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PROJEKTY\KAUFLAND\A757-BIELSKO - FIMA\06_PROJEKT_WYKONAWCZY\02_OBIEKT_1_nazwa_obiektu\08_LV\"/>
    </mc:Choice>
  </mc:AlternateContent>
  <xr:revisionPtr revIDLastSave="0" documentId="13_ncr:1_{CFA65A5D-9933-409F-B151-44768CD38E51}" xr6:coauthVersionLast="47" xr6:coauthVersionMax="47" xr10:uidLastSave="{00000000-0000-0000-0000-000000000000}"/>
  <bookViews>
    <workbookView xWindow="28680" yWindow="-120" windowWidth="29040" windowHeight="15840" activeTab="1" xr2:uid="{00000000-000D-0000-FFFF-FFFF00000000}"/>
  </bookViews>
  <sheets>
    <sheet name="Założenia" sheetId="1" r:id="rId1"/>
    <sheet name="LV" sheetId="3" r:id="rId2"/>
    <sheet name="Zaplecze" sheetId="4" state="hidden" r:id="rId3"/>
    <sheet name="Zaplecze_Weryfikacja" sheetId="9" state="hidden" r:id="rId4"/>
    <sheet name="LV-Int.1" sheetId="10" state="hidden" r:id="rId5"/>
    <sheet name="LV-int.2" sheetId="11" state="hidden" r:id="rId6"/>
    <sheet name="Historia Edycji" sheetId="5" state="hidden" r:id="rId7"/>
  </sheets>
  <externalReferences>
    <externalReference r:id="rId8"/>
  </externalReferences>
  <definedNames>
    <definedName name="_xlnm._FilterDatabase" localSheetId="1" hidden="1">LV!$A$7:$BT$2722</definedName>
    <definedName name="_xlnm._FilterDatabase" localSheetId="4" hidden="1">'LV-Int.1'!$A$1:$E$723</definedName>
    <definedName name="_xlnm._FilterDatabase" localSheetId="2" hidden="1">Zaplecze!#REF!</definedName>
    <definedName name="BGF" localSheetId="4">[1]LV!$J$670</definedName>
    <definedName name="BGF">[1]LV!$J$670</definedName>
    <definedName name="_xlnm.Print_Area" localSheetId="1">LV!$A$1:$K$2785</definedName>
    <definedName name="_xlnm.Print_Area" localSheetId="0">Założenia!$A$1:$K$171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2389" i="3" l="1"/>
  <c r="BO2389" i="3"/>
  <c r="BM2389" i="3"/>
  <c r="BK2389" i="3"/>
  <c r="BI2389" i="3"/>
  <c r="BG2389" i="3"/>
  <c r="BE2389" i="3"/>
  <c r="BC2389" i="3"/>
  <c r="BA2389" i="3"/>
  <c r="AY2389" i="3"/>
  <c r="AR2389" i="3"/>
  <c r="AP2389" i="3"/>
  <c r="AN2389" i="3"/>
  <c r="AL2389" i="3"/>
  <c r="AJ2389" i="3"/>
  <c r="AH2389" i="3"/>
  <c r="AF2389" i="3"/>
  <c r="AD2389" i="3"/>
  <c r="AB2389" i="3"/>
  <c r="Z2389" i="3"/>
  <c r="T2389" i="3"/>
  <c r="U2389" i="3" s="1"/>
  <c r="K2389" i="3"/>
  <c r="E2389" i="3"/>
  <c r="BQ2388" i="3"/>
  <c r="BO2388" i="3"/>
  <c r="BM2388" i="3"/>
  <c r="BK2388" i="3"/>
  <c r="BI2388" i="3"/>
  <c r="BG2388" i="3"/>
  <c r="BE2388" i="3"/>
  <c r="BC2388" i="3"/>
  <c r="BA2388" i="3"/>
  <c r="AY2388" i="3"/>
  <c r="AR2388" i="3"/>
  <c r="AP2388" i="3"/>
  <c r="AN2388" i="3"/>
  <c r="AL2388" i="3"/>
  <c r="AJ2388" i="3"/>
  <c r="AH2388" i="3"/>
  <c r="AF2388" i="3"/>
  <c r="AD2388" i="3"/>
  <c r="AB2388" i="3"/>
  <c r="Z2388" i="3"/>
  <c r="T2388" i="3"/>
  <c r="U2388" i="3" s="1"/>
  <c r="K2388" i="3"/>
  <c r="E2388" i="3"/>
  <c r="BQ2387" i="3"/>
  <c r="BO2387" i="3"/>
  <c r="BM2387" i="3"/>
  <c r="BK2387" i="3"/>
  <c r="BI2387" i="3"/>
  <c r="BG2387" i="3"/>
  <c r="BE2387" i="3"/>
  <c r="BC2387" i="3"/>
  <c r="BA2387" i="3"/>
  <c r="AY2387" i="3"/>
  <c r="AR2387" i="3"/>
  <c r="AP2387" i="3"/>
  <c r="AN2387" i="3"/>
  <c r="AL2387" i="3"/>
  <c r="AJ2387" i="3"/>
  <c r="AH2387" i="3"/>
  <c r="AF2387" i="3"/>
  <c r="AD2387" i="3"/>
  <c r="AB2387" i="3"/>
  <c r="Z2387" i="3"/>
  <c r="T2387" i="3"/>
  <c r="U2387" i="3" s="1"/>
  <c r="K2387" i="3"/>
  <c r="E2387" i="3"/>
  <c r="BQ2386" i="3"/>
  <c r="BO2386" i="3"/>
  <c r="BM2386" i="3"/>
  <c r="BK2386" i="3"/>
  <c r="BI2386" i="3"/>
  <c r="BG2386" i="3"/>
  <c r="BE2386" i="3"/>
  <c r="BC2386" i="3"/>
  <c r="BA2386" i="3"/>
  <c r="AY2386" i="3"/>
  <c r="AR2386" i="3"/>
  <c r="AP2386" i="3"/>
  <c r="AN2386" i="3"/>
  <c r="AL2386" i="3"/>
  <c r="AJ2386" i="3"/>
  <c r="AH2386" i="3"/>
  <c r="AF2386" i="3"/>
  <c r="AD2386" i="3"/>
  <c r="AB2386" i="3"/>
  <c r="Z2386" i="3"/>
  <c r="T2386" i="3"/>
  <c r="U2386" i="3" s="1"/>
  <c r="K2386" i="3"/>
  <c r="E2386" i="3"/>
  <c r="BQ2374" i="3"/>
  <c r="BO2374" i="3"/>
  <c r="BM2374" i="3"/>
  <c r="BK2374" i="3"/>
  <c r="BI2374" i="3"/>
  <c r="BG2374" i="3"/>
  <c r="BE2374" i="3"/>
  <c r="BC2374" i="3"/>
  <c r="BA2374" i="3"/>
  <c r="AY2374" i="3"/>
  <c r="AU2374" i="3"/>
  <c r="AT2374" i="3"/>
  <c r="AW2374" i="3" s="1"/>
  <c r="T2374" i="3"/>
  <c r="U2374" i="3" s="1"/>
  <c r="E2374" i="3"/>
  <c r="BQ2359" i="3"/>
  <c r="BO2359" i="3"/>
  <c r="BM2359" i="3"/>
  <c r="BK2359" i="3"/>
  <c r="BI2359" i="3"/>
  <c r="BG2359" i="3"/>
  <c r="BE2359" i="3"/>
  <c r="BC2359" i="3"/>
  <c r="BA2359" i="3"/>
  <c r="AY2359" i="3"/>
  <c r="AR2359" i="3"/>
  <c r="AP2359" i="3"/>
  <c r="AN2359" i="3"/>
  <c r="AL2359" i="3"/>
  <c r="AJ2359" i="3"/>
  <c r="AH2359" i="3"/>
  <c r="AF2359" i="3"/>
  <c r="AD2359" i="3"/>
  <c r="AB2359" i="3"/>
  <c r="Z2359" i="3"/>
  <c r="T2359" i="3"/>
  <c r="U2359" i="3" s="1"/>
  <c r="K2359" i="3"/>
  <c r="E2359" i="3"/>
  <c r="BQ2352" i="3"/>
  <c r="BO2352" i="3"/>
  <c r="BM2352" i="3"/>
  <c r="BK2352" i="3"/>
  <c r="BI2352" i="3"/>
  <c r="BG2352" i="3"/>
  <c r="BE2352" i="3"/>
  <c r="BC2352" i="3"/>
  <c r="BA2352" i="3"/>
  <c r="AY2352" i="3"/>
  <c r="AR2352" i="3"/>
  <c r="AP2352" i="3"/>
  <c r="AN2352" i="3"/>
  <c r="AL2352" i="3"/>
  <c r="AJ2352" i="3"/>
  <c r="AH2352" i="3"/>
  <c r="AF2352" i="3"/>
  <c r="AD2352" i="3"/>
  <c r="AB2352" i="3"/>
  <c r="Z2352" i="3"/>
  <c r="T2352" i="3"/>
  <c r="U2352" i="3" s="1"/>
  <c r="K2352" i="3"/>
  <c r="E2352" i="3"/>
  <c r="BQ2260" i="3"/>
  <c r="BO2260" i="3"/>
  <c r="BM2260" i="3"/>
  <c r="BK2260" i="3"/>
  <c r="BI2260" i="3"/>
  <c r="BG2260" i="3"/>
  <c r="BE2260" i="3"/>
  <c r="BC2260" i="3"/>
  <c r="BA2260" i="3"/>
  <c r="AY2260" i="3"/>
  <c r="AR2260" i="3"/>
  <c r="AP2260" i="3"/>
  <c r="AN2260" i="3"/>
  <c r="AL2260" i="3"/>
  <c r="AJ2260" i="3"/>
  <c r="AH2260" i="3"/>
  <c r="AF2260" i="3"/>
  <c r="AD2260" i="3"/>
  <c r="AB2260" i="3"/>
  <c r="Z2260" i="3"/>
  <c r="T2260" i="3"/>
  <c r="U2260" i="3" s="1"/>
  <c r="K2260" i="3"/>
  <c r="E2260" i="3"/>
  <c r="BQ2259" i="3"/>
  <c r="BO2259" i="3"/>
  <c r="BM2259" i="3"/>
  <c r="BK2259" i="3"/>
  <c r="BI2259" i="3"/>
  <c r="BG2259" i="3"/>
  <c r="BE2259" i="3"/>
  <c r="BC2259" i="3"/>
  <c r="BA2259" i="3"/>
  <c r="AY2259" i="3"/>
  <c r="AR2259" i="3"/>
  <c r="AP2259" i="3"/>
  <c r="AN2259" i="3"/>
  <c r="AL2259" i="3"/>
  <c r="AJ2259" i="3"/>
  <c r="AH2259" i="3"/>
  <c r="AF2259" i="3"/>
  <c r="AD2259" i="3"/>
  <c r="AB2259" i="3"/>
  <c r="Z2259" i="3"/>
  <c r="T2259" i="3"/>
  <c r="U2259" i="3" s="1"/>
  <c r="K2259" i="3"/>
  <c r="E2259" i="3"/>
  <c r="BQ2258" i="3"/>
  <c r="BO2258" i="3"/>
  <c r="BM2258" i="3"/>
  <c r="BK2258" i="3"/>
  <c r="BI2258" i="3"/>
  <c r="BG2258" i="3"/>
  <c r="BE2258" i="3"/>
  <c r="BC2258" i="3"/>
  <c r="BA2258" i="3"/>
  <c r="AY2258" i="3"/>
  <c r="AR2258" i="3"/>
  <c r="AP2258" i="3"/>
  <c r="AN2258" i="3"/>
  <c r="AL2258" i="3"/>
  <c r="AJ2258" i="3"/>
  <c r="AH2258" i="3"/>
  <c r="AF2258" i="3"/>
  <c r="AD2258" i="3"/>
  <c r="AB2258" i="3"/>
  <c r="Z2258" i="3"/>
  <c r="T2258" i="3"/>
  <c r="U2258" i="3" s="1"/>
  <c r="K2258" i="3"/>
  <c r="E2258" i="3"/>
  <c r="BQ2257" i="3"/>
  <c r="BO2257" i="3"/>
  <c r="BM2257" i="3"/>
  <c r="BK2257" i="3"/>
  <c r="BI2257" i="3"/>
  <c r="BG2257" i="3"/>
  <c r="BE2257" i="3"/>
  <c r="BC2257" i="3"/>
  <c r="BA2257" i="3"/>
  <c r="AY2257" i="3"/>
  <c r="AR2257" i="3"/>
  <c r="AP2257" i="3"/>
  <c r="AN2257" i="3"/>
  <c r="AL2257" i="3"/>
  <c r="AJ2257" i="3"/>
  <c r="AH2257" i="3"/>
  <c r="AF2257" i="3"/>
  <c r="AD2257" i="3"/>
  <c r="AB2257" i="3"/>
  <c r="Z2257" i="3"/>
  <c r="T2257" i="3"/>
  <c r="U2257" i="3" s="1"/>
  <c r="K2257" i="3"/>
  <c r="E2257" i="3"/>
  <c r="BQ2222" i="3"/>
  <c r="BO2222" i="3"/>
  <c r="BM2222" i="3"/>
  <c r="BK2222" i="3"/>
  <c r="BI2222" i="3"/>
  <c r="BG2222" i="3"/>
  <c r="BE2222" i="3"/>
  <c r="BC2222" i="3"/>
  <c r="BA2222" i="3"/>
  <c r="AY2222" i="3"/>
  <c r="AR2222" i="3"/>
  <c r="AP2222" i="3"/>
  <c r="AN2222" i="3"/>
  <c r="AL2222" i="3"/>
  <c r="AJ2222" i="3"/>
  <c r="AH2222" i="3"/>
  <c r="AF2222" i="3"/>
  <c r="AD2222" i="3"/>
  <c r="AB2222" i="3"/>
  <c r="Z2222" i="3"/>
  <c r="T2222" i="3"/>
  <c r="U2222" i="3" s="1"/>
  <c r="K2222" i="3"/>
  <c r="E2222" i="3"/>
  <c r="BQ2194" i="3"/>
  <c r="BO2194" i="3"/>
  <c r="BM2194" i="3"/>
  <c r="BK2194" i="3"/>
  <c r="BI2194" i="3"/>
  <c r="BG2194" i="3"/>
  <c r="BE2194" i="3"/>
  <c r="BC2194" i="3"/>
  <c r="BA2194" i="3"/>
  <c r="AY2194" i="3"/>
  <c r="AR2194" i="3"/>
  <c r="AP2194" i="3"/>
  <c r="AN2194" i="3"/>
  <c r="AL2194" i="3"/>
  <c r="AJ2194" i="3"/>
  <c r="AH2194" i="3"/>
  <c r="AF2194" i="3"/>
  <c r="AD2194" i="3"/>
  <c r="AB2194" i="3"/>
  <c r="Z2194" i="3"/>
  <c r="T2194" i="3"/>
  <c r="U2194" i="3" s="1"/>
  <c r="K2194" i="3"/>
  <c r="E2194" i="3"/>
  <c r="BQ2168" i="3"/>
  <c r="BO2168" i="3"/>
  <c r="BM2168" i="3"/>
  <c r="BK2168" i="3"/>
  <c r="BI2168" i="3"/>
  <c r="BG2168" i="3"/>
  <c r="BE2168" i="3"/>
  <c r="BC2168" i="3"/>
  <c r="BA2168" i="3"/>
  <c r="AY2168" i="3"/>
  <c r="AR2168" i="3"/>
  <c r="AP2168" i="3"/>
  <c r="AN2168" i="3"/>
  <c r="AL2168" i="3"/>
  <c r="AJ2168" i="3"/>
  <c r="AH2168" i="3"/>
  <c r="AF2168" i="3"/>
  <c r="AD2168" i="3"/>
  <c r="AB2168" i="3"/>
  <c r="Z2168" i="3"/>
  <c r="T2168" i="3"/>
  <c r="U2168" i="3" s="1"/>
  <c r="K2168" i="3"/>
  <c r="E2168" i="3"/>
  <c r="BQ2167" i="3"/>
  <c r="BO2167" i="3"/>
  <c r="BM2167" i="3"/>
  <c r="BK2167" i="3"/>
  <c r="BI2167" i="3"/>
  <c r="BG2167" i="3"/>
  <c r="BE2167" i="3"/>
  <c r="BC2167" i="3"/>
  <c r="BA2167" i="3"/>
  <c r="AY2167" i="3"/>
  <c r="AR2167" i="3"/>
  <c r="AP2167" i="3"/>
  <c r="AN2167" i="3"/>
  <c r="AL2167" i="3"/>
  <c r="AJ2167" i="3"/>
  <c r="AH2167" i="3"/>
  <c r="AF2167" i="3"/>
  <c r="AD2167" i="3"/>
  <c r="AB2167" i="3"/>
  <c r="Z2167" i="3"/>
  <c r="T2167" i="3"/>
  <c r="U2167" i="3" s="1"/>
  <c r="K2167" i="3"/>
  <c r="E2167" i="3"/>
  <c r="BQ2166" i="3"/>
  <c r="BO2166" i="3"/>
  <c r="BM2166" i="3"/>
  <c r="BK2166" i="3"/>
  <c r="BI2166" i="3"/>
  <c r="BG2166" i="3"/>
  <c r="BE2166" i="3"/>
  <c r="BC2166" i="3"/>
  <c r="BA2166" i="3"/>
  <c r="AY2166" i="3"/>
  <c r="AR2166" i="3"/>
  <c r="AP2166" i="3"/>
  <c r="AN2166" i="3"/>
  <c r="AL2166" i="3"/>
  <c r="AJ2166" i="3"/>
  <c r="AH2166" i="3"/>
  <c r="AF2166" i="3"/>
  <c r="AD2166" i="3"/>
  <c r="AB2166" i="3"/>
  <c r="Z2166" i="3"/>
  <c r="T2166" i="3"/>
  <c r="U2166" i="3" s="1"/>
  <c r="K2166" i="3"/>
  <c r="E2166" i="3"/>
  <c r="BQ2165" i="3"/>
  <c r="BO2165" i="3"/>
  <c r="BM2165" i="3"/>
  <c r="BK2165" i="3"/>
  <c r="BI2165" i="3"/>
  <c r="BG2165" i="3"/>
  <c r="BE2165" i="3"/>
  <c r="BC2165" i="3"/>
  <c r="BA2165" i="3"/>
  <c r="AY2165" i="3"/>
  <c r="AR2165" i="3"/>
  <c r="AP2165" i="3"/>
  <c r="AN2165" i="3"/>
  <c r="AL2165" i="3"/>
  <c r="AJ2165" i="3"/>
  <c r="AH2165" i="3"/>
  <c r="AF2165" i="3"/>
  <c r="AD2165" i="3"/>
  <c r="AB2165" i="3"/>
  <c r="Z2165" i="3"/>
  <c r="T2165" i="3"/>
  <c r="U2165" i="3" s="1"/>
  <c r="K2165" i="3"/>
  <c r="E2165" i="3"/>
  <c r="BQ2164" i="3"/>
  <c r="BO2164" i="3"/>
  <c r="BM2164" i="3"/>
  <c r="BK2164" i="3"/>
  <c r="BI2164" i="3"/>
  <c r="BG2164" i="3"/>
  <c r="BE2164" i="3"/>
  <c r="BC2164" i="3"/>
  <c r="BA2164" i="3"/>
  <c r="AY2164" i="3"/>
  <c r="AR2164" i="3"/>
  <c r="AP2164" i="3"/>
  <c r="AN2164" i="3"/>
  <c r="AL2164" i="3"/>
  <c r="AJ2164" i="3"/>
  <c r="AH2164" i="3"/>
  <c r="AF2164" i="3"/>
  <c r="AD2164" i="3"/>
  <c r="AB2164" i="3"/>
  <c r="Z2164" i="3"/>
  <c r="T2164" i="3"/>
  <c r="U2164" i="3" s="1"/>
  <c r="K2164" i="3"/>
  <c r="E2164" i="3"/>
  <c r="BQ2163" i="3"/>
  <c r="BO2163" i="3"/>
  <c r="BM2163" i="3"/>
  <c r="BK2163" i="3"/>
  <c r="BI2163" i="3"/>
  <c r="BG2163" i="3"/>
  <c r="BE2163" i="3"/>
  <c r="BC2163" i="3"/>
  <c r="BA2163" i="3"/>
  <c r="AY2163" i="3"/>
  <c r="AR2163" i="3"/>
  <c r="AP2163" i="3"/>
  <c r="AN2163" i="3"/>
  <c r="AL2163" i="3"/>
  <c r="AJ2163" i="3"/>
  <c r="AH2163" i="3"/>
  <c r="AF2163" i="3"/>
  <c r="AD2163" i="3"/>
  <c r="AB2163" i="3"/>
  <c r="Z2163" i="3"/>
  <c r="T2163" i="3"/>
  <c r="U2163" i="3" s="1"/>
  <c r="K2163" i="3"/>
  <c r="E2163" i="3"/>
  <c r="BQ2162" i="3"/>
  <c r="BO2162" i="3"/>
  <c r="BM2162" i="3"/>
  <c r="BK2162" i="3"/>
  <c r="BI2162" i="3"/>
  <c r="BG2162" i="3"/>
  <c r="BE2162" i="3"/>
  <c r="BC2162" i="3"/>
  <c r="BA2162" i="3"/>
  <c r="AY2162" i="3"/>
  <c r="AR2162" i="3"/>
  <c r="AP2162" i="3"/>
  <c r="AN2162" i="3"/>
  <c r="AL2162" i="3"/>
  <c r="AJ2162" i="3"/>
  <c r="AH2162" i="3"/>
  <c r="AF2162" i="3"/>
  <c r="AD2162" i="3"/>
  <c r="AB2162" i="3"/>
  <c r="Z2162" i="3"/>
  <c r="T2162" i="3"/>
  <c r="U2162" i="3" s="1"/>
  <c r="K2162" i="3"/>
  <c r="E2162" i="3"/>
  <c r="BQ2161" i="3"/>
  <c r="BO2161" i="3"/>
  <c r="BM2161" i="3"/>
  <c r="BK2161" i="3"/>
  <c r="BI2161" i="3"/>
  <c r="BG2161" i="3"/>
  <c r="BE2161" i="3"/>
  <c r="BC2161" i="3"/>
  <c r="BA2161" i="3"/>
  <c r="AY2161" i="3"/>
  <c r="AR2161" i="3"/>
  <c r="AP2161" i="3"/>
  <c r="AN2161" i="3"/>
  <c r="AL2161" i="3"/>
  <c r="AJ2161" i="3"/>
  <c r="AH2161" i="3"/>
  <c r="AF2161" i="3"/>
  <c r="AD2161" i="3"/>
  <c r="AB2161" i="3"/>
  <c r="Z2161" i="3"/>
  <c r="T2161" i="3"/>
  <c r="U2161" i="3" s="1"/>
  <c r="K2161" i="3"/>
  <c r="E2161" i="3"/>
  <c r="BQ2160" i="3"/>
  <c r="BO2160" i="3"/>
  <c r="BM2160" i="3"/>
  <c r="BK2160" i="3"/>
  <c r="BI2160" i="3"/>
  <c r="BG2160" i="3"/>
  <c r="BE2160" i="3"/>
  <c r="BC2160" i="3"/>
  <c r="BA2160" i="3"/>
  <c r="AY2160" i="3"/>
  <c r="AR2160" i="3"/>
  <c r="AP2160" i="3"/>
  <c r="AN2160" i="3"/>
  <c r="AL2160" i="3"/>
  <c r="AJ2160" i="3"/>
  <c r="AH2160" i="3"/>
  <c r="AF2160" i="3"/>
  <c r="AD2160" i="3"/>
  <c r="AB2160" i="3"/>
  <c r="Z2160" i="3"/>
  <c r="T2160" i="3"/>
  <c r="U2160" i="3" s="1"/>
  <c r="K2160" i="3"/>
  <c r="E2160" i="3"/>
  <c r="BQ2159" i="3"/>
  <c r="BO2159" i="3"/>
  <c r="BM2159" i="3"/>
  <c r="BK2159" i="3"/>
  <c r="BI2159" i="3"/>
  <c r="BG2159" i="3"/>
  <c r="BE2159" i="3"/>
  <c r="BC2159" i="3"/>
  <c r="BA2159" i="3"/>
  <c r="AY2159" i="3"/>
  <c r="AR2159" i="3"/>
  <c r="AP2159" i="3"/>
  <c r="AN2159" i="3"/>
  <c r="AL2159" i="3"/>
  <c r="AJ2159" i="3"/>
  <c r="AH2159" i="3"/>
  <c r="AF2159" i="3"/>
  <c r="AD2159" i="3"/>
  <c r="AB2159" i="3"/>
  <c r="Z2159" i="3"/>
  <c r="T2159" i="3"/>
  <c r="U2159" i="3" s="1"/>
  <c r="K2159" i="3"/>
  <c r="E2159" i="3"/>
  <c r="BQ2158" i="3"/>
  <c r="BO2158" i="3"/>
  <c r="BM2158" i="3"/>
  <c r="BK2158" i="3"/>
  <c r="BI2158" i="3"/>
  <c r="BG2158" i="3"/>
  <c r="BE2158" i="3"/>
  <c r="BC2158" i="3"/>
  <c r="BA2158" i="3"/>
  <c r="AY2158" i="3"/>
  <c r="AR2158" i="3"/>
  <c r="AP2158" i="3"/>
  <c r="AN2158" i="3"/>
  <c r="AL2158" i="3"/>
  <c r="AJ2158" i="3"/>
  <c r="AH2158" i="3"/>
  <c r="AF2158" i="3"/>
  <c r="AD2158" i="3"/>
  <c r="AB2158" i="3"/>
  <c r="Z2158" i="3"/>
  <c r="T2158" i="3"/>
  <c r="U2158" i="3" s="1"/>
  <c r="K2158" i="3"/>
  <c r="E2158" i="3"/>
  <c r="BQ2157" i="3"/>
  <c r="BO2157" i="3"/>
  <c r="BM2157" i="3"/>
  <c r="BK2157" i="3"/>
  <c r="BI2157" i="3"/>
  <c r="BG2157" i="3"/>
  <c r="BE2157" i="3"/>
  <c r="BC2157" i="3"/>
  <c r="BA2157" i="3"/>
  <c r="AY2157" i="3"/>
  <c r="AR2157" i="3"/>
  <c r="AP2157" i="3"/>
  <c r="AN2157" i="3"/>
  <c r="AL2157" i="3"/>
  <c r="AJ2157" i="3"/>
  <c r="AH2157" i="3"/>
  <c r="AF2157" i="3"/>
  <c r="AD2157" i="3"/>
  <c r="AB2157" i="3"/>
  <c r="Z2157" i="3"/>
  <c r="T2157" i="3"/>
  <c r="U2157" i="3" s="1"/>
  <c r="K2157" i="3"/>
  <c r="E2157" i="3"/>
  <c r="BQ2156" i="3"/>
  <c r="BO2156" i="3"/>
  <c r="BM2156" i="3"/>
  <c r="BK2156" i="3"/>
  <c r="BI2156" i="3"/>
  <c r="BG2156" i="3"/>
  <c r="BE2156" i="3"/>
  <c r="BC2156" i="3"/>
  <c r="BA2156" i="3"/>
  <c r="AY2156" i="3"/>
  <c r="AR2156" i="3"/>
  <c r="AP2156" i="3"/>
  <c r="AN2156" i="3"/>
  <c r="AL2156" i="3"/>
  <c r="AJ2156" i="3"/>
  <c r="AH2156" i="3"/>
  <c r="AF2156" i="3"/>
  <c r="AD2156" i="3"/>
  <c r="AB2156" i="3"/>
  <c r="Z2156" i="3"/>
  <c r="T2156" i="3"/>
  <c r="U2156" i="3" s="1"/>
  <c r="K2156" i="3"/>
  <c r="E2156" i="3"/>
  <c r="BQ2155" i="3"/>
  <c r="BO2155" i="3"/>
  <c r="BM2155" i="3"/>
  <c r="BK2155" i="3"/>
  <c r="BI2155" i="3"/>
  <c r="BG2155" i="3"/>
  <c r="BE2155" i="3"/>
  <c r="BC2155" i="3"/>
  <c r="BA2155" i="3"/>
  <c r="AY2155" i="3"/>
  <c r="AR2155" i="3"/>
  <c r="AP2155" i="3"/>
  <c r="AN2155" i="3"/>
  <c r="AL2155" i="3"/>
  <c r="AJ2155" i="3"/>
  <c r="AH2155" i="3"/>
  <c r="AF2155" i="3"/>
  <c r="AD2155" i="3"/>
  <c r="AB2155" i="3"/>
  <c r="Z2155" i="3"/>
  <c r="T2155" i="3"/>
  <c r="U2155" i="3" s="1"/>
  <c r="K2155" i="3"/>
  <c r="E2155" i="3"/>
  <c r="BQ2154" i="3"/>
  <c r="BO2154" i="3"/>
  <c r="BM2154" i="3"/>
  <c r="BK2154" i="3"/>
  <c r="BI2154" i="3"/>
  <c r="BG2154" i="3"/>
  <c r="BE2154" i="3"/>
  <c r="BC2154" i="3"/>
  <c r="BA2154" i="3"/>
  <c r="AY2154" i="3"/>
  <c r="AR2154" i="3"/>
  <c r="AP2154" i="3"/>
  <c r="AN2154" i="3"/>
  <c r="AL2154" i="3"/>
  <c r="AJ2154" i="3"/>
  <c r="AH2154" i="3"/>
  <c r="AF2154" i="3"/>
  <c r="AD2154" i="3"/>
  <c r="AB2154" i="3"/>
  <c r="Z2154" i="3"/>
  <c r="T2154" i="3"/>
  <c r="U2154" i="3" s="1"/>
  <c r="K2154" i="3"/>
  <c r="E2154" i="3"/>
  <c r="BQ2153" i="3"/>
  <c r="BO2153" i="3"/>
  <c r="BM2153" i="3"/>
  <c r="BK2153" i="3"/>
  <c r="BI2153" i="3"/>
  <c r="BG2153" i="3"/>
  <c r="BE2153" i="3"/>
  <c r="BC2153" i="3"/>
  <c r="BA2153" i="3"/>
  <c r="AY2153" i="3"/>
  <c r="AR2153" i="3"/>
  <c r="AP2153" i="3"/>
  <c r="AN2153" i="3"/>
  <c r="AL2153" i="3"/>
  <c r="AJ2153" i="3"/>
  <c r="AH2153" i="3"/>
  <c r="AF2153" i="3"/>
  <c r="AD2153" i="3"/>
  <c r="AB2153" i="3"/>
  <c r="Z2153" i="3"/>
  <c r="T2153" i="3"/>
  <c r="U2153" i="3" s="1"/>
  <c r="K2153" i="3"/>
  <c r="E2153" i="3"/>
  <c r="BQ2152" i="3"/>
  <c r="BO2152" i="3"/>
  <c r="BM2152" i="3"/>
  <c r="BK2152" i="3"/>
  <c r="BI2152" i="3"/>
  <c r="BG2152" i="3"/>
  <c r="BE2152" i="3"/>
  <c r="BC2152" i="3"/>
  <c r="BA2152" i="3"/>
  <c r="AY2152" i="3"/>
  <c r="AR2152" i="3"/>
  <c r="AP2152" i="3"/>
  <c r="AN2152" i="3"/>
  <c r="AL2152" i="3"/>
  <c r="AJ2152" i="3"/>
  <c r="AH2152" i="3"/>
  <c r="AF2152" i="3"/>
  <c r="AD2152" i="3"/>
  <c r="AB2152" i="3"/>
  <c r="Z2152" i="3"/>
  <c r="T2152" i="3"/>
  <c r="U2152" i="3" s="1"/>
  <c r="K2152" i="3"/>
  <c r="E2152" i="3"/>
  <c r="BQ2151" i="3"/>
  <c r="BO2151" i="3"/>
  <c r="BM2151" i="3"/>
  <c r="BK2151" i="3"/>
  <c r="BI2151" i="3"/>
  <c r="BG2151" i="3"/>
  <c r="BE2151" i="3"/>
  <c r="BC2151" i="3"/>
  <c r="BA2151" i="3"/>
  <c r="AY2151" i="3"/>
  <c r="AR2151" i="3"/>
  <c r="AP2151" i="3"/>
  <c r="AN2151" i="3"/>
  <c r="AL2151" i="3"/>
  <c r="AJ2151" i="3"/>
  <c r="AH2151" i="3"/>
  <c r="AF2151" i="3"/>
  <c r="AD2151" i="3"/>
  <c r="AB2151" i="3"/>
  <c r="Z2151" i="3"/>
  <c r="T2151" i="3"/>
  <c r="U2151" i="3" s="1"/>
  <c r="K2151" i="3"/>
  <c r="E2151" i="3"/>
  <c r="BQ2150" i="3"/>
  <c r="BO2150" i="3"/>
  <c r="BM2150" i="3"/>
  <c r="BK2150" i="3"/>
  <c r="BI2150" i="3"/>
  <c r="BG2150" i="3"/>
  <c r="BE2150" i="3"/>
  <c r="BC2150" i="3"/>
  <c r="BA2150" i="3"/>
  <c r="AY2150" i="3"/>
  <c r="AR2150" i="3"/>
  <c r="AP2150" i="3"/>
  <c r="AN2150" i="3"/>
  <c r="AL2150" i="3"/>
  <c r="AJ2150" i="3"/>
  <c r="AH2150" i="3"/>
  <c r="AF2150" i="3"/>
  <c r="AD2150" i="3"/>
  <c r="AB2150" i="3"/>
  <c r="Z2150" i="3"/>
  <c r="T2150" i="3"/>
  <c r="U2150" i="3" s="1"/>
  <c r="K2150" i="3"/>
  <c r="E2150" i="3"/>
  <c r="AU2389" i="3" l="1"/>
  <c r="AU2388" i="3"/>
  <c r="AT2388" i="3"/>
  <c r="AV2388" i="3"/>
  <c r="AW2388" i="3"/>
  <c r="AT2389" i="3"/>
  <c r="AU2387" i="3"/>
  <c r="AU2386" i="3"/>
  <c r="AT2387" i="3"/>
  <c r="AV2374" i="3"/>
  <c r="AT2386" i="3"/>
  <c r="AU2359" i="3"/>
  <c r="AU2260" i="3"/>
  <c r="AT2359" i="3"/>
  <c r="AU2352" i="3"/>
  <c r="AU2258" i="3"/>
  <c r="AT2352" i="3"/>
  <c r="AU2259" i="3"/>
  <c r="AU2257" i="3"/>
  <c r="AT2258" i="3"/>
  <c r="AT2260" i="3"/>
  <c r="AU2222" i="3"/>
  <c r="AU2194" i="3"/>
  <c r="AT2257" i="3"/>
  <c r="AT2259" i="3"/>
  <c r="AT2222" i="3"/>
  <c r="AT2194" i="3"/>
  <c r="AU2167" i="3"/>
  <c r="AT2167" i="3"/>
  <c r="AU2168" i="3"/>
  <c r="AT2168" i="3"/>
  <c r="AU2162" i="3"/>
  <c r="AU2161" i="3"/>
  <c r="AT2163" i="3"/>
  <c r="AU2166" i="3"/>
  <c r="AU2165" i="3"/>
  <c r="AU2164" i="3"/>
  <c r="AU2163" i="3"/>
  <c r="AT2165" i="3"/>
  <c r="AU2159" i="3"/>
  <c r="AT2162" i="3"/>
  <c r="AT2164" i="3"/>
  <c r="AT2166" i="3"/>
  <c r="AU2160" i="3"/>
  <c r="AU2157" i="3"/>
  <c r="AU2158" i="3"/>
  <c r="AU2156" i="3"/>
  <c r="AT2157" i="3"/>
  <c r="AT2159" i="3"/>
  <c r="AT2161" i="3"/>
  <c r="AU2155" i="3"/>
  <c r="AT2153" i="3"/>
  <c r="AT2156" i="3"/>
  <c r="AT2158" i="3"/>
  <c r="AT2160" i="3"/>
  <c r="AU2154" i="3"/>
  <c r="AT2155" i="3"/>
  <c r="AT2151" i="3"/>
  <c r="AU2153" i="3"/>
  <c r="AT2154" i="3"/>
  <c r="AU2152" i="3"/>
  <c r="AU2151" i="3"/>
  <c r="AT2152" i="3"/>
  <c r="AU2150" i="3"/>
  <c r="AT2150" i="3"/>
  <c r="AW2389" i="3" l="1"/>
  <c r="AV2389" i="3"/>
  <c r="AW2387" i="3"/>
  <c r="AV2387" i="3"/>
  <c r="AW2386" i="3"/>
  <c r="AV2386" i="3"/>
  <c r="AW2165" i="3"/>
  <c r="AW2359" i="3"/>
  <c r="AV2359" i="3"/>
  <c r="AV2163" i="3"/>
  <c r="AW2352" i="3"/>
  <c r="AV2352" i="3"/>
  <c r="AV2259" i="3"/>
  <c r="AW2259" i="3"/>
  <c r="AV2257" i="3"/>
  <c r="AW2257" i="3"/>
  <c r="AW2260" i="3"/>
  <c r="AV2260" i="3"/>
  <c r="AW2258" i="3"/>
  <c r="AV2258" i="3"/>
  <c r="AV2165" i="3"/>
  <c r="AW2222" i="3"/>
  <c r="AV2222" i="3"/>
  <c r="AW2168" i="3"/>
  <c r="AW2194" i="3"/>
  <c r="AV2194" i="3"/>
  <c r="AV2168" i="3"/>
  <c r="AW2167" i="3"/>
  <c r="AV2167" i="3"/>
  <c r="AW2163" i="3"/>
  <c r="AW2166" i="3"/>
  <c r="AV2166" i="3"/>
  <c r="AW2162" i="3"/>
  <c r="AV2162" i="3"/>
  <c r="AW2164" i="3"/>
  <c r="AV2164" i="3"/>
  <c r="AV2160" i="3"/>
  <c r="AW2160" i="3"/>
  <c r="AW2158" i="3"/>
  <c r="AV2158" i="3"/>
  <c r="AW2156" i="3"/>
  <c r="AV2156" i="3"/>
  <c r="AW2153" i="3"/>
  <c r="AW2151" i="3"/>
  <c r="AW2161" i="3"/>
  <c r="AV2161" i="3"/>
  <c r="AW2159" i="3"/>
  <c r="AV2159" i="3"/>
  <c r="AW2157" i="3"/>
  <c r="AV2157" i="3"/>
  <c r="AV2154" i="3"/>
  <c r="AW2154" i="3"/>
  <c r="AW2155" i="3"/>
  <c r="AV2155" i="3"/>
  <c r="AV2151" i="3"/>
  <c r="AV2153" i="3"/>
  <c r="AW2152" i="3"/>
  <c r="AV2152" i="3"/>
  <c r="AW2150" i="3"/>
  <c r="AV2150" i="3"/>
  <c r="BQ196" i="3" l="1"/>
  <c r="BO196" i="3"/>
  <c r="BM196" i="3"/>
  <c r="BK196" i="3"/>
  <c r="BI196" i="3"/>
  <c r="BG196" i="3"/>
  <c r="BE196" i="3"/>
  <c r="BC196" i="3"/>
  <c r="BA196" i="3"/>
  <c r="AY196" i="3"/>
  <c r="AR196" i="3"/>
  <c r="AP196" i="3"/>
  <c r="AN196" i="3"/>
  <c r="AL196" i="3"/>
  <c r="AJ196" i="3"/>
  <c r="AH196" i="3"/>
  <c r="AF196" i="3"/>
  <c r="AD196" i="3"/>
  <c r="AB196" i="3"/>
  <c r="Z196" i="3"/>
  <c r="T196" i="3"/>
  <c r="U196" i="3" s="1"/>
  <c r="K196" i="3"/>
  <c r="E196" i="3"/>
  <c r="AU196" i="3" l="1"/>
  <c r="AT196" i="3"/>
  <c r="AW196" i="3" l="1"/>
  <c r="AV196" i="3"/>
  <c r="BQ1331" i="3" l="1"/>
  <c r="BO1331" i="3"/>
  <c r="BM1331" i="3"/>
  <c r="BK1331" i="3"/>
  <c r="BI1331" i="3"/>
  <c r="BG1331" i="3"/>
  <c r="BE1331" i="3"/>
  <c r="BC1331" i="3"/>
  <c r="BA1331" i="3"/>
  <c r="AY1331" i="3"/>
  <c r="AR1331" i="3"/>
  <c r="AP1331" i="3"/>
  <c r="AN1331" i="3"/>
  <c r="AL1331" i="3"/>
  <c r="AJ1331" i="3"/>
  <c r="AH1331" i="3"/>
  <c r="AF1331" i="3"/>
  <c r="AD1331" i="3"/>
  <c r="AB1331" i="3"/>
  <c r="Z1331" i="3"/>
  <c r="T1331" i="3"/>
  <c r="U1331" i="3" s="1"/>
  <c r="K1331" i="3"/>
  <c r="E1331" i="3"/>
  <c r="BQ1228" i="3"/>
  <c r="BO1228" i="3"/>
  <c r="BM1228" i="3"/>
  <c r="BK1228" i="3"/>
  <c r="BI1228" i="3"/>
  <c r="BG1228" i="3"/>
  <c r="BE1228" i="3"/>
  <c r="BC1228" i="3"/>
  <c r="BA1228" i="3"/>
  <c r="AY1228" i="3"/>
  <c r="AR1228" i="3"/>
  <c r="AP1228" i="3"/>
  <c r="AN1228" i="3"/>
  <c r="AL1228" i="3"/>
  <c r="AJ1228" i="3"/>
  <c r="AH1228" i="3"/>
  <c r="AF1228" i="3"/>
  <c r="AD1228" i="3"/>
  <c r="AB1228" i="3"/>
  <c r="Z1228" i="3"/>
  <c r="T1228" i="3"/>
  <c r="U1228" i="3" s="1"/>
  <c r="K1228" i="3"/>
  <c r="E1228" i="3"/>
  <c r="BQ1104" i="3"/>
  <c r="BO1104" i="3"/>
  <c r="BM1104" i="3"/>
  <c r="BK1104" i="3"/>
  <c r="BI1104" i="3"/>
  <c r="BG1104" i="3"/>
  <c r="BE1104" i="3"/>
  <c r="BC1104" i="3"/>
  <c r="BA1104" i="3"/>
  <c r="AY1104" i="3"/>
  <c r="AR1104" i="3"/>
  <c r="AP1104" i="3"/>
  <c r="AN1104" i="3"/>
  <c r="AL1104" i="3"/>
  <c r="AJ1104" i="3"/>
  <c r="AH1104" i="3"/>
  <c r="AF1104" i="3"/>
  <c r="AD1104" i="3"/>
  <c r="AB1104" i="3"/>
  <c r="Z1104" i="3"/>
  <c r="T1104" i="3"/>
  <c r="U1104" i="3" s="1"/>
  <c r="K1104" i="3"/>
  <c r="E1104" i="3"/>
  <c r="BQ1086" i="3"/>
  <c r="BO1086" i="3"/>
  <c r="BM1086" i="3"/>
  <c r="BK1086" i="3"/>
  <c r="BI1086" i="3"/>
  <c r="BG1086" i="3"/>
  <c r="BE1086" i="3"/>
  <c r="BC1086" i="3"/>
  <c r="BA1086" i="3"/>
  <c r="AY1086" i="3"/>
  <c r="AR1086" i="3"/>
  <c r="AP1086" i="3"/>
  <c r="AN1086" i="3"/>
  <c r="AL1086" i="3"/>
  <c r="AJ1086" i="3"/>
  <c r="AH1086" i="3"/>
  <c r="AF1086" i="3"/>
  <c r="AD1086" i="3"/>
  <c r="AB1086" i="3"/>
  <c r="Z1086" i="3"/>
  <c r="T1086" i="3"/>
  <c r="U1086" i="3" s="1"/>
  <c r="K1086" i="3"/>
  <c r="E1086" i="3"/>
  <c r="BQ1936" i="3"/>
  <c r="BO1936" i="3"/>
  <c r="BM1936" i="3"/>
  <c r="BK1936" i="3"/>
  <c r="BI1936" i="3"/>
  <c r="BG1936" i="3"/>
  <c r="BE1936" i="3"/>
  <c r="BC1936" i="3"/>
  <c r="BA1936" i="3"/>
  <c r="AY1936" i="3"/>
  <c r="AR1936" i="3"/>
  <c r="AP1936" i="3"/>
  <c r="AN1936" i="3"/>
  <c r="AL1936" i="3"/>
  <c r="AJ1936" i="3"/>
  <c r="AH1936" i="3"/>
  <c r="AF1936" i="3"/>
  <c r="AD1936" i="3"/>
  <c r="AB1936" i="3"/>
  <c r="Z1936" i="3"/>
  <c r="T1936" i="3"/>
  <c r="U1936" i="3" s="1"/>
  <c r="K1936" i="3"/>
  <c r="E1936" i="3"/>
  <c r="BQ1931" i="3"/>
  <c r="BO1931" i="3"/>
  <c r="BM1931" i="3"/>
  <c r="BK1931" i="3"/>
  <c r="BI1931" i="3"/>
  <c r="BG1931" i="3"/>
  <c r="BE1931" i="3"/>
  <c r="BC1931" i="3"/>
  <c r="BA1931" i="3"/>
  <c r="AY1931" i="3"/>
  <c r="AR1931" i="3"/>
  <c r="AP1931" i="3"/>
  <c r="AN1931" i="3"/>
  <c r="AL1931" i="3"/>
  <c r="AJ1931" i="3"/>
  <c r="AH1931" i="3"/>
  <c r="AF1931" i="3"/>
  <c r="AD1931" i="3"/>
  <c r="AB1931" i="3"/>
  <c r="Z1931" i="3"/>
  <c r="T1931" i="3"/>
  <c r="U1931" i="3" s="1"/>
  <c r="K1931" i="3"/>
  <c r="E1931" i="3"/>
  <c r="BQ1901" i="3"/>
  <c r="BO1901" i="3"/>
  <c r="BM1901" i="3"/>
  <c r="BK1901" i="3"/>
  <c r="BI1901" i="3"/>
  <c r="BG1901" i="3"/>
  <c r="BE1901" i="3"/>
  <c r="BC1901" i="3"/>
  <c r="BA1901" i="3"/>
  <c r="AY1901" i="3"/>
  <c r="AR1901" i="3"/>
  <c r="AP1901" i="3"/>
  <c r="AN1901" i="3"/>
  <c r="AL1901" i="3"/>
  <c r="AJ1901" i="3"/>
  <c r="AH1901" i="3"/>
  <c r="AF1901" i="3"/>
  <c r="AD1901" i="3"/>
  <c r="AB1901" i="3"/>
  <c r="Z1901" i="3"/>
  <c r="T1901" i="3"/>
  <c r="U1901" i="3" s="1"/>
  <c r="K1901" i="3"/>
  <c r="E1901" i="3"/>
  <c r="BQ1815" i="3"/>
  <c r="BO1815" i="3"/>
  <c r="BM1815" i="3"/>
  <c r="BK1815" i="3"/>
  <c r="BI1815" i="3"/>
  <c r="BG1815" i="3"/>
  <c r="BE1815" i="3"/>
  <c r="BC1815" i="3"/>
  <c r="BA1815" i="3"/>
  <c r="AY1815" i="3"/>
  <c r="AR1815" i="3"/>
  <c r="AP1815" i="3"/>
  <c r="AN1815" i="3"/>
  <c r="AL1815" i="3"/>
  <c r="AJ1815" i="3"/>
  <c r="AH1815" i="3"/>
  <c r="AF1815" i="3"/>
  <c r="AD1815" i="3"/>
  <c r="AB1815" i="3"/>
  <c r="Z1815" i="3"/>
  <c r="T1815" i="3"/>
  <c r="U1815" i="3" s="1"/>
  <c r="K1815" i="3"/>
  <c r="E1815" i="3"/>
  <c r="BQ1814" i="3"/>
  <c r="BO1814" i="3"/>
  <c r="BM1814" i="3"/>
  <c r="BK1814" i="3"/>
  <c r="BI1814" i="3"/>
  <c r="BG1814" i="3"/>
  <c r="BE1814" i="3"/>
  <c r="BC1814" i="3"/>
  <c r="BA1814" i="3"/>
  <c r="AY1814" i="3"/>
  <c r="AR1814" i="3"/>
  <c r="AP1814" i="3"/>
  <c r="AN1814" i="3"/>
  <c r="AL1814" i="3"/>
  <c r="AJ1814" i="3"/>
  <c r="AH1814" i="3"/>
  <c r="AF1814" i="3"/>
  <c r="AD1814" i="3"/>
  <c r="AB1814" i="3"/>
  <c r="Z1814" i="3"/>
  <c r="T1814" i="3"/>
  <c r="U1814" i="3" s="1"/>
  <c r="K1814" i="3"/>
  <c r="E1814" i="3"/>
  <c r="BQ1813" i="3"/>
  <c r="BO1813" i="3"/>
  <c r="BM1813" i="3"/>
  <c r="BK1813" i="3"/>
  <c r="BI1813" i="3"/>
  <c r="BG1813" i="3"/>
  <c r="BE1813" i="3"/>
  <c r="BC1813" i="3"/>
  <c r="BA1813" i="3"/>
  <c r="AY1813" i="3"/>
  <c r="AR1813" i="3"/>
  <c r="AP1813" i="3"/>
  <c r="AN1813" i="3"/>
  <c r="AL1813" i="3"/>
  <c r="AJ1813" i="3"/>
  <c r="AH1813" i="3"/>
  <c r="AF1813" i="3"/>
  <c r="AD1813" i="3"/>
  <c r="AB1813" i="3"/>
  <c r="Z1813" i="3"/>
  <c r="T1813" i="3"/>
  <c r="U1813" i="3" s="1"/>
  <c r="K1813" i="3"/>
  <c r="E1813" i="3"/>
  <c r="BQ1780" i="3"/>
  <c r="BO1780" i="3"/>
  <c r="BM1780" i="3"/>
  <c r="BK1780" i="3"/>
  <c r="BI1780" i="3"/>
  <c r="BG1780" i="3"/>
  <c r="BE1780" i="3"/>
  <c r="BC1780" i="3"/>
  <c r="BA1780" i="3"/>
  <c r="AY1780" i="3"/>
  <c r="AR1780" i="3"/>
  <c r="AP1780" i="3"/>
  <c r="AN1780" i="3"/>
  <c r="AL1780" i="3"/>
  <c r="AJ1780" i="3"/>
  <c r="AH1780" i="3"/>
  <c r="AF1780" i="3"/>
  <c r="AD1780" i="3"/>
  <c r="AB1780" i="3"/>
  <c r="Z1780" i="3"/>
  <c r="T1780" i="3"/>
  <c r="U1780" i="3" s="1"/>
  <c r="K1780" i="3"/>
  <c r="E1780" i="3"/>
  <c r="BQ1779" i="3"/>
  <c r="BO1779" i="3"/>
  <c r="BM1779" i="3"/>
  <c r="BK1779" i="3"/>
  <c r="BI1779" i="3"/>
  <c r="BG1779" i="3"/>
  <c r="BE1779" i="3"/>
  <c r="BC1779" i="3"/>
  <c r="BA1779" i="3"/>
  <c r="AY1779" i="3"/>
  <c r="AR1779" i="3"/>
  <c r="AP1779" i="3"/>
  <c r="AN1779" i="3"/>
  <c r="AL1779" i="3"/>
  <c r="AJ1779" i="3"/>
  <c r="AH1779" i="3"/>
  <c r="AF1779" i="3"/>
  <c r="AD1779" i="3"/>
  <c r="AB1779" i="3"/>
  <c r="Z1779" i="3"/>
  <c r="T1779" i="3"/>
  <c r="U1779" i="3" s="1"/>
  <c r="K1779" i="3"/>
  <c r="E1779" i="3"/>
  <c r="BQ1742" i="3"/>
  <c r="BO1742" i="3"/>
  <c r="BM1742" i="3"/>
  <c r="BK1742" i="3"/>
  <c r="BI1742" i="3"/>
  <c r="BG1742" i="3"/>
  <c r="BE1742" i="3"/>
  <c r="BC1742" i="3"/>
  <c r="BA1742" i="3"/>
  <c r="AY1742" i="3"/>
  <c r="AU1742" i="3"/>
  <c r="AT1742" i="3"/>
  <c r="T1742" i="3"/>
  <c r="U1742" i="3" s="1"/>
  <c r="E1742" i="3"/>
  <c r="BQ1722" i="3"/>
  <c r="BO1722" i="3"/>
  <c r="BM1722" i="3"/>
  <c r="BK1722" i="3"/>
  <c r="BI1722" i="3"/>
  <c r="BG1722" i="3"/>
  <c r="BE1722" i="3"/>
  <c r="BC1722" i="3"/>
  <c r="BA1722" i="3"/>
  <c r="AY1722" i="3"/>
  <c r="AR1722" i="3"/>
  <c r="AP1722" i="3"/>
  <c r="AN1722" i="3"/>
  <c r="AL1722" i="3"/>
  <c r="AJ1722" i="3"/>
  <c r="AH1722" i="3"/>
  <c r="AF1722" i="3"/>
  <c r="AD1722" i="3"/>
  <c r="AB1722" i="3"/>
  <c r="Z1722" i="3"/>
  <c r="T1722" i="3"/>
  <c r="U1722" i="3" s="1"/>
  <c r="K1722" i="3"/>
  <c r="E1722" i="3"/>
  <c r="BQ1721" i="3"/>
  <c r="BO1721" i="3"/>
  <c r="BM1721" i="3"/>
  <c r="BK1721" i="3"/>
  <c r="BI1721" i="3"/>
  <c r="BG1721" i="3"/>
  <c r="BE1721" i="3"/>
  <c r="BC1721" i="3"/>
  <c r="BA1721" i="3"/>
  <c r="AY1721" i="3"/>
  <c r="AR1721" i="3"/>
  <c r="AP1721" i="3"/>
  <c r="AN1721" i="3"/>
  <c r="AL1721" i="3"/>
  <c r="AJ1721" i="3"/>
  <c r="AH1721" i="3"/>
  <c r="AF1721" i="3"/>
  <c r="AD1721" i="3"/>
  <c r="AB1721" i="3"/>
  <c r="Z1721" i="3"/>
  <c r="T1721" i="3"/>
  <c r="U1721" i="3" s="1"/>
  <c r="K1721" i="3"/>
  <c r="E1721" i="3"/>
  <c r="E1659" i="3"/>
  <c r="E1660" i="3"/>
  <c r="E1661" i="3"/>
  <c r="E1662" i="3"/>
  <c r="BQ1662" i="3"/>
  <c r="BO1662" i="3"/>
  <c r="BM1662" i="3"/>
  <c r="BK1662" i="3"/>
  <c r="BI1662" i="3"/>
  <c r="BG1662" i="3"/>
  <c r="BE1662" i="3"/>
  <c r="BC1662" i="3"/>
  <c r="BA1662" i="3"/>
  <c r="AY1662" i="3"/>
  <c r="AR1662" i="3"/>
  <c r="AP1662" i="3"/>
  <c r="AN1662" i="3"/>
  <c r="AL1662" i="3"/>
  <c r="AJ1662" i="3"/>
  <c r="AH1662" i="3"/>
  <c r="AF1662" i="3"/>
  <c r="AD1662" i="3"/>
  <c r="AB1662" i="3"/>
  <c r="Z1662" i="3"/>
  <c r="T1662" i="3"/>
  <c r="U1662" i="3" s="1"/>
  <c r="K1662" i="3"/>
  <c r="BQ1661" i="3"/>
  <c r="BO1661" i="3"/>
  <c r="BM1661" i="3"/>
  <c r="BK1661" i="3"/>
  <c r="BI1661" i="3"/>
  <c r="BG1661" i="3"/>
  <c r="BE1661" i="3"/>
  <c r="BC1661" i="3"/>
  <c r="BA1661" i="3"/>
  <c r="AY1661" i="3"/>
  <c r="AR1661" i="3"/>
  <c r="AP1661" i="3"/>
  <c r="AN1661" i="3"/>
  <c r="AL1661" i="3"/>
  <c r="AJ1661" i="3"/>
  <c r="AH1661" i="3"/>
  <c r="AF1661" i="3"/>
  <c r="AD1661" i="3"/>
  <c r="AB1661" i="3"/>
  <c r="Z1661" i="3"/>
  <c r="T1661" i="3"/>
  <c r="U1661" i="3" s="1"/>
  <c r="K1661" i="3"/>
  <c r="BQ1660" i="3"/>
  <c r="BO1660" i="3"/>
  <c r="BM1660" i="3"/>
  <c r="BK1660" i="3"/>
  <c r="BI1660" i="3"/>
  <c r="BG1660" i="3"/>
  <c r="BE1660" i="3"/>
  <c r="BC1660" i="3"/>
  <c r="BA1660" i="3"/>
  <c r="AY1660" i="3"/>
  <c r="AR1660" i="3"/>
  <c r="AP1660" i="3"/>
  <c r="AN1660" i="3"/>
  <c r="AL1660" i="3"/>
  <c r="AJ1660" i="3"/>
  <c r="AH1660" i="3"/>
  <c r="AF1660" i="3"/>
  <c r="AD1660" i="3"/>
  <c r="AB1660" i="3"/>
  <c r="Z1660" i="3"/>
  <c r="T1660" i="3"/>
  <c r="U1660" i="3" s="1"/>
  <c r="K1660" i="3"/>
  <c r="BQ1659" i="3"/>
  <c r="BO1659" i="3"/>
  <c r="BM1659" i="3"/>
  <c r="BK1659" i="3"/>
  <c r="BI1659" i="3"/>
  <c r="BG1659" i="3"/>
  <c r="BE1659" i="3"/>
  <c r="BC1659" i="3"/>
  <c r="BA1659" i="3"/>
  <c r="AY1659" i="3"/>
  <c r="AR1659" i="3"/>
  <c r="AP1659" i="3"/>
  <c r="AN1659" i="3"/>
  <c r="AL1659" i="3"/>
  <c r="AJ1659" i="3"/>
  <c r="AH1659" i="3"/>
  <c r="AF1659" i="3"/>
  <c r="AD1659" i="3"/>
  <c r="AB1659" i="3"/>
  <c r="Z1659" i="3"/>
  <c r="T1659" i="3"/>
  <c r="U1659" i="3" s="1"/>
  <c r="K1659" i="3"/>
  <c r="BQ1068" i="3"/>
  <c r="BO1068" i="3"/>
  <c r="BM1068" i="3"/>
  <c r="BK1068" i="3"/>
  <c r="BI1068" i="3"/>
  <c r="BG1068" i="3"/>
  <c r="BE1068" i="3"/>
  <c r="BC1068" i="3"/>
  <c r="BA1068" i="3"/>
  <c r="AY1068" i="3"/>
  <c r="AR1068" i="3"/>
  <c r="AP1068" i="3"/>
  <c r="AN1068" i="3"/>
  <c r="AL1068" i="3"/>
  <c r="AJ1068" i="3"/>
  <c r="AH1068" i="3"/>
  <c r="AF1068" i="3"/>
  <c r="AD1068" i="3"/>
  <c r="AB1068" i="3"/>
  <c r="Z1068" i="3"/>
  <c r="T1068" i="3"/>
  <c r="U1068" i="3" s="1"/>
  <c r="K1068" i="3"/>
  <c r="E1068" i="3"/>
  <c r="E2444" i="3"/>
  <c r="E2443" i="3"/>
  <c r="BQ894" i="3"/>
  <c r="BO894" i="3"/>
  <c r="BM894" i="3"/>
  <c r="BK894" i="3"/>
  <c r="BI894" i="3"/>
  <c r="BG894" i="3"/>
  <c r="BE894" i="3"/>
  <c r="BC894" i="3"/>
  <c r="BA894" i="3"/>
  <c r="AY894" i="3"/>
  <c r="AR894" i="3"/>
  <c r="AP894" i="3"/>
  <c r="AN894" i="3"/>
  <c r="AL894" i="3"/>
  <c r="AJ894" i="3"/>
  <c r="AH894" i="3"/>
  <c r="AF894" i="3"/>
  <c r="AD894" i="3"/>
  <c r="AB894" i="3"/>
  <c r="Z894" i="3"/>
  <c r="T894" i="3"/>
  <c r="U894" i="3" s="1"/>
  <c r="K894" i="3"/>
  <c r="E894" i="3"/>
  <c r="BQ758" i="3"/>
  <c r="BO758" i="3"/>
  <c r="BM758" i="3"/>
  <c r="BK758" i="3"/>
  <c r="BI758" i="3"/>
  <c r="BG758" i="3"/>
  <c r="BE758" i="3"/>
  <c r="BC758" i="3"/>
  <c r="BA758" i="3"/>
  <c r="AY758" i="3"/>
  <c r="AR758" i="3"/>
  <c r="AP758" i="3"/>
  <c r="AN758" i="3"/>
  <c r="AL758" i="3"/>
  <c r="AJ758" i="3"/>
  <c r="AH758" i="3"/>
  <c r="AF758" i="3"/>
  <c r="AD758" i="3"/>
  <c r="AB758" i="3"/>
  <c r="Z758" i="3"/>
  <c r="T758" i="3"/>
  <c r="U758" i="3" s="1"/>
  <c r="K758" i="3"/>
  <c r="E758" i="3"/>
  <c r="BQ757" i="3"/>
  <c r="BO757" i="3"/>
  <c r="BM757" i="3"/>
  <c r="BK757" i="3"/>
  <c r="BI757" i="3"/>
  <c r="BG757" i="3"/>
  <c r="BE757" i="3"/>
  <c r="BC757" i="3"/>
  <c r="BA757" i="3"/>
  <c r="AY757" i="3"/>
  <c r="AR757" i="3"/>
  <c r="AP757" i="3"/>
  <c r="AN757" i="3"/>
  <c r="AL757" i="3"/>
  <c r="AJ757" i="3"/>
  <c r="AH757" i="3"/>
  <c r="AF757" i="3"/>
  <c r="AD757" i="3"/>
  <c r="AB757" i="3"/>
  <c r="Z757" i="3"/>
  <c r="T757" i="3"/>
  <c r="U757" i="3" s="1"/>
  <c r="K757" i="3"/>
  <c r="E757" i="3"/>
  <c r="BQ707" i="3"/>
  <c r="BO707" i="3"/>
  <c r="BM707" i="3"/>
  <c r="BK707" i="3"/>
  <c r="BI707" i="3"/>
  <c r="BG707" i="3"/>
  <c r="BE707" i="3"/>
  <c r="BC707" i="3"/>
  <c r="BA707" i="3"/>
  <c r="AY707" i="3"/>
  <c r="AR707" i="3"/>
  <c r="AP707" i="3"/>
  <c r="AN707" i="3"/>
  <c r="AL707" i="3"/>
  <c r="AJ707" i="3"/>
  <c r="AH707" i="3"/>
  <c r="AF707" i="3"/>
  <c r="AD707" i="3"/>
  <c r="AB707" i="3"/>
  <c r="Z707" i="3"/>
  <c r="T707" i="3"/>
  <c r="U707" i="3" s="1"/>
  <c r="K707" i="3"/>
  <c r="E707" i="3"/>
  <c r="BQ672" i="3"/>
  <c r="BO672" i="3"/>
  <c r="BM672" i="3"/>
  <c r="BK672" i="3"/>
  <c r="BI672" i="3"/>
  <c r="BG672" i="3"/>
  <c r="BE672" i="3"/>
  <c r="BC672" i="3"/>
  <c r="BA672" i="3"/>
  <c r="AY672" i="3"/>
  <c r="AR672" i="3"/>
  <c r="AP672" i="3"/>
  <c r="AN672" i="3"/>
  <c r="AL672" i="3"/>
  <c r="AJ672" i="3"/>
  <c r="AH672" i="3"/>
  <c r="AF672" i="3"/>
  <c r="AD672" i="3"/>
  <c r="AB672" i="3"/>
  <c r="Z672" i="3"/>
  <c r="T672" i="3"/>
  <c r="U672" i="3" s="1"/>
  <c r="K672" i="3"/>
  <c r="E672" i="3"/>
  <c r="BQ671" i="3"/>
  <c r="BO671" i="3"/>
  <c r="BM671" i="3"/>
  <c r="BK671" i="3"/>
  <c r="BI671" i="3"/>
  <c r="BG671" i="3"/>
  <c r="BE671" i="3"/>
  <c r="BC671" i="3"/>
  <c r="BA671" i="3"/>
  <c r="AY671" i="3"/>
  <c r="AR671" i="3"/>
  <c r="AP671" i="3"/>
  <c r="AN671" i="3"/>
  <c r="AL671" i="3"/>
  <c r="AJ671" i="3"/>
  <c r="AH671" i="3"/>
  <c r="AF671" i="3"/>
  <c r="AD671" i="3"/>
  <c r="AB671" i="3"/>
  <c r="Z671" i="3"/>
  <c r="T671" i="3"/>
  <c r="U671" i="3" s="1"/>
  <c r="K671" i="3"/>
  <c r="E671" i="3"/>
  <c r="BQ670" i="3"/>
  <c r="BO670" i="3"/>
  <c r="BM670" i="3"/>
  <c r="BK670" i="3"/>
  <c r="BI670" i="3"/>
  <c r="BG670" i="3"/>
  <c r="BE670" i="3"/>
  <c r="BC670" i="3"/>
  <c r="BA670" i="3"/>
  <c r="AY670" i="3"/>
  <c r="AR670" i="3"/>
  <c r="AP670" i="3"/>
  <c r="AN670" i="3"/>
  <c r="AL670" i="3"/>
  <c r="AJ670" i="3"/>
  <c r="AH670" i="3"/>
  <c r="AF670" i="3"/>
  <c r="AD670" i="3"/>
  <c r="AB670" i="3"/>
  <c r="Z670" i="3"/>
  <c r="T670" i="3"/>
  <c r="U670" i="3" s="1"/>
  <c r="K670" i="3"/>
  <c r="BQ669" i="3"/>
  <c r="BO669" i="3"/>
  <c r="BM669" i="3"/>
  <c r="BK669" i="3"/>
  <c r="BI669" i="3"/>
  <c r="BG669" i="3"/>
  <c r="BE669" i="3"/>
  <c r="BC669" i="3"/>
  <c r="BA669" i="3"/>
  <c r="AY669" i="3"/>
  <c r="AR669" i="3"/>
  <c r="AP669" i="3"/>
  <c r="AN669" i="3"/>
  <c r="AL669" i="3"/>
  <c r="AJ669" i="3"/>
  <c r="AH669" i="3"/>
  <c r="AF669" i="3"/>
  <c r="AD669" i="3"/>
  <c r="AB669" i="3"/>
  <c r="Z669" i="3"/>
  <c r="T669" i="3"/>
  <c r="U669" i="3" s="1"/>
  <c r="K669" i="3"/>
  <c r="E669" i="3"/>
  <c r="BQ668" i="3"/>
  <c r="BO668" i="3"/>
  <c r="BM668" i="3"/>
  <c r="BK668" i="3"/>
  <c r="BI668" i="3"/>
  <c r="BG668" i="3"/>
  <c r="BE668" i="3"/>
  <c r="BC668" i="3"/>
  <c r="BA668" i="3"/>
  <c r="AY668" i="3"/>
  <c r="AR668" i="3"/>
  <c r="AP668" i="3"/>
  <c r="AN668" i="3"/>
  <c r="AL668" i="3"/>
  <c r="AJ668" i="3"/>
  <c r="AH668" i="3"/>
  <c r="AF668" i="3"/>
  <c r="AD668" i="3"/>
  <c r="AB668" i="3"/>
  <c r="Z668" i="3"/>
  <c r="T668" i="3"/>
  <c r="U668" i="3" s="1"/>
  <c r="K668" i="3"/>
  <c r="BQ653" i="3"/>
  <c r="BO653" i="3"/>
  <c r="BM653" i="3"/>
  <c r="BK653" i="3"/>
  <c r="BI653" i="3"/>
  <c r="BG653" i="3"/>
  <c r="BE653" i="3"/>
  <c r="BC653" i="3"/>
  <c r="BA653" i="3"/>
  <c r="AY653" i="3"/>
  <c r="AR653" i="3"/>
  <c r="AP653" i="3"/>
  <c r="AN653" i="3"/>
  <c r="AL653" i="3"/>
  <c r="AJ653" i="3"/>
  <c r="AH653" i="3"/>
  <c r="AF653" i="3"/>
  <c r="AD653" i="3"/>
  <c r="AB653" i="3"/>
  <c r="Z653" i="3"/>
  <c r="T653" i="3"/>
  <c r="U653" i="3" s="1"/>
  <c r="K653" i="3"/>
  <c r="E653" i="3"/>
  <c r="BQ628" i="3"/>
  <c r="BO628" i="3"/>
  <c r="BM628" i="3"/>
  <c r="BK628" i="3"/>
  <c r="BI628" i="3"/>
  <c r="BG628" i="3"/>
  <c r="BE628" i="3"/>
  <c r="BC628" i="3"/>
  <c r="BA628" i="3"/>
  <c r="AY628" i="3"/>
  <c r="AR628" i="3"/>
  <c r="AP628" i="3"/>
  <c r="AN628" i="3"/>
  <c r="AL628" i="3"/>
  <c r="AJ628" i="3"/>
  <c r="AH628" i="3"/>
  <c r="AF628" i="3"/>
  <c r="AD628" i="3"/>
  <c r="AB628" i="3"/>
  <c r="Z628" i="3"/>
  <c r="T628" i="3"/>
  <c r="U628" i="3" s="1"/>
  <c r="K628" i="3"/>
  <c r="E628" i="3"/>
  <c r="BQ606" i="3"/>
  <c r="BO606" i="3"/>
  <c r="BM606" i="3"/>
  <c r="BK606" i="3"/>
  <c r="BI606" i="3"/>
  <c r="BG606" i="3"/>
  <c r="BE606" i="3"/>
  <c r="BC606" i="3"/>
  <c r="BA606" i="3"/>
  <c r="AY606" i="3"/>
  <c r="AR606" i="3"/>
  <c r="AP606" i="3"/>
  <c r="AN606" i="3"/>
  <c r="AL606" i="3"/>
  <c r="AJ606" i="3"/>
  <c r="AH606" i="3"/>
  <c r="AF606" i="3"/>
  <c r="AD606" i="3"/>
  <c r="AB606" i="3"/>
  <c r="Z606" i="3"/>
  <c r="T606" i="3"/>
  <c r="U606" i="3" s="1"/>
  <c r="K606" i="3"/>
  <c r="E606" i="3"/>
  <c r="BQ605" i="3"/>
  <c r="BO605" i="3"/>
  <c r="BM605" i="3"/>
  <c r="BK605" i="3"/>
  <c r="BI605" i="3"/>
  <c r="BG605" i="3"/>
  <c r="BE605" i="3"/>
  <c r="BC605" i="3"/>
  <c r="BA605" i="3"/>
  <c r="AY605" i="3"/>
  <c r="AR605" i="3"/>
  <c r="AP605" i="3"/>
  <c r="AN605" i="3"/>
  <c r="AL605" i="3"/>
  <c r="AJ605" i="3"/>
  <c r="AH605" i="3"/>
  <c r="AF605" i="3"/>
  <c r="AD605" i="3"/>
  <c r="AB605" i="3"/>
  <c r="Z605" i="3"/>
  <c r="T605" i="3"/>
  <c r="U605" i="3" s="1"/>
  <c r="K605" i="3"/>
  <c r="E605" i="3"/>
  <c r="BQ450" i="3"/>
  <c r="BO450" i="3"/>
  <c r="BM450" i="3"/>
  <c r="BK450" i="3"/>
  <c r="BI450" i="3"/>
  <c r="BG450" i="3"/>
  <c r="BE450" i="3"/>
  <c r="BC450" i="3"/>
  <c r="BA450" i="3"/>
  <c r="AY450" i="3"/>
  <c r="AR450" i="3"/>
  <c r="AP450" i="3"/>
  <c r="AN450" i="3"/>
  <c r="AL450" i="3"/>
  <c r="AJ450" i="3"/>
  <c r="AH450" i="3"/>
  <c r="AF450" i="3"/>
  <c r="AD450" i="3"/>
  <c r="AB450" i="3"/>
  <c r="Z450" i="3"/>
  <c r="T450" i="3"/>
  <c r="U450" i="3" s="1"/>
  <c r="K450" i="3"/>
  <c r="E450" i="3"/>
  <c r="BQ406" i="3"/>
  <c r="BO406" i="3"/>
  <c r="BM406" i="3"/>
  <c r="BK406" i="3"/>
  <c r="BI406" i="3"/>
  <c r="BG406" i="3"/>
  <c r="BE406" i="3"/>
  <c r="BC406" i="3"/>
  <c r="BA406" i="3"/>
  <c r="AY406" i="3"/>
  <c r="AR406" i="3"/>
  <c r="AP406" i="3"/>
  <c r="AN406" i="3"/>
  <c r="AL406" i="3"/>
  <c r="AJ406" i="3"/>
  <c r="AH406" i="3"/>
  <c r="AF406" i="3"/>
  <c r="AD406" i="3"/>
  <c r="AB406" i="3"/>
  <c r="Z406" i="3"/>
  <c r="T406" i="3"/>
  <c r="U406" i="3" s="1"/>
  <c r="K406" i="3"/>
  <c r="E406" i="3"/>
  <c r="BQ390" i="3"/>
  <c r="BO390" i="3"/>
  <c r="BM390" i="3"/>
  <c r="BK390" i="3"/>
  <c r="BI390" i="3"/>
  <c r="BG390" i="3"/>
  <c r="BE390" i="3"/>
  <c r="BC390" i="3"/>
  <c r="BA390" i="3"/>
  <c r="AY390" i="3"/>
  <c r="AR390" i="3"/>
  <c r="AP390" i="3"/>
  <c r="AN390" i="3"/>
  <c r="AL390" i="3"/>
  <c r="AJ390" i="3"/>
  <c r="AH390" i="3"/>
  <c r="AF390" i="3"/>
  <c r="AD390" i="3"/>
  <c r="AB390" i="3"/>
  <c r="Z390" i="3"/>
  <c r="T390" i="3"/>
  <c r="U390" i="3" s="1"/>
  <c r="K390" i="3"/>
  <c r="E390" i="3"/>
  <c r="BQ194" i="3"/>
  <c r="BO194" i="3"/>
  <c r="BM194" i="3"/>
  <c r="BK194" i="3"/>
  <c r="BI194" i="3"/>
  <c r="BG194" i="3"/>
  <c r="BE194" i="3"/>
  <c r="BC194" i="3"/>
  <c r="BA194" i="3"/>
  <c r="AY194" i="3"/>
  <c r="AR194" i="3"/>
  <c r="AP194" i="3"/>
  <c r="AN194" i="3"/>
  <c r="AL194" i="3"/>
  <c r="AJ194" i="3"/>
  <c r="AH194" i="3"/>
  <c r="AF194" i="3"/>
  <c r="AD194" i="3"/>
  <c r="AB194" i="3"/>
  <c r="Z194" i="3"/>
  <c r="AU194" i="3" s="1"/>
  <c r="T194" i="3"/>
  <c r="U194" i="3" s="1"/>
  <c r="K194" i="3"/>
  <c r="E194" i="3"/>
  <c r="BQ168" i="3"/>
  <c r="BO168" i="3"/>
  <c r="BM168" i="3"/>
  <c r="BK168" i="3"/>
  <c r="BI168" i="3"/>
  <c r="BG168" i="3"/>
  <c r="BE168" i="3"/>
  <c r="BC168" i="3"/>
  <c r="BA168" i="3"/>
  <c r="AY168" i="3"/>
  <c r="AR168" i="3"/>
  <c r="AP168" i="3"/>
  <c r="AN168" i="3"/>
  <c r="AL168" i="3"/>
  <c r="AJ168" i="3"/>
  <c r="AH168" i="3"/>
  <c r="AF168" i="3"/>
  <c r="AD168" i="3"/>
  <c r="AB168" i="3"/>
  <c r="Z168" i="3"/>
  <c r="T168" i="3"/>
  <c r="U168" i="3" s="1"/>
  <c r="K168" i="3"/>
  <c r="E168" i="3"/>
  <c r="BQ169" i="3"/>
  <c r="BO169" i="3"/>
  <c r="BM169" i="3"/>
  <c r="BK169" i="3"/>
  <c r="BI169" i="3"/>
  <c r="BG169" i="3"/>
  <c r="BE169" i="3"/>
  <c r="BC169" i="3"/>
  <c r="BA169" i="3"/>
  <c r="AY169" i="3"/>
  <c r="AR169" i="3"/>
  <c r="AP169" i="3"/>
  <c r="AN169" i="3"/>
  <c r="AL169" i="3"/>
  <c r="AJ169" i="3"/>
  <c r="AH169" i="3"/>
  <c r="AF169" i="3"/>
  <c r="AD169" i="3"/>
  <c r="AB169" i="3"/>
  <c r="Z169" i="3"/>
  <c r="T169" i="3"/>
  <c r="U169" i="3" s="1"/>
  <c r="K169" i="3"/>
  <c r="E169" i="3"/>
  <c r="BQ154" i="3"/>
  <c r="BO154" i="3"/>
  <c r="BM154" i="3"/>
  <c r="BK154" i="3"/>
  <c r="BI154" i="3"/>
  <c r="BG154" i="3"/>
  <c r="BE154" i="3"/>
  <c r="BC154" i="3"/>
  <c r="BA154" i="3"/>
  <c r="AY154" i="3"/>
  <c r="AR154" i="3"/>
  <c r="AP154" i="3"/>
  <c r="AN154" i="3"/>
  <c r="AL154" i="3"/>
  <c r="AJ154" i="3"/>
  <c r="AH154" i="3"/>
  <c r="AF154" i="3"/>
  <c r="AD154" i="3"/>
  <c r="AB154" i="3"/>
  <c r="Z154" i="3"/>
  <c r="T154" i="3"/>
  <c r="U154" i="3" s="1"/>
  <c r="K154" i="3"/>
  <c r="E154" i="3"/>
  <c r="BQ155" i="3"/>
  <c r="BO155" i="3"/>
  <c r="BM155" i="3"/>
  <c r="BK155" i="3"/>
  <c r="BI155" i="3"/>
  <c r="BG155" i="3"/>
  <c r="BE155" i="3"/>
  <c r="BC155" i="3"/>
  <c r="BA155" i="3"/>
  <c r="AY155" i="3"/>
  <c r="AR155" i="3"/>
  <c r="AP155" i="3"/>
  <c r="AN155" i="3"/>
  <c r="AL155" i="3"/>
  <c r="AJ155" i="3"/>
  <c r="AH155" i="3"/>
  <c r="AF155" i="3"/>
  <c r="AD155" i="3"/>
  <c r="AB155" i="3"/>
  <c r="Z155" i="3"/>
  <c r="T155" i="3"/>
  <c r="U155" i="3" s="1"/>
  <c r="K155" i="3"/>
  <c r="E155" i="3"/>
  <c r="BQ1067" i="3"/>
  <c r="BO1067" i="3"/>
  <c r="BM1067" i="3"/>
  <c r="BK1067" i="3"/>
  <c r="BI1067" i="3"/>
  <c r="BG1067" i="3"/>
  <c r="BE1067" i="3"/>
  <c r="BC1067" i="3"/>
  <c r="BA1067" i="3"/>
  <c r="AY1067" i="3"/>
  <c r="AR1067" i="3"/>
  <c r="AP1067" i="3"/>
  <c r="AN1067" i="3"/>
  <c r="AL1067" i="3"/>
  <c r="AJ1067" i="3"/>
  <c r="AH1067" i="3"/>
  <c r="AF1067" i="3"/>
  <c r="AD1067" i="3"/>
  <c r="AB1067" i="3"/>
  <c r="Z1067" i="3"/>
  <c r="T1067" i="3"/>
  <c r="U1067" i="3" s="1"/>
  <c r="K1067" i="3"/>
  <c r="E1067" i="3"/>
  <c r="A158" i="1"/>
  <c r="A159" i="1" s="1"/>
  <c r="A160" i="1" s="1"/>
  <c r="A161" i="1" s="1"/>
  <c r="AU1331" i="3" l="1"/>
  <c r="AT1331" i="3"/>
  <c r="AU1228" i="3"/>
  <c r="AT1228" i="3"/>
  <c r="AU1104" i="3"/>
  <c r="AT1104" i="3"/>
  <c r="AU1086" i="3"/>
  <c r="AT1086" i="3"/>
  <c r="AU1936" i="3"/>
  <c r="AT1936" i="3"/>
  <c r="AU1931" i="3"/>
  <c r="AT1931" i="3"/>
  <c r="AU1901" i="3"/>
  <c r="AT1901" i="3"/>
  <c r="AU1815" i="3"/>
  <c r="AU1813" i="3"/>
  <c r="AU1814" i="3"/>
  <c r="AT1813" i="3"/>
  <c r="AT1815" i="3"/>
  <c r="AT1814" i="3"/>
  <c r="AU1780" i="3"/>
  <c r="AU1779" i="3"/>
  <c r="AT1779" i="3"/>
  <c r="AT1780" i="3"/>
  <c r="AW1742" i="3"/>
  <c r="AV1742" i="3"/>
  <c r="AU1722" i="3"/>
  <c r="AU1721" i="3"/>
  <c r="AT1721" i="3"/>
  <c r="AT1722" i="3"/>
  <c r="AU1660" i="3"/>
  <c r="AT1661" i="3"/>
  <c r="AU1659" i="3"/>
  <c r="AT1660" i="3"/>
  <c r="AT1659" i="3"/>
  <c r="AU1662" i="3"/>
  <c r="AU1661" i="3"/>
  <c r="AT1662" i="3"/>
  <c r="AU1068" i="3"/>
  <c r="AT1068" i="3"/>
  <c r="AU894" i="3"/>
  <c r="AT894" i="3"/>
  <c r="AU758" i="3"/>
  <c r="AT757" i="3"/>
  <c r="AT758" i="3"/>
  <c r="AU757" i="3"/>
  <c r="AU707" i="3"/>
  <c r="AT707" i="3"/>
  <c r="AU672" i="3"/>
  <c r="AU671" i="3"/>
  <c r="AU670" i="3"/>
  <c r="AT672" i="3"/>
  <c r="AT670" i="3"/>
  <c r="AT668" i="3"/>
  <c r="AT671" i="3"/>
  <c r="AU669" i="3"/>
  <c r="AU668" i="3"/>
  <c r="AT669" i="3"/>
  <c r="AT628" i="3"/>
  <c r="AU653" i="3"/>
  <c r="AT653" i="3"/>
  <c r="AU605" i="3"/>
  <c r="AU628" i="3"/>
  <c r="AU606" i="3"/>
  <c r="AT606" i="3"/>
  <c r="AT605" i="3"/>
  <c r="AU406" i="3"/>
  <c r="AU450" i="3"/>
  <c r="AT450" i="3"/>
  <c r="AT406" i="3"/>
  <c r="AU390" i="3"/>
  <c r="AT390" i="3"/>
  <c r="AT194" i="3"/>
  <c r="AU168" i="3"/>
  <c r="AT168" i="3"/>
  <c r="AU169" i="3"/>
  <c r="AT169" i="3"/>
  <c r="AU154" i="3"/>
  <c r="AT155" i="3"/>
  <c r="AT154" i="3"/>
  <c r="AU155" i="3"/>
  <c r="AU1067" i="3"/>
  <c r="AT1067" i="3"/>
  <c r="BQ1261" i="3"/>
  <c r="BO1261" i="3"/>
  <c r="BM1261" i="3"/>
  <c r="BK1261" i="3"/>
  <c r="BI1261" i="3"/>
  <c r="BG1261" i="3"/>
  <c r="BE1261" i="3"/>
  <c r="BC1261" i="3"/>
  <c r="BA1261" i="3"/>
  <c r="AY1261" i="3"/>
  <c r="AR1261" i="3"/>
  <c r="AP1261" i="3"/>
  <c r="AN1261" i="3"/>
  <c r="AL1261" i="3"/>
  <c r="AJ1261" i="3"/>
  <c r="AH1261" i="3"/>
  <c r="AF1261" i="3"/>
  <c r="AD1261" i="3"/>
  <c r="AB1261" i="3"/>
  <c r="Z1261" i="3"/>
  <c r="T1261" i="3"/>
  <c r="U1261" i="3" s="1"/>
  <c r="K1261" i="3"/>
  <c r="E1261" i="3"/>
  <c r="BQ2111" i="3"/>
  <c r="BO2111" i="3"/>
  <c r="BM2111" i="3"/>
  <c r="BK2111" i="3"/>
  <c r="BI2111" i="3"/>
  <c r="BG2111" i="3"/>
  <c r="BE2111" i="3"/>
  <c r="BC2111" i="3"/>
  <c r="BA2111" i="3"/>
  <c r="AY2111" i="3"/>
  <c r="AR2111" i="3"/>
  <c r="AP2111" i="3"/>
  <c r="AN2111" i="3"/>
  <c r="AL2111" i="3"/>
  <c r="AJ2111" i="3"/>
  <c r="AH2111" i="3"/>
  <c r="AF2111" i="3"/>
  <c r="AD2111" i="3"/>
  <c r="AB2111" i="3"/>
  <c r="Z2111" i="3"/>
  <c r="T2111" i="3"/>
  <c r="U2111" i="3" s="1"/>
  <c r="K2111" i="3"/>
  <c r="E2111" i="3"/>
  <c r="BQ2110" i="3"/>
  <c r="BO2110" i="3"/>
  <c r="BM2110" i="3"/>
  <c r="BK2110" i="3"/>
  <c r="BI2110" i="3"/>
  <c r="BG2110" i="3"/>
  <c r="BE2110" i="3"/>
  <c r="BC2110" i="3"/>
  <c r="BA2110" i="3"/>
  <c r="AY2110" i="3"/>
  <c r="AR2110" i="3"/>
  <c r="AP2110" i="3"/>
  <c r="AN2110" i="3"/>
  <c r="AL2110" i="3"/>
  <c r="AJ2110" i="3"/>
  <c r="AH2110" i="3"/>
  <c r="AF2110" i="3"/>
  <c r="AD2110" i="3"/>
  <c r="AB2110" i="3"/>
  <c r="Z2110" i="3"/>
  <c r="T2110" i="3"/>
  <c r="U2110" i="3" s="1"/>
  <c r="K2110" i="3"/>
  <c r="E2110" i="3"/>
  <c r="AW1331" i="3" l="1"/>
  <c r="AV1331" i="3"/>
  <c r="AW1228" i="3"/>
  <c r="AV1228" i="3"/>
  <c r="AW1104" i="3"/>
  <c r="AV1104" i="3"/>
  <c r="AW1086" i="3"/>
  <c r="AV1086" i="3"/>
  <c r="AV1721" i="3"/>
  <c r="AW1936" i="3"/>
  <c r="AV1936" i="3"/>
  <c r="AW1931" i="3"/>
  <c r="AV1931" i="3"/>
  <c r="AW1901" i="3"/>
  <c r="AV1901" i="3"/>
  <c r="AW1779" i="3"/>
  <c r="AV1814" i="3"/>
  <c r="AW1814" i="3"/>
  <c r="AV1659" i="3"/>
  <c r="AW1815" i="3"/>
  <c r="AV1815" i="3"/>
  <c r="AW1813" i="3"/>
  <c r="AV1813" i="3"/>
  <c r="AV1779" i="3"/>
  <c r="AW1780" i="3"/>
  <c r="AV1780" i="3"/>
  <c r="AW1721" i="3"/>
  <c r="AV1660" i="3"/>
  <c r="AW1660" i="3"/>
  <c r="AW1722" i="3"/>
  <c r="AV1722" i="3"/>
  <c r="AW1661" i="3"/>
  <c r="AW1659" i="3"/>
  <c r="AV1661" i="3"/>
  <c r="AW1662" i="3"/>
  <c r="AV1662" i="3"/>
  <c r="AW757" i="3"/>
  <c r="AW1068" i="3"/>
  <c r="AV1068" i="3"/>
  <c r="AW894" i="3"/>
  <c r="AV894" i="3"/>
  <c r="AV758" i="3"/>
  <c r="AW758" i="3"/>
  <c r="AW628" i="3"/>
  <c r="AV757" i="3"/>
  <c r="AW707" i="3"/>
  <c r="AV707" i="3"/>
  <c r="AV670" i="3"/>
  <c r="AV668" i="3"/>
  <c r="AW670" i="3"/>
  <c r="AW672" i="3"/>
  <c r="AV672" i="3"/>
  <c r="AW668" i="3"/>
  <c r="AW671" i="3"/>
  <c r="AV671" i="3"/>
  <c r="AW669" i="3"/>
  <c r="AV669" i="3"/>
  <c r="AV628" i="3"/>
  <c r="AW653" i="3"/>
  <c r="AV653" i="3"/>
  <c r="AW606" i="3"/>
  <c r="AV606" i="3"/>
  <c r="AW605" i="3"/>
  <c r="AV605" i="3"/>
  <c r="AW450" i="3"/>
  <c r="AV450" i="3"/>
  <c r="AW406" i="3"/>
  <c r="AV406" i="3"/>
  <c r="AW390" i="3"/>
  <c r="AV390" i="3"/>
  <c r="AV155" i="3"/>
  <c r="AW194" i="3"/>
  <c r="AV194" i="3"/>
  <c r="AW168" i="3"/>
  <c r="AV168" i="3"/>
  <c r="AW169" i="3"/>
  <c r="AV169" i="3"/>
  <c r="AW155" i="3"/>
  <c r="AW154" i="3"/>
  <c r="AV154" i="3"/>
  <c r="AW1067" i="3"/>
  <c r="AV1067" i="3"/>
  <c r="AU1261" i="3"/>
  <c r="AU2110" i="3"/>
  <c r="AT1261" i="3"/>
  <c r="AU2111" i="3"/>
  <c r="AT2111" i="3"/>
  <c r="AT2110" i="3"/>
  <c r="AW2110" i="3" l="1"/>
  <c r="AW1261" i="3"/>
  <c r="AV1261" i="3"/>
  <c r="AW2111" i="3"/>
  <c r="AV2111" i="3"/>
  <c r="AV2110" i="3"/>
  <c r="BQ1544" i="3" l="1"/>
  <c r="BO1544" i="3"/>
  <c r="BM1544" i="3"/>
  <c r="BK1544" i="3"/>
  <c r="BI1544" i="3"/>
  <c r="BG1544" i="3"/>
  <c r="BE1544" i="3"/>
  <c r="BC1544" i="3"/>
  <c r="BA1544" i="3"/>
  <c r="AY1544" i="3"/>
  <c r="AR1544" i="3"/>
  <c r="AP1544" i="3"/>
  <c r="AN1544" i="3"/>
  <c r="AL1544" i="3"/>
  <c r="AJ1544" i="3"/>
  <c r="AH1544" i="3"/>
  <c r="AF1544" i="3"/>
  <c r="AD1544" i="3"/>
  <c r="AB1544" i="3"/>
  <c r="Z1544" i="3"/>
  <c r="T1544" i="3"/>
  <c r="U1544" i="3" s="1"/>
  <c r="K1544" i="3"/>
  <c r="E1544" i="3"/>
  <c r="BQ1543" i="3"/>
  <c r="BO1543" i="3"/>
  <c r="BM1543" i="3"/>
  <c r="BK1543" i="3"/>
  <c r="BI1543" i="3"/>
  <c r="BG1543" i="3"/>
  <c r="BE1543" i="3"/>
  <c r="BC1543" i="3"/>
  <c r="BA1543" i="3"/>
  <c r="AY1543" i="3"/>
  <c r="AR1543" i="3"/>
  <c r="AP1543" i="3"/>
  <c r="AN1543" i="3"/>
  <c r="AL1543" i="3"/>
  <c r="AJ1543" i="3"/>
  <c r="AH1543" i="3"/>
  <c r="AF1543" i="3"/>
  <c r="AD1543" i="3"/>
  <c r="AB1543" i="3"/>
  <c r="Z1543" i="3"/>
  <c r="T1543" i="3"/>
  <c r="U1543" i="3" s="1"/>
  <c r="K1543" i="3"/>
  <c r="E1543" i="3"/>
  <c r="BQ1613" i="3"/>
  <c r="BO1613" i="3"/>
  <c r="BM1613" i="3"/>
  <c r="BK1613" i="3"/>
  <c r="BI1613" i="3"/>
  <c r="BG1613" i="3"/>
  <c r="BE1613" i="3"/>
  <c r="BC1613" i="3"/>
  <c r="BA1613" i="3"/>
  <c r="AY1613" i="3"/>
  <c r="AR1613" i="3"/>
  <c r="AP1613" i="3"/>
  <c r="AN1613" i="3"/>
  <c r="AL1613" i="3"/>
  <c r="AJ1613" i="3"/>
  <c r="AH1613" i="3"/>
  <c r="AF1613" i="3"/>
  <c r="AD1613" i="3"/>
  <c r="AB1613" i="3"/>
  <c r="Z1613" i="3"/>
  <c r="T1613" i="3"/>
  <c r="U1613" i="3" s="1"/>
  <c r="K1613" i="3"/>
  <c r="E1613" i="3"/>
  <c r="E195" i="3"/>
  <c r="E2373" i="3"/>
  <c r="K1905" i="3"/>
  <c r="E1905" i="3"/>
  <c r="E1906" i="3"/>
  <c r="E1741" i="3"/>
  <c r="E1736" i="3"/>
  <c r="BQ1900" i="3"/>
  <c r="BO1900" i="3"/>
  <c r="BM1900" i="3"/>
  <c r="BK1900" i="3"/>
  <c r="BI1900" i="3"/>
  <c r="BG1900" i="3"/>
  <c r="BE1900" i="3"/>
  <c r="BC1900" i="3"/>
  <c r="BA1900" i="3"/>
  <c r="AY1900" i="3"/>
  <c r="AR1900" i="3"/>
  <c r="AP1900" i="3"/>
  <c r="AN1900" i="3"/>
  <c r="AL1900" i="3"/>
  <c r="AJ1900" i="3"/>
  <c r="AH1900" i="3"/>
  <c r="AF1900" i="3"/>
  <c r="AD1900" i="3"/>
  <c r="AB1900" i="3"/>
  <c r="Z1900" i="3"/>
  <c r="T1900" i="3"/>
  <c r="U1900" i="3" s="1"/>
  <c r="K1900" i="3"/>
  <c r="E1900" i="3"/>
  <c r="BQ1873" i="3"/>
  <c r="BO1873" i="3"/>
  <c r="BM1873" i="3"/>
  <c r="BK1873" i="3"/>
  <c r="BI1873" i="3"/>
  <c r="BG1873" i="3"/>
  <c r="BE1873" i="3"/>
  <c r="BC1873" i="3"/>
  <c r="BA1873" i="3"/>
  <c r="AY1873" i="3"/>
  <c r="AR1873" i="3"/>
  <c r="AP1873" i="3"/>
  <c r="AN1873" i="3"/>
  <c r="AL1873" i="3"/>
  <c r="AJ1873" i="3"/>
  <c r="AH1873" i="3"/>
  <c r="AF1873" i="3"/>
  <c r="AD1873" i="3"/>
  <c r="AB1873" i="3"/>
  <c r="Z1873" i="3"/>
  <c r="T1873" i="3"/>
  <c r="U1873" i="3" s="1"/>
  <c r="K1873" i="3"/>
  <c r="E1873" i="3"/>
  <c r="BQ1812" i="3"/>
  <c r="BO1812" i="3"/>
  <c r="BM1812" i="3"/>
  <c r="BK1812" i="3"/>
  <c r="BI1812" i="3"/>
  <c r="BG1812" i="3"/>
  <c r="BE1812" i="3"/>
  <c r="BC1812" i="3"/>
  <c r="BA1812" i="3"/>
  <c r="AY1812" i="3"/>
  <c r="AR1812" i="3"/>
  <c r="AP1812" i="3"/>
  <c r="AN1812" i="3"/>
  <c r="AL1812" i="3"/>
  <c r="AJ1812" i="3"/>
  <c r="AH1812" i="3"/>
  <c r="AF1812" i="3"/>
  <c r="AD1812" i="3"/>
  <c r="AB1812" i="3"/>
  <c r="Z1812" i="3"/>
  <c r="T1812" i="3"/>
  <c r="U1812" i="3" s="1"/>
  <c r="K1812" i="3"/>
  <c r="E1812" i="3"/>
  <c r="BQ1811" i="3"/>
  <c r="BO1811" i="3"/>
  <c r="BM1811" i="3"/>
  <c r="BK1811" i="3"/>
  <c r="BI1811" i="3"/>
  <c r="BG1811" i="3"/>
  <c r="BE1811" i="3"/>
  <c r="BC1811" i="3"/>
  <c r="BA1811" i="3"/>
  <c r="AY1811" i="3"/>
  <c r="AR1811" i="3"/>
  <c r="AP1811" i="3"/>
  <c r="AN1811" i="3"/>
  <c r="AL1811" i="3"/>
  <c r="AJ1811" i="3"/>
  <c r="AH1811" i="3"/>
  <c r="AF1811" i="3"/>
  <c r="AD1811" i="3"/>
  <c r="AB1811" i="3"/>
  <c r="Z1811" i="3"/>
  <c r="T1811" i="3"/>
  <c r="U1811" i="3" s="1"/>
  <c r="K1811" i="3"/>
  <c r="E1811" i="3"/>
  <c r="BQ1810" i="3"/>
  <c r="BO1810" i="3"/>
  <c r="BM1810" i="3"/>
  <c r="BK1810" i="3"/>
  <c r="BI1810" i="3"/>
  <c r="BG1810" i="3"/>
  <c r="BE1810" i="3"/>
  <c r="BC1810" i="3"/>
  <c r="BA1810" i="3"/>
  <c r="AY1810" i="3"/>
  <c r="AR1810" i="3"/>
  <c r="AP1810" i="3"/>
  <c r="AN1810" i="3"/>
  <c r="AL1810" i="3"/>
  <c r="AJ1810" i="3"/>
  <c r="AH1810" i="3"/>
  <c r="AF1810" i="3"/>
  <c r="AD1810" i="3"/>
  <c r="AB1810" i="3"/>
  <c r="Z1810" i="3"/>
  <c r="T1810" i="3"/>
  <c r="U1810" i="3" s="1"/>
  <c r="K1810" i="3"/>
  <c r="E1810" i="3"/>
  <c r="BQ1809" i="3"/>
  <c r="BO1809" i="3"/>
  <c r="BM1809" i="3"/>
  <c r="BK1809" i="3"/>
  <c r="BI1809" i="3"/>
  <c r="BG1809" i="3"/>
  <c r="BE1809" i="3"/>
  <c r="BC1809" i="3"/>
  <c r="BA1809" i="3"/>
  <c r="AY1809" i="3"/>
  <c r="AR1809" i="3"/>
  <c r="AP1809" i="3"/>
  <c r="AN1809" i="3"/>
  <c r="AL1809" i="3"/>
  <c r="AJ1809" i="3"/>
  <c r="AH1809" i="3"/>
  <c r="AF1809" i="3"/>
  <c r="AD1809" i="3"/>
  <c r="AB1809" i="3"/>
  <c r="Z1809" i="3"/>
  <c r="T1809" i="3"/>
  <c r="U1809" i="3" s="1"/>
  <c r="K1809" i="3"/>
  <c r="E1809" i="3"/>
  <c r="BQ1808" i="3"/>
  <c r="BO1808" i="3"/>
  <c r="BM1808" i="3"/>
  <c r="BK1808" i="3"/>
  <c r="BI1808" i="3"/>
  <c r="BG1808" i="3"/>
  <c r="BE1808" i="3"/>
  <c r="BC1808" i="3"/>
  <c r="BA1808" i="3"/>
  <c r="AY1808" i="3"/>
  <c r="AR1808" i="3"/>
  <c r="AP1808" i="3"/>
  <c r="AN1808" i="3"/>
  <c r="AL1808" i="3"/>
  <c r="AJ1808" i="3"/>
  <c r="AH1808" i="3"/>
  <c r="AF1808" i="3"/>
  <c r="AD1808" i="3"/>
  <c r="AB1808" i="3"/>
  <c r="Z1808" i="3"/>
  <c r="T1808" i="3"/>
  <c r="U1808" i="3" s="1"/>
  <c r="K1808" i="3"/>
  <c r="E1808" i="3"/>
  <c r="BQ1807" i="3"/>
  <c r="BO1807" i="3"/>
  <c r="BM1807" i="3"/>
  <c r="BK1807" i="3"/>
  <c r="BI1807" i="3"/>
  <c r="BG1807" i="3"/>
  <c r="BE1807" i="3"/>
  <c r="BC1807" i="3"/>
  <c r="BA1807" i="3"/>
  <c r="AY1807" i="3"/>
  <c r="AR1807" i="3"/>
  <c r="AP1807" i="3"/>
  <c r="AN1807" i="3"/>
  <c r="AL1807" i="3"/>
  <c r="AJ1807" i="3"/>
  <c r="AH1807" i="3"/>
  <c r="AF1807" i="3"/>
  <c r="AD1807" i="3"/>
  <c r="AB1807" i="3"/>
  <c r="Z1807" i="3"/>
  <c r="T1807" i="3"/>
  <c r="U1807" i="3" s="1"/>
  <c r="K1807" i="3"/>
  <c r="E1807" i="3"/>
  <c r="BQ1806" i="3"/>
  <c r="BO1806" i="3"/>
  <c r="BM1806" i="3"/>
  <c r="BK1806" i="3"/>
  <c r="BI1806" i="3"/>
  <c r="BG1806" i="3"/>
  <c r="BE1806" i="3"/>
  <c r="BC1806" i="3"/>
  <c r="BA1806" i="3"/>
  <c r="AY1806" i="3"/>
  <c r="AR1806" i="3"/>
  <c r="AP1806" i="3"/>
  <c r="AN1806" i="3"/>
  <c r="AL1806" i="3"/>
  <c r="AJ1806" i="3"/>
  <c r="AH1806" i="3"/>
  <c r="AF1806" i="3"/>
  <c r="AD1806" i="3"/>
  <c r="AB1806" i="3"/>
  <c r="Z1806" i="3"/>
  <c r="T1806" i="3"/>
  <c r="U1806" i="3" s="1"/>
  <c r="K1806" i="3"/>
  <c r="E1806" i="3"/>
  <c r="BQ1805" i="3"/>
  <c r="BO1805" i="3"/>
  <c r="BM1805" i="3"/>
  <c r="BK1805" i="3"/>
  <c r="BI1805" i="3"/>
  <c r="BG1805" i="3"/>
  <c r="BE1805" i="3"/>
  <c r="BC1805" i="3"/>
  <c r="BA1805" i="3"/>
  <c r="AY1805" i="3"/>
  <c r="AR1805" i="3"/>
  <c r="AP1805" i="3"/>
  <c r="AN1805" i="3"/>
  <c r="AL1805" i="3"/>
  <c r="AJ1805" i="3"/>
  <c r="AH1805" i="3"/>
  <c r="AF1805" i="3"/>
  <c r="AD1805" i="3"/>
  <c r="AB1805" i="3"/>
  <c r="Z1805" i="3"/>
  <c r="T1805" i="3"/>
  <c r="U1805" i="3" s="1"/>
  <c r="K1805" i="3"/>
  <c r="E1805" i="3"/>
  <c r="BQ1804" i="3"/>
  <c r="BO1804" i="3"/>
  <c r="BM1804" i="3"/>
  <c r="BK1804" i="3"/>
  <c r="BI1804" i="3"/>
  <c r="BG1804" i="3"/>
  <c r="BE1804" i="3"/>
  <c r="BC1804" i="3"/>
  <c r="BA1804" i="3"/>
  <c r="AY1804" i="3"/>
  <c r="AR1804" i="3"/>
  <c r="AP1804" i="3"/>
  <c r="AN1804" i="3"/>
  <c r="AL1804" i="3"/>
  <c r="AJ1804" i="3"/>
  <c r="AH1804" i="3"/>
  <c r="AF1804" i="3"/>
  <c r="AD1804" i="3"/>
  <c r="AB1804" i="3"/>
  <c r="Z1804" i="3"/>
  <c r="T1804" i="3"/>
  <c r="U1804" i="3" s="1"/>
  <c r="K1804" i="3"/>
  <c r="E1804" i="3"/>
  <c r="H1790" i="3"/>
  <c r="H1789" i="3"/>
  <c r="H1786" i="3"/>
  <c r="BQ1796" i="3"/>
  <c r="BO1796" i="3"/>
  <c r="BM1796" i="3"/>
  <c r="BK1796" i="3"/>
  <c r="BI1796" i="3"/>
  <c r="BG1796" i="3"/>
  <c r="BE1796" i="3"/>
  <c r="BC1796" i="3"/>
  <c r="BA1796" i="3"/>
  <c r="AY1796" i="3"/>
  <c r="AR1796" i="3"/>
  <c r="AP1796" i="3"/>
  <c r="AN1796" i="3"/>
  <c r="AL1796" i="3"/>
  <c r="AJ1796" i="3"/>
  <c r="AH1796" i="3"/>
  <c r="AF1796" i="3"/>
  <c r="AD1796" i="3"/>
  <c r="AB1796" i="3"/>
  <c r="Z1796" i="3"/>
  <c r="T1796" i="3"/>
  <c r="U1796" i="3" s="1"/>
  <c r="K1796" i="3"/>
  <c r="E1796" i="3"/>
  <c r="BQ1778" i="3"/>
  <c r="BO1778" i="3"/>
  <c r="BM1778" i="3"/>
  <c r="BK1778" i="3"/>
  <c r="BI1778" i="3"/>
  <c r="BG1778" i="3"/>
  <c r="BE1778" i="3"/>
  <c r="BC1778" i="3"/>
  <c r="BA1778" i="3"/>
  <c r="AY1778" i="3"/>
  <c r="AR1778" i="3"/>
  <c r="AP1778" i="3"/>
  <c r="AN1778" i="3"/>
  <c r="AL1778" i="3"/>
  <c r="AJ1778" i="3"/>
  <c r="AH1778" i="3"/>
  <c r="AF1778" i="3"/>
  <c r="AD1778" i="3"/>
  <c r="AB1778" i="3"/>
  <c r="Z1778" i="3"/>
  <c r="T1778" i="3"/>
  <c r="U1778" i="3" s="1"/>
  <c r="K1778" i="3"/>
  <c r="E1778" i="3"/>
  <c r="BQ1777" i="3"/>
  <c r="BO1777" i="3"/>
  <c r="BM1777" i="3"/>
  <c r="BK1777" i="3"/>
  <c r="BI1777" i="3"/>
  <c r="BG1777" i="3"/>
  <c r="BE1777" i="3"/>
  <c r="BC1777" i="3"/>
  <c r="BA1777" i="3"/>
  <c r="AY1777" i="3"/>
  <c r="AR1777" i="3"/>
  <c r="AP1777" i="3"/>
  <c r="AN1777" i="3"/>
  <c r="AL1777" i="3"/>
  <c r="AJ1777" i="3"/>
  <c r="AH1777" i="3"/>
  <c r="AF1777" i="3"/>
  <c r="AD1777" i="3"/>
  <c r="AB1777" i="3"/>
  <c r="Z1777" i="3"/>
  <c r="T1777" i="3"/>
  <c r="U1777" i="3" s="1"/>
  <c r="K1777" i="3"/>
  <c r="E1777" i="3"/>
  <c r="BQ1776" i="3"/>
  <c r="BO1776" i="3"/>
  <c r="BM1776" i="3"/>
  <c r="BK1776" i="3"/>
  <c r="BI1776" i="3"/>
  <c r="BG1776" i="3"/>
  <c r="BE1776" i="3"/>
  <c r="BC1776" i="3"/>
  <c r="BA1776" i="3"/>
  <c r="AY1776" i="3"/>
  <c r="AR1776" i="3"/>
  <c r="AP1776" i="3"/>
  <c r="AN1776" i="3"/>
  <c r="AL1776" i="3"/>
  <c r="AJ1776" i="3"/>
  <c r="AH1776" i="3"/>
  <c r="AF1776" i="3"/>
  <c r="AD1776" i="3"/>
  <c r="AB1776" i="3"/>
  <c r="Z1776" i="3"/>
  <c r="T1776" i="3"/>
  <c r="U1776" i="3" s="1"/>
  <c r="K1776" i="3"/>
  <c r="E1776" i="3"/>
  <c r="BQ1775" i="3"/>
  <c r="BO1775" i="3"/>
  <c r="BM1775" i="3"/>
  <c r="BK1775" i="3"/>
  <c r="BI1775" i="3"/>
  <c r="BG1775" i="3"/>
  <c r="BE1775" i="3"/>
  <c r="BC1775" i="3"/>
  <c r="BA1775" i="3"/>
  <c r="AY1775" i="3"/>
  <c r="AR1775" i="3"/>
  <c r="AP1775" i="3"/>
  <c r="AN1775" i="3"/>
  <c r="AL1775" i="3"/>
  <c r="AJ1775" i="3"/>
  <c r="AH1775" i="3"/>
  <c r="AF1775" i="3"/>
  <c r="AD1775" i="3"/>
  <c r="AB1775" i="3"/>
  <c r="Z1775" i="3"/>
  <c r="T1775" i="3"/>
  <c r="U1775" i="3" s="1"/>
  <c r="K1775" i="3"/>
  <c r="E1775" i="3"/>
  <c r="BQ1774" i="3"/>
  <c r="BO1774" i="3"/>
  <c r="BM1774" i="3"/>
  <c r="BK1774" i="3"/>
  <c r="BI1774" i="3"/>
  <c r="BG1774" i="3"/>
  <c r="BE1774" i="3"/>
  <c r="BC1774" i="3"/>
  <c r="BA1774" i="3"/>
  <c r="AY1774" i="3"/>
  <c r="AR1774" i="3"/>
  <c r="AP1774" i="3"/>
  <c r="AN1774" i="3"/>
  <c r="AL1774" i="3"/>
  <c r="AJ1774" i="3"/>
  <c r="AH1774" i="3"/>
  <c r="AF1774" i="3"/>
  <c r="AD1774" i="3"/>
  <c r="AB1774" i="3"/>
  <c r="Z1774" i="3"/>
  <c r="T1774" i="3"/>
  <c r="U1774" i="3" s="1"/>
  <c r="K1774" i="3"/>
  <c r="E1774" i="3"/>
  <c r="BQ1773" i="3"/>
  <c r="BO1773" i="3"/>
  <c r="BM1773" i="3"/>
  <c r="BK1773" i="3"/>
  <c r="BI1773" i="3"/>
  <c r="BG1773" i="3"/>
  <c r="BE1773" i="3"/>
  <c r="BC1773" i="3"/>
  <c r="BA1773" i="3"/>
  <c r="AY1773" i="3"/>
  <c r="AR1773" i="3"/>
  <c r="AP1773" i="3"/>
  <c r="AN1773" i="3"/>
  <c r="AL1773" i="3"/>
  <c r="AJ1773" i="3"/>
  <c r="AH1773" i="3"/>
  <c r="AF1773" i="3"/>
  <c r="AD1773" i="3"/>
  <c r="AB1773" i="3"/>
  <c r="Z1773" i="3"/>
  <c r="T1773" i="3"/>
  <c r="U1773" i="3" s="1"/>
  <c r="K1773" i="3"/>
  <c r="E1773" i="3"/>
  <c r="BQ1772" i="3"/>
  <c r="BO1772" i="3"/>
  <c r="BM1772" i="3"/>
  <c r="BK1772" i="3"/>
  <c r="BI1772" i="3"/>
  <c r="BG1772" i="3"/>
  <c r="BE1772" i="3"/>
  <c r="BC1772" i="3"/>
  <c r="BA1772" i="3"/>
  <c r="AY1772" i="3"/>
  <c r="AR1772" i="3"/>
  <c r="AP1772" i="3"/>
  <c r="AN1772" i="3"/>
  <c r="AL1772" i="3"/>
  <c r="AJ1772" i="3"/>
  <c r="AH1772" i="3"/>
  <c r="AF1772" i="3"/>
  <c r="AD1772" i="3"/>
  <c r="AB1772" i="3"/>
  <c r="Z1772" i="3"/>
  <c r="T1772" i="3"/>
  <c r="U1772" i="3" s="1"/>
  <c r="K1772" i="3"/>
  <c r="E1772" i="3"/>
  <c r="BQ1771" i="3"/>
  <c r="BO1771" i="3"/>
  <c r="BM1771" i="3"/>
  <c r="BK1771" i="3"/>
  <c r="BI1771" i="3"/>
  <c r="BG1771" i="3"/>
  <c r="BE1771" i="3"/>
  <c r="BC1771" i="3"/>
  <c r="BA1771" i="3"/>
  <c r="AY1771" i="3"/>
  <c r="AR1771" i="3"/>
  <c r="AP1771" i="3"/>
  <c r="AN1771" i="3"/>
  <c r="AL1771" i="3"/>
  <c r="AJ1771" i="3"/>
  <c r="AH1771" i="3"/>
  <c r="AF1771" i="3"/>
  <c r="AD1771" i="3"/>
  <c r="AB1771" i="3"/>
  <c r="Z1771" i="3"/>
  <c r="T1771" i="3"/>
  <c r="U1771" i="3" s="1"/>
  <c r="K1771" i="3"/>
  <c r="E1771" i="3"/>
  <c r="BQ1770" i="3"/>
  <c r="BO1770" i="3"/>
  <c r="BM1770" i="3"/>
  <c r="BK1770" i="3"/>
  <c r="BI1770" i="3"/>
  <c r="BG1770" i="3"/>
  <c r="BE1770" i="3"/>
  <c r="BC1770" i="3"/>
  <c r="BA1770" i="3"/>
  <c r="AY1770" i="3"/>
  <c r="AR1770" i="3"/>
  <c r="AP1770" i="3"/>
  <c r="AN1770" i="3"/>
  <c r="AL1770" i="3"/>
  <c r="AJ1770" i="3"/>
  <c r="AH1770" i="3"/>
  <c r="AF1770" i="3"/>
  <c r="AD1770" i="3"/>
  <c r="AB1770" i="3"/>
  <c r="Z1770" i="3"/>
  <c r="T1770" i="3"/>
  <c r="U1770" i="3" s="1"/>
  <c r="K1770" i="3"/>
  <c r="E1770" i="3"/>
  <c r="BQ1769" i="3"/>
  <c r="BO1769" i="3"/>
  <c r="BM1769" i="3"/>
  <c r="BK1769" i="3"/>
  <c r="BI1769" i="3"/>
  <c r="BG1769" i="3"/>
  <c r="BE1769" i="3"/>
  <c r="BC1769" i="3"/>
  <c r="BA1769" i="3"/>
  <c r="AY1769" i="3"/>
  <c r="AR1769" i="3"/>
  <c r="AP1769" i="3"/>
  <c r="AN1769" i="3"/>
  <c r="AL1769" i="3"/>
  <c r="AJ1769" i="3"/>
  <c r="AH1769" i="3"/>
  <c r="AF1769" i="3"/>
  <c r="AD1769" i="3"/>
  <c r="AB1769" i="3"/>
  <c r="Z1769" i="3"/>
  <c r="T1769" i="3"/>
  <c r="U1769" i="3" s="1"/>
  <c r="K1769" i="3"/>
  <c r="E1769" i="3"/>
  <c r="BQ1740" i="3"/>
  <c r="BO1740" i="3"/>
  <c r="BM1740" i="3"/>
  <c r="BK1740" i="3"/>
  <c r="BI1740" i="3"/>
  <c r="BG1740" i="3"/>
  <c r="BE1740" i="3"/>
  <c r="BC1740" i="3"/>
  <c r="BA1740" i="3"/>
  <c r="AY1740" i="3"/>
  <c r="AR1740" i="3"/>
  <c r="AP1740" i="3"/>
  <c r="AN1740" i="3"/>
  <c r="AL1740" i="3"/>
  <c r="AJ1740" i="3"/>
  <c r="AH1740" i="3"/>
  <c r="AF1740" i="3"/>
  <c r="AD1740" i="3"/>
  <c r="AB1740" i="3"/>
  <c r="Z1740" i="3"/>
  <c r="T1740" i="3"/>
  <c r="U1740" i="3" s="1"/>
  <c r="K1740" i="3"/>
  <c r="E1740" i="3"/>
  <c r="BQ1739" i="3"/>
  <c r="BO1739" i="3"/>
  <c r="BM1739" i="3"/>
  <c r="BK1739" i="3"/>
  <c r="BI1739" i="3"/>
  <c r="BG1739" i="3"/>
  <c r="BE1739" i="3"/>
  <c r="BC1739" i="3"/>
  <c r="BA1739" i="3"/>
  <c r="AY1739" i="3"/>
  <c r="AR1739" i="3"/>
  <c r="AP1739" i="3"/>
  <c r="AN1739" i="3"/>
  <c r="AL1739" i="3"/>
  <c r="AJ1739" i="3"/>
  <c r="AH1739" i="3"/>
  <c r="AF1739" i="3"/>
  <c r="AD1739" i="3"/>
  <c r="AB1739" i="3"/>
  <c r="Z1739" i="3"/>
  <c r="T1739" i="3"/>
  <c r="U1739" i="3" s="1"/>
  <c r="K1739" i="3"/>
  <c r="E1739" i="3"/>
  <c r="H1717" i="3"/>
  <c r="AJ1717" i="3" s="1"/>
  <c r="BQ1720" i="3"/>
  <c r="BO1720" i="3"/>
  <c r="BM1720" i="3"/>
  <c r="BK1720" i="3"/>
  <c r="BI1720" i="3"/>
  <c r="BG1720" i="3"/>
  <c r="BE1720" i="3"/>
  <c r="BC1720" i="3"/>
  <c r="BA1720" i="3"/>
  <c r="AY1720" i="3"/>
  <c r="AR1720" i="3"/>
  <c r="AP1720" i="3"/>
  <c r="AN1720" i="3"/>
  <c r="AL1720" i="3"/>
  <c r="AJ1720" i="3"/>
  <c r="AH1720" i="3"/>
  <c r="AF1720" i="3"/>
  <c r="AD1720" i="3"/>
  <c r="AB1720" i="3"/>
  <c r="Z1720" i="3"/>
  <c r="T1720" i="3"/>
  <c r="U1720" i="3" s="1"/>
  <c r="K1720" i="3"/>
  <c r="E1720" i="3"/>
  <c r="BQ1719" i="3"/>
  <c r="BO1719" i="3"/>
  <c r="BM1719" i="3"/>
  <c r="BK1719" i="3"/>
  <c r="BI1719" i="3"/>
  <c r="BG1719" i="3"/>
  <c r="BE1719" i="3"/>
  <c r="BC1719" i="3"/>
  <c r="BA1719" i="3"/>
  <c r="AY1719" i="3"/>
  <c r="AR1719" i="3"/>
  <c r="AP1719" i="3"/>
  <c r="AN1719" i="3"/>
  <c r="AL1719" i="3"/>
  <c r="AJ1719" i="3"/>
  <c r="AH1719" i="3"/>
  <c r="AF1719" i="3"/>
  <c r="AD1719" i="3"/>
  <c r="AB1719" i="3"/>
  <c r="Z1719" i="3"/>
  <c r="T1719" i="3"/>
  <c r="U1719" i="3" s="1"/>
  <c r="K1719" i="3"/>
  <c r="E1719" i="3"/>
  <c r="BQ1718" i="3"/>
  <c r="BO1718" i="3"/>
  <c r="BM1718" i="3"/>
  <c r="BK1718" i="3"/>
  <c r="BI1718" i="3"/>
  <c r="BG1718" i="3"/>
  <c r="BE1718" i="3"/>
  <c r="BC1718" i="3"/>
  <c r="BA1718" i="3"/>
  <c r="AY1718" i="3"/>
  <c r="AR1718" i="3"/>
  <c r="AP1718" i="3"/>
  <c r="AN1718" i="3"/>
  <c r="AL1718" i="3"/>
  <c r="AJ1718" i="3"/>
  <c r="AH1718" i="3"/>
  <c r="AF1718" i="3"/>
  <c r="AD1718" i="3"/>
  <c r="AB1718" i="3"/>
  <c r="Z1718" i="3"/>
  <c r="T1718" i="3"/>
  <c r="U1718" i="3" s="1"/>
  <c r="K1718" i="3"/>
  <c r="E1718" i="3"/>
  <c r="BQ1717" i="3"/>
  <c r="BO1717" i="3"/>
  <c r="BM1717" i="3"/>
  <c r="BK1717" i="3"/>
  <c r="BI1717" i="3"/>
  <c r="BG1717" i="3"/>
  <c r="BE1717" i="3"/>
  <c r="BC1717" i="3"/>
  <c r="BA1717" i="3"/>
  <c r="AY1717" i="3"/>
  <c r="AR1717" i="3"/>
  <c r="T1717" i="3"/>
  <c r="U1717" i="3" s="1"/>
  <c r="BQ1658" i="3"/>
  <c r="BO1658" i="3"/>
  <c r="BM1658" i="3"/>
  <c r="BK1658" i="3"/>
  <c r="BI1658" i="3"/>
  <c r="BG1658" i="3"/>
  <c r="BE1658" i="3"/>
  <c r="BC1658" i="3"/>
  <c r="BA1658" i="3"/>
  <c r="AY1658" i="3"/>
  <c r="AR1658" i="3"/>
  <c r="AP1658" i="3"/>
  <c r="AN1658" i="3"/>
  <c r="AL1658" i="3"/>
  <c r="AJ1658" i="3"/>
  <c r="AH1658" i="3"/>
  <c r="AF1658" i="3"/>
  <c r="AD1658" i="3"/>
  <c r="AB1658" i="3"/>
  <c r="Z1658" i="3"/>
  <c r="T1658" i="3"/>
  <c r="U1658" i="3" s="1"/>
  <c r="K1658" i="3"/>
  <c r="E1658" i="3"/>
  <c r="BQ1657" i="3"/>
  <c r="BO1657" i="3"/>
  <c r="BM1657" i="3"/>
  <c r="BK1657" i="3"/>
  <c r="BI1657" i="3"/>
  <c r="BG1657" i="3"/>
  <c r="BE1657" i="3"/>
  <c r="BC1657" i="3"/>
  <c r="BA1657" i="3"/>
  <c r="AY1657" i="3"/>
  <c r="AR1657" i="3"/>
  <c r="AP1657" i="3"/>
  <c r="AN1657" i="3"/>
  <c r="AL1657" i="3"/>
  <c r="AJ1657" i="3"/>
  <c r="AH1657" i="3"/>
  <c r="AF1657" i="3"/>
  <c r="AD1657" i="3"/>
  <c r="AB1657" i="3"/>
  <c r="Z1657" i="3"/>
  <c r="T1657" i="3"/>
  <c r="U1657" i="3" s="1"/>
  <c r="K1657" i="3"/>
  <c r="E1657" i="3"/>
  <c r="BQ1656" i="3"/>
  <c r="BO1656" i="3"/>
  <c r="BM1656" i="3"/>
  <c r="BK1656" i="3"/>
  <c r="BI1656" i="3"/>
  <c r="BG1656" i="3"/>
  <c r="BE1656" i="3"/>
  <c r="BC1656" i="3"/>
  <c r="BA1656" i="3"/>
  <c r="AY1656" i="3"/>
  <c r="AR1656" i="3"/>
  <c r="AP1656" i="3"/>
  <c r="AN1656" i="3"/>
  <c r="AL1656" i="3"/>
  <c r="AJ1656" i="3"/>
  <c r="AH1656" i="3"/>
  <c r="AF1656" i="3"/>
  <c r="AD1656" i="3"/>
  <c r="AB1656" i="3"/>
  <c r="Z1656" i="3"/>
  <c r="T1656" i="3"/>
  <c r="U1656" i="3" s="1"/>
  <c r="K1656" i="3"/>
  <c r="E1656" i="3"/>
  <c r="BQ1655" i="3"/>
  <c r="BO1655" i="3"/>
  <c r="BM1655" i="3"/>
  <c r="BK1655" i="3"/>
  <c r="BI1655" i="3"/>
  <c r="BG1655" i="3"/>
  <c r="BE1655" i="3"/>
  <c r="BC1655" i="3"/>
  <c r="BA1655" i="3"/>
  <c r="AY1655" i="3"/>
  <c r="AR1655" i="3"/>
  <c r="AP1655" i="3"/>
  <c r="AN1655" i="3"/>
  <c r="AL1655" i="3"/>
  <c r="AJ1655" i="3"/>
  <c r="AH1655" i="3"/>
  <c r="AF1655" i="3"/>
  <c r="AD1655" i="3"/>
  <c r="AB1655" i="3"/>
  <c r="Z1655" i="3"/>
  <c r="T1655" i="3"/>
  <c r="U1655" i="3" s="1"/>
  <c r="K1655" i="3"/>
  <c r="E1655" i="3"/>
  <c r="BQ1654" i="3"/>
  <c r="BO1654" i="3"/>
  <c r="BM1654" i="3"/>
  <c r="BK1654" i="3"/>
  <c r="BI1654" i="3"/>
  <c r="BG1654" i="3"/>
  <c r="BE1654" i="3"/>
  <c r="BC1654" i="3"/>
  <c r="BA1654" i="3"/>
  <c r="AY1654" i="3"/>
  <c r="AR1654" i="3"/>
  <c r="AP1654" i="3"/>
  <c r="AN1654" i="3"/>
  <c r="AL1654" i="3"/>
  <c r="AJ1654" i="3"/>
  <c r="AH1654" i="3"/>
  <c r="AF1654" i="3"/>
  <c r="AD1654" i="3"/>
  <c r="AB1654" i="3"/>
  <c r="Z1654" i="3"/>
  <c r="T1654" i="3"/>
  <c r="U1654" i="3" s="1"/>
  <c r="K1654" i="3"/>
  <c r="E1654" i="3"/>
  <c r="BQ1653" i="3"/>
  <c r="BO1653" i="3"/>
  <c r="BM1653" i="3"/>
  <c r="BK1653" i="3"/>
  <c r="BI1653" i="3"/>
  <c r="BG1653" i="3"/>
  <c r="BE1653" i="3"/>
  <c r="BC1653" i="3"/>
  <c r="BA1653" i="3"/>
  <c r="AY1653" i="3"/>
  <c r="AR1653" i="3"/>
  <c r="AP1653" i="3"/>
  <c r="AN1653" i="3"/>
  <c r="AL1653" i="3"/>
  <c r="AJ1653" i="3"/>
  <c r="AH1653" i="3"/>
  <c r="AF1653" i="3"/>
  <c r="AD1653" i="3"/>
  <c r="AB1653" i="3"/>
  <c r="Z1653" i="3"/>
  <c r="T1653" i="3"/>
  <c r="U1653" i="3" s="1"/>
  <c r="K1653" i="3"/>
  <c r="E1653" i="3"/>
  <c r="BQ1652" i="3"/>
  <c r="BO1652" i="3"/>
  <c r="BM1652" i="3"/>
  <c r="BK1652" i="3"/>
  <c r="BI1652" i="3"/>
  <c r="BG1652" i="3"/>
  <c r="BE1652" i="3"/>
  <c r="BC1652" i="3"/>
  <c r="BA1652" i="3"/>
  <c r="AY1652" i="3"/>
  <c r="AR1652" i="3"/>
  <c r="AP1652" i="3"/>
  <c r="AN1652" i="3"/>
  <c r="AL1652" i="3"/>
  <c r="AJ1652" i="3"/>
  <c r="AH1652" i="3"/>
  <c r="AF1652" i="3"/>
  <c r="AD1652" i="3"/>
  <c r="AB1652" i="3"/>
  <c r="Z1652" i="3"/>
  <c r="T1652" i="3"/>
  <c r="U1652" i="3" s="1"/>
  <c r="K1652" i="3"/>
  <c r="E1652" i="3"/>
  <c r="BQ1651" i="3"/>
  <c r="BO1651" i="3"/>
  <c r="BM1651" i="3"/>
  <c r="BK1651" i="3"/>
  <c r="BI1651" i="3"/>
  <c r="BG1651" i="3"/>
  <c r="BE1651" i="3"/>
  <c r="BC1651" i="3"/>
  <c r="BA1651" i="3"/>
  <c r="AY1651" i="3"/>
  <c r="AR1651" i="3"/>
  <c r="AP1651" i="3"/>
  <c r="AN1651" i="3"/>
  <c r="AL1651" i="3"/>
  <c r="AJ1651" i="3"/>
  <c r="AH1651" i="3"/>
  <c r="AF1651" i="3"/>
  <c r="AD1651" i="3"/>
  <c r="AB1651" i="3"/>
  <c r="Z1651" i="3"/>
  <c r="T1651" i="3"/>
  <c r="U1651" i="3" s="1"/>
  <c r="K1651" i="3"/>
  <c r="E1651" i="3"/>
  <c r="A137" i="1"/>
  <c r="A138" i="1" s="1"/>
  <c r="A139" i="1" s="1"/>
  <c r="A140" i="1" s="1"/>
  <c r="A141" i="1" s="1"/>
  <c r="A142" i="1" s="1"/>
  <c r="A143" i="1" s="1"/>
  <c r="A144" i="1" s="1"/>
  <c r="AT1544" i="3" l="1"/>
  <c r="AU1544" i="3"/>
  <c r="AU1543" i="3"/>
  <c r="AT1543" i="3"/>
  <c r="AU1613" i="3"/>
  <c r="AT1613" i="3"/>
  <c r="AU1900" i="3"/>
  <c r="AT1900" i="3"/>
  <c r="AU1873" i="3"/>
  <c r="AT1873" i="3"/>
  <c r="AU1809" i="3"/>
  <c r="AU1804" i="3"/>
  <c r="AU1812" i="3"/>
  <c r="AU1810" i="3"/>
  <c r="AU1811" i="3"/>
  <c r="AT1810" i="3"/>
  <c r="AT1812" i="3"/>
  <c r="K1717" i="3"/>
  <c r="AU1808" i="3"/>
  <c r="Z1717" i="3"/>
  <c r="AU1807" i="3"/>
  <c r="AU1806" i="3"/>
  <c r="AT1809" i="3"/>
  <c r="AT1811" i="3"/>
  <c r="AT1805" i="3"/>
  <c r="AU1805" i="3"/>
  <c r="AT1807" i="3"/>
  <c r="AT1804" i="3"/>
  <c r="AT1806" i="3"/>
  <c r="AT1808" i="3"/>
  <c r="AU1796" i="3"/>
  <c r="AT1796" i="3"/>
  <c r="AB1717" i="3"/>
  <c r="AH1717" i="3"/>
  <c r="AL1717" i="3"/>
  <c r="AP1717" i="3"/>
  <c r="AU1772" i="3"/>
  <c r="AT1774" i="3"/>
  <c r="AU1774" i="3"/>
  <c r="AT1776" i="3"/>
  <c r="AN1717" i="3"/>
  <c r="AU1773" i="3"/>
  <c r="AT1771" i="3"/>
  <c r="AD1717" i="3"/>
  <c r="AU1770" i="3"/>
  <c r="AT1772" i="3"/>
  <c r="AU1778" i="3"/>
  <c r="AF1717" i="3"/>
  <c r="AU1769" i="3"/>
  <c r="AU1777" i="3"/>
  <c r="AT1770" i="3"/>
  <c r="AU1776" i="3"/>
  <c r="AT1778" i="3"/>
  <c r="E1717" i="3"/>
  <c r="AU1775" i="3"/>
  <c r="AT1769" i="3"/>
  <c r="AT1773" i="3"/>
  <c r="AT1775" i="3"/>
  <c r="AT1777" i="3"/>
  <c r="AU1771" i="3"/>
  <c r="AU1740" i="3"/>
  <c r="AU1739" i="3"/>
  <c r="AT1740" i="3"/>
  <c r="AT1739" i="3"/>
  <c r="AU1720" i="3"/>
  <c r="AT1718" i="3"/>
  <c r="AU1719" i="3"/>
  <c r="AT1651" i="3"/>
  <c r="AT1652" i="3"/>
  <c r="AT1720" i="3"/>
  <c r="AU1718" i="3"/>
  <c r="AT1719" i="3"/>
  <c r="AU1656" i="3"/>
  <c r="AU1653" i="3"/>
  <c r="AU1651" i="3"/>
  <c r="AU1654" i="3"/>
  <c r="AU1658" i="3"/>
  <c r="AT1657" i="3"/>
  <c r="AU1652" i="3"/>
  <c r="AT1658" i="3"/>
  <c r="AT1653" i="3"/>
  <c r="AT1655" i="3"/>
  <c r="AT1656" i="3"/>
  <c r="AU1655" i="3"/>
  <c r="AU1657" i="3"/>
  <c r="AT1654" i="3"/>
  <c r="AW1544" i="3" l="1"/>
  <c r="AV1544" i="3"/>
  <c r="AW1543" i="3"/>
  <c r="AV1543" i="3"/>
  <c r="AW1613" i="3"/>
  <c r="AV1613" i="3"/>
  <c r="AV1772" i="3"/>
  <c r="AW1651" i="3"/>
  <c r="AV1807" i="3"/>
  <c r="AW1805" i="3"/>
  <c r="AW1900" i="3"/>
  <c r="AV1900" i="3"/>
  <c r="AW1807" i="3"/>
  <c r="AV1771" i="3"/>
  <c r="AV1805" i="3"/>
  <c r="AW1873" i="3"/>
  <c r="AV1873" i="3"/>
  <c r="AW1774" i="3"/>
  <c r="AW1812" i="3"/>
  <c r="AV1812" i="3"/>
  <c r="AV1809" i="3"/>
  <c r="AW1809" i="3"/>
  <c r="AW1776" i="3"/>
  <c r="AV1811" i="3"/>
  <c r="AW1811" i="3"/>
  <c r="AW1810" i="3"/>
  <c r="AV1810" i="3"/>
  <c r="AW1806" i="3"/>
  <c r="AV1806" i="3"/>
  <c r="AW1808" i="3"/>
  <c r="AV1808" i="3"/>
  <c r="AW1804" i="3"/>
  <c r="AV1804" i="3"/>
  <c r="AW1770" i="3"/>
  <c r="AT1717" i="3"/>
  <c r="AU1717" i="3"/>
  <c r="AW1796" i="3"/>
  <c r="AV1796" i="3"/>
  <c r="AV1774" i="3"/>
  <c r="AW1778" i="3"/>
  <c r="AW1772" i="3"/>
  <c r="AV1778" i="3"/>
  <c r="AV1776" i="3"/>
  <c r="AV1770" i="3"/>
  <c r="AW1653" i="3"/>
  <c r="AW1771" i="3"/>
  <c r="AW1775" i="3"/>
  <c r="AV1775" i="3"/>
  <c r="AW1769" i="3"/>
  <c r="AV1769" i="3"/>
  <c r="AV1655" i="3"/>
  <c r="AW1777" i="3"/>
  <c r="AV1777" i="3"/>
  <c r="AW1773" i="3"/>
  <c r="AV1773" i="3"/>
  <c r="AW1658" i="3"/>
  <c r="AV1652" i="3"/>
  <c r="AW1739" i="3"/>
  <c r="AV1739" i="3"/>
  <c r="AW1718" i="3"/>
  <c r="AW1740" i="3"/>
  <c r="AV1740" i="3"/>
  <c r="AW1720" i="3"/>
  <c r="AV1720" i="3"/>
  <c r="AW1719" i="3"/>
  <c r="AV1719" i="3"/>
  <c r="AV1718" i="3"/>
  <c r="AV1651" i="3"/>
  <c r="AV1653" i="3"/>
  <c r="AW1657" i="3"/>
  <c r="AW1652" i="3"/>
  <c r="AV1658" i="3"/>
  <c r="AV1657" i="3"/>
  <c r="AW1655" i="3"/>
  <c r="AW1656" i="3"/>
  <c r="AV1656" i="3"/>
  <c r="AW1654" i="3"/>
  <c r="AV1654" i="3"/>
  <c r="AW1717" i="3" l="1"/>
  <c r="AV1717" i="3"/>
  <c r="BQ2385" i="3" l="1"/>
  <c r="BO2385" i="3"/>
  <c r="BM2385" i="3"/>
  <c r="BK2385" i="3"/>
  <c r="BI2385" i="3"/>
  <c r="BG2385" i="3"/>
  <c r="BE2385" i="3"/>
  <c r="BC2385" i="3"/>
  <c r="BA2385" i="3"/>
  <c r="AY2385" i="3"/>
  <c r="AR2385" i="3"/>
  <c r="AP2385" i="3"/>
  <c r="AN2385" i="3"/>
  <c r="AL2385" i="3"/>
  <c r="AJ2385" i="3"/>
  <c r="AH2385" i="3"/>
  <c r="AF2385" i="3"/>
  <c r="AD2385" i="3"/>
  <c r="AB2385" i="3"/>
  <c r="Z2385" i="3"/>
  <c r="T2385" i="3"/>
  <c r="U2385" i="3" s="1"/>
  <c r="K2385" i="3"/>
  <c r="E2385" i="3"/>
  <c r="BQ2351" i="3"/>
  <c r="BO2351" i="3"/>
  <c r="BM2351" i="3"/>
  <c r="BK2351" i="3"/>
  <c r="BI2351" i="3"/>
  <c r="BG2351" i="3"/>
  <c r="BE2351" i="3"/>
  <c r="BC2351" i="3"/>
  <c r="BA2351" i="3"/>
  <c r="AY2351" i="3"/>
  <c r="AR2351" i="3"/>
  <c r="AP2351" i="3"/>
  <c r="AN2351" i="3"/>
  <c r="AL2351" i="3"/>
  <c r="AJ2351" i="3"/>
  <c r="AH2351" i="3"/>
  <c r="AF2351" i="3"/>
  <c r="AD2351" i="3"/>
  <c r="AB2351" i="3"/>
  <c r="Z2351" i="3"/>
  <c r="T2351" i="3"/>
  <c r="U2351" i="3" s="1"/>
  <c r="K2351" i="3"/>
  <c r="E2351" i="3"/>
  <c r="BQ2350" i="3"/>
  <c r="BO2350" i="3"/>
  <c r="BM2350" i="3"/>
  <c r="BK2350" i="3"/>
  <c r="BI2350" i="3"/>
  <c r="BG2350" i="3"/>
  <c r="BE2350" i="3"/>
  <c r="BC2350" i="3"/>
  <c r="BA2350" i="3"/>
  <c r="AY2350" i="3"/>
  <c r="AR2350" i="3"/>
  <c r="AP2350" i="3"/>
  <c r="AN2350" i="3"/>
  <c r="AL2350" i="3"/>
  <c r="AJ2350" i="3"/>
  <c r="AH2350" i="3"/>
  <c r="AF2350" i="3"/>
  <c r="AD2350" i="3"/>
  <c r="AB2350" i="3"/>
  <c r="Z2350" i="3"/>
  <c r="T2350" i="3"/>
  <c r="U2350" i="3" s="1"/>
  <c r="K2350" i="3"/>
  <c r="E2350" i="3"/>
  <c r="BQ2349" i="3"/>
  <c r="BO2349" i="3"/>
  <c r="BM2349" i="3"/>
  <c r="BK2349" i="3"/>
  <c r="BI2349" i="3"/>
  <c r="BG2349" i="3"/>
  <c r="BE2349" i="3"/>
  <c r="BC2349" i="3"/>
  <c r="BA2349" i="3"/>
  <c r="AY2349" i="3"/>
  <c r="AR2349" i="3"/>
  <c r="AP2349" i="3"/>
  <c r="AN2349" i="3"/>
  <c r="AL2349" i="3"/>
  <c r="AJ2349" i="3"/>
  <c r="AH2349" i="3"/>
  <c r="AF2349" i="3"/>
  <c r="AD2349" i="3"/>
  <c r="AB2349" i="3"/>
  <c r="Z2349" i="3"/>
  <c r="T2349" i="3"/>
  <c r="U2349" i="3" s="1"/>
  <c r="K2349" i="3"/>
  <c r="E2349" i="3"/>
  <c r="BQ2348" i="3"/>
  <c r="BO2348" i="3"/>
  <c r="BM2348" i="3"/>
  <c r="BK2348" i="3"/>
  <c r="BI2348" i="3"/>
  <c r="BG2348" i="3"/>
  <c r="BE2348" i="3"/>
  <c r="BC2348" i="3"/>
  <c r="BA2348" i="3"/>
  <c r="AY2348" i="3"/>
  <c r="AR2348" i="3"/>
  <c r="AP2348" i="3"/>
  <c r="AN2348" i="3"/>
  <c r="AL2348" i="3"/>
  <c r="AJ2348" i="3"/>
  <c r="AH2348" i="3"/>
  <c r="AF2348" i="3"/>
  <c r="AD2348" i="3"/>
  <c r="AB2348" i="3"/>
  <c r="Z2348" i="3"/>
  <c r="T2348" i="3"/>
  <c r="U2348" i="3" s="1"/>
  <c r="K2348" i="3"/>
  <c r="E2348" i="3"/>
  <c r="BQ2347" i="3"/>
  <c r="BO2347" i="3"/>
  <c r="BM2347" i="3"/>
  <c r="BK2347" i="3"/>
  <c r="BI2347" i="3"/>
  <c r="BG2347" i="3"/>
  <c r="BE2347" i="3"/>
  <c r="BC2347" i="3"/>
  <c r="BA2347" i="3"/>
  <c r="AY2347" i="3"/>
  <c r="AR2347" i="3"/>
  <c r="AP2347" i="3"/>
  <c r="AN2347" i="3"/>
  <c r="AL2347" i="3"/>
  <c r="AJ2347" i="3"/>
  <c r="AH2347" i="3"/>
  <c r="AF2347" i="3"/>
  <c r="AD2347" i="3"/>
  <c r="AB2347" i="3"/>
  <c r="Z2347" i="3"/>
  <c r="T2347" i="3"/>
  <c r="U2347" i="3" s="1"/>
  <c r="K2347" i="3"/>
  <c r="E2347" i="3"/>
  <c r="BQ2346" i="3"/>
  <c r="BO2346" i="3"/>
  <c r="BM2346" i="3"/>
  <c r="BK2346" i="3"/>
  <c r="BI2346" i="3"/>
  <c r="BG2346" i="3"/>
  <c r="BE2346" i="3"/>
  <c r="BC2346" i="3"/>
  <c r="BA2346" i="3"/>
  <c r="AY2346" i="3"/>
  <c r="AR2346" i="3"/>
  <c r="AP2346" i="3"/>
  <c r="AN2346" i="3"/>
  <c r="AL2346" i="3"/>
  <c r="AJ2346" i="3"/>
  <c r="AH2346" i="3"/>
  <c r="AF2346" i="3"/>
  <c r="AD2346" i="3"/>
  <c r="AB2346" i="3"/>
  <c r="Z2346" i="3"/>
  <c r="T2346" i="3"/>
  <c r="U2346" i="3" s="1"/>
  <c r="K2346" i="3"/>
  <c r="E2346" i="3"/>
  <c r="BQ2345" i="3"/>
  <c r="BO2345" i="3"/>
  <c r="BM2345" i="3"/>
  <c r="BK2345" i="3"/>
  <c r="BI2345" i="3"/>
  <c r="BG2345" i="3"/>
  <c r="BE2345" i="3"/>
  <c r="BC2345" i="3"/>
  <c r="BA2345" i="3"/>
  <c r="AY2345" i="3"/>
  <c r="AR2345" i="3"/>
  <c r="AP2345" i="3"/>
  <c r="AN2345" i="3"/>
  <c r="AL2345" i="3"/>
  <c r="AJ2345" i="3"/>
  <c r="AH2345" i="3"/>
  <c r="AF2345" i="3"/>
  <c r="AD2345" i="3"/>
  <c r="AB2345" i="3"/>
  <c r="Z2345" i="3"/>
  <c r="T2345" i="3"/>
  <c r="U2345" i="3" s="1"/>
  <c r="K2345" i="3"/>
  <c r="E2345" i="3"/>
  <c r="BQ2335" i="3"/>
  <c r="BO2335" i="3"/>
  <c r="BM2335" i="3"/>
  <c r="BK2335" i="3"/>
  <c r="BI2335" i="3"/>
  <c r="BG2335" i="3"/>
  <c r="BE2335" i="3"/>
  <c r="BC2335" i="3"/>
  <c r="BA2335" i="3"/>
  <c r="AY2335" i="3"/>
  <c r="AR2335" i="3"/>
  <c r="AP2335" i="3"/>
  <c r="AN2335" i="3"/>
  <c r="AL2335" i="3"/>
  <c r="AJ2335" i="3"/>
  <c r="AH2335" i="3"/>
  <c r="AF2335" i="3"/>
  <c r="AD2335" i="3"/>
  <c r="AB2335" i="3"/>
  <c r="Z2335" i="3"/>
  <c r="T2335" i="3"/>
  <c r="U2335" i="3" s="1"/>
  <c r="K2335" i="3"/>
  <c r="E2335" i="3"/>
  <c r="BQ2330" i="3"/>
  <c r="BO2330" i="3"/>
  <c r="BM2330" i="3"/>
  <c r="BK2330" i="3"/>
  <c r="BI2330" i="3"/>
  <c r="BG2330" i="3"/>
  <c r="BE2330" i="3"/>
  <c r="BC2330" i="3"/>
  <c r="BA2330" i="3"/>
  <c r="AY2330" i="3"/>
  <c r="AR2330" i="3"/>
  <c r="AP2330" i="3"/>
  <c r="AN2330" i="3"/>
  <c r="AL2330" i="3"/>
  <c r="AJ2330" i="3"/>
  <c r="AH2330" i="3"/>
  <c r="AF2330" i="3"/>
  <c r="AD2330" i="3"/>
  <c r="AB2330" i="3"/>
  <c r="Z2330" i="3"/>
  <c r="T2330" i="3"/>
  <c r="U2330" i="3" s="1"/>
  <c r="K2330" i="3"/>
  <c r="E2330" i="3"/>
  <c r="BQ2329" i="3"/>
  <c r="BO2329" i="3"/>
  <c r="BM2329" i="3"/>
  <c r="BK2329" i="3"/>
  <c r="BI2329" i="3"/>
  <c r="BG2329" i="3"/>
  <c r="BE2329" i="3"/>
  <c r="BC2329" i="3"/>
  <c r="BA2329" i="3"/>
  <c r="AY2329" i="3"/>
  <c r="AR2329" i="3"/>
  <c r="AP2329" i="3"/>
  <c r="AN2329" i="3"/>
  <c r="AL2329" i="3"/>
  <c r="AJ2329" i="3"/>
  <c r="AH2329" i="3"/>
  <c r="AF2329" i="3"/>
  <c r="AD2329" i="3"/>
  <c r="AB2329" i="3"/>
  <c r="Z2329" i="3"/>
  <c r="T2329" i="3"/>
  <c r="U2329" i="3" s="1"/>
  <c r="K2329" i="3"/>
  <c r="E2329" i="3"/>
  <c r="BQ2305" i="3"/>
  <c r="BO2305" i="3"/>
  <c r="BM2305" i="3"/>
  <c r="BK2305" i="3"/>
  <c r="BI2305" i="3"/>
  <c r="BG2305" i="3"/>
  <c r="BE2305" i="3"/>
  <c r="BC2305" i="3"/>
  <c r="BA2305" i="3"/>
  <c r="AY2305" i="3"/>
  <c r="AR2305" i="3"/>
  <c r="AP2305" i="3"/>
  <c r="AN2305" i="3"/>
  <c r="AL2305" i="3"/>
  <c r="AJ2305" i="3"/>
  <c r="AH2305" i="3"/>
  <c r="AF2305" i="3"/>
  <c r="AD2305" i="3"/>
  <c r="AB2305" i="3"/>
  <c r="Z2305" i="3"/>
  <c r="T2305" i="3"/>
  <c r="U2305" i="3" s="1"/>
  <c r="K2305" i="3"/>
  <c r="E2305" i="3"/>
  <c r="BQ2291" i="3"/>
  <c r="BO2291" i="3"/>
  <c r="BM2291" i="3"/>
  <c r="BK2291" i="3"/>
  <c r="BI2291" i="3"/>
  <c r="BG2291" i="3"/>
  <c r="BE2291" i="3"/>
  <c r="BC2291" i="3"/>
  <c r="BA2291" i="3"/>
  <c r="AY2291" i="3"/>
  <c r="AR2291" i="3"/>
  <c r="AP2291" i="3"/>
  <c r="AN2291" i="3"/>
  <c r="AL2291" i="3"/>
  <c r="AJ2291" i="3"/>
  <c r="AH2291" i="3"/>
  <c r="AF2291" i="3"/>
  <c r="AD2291" i="3"/>
  <c r="AB2291" i="3"/>
  <c r="Z2291" i="3"/>
  <c r="T2291" i="3"/>
  <c r="U2291" i="3" s="1"/>
  <c r="K2291" i="3"/>
  <c r="E2291" i="3"/>
  <c r="BQ2290" i="3"/>
  <c r="BO2290" i="3"/>
  <c r="BM2290" i="3"/>
  <c r="BK2290" i="3"/>
  <c r="BI2290" i="3"/>
  <c r="BG2290" i="3"/>
  <c r="BE2290" i="3"/>
  <c r="BC2290" i="3"/>
  <c r="BA2290" i="3"/>
  <c r="AY2290" i="3"/>
  <c r="AR2290" i="3"/>
  <c r="AP2290" i="3"/>
  <c r="AN2290" i="3"/>
  <c r="AL2290" i="3"/>
  <c r="AJ2290" i="3"/>
  <c r="AH2290" i="3"/>
  <c r="AF2290" i="3"/>
  <c r="AD2290" i="3"/>
  <c r="AB2290" i="3"/>
  <c r="Z2290" i="3"/>
  <c r="T2290" i="3"/>
  <c r="U2290" i="3" s="1"/>
  <c r="K2290" i="3"/>
  <c r="E2290" i="3"/>
  <c r="BQ2289" i="3"/>
  <c r="BO2289" i="3"/>
  <c r="BM2289" i="3"/>
  <c r="BK2289" i="3"/>
  <c r="BI2289" i="3"/>
  <c r="BG2289" i="3"/>
  <c r="BE2289" i="3"/>
  <c r="BC2289" i="3"/>
  <c r="BA2289" i="3"/>
  <c r="AY2289" i="3"/>
  <c r="AR2289" i="3"/>
  <c r="AP2289" i="3"/>
  <c r="AN2289" i="3"/>
  <c r="AL2289" i="3"/>
  <c r="AJ2289" i="3"/>
  <c r="AH2289" i="3"/>
  <c r="AF2289" i="3"/>
  <c r="AD2289" i="3"/>
  <c r="AB2289" i="3"/>
  <c r="Z2289" i="3"/>
  <c r="T2289" i="3"/>
  <c r="U2289" i="3" s="1"/>
  <c r="K2289" i="3"/>
  <c r="E2289" i="3"/>
  <c r="BQ2288" i="3"/>
  <c r="BO2288" i="3"/>
  <c r="BM2288" i="3"/>
  <c r="BK2288" i="3"/>
  <c r="BI2288" i="3"/>
  <c r="BG2288" i="3"/>
  <c r="BE2288" i="3"/>
  <c r="BC2288" i="3"/>
  <c r="BA2288" i="3"/>
  <c r="AY2288" i="3"/>
  <c r="AR2288" i="3"/>
  <c r="AP2288" i="3"/>
  <c r="AN2288" i="3"/>
  <c r="AL2288" i="3"/>
  <c r="AJ2288" i="3"/>
  <c r="AH2288" i="3"/>
  <c r="AF2288" i="3"/>
  <c r="AD2288" i="3"/>
  <c r="AB2288" i="3"/>
  <c r="Z2288" i="3"/>
  <c r="T2288" i="3"/>
  <c r="U2288" i="3" s="1"/>
  <c r="K2288" i="3"/>
  <c r="E2288" i="3"/>
  <c r="BQ2287" i="3"/>
  <c r="BO2287" i="3"/>
  <c r="BM2287" i="3"/>
  <c r="BK2287" i="3"/>
  <c r="BI2287" i="3"/>
  <c r="BG2287" i="3"/>
  <c r="BE2287" i="3"/>
  <c r="BC2287" i="3"/>
  <c r="BA2287" i="3"/>
  <c r="AY2287" i="3"/>
  <c r="AR2287" i="3"/>
  <c r="AP2287" i="3"/>
  <c r="AN2287" i="3"/>
  <c r="AL2287" i="3"/>
  <c r="AJ2287" i="3"/>
  <c r="AH2287" i="3"/>
  <c r="AF2287" i="3"/>
  <c r="AD2287" i="3"/>
  <c r="AB2287" i="3"/>
  <c r="Z2287" i="3"/>
  <c r="T2287" i="3"/>
  <c r="U2287" i="3" s="1"/>
  <c r="K2287" i="3"/>
  <c r="E2287" i="3"/>
  <c r="BQ2286" i="3"/>
  <c r="BO2286" i="3"/>
  <c r="BM2286" i="3"/>
  <c r="BK2286" i="3"/>
  <c r="BI2286" i="3"/>
  <c r="BG2286" i="3"/>
  <c r="BE2286" i="3"/>
  <c r="BC2286" i="3"/>
  <c r="BA2286" i="3"/>
  <c r="AY2286" i="3"/>
  <c r="AR2286" i="3"/>
  <c r="AP2286" i="3"/>
  <c r="AN2286" i="3"/>
  <c r="AL2286" i="3"/>
  <c r="AJ2286" i="3"/>
  <c r="AH2286" i="3"/>
  <c r="AF2286" i="3"/>
  <c r="AD2286" i="3"/>
  <c r="AB2286" i="3"/>
  <c r="Z2286" i="3"/>
  <c r="T2286" i="3"/>
  <c r="U2286" i="3" s="1"/>
  <c r="K2286" i="3"/>
  <c r="E2286" i="3"/>
  <c r="BQ620" i="3"/>
  <c r="BO620" i="3"/>
  <c r="BM620" i="3"/>
  <c r="BK620" i="3"/>
  <c r="BI620" i="3"/>
  <c r="BG620" i="3"/>
  <c r="BE620" i="3"/>
  <c r="BC620" i="3"/>
  <c r="BA620" i="3"/>
  <c r="AY620" i="3"/>
  <c r="AR620" i="3"/>
  <c r="AP620" i="3"/>
  <c r="AN620" i="3"/>
  <c r="AL620" i="3"/>
  <c r="AJ620" i="3"/>
  <c r="AH620" i="3"/>
  <c r="AF620" i="3"/>
  <c r="AD620" i="3"/>
  <c r="AB620" i="3"/>
  <c r="Z620" i="3"/>
  <c r="T620" i="3"/>
  <c r="U620" i="3" s="1"/>
  <c r="K620" i="3"/>
  <c r="E620" i="3"/>
  <c r="BQ907" i="3"/>
  <c r="BO907" i="3"/>
  <c r="BM907" i="3"/>
  <c r="BK907" i="3"/>
  <c r="BI907" i="3"/>
  <c r="BG907" i="3"/>
  <c r="BE907" i="3"/>
  <c r="BC907" i="3"/>
  <c r="BA907" i="3"/>
  <c r="AY907" i="3"/>
  <c r="AR907" i="3"/>
  <c r="AP907" i="3"/>
  <c r="AN907" i="3"/>
  <c r="AL907" i="3"/>
  <c r="AJ907" i="3"/>
  <c r="AH907" i="3"/>
  <c r="AF907" i="3"/>
  <c r="AD907" i="3"/>
  <c r="AB907" i="3"/>
  <c r="Z907" i="3"/>
  <c r="T907" i="3"/>
  <c r="U907" i="3" s="1"/>
  <c r="K907" i="3"/>
  <c r="E907" i="3"/>
  <c r="BQ338" i="3"/>
  <c r="BO338" i="3"/>
  <c r="BM338" i="3"/>
  <c r="BK338" i="3"/>
  <c r="BI338" i="3"/>
  <c r="BG338" i="3"/>
  <c r="BE338" i="3"/>
  <c r="BC338" i="3"/>
  <c r="BA338" i="3"/>
  <c r="AY338" i="3"/>
  <c r="AR338" i="3"/>
  <c r="AP338" i="3"/>
  <c r="AN338" i="3"/>
  <c r="AL338" i="3"/>
  <c r="AJ338" i="3"/>
  <c r="AH338" i="3"/>
  <c r="AF338" i="3"/>
  <c r="AD338" i="3"/>
  <c r="AB338" i="3"/>
  <c r="Z338" i="3"/>
  <c r="T338" i="3"/>
  <c r="U338" i="3" s="1"/>
  <c r="K338" i="3"/>
  <c r="E338" i="3"/>
  <c r="BQ337" i="3"/>
  <c r="BO337" i="3"/>
  <c r="BM337" i="3"/>
  <c r="BK337" i="3"/>
  <c r="BI337" i="3"/>
  <c r="BG337" i="3"/>
  <c r="BE337" i="3"/>
  <c r="BC337" i="3"/>
  <c r="BA337" i="3"/>
  <c r="AY337" i="3"/>
  <c r="AR337" i="3"/>
  <c r="AP337" i="3"/>
  <c r="AN337" i="3"/>
  <c r="AL337" i="3"/>
  <c r="AJ337" i="3"/>
  <c r="AH337" i="3"/>
  <c r="AF337" i="3"/>
  <c r="AD337" i="3"/>
  <c r="AB337" i="3"/>
  <c r="Z337" i="3"/>
  <c r="T337" i="3"/>
  <c r="U337" i="3" s="1"/>
  <c r="K337" i="3"/>
  <c r="E337" i="3"/>
  <c r="BQ356" i="3"/>
  <c r="BO356" i="3"/>
  <c r="BM356" i="3"/>
  <c r="BK356" i="3"/>
  <c r="BI356" i="3"/>
  <c r="BG356" i="3"/>
  <c r="BE356" i="3"/>
  <c r="BC356" i="3"/>
  <c r="BA356" i="3"/>
  <c r="AY356" i="3"/>
  <c r="AR356" i="3"/>
  <c r="AP356" i="3"/>
  <c r="AN356" i="3"/>
  <c r="AL356" i="3"/>
  <c r="AJ356" i="3"/>
  <c r="AH356" i="3"/>
  <c r="AF356" i="3"/>
  <c r="AD356" i="3"/>
  <c r="AB356" i="3"/>
  <c r="Z356" i="3"/>
  <c r="T356" i="3"/>
  <c r="U356" i="3" s="1"/>
  <c r="K356" i="3"/>
  <c r="E356" i="3"/>
  <c r="BQ355" i="3"/>
  <c r="BO355" i="3"/>
  <c r="BM355" i="3"/>
  <c r="BK355" i="3"/>
  <c r="BI355" i="3"/>
  <c r="BG355" i="3"/>
  <c r="BE355" i="3"/>
  <c r="BC355" i="3"/>
  <c r="BA355" i="3"/>
  <c r="AY355" i="3"/>
  <c r="AR355" i="3"/>
  <c r="AP355" i="3"/>
  <c r="AN355" i="3"/>
  <c r="AL355" i="3"/>
  <c r="AJ355" i="3"/>
  <c r="AH355" i="3"/>
  <c r="AF355" i="3"/>
  <c r="AD355" i="3"/>
  <c r="AB355" i="3"/>
  <c r="Z355" i="3"/>
  <c r="T355" i="3"/>
  <c r="U355" i="3" s="1"/>
  <c r="K355" i="3"/>
  <c r="E355" i="3"/>
  <c r="BQ370" i="3"/>
  <c r="BO370" i="3"/>
  <c r="BM370" i="3"/>
  <c r="BK370" i="3"/>
  <c r="BI370" i="3"/>
  <c r="BG370" i="3"/>
  <c r="BE370" i="3"/>
  <c r="BC370" i="3"/>
  <c r="BA370" i="3"/>
  <c r="AY370" i="3"/>
  <c r="AR370" i="3"/>
  <c r="AP370" i="3"/>
  <c r="AN370" i="3"/>
  <c r="AL370" i="3"/>
  <c r="AJ370" i="3"/>
  <c r="AH370" i="3"/>
  <c r="AF370" i="3"/>
  <c r="AD370" i="3"/>
  <c r="AB370" i="3"/>
  <c r="Z370" i="3"/>
  <c r="T370" i="3"/>
  <c r="U370" i="3" s="1"/>
  <c r="K370" i="3"/>
  <c r="E370" i="3"/>
  <c r="BQ401" i="3"/>
  <c r="BO401" i="3"/>
  <c r="BM401" i="3"/>
  <c r="BK401" i="3"/>
  <c r="BI401" i="3"/>
  <c r="BG401" i="3"/>
  <c r="BE401" i="3"/>
  <c r="BC401" i="3"/>
  <c r="BA401" i="3"/>
  <c r="AY401" i="3"/>
  <c r="AR401" i="3"/>
  <c r="AP401" i="3"/>
  <c r="AN401" i="3"/>
  <c r="AL401" i="3"/>
  <c r="AJ401" i="3"/>
  <c r="AH401" i="3"/>
  <c r="AF401" i="3"/>
  <c r="AD401" i="3"/>
  <c r="AB401" i="3"/>
  <c r="Z401" i="3"/>
  <c r="T401" i="3"/>
  <c r="U401" i="3" s="1"/>
  <c r="K401" i="3"/>
  <c r="E401" i="3"/>
  <c r="BQ587" i="3"/>
  <c r="BO587" i="3"/>
  <c r="BM587" i="3"/>
  <c r="BK587" i="3"/>
  <c r="BI587" i="3"/>
  <c r="BG587" i="3"/>
  <c r="BE587" i="3"/>
  <c r="BC587" i="3"/>
  <c r="BA587" i="3"/>
  <c r="AY587" i="3"/>
  <c r="AR587" i="3"/>
  <c r="AP587" i="3"/>
  <c r="AN587" i="3"/>
  <c r="AL587" i="3"/>
  <c r="AJ587" i="3"/>
  <c r="AH587" i="3"/>
  <c r="AF587" i="3"/>
  <c r="AD587" i="3"/>
  <c r="AB587" i="3"/>
  <c r="Z587" i="3"/>
  <c r="T587" i="3"/>
  <c r="U587" i="3" s="1"/>
  <c r="K587" i="3"/>
  <c r="E587" i="3"/>
  <c r="BQ529" i="3"/>
  <c r="BO529" i="3"/>
  <c r="BM529" i="3"/>
  <c r="BK529" i="3"/>
  <c r="BI529" i="3"/>
  <c r="BG529" i="3"/>
  <c r="BE529" i="3"/>
  <c r="BC529" i="3"/>
  <c r="BA529" i="3"/>
  <c r="AY529" i="3"/>
  <c r="AR529" i="3"/>
  <c r="AP529" i="3"/>
  <c r="AN529" i="3"/>
  <c r="AL529" i="3"/>
  <c r="AJ529" i="3"/>
  <c r="AH529" i="3"/>
  <c r="AF529" i="3"/>
  <c r="AD529" i="3"/>
  <c r="AB529" i="3"/>
  <c r="Z529" i="3"/>
  <c r="T529" i="3"/>
  <c r="U529" i="3" s="1"/>
  <c r="K529" i="3"/>
  <c r="E529" i="3"/>
  <c r="BQ517" i="3"/>
  <c r="BO517" i="3"/>
  <c r="BM517" i="3"/>
  <c r="BK517" i="3"/>
  <c r="BI517" i="3"/>
  <c r="BG517" i="3"/>
  <c r="BE517" i="3"/>
  <c r="BC517" i="3"/>
  <c r="BA517" i="3"/>
  <c r="AY517" i="3"/>
  <c r="AR517" i="3"/>
  <c r="AP517" i="3"/>
  <c r="AN517" i="3"/>
  <c r="AL517" i="3"/>
  <c r="AJ517" i="3"/>
  <c r="AH517" i="3"/>
  <c r="AF517" i="3"/>
  <c r="AD517" i="3"/>
  <c r="AB517" i="3"/>
  <c r="Z517" i="3"/>
  <c r="T517" i="3"/>
  <c r="U517" i="3" s="1"/>
  <c r="K517" i="3"/>
  <c r="E517" i="3"/>
  <c r="BQ1612" i="3"/>
  <c r="BO1612" i="3"/>
  <c r="BM1612" i="3"/>
  <c r="BK1612" i="3"/>
  <c r="BI1612" i="3"/>
  <c r="BG1612" i="3"/>
  <c r="BE1612" i="3"/>
  <c r="BC1612" i="3"/>
  <c r="BA1612" i="3"/>
  <c r="AY1612" i="3"/>
  <c r="AR1612" i="3"/>
  <c r="AP1612" i="3"/>
  <c r="AN1612" i="3"/>
  <c r="AL1612" i="3"/>
  <c r="AJ1612" i="3"/>
  <c r="AH1612" i="3"/>
  <c r="AF1612" i="3"/>
  <c r="AD1612" i="3"/>
  <c r="AB1612" i="3"/>
  <c r="Z1612" i="3"/>
  <c r="T1612" i="3"/>
  <c r="U1612" i="3" s="1"/>
  <c r="K1612" i="3"/>
  <c r="E1612" i="3"/>
  <c r="BQ1319" i="3"/>
  <c r="BO1319" i="3"/>
  <c r="BM1319" i="3"/>
  <c r="BK1319" i="3"/>
  <c r="BI1319" i="3"/>
  <c r="BG1319" i="3"/>
  <c r="BE1319" i="3"/>
  <c r="BC1319" i="3"/>
  <c r="BA1319" i="3"/>
  <c r="AY1319" i="3"/>
  <c r="AR1319" i="3"/>
  <c r="AP1319" i="3"/>
  <c r="AN1319" i="3"/>
  <c r="AL1319" i="3"/>
  <c r="AJ1319" i="3"/>
  <c r="AH1319" i="3"/>
  <c r="AF1319" i="3"/>
  <c r="AD1319" i="3"/>
  <c r="AB1319" i="3"/>
  <c r="Z1319" i="3"/>
  <c r="T1319" i="3"/>
  <c r="U1319" i="3" s="1"/>
  <c r="K1319" i="3"/>
  <c r="E1319" i="3"/>
  <c r="BQ1318" i="3"/>
  <c r="BO1318" i="3"/>
  <c r="BM1318" i="3"/>
  <c r="BK1318" i="3"/>
  <c r="BI1318" i="3"/>
  <c r="BG1318" i="3"/>
  <c r="BE1318" i="3"/>
  <c r="BC1318" i="3"/>
  <c r="BA1318" i="3"/>
  <c r="AY1318" i="3"/>
  <c r="AR1318" i="3"/>
  <c r="AP1318" i="3"/>
  <c r="AN1318" i="3"/>
  <c r="AL1318" i="3"/>
  <c r="AJ1318" i="3"/>
  <c r="AH1318" i="3"/>
  <c r="AF1318" i="3"/>
  <c r="AD1318" i="3"/>
  <c r="AB1318" i="3"/>
  <c r="Z1318" i="3"/>
  <c r="T1318" i="3"/>
  <c r="U1318" i="3" s="1"/>
  <c r="K1318" i="3"/>
  <c r="E1318" i="3"/>
  <c r="BQ1239" i="3"/>
  <c r="BO1239" i="3"/>
  <c r="BM1239" i="3"/>
  <c r="BK1239" i="3"/>
  <c r="BI1239" i="3"/>
  <c r="BG1239" i="3"/>
  <c r="BE1239" i="3"/>
  <c r="BC1239" i="3"/>
  <c r="BA1239" i="3"/>
  <c r="AY1239" i="3"/>
  <c r="AR1239" i="3"/>
  <c r="AP1239" i="3"/>
  <c r="AN1239" i="3"/>
  <c r="AL1239" i="3"/>
  <c r="AJ1239" i="3"/>
  <c r="AH1239" i="3"/>
  <c r="AF1239" i="3"/>
  <c r="AD1239" i="3"/>
  <c r="AB1239" i="3"/>
  <c r="Z1239" i="3"/>
  <c r="T1239" i="3"/>
  <c r="U1239" i="3" s="1"/>
  <c r="K1239" i="3"/>
  <c r="E1239" i="3"/>
  <c r="BQ1238" i="3"/>
  <c r="BO1238" i="3"/>
  <c r="BM1238" i="3"/>
  <c r="BK1238" i="3"/>
  <c r="BI1238" i="3"/>
  <c r="BG1238" i="3"/>
  <c r="BE1238" i="3"/>
  <c r="BC1238" i="3"/>
  <c r="BA1238" i="3"/>
  <c r="AY1238" i="3"/>
  <c r="AR1238" i="3"/>
  <c r="AP1238" i="3"/>
  <c r="AN1238" i="3"/>
  <c r="AL1238" i="3"/>
  <c r="AJ1238" i="3"/>
  <c r="AH1238" i="3"/>
  <c r="AF1238" i="3"/>
  <c r="AD1238" i="3"/>
  <c r="AB1238" i="3"/>
  <c r="Z1238" i="3"/>
  <c r="T1238" i="3"/>
  <c r="U1238" i="3" s="1"/>
  <c r="K1238" i="3"/>
  <c r="E1238" i="3"/>
  <c r="BQ1209" i="3"/>
  <c r="BO1209" i="3"/>
  <c r="BM1209" i="3"/>
  <c r="BK1209" i="3"/>
  <c r="BI1209" i="3"/>
  <c r="BG1209" i="3"/>
  <c r="BE1209" i="3"/>
  <c r="BC1209" i="3"/>
  <c r="BA1209" i="3"/>
  <c r="AY1209" i="3"/>
  <c r="AR1209" i="3"/>
  <c r="AP1209" i="3"/>
  <c r="AN1209" i="3"/>
  <c r="AL1209" i="3"/>
  <c r="AJ1209" i="3"/>
  <c r="AH1209" i="3"/>
  <c r="AF1209" i="3"/>
  <c r="AD1209" i="3"/>
  <c r="AB1209" i="3"/>
  <c r="Z1209" i="3"/>
  <c r="T1209" i="3"/>
  <c r="U1209" i="3" s="1"/>
  <c r="K1209" i="3"/>
  <c r="E1209" i="3"/>
  <c r="BQ1059" i="3"/>
  <c r="BO1059" i="3"/>
  <c r="BM1059" i="3"/>
  <c r="BK1059" i="3"/>
  <c r="BI1059" i="3"/>
  <c r="BG1059" i="3"/>
  <c r="BE1059" i="3"/>
  <c r="BC1059" i="3"/>
  <c r="BA1059" i="3"/>
  <c r="AY1059" i="3"/>
  <c r="AR1059" i="3"/>
  <c r="AP1059" i="3"/>
  <c r="AN1059" i="3"/>
  <c r="AL1059" i="3"/>
  <c r="AJ1059" i="3"/>
  <c r="AH1059" i="3"/>
  <c r="AF1059" i="3"/>
  <c r="AD1059" i="3"/>
  <c r="AB1059" i="3"/>
  <c r="Z1059" i="3"/>
  <c r="T1059" i="3"/>
  <c r="U1059" i="3" s="1"/>
  <c r="K1059" i="3"/>
  <c r="E1059" i="3"/>
  <c r="BQ973" i="3"/>
  <c r="BO973" i="3"/>
  <c r="BM973" i="3"/>
  <c r="BK973" i="3"/>
  <c r="BI973" i="3"/>
  <c r="BG973" i="3"/>
  <c r="BE973" i="3"/>
  <c r="BC973" i="3"/>
  <c r="BA973" i="3"/>
  <c r="AY973" i="3"/>
  <c r="AR973" i="3"/>
  <c r="AP973" i="3"/>
  <c r="AN973" i="3"/>
  <c r="AL973" i="3"/>
  <c r="AJ973" i="3"/>
  <c r="AH973" i="3"/>
  <c r="AF973" i="3"/>
  <c r="AD973" i="3"/>
  <c r="AB973" i="3"/>
  <c r="Z973" i="3"/>
  <c r="T973" i="3"/>
  <c r="U973" i="3" s="1"/>
  <c r="K973" i="3"/>
  <c r="E973" i="3"/>
  <c r="BQ208" i="3"/>
  <c r="BO208" i="3"/>
  <c r="BM208" i="3"/>
  <c r="BK208" i="3"/>
  <c r="BI208" i="3"/>
  <c r="BG208" i="3"/>
  <c r="BE208" i="3"/>
  <c r="BC208" i="3"/>
  <c r="BA208" i="3"/>
  <c r="AY208" i="3"/>
  <c r="AR208" i="3"/>
  <c r="AP208" i="3"/>
  <c r="AN208" i="3"/>
  <c r="AL208" i="3"/>
  <c r="AJ208" i="3"/>
  <c r="AH208" i="3"/>
  <c r="AF208" i="3"/>
  <c r="AD208" i="3"/>
  <c r="AB208" i="3"/>
  <c r="Z208" i="3"/>
  <c r="T208" i="3"/>
  <c r="U208" i="3" s="1"/>
  <c r="K208" i="3"/>
  <c r="E208" i="3"/>
  <c r="BQ207" i="3"/>
  <c r="BO207" i="3"/>
  <c r="BM207" i="3"/>
  <c r="BK207" i="3"/>
  <c r="BI207" i="3"/>
  <c r="BG207" i="3"/>
  <c r="BE207" i="3"/>
  <c r="BC207" i="3"/>
  <c r="BA207" i="3"/>
  <c r="AY207" i="3"/>
  <c r="AU207" i="3"/>
  <c r="AT207" i="3"/>
  <c r="T207" i="3"/>
  <c r="U207" i="3" s="1"/>
  <c r="BQ206" i="3"/>
  <c r="BO206" i="3"/>
  <c r="BM206" i="3"/>
  <c r="BK206" i="3"/>
  <c r="BI206" i="3"/>
  <c r="BG206" i="3"/>
  <c r="BE206" i="3"/>
  <c r="BC206" i="3"/>
  <c r="BA206" i="3"/>
  <c r="AY206" i="3"/>
  <c r="AU206" i="3"/>
  <c r="AT206" i="3"/>
  <c r="T206" i="3"/>
  <c r="U206" i="3" s="1"/>
  <c r="BQ14" i="3"/>
  <c r="BO14" i="3"/>
  <c r="BM14" i="3"/>
  <c r="BK14" i="3"/>
  <c r="BI14" i="3"/>
  <c r="BG14" i="3"/>
  <c r="BE14" i="3"/>
  <c r="BC14" i="3"/>
  <c r="BA14" i="3"/>
  <c r="AY14" i="3"/>
  <c r="AR14" i="3"/>
  <c r="AP14" i="3"/>
  <c r="AN14" i="3"/>
  <c r="AL14" i="3"/>
  <c r="AJ14" i="3"/>
  <c r="AH14" i="3"/>
  <c r="AF14" i="3"/>
  <c r="AD14" i="3"/>
  <c r="AB14" i="3"/>
  <c r="Z14" i="3"/>
  <c r="T14" i="3"/>
  <c r="U14" i="3" s="1"/>
  <c r="K14" i="3"/>
  <c r="E14" i="3"/>
  <c r="AU2385" i="3" l="1"/>
  <c r="AT2385" i="3"/>
  <c r="AU2347" i="3"/>
  <c r="AU2335" i="3"/>
  <c r="AU2345" i="3"/>
  <c r="AT2346" i="3"/>
  <c r="AU2346" i="3"/>
  <c r="AU2351" i="3"/>
  <c r="AU2350" i="3"/>
  <c r="AT2348" i="3"/>
  <c r="AU2349" i="3"/>
  <c r="AU2348" i="3"/>
  <c r="AT2345" i="3"/>
  <c r="AT2347" i="3"/>
  <c r="AT2349" i="3"/>
  <c r="AT2351" i="3"/>
  <c r="AT2350" i="3"/>
  <c r="AT2335" i="3"/>
  <c r="AU2330" i="3"/>
  <c r="AU2329" i="3"/>
  <c r="AT2329" i="3"/>
  <c r="AT2330" i="3"/>
  <c r="AT2305" i="3"/>
  <c r="AU2305" i="3"/>
  <c r="AU2287" i="3"/>
  <c r="AU2286" i="3"/>
  <c r="AT2288" i="3"/>
  <c r="AT2286" i="3"/>
  <c r="AU2291" i="3"/>
  <c r="AU2290" i="3"/>
  <c r="AU2289" i="3"/>
  <c r="AU2288" i="3"/>
  <c r="AT2290" i="3"/>
  <c r="AT2287" i="3"/>
  <c r="AT2289" i="3"/>
  <c r="AT2291" i="3"/>
  <c r="AU620" i="3"/>
  <c r="AU338" i="3"/>
  <c r="AT620" i="3"/>
  <c r="AU907" i="3"/>
  <c r="AU337" i="3"/>
  <c r="AT907" i="3"/>
  <c r="AT337" i="3"/>
  <c r="AT338" i="3"/>
  <c r="AU356" i="3"/>
  <c r="AU355" i="3"/>
  <c r="AT356" i="3"/>
  <c r="AT355" i="3"/>
  <c r="AU370" i="3"/>
  <c r="AT370" i="3"/>
  <c r="AU401" i="3"/>
  <c r="AT401" i="3"/>
  <c r="AU587" i="3"/>
  <c r="AT587" i="3"/>
  <c r="AU529" i="3"/>
  <c r="AT529" i="3"/>
  <c r="AT517" i="3"/>
  <c r="AU517" i="3"/>
  <c r="AU1612" i="3"/>
  <c r="AT1612" i="3"/>
  <c r="AU1318" i="3"/>
  <c r="AT1319" i="3"/>
  <c r="AU1319" i="3"/>
  <c r="AT1318" i="3"/>
  <c r="AU1239" i="3"/>
  <c r="AT1239" i="3"/>
  <c r="AU1238" i="3"/>
  <c r="AT1238" i="3"/>
  <c r="AU1209" i="3"/>
  <c r="AT1209" i="3"/>
  <c r="AU1059" i="3"/>
  <c r="AU973" i="3"/>
  <c r="AW207" i="3"/>
  <c r="AT1059" i="3"/>
  <c r="AV206" i="3"/>
  <c r="AT973" i="3"/>
  <c r="AU208" i="3"/>
  <c r="AV207" i="3"/>
  <c r="AW206" i="3"/>
  <c r="AT208" i="3"/>
  <c r="AU14" i="3"/>
  <c r="AT14" i="3"/>
  <c r="AW2346" i="3" l="1"/>
  <c r="AW587" i="3"/>
  <c r="AV2346" i="3"/>
  <c r="AW2286" i="3"/>
  <c r="AW2305" i="3"/>
  <c r="AV2348" i="3"/>
  <c r="AW2385" i="3"/>
  <c r="AV2385" i="3"/>
  <c r="AW2348" i="3"/>
  <c r="AW2351" i="3"/>
  <c r="AV2351" i="3"/>
  <c r="AV2305" i="3"/>
  <c r="AW2349" i="3"/>
  <c r="AV2349" i="3"/>
  <c r="AV2329" i="3"/>
  <c r="AW2345" i="3"/>
  <c r="AV2345" i="3"/>
  <c r="AW2347" i="3"/>
  <c r="AV2347" i="3"/>
  <c r="AW2350" i="3"/>
  <c r="AV2350" i="3"/>
  <c r="AW2329" i="3"/>
  <c r="AW2335" i="3"/>
  <c r="AV2335" i="3"/>
  <c r="AW2330" i="3"/>
  <c r="AV2330" i="3"/>
  <c r="AW2288" i="3"/>
  <c r="AV2286" i="3"/>
  <c r="AW2290" i="3"/>
  <c r="AV2288" i="3"/>
  <c r="AV2290" i="3"/>
  <c r="AW2287" i="3"/>
  <c r="AV2287" i="3"/>
  <c r="AW2289" i="3"/>
  <c r="AV2289" i="3"/>
  <c r="AW2291" i="3"/>
  <c r="AV2291" i="3"/>
  <c r="AV337" i="3"/>
  <c r="AW620" i="3"/>
  <c r="AV620" i="3"/>
  <c r="AW337" i="3"/>
  <c r="AW907" i="3"/>
  <c r="AV907" i="3"/>
  <c r="AW338" i="3"/>
  <c r="AV338" i="3"/>
  <c r="AW356" i="3"/>
  <c r="AV356" i="3"/>
  <c r="AW355" i="3"/>
  <c r="AV355" i="3"/>
  <c r="AW370" i="3"/>
  <c r="AV370" i="3"/>
  <c r="AV587" i="3"/>
  <c r="AW401" i="3"/>
  <c r="AV401" i="3"/>
  <c r="AW517" i="3"/>
  <c r="AW529" i="3"/>
  <c r="AV529" i="3"/>
  <c r="AV517" i="3"/>
  <c r="AW1612" i="3"/>
  <c r="AV1612" i="3"/>
  <c r="AW1319" i="3"/>
  <c r="AV1318" i="3"/>
  <c r="AW1318" i="3"/>
  <c r="AV1319" i="3"/>
  <c r="AW1239" i="3"/>
  <c r="AV1239" i="3"/>
  <c r="AW1238" i="3"/>
  <c r="AV1238" i="3"/>
  <c r="AW1209" i="3"/>
  <c r="AV1209" i="3"/>
  <c r="AW1059" i="3"/>
  <c r="AV1059" i="3"/>
  <c r="AW973" i="3"/>
  <c r="AV973" i="3"/>
  <c r="AW208" i="3"/>
  <c r="AV208" i="3"/>
  <c r="AW14" i="3"/>
  <c r="AV14" i="3"/>
  <c r="E152" i="3" l="1"/>
  <c r="BQ2109" i="3" l="1"/>
  <c r="BO2109" i="3"/>
  <c r="BM2109" i="3"/>
  <c r="BK2109" i="3"/>
  <c r="BI2109" i="3"/>
  <c r="BG2109" i="3"/>
  <c r="BE2109" i="3"/>
  <c r="BC2109" i="3"/>
  <c r="BA2109" i="3"/>
  <c r="AY2109" i="3"/>
  <c r="AR2109" i="3"/>
  <c r="AP2109" i="3"/>
  <c r="AN2109" i="3"/>
  <c r="AL2109" i="3"/>
  <c r="AJ2109" i="3"/>
  <c r="AH2109" i="3"/>
  <c r="AF2109" i="3"/>
  <c r="AD2109" i="3"/>
  <c r="AB2109" i="3"/>
  <c r="Z2109" i="3"/>
  <c r="T2109" i="3"/>
  <c r="U2109" i="3" s="1"/>
  <c r="K2109" i="3"/>
  <c r="E2109" i="3"/>
  <c r="BQ2108" i="3"/>
  <c r="BO2108" i="3"/>
  <c r="BM2108" i="3"/>
  <c r="BK2108" i="3"/>
  <c r="BI2108" i="3"/>
  <c r="BG2108" i="3"/>
  <c r="BE2108" i="3"/>
  <c r="BC2108" i="3"/>
  <c r="BA2108" i="3"/>
  <c r="AY2108" i="3"/>
  <c r="AR2108" i="3"/>
  <c r="AP2108" i="3"/>
  <c r="AN2108" i="3"/>
  <c r="AL2108" i="3"/>
  <c r="AJ2108" i="3"/>
  <c r="AH2108" i="3"/>
  <c r="AF2108" i="3"/>
  <c r="AD2108" i="3"/>
  <c r="AB2108" i="3"/>
  <c r="Z2108" i="3"/>
  <c r="T2108" i="3"/>
  <c r="U2108" i="3" s="1"/>
  <c r="K2108" i="3"/>
  <c r="E2108" i="3"/>
  <c r="BQ2107" i="3"/>
  <c r="BO2107" i="3"/>
  <c r="BM2107" i="3"/>
  <c r="BK2107" i="3"/>
  <c r="BI2107" i="3"/>
  <c r="BG2107" i="3"/>
  <c r="BE2107" i="3"/>
  <c r="BC2107" i="3"/>
  <c r="BA2107" i="3"/>
  <c r="AY2107" i="3"/>
  <c r="AR2107" i="3"/>
  <c r="AP2107" i="3"/>
  <c r="AN2107" i="3"/>
  <c r="AL2107" i="3"/>
  <c r="AJ2107" i="3"/>
  <c r="AH2107" i="3"/>
  <c r="AF2107" i="3"/>
  <c r="AD2107" i="3"/>
  <c r="AB2107" i="3"/>
  <c r="Z2107" i="3"/>
  <c r="T2107" i="3"/>
  <c r="U2107" i="3" s="1"/>
  <c r="K2107" i="3"/>
  <c r="E2107" i="3"/>
  <c r="BQ2106" i="3"/>
  <c r="BO2106" i="3"/>
  <c r="BM2106" i="3"/>
  <c r="BK2106" i="3"/>
  <c r="BI2106" i="3"/>
  <c r="BG2106" i="3"/>
  <c r="BE2106" i="3"/>
  <c r="BC2106" i="3"/>
  <c r="BA2106" i="3"/>
  <c r="AY2106" i="3"/>
  <c r="AR2106" i="3"/>
  <c r="AP2106" i="3"/>
  <c r="AN2106" i="3"/>
  <c r="AL2106" i="3"/>
  <c r="AJ2106" i="3"/>
  <c r="AH2106" i="3"/>
  <c r="AF2106" i="3"/>
  <c r="AD2106" i="3"/>
  <c r="AB2106" i="3"/>
  <c r="Z2106" i="3"/>
  <c r="T2106" i="3"/>
  <c r="U2106" i="3" s="1"/>
  <c r="K2106" i="3"/>
  <c r="E2106" i="3"/>
  <c r="K192" i="3"/>
  <c r="K193" i="3"/>
  <c r="BQ2275" i="3"/>
  <c r="BO2275" i="3"/>
  <c r="BM2275" i="3"/>
  <c r="BK2275" i="3"/>
  <c r="BI2275" i="3"/>
  <c r="BG2275" i="3"/>
  <c r="BE2275" i="3"/>
  <c r="BC2275" i="3"/>
  <c r="BA2275" i="3"/>
  <c r="AY2275" i="3"/>
  <c r="AR2275" i="3"/>
  <c r="AP2275" i="3"/>
  <c r="AN2275" i="3"/>
  <c r="AL2275" i="3"/>
  <c r="AJ2275" i="3"/>
  <c r="AH2275" i="3"/>
  <c r="AF2275" i="3"/>
  <c r="AD2275" i="3"/>
  <c r="AB2275" i="3"/>
  <c r="Z2275" i="3"/>
  <c r="T2275" i="3"/>
  <c r="U2275" i="3" s="1"/>
  <c r="K2275" i="3"/>
  <c r="E2275" i="3"/>
  <c r="BQ2274" i="3"/>
  <c r="BO2274" i="3"/>
  <c r="BM2274" i="3"/>
  <c r="BK2274" i="3"/>
  <c r="BI2274" i="3"/>
  <c r="BG2274" i="3"/>
  <c r="BE2274" i="3"/>
  <c r="BC2274" i="3"/>
  <c r="BA2274" i="3"/>
  <c r="AY2274" i="3"/>
  <c r="AR2274" i="3"/>
  <c r="AP2274" i="3"/>
  <c r="AN2274" i="3"/>
  <c r="AL2274" i="3"/>
  <c r="AJ2274" i="3"/>
  <c r="AH2274" i="3"/>
  <c r="AF2274" i="3"/>
  <c r="AD2274" i="3"/>
  <c r="AB2274" i="3"/>
  <c r="Z2274" i="3"/>
  <c r="T2274" i="3"/>
  <c r="U2274" i="3" s="1"/>
  <c r="K2274" i="3"/>
  <c r="E2274" i="3"/>
  <c r="AT2107" i="3" l="1"/>
  <c r="AU2109" i="3"/>
  <c r="AU2107" i="3"/>
  <c r="AU2108" i="3"/>
  <c r="AT2109" i="3"/>
  <c r="AT2108" i="3"/>
  <c r="AU2106" i="3"/>
  <c r="AT2106" i="3"/>
  <c r="AT2275" i="3"/>
  <c r="AU2275" i="3"/>
  <c r="AT2274" i="3"/>
  <c r="AU2274" i="3"/>
  <c r="AW2107" i="3" l="1"/>
  <c r="AV2107" i="3"/>
  <c r="AW2275" i="3"/>
  <c r="AW2109" i="3"/>
  <c r="AV2109" i="3"/>
  <c r="AW2108" i="3"/>
  <c r="AV2108" i="3"/>
  <c r="AW2106" i="3"/>
  <c r="AV2106" i="3"/>
  <c r="AW2274" i="3"/>
  <c r="AV2274" i="3"/>
  <c r="AV2275" i="3"/>
  <c r="BQ2210" i="3" l="1"/>
  <c r="BO2210" i="3"/>
  <c r="BM2210" i="3"/>
  <c r="BK2210" i="3"/>
  <c r="BI2210" i="3"/>
  <c r="BG2210" i="3"/>
  <c r="BE2210" i="3"/>
  <c r="BC2210" i="3"/>
  <c r="BA2210" i="3"/>
  <c r="AY2210" i="3"/>
  <c r="AR2210" i="3"/>
  <c r="AP2210" i="3"/>
  <c r="AN2210" i="3"/>
  <c r="AL2210" i="3"/>
  <c r="AJ2210" i="3"/>
  <c r="AH2210" i="3"/>
  <c r="AF2210" i="3"/>
  <c r="AD2210" i="3"/>
  <c r="AB2210" i="3"/>
  <c r="Z2210" i="3"/>
  <c r="T2210" i="3"/>
  <c r="U2210" i="3" s="1"/>
  <c r="K2210" i="3"/>
  <c r="E2210" i="3"/>
  <c r="BQ2193" i="3"/>
  <c r="BO2193" i="3"/>
  <c r="BM2193" i="3"/>
  <c r="BK2193" i="3"/>
  <c r="BI2193" i="3"/>
  <c r="BG2193" i="3"/>
  <c r="BE2193" i="3"/>
  <c r="BC2193" i="3"/>
  <c r="BA2193" i="3"/>
  <c r="AY2193" i="3"/>
  <c r="AR2193" i="3"/>
  <c r="AP2193" i="3"/>
  <c r="AN2193" i="3"/>
  <c r="AL2193" i="3"/>
  <c r="AJ2193" i="3"/>
  <c r="AH2193" i="3"/>
  <c r="AF2193" i="3"/>
  <c r="AD2193" i="3"/>
  <c r="AB2193" i="3"/>
  <c r="Z2193" i="3"/>
  <c r="T2193" i="3"/>
  <c r="U2193" i="3" s="1"/>
  <c r="K2193" i="3"/>
  <c r="E2193" i="3"/>
  <c r="BQ2192" i="3"/>
  <c r="BO2192" i="3"/>
  <c r="BM2192" i="3"/>
  <c r="BK2192" i="3"/>
  <c r="BI2192" i="3"/>
  <c r="BG2192" i="3"/>
  <c r="BE2192" i="3"/>
  <c r="BC2192" i="3"/>
  <c r="BA2192" i="3"/>
  <c r="AY2192" i="3"/>
  <c r="AR2192" i="3"/>
  <c r="AP2192" i="3"/>
  <c r="AN2192" i="3"/>
  <c r="AL2192" i="3"/>
  <c r="AJ2192" i="3"/>
  <c r="AH2192" i="3"/>
  <c r="AF2192" i="3"/>
  <c r="AD2192" i="3"/>
  <c r="AB2192" i="3"/>
  <c r="Z2192" i="3"/>
  <c r="T2192" i="3"/>
  <c r="U2192" i="3" s="1"/>
  <c r="K2192" i="3"/>
  <c r="E2192" i="3"/>
  <c r="BQ2191" i="3"/>
  <c r="BO2191" i="3"/>
  <c r="BM2191" i="3"/>
  <c r="BK2191" i="3"/>
  <c r="BI2191" i="3"/>
  <c r="BG2191" i="3"/>
  <c r="BE2191" i="3"/>
  <c r="BC2191" i="3"/>
  <c r="BA2191" i="3"/>
  <c r="AY2191" i="3"/>
  <c r="AR2191" i="3"/>
  <c r="AP2191" i="3"/>
  <c r="AN2191" i="3"/>
  <c r="AL2191" i="3"/>
  <c r="AJ2191" i="3"/>
  <c r="AH2191" i="3"/>
  <c r="AF2191" i="3"/>
  <c r="AD2191" i="3"/>
  <c r="AB2191" i="3"/>
  <c r="Z2191" i="3"/>
  <c r="T2191" i="3"/>
  <c r="U2191" i="3" s="1"/>
  <c r="K2191" i="3"/>
  <c r="E2191" i="3"/>
  <c r="BQ2190" i="3"/>
  <c r="BO2190" i="3"/>
  <c r="BM2190" i="3"/>
  <c r="BK2190" i="3"/>
  <c r="BI2190" i="3"/>
  <c r="BG2190" i="3"/>
  <c r="BE2190" i="3"/>
  <c r="BC2190" i="3"/>
  <c r="BA2190" i="3"/>
  <c r="AY2190" i="3"/>
  <c r="AR2190" i="3"/>
  <c r="AP2190" i="3"/>
  <c r="AN2190" i="3"/>
  <c r="AL2190" i="3"/>
  <c r="AJ2190" i="3"/>
  <c r="AH2190" i="3"/>
  <c r="AF2190" i="3"/>
  <c r="AD2190" i="3"/>
  <c r="AB2190" i="3"/>
  <c r="Z2190" i="3"/>
  <c r="T2190" i="3"/>
  <c r="U2190" i="3" s="1"/>
  <c r="K2190" i="3"/>
  <c r="E2190" i="3"/>
  <c r="BQ2149" i="3"/>
  <c r="BO2149" i="3"/>
  <c r="BM2149" i="3"/>
  <c r="BK2149" i="3"/>
  <c r="BI2149" i="3"/>
  <c r="BG2149" i="3"/>
  <c r="BE2149" i="3"/>
  <c r="BC2149" i="3"/>
  <c r="BA2149" i="3"/>
  <c r="AY2149" i="3"/>
  <c r="AR2149" i="3"/>
  <c r="AP2149" i="3"/>
  <c r="AN2149" i="3"/>
  <c r="AL2149" i="3"/>
  <c r="AJ2149" i="3"/>
  <c r="AH2149" i="3"/>
  <c r="AF2149" i="3"/>
  <c r="AD2149" i="3"/>
  <c r="AB2149" i="3"/>
  <c r="Z2149" i="3"/>
  <c r="T2149" i="3"/>
  <c r="U2149" i="3" s="1"/>
  <c r="K2149" i="3"/>
  <c r="E2149" i="3"/>
  <c r="BQ2148" i="3"/>
  <c r="BO2148" i="3"/>
  <c r="BM2148" i="3"/>
  <c r="BK2148" i="3"/>
  <c r="BI2148" i="3"/>
  <c r="BG2148" i="3"/>
  <c r="BE2148" i="3"/>
  <c r="BC2148" i="3"/>
  <c r="BA2148" i="3"/>
  <c r="AY2148" i="3"/>
  <c r="AR2148" i="3"/>
  <c r="AP2148" i="3"/>
  <c r="AN2148" i="3"/>
  <c r="AL2148" i="3"/>
  <c r="AJ2148" i="3"/>
  <c r="AH2148" i="3"/>
  <c r="AF2148" i="3"/>
  <c r="AD2148" i="3"/>
  <c r="AB2148" i="3"/>
  <c r="Z2148" i="3"/>
  <c r="T2148" i="3"/>
  <c r="U2148" i="3" s="1"/>
  <c r="K2148" i="3"/>
  <c r="E2148" i="3"/>
  <c r="BQ2147" i="3"/>
  <c r="BO2147" i="3"/>
  <c r="BM2147" i="3"/>
  <c r="BK2147" i="3"/>
  <c r="BI2147" i="3"/>
  <c r="BG2147" i="3"/>
  <c r="BE2147" i="3"/>
  <c r="BC2147" i="3"/>
  <c r="BA2147" i="3"/>
  <c r="AY2147" i="3"/>
  <c r="AR2147" i="3"/>
  <c r="AP2147" i="3"/>
  <c r="AN2147" i="3"/>
  <c r="AL2147" i="3"/>
  <c r="AJ2147" i="3"/>
  <c r="AH2147" i="3"/>
  <c r="AF2147" i="3"/>
  <c r="AD2147" i="3"/>
  <c r="AB2147" i="3"/>
  <c r="Z2147" i="3"/>
  <c r="T2147" i="3"/>
  <c r="U2147" i="3" s="1"/>
  <c r="K2147" i="3"/>
  <c r="E2147" i="3"/>
  <c r="BQ2146" i="3"/>
  <c r="BO2146" i="3"/>
  <c r="BM2146" i="3"/>
  <c r="BK2146" i="3"/>
  <c r="BI2146" i="3"/>
  <c r="BG2146" i="3"/>
  <c r="BE2146" i="3"/>
  <c r="BC2146" i="3"/>
  <c r="BA2146" i="3"/>
  <c r="AY2146" i="3"/>
  <c r="AR2146" i="3"/>
  <c r="AP2146" i="3"/>
  <c r="AN2146" i="3"/>
  <c r="AL2146" i="3"/>
  <c r="AJ2146" i="3"/>
  <c r="AH2146" i="3"/>
  <c r="AF2146" i="3"/>
  <c r="AD2146" i="3"/>
  <c r="AB2146" i="3"/>
  <c r="Z2146" i="3"/>
  <c r="T2146" i="3"/>
  <c r="U2146" i="3" s="1"/>
  <c r="K2146" i="3"/>
  <c r="E2146" i="3"/>
  <c r="BQ2145" i="3"/>
  <c r="BO2145" i="3"/>
  <c r="BM2145" i="3"/>
  <c r="BK2145" i="3"/>
  <c r="BI2145" i="3"/>
  <c r="BG2145" i="3"/>
  <c r="BE2145" i="3"/>
  <c r="BC2145" i="3"/>
  <c r="BA2145" i="3"/>
  <c r="AY2145" i="3"/>
  <c r="AR2145" i="3"/>
  <c r="AP2145" i="3"/>
  <c r="AN2145" i="3"/>
  <c r="AL2145" i="3"/>
  <c r="AJ2145" i="3"/>
  <c r="AH2145" i="3"/>
  <c r="AF2145" i="3"/>
  <c r="AD2145" i="3"/>
  <c r="AB2145" i="3"/>
  <c r="Z2145" i="3"/>
  <c r="T2145" i="3"/>
  <c r="U2145" i="3" s="1"/>
  <c r="K2145" i="3"/>
  <c r="E2145" i="3"/>
  <c r="BQ2144" i="3"/>
  <c r="BO2144" i="3"/>
  <c r="BM2144" i="3"/>
  <c r="BK2144" i="3"/>
  <c r="BI2144" i="3"/>
  <c r="BG2144" i="3"/>
  <c r="BE2144" i="3"/>
  <c r="BC2144" i="3"/>
  <c r="BA2144" i="3"/>
  <c r="AY2144" i="3"/>
  <c r="AR2144" i="3"/>
  <c r="AP2144" i="3"/>
  <c r="AN2144" i="3"/>
  <c r="AL2144" i="3"/>
  <c r="AJ2144" i="3"/>
  <c r="AH2144" i="3"/>
  <c r="AF2144" i="3"/>
  <c r="AD2144" i="3"/>
  <c r="AB2144" i="3"/>
  <c r="Z2144" i="3"/>
  <c r="T2144" i="3"/>
  <c r="U2144" i="3" s="1"/>
  <c r="K2144" i="3"/>
  <c r="E2144" i="3"/>
  <c r="BQ2143" i="3"/>
  <c r="BO2143" i="3"/>
  <c r="BM2143" i="3"/>
  <c r="BK2143" i="3"/>
  <c r="BI2143" i="3"/>
  <c r="BG2143" i="3"/>
  <c r="BE2143" i="3"/>
  <c r="BC2143" i="3"/>
  <c r="BA2143" i="3"/>
  <c r="AY2143" i="3"/>
  <c r="AR2143" i="3"/>
  <c r="AP2143" i="3"/>
  <c r="AN2143" i="3"/>
  <c r="AL2143" i="3"/>
  <c r="AJ2143" i="3"/>
  <c r="AH2143" i="3"/>
  <c r="AF2143" i="3"/>
  <c r="AD2143" i="3"/>
  <c r="AB2143" i="3"/>
  <c r="Z2143" i="3"/>
  <c r="T2143" i="3"/>
  <c r="U2143" i="3" s="1"/>
  <c r="K2143" i="3"/>
  <c r="E2143" i="3"/>
  <c r="BQ2142" i="3"/>
  <c r="BO2142" i="3"/>
  <c r="BM2142" i="3"/>
  <c r="BK2142" i="3"/>
  <c r="BI2142" i="3"/>
  <c r="BG2142" i="3"/>
  <c r="BE2142" i="3"/>
  <c r="BC2142" i="3"/>
  <c r="BA2142" i="3"/>
  <c r="AY2142" i="3"/>
  <c r="AR2142" i="3"/>
  <c r="AP2142" i="3"/>
  <c r="AN2142" i="3"/>
  <c r="AL2142" i="3"/>
  <c r="AJ2142" i="3"/>
  <c r="AH2142" i="3"/>
  <c r="AF2142" i="3"/>
  <c r="AD2142" i="3"/>
  <c r="AB2142" i="3"/>
  <c r="Z2142" i="3"/>
  <c r="T2142" i="3"/>
  <c r="U2142" i="3" s="1"/>
  <c r="K2142" i="3"/>
  <c r="E2142" i="3"/>
  <c r="BQ2141" i="3"/>
  <c r="BO2141" i="3"/>
  <c r="BM2141" i="3"/>
  <c r="BK2141" i="3"/>
  <c r="BI2141" i="3"/>
  <c r="BG2141" i="3"/>
  <c r="BE2141" i="3"/>
  <c r="BC2141" i="3"/>
  <c r="BA2141" i="3"/>
  <c r="AY2141" i="3"/>
  <c r="AR2141" i="3"/>
  <c r="AP2141" i="3"/>
  <c r="AN2141" i="3"/>
  <c r="AL2141" i="3"/>
  <c r="AJ2141" i="3"/>
  <c r="AH2141" i="3"/>
  <c r="AF2141" i="3"/>
  <c r="AD2141" i="3"/>
  <c r="AB2141" i="3"/>
  <c r="Z2141" i="3"/>
  <c r="T2141" i="3"/>
  <c r="U2141" i="3" s="1"/>
  <c r="K2141" i="3"/>
  <c r="E2141" i="3"/>
  <c r="AT2193" i="3" l="1"/>
  <c r="AT2210" i="3"/>
  <c r="AU2210" i="3"/>
  <c r="AT2191" i="3"/>
  <c r="AU2190" i="3"/>
  <c r="AU2192" i="3"/>
  <c r="AU2191" i="3"/>
  <c r="AU2193" i="3"/>
  <c r="AT2190" i="3"/>
  <c r="AT2192" i="3"/>
  <c r="AT2141" i="3"/>
  <c r="AT2149" i="3"/>
  <c r="AU2148" i="3"/>
  <c r="AU2147" i="3"/>
  <c r="AU2146" i="3"/>
  <c r="AU2145" i="3"/>
  <c r="AT2147" i="3"/>
  <c r="AU2149" i="3"/>
  <c r="AT2144" i="3"/>
  <c r="AU2143" i="3"/>
  <c r="AT2145" i="3"/>
  <c r="AU2141" i="3"/>
  <c r="AU2142" i="3"/>
  <c r="AT2143" i="3"/>
  <c r="AT2148" i="3"/>
  <c r="AT2142" i="3"/>
  <c r="AT2146" i="3"/>
  <c r="AU2144" i="3"/>
  <c r="AV2143" i="3" l="1"/>
  <c r="AW2191" i="3"/>
  <c r="AW2145" i="3"/>
  <c r="AW2193" i="3"/>
  <c r="AW2210" i="3"/>
  <c r="AW2149" i="3"/>
  <c r="AV2145" i="3"/>
  <c r="AV2210" i="3"/>
  <c r="AW2147" i="3"/>
  <c r="AW2141" i="3"/>
  <c r="AV2193" i="3"/>
  <c r="AW2192" i="3"/>
  <c r="AV2192" i="3"/>
  <c r="AV2191" i="3"/>
  <c r="AW2190" i="3"/>
  <c r="AV2190" i="3"/>
  <c r="AW2143" i="3"/>
  <c r="AV2144" i="3"/>
  <c r="AV2141" i="3"/>
  <c r="AV2147" i="3"/>
  <c r="AW2144" i="3"/>
  <c r="AV2149" i="3"/>
  <c r="AW2146" i="3"/>
  <c r="AV2146" i="3"/>
  <c r="AW2142" i="3"/>
  <c r="AV2142" i="3"/>
  <c r="AW2148" i="3"/>
  <c r="AV2148" i="3"/>
  <c r="BQ2624" i="3" l="1"/>
  <c r="BO2624" i="3"/>
  <c r="BM2624" i="3"/>
  <c r="BK2624" i="3"/>
  <c r="BI2624" i="3"/>
  <c r="BG2624" i="3"/>
  <c r="BE2624" i="3"/>
  <c r="BC2624" i="3"/>
  <c r="BA2624" i="3"/>
  <c r="AY2624" i="3"/>
  <c r="AR2624" i="3"/>
  <c r="AP2624" i="3"/>
  <c r="AN2624" i="3"/>
  <c r="AL2624" i="3"/>
  <c r="AJ2624" i="3"/>
  <c r="AH2624" i="3"/>
  <c r="AF2624" i="3"/>
  <c r="AD2624" i="3"/>
  <c r="AB2624" i="3"/>
  <c r="Z2624" i="3"/>
  <c r="T2624" i="3"/>
  <c r="U2624" i="3" s="1"/>
  <c r="K2624" i="3"/>
  <c r="E2624" i="3"/>
  <c r="BQ139" i="3"/>
  <c r="BO139" i="3"/>
  <c r="BM139" i="3"/>
  <c r="BK139" i="3"/>
  <c r="BI139" i="3"/>
  <c r="BG139" i="3"/>
  <c r="BE139" i="3"/>
  <c r="BC139" i="3"/>
  <c r="BA139" i="3"/>
  <c r="AY139" i="3"/>
  <c r="AR139" i="3"/>
  <c r="AP139" i="3"/>
  <c r="AN139" i="3"/>
  <c r="AL139" i="3"/>
  <c r="AJ139" i="3"/>
  <c r="AH139" i="3"/>
  <c r="AF139" i="3"/>
  <c r="AD139" i="3"/>
  <c r="AB139" i="3"/>
  <c r="Z139" i="3"/>
  <c r="T139" i="3"/>
  <c r="U139" i="3" s="1"/>
  <c r="K139" i="3"/>
  <c r="E139" i="3"/>
  <c r="BQ159" i="3"/>
  <c r="BO159" i="3"/>
  <c r="BM159" i="3"/>
  <c r="BK159" i="3"/>
  <c r="BI159" i="3"/>
  <c r="BG159" i="3"/>
  <c r="BE159" i="3"/>
  <c r="BC159" i="3"/>
  <c r="BA159" i="3"/>
  <c r="AY159" i="3"/>
  <c r="AR159" i="3"/>
  <c r="AP159" i="3"/>
  <c r="AN159" i="3"/>
  <c r="AL159" i="3"/>
  <c r="AJ159" i="3"/>
  <c r="AH159" i="3"/>
  <c r="AF159" i="3"/>
  <c r="AD159" i="3"/>
  <c r="AB159" i="3"/>
  <c r="Z159" i="3"/>
  <c r="T159" i="3"/>
  <c r="U159" i="3" s="1"/>
  <c r="K159" i="3"/>
  <c r="E159" i="3"/>
  <c r="BQ148" i="3"/>
  <c r="BO148" i="3"/>
  <c r="BM148" i="3"/>
  <c r="BK148" i="3"/>
  <c r="BI148" i="3"/>
  <c r="BG148" i="3"/>
  <c r="BE148" i="3"/>
  <c r="BC148" i="3"/>
  <c r="BA148" i="3"/>
  <c r="AY148" i="3"/>
  <c r="AR148" i="3"/>
  <c r="AP148" i="3"/>
  <c r="AN148" i="3"/>
  <c r="AL148" i="3"/>
  <c r="AJ148" i="3"/>
  <c r="AH148" i="3"/>
  <c r="AF148" i="3"/>
  <c r="AD148" i="3"/>
  <c r="AB148" i="3"/>
  <c r="Z148" i="3"/>
  <c r="T148" i="3"/>
  <c r="U148" i="3" s="1"/>
  <c r="K148" i="3"/>
  <c r="E148" i="3"/>
  <c r="BQ130" i="3"/>
  <c r="BO130" i="3"/>
  <c r="BM130" i="3"/>
  <c r="BK130" i="3"/>
  <c r="BI130" i="3"/>
  <c r="BG130" i="3"/>
  <c r="BE130" i="3"/>
  <c r="BC130" i="3"/>
  <c r="BA130" i="3"/>
  <c r="AY130" i="3"/>
  <c r="AR130" i="3"/>
  <c r="AP130" i="3"/>
  <c r="AN130" i="3"/>
  <c r="AL130" i="3"/>
  <c r="AJ130" i="3"/>
  <c r="AH130" i="3"/>
  <c r="AF130" i="3"/>
  <c r="AD130" i="3"/>
  <c r="AB130" i="3"/>
  <c r="Z130" i="3"/>
  <c r="T130" i="3"/>
  <c r="U130" i="3" s="1"/>
  <c r="K130" i="3"/>
  <c r="E130" i="3"/>
  <c r="BQ124" i="3"/>
  <c r="BO124" i="3"/>
  <c r="BM124" i="3"/>
  <c r="BK124" i="3"/>
  <c r="BI124" i="3"/>
  <c r="BG124" i="3"/>
  <c r="BE124" i="3"/>
  <c r="BC124" i="3"/>
  <c r="BA124" i="3"/>
  <c r="AY124" i="3"/>
  <c r="AR124" i="3"/>
  <c r="AP124" i="3"/>
  <c r="AN124" i="3"/>
  <c r="AL124" i="3"/>
  <c r="AJ124" i="3"/>
  <c r="AH124" i="3"/>
  <c r="AF124" i="3"/>
  <c r="AD124" i="3"/>
  <c r="AB124" i="3"/>
  <c r="Z124" i="3"/>
  <c r="T124" i="3"/>
  <c r="U124" i="3" s="1"/>
  <c r="K124" i="3"/>
  <c r="E124" i="3"/>
  <c r="AU2624" i="3" l="1"/>
  <c r="AT2624" i="3"/>
  <c r="AU139" i="3"/>
  <c r="AT139" i="3"/>
  <c r="AU159" i="3"/>
  <c r="AT159" i="3"/>
  <c r="AT148" i="3"/>
  <c r="AU148" i="3"/>
  <c r="AU124" i="3"/>
  <c r="AU130" i="3"/>
  <c r="AT130" i="3"/>
  <c r="AT124" i="3"/>
  <c r="BQ188" i="3"/>
  <c r="BO188" i="3"/>
  <c r="BM188" i="3"/>
  <c r="BK188" i="3"/>
  <c r="BI188" i="3"/>
  <c r="BG188" i="3"/>
  <c r="BE188" i="3"/>
  <c r="BC188" i="3"/>
  <c r="BA188" i="3"/>
  <c r="AY188" i="3"/>
  <c r="AR188" i="3"/>
  <c r="AP188" i="3"/>
  <c r="AN188" i="3"/>
  <c r="AL188" i="3"/>
  <c r="AJ188" i="3"/>
  <c r="AH188" i="3"/>
  <c r="AF188" i="3"/>
  <c r="AD188" i="3"/>
  <c r="AB188" i="3"/>
  <c r="Z188" i="3"/>
  <c r="T188" i="3"/>
  <c r="U188" i="3" s="1"/>
  <c r="K188" i="3"/>
  <c r="E188" i="3"/>
  <c r="BQ193" i="3"/>
  <c r="BO193" i="3"/>
  <c r="BM193" i="3"/>
  <c r="BK193" i="3"/>
  <c r="BI193" i="3"/>
  <c r="BG193" i="3"/>
  <c r="BE193" i="3"/>
  <c r="BC193" i="3"/>
  <c r="BA193" i="3"/>
  <c r="AY193" i="3"/>
  <c r="AR193" i="3"/>
  <c r="AP193" i="3"/>
  <c r="AN193" i="3"/>
  <c r="AL193" i="3"/>
  <c r="AJ193" i="3"/>
  <c r="AH193" i="3"/>
  <c r="AF193" i="3"/>
  <c r="AD193" i="3"/>
  <c r="AB193" i="3"/>
  <c r="Z193" i="3"/>
  <c r="AU193" i="3" s="1"/>
  <c r="T193" i="3"/>
  <c r="U193" i="3" s="1"/>
  <c r="E193" i="3"/>
  <c r="E192" i="3"/>
  <c r="BQ146" i="3"/>
  <c r="BO146" i="3"/>
  <c r="BM146" i="3"/>
  <c r="BK146" i="3"/>
  <c r="BI146" i="3"/>
  <c r="BG146" i="3"/>
  <c r="BE146" i="3"/>
  <c r="BC146" i="3"/>
  <c r="BA146" i="3"/>
  <c r="AY146" i="3"/>
  <c r="AR146" i="3"/>
  <c r="AP146" i="3"/>
  <c r="AN146" i="3"/>
  <c r="AL146" i="3"/>
  <c r="AJ146" i="3"/>
  <c r="AH146" i="3"/>
  <c r="AF146" i="3"/>
  <c r="AD146" i="3"/>
  <c r="AB146" i="3"/>
  <c r="Z146" i="3"/>
  <c r="T146" i="3"/>
  <c r="U146" i="3" s="1"/>
  <c r="K146" i="3"/>
  <c r="E146" i="3"/>
  <c r="BQ145" i="3"/>
  <c r="BO145" i="3"/>
  <c r="BM145" i="3"/>
  <c r="BK145" i="3"/>
  <c r="BI145" i="3"/>
  <c r="BG145" i="3"/>
  <c r="BE145" i="3"/>
  <c r="BC145" i="3"/>
  <c r="BA145" i="3"/>
  <c r="AY145" i="3"/>
  <c r="AR145" i="3"/>
  <c r="AP145" i="3"/>
  <c r="AN145" i="3"/>
  <c r="AL145" i="3"/>
  <c r="AJ145" i="3"/>
  <c r="AH145" i="3"/>
  <c r="AF145" i="3"/>
  <c r="AD145" i="3"/>
  <c r="AB145" i="3"/>
  <c r="Z145" i="3"/>
  <c r="T145" i="3"/>
  <c r="U145" i="3" s="1"/>
  <c r="K145" i="3"/>
  <c r="E145" i="3"/>
  <c r="BQ181" i="3"/>
  <c r="BO181" i="3"/>
  <c r="BM181" i="3"/>
  <c r="BK181" i="3"/>
  <c r="BI181" i="3"/>
  <c r="BG181" i="3"/>
  <c r="BE181" i="3"/>
  <c r="BC181" i="3"/>
  <c r="BA181" i="3"/>
  <c r="AY181" i="3"/>
  <c r="AR181" i="3"/>
  <c r="AP181" i="3"/>
  <c r="AN181" i="3"/>
  <c r="AL181" i="3"/>
  <c r="AJ181" i="3"/>
  <c r="AH181" i="3"/>
  <c r="AF181" i="3"/>
  <c r="AD181" i="3"/>
  <c r="AB181" i="3"/>
  <c r="Z181" i="3"/>
  <c r="T181" i="3"/>
  <c r="U181" i="3" s="1"/>
  <c r="K181" i="3"/>
  <c r="E181" i="3"/>
  <c r="BQ180" i="3"/>
  <c r="BO180" i="3"/>
  <c r="BM180" i="3"/>
  <c r="BK180" i="3"/>
  <c r="BI180" i="3"/>
  <c r="BG180" i="3"/>
  <c r="BE180" i="3"/>
  <c r="BC180" i="3"/>
  <c r="BA180" i="3"/>
  <c r="AY180" i="3"/>
  <c r="AR180" i="3"/>
  <c r="AP180" i="3"/>
  <c r="AN180" i="3"/>
  <c r="AL180" i="3"/>
  <c r="AJ180" i="3"/>
  <c r="AH180" i="3"/>
  <c r="AF180" i="3"/>
  <c r="AD180" i="3"/>
  <c r="AB180" i="3"/>
  <c r="Z180" i="3"/>
  <c r="T180" i="3"/>
  <c r="U180" i="3" s="1"/>
  <c r="K180" i="3"/>
  <c r="E180" i="3"/>
  <c r="BQ137" i="3"/>
  <c r="BO137" i="3"/>
  <c r="BM137" i="3"/>
  <c r="BK137" i="3"/>
  <c r="BI137" i="3"/>
  <c r="BG137" i="3"/>
  <c r="BE137" i="3"/>
  <c r="BC137" i="3"/>
  <c r="BA137" i="3"/>
  <c r="AY137" i="3"/>
  <c r="AR137" i="3"/>
  <c r="AP137" i="3"/>
  <c r="AN137" i="3"/>
  <c r="AL137" i="3"/>
  <c r="AJ137" i="3"/>
  <c r="AH137" i="3"/>
  <c r="AF137" i="3"/>
  <c r="AD137" i="3"/>
  <c r="AB137" i="3"/>
  <c r="Z137" i="3"/>
  <c r="T137" i="3"/>
  <c r="U137" i="3" s="1"/>
  <c r="K137" i="3"/>
  <c r="E137" i="3"/>
  <c r="BQ138" i="3"/>
  <c r="BO138" i="3"/>
  <c r="BM138" i="3"/>
  <c r="BK138" i="3"/>
  <c r="BI138" i="3"/>
  <c r="BG138" i="3"/>
  <c r="BE138" i="3"/>
  <c r="BC138" i="3"/>
  <c r="BA138" i="3"/>
  <c r="AY138" i="3"/>
  <c r="AR138" i="3"/>
  <c r="AP138" i="3"/>
  <c r="AN138" i="3"/>
  <c r="AL138" i="3"/>
  <c r="AJ138" i="3"/>
  <c r="AH138" i="3"/>
  <c r="AF138" i="3"/>
  <c r="AD138" i="3"/>
  <c r="AB138" i="3"/>
  <c r="Z138" i="3"/>
  <c r="T138" i="3"/>
  <c r="U138" i="3" s="1"/>
  <c r="K138" i="3"/>
  <c r="E138" i="3"/>
  <c r="BQ136" i="3"/>
  <c r="BO136" i="3"/>
  <c r="BM136" i="3"/>
  <c r="BK136" i="3"/>
  <c r="BI136" i="3"/>
  <c r="BG136" i="3"/>
  <c r="BE136" i="3"/>
  <c r="BC136" i="3"/>
  <c r="BA136" i="3"/>
  <c r="AY136" i="3"/>
  <c r="AR136" i="3"/>
  <c r="AP136" i="3"/>
  <c r="AN136" i="3"/>
  <c r="AL136" i="3"/>
  <c r="AJ136" i="3"/>
  <c r="AH136" i="3"/>
  <c r="AF136" i="3"/>
  <c r="AD136" i="3"/>
  <c r="AB136" i="3"/>
  <c r="Z136" i="3"/>
  <c r="T136" i="3"/>
  <c r="U136" i="3" s="1"/>
  <c r="K136" i="3"/>
  <c r="E136" i="3"/>
  <c r="BQ1480" i="3"/>
  <c r="BO1480" i="3"/>
  <c r="BM1480" i="3"/>
  <c r="BK1480" i="3"/>
  <c r="BI1480" i="3"/>
  <c r="BG1480" i="3"/>
  <c r="BE1480" i="3"/>
  <c r="BC1480" i="3"/>
  <c r="BA1480" i="3"/>
  <c r="AY1480" i="3"/>
  <c r="AR1480" i="3"/>
  <c r="AP1480" i="3"/>
  <c r="AN1480" i="3"/>
  <c r="AL1480" i="3"/>
  <c r="AJ1480" i="3"/>
  <c r="AH1480" i="3"/>
  <c r="AF1480" i="3"/>
  <c r="AD1480" i="3"/>
  <c r="AB1480" i="3"/>
  <c r="Z1480" i="3"/>
  <c r="T1480" i="3"/>
  <c r="U1480" i="3" s="1"/>
  <c r="K1480" i="3"/>
  <c r="E1480" i="3"/>
  <c r="BQ1464" i="3"/>
  <c r="BO1464" i="3"/>
  <c r="BM1464" i="3"/>
  <c r="BK1464" i="3"/>
  <c r="BI1464" i="3"/>
  <c r="BG1464" i="3"/>
  <c r="BE1464" i="3"/>
  <c r="BC1464" i="3"/>
  <c r="BA1464" i="3"/>
  <c r="AY1464" i="3"/>
  <c r="AR1464" i="3"/>
  <c r="AP1464" i="3"/>
  <c r="AN1464" i="3"/>
  <c r="AL1464" i="3"/>
  <c r="AJ1464" i="3"/>
  <c r="AH1464" i="3"/>
  <c r="AF1464" i="3"/>
  <c r="AD1464" i="3"/>
  <c r="AB1464" i="3"/>
  <c r="Z1464" i="3"/>
  <c r="T1464" i="3"/>
  <c r="U1464" i="3" s="1"/>
  <c r="K1464" i="3"/>
  <c r="E1464" i="3"/>
  <c r="BQ1447" i="3"/>
  <c r="BO1447" i="3"/>
  <c r="BM1447" i="3"/>
  <c r="BK1447" i="3"/>
  <c r="BI1447" i="3"/>
  <c r="BG1447" i="3"/>
  <c r="BE1447" i="3"/>
  <c r="BC1447" i="3"/>
  <c r="BA1447" i="3"/>
  <c r="AY1447" i="3"/>
  <c r="AR1447" i="3"/>
  <c r="AP1447" i="3"/>
  <c r="AN1447" i="3"/>
  <c r="AL1447" i="3"/>
  <c r="AJ1447" i="3"/>
  <c r="AH1447" i="3"/>
  <c r="AF1447" i="3"/>
  <c r="AD1447" i="3"/>
  <c r="AB1447" i="3"/>
  <c r="Z1447" i="3"/>
  <c r="T1447" i="3"/>
  <c r="U1447" i="3" s="1"/>
  <c r="K1447" i="3"/>
  <c r="E1447" i="3"/>
  <c r="BQ1407" i="3"/>
  <c r="BO1407" i="3"/>
  <c r="BM1407" i="3"/>
  <c r="BK1407" i="3"/>
  <c r="BI1407" i="3"/>
  <c r="BG1407" i="3"/>
  <c r="BE1407" i="3"/>
  <c r="BC1407" i="3"/>
  <c r="BA1407" i="3"/>
  <c r="AY1407" i="3"/>
  <c r="AR1407" i="3"/>
  <c r="AP1407" i="3"/>
  <c r="AN1407" i="3"/>
  <c r="AL1407" i="3"/>
  <c r="AJ1407" i="3"/>
  <c r="AH1407" i="3"/>
  <c r="AF1407" i="3"/>
  <c r="AD1407" i="3"/>
  <c r="AB1407" i="3"/>
  <c r="Z1407" i="3"/>
  <c r="T1407" i="3"/>
  <c r="U1407" i="3" s="1"/>
  <c r="K1407" i="3"/>
  <c r="E1407" i="3"/>
  <c r="BQ67" i="3"/>
  <c r="BO67" i="3"/>
  <c r="BM67" i="3"/>
  <c r="BK67" i="3"/>
  <c r="BI67" i="3"/>
  <c r="BG67" i="3"/>
  <c r="BE67" i="3"/>
  <c r="BC67" i="3"/>
  <c r="BA67" i="3"/>
  <c r="AY67" i="3"/>
  <c r="AR67" i="3"/>
  <c r="AP67" i="3"/>
  <c r="AN67" i="3"/>
  <c r="AL67" i="3"/>
  <c r="AJ67" i="3"/>
  <c r="AH67" i="3"/>
  <c r="AF67" i="3"/>
  <c r="AD67" i="3"/>
  <c r="AB67" i="3"/>
  <c r="Z67" i="3"/>
  <c r="T67" i="3"/>
  <c r="U67" i="3" s="1"/>
  <c r="K67" i="3"/>
  <c r="E67" i="3"/>
  <c r="AV148" i="3" l="1"/>
  <c r="AW130" i="3"/>
  <c r="AW2624" i="3"/>
  <c r="AV2624" i="3"/>
  <c r="AW148" i="3"/>
  <c r="AW139" i="3"/>
  <c r="AV139" i="3"/>
  <c r="AW159" i="3"/>
  <c r="AV159" i="3"/>
  <c r="AV130" i="3"/>
  <c r="AW124" i="3"/>
  <c r="AV124" i="3"/>
  <c r="AT188" i="3"/>
  <c r="AU188" i="3"/>
  <c r="AT193" i="3"/>
  <c r="AU145" i="3"/>
  <c r="AU146" i="3"/>
  <c r="AT181" i="3"/>
  <c r="AT146" i="3"/>
  <c r="AT145" i="3"/>
  <c r="AU181" i="3"/>
  <c r="AU180" i="3"/>
  <c r="AT180" i="3"/>
  <c r="AT138" i="3"/>
  <c r="AU137" i="3"/>
  <c r="AU136" i="3"/>
  <c r="AT137" i="3"/>
  <c r="AU138" i="3"/>
  <c r="AT136" i="3"/>
  <c r="AU1480" i="3"/>
  <c r="AT1480" i="3"/>
  <c r="AU1464" i="3"/>
  <c r="AT1464" i="3"/>
  <c r="AU1447" i="3"/>
  <c r="AT1447" i="3"/>
  <c r="AU1407" i="3"/>
  <c r="AT1407" i="3"/>
  <c r="AU67" i="3"/>
  <c r="AT67" i="3"/>
  <c r="BQ1042" i="3"/>
  <c r="BO1042" i="3"/>
  <c r="BM1042" i="3"/>
  <c r="BK1042" i="3"/>
  <c r="BI1042" i="3"/>
  <c r="BG1042" i="3"/>
  <c r="BE1042" i="3"/>
  <c r="BC1042" i="3"/>
  <c r="BA1042" i="3"/>
  <c r="AY1042" i="3"/>
  <c r="AR1042" i="3"/>
  <c r="AP1042" i="3"/>
  <c r="AN1042" i="3"/>
  <c r="AL1042" i="3"/>
  <c r="AJ1042" i="3"/>
  <c r="AH1042" i="3"/>
  <c r="AF1042" i="3"/>
  <c r="AD1042" i="3"/>
  <c r="AB1042" i="3"/>
  <c r="Z1042" i="3"/>
  <c r="T1042" i="3"/>
  <c r="U1042" i="3" s="1"/>
  <c r="K1042" i="3"/>
  <c r="E1042" i="3"/>
  <c r="BQ1055" i="3"/>
  <c r="BO1055" i="3"/>
  <c r="BM1055" i="3"/>
  <c r="BK1055" i="3"/>
  <c r="BI1055" i="3"/>
  <c r="BG1055" i="3"/>
  <c r="BE1055" i="3"/>
  <c r="BC1055" i="3"/>
  <c r="BA1055" i="3"/>
  <c r="AY1055" i="3"/>
  <c r="AR1055" i="3"/>
  <c r="AP1055" i="3"/>
  <c r="AN1055" i="3"/>
  <c r="AL1055" i="3"/>
  <c r="AJ1055" i="3"/>
  <c r="AH1055" i="3"/>
  <c r="AF1055" i="3"/>
  <c r="AD1055" i="3"/>
  <c r="AB1055" i="3"/>
  <c r="Z1055" i="3"/>
  <c r="T1055" i="3"/>
  <c r="U1055" i="3" s="1"/>
  <c r="K1055" i="3"/>
  <c r="E1055" i="3"/>
  <c r="BQ449" i="3"/>
  <c r="BO449" i="3"/>
  <c r="BM449" i="3"/>
  <c r="BK449" i="3"/>
  <c r="BI449" i="3"/>
  <c r="BG449" i="3"/>
  <c r="BE449" i="3"/>
  <c r="BC449" i="3"/>
  <c r="BA449" i="3"/>
  <c r="AY449" i="3"/>
  <c r="AR449" i="3"/>
  <c r="AP449" i="3"/>
  <c r="AN449" i="3"/>
  <c r="AL449" i="3"/>
  <c r="AJ449" i="3"/>
  <c r="AH449" i="3"/>
  <c r="AF449" i="3"/>
  <c r="AD449" i="3"/>
  <c r="AB449" i="3"/>
  <c r="Z449" i="3"/>
  <c r="T449" i="3"/>
  <c r="U449" i="3" s="1"/>
  <c r="K449" i="3"/>
  <c r="E449" i="3"/>
  <c r="BQ582" i="3"/>
  <c r="BO582" i="3"/>
  <c r="BM582" i="3"/>
  <c r="BK582" i="3"/>
  <c r="BI582" i="3"/>
  <c r="BG582" i="3"/>
  <c r="BE582" i="3"/>
  <c r="BC582" i="3"/>
  <c r="BA582" i="3"/>
  <c r="AY582" i="3"/>
  <c r="AR582" i="3"/>
  <c r="AP582" i="3"/>
  <c r="AN582" i="3"/>
  <c r="AL582" i="3"/>
  <c r="AJ582" i="3"/>
  <c r="AH582" i="3"/>
  <c r="AF582" i="3"/>
  <c r="AD582" i="3"/>
  <c r="AB582" i="3"/>
  <c r="Z582" i="3"/>
  <c r="T582" i="3"/>
  <c r="U582" i="3" s="1"/>
  <c r="K582" i="3"/>
  <c r="E582" i="3"/>
  <c r="BQ583" i="3"/>
  <c r="BO583" i="3"/>
  <c r="BM583" i="3"/>
  <c r="BK583" i="3"/>
  <c r="BI583" i="3"/>
  <c r="BG583" i="3"/>
  <c r="BE583" i="3"/>
  <c r="BC583" i="3"/>
  <c r="BA583" i="3"/>
  <c r="AY583" i="3"/>
  <c r="AR583" i="3"/>
  <c r="AP583" i="3"/>
  <c r="AN583" i="3"/>
  <c r="AL583" i="3"/>
  <c r="AJ583" i="3"/>
  <c r="AH583" i="3"/>
  <c r="AF583" i="3"/>
  <c r="AD583" i="3"/>
  <c r="AB583" i="3"/>
  <c r="Z583" i="3"/>
  <c r="T583" i="3"/>
  <c r="U583" i="3" s="1"/>
  <c r="K583" i="3"/>
  <c r="E583" i="3"/>
  <c r="BQ581" i="3"/>
  <c r="BO581" i="3"/>
  <c r="BM581" i="3"/>
  <c r="BK581" i="3"/>
  <c r="BI581" i="3"/>
  <c r="BG581" i="3"/>
  <c r="BE581" i="3"/>
  <c r="BC581" i="3"/>
  <c r="BA581" i="3"/>
  <c r="AY581" i="3"/>
  <c r="AR581" i="3"/>
  <c r="AP581" i="3"/>
  <c r="AN581" i="3"/>
  <c r="AL581" i="3"/>
  <c r="AJ581" i="3"/>
  <c r="AH581" i="3"/>
  <c r="AF581" i="3"/>
  <c r="AD581" i="3"/>
  <c r="AB581" i="3"/>
  <c r="Z581" i="3"/>
  <c r="T581" i="3"/>
  <c r="U581" i="3" s="1"/>
  <c r="K581" i="3"/>
  <c r="E581" i="3"/>
  <c r="BQ713" i="3"/>
  <c r="BO713" i="3"/>
  <c r="BM713" i="3"/>
  <c r="BK713" i="3"/>
  <c r="BI713" i="3"/>
  <c r="BG713" i="3"/>
  <c r="BE713" i="3"/>
  <c r="BC713" i="3"/>
  <c r="BA713" i="3"/>
  <c r="AY713" i="3"/>
  <c r="AR713" i="3"/>
  <c r="AP713" i="3"/>
  <c r="AN713" i="3"/>
  <c r="AL713" i="3"/>
  <c r="AJ713" i="3"/>
  <c r="AH713" i="3"/>
  <c r="AF713" i="3"/>
  <c r="AD713" i="3"/>
  <c r="AB713" i="3"/>
  <c r="Z713" i="3"/>
  <c r="T713" i="3"/>
  <c r="U713" i="3" s="1"/>
  <c r="K713" i="3"/>
  <c r="E713" i="3"/>
  <c r="BQ711" i="3"/>
  <c r="BO711" i="3"/>
  <c r="BM711" i="3"/>
  <c r="BK711" i="3"/>
  <c r="BI711" i="3"/>
  <c r="BG711" i="3"/>
  <c r="BE711" i="3"/>
  <c r="BC711" i="3"/>
  <c r="BA711" i="3"/>
  <c r="AY711" i="3"/>
  <c r="AR711" i="3"/>
  <c r="AP711" i="3"/>
  <c r="AN711" i="3"/>
  <c r="AL711" i="3"/>
  <c r="AJ711" i="3"/>
  <c r="AH711" i="3"/>
  <c r="AF711" i="3"/>
  <c r="AD711" i="3"/>
  <c r="AB711" i="3"/>
  <c r="Z711" i="3"/>
  <c r="T711" i="3"/>
  <c r="U711" i="3" s="1"/>
  <c r="K711" i="3"/>
  <c r="E711" i="3"/>
  <c r="BQ718" i="3"/>
  <c r="BO718" i="3"/>
  <c r="BM718" i="3"/>
  <c r="BK718" i="3"/>
  <c r="BI718" i="3"/>
  <c r="BG718" i="3"/>
  <c r="BE718" i="3"/>
  <c r="BC718" i="3"/>
  <c r="BA718" i="3"/>
  <c r="AY718" i="3"/>
  <c r="AR718" i="3"/>
  <c r="AP718" i="3"/>
  <c r="AN718" i="3"/>
  <c r="AL718" i="3"/>
  <c r="AJ718" i="3"/>
  <c r="AH718" i="3"/>
  <c r="AF718" i="3"/>
  <c r="AD718" i="3"/>
  <c r="AB718" i="3"/>
  <c r="Z718" i="3"/>
  <c r="T718" i="3"/>
  <c r="U718" i="3" s="1"/>
  <c r="K718" i="3"/>
  <c r="E718" i="3"/>
  <c r="BQ1398" i="3"/>
  <c r="BO1398" i="3"/>
  <c r="BM1398" i="3"/>
  <c r="BK1398" i="3"/>
  <c r="BI1398" i="3"/>
  <c r="BG1398" i="3"/>
  <c r="BE1398" i="3"/>
  <c r="BC1398" i="3"/>
  <c r="BA1398" i="3"/>
  <c r="AY1398" i="3"/>
  <c r="AR1398" i="3"/>
  <c r="AP1398" i="3"/>
  <c r="AN1398" i="3"/>
  <c r="AL1398" i="3"/>
  <c r="AJ1398" i="3"/>
  <c r="AH1398" i="3"/>
  <c r="AF1398" i="3"/>
  <c r="AD1398" i="3"/>
  <c r="AB1398" i="3"/>
  <c r="Z1398" i="3"/>
  <c r="T1398" i="3"/>
  <c r="U1398" i="3" s="1"/>
  <c r="K1398" i="3"/>
  <c r="E1398" i="3"/>
  <c r="BQ1438" i="3"/>
  <c r="BO1438" i="3"/>
  <c r="BM1438" i="3"/>
  <c r="BK1438" i="3"/>
  <c r="BI1438" i="3"/>
  <c r="BG1438" i="3"/>
  <c r="BE1438" i="3"/>
  <c r="BC1438" i="3"/>
  <c r="BA1438" i="3"/>
  <c r="AY1438" i="3"/>
  <c r="AR1438" i="3"/>
  <c r="AP1438" i="3"/>
  <c r="AN1438" i="3"/>
  <c r="AL1438" i="3"/>
  <c r="AJ1438" i="3"/>
  <c r="AH1438" i="3"/>
  <c r="AF1438" i="3"/>
  <c r="AD1438" i="3"/>
  <c r="AB1438" i="3"/>
  <c r="Z1438" i="3"/>
  <c r="T1438" i="3"/>
  <c r="U1438" i="3" s="1"/>
  <c r="K1438" i="3"/>
  <c r="E1438" i="3"/>
  <c r="BQ1453" i="3"/>
  <c r="BO1453" i="3"/>
  <c r="BM1453" i="3"/>
  <c r="BK1453" i="3"/>
  <c r="BI1453" i="3"/>
  <c r="BG1453" i="3"/>
  <c r="BE1453" i="3"/>
  <c r="BC1453" i="3"/>
  <c r="BA1453" i="3"/>
  <c r="AY1453" i="3"/>
  <c r="AR1453" i="3"/>
  <c r="AP1453" i="3"/>
  <c r="AN1453" i="3"/>
  <c r="AL1453" i="3"/>
  <c r="AJ1453" i="3"/>
  <c r="AH1453" i="3"/>
  <c r="AF1453" i="3"/>
  <c r="AD1453" i="3"/>
  <c r="AB1453" i="3"/>
  <c r="Z1453" i="3"/>
  <c r="T1453" i="3"/>
  <c r="U1453" i="3" s="1"/>
  <c r="K1453" i="3"/>
  <c r="E1453" i="3"/>
  <c r="BQ1469" i="3"/>
  <c r="BO1469" i="3"/>
  <c r="BM1469" i="3"/>
  <c r="BK1469" i="3"/>
  <c r="BI1469" i="3"/>
  <c r="BG1469" i="3"/>
  <c r="BE1469" i="3"/>
  <c r="BC1469" i="3"/>
  <c r="BA1469" i="3"/>
  <c r="AY1469" i="3"/>
  <c r="AR1469" i="3"/>
  <c r="AP1469" i="3"/>
  <c r="AN1469" i="3"/>
  <c r="AL1469" i="3"/>
  <c r="AJ1469" i="3"/>
  <c r="AH1469" i="3"/>
  <c r="AF1469" i="3"/>
  <c r="AD1469" i="3"/>
  <c r="AB1469" i="3"/>
  <c r="Z1469" i="3"/>
  <c r="T1469" i="3"/>
  <c r="U1469" i="3" s="1"/>
  <c r="K1469" i="3"/>
  <c r="E1469" i="3"/>
  <c r="BQ1310" i="3"/>
  <c r="BO1310" i="3"/>
  <c r="BM1310" i="3"/>
  <c r="BK1310" i="3"/>
  <c r="BI1310" i="3"/>
  <c r="BG1310" i="3"/>
  <c r="BE1310" i="3"/>
  <c r="BC1310" i="3"/>
  <c r="BA1310" i="3"/>
  <c r="AY1310" i="3"/>
  <c r="AR1310" i="3"/>
  <c r="AP1310" i="3"/>
  <c r="AN1310" i="3"/>
  <c r="AL1310" i="3"/>
  <c r="AJ1310" i="3"/>
  <c r="AH1310" i="3"/>
  <c r="AF1310" i="3"/>
  <c r="AD1310" i="3"/>
  <c r="AB1310" i="3"/>
  <c r="Z1310" i="3"/>
  <c r="T1310" i="3"/>
  <c r="U1310" i="3" s="1"/>
  <c r="K1310" i="3"/>
  <c r="E1310" i="3"/>
  <c r="BQ1276" i="3"/>
  <c r="BO1276" i="3"/>
  <c r="BM1276" i="3"/>
  <c r="BK1276" i="3"/>
  <c r="BI1276" i="3"/>
  <c r="BG1276" i="3"/>
  <c r="BE1276" i="3"/>
  <c r="BC1276" i="3"/>
  <c r="BA1276" i="3"/>
  <c r="AY1276" i="3"/>
  <c r="AR1276" i="3"/>
  <c r="AP1276" i="3"/>
  <c r="AN1276" i="3"/>
  <c r="AL1276" i="3"/>
  <c r="AJ1276" i="3"/>
  <c r="AH1276" i="3"/>
  <c r="AF1276" i="3"/>
  <c r="AD1276" i="3"/>
  <c r="AB1276" i="3"/>
  <c r="Z1276" i="3"/>
  <c r="T1276" i="3"/>
  <c r="U1276" i="3" s="1"/>
  <c r="K1276" i="3"/>
  <c r="E1276" i="3"/>
  <c r="BQ1274" i="3"/>
  <c r="BO1274" i="3"/>
  <c r="BM1274" i="3"/>
  <c r="BK1274" i="3"/>
  <c r="BI1274" i="3"/>
  <c r="BG1274" i="3"/>
  <c r="BE1274" i="3"/>
  <c r="BC1274" i="3"/>
  <c r="BA1274" i="3"/>
  <c r="AY1274" i="3"/>
  <c r="AR1274" i="3"/>
  <c r="AP1274" i="3"/>
  <c r="AN1274" i="3"/>
  <c r="AL1274" i="3"/>
  <c r="AJ1274" i="3"/>
  <c r="AH1274" i="3"/>
  <c r="AF1274" i="3"/>
  <c r="AD1274" i="3"/>
  <c r="AB1274" i="3"/>
  <c r="Z1274" i="3"/>
  <c r="T1274" i="3"/>
  <c r="U1274" i="3" s="1"/>
  <c r="K1274" i="3"/>
  <c r="E1274" i="3"/>
  <c r="BQ1275" i="3"/>
  <c r="BO1275" i="3"/>
  <c r="BM1275" i="3"/>
  <c r="BK1275" i="3"/>
  <c r="BI1275" i="3"/>
  <c r="BG1275" i="3"/>
  <c r="BE1275" i="3"/>
  <c r="BC1275" i="3"/>
  <c r="BA1275" i="3"/>
  <c r="AY1275" i="3"/>
  <c r="AR1275" i="3"/>
  <c r="AP1275" i="3"/>
  <c r="AN1275" i="3"/>
  <c r="AL1275" i="3"/>
  <c r="AJ1275" i="3"/>
  <c r="AH1275" i="3"/>
  <c r="AF1275" i="3"/>
  <c r="AD1275" i="3"/>
  <c r="AB1275" i="3"/>
  <c r="Z1275" i="3"/>
  <c r="T1275" i="3"/>
  <c r="U1275" i="3" s="1"/>
  <c r="K1275" i="3"/>
  <c r="E1275" i="3"/>
  <c r="BQ1301" i="3"/>
  <c r="BO1301" i="3"/>
  <c r="BM1301" i="3"/>
  <c r="BK1301" i="3"/>
  <c r="BI1301" i="3"/>
  <c r="BG1301" i="3"/>
  <c r="BE1301" i="3"/>
  <c r="BC1301" i="3"/>
  <c r="BA1301" i="3"/>
  <c r="AY1301" i="3"/>
  <c r="AR1301" i="3"/>
  <c r="AP1301" i="3"/>
  <c r="AN1301" i="3"/>
  <c r="AL1301" i="3"/>
  <c r="AJ1301" i="3"/>
  <c r="AH1301" i="3"/>
  <c r="AF1301" i="3"/>
  <c r="AD1301" i="3"/>
  <c r="AB1301" i="3"/>
  <c r="Z1301" i="3"/>
  <c r="T1301" i="3"/>
  <c r="U1301" i="3" s="1"/>
  <c r="K1301" i="3"/>
  <c r="E1301" i="3"/>
  <c r="BQ1269" i="3"/>
  <c r="BO1269" i="3"/>
  <c r="BM1269" i="3"/>
  <c r="BK1269" i="3"/>
  <c r="BI1269" i="3"/>
  <c r="BG1269" i="3"/>
  <c r="BE1269" i="3"/>
  <c r="BC1269" i="3"/>
  <c r="BA1269" i="3"/>
  <c r="AY1269" i="3"/>
  <c r="AR1269" i="3"/>
  <c r="AP1269" i="3"/>
  <c r="AN1269" i="3"/>
  <c r="AL1269" i="3"/>
  <c r="AJ1269" i="3"/>
  <c r="AH1269" i="3"/>
  <c r="AF1269" i="3"/>
  <c r="AD1269" i="3"/>
  <c r="AB1269" i="3"/>
  <c r="Z1269" i="3"/>
  <c r="T1269" i="3"/>
  <c r="U1269" i="3" s="1"/>
  <c r="K1269" i="3"/>
  <c r="E1269" i="3"/>
  <c r="BQ1273" i="3"/>
  <c r="BO1273" i="3"/>
  <c r="BM1273" i="3"/>
  <c r="BK1273" i="3"/>
  <c r="BI1273" i="3"/>
  <c r="BG1273" i="3"/>
  <c r="BE1273" i="3"/>
  <c r="BC1273" i="3"/>
  <c r="BA1273" i="3"/>
  <c r="AY1273" i="3"/>
  <c r="AR1273" i="3"/>
  <c r="AP1273" i="3"/>
  <c r="AN1273" i="3"/>
  <c r="AL1273" i="3"/>
  <c r="AJ1273" i="3"/>
  <c r="AH1273" i="3"/>
  <c r="AF1273" i="3"/>
  <c r="AD1273" i="3"/>
  <c r="AB1273" i="3"/>
  <c r="Z1273" i="3"/>
  <c r="T1273" i="3"/>
  <c r="U1273" i="3" s="1"/>
  <c r="K1273" i="3"/>
  <c r="E1273" i="3"/>
  <c r="BQ1268" i="3"/>
  <c r="BO1268" i="3"/>
  <c r="BM1268" i="3"/>
  <c r="BK1268" i="3"/>
  <c r="BI1268" i="3"/>
  <c r="BG1268" i="3"/>
  <c r="BE1268" i="3"/>
  <c r="BC1268" i="3"/>
  <c r="BA1268" i="3"/>
  <c r="AY1268" i="3"/>
  <c r="AR1268" i="3"/>
  <c r="AP1268" i="3"/>
  <c r="AN1268" i="3"/>
  <c r="AL1268" i="3"/>
  <c r="AJ1268" i="3"/>
  <c r="AH1268" i="3"/>
  <c r="AF1268" i="3"/>
  <c r="AD1268" i="3"/>
  <c r="AB1268" i="3"/>
  <c r="Z1268" i="3"/>
  <c r="T1268" i="3"/>
  <c r="U1268" i="3" s="1"/>
  <c r="K1268" i="3"/>
  <c r="E1268" i="3"/>
  <c r="BQ1254" i="3"/>
  <c r="BO1254" i="3"/>
  <c r="BM1254" i="3"/>
  <c r="BK1254" i="3"/>
  <c r="BI1254" i="3"/>
  <c r="BG1254" i="3"/>
  <c r="BE1254" i="3"/>
  <c r="BC1254" i="3"/>
  <c r="BA1254" i="3"/>
  <c r="AY1254" i="3"/>
  <c r="AR1254" i="3"/>
  <c r="AP1254" i="3"/>
  <c r="AN1254" i="3"/>
  <c r="AL1254" i="3"/>
  <c r="AJ1254" i="3"/>
  <c r="AH1254" i="3"/>
  <c r="AF1254" i="3"/>
  <c r="AD1254" i="3"/>
  <c r="AB1254" i="3"/>
  <c r="Z1254" i="3"/>
  <c r="T1254" i="3"/>
  <c r="U1254" i="3" s="1"/>
  <c r="K1254" i="3"/>
  <c r="E1254" i="3"/>
  <c r="BQ1251" i="3"/>
  <c r="BO1251" i="3"/>
  <c r="BM1251" i="3"/>
  <c r="BK1251" i="3"/>
  <c r="BI1251" i="3"/>
  <c r="BG1251" i="3"/>
  <c r="BE1251" i="3"/>
  <c r="BC1251" i="3"/>
  <c r="BA1251" i="3"/>
  <c r="AY1251" i="3"/>
  <c r="AR1251" i="3"/>
  <c r="AP1251" i="3"/>
  <c r="AN1251" i="3"/>
  <c r="AL1251" i="3"/>
  <c r="AJ1251" i="3"/>
  <c r="AH1251" i="3"/>
  <c r="AF1251" i="3"/>
  <c r="AD1251" i="3"/>
  <c r="AB1251" i="3"/>
  <c r="Z1251" i="3"/>
  <c r="T1251" i="3"/>
  <c r="U1251" i="3" s="1"/>
  <c r="K1251" i="3"/>
  <c r="E1251" i="3"/>
  <c r="BQ1234" i="3"/>
  <c r="BO1234" i="3"/>
  <c r="BM1234" i="3"/>
  <c r="BK1234" i="3"/>
  <c r="BI1234" i="3"/>
  <c r="BG1234" i="3"/>
  <c r="BE1234" i="3"/>
  <c r="BC1234" i="3"/>
  <c r="BA1234" i="3"/>
  <c r="AY1234" i="3"/>
  <c r="AR1234" i="3"/>
  <c r="AP1234" i="3"/>
  <c r="AN1234" i="3"/>
  <c r="AL1234" i="3"/>
  <c r="AJ1234" i="3"/>
  <c r="AH1234" i="3"/>
  <c r="AF1234" i="3"/>
  <c r="AD1234" i="3"/>
  <c r="AB1234" i="3"/>
  <c r="Z1234" i="3"/>
  <c r="T1234" i="3"/>
  <c r="U1234" i="3" s="1"/>
  <c r="K1234" i="3"/>
  <c r="E1234" i="3"/>
  <c r="BQ1237" i="3"/>
  <c r="BO1237" i="3"/>
  <c r="BM1237" i="3"/>
  <c r="BK1237" i="3"/>
  <c r="BI1237" i="3"/>
  <c r="BG1237" i="3"/>
  <c r="BE1237" i="3"/>
  <c r="BC1237" i="3"/>
  <c r="BA1237" i="3"/>
  <c r="AY1237" i="3"/>
  <c r="AR1237" i="3"/>
  <c r="AP1237" i="3"/>
  <c r="AN1237" i="3"/>
  <c r="AL1237" i="3"/>
  <c r="AJ1237" i="3"/>
  <c r="AH1237" i="3"/>
  <c r="AF1237" i="3"/>
  <c r="AD1237" i="3"/>
  <c r="AB1237" i="3"/>
  <c r="Z1237" i="3"/>
  <c r="T1237" i="3"/>
  <c r="U1237" i="3" s="1"/>
  <c r="K1237" i="3"/>
  <c r="E1237" i="3"/>
  <c r="BQ1220" i="3"/>
  <c r="BO1220" i="3"/>
  <c r="BM1220" i="3"/>
  <c r="BK1220" i="3"/>
  <c r="BI1220" i="3"/>
  <c r="BG1220" i="3"/>
  <c r="BE1220" i="3"/>
  <c r="BC1220" i="3"/>
  <c r="BA1220" i="3"/>
  <c r="AY1220" i="3"/>
  <c r="AR1220" i="3"/>
  <c r="AP1220" i="3"/>
  <c r="AN1220" i="3"/>
  <c r="AL1220" i="3"/>
  <c r="AJ1220" i="3"/>
  <c r="AH1220" i="3"/>
  <c r="AF1220" i="3"/>
  <c r="AD1220" i="3"/>
  <c r="AB1220" i="3"/>
  <c r="Z1220" i="3"/>
  <c r="T1220" i="3"/>
  <c r="U1220" i="3" s="1"/>
  <c r="K1220" i="3"/>
  <c r="E1220" i="3"/>
  <c r="BQ1227" i="3"/>
  <c r="BO1227" i="3"/>
  <c r="BM1227" i="3"/>
  <c r="BK1227" i="3"/>
  <c r="BI1227" i="3"/>
  <c r="BG1227" i="3"/>
  <c r="BE1227" i="3"/>
  <c r="BC1227" i="3"/>
  <c r="BA1227" i="3"/>
  <c r="AY1227" i="3"/>
  <c r="AR1227" i="3"/>
  <c r="AP1227" i="3"/>
  <c r="AN1227" i="3"/>
  <c r="AL1227" i="3"/>
  <c r="AJ1227" i="3"/>
  <c r="AH1227" i="3"/>
  <c r="AF1227" i="3"/>
  <c r="AD1227" i="3"/>
  <c r="AB1227" i="3"/>
  <c r="Z1227" i="3"/>
  <c r="T1227" i="3"/>
  <c r="U1227" i="3" s="1"/>
  <c r="K1227" i="3"/>
  <c r="E1227" i="3"/>
  <c r="E1221" i="3"/>
  <c r="BQ1185" i="3"/>
  <c r="BO1185" i="3"/>
  <c r="BM1185" i="3"/>
  <c r="BK1185" i="3"/>
  <c r="BI1185" i="3"/>
  <c r="BG1185" i="3"/>
  <c r="BE1185" i="3"/>
  <c r="BC1185" i="3"/>
  <c r="BA1185" i="3"/>
  <c r="AY1185" i="3"/>
  <c r="AR1185" i="3"/>
  <c r="AP1185" i="3"/>
  <c r="AN1185" i="3"/>
  <c r="AL1185" i="3"/>
  <c r="AJ1185" i="3"/>
  <c r="AH1185" i="3"/>
  <c r="AF1185" i="3"/>
  <c r="AD1185" i="3"/>
  <c r="AB1185" i="3"/>
  <c r="Z1185" i="3"/>
  <c r="T1185" i="3"/>
  <c r="U1185" i="3" s="1"/>
  <c r="K1185" i="3"/>
  <c r="E1185" i="3"/>
  <c r="AW188" i="3" l="1"/>
  <c r="AV188" i="3"/>
  <c r="AW193" i="3"/>
  <c r="AV193" i="3"/>
  <c r="AW181" i="3"/>
  <c r="AV181" i="3"/>
  <c r="AW146" i="3"/>
  <c r="AV146" i="3"/>
  <c r="AW145" i="3"/>
  <c r="AV145" i="3"/>
  <c r="AW138" i="3"/>
  <c r="AW180" i="3"/>
  <c r="AV180" i="3"/>
  <c r="AV138" i="3"/>
  <c r="AW137" i="3"/>
  <c r="AV137" i="3"/>
  <c r="AW136" i="3"/>
  <c r="AV136" i="3"/>
  <c r="AW1480" i="3"/>
  <c r="AV1480" i="3"/>
  <c r="AW1464" i="3"/>
  <c r="AV1464" i="3"/>
  <c r="AW1447" i="3"/>
  <c r="AV1447" i="3"/>
  <c r="AW1407" i="3"/>
  <c r="AV1407" i="3"/>
  <c r="AW67" i="3"/>
  <c r="AV67" i="3"/>
  <c r="AT1042" i="3"/>
  <c r="AU1042" i="3"/>
  <c r="AU1055" i="3"/>
  <c r="AT1055" i="3"/>
  <c r="AU449" i="3"/>
  <c r="AT449" i="3"/>
  <c r="AT582" i="3"/>
  <c r="AU582" i="3"/>
  <c r="AU583" i="3"/>
  <c r="AU581" i="3"/>
  <c r="AT583" i="3"/>
  <c r="AT581" i="3"/>
  <c r="AU713" i="3"/>
  <c r="AT713" i="3"/>
  <c r="AU718" i="3"/>
  <c r="AU711" i="3"/>
  <c r="AT711" i="3"/>
  <c r="AT718" i="3"/>
  <c r="AU1398" i="3"/>
  <c r="AT1398" i="3"/>
  <c r="AU1438" i="3"/>
  <c r="AT1438" i="3"/>
  <c r="AU1453" i="3"/>
  <c r="AT1453" i="3"/>
  <c r="AU1469" i="3"/>
  <c r="AT1469" i="3"/>
  <c r="AU1310" i="3"/>
  <c r="AT1310" i="3"/>
  <c r="AU1276" i="3"/>
  <c r="AU1274" i="3"/>
  <c r="AT1276" i="3"/>
  <c r="AT1275" i="3"/>
  <c r="AT1274" i="3"/>
  <c r="AU1301" i="3"/>
  <c r="AU1269" i="3"/>
  <c r="AU1275" i="3"/>
  <c r="AT1301" i="3"/>
  <c r="AT1269" i="3"/>
  <c r="AU1273" i="3"/>
  <c r="AU1254" i="3"/>
  <c r="AT1273" i="3"/>
  <c r="AU1268" i="3"/>
  <c r="AT1268" i="3"/>
  <c r="AT1254" i="3"/>
  <c r="AU1251" i="3"/>
  <c r="AT1251" i="3"/>
  <c r="AU1234" i="3"/>
  <c r="AU1237" i="3"/>
  <c r="AT1234" i="3"/>
  <c r="AT1237" i="3"/>
  <c r="AU1220" i="3"/>
  <c r="AT1220" i="3"/>
  <c r="AU1227" i="3"/>
  <c r="AT1227" i="3"/>
  <c r="AU1185" i="3"/>
  <c r="AT1185" i="3"/>
  <c r="BQ1063" i="3"/>
  <c r="BO1063" i="3"/>
  <c r="BM1063" i="3"/>
  <c r="BK1063" i="3"/>
  <c r="BI1063" i="3"/>
  <c r="BG1063" i="3"/>
  <c r="BE1063" i="3"/>
  <c r="BC1063" i="3"/>
  <c r="BA1063" i="3"/>
  <c r="AY1063" i="3"/>
  <c r="AR1063" i="3"/>
  <c r="AP1063" i="3"/>
  <c r="AN1063" i="3"/>
  <c r="AL1063" i="3"/>
  <c r="AJ1063" i="3"/>
  <c r="AH1063" i="3"/>
  <c r="AF1063" i="3"/>
  <c r="AD1063" i="3"/>
  <c r="AB1063" i="3"/>
  <c r="Z1063" i="3"/>
  <c r="T1063" i="3"/>
  <c r="U1063" i="3" s="1"/>
  <c r="K1063" i="3"/>
  <c r="E1063" i="3"/>
  <c r="BQ1066" i="3"/>
  <c r="BO1066" i="3"/>
  <c r="BM1066" i="3"/>
  <c r="BK1066" i="3"/>
  <c r="BI1066" i="3"/>
  <c r="BG1066" i="3"/>
  <c r="BE1066" i="3"/>
  <c r="BC1066" i="3"/>
  <c r="BA1066" i="3"/>
  <c r="AY1066" i="3"/>
  <c r="AR1066" i="3"/>
  <c r="AP1066" i="3"/>
  <c r="AN1066" i="3"/>
  <c r="AL1066" i="3"/>
  <c r="AJ1066" i="3"/>
  <c r="AH1066" i="3"/>
  <c r="AF1066" i="3"/>
  <c r="AD1066" i="3"/>
  <c r="AB1066" i="3"/>
  <c r="Z1066" i="3"/>
  <c r="T1066" i="3"/>
  <c r="U1066" i="3" s="1"/>
  <c r="K1066" i="3"/>
  <c r="E1066" i="3"/>
  <c r="BQ1041" i="3"/>
  <c r="BO1041" i="3"/>
  <c r="BM1041" i="3"/>
  <c r="BK1041" i="3"/>
  <c r="BI1041" i="3"/>
  <c r="BG1041" i="3"/>
  <c r="BE1041" i="3"/>
  <c r="BC1041" i="3"/>
  <c r="BA1041" i="3"/>
  <c r="AY1041" i="3"/>
  <c r="AR1041" i="3"/>
  <c r="AP1041" i="3"/>
  <c r="AN1041" i="3"/>
  <c r="AL1041" i="3"/>
  <c r="AJ1041" i="3"/>
  <c r="AH1041" i="3"/>
  <c r="AF1041" i="3"/>
  <c r="AD1041" i="3"/>
  <c r="AB1041" i="3"/>
  <c r="Z1041" i="3"/>
  <c r="T1041" i="3"/>
  <c r="U1041" i="3" s="1"/>
  <c r="K1041" i="3"/>
  <c r="E1041" i="3"/>
  <c r="BQ1026" i="3"/>
  <c r="BO1026" i="3"/>
  <c r="BM1026" i="3"/>
  <c r="BK1026" i="3"/>
  <c r="BI1026" i="3"/>
  <c r="BG1026" i="3"/>
  <c r="BE1026" i="3"/>
  <c r="BC1026" i="3"/>
  <c r="BA1026" i="3"/>
  <c r="AY1026" i="3"/>
  <c r="AR1026" i="3"/>
  <c r="AP1026" i="3"/>
  <c r="AN1026" i="3"/>
  <c r="AL1026" i="3"/>
  <c r="AJ1026" i="3"/>
  <c r="AH1026" i="3"/>
  <c r="AF1026" i="3"/>
  <c r="AD1026" i="3"/>
  <c r="AB1026" i="3"/>
  <c r="Z1026" i="3"/>
  <c r="T1026" i="3"/>
  <c r="U1026" i="3" s="1"/>
  <c r="K1026" i="3"/>
  <c r="E1026" i="3"/>
  <c r="BQ1007" i="3"/>
  <c r="BO1007" i="3"/>
  <c r="BM1007" i="3"/>
  <c r="BK1007" i="3"/>
  <c r="BI1007" i="3"/>
  <c r="BG1007" i="3"/>
  <c r="BE1007" i="3"/>
  <c r="BC1007" i="3"/>
  <c r="BA1007" i="3"/>
  <c r="AY1007" i="3"/>
  <c r="AR1007" i="3"/>
  <c r="AP1007" i="3"/>
  <c r="AN1007" i="3"/>
  <c r="AL1007" i="3"/>
  <c r="AJ1007" i="3"/>
  <c r="AH1007" i="3"/>
  <c r="AF1007" i="3"/>
  <c r="AD1007" i="3"/>
  <c r="AB1007" i="3"/>
  <c r="Z1007" i="3"/>
  <c r="T1007" i="3"/>
  <c r="U1007" i="3" s="1"/>
  <c r="K1007" i="3"/>
  <c r="E1007" i="3"/>
  <c r="BQ1006" i="3"/>
  <c r="BO1006" i="3"/>
  <c r="BM1006" i="3"/>
  <c r="BK1006" i="3"/>
  <c r="BI1006" i="3"/>
  <c r="BG1006" i="3"/>
  <c r="BE1006" i="3"/>
  <c r="BC1006" i="3"/>
  <c r="BA1006" i="3"/>
  <c r="AY1006" i="3"/>
  <c r="AR1006" i="3"/>
  <c r="AP1006" i="3"/>
  <c r="AN1006" i="3"/>
  <c r="AL1006" i="3"/>
  <c r="AJ1006" i="3"/>
  <c r="AH1006" i="3"/>
  <c r="AF1006" i="3"/>
  <c r="AD1006" i="3"/>
  <c r="AB1006" i="3"/>
  <c r="Z1006" i="3"/>
  <c r="T1006" i="3"/>
  <c r="U1006" i="3" s="1"/>
  <c r="K1006" i="3"/>
  <c r="E1006" i="3"/>
  <c r="BQ1025" i="3"/>
  <c r="BO1025" i="3"/>
  <c r="BM1025" i="3"/>
  <c r="BK1025" i="3"/>
  <c r="BI1025" i="3"/>
  <c r="BG1025" i="3"/>
  <c r="BE1025" i="3"/>
  <c r="BC1025" i="3"/>
  <c r="BA1025" i="3"/>
  <c r="AY1025" i="3"/>
  <c r="AR1025" i="3"/>
  <c r="AP1025" i="3"/>
  <c r="AN1025" i="3"/>
  <c r="AL1025" i="3"/>
  <c r="AJ1025" i="3"/>
  <c r="AH1025" i="3"/>
  <c r="AF1025" i="3"/>
  <c r="AD1025" i="3"/>
  <c r="AB1025" i="3"/>
  <c r="Z1025" i="3"/>
  <c r="T1025" i="3"/>
  <c r="U1025" i="3" s="1"/>
  <c r="K1025" i="3"/>
  <c r="E1025" i="3"/>
  <c r="BQ1015" i="3"/>
  <c r="BO1015" i="3"/>
  <c r="BM1015" i="3"/>
  <c r="BK1015" i="3"/>
  <c r="BI1015" i="3"/>
  <c r="BG1015" i="3"/>
  <c r="BE1015" i="3"/>
  <c r="BC1015" i="3"/>
  <c r="BA1015" i="3"/>
  <c r="AY1015" i="3"/>
  <c r="AR1015" i="3"/>
  <c r="AP1015" i="3"/>
  <c r="AN1015" i="3"/>
  <c r="AL1015" i="3"/>
  <c r="AJ1015" i="3"/>
  <c r="AH1015" i="3"/>
  <c r="AF1015" i="3"/>
  <c r="AD1015" i="3"/>
  <c r="AB1015" i="3"/>
  <c r="Z1015" i="3"/>
  <c r="T1015" i="3"/>
  <c r="U1015" i="3" s="1"/>
  <c r="K1015" i="3"/>
  <c r="E1015" i="3"/>
  <c r="BQ996" i="3"/>
  <c r="BO996" i="3"/>
  <c r="BM996" i="3"/>
  <c r="BK996" i="3"/>
  <c r="BI996" i="3"/>
  <c r="BG996" i="3"/>
  <c r="BE996" i="3"/>
  <c r="BC996" i="3"/>
  <c r="BA996" i="3"/>
  <c r="AY996" i="3"/>
  <c r="AR996" i="3"/>
  <c r="AP996" i="3"/>
  <c r="AN996" i="3"/>
  <c r="AL996" i="3"/>
  <c r="AJ996" i="3"/>
  <c r="AH996" i="3"/>
  <c r="AF996" i="3"/>
  <c r="AD996" i="3"/>
  <c r="AB996" i="3"/>
  <c r="Z996" i="3"/>
  <c r="T996" i="3"/>
  <c r="U996" i="3" s="1"/>
  <c r="K996" i="3"/>
  <c r="E996" i="3"/>
  <c r="BQ995" i="3"/>
  <c r="BO995" i="3"/>
  <c r="BM995" i="3"/>
  <c r="BK995" i="3"/>
  <c r="BI995" i="3"/>
  <c r="BG995" i="3"/>
  <c r="BE995" i="3"/>
  <c r="BC995" i="3"/>
  <c r="BA995" i="3"/>
  <c r="AY995" i="3"/>
  <c r="AR995" i="3"/>
  <c r="AP995" i="3"/>
  <c r="AN995" i="3"/>
  <c r="AL995" i="3"/>
  <c r="AJ995" i="3"/>
  <c r="AH995" i="3"/>
  <c r="AF995" i="3"/>
  <c r="AD995" i="3"/>
  <c r="AB995" i="3"/>
  <c r="Z995" i="3"/>
  <c r="T995" i="3"/>
  <c r="U995" i="3" s="1"/>
  <c r="K995" i="3"/>
  <c r="E995" i="3"/>
  <c r="BQ987" i="3"/>
  <c r="BO987" i="3"/>
  <c r="BM987" i="3"/>
  <c r="BK987" i="3"/>
  <c r="BI987" i="3"/>
  <c r="BG987" i="3"/>
  <c r="BE987" i="3"/>
  <c r="BC987" i="3"/>
  <c r="BA987" i="3"/>
  <c r="AY987" i="3"/>
  <c r="AR987" i="3"/>
  <c r="AP987" i="3"/>
  <c r="AN987" i="3"/>
  <c r="AL987" i="3"/>
  <c r="AJ987" i="3"/>
  <c r="AH987" i="3"/>
  <c r="AF987" i="3"/>
  <c r="AD987" i="3"/>
  <c r="AB987" i="3"/>
  <c r="Z987" i="3"/>
  <c r="T987" i="3"/>
  <c r="U987" i="3" s="1"/>
  <c r="K987" i="3"/>
  <c r="E987" i="3"/>
  <c r="BQ978" i="3"/>
  <c r="BO978" i="3"/>
  <c r="BM978" i="3"/>
  <c r="BK978" i="3"/>
  <c r="BI978" i="3"/>
  <c r="BG978" i="3"/>
  <c r="BE978" i="3"/>
  <c r="BC978" i="3"/>
  <c r="BA978" i="3"/>
  <c r="AY978" i="3"/>
  <c r="AR978" i="3"/>
  <c r="AP978" i="3"/>
  <c r="AN978" i="3"/>
  <c r="AL978" i="3"/>
  <c r="AJ978" i="3"/>
  <c r="AH978" i="3"/>
  <c r="AF978" i="3"/>
  <c r="AD978" i="3"/>
  <c r="AB978" i="3"/>
  <c r="Z978" i="3"/>
  <c r="T978" i="3"/>
  <c r="U978" i="3" s="1"/>
  <c r="K978" i="3"/>
  <c r="E978" i="3"/>
  <c r="BQ359" i="3"/>
  <c r="BO359" i="3"/>
  <c r="BM359" i="3"/>
  <c r="BK359" i="3"/>
  <c r="BI359" i="3"/>
  <c r="BG359" i="3"/>
  <c r="BE359" i="3"/>
  <c r="BC359" i="3"/>
  <c r="BA359" i="3"/>
  <c r="AY359" i="3"/>
  <c r="AR359" i="3"/>
  <c r="AP359" i="3"/>
  <c r="AN359" i="3"/>
  <c r="AL359" i="3"/>
  <c r="AJ359" i="3"/>
  <c r="AH359" i="3"/>
  <c r="AF359" i="3"/>
  <c r="AD359" i="3"/>
  <c r="AB359" i="3"/>
  <c r="Z359" i="3"/>
  <c r="T359" i="3"/>
  <c r="U359" i="3" s="1"/>
  <c r="K359" i="3"/>
  <c r="E359" i="3"/>
  <c r="BQ358" i="3"/>
  <c r="BO358" i="3"/>
  <c r="BM358" i="3"/>
  <c r="BK358" i="3"/>
  <c r="BI358" i="3"/>
  <c r="BG358" i="3"/>
  <c r="BE358" i="3"/>
  <c r="BC358" i="3"/>
  <c r="BA358" i="3"/>
  <c r="AY358" i="3"/>
  <c r="AR358" i="3"/>
  <c r="AP358" i="3"/>
  <c r="AN358" i="3"/>
  <c r="AL358" i="3"/>
  <c r="AJ358" i="3"/>
  <c r="AH358" i="3"/>
  <c r="AF358" i="3"/>
  <c r="AD358" i="3"/>
  <c r="AB358" i="3"/>
  <c r="Z358" i="3"/>
  <c r="T358" i="3"/>
  <c r="U358" i="3" s="1"/>
  <c r="K358" i="3"/>
  <c r="E358" i="3"/>
  <c r="BQ341" i="3"/>
  <c r="BO341" i="3"/>
  <c r="BM341" i="3"/>
  <c r="BK341" i="3"/>
  <c r="BI341" i="3"/>
  <c r="BG341" i="3"/>
  <c r="BE341" i="3"/>
  <c r="BC341" i="3"/>
  <c r="BA341" i="3"/>
  <c r="AY341" i="3"/>
  <c r="AR341" i="3"/>
  <c r="AP341" i="3"/>
  <c r="AN341" i="3"/>
  <c r="AL341" i="3"/>
  <c r="AJ341" i="3"/>
  <c r="AH341" i="3"/>
  <c r="AF341" i="3"/>
  <c r="AD341" i="3"/>
  <c r="AB341" i="3"/>
  <c r="Z341" i="3"/>
  <c r="T341" i="3"/>
  <c r="U341" i="3" s="1"/>
  <c r="K341" i="3"/>
  <c r="E341" i="3"/>
  <c r="BQ375" i="3"/>
  <c r="BO375" i="3"/>
  <c r="BM375" i="3"/>
  <c r="BK375" i="3"/>
  <c r="BI375" i="3"/>
  <c r="BG375" i="3"/>
  <c r="BE375" i="3"/>
  <c r="BC375" i="3"/>
  <c r="BA375" i="3"/>
  <c r="AY375" i="3"/>
  <c r="AR375" i="3"/>
  <c r="AP375" i="3"/>
  <c r="AN375" i="3"/>
  <c r="AL375" i="3"/>
  <c r="AJ375" i="3"/>
  <c r="AH375" i="3"/>
  <c r="AF375" i="3"/>
  <c r="AD375" i="3"/>
  <c r="AB375" i="3"/>
  <c r="Z375" i="3"/>
  <c r="T375" i="3"/>
  <c r="U375" i="3" s="1"/>
  <c r="K375" i="3"/>
  <c r="E375" i="3"/>
  <c r="BQ374" i="3"/>
  <c r="BO374" i="3"/>
  <c r="BM374" i="3"/>
  <c r="BK374" i="3"/>
  <c r="BI374" i="3"/>
  <c r="BG374" i="3"/>
  <c r="BE374" i="3"/>
  <c r="BC374" i="3"/>
  <c r="BA374" i="3"/>
  <c r="AY374" i="3"/>
  <c r="AR374" i="3"/>
  <c r="AP374" i="3"/>
  <c r="AN374" i="3"/>
  <c r="AL374" i="3"/>
  <c r="AJ374" i="3"/>
  <c r="AH374" i="3"/>
  <c r="AF374" i="3"/>
  <c r="AD374" i="3"/>
  <c r="AB374" i="3"/>
  <c r="Z374" i="3"/>
  <c r="T374" i="3"/>
  <c r="U374" i="3" s="1"/>
  <c r="K374" i="3"/>
  <c r="E374" i="3"/>
  <c r="BQ373" i="3"/>
  <c r="BO373" i="3"/>
  <c r="BM373" i="3"/>
  <c r="BK373" i="3"/>
  <c r="BI373" i="3"/>
  <c r="BG373" i="3"/>
  <c r="BE373" i="3"/>
  <c r="BC373" i="3"/>
  <c r="BA373" i="3"/>
  <c r="AY373" i="3"/>
  <c r="AR373" i="3"/>
  <c r="AP373" i="3"/>
  <c r="AN373" i="3"/>
  <c r="AL373" i="3"/>
  <c r="AJ373" i="3"/>
  <c r="AH373" i="3"/>
  <c r="AF373" i="3"/>
  <c r="AD373" i="3"/>
  <c r="AB373" i="3"/>
  <c r="Z373" i="3"/>
  <c r="T373" i="3"/>
  <c r="U373" i="3" s="1"/>
  <c r="K373" i="3"/>
  <c r="E373" i="3"/>
  <c r="BQ372" i="3"/>
  <c r="BO372" i="3"/>
  <c r="BM372" i="3"/>
  <c r="BK372" i="3"/>
  <c r="BI372" i="3"/>
  <c r="BG372" i="3"/>
  <c r="BE372" i="3"/>
  <c r="BC372" i="3"/>
  <c r="BA372" i="3"/>
  <c r="AY372" i="3"/>
  <c r="AR372" i="3"/>
  <c r="AP372" i="3"/>
  <c r="AN372" i="3"/>
  <c r="AL372" i="3"/>
  <c r="AJ372" i="3"/>
  <c r="AH372" i="3"/>
  <c r="AF372" i="3"/>
  <c r="AD372" i="3"/>
  <c r="AB372" i="3"/>
  <c r="Z372" i="3"/>
  <c r="T372" i="3"/>
  <c r="U372" i="3" s="1"/>
  <c r="K372" i="3"/>
  <c r="E372" i="3"/>
  <c r="BQ371" i="3"/>
  <c r="BO371" i="3"/>
  <c r="BM371" i="3"/>
  <c r="BK371" i="3"/>
  <c r="BI371" i="3"/>
  <c r="BG371" i="3"/>
  <c r="BE371" i="3"/>
  <c r="BC371" i="3"/>
  <c r="BA371" i="3"/>
  <c r="AY371" i="3"/>
  <c r="AR371" i="3"/>
  <c r="AP371" i="3"/>
  <c r="AN371" i="3"/>
  <c r="AL371" i="3"/>
  <c r="AJ371" i="3"/>
  <c r="AH371" i="3"/>
  <c r="AF371" i="3"/>
  <c r="AD371" i="3"/>
  <c r="AB371" i="3"/>
  <c r="Z371" i="3"/>
  <c r="T371" i="3"/>
  <c r="U371" i="3" s="1"/>
  <c r="K371" i="3"/>
  <c r="E371" i="3"/>
  <c r="BQ651" i="3"/>
  <c r="BO651" i="3"/>
  <c r="BM651" i="3"/>
  <c r="BK651" i="3"/>
  <c r="BI651" i="3"/>
  <c r="BG651" i="3"/>
  <c r="BE651" i="3"/>
  <c r="BC651" i="3"/>
  <c r="BA651" i="3"/>
  <c r="AY651" i="3"/>
  <c r="AR651" i="3"/>
  <c r="AP651" i="3"/>
  <c r="AN651" i="3"/>
  <c r="AL651" i="3"/>
  <c r="AJ651" i="3"/>
  <c r="AH651" i="3"/>
  <c r="AF651" i="3"/>
  <c r="AD651" i="3"/>
  <c r="AB651" i="3"/>
  <c r="Z651" i="3"/>
  <c r="T651" i="3"/>
  <c r="U651" i="3" s="1"/>
  <c r="K651" i="3"/>
  <c r="E651" i="3"/>
  <c r="BQ706" i="3"/>
  <c r="BO706" i="3"/>
  <c r="BM706" i="3"/>
  <c r="BK706" i="3"/>
  <c r="BI706" i="3"/>
  <c r="BG706" i="3"/>
  <c r="BE706" i="3"/>
  <c r="BC706" i="3"/>
  <c r="BA706" i="3"/>
  <c r="AY706" i="3"/>
  <c r="AR706" i="3"/>
  <c r="AP706" i="3"/>
  <c r="AN706" i="3"/>
  <c r="AL706" i="3"/>
  <c r="AJ706" i="3"/>
  <c r="AH706" i="3"/>
  <c r="AF706" i="3"/>
  <c r="AD706" i="3"/>
  <c r="AB706" i="3"/>
  <c r="Z706" i="3"/>
  <c r="T706" i="3"/>
  <c r="U706" i="3" s="1"/>
  <c r="K706" i="3"/>
  <c r="E706" i="3"/>
  <c r="BQ843" i="3"/>
  <c r="BO843" i="3"/>
  <c r="BM843" i="3"/>
  <c r="BK843" i="3"/>
  <c r="BI843" i="3"/>
  <c r="BG843" i="3"/>
  <c r="BE843" i="3"/>
  <c r="BC843" i="3"/>
  <c r="BA843" i="3"/>
  <c r="AY843" i="3"/>
  <c r="AR843" i="3"/>
  <c r="AP843" i="3"/>
  <c r="AN843" i="3"/>
  <c r="AL843" i="3"/>
  <c r="AJ843" i="3"/>
  <c r="AH843" i="3"/>
  <c r="AF843" i="3"/>
  <c r="AD843" i="3"/>
  <c r="AB843" i="3"/>
  <c r="Z843" i="3"/>
  <c r="T843" i="3"/>
  <c r="U843" i="3" s="1"/>
  <c r="K843" i="3"/>
  <c r="E843" i="3"/>
  <c r="BQ904" i="3"/>
  <c r="BO904" i="3"/>
  <c r="BM904" i="3"/>
  <c r="BK904" i="3"/>
  <c r="BI904" i="3"/>
  <c r="BG904" i="3"/>
  <c r="BE904" i="3"/>
  <c r="BC904" i="3"/>
  <c r="BA904" i="3"/>
  <c r="AY904" i="3"/>
  <c r="AR904" i="3"/>
  <c r="AP904" i="3"/>
  <c r="AN904" i="3"/>
  <c r="AL904" i="3"/>
  <c r="AJ904" i="3"/>
  <c r="AH904" i="3"/>
  <c r="AF904" i="3"/>
  <c r="AD904" i="3"/>
  <c r="AB904" i="3"/>
  <c r="Z904" i="3"/>
  <c r="T904" i="3"/>
  <c r="U904" i="3" s="1"/>
  <c r="K904" i="3"/>
  <c r="E904" i="3"/>
  <c r="BQ880" i="3"/>
  <c r="BO880" i="3"/>
  <c r="BM880" i="3"/>
  <c r="BK880" i="3"/>
  <c r="BI880" i="3"/>
  <c r="BG880" i="3"/>
  <c r="BE880" i="3"/>
  <c r="BC880" i="3"/>
  <c r="BA880" i="3"/>
  <c r="AY880" i="3"/>
  <c r="AR880" i="3"/>
  <c r="AP880" i="3"/>
  <c r="AN880" i="3"/>
  <c r="AL880" i="3"/>
  <c r="AJ880" i="3"/>
  <c r="AH880" i="3"/>
  <c r="AF880" i="3"/>
  <c r="AD880" i="3"/>
  <c r="AB880" i="3"/>
  <c r="Z880" i="3"/>
  <c r="T880" i="3"/>
  <c r="U880" i="3" s="1"/>
  <c r="K880" i="3"/>
  <c r="E880" i="3"/>
  <c r="BQ931" i="3"/>
  <c r="BO931" i="3"/>
  <c r="BM931" i="3"/>
  <c r="BK931" i="3"/>
  <c r="BI931" i="3"/>
  <c r="BG931" i="3"/>
  <c r="BE931" i="3"/>
  <c r="BC931" i="3"/>
  <c r="BA931" i="3"/>
  <c r="AY931" i="3"/>
  <c r="AR931" i="3"/>
  <c r="AP931" i="3"/>
  <c r="AN931" i="3"/>
  <c r="AL931" i="3"/>
  <c r="AJ931" i="3"/>
  <c r="AH931" i="3"/>
  <c r="AF931" i="3"/>
  <c r="AD931" i="3"/>
  <c r="AB931" i="3"/>
  <c r="Z931" i="3"/>
  <c r="T931" i="3"/>
  <c r="U931" i="3" s="1"/>
  <c r="K931" i="3"/>
  <c r="E931" i="3"/>
  <c r="BQ922" i="3"/>
  <c r="BO922" i="3"/>
  <c r="BM922" i="3"/>
  <c r="BK922" i="3"/>
  <c r="BI922" i="3"/>
  <c r="BG922" i="3"/>
  <c r="BE922" i="3"/>
  <c r="BC922" i="3"/>
  <c r="BA922" i="3"/>
  <c r="AY922" i="3"/>
  <c r="AR922" i="3"/>
  <c r="AP922" i="3"/>
  <c r="AN922" i="3"/>
  <c r="AL922" i="3"/>
  <c r="AJ922" i="3"/>
  <c r="AH922" i="3"/>
  <c r="AF922" i="3"/>
  <c r="AD922" i="3"/>
  <c r="AB922" i="3"/>
  <c r="Z922" i="3"/>
  <c r="T922" i="3"/>
  <c r="U922" i="3" s="1"/>
  <c r="K922" i="3"/>
  <c r="E922" i="3"/>
  <c r="BQ917" i="3"/>
  <c r="BO917" i="3"/>
  <c r="BM917" i="3"/>
  <c r="BK917" i="3"/>
  <c r="BI917" i="3"/>
  <c r="BG917" i="3"/>
  <c r="BE917" i="3"/>
  <c r="BC917" i="3"/>
  <c r="BA917" i="3"/>
  <c r="AY917" i="3"/>
  <c r="AR917" i="3"/>
  <c r="AP917" i="3"/>
  <c r="AN917" i="3"/>
  <c r="AL917" i="3"/>
  <c r="AJ917" i="3"/>
  <c r="AH917" i="3"/>
  <c r="AF917" i="3"/>
  <c r="AD917" i="3"/>
  <c r="AB917" i="3"/>
  <c r="Z917" i="3"/>
  <c r="T917" i="3"/>
  <c r="U917" i="3" s="1"/>
  <c r="K917" i="3"/>
  <c r="E917" i="3"/>
  <c r="BQ914" i="3"/>
  <c r="BO914" i="3"/>
  <c r="BM914" i="3"/>
  <c r="BK914" i="3"/>
  <c r="BI914" i="3"/>
  <c r="BG914" i="3"/>
  <c r="BE914" i="3"/>
  <c r="BC914" i="3"/>
  <c r="BA914" i="3"/>
  <c r="AY914" i="3"/>
  <c r="AR914" i="3"/>
  <c r="AP914" i="3"/>
  <c r="AN914" i="3"/>
  <c r="AL914" i="3"/>
  <c r="AJ914" i="3"/>
  <c r="AH914" i="3"/>
  <c r="AF914" i="3"/>
  <c r="AD914" i="3"/>
  <c r="AB914" i="3"/>
  <c r="Z914" i="3"/>
  <c r="T914" i="3"/>
  <c r="U914" i="3" s="1"/>
  <c r="K914" i="3"/>
  <c r="E914" i="3"/>
  <c r="BQ913" i="3"/>
  <c r="BO913" i="3"/>
  <c r="BM913" i="3"/>
  <c r="BK913" i="3"/>
  <c r="BI913" i="3"/>
  <c r="BG913" i="3"/>
  <c r="BE913" i="3"/>
  <c r="BC913" i="3"/>
  <c r="BA913" i="3"/>
  <c r="AY913" i="3"/>
  <c r="AR913" i="3"/>
  <c r="AP913" i="3"/>
  <c r="AN913" i="3"/>
  <c r="AL913" i="3"/>
  <c r="AJ913" i="3"/>
  <c r="AH913" i="3"/>
  <c r="AF913" i="3"/>
  <c r="AD913" i="3"/>
  <c r="AB913" i="3"/>
  <c r="Z913" i="3"/>
  <c r="T913" i="3"/>
  <c r="U913" i="3" s="1"/>
  <c r="K913" i="3"/>
  <c r="E913" i="3"/>
  <c r="BQ905" i="3"/>
  <c r="BO905" i="3"/>
  <c r="BM905" i="3"/>
  <c r="BK905" i="3"/>
  <c r="BI905" i="3"/>
  <c r="BG905" i="3"/>
  <c r="BE905" i="3"/>
  <c r="BC905" i="3"/>
  <c r="BA905" i="3"/>
  <c r="AY905" i="3"/>
  <c r="AR905" i="3"/>
  <c r="AP905" i="3"/>
  <c r="AN905" i="3"/>
  <c r="AL905" i="3"/>
  <c r="AJ905" i="3"/>
  <c r="AH905" i="3"/>
  <c r="AF905" i="3"/>
  <c r="AD905" i="3"/>
  <c r="AB905" i="3"/>
  <c r="Z905" i="3"/>
  <c r="T905" i="3"/>
  <c r="U905" i="3" s="1"/>
  <c r="K905" i="3"/>
  <c r="E905" i="3"/>
  <c r="BQ902" i="3"/>
  <c r="BO902" i="3"/>
  <c r="BM902" i="3"/>
  <c r="BK902" i="3"/>
  <c r="BI902" i="3"/>
  <c r="BG902" i="3"/>
  <c r="BE902" i="3"/>
  <c r="BC902" i="3"/>
  <c r="BA902" i="3"/>
  <c r="AY902" i="3"/>
  <c r="AR902" i="3"/>
  <c r="AP902" i="3"/>
  <c r="AN902" i="3"/>
  <c r="AL902" i="3"/>
  <c r="AJ902" i="3"/>
  <c r="AH902" i="3"/>
  <c r="AF902" i="3"/>
  <c r="AD902" i="3"/>
  <c r="AB902" i="3"/>
  <c r="Z902" i="3"/>
  <c r="T902" i="3"/>
  <c r="U902" i="3" s="1"/>
  <c r="K902" i="3"/>
  <c r="E902" i="3"/>
  <c r="BQ903" i="3"/>
  <c r="BO903" i="3"/>
  <c r="BM903" i="3"/>
  <c r="BK903" i="3"/>
  <c r="BI903" i="3"/>
  <c r="BG903" i="3"/>
  <c r="BE903" i="3"/>
  <c r="BC903" i="3"/>
  <c r="BA903" i="3"/>
  <c r="AY903" i="3"/>
  <c r="AR903" i="3"/>
  <c r="AP903" i="3"/>
  <c r="AN903" i="3"/>
  <c r="AL903" i="3"/>
  <c r="AJ903" i="3"/>
  <c r="AH903" i="3"/>
  <c r="AF903" i="3"/>
  <c r="AD903" i="3"/>
  <c r="AB903" i="3"/>
  <c r="Z903" i="3"/>
  <c r="T903" i="3"/>
  <c r="U903" i="3" s="1"/>
  <c r="K903" i="3"/>
  <c r="E903" i="3"/>
  <c r="BQ893" i="3"/>
  <c r="BO893" i="3"/>
  <c r="BM893" i="3"/>
  <c r="BK893" i="3"/>
  <c r="BI893" i="3"/>
  <c r="BG893" i="3"/>
  <c r="BE893" i="3"/>
  <c r="BC893" i="3"/>
  <c r="BA893" i="3"/>
  <c r="AY893" i="3"/>
  <c r="AR893" i="3"/>
  <c r="AP893" i="3"/>
  <c r="AN893" i="3"/>
  <c r="AL893" i="3"/>
  <c r="AJ893" i="3"/>
  <c r="AH893" i="3"/>
  <c r="AF893" i="3"/>
  <c r="AD893" i="3"/>
  <c r="AB893" i="3"/>
  <c r="Z893" i="3"/>
  <c r="T893" i="3"/>
  <c r="U893" i="3" s="1"/>
  <c r="K893" i="3"/>
  <c r="E893" i="3"/>
  <c r="BQ892" i="3"/>
  <c r="BO892" i="3"/>
  <c r="BM892" i="3"/>
  <c r="BK892" i="3"/>
  <c r="BI892" i="3"/>
  <c r="BG892" i="3"/>
  <c r="BE892" i="3"/>
  <c r="BC892" i="3"/>
  <c r="BA892" i="3"/>
  <c r="AY892" i="3"/>
  <c r="AR892" i="3"/>
  <c r="AP892" i="3"/>
  <c r="AN892" i="3"/>
  <c r="AL892" i="3"/>
  <c r="AJ892" i="3"/>
  <c r="AH892" i="3"/>
  <c r="AF892" i="3"/>
  <c r="AD892" i="3"/>
  <c r="AB892" i="3"/>
  <c r="Z892" i="3"/>
  <c r="T892" i="3"/>
  <c r="U892" i="3" s="1"/>
  <c r="K892" i="3"/>
  <c r="E892" i="3"/>
  <c r="BQ891" i="3"/>
  <c r="BO891" i="3"/>
  <c r="BM891" i="3"/>
  <c r="BK891" i="3"/>
  <c r="BI891" i="3"/>
  <c r="BG891" i="3"/>
  <c r="BE891" i="3"/>
  <c r="BC891" i="3"/>
  <c r="BA891" i="3"/>
  <c r="AY891" i="3"/>
  <c r="AR891" i="3"/>
  <c r="AP891" i="3"/>
  <c r="AN891" i="3"/>
  <c r="AL891" i="3"/>
  <c r="AJ891" i="3"/>
  <c r="AH891" i="3"/>
  <c r="AF891" i="3"/>
  <c r="AD891" i="3"/>
  <c r="AB891" i="3"/>
  <c r="Z891" i="3"/>
  <c r="T891" i="3"/>
  <c r="U891" i="3" s="1"/>
  <c r="K891" i="3"/>
  <c r="E891" i="3"/>
  <c r="BQ890" i="3"/>
  <c r="BO890" i="3"/>
  <c r="BM890" i="3"/>
  <c r="BK890" i="3"/>
  <c r="BI890" i="3"/>
  <c r="BG890" i="3"/>
  <c r="BE890" i="3"/>
  <c r="BC890" i="3"/>
  <c r="BA890" i="3"/>
  <c r="AY890" i="3"/>
  <c r="AR890" i="3"/>
  <c r="AP890" i="3"/>
  <c r="AN890" i="3"/>
  <c r="AL890" i="3"/>
  <c r="AJ890" i="3"/>
  <c r="AH890" i="3"/>
  <c r="AF890" i="3"/>
  <c r="AD890" i="3"/>
  <c r="AB890" i="3"/>
  <c r="Z890" i="3"/>
  <c r="T890" i="3"/>
  <c r="U890" i="3" s="1"/>
  <c r="K890" i="3"/>
  <c r="E890" i="3"/>
  <c r="BQ889" i="3"/>
  <c r="BO889" i="3"/>
  <c r="BM889" i="3"/>
  <c r="BK889" i="3"/>
  <c r="BI889" i="3"/>
  <c r="BG889" i="3"/>
  <c r="BE889" i="3"/>
  <c r="BC889" i="3"/>
  <c r="BA889" i="3"/>
  <c r="AY889" i="3"/>
  <c r="AR889" i="3"/>
  <c r="AP889" i="3"/>
  <c r="AN889" i="3"/>
  <c r="AL889" i="3"/>
  <c r="AJ889" i="3"/>
  <c r="AH889" i="3"/>
  <c r="AF889" i="3"/>
  <c r="AD889" i="3"/>
  <c r="AB889" i="3"/>
  <c r="Z889" i="3"/>
  <c r="T889" i="3"/>
  <c r="U889" i="3" s="1"/>
  <c r="K889" i="3"/>
  <c r="E889" i="3"/>
  <c r="BQ849" i="3"/>
  <c r="BO849" i="3"/>
  <c r="BM849" i="3"/>
  <c r="BK849" i="3"/>
  <c r="BI849" i="3"/>
  <c r="BG849" i="3"/>
  <c r="BE849" i="3"/>
  <c r="BC849" i="3"/>
  <c r="BA849" i="3"/>
  <c r="AY849" i="3"/>
  <c r="AR849" i="3"/>
  <c r="AP849" i="3"/>
  <c r="AN849" i="3"/>
  <c r="AL849" i="3"/>
  <c r="AJ849" i="3"/>
  <c r="AH849" i="3"/>
  <c r="AF849" i="3"/>
  <c r="AD849" i="3"/>
  <c r="AB849" i="3"/>
  <c r="Z849" i="3"/>
  <c r="T849" i="3"/>
  <c r="U849" i="3" s="1"/>
  <c r="K849" i="3"/>
  <c r="E849" i="3"/>
  <c r="BQ828" i="3"/>
  <c r="BO828" i="3"/>
  <c r="BM828" i="3"/>
  <c r="BK828" i="3"/>
  <c r="BI828" i="3"/>
  <c r="BG828" i="3"/>
  <c r="BE828" i="3"/>
  <c r="BC828" i="3"/>
  <c r="BA828" i="3"/>
  <c r="AY828" i="3"/>
  <c r="AR828" i="3"/>
  <c r="AP828" i="3"/>
  <c r="AN828" i="3"/>
  <c r="AL828" i="3"/>
  <c r="AJ828" i="3"/>
  <c r="AH828" i="3"/>
  <c r="AF828" i="3"/>
  <c r="AD828" i="3"/>
  <c r="AB828" i="3"/>
  <c r="Z828" i="3"/>
  <c r="T828" i="3"/>
  <c r="U828" i="3" s="1"/>
  <c r="K828" i="3"/>
  <c r="E828" i="3"/>
  <c r="BQ814" i="3"/>
  <c r="BO814" i="3"/>
  <c r="BM814" i="3"/>
  <c r="BK814" i="3"/>
  <c r="BI814" i="3"/>
  <c r="BG814" i="3"/>
  <c r="BE814" i="3"/>
  <c r="BC814" i="3"/>
  <c r="BA814" i="3"/>
  <c r="AY814" i="3"/>
  <c r="AR814" i="3"/>
  <c r="AP814" i="3"/>
  <c r="AN814" i="3"/>
  <c r="AL814" i="3"/>
  <c r="AJ814" i="3"/>
  <c r="AH814" i="3"/>
  <c r="AF814" i="3"/>
  <c r="AD814" i="3"/>
  <c r="AB814" i="3"/>
  <c r="Z814" i="3"/>
  <c r="T814" i="3"/>
  <c r="U814" i="3" s="1"/>
  <c r="K814" i="3"/>
  <c r="E814" i="3"/>
  <c r="BQ818" i="3"/>
  <c r="BO818" i="3"/>
  <c r="BM818" i="3"/>
  <c r="BK818" i="3"/>
  <c r="BI818" i="3"/>
  <c r="BG818" i="3"/>
  <c r="BE818" i="3"/>
  <c r="BC818" i="3"/>
  <c r="BA818" i="3"/>
  <c r="AY818" i="3"/>
  <c r="AR818" i="3"/>
  <c r="AP818" i="3"/>
  <c r="AN818" i="3"/>
  <c r="AL818" i="3"/>
  <c r="AJ818" i="3"/>
  <c r="AH818" i="3"/>
  <c r="AF818" i="3"/>
  <c r="AD818" i="3"/>
  <c r="AB818" i="3"/>
  <c r="Z818" i="3"/>
  <c r="T818" i="3"/>
  <c r="U818" i="3" s="1"/>
  <c r="K818" i="3"/>
  <c r="E818" i="3"/>
  <c r="BQ803" i="3"/>
  <c r="BO803" i="3"/>
  <c r="BM803" i="3"/>
  <c r="BK803" i="3"/>
  <c r="BI803" i="3"/>
  <c r="BG803" i="3"/>
  <c r="BE803" i="3"/>
  <c r="BC803" i="3"/>
  <c r="BA803" i="3"/>
  <c r="AY803" i="3"/>
  <c r="AR803" i="3"/>
  <c r="AP803" i="3"/>
  <c r="AN803" i="3"/>
  <c r="AL803" i="3"/>
  <c r="AJ803" i="3"/>
  <c r="AH803" i="3"/>
  <c r="AF803" i="3"/>
  <c r="AD803" i="3"/>
  <c r="AB803" i="3"/>
  <c r="Z803" i="3"/>
  <c r="T803" i="3"/>
  <c r="U803" i="3" s="1"/>
  <c r="K803" i="3"/>
  <c r="E803" i="3"/>
  <c r="BQ797" i="3"/>
  <c r="BO797" i="3"/>
  <c r="BM797" i="3"/>
  <c r="BK797" i="3"/>
  <c r="BI797" i="3"/>
  <c r="BG797" i="3"/>
  <c r="BE797" i="3"/>
  <c r="BC797" i="3"/>
  <c r="BA797" i="3"/>
  <c r="AY797" i="3"/>
  <c r="AR797" i="3"/>
  <c r="AP797" i="3"/>
  <c r="AN797" i="3"/>
  <c r="AL797" i="3"/>
  <c r="AJ797" i="3"/>
  <c r="AH797" i="3"/>
  <c r="AF797" i="3"/>
  <c r="AD797" i="3"/>
  <c r="AB797" i="3"/>
  <c r="Z797" i="3"/>
  <c r="T797" i="3"/>
  <c r="U797" i="3" s="1"/>
  <c r="K797" i="3"/>
  <c r="E797" i="3"/>
  <c r="BQ782" i="3"/>
  <c r="BO782" i="3"/>
  <c r="BM782" i="3"/>
  <c r="BK782" i="3"/>
  <c r="BI782" i="3"/>
  <c r="BG782" i="3"/>
  <c r="BE782" i="3"/>
  <c r="BC782" i="3"/>
  <c r="BA782" i="3"/>
  <c r="AY782" i="3"/>
  <c r="AR782" i="3"/>
  <c r="AP782" i="3"/>
  <c r="AN782" i="3"/>
  <c r="AL782" i="3"/>
  <c r="AJ782" i="3"/>
  <c r="AH782" i="3"/>
  <c r="AF782" i="3"/>
  <c r="AD782" i="3"/>
  <c r="AB782" i="3"/>
  <c r="Z782" i="3"/>
  <c r="T782" i="3"/>
  <c r="U782" i="3" s="1"/>
  <c r="K782" i="3"/>
  <c r="E782" i="3"/>
  <c r="BQ772" i="3"/>
  <c r="BO772" i="3"/>
  <c r="BM772" i="3"/>
  <c r="BK772" i="3"/>
  <c r="BI772" i="3"/>
  <c r="BG772" i="3"/>
  <c r="BE772" i="3"/>
  <c r="BC772" i="3"/>
  <c r="BA772" i="3"/>
  <c r="AY772" i="3"/>
  <c r="AR772" i="3"/>
  <c r="AP772" i="3"/>
  <c r="AN772" i="3"/>
  <c r="AL772" i="3"/>
  <c r="AJ772" i="3"/>
  <c r="AH772" i="3"/>
  <c r="AF772" i="3"/>
  <c r="AD772" i="3"/>
  <c r="AB772" i="3"/>
  <c r="Z772" i="3"/>
  <c r="T772" i="3"/>
  <c r="U772" i="3" s="1"/>
  <c r="K772" i="3"/>
  <c r="E772" i="3"/>
  <c r="BQ756" i="3"/>
  <c r="BO756" i="3"/>
  <c r="BM756" i="3"/>
  <c r="BK756" i="3"/>
  <c r="BI756" i="3"/>
  <c r="BG756" i="3"/>
  <c r="BE756" i="3"/>
  <c r="BC756" i="3"/>
  <c r="BA756" i="3"/>
  <c r="AY756" i="3"/>
  <c r="AR756" i="3"/>
  <c r="AP756" i="3"/>
  <c r="AN756" i="3"/>
  <c r="AL756" i="3"/>
  <c r="AJ756" i="3"/>
  <c r="AH756" i="3"/>
  <c r="AF756" i="3"/>
  <c r="AD756" i="3"/>
  <c r="AB756" i="3"/>
  <c r="Z756" i="3"/>
  <c r="T756" i="3"/>
  <c r="U756" i="3" s="1"/>
  <c r="K756" i="3"/>
  <c r="E756" i="3"/>
  <c r="BQ755" i="3"/>
  <c r="BO755" i="3"/>
  <c r="BM755" i="3"/>
  <c r="BK755" i="3"/>
  <c r="BI755" i="3"/>
  <c r="BG755" i="3"/>
  <c r="BE755" i="3"/>
  <c r="BC755" i="3"/>
  <c r="BA755" i="3"/>
  <c r="AY755" i="3"/>
  <c r="AR755" i="3"/>
  <c r="AP755" i="3"/>
  <c r="AN755" i="3"/>
  <c r="AL755" i="3"/>
  <c r="AJ755" i="3"/>
  <c r="AH755" i="3"/>
  <c r="AF755" i="3"/>
  <c r="AD755" i="3"/>
  <c r="AB755" i="3"/>
  <c r="Z755" i="3"/>
  <c r="T755" i="3"/>
  <c r="U755" i="3" s="1"/>
  <c r="K755" i="3"/>
  <c r="E755" i="3"/>
  <c r="BQ639" i="3"/>
  <c r="BO639" i="3"/>
  <c r="BM639" i="3"/>
  <c r="BK639" i="3"/>
  <c r="BI639" i="3"/>
  <c r="BG639" i="3"/>
  <c r="BE639" i="3"/>
  <c r="BC639" i="3"/>
  <c r="BA639" i="3"/>
  <c r="AY639" i="3"/>
  <c r="AR639" i="3"/>
  <c r="AP639" i="3"/>
  <c r="AN639" i="3"/>
  <c r="AL639" i="3"/>
  <c r="AJ639" i="3"/>
  <c r="AH639" i="3"/>
  <c r="AF639" i="3"/>
  <c r="AD639" i="3"/>
  <c r="AB639" i="3"/>
  <c r="Z639" i="3"/>
  <c r="T639" i="3"/>
  <c r="U639" i="3" s="1"/>
  <c r="K639" i="3"/>
  <c r="E639" i="3"/>
  <c r="BQ695" i="3"/>
  <c r="BO695" i="3"/>
  <c r="BM695" i="3"/>
  <c r="BK695" i="3"/>
  <c r="BI695" i="3"/>
  <c r="BG695" i="3"/>
  <c r="BE695" i="3"/>
  <c r="BC695" i="3"/>
  <c r="BA695" i="3"/>
  <c r="AY695" i="3"/>
  <c r="AR695" i="3"/>
  <c r="AP695" i="3"/>
  <c r="AN695" i="3"/>
  <c r="AL695" i="3"/>
  <c r="AJ695" i="3"/>
  <c r="AH695" i="3"/>
  <c r="AF695" i="3"/>
  <c r="AD695" i="3"/>
  <c r="AB695" i="3"/>
  <c r="Z695" i="3"/>
  <c r="T695" i="3"/>
  <c r="U695" i="3" s="1"/>
  <c r="K695" i="3"/>
  <c r="E695" i="3"/>
  <c r="BQ726" i="3"/>
  <c r="BO726" i="3"/>
  <c r="BM726" i="3"/>
  <c r="BK726" i="3"/>
  <c r="BI726" i="3"/>
  <c r="BG726" i="3"/>
  <c r="BE726" i="3"/>
  <c r="BC726" i="3"/>
  <c r="BA726" i="3"/>
  <c r="AY726" i="3"/>
  <c r="AR726" i="3"/>
  <c r="AP726" i="3"/>
  <c r="AN726" i="3"/>
  <c r="AL726" i="3"/>
  <c r="AJ726" i="3"/>
  <c r="AH726" i="3"/>
  <c r="AF726" i="3"/>
  <c r="AD726" i="3"/>
  <c r="AB726" i="3"/>
  <c r="Z726" i="3"/>
  <c r="T726" i="3"/>
  <c r="U726" i="3" s="1"/>
  <c r="K726" i="3"/>
  <c r="E726" i="3"/>
  <c r="BQ717" i="3"/>
  <c r="BO717" i="3"/>
  <c r="BM717" i="3"/>
  <c r="BK717" i="3"/>
  <c r="BI717" i="3"/>
  <c r="BG717" i="3"/>
  <c r="BE717" i="3"/>
  <c r="BC717" i="3"/>
  <c r="BA717" i="3"/>
  <c r="AY717" i="3"/>
  <c r="AR717" i="3"/>
  <c r="AP717" i="3"/>
  <c r="AN717" i="3"/>
  <c r="AL717" i="3"/>
  <c r="AJ717" i="3"/>
  <c r="AH717" i="3"/>
  <c r="AF717" i="3"/>
  <c r="AD717" i="3"/>
  <c r="AB717" i="3"/>
  <c r="Z717" i="3"/>
  <c r="T717" i="3"/>
  <c r="U717" i="3" s="1"/>
  <c r="K717" i="3"/>
  <c r="E717" i="3"/>
  <c r="BQ705" i="3"/>
  <c r="BO705" i="3"/>
  <c r="BM705" i="3"/>
  <c r="BK705" i="3"/>
  <c r="BI705" i="3"/>
  <c r="BG705" i="3"/>
  <c r="BE705" i="3"/>
  <c r="BC705" i="3"/>
  <c r="BA705" i="3"/>
  <c r="AY705" i="3"/>
  <c r="AR705" i="3"/>
  <c r="AP705" i="3"/>
  <c r="AN705" i="3"/>
  <c r="AL705" i="3"/>
  <c r="AJ705" i="3"/>
  <c r="AH705" i="3"/>
  <c r="AF705" i="3"/>
  <c r="AD705" i="3"/>
  <c r="AB705" i="3"/>
  <c r="Z705" i="3"/>
  <c r="T705" i="3"/>
  <c r="U705" i="3" s="1"/>
  <c r="K705" i="3"/>
  <c r="E705" i="3"/>
  <c r="BQ682" i="3"/>
  <c r="BO682" i="3"/>
  <c r="BM682" i="3"/>
  <c r="BK682" i="3"/>
  <c r="BI682" i="3"/>
  <c r="BG682" i="3"/>
  <c r="BE682" i="3"/>
  <c r="BC682" i="3"/>
  <c r="BA682" i="3"/>
  <c r="AY682" i="3"/>
  <c r="AR682" i="3"/>
  <c r="AP682" i="3"/>
  <c r="AN682" i="3"/>
  <c r="AL682" i="3"/>
  <c r="AJ682" i="3"/>
  <c r="AH682" i="3"/>
  <c r="AF682" i="3"/>
  <c r="AD682" i="3"/>
  <c r="AB682" i="3"/>
  <c r="Z682" i="3"/>
  <c r="T682" i="3"/>
  <c r="U682" i="3" s="1"/>
  <c r="K682" i="3"/>
  <c r="E682" i="3"/>
  <c r="BQ636" i="3"/>
  <c r="BO636" i="3"/>
  <c r="BM636" i="3"/>
  <c r="BK636" i="3"/>
  <c r="BI636" i="3"/>
  <c r="BG636" i="3"/>
  <c r="BE636" i="3"/>
  <c r="BC636" i="3"/>
  <c r="BA636" i="3"/>
  <c r="AY636" i="3"/>
  <c r="AR636" i="3"/>
  <c r="AP636" i="3"/>
  <c r="AN636" i="3"/>
  <c r="AL636" i="3"/>
  <c r="AJ636" i="3"/>
  <c r="AH636" i="3"/>
  <c r="AF636" i="3"/>
  <c r="AD636" i="3"/>
  <c r="AB636" i="3"/>
  <c r="Z636" i="3"/>
  <c r="T636" i="3"/>
  <c r="U636" i="3" s="1"/>
  <c r="K636" i="3"/>
  <c r="E636" i="3"/>
  <c r="BQ562" i="3"/>
  <c r="BO562" i="3"/>
  <c r="BM562" i="3"/>
  <c r="BK562" i="3"/>
  <c r="BI562" i="3"/>
  <c r="BG562" i="3"/>
  <c r="BE562" i="3"/>
  <c r="BC562" i="3"/>
  <c r="BA562" i="3"/>
  <c r="AY562" i="3"/>
  <c r="AR562" i="3"/>
  <c r="AP562" i="3"/>
  <c r="AN562" i="3"/>
  <c r="AL562" i="3"/>
  <c r="AJ562" i="3"/>
  <c r="AH562" i="3"/>
  <c r="AF562" i="3"/>
  <c r="AD562" i="3"/>
  <c r="AB562" i="3"/>
  <c r="Z562" i="3"/>
  <c r="T562" i="3"/>
  <c r="U562" i="3" s="1"/>
  <c r="K562" i="3"/>
  <c r="E562" i="3"/>
  <c r="BQ554" i="3"/>
  <c r="BO554" i="3"/>
  <c r="BM554" i="3"/>
  <c r="BK554" i="3"/>
  <c r="BI554" i="3"/>
  <c r="BG554" i="3"/>
  <c r="BE554" i="3"/>
  <c r="BC554" i="3"/>
  <c r="BA554" i="3"/>
  <c r="AY554" i="3"/>
  <c r="AR554" i="3"/>
  <c r="AP554" i="3"/>
  <c r="AN554" i="3"/>
  <c r="AL554" i="3"/>
  <c r="AJ554" i="3"/>
  <c r="AH554" i="3"/>
  <c r="AF554" i="3"/>
  <c r="AD554" i="3"/>
  <c r="AB554" i="3"/>
  <c r="Z554" i="3"/>
  <c r="T554" i="3"/>
  <c r="U554" i="3" s="1"/>
  <c r="K554" i="3"/>
  <c r="E554" i="3"/>
  <c r="BQ546" i="3"/>
  <c r="BO546" i="3"/>
  <c r="BM546" i="3"/>
  <c r="BK546" i="3"/>
  <c r="BI546" i="3"/>
  <c r="BG546" i="3"/>
  <c r="BE546" i="3"/>
  <c r="BC546" i="3"/>
  <c r="BA546" i="3"/>
  <c r="AY546" i="3"/>
  <c r="AR546" i="3"/>
  <c r="AP546" i="3"/>
  <c r="AN546" i="3"/>
  <c r="AL546" i="3"/>
  <c r="AJ546" i="3"/>
  <c r="AH546" i="3"/>
  <c r="AF546" i="3"/>
  <c r="AD546" i="3"/>
  <c r="AB546" i="3"/>
  <c r="Z546" i="3"/>
  <c r="T546" i="3"/>
  <c r="U546" i="3" s="1"/>
  <c r="K546" i="3"/>
  <c r="E546" i="3"/>
  <c r="BQ513" i="3"/>
  <c r="BO513" i="3"/>
  <c r="BM513" i="3"/>
  <c r="BK513" i="3"/>
  <c r="BI513" i="3"/>
  <c r="BG513" i="3"/>
  <c r="BE513" i="3"/>
  <c r="BC513" i="3"/>
  <c r="BA513" i="3"/>
  <c r="AY513" i="3"/>
  <c r="AR513" i="3"/>
  <c r="AP513" i="3"/>
  <c r="AN513" i="3"/>
  <c r="AL513" i="3"/>
  <c r="AJ513" i="3"/>
  <c r="AH513" i="3"/>
  <c r="AF513" i="3"/>
  <c r="AD513" i="3"/>
  <c r="AB513" i="3"/>
  <c r="Z513" i="3"/>
  <c r="T513" i="3"/>
  <c r="U513" i="3" s="1"/>
  <c r="K513" i="3"/>
  <c r="E513" i="3"/>
  <c r="BQ538" i="3"/>
  <c r="BO538" i="3"/>
  <c r="BM538" i="3"/>
  <c r="BK538" i="3"/>
  <c r="BI538" i="3"/>
  <c r="BG538" i="3"/>
  <c r="BE538" i="3"/>
  <c r="BC538" i="3"/>
  <c r="BA538" i="3"/>
  <c r="AY538" i="3"/>
  <c r="AR538" i="3"/>
  <c r="AP538" i="3"/>
  <c r="AN538" i="3"/>
  <c r="AL538" i="3"/>
  <c r="AJ538" i="3"/>
  <c r="AH538" i="3"/>
  <c r="AF538" i="3"/>
  <c r="AD538" i="3"/>
  <c r="AB538" i="3"/>
  <c r="Z538" i="3"/>
  <c r="T538" i="3"/>
  <c r="U538" i="3" s="1"/>
  <c r="K538" i="3"/>
  <c r="E538" i="3"/>
  <c r="BQ537" i="3"/>
  <c r="BO537" i="3"/>
  <c r="BM537" i="3"/>
  <c r="BK537" i="3"/>
  <c r="BI537" i="3"/>
  <c r="BG537" i="3"/>
  <c r="BE537" i="3"/>
  <c r="BC537" i="3"/>
  <c r="BA537" i="3"/>
  <c r="AY537" i="3"/>
  <c r="AR537" i="3"/>
  <c r="AP537" i="3"/>
  <c r="AN537" i="3"/>
  <c r="AL537" i="3"/>
  <c r="AJ537" i="3"/>
  <c r="AH537" i="3"/>
  <c r="AF537" i="3"/>
  <c r="AD537" i="3"/>
  <c r="AB537" i="3"/>
  <c r="Z537" i="3"/>
  <c r="T537" i="3"/>
  <c r="U537" i="3" s="1"/>
  <c r="K537" i="3"/>
  <c r="E537" i="3"/>
  <c r="BQ525" i="3"/>
  <c r="BO525" i="3"/>
  <c r="BM525" i="3"/>
  <c r="BK525" i="3"/>
  <c r="BI525" i="3"/>
  <c r="BG525" i="3"/>
  <c r="BE525" i="3"/>
  <c r="BC525" i="3"/>
  <c r="BA525" i="3"/>
  <c r="AY525" i="3"/>
  <c r="AR525" i="3"/>
  <c r="AP525" i="3"/>
  <c r="AN525" i="3"/>
  <c r="AL525" i="3"/>
  <c r="AJ525" i="3"/>
  <c r="AH525" i="3"/>
  <c r="AF525" i="3"/>
  <c r="AD525" i="3"/>
  <c r="AB525" i="3"/>
  <c r="Z525" i="3"/>
  <c r="T525" i="3"/>
  <c r="U525" i="3" s="1"/>
  <c r="K525" i="3"/>
  <c r="E525" i="3"/>
  <c r="BQ448" i="3"/>
  <c r="BO448" i="3"/>
  <c r="BM448" i="3"/>
  <c r="BK448" i="3"/>
  <c r="BI448" i="3"/>
  <c r="BG448" i="3"/>
  <c r="BE448" i="3"/>
  <c r="BC448" i="3"/>
  <c r="BA448" i="3"/>
  <c r="AY448" i="3"/>
  <c r="AR448" i="3"/>
  <c r="AP448" i="3"/>
  <c r="AN448" i="3"/>
  <c r="AL448" i="3"/>
  <c r="AJ448" i="3"/>
  <c r="AH448" i="3"/>
  <c r="AF448" i="3"/>
  <c r="AD448" i="3"/>
  <c r="AB448" i="3"/>
  <c r="Z448" i="3"/>
  <c r="T448" i="3"/>
  <c r="U448" i="3" s="1"/>
  <c r="K448" i="3"/>
  <c r="E448" i="3"/>
  <c r="BQ447" i="3"/>
  <c r="BO447" i="3"/>
  <c r="BM447" i="3"/>
  <c r="BK447" i="3"/>
  <c r="BI447" i="3"/>
  <c r="BG447" i="3"/>
  <c r="BE447" i="3"/>
  <c r="BC447" i="3"/>
  <c r="BA447" i="3"/>
  <c r="AY447" i="3"/>
  <c r="AR447" i="3"/>
  <c r="AP447" i="3"/>
  <c r="AN447" i="3"/>
  <c r="AL447" i="3"/>
  <c r="AJ447" i="3"/>
  <c r="AH447" i="3"/>
  <c r="AF447" i="3"/>
  <c r="AD447" i="3"/>
  <c r="AB447" i="3"/>
  <c r="Z447" i="3"/>
  <c r="T447" i="3"/>
  <c r="U447" i="3" s="1"/>
  <c r="K447" i="3"/>
  <c r="E447" i="3"/>
  <c r="BQ323" i="3"/>
  <c r="BO323" i="3"/>
  <c r="BM323" i="3"/>
  <c r="BK323" i="3"/>
  <c r="BI323" i="3"/>
  <c r="BG323" i="3"/>
  <c r="BE323" i="3"/>
  <c r="BC323" i="3"/>
  <c r="BA323" i="3"/>
  <c r="AY323" i="3"/>
  <c r="AR323" i="3"/>
  <c r="AP323" i="3"/>
  <c r="AN323" i="3"/>
  <c r="AL323" i="3"/>
  <c r="AJ323" i="3"/>
  <c r="AH323" i="3"/>
  <c r="AF323" i="3"/>
  <c r="AD323" i="3"/>
  <c r="AB323" i="3"/>
  <c r="Z323" i="3"/>
  <c r="T323" i="3"/>
  <c r="U323" i="3" s="1"/>
  <c r="K323" i="3"/>
  <c r="E323" i="3"/>
  <c r="BQ308" i="3"/>
  <c r="BO308" i="3"/>
  <c r="BM308" i="3"/>
  <c r="BK308" i="3"/>
  <c r="BI308" i="3"/>
  <c r="BG308" i="3"/>
  <c r="BE308" i="3"/>
  <c r="BC308" i="3"/>
  <c r="BA308" i="3"/>
  <c r="AY308" i="3"/>
  <c r="AR308" i="3"/>
  <c r="AP308" i="3"/>
  <c r="AN308" i="3"/>
  <c r="AL308" i="3"/>
  <c r="AJ308" i="3"/>
  <c r="AH308" i="3"/>
  <c r="AF308" i="3"/>
  <c r="AD308" i="3"/>
  <c r="AB308" i="3"/>
  <c r="Z308" i="3"/>
  <c r="T308" i="3"/>
  <c r="U308" i="3" s="1"/>
  <c r="K308" i="3"/>
  <c r="E308" i="3"/>
  <c r="BQ301" i="3"/>
  <c r="BO301" i="3"/>
  <c r="BM301" i="3"/>
  <c r="BK301" i="3"/>
  <c r="BI301" i="3"/>
  <c r="BG301" i="3"/>
  <c r="BE301" i="3"/>
  <c r="BC301" i="3"/>
  <c r="BA301" i="3"/>
  <c r="AY301" i="3"/>
  <c r="AR301" i="3"/>
  <c r="AP301" i="3"/>
  <c r="AN301" i="3"/>
  <c r="AL301" i="3"/>
  <c r="AJ301" i="3"/>
  <c r="AH301" i="3"/>
  <c r="AF301" i="3"/>
  <c r="AD301" i="3"/>
  <c r="AB301" i="3"/>
  <c r="Z301" i="3"/>
  <c r="T301" i="3"/>
  <c r="U301" i="3" s="1"/>
  <c r="K301" i="3"/>
  <c r="E301" i="3"/>
  <c r="BQ300" i="3"/>
  <c r="BO300" i="3"/>
  <c r="BM300" i="3"/>
  <c r="BK300" i="3"/>
  <c r="BI300" i="3"/>
  <c r="BG300" i="3"/>
  <c r="BE300" i="3"/>
  <c r="BC300" i="3"/>
  <c r="BA300" i="3"/>
  <c r="AY300" i="3"/>
  <c r="AR300" i="3"/>
  <c r="AP300" i="3"/>
  <c r="AN300" i="3"/>
  <c r="AL300" i="3"/>
  <c r="AJ300" i="3"/>
  <c r="AH300" i="3"/>
  <c r="AF300" i="3"/>
  <c r="AD300" i="3"/>
  <c r="AB300" i="3"/>
  <c r="Z300" i="3"/>
  <c r="T300" i="3"/>
  <c r="U300" i="3" s="1"/>
  <c r="K300" i="3"/>
  <c r="E300" i="3"/>
  <c r="BQ299" i="3"/>
  <c r="BO299" i="3"/>
  <c r="BM299" i="3"/>
  <c r="BK299" i="3"/>
  <c r="BI299" i="3"/>
  <c r="BG299" i="3"/>
  <c r="BE299" i="3"/>
  <c r="BC299" i="3"/>
  <c r="BA299" i="3"/>
  <c r="AY299" i="3"/>
  <c r="AR299" i="3"/>
  <c r="AP299" i="3"/>
  <c r="AN299" i="3"/>
  <c r="AL299" i="3"/>
  <c r="AJ299" i="3"/>
  <c r="AH299" i="3"/>
  <c r="AF299" i="3"/>
  <c r="AD299" i="3"/>
  <c r="AB299" i="3"/>
  <c r="Z299" i="3"/>
  <c r="T299" i="3"/>
  <c r="U299" i="3" s="1"/>
  <c r="K299" i="3"/>
  <c r="E299" i="3"/>
  <c r="BQ295" i="3"/>
  <c r="BO295" i="3"/>
  <c r="BM295" i="3"/>
  <c r="BK295" i="3"/>
  <c r="BI295" i="3"/>
  <c r="BG295" i="3"/>
  <c r="BE295" i="3"/>
  <c r="BC295" i="3"/>
  <c r="BA295" i="3"/>
  <c r="AY295" i="3"/>
  <c r="AR295" i="3"/>
  <c r="AP295" i="3"/>
  <c r="AN295" i="3"/>
  <c r="AL295" i="3"/>
  <c r="AJ295" i="3"/>
  <c r="AH295" i="3"/>
  <c r="AF295" i="3"/>
  <c r="AD295" i="3"/>
  <c r="AB295" i="3"/>
  <c r="Z295" i="3"/>
  <c r="T295" i="3"/>
  <c r="U295" i="3" s="1"/>
  <c r="K295" i="3"/>
  <c r="E295" i="3"/>
  <c r="BQ340" i="3"/>
  <c r="BO340" i="3"/>
  <c r="BM340" i="3"/>
  <c r="BK340" i="3"/>
  <c r="BI340" i="3"/>
  <c r="BG340" i="3"/>
  <c r="BE340" i="3"/>
  <c r="BC340" i="3"/>
  <c r="BA340" i="3"/>
  <c r="AY340" i="3"/>
  <c r="AR340" i="3"/>
  <c r="AP340" i="3"/>
  <c r="AN340" i="3"/>
  <c r="AL340" i="3"/>
  <c r="AJ340" i="3"/>
  <c r="AH340" i="3"/>
  <c r="AF340" i="3"/>
  <c r="AD340" i="3"/>
  <c r="AB340" i="3"/>
  <c r="Z340" i="3"/>
  <c r="T340" i="3"/>
  <c r="U340" i="3" s="1"/>
  <c r="K340" i="3"/>
  <c r="E340" i="3"/>
  <c r="AW1042" i="3" l="1"/>
  <c r="AV1042" i="3"/>
  <c r="AW1055" i="3"/>
  <c r="AV1055" i="3"/>
  <c r="AW449" i="3"/>
  <c r="AV449" i="3"/>
  <c r="AW582" i="3"/>
  <c r="AV582" i="3"/>
  <c r="AW583" i="3"/>
  <c r="AV583" i="3"/>
  <c r="AW581" i="3"/>
  <c r="AV581" i="3"/>
  <c r="AW713" i="3"/>
  <c r="AV713" i="3"/>
  <c r="AW711" i="3"/>
  <c r="AV711" i="3"/>
  <c r="AW718" i="3"/>
  <c r="AV718" i="3"/>
  <c r="AW1453" i="3"/>
  <c r="AW1398" i="3"/>
  <c r="AV1398" i="3"/>
  <c r="AW1438" i="3"/>
  <c r="AV1438" i="3"/>
  <c r="AV1453" i="3"/>
  <c r="AW1469" i="3"/>
  <c r="AV1469" i="3"/>
  <c r="AW1275" i="3"/>
  <c r="AW1310" i="3"/>
  <c r="AV1310" i="3"/>
  <c r="AW1276" i="3"/>
  <c r="AV1276" i="3"/>
  <c r="AW1274" i="3"/>
  <c r="AV1274" i="3"/>
  <c r="AV1275" i="3"/>
  <c r="AW1301" i="3"/>
  <c r="AV1301" i="3"/>
  <c r="AW1269" i="3"/>
  <c r="AV1269" i="3"/>
  <c r="AW1273" i="3"/>
  <c r="AV1273" i="3"/>
  <c r="AW1268" i="3"/>
  <c r="AV1268" i="3"/>
  <c r="AW1254" i="3"/>
  <c r="AV1254" i="3"/>
  <c r="AW1251" i="3"/>
  <c r="AV1251" i="3"/>
  <c r="AW1234" i="3"/>
  <c r="AV1234" i="3"/>
  <c r="AW1237" i="3"/>
  <c r="AV1237" i="3"/>
  <c r="AW1220" i="3"/>
  <c r="AV1220" i="3"/>
  <c r="AW1227" i="3"/>
  <c r="AV1227" i="3"/>
  <c r="AU1063" i="3"/>
  <c r="AU1066" i="3"/>
  <c r="AW1185" i="3"/>
  <c r="AV1185" i="3"/>
  <c r="AT1041" i="3"/>
  <c r="AT1063" i="3"/>
  <c r="AU1041" i="3"/>
  <c r="AT1066" i="3"/>
  <c r="AU1026" i="3"/>
  <c r="AU1007" i="3"/>
  <c r="AU1006" i="3"/>
  <c r="AT1026" i="3"/>
  <c r="AT1007" i="3"/>
  <c r="AU1025" i="3"/>
  <c r="AT1006" i="3"/>
  <c r="AU1015" i="3"/>
  <c r="AU996" i="3"/>
  <c r="AT1025" i="3"/>
  <c r="AU995" i="3"/>
  <c r="AT1015" i="3"/>
  <c r="AT996" i="3"/>
  <c r="AT987" i="3"/>
  <c r="AT995" i="3"/>
  <c r="AU987" i="3"/>
  <c r="AT978" i="3"/>
  <c r="AU978" i="3"/>
  <c r="AU359" i="3"/>
  <c r="AT359" i="3"/>
  <c r="AU358" i="3"/>
  <c r="AT358" i="3"/>
  <c r="AU341" i="3"/>
  <c r="AT341" i="3"/>
  <c r="AU375" i="3"/>
  <c r="AT374" i="3"/>
  <c r="AT375" i="3"/>
  <c r="AU373" i="3"/>
  <c r="AU374" i="3"/>
  <c r="AT373" i="3"/>
  <c r="AU372" i="3"/>
  <c r="AT372" i="3"/>
  <c r="AU371" i="3"/>
  <c r="AT651" i="3"/>
  <c r="AT371" i="3"/>
  <c r="AU651" i="3"/>
  <c r="AT706" i="3"/>
  <c r="AU706" i="3"/>
  <c r="AU843" i="3"/>
  <c r="AT843" i="3"/>
  <c r="AU904" i="3"/>
  <c r="AT904" i="3"/>
  <c r="AU880" i="3"/>
  <c r="AT880" i="3"/>
  <c r="AU931" i="3"/>
  <c r="AT931" i="3"/>
  <c r="AU922" i="3"/>
  <c r="AT922" i="3"/>
  <c r="AU917" i="3"/>
  <c r="AT917" i="3"/>
  <c r="AU914" i="3"/>
  <c r="AT914" i="3"/>
  <c r="AU913" i="3"/>
  <c r="AU905" i="3"/>
  <c r="AU902" i="3"/>
  <c r="AT913" i="3"/>
  <c r="AU903" i="3"/>
  <c r="AT905" i="3"/>
  <c r="AT902" i="3"/>
  <c r="AT903" i="3"/>
  <c r="AU893" i="3"/>
  <c r="AT892" i="3"/>
  <c r="AT893" i="3"/>
  <c r="AU892" i="3"/>
  <c r="AU891" i="3"/>
  <c r="AT891" i="3"/>
  <c r="AU889" i="3"/>
  <c r="AT890" i="3"/>
  <c r="AU890" i="3"/>
  <c r="AT889" i="3"/>
  <c r="AU849" i="3"/>
  <c r="AT849" i="3"/>
  <c r="AU828" i="3"/>
  <c r="AT828" i="3"/>
  <c r="AU814" i="3"/>
  <c r="AT814" i="3"/>
  <c r="AU818" i="3"/>
  <c r="AT818" i="3"/>
  <c r="AU797" i="3"/>
  <c r="AU803" i="3"/>
  <c r="AU782" i="3"/>
  <c r="AT803" i="3"/>
  <c r="AT797" i="3"/>
  <c r="AT782" i="3"/>
  <c r="AU772" i="3"/>
  <c r="AT772" i="3"/>
  <c r="AU756" i="3"/>
  <c r="AU755" i="3"/>
  <c r="AT756" i="3"/>
  <c r="AT755" i="3"/>
  <c r="AU639" i="3"/>
  <c r="AU726" i="3"/>
  <c r="AT639" i="3"/>
  <c r="AU695" i="3"/>
  <c r="AT695" i="3"/>
  <c r="AU717" i="3"/>
  <c r="AT726" i="3"/>
  <c r="AT717" i="3"/>
  <c r="AU682" i="3"/>
  <c r="AT705" i="3"/>
  <c r="AU705" i="3"/>
  <c r="AT682" i="3"/>
  <c r="AU636" i="3"/>
  <c r="AU562" i="3"/>
  <c r="AT636" i="3"/>
  <c r="AT554" i="3"/>
  <c r="AT562" i="3"/>
  <c r="AU554" i="3"/>
  <c r="AU546" i="3"/>
  <c r="AU538" i="3"/>
  <c r="AT546" i="3"/>
  <c r="AU513" i="3"/>
  <c r="AT513" i="3"/>
  <c r="AT538" i="3"/>
  <c r="AU537" i="3"/>
  <c r="AT537" i="3"/>
  <c r="AU525" i="3"/>
  <c r="AT525" i="3"/>
  <c r="AU448" i="3"/>
  <c r="AT448" i="3"/>
  <c r="AU447" i="3"/>
  <c r="AT447" i="3"/>
  <c r="AU323" i="3"/>
  <c r="AT323" i="3"/>
  <c r="AU308" i="3"/>
  <c r="AT308" i="3"/>
  <c r="AU301" i="3"/>
  <c r="AT301" i="3"/>
  <c r="AU300" i="3"/>
  <c r="AT300" i="3"/>
  <c r="AU299" i="3"/>
  <c r="AT299" i="3"/>
  <c r="AU295" i="3"/>
  <c r="AT295" i="3"/>
  <c r="AU340" i="3"/>
  <c r="AT340" i="3"/>
  <c r="AW1041" i="3" l="1"/>
  <c r="AV1041" i="3"/>
  <c r="AW1063" i="3"/>
  <c r="AV1063" i="3"/>
  <c r="AW1066" i="3"/>
  <c r="AV1066" i="3"/>
  <c r="AW1026" i="3"/>
  <c r="AV1026" i="3"/>
  <c r="AW1007" i="3"/>
  <c r="AV1007" i="3"/>
  <c r="AW1006" i="3"/>
  <c r="AV1006" i="3"/>
  <c r="AW1025" i="3"/>
  <c r="AV1025" i="3"/>
  <c r="AW987" i="3"/>
  <c r="AW1015" i="3"/>
  <c r="AV1015" i="3"/>
  <c r="AV987" i="3"/>
  <c r="AW996" i="3"/>
  <c r="AV996" i="3"/>
  <c r="AW995" i="3"/>
  <c r="AV995" i="3"/>
  <c r="AW978" i="3"/>
  <c r="AV978" i="3"/>
  <c r="AW359" i="3"/>
  <c r="AV359" i="3"/>
  <c r="AW358" i="3"/>
  <c r="AV358" i="3"/>
  <c r="AW341" i="3"/>
  <c r="AV341" i="3"/>
  <c r="AW374" i="3"/>
  <c r="AW651" i="3"/>
  <c r="AW375" i="3"/>
  <c r="AV375" i="3"/>
  <c r="AV374" i="3"/>
  <c r="AV651" i="3"/>
  <c r="AW373" i="3"/>
  <c r="AV373" i="3"/>
  <c r="AW372" i="3"/>
  <c r="AV372" i="3"/>
  <c r="AV706" i="3"/>
  <c r="AW371" i="3"/>
  <c r="AV371" i="3"/>
  <c r="AW706" i="3"/>
  <c r="AW843" i="3"/>
  <c r="AV843" i="3"/>
  <c r="AW904" i="3"/>
  <c r="AV904" i="3"/>
  <c r="AW880" i="3"/>
  <c r="AV880" i="3"/>
  <c r="AW931" i="3"/>
  <c r="AV931" i="3"/>
  <c r="AW922" i="3"/>
  <c r="AV922" i="3"/>
  <c r="AW917" i="3"/>
  <c r="AV917" i="3"/>
  <c r="AW892" i="3"/>
  <c r="AW914" i="3"/>
  <c r="AV914" i="3"/>
  <c r="AW913" i="3"/>
  <c r="AV913" i="3"/>
  <c r="AW905" i="3"/>
  <c r="AV905" i="3"/>
  <c r="AW902" i="3"/>
  <c r="AV902" i="3"/>
  <c r="AW903" i="3"/>
  <c r="AV903" i="3"/>
  <c r="AW893" i="3"/>
  <c r="AV893" i="3"/>
  <c r="AV892" i="3"/>
  <c r="AW890" i="3"/>
  <c r="AW891" i="3"/>
  <c r="AV891" i="3"/>
  <c r="AV890" i="3"/>
  <c r="AV889" i="3"/>
  <c r="AW889" i="3"/>
  <c r="AW849" i="3"/>
  <c r="AV849" i="3"/>
  <c r="AW705" i="3"/>
  <c r="AW828" i="3"/>
  <c r="AV828" i="3"/>
  <c r="AW814" i="3"/>
  <c r="AV814" i="3"/>
  <c r="AW818" i="3"/>
  <c r="AV818" i="3"/>
  <c r="AW803" i="3"/>
  <c r="AV803" i="3"/>
  <c r="AW797" i="3"/>
  <c r="AV797" i="3"/>
  <c r="AW554" i="3"/>
  <c r="AW782" i="3"/>
  <c r="AV782" i="3"/>
  <c r="AW772" i="3"/>
  <c r="AV772" i="3"/>
  <c r="AW756" i="3"/>
  <c r="AV756" i="3"/>
  <c r="AW755" i="3"/>
  <c r="AV755" i="3"/>
  <c r="AW639" i="3"/>
  <c r="AV639" i="3"/>
  <c r="AW695" i="3"/>
  <c r="AV695" i="3"/>
  <c r="AW682" i="3"/>
  <c r="AW726" i="3"/>
  <c r="AV726" i="3"/>
  <c r="AV682" i="3"/>
  <c r="AW717" i="3"/>
  <c r="AV717" i="3"/>
  <c r="AV705" i="3"/>
  <c r="AV554" i="3"/>
  <c r="AW636" i="3"/>
  <c r="AV636" i="3"/>
  <c r="AW562" i="3"/>
  <c r="AV562" i="3"/>
  <c r="AW546" i="3"/>
  <c r="AV546" i="3"/>
  <c r="AW513" i="3"/>
  <c r="AV513" i="3"/>
  <c r="AW538" i="3"/>
  <c r="AV538" i="3"/>
  <c r="AW537" i="3"/>
  <c r="AV537" i="3"/>
  <c r="AW525" i="3"/>
  <c r="AV525" i="3"/>
  <c r="AW448" i="3"/>
  <c r="AV448" i="3"/>
  <c r="AV447" i="3"/>
  <c r="AW447" i="3"/>
  <c r="AW323" i="3"/>
  <c r="AV323" i="3"/>
  <c r="AW308" i="3"/>
  <c r="AV308" i="3"/>
  <c r="AW301" i="3"/>
  <c r="AV301" i="3"/>
  <c r="AW340" i="3"/>
  <c r="AW300" i="3"/>
  <c r="AV300" i="3"/>
  <c r="AW299" i="3"/>
  <c r="AV299" i="3"/>
  <c r="AW295" i="3"/>
  <c r="AV295" i="3"/>
  <c r="AV340" i="3"/>
  <c r="BQ5" i="3" l="1"/>
  <c r="BO5" i="3"/>
  <c r="BM5" i="3"/>
  <c r="BK5" i="3"/>
  <c r="BI5" i="3"/>
  <c r="BG5" i="3"/>
  <c r="BE5" i="3"/>
  <c r="BC5" i="3"/>
  <c r="BB6" i="3"/>
  <c r="BD6" i="3"/>
  <c r="BC6" i="3" s="1"/>
  <c r="BF6" i="3"/>
  <c r="BE6" i="3" s="1"/>
  <c r="BH6" i="3"/>
  <c r="BG6" i="3" s="1"/>
  <c r="BJ6" i="3"/>
  <c r="BI6" i="3" s="1"/>
  <c r="BL6" i="3"/>
  <c r="BK6" i="3" s="1"/>
  <c r="BN6" i="3"/>
  <c r="BM6" i="3" s="1"/>
  <c r="BP6" i="3"/>
  <c r="BO6" i="3" s="1"/>
  <c r="BR6" i="3"/>
  <c r="BQ6" i="3" s="1"/>
  <c r="AZ6" i="3"/>
  <c r="AR2707" i="3" l="1"/>
  <c r="AP2707" i="3"/>
  <c r="AN2707" i="3"/>
  <c r="AL2707" i="3"/>
  <c r="AJ2707" i="3"/>
  <c r="AH2707" i="3"/>
  <c r="AF2707" i="3"/>
  <c r="AD2707" i="3"/>
  <c r="AB2707" i="3"/>
  <c r="Z2707" i="3"/>
  <c r="AR2706" i="3"/>
  <c r="AP2706" i="3"/>
  <c r="AN2706" i="3"/>
  <c r="AL2706" i="3"/>
  <c r="AJ2706" i="3"/>
  <c r="AH2706" i="3"/>
  <c r="AF2706" i="3"/>
  <c r="AD2706" i="3"/>
  <c r="AB2706" i="3"/>
  <c r="Z2706" i="3"/>
  <c r="AR2705" i="3"/>
  <c r="AP2705" i="3"/>
  <c r="AN2705" i="3"/>
  <c r="AL2705" i="3"/>
  <c r="AJ2705" i="3"/>
  <c r="AH2705" i="3"/>
  <c r="AF2705" i="3"/>
  <c r="AD2705" i="3"/>
  <c r="AB2705" i="3"/>
  <c r="Z2705" i="3"/>
  <c r="AR2704" i="3"/>
  <c r="AP2704" i="3"/>
  <c r="AN2704" i="3"/>
  <c r="AL2704" i="3"/>
  <c r="AJ2704" i="3"/>
  <c r="AH2704" i="3"/>
  <c r="AF2704" i="3"/>
  <c r="AD2704" i="3"/>
  <c r="AB2704" i="3"/>
  <c r="Z2704" i="3"/>
  <c r="AR2703" i="3"/>
  <c r="AP2703" i="3"/>
  <c r="AN2703" i="3"/>
  <c r="AL2703" i="3"/>
  <c r="AJ2703" i="3"/>
  <c r="AH2703" i="3"/>
  <c r="AF2703" i="3"/>
  <c r="AD2703" i="3"/>
  <c r="AB2703" i="3"/>
  <c r="Z2703" i="3"/>
  <c r="AR2702" i="3"/>
  <c r="AP2702" i="3"/>
  <c r="AN2702" i="3"/>
  <c r="AL2702" i="3"/>
  <c r="AJ2702" i="3"/>
  <c r="AH2702" i="3"/>
  <c r="AF2702" i="3"/>
  <c r="AD2702" i="3"/>
  <c r="AB2702" i="3"/>
  <c r="Z2702" i="3"/>
  <c r="AR2699" i="3"/>
  <c r="AP2699" i="3"/>
  <c r="AN2699" i="3"/>
  <c r="AL2699" i="3"/>
  <c r="AJ2699" i="3"/>
  <c r="AH2699" i="3"/>
  <c r="AF2699" i="3"/>
  <c r="AD2699" i="3"/>
  <c r="AB2699" i="3"/>
  <c r="Z2699" i="3"/>
  <c r="AR2698" i="3"/>
  <c r="AP2698" i="3"/>
  <c r="AN2698" i="3"/>
  <c r="AL2698" i="3"/>
  <c r="AJ2698" i="3"/>
  <c r="AH2698" i="3"/>
  <c r="AF2698" i="3"/>
  <c r="AD2698" i="3"/>
  <c r="AB2698" i="3"/>
  <c r="Z2698" i="3"/>
  <c r="AR2697" i="3"/>
  <c r="AP2697" i="3"/>
  <c r="AN2697" i="3"/>
  <c r="AL2697" i="3"/>
  <c r="AJ2697" i="3"/>
  <c r="AH2697" i="3"/>
  <c r="AF2697" i="3"/>
  <c r="AD2697" i="3"/>
  <c r="AB2697" i="3"/>
  <c r="Z2697" i="3"/>
  <c r="AR2696" i="3"/>
  <c r="AP2696" i="3"/>
  <c r="AN2696" i="3"/>
  <c r="AL2696" i="3"/>
  <c r="AJ2696" i="3"/>
  <c r="AH2696" i="3"/>
  <c r="AF2696" i="3"/>
  <c r="AD2696" i="3"/>
  <c r="AB2696" i="3"/>
  <c r="Z2696" i="3"/>
  <c r="AR2695" i="3"/>
  <c r="AP2695" i="3"/>
  <c r="AN2695" i="3"/>
  <c r="AL2695" i="3"/>
  <c r="AJ2695" i="3"/>
  <c r="AH2695" i="3"/>
  <c r="AF2695" i="3"/>
  <c r="AD2695" i="3"/>
  <c r="AB2695" i="3"/>
  <c r="Z2695" i="3"/>
  <c r="AR2694" i="3"/>
  <c r="AP2694" i="3"/>
  <c r="AN2694" i="3"/>
  <c r="AL2694" i="3"/>
  <c r="AJ2694" i="3"/>
  <c r="AH2694" i="3"/>
  <c r="AF2694" i="3"/>
  <c r="AD2694" i="3"/>
  <c r="AB2694" i="3"/>
  <c r="Z2694" i="3"/>
  <c r="AR2693" i="3"/>
  <c r="AP2693" i="3"/>
  <c r="AN2693" i="3"/>
  <c r="AL2693" i="3"/>
  <c r="AJ2693" i="3"/>
  <c r="AH2693" i="3"/>
  <c r="AF2693" i="3"/>
  <c r="AD2693" i="3"/>
  <c r="AB2693" i="3"/>
  <c r="Z2693" i="3"/>
  <c r="AR2692" i="3"/>
  <c r="AP2692" i="3"/>
  <c r="AN2692" i="3"/>
  <c r="AL2692" i="3"/>
  <c r="AJ2692" i="3"/>
  <c r="AH2692" i="3"/>
  <c r="AF2692" i="3"/>
  <c r="AD2692" i="3"/>
  <c r="AB2692" i="3"/>
  <c r="Z2692" i="3"/>
  <c r="AR2691" i="3"/>
  <c r="AP2691" i="3"/>
  <c r="AN2691" i="3"/>
  <c r="AL2691" i="3"/>
  <c r="AJ2691" i="3"/>
  <c r="AH2691" i="3"/>
  <c r="AF2691" i="3"/>
  <c r="AD2691" i="3"/>
  <c r="AB2691" i="3"/>
  <c r="Z2691" i="3"/>
  <c r="AR2690" i="3"/>
  <c r="AP2690" i="3"/>
  <c r="AN2690" i="3"/>
  <c r="AL2690" i="3"/>
  <c r="AJ2690" i="3"/>
  <c r="AH2690" i="3"/>
  <c r="AF2690" i="3"/>
  <c r="AD2690" i="3"/>
  <c r="AB2690" i="3"/>
  <c r="Z2690" i="3"/>
  <c r="AR2689" i="3"/>
  <c r="AP2689" i="3"/>
  <c r="AN2689" i="3"/>
  <c r="AL2689" i="3"/>
  <c r="AJ2689" i="3"/>
  <c r="AH2689" i="3"/>
  <c r="AF2689" i="3"/>
  <c r="AD2689" i="3"/>
  <c r="AB2689" i="3"/>
  <c r="Z2689" i="3"/>
  <c r="AR2688" i="3"/>
  <c r="AP2688" i="3"/>
  <c r="AN2688" i="3"/>
  <c r="AL2688" i="3"/>
  <c r="AJ2688" i="3"/>
  <c r="AH2688" i="3"/>
  <c r="AF2688" i="3"/>
  <c r="AD2688" i="3"/>
  <c r="AB2688" i="3"/>
  <c r="Z2688" i="3"/>
  <c r="AR2687" i="3"/>
  <c r="AP2687" i="3"/>
  <c r="AN2687" i="3"/>
  <c r="AL2687" i="3"/>
  <c r="AJ2687" i="3"/>
  <c r="AH2687" i="3"/>
  <c r="AF2687" i="3"/>
  <c r="AD2687" i="3"/>
  <c r="AB2687" i="3"/>
  <c r="Z2687" i="3"/>
  <c r="AR2686" i="3"/>
  <c r="AP2686" i="3"/>
  <c r="AN2686" i="3"/>
  <c r="AL2686" i="3"/>
  <c r="AJ2686" i="3"/>
  <c r="AH2686" i="3"/>
  <c r="AF2686" i="3"/>
  <c r="AD2686" i="3"/>
  <c r="AB2686" i="3"/>
  <c r="Z2686" i="3"/>
  <c r="AR2685" i="3"/>
  <c r="AP2685" i="3"/>
  <c r="AN2685" i="3"/>
  <c r="AL2685" i="3"/>
  <c r="AJ2685" i="3"/>
  <c r="AH2685" i="3"/>
  <c r="AF2685" i="3"/>
  <c r="AD2685" i="3"/>
  <c r="AB2685" i="3"/>
  <c r="Z2685" i="3"/>
  <c r="AR2684" i="3"/>
  <c r="AP2684" i="3"/>
  <c r="AN2684" i="3"/>
  <c r="AL2684" i="3"/>
  <c r="AJ2684" i="3"/>
  <c r="AH2684" i="3"/>
  <c r="AF2684" i="3"/>
  <c r="AD2684" i="3"/>
  <c r="AB2684" i="3"/>
  <c r="Z2684" i="3"/>
  <c r="AR2683" i="3"/>
  <c r="AP2683" i="3"/>
  <c r="AN2683" i="3"/>
  <c r="AL2683" i="3"/>
  <c r="AJ2683" i="3"/>
  <c r="AH2683" i="3"/>
  <c r="AF2683" i="3"/>
  <c r="AD2683" i="3"/>
  <c r="AB2683" i="3"/>
  <c r="Z2683" i="3"/>
  <c r="AR2682" i="3"/>
  <c r="AP2682" i="3"/>
  <c r="AN2682" i="3"/>
  <c r="AL2682" i="3"/>
  <c r="AJ2682" i="3"/>
  <c r="AH2682" i="3"/>
  <c r="AF2682" i="3"/>
  <c r="AD2682" i="3"/>
  <c r="AB2682" i="3"/>
  <c r="Z2682" i="3"/>
  <c r="AR2681" i="3"/>
  <c r="AP2681" i="3"/>
  <c r="AN2681" i="3"/>
  <c r="AL2681" i="3"/>
  <c r="AJ2681" i="3"/>
  <c r="AH2681" i="3"/>
  <c r="AF2681" i="3"/>
  <c r="AD2681" i="3"/>
  <c r="AB2681" i="3"/>
  <c r="Z2681" i="3"/>
  <c r="AR2680" i="3"/>
  <c r="AP2680" i="3"/>
  <c r="AN2680" i="3"/>
  <c r="AL2680" i="3"/>
  <c r="AJ2680" i="3"/>
  <c r="AH2680" i="3"/>
  <c r="AF2680" i="3"/>
  <c r="AD2680" i="3"/>
  <c r="AB2680" i="3"/>
  <c r="Z2680" i="3"/>
  <c r="AR2679" i="3"/>
  <c r="AP2679" i="3"/>
  <c r="AN2679" i="3"/>
  <c r="AL2679" i="3"/>
  <c r="AJ2679" i="3"/>
  <c r="AH2679" i="3"/>
  <c r="AF2679" i="3"/>
  <c r="AD2679" i="3"/>
  <c r="AB2679" i="3"/>
  <c r="Z2679" i="3"/>
  <c r="AR2678" i="3"/>
  <c r="AP2678" i="3"/>
  <c r="AN2678" i="3"/>
  <c r="AL2678" i="3"/>
  <c r="AJ2678" i="3"/>
  <c r="AH2678" i="3"/>
  <c r="AF2678" i="3"/>
  <c r="AD2678" i="3"/>
  <c r="AB2678" i="3"/>
  <c r="Z2678" i="3"/>
  <c r="AR2677" i="3"/>
  <c r="AP2677" i="3"/>
  <c r="AN2677" i="3"/>
  <c r="AL2677" i="3"/>
  <c r="AJ2677" i="3"/>
  <c r="AH2677" i="3"/>
  <c r="AF2677" i="3"/>
  <c r="AD2677" i="3"/>
  <c r="AB2677" i="3"/>
  <c r="Z2677" i="3"/>
  <c r="AR2676" i="3"/>
  <c r="AP2676" i="3"/>
  <c r="AN2676" i="3"/>
  <c r="AL2676" i="3"/>
  <c r="AJ2676" i="3"/>
  <c r="AH2676" i="3"/>
  <c r="AF2676" i="3"/>
  <c r="AD2676" i="3"/>
  <c r="AB2676" i="3"/>
  <c r="Z2676" i="3"/>
  <c r="AR2675" i="3"/>
  <c r="AP2675" i="3"/>
  <c r="AN2675" i="3"/>
  <c r="AL2675" i="3"/>
  <c r="AJ2675" i="3"/>
  <c r="AH2675" i="3"/>
  <c r="AF2675" i="3"/>
  <c r="AD2675" i="3"/>
  <c r="AB2675" i="3"/>
  <c r="Z2675" i="3"/>
  <c r="AR2674" i="3"/>
  <c r="AP2674" i="3"/>
  <c r="AN2674" i="3"/>
  <c r="AL2674" i="3"/>
  <c r="AJ2674" i="3"/>
  <c r="AH2674" i="3"/>
  <c r="AF2674" i="3"/>
  <c r="AD2674" i="3"/>
  <c r="AB2674" i="3"/>
  <c r="Z2674" i="3"/>
  <c r="AR2673" i="3"/>
  <c r="AP2673" i="3"/>
  <c r="AN2673" i="3"/>
  <c r="AL2673" i="3"/>
  <c r="AJ2673" i="3"/>
  <c r="AH2673" i="3"/>
  <c r="AF2673" i="3"/>
  <c r="AD2673" i="3"/>
  <c r="AB2673" i="3"/>
  <c r="Z2673" i="3"/>
  <c r="AR2670" i="3"/>
  <c r="AP2670" i="3"/>
  <c r="AN2670" i="3"/>
  <c r="AL2670" i="3"/>
  <c r="AJ2670" i="3"/>
  <c r="AH2670" i="3"/>
  <c r="AF2670" i="3"/>
  <c r="AD2670" i="3"/>
  <c r="AB2670" i="3"/>
  <c r="Z2670" i="3"/>
  <c r="AR2669" i="3"/>
  <c r="AP2669" i="3"/>
  <c r="AN2669" i="3"/>
  <c r="AL2669" i="3"/>
  <c r="AJ2669" i="3"/>
  <c r="AH2669" i="3"/>
  <c r="AF2669" i="3"/>
  <c r="AD2669" i="3"/>
  <c r="AB2669" i="3"/>
  <c r="Z2669" i="3"/>
  <c r="AR2668" i="3"/>
  <c r="AP2668" i="3"/>
  <c r="AN2668" i="3"/>
  <c r="AL2668" i="3"/>
  <c r="AJ2668" i="3"/>
  <c r="AH2668" i="3"/>
  <c r="AF2668" i="3"/>
  <c r="AD2668" i="3"/>
  <c r="AB2668" i="3"/>
  <c r="Z2668" i="3"/>
  <c r="AR2667" i="3"/>
  <c r="AP2667" i="3"/>
  <c r="AN2667" i="3"/>
  <c r="AL2667" i="3"/>
  <c r="AJ2667" i="3"/>
  <c r="AH2667" i="3"/>
  <c r="AF2667" i="3"/>
  <c r="AD2667" i="3"/>
  <c r="AB2667" i="3"/>
  <c r="Z2667" i="3"/>
  <c r="AR2662" i="3"/>
  <c r="AP2662" i="3"/>
  <c r="AN2662" i="3"/>
  <c r="AL2662" i="3"/>
  <c r="AJ2662" i="3"/>
  <c r="AH2662" i="3"/>
  <c r="AF2662" i="3"/>
  <c r="AD2662" i="3"/>
  <c r="AB2662" i="3"/>
  <c r="Z2662" i="3"/>
  <c r="AR2661" i="3"/>
  <c r="AP2661" i="3"/>
  <c r="AN2661" i="3"/>
  <c r="AL2661" i="3"/>
  <c r="AJ2661" i="3"/>
  <c r="AH2661" i="3"/>
  <c r="AF2661" i="3"/>
  <c r="AD2661" i="3"/>
  <c r="AB2661" i="3"/>
  <c r="Z2661" i="3"/>
  <c r="AR2660" i="3"/>
  <c r="AP2660" i="3"/>
  <c r="AN2660" i="3"/>
  <c r="AL2660" i="3"/>
  <c r="AJ2660" i="3"/>
  <c r="AH2660" i="3"/>
  <c r="AF2660" i="3"/>
  <c r="AD2660" i="3"/>
  <c r="AB2660" i="3"/>
  <c r="Z2660" i="3"/>
  <c r="AR2659" i="3"/>
  <c r="AP2659" i="3"/>
  <c r="AN2659" i="3"/>
  <c r="AL2659" i="3"/>
  <c r="AJ2659" i="3"/>
  <c r="AH2659" i="3"/>
  <c r="AF2659" i="3"/>
  <c r="AD2659" i="3"/>
  <c r="AB2659" i="3"/>
  <c r="Z2659" i="3"/>
  <c r="AR2658" i="3"/>
  <c r="AP2658" i="3"/>
  <c r="AN2658" i="3"/>
  <c r="AL2658" i="3"/>
  <c r="AJ2658" i="3"/>
  <c r="AH2658" i="3"/>
  <c r="AF2658" i="3"/>
  <c r="AD2658" i="3"/>
  <c r="AB2658" i="3"/>
  <c r="Z2658" i="3"/>
  <c r="AR2657" i="3"/>
  <c r="AP2657" i="3"/>
  <c r="AN2657" i="3"/>
  <c r="AL2657" i="3"/>
  <c r="AJ2657" i="3"/>
  <c r="AH2657" i="3"/>
  <c r="AF2657" i="3"/>
  <c r="AD2657" i="3"/>
  <c r="AB2657" i="3"/>
  <c r="Z2657" i="3"/>
  <c r="AR2656" i="3"/>
  <c r="AP2656" i="3"/>
  <c r="AN2656" i="3"/>
  <c r="AL2656" i="3"/>
  <c r="AJ2656" i="3"/>
  <c r="AH2656" i="3"/>
  <c r="AF2656" i="3"/>
  <c r="AD2656" i="3"/>
  <c r="AB2656" i="3"/>
  <c r="Z2656" i="3"/>
  <c r="AR2655" i="3"/>
  <c r="AP2655" i="3"/>
  <c r="AN2655" i="3"/>
  <c r="AL2655" i="3"/>
  <c r="AJ2655" i="3"/>
  <c r="AH2655" i="3"/>
  <c r="AF2655" i="3"/>
  <c r="AD2655" i="3"/>
  <c r="AB2655" i="3"/>
  <c r="Z2655" i="3"/>
  <c r="AR2654" i="3"/>
  <c r="AP2654" i="3"/>
  <c r="AN2654" i="3"/>
  <c r="AL2654" i="3"/>
  <c r="AJ2654" i="3"/>
  <c r="AH2654" i="3"/>
  <c r="AF2654" i="3"/>
  <c r="AD2654" i="3"/>
  <c r="AB2654" i="3"/>
  <c r="Z2654" i="3"/>
  <c r="AR2653" i="3"/>
  <c r="AP2653" i="3"/>
  <c r="AN2653" i="3"/>
  <c r="AL2653" i="3"/>
  <c r="AJ2653" i="3"/>
  <c r="AH2653" i="3"/>
  <c r="AF2653" i="3"/>
  <c r="AD2653" i="3"/>
  <c r="AB2653" i="3"/>
  <c r="Z2653" i="3"/>
  <c r="AR2652" i="3"/>
  <c r="AP2652" i="3"/>
  <c r="AN2652" i="3"/>
  <c r="AL2652" i="3"/>
  <c r="AJ2652" i="3"/>
  <c r="AH2652" i="3"/>
  <c r="AF2652" i="3"/>
  <c r="AD2652" i="3"/>
  <c r="AB2652" i="3"/>
  <c r="Z2652" i="3"/>
  <c r="AR2651" i="3"/>
  <c r="AP2651" i="3"/>
  <c r="AN2651" i="3"/>
  <c r="AL2651" i="3"/>
  <c r="AJ2651" i="3"/>
  <c r="AH2651" i="3"/>
  <c r="AF2651" i="3"/>
  <c r="AD2651" i="3"/>
  <c r="AB2651" i="3"/>
  <c r="Z2651" i="3"/>
  <c r="AR2648" i="3"/>
  <c r="AP2648" i="3"/>
  <c r="AN2648" i="3"/>
  <c r="AL2648" i="3"/>
  <c r="AJ2648" i="3"/>
  <c r="AH2648" i="3"/>
  <c r="AF2648" i="3"/>
  <c r="AD2648" i="3"/>
  <c r="AB2648" i="3"/>
  <c r="Z2648" i="3"/>
  <c r="AR2647" i="3"/>
  <c r="AP2647" i="3"/>
  <c r="AN2647" i="3"/>
  <c r="AL2647" i="3"/>
  <c r="AJ2647" i="3"/>
  <c r="AH2647" i="3"/>
  <c r="AF2647" i="3"/>
  <c r="AD2647" i="3"/>
  <c r="AB2647" i="3"/>
  <c r="Z2647" i="3"/>
  <c r="AR2643" i="3"/>
  <c r="AP2643" i="3"/>
  <c r="AN2643" i="3"/>
  <c r="AL2643" i="3"/>
  <c r="AJ2643" i="3"/>
  <c r="AH2643" i="3"/>
  <c r="AF2643" i="3"/>
  <c r="AD2643" i="3"/>
  <c r="AB2643" i="3"/>
  <c r="Z2643" i="3"/>
  <c r="AR2642" i="3"/>
  <c r="AP2642" i="3"/>
  <c r="AN2642" i="3"/>
  <c r="AL2642" i="3"/>
  <c r="AJ2642" i="3"/>
  <c r="AH2642" i="3"/>
  <c r="AF2642" i="3"/>
  <c r="AD2642" i="3"/>
  <c r="AB2642" i="3"/>
  <c r="Z2642" i="3"/>
  <c r="AR2639" i="3"/>
  <c r="AP2639" i="3"/>
  <c r="AN2639" i="3"/>
  <c r="AL2639" i="3"/>
  <c r="AJ2639" i="3"/>
  <c r="AH2639" i="3"/>
  <c r="AF2639" i="3"/>
  <c r="AD2639" i="3"/>
  <c r="AB2639" i="3"/>
  <c r="Z2639" i="3"/>
  <c r="AR2638" i="3"/>
  <c r="AP2638" i="3"/>
  <c r="AN2638" i="3"/>
  <c r="AL2638" i="3"/>
  <c r="AJ2638" i="3"/>
  <c r="AH2638" i="3"/>
  <c r="AF2638" i="3"/>
  <c r="AD2638" i="3"/>
  <c r="AB2638" i="3"/>
  <c r="Z2638" i="3"/>
  <c r="AR2637" i="3"/>
  <c r="AP2637" i="3"/>
  <c r="AN2637" i="3"/>
  <c r="AL2637" i="3"/>
  <c r="AJ2637" i="3"/>
  <c r="AH2637" i="3"/>
  <c r="AF2637" i="3"/>
  <c r="AD2637" i="3"/>
  <c r="AB2637" i="3"/>
  <c r="Z2637" i="3"/>
  <c r="AR2636" i="3"/>
  <c r="AP2636" i="3"/>
  <c r="AN2636" i="3"/>
  <c r="AL2636" i="3"/>
  <c r="AJ2636" i="3"/>
  <c r="AH2636" i="3"/>
  <c r="AF2636" i="3"/>
  <c r="AD2636" i="3"/>
  <c r="AB2636" i="3"/>
  <c r="Z2636" i="3"/>
  <c r="AR2635" i="3"/>
  <c r="AP2635" i="3"/>
  <c r="AN2635" i="3"/>
  <c r="AL2635" i="3"/>
  <c r="AJ2635" i="3"/>
  <c r="AH2635" i="3"/>
  <c r="AF2635" i="3"/>
  <c r="AD2635" i="3"/>
  <c r="AB2635" i="3"/>
  <c r="Z2635" i="3"/>
  <c r="AR2634" i="3"/>
  <c r="AP2634" i="3"/>
  <c r="AN2634" i="3"/>
  <c r="AL2634" i="3"/>
  <c r="AJ2634" i="3"/>
  <c r="AH2634" i="3"/>
  <c r="AF2634" i="3"/>
  <c r="AD2634" i="3"/>
  <c r="AB2634" i="3"/>
  <c r="Z2634" i="3"/>
  <c r="AR2633" i="3"/>
  <c r="AP2633" i="3"/>
  <c r="AN2633" i="3"/>
  <c r="AL2633" i="3"/>
  <c r="AJ2633" i="3"/>
  <c r="AH2633" i="3"/>
  <c r="AF2633" i="3"/>
  <c r="AD2633" i="3"/>
  <c r="AB2633" i="3"/>
  <c r="Z2633" i="3"/>
  <c r="AR2632" i="3"/>
  <c r="AP2632" i="3"/>
  <c r="AN2632" i="3"/>
  <c r="AL2632" i="3"/>
  <c r="AJ2632" i="3"/>
  <c r="AH2632" i="3"/>
  <c r="AF2632" i="3"/>
  <c r="AD2632" i="3"/>
  <c r="AB2632" i="3"/>
  <c r="Z2632" i="3"/>
  <c r="AR2631" i="3"/>
  <c r="AP2631" i="3"/>
  <c r="AN2631" i="3"/>
  <c r="AL2631" i="3"/>
  <c r="AJ2631" i="3"/>
  <c r="AH2631" i="3"/>
  <c r="AF2631" i="3"/>
  <c r="AD2631" i="3"/>
  <c r="AB2631" i="3"/>
  <c r="Z2631" i="3"/>
  <c r="AR2630" i="3"/>
  <c r="AP2630" i="3"/>
  <c r="AN2630" i="3"/>
  <c r="AL2630" i="3"/>
  <c r="AJ2630" i="3"/>
  <c r="AH2630" i="3"/>
  <c r="AF2630" i="3"/>
  <c r="AD2630" i="3"/>
  <c r="AB2630" i="3"/>
  <c r="Z2630" i="3"/>
  <c r="AR2629" i="3"/>
  <c r="AP2629" i="3"/>
  <c r="AN2629" i="3"/>
  <c r="AL2629" i="3"/>
  <c r="AJ2629" i="3"/>
  <c r="AH2629" i="3"/>
  <c r="AF2629" i="3"/>
  <c r="AD2629" i="3"/>
  <c r="AB2629" i="3"/>
  <c r="Z2629" i="3"/>
  <c r="AR2628" i="3"/>
  <c r="AP2628" i="3"/>
  <c r="AN2628" i="3"/>
  <c r="AL2628" i="3"/>
  <c r="AJ2628" i="3"/>
  <c r="AH2628" i="3"/>
  <c r="AF2628" i="3"/>
  <c r="AD2628" i="3"/>
  <c r="AB2628" i="3"/>
  <c r="Z2628" i="3"/>
  <c r="AR2627" i="3"/>
  <c r="AP2627" i="3"/>
  <c r="AN2627" i="3"/>
  <c r="AL2627" i="3"/>
  <c r="AJ2627" i="3"/>
  <c r="AH2627" i="3"/>
  <c r="AF2627" i="3"/>
  <c r="AD2627" i="3"/>
  <c r="AB2627" i="3"/>
  <c r="Z2627" i="3"/>
  <c r="AR2623" i="3"/>
  <c r="AP2623" i="3"/>
  <c r="AN2623" i="3"/>
  <c r="AL2623" i="3"/>
  <c r="AJ2623" i="3"/>
  <c r="AH2623" i="3"/>
  <c r="AF2623" i="3"/>
  <c r="AD2623" i="3"/>
  <c r="AB2623" i="3"/>
  <c r="Z2623" i="3"/>
  <c r="AR2622" i="3"/>
  <c r="AP2622" i="3"/>
  <c r="AN2622" i="3"/>
  <c r="AL2622" i="3"/>
  <c r="AJ2622" i="3"/>
  <c r="AH2622" i="3"/>
  <c r="AF2622" i="3"/>
  <c r="AD2622" i="3"/>
  <c r="AB2622" i="3"/>
  <c r="Z2622" i="3"/>
  <c r="AR2621" i="3"/>
  <c r="AP2621" i="3"/>
  <c r="AN2621" i="3"/>
  <c r="AL2621" i="3"/>
  <c r="AJ2621" i="3"/>
  <c r="AH2621" i="3"/>
  <c r="AF2621" i="3"/>
  <c r="AD2621" i="3"/>
  <c r="AB2621" i="3"/>
  <c r="Z2621" i="3"/>
  <c r="AR2620" i="3"/>
  <c r="AP2620" i="3"/>
  <c r="AN2620" i="3"/>
  <c r="AL2620" i="3"/>
  <c r="AJ2620" i="3"/>
  <c r="AH2620" i="3"/>
  <c r="AF2620" i="3"/>
  <c r="AD2620" i="3"/>
  <c r="AB2620" i="3"/>
  <c r="Z2620" i="3"/>
  <c r="AR2619" i="3"/>
  <c r="AP2619" i="3"/>
  <c r="AN2619" i="3"/>
  <c r="AL2619" i="3"/>
  <c r="AJ2619" i="3"/>
  <c r="AH2619" i="3"/>
  <c r="AF2619" i="3"/>
  <c r="AD2619" i="3"/>
  <c r="AB2619" i="3"/>
  <c r="Z2619" i="3"/>
  <c r="AR2618" i="3"/>
  <c r="AP2618" i="3"/>
  <c r="AN2618" i="3"/>
  <c r="AL2618" i="3"/>
  <c r="AJ2618" i="3"/>
  <c r="AH2618" i="3"/>
  <c r="AF2618" i="3"/>
  <c r="AD2618" i="3"/>
  <c r="AB2618" i="3"/>
  <c r="Z2618" i="3"/>
  <c r="AR2617" i="3"/>
  <c r="AP2617" i="3"/>
  <c r="AN2617" i="3"/>
  <c r="AL2617" i="3"/>
  <c r="AJ2617" i="3"/>
  <c r="AH2617" i="3"/>
  <c r="AF2617" i="3"/>
  <c r="AD2617" i="3"/>
  <c r="AB2617" i="3"/>
  <c r="Z2617" i="3"/>
  <c r="AR2616" i="3"/>
  <c r="AP2616" i="3"/>
  <c r="AN2616" i="3"/>
  <c r="AL2616" i="3"/>
  <c r="AJ2616" i="3"/>
  <c r="AH2616" i="3"/>
  <c r="AF2616" i="3"/>
  <c r="AD2616" i="3"/>
  <c r="AB2616" i="3"/>
  <c r="Z2616" i="3"/>
  <c r="AR2615" i="3"/>
  <c r="AP2615" i="3"/>
  <c r="AN2615" i="3"/>
  <c r="AL2615" i="3"/>
  <c r="AJ2615" i="3"/>
  <c r="AH2615" i="3"/>
  <c r="AF2615" i="3"/>
  <c r="AD2615" i="3"/>
  <c r="AB2615" i="3"/>
  <c r="Z2615" i="3"/>
  <c r="AR2614" i="3"/>
  <c r="AP2614" i="3"/>
  <c r="AN2614" i="3"/>
  <c r="AL2614" i="3"/>
  <c r="AJ2614" i="3"/>
  <c r="AH2614" i="3"/>
  <c r="AF2614" i="3"/>
  <c r="AD2614" i="3"/>
  <c r="AB2614" i="3"/>
  <c r="Z2614" i="3"/>
  <c r="AR2611" i="3"/>
  <c r="AP2611" i="3"/>
  <c r="AN2611" i="3"/>
  <c r="AL2611" i="3"/>
  <c r="AJ2611" i="3"/>
  <c r="AH2611" i="3"/>
  <c r="AF2611" i="3"/>
  <c r="AD2611" i="3"/>
  <c r="AB2611" i="3"/>
  <c r="Z2611" i="3"/>
  <c r="AR2610" i="3"/>
  <c r="AP2610" i="3"/>
  <c r="AN2610" i="3"/>
  <c r="AL2610" i="3"/>
  <c r="AJ2610" i="3"/>
  <c r="AH2610" i="3"/>
  <c r="AF2610" i="3"/>
  <c r="AD2610" i="3"/>
  <c r="AB2610" i="3"/>
  <c r="Z2610" i="3"/>
  <c r="AR2609" i="3"/>
  <c r="AP2609" i="3"/>
  <c r="AN2609" i="3"/>
  <c r="AL2609" i="3"/>
  <c r="AJ2609" i="3"/>
  <c r="AH2609" i="3"/>
  <c r="AF2609" i="3"/>
  <c r="AD2609" i="3"/>
  <c r="AB2609" i="3"/>
  <c r="Z2609" i="3"/>
  <c r="AR2608" i="3"/>
  <c r="AP2608" i="3"/>
  <c r="AN2608" i="3"/>
  <c r="AL2608" i="3"/>
  <c r="AJ2608" i="3"/>
  <c r="AH2608" i="3"/>
  <c r="AF2608" i="3"/>
  <c r="AD2608" i="3"/>
  <c r="AB2608" i="3"/>
  <c r="Z2608" i="3"/>
  <c r="AR2607" i="3"/>
  <c r="AP2607" i="3"/>
  <c r="AN2607" i="3"/>
  <c r="AL2607" i="3"/>
  <c r="AJ2607" i="3"/>
  <c r="AH2607" i="3"/>
  <c r="AF2607" i="3"/>
  <c r="AD2607" i="3"/>
  <c r="AB2607" i="3"/>
  <c r="Z2607" i="3"/>
  <c r="AR2606" i="3"/>
  <c r="AP2606" i="3"/>
  <c r="AN2606" i="3"/>
  <c r="AL2606" i="3"/>
  <c r="AJ2606" i="3"/>
  <c r="AH2606" i="3"/>
  <c r="AF2606" i="3"/>
  <c r="AD2606" i="3"/>
  <c r="AB2606" i="3"/>
  <c r="Z2606" i="3"/>
  <c r="AR2605" i="3"/>
  <c r="AP2605" i="3"/>
  <c r="AN2605" i="3"/>
  <c r="AL2605" i="3"/>
  <c r="AJ2605" i="3"/>
  <c r="AH2605" i="3"/>
  <c r="AF2605" i="3"/>
  <c r="AD2605" i="3"/>
  <c r="AB2605" i="3"/>
  <c r="Z2605" i="3"/>
  <c r="AR2604" i="3"/>
  <c r="AP2604" i="3"/>
  <c r="AN2604" i="3"/>
  <c r="AL2604" i="3"/>
  <c r="AJ2604" i="3"/>
  <c r="AH2604" i="3"/>
  <c r="AF2604" i="3"/>
  <c r="AD2604" i="3"/>
  <c r="AB2604" i="3"/>
  <c r="Z2604" i="3"/>
  <c r="AR2603" i="3"/>
  <c r="AP2603" i="3"/>
  <c r="AN2603" i="3"/>
  <c r="AL2603" i="3"/>
  <c r="AJ2603" i="3"/>
  <c r="AH2603" i="3"/>
  <c r="AF2603" i="3"/>
  <c r="AD2603" i="3"/>
  <c r="AB2603" i="3"/>
  <c r="Z2603" i="3"/>
  <c r="AR2602" i="3"/>
  <c r="AP2602" i="3"/>
  <c r="AN2602" i="3"/>
  <c r="AL2602" i="3"/>
  <c r="AJ2602" i="3"/>
  <c r="AH2602" i="3"/>
  <c r="AF2602" i="3"/>
  <c r="AD2602" i="3"/>
  <c r="AB2602" i="3"/>
  <c r="Z2602" i="3"/>
  <c r="AR2601" i="3"/>
  <c r="AP2601" i="3"/>
  <c r="AN2601" i="3"/>
  <c r="AL2601" i="3"/>
  <c r="AJ2601" i="3"/>
  <c r="AH2601" i="3"/>
  <c r="AF2601" i="3"/>
  <c r="AD2601" i="3"/>
  <c r="AB2601" i="3"/>
  <c r="Z2601" i="3"/>
  <c r="AR2598" i="3"/>
  <c r="AP2598" i="3"/>
  <c r="AN2598" i="3"/>
  <c r="AL2598" i="3"/>
  <c r="AJ2598" i="3"/>
  <c r="AH2598" i="3"/>
  <c r="AF2598" i="3"/>
  <c r="AD2598" i="3"/>
  <c r="AB2598" i="3"/>
  <c r="Z2598" i="3"/>
  <c r="AR2597" i="3"/>
  <c r="AP2597" i="3"/>
  <c r="AN2597" i="3"/>
  <c r="AL2597" i="3"/>
  <c r="AJ2597" i="3"/>
  <c r="AH2597" i="3"/>
  <c r="AF2597" i="3"/>
  <c r="AD2597" i="3"/>
  <c r="AB2597" i="3"/>
  <c r="Z2597" i="3"/>
  <c r="AR2596" i="3"/>
  <c r="AP2596" i="3"/>
  <c r="AN2596" i="3"/>
  <c r="AL2596" i="3"/>
  <c r="AJ2596" i="3"/>
  <c r="AH2596" i="3"/>
  <c r="AF2596" i="3"/>
  <c r="AD2596" i="3"/>
  <c r="AB2596" i="3"/>
  <c r="Z2596" i="3"/>
  <c r="AR2595" i="3"/>
  <c r="AP2595" i="3"/>
  <c r="AN2595" i="3"/>
  <c r="AL2595" i="3"/>
  <c r="AJ2595" i="3"/>
  <c r="AH2595" i="3"/>
  <c r="AF2595" i="3"/>
  <c r="AD2595" i="3"/>
  <c r="AB2595" i="3"/>
  <c r="Z2595" i="3"/>
  <c r="AR2594" i="3"/>
  <c r="AP2594" i="3"/>
  <c r="AN2594" i="3"/>
  <c r="AL2594" i="3"/>
  <c r="AJ2594" i="3"/>
  <c r="AH2594" i="3"/>
  <c r="AF2594" i="3"/>
  <c r="AD2594" i="3"/>
  <c r="AB2594" i="3"/>
  <c r="Z2594" i="3"/>
  <c r="AR2593" i="3"/>
  <c r="AP2593" i="3"/>
  <c r="AN2593" i="3"/>
  <c r="AL2593" i="3"/>
  <c r="AJ2593" i="3"/>
  <c r="AH2593" i="3"/>
  <c r="AF2593" i="3"/>
  <c r="AD2593" i="3"/>
  <c r="AB2593" i="3"/>
  <c r="Z2593" i="3"/>
  <c r="AR2592" i="3"/>
  <c r="AP2592" i="3"/>
  <c r="AN2592" i="3"/>
  <c r="AL2592" i="3"/>
  <c r="AJ2592" i="3"/>
  <c r="AH2592" i="3"/>
  <c r="AF2592" i="3"/>
  <c r="AD2592" i="3"/>
  <c r="AB2592" i="3"/>
  <c r="Z2592" i="3"/>
  <c r="AR2591" i="3"/>
  <c r="AP2591" i="3"/>
  <c r="AN2591" i="3"/>
  <c r="AL2591" i="3"/>
  <c r="AJ2591" i="3"/>
  <c r="AH2591" i="3"/>
  <c r="AF2591" i="3"/>
  <c r="AD2591" i="3"/>
  <c r="AB2591" i="3"/>
  <c r="Z2591" i="3"/>
  <c r="AR2590" i="3"/>
  <c r="AP2590" i="3"/>
  <c r="AN2590" i="3"/>
  <c r="AL2590" i="3"/>
  <c r="AJ2590" i="3"/>
  <c r="AH2590" i="3"/>
  <c r="AF2590" i="3"/>
  <c r="AD2590" i="3"/>
  <c r="AB2590" i="3"/>
  <c r="Z2590" i="3"/>
  <c r="AR2589" i="3"/>
  <c r="AP2589" i="3"/>
  <c r="AN2589" i="3"/>
  <c r="AL2589" i="3"/>
  <c r="AJ2589" i="3"/>
  <c r="AH2589" i="3"/>
  <c r="AF2589" i="3"/>
  <c r="AD2589" i="3"/>
  <c r="AB2589" i="3"/>
  <c r="Z2589" i="3"/>
  <c r="AR2588" i="3"/>
  <c r="AP2588" i="3"/>
  <c r="AN2588" i="3"/>
  <c r="AL2588" i="3"/>
  <c r="AJ2588" i="3"/>
  <c r="AH2588" i="3"/>
  <c r="AF2588" i="3"/>
  <c r="AD2588" i="3"/>
  <c r="AB2588" i="3"/>
  <c r="Z2588" i="3"/>
  <c r="AR2585" i="3"/>
  <c r="AP2585" i="3"/>
  <c r="AN2585" i="3"/>
  <c r="AL2585" i="3"/>
  <c r="AJ2585" i="3"/>
  <c r="AH2585" i="3"/>
  <c r="AF2585" i="3"/>
  <c r="AD2585" i="3"/>
  <c r="AB2585" i="3"/>
  <c r="Z2585" i="3"/>
  <c r="AR2584" i="3"/>
  <c r="AP2584" i="3"/>
  <c r="AN2584" i="3"/>
  <c r="AL2584" i="3"/>
  <c r="AJ2584" i="3"/>
  <c r="AH2584" i="3"/>
  <c r="AF2584" i="3"/>
  <c r="AD2584" i="3"/>
  <c r="AB2584" i="3"/>
  <c r="Z2584" i="3"/>
  <c r="AR2583" i="3"/>
  <c r="AP2583" i="3"/>
  <c r="AN2583" i="3"/>
  <c r="AL2583" i="3"/>
  <c r="AJ2583" i="3"/>
  <c r="AH2583" i="3"/>
  <c r="AF2583" i="3"/>
  <c r="AD2583" i="3"/>
  <c r="AB2583" i="3"/>
  <c r="Z2583" i="3"/>
  <c r="AR2582" i="3"/>
  <c r="AP2582" i="3"/>
  <c r="AN2582" i="3"/>
  <c r="AL2582" i="3"/>
  <c r="AJ2582" i="3"/>
  <c r="AH2582" i="3"/>
  <c r="AF2582" i="3"/>
  <c r="AD2582" i="3"/>
  <c r="AB2582" i="3"/>
  <c r="Z2582" i="3"/>
  <c r="AR2581" i="3"/>
  <c r="AP2581" i="3"/>
  <c r="AN2581" i="3"/>
  <c r="AL2581" i="3"/>
  <c r="AJ2581" i="3"/>
  <c r="AH2581" i="3"/>
  <c r="AF2581" i="3"/>
  <c r="AD2581" i="3"/>
  <c r="AB2581" i="3"/>
  <c r="Z2581" i="3"/>
  <c r="AR2580" i="3"/>
  <c r="AP2580" i="3"/>
  <c r="AN2580" i="3"/>
  <c r="AL2580" i="3"/>
  <c r="AJ2580" i="3"/>
  <c r="AH2580" i="3"/>
  <c r="AF2580" i="3"/>
  <c r="AD2580" i="3"/>
  <c r="AB2580" i="3"/>
  <c r="Z2580" i="3"/>
  <c r="AR2579" i="3"/>
  <c r="AP2579" i="3"/>
  <c r="AN2579" i="3"/>
  <c r="AL2579" i="3"/>
  <c r="AJ2579" i="3"/>
  <c r="AH2579" i="3"/>
  <c r="AF2579" i="3"/>
  <c r="AD2579" i="3"/>
  <c r="AB2579" i="3"/>
  <c r="Z2579" i="3"/>
  <c r="AR2578" i="3"/>
  <c r="AP2578" i="3"/>
  <c r="AN2578" i="3"/>
  <c r="AL2578" i="3"/>
  <c r="AJ2578" i="3"/>
  <c r="AH2578" i="3"/>
  <c r="AF2578" i="3"/>
  <c r="AD2578" i="3"/>
  <c r="AB2578" i="3"/>
  <c r="Z2578" i="3"/>
  <c r="AR2577" i="3"/>
  <c r="AP2577" i="3"/>
  <c r="AN2577" i="3"/>
  <c r="AL2577" i="3"/>
  <c r="AJ2577" i="3"/>
  <c r="AH2577" i="3"/>
  <c r="AF2577" i="3"/>
  <c r="AD2577" i="3"/>
  <c r="AB2577" i="3"/>
  <c r="Z2577" i="3"/>
  <c r="AR2576" i="3"/>
  <c r="AP2576" i="3"/>
  <c r="AN2576" i="3"/>
  <c r="AL2576" i="3"/>
  <c r="AJ2576" i="3"/>
  <c r="AH2576" i="3"/>
  <c r="AF2576" i="3"/>
  <c r="AD2576" i="3"/>
  <c r="AB2576" i="3"/>
  <c r="Z2576" i="3"/>
  <c r="AR2575" i="3"/>
  <c r="AP2575" i="3"/>
  <c r="AN2575" i="3"/>
  <c r="AL2575" i="3"/>
  <c r="AJ2575" i="3"/>
  <c r="AH2575" i="3"/>
  <c r="AF2575" i="3"/>
  <c r="AD2575" i="3"/>
  <c r="AB2575" i="3"/>
  <c r="Z2575" i="3"/>
  <c r="AR2574" i="3"/>
  <c r="AP2574" i="3"/>
  <c r="AN2574" i="3"/>
  <c r="AL2574" i="3"/>
  <c r="AJ2574" i="3"/>
  <c r="AH2574" i="3"/>
  <c r="AF2574" i="3"/>
  <c r="AD2574" i="3"/>
  <c r="AB2574" i="3"/>
  <c r="Z2574" i="3"/>
  <c r="AR2573" i="3"/>
  <c r="AP2573" i="3"/>
  <c r="AN2573" i="3"/>
  <c r="AL2573" i="3"/>
  <c r="AJ2573" i="3"/>
  <c r="AH2573" i="3"/>
  <c r="AF2573" i="3"/>
  <c r="AD2573" i="3"/>
  <c r="AB2573" i="3"/>
  <c r="Z2573" i="3"/>
  <c r="AR2572" i="3"/>
  <c r="AP2572" i="3"/>
  <c r="AN2572" i="3"/>
  <c r="AL2572" i="3"/>
  <c r="AJ2572" i="3"/>
  <c r="AH2572" i="3"/>
  <c r="AF2572" i="3"/>
  <c r="AD2572" i="3"/>
  <c r="AB2572" i="3"/>
  <c r="Z2572" i="3"/>
  <c r="AR2571" i="3"/>
  <c r="AP2571" i="3"/>
  <c r="AN2571" i="3"/>
  <c r="AL2571" i="3"/>
  <c r="AJ2571" i="3"/>
  <c r="AH2571" i="3"/>
  <c r="AF2571" i="3"/>
  <c r="AD2571" i="3"/>
  <c r="AB2571" i="3"/>
  <c r="Z2571" i="3"/>
  <c r="AR2570" i="3"/>
  <c r="AP2570" i="3"/>
  <c r="AN2570" i="3"/>
  <c r="AL2570" i="3"/>
  <c r="AJ2570" i="3"/>
  <c r="AH2570" i="3"/>
  <c r="AF2570" i="3"/>
  <c r="AD2570" i="3"/>
  <c r="AB2570" i="3"/>
  <c r="Z2570" i="3"/>
  <c r="AR2567" i="3"/>
  <c r="AP2567" i="3"/>
  <c r="AN2567" i="3"/>
  <c r="AL2567" i="3"/>
  <c r="AJ2567" i="3"/>
  <c r="AH2567" i="3"/>
  <c r="AF2567" i="3"/>
  <c r="AD2567" i="3"/>
  <c r="AB2567" i="3"/>
  <c r="Z2567" i="3"/>
  <c r="AR2566" i="3"/>
  <c r="AP2566" i="3"/>
  <c r="AN2566" i="3"/>
  <c r="AL2566" i="3"/>
  <c r="AJ2566" i="3"/>
  <c r="AH2566" i="3"/>
  <c r="AF2566" i="3"/>
  <c r="AD2566" i="3"/>
  <c r="AB2566" i="3"/>
  <c r="Z2566" i="3"/>
  <c r="AR2565" i="3"/>
  <c r="AP2565" i="3"/>
  <c r="AN2565" i="3"/>
  <c r="AL2565" i="3"/>
  <c r="AJ2565" i="3"/>
  <c r="AH2565" i="3"/>
  <c r="AF2565" i="3"/>
  <c r="AD2565" i="3"/>
  <c r="AB2565" i="3"/>
  <c r="Z2565" i="3"/>
  <c r="AR2564" i="3"/>
  <c r="AP2564" i="3"/>
  <c r="AN2564" i="3"/>
  <c r="AL2564" i="3"/>
  <c r="AJ2564" i="3"/>
  <c r="AH2564" i="3"/>
  <c r="AF2564" i="3"/>
  <c r="AD2564" i="3"/>
  <c r="AB2564" i="3"/>
  <c r="Z2564" i="3"/>
  <c r="AR2563" i="3"/>
  <c r="AP2563" i="3"/>
  <c r="AN2563" i="3"/>
  <c r="AL2563" i="3"/>
  <c r="AJ2563" i="3"/>
  <c r="AH2563" i="3"/>
  <c r="AF2563" i="3"/>
  <c r="AD2563" i="3"/>
  <c r="AB2563" i="3"/>
  <c r="Z2563" i="3"/>
  <c r="AR2562" i="3"/>
  <c r="AP2562" i="3"/>
  <c r="AN2562" i="3"/>
  <c r="AL2562" i="3"/>
  <c r="AJ2562" i="3"/>
  <c r="AH2562" i="3"/>
  <c r="AF2562" i="3"/>
  <c r="AD2562" i="3"/>
  <c r="AB2562" i="3"/>
  <c r="Z2562" i="3"/>
  <c r="AR2559" i="3"/>
  <c r="AP2559" i="3"/>
  <c r="AN2559" i="3"/>
  <c r="AL2559" i="3"/>
  <c r="AJ2559" i="3"/>
  <c r="AH2559" i="3"/>
  <c r="AF2559" i="3"/>
  <c r="AD2559" i="3"/>
  <c r="AB2559" i="3"/>
  <c r="Z2559" i="3"/>
  <c r="AR2558" i="3"/>
  <c r="AP2558" i="3"/>
  <c r="AN2558" i="3"/>
  <c r="AL2558" i="3"/>
  <c r="AJ2558" i="3"/>
  <c r="AH2558" i="3"/>
  <c r="AF2558" i="3"/>
  <c r="AD2558" i="3"/>
  <c r="AB2558" i="3"/>
  <c r="Z2558" i="3"/>
  <c r="AR2557" i="3"/>
  <c r="AP2557" i="3"/>
  <c r="AN2557" i="3"/>
  <c r="AL2557" i="3"/>
  <c r="AJ2557" i="3"/>
  <c r="AH2557" i="3"/>
  <c r="AF2557" i="3"/>
  <c r="AD2557" i="3"/>
  <c r="AB2557" i="3"/>
  <c r="Z2557" i="3"/>
  <c r="AR2556" i="3"/>
  <c r="AP2556" i="3"/>
  <c r="AN2556" i="3"/>
  <c r="AL2556" i="3"/>
  <c r="AJ2556" i="3"/>
  <c r="AH2556" i="3"/>
  <c r="AF2556" i="3"/>
  <c r="AD2556" i="3"/>
  <c r="AB2556" i="3"/>
  <c r="Z2556" i="3"/>
  <c r="AR2555" i="3"/>
  <c r="AP2555" i="3"/>
  <c r="AN2555" i="3"/>
  <c r="AL2555" i="3"/>
  <c r="AJ2555" i="3"/>
  <c r="AH2555" i="3"/>
  <c r="AF2555" i="3"/>
  <c r="AD2555" i="3"/>
  <c r="AB2555" i="3"/>
  <c r="Z2555" i="3"/>
  <c r="AR2554" i="3"/>
  <c r="AP2554" i="3"/>
  <c r="AN2554" i="3"/>
  <c r="AL2554" i="3"/>
  <c r="AJ2554" i="3"/>
  <c r="AH2554" i="3"/>
  <c r="AF2554" i="3"/>
  <c r="AD2554" i="3"/>
  <c r="AB2554" i="3"/>
  <c r="Z2554" i="3"/>
  <c r="AR2553" i="3"/>
  <c r="AP2553" i="3"/>
  <c r="AN2553" i="3"/>
  <c r="AL2553" i="3"/>
  <c r="AJ2553" i="3"/>
  <c r="AH2553" i="3"/>
  <c r="AF2553" i="3"/>
  <c r="AD2553" i="3"/>
  <c r="AB2553" i="3"/>
  <c r="Z2553" i="3"/>
  <c r="AR2552" i="3"/>
  <c r="AP2552" i="3"/>
  <c r="AN2552" i="3"/>
  <c r="AL2552" i="3"/>
  <c r="AJ2552" i="3"/>
  <c r="AH2552" i="3"/>
  <c r="AF2552" i="3"/>
  <c r="AD2552" i="3"/>
  <c r="AB2552" i="3"/>
  <c r="Z2552" i="3"/>
  <c r="AR2551" i="3"/>
  <c r="AP2551" i="3"/>
  <c r="AN2551" i="3"/>
  <c r="AL2551" i="3"/>
  <c r="AJ2551" i="3"/>
  <c r="AH2551" i="3"/>
  <c r="AF2551" i="3"/>
  <c r="AD2551" i="3"/>
  <c r="AB2551" i="3"/>
  <c r="Z2551" i="3"/>
  <c r="AR2550" i="3"/>
  <c r="AP2550" i="3"/>
  <c r="AN2550" i="3"/>
  <c r="AL2550" i="3"/>
  <c r="AJ2550" i="3"/>
  <c r="AH2550" i="3"/>
  <c r="AF2550" i="3"/>
  <c r="AD2550" i="3"/>
  <c r="AB2550" i="3"/>
  <c r="Z2550" i="3"/>
  <c r="AR2549" i="3"/>
  <c r="AP2549" i="3"/>
  <c r="AN2549" i="3"/>
  <c r="AL2549" i="3"/>
  <c r="AJ2549" i="3"/>
  <c r="AH2549" i="3"/>
  <c r="AF2549" i="3"/>
  <c r="AD2549" i="3"/>
  <c r="AB2549" i="3"/>
  <c r="Z2549" i="3"/>
  <c r="AR2548" i="3"/>
  <c r="AP2548" i="3"/>
  <c r="AN2548" i="3"/>
  <c r="AL2548" i="3"/>
  <c r="AJ2548" i="3"/>
  <c r="AH2548" i="3"/>
  <c r="AF2548" i="3"/>
  <c r="AD2548" i="3"/>
  <c r="AB2548" i="3"/>
  <c r="Z2548" i="3"/>
  <c r="AR2545" i="3"/>
  <c r="AP2545" i="3"/>
  <c r="AN2545" i="3"/>
  <c r="AL2545" i="3"/>
  <c r="AJ2545" i="3"/>
  <c r="AH2545" i="3"/>
  <c r="AF2545" i="3"/>
  <c r="AD2545" i="3"/>
  <c r="AB2545" i="3"/>
  <c r="Z2545" i="3"/>
  <c r="AR2544" i="3"/>
  <c r="AP2544" i="3"/>
  <c r="AN2544" i="3"/>
  <c r="AL2544" i="3"/>
  <c r="AJ2544" i="3"/>
  <c r="AH2544" i="3"/>
  <c r="AF2544" i="3"/>
  <c r="AD2544" i="3"/>
  <c r="AB2544" i="3"/>
  <c r="Z2544" i="3"/>
  <c r="AR2543" i="3"/>
  <c r="AP2543" i="3"/>
  <c r="AN2543" i="3"/>
  <c r="AL2543" i="3"/>
  <c r="AJ2543" i="3"/>
  <c r="AH2543" i="3"/>
  <c r="AF2543" i="3"/>
  <c r="AD2543" i="3"/>
  <c r="AB2543" i="3"/>
  <c r="Z2543" i="3"/>
  <c r="AR2542" i="3"/>
  <c r="AP2542" i="3"/>
  <c r="AN2542" i="3"/>
  <c r="AL2542" i="3"/>
  <c r="AJ2542" i="3"/>
  <c r="AH2542" i="3"/>
  <c r="AF2542" i="3"/>
  <c r="AD2542" i="3"/>
  <c r="AB2542" i="3"/>
  <c r="Z2542" i="3"/>
  <c r="AR2541" i="3"/>
  <c r="AP2541" i="3"/>
  <c r="AN2541" i="3"/>
  <c r="AL2541" i="3"/>
  <c r="AJ2541" i="3"/>
  <c r="AH2541" i="3"/>
  <c r="AF2541" i="3"/>
  <c r="AD2541" i="3"/>
  <c r="AB2541" i="3"/>
  <c r="Z2541" i="3"/>
  <c r="AR2540" i="3"/>
  <c r="AP2540" i="3"/>
  <c r="AN2540" i="3"/>
  <c r="AL2540" i="3"/>
  <c r="AJ2540" i="3"/>
  <c r="AH2540" i="3"/>
  <c r="AF2540" i="3"/>
  <c r="AD2540" i="3"/>
  <c r="AB2540" i="3"/>
  <c r="Z2540" i="3"/>
  <c r="AR2539" i="3"/>
  <c r="AP2539" i="3"/>
  <c r="AN2539" i="3"/>
  <c r="AL2539" i="3"/>
  <c r="AJ2539" i="3"/>
  <c r="AH2539" i="3"/>
  <c r="AF2539" i="3"/>
  <c r="AD2539" i="3"/>
  <c r="AB2539" i="3"/>
  <c r="Z2539" i="3"/>
  <c r="AR2538" i="3"/>
  <c r="AP2538" i="3"/>
  <c r="AN2538" i="3"/>
  <c r="AL2538" i="3"/>
  <c r="AJ2538" i="3"/>
  <c r="AH2538" i="3"/>
  <c r="AF2538" i="3"/>
  <c r="AD2538" i="3"/>
  <c r="AB2538" i="3"/>
  <c r="Z2538" i="3"/>
  <c r="AR2537" i="3"/>
  <c r="AP2537" i="3"/>
  <c r="AN2537" i="3"/>
  <c r="AL2537" i="3"/>
  <c r="AJ2537" i="3"/>
  <c r="AH2537" i="3"/>
  <c r="AF2537" i="3"/>
  <c r="AD2537" i="3"/>
  <c r="AB2537" i="3"/>
  <c r="Z2537" i="3"/>
  <c r="AR2536" i="3"/>
  <c r="AP2536" i="3"/>
  <c r="AN2536" i="3"/>
  <c r="AL2536" i="3"/>
  <c r="AJ2536" i="3"/>
  <c r="AH2536" i="3"/>
  <c r="AF2536" i="3"/>
  <c r="AD2536" i="3"/>
  <c r="AB2536" i="3"/>
  <c r="Z2536" i="3"/>
  <c r="AR2533" i="3"/>
  <c r="AP2533" i="3"/>
  <c r="AN2533" i="3"/>
  <c r="AL2533" i="3"/>
  <c r="AJ2533" i="3"/>
  <c r="AH2533" i="3"/>
  <c r="AF2533" i="3"/>
  <c r="AD2533" i="3"/>
  <c r="AB2533" i="3"/>
  <c r="Z2533" i="3"/>
  <c r="AR2532" i="3"/>
  <c r="AP2532" i="3"/>
  <c r="AN2532" i="3"/>
  <c r="AL2532" i="3"/>
  <c r="AJ2532" i="3"/>
  <c r="AH2532" i="3"/>
  <c r="AF2532" i="3"/>
  <c r="AD2532" i="3"/>
  <c r="AB2532" i="3"/>
  <c r="Z2532" i="3"/>
  <c r="AR2531" i="3"/>
  <c r="AP2531" i="3"/>
  <c r="AN2531" i="3"/>
  <c r="AL2531" i="3"/>
  <c r="AJ2531" i="3"/>
  <c r="AH2531" i="3"/>
  <c r="AF2531" i="3"/>
  <c r="AD2531" i="3"/>
  <c r="AB2531" i="3"/>
  <c r="Z2531" i="3"/>
  <c r="AR2530" i="3"/>
  <c r="AP2530" i="3"/>
  <c r="AN2530" i="3"/>
  <c r="AL2530" i="3"/>
  <c r="AJ2530" i="3"/>
  <c r="AH2530" i="3"/>
  <c r="AF2530" i="3"/>
  <c r="AD2530" i="3"/>
  <c r="AB2530" i="3"/>
  <c r="Z2530" i="3"/>
  <c r="AR2529" i="3"/>
  <c r="AP2529" i="3"/>
  <c r="AN2529" i="3"/>
  <c r="AL2529" i="3"/>
  <c r="AJ2529" i="3"/>
  <c r="AH2529" i="3"/>
  <c r="AF2529" i="3"/>
  <c r="AD2529" i="3"/>
  <c r="AB2529" i="3"/>
  <c r="Z2529" i="3"/>
  <c r="AR2528" i="3"/>
  <c r="AP2528" i="3"/>
  <c r="AN2528" i="3"/>
  <c r="AL2528" i="3"/>
  <c r="AJ2528" i="3"/>
  <c r="AH2528" i="3"/>
  <c r="AF2528" i="3"/>
  <c r="AD2528" i="3"/>
  <c r="AB2528" i="3"/>
  <c r="Z2528" i="3"/>
  <c r="AR2527" i="3"/>
  <c r="AP2527" i="3"/>
  <c r="AN2527" i="3"/>
  <c r="AL2527" i="3"/>
  <c r="AJ2527" i="3"/>
  <c r="AH2527" i="3"/>
  <c r="AF2527" i="3"/>
  <c r="AD2527" i="3"/>
  <c r="AB2527" i="3"/>
  <c r="Z2527" i="3"/>
  <c r="AR2526" i="3"/>
  <c r="AP2526" i="3"/>
  <c r="AN2526" i="3"/>
  <c r="AL2526" i="3"/>
  <c r="AJ2526" i="3"/>
  <c r="AH2526" i="3"/>
  <c r="AF2526" i="3"/>
  <c r="AD2526" i="3"/>
  <c r="AB2526" i="3"/>
  <c r="Z2526" i="3"/>
  <c r="AR2525" i="3"/>
  <c r="AP2525" i="3"/>
  <c r="AN2525" i="3"/>
  <c r="AL2525" i="3"/>
  <c r="AJ2525" i="3"/>
  <c r="AH2525" i="3"/>
  <c r="AF2525" i="3"/>
  <c r="AD2525" i="3"/>
  <c r="AB2525" i="3"/>
  <c r="Z2525" i="3"/>
  <c r="AR2524" i="3"/>
  <c r="AP2524" i="3"/>
  <c r="AN2524" i="3"/>
  <c r="AL2524" i="3"/>
  <c r="AJ2524" i="3"/>
  <c r="AH2524" i="3"/>
  <c r="AF2524" i="3"/>
  <c r="AD2524" i="3"/>
  <c r="AB2524" i="3"/>
  <c r="Z2524" i="3"/>
  <c r="AR2523" i="3"/>
  <c r="AP2523" i="3"/>
  <c r="AN2523" i="3"/>
  <c r="AL2523" i="3"/>
  <c r="AJ2523" i="3"/>
  <c r="AH2523" i="3"/>
  <c r="AF2523" i="3"/>
  <c r="AD2523" i="3"/>
  <c r="AB2523" i="3"/>
  <c r="Z2523" i="3"/>
  <c r="AR2522" i="3"/>
  <c r="AP2522" i="3"/>
  <c r="AN2522" i="3"/>
  <c r="AL2522" i="3"/>
  <c r="AJ2522" i="3"/>
  <c r="AH2522" i="3"/>
  <c r="AF2522" i="3"/>
  <c r="AD2522" i="3"/>
  <c r="AB2522" i="3"/>
  <c r="Z2522" i="3"/>
  <c r="AR2521" i="3"/>
  <c r="AP2521" i="3"/>
  <c r="AN2521" i="3"/>
  <c r="AL2521" i="3"/>
  <c r="AJ2521" i="3"/>
  <c r="AH2521" i="3"/>
  <c r="AF2521" i="3"/>
  <c r="AD2521" i="3"/>
  <c r="AB2521" i="3"/>
  <c r="Z2521" i="3"/>
  <c r="AR2520" i="3"/>
  <c r="AP2520" i="3"/>
  <c r="AN2520" i="3"/>
  <c r="AL2520" i="3"/>
  <c r="AJ2520" i="3"/>
  <c r="AH2520" i="3"/>
  <c r="AF2520" i="3"/>
  <c r="AD2520" i="3"/>
  <c r="AB2520" i="3"/>
  <c r="Z2520" i="3"/>
  <c r="AR2519" i="3"/>
  <c r="AP2519" i="3"/>
  <c r="AN2519" i="3"/>
  <c r="AL2519" i="3"/>
  <c r="AJ2519" i="3"/>
  <c r="AH2519" i="3"/>
  <c r="AF2519" i="3"/>
  <c r="AD2519" i="3"/>
  <c r="AB2519" i="3"/>
  <c r="Z2519" i="3"/>
  <c r="AR2515" i="3"/>
  <c r="AP2515" i="3"/>
  <c r="AN2515" i="3"/>
  <c r="AL2515" i="3"/>
  <c r="AJ2515" i="3"/>
  <c r="AH2515" i="3"/>
  <c r="AF2515" i="3"/>
  <c r="AD2515" i="3"/>
  <c r="AB2515" i="3"/>
  <c r="Z2515" i="3"/>
  <c r="AR2514" i="3"/>
  <c r="AP2514" i="3"/>
  <c r="AN2514" i="3"/>
  <c r="AL2514" i="3"/>
  <c r="AJ2514" i="3"/>
  <c r="AH2514" i="3"/>
  <c r="AF2514" i="3"/>
  <c r="AD2514" i="3"/>
  <c r="AB2514" i="3"/>
  <c r="Z2514" i="3"/>
  <c r="AR2513" i="3"/>
  <c r="AP2513" i="3"/>
  <c r="AN2513" i="3"/>
  <c r="AL2513" i="3"/>
  <c r="AJ2513" i="3"/>
  <c r="AH2513" i="3"/>
  <c r="AF2513" i="3"/>
  <c r="AD2513" i="3"/>
  <c r="AB2513" i="3"/>
  <c r="Z2513" i="3"/>
  <c r="AR2512" i="3"/>
  <c r="AP2512" i="3"/>
  <c r="AN2512" i="3"/>
  <c r="AL2512" i="3"/>
  <c r="AJ2512" i="3"/>
  <c r="AH2512" i="3"/>
  <c r="AF2512" i="3"/>
  <c r="AD2512" i="3"/>
  <c r="AB2512" i="3"/>
  <c r="Z2512" i="3"/>
  <c r="AR2511" i="3"/>
  <c r="AP2511" i="3"/>
  <c r="AN2511" i="3"/>
  <c r="AL2511" i="3"/>
  <c r="AJ2511" i="3"/>
  <c r="AH2511" i="3"/>
  <c r="AF2511" i="3"/>
  <c r="AD2511" i="3"/>
  <c r="AB2511" i="3"/>
  <c r="Z2511" i="3"/>
  <c r="AR2510" i="3"/>
  <c r="AP2510" i="3"/>
  <c r="AN2510" i="3"/>
  <c r="AL2510" i="3"/>
  <c r="AJ2510" i="3"/>
  <c r="AH2510" i="3"/>
  <c r="AF2510" i="3"/>
  <c r="AD2510" i="3"/>
  <c r="AB2510" i="3"/>
  <c r="Z2510" i="3"/>
  <c r="AR2507" i="3"/>
  <c r="AP2507" i="3"/>
  <c r="AN2507" i="3"/>
  <c r="AL2507" i="3"/>
  <c r="AJ2507" i="3"/>
  <c r="AH2507" i="3"/>
  <c r="AF2507" i="3"/>
  <c r="AD2507" i="3"/>
  <c r="AB2507" i="3"/>
  <c r="Z2507" i="3"/>
  <c r="AR2506" i="3"/>
  <c r="AP2506" i="3"/>
  <c r="AN2506" i="3"/>
  <c r="AL2506" i="3"/>
  <c r="AJ2506" i="3"/>
  <c r="AH2506" i="3"/>
  <c r="AF2506" i="3"/>
  <c r="AD2506" i="3"/>
  <c r="AB2506" i="3"/>
  <c r="Z2506" i="3"/>
  <c r="AR2503" i="3"/>
  <c r="AP2503" i="3"/>
  <c r="AN2503" i="3"/>
  <c r="AL2503" i="3"/>
  <c r="AJ2503" i="3"/>
  <c r="AH2503" i="3"/>
  <c r="AF2503" i="3"/>
  <c r="AD2503" i="3"/>
  <c r="AB2503" i="3"/>
  <c r="Z2503" i="3"/>
  <c r="AR2500" i="3"/>
  <c r="AP2500" i="3"/>
  <c r="AN2500" i="3"/>
  <c r="AL2500" i="3"/>
  <c r="AJ2500" i="3"/>
  <c r="AH2500" i="3"/>
  <c r="AF2500" i="3"/>
  <c r="AD2500" i="3"/>
  <c r="AB2500" i="3"/>
  <c r="Z2500" i="3"/>
  <c r="AR2499" i="3"/>
  <c r="AP2499" i="3"/>
  <c r="AN2499" i="3"/>
  <c r="AL2499" i="3"/>
  <c r="AJ2499" i="3"/>
  <c r="AH2499" i="3"/>
  <c r="AF2499" i="3"/>
  <c r="AD2499" i="3"/>
  <c r="AB2499" i="3"/>
  <c r="Z2499" i="3"/>
  <c r="AR2498" i="3"/>
  <c r="AP2498" i="3"/>
  <c r="AN2498" i="3"/>
  <c r="AL2498" i="3"/>
  <c r="AJ2498" i="3"/>
  <c r="AH2498" i="3"/>
  <c r="AF2498" i="3"/>
  <c r="AD2498" i="3"/>
  <c r="AB2498" i="3"/>
  <c r="Z2498" i="3"/>
  <c r="AR2497" i="3"/>
  <c r="AP2497" i="3"/>
  <c r="AN2497" i="3"/>
  <c r="AL2497" i="3"/>
  <c r="AJ2497" i="3"/>
  <c r="AH2497" i="3"/>
  <c r="AF2497" i="3"/>
  <c r="AD2497" i="3"/>
  <c r="AB2497" i="3"/>
  <c r="Z2497" i="3"/>
  <c r="AR2496" i="3"/>
  <c r="AP2496" i="3"/>
  <c r="AN2496" i="3"/>
  <c r="AL2496" i="3"/>
  <c r="AJ2496" i="3"/>
  <c r="AH2496" i="3"/>
  <c r="AF2496" i="3"/>
  <c r="AD2496" i="3"/>
  <c r="AB2496" i="3"/>
  <c r="Z2496" i="3"/>
  <c r="AR2495" i="3"/>
  <c r="AP2495" i="3"/>
  <c r="AN2495" i="3"/>
  <c r="AL2495" i="3"/>
  <c r="AJ2495" i="3"/>
  <c r="AH2495" i="3"/>
  <c r="AF2495" i="3"/>
  <c r="AD2495" i="3"/>
  <c r="AB2495" i="3"/>
  <c r="Z2495" i="3"/>
  <c r="AR2492" i="3"/>
  <c r="AP2492" i="3"/>
  <c r="AN2492" i="3"/>
  <c r="AL2492" i="3"/>
  <c r="AJ2492" i="3"/>
  <c r="AH2492" i="3"/>
  <c r="AF2492" i="3"/>
  <c r="AD2492" i="3"/>
  <c r="AB2492" i="3"/>
  <c r="Z2492" i="3"/>
  <c r="AR2491" i="3"/>
  <c r="AP2491" i="3"/>
  <c r="AN2491" i="3"/>
  <c r="AL2491" i="3"/>
  <c r="AJ2491" i="3"/>
  <c r="AH2491" i="3"/>
  <c r="AF2491" i="3"/>
  <c r="AD2491" i="3"/>
  <c r="AB2491" i="3"/>
  <c r="Z2491" i="3"/>
  <c r="AR2490" i="3"/>
  <c r="AP2490" i="3"/>
  <c r="AN2490" i="3"/>
  <c r="AL2490" i="3"/>
  <c r="AJ2490" i="3"/>
  <c r="AH2490" i="3"/>
  <c r="AF2490" i="3"/>
  <c r="AD2490" i="3"/>
  <c r="AB2490" i="3"/>
  <c r="Z2490" i="3"/>
  <c r="AR2489" i="3"/>
  <c r="AP2489" i="3"/>
  <c r="AN2489" i="3"/>
  <c r="AL2489" i="3"/>
  <c r="AJ2489" i="3"/>
  <c r="AH2489" i="3"/>
  <c r="AF2489" i="3"/>
  <c r="AD2489" i="3"/>
  <c r="AB2489" i="3"/>
  <c r="Z2489" i="3"/>
  <c r="AR2486" i="3"/>
  <c r="AP2486" i="3"/>
  <c r="AN2486" i="3"/>
  <c r="AL2486" i="3"/>
  <c r="AJ2486" i="3"/>
  <c r="AH2486" i="3"/>
  <c r="AF2486" i="3"/>
  <c r="AD2486" i="3"/>
  <c r="AB2486" i="3"/>
  <c r="Z2486" i="3"/>
  <c r="AR2485" i="3"/>
  <c r="AP2485" i="3"/>
  <c r="AN2485" i="3"/>
  <c r="AL2485" i="3"/>
  <c r="AJ2485" i="3"/>
  <c r="AH2485" i="3"/>
  <c r="AF2485" i="3"/>
  <c r="AD2485" i="3"/>
  <c r="AB2485" i="3"/>
  <c r="Z2485" i="3"/>
  <c r="AR2484" i="3"/>
  <c r="AP2484" i="3"/>
  <c r="AN2484" i="3"/>
  <c r="AL2484" i="3"/>
  <c r="AJ2484" i="3"/>
  <c r="AH2484" i="3"/>
  <c r="AF2484" i="3"/>
  <c r="AD2484" i="3"/>
  <c r="AB2484" i="3"/>
  <c r="Z2484" i="3"/>
  <c r="AR2483" i="3"/>
  <c r="AP2483" i="3"/>
  <c r="AN2483" i="3"/>
  <c r="AL2483" i="3"/>
  <c r="AJ2483" i="3"/>
  <c r="AH2483" i="3"/>
  <c r="AF2483" i="3"/>
  <c r="AD2483" i="3"/>
  <c r="AB2483" i="3"/>
  <c r="Z2483" i="3"/>
  <c r="AR2482" i="3"/>
  <c r="AP2482" i="3"/>
  <c r="AN2482" i="3"/>
  <c r="AL2482" i="3"/>
  <c r="AJ2482" i="3"/>
  <c r="AH2482" i="3"/>
  <c r="AF2482" i="3"/>
  <c r="AD2482" i="3"/>
  <c r="AB2482" i="3"/>
  <c r="Z2482" i="3"/>
  <c r="AR2481" i="3"/>
  <c r="AP2481" i="3"/>
  <c r="AN2481" i="3"/>
  <c r="AL2481" i="3"/>
  <c r="AJ2481" i="3"/>
  <c r="AH2481" i="3"/>
  <c r="AF2481" i="3"/>
  <c r="AD2481" i="3"/>
  <c r="AB2481" i="3"/>
  <c r="Z2481" i="3"/>
  <c r="AR2480" i="3"/>
  <c r="AP2480" i="3"/>
  <c r="AN2480" i="3"/>
  <c r="AL2480" i="3"/>
  <c r="AJ2480" i="3"/>
  <c r="AH2480" i="3"/>
  <c r="AF2480" i="3"/>
  <c r="AD2480" i="3"/>
  <c r="AB2480" i="3"/>
  <c r="Z2480" i="3"/>
  <c r="AR2477" i="3"/>
  <c r="AP2477" i="3"/>
  <c r="AN2477" i="3"/>
  <c r="AL2477" i="3"/>
  <c r="AJ2477" i="3"/>
  <c r="AH2477" i="3"/>
  <c r="AF2477" i="3"/>
  <c r="AD2477" i="3"/>
  <c r="AB2477" i="3"/>
  <c r="Z2477" i="3"/>
  <c r="AR2476" i="3"/>
  <c r="AP2476" i="3"/>
  <c r="AN2476" i="3"/>
  <c r="AL2476" i="3"/>
  <c r="AJ2476" i="3"/>
  <c r="AH2476" i="3"/>
  <c r="AF2476" i="3"/>
  <c r="AD2476" i="3"/>
  <c r="AB2476" i="3"/>
  <c r="Z2476" i="3"/>
  <c r="AR2475" i="3"/>
  <c r="AP2475" i="3"/>
  <c r="AN2475" i="3"/>
  <c r="AL2475" i="3"/>
  <c r="AJ2475" i="3"/>
  <c r="AH2475" i="3"/>
  <c r="AF2475" i="3"/>
  <c r="AD2475" i="3"/>
  <c r="AB2475" i="3"/>
  <c r="Z2475" i="3"/>
  <c r="AR2474" i="3"/>
  <c r="AP2474" i="3"/>
  <c r="AN2474" i="3"/>
  <c r="AL2474" i="3"/>
  <c r="AJ2474" i="3"/>
  <c r="AH2474" i="3"/>
  <c r="AF2474" i="3"/>
  <c r="AD2474" i="3"/>
  <c r="AB2474" i="3"/>
  <c r="Z2474" i="3"/>
  <c r="AR2473" i="3"/>
  <c r="AP2473" i="3"/>
  <c r="AN2473" i="3"/>
  <c r="AL2473" i="3"/>
  <c r="AJ2473" i="3"/>
  <c r="AH2473" i="3"/>
  <c r="AF2473" i="3"/>
  <c r="AD2473" i="3"/>
  <c r="AB2473" i="3"/>
  <c r="Z2473" i="3"/>
  <c r="AR2472" i="3"/>
  <c r="AP2472" i="3"/>
  <c r="AN2472" i="3"/>
  <c r="AL2472" i="3"/>
  <c r="AJ2472" i="3"/>
  <c r="AH2472" i="3"/>
  <c r="AF2472" i="3"/>
  <c r="AD2472" i="3"/>
  <c r="AB2472" i="3"/>
  <c r="Z2472" i="3"/>
  <c r="AR2469" i="3"/>
  <c r="AP2469" i="3"/>
  <c r="AN2469" i="3"/>
  <c r="AL2469" i="3"/>
  <c r="AJ2469" i="3"/>
  <c r="AH2469" i="3"/>
  <c r="AF2469" i="3"/>
  <c r="AD2469" i="3"/>
  <c r="AB2469" i="3"/>
  <c r="Z2469" i="3"/>
  <c r="AR2468" i="3"/>
  <c r="AP2468" i="3"/>
  <c r="AN2468" i="3"/>
  <c r="AL2468" i="3"/>
  <c r="AJ2468" i="3"/>
  <c r="AH2468" i="3"/>
  <c r="AF2468" i="3"/>
  <c r="AD2468" i="3"/>
  <c r="AB2468" i="3"/>
  <c r="Z2468" i="3"/>
  <c r="AR2467" i="3"/>
  <c r="AP2467" i="3"/>
  <c r="AN2467" i="3"/>
  <c r="AL2467" i="3"/>
  <c r="AJ2467" i="3"/>
  <c r="AH2467" i="3"/>
  <c r="AF2467" i="3"/>
  <c r="AD2467" i="3"/>
  <c r="AB2467" i="3"/>
  <c r="Z2467" i="3"/>
  <c r="AR2466" i="3"/>
  <c r="AP2466" i="3"/>
  <c r="AN2466" i="3"/>
  <c r="AL2466" i="3"/>
  <c r="AJ2466" i="3"/>
  <c r="AH2466" i="3"/>
  <c r="AF2466" i="3"/>
  <c r="AD2466" i="3"/>
  <c r="AB2466" i="3"/>
  <c r="Z2466" i="3"/>
  <c r="AR2465" i="3"/>
  <c r="AP2465" i="3"/>
  <c r="AN2465" i="3"/>
  <c r="AL2465" i="3"/>
  <c r="AJ2465" i="3"/>
  <c r="AH2465" i="3"/>
  <c r="AF2465" i="3"/>
  <c r="AD2465" i="3"/>
  <c r="AB2465" i="3"/>
  <c r="Z2465" i="3"/>
  <c r="AR2464" i="3"/>
  <c r="AP2464" i="3"/>
  <c r="AN2464" i="3"/>
  <c r="AL2464" i="3"/>
  <c r="AJ2464" i="3"/>
  <c r="AH2464" i="3"/>
  <c r="AF2464" i="3"/>
  <c r="AD2464" i="3"/>
  <c r="AB2464" i="3"/>
  <c r="Z2464" i="3"/>
  <c r="AR2458" i="3"/>
  <c r="AP2458" i="3"/>
  <c r="AN2458" i="3"/>
  <c r="AL2458" i="3"/>
  <c r="AJ2458" i="3"/>
  <c r="AH2458" i="3"/>
  <c r="AF2458" i="3"/>
  <c r="AD2458" i="3"/>
  <c r="AB2458" i="3"/>
  <c r="Z2458" i="3"/>
  <c r="AR2457" i="3"/>
  <c r="AP2457" i="3"/>
  <c r="AN2457" i="3"/>
  <c r="AL2457" i="3"/>
  <c r="AJ2457" i="3"/>
  <c r="AH2457" i="3"/>
  <c r="AF2457" i="3"/>
  <c r="AD2457" i="3"/>
  <c r="AB2457" i="3"/>
  <c r="Z2457" i="3"/>
  <c r="AR2456" i="3"/>
  <c r="AP2456" i="3"/>
  <c r="AN2456" i="3"/>
  <c r="AL2456" i="3"/>
  <c r="AJ2456" i="3"/>
  <c r="AH2456" i="3"/>
  <c r="AF2456" i="3"/>
  <c r="AD2456" i="3"/>
  <c r="AB2456" i="3"/>
  <c r="Z2456" i="3"/>
  <c r="AR2455" i="3"/>
  <c r="AP2455" i="3"/>
  <c r="AN2455" i="3"/>
  <c r="AL2455" i="3"/>
  <c r="AJ2455" i="3"/>
  <c r="AH2455" i="3"/>
  <c r="AF2455" i="3"/>
  <c r="AD2455" i="3"/>
  <c r="AB2455" i="3"/>
  <c r="Z2455" i="3"/>
  <c r="AR2454" i="3"/>
  <c r="AP2454" i="3"/>
  <c r="AN2454" i="3"/>
  <c r="AL2454" i="3"/>
  <c r="AJ2454" i="3"/>
  <c r="AH2454" i="3"/>
  <c r="AF2454" i="3"/>
  <c r="AD2454" i="3"/>
  <c r="AB2454" i="3"/>
  <c r="Z2454" i="3"/>
  <c r="AR2453" i="3"/>
  <c r="AP2453" i="3"/>
  <c r="AN2453" i="3"/>
  <c r="AL2453" i="3"/>
  <c r="AJ2453" i="3"/>
  <c r="AH2453" i="3"/>
  <c r="AF2453" i="3"/>
  <c r="AD2453" i="3"/>
  <c r="AB2453" i="3"/>
  <c r="Z2453" i="3"/>
  <c r="AR2452" i="3"/>
  <c r="AP2452" i="3"/>
  <c r="AN2452" i="3"/>
  <c r="AL2452" i="3"/>
  <c r="AJ2452" i="3"/>
  <c r="AH2452" i="3"/>
  <c r="AF2452" i="3"/>
  <c r="AD2452" i="3"/>
  <c r="AB2452" i="3"/>
  <c r="Z2452" i="3"/>
  <c r="AR2451" i="3"/>
  <c r="AP2451" i="3"/>
  <c r="AN2451" i="3"/>
  <c r="AL2451" i="3"/>
  <c r="AJ2451" i="3"/>
  <c r="AH2451" i="3"/>
  <c r="AF2451" i="3"/>
  <c r="AD2451" i="3"/>
  <c r="AB2451" i="3"/>
  <c r="Z2451" i="3"/>
  <c r="AR2450" i="3"/>
  <c r="AP2450" i="3"/>
  <c r="AN2450" i="3"/>
  <c r="AL2450" i="3"/>
  <c r="AJ2450" i="3"/>
  <c r="AH2450" i="3"/>
  <c r="AF2450" i="3"/>
  <c r="AD2450" i="3"/>
  <c r="AB2450" i="3"/>
  <c r="Z2450" i="3"/>
  <c r="AR2449" i="3"/>
  <c r="AP2449" i="3"/>
  <c r="AN2449" i="3"/>
  <c r="AL2449" i="3"/>
  <c r="AJ2449" i="3"/>
  <c r="AH2449" i="3"/>
  <c r="AF2449" i="3"/>
  <c r="AD2449" i="3"/>
  <c r="AB2449" i="3"/>
  <c r="Z2449" i="3"/>
  <c r="AR2446" i="3"/>
  <c r="AP2446" i="3"/>
  <c r="AN2446" i="3"/>
  <c r="AL2446" i="3"/>
  <c r="AJ2446" i="3"/>
  <c r="AH2446" i="3"/>
  <c r="AF2446" i="3"/>
  <c r="AD2446" i="3"/>
  <c r="AB2446" i="3"/>
  <c r="Z2446" i="3"/>
  <c r="AR2445" i="3"/>
  <c r="AP2445" i="3"/>
  <c r="AN2445" i="3"/>
  <c r="AL2445" i="3"/>
  <c r="AJ2445" i="3"/>
  <c r="AH2445" i="3"/>
  <c r="AF2445" i="3"/>
  <c r="AD2445" i="3"/>
  <c r="AB2445" i="3"/>
  <c r="Z2445" i="3"/>
  <c r="AR2444" i="3"/>
  <c r="AP2444" i="3"/>
  <c r="AN2444" i="3"/>
  <c r="AL2444" i="3"/>
  <c r="AJ2444" i="3"/>
  <c r="AH2444" i="3"/>
  <c r="AF2444" i="3"/>
  <c r="AD2444" i="3"/>
  <c r="AB2444" i="3"/>
  <c r="Z2444" i="3"/>
  <c r="AR2443" i="3"/>
  <c r="AP2443" i="3"/>
  <c r="AN2443" i="3"/>
  <c r="AL2443" i="3"/>
  <c r="AJ2443" i="3"/>
  <c r="AH2443" i="3"/>
  <c r="AF2443" i="3"/>
  <c r="AD2443" i="3"/>
  <c r="AB2443" i="3"/>
  <c r="Z2443" i="3"/>
  <c r="AR2442" i="3"/>
  <c r="AP2442" i="3"/>
  <c r="AN2442" i="3"/>
  <c r="AL2442" i="3"/>
  <c r="AJ2442" i="3"/>
  <c r="AH2442" i="3"/>
  <c r="AF2442" i="3"/>
  <c r="AD2442" i="3"/>
  <c r="AB2442" i="3"/>
  <c r="Z2442" i="3"/>
  <c r="AR2441" i="3"/>
  <c r="AP2441" i="3"/>
  <c r="AN2441" i="3"/>
  <c r="AL2441" i="3"/>
  <c r="AJ2441" i="3"/>
  <c r="AH2441" i="3"/>
  <c r="AF2441" i="3"/>
  <c r="AD2441" i="3"/>
  <c r="AB2441" i="3"/>
  <c r="Z2441" i="3"/>
  <c r="AR2440" i="3"/>
  <c r="AP2440" i="3"/>
  <c r="AN2440" i="3"/>
  <c r="AL2440" i="3"/>
  <c r="AJ2440" i="3"/>
  <c r="AH2440" i="3"/>
  <c r="AF2440" i="3"/>
  <c r="AD2440" i="3"/>
  <c r="AB2440" i="3"/>
  <c r="Z2440" i="3"/>
  <c r="AR2439" i="3"/>
  <c r="AP2439" i="3"/>
  <c r="AN2439" i="3"/>
  <c r="AL2439" i="3"/>
  <c r="AJ2439" i="3"/>
  <c r="AH2439" i="3"/>
  <c r="AF2439" i="3"/>
  <c r="AD2439" i="3"/>
  <c r="AB2439" i="3"/>
  <c r="Z2439" i="3"/>
  <c r="AR2438" i="3"/>
  <c r="AP2438" i="3"/>
  <c r="AN2438" i="3"/>
  <c r="AL2438" i="3"/>
  <c r="AJ2438" i="3"/>
  <c r="AH2438" i="3"/>
  <c r="AF2438" i="3"/>
  <c r="AD2438" i="3"/>
  <c r="AB2438" i="3"/>
  <c r="Z2438" i="3"/>
  <c r="AR2437" i="3"/>
  <c r="AP2437" i="3"/>
  <c r="AN2437" i="3"/>
  <c r="AL2437" i="3"/>
  <c r="AJ2437" i="3"/>
  <c r="AH2437" i="3"/>
  <c r="AF2437" i="3"/>
  <c r="AD2437" i="3"/>
  <c r="AB2437" i="3"/>
  <c r="Z2437" i="3"/>
  <c r="AR2434" i="3"/>
  <c r="AP2434" i="3"/>
  <c r="AN2434" i="3"/>
  <c r="AL2434" i="3"/>
  <c r="AJ2434" i="3"/>
  <c r="AH2434" i="3"/>
  <c r="AF2434" i="3"/>
  <c r="AD2434" i="3"/>
  <c r="AB2434" i="3"/>
  <c r="Z2434" i="3"/>
  <c r="AR2433" i="3"/>
  <c r="AP2433" i="3"/>
  <c r="AN2433" i="3"/>
  <c r="AL2433" i="3"/>
  <c r="AJ2433" i="3"/>
  <c r="AH2433" i="3"/>
  <c r="AF2433" i="3"/>
  <c r="AD2433" i="3"/>
  <c r="AB2433" i="3"/>
  <c r="Z2433" i="3"/>
  <c r="AR2432" i="3"/>
  <c r="AP2432" i="3"/>
  <c r="AN2432" i="3"/>
  <c r="AL2432" i="3"/>
  <c r="AJ2432" i="3"/>
  <c r="AH2432" i="3"/>
  <c r="AF2432" i="3"/>
  <c r="AD2432" i="3"/>
  <c r="AB2432" i="3"/>
  <c r="Z2432" i="3"/>
  <c r="AR2431" i="3"/>
  <c r="AP2431" i="3"/>
  <c r="AN2431" i="3"/>
  <c r="AL2431" i="3"/>
  <c r="AJ2431" i="3"/>
  <c r="AH2431" i="3"/>
  <c r="AF2431" i="3"/>
  <c r="AD2431" i="3"/>
  <c r="AB2431" i="3"/>
  <c r="Z2431" i="3"/>
  <c r="AR2430" i="3"/>
  <c r="AP2430" i="3"/>
  <c r="AN2430" i="3"/>
  <c r="AL2430" i="3"/>
  <c r="AJ2430" i="3"/>
  <c r="AH2430" i="3"/>
  <c r="AF2430" i="3"/>
  <c r="AD2430" i="3"/>
  <c r="AB2430" i="3"/>
  <c r="Z2430" i="3"/>
  <c r="AR2429" i="3"/>
  <c r="AP2429" i="3"/>
  <c r="AN2429" i="3"/>
  <c r="AL2429" i="3"/>
  <c r="AJ2429" i="3"/>
  <c r="AH2429" i="3"/>
  <c r="AF2429" i="3"/>
  <c r="AD2429" i="3"/>
  <c r="AB2429" i="3"/>
  <c r="Z2429" i="3"/>
  <c r="AR2426" i="3"/>
  <c r="AP2426" i="3"/>
  <c r="AN2426" i="3"/>
  <c r="AL2426" i="3"/>
  <c r="AJ2426" i="3"/>
  <c r="AH2426" i="3"/>
  <c r="AF2426" i="3"/>
  <c r="AD2426" i="3"/>
  <c r="AB2426" i="3"/>
  <c r="Z2426" i="3"/>
  <c r="AR2425" i="3"/>
  <c r="AP2425" i="3"/>
  <c r="AN2425" i="3"/>
  <c r="AL2425" i="3"/>
  <c r="AJ2425" i="3"/>
  <c r="AH2425" i="3"/>
  <c r="AF2425" i="3"/>
  <c r="AD2425" i="3"/>
  <c r="AB2425" i="3"/>
  <c r="Z2425" i="3"/>
  <c r="AR2424" i="3"/>
  <c r="AP2424" i="3"/>
  <c r="AN2424" i="3"/>
  <c r="AL2424" i="3"/>
  <c r="AJ2424" i="3"/>
  <c r="AH2424" i="3"/>
  <c r="AF2424" i="3"/>
  <c r="AD2424" i="3"/>
  <c r="AB2424" i="3"/>
  <c r="Z2424" i="3"/>
  <c r="AR2423" i="3"/>
  <c r="AP2423" i="3"/>
  <c r="AN2423" i="3"/>
  <c r="AL2423" i="3"/>
  <c r="AJ2423" i="3"/>
  <c r="AH2423" i="3"/>
  <c r="AF2423" i="3"/>
  <c r="AD2423" i="3"/>
  <c r="AB2423" i="3"/>
  <c r="Z2423" i="3"/>
  <c r="AR2422" i="3"/>
  <c r="AP2422" i="3"/>
  <c r="AN2422" i="3"/>
  <c r="AL2422" i="3"/>
  <c r="AJ2422" i="3"/>
  <c r="AH2422" i="3"/>
  <c r="AF2422" i="3"/>
  <c r="AD2422" i="3"/>
  <c r="AB2422" i="3"/>
  <c r="Z2422" i="3"/>
  <c r="AR2421" i="3"/>
  <c r="AP2421" i="3"/>
  <c r="AN2421" i="3"/>
  <c r="AL2421" i="3"/>
  <c r="AJ2421" i="3"/>
  <c r="AH2421" i="3"/>
  <c r="AF2421" i="3"/>
  <c r="AD2421" i="3"/>
  <c r="AB2421" i="3"/>
  <c r="Z2421" i="3"/>
  <c r="AR2420" i="3"/>
  <c r="AP2420" i="3"/>
  <c r="AN2420" i="3"/>
  <c r="AL2420" i="3"/>
  <c r="AJ2420" i="3"/>
  <c r="AH2420" i="3"/>
  <c r="AF2420" i="3"/>
  <c r="AD2420" i="3"/>
  <c r="AB2420" i="3"/>
  <c r="Z2420" i="3"/>
  <c r="AR2419" i="3"/>
  <c r="AP2419" i="3"/>
  <c r="AN2419" i="3"/>
  <c r="AL2419" i="3"/>
  <c r="AJ2419" i="3"/>
  <c r="AH2419" i="3"/>
  <c r="AF2419" i="3"/>
  <c r="AD2419" i="3"/>
  <c r="AB2419" i="3"/>
  <c r="Z2419" i="3"/>
  <c r="AR2416" i="3"/>
  <c r="AP2416" i="3"/>
  <c r="AN2416" i="3"/>
  <c r="AL2416" i="3"/>
  <c r="AJ2416" i="3"/>
  <c r="AH2416" i="3"/>
  <c r="AF2416" i="3"/>
  <c r="AD2416" i="3"/>
  <c r="AB2416" i="3"/>
  <c r="Z2416" i="3"/>
  <c r="AR2415" i="3"/>
  <c r="AP2415" i="3"/>
  <c r="AN2415" i="3"/>
  <c r="AL2415" i="3"/>
  <c r="AJ2415" i="3"/>
  <c r="AH2415" i="3"/>
  <c r="AF2415" i="3"/>
  <c r="AD2415" i="3"/>
  <c r="AB2415" i="3"/>
  <c r="Z2415" i="3"/>
  <c r="AR2414" i="3"/>
  <c r="AP2414" i="3"/>
  <c r="AN2414" i="3"/>
  <c r="AL2414" i="3"/>
  <c r="AJ2414" i="3"/>
  <c r="AH2414" i="3"/>
  <c r="AF2414" i="3"/>
  <c r="AD2414" i="3"/>
  <c r="AB2414" i="3"/>
  <c r="Z2414" i="3"/>
  <c r="AR2413" i="3"/>
  <c r="AP2413" i="3"/>
  <c r="AN2413" i="3"/>
  <c r="AL2413" i="3"/>
  <c r="AJ2413" i="3"/>
  <c r="AH2413" i="3"/>
  <c r="AF2413" i="3"/>
  <c r="AD2413" i="3"/>
  <c r="AB2413" i="3"/>
  <c r="Z2413" i="3"/>
  <c r="AR2412" i="3"/>
  <c r="AP2412" i="3"/>
  <c r="AN2412" i="3"/>
  <c r="AL2412" i="3"/>
  <c r="AJ2412" i="3"/>
  <c r="AH2412" i="3"/>
  <c r="AF2412" i="3"/>
  <c r="AD2412" i="3"/>
  <c r="AB2412" i="3"/>
  <c r="Z2412" i="3"/>
  <c r="AR2411" i="3"/>
  <c r="AP2411" i="3"/>
  <c r="AN2411" i="3"/>
  <c r="AL2411" i="3"/>
  <c r="AJ2411" i="3"/>
  <c r="AH2411" i="3"/>
  <c r="AF2411" i="3"/>
  <c r="AD2411" i="3"/>
  <c r="AB2411" i="3"/>
  <c r="Z2411" i="3"/>
  <c r="AR2410" i="3"/>
  <c r="AP2410" i="3"/>
  <c r="AN2410" i="3"/>
  <c r="AL2410" i="3"/>
  <c r="AJ2410" i="3"/>
  <c r="AH2410" i="3"/>
  <c r="AF2410" i="3"/>
  <c r="AD2410" i="3"/>
  <c r="AB2410" i="3"/>
  <c r="Z2410" i="3"/>
  <c r="AR2407" i="3"/>
  <c r="AP2407" i="3"/>
  <c r="AN2407" i="3"/>
  <c r="AL2407" i="3"/>
  <c r="AJ2407" i="3"/>
  <c r="AH2407" i="3"/>
  <c r="AF2407" i="3"/>
  <c r="AD2407" i="3"/>
  <c r="AB2407" i="3"/>
  <c r="Z2407" i="3"/>
  <c r="AR2406" i="3"/>
  <c r="AP2406" i="3"/>
  <c r="AN2406" i="3"/>
  <c r="AL2406" i="3"/>
  <c r="AJ2406" i="3"/>
  <c r="AH2406" i="3"/>
  <c r="AF2406" i="3"/>
  <c r="AD2406" i="3"/>
  <c r="AB2406" i="3"/>
  <c r="Z2406" i="3"/>
  <c r="AR2403" i="3"/>
  <c r="AP2403" i="3"/>
  <c r="AN2403" i="3"/>
  <c r="AL2403" i="3"/>
  <c r="AJ2403" i="3"/>
  <c r="AH2403" i="3"/>
  <c r="AF2403" i="3"/>
  <c r="AD2403" i="3"/>
  <c r="AB2403" i="3"/>
  <c r="Z2403" i="3"/>
  <c r="AR2402" i="3"/>
  <c r="AP2402" i="3"/>
  <c r="AN2402" i="3"/>
  <c r="AL2402" i="3"/>
  <c r="AJ2402" i="3"/>
  <c r="AH2402" i="3"/>
  <c r="AF2402" i="3"/>
  <c r="AD2402" i="3"/>
  <c r="AB2402" i="3"/>
  <c r="Z2402" i="3"/>
  <c r="AR2401" i="3"/>
  <c r="AP2401" i="3"/>
  <c r="AN2401" i="3"/>
  <c r="AL2401" i="3"/>
  <c r="AJ2401" i="3"/>
  <c r="AH2401" i="3"/>
  <c r="AF2401" i="3"/>
  <c r="AD2401" i="3"/>
  <c r="AB2401" i="3"/>
  <c r="Z2401" i="3"/>
  <c r="AR2400" i="3"/>
  <c r="AP2400" i="3"/>
  <c r="AN2400" i="3"/>
  <c r="AL2400" i="3"/>
  <c r="AJ2400" i="3"/>
  <c r="AH2400" i="3"/>
  <c r="AF2400" i="3"/>
  <c r="AD2400" i="3"/>
  <c r="AB2400" i="3"/>
  <c r="Z2400" i="3"/>
  <c r="AR2397" i="3"/>
  <c r="AP2397" i="3"/>
  <c r="AN2397" i="3"/>
  <c r="AL2397" i="3"/>
  <c r="AJ2397" i="3"/>
  <c r="AH2397" i="3"/>
  <c r="AF2397" i="3"/>
  <c r="AD2397" i="3"/>
  <c r="AB2397" i="3"/>
  <c r="Z2397" i="3"/>
  <c r="AR2396" i="3"/>
  <c r="AP2396" i="3"/>
  <c r="AN2396" i="3"/>
  <c r="AL2396" i="3"/>
  <c r="AJ2396" i="3"/>
  <c r="AH2396" i="3"/>
  <c r="AF2396" i="3"/>
  <c r="AD2396" i="3"/>
  <c r="AB2396" i="3"/>
  <c r="Z2396" i="3"/>
  <c r="AR2393" i="3"/>
  <c r="AP2393" i="3"/>
  <c r="AN2393" i="3"/>
  <c r="AL2393" i="3"/>
  <c r="AJ2393" i="3"/>
  <c r="AH2393" i="3"/>
  <c r="AF2393" i="3"/>
  <c r="AD2393" i="3"/>
  <c r="AB2393" i="3"/>
  <c r="Z2393" i="3"/>
  <c r="AR2392" i="3"/>
  <c r="AP2392" i="3"/>
  <c r="AN2392" i="3"/>
  <c r="AL2392" i="3"/>
  <c r="AJ2392" i="3"/>
  <c r="AH2392" i="3"/>
  <c r="AF2392" i="3"/>
  <c r="AD2392" i="3"/>
  <c r="AB2392" i="3"/>
  <c r="Z2392" i="3"/>
  <c r="AR2384" i="3"/>
  <c r="AP2384" i="3"/>
  <c r="AN2384" i="3"/>
  <c r="AL2384" i="3"/>
  <c r="AJ2384" i="3"/>
  <c r="AH2384" i="3"/>
  <c r="AF2384" i="3"/>
  <c r="AD2384" i="3"/>
  <c r="AB2384" i="3"/>
  <c r="Z2384" i="3"/>
  <c r="AR2383" i="3"/>
  <c r="AP2383" i="3"/>
  <c r="AN2383" i="3"/>
  <c r="AL2383" i="3"/>
  <c r="AJ2383" i="3"/>
  <c r="AH2383" i="3"/>
  <c r="AF2383" i="3"/>
  <c r="AD2383" i="3"/>
  <c r="AB2383" i="3"/>
  <c r="Z2383" i="3"/>
  <c r="AR2382" i="3"/>
  <c r="AP2382" i="3"/>
  <c r="AN2382" i="3"/>
  <c r="AL2382" i="3"/>
  <c r="AJ2382" i="3"/>
  <c r="AH2382" i="3"/>
  <c r="AF2382" i="3"/>
  <c r="AD2382" i="3"/>
  <c r="AB2382" i="3"/>
  <c r="Z2382" i="3"/>
  <c r="AR2381" i="3"/>
  <c r="AP2381" i="3"/>
  <c r="AN2381" i="3"/>
  <c r="AL2381" i="3"/>
  <c r="AJ2381" i="3"/>
  <c r="AH2381" i="3"/>
  <c r="AF2381" i="3"/>
  <c r="AD2381" i="3"/>
  <c r="AB2381" i="3"/>
  <c r="Z2381" i="3"/>
  <c r="AR2380" i="3"/>
  <c r="AP2380" i="3"/>
  <c r="AN2380" i="3"/>
  <c r="AL2380" i="3"/>
  <c r="AJ2380" i="3"/>
  <c r="AH2380" i="3"/>
  <c r="AF2380" i="3"/>
  <c r="AD2380" i="3"/>
  <c r="AB2380" i="3"/>
  <c r="Z2380" i="3"/>
  <c r="AR2379" i="3"/>
  <c r="AP2379" i="3"/>
  <c r="AN2379" i="3"/>
  <c r="AL2379" i="3"/>
  <c r="AJ2379" i="3"/>
  <c r="AH2379" i="3"/>
  <c r="AF2379" i="3"/>
  <c r="AD2379" i="3"/>
  <c r="AB2379" i="3"/>
  <c r="Z2379" i="3"/>
  <c r="AR2378" i="3"/>
  <c r="AP2378" i="3"/>
  <c r="AN2378" i="3"/>
  <c r="AL2378" i="3"/>
  <c r="AJ2378" i="3"/>
  <c r="AH2378" i="3"/>
  <c r="AF2378" i="3"/>
  <c r="AD2378" i="3"/>
  <c r="AB2378" i="3"/>
  <c r="Z2378" i="3"/>
  <c r="AR2377" i="3"/>
  <c r="AP2377" i="3"/>
  <c r="AN2377" i="3"/>
  <c r="AL2377" i="3"/>
  <c r="AJ2377" i="3"/>
  <c r="AH2377" i="3"/>
  <c r="AF2377" i="3"/>
  <c r="AD2377" i="3"/>
  <c r="AB2377" i="3"/>
  <c r="Z2377" i="3"/>
  <c r="AR2376" i="3"/>
  <c r="AP2376" i="3"/>
  <c r="AN2376" i="3"/>
  <c r="AL2376" i="3"/>
  <c r="AJ2376" i="3"/>
  <c r="AH2376" i="3"/>
  <c r="AF2376" i="3"/>
  <c r="AD2376" i="3"/>
  <c r="AB2376" i="3"/>
  <c r="Z2376" i="3"/>
  <c r="AR2372" i="3"/>
  <c r="AP2372" i="3"/>
  <c r="AN2372" i="3"/>
  <c r="AL2372" i="3"/>
  <c r="AJ2372" i="3"/>
  <c r="AH2372" i="3"/>
  <c r="AF2372" i="3"/>
  <c r="AD2372" i="3"/>
  <c r="AB2372" i="3"/>
  <c r="Z2372" i="3"/>
  <c r="AR2371" i="3"/>
  <c r="AP2371" i="3"/>
  <c r="AN2371" i="3"/>
  <c r="AL2371" i="3"/>
  <c r="AJ2371" i="3"/>
  <c r="AH2371" i="3"/>
  <c r="AF2371" i="3"/>
  <c r="AD2371" i="3"/>
  <c r="AB2371" i="3"/>
  <c r="Z2371" i="3"/>
  <c r="AR2370" i="3"/>
  <c r="AP2370" i="3"/>
  <c r="AN2370" i="3"/>
  <c r="AL2370" i="3"/>
  <c r="AJ2370" i="3"/>
  <c r="AH2370" i="3"/>
  <c r="AF2370" i="3"/>
  <c r="AD2370" i="3"/>
  <c r="AB2370" i="3"/>
  <c r="Z2370" i="3"/>
  <c r="AR2369" i="3"/>
  <c r="AP2369" i="3"/>
  <c r="AN2369" i="3"/>
  <c r="AL2369" i="3"/>
  <c r="AJ2369" i="3"/>
  <c r="AH2369" i="3"/>
  <c r="AF2369" i="3"/>
  <c r="AD2369" i="3"/>
  <c r="AB2369" i="3"/>
  <c r="Z2369" i="3"/>
  <c r="AR2368" i="3"/>
  <c r="AP2368" i="3"/>
  <c r="AN2368" i="3"/>
  <c r="AL2368" i="3"/>
  <c r="AJ2368" i="3"/>
  <c r="AH2368" i="3"/>
  <c r="AF2368" i="3"/>
  <c r="AD2368" i="3"/>
  <c r="AB2368" i="3"/>
  <c r="Z2368" i="3"/>
  <c r="AR2365" i="3"/>
  <c r="AP2365" i="3"/>
  <c r="AN2365" i="3"/>
  <c r="AL2365" i="3"/>
  <c r="AJ2365" i="3"/>
  <c r="AH2365" i="3"/>
  <c r="AF2365" i="3"/>
  <c r="AD2365" i="3"/>
  <c r="AB2365" i="3"/>
  <c r="Z2365" i="3"/>
  <c r="AR2364" i="3"/>
  <c r="AP2364" i="3"/>
  <c r="AN2364" i="3"/>
  <c r="AL2364" i="3"/>
  <c r="AJ2364" i="3"/>
  <c r="AH2364" i="3"/>
  <c r="AF2364" i="3"/>
  <c r="AD2364" i="3"/>
  <c r="AB2364" i="3"/>
  <c r="Z2364" i="3"/>
  <c r="AR2363" i="3"/>
  <c r="AP2363" i="3"/>
  <c r="AN2363" i="3"/>
  <c r="AL2363" i="3"/>
  <c r="AJ2363" i="3"/>
  <c r="AH2363" i="3"/>
  <c r="AF2363" i="3"/>
  <c r="AD2363" i="3"/>
  <c r="AB2363" i="3"/>
  <c r="Z2363" i="3"/>
  <c r="AR2362" i="3"/>
  <c r="AP2362" i="3"/>
  <c r="AN2362" i="3"/>
  <c r="AL2362" i="3"/>
  <c r="AJ2362" i="3"/>
  <c r="AH2362" i="3"/>
  <c r="AF2362" i="3"/>
  <c r="AD2362" i="3"/>
  <c r="AB2362" i="3"/>
  <c r="Z2362" i="3"/>
  <c r="AR2358" i="3"/>
  <c r="AP2358" i="3"/>
  <c r="AN2358" i="3"/>
  <c r="AL2358" i="3"/>
  <c r="AJ2358" i="3"/>
  <c r="AH2358" i="3"/>
  <c r="AF2358" i="3"/>
  <c r="AD2358" i="3"/>
  <c r="AB2358" i="3"/>
  <c r="Z2358" i="3"/>
  <c r="AR2357" i="3"/>
  <c r="AP2357" i="3"/>
  <c r="AN2357" i="3"/>
  <c r="AL2357" i="3"/>
  <c r="AJ2357" i="3"/>
  <c r="AH2357" i="3"/>
  <c r="AF2357" i="3"/>
  <c r="AD2357" i="3"/>
  <c r="AB2357" i="3"/>
  <c r="Z2357" i="3"/>
  <c r="AR2356" i="3"/>
  <c r="AP2356" i="3"/>
  <c r="AN2356" i="3"/>
  <c r="AL2356" i="3"/>
  <c r="AJ2356" i="3"/>
  <c r="AH2356" i="3"/>
  <c r="AF2356" i="3"/>
  <c r="AD2356" i="3"/>
  <c r="AB2356" i="3"/>
  <c r="Z2356" i="3"/>
  <c r="AR2355" i="3"/>
  <c r="AP2355" i="3"/>
  <c r="AN2355" i="3"/>
  <c r="AL2355" i="3"/>
  <c r="AJ2355" i="3"/>
  <c r="AH2355" i="3"/>
  <c r="AF2355" i="3"/>
  <c r="AD2355" i="3"/>
  <c r="AB2355" i="3"/>
  <c r="Z2355" i="3"/>
  <c r="AR2344" i="3"/>
  <c r="AP2344" i="3"/>
  <c r="AN2344" i="3"/>
  <c r="AL2344" i="3"/>
  <c r="AJ2344" i="3"/>
  <c r="AH2344" i="3"/>
  <c r="AF2344" i="3"/>
  <c r="AD2344" i="3"/>
  <c r="AB2344" i="3"/>
  <c r="Z2344" i="3"/>
  <c r="AR2343" i="3"/>
  <c r="AP2343" i="3"/>
  <c r="AN2343" i="3"/>
  <c r="AL2343" i="3"/>
  <c r="AJ2343" i="3"/>
  <c r="AH2343" i="3"/>
  <c r="AF2343" i="3"/>
  <c r="AD2343" i="3"/>
  <c r="AB2343" i="3"/>
  <c r="Z2343" i="3"/>
  <c r="AR2342" i="3"/>
  <c r="AP2342" i="3"/>
  <c r="AN2342" i="3"/>
  <c r="AL2342" i="3"/>
  <c r="AJ2342" i="3"/>
  <c r="AH2342" i="3"/>
  <c r="AF2342" i="3"/>
  <c r="AD2342" i="3"/>
  <c r="AB2342" i="3"/>
  <c r="Z2342" i="3"/>
  <c r="AR2341" i="3"/>
  <c r="AP2341" i="3"/>
  <c r="AN2341" i="3"/>
  <c r="AL2341" i="3"/>
  <c r="AJ2341" i="3"/>
  <c r="AH2341" i="3"/>
  <c r="AF2341" i="3"/>
  <c r="AD2341" i="3"/>
  <c r="AB2341" i="3"/>
  <c r="Z2341" i="3"/>
  <c r="AR2340" i="3"/>
  <c r="AP2340" i="3"/>
  <c r="AN2340" i="3"/>
  <c r="AL2340" i="3"/>
  <c r="AJ2340" i="3"/>
  <c r="AH2340" i="3"/>
  <c r="AF2340" i="3"/>
  <c r="AD2340" i="3"/>
  <c r="AB2340" i="3"/>
  <c r="Z2340" i="3"/>
  <c r="AR2339" i="3"/>
  <c r="AP2339" i="3"/>
  <c r="AN2339" i="3"/>
  <c r="AL2339" i="3"/>
  <c r="AJ2339" i="3"/>
  <c r="AH2339" i="3"/>
  <c r="AF2339" i="3"/>
  <c r="AD2339" i="3"/>
  <c r="AB2339" i="3"/>
  <c r="Z2339" i="3"/>
  <c r="AR2338" i="3"/>
  <c r="AP2338" i="3"/>
  <c r="AN2338" i="3"/>
  <c r="AL2338" i="3"/>
  <c r="AJ2338" i="3"/>
  <c r="AH2338" i="3"/>
  <c r="AF2338" i="3"/>
  <c r="AD2338" i="3"/>
  <c r="AB2338" i="3"/>
  <c r="Z2338" i="3"/>
  <c r="AR2337" i="3"/>
  <c r="AP2337" i="3"/>
  <c r="AN2337" i="3"/>
  <c r="AL2337" i="3"/>
  <c r="AJ2337" i="3"/>
  <c r="AH2337" i="3"/>
  <c r="AF2337" i="3"/>
  <c r="AD2337" i="3"/>
  <c r="AB2337" i="3"/>
  <c r="Z2337" i="3"/>
  <c r="AR2336" i="3"/>
  <c r="AP2336" i="3"/>
  <c r="AN2336" i="3"/>
  <c r="AL2336" i="3"/>
  <c r="AJ2336" i="3"/>
  <c r="AH2336" i="3"/>
  <c r="AF2336" i="3"/>
  <c r="AD2336" i="3"/>
  <c r="AB2336" i="3"/>
  <c r="Z2336" i="3"/>
  <c r="AR2334" i="3"/>
  <c r="AP2334" i="3"/>
  <c r="AN2334" i="3"/>
  <c r="AL2334" i="3"/>
  <c r="AJ2334" i="3"/>
  <c r="AH2334" i="3"/>
  <c r="AF2334" i="3"/>
  <c r="AD2334" i="3"/>
  <c r="AB2334" i="3"/>
  <c r="Z2334" i="3"/>
  <c r="AR2333" i="3"/>
  <c r="AP2333" i="3"/>
  <c r="AN2333" i="3"/>
  <c r="AL2333" i="3"/>
  <c r="AJ2333" i="3"/>
  <c r="AH2333" i="3"/>
  <c r="AF2333" i="3"/>
  <c r="AD2333" i="3"/>
  <c r="AB2333" i="3"/>
  <c r="Z2333" i="3"/>
  <c r="AR2328" i="3"/>
  <c r="AP2328" i="3"/>
  <c r="AN2328" i="3"/>
  <c r="AL2328" i="3"/>
  <c r="AJ2328" i="3"/>
  <c r="AH2328" i="3"/>
  <c r="AF2328" i="3"/>
  <c r="AD2328" i="3"/>
  <c r="AB2328" i="3"/>
  <c r="Z2328" i="3"/>
  <c r="AR2327" i="3"/>
  <c r="AP2327" i="3"/>
  <c r="AN2327" i="3"/>
  <c r="AL2327" i="3"/>
  <c r="AJ2327" i="3"/>
  <c r="AH2327" i="3"/>
  <c r="AF2327" i="3"/>
  <c r="AD2327" i="3"/>
  <c r="AB2327" i="3"/>
  <c r="Z2327" i="3"/>
  <c r="AR2326" i="3"/>
  <c r="AP2326" i="3"/>
  <c r="AN2326" i="3"/>
  <c r="AL2326" i="3"/>
  <c r="AJ2326" i="3"/>
  <c r="AH2326" i="3"/>
  <c r="AF2326" i="3"/>
  <c r="AD2326" i="3"/>
  <c r="AB2326" i="3"/>
  <c r="Z2326" i="3"/>
  <c r="AR2325" i="3"/>
  <c r="AP2325" i="3"/>
  <c r="AN2325" i="3"/>
  <c r="AL2325" i="3"/>
  <c r="AJ2325" i="3"/>
  <c r="AH2325" i="3"/>
  <c r="AF2325" i="3"/>
  <c r="AD2325" i="3"/>
  <c r="AB2325" i="3"/>
  <c r="Z2325" i="3"/>
  <c r="AR2324" i="3"/>
  <c r="AP2324" i="3"/>
  <c r="AN2324" i="3"/>
  <c r="AL2324" i="3"/>
  <c r="AJ2324" i="3"/>
  <c r="AH2324" i="3"/>
  <c r="AF2324" i="3"/>
  <c r="AD2324" i="3"/>
  <c r="AB2324" i="3"/>
  <c r="Z2324" i="3"/>
  <c r="AR2323" i="3"/>
  <c r="AP2323" i="3"/>
  <c r="AN2323" i="3"/>
  <c r="AL2323" i="3"/>
  <c r="AJ2323" i="3"/>
  <c r="AH2323" i="3"/>
  <c r="AF2323" i="3"/>
  <c r="AD2323" i="3"/>
  <c r="AB2323" i="3"/>
  <c r="Z2323" i="3"/>
  <c r="AR2322" i="3"/>
  <c r="AP2322" i="3"/>
  <c r="AN2322" i="3"/>
  <c r="AL2322" i="3"/>
  <c r="AJ2322" i="3"/>
  <c r="AH2322" i="3"/>
  <c r="AF2322" i="3"/>
  <c r="AD2322" i="3"/>
  <c r="AB2322" i="3"/>
  <c r="Z2322" i="3"/>
  <c r="AR2321" i="3"/>
  <c r="AP2321" i="3"/>
  <c r="AN2321" i="3"/>
  <c r="AL2321" i="3"/>
  <c r="AJ2321" i="3"/>
  <c r="AH2321" i="3"/>
  <c r="AF2321" i="3"/>
  <c r="AD2321" i="3"/>
  <c r="AB2321" i="3"/>
  <c r="Z2321" i="3"/>
  <c r="AR2320" i="3"/>
  <c r="AP2320" i="3"/>
  <c r="AN2320" i="3"/>
  <c r="AL2320" i="3"/>
  <c r="AJ2320" i="3"/>
  <c r="AH2320" i="3"/>
  <c r="AF2320" i="3"/>
  <c r="AD2320" i="3"/>
  <c r="AB2320" i="3"/>
  <c r="Z2320" i="3"/>
  <c r="AR2319" i="3"/>
  <c r="AP2319" i="3"/>
  <c r="AN2319" i="3"/>
  <c r="AL2319" i="3"/>
  <c r="AJ2319" i="3"/>
  <c r="AH2319" i="3"/>
  <c r="AF2319" i="3"/>
  <c r="AD2319" i="3"/>
  <c r="AB2319" i="3"/>
  <c r="Z2319" i="3"/>
  <c r="AR2318" i="3"/>
  <c r="AP2318" i="3"/>
  <c r="AN2318" i="3"/>
  <c r="AL2318" i="3"/>
  <c r="AJ2318" i="3"/>
  <c r="AH2318" i="3"/>
  <c r="AF2318" i="3"/>
  <c r="AD2318" i="3"/>
  <c r="AB2318" i="3"/>
  <c r="Z2318" i="3"/>
  <c r="AR2317" i="3"/>
  <c r="AP2317" i="3"/>
  <c r="AN2317" i="3"/>
  <c r="AL2317" i="3"/>
  <c r="AJ2317" i="3"/>
  <c r="AH2317" i="3"/>
  <c r="AF2317" i="3"/>
  <c r="AD2317" i="3"/>
  <c r="AB2317" i="3"/>
  <c r="Z2317" i="3"/>
  <c r="AR2316" i="3"/>
  <c r="AP2316" i="3"/>
  <c r="AN2316" i="3"/>
  <c r="AL2316" i="3"/>
  <c r="AJ2316" i="3"/>
  <c r="AH2316" i="3"/>
  <c r="AF2316" i="3"/>
  <c r="AD2316" i="3"/>
  <c r="AB2316" i="3"/>
  <c r="Z2316" i="3"/>
  <c r="AR2315" i="3"/>
  <c r="AP2315" i="3"/>
  <c r="AN2315" i="3"/>
  <c r="AL2315" i="3"/>
  <c r="AJ2315" i="3"/>
  <c r="AH2315" i="3"/>
  <c r="AF2315" i="3"/>
  <c r="AD2315" i="3"/>
  <c r="AB2315" i="3"/>
  <c r="Z2315" i="3"/>
  <c r="AR2314" i="3"/>
  <c r="AP2314" i="3"/>
  <c r="AN2314" i="3"/>
  <c r="AL2314" i="3"/>
  <c r="AJ2314" i="3"/>
  <c r="AH2314" i="3"/>
  <c r="AF2314" i="3"/>
  <c r="AD2314" i="3"/>
  <c r="AB2314" i="3"/>
  <c r="Z2314" i="3"/>
  <c r="AR2313" i="3"/>
  <c r="AP2313" i="3"/>
  <c r="AN2313" i="3"/>
  <c r="AL2313" i="3"/>
  <c r="AJ2313" i="3"/>
  <c r="AH2313" i="3"/>
  <c r="AF2313" i="3"/>
  <c r="AD2313" i="3"/>
  <c r="AB2313" i="3"/>
  <c r="Z2313" i="3"/>
  <c r="AR2310" i="3"/>
  <c r="AP2310" i="3"/>
  <c r="AN2310" i="3"/>
  <c r="AL2310" i="3"/>
  <c r="AJ2310" i="3"/>
  <c r="AH2310" i="3"/>
  <c r="AF2310" i="3"/>
  <c r="AD2310" i="3"/>
  <c r="AB2310" i="3"/>
  <c r="Z2310" i="3"/>
  <c r="AR2309" i="3"/>
  <c r="AP2309" i="3"/>
  <c r="AN2309" i="3"/>
  <c r="AL2309" i="3"/>
  <c r="AJ2309" i="3"/>
  <c r="AH2309" i="3"/>
  <c r="AF2309" i="3"/>
  <c r="AD2309" i="3"/>
  <c r="AB2309" i="3"/>
  <c r="Z2309" i="3"/>
  <c r="AR2308" i="3"/>
  <c r="AP2308" i="3"/>
  <c r="AN2308" i="3"/>
  <c r="AL2308" i="3"/>
  <c r="AJ2308" i="3"/>
  <c r="AH2308" i="3"/>
  <c r="AF2308" i="3"/>
  <c r="AD2308" i="3"/>
  <c r="AB2308" i="3"/>
  <c r="Z2308" i="3"/>
  <c r="AR2307" i="3"/>
  <c r="AP2307" i="3"/>
  <c r="AN2307" i="3"/>
  <c r="AL2307" i="3"/>
  <c r="AJ2307" i="3"/>
  <c r="AH2307" i="3"/>
  <c r="AF2307" i="3"/>
  <c r="AD2307" i="3"/>
  <c r="AB2307" i="3"/>
  <c r="Z2307" i="3"/>
  <c r="AR2306" i="3"/>
  <c r="AP2306" i="3"/>
  <c r="AN2306" i="3"/>
  <c r="AL2306" i="3"/>
  <c r="AJ2306" i="3"/>
  <c r="AH2306" i="3"/>
  <c r="AF2306" i="3"/>
  <c r="AD2306" i="3"/>
  <c r="AB2306" i="3"/>
  <c r="Z2306" i="3"/>
  <c r="AR2304" i="3"/>
  <c r="AP2304" i="3"/>
  <c r="AN2304" i="3"/>
  <c r="AL2304" i="3"/>
  <c r="AJ2304" i="3"/>
  <c r="AH2304" i="3"/>
  <c r="AF2304" i="3"/>
  <c r="AD2304" i="3"/>
  <c r="AB2304" i="3"/>
  <c r="Z2304" i="3"/>
  <c r="AR2303" i="3"/>
  <c r="AP2303" i="3"/>
  <c r="AN2303" i="3"/>
  <c r="AL2303" i="3"/>
  <c r="AJ2303" i="3"/>
  <c r="AH2303" i="3"/>
  <c r="AF2303" i="3"/>
  <c r="AD2303" i="3"/>
  <c r="AB2303" i="3"/>
  <c r="Z2303" i="3"/>
  <c r="AR2302" i="3"/>
  <c r="AP2302" i="3"/>
  <c r="AN2302" i="3"/>
  <c r="AL2302" i="3"/>
  <c r="AJ2302" i="3"/>
  <c r="AH2302" i="3"/>
  <c r="AF2302" i="3"/>
  <c r="AD2302" i="3"/>
  <c r="AB2302" i="3"/>
  <c r="Z2302" i="3"/>
  <c r="AR2301" i="3"/>
  <c r="AP2301" i="3"/>
  <c r="AN2301" i="3"/>
  <c r="AL2301" i="3"/>
  <c r="AJ2301" i="3"/>
  <c r="AH2301" i="3"/>
  <c r="AF2301" i="3"/>
  <c r="AD2301" i="3"/>
  <c r="AB2301" i="3"/>
  <c r="Z2301" i="3"/>
  <c r="AR2300" i="3"/>
  <c r="AP2300" i="3"/>
  <c r="AN2300" i="3"/>
  <c r="AL2300" i="3"/>
  <c r="AJ2300" i="3"/>
  <c r="AH2300" i="3"/>
  <c r="AF2300" i="3"/>
  <c r="AD2300" i="3"/>
  <c r="AB2300" i="3"/>
  <c r="Z2300" i="3"/>
  <c r="AR2299" i="3"/>
  <c r="AP2299" i="3"/>
  <c r="AN2299" i="3"/>
  <c r="AL2299" i="3"/>
  <c r="AJ2299" i="3"/>
  <c r="AH2299" i="3"/>
  <c r="AF2299" i="3"/>
  <c r="AD2299" i="3"/>
  <c r="AB2299" i="3"/>
  <c r="Z2299" i="3"/>
  <c r="AR2298" i="3"/>
  <c r="AP2298" i="3"/>
  <c r="AN2298" i="3"/>
  <c r="AL2298" i="3"/>
  <c r="AJ2298" i="3"/>
  <c r="AH2298" i="3"/>
  <c r="AF2298" i="3"/>
  <c r="AD2298" i="3"/>
  <c r="AB2298" i="3"/>
  <c r="Z2298" i="3"/>
  <c r="AR2295" i="3"/>
  <c r="AP2295" i="3"/>
  <c r="AN2295" i="3"/>
  <c r="AL2295" i="3"/>
  <c r="AJ2295" i="3"/>
  <c r="AH2295" i="3"/>
  <c r="AF2295" i="3"/>
  <c r="AD2295" i="3"/>
  <c r="AB2295" i="3"/>
  <c r="Z2295" i="3"/>
  <c r="AR2294" i="3"/>
  <c r="AP2294" i="3"/>
  <c r="AN2294" i="3"/>
  <c r="AL2294" i="3"/>
  <c r="AJ2294" i="3"/>
  <c r="AH2294" i="3"/>
  <c r="AF2294" i="3"/>
  <c r="AD2294" i="3"/>
  <c r="AB2294" i="3"/>
  <c r="Z2294" i="3"/>
  <c r="AR2285" i="3"/>
  <c r="AP2285" i="3"/>
  <c r="AN2285" i="3"/>
  <c r="AL2285" i="3"/>
  <c r="AJ2285" i="3"/>
  <c r="AH2285" i="3"/>
  <c r="AF2285" i="3"/>
  <c r="AD2285" i="3"/>
  <c r="AB2285" i="3"/>
  <c r="Z2285" i="3"/>
  <c r="AR2284" i="3"/>
  <c r="AP2284" i="3"/>
  <c r="AN2284" i="3"/>
  <c r="AL2284" i="3"/>
  <c r="AJ2284" i="3"/>
  <c r="AH2284" i="3"/>
  <c r="AF2284" i="3"/>
  <c r="AD2284" i="3"/>
  <c r="AB2284" i="3"/>
  <c r="Z2284" i="3"/>
  <c r="AR2283" i="3"/>
  <c r="AP2283" i="3"/>
  <c r="AN2283" i="3"/>
  <c r="AL2283" i="3"/>
  <c r="AJ2283" i="3"/>
  <c r="AH2283" i="3"/>
  <c r="AF2283" i="3"/>
  <c r="AD2283" i="3"/>
  <c r="AB2283" i="3"/>
  <c r="Z2283" i="3"/>
  <c r="AR2282" i="3"/>
  <c r="AP2282" i="3"/>
  <c r="AN2282" i="3"/>
  <c r="AL2282" i="3"/>
  <c r="AJ2282" i="3"/>
  <c r="AH2282" i="3"/>
  <c r="AF2282" i="3"/>
  <c r="AD2282" i="3"/>
  <c r="AB2282" i="3"/>
  <c r="Z2282" i="3"/>
  <c r="AR2281" i="3"/>
  <c r="AP2281" i="3"/>
  <c r="AN2281" i="3"/>
  <c r="AL2281" i="3"/>
  <c r="AJ2281" i="3"/>
  <c r="AH2281" i="3"/>
  <c r="AF2281" i="3"/>
  <c r="AD2281" i="3"/>
  <c r="AB2281" i="3"/>
  <c r="Z2281" i="3"/>
  <c r="AR2280" i="3"/>
  <c r="AP2280" i="3"/>
  <c r="AN2280" i="3"/>
  <c r="AL2280" i="3"/>
  <c r="AJ2280" i="3"/>
  <c r="AH2280" i="3"/>
  <c r="AF2280" i="3"/>
  <c r="AD2280" i="3"/>
  <c r="AB2280" i="3"/>
  <c r="Z2280" i="3"/>
  <c r="AR2279" i="3"/>
  <c r="AP2279" i="3"/>
  <c r="AN2279" i="3"/>
  <c r="AL2279" i="3"/>
  <c r="AJ2279" i="3"/>
  <c r="AH2279" i="3"/>
  <c r="AF2279" i="3"/>
  <c r="AD2279" i="3"/>
  <c r="AB2279" i="3"/>
  <c r="Z2279" i="3"/>
  <c r="AR2273" i="3"/>
  <c r="AP2273" i="3"/>
  <c r="AN2273" i="3"/>
  <c r="AL2273" i="3"/>
  <c r="AJ2273" i="3"/>
  <c r="AH2273" i="3"/>
  <c r="AF2273" i="3"/>
  <c r="AD2273" i="3"/>
  <c r="AB2273" i="3"/>
  <c r="Z2273" i="3"/>
  <c r="AR2272" i="3"/>
  <c r="AP2272" i="3"/>
  <c r="AN2272" i="3"/>
  <c r="AL2272" i="3"/>
  <c r="AJ2272" i="3"/>
  <c r="AH2272" i="3"/>
  <c r="AF2272" i="3"/>
  <c r="AD2272" i="3"/>
  <c r="AB2272" i="3"/>
  <c r="Z2272" i="3"/>
  <c r="AR2271" i="3"/>
  <c r="AP2271" i="3"/>
  <c r="AN2271" i="3"/>
  <c r="AL2271" i="3"/>
  <c r="AJ2271" i="3"/>
  <c r="AH2271" i="3"/>
  <c r="AF2271" i="3"/>
  <c r="AD2271" i="3"/>
  <c r="AB2271" i="3"/>
  <c r="Z2271" i="3"/>
  <c r="AR2268" i="3"/>
  <c r="AP2268" i="3"/>
  <c r="AN2268" i="3"/>
  <c r="AL2268" i="3"/>
  <c r="AJ2268" i="3"/>
  <c r="AH2268" i="3"/>
  <c r="AF2268" i="3"/>
  <c r="AD2268" i="3"/>
  <c r="AB2268" i="3"/>
  <c r="Z2268" i="3"/>
  <c r="AR2267" i="3"/>
  <c r="AP2267" i="3"/>
  <c r="AN2267" i="3"/>
  <c r="AL2267" i="3"/>
  <c r="AJ2267" i="3"/>
  <c r="AH2267" i="3"/>
  <c r="AF2267" i="3"/>
  <c r="AD2267" i="3"/>
  <c r="AB2267" i="3"/>
  <c r="Z2267" i="3"/>
  <c r="AR2264" i="3"/>
  <c r="AP2264" i="3"/>
  <c r="AN2264" i="3"/>
  <c r="AL2264" i="3"/>
  <c r="AJ2264" i="3"/>
  <c r="AH2264" i="3"/>
  <c r="AF2264" i="3"/>
  <c r="AD2264" i="3"/>
  <c r="AB2264" i="3"/>
  <c r="Z2264" i="3"/>
  <c r="AR2263" i="3"/>
  <c r="AP2263" i="3"/>
  <c r="AN2263" i="3"/>
  <c r="AL2263" i="3"/>
  <c r="AJ2263" i="3"/>
  <c r="AH2263" i="3"/>
  <c r="AF2263" i="3"/>
  <c r="AD2263" i="3"/>
  <c r="AB2263" i="3"/>
  <c r="Z2263" i="3"/>
  <c r="AR2256" i="3"/>
  <c r="AP2256" i="3"/>
  <c r="AN2256" i="3"/>
  <c r="AL2256" i="3"/>
  <c r="AJ2256" i="3"/>
  <c r="AH2256" i="3"/>
  <c r="AF2256" i="3"/>
  <c r="AD2256" i="3"/>
  <c r="AB2256" i="3"/>
  <c r="Z2256" i="3"/>
  <c r="AR2255" i="3"/>
  <c r="AP2255" i="3"/>
  <c r="AN2255" i="3"/>
  <c r="AL2255" i="3"/>
  <c r="AJ2255" i="3"/>
  <c r="AH2255" i="3"/>
  <c r="AF2255" i="3"/>
  <c r="AD2255" i="3"/>
  <c r="AB2255" i="3"/>
  <c r="Z2255" i="3"/>
  <c r="AR2254" i="3"/>
  <c r="AP2254" i="3"/>
  <c r="AN2254" i="3"/>
  <c r="AL2254" i="3"/>
  <c r="AJ2254" i="3"/>
  <c r="AH2254" i="3"/>
  <c r="AF2254" i="3"/>
  <c r="AD2254" i="3"/>
  <c r="AB2254" i="3"/>
  <c r="Z2254" i="3"/>
  <c r="AR2253" i="3"/>
  <c r="AP2253" i="3"/>
  <c r="AN2253" i="3"/>
  <c r="AL2253" i="3"/>
  <c r="AJ2253" i="3"/>
  <c r="AH2253" i="3"/>
  <c r="AF2253" i="3"/>
  <c r="AD2253" i="3"/>
  <c r="AB2253" i="3"/>
  <c r="Z2253" i="3"/>
  <c r="AR2252" i="3"/>
  <c r="AP2252" i="3"/>
  <c r="AN2252" i="3"/>
  <c r="AL2252" i="3"/>
  <c r="AJ2252" i="3"/>
  <c r="AH2252" i="3"/>
  <c r="AF2252" i="3"/>
  <c r="AD2252" i="3"/>
  <c r="AB2252" i="3"/>
  <c r="Z2252" i="3"/>
  <c r="AR2251" i="3"/>
  <c r="AP2251" i="3"/>
  <c r="AN2251" i="3"/>
  <c r="AL2251" i="3"/>
  <c r="AJ2251" i="3"/>
  <c r="AH2251" i="3"/>
  <c r="AF2251" i="3"/>
  <c r="AD2251" i="3"/>
  <c r="AB2251" i="3"/>
  <c r="Z2251" i="3"/>
  <c r="AR2250" i="3"/>
  <c r="AP2250" i="3"/>
  <c r="AN2250" i="3"/>
  <c r="AL2250" i="3"/>
  <c r="AJ2250" i="3"/>
  <c r="AH2250" i="3"/>
  <c r="AF2250" i="3"/>
  <c r="AD2250" i="3"/>
  <c r="AB2250" i="3"/>
  <c r="Z2250" i="3"/>
  <c r="AR2249" i="3"/>
  <c r="AP2249" i="3"/>
  <c r="AN2249" i="3"/>
  <c r="AL2249" i="3"/>
  <c r="AJ2249" i="3"/>
  <c r="AH2249" i="3"/>
  <c r="AF2249" i="3"/>
  <c r="AD2249" i="3"/>
  <c r="AB2249" i="3"/>
  <c r="Z2249" i="3"/>
  <c r="AR2248" i="3"/>
  <c r="AP2248" i="3"/>
  <c r="AN2248" i="3"/>
  <c r="AL2248" i="3"/>
  <c r="AJ2248" i="3"/>
  <c r="AH2248" i="3"/>
  <c r="AF2248" i="3"/>
  <c r="AD2248" i="3"/>
  <c r="AB2248" i="3"/>
  <c r="Z2248" i="3"/>
  <c r="AR2247" i="3"/>
  <c r="AP2247" i="3"/>
  <c r="AN2247" i="3"/>
  <c r="AL2247" i="3"/>
  <c r="AJ2247" i="3"/>
  <c r="AH2247" i="3"/>
  <c r="AF2247" i="3"/>
  <c r="AD2247" i="3"/>
  <c r="AB2247" i="3"/>
  <c r="Z2247" i="3"/>
  <c r="AR2246" i="3"/>
  <c r="AP2246" i="3"/>
  <c r="AN2246" i="3"/>
  <c r="AL2246" i="3"/>
  <c r="AJ2246" i="3"/>
  <c r="AH2246" i="3"/>
  <c r="AF2246" i="3"/>
  <c r="AD2246" i="3"/>
  <c r="AB2246" i="3"/>
  <c r="Z2246" i="3"/>
  <c r="AR2245" i="3"/>
  <c r="AP2245" i="3"/>
  <c r="AN2245" i="3"/>
  <c r="AL2245" i="3"/>
  <c r="AJ2245" i="3"/>
  <c r="AH2245" i="3"/>
  <c r="AF2245" i="3"/>
  <c r="AD2245" i="3"/>
  <c r="AB2245" i="3"/>
  <c r="Z2245" i="3"/>
  <c r="AR2244" i="3"/>
  <c r="AP2244" i="3"/>
  <c r="AN2244" i="3"/>
  <c r="AL2244" i="3"/>
  <c r="AJ2244" i="3"/>
  <c r="AH2244" i="3"/>
  <c r="AF2244" i="3"/>
  <c r="AD2244" i="3"/>
  <c r="AB2244" i="3"/>
  <c r="Z2244" i="3"/>
  <c r="AR2243" i="3"/>
  <c r="AP2243" i="3"/>
  <c r="AN2243" i="3"/>
  <c r="AL2243" i="3"/>
  <c r="AJ2243" i="3"/>
  <c r="AH2243" i="3"/>
  <c r="AF2243" i="3"/>
  <c r="AD2243" i="3"/>
  <c r="AB2243" i="3"/>
  <c r="Z2243" i="3"/>
  <c r="AR2242" i="3"/>
  <c r="AP2242" i="3"/>
  <c r="AN2242" i="3"/>
  <c r="AL2242" i="3"/>
  <c r="AJ2242" i="3"/>
  <c r="AH2242" i="3"/>
  <c r="AF2242" i="3"/>
  <c r="AD2242" i="3"/>
  <c r="AB2242" i="3"/>
  <c r="Z2242" i="3"/>
  <c r="AR2241" i="3"/>
  <c r="AP2241" i="3"/>
  <c r="AN2241" i="3"/>
  <c r="AL2241" i="3"/>
  <c r="AJ2241" i="3"/>
  <c r="AH2241" i="3"/>
  <c r="AF2241" i="3"/>
  <c r="AD2241" i="3"/>
  <c r="AB2241" i="3"/>
  <c r="Z2241" i="3"/>
  <c r="AR2240" i="3"/>
  <c r="AP2240" i="3"/>
  <c r="AN2240" i="3"/>
  <c r="AL2240" i="3"/>
  <c r="AJ2240" i="3"/>
  <c r="AH2240" i="3"/>
  <c r="AF2240" i="3"/>
  <c r="AD2240" i="3"/>
  <c r="AB2240" i="3"/>
  <c r="Z2240" i="3"/>
  <c r="AR2239" i="3"/>
  <c r="AP2239" i="3"/>
  <c r="AN2239" i="3"/>
  <c r="AL2239" i="3"/>
  <c r="AJ2239" i="3"/>
  <c r="AH2239" i="3"/>
  <c r="AF2239" i="3"/>
  <c r="AD2239" i="3"/>
  <c r="AB2239" i="3"/>
  <c r="Z2239" i="3"/>
  <c r="AR2238" i="3"/>
  <c r="AP2238" i="3"/>
  <c r="AN2238" i="3"/>
  <c r="AL2238" i="3"/>
  <c r="AJ2238" i="3"/>
  <c r="AH2238" i="3"/>
  <c r="AF2238" i="3"/>
  <c r="AD2238" i="3"/>
  <c r="AB2238" i="3"/>
  <c r="Z2238" i="3"/>
  <c r="AR2235" i="3"/>
  <c r="AP2235" i="3"/>
  <c r="AN2235" i="3"/>
  <c r="AL2235" i="3"/>
  <c r="AJ2235" i="3"/>
  <c r="AH2235" i="3"/>
  <c r="AF2235" i="3"/>
  <c r="AD2235" i="3"/>
  <c r="AB2235" i="3"/>
  <c r="Z2235" i="3"/>
  <c r="AR2234" i="3"/>
  <c r="AP2234" i="3"/>
  <c r="AN2234" i="3"/>
  <c r="AL2234" i="3"/>
  <c r="AJ2234" i="3"/>
  <c r="AH2234" i="3"/>
  <c r="AF2234" i="3"/>
  <c r="AD2234" i="3"/>
  <c r="AB2234" i="3"/>
  <c r="Z2234" i="3"/>
  <c r="AR2231" i="3"/>
  <c r="AP2231" i="3"/>
  <c r="AN2231" i="3"/>
  <c r="AL2231" i="3"/>
  <c r="AJ2231" i="3"/>
  <c r="AH2231" i="3"/>
  <c r="AF2231" i="3"/>
  <c r="AD2231" i="3"/>
  <c r="AB2231" i="3"/>
  <c r="Z2231" i="3"/>
  <c r="AR2230" i="3"/>
  <c r="AP2230" i="3"/>
  <c r="AN2230" i="3"/>
  <c r="AL2230" i="3"/>
  <c r="AJ2230" i="3"/>
  <c r="AH2230" i="3"/>
  <c r="AF2230" i="3"/>
  <c r="AD2230" i="3"/>
  <c r="AB2230" i="3"/>
  <c r="Z2230" i="3"/>
  <c r="AR2229" i="3"/>
  <c r="AP2229" i="3"/>
  <c r="AN2229" i="3"/>
  <c r="AL2229" i="3"/>
  <c r="AJ2229" i="3"/>
  <c r="AH2229" i="3"/>
  <c r="AF2229" i="3"/>
  <c r="AD2229" i="3"/>
  <c r="AB2229" i="3"/>
  <c r="Z2229" i="3"/>
  <c r="AR2228" i="3"/>
  <c r="AP2228" i="3"/>
  <c r="AN2228" i="3"/>
  <c r="AL2228" i="3"/>
  <c r="AJ2228" i="3"/>
  <c r="AH2228" i="3"/>
  <c r="AF2228" i="3"/>
  <c r="AD2228" i="3"/>
  <c r="AB2228" i="3"/>
  <c r="Z2228" i="3"/>
  <c r="AR2227" i="3"/>
  <c r="AP2227" i="3"/>
  <c r="AN2227" i="3"/>
  <c r="AL2227" i="3"/>
  <c r="AJ2227" i="3"/>
  <c r="AH2227" i="3"/>
  <c r="AF2227" i="3"/>
  <c r="AD2227" i="3"/>
  <c r="AB2227" i="3"/>
  <c r="Z2227" i="3"/>
  <c r="AR2226" i="3"/>
  <c r="AP2226" i="3"/>
  <c r="AN2226" i="3"/>
  <c r="AL2226" i="3"/>
  <c r="AJ2226" i="3"/>
  <c r="AH2226" i="3"/>
  <c r="AF2226" i="3"/>
  <c r="AD2226" i="3"/>
  <c r="AB2226" i="3"/>
  <c r="Z2226" i="3"/>
  <c r="AR2221" i="3"/>
  <c r="AP2221" i="3"/>
  <c r="AN2221" i="3"/>
  <c r="AL2221" i="3"/>
  <c r="AJ2221" i="3"/>
  <c r="AH2221" i="3"/>
  <c r="AF2221" i="3"/>
  <c r="AD2221" i="3"/>
  <c r="AB2221" i="3"/>
  <c r="Z2221" i="3"/>
  <c r="AR2220" i="3"/>
  <c r="AP2220" i="3"/>
  <c r="AN2220" i="3"/>
  <c r="AL2220" i="3"/>
  <c r="AJ2220" i="3"/>
  <c r="AH2220" i="3"/>
  <c r="AF2220" i="3"/>
  <c r="AD2220" i="3"/>
  <c r="AB2220" i="3"/>
  <c r="Z2220" i="3"/>
  <c r="AR2219" i="3"/>
  <c r="AP2219" i="3"/>
  <c r="AN2219" i="3"/>
  <c r="AL2219" i="3"/>
  <c r="AJ2219" i="3"/>
  <c r="AH2219" i="3"/>
  <c r="AF2219" i="3"/>
  <c r="AD2219" i="3"/>
  <c r="AB2219" i="3"/>
  <c r="Z2219" i="3"/>
  <c r="AR2218" i="3"/>
  <c r="AP2218" i="3"/>
  <c r="AN2218" i="3"/>
  <c r="AL2218" i="3"/>
  <c r="AJ2218" i="3"/>
  <c r="AH2218" i="3"/>
  <c r="AF2218" i="3"/>
  <c r="AD2218" i="3"/>
  <c r="AB2218" i="3"/>
  <c r="Z2218" i="3"/>
  <c r="AR2215" i="3"/>
  <c r="AP2215" i="3"/>
  <c r="AN2215" i="3"/>
  <c r="AL2215" i="3"/>
  <c r="AJ2215" i="3"/>
  <c r="AH2215" i="3"/>
  <c r="AF2215" i="3"/>
  <c r="AD2215" i="3"/>
  <c r="AB2215" i="3"/>
  <c r="Z2215" i="3"/>
  <c r="AR2214" i="3"/>
  <c r="AP2214" i="3"/>
  <c r="AN2214" i="3"/>
  <c r="AL2214" i="3"/>
  <c r="AJ2214" i="3"/>
  <c r="AH2214" i="3"/>
  <c r="AF2214" i="3"/>
  <c r="AD2214" i="3"/>
  <c r="AB2214" i="3"/>
  <c r="Z2214" i="3"/>
  <c r="AR2213" i="3"/>
  <c r="AP2213" i="3"/>
  <c r="AN2213" i="3"/>
  <c r="AL2213" i="3"/>
  <c r="AJ2213" i="3"/>
  <c r="AH2213" i="3"/>
  <c r="AF2213" i="3"/>
  <c r="AD2213" i="3"/>
  <c r="AB2213" i="3"/>
  <c r="Z2213" i="3"/>
  <c r="AR2209" i="3"/>
  <c r="AP2209" i="3"/>
  <c r="AN2209" i="3"/>
  <c r="AL2209" i="3"/>
  <c r="AJ2209" i="3"/>
  <c r="AH2209" i="3"/>
  <c r="AF2209" i="3"/>
  <c r="AD2209" i="3"/>
  <c r="AB2209" i="3"/>
  <c r="Z2209" i="3"/>
  <c r="AR2208" i="3"/>
  <c r="AP2208" i="3"/>
  <c r="AN2208" i="3"/>
  <c r="AL2208" i="3"/>
  <c r="AJ2208" i="3"/>
  <c r="AH2208" i="3"/>
  <c r="AF2208" i="3"/>
  <c r="AD2208" i="3"/>
  <c r="AB2208" i="3"/>
  <c r="Z2208" i="3"/>
  <c r="AR2207" i="3"/>
  <c r="AP2207" i="3"/>
  <c r="AN2207" i="3"/>
  <c r="AL2207" i="3"/>
  <c r="AJ2207" i="3"/>
  <c r="AH2207" i="3"/>
  <c r="AF2207" i="3"/>
  <c r="AD2207" i="3"/>
  <c r="AB2207" i="3"/>
  <c r="Z2207" i="3"/>
  <c r="AR2206" i="3"/>
  <c r="AP2206" i="3"/>
  <c r="AN2206" i="3"/>
  <c r="AL2206" i="3"/>
  <c r="AJ2206" i="3"/>
  <c r="AH2206" i="3"/>
  <c r="AF2206" i="3"/>
  <c r="AD2206" i="3"/>
  <c r="AB2206" i="3"/>
  <c r="Z2206" i="3"/>
  <c r="AR2205" i="3"/>
  <c r="AP2205" i="3"/>
  <c r="AN2205" i="3"/>
  <c r="AL2205" i="3"/>
  <c r="AJ2205" i="3"/>
  <c r="AH2205" i="3"/>
  <c r="AF2205" i="3"/>
  <c r="AD2205" i="3"/>
  <c r="AB2205" i="3"/>
  <c r="Z2205" i="3"/>
  <c r="AR2204" i="3"/>
  <c r="AP2204" i="3"/>
  <c r="AN2204" i="3"/>
  <c r="AL2204" i="3"/>
  <c r="AJ2204" i="3"/>
  <c r="AH2204" i="3"/>
  <c r="AF2204" i="3"/>
  <c r="AD2204" i="3"/>
  <c r="AB2204" i="3"/>
  <c r="Z2204" i="3"/>
  <c r="AR2203" i="3"/>
  <c r="AP2203" i="3"/>
  <c r="AN2203" i="3"/>
  <c r="AL2203" i="3"/>
  <c r="AJ2203" i="3"/>
  <c r="AH2203" i="3"/>
  <c r="AF2203" i="3"/>
  <c r="AD2203" i="3"/>
  <c r="AB2203" i="3"/>
  <c r="Z2203" i="3"/>
  <c r="AR2202" i="3"/>
  <c r="AP2202" i="3"/>
  <c r="AN2202" i="3"/>
  <c r="AL2202" i="3"/>
  <c r="AJ2202" i="3"/>
  <c r="AH2202" i="3"/>
  <c r="AF2202" i="3"/>
  <c r="AD2202" i="3"/>
  <c r="AB2202" i="3"/>
  <c r="Z2202" i="3"/>
  <c r="AR2201" i="3"/>
  <c r="AP2201" i="3"/>
  <c r="AN2201" i="3"/>
  <c r="AL2201" i="3"/>
  <c r="AJ2201" i="3"/>
  <c r="AH2201" i="3"/>
  <c r="AF2201" i="3"/>
  <c r="AD2201" i="3"/>
  <c r="AB2201" i="3"/>
  <c r="Z2201" i="3"/>
  <c r="AR2200" i="3"/>
  <c r="AP2200" i="3"/>
  <c r="AN2200" i="3"/>
  <c r="AL2200" i="3"/>
  <c r="AJ2200" i="3"/>
  <c r="AH2200" i="3"/>
  <c r="AF2200" i="3"/>
  <c r="AD2200" i="3"/>
  <c r="AB2200" i="3"/>
  <c r="Z2200" i="3"/>
  <c r="AR2199" i="3"/>
  <c r="AP2199" i="3"/>
  <c r="AN2199" i="3"/>
  <c r="AL2199" i="3"/>
  <c r="AJ2199" i="3"/>
  <c r="AH2199" i="3"/>
  <c r="AF2199" i="3"/>
  <c r="AD2199" i="3"/>
  <c r="AB2199" i="3"/>
  <c r="Z2199" i="3"/>
  <c r="AR2198" i="3"/>
  <c r="AP2198" i="3"/>
  <c r="AN2198" i="3"/>
  <c r="AL2198" i="3"/>
  <c r="AJ2198" i="3"/>
  <c r="AH2198" i="3"/>
  <c r="AF2198" i="3"/>
  <c r="AD2198" i="3"/>
  <c r="AB2198" i="3"/>
  <c r="Z2198" i="3"/>
  <c r="AR2197" i="3"/>
  <c r="AP2197" i="3"/>
  <c r="AN2197" i="3"/>
  <c r="AL2197" i="3"/>
  <c r="AJ2197" i="3"/>
  <c r="AH2197" i="3"/>
  <c r="AF2197" i="3"/>
  <c r="AD2197" i="3"/>
  <c r="AB2197" i="3"/>
  <c r="Z2197" i="3"/>
  <c r="AR2189" i="3"/>
  <c r="AP2189" i="3"/>
  <c r="AN2189" i="3"/>
  <c r="AL2189" i="3"/>
  <c r="AJ2189" i="3"/>
  <c r="AH2189" i="3"/>
  <c r="AF2189" i="3"/>
  <c r="AD2189" i="3"/>
  <c r="AB2189" i="3"/>
  <c r="Z2189" i="3"/>
  <c r="AR2188" i="3"/>
  <c r="AP2188" i="3"/>
  <c r="AN2188" i="3"/>
  <c r="AL2188" i="3"/>
  <c r="AJ2188" i="3"/>
  <c r="AH2188" i="3"/>
  <c r="AF2188" i="3"/>
  <c r="AD2188" i="3"/>
  <c r="AB2188" i="3"/>
  <c r="Z2188" i="3"/>
  <c r="AR2187" i="3"/>
  <c r="AP2187" i="3"/>
  <c r="AN2187" i="3"/>
  <c r="AL2187" i="3"/>
  <c r="AJ2187" i="3"/>
  <c r="AH2187" i="3"/>
  <c r="AF2187" i="3"/>
  <c r="AD2187" i="3"/>
  <c r="AB2187" i="3"/>
  <c r="Z2187" i="3"/>
  <c r="AR2186" i="3"/>
  <c r="AP2186" i="3"/>
  <c r="AN2186" i="3"/>
  <c r="AL2186" i="3"/>
  <c r="AJ2186" i="3"/>
  <c r="AH2186" i="3"/>
  <c r="AF2186" i="3"/>
  <c r="AD2186" i="3"/>
  <c r="AB2186" i="3"/>
  <c r="Z2186" i="3"/>
  <c r="AR2185" i="3"/>
  <c r="AP2185" i="3"/>
  <c r="AN2185" i="3"/>
  <c r="AL2185" i="3"/>
  <c r="AJ2185" i="3"/>
  <c r="AH2185" i="3"/>
  <c r="AF2185" i="3"/>
  <c r="AD2185" i="3"/>
  <c r="AB2185" i="3"/>
  <c r="Z2185" i="3"/>
  <c r="AR2184" i="3"/>
  <c r="AP2184" i="3"/>
  <c r="AN2184" i="3"/>
  <c r="AL2184" i="3"/>
  <c r="AJ2184" i="3"/>
  <c r="AH2184" i="3"/>
  <c r="AF2184" i="3"/>
  <c r="AD2184" i="3"/>
  <c r="AB2184" i="3"/>
  <c r="Z2184" i="3"/>
  <c r="AR2183" i="3"/>
  <c r="AP2183" i="3"/>
  <c r="AN2183" i="3"/>
  <c r="AL2183" i="3"/>
  <c r="AJ2183" i="3"/>
  <c r="AH2183" i="3"/>
  <c r="AF2183" i="3"/>
  <c r="AD2183" i="3"/>
  <c r="AB2183" i="3"/>
  <c r="Z2183" i="3"/>
  <c r="AR2182" i="3"/>
  <c r="AP2182" i="3"/>
  <c r="AN2182" i="3"/>
  <c r="AL2182" i="3"/>
  <c r="AJ2182" i="3"/>
  <c r="AH2182" i="3"/>
  <c r="AF2182" i="3"/>
  <c r="AD2182" i="3"/>
  <c r="AB2182" i="3"/>
  <c r="Z2182" i="3"/>
  <c r="AR2181" i="3"/>
  <c r="AP2181" i="3"/>
  <c r="AN2181" i="3"/>
  <c r="AL2181" i="3"/>
  <c r="AJ2181" i="3"/>
  <c r="AH2181" i="3"/>
  <c r="AF2181" i="3"/>
  <c r="AD2181" i="3"/>
  <c r="AB2181" i="3"/>
  <c r="Z2181" i="3"/>
  <c r="AR2180" i="3"/>
  <c r="AP2180" i="3"/>
  <c r="AN2180" i="3"/>
  <c r="AL2180" i="3"/>
  <c r="AJ2180" i="3"/>
  <c r="AH2180" i="3"/>
  <c r="AF2180" i="3"/>
  <c r="AD2180" i="3"/>
  <c r="AB2180" i="3"/>
  <c r="Z2180" i="3"/>
  <c r="AR2179" i="3"/>
  <c r="AP2179" i="3"/>
  <c r="AN2179" i="3"/>
  <c r="AL2179" i="3"/>
  <c r="AJ2179" i="3"/>
  <c r="AH2179" i="3"/>
  <c r="AF2179" i="3"/>
  <c r="AD2179" i="3"/>
  <c r="AB2179" i="3"/>
  <c r="Z2179" i="3"/>
  <c r="AR2178" i="3"/>
  <c r="AP2178" i="3"/>
  <c r="AN2178" i="3"/>
  <c r="AL2178" i="3"/>
  <c r="AJ2178" i="3"/>
  <c r="AH2178" i="3"/>
  <c r="AF2178" i="3"/>
  <c r="AD2178" i="3"/>
  <c r="AB2178" i="3"/>
  <c r="Z2178" i="3"/>
  <c r="AR2177" i="3"/>
  <c r="AP2177" i="3"/>
  <c r="AN2177" i="3"/>
  <c r="AL2177" i="3"/>
  <c r="AJ2177" i="3"/>
  <c r="AH2177" i="3"/>
  <c r="AF2177" i="3"/>
  <c r="AD2177" i="3"/>
  <c r="AB2177" i="3"/>
  <c r="Z2177" i="3"/>
  <c r="AR2176" i="3"/>
  <c r="AP2176" i="3"/>
  <c r="AN2176" i="3"/>
  <c r="AL2176" i="3"/>
  <c r="AJ2176" i="3"/>
  <c r="AH2176" i="3"/>
  <c r="AF2176" i="3"/>
  <c r="AD2176" i="3"/>
  <c r="AB2176" i="3"/>
  <c r="Z2176" i="3"/>
  <c r="AR2175" i="3"/>
  <c r="AP2175" i="3"/>
  <c r="AN2175" i="3"/>
  <c r="AL2175" i="3"/>
  <c r="AJ2175" i="3"/>
  <c r="AH2175" i="3"/>
  <c r="AF2175" i="3"/>
  <c r="AD2175" i="3"/>
  <c r="AB2175" i="3"/>
  <c r="Z2175" i="3"/>
  <c r="AR2174" i="3"/>
  <c r="AP2174" i="3"/>
  <c r="AN2174" i="3"/>
  <c r="AL2174" i="3"/>
  <c r="AJ2174" i="3"/>
  <c r="AH2174" i="3"/>
  <c r="AF2174" i="3"/>
  <c r="AD2174" i="3"/>
  <c r="AB2174" i="3"/>
  <c r="Z2174" i="3"/>
  <c r="AR2173" i="3"/>
  <c r="AP2173" i="3"/>
  <c r="AN2173" i="3"/>
  <c r="AL2173" i="3"/>
  <c r="AJ2173" i="3"/>
  <c r="AH2173" i="3"/>
  <c r="AF2173" i="3"/>
  <c r="AD2173" i="3"/>
  <c r="AB2173" i="3"/>
  <c r="Z2173" i="3"/>
  <c r="AR2172" i="3"/>
  <c r="AP2172" i="3"/>
  <c r="AN2172" i="3"/>
  <c r="AL2172" i="3"/>
  <c r="AJ2172" i="3"/>
  <c r="AH2172" i="3"/>
  <c r="AF2172" i="3"/>
  <c r="AD2172" i="3"/>
  <c r="AB2172" i="3"/>
  <c r="Z2172" i="3"/>
  <c r="AR2171" i="3"/>
  <c r="AP2171" i="3"/>
  <c r="AN2171" i="3"/>
  <c r="AL2171" i="3"/>
  <c r="AJ2171" i="3"/>
  <c r="AH2171" i="3"/>
  <c r="AF2171" i="3"/>
  <c r="AD2171" i="3"/>
  <c r="AB2171" i="3"/>
  <c r="Z2171" i="3"/>
  <c r="AR2140" i="3"/>
  <c r="AP2140" i="3"/>
  <c r="AN2140" i="3"/>
  <c r="AL2140" i="3"/>
  <c r="AJ2140" i="3"/>
  <c r="AH2140" i="3"/>
  <c r="AF2140" i="3"/>
  <c r="AD2140" i="3"/>
  <c r="AB2140" i="3"/>
  <c r="Z2140" i="3"/>
  <c r="AR2139" i="3"/>
  <c r="AP2139" i="3"/>
  <c r="AN2139" i="3"/>
  <c r="AL2139" i="3"/>
  <c r="AJ2139" i="3"/>
  <c r="AH2139" i="3"/>
  <c r="AF2139" i="3"/>
  <c r="AD2139" i="3"/>
  <c r="AB2139" i="3"/>
  <c r="Z2139" i="3"/>
  <c r="AR2138" i="3"/>
  <c r="AP2138" i="3"/>
  <c r="AN2138" i="3"/>
  <c r="AL2138" i="3"/>
  <c r="AJ2138" i="3"/>
  <c r="AH2138" i="3"/>
  <c r="AF2138" i="3"/>
  <c r="AD2138" i="3"/>
  <c r="AB2138" i="3"/>
  <c r="Z2138" i="3"/>
  <c r="AR2137" i="3"/>
  <c r="AP2137" i="3"/>
  <c r="AN2137" i="3"/>
  <c r="AL2137" i="3"/>
  <c r="AJ2137" i="3"/>
  <c r="AH2137" i="3"/>
  <c r="AF2137" i="3"/>
  <c r="AD2137" i="3"/>
  <c r="AB2137" i="3"/>
  <c r="Z2137" i="3"/>
  <c r="AR2136" i="3"/>
  <c r="AP2136" i="3"/>
  <c r="AN2136" i="3"/>
  <c r="AL2136" i="3"/>
  <c r="AJ2136" i="3"/>
  <c r="AH2136" i="3"/>
  <c r="AF2136" i="3"/>
  <c r="AD2136" i="3"/>
  <c r="AB2136" i="3"/>
  <c r="Z2136" i="3"/>
  <c r="AR2135" i="3"/>
  <c r="AP2135" i="3"/>
  <c r="AN2135" i="3"/>
  <c r="AL2135" i="3"/>
  <c r="AJ2135" i="3"/>
  <c r="AH2135" i="3"/>
  <c r="AF2135" i="3"/>
  <c r="AD2135" i="3"/>
  <c r="AB2135" i="3"/>
  <c r="Z2135" i="3"/>
  <c r="AR2134" i="3"/>
  <c r="AP2134" i="3"/>
  <c r="AN2134" i="3"/>
  <c r="AL2134" i="3"/>
  <c r="AJ2134" i="3"/>
  <c r="AH2134" i="3"/>
  <c r="AF2134" i="3"/>
  <c r="AD2134" i="3"/>
  <c r="AB2134" i="3"/>
  <c r="Z2134" i="3"/>
  <c r="AR2133" i="3"/>
  <c r="AP2133" i="3"/>
  <c r="AN2133" i="3"/>
  <c r="AL2133" i="3"/>
  <c r="AJ2133" i="3"/>
  <c r="AH2133" i="3"/>
  <c r="AF2133" i="3"/>
  <c r="AD2133" i="3"/>
  <c r="AB2133" i="3"/>
  <c r="Z2133" i="3"/>
  <c r="AR2132" i="3"/>
  <c r="AP2132" i="3"/>
  <c r="AN2132" i="3"/>
  <c r="AL2132" i="3"/>
  <c r="AJ2132" i="3"/>
  <c r="AH2132" i="3"/>
  <c r="AF2132" i="3"/>
  <c r="AD2132" i="3"/>
  <c r="AB2132" i="3"/>
  <c r="Z2132" i="3"/>
  <c r="AR2131" i="3"/>
  <c r="AP2131" i="3"/>
  <c r="AN2131" i="3"/>
  <c r="AL2131" i="3"/>
  <c r="AJ2131" i="3"/>
  <c r="AH2131" i="3"/>
  <c r="AF2131" i="3"/>
  <c r="AD2131" i="3"/>
  <c r="AB2131" i="3"/>
  <c r="Z2131" i="3"/>
  <c r="AR2130" i="3"/>
  <c r="AP2130" i="3"/>
  <c r="AN2130" i="3"/>
  <c r="AL2130" i="3"/>
  <c r="AJ2130" i="3"/>
  <c r="AH2130" i="3"/>
  <c r="AF2130" i="3"/>
  <c r="AD2130" i="3"/>
  <c r="AB2130" i="3"/>
  <c r="Z2130" i="3"/>
  <c r="AR2129" i="3"/>
  <c r="AP2129" i="3"/>
  <c r="AN2129" i="3"/>
  <c r="AL2129" i="3"/>
  <c r="AJ2129" i="3"/>
  <c r="AH2129" i="3"/>
  <c r="AF2129" i="3"/>
  <c r="AD2129" i="3"/>
  <c r="AB2129" i="3"/>
  <c r="Z2129" i="3"/>
  <c r="AR2128" i="3"/>
  <c r="AP2128" i="3"/>
  <c r="AN2128" i="3"/>
  <c r="AL2128" i="3"/>
  <c r="AJ2128" i="3"/>
  <c r="AH2128" i="3"/>
  <c r="AF2128" i="3"/>
  <c r="AD2128" i="3"/>
  <c r="AB2128" i="3"/>
  <c r="Z2128" i="3"/>
  <c r="AR2127" i="3"/>
  <c r="AP2127" i="3"/>
  <c r="AN2127" i="3"/>
  <c r="AL2127" i="3"/>
  <c r="AJ2127" i="3"/>
  <c r="AH2127" i="3"/>
  <c r="AF2127" i="3"/>
  <c r="AD2127" i="3"/>
  <c r="AB2127" i="3"/>
  <c r="Z2127" i="3"/>
  <c r="AR2126" i="3"/>
  <c r="AP2126" i="3"/>
  <c r="AN2126" i="3"/>
  <c r="AL2126" i="3"/>
  <c r="AJ2126" i="3"/>
  <c r="AH2126" i="3"/>
  <c r="AF2126" i="3"/>
  <c r="AD2126" i="3"/>
  <c r="AB2126" i="3"/>
  <c r="Z2126" i="3"/>
  <c r="AR2125" i="3"/>
  <c r="AP2125" i="3"/>
  <c r="AN2125" i="3"/>
  <c r="AL2125" i="3"/>
  <c r="AJ2125" i="3"/>
  <c r="AH2125" i="3"/>
  <c r="AF2125" i="3"/>
  <c r="AD2125" i="3"/>
  <c r="AB2125" i="3"/>
  <c r="Z2125" i="3"/>
  <c r="AR2121" i="3"/>
  <c r="AP2121" i="3"/>
  <c r="AN2121" i="3"/>
  <c r="AL2121" i="3"/>
  <c r="AJ2121" i="3"/>
  <c r="AH2121" i="3"/>
  <c r="AF2121" i="3"/>
  <c r="AD2121" i="3"/>
  <c r="AB2121" i="3"/>
  <c r="Z2121" i="3"/>
  <c r="AR2120" i="3"/>
  <c r="AP2120" i="3"/>
  <c r="AN2120" i="3"/>
  <c r="AL2120" i="3"/>
  <c r="AJ2120" i="3"/>
  <c r="AH2120" i="3"/>
  <c r="AF2120" i="3"/>
  <c r="AD2120" i="3"/>
  <c r="AB2120" i="3"/>
  <c r="Z2120" i="3"/>
  <c r="AR2119" i="3"/>
  <c r="AP2119" i="3"/>
  <c r="AN2119" i="3"/>
  <c r="AL2119" i="3"/>
  <c r="AJ2119" i="3"/>
  <c r="AH2119" i="3"/>
  <c r="AF2119" i="3"/>
  <c r="AD2119" i="3"/>
  <c r="AB2119" i="3"/>
  <c r="Z2119" i="3"/>
  <c r="AR2105" i="3"/>
  <c r="AP2105" i="3"/>
  <c r="AN2105" i="3"/>
  <c r="AL2105" i="3"/>
  <c r="AJ2105" i="3"/>
  <c r="AH2105" i="3"/>
  <c r="AF2105" i="3"/>
  <c r="AD2105" i="3"/>
  <c r="AB2105" i="3"/>
  <c r="Z2105" i="3"/>
  <c r="AR2104" i="3"/>
  <c r="AP2104" i="3"/>
  <c r="AN2104" i="3"/>
  <c r="AL2104" i="3"/>
  <c r="AJ2104" i="3"/>
  <c r="AH2104" i="3"/>
  <c r="AF2104" i="3"/>
  <c r="AD2104" i="3"/>
  <c r="AB2104" i="3"/>
  <c r="Z2104" i="3"/>
  <c r="AR2103" i="3"/>
  <c r="AP2103" i="3"/>
  <c r="AN2103" i="3"/>
  <c r="AL2103" i="3"/>
  <c r="AJ2103" i="3"/>
  <c r="AH2103" i="3"/>
  <c r="AF2103" i="3"/>
  <c r="AD2103" i="3"/>
  <c r="AB2103" i="3"/>
  <c r="Z2103" i="3"/>
  <c r="AR2102" i="3"/>
  <c r="AP2102" i="3"/>
  <c r="AN2102" i="3"/>
  <c r="AL2102" i="3"/>
  <c r="AJ2102" i="3"/>
  <c r="AH2102" i="3"/>
  <c r="AF2102" i="3"/>
  <c r="AD2102" i="3"/>
  <c r="AB2102" i="3"/>
  <c r="Z2102" i="3"/>
  <c r="AR2101" i="3"/>
  <c r="AP2101" i="3"/>
  <c r="AN2101" i="3"/>
  <c r="AL2101" i="3"/>
  <c r="AJ2101" i="3"/>
  <c r="AH2101" i="3"/>
  <c r="AF2101" i="3"/>
  <c r="AD2101" i="3"/>
  <c r="AB2101" i="3"/>
  <c r="Z2101" i="3"/>
  <c r="AR2100" i="3"/>
  <c r="AP2100" i="3"/>
  <c r="AN2100" i="3"/>
  <c r="AL2100" i="3"/>
  <c r="AJ2100" i="3"/>
  <c r="AH2100" i="3"/>
  <c r="AF2100" i="3"/>
  <c r="AD2100" i="3"/>
  <c r="AB2100" i="3"/>
  <c r="Z2100" i="3"/>
  <c r="AR2099" i="3"/>
  <c r="AP2099" i="3"/>
  <c r="AN2099" i="3"/>
  <c r="AL2099" i="3"/>
  <c r="AJ2099" i="3"/>
  <c r="AH2099" i="3"/>
  <c r="AF2099" i="3"/>
  <c r="AD2099" i="3"/>
  <c r="AB2099" i="3"/>
  <c r="Z2099" i="3"/>
  <c r="AR2098" i="3"/>
  <c r="AP2098" i="3"/>
  <c r="AN2098" i="3"/>
  <c r="AL2098" i="3"/>
  <c r="AJ2098" i="3"/>
  <c r="AH2098" i="3"/>
  <c r="AF2098" i="3"/>
  <c r="AD2098" i="3"/>
  <c r="AB2098" i="3"/>
  <c r="Z2098" i="3"/>
  <c r="AR2097" i="3"/>
  <c r="AP2097" i="3"/>
  <c r="AN2097" i="3"/>
  <c r="AL2097" i="3"/>
  <c r="AJ2097" i="3"/>
  <c r="AH2097" i="3"/>
  <c r="AF2097" i="3"/>
  <c r="AD2097" i="3"/>
  <c r="AB2097" i="3"/>
  <c r="Z2097" i="3"/>
  <c r="AR2096" i="3"/>
  <c r="AP2096" i="3"/>
  <c r="AN2096" i="3"/>
  <c r="AL2096" i="3"/>
  <c r="AJ2096" i="3"/>
  <c r="AH2096" i="3"/>
  <c r="AF2096" i="3"/>
  <c r="AD2096" i="3"/>
  <c r="AB2096" i="3"/>
  <c r="Z2096" i="3"/>
  <c r="AR2095" i="3"/>
  <c r="AP2095" i="3"/>
  <c r="AN2095" i="3"/>
  <c r="AL2095" i="3"/>
  <c r="AJ2095" i="3"/>
  <c r="AH2095" i="3"/>
  <c r="AF2095" i="3"/>
  <c r="AD2095" i="3"/>
  <c r="AB2095" i="3"/>
  <c r="Z2095" i="3"/>
  <c r="AR2094" i="3"/>
  <c r="AP2094" i="3"/>
  <c r="AN2094" i="3"/>
  <c r="AL2094" i="3"/>
  <c r="AJ2094" i="3"/>
  <c r="AH2094" i="3"/>
  <c r="AF2094" i="3"/>
  <c r="AD2094" i="3"/>
  <c r="AB2094" i="3"/>
  <c r="Z2094" i="3"/>
  <c r="AR2093" i="3"/>
  <c r="AP2093" i="3"/>
  <c r="AN2093" i="3"/>
  <c r="AL2093" i="3"/>
  <c r="AJ2093" i="3"/>
  <c r="AH2093" i="3"/>
  <c r="AF2093" i="3"/>
  <c r="AD2093" i="3"/>
  <c r="AB2093" i="3"/>
  <c r="Z2093" i="3"/>
  <c r="AR2092" i="3"/>
  <c r="AP2092" i="3"/>
  <c r="AN2092" i="3"/>
  <c r="AL2092" i="3"/>
  <c r="AJ2092" i="3"/>
  <c r="AH2092" i="3"/>
  <c r="AF2092" i="3"/>
  <c r="AD2092" i="3"/>
  <c r="AB2092" i="3"/>
  <c r="Z2092" i="3"/>
  <c r="AR2089" i="3"/>
  <c r="AP2089" i="3"/>
  <c r="AN2089" i="3"/>
  <c r="AL2089" i="3"/>
  <c r="AJ2089" i="3"/>
  <c r="AH2089" i="3"/>
  <c r="AF2089" i="3"/>
  <c r="AD2089" i="3"/>
  <c r="AB2089" i="3"/>
  <c r="Z2089" i="3"/>
  <c r="AR2085" i="3"/>
  <c r="AP2085" i="3"/>
  <c r="AN2085" i="3"/>
  <c r="AL2085" i="3"/>
  <c r="AJ2085" i="3"/>
  <c r="AH2085" i="3"/>
  <c r="AF2085" i="3"/>
  <c r="AD2085" i="3"/>
  <c r="AB2085" i="3"/>
  <c r="Z2085" i="3"/>
  <c r="AR2084" i="3"/>
  <c r="AP2084" i="3"/>
  <c r="AN2084" i="3"/>
  <c r="AL2084" i="3"/>
  <c r="AJ2084" i="3"/>
  <c r="AH2084" i="3"/>
  <c r="AF2084" i="3"/>
  <c r="AD2084" i="3"/>
  <c r="AB2084" i="3"/>
  <c r="Z2084" i="3"/>
  <c r="AR2083" i="3"/>
  <c r="AP2083" i="3"/>
  <c r="AN2083" i="3"/>
  <c r="AL2083" i="3"/>
  <c r="AJ2083" i="3"/>
  <c r="AH2083" i="3"/>
  <c r="AF2083" i="3"/>
  <c r="AD2083" i="3"/>
  <c r="AB2083" i="3"/>
  <c r="Z2083" i="3"/>
  <c r="AR2082" i="3"/>
  <c r="AP2082" i="3"/>
  <c r="AN2082" i="3"/>
  <c r="AL2082" i="3"/>
  <c r="AJ2082" i="3"/>
  <c r="AH2082" i="3"/>
  <c r="AF2082" i="3"/>
  <c r="AD2082" i="3"/>
  <c r="AB2082" i="3"/>
  <c r="Z2082" i="3"/>
  <c r="AR2081" i="3"/>
  <c r="AP2081" i="3"/>
  <c r="AN2081" i="3"/>
  <c r="AL2081" i="3"/>
  <c r="AJ2081" i="3"/>
  <c r="AH2081" i="3"/>
  <c r="AF2081" i="3"/>
  <c r="AD2081" i="3"/>
  <c r="AB2081" i="3"/>
  <c r="Z2081" i="3"/>
  <c r="AR2080" i="3"/>
  <c r="AP2080" i="3"/>
  <c r="AN2080" i="3"/>
  <c r="AL2080" i="3"/>
  <c r="AJ2080" i="3"/>
  <c r="AH2080" i="3"/>
  <c r="AF2080" i="3"/>
  <c r="AD2080" i="3"/>
  <c r="AB2080" i="3"/>
  <c r="Z2080" i="3"/>
  <c r="AR2079" i="3"/>
  <c r="AP2079" i="3"/>
  <c r="AN2079" i="3"/>
  <c r="AL2079" i="3"/>
  <c r="AJ2079" i="3"/>
  <c r="AH2079" i="3"/>
  <c r="AF2079" i="3"/>
  <c r="AD2079" i="3"/>
  <c r="AB2079" i="3"/>
  <c r="Z2079" i="3"/>
  <c r="AR2076" i="3"/>
  <c r="AP2076" i="3"/>
  <c r="AN2076" i="3"/>
  <c r="AL2076" i="3"/>
  <c r="AJ2076" i="3"/>
  <c r="AH2076" i="3"/>
  <c r="AF2076" i="3"/>
  <c r="AD2076" i="3"/>
  <c r="AB2076" i="3"/>
  <c r="Z2076" i="3"/>
  <c r="AR2075" i="3"/>
  <c r="AP2075" i="3"/>
  <c r="AN2075" i="3"/>
  <c r="AL2075" i="3"/>
  <c r="AJ2075" i="3"/>
  <c r="AH2075" i="3"/>
  <c r="AF2075" i="3"/>
  <c r="AD2075" i="3"/>
  <c r="AB2075" i="3"/>
  <c r="Z2075" i="3"/>
  <c r="AR2073" i="3"/>
  <c r="AP2073" i="3"/>
  <c r="AN2073" i="3"/>
  <c r="AL2073" i="3"/>
  <c r="AJ2073" i="3"/>
  <c r="AH2073" i="3"/>
  <c r="AF2073" i="3"/>
  <c r="AD2073" i="3"/>
  <c r="AB2073" i="3"/>
  <c r="Z2073" i="3"/>
  <c r="AR2072" i="3"/>
  <c r="AP2072" i="3"/>
  <c r="AN2072" i="3"/>
  <c r="AL2072" i="3"/>
  <c r="AJ2072" i="3"/>
  <c r="AH2072" i="3"/>
  <c r="AF2072" i="3"/>
  <c r="AD2072" i="3"/>
  <c r="AB2072" i="3"/>
  <c r="Z2072" i="3"/>
  <c r="AR2071" i="3"/>
  <c r="AP2071" i="3"/>
  <c r="AN2071" i="3"/>
  <c r="AL2071" i="3"/>
  <c r="AJ2071" i="3"/>
  <c r="AH2071" i="3"/>
  <c r="AF2071" i="3"/>
  <c r="AD2071" i="3"/>
  <c r="AB2071" i="3"/>
  <c r="Z2071" i="3"/>
  <c r="AR2070" i="3"/>
  <c r="AP2070" i="3"/>
  <c r="AN2070" i="3"/>
  <c r="AL2070" i="3"/>
  <c r="AJ2070" i="3"/>
  <c r="AH2070" i="3"/>
  <c r="AF2070" i="3"/>
  <c r="AD2070" i="3"/>
  <c r="AB2070" i="3"/>
  <c r="Z2070" i="3"/>
  <c r="AR2069" i="3"/>
  <c r="AP2069" i="3"/>
  <c r="AN2069" i="3"/>
  <c r="AL2069" i="3"/>
  <c r="AJ2069" i="3"/>
  <c r="AH2069" i="3"/>
  <c r="AF2069" i="3"/>
  <c r="AD2069" i="3"/>
  <c r="AB2069" i="3"/>
  <c r="Z2069" i="3"/>
  <c r="AR2068" i="3"/>
  <c r="AP2068" i="3"/>
  <c r="AN2068" i="3"/>
  <c r="AL2068" i="3"/>
  <c r="AJ2068" i="3"/>
  <c r="AH2068" i="3"/>
  <c r="AF2068" i="3"/>
  <c r="AD2068" i="3"/>
  <c r="AB2068" i="3"/>
  <c r="Z2068" i="3"/>
  <c r="AR2067" i="3"/>
  <c r="AP2067" i="3"/>
  <c r="AN2067" i="3"/>
  <c r="AL2067" i="3"/>
  <c r="AJ2067" i="3"/>
  <c r="AH2067" i="3"/>
  <c r="AF2067" i="3"/>
  <c r="AD2067" i="3"/>
  <c r="AB2067" i="3"/>
  <c r="Z2067" i="3"/>
  <c r="AR2066" i="3"/>
  <c r="AP2066" i="3"/>
  <c r="AN2066" i="3"/>
  <c r="AL2066" i="3"/>
  <c r="AJ2066" i="3"/>
  <c r="AH2066" i="3"/>
  <c r="AF2066" i="3"/>
  <c r="AD2066" i="3"/>
  <c r="AB2066" i="3"/>
  <c r="Z2066" i="3"/>
  <c r="AR2065" i="3"/>
  <c r="AP2065" i="3"/>
  <c r="AN2065" i="3"/>
  <c r="AL2065" i="3"/>
  <c r="AJ2065" i="3"/>
  <c r="AH2065" i="3"/>
  <c r="AF2065" i="3"/>
  <c r="AD2065" i="3"/>
  <c r="AB2065" i="3"/>
  <c r="Z2065" i="3"/>
  <c r="AR2064" i="3"/>
  <c r="AP2064" i="3"/>
  <c r="AN2064" i="3"/>
  <c r="AL2064" i="3"/>
  <c r="AJ2064" i="3"/>
  <c r="AH2064" i="3"/>
  <c r="AF2064" i="3"/>
  <c r="AD2064" i="3"/>
  <c r="AB2064" i="3"/>
  <c r="Z2064" i="3"/>
  <c r="AR2063" i="3"/>
  <c r="AP2063" i="3"/>
  <c r="AN2063" i="3"/>
  <c r="AL2063" i="3"/>
  <c r="AJ2063" i="3"/>
  <c r="AH2063" i="3"/>
  <c r="AF2063" i="3"/>
  <c r="AD2063" i="3"/>
  <c r="AB2063" i="3"/>
  <c r="Z2063" i="3"/>
  <c r="AR2062" i="3"/>
  <c r="AP2062" i="3"/>
  <c r="AN2062" i="3"/>
  <c r="AL2062" i="3"/>
  <c r="AJ2062" i="3"/>
  <c r="AH2062" i="3"/>
  <c r="AF2062" i="3"/>
  <c r="AD2062" i="3"/>
  <c r="AB2062" i="3"/>
  <c r="Z2062" i="3"/>
  <c r="AR2061" i="3"/>
  <c r="AP2061" i="3"/>
  <c r="AN2061" i="3"/>
  <c r="AL2061" i="3"/>
  <c r="AJ2061" i="3"/>
  <c r="AH2061" i="3"/>
  <c r="AF2061" i="3"/>
  <c r="AD2061" i="3"/>
  <c r="AB2061" i="3"/>
  <c r="Z2061" i="3"/>
  <c r="AR2060" i="3"/>
  <c r="AP2060" i="3"/>
  <c r="AN2060" i="3"/>
  <c r="AL2060" i="3"/>
  <c r="AJ2060" i="3"/>
  <c r="AH2060" i="3"/>
  <c r="AF2060" i="3"/>
  <c r="AD2060" i="3"/>
  <c r="AB2060" i="3"/>
  <c r="Z2060" i="3"/>
  <c r="AR2059" i="3"/>
  <c r="AP2059" i="3"/>
  <c r="AN2059" i="3"/>
  <c r="AL2059" i="3"/>
  <c r="AJ2059" i="3"/>
  <c r="AH2059" i="3"/>
  <c r="AF2059" i="3"/>
  <c r="AD2059" i="3"/>
  <c r="AB2059" i="3"/>
  <c r="Z2059" i="3"/>
  <c r="AR2058" i="3"/>
  <c r="AP2058" i="3"/>
  <c r="AN2058" i="3"/>
  <c r="AL2058" i="3"/>
  <c r="AJ2058" i="3"/>
  <c r="AH2058" i="3"/>
  <c r="AF2058" i="3"/>
  <c r="AD2058" i="3"/>
  <c r="AB2058" i="3"/>
  <c r="Z2058" i="3"/>
  <c r="AR2057" i="3"/>
  <c r="AP2057" i="3"/>
  <c r="AN2057" i="3"/>
  <c r="AL2057" i="3"/>
  <c r="AJ2057" i="3"/>
  <c r="AH2057" i="3"/>
  <c r="AF2057" i="3"/>
  <c r="AD2057" i="3"/>
  <c r="AB2057" i="3"/>
  <c r="Z2057" i="3"/>
  <c r="AR2056" i="3"/>
  <c r="AP2056" i="3"/>
  <c r="AN2056" i="3"/>
  <c r="AL2056" i="3"/>
  <c r="AJ2056" i="3"/>
  <c r="AH2056" i="3"/>
  <c r="AF2056" i="3"/>
  <c r="AD2056" i="3"/>
  <c r="AB2056" i="3"/>
  <c r="Z2056" i="3"/>
  <c r="AR2055" i="3"/>
  <c r="AP2055" i="3"/>
  <c r="AN2055" i="3"/>
  <c r="AL2055" i="3"/>
  <c r="AJ2055" i="3"/>
  <c r="AH2055" i="3"/>
  <c r="AF2055" i="3"/>
  <c r="AD2055" i="3"/>
  <c r="AB2055" i="3"/>
  <c r="Z2055" i="3"/>
  <c r="AR2054" i="3"/>
  <c r="AP2054" i="3"/>
  <c r="AN2054" i="3"/>
  <c r="AL2054" i="3"/>
  <c r="AJ2054" i="3"/>
  <c r="AH2054" i="3"/>
  <c r="AF2054" i="3"/>
  <c r="AD2054" i="3"/>
  <c r="AB2054" i="3"/>
  <c r="Z2054" i="3"/>
  <c r="AR2053" i="3"/>
  <c r="AP2053" i="3"/>
  <c r="AN2053" i="3"/>
  <c r="AL2053" i="3"/>
  <c r="AJ2053" i="3"/>
  <c r="AH2053" i="3"/>
  <c r="AF2053" i="3"/>
  <c r="AD2053" i="3"/>
  <c r="AB2053" i="3"/>
  <c r="Z2053" i="3"/>
  <c r="AR2052" i="3"/>
  <c r="AP2052" i="3"/>
  <c r="AN2052" i="3"/>
  <c r="AL2052" i="3"/>
  <c r="AJ2052" i="3"/>
  <c r="AH2052" i="3"/>
  <c r="AF2052" i="3"/>
  <c r="AD2052" i="3"/>
  <c r="AB2052" i="3"/>
  <c r="Z2052" i="3"/>
  <c r="AR2051" i="3"/>
  <c r="AP2051" i="3"/>
  <c r="AN2051" i="3"/>
  <c r="AL2051" i="3"/>
  <c r="AJ2051" i="3"/>
  <c r="AH2051" i="3"/>
  <c r="AF2051" i="3"/>
  <c r="AD2051" i="3"/>
  <c r="AB2051" i="3"/>
  <c r="Z2051" i="3"/>
  <c r="AR2050" i="3"/>
  <c r="AP2050" i="3"/>
  <c r="AN2050" i="3"/>
  <c r="AL2050" i="3"/>
  <c r="AJ2050" i="3"/>
  <c r="AH2050" i="3"/>
  <c r="AF2050" i="3"/>
  <c r="AD2050" i="3"/>
  <c r="AB2050" i="3"/>
  <c r="Z2050" i="3"/>
  <c r="AR2049" i="3"/>
  <c r="AP2049" i="3"/>
  <c r="AN2049" i="3"/>
  <c r="AL2049" i="3"/>
  <c r="AJ2049" i="3"/>
  <c r="AH2049" i="3"/>
  <c r="AF2049" i="3"/>
  <c r="AD2049" i="3"/>
  <c r="AB2049" i="3"/>
  <c r="Z2049" i="3"/>
  <c r="AR2048" i="3"/>
  <c r="AP2048" i="3"/>
  <c r="AN2048" i="3"/>
  <c r="AL2048" i="3"/>
  <c r="AJ2048" i="3"/>
  <c r="AH2048" i="3"/>
  <c r="AF2048" i="3"/>
  <c r="AD2048" i="3"/>
  <c r="AB2048" i="3"/>
  <c r="Z2048" i="3"/>
  <c r="AR2047" i="3"/>
  <c r="AP2047" i="3"/>
  <c r="AN2047" i="3"/>
  <c r="AL2047" i="3"/>
  <c r="AJ2047" i="3"/>
  <c r="AH2047" i="3"/>
  <c r="AF2047" i="3"/>
  <c r="AD2047" i="3"/>
  <c r="AB2047" i="3"/>
  <c r="Z2047" i="3"/>
  <c r="AR2046" i="3"/>
  <c r="AP2046" i="3"/>
  <c r="AN2046" i="3"/>
  <c r="AL2046" i="3"/>
  <c r="AJ2046" i="3"/>
  <c r="AH2046" i="3"/>
  <c r="AF2046" i="3"/>
  <c r="AD2046" i="3"/>
  <c r="AB2046" i="3"/>
  <c r="Z2046" i="3"/>
  <c r="AR2045" i="3"/>
  <c r="AP2045" i="3"/>
  <c r="AN2045" i="3"/>
  <c r="AL2045" i="3"/>
  <c r="AJ2045" i="3"/>
  <c r="AH2045" i="3"/>
  <c r="AF2045" i="3"/>
  <c r="AD2045" i="3"/>
  <c r="AB2045" i="3"/>
  <c r="Z2045" i="3"/>
  <c r="AR2044" i="3"/>
  <c r="AP2044" i="3"/>
  <c r="AN2044" i="3"/>
  <c r="AL2044" i="3"/>
  <c r="AJ2044" i="3"/>
  <c r="AH2044" i="3"/>
  <c r="AF2044" i="3"/>
  <c r="AD2044" i="3"/>
  <c r="AB2044" i="3"/>
  <c r="Z2044" i="3"/>
  <c r="AR2043" i="3"/>
  <c r="AP2043" i="3"/>
  <c r="AN2043" i="3"/>
  <c r="AL2043" i="3"/>
  <c r="AJ2043" i="3"/>
  <c r="AH2043" i="3"/>
  <c r="AF2043" i="3"/>
  <c r="AD2043" i="3"/>
  <c r="AB2043" i="3"/>
  <c r="Z2043" i="3"/>
  <c r="AR2042" i="3"/>
  <c r="AP2042" i="3"/>
  <c r="AN2042" i="3"/>
  <c r="AL2042" i="3"/>
  <c r="AJ2042" i="3"/>
  <c r="AH2042" i="3"/>
  <c r="AF2042" i="3"/>
  <c r="AD2042" i="3"/>
  <c r="AB2042" i="3"/>
  <c r="Z2042" i="3"/>
  <c r="AR2041" i="3"/>
  <c r="AP2041" i="3"/>
  <c r="AN2041" i="3"/>
  <c r="AL2041" i="3"/>
  <c r="AJ2041" i="3"/>
  <c r="AH2041" i="3"/>
  <c r="AF2041" i="3"/>
  <c r="AD2041" i="3"/>
  <c r="AB2041" i="3"/>
  <c r="Z2041" i="3"/>
  <c r="AR2040" i="3"/>
  <c r="AP2040" i="3"/>
  <c r="AN2040" i="3"/>
  <c r="AL2040" i="3"/>
  <c r="AJ2040" i="3"/>
  <c r="AH2040" i="3"/>
  <c r="AF2040" i="3"/>
  <c r="AD2040" i="3"/>
  <c r="AB2040" i="3"/>
  <c r="Z2040" i="3"/>
  <c r="AR2039" i="3"/>
  <c r="AP2039" i="3"/>
  <c r="AN2039" i="3"/>
  <c r="AL2039" i="3"/>
  <c r="AJ2039" i="3"/>
  <c r="AH2039" i="3"/>
  <c r="AF2039" i="3"/>
  <c r="AD2039" i="3"/>
  <c r="AB2039" i="3"/>
  <c r="Z2039" i="3"/>
  <c r="AR2038" i="3"/>
  <c r="AP2038" i="3"/>
  <c r="AN2038" i="3"/>
  <c r="AL2038" i="3"/>
  <c r="AJ2038" i="3"/>
  <c r="AH2038" i="3"/>
  <c r="AF2038" i="3"/>
  <c r="AD2038" i="3"/>
  <c r="AB2038" i="3"/>
  <c r="Z2038" i="3"/>
  <c r="AR2037" i="3"/>
  <c r="AP2037" i="3"/>
  <c r="AN2037" i="3"/>
  <c r="AL2037" i="3"/>
  <c r="AJ2037" i="3"/>
  <c r="AH2037" i="3"/>
  <c r="AF2037" i="3"/>
  <c r="AD2037" i="3"/>
  <c r="AB2037" i="3"/>
  <c r="Z2037" i="3"/>
  <c r="AR2036" i="3"/>
  <c r="AP2036" i="3"/>
  <c r="AN2036" i="3"/>
  <c r="AL2036" i="3"/>
  <c r="AJ2036" i="3"/>
  <c r="AH2036" i="3"/>
  <c r="AF2036" i="3"/>
  <c r="AD2036" i="3"/>
  <c r="AB2036" i="3"/>
  <c r="Z2036" i="3"/>
  <c r="AR2035" i="3"/>
  <c r="AP2035" i="3"/>
  <c r="AN2035" i="3"/>
  <c r="AL2035" i="3"/>
  <c r="AJ2035" i="3"/>
  <c r="AH2035" i="3"/>
  <c r="AF2035" i="3"/>
  <c r="AD2035" i="3"/>
  <c r="AB2035" i="3"/>
  <c r="Z2035" i="3"/>
  <c r="AR2034" i="3"/>
  <c r="AP2034" i="3"/>
  <c r="AN2034" i="3"/>
  <c r="AL2034" i="3"/>
  <c r="AJ2034" i="3"/>
  <c r="AH2034" i="3"/>
  <c r="AF2034" i="3"/>
  <c r="AD2034" i="3"/>
  <c r="AB2034" i="3"/>
  <c r="Z2034" i="3"/>
  <c r="AR2033" i="3"/>
  <c r="AP2033" i="3"/>
  <c r="AN2033" i="3"/>
  <c r="AL2033" i="3"/>
  <c r="AJ2033" i="3"/>
  <c r="AH2033" i="3"/>
  <c r="AF2033" i="3"/>
  <c r="AD2033" i="3"/>
  <c r="AB2033" i="3"/>
  <c r="Z2033" i="3"/>
  <c r="AR2032" i="3"/>
  <c r="AP2032" i="3"/>
  <c r="AN2032" i="3"/>
  <c r="AL2032" i="3"/>
  <c r="AJ2032" i="3"/>
  <c r="AH2032" i="3"/>
  <c r="AF2032" i="3"/>
  <c r="AD2032" i="3"/>
  <c r="AB2032" i="3"/>
  <c r="Z2032" i="3"/>
  <c r="AR2031" i="3"/>
  <c r="AP2031" i="3"/>
  <c r="AN2031" i="3"/>
  <c r="AL2031" i="3"/>
  <c r="AJ2031" i="3"/>
  <c r="AH2031" i="3"/>
  <c r="AF2031" i="3"/>
  <c r="AD2031" i="3"/>
  <c r="AB2031" i="3"/>
  <c r="Z2031" i="3"/>
  <c r="AR2030" i="3"/>
  <c r="AP2030" i="3"/>
  <c r="AN2030" i="3"/>
  <c r="AL2030" i="3"/>
  <c r="AJ2030" i="3"/>
  <c r="AH2030" i="3"/>
  <c r="AF2030" i="3"/>
  <c r="AD2030" i="3"/>
  <c r="AB2030" i="3"/>
  <c r="Z2030" i="3"/>
  <c r="AR2029" i="3"/>
  <c r="AP2029" i="3"/>
  <c r="AN2029" i="3"/>
  <c r="AL2029" i="3"/>
  <c r="AJ2029" i="3"/>
  <c r="AH2029" i="3"/>
  <c r="AF2029" i="3"/>
  <c r="AD2029" i="3"/>
  <c r="AB2029" i="3"/>
  <c r="Z2029" i="3"/>
  <c r="AR2028" i="3"/>
  <c r="AP2028" i="3"/>
  <c r="AN2028" i="3"/>
  <c r="AL2028" i="3"/>
  <c r="AJ2028" i="3"/>
  <c r="AH2028" i="3"/>
  <c r="AF2028" i="3"/>
  <c r="AD2028" i="3"/>
  <c r="AB2028" i="3"/>
  <c r="Z2028" i="3"/>
  <c r="AR2027" i="3"/>
  <c r="AP2027" i="3"/>
  <c r="AN2027" i="3"/>
  <c r="AL2027" i="3"/>
  <c r="AJ2027" i="3"/>
  <c r="AH2027" i="3"/>
  <c r="AF2027" i="3"/>
  <c r="AD2027" i="3"/>
  <c r="AB2027" i="3"/>
  <c r="Z2027" i="3"/>
  <c r="AR2026" i="3"/>
  <c r="AP2026" i="3"/>
  <c r="AN2026" i="3"/>
  <c r="AL2026" i="3"/>
  <c r="AJ2026" i="3"/>
  <c r="AH2026" i="3"/>
  <c r="AF2026" i="3"/>
  <c r="AD2026" i="3"/>
  <c r="AB2026" i="3"/>
  <c r="Z2026" i="3"/>
  <c r="AR2025" i="3"/>
  <c r="AP2025" i="3"/>
  <c r="AN2025" i="3"/>
  <c r="AL2025" i="3"/>
  <c r="AJ2025" i="3"/>
  <c r="AH2025" i="3"/>
  <c r="AF2025" i="3"/>
  <c r="AD2025" i="3"/>
  <c r="AB2025" i="3"/>
  <c r="Z2025" i="3"/>
  <c r="AR2024" i="3"/>
  <c r="AP2024" i="3"/>
  <c r="AN2024" i="3"/>
  <c r="AL2024" i="3"/>
  <c r="AJ2024" i="3"/>
  <c r="AH2024" i="3"/>
  <c r="AF2024" i="3"/>
  <c r="AD2024" i="3"/>
  <c r="AB2024" i="3"/>
  <c r="Z2024" i="3"/>
  <c r="AR2023" i="3"/>
  <c r="AP2023" i="3"/>
  <c r="AN2023" i="3"/>
  <c r="AL2023" i="3"/>
  <c r="AJ2023" i="3"/>
  <c r="AH2023" i="3"/>
  <c r="AF2023" i="3"/>
  <c r="AD2023" i="3"/>
  <c r="AB2023" i="3"/>
  <c r="Z2023" i="3"/>
  <c r="AR2022" i="3"/>
  <c r="AP2022" i="3"/>
  <c r="AN2022" i="3"/>
  <c r="AL2022" i="3"/>
  <c r="AJ2022" i="3"/>
  <c r="AH2022" i="3"/>
  <c r="AF2022" i="3"/>
  <c r="AD2022" i="3"/>
  <c r="AB2022" i="3"/>
  <c r="Z2022" i="3"/>
  <c r="AR2021" i="3"/>
  <c r="AP2021" i="3"/>
  <c r="AN2021" i="3"/>
  <c r="AL2021" i="3"/>
  <c r="AJ2021" i="3"/>
  <c r="AH2021" i="3"/>
  <c r="AF2021" i="3"/>
  <c r="AD2021" i="3"/>
  <c r="AB2021" i="3"/>
  <c r="Z2021" i="3"/>
  <c r="AR2020" i="3"/>
  <c r="AP2020" i="3"/>
  <c r="AN2020" i="3"/>
  <c r="AL2020" i="3"/>
  <c r="AJ2020" i="3"/>
  <c r="AH2020" i="3"/>
  <c r="AF2020" i="3"/>
  <c r="AD2020" i="3"/>
  <c r="AB2020" i="3"/>
  <c r="Z2020" i="3"/>
  <c r="AR2019" i="3"/>
  <c r="AP2019" i="3"/>
  <c r="AN2019" i="3"/>
  <c r="AL2019" i="3"/>
  <c r="AJ2019" i="3"/>
  <c r="AH2019" i="3"/>
  <c r="AF2019" i="3"/>
  <c r="AD2019" i="3"/>
  <c r="AB2019" i="3"/>
  <c r="Z2019" i="3"/>
  <c r="AR2018" i="3"/>
  <c r="AP2018" i="3"/>
  <c r="AN2018" i="3"/>
  <c r="AL2018" i="3"/>
  <c r="AJ2018" i="3"/>
  <c r="AH2018" i="3"/>
  <c r="AF2018" i="3"/>
  <c r="AD2018" i="3"/>
  <c r="AB2018" i="3"/>
  <c r="Z2018" i="3"/>
  <c r="AR2017" i="3"/>
  <c r="AP2017" i="3"/>
  <c r="AN2017" i="3"/>
  <c r="AL2017" i="3"/>
  <c r="AJ2017" i="3"/>
  <c r="AH2017" i="3"/>
  <c r="AF2017" i="3"/>
  <c r="AD2017" i="3"/>
  <c r="AB2017" i="3"/>
  <c r="Z2017" i="3"/>
  <c r="AR2016" i="3"/>
  <c r="AP2016" i="3"/>
  <c r="AN2016" i="3"/>
  <c r="AL2016" i="3"/>
  <c r="AJ2016" i="3"/>
  <c r="AH2016" i="3"/>
  <c r="AF2016" i="3"/>
  <c r="AD2016" i="3"/>
  <c r="AB2016" i="3"/>
  <c r="Z2016" i="3"/>
  <c r="AR2015" i="3"/>
  <c r="AP2015" i="3"/>
  <c r="AN2015" i="3"/>
  <c r="AL2015" i="3"/>
  <c r="AJ2015" i="3"/>
  <c r="AH2015" i="3"/>
  <c r="AF2015" i="3"/>
  <c r="AD2015" i="3"/>
  <c r="AB2015" i="3"/>
  <c r="Z2015" i="3"/>
  <c r="AR2014" i="3"/>
  <c r="AP2014" i="3"/>
  <c r="AN2014" i="3"/>
  <c r="AL2014" i="3"/>
  <c r="AJ2014" i="3"/>
  <c r="AH2014" i="3"/>
  <c r="AF2014" i="3"/>
  <c r="AD2014" i="3"/>
  <c r="AB2014" i="3"/>
  <c r="Z2014" i="3"/>
  <c r="AR2013" i="3"/>
  <c r="AP2013" i="3"/>
  <c r="AN2013" i="3"/>
  <c r="AL2013" i="3"/>
  <c r="AJ2013" i="3"/>
  <c r="AH2013" i="3"/>
  <c r="AF2013" i="3"/>
  <c r="AD2013" i="3"/>
  <c r="AB2013" i="3"/>
  <c r="Z2013" i="3"/>
  <c r="AR2012" i="3"/>
  <c r="AP2012" i="3"/>
  <c r="AN2012" i="3"/>
  <c r="AL2012" i="3"/>
  <c r="AJ2012" i="3"/>
  <c r="AH2012" i="3"/>
  <c r="AF2012" i="3"/>
  <c r="AD2012" i="3"/>
  <c r="AB2012" i="3"/>
  <c r="Z2012" i="3"/>
  <c r="AR2011" i="3"/>
  <c r="AP2011" i="3"/>
  <c r="AN2011" i="3"/>
  <c r="AL2011" i="3"/>
  <c r="AJ2011" i="3"/>
  <c r="AH2011" i="3"/>
  <c r="AF2011" i="3"/>
  <c r="AD2011" i="3"/>
  <c r="AB2011" i="3"/>
  <c r="Z2011" i="3"/>
  <c r="AR2010" i="3"/>
  <c r="AP2010" i="3"/>
  <c r="AN2010" i="3"/>
  <c r="AL2010" i="3"/>
  <c r="AJ2010" i="3"/>
  <c r="AH2010" i="3"/>
  <c r="AF2010" i="3"/>
  <c r="AD2010" i="3"/>
  <c r="AB2010" i="3"/>
  <c r="Z2010" i="3"/>
  <c r="AR2009" i="3"/>
  <c r="AP2009" i="3"/>
  <c r="AN2009" i="3"/>
  <c r="AL2009" i="3"/>
  <c r="AJ2009" i="3"/>
  <c r="AH2009" i="3"/>
  <c r="AF2009" i="3"/>
  <c r="AD2009" i="3"/>
  <c r="AB2009" i="3"/>
  <c r="Z2009" i="3"/>
  <c r="AR2008" i="3"/>
  <c r="AP2008" i="3"/>
  <c r="AN2008" i="3"/>
  <c r="AL2008" i="3"/>
  <c r="AJ2008" i="3"/>
  <c r="AH2008" i="3"/>
  <c r="AF2008" i="3"/>
  <c r="AD2008" i="3"/>
  <c r="AB2008" i="3"/>
  <c r="Z2008" i="3"/>
  <c r="AR2007" i="3"/>
  <c r="AP2007" i="3"/>
  <c r="AN2007" i="3"/>
  <c r="AL2007" i="3"/>
  <c r="AJ2007" i="3"/>
  <c r="AH2007" i="3"/>
  <c r="AF2007" i="3"/>
  <c r="AD2007" i="3"/>
  <c r="AB2007" i="3"/>
  <c r="Z2007" i="3"/>
  <c r="AR2006" i="3"/>
  <c r="AP2006" i="3"/>
  <c r="AN2006" i="3"/>
  <c r="AL2006" i="3"/>
  <c r="AJ2006" i="3"/>
  <c r="AH2006" i="3"/>
  <c r="AF2006" i="3"/>
  <c r="AD2006" i="3"/>
  <c r="AB2006" i="3"/>
  <c r="Z2006" i="3"/>
  <c r="AR2005" i="3"/>
  <c r="AP2005" i="3"/>
  <c r="AN2005" i="3"/>
  <c r="AL2005" i="3"/>
  <c r="AJ2005" i="3"/>
  <c r="AH2005" i="3"/>
  <c r="AF2005" i="3"/>
  <c r="AD2005" i="3"/>
  <c r="AB2005" i="3"/>
  <c r="Z2005" i="3"/>
  <c r="AR2004" i="3"/>
  <c r="AP2004" i="3"/>
  <c r="AN2004" i="3"/>
  <c r="AL2004" i="3"/>
  <c r="AJ2004" i="3"/>
  <c r="AH2004" i="3"/>
  <c r="AF2004" i="3"/>
  <c r="AD2004" i="3"/>
  <c r="AB2004" i="3"/>
  <c r="Z2004" i="3"/>
  <c r="AR2003" i="3"/>
  <c r="AP2003" i="3"/>
  <c r="AN2003" i="3"/>
  <c r="AL2003" i="3"/>
  <c r="AJ2003" i="3"/>
  <c r="AH2003" i="3"/>
  <c r="AF2003" i="3"/>
  <c r="AD2003" i="3"/>
  <c r="AB2003" i="3"/>
  <c r="Z2003" i="3"/>
  <c r="AR2002" i="3"/>
  <c r="AP2002" i="3"/>
  <c r="AN2002" i="3"/>
  <c r="AL2002" i="3"/>
  <c r="AJ2002" i="3"/>
  <c r="AH2002" i="3"/>
  <c r="AF2002" i="3"/>
  <c r="AD2002" i="3"/>
  <c r="AB2002" i="3"/>
  <c r="Z2002" i="3"/>
  <c r="AR2001" i="3"/>
  <c r="AP2001" i="3"/>
  <c r="AN2001" i="3"/>
  <c r="AL2001" i="3"/>
  <c r="AJ2001" i="3"/>
  <c r="AH2001" i="3"/>
  <c r="AF2001" i="3"/>
  <c r="AD2001" i="3"/>
  <c r="AB2001" i="3"/>
  <c r="Z2001" i="3"/>
  <c r="AR2000" i="3"/>
  <c r="AP2000" i="3"/>
  <c r="AN2000" i="3"/>
  <c r="AL2000" i="3"/>
  <c r="AJ2000" i="3"/>
  <c r="AH2000" i="3"/>
  <c r="AF2000" i="3"/>
  <c r="AD2000" i="3"/>
  <c r="AB2000" i="3"/>
  <c r="Z2000" i="3"/>
  <c r="AR1999" i="3"/>
  <c r="AP1999" i="3"/>
  <c r="AN1999" i="3"/>
  <c r="AL1999" i="3"/>
  <c r="AJ1999" i="3"/>
  <c r="AH1999" i="3"/>
  <c r="AF1999" i="3"/>
  <c r="AD1999" i="3"/>
  <c r="AB1999" i="3"/>
  <c r="Z1999" i="3"/>
  <c r="AR1998" i="3"/>
  <c r="AP1998" i="3"/>
  <c r="AN1998" i="3"/>
  <c r="AL1998" i="3"/>
  <c r="AJ1998" i="3"/>
  <c r="AH1998" i="3"/>
  <c r="AF1998" i="3"/>
  <c r="AD1998" i="3"/>
  <c r="AB1998" i="3"/>
  <c r="Z1998" i="3"/>
  <c r="AR1997" i="3"/>
  <c r="AP1997" i="3"/>
  <c r="AN1997" i="3"/>
  <c r="AL1997" i="3"/>
  <c r="AJ1997" i="3"/>
  <c r="AH1997" i="3"/>
  <c r="AF1997" i="3"/>
  <c r="AD1997" i="3"/>
  <c r="AB1997" i="3"/>
  <c r="Z1997" i="3"/>
  <c r="AR1996" i="3"/>
  <c r="AP1996" i="3"/>
  <c r="AN1996" i="3"/>
  <c r="AL1996" i="3"/>
  <c r="AJ1996" i="3"/>
  <c r="AH1996" i="3"/>
  <c r="AF1996" i="3"/>
  <c r="AD1996" i="3"/>
  <c r="AB1996" i="3"/>
  <c r="Z1996" i="3"/>
  <c r="AR1995" i="3"/>
  <c r="AP1995" i="3"/>
  <c r="AN1995" i="3"/>
  <c r="AL1995" i="3"/>
  <c r="AJ1995" i="3"/>
  <c r="AH1995" i="3"/>
  <c r="AF1995" i="3"/>
  <c r="AD1995" i="3"/>
  <c r="AB1995" i="3"/>
  <c r="Z1995" i="3"/>
  <c r="AR1994" i="3"/>
  <c r="AP1994" i="3"/>
  <c r="AN1994" i="3"/>
  <c r="AL1994" i="3"/>
  <c r="AJ1994" i="3"/>
  <c r="AH1994" i="3"/>
  <c r="AF1994" i="3"/>
  <c r="AD1994" i="3"/>
  <c r="AB1994" i="3"/>
  <c r="Z1994" i="3"/>
  <c r="AR1993" i="3"/>
  <c r="AP1993" i="3"/>
  <c r="AN1993" i="3"/>
  <c r="AL1993" i="3"/>
  <c r="AJ1993" i="3"/>
  <c r="AH1993" i="3"/>
  <c r="AF1993" i="3"/>
  <c r="AD1993" i="3"/>
  <c r="AB1993" i="3"/>
  <c r="Z1993" i="3"/>
  <c r="AR1992" i="3"/>
  <c r="AP1992" i="3"/>
  <c r="AN1992" i="3"/>
  <c r="AL1992" i="3"/>
  <c r="AJ1992" i="3"/>
  <c r="AH1992" i="3"/>
  <c r="AF1992" i="3"/>
  <c r="AD1992" i="3"/>
  <c r="AB1992" i="3"/>
  <c r="Z1992" i="3"/>
  <c r="AR1991" i="3"/>
  <c r="AP1991" i="3"/>
  <c r="AN1991" i="3"/>
  <c r="AL1991" i="3"/>
  <c r="AJ1991" i="3"/>
  <c r="AH1991" i="3"/>
  <c r="AF1991" i="3"/>
  <c r="AD1991" i="3"/>
  <c r="AB1991" i="3"/>
  <c r="Z1991" i="3"/>
  <c r="AR1990" i="3"/>
  <c r="AP1990" i="3"/>
  <c r="AN1990" i="3"/>
  <c r="AL1990" i="3"/>
  <c r="AJ1990" i="3"/>
  <c r="AH1990" i="3"/>
  <c r="AF1990" i="3"/>
  <c r="AD1990" i="3"/>
  <c r="AB1990" i="3"/>
  <c r="Z1990" i="3"/>
  <c r="AR1989" i="3"/>
  <c r="AP1989" i="3"/>
  <c r="AN1989" i="3"/>
  <c r="AL1989" i="3"/>
  <c r="AJ1989" i="3"/>
  <c r="AH1989" i="3"/>
  <c r="AF1989" i="3"/>
  <c r="AD1989" i="3"/>
  <c r="AB1989" i="3"/>
  <c r="Z1989" i="3"/>
  <c r="AR1988" i="3"/>
  <c r="AP1988" i="3"/>
  <c r="AN1988" i="3"/>
  <c r="AL1988" i="3"/>
  <c r="AJ1988" i="3"/>
  <c r="AH1988" i="3"/>
  <c r="AF1988" i="3"/>
  <c r="AD1988" i="3"/>
  <c r="AB1988" i="3"/>
  <c r="Z1988" i="3"/>
  <c r="AR1987" i="3"/>
  <c r="AP1987" i="3"/>
  <c r="AN1987" i="3"/>
  <c r="AL1987" i="3"/>
  <c r="AJ1987" i="3"/>
  <c r="AH1987" i="3"/>
  <c r="AF1987" i="3"/>
  <c r="AD1987" i="3"/>
  <c r="AB1987" i="3"/>
  <c r="Z1987" i="3"/>
  <c r="AR1986" i="3"/>
  <c r="AP1986" i="3"/>
  <c r="AN1986" i="3"/>
  <c r="AL1986" i="3"/>
  <c r="AJ1986" i="3"/>
  <c r="AH1986" i="3"/>
  <c r="AF1986" i="3"/>
  <c r="AD1986" i="3"/>
  <c r="AB1986" i="3"/>
  <c r="Z1986" i="3"/>
  <c r="AR1985" i="3"/>
  <c r="AP1985" i="3"/>
  <c r="AN1985" i="3"/>
  <c r="AL1985" i="3"/>
  <c r="AJ1985" i="3"/>
  <c r="AH1985" i="3"/>
  <c r="AF1985" i="3"/>
  <c r="AD1985" i="3"/>
  <c r="AB1985" i="3"/>
  <c r="Z1985" i="3"/>
  <c r="AR1984" i="3"/>
  <c r="AP1984" i="3"/>
  <c r="AN1984" i="3"/>
  <c r="AL1984" i="3"/>
  <c r="AJ1984" i="3"/>
  <c r="AH1984" i="3"/>
  <c r="AF1984" i="3"/>
  <c r="AD1984" i="3"/>
  <c r="AB1984" i="3"/>
  <c r="Z1984" i="3"/>
  <c r="AR1983" i="3"/>
  <c r="AP1983" i="3"/>
  <c r="AN1983" i="3"/>
  <c r="AL1983" i="3"/>
  <c r="AJ1983" i="3"/>
  <c r="AH1983" i="3"/>
  <c r="AF1983" i="3"/>
  <c r="AD1983" i="3"/>
  <c r="AB1983" i="3"/>
  <c r="Z1983" i="3"/>
  <c r="AR1982" i="3"/>
  <c r="AP1982" i="3"/>
  <c r="AN1982" i="3"/>
  <c r="AL1982" i="3"/>
  <c r="AJ1982" i="3"/>
  <c r="AH1982" i="3"/>
  <c r="AF1982" i="3"/>
  <c r="AD1982" i="3"/>
  <c r="AB1982" i="3"/>
  <c r="Z1982" i="3"/>
  <c r="AR1981" i="3"/>
  <c r="AP1981" i="3"/>
  <c r="AN1981" i="3"/>
  <c r="AL1981" i="3"/>
  <c r="AJ1981" i="3"/>
  <c r="AH1981" i="3"/>
  <c r="AF1981" i="3"/>
  <c r="AD1981" i="3"/>
  <c r="AB1981" i="3"/>
  <c r="Z1981" i="3"/>
  <c r="AR1980" i="3"/>
  <c r="AP1980" i="3"/>
  <c r="AN1980" i="3"/>
  <c r="AL1980" i="3"/>
  <c r="AJ1980" i="3"/>
  <c r="AH1980" i="3"/>
  <c r="AF1980" i="3"/>
  <c r="AD1980" i="3"/>
  <c r="AB1980" i="3"/>
  <c r="Z1980" i="3"/>
  <c r="AR1979" i="3"/>
  <c r="AP1979" i="3"/>
  <c r="AN1979" i="3"/>
  <c r="AL1979" i="3"/>
  <c r="AJ1979" i="3"/>
  <c r="AH1979" i="3"/>
  <c r="AF1979" i="3"/>
  <c r="AD1979" i="3"/>
  <c r="AB1979" i="3"/>
  <c r="Z1979" i="3"/>
  <c r="AR1978" i="3"/>
  <c r="AP1978" i="3"/>
  <c r="AN1978" i="3"/>
  <c r="AL1978" i="3"/>
  <c r="AJ1978" i="3"/>
  <c r="AH1978" i="3"/>
  <c r="AF1978" i="3"/>
  <c r="AD1978" i="3"/>
  <c r="AB1978" i="3"/>
  <c r="Z1978" i="3"/>
  <c r="AR1977" i="3"/>
  <c r="AP1977" i="3"/>
  <c r="AN1977" i="3"/>
  <c r="AL1977" i="3"/>
  <c r="AJ1977" i="3"/>
  <c r="AH1977" i="3"/>
  <c r="AF1977" i="3"/>
  <c r="AD1977" i="3"/>
  <c r="AB1977" i="3"/>
  <c r="Z1977" i="3"/>
  <c r="AR1976" i="3"/>
  <c r="AP1976" i="3"/>
  <c r="AN1976" i="3"/>
  <c r="AL1976" i="3"/>
  <c r="AJ1976" i="3"/>
  <c r="AH1976" i="3"/>
  <c r="AF1976" i="3"/>
  <c r="AD1976" i="3"/>
  <c r="AB1976" i="3"/>
  <c r="Z1976" i="3"/>
  <c r="AR1975" i="3"/>
  <c r="AP1975" i="3"/>
  <c r="AN1975" i="3"/>
  <c r="AL1975" i="3"/>
  <c r="AJ1975" i="3"/>
  <c r="AH1975" i="3"/>
  <c r="AF1975" i="3"/>
  <c r="AD1975" i="3"/>
  <c r="AB1975" i="3"/>
  <c r="Z1975" i="3"/>
  <c r="AR1974" i="3"/>
  <c r="AP1974" i="3"/>
  <c r="AN1974" i="3"/>
  <c r="AL1974" i="3"/>
  <c r="AJ1974" i="3"/>
  <c r="AH1974" i="3"/>
  <c r="AF1974" i="3"/>
  <c r="AD1974" i="3"/>
  <c r="AB1974" i="3"/>
  <c r="Z1974" i="3"/>
  <c r="AR1973" i="3"/>
  <c r="AP1973" i="3"/>
  <c r="AN1973" i="3"/>
  <c r="AL1973" i="3"/>
  <c r="AJ1973" i="3"/>
  <c r="AH1973" i="3"/>
  <c r="AF1973" i="3"/>
  <c r="AD1973" i="3"/>
  <c r="AB1973" i="3"/>
  <c r="Z1973" i="3"/>
  <c r="AR1972" i="3"/>
  <c r="AP1972" i="3"/>
  <c r="AN1972" i="3"/>
  <c r="AL1972" i="3"/>
  <c r="AJ1972" i="3"/>
  <c r="AH1972" i="3"/>
  <c r="AF1972" i="3"/>
  <c r="AD1972" i="3"/>
  <c r="AB1972" i="3"/>
  <c r="Z1972" i="3"/>
  <c r="AR1971" i="3"/>
  <c r="AP1971" i="3"/>
  <c r="AN1971" i="3"/>
  <c r="AL1971" i="3"/>
  <c r="AJ1971" i="3"/>
  <c r="AH1971" i="3"/>
  <c r="AF1971" i="3"/>
  <c r="AD1971" i="3"/>
  <c r="AB1971" i="3"/>
  <c r="Z1971" i="3"/>
  <c r="AR1970" i="3"/>
  <c r="AP1970" i="3"/>
  <c r="AN1970" i="3"/>
  <c r="AL1970" i="3"/>
  <c r="AJ1970" i="3"/>
  <c r="AH1970" i="3"/>
  <c r="AF1970" i="3"/>
  <c r="AD1970" i="3"/>
  <c r="AB1970" i="3"/>
  <c r="Z1970" i="3"/>
  <c r="AR1969" i="3"/>
  <c r="AP1969" i="3"/>
  <c r="AN1969" i="3"/>
  <c r="AL1969" i="3"/>
  <c r="AJ1969" i="3"/>
  <c r="AH1969" i="3"/>
  <c r="AF1969" i="3"/>
  <c r="AD1969" i="3"/>
  <c r="AB1969" i="3"/>
  <c r="Z1969" i="3"/>
  <c r="AR1968" i="3"/>
  <c r="AP1968" i="3"/>
  <c r="AN1968" i="3"/>
  <c r="AL1968" i="3"/>
  <c r="AJ1968" i="3"/>
  <c r="AH1968" i="3"/>
  <c r="AF1968" i="3"/>
  <c r="AD1968" i="3"/>
  <c r="AB1968" i="3"/>
  <c r="Z1968" i="3"/>
  <c r="AR1967" i="3"/>
  <c r="AP1967" i="3"/>
  <c r="AN1967" i="3"/>
  <c r="AL1967" i="3"/>
  <c r="AJ1967" i="3"/>
  <c r="AH1967" i="3"/>
  <c r="AF1967" i="3"/>
  <c r="AD1967" i="3"/>
  <c r="AB1967" i="3"/>
  <c r="Z1967" i="3"/>
  <c r="AR1966" i="3"/>
  <c r="AP1966" i="3"/>
  <c r="AN1966" i="3"/>
  <c r="AL1966" i="3"/>
  <c r="AJ1966" i="3"/>
  <c r="AH1966" i="3"/>
  <c r="AF1966" i="3"/>
  <c r="AD1966" i="3"/>
  <c r="AB1966" i="3"/>
  <c r="Z1966" i="3"/>
  <c r="AR1965" i="3"/>
  <c r="AP1965" i="3"/>
  <c r="AN1965" i="3"/>
  <c r="AL1965" i="3"/>
  <c r="AJ1965" i="3"/>
  <c r="AH1965" i="3"/>
  <c r="AF1965" i="3"/>
  <c r="AD1965" i="3"/>
  <c r="AB1965" i="3"/>
  <c r="Z1965" i="3"/>
  <c r="AR1962" i="3"/>
  <c r="AP1962" i="3"/>
  <c r="AN1962" i="3"/>
  <c r="AL1962" i="3"/>
  <c r="AJ1962" i="3"/>
  <c r="AH1962" i="3"/>
  <c r="AF1962" i="3"/>
  <c r="AD1962" i="3"/>
  <c r="AB1962" i="3"/>
  <c r="Z1962" i="3"/>
  <c r="AR1958" i="3"/>
  <c r="AP1958" i="3"/>
  <c r="AN1958" i="3"/>
  <c r="AL1958" i="3"/>
  <c r="AJ1958" i="3"/>
  <c r="AH1958" i="3"/>
  <c r="AF1958" i="3"/>
  <c r="AD1958" i="3"/>
  <c r="AB1958" i="3"/>
  <c r="Z1958" i="3"/>
  <c r="AR1955" i="3"/>
  <c r="AP1955" i="3"/>
  <c r="AN1955" i="3"/>
  <c r="AL1955" i="3"/>
  <c r="AJ1955" i="3"/>
  <c r="AH1955" i="3"/>
  <c r="AF1955" i="3"/>
  <c r="AD1955" i="3"/>
  <c r="AB1955" i="3"/>
  <c r="Z1955" i="3"/>
  <c r="AR1954" i="3"/>
  <c r="AP1954" i="3"/>
  <c r="AN1954" i="3"/>
  <c r="AL1954" i="3"/>
  <c r="AJ1954" i="3"/>
  <c r="AH1954" i="3"/>
  <c r="AF1954" i="3"/>
  <c r="AD1954" i="3"/>
  <c r="AB1954" i="3"/>
  <c r="Z1954" i="3"/>
  <c r="AR1953" i="3"/>
  <c r="AP1953" i="3"/>
  <c r="AN1953" i="3"/>
  <c r="AL1953" i="3"/>
  <c r="AJ1953" i="3"/>
  <c r="AH1953" i="3"/>
  <c r="AF1953" i="3"/>
  <c r="AD1953" i="3"/>
  <c r="AB1953" i="3"/>
  <c r="Z1953" i="3"/>
  <c r="AR1952" i="3"/>
  <c r="AP1952" i="3"/>
  <c r="AN1952" i="3"/>
  <c r="AL1952" i="3"/>
  <c r="AJ1952" i="3"/>
  <c r="AH1952" i="3"/>
  <c r="AF1952" i="3"/>
  <c r="AD1952" i="3"/>
  <c r="AB1952" i="3"/>
  <c r="Z1952" i="3"/>
  <c r="AR1951" i="3"/>
  <c r="AP1951" i="3"/>
  <c r="AN1951" i="3"/>
  <c r="AL1951" i="3"/>
  <c r="AJ1951" i="3"/>
  <c r="AH1951" i="3"/>
  <c r="AF1951" i="3"/>
  <c r="AD1951" i="3"/>
  <c r="AB1951" i="3"/>
  <c r="Z1951" i="3"/>
  <c r="AR1948" i="3"/>
  <c r="AP1948" i="3"/>
  <c r="AN1948" i="3"/>
  <c r="AL1948" i="3"/>
  <c r="AJ1948" i="3"/>
  <c r="AH1948" i="3"/>
  <c r="AF1948" i="3"/>
  <c r="AD1948" i="3"/>
  <c r="AB1948" i="3"/>
  <c r="Z1948" i="3"/>
  <c r="AR1947" i="3"/>
  <c r="AP1947" i="3"/>
  <c r="AN1947" i="3"/>
  <c r="AL1947" i="3"/>
  <c r="AJ1947" i="3"/>
  <c r="AH1947" i="3"/>
  <c r="AF1947" i="3"/>
  <c r="AD1947" i="3"/>
  <c r="AB1947" i="3"/>
  <c r="Z1947" i="3"/>
  <c r="AR1946" i="3"/>
  <c r="AP1946" i="3"/>
  <c r="AN1946" i="3"/>
  <c r="AL1946" i="3"/>
  <c r="AJ1946" i="3"/>
  <c r="AH1946" i="3"/>
  <c r="AF1946" i="3"/>
  <c r="AD1946" i="3"/>
  <c r="AB1946" i="3"/>
  <c r="Z1946" i="3"/>
  <c r="AR1945" i="3"/>
  <c r="AP1945" i="3"/>
  <c r="AN1945" i="3"/>
  <c r="AL1945" i="3"/>
  <c r="AJ1945" i="3"/>
  <c r="AH1945" i="3"/>
  <c r="AF1945" i="3"/>
  <c r="AD1945" i="3"/>
  <c r="AB1945" i="3"/>
  <c r="Z1945" i="3"/>
  <c r="AR1942" i="3"/>
  <c r="AP1942" i="3"/>
  <c r="AN1942" i="3"/>
  <c r="AL1942" i="3"/>
  <c r="AJ1942" i="3"/>
  <c r="AH1942" i="3"/>
  <c r="AF1942" i="3"/>
  <c r="AD1942" i="3"/>
  <c r="AB1942" i="3"/>
  <c r="Z1942" i="3"/>
  <c r="AR1941" i="3"/>
  <c r="AP1941" i="3"/>
  <c r="AN1941" i="3"/>
  <c r="AL1941" i="3"/>
  <c r="AJ1941" i="3"/>
  <c r="AH1941" i="3"/>
  <c r="AF1941" i="3"/>
  <c r="AD1941" i="3"/>
  <c r="AB1941" i="3"/>
  <c r="Z1941" i="3"/>
  <c r="AR1940" i="3"/>
  <c r="AP1940" i="3"/>
  <c r="AN1940" i="3"/>
  <c r="AL1940" i="3"/>
  <c r="AJ1940" i="3"/>
  <c r="AH1940" i="3"/>
  <c r="AF1940" i="3"/>
  <c r="AD1940" i="3"/>
  <c r="AB1940" i="3"/>
  <c r="Z1940" i="3"/>
  <c r="AR1939" i="3"/>
  <c r="AP1939" i="3"/>
  <c r="AN1939" i="3"/>
  <c r="AL1939" i="3"/>
  <c r="AJ1939" i="3"/>
  <c r="AH1939" i="3"/>
  <c r="AF1939" i="3"/>
  <c r="AD1939" i="3"/>
  <c r="AB1939" i="3"/>
  <c r="Z1939" i="3"/>
  <c r="AR1935" i="3"/>
  <c r="AP1935" i="3"/>
  <c r="AN1935" i="3"/>
  <c r="AL1935" i="3"/>
  <c r="AJ1935" i="3"/>
  <c r="AH1935" i="3"/>
  <c r="AF1935" i="3"/>
  <c r="AD1935" i="3"/>
  <c r="AB1935" i="3"/>
  <c r="Z1935" i="3"/>
  <c r="AR1934" i="3"/>
  <c r="AP1934" i="3"/>
  <c r="AN1934" i="3"/>
  <c r="AL1934" i="3"/>
  <c r="AJ1934" i="3"/>
  <c r="AH1934" i="3"/>
  <c r="AF1934" i="3"/>
  <c r="AD1934" i="3"/>
  <c r="AB1934" i="3"/>
  <c r="Z1934" i="3"/>
  <c r="AR1930" i="3"/>
  <c r="AP1930" i="3"/>
  <c r="AN1930" i="3"/>
  <c r="AL1930" i="3"/>
  <c r="AJ1930" i="3"/>
  <c r="AH1930" i="3"/>
  <c r="AF1930" i="3"/>
  <c r="AD1930" i="3"/>
  <c r="AB1930" i="3"/>
  <c r="Z1930" i="3"/>
  <c r="AR1929" i="3"/>
  <c r="AP1929" i="3"/>
  <c r="AN1929" i="3"/>
  <c r="AL1929" i="3"/>
  <c r="AJ1929" i="3"/>
  <c r="AH1929" i="3"/>
  <c r="AF1929" i="3"/>
  <c r="AD1929" i="3"/>
  <c r="AB1929" i="3"/>
  <c r="Z1929" i="3"/>
  <c r="AR1928" i="3"/>
  <c r="AP1928" i="3"/>
  <c r="AN1928" i="3"/>
  <c r="AL1928" i="3"/>
  <c r="AJ1928" i="3"/>
  <c r="AH1928" i="3"/>
  <c r="AF1928" i="3"/>
  <c r="AD1928" i="3"/>
  <c r="AB1928" i="3"/>
  <c r="Z1928" i="3"/>
  <c r="AR1927" i="3"/>
  <c r="AP1927" i="3"/>
  <c r="AN1927" i="3"/>
  <c r="AL1927" i="3"/>
  <c r="AJ1927" i="3"/>
  <c r="AH1927" i="3"/>
  <c r="AF1927" i="3"/>
  <c r="AD1927" i="3"/>
  <c r="AB1927" i="3"/>
  <c r="Z1927" i="3"/>
  <c r="AR1926" i="3"/>
  <c r="AP1926" i="3"/>
  <c r="AN1926" i="3"/>
  <c r="AL1926" i="3"/>
  <c r="AJ1926" i="3"/>
  <c r="AH1926" i="3"/>
  <c r="AF1926" i="3"/>
  <c r="AD1926" i="3"/>
  <c r="AB1926" i="3"/>
  <c r="Z1926" i="3"/>
  <c r="AR1925" i="3"/>
  <c r="AP1925" i="3"/>
  <c r="AN1925" i="3"/>
  <c r="AL1925" i="3"/>
  <c r="AJ1925" i="3"/>
  <c r="AH1925" i="3"/>
  <c r="AF1925" i="3"/>
  <c r="AD1925" i="3"/>
  <c r="AB1925" i="3"/>
  <c r="Z1925" i="3"/>
  <c r="AR1924" i="3"/>
  <c r="AP1924" i="3"/>
  <c r="AN1924" i="3"/>
  <c r="AL1924" i="3"/>
  <c r="AJ1924" i="3"/>
  <c r="AH1924" i="3"/>
  <c r="AF1924" i="3"/>
  <c r="AD1924" i="3"/>
  <c r="AB1924" i="3"/>
  <c r="Z1924" i="3"/>
  <c r="AR1923" i="3"/>
  <c r="AP1923" i="3"/>
  <c r="AN1923" i="3"/>
  <c r="AL1923" i="3"/>
  <c r="AJ1923" i="3"/>
  <c r="AH1923" i="3"/>
  <c r="AF1923" i="3"/>
  <c r="AD1923" i="3"/>
  <c r="AB1923" i="3"/>
  <c r="Z1923" i="3"/>
  <c r="AR1922" i="3"/>
  <c r="AP1922" i="3"/>
  <c r="AN1922" i="3"/>
  <c r="AL1922" i="3"/>
  <c r="AJ1922" i="3"/>
  <c r="AH1922" i="3"/>
  <c r="AF1922" i="3"/>
  <c r="AD1922" i="3"/>
  <c r="AB1922" i="3"/>
  <c r="Z1922" i="3"/>
  <c r="AR1921" i="3"/>
  <c r="AP1921" i="3"/>
  <c r="AN1921" i="3"/>
  <c r="AL1921" i="3"/>
  <c r="AJ1921" i="3"/>
  <c r="AH1921" i="3"/>
  <c r="AF1921" i="3"/>
  <c r="AD1921" i="3"/>
  <c r="AB1921" i="3"/>
  <c r="Z1921" i="3"/>
  <c r="AR1920" i="3"/>
  <c r="AP1920" i="3"/>
  <c r="AN1920" i="3"/>
  <c r="AL1920" i="3"/>
  <c r="AJ1920" i="3"/>
  <c r="AH1920" i="3"/>
  <c r="AF1920" i="3"/>
  <c r="AD1920" i="3"/>
  <c r="AB1920" i="3"/>
  <c r="Z1920" i="3"/>
  <c r="AR1919" i="3"/>
  <c r="AP1919" i="3"/>
  <c r="AN1919" i="3"/>
  <c r="AL1919" i="3"/>
  <c r="AJ1919" i="3"/>
  <c r="AH1919" i="3"/>
  <c r="AF1919" i="3"/>
  <c r="AD1919" i="3"/>
  <c r="AB1919" i="3"/>
  <c r="Z1919" i="3"/>
  <c r="AR1918" i="3"/>
  <c r="AP1918" i="3"/>
  <c r="AN1918" i="3"/>
  <c r="AL1918" i="3"/>
  <c r="AJ1918" i="3"/>
  <c r="AH1918" i="3"/>
  <c r="AF1918" i="3"/>
  <c r="AD1918" i="3"/>
  <c r="AB1918" i="3"/>
  <c r="Z1918" i="3"/>
  <c r="AR1917" i="3"/>
  <c r="AP1917" i="3"/>
  <c r="AN1917" i="3"/>
  <c r="AL1917" i="3"/>
  <c r="AJ1917" i="3"/>
  <c r="AH1917" i="3"/>
  <c r="AF1917" i="3"/>
  <c r="AD1917" i="3"/>
  <c r="AB1917" i="3"/>
  <c r="Z1917" i="3"/>
  <c r="AR1916" i="3"/>
  <c r="AP1916" i="3"/>
  <c r="AN1916" i="3"/>
  <c r="AL1916" i="3"/>
  <c r="AJ1916" i="3"/>
  <c r="AH1916" i="3"/>
  <c r="AF1916" i="3"/>
  <c r="AD1916" i="3"/>
  <c r="AB1916" i="3"/>
  <c r="Z1916" i="3"/>
  <c r="AR1915" i="3"/>
  <c r="AP1915" i="3"/>
  <c r="AN1915" i="3"/>
  <c r="AL1915" i="3"/>
  <c r="AJ1915" i="3"/>
  <c r="AH1915" i="3"/>
  <c r="AF1915" i="3"/>
  <c r="AD1915" i="3"/>
  <c r="AB1915" i="3"/>
  <c r="Z1915" i="3"/>
  <c r="AR1914" i="3"/>
  <c r="AP1914" i="3"/>
  <c r="AN1914" i="3"/>
  <c r="AL1914" i="3"/>
  <c r="AJ1914" i="3"/>
  <c r="AH1914" i="3"/>
  <c r="AF1914" i="3"/>
  <c r="AD1914" i="3"/>
  <c r="AB1914" i="3"/>
  <c r="Z1914" i="3"/>
  <c r="AR1913" i="3"/>
  <c r="AP1913" i="3"/>
  <c r="AN1913" i="3"/>
  <c r="AL1913" i="3"/>
  <c r="AJ1913" i="3"/>
  <c r="AH1913" i="3"/>
  <c r="AF1913" i="3"/>
  <c r="AD1913" i="3"/>
  <c r="AB1913" i="3"/>
  <c r="Z1913" i="3"/>
  <c r="AR1912" i="3"/>
  <c r="AP1912" i="3"/>
  <c r="AN1912" i="3"/>
  <c r="AL1912" i="3"/>
  <c r="AJ1912" i="3"/>
  <c r="AH1912" i="3"/>
  <c r="AF1912" i="3"/>
  <c r="AD1912" i="3"/>
  <c r="AB1912" i="3"/>
  <c r="Z1912" i="3"/>
  <c r="AR1911" i="3"/>
  <c r="AP1911" i="3"/>
  <c r="AN1911" i="3"/>
  <c r="AL1911" i="3"/>
  <c r="AJ1911" i="3"/>
  <c r="AH1911" i="3"/>
  <c r="AF1911" i="3"/>
  <c r="AD1911" i="3"/>
  <c r="AB1911" i="3"/>
  <c r="Z1911" i="3"/>
  <c r="AR1910" i="3"/>
  <c r="AP1910" i="3"/>
  <c r="AN1910" i="3"/>
  <c r="AL1910" i="3"/>
  <c r="AJ1910" i="3"/>
  <c r="AH1910" i="3"/>
  <c r="AF1910" i="3"/>
  <c r="AD1910" i="3"/>
  <c r="AB1910" i="3"/>
  <c r="Z1910" i="3"/>
  <c r="AR1909" i="3"/>
  <c r="AP1909" i="3"/>
  <c r="AN1909" i="3"/>
  <c r="AL1909" i="3"/>
  <c r="AJ1909" i="3"/>
  <c r="AH1909" i="3"/>
  <c r="AF1909" i="3"/>
  <c r="AD1909" i="3"/>
  <c r="AB1909" i="3"/>
  <c r="Z1909" i="3"/>
  <c r="AR1908" i="3"/>
  <c r="AP1908" i="3"/>
  <c r="AN1908" i="3"/>
  <c r="AL1908" i="3"/>
  <c r="AJ1908" i="3"/>
  <c r="AH1908" i="3"/>
  <c r="AF1908" i="3"/>
  <c r="AD1908" i="3"/>
  <c r="AB1908" i="3"/>
  <c r="Z1908" i="3"/>
  <c r="AR1907" i="3"/>
  <c r="AP1907" i="3"/>
  <c r="AN1907" i="3"/>
  <c r="AL1907" i="3"/>
  <c r="AJ1907" i="3"/>
  <c r="AH1907" i="3"/>
  <c r="AF1907" i="3"/>
  <c r="AD1907" i="3"/>
  <c r="AB1907" i="3"/>
  <c r="Z1907" i="3"/>
  <c r="AR1906" i="3"/>
  <c r="AP1906" i="3"/>
  <c r="AN1906" i="3"/>
  <c r="AL1906" i="3"/>
  <c r="AJ1906" i="3"/>
  <c r="AH1906" i="3"/>
  <c r="AF1906" i="3"/>
  <c r="AD1906" i="3"/>
  <c r="AB1906" i="3"/>
  <c r="Z1906" i="3"/>
  <c r="AR1904" i="3"/>
  <c r="AP1904" i="3"/>
  <c r="AN1904" i="3"/>
  <c r="AL1904" i="3"/>
  <c r="AJ1904" i="3"/>
  <c r="AH1904" i="3"/>
  <c r="AF1904" i="3"/>
  <c r="AD1904" i="3"/>
  <c r="AB1904" i="3"/>
  <c r="Z1904" i="3"/>
  <c r="AR1899" i="3"/>
  <c r="AP1899" i="3"/>
  <c r="AN1899" i="3"/>
  <c r="AL1899" i="3"/>
  <c r="AJ1899" i="3"/>
  <c r="AH1899" i="3"/>
  <c r="AF1899" i="3"/>
  <c r="AD1899" i="3"/>
  <c r="AB1899" i="3"/>
  <c r="Z1899" i="3"/>
  <c r="AR1898" i="3"/>
  <c r="AP1898" i="3"/>
  <c r="AN1898" i="3"/>
  <c r="AL1898" i="3"/>
  <c r="AJ1898" i="3"/>
  <c r="AH1898" i="3"/>
  <c r="AF1898" i="3"/>
  <c r="AD1898" i="3"/>
  <c r="AB1898" i="3"/>
  <c r="Z1898" i="3"/>
  <c r="AR1897" i="3"/>
  <c r="AP1897" i="3"/>
  <c r="AN1897" i="3"/>
  <c r="AL1897" i="3"/>
  <c r="AJ1897" i="3"/>
  <c r="AH1897" i="3"/>
  <c r="AF1897" i="3"/>
  <c r="AD1897" i="3"/>
  <c r="AB1897" i="3"/>
  <c r="Z1897" i="3"/>
  <c r="AR1896" i="3"/>
  <c r="AP1896" i="3"/>
  <c r="AN1896" i="3"/>
  <c r="AL1896" i="3"/>
  <c r="AJ1896" i="3"/>
  <c r="AH1896" i="3"/>
  <c r="AF1896" i="3"/>
  <c r="AD1896" i="3"/>
  <c r="AB1896" i="3"/>
  <c r="Z1896" i="3"/>
  <c r="AR1895" i="3"/>
  <c r="AP1895" i="3"/>
  <c r="AN1895" i="3"/>
  <c r="AL1895" i="3"/>
  <c r="AJ1895" i="3"/>
  <c r="AH1895" i="3"/>
  <c r="AF1895" i="3"/>
  <c r="AD1895" i="3"/>
  <c r="AB1895" i="3"/>
  <c r="Z1895" i="3"/>
  <c r="AR1894" i="3"/>
  <c r="AP1894" i="3"/>
  <c r="AN1894" i="3"/>
  <c r="AL1894" i="3"/>
  <c r="AJ1894" i="3"/>
  <c r="AH1894" i="3"/>
  <c r="AF1894" i="3"/>
  <c r="AD1894" i="3"/>
  <c r="AB1894" i="3"/>
  <c r="Z1894" i="3"/>
  <c r="AR1893" i="3"/>
  <c r="AP1893" i="3"/>
  <c r="AN1893" i="3"/>
  <c r="AL1893" i="3"/>
  <c r="AJ1893" i="3"/>
  <c r="AH1893" i="3"/>
  <c r="AF1893" i="3"/>
  <c r="AD1893" i="3"/>
  <c r="AB1893" i="3"/>
  <c r="Z1893" i="3"/>
  <c r="AR1892" i="3"/>
  <c r="AP1892" i="3"/>
  <c r="AN1892" i="3"/>
  <c r="AL1892" i="3"/>
  <c r="AJ1892" i="3"/>
  <c r="AH1892" i="3"/>
  <c r="AF1892" i="3"/>
  <c r="AD1892" i="3"/>
  <c r="AB1892" i="3"/>
  <c r="Z1892" i="3"/>
  <c r="AR1891" i="3"/>
  <c r="AP1891" i="3"/>
  <c r="AN1891" i="3"/>
  <c r="AL1891" i="3"/>
  <c r="AJ1891" i="3"/>
  <c r="AH1891" i="3"/>
  <c r="AF1891" i="3"/>
  <c r="AD1891" i="3"/>
  <c r="AB1891" i="3"/>
  <c r="Z1891" i="3"/>
  <c r="AR1890" i="3"/>
  <c r="AP1890" i="3"/>
  <c r="AN1890" i="3"/>
  <c r="AL1890" i="3"/>
  <c r="AJ1890" i="3"/>
  <c r="AH1890" i="3"/>
  <c r="AF1890" i="3"/>
  <c r="AD1890" i="3"/>
  <c r="AB1890" i="3"/>
  <c r="Z1890" i="3"/>
  <c r="AR1889" i="3"/>
  <c r="AP1889" i="3"/>
  <c r="AN1889" i="3"/>
  <c r="AL1889" i="3"/>
  <c r="AJ1889" i="3"/>
  <c r="AH1889" i="3"/>
  <c r="AF1889" i="3"/>
  <c r="AD1889" i="3"/>
  <c r="AB1889" i="3"/>
  <c r="Z1889" i="3"/>
  <c r="AR1888" i="3"/>
  <c r="AP1888" i="3"/>
  <c r="AN1888" i="3"/>
  <c r="AL1888" i="3"/>
  <c r="AJ1888" i="3"/>
  <c r="AH1888" i="3"/>
  <c r="AF1888" i="3"/>
  <c r="AD1888" i="3"/>
  <c r="AB1888" i="3"/>
  <c r="Z1888" i="3"/>
  <c r="AR1887" i="3"/>
  <c r="AP1887" i="3"/>
  <c r="AN1887" i="3"/>
  <c r="AL1887" i="3"/>
  <c r="AJ1887" i="3"/>
  <c r="AH1887" i="3"/>
  <c r="AF1887" i="3"/>
  <c r="AD1887" i="3"/>
  <c r="AB1887" i="3"/>
  <c r="Z1887" i="3"/>
  <c r="AR1886" i="3"/>
  <c r="AP1886" i="3"/>
  <c r="AN1886" i="3"/>
  <c r="AL1886" i="3"/>
  <c r="AJ1886" i="3"/>
  <c r="AH1886" i="3"/>
  <c r="AF1886" i="3"/>
  <c r="AD1886" i="3"/>
  <c r="AB1886" i="3"/>
  <c r="Z1886" i="3"/>
  <c r="AR1885" i="3"/>
  <c r="AP1885" i="3"/>
  <c r="AN1885" i="3"/>
  <c r="AL1885" i="3"/>
  <c r="AJ1885" i="3"/>
  <c r="AH1885" i="3"/>
  <c r="AF1885" i="3"/>
  <c r="AD1885" i="3"/>
  <c r="AB1885" i="3"/>
  <c r="Z1885" i="3"/>
  <c r="AR1884" i="3"/>
  <c r="AP1884" i="3"/>
  <c r="AN1884" i="3"/>
  <c r="AL1884" i="3"/>
  <c r="AJ1884" i="3"/>
  <c r="AH1884" i="3"/>
  <c r="AF1884" i="3"/>
  <c r="AD1884" i="3"/>
  <c r="AB1884" i="3"/>
  <c r="Z1884" i="3"/>
  <c r="AR1883" i="3"/>
  <c r="AP1883" i="3"/>
  <c r="AN1883" i="3"/>
  <c r="AL1883" i="3"/>
  <c r="AJ1883" i="3"/>
  <c r="AH1883" i="3"/>
  <c r="AF1883" i="3"/>
  <c r="AD1883" i="3"/>
  <c r="AB1883" i="3"/>
  <c r="Z1883" i="3"/>
  <c r="AR1882" i="3"/>
  <c r="AP1882" i="3"/>
  <c r="AN1882" i="3"/>
  <c r="AL1882" i="3"/>
  <c r="AJ1882" i="3"/>
  <c r="AH1882" i="3"/>
  <c r="AF1882" i="3"/>
  <c r="AD1882" i="3"/>
  <c r="AB1882" i="3"/>
  <c r="Z1882" i="3"/>
  <c r="AR1881" i="3"/>
  <c r="AP1881" i="3"/>
  <c r="AN1881" i="3"/>
  <c r="AL1881" i="3"/>
  <c r="AJ1881" i="3"/>
  <c r="AH1881" i="3"/>
  <c r="AF1881" i="3"/>
  <c r="AD1881" i="3"/>
  <c r="AB1881" i="3"/>
  <c r="Z1881" i="3"/>
  <c r="AR1880" i="3"/>
  <c r="AP1880" i="3"/>
  <c r="AN1880" i="3"/>
  <c r="AL1880" i="3"/>
  <c r="AJ1880" i="3"/>
  <c r="AH1880" i="3"/>
  <c r="AF1880" i="3"/>
  <c r="AD1880" i="3"/>
  <c r="AB1880" i="3"/>
  <c r="Z1880" i="3"/>
  <c r="AR1879" i="3"/>
  <c r="AP1879" i="3"/>
  <c r="AN1879" i="3"/>
  <c r="AL1879" i="3"/>
  <c r="AJ1879" i="3"/>
  <c r="AH1879" i="3"/>
  <c r="AF1879" i="3"/>
  <c r="AD1879" i="3"/>
  <c r="AB1879" i="3"/>
  <c r="Z1879" i="3"/>
  <c r="AR1878" i="3"/>
  <c r="AP1878" i="3"/>
  <c r="AN1878" i="3"/>
  <c r="AL1878" i="3"/>
  <c r="AJ1878" i="3"/>
  <c r="AH1878" i="3"/>
  <c r="AF1878" i="3"/>
  <c r="AD1878" i="3"/>
  <c r="AB1878" i="3"/>
  <c r="Z1878" i="3"/>
  <c r="AR1877" i="3"/>
  <c r="AP1877" i="3"/>
  <c r="AN1877" i="3"/>
  <c r="AL1877" i="3"/>
  <c r="AJ1877" i="3"/>
  <c r="AH1877" i="3"/>
  <c r="AF1877" i="3"/>
  <c r="AD1877" i="3"/>
  <c r="AB1877" i="3"/>
  <c r="Z1877" i="3"/>
  <c r="AR1876" i="3"/>
  <c r="AP1876" i="3"/>
  <c r="AN1876" i="3"/>
  <c r="AL1876" i="3"/>
  <c r="AJ1876" i="3"/>
  <c r="AH1876" i="3"/>
  <c r="AF1876" i="3"/>
  <c r="AD1876" i="3"/>
  <c r="AB1876" i="3"/>
  <c r="Z1876" i="3"/>
  <c r="AR1872" i="3"/>
  <c r="AP1872" i="3"/>
  <c r="AN1872" i="3"/>
  <c r="AL1872" i="3"/>
  <c r="AJ1872" i="3"/>
  <c r="AH1872" i="3"/>
  <c r="AF1872" i="3"/>
  <c r="AD1872" i="3"/>
  <c r="AB1872" i="3"/>
  <c r="Z1872" i="3"/>
  <c r="AR1871" i="3"/>
  <c r="AP1871" i="3"/>
  <c r="AN1871" i="3"/>
  <c r="AL1871" i="3"/>
  <c r="AJ1871" i="3"/>
  <c r="AH1871" i="3"/>
  <c r="AF1871" i="3"/>
  <c r="AD1871" i="3"/>
  <c r="AB1871" i="3"/>
  <c r="Z1871" i="3"/>
  <c r="AR1870" i="3"/>
  <c r="AP1870" i="3"/>
  <c r="AN1870" i="3"/>
  <c r="AL1870" i="3"/>
  <c r="AJ1870" i="3"/>
  <c r="AH1870" i="3"/>
  <c r="AF1870" i="3"/>
  <c r="AD1870" i="3"/>
  <c r="AB1870" i="3"/>
  <c r="Z1870" i="3"/>
  <c r="AR1869" i="3"/>
  <c r="AP1869" i="3"/>
  <c r="AN1869" i="3"/>
  <c r="AL1869" i="3"/>
  <c r="AJ1869" i="3"/>
  <c r="AH1869" i="3"/>
  <c r="AF1869" i="3"/>
  <c r="AD1869" i="3"/>
  <c r="AB1869" i="3"/>
  <c r="Z1869" i="3"/>
  <c r="AR1868" i="3"/>
  <c r="AP1868" i="3"/>
  <c r="AN1868" i="3"/>
  <c r="AL1868" i="3"/>
  <c r="AJ1868" i="3"/>
  <c r="AH1868" i="3"/>
  <c r="AF1868" i="3"/>
  <c r="AD1868" i="3"/>
  <c r="AB1868" i="3"/>
  <c r="Z1868" i="3"/>
  <c r="AR1867" i="3"/>
  <c r="AP1867" i="3"/>
  <c r="AN1867" i="3"/>
  <c r="AL1867" i="3"/>
  <c r="AJ1867" i="3"/>
  <c r="AH1867" i="3"/>
  <c r="AF1867" i="3"/>
  <c r="AD1867" i="3"/>
  <c r="AB1867" i="3"/>
  <c r="Z1867" i="3"/>
  <c r="AR1866" i="3"/>
  <c r="AP1866" i="3"/>
  <c r="AN1866" i="3"/>
  <c r="AL1866" i="3"/>
  <c r="AJ1866" i="3"/>
  <c r="AH1866" i="3"/>
  <c r="AF1866" i="3"/>
  <c r="AD1866" i="3"/>
  <c r="AB1866" i="3"/>
  <c r="Z1866" i="3"/>
  <c r="AR1865" i="3"/>
  <c r="AP1865" i="3"/>
  <c r="AN1865" i="3"/>
  <c r="AL1865" i="3"/>
  <c r="AJ1865" i="3"/>
  <c r="AH1865" i="3"/>
  <c r="AF1865" i="3"/>
  <c r="AD1865" i="3"/>
  <c r="AB1865" i="3"/>
  <c r="Z1865" i="3"/>
  <c r="AR1864" i="3"/>
  <c r="AP1864" i="3"/>
  <c r="AN1864" i="3"/>
  <c r="AL1864" i="3"/>
  <c r="AJ1864" i="3"/>
  <c r="AH1864" i="3"/>
  <c r="AF1864" i="3"/>
  <c r="AD1864" i="3"/>
  <c r="AB1864" i="3"/>
  <c r="Z1864" i="3"/>
  <c r="AR1863" i="3"/>
  <c r="AP1863" i="3"/>
  <c r="AN1863" i="3"/>
  <c r="AL1863" i="3"/>
  <c r="AJ1863" i="3"/>
  <c r="AH1863" i="3"/>
  <c r="AF1863" i="3"/>
  <c r="AD1863" i="3"/>
  <c r="AB1863" i="3"/>
  <c r="Z1863" i="3"/>
  <c r="AR1862" i="3"/>
  <c r="AP1862" i="3"/>
  <c r="AN1862" i="3"/>
  <c r="AL1862" i="3"/>
  <c r="AJ1862" i="3"/>
  <c r="AH1862" i="3"/>
  <c r="AF1862" i="3"/>
  <c r="AD1862" i="3"/>
  <c r="AB1862" i="3"/>
  <c r="Z1862" i="3"/>
  <c r="AR1861" i="3"/>
  <c r="AP1861" i="3"/>
  <c r="AN1861" i="3"/>
  <c r="AL1861" i="3"/>
  <c r="AJ1861" i="3"/>
  <c r="AH1861" i="3"/>
  <c r="AF1861" i="3"/>
  <c r="AD1861" i="3"/>
  <c r="AB1861" i="3"/>
  <c r="Z1861" i="3"/>
  <c r="AR1860" i="3"/>
  <c r="AP1860" i="3"/>
  <c r="AN1860" i="3"/>
  <c r="AL1860" i="3"/>
  <c r="AJ1860" i="3"/>
  <c r="AH1860" i="3"/>
  <c r="AF1860" i="3"/>
  <c r="AD1860" i="3"/>
  <c r="AB1860" i="3"/>
  <c r="Z1860" i="3"/>
  <c r="AR1859" i="3"/>
  <c r="AP1859" i="3"/>
  <c r="AN1859" i="3"/>
  <c r="AL1859" i="3"/>
  <c r="AJ1859" i="3"/>
  <c r="AH1859" i="3"/>
  <c r="AF1859" i="3"/>
  <c r="AD1859" i="3"/>
  <c r="AB1859" i="3"/>
  <c r="Z1859" i="3"/>
  <c r="AR1858" i="3"/>
  <c r="AP1858" i="3"/>
  <c r="AN1858" i="3"/>
  <c r="AL1858" i="3"/>
  <c r="AJ1858" i="3"/>
  <c r="AH1858" i="3"/>
  <c r="AF1858" i="3"/>
  <c r="AD1858" i="3"/>
  <c r="AB1858" i="3"/>
  <c r="Z1858" i="3"/>
  <c r="AR1857" i="3"/>
  <c r="AP1857" i="3"/>
  <c r="AN1857" i="3"/>
  <c r="AL1857" i="3"/>
  <c r="AJ1857" i="3"/>
  <c r="AH1857" i="3"/>
  <c r="AF1857" i="3"/>
  <c r="AD1857" i="3"/>
  <c r="AB1857" i="3"/>
  <c r="Z1857" i="3"/>
  <c r="AR1856" i="3"/>
  <c r="AP1856" i="3"/>
  <c r="AN1856" i="3"/>
  <c r="AL1856" i="3"/>
  <c r="AJ1856" i="3"/>
  <c r="AH1856" i="3"/>
  <c r="AF1856" i="3"/>
  <c r="AD1856" i="3"/>
  <c r="AB1856" i="3"/>
  <c r="Z1856" i="3"/>
  <c r="AR1855" i="3"/>
  <c r="AP1855" i="3"/>
  <c r="AN1855" i="3"/>
  <c r="AL1855" i="3"/>
  <c r="AJ1855" i="3"/>
  <c r="AH1855" i="3"/>
  <c r="AF1855" i="3"/>
  <c r="AD1855" i="3"/>
  <c r="AB1855" i="3"/>
  <c r="Z1855" i="3"/>
  <c r="AR1854" i="3"/>
  <c r="AP1854" i="3"/>
  <c r="AN1854" i="3"/>
  <c r="AL1854" i="3"/>
  <c r="AJ1854" i="3"/>
  <c r="AH1854" i="3"/>
  <c r="AF1854" i="3"/>
  <c r="AD1854" i="3"/>
  <c r="AB1854" i="3"/>
  <c r="Z1854" i="3"/>
  <c r="AR1853" i="3"/>
  <c r="AP1853" i="3"/>
  <c r="AN1853" i="3"/>
  <c r="AL1853" i="3"/>
  <c r="AJ1853" i="3"/>
  <c r="AH1853" i="3"/>
  <c r="AF1853" i="3"/>
  <c r="AD1853" i="3"/>
  <c r="AB1853" i="3"/>
  <c r="Z1853" i="3"/>
  <c r="AR1852" i="3"/>
  <c r="AP1852" i="3"/>
  <c r="AN1852" i="3"/>
  <c r="AL1852" i="3"/>
  <c r="AJ1852" i="3"/>
  <c r="AH1852" i="3"/>
  <c r="AF1852" i="3"/>
  <c r="AD1852" i="3"/>
  <c r="AB1852" i="3"/>
  <c r="Z1852" i="3"/>
  <c r="AR1851" i="3"/>
  <c r="AP1851" i="3"/>
  <c r="AN1851" i="3"/>
  <c r="AL1851" i="3"/>
  <c r="AJ1851" i="3"/>
  <c r="AH1851" i="3"/>
  <c r="AF1851" i="3"/>
  <c r="AD1851" i="3"/>
  <c r="AB1851" i="3"/>
  <c r="Z1851" i="3"/>
  <c r="AR1850" i="3"/>
  <c r="AP1850" i="3"/>
  <c r="AN1850" i="3"/>
  <c r="AL1850" i="3"/>
  <c r="AJ1850" i="3"/>
  <c r="AH1850" i="3"/>
  <c r="AF1850" i="3"/>
  <c r="AD1850" i="3"/>
  <c r="AB1850" i="3"/>
  <c r="Z1850" i="3"/>
  <c r="AR1849" i="3"/>
  <c r="AP1849" i="3"/>
  <c r="AN1849" i="3"/>
  <c r="AL1849" i="3"/>
  <c r="AJ1849" i="3"/>
  <c r="AH1849" i="3"/>
  <c r="AF1849" i="3"/>
  <c r="AD1849" i="3"/>
  <c r="AB1849" i="3"/>
  <c r="Z1849" i="3"/>
  <c r="AR1848" i="3"/>
  <c r="AP1848" i="3"/>
  <c r="AN1848" i="3"/>
  <c r="AL1848" i="3"/>
  <c r="AJ1848" i="3"/>
  <c r="AH1848" i="3"/>
  <c r="AF1848" i="3"/>
  <c r="AD1848" i="3"/>
  <c r="AB1848" i="3"/>
  <c r="Z1848" i="3"/>
  <c r="AR1847" i="3"/>
  <c r="AP1847" i="3"/>
  <c r="AN1847" i="3"/>
  <c r="AL1847" i="3"/>
  <c r="AJ1847" i="3"/>
  <c r="AH1847" i="3"/>
  <c r="AF1847" i="3"/>
  <c r="AD1847" i="3"/>
  <c r="AB1847" i="3"/>
  <c r="Z1847" i="3"/>
  <c r="AR1846" i="3"/>
  <c r="AP1846" i="3"/>
  <c r="AN1846" i="3"/>
  <c r="AL1846" i="3"/>
  <c r="AJ1846" i="3"/>
  <c r="AH1846" i="3"/>
  <c r="AF1846" i="3"/>
  <c r="AD1846" i="3"/>
  <c r="AB1846" i="3"/>
  <c r="Z1846" i="3"/>
  <c r="AR1845" i="3"/>
  <c r="AP1845" i="3"/>
  <c r="AN1845" i="3"/>
  <c r="AL1845" i="3"/>
  <c r="AJ1845" i="3"/>
  <c r="AH1845" i="3"/>
  <c r="AF1845" i="3"/>
  <c r="AD1845" i="3"/>
  <c r="AB1845" i="3"/>
  <c r="Z1845" i="3"/>
  <c r="AR1844" i="3"/>
  <c r="AP1844" i="3"/>
  <c r="AN1844" i="3"/>
  <c r="AL1844" i="3"/>
  <c r="AJ1844" i="3"/>
  <c r="AH1844" i="3"/>
  <c r="AF1844" i="3"/>
  <c r="AD1844" i="3"/>
  <c r="AB1844" i="3"/>
  <c r="Z1844" i="3"/>
  <c r="AR1843" i="3"/>
  <c r="AP1843" i="3"/>
  <c r="AN1843" i="3"/>
  <c r="AL1843" i="3"/>
  <c r="AJ1843" i="3"/>
  <c r="AH1843" i="3"/>
  <c r="AF1843" i="3"/>
  <c r="AD1843" i="3"/>
  <c r="AB1843" i="3"/>
  <c r="Z1843" i="3"/>
  <c r="AR1842" i="3"/>
  <c r="AP1842" i="3"/>
  <c r="AN1842" i="3"/>
  <c r="AL1842" i="3"/>
  <c r="AJ1842" i="3"/>
  <c r="AH1842" i="3"/>
  <c r="AF1842" i="3"/>
  <c r="AD1842" i="3"/>
  <c r="AB1842" i="3"/>
  <c r="Z1842" i="3"/>
  <c r="AR1841" i="3"/>
  <c r="AP1841" i="3"/>
  <c r="AN1841" i="3"/>
  <c r="AL1841" i="3"/>
  <c r="AJ1841" i="3"/>
  <c r="AH1841" i="3"/>
  <c r="AF1841" i="3"/>
  <c r="AD1841" i="3"/>
  <c r="AB1841" i="3"/>
  <c r="Z1841" i="3"/>
  <c r="AR1840" i="3"/>
  <c r="AP1840" i="3"/>
  <c r="AN1840" i="3"/>
  <c r="AL1840" i="3"/>
  <c r="AJ1840" i="3"/>
  <c r="AH1840" i="3"/>
  <c r="AF1840" i="3"/>
  <c r="AD1840" i="3"/>
  <c r="AB1840" i="3"/>
  <c r="Z1840" i="3"/>
  <c r="AR1839" i="3"/>
  <c r="AP1839" i="3"/>
  <c r="AN1839" i="3"/>
  <c r="AL1839" i="3"/>
  <c r="AJ1839" i="3"/>
  <c r="AH1839" i="3"/>
  <c r="AF1839" i="3"/>
  <c r="AD1839" i="3"/>
  <c r="AB1839" i="3"/>
  <c r="Z1839" i="3"/>
  <c r="AR1838" i="3"/>
  <c r="AP1838" i="3"/>
  <c r="AN1838" i="3"/>
  <c r="AL1838" i="3"/>
  <c r="AJ1838" i="3"/>
  <c r="AH1838" i="3"/>
  <c r="AF1838" i="3"/>
  <c r="AD1838" i="3"/>
  <c r="AB1838" i="3"/>
  <c r="Z1838" i="3"/>
  <c r="AR1837" i="3"/>
  <c r="AP1837" i="3"/>
  <c r="AN1837" i="3"/>
  <c r="AL1837" i="3"/>
  <c r="AJ1837" i="3"/>
  <c r="AH1837" i="3"/>
  <c r="AF1837" i="3"/>
  <c r="AD1837" i="3"/>
  <c r="AB1837" i="3"/>
  <c r="Z1837" i="3"/>
  <c r="AR1836" i="3"/>
  <c r="AP1836" i="3"/>
  <c r="AN1836" i="3"/>
  <c r="AL1836" i="3"/>
  <c r="AJ1836" i="3"/>
  <c r="AH1836" i="3"/>
  <c r="AF1836" i="3"/>
  <c r="AD1836" i="3"/>
  <c r="AB1836" i="3"/>
  <c r="Z1836" i="3"/>
  <c r="AR1835" i="3"/>
  <c r="AP1835" i="3"/>
  <c r="AN1835" i="3"/>
  <c r="AL1835" i="3"/>
  <c r="AJ1835" i="3"/>
  <c r="AH1835" i="3"/>
  <c r="AF1835" i="3"/>
  <c r="AD1835" i="3"/>
  <c r="AB1835" i="3"/>
  <c r="Z1835" i="3"/>
  <c r="AR1834" i="3"/>
  <c r="AP1834" i="3"/>
  <c r="AN1834" i="3"/>
  <c r="AL1834" i="3"/>
  <c r="AJ1834" i="3"/>
  <c r="AH1834" i="3"/>
  <c r="AF1834" i="3"/>
  <c r="AD1834" i="3"/>
  <c r="AB1834" i="3"/>
  <c r="Z1834" i="3"/>
  <c r="AR1833" i="3"/>
  <c r="AP1833" i="3"/>
  <c r="AN1833" i="3"/>
  <c r="AL1833" i="3"/>
  <c r="AJ1833" i="3"/>
  <c r="AH1833" i="3"/>
  <c r="AF1833" i="3"/>
  <c r="AD1833" i="3"/>
  <c r="AB1833" i="3"/>
  <c r="Z1833" i="3"/>
  <c r="AR1832" i="3"/>
  <c r="AP1832" i="3"/>
  <c r="AN1832" i="3"/>
  <c r="AL1832" i="3"/>
  <c r="AJ1832" i="3"/>
  <c r="AH1832" i="3"/>
  <c r="AF1832" i="3"/>
  <c r="AD1832" i="3"/>
  <c r="AB1832" i="3"/>
  <c r="Z1832" i="3"/>
  <c r="AR1831" i="3"/>
  <c r="AP1831" i="3"/>
  <c r="AN1831" i="3"/>
  <c r="AL1831" i="3"/>
  <c r="AJ1831" i="3"/>
  <c r="AH1831" i="3"/>
  <c r="AF1831" i="3"/>
  <c r="AD1831" i="3"/>
  <c r="AB1831" i="3"/>
  <c r="Z1831" i="3"/>
  <c r="AR1830" i="3"/>
  <c r="AP1830" i="3"/>
  <c r="AN1830" i="3"/>
  <c r="AL1830" i="3"/>
  <c r="AJ1830" i="3"/>
  <c r="AH1830" i="3"/>
  <c r="AF1830" i="3"/>
  <c r="AD1830" i="3"/>
  <c r="AB1830" i="3"/>
  <c r="Z1830" i="3"/>
  <c r="AR1829" i="3"/>
  <c r="AP1829" i="3"/>
  <c r="AN1829" i="3"/>
  <c r="AL1829" i="3"/>
  <c r="AJ1829" i="3"/>
  <c r="AH1829" i="3"/>
  <c r="AF1829" i="3"/>
  <c r="AD1829" i="3"/>
  <c r="AB1829" i="3"/>
  <c r="Z1829" i="3"/>
  <c r="AR1828" i="3"/>
  <c r="AP1828" i="3"/>
  <c r="AN1828" i="3"/>
  <c r="AL1828" i="3"/>
  <c r="AJ1828" i="3"/>
  <c r="AH1828" i="3"/>
  <c r="AF1828" i="3"/>
  <c r="AD1828" i="3"/>
  <c r="AB1828" i="3"/>
  <c r="Z1828" i="3"/>
  <c r="AR1825" i="3"/>
  <c r="AP1825" i="3"/>
  <c r="AN1825" i="3"/>
  <c r="AL1825" i="3"/>
  <c r="AJ1825" i="3"/>
  <c r="AH1825" i="3"/>
  <c r="AF1825" i="3"/>
  <c r="AD1825" i="3"/>
  <c r="AB1825" i="3"/>
  <c r="Z1825" i="3"/>
  <c r="AR1824" i="3"/>
  <c r="AP1824" i="3"/>
  <c r="AN1824" i="3"/>
  <c r="AL1824" i="3"/>
  <c r="AJ1824" i="3"/>
  <c r="AH1824" i="3"/>
  <c r="AF1824" i="3"/>
  <c r="AD1824" i="3"/>
  <c r="AB1824" i="3"/>
  <c r="Z1824" i="3"/>
  <c r="AR1823" i="3"/>
  <c r="AP1823" i="3"/>
  <c r="AN1823" i="3"/>
  <c r="AL1823" i="3"/>
  <c r="AJ1823" i="3"/>
  <c r="AH1823" i="3"/>
  <c r="AF1823" i="3"/>
  <c r="AD1823" i="3"/>
  <c r="AB1823" i="3"/>
  <c r="Z1823" i="3"/>
  <c r="AR1822" i="3"/>
  <c r="AP1822" i="3"/>
  <c r="AN1822" i="3"/>
  <c r="AL1822" i="3"/>
  <c r="AJ1822" i="3"/>
  <c r="AH1822" i="3"/>
  <c r="AF1822" i="3"/>
  <c r="AD1822" i="3"/>
  <c r="AB1822" i="3"/>
  <c r="Z1822" i="3"/>
  <c r="AR1821" i="3"/>
  <c r="AP1821" i="3"/>
  <c r="AN1821" i="3"/>
  <c r="AL1821" i="3"/>
  <c r="AJ1821" i="3"/>
  <c r="AH1821" i="3"/>
  <c r="AF1821" i="3"/>
  <c r="AD1821" i="3"/>
  <c r="AB1821" i="3"/>
  <c r="Z1821" i="3"/>
  <c r="AR1820" i="3"/>
  <c r="AP1820" i="3"/>
  <c r="AN1820" i="3"/>
  <c r="AL1820" i="3"/>
  <c r="AJ1820" i="3"/>
  <c r="AH1820" i="3"/>
  <c r="AF1820" i="3"/>
  <c r="AD1820" i="3"/>
  <c r="AB1820" i="3"/>
  <c r="Z1820" i="3"/>
  <c r="AR1819" i="3"/>
  <c r="AP1819" i="3"/>
  <c r="AN1819" i="3"/>
  <c r="AL1819" i="3"/>
  <c r="AJ1819" i="3"/>
  <c r="AH1819" i="3"/>
  <c r="AF1819" i="3"/>
  <c r="AD1819" i="3"/>
  <c r="AB1819" i="3"/>
  <c r="Z1819" i="3"/>
  <c r="AR1818" i="3"/>
  <c r="AP1818" i="3"/>
  <c r="AN1818" i="3"/>
  <c r="AL1818" i="3"/>
  <c r="AJ1818" i="3"/>
  <c r="AH1818" i="3"/>
  <c r="AF1818" i="3"/>
  <c r="AD1818" i="3"/>
  <c r="AB1818" i="3"/>
  <c r="Z1818" i="3"/>
  <c r="AR1803" i="3"/>
  <c r="AP1803" i="3"/>
  <c r="AN1803" i="3"/>
  <c r="AL1803" i="3"/>
  <c r="AJ1803" i="3"/>
  <c r="AH1803" i="3"/>
  <c r="AF1803" i="3"/>
  <c r="AD1803" i="3"/>
  <c r="AB1803" i="3"/>
  <c r="Z1803" i="3"/>
  <c r="AR1802" i="3"/>
  <c r="AP1802" i="3"/>
  <c r="AN1802" i="3"/>
  <c r="AL1802" i="3"/>
  <c r="AJ1802" i="3"/>
  <c r="AH1802" i="3"/>
  <c r="AF1802" i="3"/>
  <c r="AD1802" i="3"/>
  <c r="AB1802" i="3"/>
  <c r="Z1802" i="3"/>
  <c r="AR1801" i="3"/>
  <c r="AP1801" i="3"/>
  <c r="AN1801" i="3"/>
  <c r="AL1801" i="3"/>
  <c r="AJ1801" i="3"/>
  <c r="AH1801" i="3"/>
  <c r="AF1801" i="3"/>
  <c r="AD1801" i="3"/>
  <c r="AB1801" i="3"/>
  <c r="Z1801" i="3"/>
  <c r="AR1800" i="3"/>
  <c r="AP1800" i="3"/>
  <c r="AN1800" i="3"/>
  <c r="AL1800" i="3"/>
  <c r="AJ1800" i="3"/>
  <c r="AH1800" i="3"/>
  <c r="AF1800" i="3"/>
  <c r="AD1800" i="3"/>
  <c r="AB1800" i="3"/>
  <c r="Z1800" i="3"/>
  <c r="AR1799" i="3"/>
  <c r="AP1799" i="3"/>
  <c r="AN1799" i="3"/>
  <c r="AL1799" i="3"/>
  <c r="AJ1799" i="3"/>
  <c r="AH1799" i="3"/>
  <c r="AF1799" i="3"/>
  <c r="AD1799" i="3"/>
  <c r="AB1799" i="3"/>
  <c r="Z1799" i="3"/>
  <c r="AR1795" i="3"/>
  <c r="AP1795" i="3"/>
  <c r="AN1795" i="3"/>
  <c r="AL1795" i="3"/>
  <c r="AJ1795" i="3"/>
  <c r="AH1795" i="3"/>
  <c r="AF1795" i="3"/>
  <c r="AD1795" i="3"/>
  <c r="AB1795" i="3"/>
  <c r="Z1795" i="3"/>
  <c r="AR1794" i="3"/>
  <c r="AP1794" i="3"/>
  <c r="AN1794" i="3"/>
  <c r="AL1794" i="3"/>
  <c r="AJ1794" i="3"/>
  <c r="AH1794" i="3"/>
  <c r="AF1794" i="3"/>
  <c r="AD1794" i="3"/>
  <c r="AB1794" i="3"/>
  <c r="Z1794" i="3"/>
  <c r="AR1793" i="3"/>
  <c r="AP1793" i="3"/>
  <c r="AN1793" i="3"/>
  <c r="AL1793" i="3"/>
  <c r="AJ1793" i="3"/>
  <c r="AH1793" i="3"/>
  <c r="AF1793" i="3"/>
  <c r="AD1793" i="3"/>
  <c r="AB1793" i="3"/>
  <c r="Z1793" i="3"/>
  <c r="AR1792" i="3"/>
  <c r="AP1792" i="3"/>
  <c r="AN1792" i="3"/>
  <c r="AL1792" i="3"/>
  <c r="AJ1792" i="3"/>
  <c r="AH1792" i="3"/>
  <c r="AF1792" i="3"/>
  <c r="AD1792" i="3"/>
  <c r="AB1792" i="3"/>
  <c r="Z1792" i="3"/>
  <c r="AR1791" i="3"/>
  <c r="AP1791" i="3"/>
  <c r="AN1791" i="3"/>
  <c r="AL1791" i="3"/>
  <c r="AJ1791" i="3"/>
  <c r="AH1791" i="3"/>
  <c r="AF1791" i="3"/>
  <c r="AD1791" i="3"/>
  <c r="AB1791" i="3"/>
  <c r="Z1791" i="3"/>
  <c r="AR1790" i="3"/>
  <c r="AP1790" i="3"/>
  <c r="AN1790" i="3"/>
  <c r="AL1790" i="3"/>
  <c r="AJ1790" i="3"/>
  <c r="AH1790" i="3"/>
  <c r="AF1790" i="3"/>
  <c r="AD1790" i="3"/>
  <c r="AB1790" i="3"/>
  <c r="Z1790" i="3"/>
  <c r="AR1789" i="3"/>
  <c r="AP1789" i="3"/>
  <c r="AN1789" i="3"/>
  <c r="AL1789" i="3"/>
  <c r="AJ1789" i="3"/>
  <c r="AH1789" i="3"/>
  <c r="AF1789" i="3"/>
  <c r="AD1789" i="3"/>
  <c r="AB1789" i="3"/>
  <c r="Z1789" i="3"/>
  <c r="AR1788" i="3"/>
  <c r="AP1788" i="3"/>
  <c r="AN1788" i="3"/>
  <c r="AL1788" i="3"/>
  <c r="AJ1788" i="3"/>
  <c r="AH1788" i="3"/>
  <c r="AF1788" i="3"/>
  <c r="AD1788" i="3"/>
  <c r="AB1788" i="3"/>
  <c r="Z1788" i="3"/>
  <c r="AR1787" i="3"/>
  <c r="AP1787" i="3"/>
  <c r="AN1787" i="3"/>
  <c r="AL1787" i="3"/>
  <c r="AJ1787" i="3"/>
  <c r="AH1787" i="3"/>
  <c r="AF1787" i="3"/>
  <c r="AD1787" i="3"/>
  <c r="AB1787" i="3"/>
  <c r="Z1787" i="3"/>
  <c r="AR1786" i="3"/>
  <c r="AP1786" i="3"/>
  <c r="AN1786" i="3"/>
  <c r="AL1786" i="3"/>
  <c r="AJ1786" i="3"/>
  <c r="AH1786" i="3"/>
  <c r="AF1786" i="3"/>
  <c r="AD1786" i="3"/>
  <c r="AB1786" i="3"/>
  <c r="Z1786" i="3"/>
  <c r="AR1785" i="3"/>
  <c r="AP1785" i="3"/>
  <c r="AN1785" i="3"/>
  <c r="AL1785" i="3"/>
  <c r="AJ1785" i="3"/>
  <c r="AH1785" i="3"/>
  <c r="AF1785" i="3"/>
  <c r="AD1785" i="3"/>
  <c r="AB1785" i="3"/>
  <c r="Z1785" i="3"/>
  <c r="AR1784" i="3"/>
  <c r="AP1784" i="3"/>
  <c r="AN1784" i="3"/>
  <c r="AL1784" i="3"/>
  <c r="AJ1784" i="3"/>
  <c r="AH1784" i="3"/>
  <c r="AF1784" i="3"/>
  <c r="AD1784" i="3"/>
  <c r="AB1784" i="3"/>
  <c r="Z1784" i="3"/>
  <c r="AR1783" i="3"/>
  <c r="AP1783" i="3"/>
  <c r="AN1783" i="3"/>
  <c r="AL1783" i="3"/>
  <c r="AJ1783" i="3"/>
  <c r="AH1783" i="3"/>
  <c r="AF1783" i="3"/>
  <c r="AD1783" i="3"/>
  <c r="AB1783" i="3"/>
  <c r="Z1783" i="3"/>
  <c r="AR1768" i="3"/>
  <c r="AP1768" i="3"/>
  <c r="AN1768" i="3"/>
  <c r="AL1768" i="3"/>
  <c r="AJ1768" i="3"/>
  <c r="AH1768" i="3"/>
  <c r="AF1768" i="3"/>
  <c r="AD1768" i="3"/>
  <c r="AB1768" i="3"/>
  <c r="Z1768" i="3"/>
  <c r="AR1767" i="3"/>
  <c r="AP1767" i="3"/>
  <c r="AN1767" i="3"/>
  <c r="AL1767" i="3"/>
  <c r="AJ1767" i="3"/>
  <c r="AH1767" i="3"/>
  <c r="AF1767" i="3"/>
  <c r="AD1767" i="3"/>
  <c r="AB1767" i="3"/>
  <c r="Z1767" i="3"/>
  <c r="AR1766" i="3"/>
  <c r="AP1766" i="3"/>
  <c r="AN1766" i="3"/>
  <c r="AL1766" i="3"/>
  <c r="AJ1766" i="3"/>
  <c r="AH1766" i="3"/>
  <c r="AF1766" i="3"/>
  <c r="AD1766" i="3"/>
  <c r="AB1766" i="3"/>
  <c r="Z1766" i="3"/>
  <c r="AR1765" i="3"/>
  <c r="AP1765" i="3"/>
  <c r="AN1765" i="3"/>
  <c r="AL1765" i="3"/>
  <c r="AJ1765" i="3"/>
  <c r="AH1765" i="3"/>
  <c r="AF1765" i="3"/>
  <c r="AD1765" i="3"/>
  <c r="AB1765" i="3"/>
  <c r="Z1765" i="3"/>
  <c r="AR1764" i="3"/>
  <c r="AP1764" i="3"/>
  <c r="AN1764" i="3"/>
  <c r="AL1764" i="3"/>
  <c r="AJ1764" i="3"/>
  <c r="AH1764" i="3"/>
  <c r="AF1764" i="3"/>
  <c r="AD1764" i="3"/>
  <c r="AB1764" i="3"/>
  <c r="Z1764" i="3"/>
  <c r="AR1763" i="3"/>
  <c r="AP1763" i="3"/>
  <c r="AN1763" i="3"/>
  <c r="AL1763" i="3"/>
  <c r="AJ1763" i="3"/>
  <c r="AH1763" i="3"/>
  <c r="AF1763" i="3"/>
  <c r="AD1763" i="3"/>
  <c r="AB1763" i="3"/>
  <c r="Z1763" i="3"/>
  <c r="AR1762" i="3"/>
  <c r="AP1762" i="3"/>
  <c r="AN1762" i="3"/>
  <c r="AL1762" i="3"/>
  <c r="AJ1762" i="3"/>
  <c r="AH1762" i="3"/>
  <c r="AF1762" i="3"/>
  <c r="AD1762" i="3"/>
  <c r="AB1762" i="3"/>
  <c r="Z1762" i="3"/>
  <c r="AR1761" i="3"/>
  <c r="AP1761" i="3"/>
  <c r="AN1761" i="3"/>
  <c r="AL1761" i="3"/>
  <c r="AJ1761" i="3"/>
  <c r="AH1761" i="3"/>
  <c r="AF1761" i="3"/>
  <c r="AD1761" i="3"/>
  <c r="AB1761" i="3"/>
  <c r="Z1761" i="3"/>
  <c r="AR1760" i="3"/>
  <c r="AP1760" i="3"/>
  <c r="AN1760" i="3"/>
  <c r="AL1760" i="3"/>
  <c r="AJ1760" i="3"/>
  <c r="AH1760" i="3"/>
  <c r="AF1760" i="3"/>
  <c r="AD1760" i="3"/>
  <c r="AB1760" i="3"/>
  <c r="Z1760" i="3"/>
  <c r="AR1759" i="3"/>
  <c r="AP1759" i="3"/>
  <c r="AN1759" i="3"/>
  <c r="AL1759" i="3"/>
  <c r="AJ1759" i="3"/>
  <c r="AH1759" i="3"/>
  <c r="AF1759" i="3"/>
  <c r="AD1759" i="3"/>
  <c r="AB1759" i="3"/>
  <c r="Z1759" i="3"/>
  <c r="AR1758" i="3"/>
  <c r="AP1758" i="3"/>
  <c r="AN1758" i="3"/>
  <c r="AL1758" i="3"/>
  <c r="AJ1758" i="3"/>
  <c r="AH1758" i="3"/>
  <c r="AF1758" i="3"/>
  <c r="AD1758" i="3"/>
  <c r="AB1758" i="3"/>
  <c r="Z1758" i="3"/>
  <c r="AR1757" i="3"/>
  <c r="AP1757" i="3"/>
  <c r="AN1757" i="3"/>
  <c r="AL1757" i="3"/>
  <c r="AJ1757" i="3"/>
  <c r="AH1757" i="3"/>
  <c r="AF1757" i="3"/>
  <c r="AD1757" i="3"/>
  <c r="AB1757" i="3"/>
  <c r="Z1757" i="3"/>
  <c r="AR1756" i="3"/>
  <c r="AP1756" i="3"/>
  <c r="AN1756" i="3"/>
  <c r="AL1756" i="3"/>
  <c r="AJ1756" i="3"/>
  <c r="AH1756" i="3"/>
  <c r="AF1756" i="3"/>
  <c r="AD1756" i="3"/>
  <c r="AB1756" i="3"/>
  <c r="Z1756" i="3"/>
  <c r="AR1755" i="3"/>
  <c r="AP1755" i="3"/>
  <c r="AN1755" i="3"/>
  <c r="AL1755" i="3"/>
  <c r="AJ1755" i="3"/>
  <c r="AH1755" i="3"/>
  <c r="AF1755" i="3"/>
  <c r="AD1755" i="3"/>
  <c r="AB1755" i="3"/>
  <c r="Z1755" i="3"/>
  <c r="AR1754" i="3"/>
  <c r="AP1754" i="3"/>
  <c r="AN1754" i="3"/>
  <c r="AL1754" i="3"/>
  <c r="AJ1754" i="3"/>
  <c r="AH1754" i="3"/>
  <c r="AF1754" i="3"/>
  <c r="AD1754" i="3"/>
  <c r="AB1754" i="3"/>
  <c r="Z1754" i="3"/>
  <c r="AR1753" i="3"/>
  <c r="AP1753" i="3"/>
  <c r="AN1753" i="3"/>
  <c r="AL1753" i="3"/>
  <c r="AJ1753" i="3"/>
  <c r="AH1753" i="3"/>
  <c r="AF1753" i="3"/>
  <c r="AD1753" i="3"/>
  <c r="AB1753" i="3"/>
  <c r="Z1753" i="3"/>
  <c r="AR1752" i="3"/>
  <c r="AP1752" i="3"/>
  <c r="AN1752" i="3"/>
  <c r="AL1752" i="3"/>
  <c r="AJ1752" i="3"/>
  <c r="AH1752" i="3"/>
  <c r="AF1752" i="3"/>
  <c r="AD1752" i="3"/>
  <c r="AB1752" i="3"/>
  <c r="Z1752" i="3"/>
  <c r="AR1751" i="3"/>
  <c r="AP1751" i="3"/>
  <c r="AN1751" i="3"/>
  <c r="AL1751" i="3"/>
  <c r="AJ1751" i="3"/>
  <c r="AH1751" i="3"/>
  <c r="AF1751" i="3"/>
  <c r="AD1751" i="3"/>
  <c r="AB1751" i="3"/>
  <c r="Z1751" i="3"/>
  <c r="AR1750" i="3"/>
  <c r="AP1750" i="3"/>
  <c r="AN1750" i="3"/>
  <c r="AL1750" i="3"/>
  <c r="AJ1750" i="3"/>
  <c r="AH1750" i="3"/>
  <c r="AF1750" i="3"/>
  <c r="AD1750" i="3"/>
  <c r="AB1750" i="3"/>
  <c r="Z1750" i="3"/>
  <c r="AR1749" i="3"/>
  <c r="AP1749" i="3"/>
  <c r="AN1749" i="3"/>
  <c r="AL1749" i="3"/>
  <c r="AJ1749" i="3"/>
  <c r="AH1749" i="3"/>
  <c r="AF1749" i="3"/>
  <c r="AD1749" i="3"/>
  <c r="AB1749" i="3"/>
  <c r="Z1749" i="3"/>
  <c r="AR1748" i="3"/>
  <c r="AP1748" i="3"/>
  <c r="AN1748" i="3"/>
  <c r="AL1748" i="3"/>
  <c r="AJ1748" i="3"/>
  <c r="AH1748" i="3"/>
  <c r="AF1748" i="3"/>
  <c r="AD1748" i="3"/>
  <c r="AB1748" i="3"/>
  <c r="Z1748" i="3"/>
  <c r="AR1747" i="3"/>
  <c r="AP1747" i="3"/>
  <c r="AN1747" i="3"/>
  <c r="AL1747" i="3"/>
  <c r="AJ1747" i="3"/>
  <c r="AH1747" i="3"/>
  <c r="AF1747" i="3"/>
  <c r="AD1747" i="3"/>
  <c r="AB1747" i="3"/>
  <c r="Z1747" i="3"/>
  <c r="AR1746" i="3"/>
  <c r="AP1746" i="3"/>
  <c r="AN1746" i="3"/>
  <c r="AL1746" i="3"/>
  <c r="AJ1746" i="3"/>
  <c r="AH1746" i="3"/>
  <c r="AF1746" i="3"/>
  <c r="AD1746" i="3"/>
  <c r="AB1746" i="3"/>
  <c r="Z1746" i="3"/>
  <c r="AR1745" i="3"/>
  <c r="AP1745" i="3"/>
  <c r="AN1745" i="3"/>
  <c r="AL1745" i="3"/>
  <c r="AJ1745" i="3"/>
  <c r="AH1745" i="3"/>
  <c r="AF1745" i="3"/>
  <c r="AD1745" i="3"/>
  <c r="AB1745" i="3"/>
  <c r="Z1745" i="3"/>
  <c r="AR1744" i="3"/>
  <c r="AP1744" i="3"/>
  <c r="AN1744" i="3"/>
  <c r="AL1744" i="3"/>
  <c r="AJ1744" i="3"/>
  <c r="AH1744" i="3"/>
  <c r="AF1744" i="3"/>
  <c r="AD1744" i="3"/>
  <c r="AB1744" i="3"/>
  <c r="Z1744" i="3"/>
  <c r="AR1738" i="3"/>
  <c r="AP1738" i="3"/>
  <c r="AN1738" i="3"/>
  <c r="AL1738" i="3"/>
  <c r="AJ1738" i="3"/>
  <c r="AH1738" i="3"/>
  <c r="AF1738" i="3"/>
  <c r="AD1738" i="3"/>
  <c r="AB1738" i="3"/>
  <c r="Z1738" i="3"/>
  <c r="AR1737" i="3"/>
  <c r="AP1737" i="3"/>
  <c r="AN1737" i="3"/>
  <c r="AL1737" i="3"/>
  <c r="AJ1737" i="3"/>
  <c r="AH1737" i="3"/>
  <c r="AF1737" i="3"/>
  <c r="AD1737" i="3"/>
  <c r="AB1737" i="3"/>
  <c r="Z1737" i="3"/>
  <c r="AR1736" i="3"/>
  <c r="AP1736" i="3"/>
  <c r="AN1736" i="3"/>
  <c r="AL1736" i="3"/>
  <c r="AJ1736" i="3"/>
  <c r="AH1736" i="3"/>
  <c r="AF1736" i="3"/>
  <c r="AD1736" i="3"/>
  <c r="AB1736" i="3"/>
  <c r="Z1736" i="3"/>
  <c r="AR1735" i="3"/>
  <c r="AP1735" i="3"/>
  <c r="AN1735" i="3"/>
  <c r="AL1735" i="3"/>
  <c r="AJ1735" i="3"/>
  <c r="AH1735" i="3"/>
  <c r="AF1735" i="3"/>
  <c r="AD1735" i="3"/>
  <c r="AB1735" i="3"/>
  <c r="Z1735" i="3"/>
  <c r="AR1734" i="3"/>
  <c r="AP1734" i="3"/>
  <c r="AN1734" i="3"/>
  <c r="AL1734" i="3"/>
  <c r="AJ1734" i="3"/>
  <c r="AH1734" i="3"/>
  <c r="AF1734" i="3"/>
  <c r="AD1734" i="3"/>
  <c r="AB1734" i="3"/>
  <c r="Z1734" i="3"/>
  <c r="AR1733" i="3"/>
  <c r="AP1733" i="3"/>
  <c r="AN1733" i="3"/>
  <c r="AL1733" i="3"/>
  <c r="AJ1733" i="3"/>
  <c r="AH1733" i="3"/>
  <c r="AF1733" i="3"/>
  <c r="AD1733" i="3"/>
  <c r="AB1733" i="3"/>
  <c r="Z1733" i="3"/>
  <c r="AR1732" i="3"/>
  <c r="AP1732" i="3"/>
  <c r="AN1732" i="3"/>
  <c r="AL1732" i="3"/>
  <c r="AJ1732" i="3"/>
  <c r="AH1732" i="3"/>
  <c r="AF1732" i="3"/>
  <c r="AD1732" i="3"/>
  <c r="AB1732" i="3"/>
  <c r="Z1732" i="3"/>
  <c r="AR1731" i="3"/>
  <c r="AP1731" i="3"/>
  <c r="AN1731" i="3"/>
  <c r="AL1731" i="3"/>
  <c r="AJ1731" i="3"/>
  <c r="AH1731" i="3"/>
  <c r="AF1731" i="3"/>
  <c r="AD1731" i="3"/>
  <c r="AB1731" i="3"/>
  <c r="Z1731" i="3"/>
  <c r="AR1730" i="3"/>
  <c r="AP1730" i="3"/>
  <c r="AN1730" i="3"/>
  <c r="AL1730" i="3"/>
  <c r="AJ1730" i="3"/>
  <c r="AH1730" i="3"/>
  <c r="AF1730" i="3"/>
  <c r="AD1730" i="3"/>
  <c r="AB1730" i="3"/>
  <c r="Z1730" i="3"/>
  <c r="AR1729" i="3"/>
  <c r="AP1729" i="3"/>
  <c r="AN1729" i="3"/>
  <c r="AL1729" i="3"/>
  <c r="AJ1729" i="3"/>
  <c r="AH1729" i="3"/>
  <c r="AF1729" i="3"/>
  <c r="AD1729" i="3"/>
  <c r="AB1729" i="3"/>
  <c r="Z1729" i="3"/>
  <c r="AR1728" i="3"/>
  <c r="AP1728" i="3"/>
  <c r="AN1728" i="3"/>
  <c r="AL1728" i="3"/>
  <c r="AJ1728" i="3"/>
  <c r="AH1728" i="3"/>
  <c r="AF1728" i="3"/>
  <c r="AD1728" i="3"/>
  <c r="AB1728" i="3"/>
  <c r="Z1728" i="3"/>
  <c r="AR1727" i="3"/>
  <c r="AP1727" i="3"/>
  <c r="AN1727" i="3"/>
  <c r="AL1727" i="3"/>
  <c r="AJ1727" i="3"/>
  <c r="AH1727" i="3"/>
  <c r="AF1727" i="3"/>
  <c r="AD1727" i="3"/>
  <c r="AB1727" i="3"/>
  <c r="Z1727" i="3"/>
  <c r="AR1726" i="3"/>
  <c r="AP1726" i="3"/>
  <c r="AN1726" i="3"/>
  <c r="AL1726" i="3"/>
  <c r="AJ1726" i="3"/>
  <c r="AH1726" i="3"/>
  <c r="AF1726" i="3"/>
  <c r="AD1726" i="3"/>
  <c r="AB1726" i="3"/>
  <c r="Z1726" i="3"/>
  <c r="AR1725" i="3"/>
  <c r="AP1725" i="3"/>
  <c r="AN1725" i="3"/>
  <c r="AL1725" i="3"/>
  <c r="AJ1725" i="3"/>
  <c r="AH1725" i="3"/>
  <c r="AF1725" i="3"/>
  <c r="AD1725" i="3"/>
  <c r="AB1725" i="3"/>
  <c r="Z1725" i="3"/>
  <c r="AR1716" i="3"/>
  <c r="AP1716" i="3"/>
  <c r="AN1716" i="3"/>
  <c r="AL1716" i="3"/>
  <c r="AJ1716" i="3"/>
  <c r="AH1716" i="3"/>
  <c r="AF1716" i="3"/>
  <c r="AD1716" i="3"/>
  <c r="AB1716" i="3"/>
  <c r="Z1716" i="3"/>
  <c r="AR1715" i="3"/>
  <c r="AP1715" i="3"/>
  <c r="AN1715" i="3"/>
  <c r="AL1715" i="3"/>
  <c r="AJ1715" i="3"/>
  <c r="AH1715" i="3"/>
  <c r="AF1715" i="3"/>
  <c r="AD1715" i="3"/>
  <c r="AB1715" i="3"/>
  <c r="Z1715" i="3"/>
  <c r="AR1714" i="3"/>
  <c r="AP1714" i="3"/>
  <c r="AN1714" i="3"/>
  <c r="AL1714" i="3"/>
  <c r="AJ1714" i="3"/>
  <c r="AH1714" i="3"/>
  <c r="AF1714" i="3"/>
  <c r="AD1714" i="3"/>
  <c r="AB1714" i="3"/>
  <c r="Z1714" i="3"/>
  <c r="AR1713" i="3"/>
  <c r="AP1713" i="3"/>
  <c r="AN1713" i="3"/>
  <c r="AL1713" i="3"/>
  <c r="AJ1713" i="3"/>
  <c r="AH1713" i="3"/>
  <c r="AF1713" i="3"/>
  <c r="AD1713" i="3"/>
  <c r="AB1713" i="3"/>
  <c r="Z1713" i="3"/>
  <c r="AR1712" i="3"/>
  <c r="AP1712" i="3"/>
  <c r="AN1712" i="3"/>
  <c r="AL1712" i="3"/>
  <c r="AJ1712" i="3"/>
  <c r="AH1712" i="3"/>
  <c r="AF1712" i="3"/>
  <c r="AD1712" i="3"/>
  <c r="AB1712" i="3"/>
  <c r="Z1712" i="3"/>
  <c r="AR1711" i="3"/>
  <c r="AP1711" i="3"/>
  <c r="AN1711" i="3"/>
  <c r="AL1711" i="3"/>
  <c r="AJ1711" i="3"/>
  <c r="AH1711" i="3"/>
  <c r="AF1711" i="3"/>
  <c r="AD1711" i="3"/>
  <c r="AB1711" i="3"/>
  <c r="Z1711" i="3"/>
  <c r="AR1710" i="3"/>
  <c r="AP1710" i="3"/>
  <c r="AN1710" i="3"/>
  <c r="AL1710" i="3"/>
  <c r="AJ1710" i="3"/>
  <c r="AH1710" i="3"/>
  <c r="AF1710" i="3"/>
  <c r="AD1710" i="3"/>
  <c r="AB1710" i="3"/>
  <c r="Z1710" i="3"/>
  <c r="AR1709" i="3"/>
  <c r="AP1709" i="3"/>
  <c r="AN1709" i="3"/>
  <c r="AL1709" i="3"/>
  <c r="AJ1709" i="3"/>
  <c r="AH1709" i="3"/>
  <c r="AF1709" i="3"/>
  <c r="AD1709" i="3"/>
  <c r="AB1709" i="3"/>
  <c r="Z1709" i="3"/>
  <c r="AR1708" i="3"/>
  <c r="AP1708" i="3"/>
  <c r="AN1708" i="3"/>
  <c r="AL1708" i="3"/>
  <c r="AJ1708" i="3"/>
  <c r="AH1708" i="3"/>
  <c r="AF1708" i="3"/>
  <c r="AD1708" i="3"/>
  <c r="AB1708" i="3"/>
  <c r="Z1708" i="3"/>
  <c r="AR1707" i="3"/>
  <c r="AP1707" i="3"/>
  <c r="AN1707" i="3"/>
  <c r="AL1707" i="3"/>
  <c r="AJ1707" i="3"/>
  <c r="AH1707" i="3"/>
  <c r="AF1707" i="3"/>
  <c r="AD1707" i="3"/>
  <c r="AB1707" i="3"/>
  <c r="Z1707" i="3"/>
  <c r="AR1706" i="3"/>
  <c r="AP1706" i="3"/>
  <c r="AN1706" i="3"/>
  <c r="AL1706" i="3"/>
  <c r="AJ1706" i="3"/>
  <c r="AH1706" i="3"/>
  <c r="AF1706" i="3"/>
  <c r="AD1706" i="3"/>
  <c r="AB1706" i="3"/>
  <c r="Z1706" i="3"/>
  <c r="AR1705" i="3"/>
  <c r="AP1705" i="3"/>
  <c r="AN1705" i="3"/>
  <c r="AL1705" i="3"/>
  <c r="AJ1705" i="3"/>
  <c r="AH1705" i="3"/>
  <c r="AF1705" i="3"/>
  <c r="AD1705" i="3"/>
  <c r="AB1705" i="3"/>
  <c r="Z1705" i="3"/>
  <c r="AR1704" i="3"/>
  <c r="AP1704" i="3"/>
  <c r="AN1704" i="3"/>
  <c r="AL1704" i="3"/>
  <c r="AJ1704" i="3"/>
  <c r="AH1704" i="3"/>
  <c r="AF1704" i="3"/>
  <c r="AD1704" i="3"/>
  <c r="AB1704" i="3"/>
  <c r="Z1704" i="3"/>
  <c r="AR1703" i="3"/>
  <c r="AP1703" i="3"/>
  <c r="AN1703" i="3"/>
  <c r="AL1703" i="3"/>
  <c r="AJ1703" i="3"/>
  <c r="AH1703" i="3"/>
  <c r="AF1703" i="3"/>
  <c r="AD1703" i="3"/>
  <c r="AB1703" i="3"/>
  <c r="Z1703" i="3"/>
  <c r="AR1702" i="3"/>
  <c r="AP1702" i="3"/>
  <c r="AN1702" i="3"/>
  <c r="AL1702" i="3"/>
  <c r="AJ1702" i="3"/>
  <c r="AH1702" i="3"/>
  <c r="AF1702" i="3"/>
  <c r="AD1702" i="3"/>
  <c r="AB1702" i="3"/>
  <c r="Z1702" i="3"/>
  <c r="AR1701" i="3"/>
  <c r="AP1701" i="3"/>
  <c r="AN1701" i="3"/>
  <c r="AL1701" i="3"/>
  <c r="AJ1701" i="3"/>
  <c r="AH1701" i="3"/>
  <c r="AF1701" i="3"/>
  <c r="AD1701" i="3"/>
  <c r="AB1701" i="3"/>
  <c r="Z1701" i="3"/>
  <c r="AR1700" i="3"/>
  <c r="AP1700" i="3"/>
  <c r="AN1700" i="3"/>
  <c r="AL1700" i="3"/>
  <c r="AJ1700" i="3"/>
  <c r="AH1700" i="3"/>
  <c r="AF1700" i="3"/>
  <c r="AD1700" i="3"/>
  <c r="AB1700" i="3"/>
  <c r="Z1700" i="3"/>
  <c r="AR1699" i="3"/>
  <c r="AP1699" i="3"/>
  <c r="AN1699" i="3"/>
  <c r="AL1699" i="3"/>
  <c r="AJ1699" i="3"/>
  <c r="AH1699" i="3"/>
  <c r="AF1699" i="3"/>
  <c r="AD1699" i="3"/>
  <c r="AB1699" i="3"/>
  <c r="Z1699" i="3"/>
  <c r="AR1698" i="3"/>
  <c r="AP1698" i="3"/>
  <c r="AN1698" i="3"/>
  <c r="AL1698" i="3"/>
  <c r="AJ1698" i="3"/>
  <c r="AH1698" i="3"/>
  <c r="AF1698" i="3"/>
  <c r="AD1698" i="3"/>
  <c r="AB1698" i="3"/>
  <c r="Z1698" i="3"/>
  <c r="AR1697" i="3"/>
  <c r="AP1697" i="3"/>
  <c r="AN1697" i="3"/>
  <c r="AL1697" i="3"/>
  <c r="AJ1697" i="3"/>
  <c r="AH1697" i="3"/>
  <c r="AF1697" i="3"/>
  <c r="AD1697" i="3"/>
  <c r="AB1697" i="3"/>
  <c r="Z1697" i="3"/>
  <c r="AR1696" i="3"/>
  <c r="AP1696" i="3"/>
  <c r="AN1696" i="3"/>
  <c r="AL1696" i="3"/>
  <c r="AJ1696" i="3"/>
  <c r="AH1696" i="3"/>
  <c r="AF1696" i="3"/>
  <c r="AD1696" i="3"/>
  <c r="AB1696" i="3"/>
  <c r="Z1696" i="3"/>
  <c r="AR1695" i="3"/>
  <c r="AP1695" i="3"/>
  <c r="AN1695" i="3"/>
  <c r="AL1695" i="3"/>
  <c r="AJ1695" i="3"/>
  <c r="AH1695" i="3"/>
  <c r="AF1695" i="3"/>
  <c r="AD1695" i="3"/>
  <c r="AB1695" i="3"/>
  <c r="Z1695" i="3"/>
  <c r="AR1694" i="3"/>
  <c r="AP1694" i="3"/>
  <c r="AN1694" i="3"/>
  <c r="AL1694" i="3"/>
  <c r="AJ1694" i="3"/>
  <c r="AH1694" i="3"/>
  <c r="AF1694" i="3"/>
  <c r="AD1694" i="3"/>
  <c r="AB1694" i="3"/>
  <c r="Z1694" i="3"/>
  <c r="AR1693" i="3"/>
  <c r="AP1693" i="3"/>
  <c r="AN1693" i="3"/>
  <c r="AL1693" i="3"/>
  <c r="AJ1693" i="3"/>
  <c r="AH1693" i="3"/>
  <c r="AF1693" i="3"/>
  <c r="AD1693" i="3"/>
  <c r="AB1693" i="3"/>
  <c r="Z1693" i="3"/>
  <c r="AR1692" i="3"/>
  <c r="AP1692" i="3"/>
  <c r="AN1692" i="3"/>
  <c r="AL1692" i="3"/>
  <c r="AJ1692" i="3"/>
  <c r="AH1692" i="3"/>
  <c r="AF1692" i="3"/>
  <c r="AD1692" i="3"/>
  <c r="AB1692" i="3"/>
  <c r="Z1692" i="3"/>
  <c r="AR1691" i="3"/>
  <c r="AP1691" i="3"/>
  <c r="AN1691" i="3"/>
  <c r="AL1691" i="3"/>
  <c r="AJ1691" i="3"/>
  <c r="AH1691" i="3"/>
  <c r="AF1691" i="3"/>
  <c r="AD1691" i="3"/>
  <c r="AB1691" i="3"/>
  <c r="Z1691" i="3"/>
  <c r="AR1690" i="3"/>
  <c r="AP1690" i="3"/>
  <c r="AN1690" i="3"/>
  <c r="AL1690" i="3"/>
  <c r="AJ1690" i="3"/>
  <c r="AH1690" i="3"/>
  <c r="AF1690" i="3"/>
  <c r="AD1690" i="3"/>
  <c r="AB1690" i="3"/>
  <c r="Z1690" i="3"/>
  <c r="AR1689" i="3"/>
  <c r="AP1689" i="3"/>
  <c r="AN1689" i="3"/>
  <c r="AL1689" i="3"/>
  <c r="AJ1689" i="3"/>
  <c r="AH1689" i="3"/>
  <c r="AF1689" i="3"/>
  <c r="AD1689" i="3"/>
  <c r="AB1689" i="3"/>
  <c r="Z1689" i="3"/>
  <c r="AR1688" i="3"/>
  <c r="AP1688" i="3"/>
  <c r="AN1688" i="3"/>
  <c r="AL1688" i="3"/>
  <c r="AJ1688" i="3"/>
  <c r="AH1688" i="3"/>
  <c r="AF1688" i="3"/>
  <c r="AD1688" i="3"/>
  <c r="AB1688" i="3"/>
  <c r="Z1688" i="3"/>
  <c r="AR1687" i="3"/>
  <c r="AP1687" i="3"/>
  <c r="AN1687" i="3"/>
  <c r="AL1687" i="3"/>
  <c r="AJ1687" i="3"/>
  <c r="AH1687" i="3"/>
  <c r="AF1687" i="3"/>
  <c r="AD1687" i="3"/>
  <c r="AB1687" i="3"/>
  <c r="Z1687" i="3"/>
  <c r="AR1686" i="3"/>
  <c r="AP1686" i="3"/>
  <c r="AN1686" i="3"/>
  <c r="AL1686" i="3"/>
  <c r="AJ1686" i="3"/>
  <c r="AH1686" i="3"/>
  <c r="AF1686" i="3"/>
  <c r="AD1686" i="3"/>
  <c r="AB1686" i="3"/>
  <c r="Z1686" i="3"/>
  <c r="AR1685" i="3"/>
  <c r="AP1685" i="3"/>
  <c r="AN1685" i="3"/>
  <c r="AL1685" i="3"/>
  <c r="AJ1685" i="3"/>
  <c r="AH1685" i="3"/>
  <c r="AF1685" i="3"/>
  <c r="AD1685" i="3"/>
  <c r="AB1685" i="3"/>
  <c r="Z1685" i="3"/>
  <c r="AR1684" i="3"/>
  <c r="AP1684" i="3"/>
  <c r="AN1684" i="3"/>
  <c r="AL1684" i="3"/>
  <c r="AJ1684" i="3"/>
  <c r="AH1684" i="3"/>
  <c r="AF1684" i="3"/>
  <c r="AD1684" i="3"/>
  <c r="AB1684" i="3"/>
  <c r="Z1684" i="3"/>
  <c r="AR1683" i="3"/>
  <c r="AP1683" i="3"/>
  <c r="AN1683" i="3"/>
  <c r="AL1683" i="3"/>
  <c r="AJ1683" i="3"/>
  <c r="AH1683" i="3"/>
  <c r="AF1683" i="3"/>
  <c r="AD1683" i="3"/>
  <c r="AB1683" i="3"/>
  <c r="Z1683" i="3"/>
  <c r="AR1682" i="3"/>
  <c r="AP1682" i="3"/>
  <c r="AN1682" i="3"/>
  <c r="AL1682" i="3"/>
  <c r="AJ1682" i="3"/>
  <c r="AH1682" i="3"/>
  <c r="AF1682" i="3"/>
  <c r="AD1682" i="3"/>
  <c r="AB1682" i="3"/>
  <c r="Z1682" i="3"/>
  <c r="AR1681" i="3"/>
  <c r="AP1681" i="3"/>
  <c r="AN1681" i="3"/>
  <c r="AL1681" i="3"/>
  <c r="AJ1681" i="3"/>
  <c r="AH1681" i="3"/>
  <c r="AF1681" i="3"/>
  <c r="AD1681" i="3"/>
  <c r="AB1681" i="3"/>
  <c r="Z1681" i="3"/>
  <c r="AR1680" i="3"/>
  <c r="AP1680" i="3"/>
  <c r="AN1680" i="3"/>
  <c r="AL1680" i="3"/>
  <c r="AJ1680" i="3"/>
  <c r="AH1680" i="3"/>
  <c r="AF1680" i="3"/>
  <c r="AD1680" i="3"/>
  <c r="AB1680" i="3"/>
  <c r="Z1680" i="3"/>
  <c r="AR1679" i="3"/>
  <c r="AP1679" i="3"/>
  <c r="AN1679" i="3"/>
  <c r="AL1679" i="3"/>
  <c r="AJ1679" i="3"/>
  <c r="AH1679" i="3"/>
  <c r="AF1679" i="3"/>
  <c r="AD1679" i="3"/>
  <c r="AB1679" i="3"/>
  <c r="Z1679" i="3"/>
  <c r="AR1678" i="3"/>
  <c r="AP1678" i="3"/>
  <c r="AN1678" i="3"/>
  <c r="AL1678" i="3"/>
  <c r="AJ1678" i="3"/>
  <c r="AH1678" i="3"/>
  <c r="AF1678" i="3"/>
  <c r="AD1678" i="3"/>
  <c r="AB1678" i="3"/>
  <c r="Z1678" i="3"/>
  <c r="AR1677" i="3"/>
  <c r="AP1677" i="3"/>
  <c r="AN1677" i="3"/>
  <c r="AL1677" i="3"/>
  <c r="AJ1677" i="3"/>
  <c r="AH1677" i="3"/>
  <c r="AF1677" i="3"/>
  <c r="AD1677" i="3"/>
  <c r="AB1677" i="3"/>
  <c r="Z1677" i="3"/>
  <c r="AR1676" i="3"/>
  <c r="AP1676" i="3"/>
  <c r="AN1676" i="3"/>
  <c r="AL1676" i="3"/>
  <c r="AJ1676" i="3"/>
  <c r="AH1676" i="3"/>
  <c r="AF1676" i="3"/>
  <c r="AD1676" i="3"/>
  <c r="AB1676" i="3"/>
  <c r="Z1676" i="3"/>
  <c r="AR1675" i="3"/>
  <c r="AP1675" i="3"/>
  <c r="AN1675" i="3"/>
  <c r="AL1675" i="3"/>
  <c r="AJ1675" i="3"/>
  <c r="AH1675" i="3"/>
  <c r="AF1675" i="3"/>
  <c r="AD1675" i="3"/>
  <c r="AB1675" i="3"/>
  <c r="Z1675" i="3"/>
  <c r="AR1674" i="3"/>
  <c r="AP1674" i="3"/>
  <c r="AN1674" i="3"/>
  <c r="AL1674" i="3"/>
  <c r="AJ1674" i="3"/>
  <c r="AH1674" i="3"/>
  <c r="AF1674" i="3"/>
  <c r="AD1674" i="3"/>
  <c r="AB1674" i="3"/>
  <c r="Z1674" i="3"/>
  <c r="AR1673" i="3"/>
  <c r="AP1673" i="3"/>
  <c r="AN1673" i="3"/>
  <c r="AL1673" i="3"/>
  <c r="AJ1673" i="3"/>
  <c r="AH1673" i="3"/>
  <c r="AF1673" i="3"/>
  <c r="AD1673" i="3"/>
  <c r="AB1673" i="3"/>
  <c r="Z1673" i="3"/>
  <c r="AR1672" i="3"/>
  <c r="AP1672" i="3"/>
  <c r="AN1672" i="3"/>
  <c r="AL1672" i="3"/>
  <c r="AJ1672" i="3"/>
  <c r="AH1672" i="3"/>
  <c r="AF1672" i="3"/>
  <c r="AD1672" i="3"/>
  <c r="AB1672" i="3"/>
  <c r="Z1672" i="3"/>
  <c r="AR1671" i="3"/>
  <c r="AP1671" i="3"/>
  <c r="AN1671" i="3"/>
  <c r="AL1671" i="3"/>
  <c r="AJ1671" i="3"/>
  <c r="AH1671" i="3"/>
  <c r="AF1671" i="3"/>
  <c r="AD1671" i="3"/>
  <c r="AB1671" i="3"/>
  <c r="Z1671" i="3"/>
  <c r="AR1670" i="3"/>
  <c r="AP1670" i="3"/>
  <c r="AN1670" i="3"/>
  <c r="AL1670" i="3"/>
  <c r="AJ1670" i="3"/>
  <c r="AH1670" i="3"/>
  <c r="AF1670" i="3"/>
  <c r="AD1670" i="3"/>
  <c r="AB1670" i="3"/>
  <c r="Z1670" i="3"/>
  <c r="AR1669" i="3"/>
  <c r="AP1669" i="3"/>
  <c r="AN1669" i="3"/>
  <c r="AL1669" i="3"/>
  <c r="AJ1669" i="3"/>
  <c r="AH1669" i="3"/>
  <c r="AF1669" i="3"/>
  <c r="AD1669" i="3"/>
  <c r="AB1669" i="3"/>
  <c r="Z1669" i="3"/>
  <c r="AR1668" i="3"/>
  <c r="AP1668" i="3"/>
  <c r="AN1668" i="3"/>
  <c r="AL1668" i="3"/>
  <c r="AJ1668" i="3"/>
  <c r="AH1668" i="3"/>
  <c r="AF1668" i="3"/>
  <c r="AD1668" i="3"/>
  <c r="AB1668" i="3"/>
  <c r="Z1668" i="3"/>
  <c r="AR1667" i="3"/>
  <c r="AP1667" i="3"/>
  <c r="AN1667" i="3"/>
  <c r="AL1667" i="3"/>
  <c r="AJ1667" i="3"/>
  <c r="AH1667" i="3"/>
  <c r="AF1667" i="3"/>
  <c r="AD1667" i="3"/>
  <c r="AB1667" i="3"/>
  <c r="Z1667" i="3"/>
  <c r="AR1666" i="3"/>
  <c r="AP1666" i="3"/>
  <c r="AN1666" i="3"/>
  <c r="AL1666" i="3"/>
  <c r="AJ1666" i="3"/>
  <c r="AH1666" i="3"/>
  <c r="AF1666" i="3"/>
  <c r="AD1666" i="3"/>
  <c r="AB1666" i="3"/>
  <c r="Z1666" i="3"/>
  <c r="AR1665" i="3"/>
  <c r="AP1665" i="3"/>
  <c r="AN1665" i="3"/>
  <c r="AL1665" i="3"/>
  <c r="AJ1665" i="3"/>
  <c r="AH1665" i="3"/>
  <c r="AF1665" i="3"/>
  <c r="AD1665" i="3"/>
  <c r="AB1665" i="3"/>
  <c r="Z1665" i="3"/>
  <c r="AR1650" i="3"/>
  <c r="AP1650" i="3"/>
  <c r="AN1650" i="3"/>
  <c r="AL1650" i="3"/>
  <c r="AJ1650" i="3"/>
  <c r="AH1650" i="3"/>
  <c r="AF1650" i="3"/>
  <c r="AD1650" i="3"/>
  <c r="AB1650" i="3"/>
  <c r="Z1650" i="3"/>
  <c r="AR1649" i="3"/>
  <c r="AP1649" i="3"/>
  <c r="AN1649" i="3"/>
  <c r="AL1649" i="3"/>
  <c r="AJ1649" i="3"/>
  <c r="AH1649" i="3"/>
  <c r="AF1649" i="3"/>
  <c r="AD1649" i="3"/>
  <c r="AB1649" i="3"/>
  <c r="Z1649" i="3"/>
  <c r="AR1648" i="3"/>
  <c r="AP1648" i="3"/>
  <c r="AN1648" i="3"/>
  <c r="AL1648" i="3"/>
  <c r="AJ1648" i="3"/>
  <c r="AH1648" i="3"/>
  <c r="AF1648" i="3"/>
  <c r="AD1648" i="3"/>
  <c r="AB1648" i="3"/>
  <c r="Z1648" i="3"/>
  <c r="AR1647" i="3"/>
  <c r="AP1647" i="3"/>
  <c r="AN1647" i="3"/>
  <c r="AL1647" i="3"/>
  <c r="AJ1647" i="3"/>
  <c r="AH1647" i="3"/>
  <c r="AF1647" i="3"/>
  <c r="AD1647" i="3"/>
  <c r="AB1647" i="3"/>
  <c r="Z1647" i="3"/>
  <c r="AR1646" i="3"/>
  <c r="AP1646" i="3"/>
  <c r="AN1646" i="3"/>
  <c r="AL1646" i="3"/>
  <c r="AJ1646" i="3"/>
  <c r="AH1646" i="3"/>
  <c r="AF1646" i="3"/>
  <c r="AD1646" i="3"/>
  <c r="AB1646" i="3"/>
  <c r="Z1646" i="3"/>
  <c r="AR1645" i="3"/>
  <c r="AP1645" i="3"/>
  <c r="AN1645" i="3"/>
  <c r="AL1645" i="3"/>
  <c r="AJ1645" i="3"/>
  <c r="AH1645" i="3"/>
  <c r="AF1645" i="3"/>
  <c r="AD1645" i="3"/>
  <c r="AB1645" i="3"/>
  <c r="Z1645" i="3"/>
  <c r="AR1644" i="3"/>
  <c r="AP1644" i="3"/>
  <c r="AN1644" i="3"/>
  <c r="AL1644" i="3"/>
  <c r="AJ1644" i="3"/>
  <c r="AH1644" i="3"/>
  <c r="AF1644" i="3"/>
  <c r="AD1644" i="3"/>
  <c r="AB1644" i="3"/>
  <c r="Z1644" i="3"/>
  <c r="AR1643" i="3"/>
  <c r="AP1643" i="3"/>
  <c r="AN1643" i="3"/>
  <c r="AL1643" i="3"/>
  <c r="AJ1643" i="3"/>
  <c r="AH1643" i="3"/>
  <c r="AF1643" i="3"/>
  <c r="AD1643" i="3"/>
  <c r="AB1643" i="3"/>
  <c r="Z1643" i="3"/>
  <c r="AR1642" i="3"/>
  <c r="AP1642" i="3"/>
  <c r="AN1642" i="3"/>
  <c r="AL1642" i="3"/>
  <c r="AJ1642" i="3"/>
  <c r="AH1642" i="3"/>
  <c r="AF1642" i="3"/>
  <c r="AD1642" i="3"/>
  <c r="AB1642" i="3"/>
  <c r="Z1642" i="3"/>
  <c r="AR1641" i="3"/>
  <c r="AP1641" i="3"/>
  <c r="AN1641" i="3"/>
  <c r="AL1641" i="3"/>
  <c r="AJ1641" i="3"/>
  <c r="AH1641" i="3"/>
  <c r="AF1641" i="3"/>
  <c r="AD1641" i="3"/>
  <c r="AB1641" i="3"/>
  <c r="Z1641" i="3"/>
  <c r="AR1640" i="3"/>
  <c r="AP1640" i="3"/>
  <c r="AN1640" i="3"/>
  <c r="AL1640" i="3"/>
  <c r="AJ1640" i="3"/>
  <c r="AH1640" i="3"/>
  <c r="AF1640" i="3"/>
  <c r="AD1640" i="3"/>
  <c r="AB1640" i="3"/>
  <c r="Z1640" i="3"/>
  <c r="AR1639" i="3"/>
  <c r="AP1639" i="3"/>
  <c r="AN1639" i="3"/>
  <c r="AL1639" i="3"/>
  <c r="AJ1639" i="3"/>
  <c r="AH1639" i="3"/>
  <c r="AF1639" i="3"/>
  <c r="AD1639" i="3"/>
  <c r="AB1639" i="3"/>
  <c r="Z1639" i="3"/>
  <c r="AR1638" i="3"/>
  <c r="AP1638" i="3"/>
  <c r="AN1638" i="3"/>
  <c r="AL1638" i="3"/>
  <c r="AJ1638" i="3"/>
  <c r="AH1638" i="3"/>
  <c r="AF1638" i="3"/>
  <c r="AD1638" i="3"/>
  <c r="AB1638" i="3"/>
  <c r="Z1638" i="3"/>
  <c r="AR1637" i="3"/>
  <c r="AP1637" i="3"/>
  <c r="AN1637" i="3"/>
  <c r="AL1637" i="3"/>
  <c r="AJ1637" i="3"/>
  <c r="AH1637" i="3"/>
  <c r="AF1637" i="3"/>
  <c r="AD1637" i="3"/>
  <c r="AB1637" i="3"/>
  <c r="Z1637" i="3"/>
  <c r="AR1636" i="3"/>
  <c r="AP1636" i="3"/>
  <c r="AN1636" i="3"/>
  <c r="AL1636" i="3"/>
  <c r="AJ1636" i="3"/>
  <c r="AH1636" i="3"/>
  <c r="AF1636" i="3"/>
  <c r="AD1636" i="3"/>
  <c r="AB1636" i="3"/>
  <c r="Z1636" i="3"/>
  <c r="AR1633" i="3"/>
  <c r="AP1633" i="3"/>
  <c r="AN1633" i="3"/>
  <c r="AL1633" i="3"/>
  <c r="AJ1633" i="3"/>
  <c r="AH1633" i="3"/>
  <c r="AF1633" i="3"/>
  <c r="AD1633" i="3"/>
  <c r="AB1633" i="3"/>
  <c r="Z1633" i="3"/>
  <c r="AR1632" i="3"/>
  <c r="AP1632" i="3"/>
  <c r="AN1632" i="3"/>
  <c r="AL1632" i="3"/>
  <c r="AJ1632" i="3"/>
  <c r="AH1632" i="3"/>
  <c r="AF1632" i="3"/>
  <c r="AD1632" i="3"/>
  <c r="AB1632" i="3"/>
  <c r="Z1632" i="3"/>
  <c r="AR1631" i="3"/>
  <c r="AP1631" i="3"/>
  <c r="AN1631" i="3"/>
  <c r="AL1631" i="3"/>
  <c r="AJ1631" i="3"/>
  <c r="AH1631" i="3"/>
  <c r="AF1631" i="3"/>
  <c r="AD1631" i="3"/>
  <c r="AB1631" i="3"/>
  <c r="Z1631" i="3"/>
  <c r="AR1630" i="3"/>
  <c r="AP1630" i="3"/>
  <c r="AN1630" i="3"/>
  <c r="AL1630" i="3"/>
  <c r="AJ1630" i="3"/>
  <c r="AH1630" i="3"/>
  <c r="AF1630" i="3"/>
  <c r="AD1630" i="3"/>
  <c r="AB1630" i="3"/>
  <c r="Z1630" i="3"/>
  <c r="AR1626" i="3"/>
  <c r="AP1626" i="3"/>
  <c r="AN1626" i="3"/>
  <c r="AL1626" i="3"/>
  <c r="AJ1626" i="3"/>
  <c r="AH1626" i="3"/>
  <c r="AF1626" i="3"/>
  <c r="AD1626" i="3"/>
  <c r="AB1626" i="3"/>
  <c r="Z1626" i="3"/>
  <c r="AR1625" i="3"/>
  <c r="AP1625" i="3"/>
  <c r="AN1625" i="3"/>
  <c r="AL1625" i="3"/>
  <c r="AJ1625" i="3"/>
  <c r="AH1625" i="3"/>
  <c r="AF1625" i="3"/>
  <c r="AD1625" i="3"/>
  <c r="AB1625" i="3"/>
  <c r="Z1625" i="3"/>
  <c r="AR1624" i="3"/>
  <c r="AP1624" i="3"/>
  <c r="AN1624" i="3"/>
  <c r="AL1624" i="3"/>
  <c r="AJ1624" i="3"/>
  <c r="AH1624" i="3"/>
  <c r="AF1624" i="3"/>
  <c r="AD1624" i="3"/>
  <c r="AB1624" i="3"/>
  <c r="Z1624" i="3"/>
  <c r="AR1621" i="3"/>
  <c r="AP1621" i="3"/>
  <c r="AN1621" i="3"/>
  <c r="AL1621" i="3"/>
  <c r="AJ1621" i="3"/>
  <c r="AH1621" i="3"/>
  <c r="AF1621" i="3"/>
  <c r="AD1621" i="3"/>
  <c r="AB1621" i="3"/>
  <c r="Z1621" i="3"/>
  <c r="AR1620" i="3"/>
  <c r="AP1620" i="3"/>
  <c r="AN1620" i="3"/>
  <c r="AL1620" i="3"/>
  <c r="AJ1620" i="3"/>
  <c r="AH1620" i="3"/>
  <c r="AF1620" i="3"/>
  <c r="AD1620" i="3"/>
  <c r="AB1620" i="3"/>
  <c r="Z1620" i="3"/>
  <c r="AR1619" i="3"/>
  <c r="AP1619" i="3"/>
  <c r="AN1619" i="3"/>
  <c r="AL1619" i="3"/>
  <c r="AJ1619" i="3"/>
  <c r="AH1619" i="3"/>
  <c r="AF1619" i="3"/>
  <c r="AD1619" i="3"/>
  <c r="AB1619" i="3"/>
  <c r="Z1619" i="3"/>
  <c r="AR1618" i="3"/>
  <c r="AP1618" i="3"/>
  <c r="AN1618" i="3"/>
  <c r="AL1618" i="3"/>
  <c r="AJ1618" i="3"/>
  <c r="AH1618" i="3"/>
  <c r="AF1618" i="3"/>
  <c r="AD1618" i="3"/>
  <c r="AB1618" i="3"/>
  <c r="Z1618" i="3"/>
  <c r="AR1617" i="3"/>
  <c r="AP1617" i="3"/>
  <c r="AN1617" i="3"/>
  <c r="AL1617" i="3"/>
  <c r="AJ1617" i="3"/>
  <c r="AH1617" i="3"/>
  <c r="AF1617" i="3"/>
  <c r="AD1617" i="3"/>
  <c r="AB1617" i="3"/>
  <c r="Z1617" i="3"/>
  <c r="AR1611" i="3"/>
  <c r="AP1611" i="3"/>
  <c r="AN1611" i="3"/>
  <c r="AL1611" i="3"/>
  <c r="AJ1611" i="3"/>
  <c r="AH1611" i="3"/>
  <c r="AF1611" i="3"/>
  <c r="AD1611" i="3"/>
  <c r="AB1611" i="3"/>
  <c r="Z1611" i="3"/>
  <c r="AR1610" i="3"/>
  <c r="AP1610" i="3"/>
  <c r="AN1610" i="3"/>
  <c r="AL1610" i="3"/>
  <c r="AJ1610" i="3"/>
  <c r="AH1610" i="3"/>
  <c r="AF1610" i="3"/>
  <c r="AD1610" i="3"/>
  <c r="AB1610" i="3"/>
  <c r="Z1610" i="3"/>
  <c r="AR1609" i="3"/>
  <c r="AP1609" i="3"/>
  <c r="AN1609" i="3"/>
  <c r="AL1609" i="3"/>
  <c r="AJ1609" i="3"/>
  <c r="AH1609" i="3"/>
  <c r="AF1609" i="3"/>
  <c r="AD1609" i="3"/>
  <c r="AB1609" i="3"/>
  <c r="Z1609" i="3"/>
  <c r="AR1608" i="3"/>
  <c r="AP1608" i="3"/>
  <c r="AN1608" i="3"/>
  <c r="AL1608" i="3"/>
  <c r="AJ1608" i="3"/>
  <c r="AH1608" i="3"/>
  <c r="AF1608" i="3"/>
  <c r="AD1608" i="3"/>
  <c r="AB1608" i="3"/>
  <c r="Z1608" i="3"/>
  <c r="AR1607" i="3"/>
  <c r="AP1607" i="3"/>
  <c r="AN1607" i="3"/>
  <c r="AL1607" i="3"/>
  <c r="AJ1607" i="3"/>
  <c r="AH1607" i="3"/>
  <c r="AF1607" i="3"/>
  <c r="AD1607" i="3"/>
  <c r="AB1607" i="3"/>
  <c r="Z1607" i="3"/>
  <c r="AR1604" i="3"/>
  <c r="AP1604" i="3"/>
  <c r="AN1604" i="3"/>
  <c r="AL1604" i="3"/>
  <c r="AJ1604" i="3"/>
  <c r="AH1604" i="3"/>
  <c r="AF1604" i="3"/>
  <c r="AD1604" i="3"/>
  <c r="AB1604" i="3"/>
  <c r="Z1604" i="3"/>
  <c r="AR1603" i="3"/>
  <c r="AP1603" i="3"/>
  <c r="AN1603" i="3"/>
  <c r="AL1603" i="3"/>
  <c r="AJ1603" i="3"/>
  <c r="AH1603" i="3"/>
  <c r="AF1603" i="3"/>
  <c r="AD1603" i="3"/>
  <c r="AB1603" i="3"/>
  <c r="Z1603" i="3"/>
  <c r="AR1602" i="3"/>
  <c r="AP1602" i="3"/>
  <c r="AN1602" i="3"/>
  <c r="AL1602" i="3"/>
  <c r="AJ1602" i="3"/>
  <c r="AH1602" i="3"/>
  <c r="AF1602" i="3"/>
  <c r="AD1602" i="3"/>
  <c r="AB1602" i="3"/>
  <c r="Z1602" i="3"/>
  <c r="AR1601" i="3"/>
  <c r="AP1601" i="3"/>
  <c r="AN1601" i="3"/>
  <c r="AL1601" i="3"/>
  <c r="AJ1601" i="3"/>
  <c r="AH1601" i="3"/>
  <c r="AF1601" i="3"/>
  <c r="AD1601" i="3"/>
  <c r="AB1601" i="3"/>
  <c r="Z1601" i="3"/>
  <c r="AR1600" i="3"/>
  <c r="AP1600" i="3"/>
  <c r="AN1600" i="3"/>
  <c r="AL1600" i="3"/>
  <c r="AJ1600" i="3"/>
  <c r="AH1600" i="3"/>
  <c r="AF1600" i="3"/>
  <c r="AD1600" i="3"/>
  <c r="AB1600" i="3"/>
  <c r="Z1600" i="3"/>
  <c r="AR1599" i="3"/>
  <c r="AP1599" i="3"/>
  <c r="AN1599" i="3"/>
  <c r="AL1599" i="3"/>
  <c r="AJ1599" i="3"/>
  <c r="AH1599" i="3"/>
  <c r="AF1599" i="3"/>
  <c r="AD1599" i="3"/>
  <c r="AB1599" i="3"/>
  <c r="Z1599" i="3"/>
  <c r="AR1598" i="3"/>
  <c r="AP1598" i="3"/>
  <c r="AN1598" i="3"/>
  <c r="AL1598" i="3"/>
  <c r="AJ1598" i="3"/>
  <c r="AH1598" i="3"/>
  <c r="AF1598" i="3"/>
  <c r="AD1598" i="3"/>
  <c r="AB1598" i="3"/>
  <c r="Z1598" i="3"/>
  <c r="AR1595" i="3"/>
  <c r="AP1595" i="3"/>
  <c r="AN1595" i="3"/>
  <c r="AL1595" i="3"/>
  <c r="AJ1595" i="3"/>
  <c r="AH1595" i="3"/>
  <c r="AF1595" i="3"/>
  <c r="AD1595" i="3"/>
  <c r="AB1595" i="3"/>
  <c r="Z1595" i="3"/>
  <c r="AR1594" i="3"/>
  <c r="AP1594" i="3"/>
  <c r="AN1594" i="3"/>
  <c r="AL1594" i="3"/>
  <c r="AJ1594" i="3"/>
  <c r="AH1594" i="3"/>
  <c r="AF1594" i="3"/>
  <c r="AD1594" i="3"/>
  <c r="AB1594" i="3"/>
  <c r="Z1594" i="3"/>
  <c r="AR1593" i="3"/>
  <c r="AP1593" i="3"/>
  <c r="AN1593" i="3"/>
  <c r="AL1593" i="3"/>
  <c r="AJ1593" i="3"/>
  <c r="AH1593" i="3"/>
  <c r="AF1593" i="3"/>
  <c r="AD1593" i="3"/>
  <c r="AB1593" i="3"/>
  <c r="Z1593" i="3"/>
  <c r="AR1592" i="3"/>
  <c r="AP1592" i="3"/>
  <c r="AN1592" i="3"/>
  <c r="AL1592" i="3"/>
  <c r="AJ1592" i="3"/>
  <c r="AH1592" i="3"/>
  <c r="AF1592" i="3"/>
  <c r="AD1592" i="3"/>
  <c r="AB1592" i="3"/>
  <c r="Z1592" i="3"/>
  <c r="AR1591" i="3"/>
  <c r="AP1591" i="3"/>
  <c r="AN1591" i="3"/>
  <c r="AL1591" i="3"/>
  <c r="AJ1591" i="3"/>
  <c r="AH1591" i="3"/>
  <c r="AF1591" i="3"/>
  <c r="AD1591" i="3"/>
  <c r="AB1591" i="3"/>
  <c r="Z1591" i="3"/>
  <c r="AR1590" i="3"/>
  <c r="AP1590" i="3"/>
  <c r="AN1590" i="3"/>
  <c r="AL1590" i="3"/>
  <c r="AJ1590" i="3"/>
  <c r="AH1590" i="3"/>
  <c r="AF1590" i="3"/>
  <c r="AD1590" i="3"/>
  <c r="AB1590" i="3"/>
  <c r="Z1590" i="3"/>
  <c r="AR1589" i="3"/>
  <c r="AP1589" i="3"/>
  <c r="AN1589" i="3"/>
  <c r="AL1589" i="3"/>
  <c r="AJ1589" i="3"/>
  <c r="AH1589" i="3"/>
  <c r="AF1589" i="3"/>
  <c r="AD1589" i="3"/>
  <c r="AB1589" i="3"/>
  <c r="Z1589" i="3"/>
  <c r="AR1585" i="3"/>
  <c r="AP1585" i="3"/>
  <c r="AN1585" i="3"/>
  <c r="AL1585" i="3"/>
  <c r="AJ1585" i="3"/>
  <c r="AH1585" i="3"/>
  <c r="AF1585" i="3"/>
  <c r="AD1585" i="3"/>
  <c r="AB1585" i="3"/>
  <c r="Z1585" i="3"/>
  <c r="AR1584" i="3"/>
  <c r="AP1584" i="3"/>
  <c r="AN1584" i="3"/>
  <c r="AL1584" i="3"/>
  <c r="AJ1584" i="3"/>
  <c r="AH1584" i="3"/>
  <c r="AF1584" i="3"/>
  <c r="AD1584" i="3"/>
  <c r="AB1584" i="3"/>
  <c r="Z1584" i="3"/>
  <c r="AR1583" i="3"/>
  <c r="AP1583" i="3"/>
  <c r="AN1583" i="3"/>
  <c r="AL1583" i="3"/>
  <c r="AJ1583" i="3"/>
  <c r="AH1583" i="3"/>
  <c r="AF1583" i="3"/>
  <c r="AD1583" i="3"/>
  <c r="AB1583" i="3"/>
  <c r="Z1583" i="3"/>
  <c r="AR1582" i="3"/>
  <c r="AP1582" i="3"/>
  <c r="AN1582" i="3"/>
  <c r="AL1582" i="3"/>
  <c r="AJ1582" i="3"/>
  <c r="AH1582" i="3"/>
  <c r="AF1582" i="3"/>
  <c r="AD1582" i="3"/>
  <c r="AB1582" i="3"/>
  <c r="Z1582" i="3"/>
  <c r="AR1581" i="3"/>
  <c r="AP1581" i="3"/>
  <c r="AN1581" i="3"/>
  <c r="AL1581" i="3"/>
  <c r="AJ1581" i="3"/>
  <c r="AH1581" i="3"/>
  <c r="AF1581" i="3"/>
  <c r="AD1581" i="3"/>
  <c r="AB1581" i="3"/>
  <c r="Z1581" i="3"/>
  <c r="AR1580" i="3"/>
  <c r="AP1580" i="3"/>
  <c r="AN1580" i="3"/>
  <c r="AL1580" i="3"/>
  <c r="AJ1580" i="3"/>
  <c r="AH1580" i="3"/>
  <c r="AF1580" i="3"/>
  <c r="AD1580" i="3"/>
  <c r="AB1580" i="3"/>
  <c r="Z1580" i="3"/>
  <c r="AR1577" i="3"/>
  <c r="AP1577" i="3"/>
  <c r="AN1577" i="3"/>
  <c r="AL1577" i="3"/>
  <c r="AJ1577" i="3"/>
  <c r="AH1577" i="3"/>
  <c r="AF1577" i="3"/>
  <c r="AD1577" i="3"/>
  <c r="AB1577" i="3"/>
  <c r="Z1577" i="3"/>
  <c r="AR1576" i="3"/>
  <c r="AP1576" i="3"/>
  <c r="AN1576" i="3"/>
  <c r="AL1576" i="3"/>
  <c r="AJ1576" i="3"/>
  <c r="AH1576" i="3"/>
  <c r="AF1576" i="3"/>
  <c r="AD1576" i="3"/>
  <c r="AB1576" i="3"/>
  <c r="Z1576" i="3"/>
  <c r="AR1575" i="3"/>
  <c r="AP1575" i="3"/>
  <c r="AN1575" i="3"/>
  <c r="AL1575" i="3"/>
  <c r="AJ1575" i="3"/>
  <c r="AH1575" i="3"/>
  <c r="AF1575" i="3"/>
  <c r="AD1575" i="3"/>
  <c r="AB1575" i="3"/>
  <c r="Z1575" i="3"/>
  <c r="AR1574" i="3"/>
  <c r="AP1574" i="3"/>
  <c r="AN1574" i="3"/>
  <c r="AL1574" i="3"/>
  <c r="AJ1574" i="3"/>
  <c r="AH1574" i="3"/>
  <c r="AF1574" i="3"/>
  <c r="AD1574" i="3"/>
  <c r="AB1574" i="3"/>
  <c r="Z1574" i="3"/>
  <c r="AR1573" i="3"/>
  <c r="AP1573" i="3"/>
  <c r="AN1573" i="3"/>
  <c r="AL1573" i="3"/>
  <c r="AJ1573" i="3"/>
  <c r="AH1573" i="3"/>
  <c r="AF1573" i="3"/>
  <c r="AD1573" i="3"/>
  <c r="AB1573" i="3"/>
  <c r="Z1573" i="3"/>
  <c r="AR1572" i="3"/>
  <c r="AP1572" i="3"/>
  <c r="AN1572" i="3"/>
  <c r="AL1572" i="3"/>
  <c r="AJ1572" i="3"/>
  <c r="AH1572" i="3"/>
  <c r="AF1572" i="3"/>
  <c r="AD1572" i="3"/>
  <c r="AB1572" i="3"/>
  <c r="Z1572" i="3"/>
  <c r="AR1569" i="3"/>
  <c r="AP1569" i="3"/>
  <c r="AN1569" i="3"/>
  <c r="AL1569" i="3"/>
  <c r="AJ1569" i="3"/>
  <c r="AH1569" i="3"/>
  <c r="AF1569" i="3"/>
  <c r="AD1569" i="3"/>
  <c r="AB1569" i="3"/>
  <c r="Z1569" i="3"/>
  <c r="AR1568" i="3"/>
  <c r="AP1568" i="3"/>
  <c r="AN1568" i="3"/>
  <c r="AL1568" i="3"/>
  <c r="AJ1568" i="3"/>
  <c r="AH1568" i="3"/>
  <c r="AF1568" i="3"/>
  <c r="AD1568" i="3"/>
  <c r="AB1568" i="3"/>
  <c r="Z1568" i="3"/>
  <c r="AR1567" i="3"/>
  <c r="AP1567" i="3"/>
  <c r="AN1567" i="3"/>
  <c r="AL1567" i="3"/>
  <c r="AJ1567" i="3"/>
  <c r="AH1567" i="3"/>
  <c r="AF1567" i="3"/>
  <c r="AD1567" i="3"/>
  <c r="AB1567" i="3"/>
  <c r="Z1567" i="3"/>
  <c r="AR1566" i="3"/>
  <c r="AP1566" i="3"/>
  <c r="AN1566" i="3"/>
  <c r="AL1566" i="3"/>
  <c r="AJ1566" i="3"/>
  <c r="AH1566" i="3"/>
  <c r="AF1566" i="3"/>
  <c r="AD1566" i="3"/>
  <c r="AB1566" i="3"/>
  <c r="Z1566" i="3"/>
  <c r="AR1565" i="3"/>
  <c r="AP1565" i="3"/>
  <c r="AN1565" i="3"/>
  <c r="AL1565" i="3"/>
  <c r="AJ1565" i="3"/>
  <c r="AH1565" i="3"/>
  <c r="AF1565" i="3"/>
  <c r="AD1565" i="3"/>
  <c r="AB1565" i="3"/>
  <c r="Z1565" i="3"/>
  <c r="AR1564" i="3"/>
  <c r="AP1564" i="3"/>
  <c r="AN1564" i="3"/>
  <c r="AL1564" i="3"/>
  <c r="AJ1564" i="3"/>
  <c r="AH1564" i="3"/>
  <c r="AF1564" i="3"/>
  <c r="AD1564" i="3"/>
  <c r="AB1564" i="3"/>
  <c r="Z1564" i="3"/>
  <c r="AR1563" i="3"/>
  <c r="AP1563" i="3"/>
  <c r="AN1563" i="3"/>
  <c r="AL1563" i="3"/>
  <c r="AJ1563" i="3"/>
  <c r="AH1563" i="3"/>
  <c r="AF1563" i="3"/>
  <c r="AD1563" i="3"/>
  <c r="AB1563" i="3"/>
  <c r="Z1563" i="3"/>
  <c r="AR1562" i="3"/>
  <c r="AP1562" i="3"/>
  <c r="AN1562" i="3"/>
  <c r="AL1562" i="3"/>
  <c r="AJ1562" i="3"/>
  <c r="AH1562" i="3"/>
  <c r="AF1562" i="3"/>
  <c r="AD1562" i="3"/>
  <c r="AB1562" i="3"/>
  <c r="Z1562" i="3"/>
  <c r="AR1561" i="3"/>
  <c r="AP1561" i="3"/>
  <c r="AN1561" i="3"/>
  <c r="AL1561" i="3"/>
  <c r="AJ1561" i="3"/>
  <c r="AH1561" i="3"/>
  <c r="AF1561" i="3"/>
  <c r="AD1561" i="3"/>
  <c r="AB1561" i="3"/>
  <c r="Z1561" i="3"/>
  <c r="AR1560" i="3"/>
  <c r="AP1560" i="3"/>
  <c r="AN1560" i="3"/>
  <c r="AL1560" i="3"/>
  <c r="AJ1560" i="3"/>
  <c r="AH1560" i="3"/>
  <c r="AF1560" i="3"/>
  <c r="AD1560" i="3"/>
  <c r="AB1560" i="3"/>
  <c r="Z1560" i="3"/>
  <c r="AR1559" i="3"/>
  <c r="AP1559" i="3"/>
  <c r="AN1559" i="3"/>
  <c r="AL1559" i="3"/>
  <c r="AJ1559" i="3"/>
  <c r="AH1559" i="3"/>
  <c r="AF1559" i="3"/>
  <c r="AD1559" i="3"/>
  <c r="AB1559" i="3"/>
  <c r="Z1559" i="3"/>
  <c r="AR1558" i="3"/>
  <c r="AP1558" i="3"/>
  <c r="AN1558" i="3"/>
  <c r="AL1558" i="3"/>
  <c r="AJ1558" i="3"/>
  <c r="AH1558" i="3"/>
  <c r="AF1558" i="3"/>
  <c r="AD1558" i="3"/>
  <c r="AB1558" i="3"/>
  <c r="Z1558" i="3"/>
  <c r="AR1555" i="3"/>
  <c r="AP1555" i="3"/>
  <c r="AN1555" i="3"/>
  <c r="AL1555" i="3"/>
  <c r="AJ1555" i="3"/>
  <c r="AH1555" i="3"/>
  <c r="AF1555" i="3"/>
  <c r="AD1555" i="3"/>
  <c r="AB1555" i="3"/>
  <c r="Z1555" i="3"/>
  <c r="AR1554" i="3"/>
  <c r="AP1554" i="3"/>
  <c r="AN1554" i="3"/>
  <c r="AL1554" i="3"/>
  <c r="AJ1554" i="3"/>
  <c r="AH1554" i="3"/>
  <c r="AF1554" i="3"/>
  <c r="AD1554" i="3"/>
  <c r="AB1554" i="3"/>
  <c r="Z1554" i="3"/>
  <c r="AR1553" i="3"/>
  <c r="AP1553" i="3"/>
  <c r="AN1553" i="3"/>
  <c r="AL1553" i="3"/>
  <c r="AJ1553" i="3"/>
  <c r="AH1553" i="3"/>
  <c r="AF1553" i="3"/>
  <c r="AD1553" i="3"/>
  <c r="AB1553" i="3"/>
  <c r="Z1553" i="3"/>
  <c r="AR1552" i="3"/>
  <c r="AP1552" i="3"/>
  <c r="AN1552" i="3"/>
  <c r="AL1552" i="3"/>
  <c r="AJ1552" i="3"/>
  <c r="AH1552" i="3"/>
  <c r="AF1552" i="3"/>
  <c r="AD1552" i="3"/>
  <c r="AB1552" i="3"/>
  <c r="Z1552" i="3"/>
  <c r="AR1551" i="3"/>
  <c r="AP1551" i="3"/>
  <c r="AN1551" i="3"/>
  <c r="AL1551" i="3"/>
  <c r="AJ1551" i="3"/>
  <c r="AH1551" i="3"/>
  <c r="AF1551" i="3"/>
  <c r="AD1551" i="3"/>
  <c r="AB1551" i="3"/>
  <c r="Z1551" i="3"/>
  <c r="AR1550" i="3"/>
  <c r="AP1550" i="3"/>
  <c r="AN1550" i="3"/>
  <c r="AL1550" i="3"/>
  <c r="AJ1550" i="3"/>
  <c r="AH1550" i="3"/>
  <c r="AF1550" i="3"/>
  <c r="AD1550" i="3"/>
  <c r="AB1550" i="3"/>
  <c r="Z1550" i="3"/>
  <c r="AR1549" i="3"/>
  <c r="AP1549" i="3"/>
  <c r="AN1549" i="3"/>
  <c r="AL1549" i="3"/>
  <c r="AJ1549" i="3"/>
  <c r="AH1549" i="3"/>
  <c r="AF1549" i="3"/>
  <c r="AD1549" i="3"/>
  <c r="AB1549" i="3"/>
  <c r="Z1549" i="3"/>
  <c r="AR1548" i="3"/>
  <c r="AP1548" i="3"/>
  <c r="AN1548" i="3"/>
  <c r="AL1548" i="3"/>
  <c r="AJ1548" i="3"/>
  <c r="AH1548" i="3"/>
  <c r="AF1548" i="3"/>
  <c r="AD1548" i="3"/>
  <c r="AB1548" i="3"/>
  <c r="Z1548" i="3"/>
  <c r="AR1547" i="3"/>
  <c r="AP1547" i="3"/>
  <c r="AN1547" i="3"/>
  <c r="AL1547" i="3"/>
  <c r="AJ1547" i="3"/>
  <c r="AH1547" i="3"/>
  <c r="AF1547" i="3"/>
  <c r="AD1547" i="3"/>
  <c r="AB1547" i="3"/>
  <c r="Z1547" i="3"/>
  <c r="AR1542" i="3"/>
  <c r="AP1542" i="3"/>
  <c r="AN1542" i="3"/>
  <c r="AL1542" i="3"/>
  <c r="AJ1542" i="3"/>
  <c r="AH1542" i="3"/>
  <c r="AF1542" i="3"/>
  <c r="AD1542" i="3"/>
  <c r="AB1542" i="3"/>
  <c r="Z1542" i="3"/>
  <c r="AR1541" i="3"/>
  <c r="AP1541" i="3"/>
  <c r="AN1541" i="3"/>
  <c r="AL1541" i="3"/>
  <c r="AJ1541" i="3"/>
  <c r="AH1541" i="3"/>
  <c r="AF1541" i="3"/>
  <c r="AD1541" i="3"/>
  <c r="AB1541" i="3"/>
  <c r="Z1541" i="3"/>
  <c r="AR1540" i="3"/>
  <c r="AP1540" i="3"/>
  <c r="AN1540" i="3"/>
  <c r="AL1540" i="3"/>
  <c r="AJ1540" i="3"/>
  <c r="AH1540" i="3"/>
  <c r="AF1540" i="3"/>
  <c r="AD1540" i="3"/>
  <c r="AB1540" i="3"/>
  <c r="Z1540" i="3"/>
  <c r="AR1539" i="3"/>
  <c r="AP1539" i="3"/>
  <c r="AN1539" i="3"/>
  <c r="AL1539" i="3"/>
  <c r="AJ1539" i="3"/>
  <c r="AH1539" i="3"/>
  <c r="AF1539" i="3"/>
  <c r="AD1539" i="3"/>
  <c r="AB1539" i="3"/>
  <c r="Z1539" i="3"/>
  <c r="AR1538" i="3"/>
  <c r="AP1538" i="3"/>
  <c r="AN1538" i="3"/>
  <c r="AL1538" i="3"/>
  <c r="AJ1538" i="3"/>
  <c r="AH1538" i="3"/>
  <c r="AF1538" i="3"/>
  <c r="AD1538" i="3"/>
  <c r="AB1538" i="3"/>
  <c r="Z1538" i="3"/>
  <c r="AR1537" i="3"/>
  <c r="AP1537" i="3"/>
  <c r="AN1537" i="3"/>
  <c r="AL1537" i="3"/>
  <c r="AJ1537" i="3"/>
  <c r="AH1537" i="3"/>
  <c r="AF1537" i="3"/>
  <c r="AD1537" i="3"/>
  <c r="AB1537" i="3"/>
  <c r="Z1537" i="3"/>
  <c r="AR1536" i="3"/>
  <c r="AP1536" i="3"/>
  <c r="AN1536" i="3"/>
  <c r="AL1536" i="3"/>
  <c r="AJ1536" i="3"/>
  <c r="AH1536" i="3"/>
  <c r="AF1536" i="3"/>
  <c r="AD1536" i="3"/>
  <c r="AB1536" i="3"/>
  <c r="Z1536" i="3"/>
  <c r="AR1535" i="3"/>
  <c r="AP1535" i="3"/>
  <c r="AN1535" i="3"/>
  <c r="AL1535" i="3"/>
  <c r="AJ1535" i="3"/>
  <c r="AH1535" i="3"/>
  <c r="AF1535" i="3"/>
  <c r="AD1535" i="3"/>
  <c r="AB1535" i="3"/>
  <c r="Z1535" i="3"/>
  <c r="AR1534" i="3"/>
  <c r="AP1534" i="3"/>
  <c r="AN1534" i="3"/>
  <c r="AL1534" i="3"/>
  <c r="AJ1534" i="3"/>
  <c r="AH1534" i="3"/>
  <c r="AF1534" i="3"/>
  <c r="AD1534" i="3"/>
  <c r="AB1534" i="3"/>
  <c r="Z1534" i="3"/>
  <c r="AR1533" i="3"/>
  <c r="AP1533" i="3"/>
  <c r="AN1533" i="3"/>
  <c r="AL1533" i="3"/>
  <c r="AJ1533" i="3"/>
  <c r="AH1533" i="3"/>
  <c r="AF1533" i="3"/>
  <c r="AD1533" i="3"/>
  <c r="AB1533" i="3"/>
  <c r="Z1533" i="3"/>
  <c r="AR1532" i="3"/>
  <c r="AP1532" i="3"/>
  <c r="AN1532" i="3"/>
  <c r="AL1532" i="3"/>
  <c r="AJ1532" i="3"/>
  <c r="AH1532" i="3"/>
  <c r="AF1532" i="3"/>
  <c r="AD1532" i="3"/>
  <c r="AB1532" i="3"/>
  <c r="Z1532" i="3"/>
  <c r="AR1531" i="3"/>
  <c r="AP1531" i="3"/>
  <c r="AN1531" i="3"/>
  <c r="AL1531" i="3"/>
  <c r="AJ1531" i="3"/>
  <c r="AH1531" i="3"/>
  <c r="AF1531" i="3"/>
  <c r="AD1531" i="3"/>
  <c r="AB1531" i="3"/>
  <c r="Z1531" i="3"/>
  <c r="AR1530" i="3"/>
  <c r="AP1530" i="3"/>
  <c r="AN1530" i="3"/>
  <c r="AL1530" i="3"/>
  <c r="AJ1530" i="3"/>
  <c r="AH1530" i="3"/>
  <c r="AF1530" i="3"/>
  <c r="AD1530" i="3"/>
  <c r="AB1530" i="3"/>
  <c r="Z1530" i="3"/>
  <c r="AR1529" i="3"/>
  <c r="AP1529" i="3"/>
  <c r="AN1529" i="3"/>
  <c r="AL1529" i="3"/>
  <c r="AJ1529" i="3"/>
  <c r="AH1529" i="3"/>
  <c r="AF1529" i="3"/>
  <c r="AD1529" i="3"/>
  <c r="AB1529" i="3"/>
  <c r="Z1529" i="3"/>
  <c r="AR1528" i="3"/>
  <c r="AP1528" i="3"/>
  <c r="AN1528" i="3"/>
  <c r="AL1528" i="3"/>
  <c r="AJ1528" i="3"/>
  <c r="AH1528" i="3"/>
  <c r="AF1528" i="3"/>
  <c r="AD1528" i="3"/>
  <c r="AB1528" i="3"/>
  <c r="Z1528" i="3"/>
  <c r="AR1527" i="3"/>
  <c r="AP1527" i="3"/>
  <c r="AN1527" i="3"/>
  <c r="AL1527" i="3"/>
  <c r="AJ1527" i="3"/>
  <c r="AH1527" i="3"/>
  <c r="AF1527" i="3"/>
  <c r="AD1527" i="3"/>
  <c r="AB1527" i="3"/>
  <c r="Z1527" i="3"/>
  <c r="AR1526" i="3"/>
  <c r="AP1526" i="3"/>
  <c r="AN1526" i="3"/>
  <c r="AL1526" i="3"/>
  <c r="AJ1526" i="3"/>
  <c r="AH1526" i="3"/>
  <c r="AF1526" i="3"/>
  <c r="AD1526" i="3"/>
  <c r="AB1526" i="3"/>
  <c r="Z1526" i="3"/>
  <c r="AR1525" i="3"/>
  <c r="AP1525" i="3"/>
  <c r="AN1525" i="3"/>
  <c r="AL1525" i="3"/>
  <c r="AJ1525" i="3"/>
  <c r="AH1525" i="3"/>
  <c r="AF1525" i="3"/>
  <c r="AD1525" i="3"/>
  <c r="AB1525" i="3"/>
  <c r="Z1525" i="3"/>
  <c r="AR1524" i="3"/>
  <c r="AP1524" i="3"/>
  <c r="AN1524" i="3"/>
  <c r="AL1524" i="3"/>
  <c r="AJ1524" i="3"/>
  <c r="AH1524" i="3"/>
  <c r="AF1524" i="3"/>
  <c r="AD1524" i="3"/>
  <c r="AB1524" i="3"/>
  <c r="Z1524" i="3"/>
  <c r="AR1523" i="3"/>
  <c r="AP1523" i="3"/>
  <c r="AN1523" i="3"/>
  <c r="AL1523" i="3"/>
  <c r="AJ1523" i="3"/>
  <c r="AH1523" i="3"/>
  <c r="AF1523" i="3"/>
  <c r="AD1523" i="3"/>
  <c r="AB1523" i="3"/>
  <c r="Z1523" i="3"/>
  <c r="AR1522" i="3"/>
  <c r="AP1522" i="3"/>
  <c r="AN1522" i="3"/>
  <c r="AL1522" i="3"/>
  <c r="AJ1522" i="3"/>
  <c r="AH1522" i="3"/>
  <c r="AF1522" i="3"/>
  <c r="AD1522" i="3"/>
  <c r="AB1522" i="3"/>
  <c r="Z1522" i="3"/>
  <c r="AR1521" i="3"/>
  <c r="AP1521" i="3"/>
  <c r="AN1521" i="3"/>
  <c r="AL1521" i="3"/>
  <c r="AJ1521" i="3"/>
  <c r="AH1521" i="3"/>
  <c r="AF1521" i="3"/>
  <c r="AD1521" i="3"/>
  <c r="AB1521" i="3"/>
  <c r="Z1521" i="3"/>
  <c r="AR1520" i="3"/>
  <c r="AP1520" i="3"/>
  <c r="AN1520" i="3"/>
  <c r="AL1520" i="3"/>
  <c r="AJ1520" i="3"/>
  <c r="AH1520" i="3"/>
  <c r="AF1520" i="3"/>
  <c r="AD1520" i="3"/>
  <c r="AB1520" i="3"/>
  <c r="Z1520" i="3"/>
  <c r="AR1519" i="3"/>
  <c r="AP1519" i="3"/>
  <c r="AN1519" i="3"/>
  <c r="AL1519" i="3"/>
  <c r="AJ1519" i="3"/>
  <c r="AH1519" i="3"/>
  <c r="AF1519" i="3"/>
  <c r="AD1519" i="3"/>
  <c r="AB1519" i="3"/>
  <c r="Z1519" i="3"/>
  <c r="AR1518" i="3"/>
  <c r="AP1518" i="3"/>
  <c r="AN1518" i="3"/>
  <c r="AL1518" i="3"/>
  <c r="AJ1518" i="3"/>
  <c r="AH1518" i="3"/>
  <c r="AF1518" i="3"/>
  <c r="AD1518" i="3"/>
  <c r="AB1518" i="3"/>
  <c r="Z1518" i="3"/>
  <c r="AR1517" i="3"/>
  <c r="AP1517" i="3"/>
  <c r="AN1517" i="3"/>
  <c r="AL1517" i="3"/>
  <c r="AJ1517" i="3"/>
  <c r="AH1517" i="3"/>
  <c r="AF1517" i="3"/>
  <c r="AD1517" i="3"/>
  <c r="AB1517" i="3"/>
  <c r="Z1517" i="3"/>
  <c r="AR1516" i="3"/>
  <c r="AP1516" i="3"/>
  <c r="AN1516" i="3"/>
  <c r="AL1516" i="3"/>
  <c r="AJ1516" i="3"/>
  <c r="AH1516" i="3"/>
  <c r="AF1516" i="3"/>
  <c r="AD1516" i="3"/>
  <c r="AB1516" i="3"/>
  <c r="Z1516" i="3"/>
  <c r="AR1515" i="3"/>
  <c r="AP1515" i="3"/>
  <c r="AN1515" i="3"/>
  <c r="AL1515" i="3"/>
  <c r="AJ1515" i="3"/>
  <c r="AH1515" i="3"/>
  <c r="AF1515" i="3"/>
  <c r="AD1515" i="3"/>
  <c r="AB1515" i="3"/>
  <c r="Z1515" i="3"/>
  <c r="AR1514" i="3"/>
  <c r="AP1514" i="3"/>
  <c r="AN1514" i="3"/>
  <c r="AL1514" i="3"/>
  <c r="AJ1514" i="3"/>
  <c r="AH1514" i="3"/>
  <c r="AF1514" i="3"/>
  <c r="AD1514" i="3"/>
  <c r="AB1514" i="3"/>
  <c r="Z1514" i="3"/>
  <c r="AR1513" i="3"/>
  <c r="AP1513" i="3"/>
  <c r="AN1513" i="3"/>
  <c r="AL1513" i="3"/>
  <c r="AJ1513" i="3"/>
  <c r="AH1513" i="3"/>
  <c r="AF1513" i="3"/>
  <c r="AD1513" i="3"/>
  <c r="AB1513" i="3"/>
  <c r="Z1513" i="3"/>
  <c r="AR1512" i="3"/>
  <c r="AP1512" i="3"/>
  <c r="AN1512" i="3"/>
  <c r="AL1512" i="3"/>
  <c r="AJ1512" i="3"/>
  <c r="AH1512" i="3"/>
  <c r="AF1512" i="3"/>
  <c r="AD1512" i="3"/>
  <c r="AB1512" i="3"/>
  <c r="Z1512" i="3"/>
  <c r="AR1511" i="3"/>
  <c r="AP1511" i="3"/>
  <c r="AN1511" i="3"/>
  <c r="AL1511" i="3"/>
  <c r="AJ1511" i="3"/>
  <c r="AH1511" i="3"/>
  <c r="AF1511" i="3"/>
  <c r="AD1511" i="3"/>
  <c r="AB1511" i="3"/>
  <c r="Z1511" i="3"/>
  <c r="AR1510" i="3"/>
  <c r="AP1510" i="3"/>
  <c r="AN1510" i="3"/>
  <c r="AL1510" i="3"/>
  <c r="AJ1510" i="3"/>
  <c r="AH1510" i="3"/>
  <c r="AF1510" i="3"/>
  <c r="AD1510" i="3"/>
  <c r="AB1510" i="3"/>
  <c r="Z1510" i="3"/>
  <c r="AR1509" i="3"/>
  <c r="AP1509" i="3"/>
  <c r="AN1509" i="3"/>
  <c r="AL1509" i="3"/>
  <c r="AJ1509" i="3"/>
  <c r="AH1509" i="3"/>
  <c r="AF1509" i="3"/>
  <c r="AD1509" i="3"/>
  <c r="AB1509" i="3"/>
  <c r="Z1509" i="3"/>
  <c r="AR1508" i="3"/>
  <c r="AP1508" i="3"/>
  <c r="AN1508" i="3"/>
  <c r="AL1508" i="3"/>
  <c r="AJ1508" i="3"/>
  <c r="AH1508" i="3"/>
  <c r="AF1508" i="3"/>
  <c r="AD1508" i="3"/>
  <c r="AB1508" i="3"/>
  <c r="Z1508" i="3"/>
  <c r="AR1507" i="3"/>
  <c r="AP1507" i="3"/>
  <c r="AN1507" i="3"/>
  <c r="AL1507" i="3"/>
  <c r="AJ1507" i="3"/>
  <c r="AH1507" i="3"/>
  <c r="AF1507" i="3"/>
  <c r="AD1507" i="3"/>
  <c r="AB1507" i="3"/>
  <c r="Z1507" i="3"/>
  <c r="AR1506" i="3"/>
  <c r="AP1506" i="3"/>
  <c r="AN1506" i="3"/>
  <c r="AL1506" i="3"/>
  <c r="AJ1506" i="3"/>
  <c r="AH1506" i="3"/>
  <c r="AF1506" i="3"/>
  <c r="AD1506" i="3"/>
  <c r="AB1506" i="3"/>
  <c r="Z1506" i="3"/>
  <c r="AR1502" i="3"/>
  <c r="AP1502" i="3"/>
  <c r="AN1502" i="3"/>
  <c r="AL1502" i="3"/>
  <c r="AJ1502" i="3"/>
  <c r="AH1502" i="3"/>
  <c r="AF1502" i="3"/>
  <c r="AD1502" i="3"/>
  <c r="AB1502" i="3"/>
  <c r="Z1502" i="3"/>
  <c r="AR1501" i="3"/>
  <c r="AP1501" i="3"/>
  <c r="AN1501" i="3"/>
  <c r="AL1501" i="3"/>
  <c r="AJ1501" i="3"/>
  <c r="AH1501" i="3"/>
  <c r="AF1501" i="3"/>
  <c r="AD1501" i="3"/>
  <c r="AB1501" i="3"/>
  <c r="Z1501" i="3"/>
  <c r="AR1500" i="3"/>
  <c r="AP1500" i="3"/>
  <c r="AN1500" i="3"/>
  <c r="AL1500" i="3"/>
  <c r="AJ1500" i="3"/>
  <c r="AH1500" i="3"/>
  <c r="AF1500" i="3"/>
  <c r="AD1500" i="3"/>
  <c r="AB1500" i="3"/>
  <c r="Z1500" i="3"/>
  <c r="AR1499" i="3"/>
  <c r="AP1499" i="3"/>
  <c r="AN1499" i="3"/>
  <c r="AL1499" i="3"/>
  <c r="AJ1499" i="3"/>
  <c r="AH1499" i="3"/>
  <c r="AF1499" i="3"/>
  <c r="AD1499" i="3"/>
  <c r="AB1499" i="3"/>
  <c r="Z1499" i="3"/>
  <c r="AR1498" i="3"/>
  <c r="AP1498" i="3"/>
  <c r="AN1498" i="3"/>
  <c r="AL1498" i="3"/>
  <c r="AJ1498" i="3"/>
  <c r="AH1498" i="3"/>
  <c r="AF1498" i="3"/>
  <c r="AD1498" i="3"/>
  <c r="AB1498" i="3"/>
  <c r="Z1498" i="3"/>
  <c r="AR1497" i="3"/>
  <c r="AP1497" i="3"/>
  <c r="AN1497" i="3"/>
  <c r="AL1497" i="3"/>
  <c r="AJ1497" i="3"/>
  <c r="AH1497" i="3"/>
  <c r="AF1497" i="3"/>
  <c r="AD1497" i="3"/>
  <c r="AB1497" i="3"/>
  <c r="Z1497" i="3"/>
  <c r="AR1496" i="3"/>
  <c r="AP1496" i="3"/>
  <c r="AN1496" i="3"/>
  <c r="AL1496" i="3"/>
  <c r="AJ1496" i="3"/>
  <c r="AH1496" i="3"/>
  <c r="AF1496" i="3"/>
  <c r="AD1496" i="3"/>
  <c r="AB1496" i="3"/>
  <c r="Z1496" i="3"/>
  <c r="AR1495" i="3"/>
  <c r="AP1495" i="3"/>
  <c r="AN1495" i="3"/>
  <c r="AL1495" i="3"/>
  <c r="AJ1495" i="3"/>
  <c r="AH1495" i="3"/>
  <c r="AF1495" i="3"/>
  <c r="AD1495" i="3"/>
  <c r="AB1495" i="3"/>
  <c r="Z1495" i="3"/>
  <c r="AR1492" i="3"/>
  <c r="AP1492" i="3"/>
  <c r="AN1492" i="3"/>
  <c r="AL1492" i="3"/>
  <c r="AJ1492" i="3"/>
  <c r="AH1492" i="3"/>
  <c r="AF1492" i="3"/>
  <c r="AD1492" i="3"/>
  <c r="AB1492" i="3"/>
  <c r="Z1492" i="3"/>
  <c r="AR1491" i="3"/>
  <c r="AP1491" i="3"/>
  <c r="AN1491" i="3"/>
  <c r="AL1491" i="3"/>
  <c r="AJ1491" i="3"/>
  <c r="AH1491" i="3"/>
  <c r="AF1491" i="3"/>
  <c r="AD1491" i="3"/>
  <c r="AB1491" i="3"/>
  <c r="Z1491" i="3"/>
  <c r="AR1490" i="3"/>
  <c r="AP1490" i="3"/>
  <c r="AN1490" i="3"/>
  <c r="AL1490" i="3"/>
  <c r="AJ1490" i="3"/>
  <c r="AH1490" i="3"/>
  <c r="AF1490" i="3"/>
  <c r="AD1490" i="3"/>
  <c r="AB1490" i="3"/>
  <c r="Z1490" i="3"/>
  <c r="AR1489" i="3"/>
  <c r="AP1489" i="3"/>
  <c r="AN1489" i="3"/>
  <c r="AL1489" i="3"/>
  <c r="AJ1489" i="3"/>
  <c r="AH1489" i="3"/>
  <c r="AF1489" i="3"/>
  <c r="AD1489" i="3"/>
  <c r="AB1489" i="3"/>
  <c r="Z1489" i="3"/>
  <c r="AR1488" i="3"/>
  <c r="AP1488" i="3"/>
  <c r="AN1488" i="3"/>
  <c r="AL1488" i="3"/>
  <c r="AJ1488" i="3"/>
  <c r="AH1488" i="3"/>
  <c r="AF1488" i="3"/>
  <c r="AD1488" i="3"/>
  <c r="AB1488" i="3"/>
  <c r="Z1488" i="3"/>
  <c r="AR1487" i="3"/>
  <c r="AP1487" i="3"/>
  <c r="AN1487" i="3"/>
  <c r="AL1487" i="3"/>
  <c r="AJ1487" i="3"/>
  <c r="AH1487" i="3"/>
  <c r="AF1487" i="3"/>
  <c r="AD1487" i="3"/>
  <c r="AB1487" i="3"/>
  <c r="Z1487" i="3"/>
  <c r="AR1486" i="3"/>
  <c r="AP1486" i="3"/>
  <c r="AN1486" i="3"/>
  <c r="AL1486" i="3"/>
  <c r="AJ1486" i="3"/>
  <c r="AH1486" i="3"/>
  <c r="AF1486" i="3"/>
  <c r="AD1486" i="3"/>
  <c r="AB1486" i="3"/>
  <c r="Z1486" i="3"/>
  <c r="AR1485" i="3"/>
  <c r="AP1485" i="3"/>
  <c r="AN1485" i="3"/>
  <c r="AL1485" i="3"/>
  <c r="AJ1485" i="3"/>
  <c r="AH1485" i="3"/>
  <c r="AF1485" i="3"/>
  <c r="AD1485" i="3"/>
  <c r="AB1485" i="3"/>
  <c r="Z1485" i="3"/>
  <c r="AR1484" i="3"/>
  <c r="AP1484" i="3"/>
  <c r="AN1484" i="3"/>
  <c r="AL1484" i="3"/>
  <c r="AJ1484" i="3"/>
  <c r="AH1484" i="3"/>
  <c r="AF1484" i="3"/>
  <c r="AD1484" i="3"/>
  <c r="AB1484" i="3"/>
  <c r="Z1484" i="3"/>
  <c r="AR1483" i="3"/>
  <c r="AP1483" i="3"/>
  <c r="AN1483" i="3"/>
  <c r="AL1483" i="3"/>
  <c r="AJ1483" i="3"/>
  <c r="AH1483" i="3"/>
  <c r="AF1483" i="3"/>
  <c r="AD1483" i="3"/>
  <c r="AB1483" i="3"/>
  <c r="Z1483" i="3"/>
  <c r="AR1479" i="3"/>
  <c r="AP1479" i="3"/>
  <c r="AN1479" i="3"/>
  <c r="AL1479" i="3"/>
  <c r="AJ1479" i="3"/>
  <c r="AH1479" i="3"/>
  <c r="AF1479" i="3"/>
  <c r="AD1479" i="3"/>
  <c r="AB1479" i="3"/>
  <c r="Z1479" i="3"/>
  <c r="AR1478" i="3"/>
  <c r="AP1478" i="3"/>
  <c r="AN1478" i="3"/>
  <c r="AL1478" i="3"/>
  <c r="AJ1478" i="3"/>
  <c r="AH1478" i="3"/>
  <c r="AF1478" i="3"/>
  <c r="AD1478" i="3"/>
  <c r="AB1478" i="3"/>
  <c r="Z1478" i="3"/>
  <c r="AR1477" i="3"/>
  <c r="AP1477" i="3"/>
  <c r="AN1477" i="3"/>
  <c r="AL1477" i="3"/>
  <c r="AJ1477" i="3"/>
  <c r="AH1477" i="3"/>
  <c r="AF1477" i="3"/>
  <c r="AD1477" i="3"/>
  <c r="AB1477" i="3"/>
  <c r="Z1477" i="3"/>
  <c r="AR1476" i="3"/>
  <c r="AP1476" i="3"/>
  <c r="AN1476" i="3"/>
  <c r="AL1476" i="3"/>
  <c r="AJ1476" i="3"/>
  <c r="AH1476" i="3"/>
  <c r="AF1476" i="3"/>
  <c r="AD1476" i="3"/>
  <c r="AB1476" i="3"/>
  <c r="Z1476" i="3"/>
  <c r="AR1475" i="3"/>
  <c r="AP1475" i="3"/>
  <c r="AN1475" i="3"/>
  <c r="AL1475" i="3"/>
  <c r="AJ1475" i="3"/>
  <c r="AH1475" i="3"/>
  <c r="AF1475" i="3"/>
  <c r="AD1475" i="3"/>
  <c r="AB1475" i="3"/>
  <c r="Z1475" i="3"/>
  <c r="AR1474" i="3"/>
  <c r="AP1474" i="3"/>
  <c r="AN1474" i="3"/>
  <c r="AL1474" i="3"/>
  <c r="AJ1474" i="3"/>
  <c r="AH1474" i="3"/>
  <c r="AF1474" i="3"/>
  <c r="AD1474" i="3"/>
  <c r="AB1474" i="3"/>
  <c r="Z1474" i="3"/>
  <c r="AR1473" i="3"/>
  <c r="AP1473" i="3"/>
  <c r="AN1473" i="3"/>
  <c r="AL1473" i="3"/>
  <c r="AJ1473" i="3"/>
  <c r="AH1473" i="3"/>
  <c r="AF1473" i="3"/>
  <c r="AD1473" i="3"/>
  <c r="AB1473" i="3"/>
  <c r="Z1473" i="3"/>
  <c r="AR1472" i="3"/>
  <c r="AP1472" i="3"/>
  <c r="AN1472" i="3"/>
  <c r="AL1472" i="3"/>
  <c r="AJ1472" i="3"/>
  <c r="AH1472" i="3"/>
  <c r="AF1472" i="3"/>
  <c r="AD1472" i="3"/>
  <c r="AB1472" i="3"/>
  <c r="Z1472" i="3"/>
  <c r="AR1471" i="3"/>
  <c r="AP1471" i="3"/>
  <c r="AN1471" i="3"/>
  <c r="AL1471" i="3"/>
  <c r="AJ1471" i="3"/>
  <c r="AH1471" i="3"/>
  <c r="AF1471" i="3"/>
  <c r="AD1471" i="3"/>
  <c r="AB1471" i="3"/>
  <c r="Z1471" i="3"/>
  <c r="AR1470" i="3"/>
  <c r="AP1470" i="3"/>
  <c r="AN1470" i="3"/>
  <c r="AL1470" i="3"/>
  <c r="AJ1470" i="3"/>
  <c r="AH1470" i="3"/>
  <c r="AF1470" i="3"/>
  <c r="AD1470" i="3"/>
  <c r="AB1470" i="3"/>
  <c r="Z1470" i="3"/>
  <c r="AR1468" i="3"/>
  <c r="AP1468" i="3"/>
  <c r="AN1468" i="3"/>
  <c r="AL1468" i="3"/>
  <c r="AJ1468" i="3"/>
  <c r="AH1468" i="3"/>
  <c r="AF1468" i="3"/>
  <c r="AD1468" i="3"/>
  <c r="AB1468" i="3"/>
  <c r="Z1468" i="3"/>
  <c r="AR1467" i="3"/>
  <c r="AP1467" i="3"/>
  <c r="AN1467" i="3"/>
  <c r="AL1467" i="3"/>
  <c r="AJ1467" i="3"/>
  <c r="AH1467" i="3"/>
  <c r="AF1467" i="3"/>
  <c r="AD1467" i="3"/>
  <c r="AB1467" i="3"/>
  <c r="Z1467" i="3"/>
  <c r="AR1463" i="3"/>
  <c r="AP1463" i="3"/>
  <c r="AN1463" i="3"/>
  <c r="AL1463" i="3"/>
  <c r="AJ1463" i="3"/>
  <c r="AH1463" i="3"/>
  <c r="AF1463" i="3"/>
  <c r="AD1463" i="3"/>
  <c r="AB1463" i="3"/>
  <c r="Z1463" i="3"/>
  <c r="AR1462" i="3"/>
  <c r="AP1462" i="3"/>
  <c r="AN1462" i="3"/>
  <c r="AL1462" i="3"/>
  <c r="AJ1462" i="3"/>
  <c r="AH1462" i="3"/>
  <c r="AF1462" i="3"/>
  <c r="AD1462" i="3"/>
  <c r="AB1462" i="3"/>
  <c r="Z1462" i="3"/>
  <c r="AR1461" i="3"/>
  <c r="AP1461" i="3"/>
  <c r="AN1461" i="3"/>
  <c r="AL1461" i="3"/>
  <c r="AJ1461" i="3"/>
  <c r="AH1461" i="3"/>
  <c r="AF1461" i="3"/>
  <c r="AD1461" i="3"/>
  <c r="AB1461" i="3"/>
  <c r="Z1461" i="3"/>
  <c r="AR1460" i="3"/>
  <c r="AP1460" i="3"/>
  <c r="AN1460" i="3"/>
  <c r="AL1460" i="3"/>
  <c r="AJ1460" i="3"/>
  <c r="AH1460" i="3"/>
  <c r="AF1460" i="3"/>
  <c r="AD1460" i="3"/>
  <c r="AB1460" i="3"/>
  <c r="Z1460" i="3"/>
  <c r="AR1459" i="3"/>
  <c r="AP1459" i="3"/>
  <c r="AN1459" i="3"/>
  <c r="AL1459" i="3"/>
  <c r="AJ1459" i="3"/>
  <c r="AH1459" i="3"/>
  <c r="AF1459" i="3"/>
  <c r="AD1459" i="3"/>
  <c r="AB1459" i="3"/>
  <c r="Z1459" i="3"/>
  <c r="AR1458" i="3"/>
  <c r="AP1458" i="3"/>
  <c r="AN1458" i="3"/>
  <c r="AL1458" i="3"/>
  <c r="AJ1458" i="3"/>
  <c r="AH1458" i="3"/>
  <c r="AF1458" i="3"/>
  <c r="AD1458" i="3"/>
  <c r="AB1458" i="3"/>
  <c r="Z1458" i="3"/>
  <c r="AR1457" i="3"/>
  <c r="AP1457" i="3"/>
  <c r="AN1457" i="3"/>
  <c r="AL1457" i="3"/>
  <c r="AJ1457" i="3"/>
  <c r="AH1457" i="3"/>
  <c r="AF1457" i="3"/>
  <c r="AD1457" i="3"/>
  <c r="AB1457" i="3"/>
  <c r="Z1457" i="3"/>
  <c r="AR1456" i="3"/>
  <c r="AP1456" i="3"/>
  <c r="AN1456" i="3"/>
  <c r="AL1456" i="3"/>
  <c r="AJ1456" i="3"/>
  <c r="AH1456" i="3"/>
  <c r="AF1456" i="3"/>
  <c r="AD1456" i="3"/>
  <c r="AB1456" i="3"/>
  <c r="Z1456" i="3"/>
  <c r="AR1455" i="3"/>
  <c r="AP1455" i="3"/>
  <c r="AN1455" i="3"/>
  <c r="AL1455" i="3"/>
  <c r="AJ1455" i="3"/>
  <c r="AH1455" i="3"/>
  <c r="AF1455" i="3"/>
  <c r="AD1455" i="3"/>
  <c r="AB1455" i="3"/>
  <c r="Z1455" i="3"/>
  <c r="AR1454" i="3"/>
  <c r="AP1454" i="3"/>
  <c r="AN1454" i="3"/>
  <c r="AL1454" i="3"/>
  <c r="AJ1454" i="3"/>
  <c r="AH1454" i="3"/>
  <c r="AF1454" i="3"/>
  <c r="AD1454" i="3"/>
  <c r="AB1454" i="3"/>
  <c r="Z1454" i="3"/>
  <c r="AR1452" i="3"/>
  <c r="AP1452" i="3"/>
  <c r="AN1452" i="3"/>
  <c r="AL1452" i="3"/>
  <c r="AJ1452" i="3"/>
  <c r="AH1452" i="3"/>
  <c r="AF1452" i="3"/>
  <c r="AD1452" i="3"/>
  <c r="AB1452" i="3"/>
  <c r="Z1452" i="3"/>
  <c r="AR1451" i="3"/>
  <c r="AP1451" i="3"/>
  <c r="AN1451" i="3"/>
  <c r="AL1451" i="3"/>
  <c r="AJ1451" i="3"/>
  <c r="AH1451" i="3"/>
  <c r="AF1451" i="3"/>
  <c r="AD1451" i="3"/>
  <c r="AB1451" i="3"/>
  <c r="Z1451" i="3"/>
  <c r="AR1450" i="3"/>
  <c r="AP1450" i="3"/>
  <c r="AN1450" i="3"/>
  <c r="AL1450" i="3"/>
  <c r="AJ1450" i="3"/>
  <c r="AH1450" i="3"/>
  <c r="AF1450" i="3"/>
  <c r="AD1450" i="3"/>
  <c r="AB1450" i="3"/>
  <c r="Z1450" i="3"/>
  <c r="AR1446" i="3"/>
  <c r="AP1446" i="3"/>
  <c r="AN1446" i="3"/>
  <c r="AL1446" i="3"/>
  <c r="AJ1446" i="3"/>
  <c r="AH1446" i="3"/>
  <c r="AF1446" i="3"/>
  <c r="AD1446" i="3"/>
  <c r="AB1446" i="3"/>
  <c r="Z1446" i="3"/>
  <c r="AR1445" i="3"/>
  <c r="AP1445" i="3"/>
  <c r="AN1445" i="3"/>
  <c r="AL1445" i="3"/>
  <c r="AJ1445" i="3"/>
  <c r="AH1445" i="3"/>
  <c r="AF1445" i="3"/>
  <c r="AD1445" i="3"/>
  <c r="AB1445" i="3"/>
  <c r="Z1445" i="3"/>
  <c r="AR1444" i="3"/>
  <c r="AP1444" i="3"/>
  <c r="AN1444" i="3"/>
  <c r="AL1444" i="3"/>
  <c r="AJ1444" i="3"/>
  <c r="AH1444" i="3"/>
  <c r="AF1444" i="3"/>
  <c r="AD1444" i="3"/>
  <c r="AB1444" i="3"/>
  <c r="Z1444" i="3"/>
  <c r="AR1443" i="3"/>
  <c r="AP1443" i="3"/>
  <c r="AN1443" i="3"/>
  <c r="AL1443" i="3"/>
  <c r="AJ1443" i="3"/>
  <c r="AH1443" i="3"/>
  <c r="AF1443" i="3"/>
  <c r="AD1443" i="3"/>
  <c r="AB1443" i="3"/>
  <c r="Z1443" i="3"/>
  <c r="AR1442" i="3"/>
  <c r="AP1442" i="3"/>
  <c r="AN1442" i="3"/>
  <c r="AL1442" i="3"/>
  <c r="AJ1442" i="3"/>
  <c r="AH1442" i="3"/>
  <c r="AF1442" i="3"/>
  <c r="AD1442" i="3"/>
  <c r="AB1442" i="3"/>
  <c r="Z1442" i="3"/>
  <c r="AR1441" i="3"/>
  <c r="AP1441" i="3"/>
  <c r="AN1441" i="3"/>
  <c r="AL1441" i="3"/>
  <c r="AJ1441" i="3"/>
  <c r="AH1441" i="3"/>
  <c r="AF1441" i="3"/>
  <c r="AD1441" i="3"/>
  <c r="AB1441" i="3"/>
  <c r="Z1441" i="3"/>
  <c r="AR1440" i="3"/>
  <c r="AP1440" i="3"/>
  <c r="AN1440" i="3"/>
  <c r="AL1440" i="3"/>
  <c r="AJ1440" i="3"/>
  <c r="AH1440" i="3"/>
  <c r="AF1440" i="3"/>
  <c r="AD1440" i="3"/>
  <c r="AB1440" i="3"/>
  <c r="Z1440" i="3"/>
  <c r="AR1439" i="3"/>
  <c r="AP1439" i="3"/>
  <c r="AN1439" i="3"/>
  <c r="AL1439" i="3"/>
  <c r="AJ1439" i="3"/>
  <c r="AH1439" i="3"/>
  <c r="AF1439" i="3"/>
  <c r="AD1439" i="3"/>
  <c r="AB1439" i="3"/>
  <c r="Z1439" i="3"/>
  <c r="AR1437" i="3"/>
  <c r="AP1437" i="3"/>
  <c r="AN1437" i="3"/>
  <c r="AL1437" i="3"/>
  <c r="AJ1437" i="3"/>
  <c r="AH1437" i="3"/>
  <c r="AF1437" i="3"/>
  <c r="AD1437" i="3"/>
  <c r="AB1437" i="3"/>
  <c r="Z1437" i="3"/>
  <c r="AR1436" i="3"/>
  <c r="AP1436" i="3"/>
  <c r="AN1436" i="3"/>
  <c r="AL1436" i="3"/>
  <c r="AJ1436" i="3"/>
  <c r="AH1436" i="3"/>
  <c r="AF1436" i="3"/>
  <c r="AD1436" i="3"/>
  <c r="AB1436" i="3"/>
  <c r="Z1436" i="3"/>
  <c r="AR1435" i="3"/>
  <c r="AP1435" i="3"/>
  <c r="AN1435" i="3"/>
  <c r="AL1435" i="3"/>
  <c r="AJ1435" i="3"/>
  <c r="AH1435" i="3"/>
  <c r="AF1435" i="3"/>
  <c r="AD1435" i="3"/>
  <c r="AB1435" i="3"/>
  <c r="Z1435" i="3"/>
  <c r="AR1432" i="3"/>
  <c r="AP1432" i="3"/>
  <c r="AN1432" i="3"/>
  <c r="AL1432" i="3"/>
  <c r="AJ1432" i="3"/>
  <c r="AH1432" i="3"/>
  <c r="AF1432" i="3"/>
  <c r="AD1432" i="3"/>
  <c r="AB1432" i="3"/>
  <c r="Z1432" i="3"/>
  <c r="AR1431" i="3"/>
  <c r="AP1431" i="3"/>
  <c r="AN1431" i="3"/>
  <c r="AL1431" i="3"/>
  <c r="AJ1431" i="3"/>
  <c r="AH1431" i="3"/>
  <c r="AF1431" i="3"/>
  <c r="AD1431" i="3"/>
  <c r="AB1431" i="3"/>
  <c r="Z1431" i="3"/>
  <c r="AR1430" i="3"/>
  <c r="AP1430" i="3"/>
  <c r="AN1430" i="3"/>
  <c r="AL1430" i="3"/>
  <c r="AJ1430" i="3"/>
  <c r="AH1430" i="3"/>
  <c r="AF1430" i="3"/>
  <c r="AD1430" i="3"/>
  <c r="AB1430" i="3"/>
  <c r="Z1430" i="3"/>
  <c r="AR1429" i="3"/>
  <c r="AP1429" i="3"/>
  <c r="AN1429" i="3"/>
  <c r="AL1429" i="3"/>
  <c r="AJ1429" i="3"/>
  <c r="AH1429" i="3"/>
  <c r="AF1429" i="3"/>
  <c r="AD1429" i="3"/>
  <c r="AB1429" i="3"/>
  <c r="Z1429" i="3"/>
  <c r="AR1428" i="3"/>
  <c r="AP1428" i="3"/>
  <c r="AN1428" i="3"/>
  <c r="AL1428" i="3"/>
  <c r="AJ1428" i="3"/>
  <c r="AH1428" i="3"/>
  <c r="AF1428" i="3"/>
  <c r="AD1428" i="3"/>
  <c r="AB1428" i="3"/>
  <c r="Z1428" i="3"/>
  <c r="AR1427" i="3"/>
  <c r="AP1427" i="3"/>
  <c r="AN1427" i="3"/>
  <c r="AL1427" i="3"/>
  <c r="AJ1427" i="3"/>
  <c r="AH1427" i="3"/>
  <c r="AF1427" i="3"/>
  <c r="AD1427" i="3"/>
  <c r="AB1427" i="3"/>
  <c r="Z1427" i="3"/>
  <c r="AR1426" i="3"/>
  <c r="AP1426" i="3"/>
  <c r="AN1426" i="3"/>
  <c r="AL1426" i="3"/>
  <c r="AJ1426" i="3"/>
  <c r="AH1426" i="3"/>
  <c r="AF1426" i="3"/>
  <c r="AD1426" i="3"/>
  <c r="AB1426" i="3"/>
  <c r="Z1426" i="3"/>
  <c r="AR1425" i="3"/>
  <c r="AP1425" i="3"/>
  <c r="AN1425" i="3"/>
  <c r="AL1425" i="3"/>
  <c r="AJ1425" i="3"/>
  <c r="AH1425" i="3"/>
  <c r="AF1425" i="3"/>
  <c r="AD1425" i="3"/>
  <c r="AB1425" i="3"/>
  <c r="Z1425" i="3"/>
  <c r="AR1424" i="3"/>
  <c r="AP1424" i="3"/>
  <c r="AN1424" i="3"/>
  <c r="AL1424" i="3"/>
  <c r="AJ1424" i="3"/>
  <c r="AH1424" i="3"/>
  <c r="AF1424" i="3"/>
  <c r="AD1424" i="3"/>
  <c r="AB1424" i="3"/>
  <c r="Z1424" i="3"/>
  <c r="AR1423" i="3"/>
  <c r="AP1423" i="3"/>
  <c r="AN1423" i="3"/>
  <c r="AL1423" i="3"/>
  <c r="AJ1423" i="3"/>
  <c r="AH1423" i="3"/>
  <c r="AF1423" i="3"/>
  <c r="AD1423" i="3"/>
  <c r="AB1423" i="3"/>
  <c r="Z1423" i="3"/>
  <c r="AR1422" i="3"/>
  <c r="AP1422" i="3"/>
  <c r="AN1422" i="3"/>
  <c r="AL1422" i="3"/>
  <c r="AJ1422" i="3"/>
  <c r="AH1422" i="3"/>
  <c r="AF1422" i="3"/>
  <c r="AD1422" i="3"/>
  <c r="AB1422" i="3"/>
  <c r="Z1422" i="3"/>
  <c r="AR1419" i="3"/>
  <c r="AP1419" i="3"/>
  <c r="AN1419" i="3"/>
  <c r="AL1419" i="3"/>
  <c r="AJ1419" i="3"/>
  <c r="AH1419" i="3"/>
  <c r="AF1419" i="3"/>
  <c r="AD1419" i="3"/>
  <c r="AB1419" i="3"/>
  <c r="Z1419" i="3"/>
  <c r="AR1418" i="3"/>
  <c r="AP1418" i="3"/>
  <c r="AN1418" i="3"/>
  <c r="AL1418" i="3"/>
  <c r="AJ1418" i="3"/>
  <c r="AH1418" i="3"/>
  <c r="AF1418" i="3"/>
  <c r="AD1418" i="3"/>
  <c r="AB1418" i="3"/>
  <c r="Z1418" i="3"/>
  <c r="AR1417" i="3"/>
  <c r="AP1417" i="3"/>
  <c r="AN1417" i="3"/>
  <c r="AL1417" i="3"/>
  <c r="AJ1417" i="3"/>
  <c r="AH1417" i="3"/>
  <c r="AF1417" i="3"/>
  <c r="AD1417" i="3"/>
  <c r="AB1417" i="3"/>
  <c r="Z1417" i="3"/>
  <c r="AR1416" i="3"/>
  <c r="AP1416" i="3"/>
  <c r="AN1416" i="3"/>
  <c r="AL1416" i="3"/>
  <c r="AJ1416" i="3"/>
  <c r="AH1416" i="3"/>
  <c r="AF1416" i="3"/>
  <c r="AD1416" i="3"/>
  <c r="AB1416" i="3"/>
  <c r="Z1416" i="3"/>
  <c r="AR1415" i="3"/>
  <c r="AP1415" i="3"/>
  <c r="AN1415" i="3"/>
  <c r="AL1415" i="3"/>
  <c r="AJ1415" i="3"/>
  <c r="AH1415" i="3"/>
  <c r="AF1415" i="3"/>
  <c r="AD1415" i="3"/>
  <c r="AB1415" i="3"/>
  <c r="Z1415" i="3"/>
  <c r="AR1414" i="3"/>
  <c r="AP1414" i="3"/>
  <c r="AN1414" i="3"/>
  <c r="AL1414" i="3"/>
  <c r="AJ1414" i="3"/>
  <c r="AH1414" i="3"/>
  <c r="AF1414" i="3"/>
  <c r="AD1414" i="3"/>
  <c r="AB1414" i="3"/>
  <c r="Z1414" i="3"/>
  <c r="AR1413" i="3"/>
  <c r="AP1413" i="3"/>
  <c r="AN1413" i="3"/>
  <c r="AL1413" i="3"/>
  <c r="AJ1413" i="3"/>
  <c r="AH1413" i="3"/>
  <c r="AF1413" i="3"/>
  <c r="AD1413" i="3"/>
  <c r="AB1413" i="3"/>
  <c r="Z1413" i="3"/>
  <c r="AR1412" i="3"/>
  <c r="AP1412" i="3"/>
  <c r="AN1412" i="3"/>
  <c r="AL1412" i="3"/>
  <c r="AJ1412" i="3"/>
  <c r="AH1412" i="3"/>
  <c r="AF1412" i="3"/>
  <c r="AD1412" i="3"/>
  <c r="AB1412" i="3"/>
  <c r="Z1412" i="3"/>
  <c r="AR1411" i="3"/>
  <c r="AP1411" i="3"/>
  <c r="AN1411" i="3"/>
  <c r="AL1411" i="3"/>
  <c r="AJ1411" i="3"/>
  <c r="AH1411" i="3"/>
  <c r="AF1411" i="3"/>
  <c r="AD1411" i="3"/>
  <c r="AB1411" i="3"/>
  <c r="Z1411" i="3"/>
  <c r="AR1410" i="3"/>
  <c r="AP1410" i="3"/>
  <c r="AN1410" i="3"/>
  <c r="AL1410" i="3"/>
  <c r="AJ1410" i="3"/>
  <c r="AH1410" i="3"/>
  <c r="AF1410" i="3"/>
  <c r="AD1410" i="3"/>
  <c r="AB1410" i="3"/>
  <c r="Z1410" i="3"/>
  <c r="AR1406" i="3"/>
  <c r="AP1406" i="3"/>
  <c r="AN1406" i="3"/>
  <c r="AL1406" i="3"/>
  <c r="AJ1406" i="3"/>
  <c r="AH1406" i="3"/>
  <c r="AF1406" i="3"/>
  <c r="AD1406" i="3"/>
  <c r="AB1406" i="3"/>
  <c r="Z1406" i="3"/>
  <c r="AR1405" i="3"/>
  <c r="AP1405" i="3"/>
  <c r="AN1405" i="3"/>
  <c r="AL1405" i="3"/>
  <c r="AJ1405" i="3"/>
  <c r="AH1405" i="3"/>
  <c r="AF1405" i="3"/>
  <c r="AD1405" i="3"/>
  <c r="AB1405" i="3"/>
  <c r="Z1405" i="3"/>
  <c r="AR1404" i="3"/>
  <c r="AP1404" i="3"/>
  <c r="AN1404" i="3"/>
  <c r="AL1404" i="3"/>
  <c r="AJ1404" i="3"/>
  <c r="AH1404" i="3"/>
  <c r="AF1404" i="3"/>
  <c r="AD1404" i="3"/>
  <c r="AB1404" i="3"/>
  <c r="Z1404" i="3"/>
  <c r="AR1403" i="3"/>
  <c r="AP1403" i="3"/>
  <c r="AN1403" i="3"/>
  <c r="AL1403" i="3"/>
  <c r="AJ1403" i="3"/>
  <c r="AH1403" i="3"/>
  <c r="AF1403" i="3"/>
  <c r="AD1403" i="3"/>
  <c r="AB1403" i="3"/>
  <c r="Z1403" i="3"/>
  <c r="AR1402" i="3"/>
  <c r="AP1402" i="3"/>
  <c r="AN1402" i="3"/>
  <c r="AL1402" i="3"/>
  <c r="AJ1402" i="3"/>
  <c r="AH1402" i="3"/>
  <c r="AF1402" i="3"/>
  <c r="AD1402" i="3"/>
  <c r="AB1402" i="3"/>
  <c r="Z1402" i="3"/>
  <c r="AR1401" i="3"/>
  <c r="AP1401" i="3"/>
  <c r="AN1401" i="3"/>
  <c r="AL1401" i="3"/>
  <c r="AJ1401" i="3"/>
  <c r="AH1401" i="3"/>
  <c r="AF1401" i="3"/>
  <c r="AD1401" i="3"/>
  <c r="AB1401" i="3"/>
  <c r="Z1401" i="3"/>
  <c r="AR1400" i="3"/>
  <c r="AP1400" i="3"/>
  <c r="AN1400" i="3"/>
  <c r="AL1400" i="3"/>
  <c r="AJ1400" i="3"/>
  <c r="AH1400" i="3"/>
  <c r="AF1400" i="3"/>
  <c r="AD1400" i="3"/>
  <c r="AB1400" i="3"/>
  <c r="Z1400" i="3"/>
  <c r="AR1399" i="3"/>
  <c r="AP1399" i="3"/>
  <c r="AN1399" i="3"/>
  <c r="AL1399" i="3"/>
  <c r="AJ1399" i="3"/>
  <c r="AH1399" i="3"/>
  <c r="AF1399" i="3"/>
  <c r="AD1399" i="3"/>
  <c r="AB1399" i="3"/>
  <c r="Z1399" i="3"/>
  <c r="AR1397" i="3"/>
  <c r="AP1397" i="3"/>
  <c r="AN1397" i="3"/>
  <c r="AL1397" i="3"/>
  <c r="AJ1397" i="3"/>
  <c r="AH1397" i="3"/>
  <c r="AF1397" i="3"/>
  <c r="AD1397" i="3"/>
  <c r="AB1397" i="3"/>
  <c r="Z1397" i="3"/>
  <c r="AR1396" i="3"/>
  <c r="AP1396" i="3"/>
  <c r="AN1396" i="3"/>
  <c r="AL1396" i="3"/>
  <c r="AJ1396" i="3"/>
  <c r="AH1396" i="3"/>
  <c r="AF1396" i="3"/>
  <c r="AD1396" i="3"/>
  <c r="AB1396" i="3"/>
  <c r="Z1396" i="3"/>
  <c r="AR1393" i="3"/>
  <c r="AP1393" i="3"/>
  <c r="AN1393" i="3"/>
  <c r="AL1393" i="3"/>
  <c r="AJ1393" i="3"/>
  <c r="AH1393" i="3"/>
  <c r="AF1393" i="3"/>
  <c r="AD1393" i="3"/>
  <c r="AB1393" i="3"/>
  <c r="Z1393" i="3"/>
  <c r="AR1392" i="3"/>
  <c r="AP1392" i="3"/>
  <c r="AN1392" i="3"/>
  <c r="AL1392" i="3"/>
  <c r="AJ1392" i="3"/>
  <c r="AH1392" i="3"/>
  <c r="AF1392" i="3"/>
  <c r="AD1392" i="3"/>
  <c r="AB1392" i="3"/>
  <c r="Z1392" i="3"/>
  <c r="AR1391" i="3"/>
  <c r="AP1391" i="3"/>
  <c r="AN1391" i="3"/>
  <c r="AL1391" i="3"/>
  <c r="AJ1391" i="3"/>
  <c r="AH1391" i="3"/>
  <c r="AF1391" i="3"/>
  <c r="AD1391" i="3"/>
  <c r="AB1391" i="3"/>
  <c r="Z1391" i="3"/>
  <c r="AR1390" i="3"/>
  <c r="AP1390" i="3"/>
  <c r="AN1390" i="3"/>
  <c r="AL1390" i="3"/>
  <c r="AJ1390" i="3"/>
  <c r="AH1390" i="3"/>
  <c r="AF1390" i="3"/>
  <c r="AD1390" i="3"/>
  <c r="AB1390" i="3"/>
  <c r="Z1390" i="3"/>
  <c r="AR1389" i="3"/>
  <c r="AP1389" i="3"/>
  <c r="AN1389" i="3"/>
  <c r="AL1389" i="3"/>
  <c r="AJ1389" i="3"/>
  <c r="AH1389" i="3"/>
  <c r="AF1389" i="3"/>
  <c r="AD1389" i="3"/>
  <c r="AB1389" i="3"/>
  <c r="Z1389" i="3"/>
  <c r="AR1388" i="3"/>
  <c r="AP1388" i="3"/>
  <c r="AN1388" i="3"/>
  <c r="AL1388" i="3"/>
  <c r="AJ1388" i="3"/>
  <c r="AH1388" i="3"/>
  <c r="AF1388" i="3"/>
  <c r="AD1388" i="3"/>
  <c r="AB1388" i="3"/>
  <c r="Z1388" i="3"/>
  <c r="AR1387" i="3"/>
  <c r="AP1387" i="3"/>
  <c r="AN1387" i="3"/>
  <c r="AL1387" i="3"/>
  <c r="AJ1387" i="3"/>
  <c r="AH1387" i="3"/>
  <c r="AF1387" i="3"/>
  <c r="AD1387" i="3"/>
  <c r="AB1387" i="3"/>
  <c r="Z1387" i="3"/>
  <c r="AR1386" i="3"/>
  <c r="AP1386" i="3"/>
  <c r="AN1386" i="3"/>
  <c r="AL1386" i="3"/>
  <c r="AJ1386" i="3"/>
  <c r="AH1386" i="3"/>
  <c r="AF1386" i="3"/>
  <c r="AD1386" i="3"/>
  <c r="AB1386" i="3"/>
  <c r="Z1386" i="3"/>
  <c r="AR1385" i="3"/>
  <c r="AP1385" i="3"/>
  <c r="AN1385" i="3"/>
  <c r="AL1385" i="3"/>
  <c r="AJ1385" i="3"/>
  <c r="AH1385" i="3"/>
  <c r="AF1385" i="3"/>
  <c r="AD1385" i="3"/>
  <c r="AB1385" i="3"/>
  <c r="Z1385" i="3"/>
  <c r="AR1384" i="3"/>
  <c r="AP1384" i="3"/>
  <c r="AN1384" i="3"/>
  <c r="AL1384" i="3"/>
  <c r="AJ1384" i="3"/>
  <c r="AH1384" i="3"/>
  <c r="AF1384" i="3"/>
  <c r="AD1384" i="3"/>
  <c r="AB1384" i="3"/>
  <c r="Z1384" i="3"/>
  <c r="AR1380" i="3"/>
  <c r="AP1380" i="3"/>
  <c r="AN1380" i="3"/>
  <c r="AL1380" i="3"/>
  <c r="AJ1380" i="3"/>
  <c r="AH1380" i="3"/>
  <c r="AF1380" i="3"/>
  <c r="AD1380" i="3"/>
  <c r="AB1380" i="3"/>
  <c r="Z1380" i="3"/>
  <c r="AR1379" i="3"/>
  <c r="AP1379" i="3"/>
  <c r="AN1379" i="3"/>
  <c r="AL1379" i="3"/>
  <c r="AJ1379" i="3"/>
  <c r="AH1379" i="3"/>
  <c r="AF1379" i="3"/>
  <c r="AD1379" i="3"/>
  <c r="AB1379" i="3"/>
  <c r="Z1379" i="3"/>
  <c r="AR1378" i="3"/>
  <c r="AP1378" i="3"/>
  <c r="AN1378" i="3"/>
  <c r="AL1378" i="3"/>
  <c r="AJ1378" i="3"/>
  <c r="AH1378" i="3"/>
  <c r="AF1378" i="3"/>
  <c r="AD1378" i="3"/>
  <c r="AB1378" i="3"/>
  <c r="Z1378" i="3"/>
  <c r="AR1377" i="3"/>
  <c r="AP1377" i="3"/>
  <c r="AN1377" i="3"/>
  <c r="AL1377" i="3"/>
  <c r="AJ1377" i="3"/>
  <c r="AH1377" i="3"/>
  <c r="AF1377" i="3"/>
  <c r="AD1377" i="3"/>
  <c r="AB1377" i="3"/>
  <c r="Z1377" i="3"/>
  <c r="AR1376" i="3"/>
  <c r="AP1376" i="3"/>
  <c r="AN1376" i="3"/>
  <c r="AL1376" i="3"/>
  <c r="AJ1376" i="3"/>
  <c r="AH1376" i="3"/>
  <c r="AF1376" i="3"/>
  <c r="AD1376" i="3"/>
  <c r="AB1376" i="3"/>
  <c r="Z1376" i="3"/>
  <c r="AR1375" i="3"/>
  <c r="AP1375" i="3"/>
  <c r="AN1375" i="3"/>
  <c r="AL1375" i="3"/>
  <c r="AJ1375" i="3"/>
  <c r="AH1375" i="3"/>
  <c r="AF1375" i="3"/>
  <c r="AD1375" i="3"/>
  <c r="AB1375" i="3"/>
  <c r="Z1375" i="3"/>
  <c r="AR1374" i="3"/>
  <c r="AP1374" i="3"/>
  <c r="AN1374" i="3"/>
  <c r="AL1374" i="3"/>
  <c r="AJ1374" i="3"/>
  <c r="AH1374" i="3"/>
  <c r="AF1374" i="3"/>
  <c r="AD1374" i="3"/>
  <c r="AB1374" i="3"/>
  <c r="Z1374" i="3"/>
  <c r="AR1373" i="3"/>
  <c r="AP1373" i="3"/>
  <c r="AN1373" i="3"/>
  <c r="AL1373" i="3"/>
  <c r="AJ1373" i="3"/>
  <c r="AH1373" i="3"/>
  <c r="AF1373" i="3"/>
  <c r="AD1373" i="3"/>
  <c r="AB1373" i="3"/>
  <c r="Z1373" i="3"/>
  <c r="AR1372" i="3"/>
  <c r="AP1372" i="3"/>
  <c r="AN1372" i="3"/>
  <c r="AL1372" i="3"/>
  <c r="AJ1372" i="3"/>
  <c r="AH1372" i="3"/>
  <c r="AF1372" i="3"/>
  <c r="AD1372" i="3"/>
  <c r="AB1372" i="3"/>
  <c r="Z1372" i="3"/>
  <c r="AR1369" i="3"/>
  <c r="AP1369" i="3"/>
  <c r="AN1369" i="3"/>
  <c r="AL1369" i="3"/>
  <c r="AJ1369" i="3"/>
  <c r="AH1369" i="3"/>
  <c r="AF1369" i="3"/>
  <c r="AD1369" i="3"/>
  <c r="AB1369" i="3"/>
  <c r="Z1369" i="3"/>
  <c r="AR1368" i="3"/>
  <c r="AP1368" i="3"/>
  <c r="AN1368" i="3"/>
  <c r="AL1368" i="3"/>
  <c r="AJ1368" i="3"/>
  <c r="AH1368" i="3"/>
  <c r="AF1368" i="3"/>
  <c r="AD1368" i="3"/>
  <c r="AB1368" i="3"/>
  <c r="Z1368" i="3"/>
  <c r="AR1367" i="3"/>
  <c r="AP1367" i="3"/>
  <c r="AN1367" i="3"/>
  <c r="AL1367" i="3"/>
  <c r="AJ1367" i="3"/>
  <c r="AH1367" i="3"/>
  <c r="AF1367" i="3"/>
  <c r="AD1367" i="3"/>
  <c r="AB1367" i="3"/>
  <c r="Z1367" i="3"/>
  <c r="AR1366" i="3"/>
  <c r="AP1366" i="3"/>
  <c r="AN1366" i="3"/>
  <c r="AL1366" i="3"/>
  <c r="AJ1366" i="3"/>
  <c r="AH1366" i="3"/>
  <c r="AF1366" i="3"/>
  <c r="AD1366" i="3"/>
  <c r="AB1366" i="3"/>
  <c r="Z1366" i="3"/>
  <c r="AR1365" i="3"/>
  <c r="AP1365" i="3"/>
  <c r="AN1365" i="3"/>
  <c r="AL1365" i="3"/>
  <c r="AJ1365" i="3"/>
  <c r="AH1365" i="3"/>
  <c r="AF1365" i="3"/>
  <c r="AD1365" i="3"/>
  <c r="AB1365" i="3"/>
  <c r="Z1365" i="3"/>
  <c r="AR1364" i="3"/>
  <c r="AP1364" i="3"/>
  <c r="AN1364" i="3"/>
  <c r="AL1364" i="3"/>
  <c r="AJ1364" i="3"/>
  <c r="AH1364" i="3"/>
  <c r="AF1364" i="3"/>
  <c r="AD1364" i="3"/>
  <c r="AB1364" i="3"/>
  <c r="Z1364" i="3"/>
  <c r="AR1363" i="3"/>
  <c r="AP1363" i="3"/>
  <c r="AN1363" i="3"/>
  <c r="AL1363" i="3"/>
  <c r="AJ1363" i="3"/>
  <c r="AH1363" i="3"/>
  <c r="AF1363" i="3"/>
  <c r="AD1363" i="3"/>
  <c r="AB1363" i="3"/>
  <c r="Z1363" i="3"/>
  <c r="AR1362" i="3"/>
  <c r="AP1362" i="3"/>
  <c r="AN1362" i="3"/>
  <c r="AL1362" i="3"/>
  <c r="AJ1362" i="3"/>
  <c r="AH1362" i="3"/>
  <c r="AF1362" i="3"/>
  <c r="AD1362" i="3"/>
  <c r="AB1362" i="3"/>
  <c r="Z1362" i="3"/>
  <c r="AR1361" i="3"/>
  <c r="AP1361" i="3"/>
  <c r="AN1361" i="3"/>
  <c r="AL1361" i="3"/>
  <c r="AJ1361" i="3"/>
  <c r="AH1361" i="3"/>
  <c r="AF1361" i="3"/>
  <c r="AD1361" i="3"/>
  <c r="AB1361" i="3"/>
  <c r="Z1361" i="3"/>
  <c r="AR1360" i="3"/>
  <c r="AP1360" i="3"/>
  <c r="AN1360" i="3"/>
  <c r="AL1360" i="3"/>
  <c r="AJ1360" i="3"/>
  <c r="AH1360" i="3"/>
  <c r="AF1360" i="3"/>
  <c r="AD1360" i="3"/>
  <c r="AB1360" i="3"/>
  <c r="Z1360" i="3"/>
  <c r="AR1359" i="3"/>
  <c r="AP1359" i="3"/>
  <c r="AN1359" i="3"/>
  <c r="AL1359" i="3"/>
  <c r="AJ1359" i="3"/>
  <c r="AH1359" i="3"/>
  <c r="AF1359" i="3"/>
  <c r="AD1359" i="3"/>
  <c r="AB1359" i="3"/>
  <c r="Z1359" i="3"/>
  <c r="AR1358" i="3"/>
  <c r="AP1358" i="3"/>
  <c r="AN1358" i="3"/>
  <c r="AL1358" i="3"/>
  <c r="AJ1358" i="3"/>
  <c r="AH1358" i="3"/>
  <c r="AF1358" i="3"/>
  <c r="AD1358" i="3"/>
  <c r="AB1358" i="3"/>
  <c r="Z1358" i="3"/>
  <c r="AR1357" i="3"/>
  <c r="AP1357" i="3"/>
  <c r="AN1357" i="3"/>
  <c r="AL1357" i="3"/>
  <c r="AJ1357" i="3"/>
  <c r="AH1357" i="3"/>
  <c r="AF1357" i="3"/>
  <c r="AD1357" i="3"/>
  <c r="AB1357" i="3"/>
  <c r="Z1357" i="3"/>
  <c r="AR1356" i="3"/>
  <c r="AP1356" i="3"/>
  <c r="AN1356" i="3"/>
  <c r="AL1356" i="3"/>
  <c r="AJ1356" i="3"/>
  <c r="AH1356" i="3"/>
  <c r="AF1356" i="3"/>
  <c r="AD1356" i="3"/>
  <c r="AB1356" i="3"/>
  <c r="Z1356" i="3"/>
  <c r="AR1355" i="3"/>
  <c r="AP1355" i="3"/>
  <c r="AN1355" i="3"/>
  <c r="AL1355" i="3"/>
  <c r="AJ1355" i="3"/>
  <c r="AH1355" i="3"/>
  <c r="AF1355" i="3"/>
  <c r="AD1355" i="3"/>
  <c r="AB1355" i="3"/>
  <c r="Z1355" i="3"/>
  <c r="AR1354" i="3"/>
  <c r="AP1354" i="3"/>
  <c r="AN1354" i="3"/>
  <c r="AL1354" i="3"/>
  <c r="AJ1354" i="3"/>
  <c r="AH1354" i="3"/>
  <c r="AF1354" i="3"/>
  <c r="AD1354" i="3"/>
  <c r="AB1354" i="3"/>
  <c r="Z1354" i="3"/>
  <c r="AR1353" i="3"/>
  <c r="AP1353" i="3"/>
  <c r="AN1353" i="3"/>
  <c r="AL1353" i="3"/>
  <c r="AJ1353" i="3"/>
  <c r="AH1353" i="3"/>
  <c r="AF1353" i="3"/>
  <c r="AD1353" i="3"/>
  <c r="AB1353" i="3"/>
  <c r="Z1353" i="3"/>
  <c r="AR1352" i="3"/>
  <c r="AP1352" i="3"/>
  <c r="AN1352" i="3"/>
  <c r="AL1352" i="3"/>
  <c r="AJ1352" i="3"/>
  <c r="AH1352" i="3"/>
  <c r="AF1352" i="3"/>
  <c r="AD1352" i="3"/>
  <c r="AB1352" i="3"/>
  <c r="Z1352" i="3"/>
  <c r="AR1351" i="3"/>
  <c r="AP1351" i="3"/>
  <c r="AN1351" i="3"/>
  <c r="AL1351" i="3"/>
  <c r="AJ1351" i="3"/>
  <c r="AH1351" i="3"/>
  <c r="AF1351" i="3"/>
  <c r="AD1351" i="3"/>
  <c r="AB1351" i="3"/>
  <c r="Z1351" i="3"/>
  <c r="AR1350" i="3"/>
  <c r="AP1350" i="3"/>
  <c r="AN1350" i="3"/>
  <c r="AL1350" i="3"/>
  <c r="AJ1350" i="3"/>
  <c r="AH1350" i="3"/>
  <c r="AF1350" i="3"/>
  <c r="AD1350" i="3"/>
  <c r="AB1350" i="3"/>
  <c r="Z1350" i="3"/>
  <c r="AR1349" i="3"/>
  <c r="AP1349" i="3"/>
  <c r="AN1349" i="3"/>
  <c r="AL1349" i="3"/>
  <c r="AJ1349" i="3"/>
  <c r="AH1349" i="3"/>
  <c r="AF1349" i="3"/>
  <c r="AD1349" i="3"/>
  <c r="AB1349" i="3"/>
  <c r="Z1349" i="3"/>
  <c r="AR1348" i="3"/>
  <c r="AP1348" i="3"/>
  <c r="AN1348" i="3"/>
  <c r="AL1348" i="3"/>
  <c r="AJ1348" i="3"/>
  <c r="AH1348" i="3"/>
  <c r="AF1348" i="3"/>
  <c r="AD1348" i="3"/>
  <c r="AB1348" i="3"/>
  <c r="Z1348" i="3"/>
  <c r="AR1347" i="3"/>
  <c r="AP1347" i="3"/>
  <c r="AN1347" i="3"/>
  <c r="AL1347" i="3"/>
  <c r="AJ1347" i="3"/>
  <c r="AH1347" i="3"/>
  <c r="AF1347" i="3"/>
  <c r="AD1347" i="3"/>
  <c r="AB1347" i="3"/>
  <c r="Z1347" i="3"/>
  <c r="AR1346" i="3"/>
  <c r="AP1346" i="3"/>
  <c r="AN1346" i="3"/>
  <c r="AL1346" i="3"/>
  <c r="AJ1346" i="3"/>
  <c r="AH1346" i="3"/>
  <c r="AF1346" i="3"/>
  <c r="AD1346" i="3"/>
  <c r="AB1346" i="3"/>
  <c r="Z1346" i="3"/>
  <c r="AR1345" i="3"/>
  <c r="AP1345" i="3"/>
  <c r="AN1345" i="3"/>
  <c r="AL1345" i="3"/>
  <c r="AJ1345" i="3"/>
  <c r="AH1345" i="3"/>
  <c r="AF1345" i="3"/>
  <c r="AD1345" i="3"/>
  <c r="AB1345" i="3"/>
  <c r="Z1345" i="3"/>
  <c r="AR1344" i="3"/>
  <c r="AP1344" i="3"/>
  <c r="AN1344" i="3"/>
  <c r="AL1344" i="3"/>
  <c r="AJ1344" i="3"/>
  <c r="AH1344" i="3"/>
  <c r="AF1344" i="3"/>
  <c r="AD1344" i="3"/>
  <c r="AB1344" i="3"/>
  <c r="Z1344" i="3"/>
  <c r="AR1343" i="3"/>
  <c r="AP1343" i="3"/>
  <c r="AN1343" i="3"/>
  <c r="AL1343" i="3"/>
  <c r="AJ1343" i="3"/>
  <c r="AH1343" i="3"/>
  <c r="AF1343" i="3"/>
  <c r="AD1343" i="3"/>
  <c r="AB1343" i="3"/>
  <c r="Z1343" i="3"/>
  <c r="AR1342" i="3"/>
  <c r="AP1342" i="3"/>
  <c r="AN1342" i="3"/>
  <c r="AL1342" i="3"/>
  <c r="AJ1342" i="3"/>
  <c r="AH1342" i="3"/>
  <c r="AF1342" i="3"/>
  <c r="AD1342" i="3"/>
  <c r="AB1342" i="3"/>
  <c r="Z1342" i="3"/>
  <c r="AR1338" i="3"/>
  <c r="AP1338" i="3"/>
  <c r="AN1338" i="3"/>
  <c r="AL1338" i="3"/>
  <c r="AJ1338" i="3"/>
  <c r="AH1338" i="3"/>
  <c r="AF1338" i="3"/>
  <c r="AD1338" i="3"/>
  <c r="AB1338" i="3"/>
  <c r="Z1338" i="3"/>
  <c r="AR1337" i="3"/>
  <c r="AP1337" i="3"/>
  <c r="AN1337" i="3"/>
  <c r="AL1337" i="3"/>
  <c r="AJ1337" i="3"/>
  <c r="AH1337" i="3"/>
  <c r="AF1337" i="3"/>
  <c r="AD1337" i="3"/>
  <c r="AB1337" i="3"/>
  <c r="Z1337" i="3"/>
  <c r="AR1336" i="3"/>
  <c r="AP1336" i="3"/>
  <c r="AN1336" i="3"/>
  <c r="AL1336" i="3"/>
  <c r="AJ1336" i="3"/>
  <c r="AH1336" i="3"/>
  <c r="AF1336" i="3"/>
  <c r="AD1336" i="3"/>
  <c r="AB1336" i="3"/>
  <c r="Z1336" i="3"/>
  <c r="AR1335" i="3"/>
  <c r="AP1335" i="3"/>
  <c r="AN1335" i="3"/>
  <c r="AL1335" i="3"/>
  <c r="AJ1335" i="3"/>
  <c r="AH1335" i="3"/>
  <c r="AF1335" i="3"/>
  <c r="AD1335" i="3"/>
  <c r="AB1335" i="3"/>
  <c r="Z1335" i="3"/>
  <c r="AR1334" i="3"/>
  <c r="AP1334" i="3"/>
  <c r="AN1334" i="3"/>
  <c r="AL1334" i="3"/>
  <c r="AJ1334" i="3"/>
  <c r="AH1334" i="3"/>
  <c r="AF1334" i="3"/>
  <c r="AD1334" i="3"/>
  <c r="AB1334" i="3"/>
  <c r="Z1334" i="3"/>
  <c r="AR1330" i="3"/>
  <c r="AP1330" i="3"/>
  <c r="AN1330" i="3"/>
  <c r="AL1330" i="3"/>
  <c r="AJ1330" i="3"/>
  <c r="AH1330" i="3"/>
  <c r="AF1330" i="3"/>
  <c r="AD1330" i="3"/>
  <c r="AB1330" i="3"/>
  <c r="Z1330" i="3"/>
  <c r="AR1329" i="3"/>
  <c r="AP1329" i="3"/>
  <c r="AN1329" i="3"/>
  <c r="AL1329" i="3"/>
  <c r="AJ1329" i="3"/>
  <c r="AH1329" i="3"/>
  <c r="AF1329" i="3"/>
  <c r="AD1329" i="3"/>
  <c r="AB1329" i="3"/>
  <c r="Z1329" i="3"/>
  <c r="AR1328" i="3"/>
  <c r="AP1328" i="3"/>
  <c r="AN1328" i="3"/>
  <c r="AL1328" i="3"/>
  <c r="AJ1328" i="3"/>
  <c r="AH1328" i="3"/>
  <c r="AF1328" i="3"/>
  <c r="AD1328" i="3"/>
  <c r="AB1328" i="3"/>
  <c r="Z1328" i="3"/>
  <c r="AR1327" i="3"/>
  <c r="AP1327" i="3"/>
  <c r="AN1327" i="3"/>
  <c r="AL1327" i="3"/>
  <c r="AJ1327" i="3"/>
  <c r="AH1327" i="3"/>
  <c r="AF1327" i="3"/>
  <c r="AD1327" i="3"/>
  <c r="AB1327" i="3"/>
  <c r="Z1327" i="3"/>
  <c r="AR1326" i="3"/>
  <c r="AP1326" i="3"/>
  <c r="AN1326" i="3"/>
  <c r="AL1326" i="3"/>
  <c r="AJ1326" i="3"/>
  <c r="AH1326" i="3"/>
  <c r="AF1326" i="3"/>
  <c r="AD1326" i="3"/>
  <c r="AB1326" i="3"/>
  <c r="Z1326" i="3"/>
  <c r="AR1325" i="3"/>
  <c r="AP1325" i="3"/>
  <c r="AN1325" i="3"/>
  <c r="AL1325" i="3"/>
  <c r="AJ1325" i="3"/>
  <c r="AH1325" i="3"/>
  <c r="AF1325" i="3"/>
  <c r="AD1325" i="3"/>
  <c r="AB1325" i="3"/>
  <c r="Z1325" i="3"/>
  <c r="AR1324" i="3"/>
  <c r="AP1324" i="3"/>
  <c r="AN1324" i="3"/>
  <c r="AL1324" i="3"/>
  <c r="AJ1324" i="3"/>
  <c r="AH1324" i="3"/>
  <c r="AF1324" i="3"/>
  <c r="AD1324" i="3"/>
  <c r="AB1324" i="3"/>
  <c r="Z1324" i="3"/>
  <c r="AR1323" i="3"/>
  <c r="AP1323" i="3"/>
  <c r="AN1323" i="3"/>
  <c r="AL1323" i="3"/>
  <c r="AJ1323" i="3"/>
  <c r="AH1323" i="3"/>
  <c r="AF1323" i="3"/>
  <c r="AD1323" i="3"/>
  <c r="AB1323" i="3"/>
  <c r="Z1323" i="3"/>
  <c r="AR1322" i="3"/>
  <c r="AP1322" i="3"/>
  <c r="AN1322" i="3"/>
  <c r="AL1322" i="3"/>
  <c r="AJ1322" i="3"/>
  <c r="AH1322" i="3"/>
  <c r="AF1322" i="3"/>
  <c r="AD1322" i="3"/>
  <c r="AB1322" i="3"/>
  <c r="Z1322" i="3"/>
  <c r="AR1321" i="3"/>
  <c r="AP1321" i="3"/>
  <c r="AN1321" i="3"/>
  <c r="AL1321" i="3"/>
  <c r="AJ1321" i="3"/>
  <c r="AH1321" i="3"/>
  <c r="AF1321" i="3"/>
  <c r="AD1321" i="3"/>
  <c r="AB1321" i="3"/>
  <c r="Z1321" i="3"/>
  <c r="AR1320" i="3"/>
  <c r="AP1320" i="3"/>
  <c r="AN1320" i="3"/>
  <c r="AL1320" i="3"/>
  <c r="AJ1320" i="3"/>
  <c r="AH1320" i="3"/>
  <c r="AF1320" i="3"/>
  <c r="AD1320" i="3"/>
  <c r="AB1320" i="3"/>
  <c r="Z1320" i="3"/>
  <c r="AR1317" i="3"/>
  <c r="AP1317" i="3"/>
  <c r="AN1317" i="3"/>
  <c r="AL1317" i="3"/>
  <c r="AJ1317" i="3"/>
  <c r="AH1317" i="3"/>
  <c r="AF1317" i="3"/>
  <c r="AD1317" i="3"/>
  <c r="AB1317" i="3"/>
  <c r="Z1317" i="3"/>
  <c r="AR1316" i="3"/>
  <c r="AP1316" i="3"/>
  <c r="AN1316" i="3"/>
  <c r="AL1316" i="3"/>
  <c r="AJ1316" i="3"/>
  <c r="AH1316" i="3"/>
  <c r="AF1316" i="3"/>
  <c r="AD1316" i="3"/>
  <c r="AB1316" i="3"/>
  <c r="Z1316" i="3"/>
  <c r="AR1315" i="3"/>
  <c r="AP1315" i="3"/>
  <c r="AN1315" i="3"/>
  <c r="AL1315" i="3"/>
  <c r="AJ1315" i="3"/>
  <c r="AH1315" i="3"/>
  <c r="AF1315" i="3"/>
  <c r="AD1315" i="3"/>
  <c r="AB1315" i="3"/>
  <c r="Z1315" i="3"/>
  <c r="AR1314" i="3"/>
  <c r="AP1314" i="3"/>
  <c r="AN1314" i="3"/>
  <c r="AL1314" i="3"/>
  <c r="AJ1314" i="3"/>
  <c r="AH1314" i="3"/>
  <c r="AF1314" i="3"/>
  <c r="AD1314" i="3"/>
  <c r="AB1314" i="3"/>
  <c r="Z1314" i="3"/>
  <c r="AR1313" i="3"/>
  <c r="AP1313" i="3"/>
  <c r="AN1313" i="3"/>
  <c r="AL1313" i="3"/>
  <c r="AJ1313" i="3"/>
  <c r="AH1313" i="3"/>
  <c r="AF1313" i="3"/>
  <c r="AD1313" i="3"/>
  <c r="AB1313" i="3"/>
  <c r="Z1313" i="3"/>
  <c r="AR1312" i="3"/>
  <c r="AP1312" i="3"/>
  <c r="AN1312" i="3"/>
  <c r="AL1312" i="3"/>
  <c r="AJ1312" i="3"/>
  <c r="AH1312" i="3"/>
  <c r="AF1312" i="3"/>
  <c r="AD1312" i="3"/>
  <c r="AB1312" i="3"/>
  <c r="Z1312" i="3"/>
  <c r="AR1311" i="3"/>
  <c r="AP1311" i="3"/>
  <c r="AN1311" i="3"/>
  <c r="AL1311" i="3"/>
  <c r="AJ1311" i="3"/>
  <c r="AH1311" i="3"/>
  <c r="AF1311" i="3"/>
  <c r="AD1311" i="3"/>
  <c r="AB1311" i="3"/>
  <c r="Z1311" i="3"/>
  <c r="AR1309" i="3"/>
  <c r="AP1309" i="3"/>
  <c r="AN1309" i="3"/>
  <c r="AL1309" i="3"/>
  <c r="AJ1309" i="3"/>
  <c r="AH1309" i="3"/>
  <c r="AF1309" i="3"/>
  <c r="AD1309" i="3"/>
  <c r="AB1309" i="3"/>
  <c r="Z1309" i="3"/>
  <c r="AR1308" i="3"/>
  <c r="AP1308" i="3"/>
  <c r="AN1308" i="3"/>
  <c r="AL1308" i="3"/>
  <c r="AJ1308" i="3"/>
  <c r="AH1308" i="3"/>
  <c r="AF1308" i="3"/>
  <c r="AD1308" i="3"/>
  <c r="AB1308" i="3"/>
  <c r="Z1308" i="3"/>
  <c r="AR1307" i="3"/>
  <c r="AP1307" i="3"/>
  <c r="AN1307" i="3"/>
  <c r="AL1307" i="3"/>
  <c r="AJ1307" i="3"/>
  <c r="AH1307" i="3"/>
  <c r="AF1307" i="3"/>
  <c r="AD1307" i="3"/>
  <c r="AB1307" i="3"/>
  <c r="Z1307" i="3"/>
  <c r="AR1304" i="3"/>
  <c r="AP1304" i="3"/>
  <c r="AN1304" i="3"/>
  <c r="AL1304" i="3"/>
  <c r="AJ1304" i="3"/>
  <c r="AH1304" i="3"/>
  <c r="AF1304" i="3"/>
  <c r="AD1304" i="3"/>
  <c r="AB1304" i="3"/>
  <c r="Z1304" i="3"/>
  <c r="AR1303" i="3"/>
  <c r="AP1303" i="3"/>
  <c r="AN1303" i="3"/>
  <c r="AL1303" i="3"/>
  <c r="AJ1303" i="3"/>
  <c r="AH1303" i="3"/>
  <c r="AF1303" i="3"/>
  <c r="AD1303" i="3"/>
  <c r="AB1303" i="3"/>
  <c r="Z1303" i="3"/>
  <c r="AR1302" i="3"/>
  <c r="AP1302" i="3"/>
  <c r="AN1302" i="3"/>
  <c r="AL1302" i="3"/>
  <c r="AJ1302" i="3"/>
  <c r="AH1302" i="3"/>
  <c r="AF1302" i="3"/>
  <c r="AD1302" i="3"/>
  <c r="AB1302" i="3"/>
  <c r="Z1302" i="3"/>
  <c r="AR1300" i="3"/>
  <c r="AP1300" i="3"/>
  <c r="AN1300" i="3"/>
  <c r="AL1300" i="3"/>
  <c r="AJ1300" i="3"/>
  <c r="AH1300" i="3"/>
  <c r="AF1300" i="3"/>
  <c r="AD1300" i="3"/>
  <c r="AB1300" i="3"/>
  <c r="Z1300" i="3"/>
  <c r="AR1299" i="3"/>
  <c r="AP1299" i="3"/>
  <c r="AN1299" i="3"/>
  <c r="AL1299" i="3"/>
  <c r="AJ1299" i="3"/>
  <c r="AH1299" i="3"/>
  <c r="AF1299" i="3"/>
  <c r="AD1299" i="3"/>
  <c r="AB1299" i="3"/>
  <c r="Z1299" i="3"/>
  <c r="AR1298" i="3"/>
  <c r="AP1298" i="3"/>
  <c r="AN1298" i="3"/>
  <c r="AL1298" i="3"/>
  <c r="AJ1298" i="3"/>
  <c r="AH1298" i="3"/>
  <c r="AF1298" i="3"/>
  <c r="AD1298" i="3"/>
  <c r="AB1298" i="3"/>
  <c r="Z1298" i="3"/>
  <c r="AR1297" i="3"/>
  <c r="AP1297" i="3"/>
  <c r="AN1297" i="3"/>
  <c r="AL1297" i="3"/>
  <c r="AJ1297" i="3"/>
  <c r="AH1297" i="3"/>
  <c r="AF1297" i="3"/>
  <c r="AD1297" i="3"/>
  <c r="AB1297" i="3"/>
  <c r="Z1297" i="3"/>
  <c r="AR1296" i="3"/>
  <c r="AP1296" i="3"/>
  <c r="AN1296" i="3"/>
  <c r="AL1296" i="3"/>
  <c r="AJ1296" i="3"/>
  <c r="AH1296" i="3"/>
  <c r="AF1296" i="3"/>
  <c r="AD1296" i="3"/>
  <c r="AB1296" i="3"/>
  <c r="Z1296" i="3"/>
  <c r="AR1294" i="3"/>
  <c r="AP1294" i="3"/>
  <c r="AN1294" i="3"/>
  <c r="AL1294" i="3"/>
  <c r="AJ1294" i="3"/>
  <c r="AH1294" i="3"/>
  <c r="AF1294" i="3"/>
  <c r="AD1294" i="3"/>
  <c r="AB1294" i="3"/>
  <c r="Z1294" i="3"/>
  <c r="AR1293" i="3"/>
  <c r="AP1293" i="3"/>
  <c r="AN1293" i="3"/>
  <c r="AL1293" i="3"/>
  <c r="AJ1293" i="3"/>
  <c r="AH1293" i="3"/>
  <c r="AF1293" i="3"/>
  <c r="AD1293" i="3"/>
  <c r="AB1293" i="3"/>
  <c r="Z1293" i="3"/>
  <c r="AR1292" i="3"/>
  <c r="AP1292" i="3"/>
  <c r="AN1292" i="3"/>
  <c r="AL1292" i="3"/>
  <c r="AJ1292" i="3"/>
  <c r="AH1292" i="3"/>
  <c r="AF1292" i="3"/>
  <c r="AD1292" i="3"/>
  <c r="AB1292" i="3"/>
  <c r="Z1292" i="3"/>
  <c r="AR1291" i="3"/>
  <c r="AP1291" i="3"/>
  <c r="AN1291" i="3"/>
  <c r="AL1291" i="3"/>
  <c r="AJ1291" i="3"/>
  <c r="AH1291" i="3"/>
  <c r="AF1291" i="3"/>
  <c r="AD1291" i="3"/>
  <c r="AB1291" i="3"/>
  <c r="Z1291" i="3"/>
  <c r="AR1290" i="3"/>
  <c r="AP1290" i="3"/>
  <c r="AN1290" i="3"/>
  <c r="AL1290" i="3"/>
  <c r="AJ1290" i="3"/>
  <c r="AH1290" i="3"/>
  <c r="AF1290" i="3"/>
  <c r="AD1290" i="3"/>
  <c r="AB1290" i="3"/>
  <c r="Z1290" i="3"/>
  <c r="AR1289" i="3"/>
  <c r="AP1289" i="3"/>
  <c r="AN1289" i="3"/>
  <c r="AL1289" i="3"/>
  <c r="AJ1289" i="3"/>
  <c r="AH1289" i="3"/>
  <c r="AF1289" i="3"/>
  <c r="AD1289" i="3"/>
  <c r="AB1289" i="3"/>
  <c r="Z1289" i="3"/>
  <c r="AR1288" i="3"/>
  <c r="AP1288" i="3"/>
  <c r="AN1288" i="3"/>
  <c r="AL1288" i="3"/>
  <c r="AJ1288" i="3"/>
  <c r="AH1288" i="3"/>
  <c r="AF1288" i="3"/>
  <c r="AD1288" i="3"/>
  <c r="AB1288" i="3"/>
  <c r="Z1288" i="3"/>
  <c r="AR1287" i="3"/>
  <c r="AP1287" i="3"/>
  <c r="AN1287" i="3"/>
  <c r="AL1287" i="3"/>
  <c r="AJ1287" i="3"/>
  <c r="AH1287" i="3"/>
  <c r="AF1287" i="3"/>
  <c r="AD1287" i="3"/>
  <c r="AB1287" i="3"/>
  <c r="Z1287" i="3"/>
  <c r="AR1286" i="3"/>
  <c r="AP1286" i="3"/>
  <c r="AN1286" i="3"/>
  <c r="AL1286" i="3"/>
  <c r="AJ1286" i="3"/>
  <c r="AH1286" i="3"/>
  <c r="AF1286" i="3"/>
  <c r="AD1286" i="3"/>
  <c r="AB1286" i="3"/>
  <c r="Z1286" i="3"/>
  <c r="AR1285" i="3"/>
  <c r="AP1285" i="3"/>
  <c r="AN1285" i="3"/>
  <c r="AL1285" i="3"/>
  <c r="AJ1285" i="3"/>
  <c r="AH1285" i="3"/>
  <c r="AF1285" i="3"/>
  <c r="AD1285" i="3"/>
  <c r="AB1285" i="3"/>
  <c r="Z1285" i="3"/>
  <c r="AR1284" i="3"/>
  <c r="AP1284" i="3"/>
  <c r="AN1284" i="3"/>
  <c r="AL1284" i="3"/>
  <c r="AJ1284" i="3"/>
  <c r="AH1284" i="3"/>
  <c r="AF1284" i="3"/>
  <c r="AD1284" i="3"/>
  <c r="AB1284" i="3"/>
  <c r="Z1284" i="3"/>
  <c r="AR1283" i="3"/>
  <c r="AP1283" i="3"/>
  <c r="AN1283" i="3"/>
  <c r="AL1283" i="3"/>
  <c r="AJ1283" i="3"/>
  <c r="AH1283" i="3"/>
  <c r="AF1283" i="3"/>
  <c r="AD1283" i="3"/>
  <c r="AB1283" i="3"/>
  <c r="Z1283" i="3"/>
  <c r="AR1282" i="3"/>
  <c r="AP1282" i="3"/>
  <c r="AN1282" i="3"/>
  <c r="AL1282" i="3"/>
  <c r="AJ1282" i="3"/>
  <c r="AH1282" i="3"/>
  <c r="AF1282" i="3"/>
  <c r="AD1282" i="3"/>
  <c r="AB1282" i="3"/>
  <c r="Z1282" i="3"/>
  <c r="AR1281" i="3"/>
  <c r="AP1281" i="3"/>
  <c r="AN1281" i="3"/>
  <c r="AL1281" i="3"/>
  <c r="AJ1281" i="3"/>
  <c r="AH1281" i="3"/>
  <c r="AF1281" i="3"/>
  <c r="AD1281" i="3"/>
  <c r="AB1281" i="3"/>
  <c r="Z1281" i="3"/>
  <c r="AR1280" i="3"/>
  <c r="AP1280" i="3"/>
  <c r="AN1280" i="3"/>
  <c r="AL1280" i="3"/>
  <c r="AJ1280" i="3"/>
  <c r="AH1280" i="3"/>
  <c r="AF1280" i="3"/>
  <c r="AD1280" i="3"/>
  <c r="AB1280" i="3"/>
  <c r="Z1280" i="3"/>
  <c r="AR1279" i="3"/>
  <c r="AP1279" i="3"/>
  <c r="AN1279" i="3"/>
  <c r="AL1279" i="3"/>
  <c r="AJ1279" i="3"/>
  <c r="AH1279" i="3"/>
  <c r="AF1279" i="3"/>
  <c r="AD1279" i="3"/>
  <c r="AB1279" i="3"/>
  <c r="Z1279" i="3"/>
  <c r="AR1278" i="3"/>
  <c r="AP1278" i="3"/>
  <c r="AN1278" i="3"/>
  <c r="AL1278" i="3"/>
  <c r="AJ1278" i="3"/>
  <c r="AH1278" i="3"/>
  <c r="AF1278" i="3"/>
  <c r="AD1278" i="3"/>
  <c r="AB1278" i="3"/>
  <c r="Z1278" i="3"/>
  <c r="AR1277" i="3"/>
  <c r="AP1277" i="3"/>
  <c r="AN1277" i="3"/>
  <c r="AL1277" i="3"/>
  <c r="AJ1277" i="3"/>
  <c r="AH1277" i="3"/>
  <c r="AF1277" i="3"/>
  <c r="AD1277" i="3"/>
  <c r="AB1277" i="3"/>
  <c r="Z1277" i="3"/>
  <c r="AR1272" i="3"/>
  <c r="AP1272" i="3"/>
  <c r="AN1272" i="3"/>
  <c r="AL1272" i="3"/>
  <c r="AJ1272" i="3"/>
  <c r="AH1272" i="3"/>
  <c r="AF1272" i="3"/>
  <c r="AD1272" i="3"/>
  <c r="AB1272" i="3"/>
  <c r="Z1272" i="3"/>
  <c r="AR1271" i="3"/>
  <c r="AP1271" i="3"/>
  <c r="AN1271" i="3"/>
  <c r="AL1271" i="3"/>
  <c r="AJ1271" i="3"/>
  <c r="AH1271" i="3"/>
  <c r="AF1271" i="3"/>
  <c r="AD1271" i="3"/>
  <c r="AB1271" i="3"/>
  <c r="Z1271" i="3"/>
  <c r="AR1270" i="3"/>
  <c r="AP1270" i="3"/>
  <c r="AN1270" i="3"/>
  <c r="AL1270" i="3"/>
  <c r="AJ1270" i="3"/>
  <c r="AH1270" i="3"/>
  <c r="AF1270" i="3"/>
  <c r="AD1270" i="3"/>
  <c r="AB1270" i="3"/>
  <c r="Z1270" i="3"/>
  <c r="AR1267" i="3"/>
  <c r="AP1267" i="3"/>
  <c r="AN1267" i="3"/>
  <c r="AL1267" i="3"/>
  <c r="AJ1267" i="3"/>
  <c r="AH1267" i="3"/>
  <c r="AF1267" i="3"/>
  <c r="AD1267" i="3"/>
  <c r="AB1267" i="3"/>
  <c r="Z1267" i="3"/>
  <c r="AR1266" i="3"/>
  <c r="AP1266" i="3"/>
  <c r="AN1266" i="3"/>
  <c r="AL1266" i="3"/>
  <c r="AJ1266" i="3"/>
  <c r="AH1266" i="3"/>
  <c r="AF1266" i="3"/>
  <c r="AD1266" i="3"/>
  <c r="AB1266" i="3"/>
  <c r="Z1266" i="3"/>
  <c r="AR1265" i="3"/>
  <c r="AP1265" i="3"/>
  <c r="AN1265" i="3"/>
  <c r="AL1265" i="3"/>
  <c r="AJ1265" i="3"/>
  <c r="AH1265" i="3"/>
  <c r="AF1265" i="3"/>
  <c r="AD1265" i="3"/>
  <c r="AB1265" i="3"/>
  <c r="Z1265" i="3"/>
  <c r="AR1264" i="3"/>
  <c r="AP1264" i="3"/>
  <c r="AN1264" i="3"/>
  <c r="AL1264" i="3"/>
  <c r="AJ1264" i="3"/>
  <c r="AH1264" i="3"/>
  <c r="AF1264" i="3"/>
  <c r="AD1264" i="3"/>
  <c r="AB1264" i="3"/>
  <c r="Z1264" i="3"/>
  <c r="AR1260" i="3"/>
  <c r="AP1260" i="3"/>
  <c r="AN1260" i="3"/>
  <c r="AL1260" i="3"/>
  <c r="AJ1260" i="3"/>
  <c r="AH1260" i="3"/>
  <c r="AF1260" i="3"/>
  <c r="AD1260" i="3"/>
  <c r="AB1260" i="3"/>
  <c r="Z1260" i="3"/>
  <c r="AR1259" i="3"/>
  <c r="AP1259" i="3"/>
  <c r="AN1259" i="3"/>
  <c r="AL1259" i="3"/>
  <c r="AJ1259" i="3"/>
  <c r="AH1259" i="3"/>
  <c r="AF1259" i="3"/>
  <c r="AD1259" i="3"/>
  <c r="AB1259" i="3"/>
  <c r="Z1259" i="3"/>
  <c r="AR1258" i="3"/>
  <c r="AP1258" i="3"/>
  <c r="AN1258" i="3"/>
  <c r="AL1258" i="3"/>
  <c r="AJ1258" i="3"/>
  <c r="AH1258" i="3"/>
  <c r="AF1258" i="3"/>
  <c r="AD1258" i="3"/>
  <c r="AB1258" i="3"/>
  <c r="Z1258" i="3"/>
  <c r="AR1257" i="3"/>
  <c r="AP1257" i="3"/>
  <c r="AN1257" i="3"/>
  <c r="AL1257" i="3"/>
  <c r="AJ1257" i="3"/>
  <c r="AH1257" i="3"/>
  <c r="AF1257" i="3"/>
  <c r="AD1257" i="3"/>
  <c r="AB1257" i="3"/>
  <c r="Z1257" i="3"/>
  <c r="AR1256" i="3"/>
  <c r="AP1256" i="3"/>
  <c r="AN1256" i="3"/>
  <c r="AL1256" i="3"/>
  <c r="AJ1256" i="3"/>
  <c r="AH1256" i="3"/>
  <c r="AF1256" i="3"/>
  <c r="AD1256" i="3"/>
  <c r="AB1256" i="3"/>
  <c r="Z1256" i="3"/>
  <c r="AR1255" i="3"/>
  <c r="AP1255" i="3"/>
  <c r="AN1255" i="3"/>
  <c r="AL1255" i="3"/>
  <c r="AJ1255" i="3"/>
  <c r="AH1255" i="3"/>
  <c r="AF1255" i="3"/>
  <c r="AD1255" i="3"/>
  <c r="AB1255" i="3"/>
  <c r="Z1255" i="3"/>
  <c r="AR1253" i="3"/>
  <c r="AP1253" i="3"/>
  <c r="AN1253" i="3"/>
  <c r="AL1253" i="3"/>
  <c r="AJ1253" i="3"/>
  <c r="AH1253" i="3"/>
  <c r="AF1253" i="3"/>
  <c r="AD1253" i="3"/>
  <c r="AB1253" i="3"/>
  <c r="Z1253" i="3"/>
  <c r="AR1252" i="3"/>
  <c r="AP1252" i="3"/>
  <c r="AN1252" i="3"/>
  <c r="AL1252" i="3"/>
  <c r="AJ1252" i="3"/>
  <c r="AH1252" i="3"/>
  <c r="AF1252" i="3"/>
  <c r="AD1252" i="3"/>
  <c r="AB1252" i="3"/>
  <c r="Z1252" i="3"/>
  <c r="AR1250" i="3"/>
  <c r="AP1250" i="3"/>
  <c r="AN1250" i="3"/>
  <c r="AL1250" i="3"/>
  <c r="AJ1250" i="3"/>
  <c r="AH1250" i="3"/>
  <c r="AF1250" i="3"/>
  <c r="AD1250" i="3"/>
  <c r="AB1250" i="3"/>
  <c r="Z1250" i="3"/>
  <c r="AR1249" i="3"/>
  <c r="AP1249" i="3"/>
  <c r="AN1249" i="3"/>
  <c r="AL1249" i="3"/>
  <c r="AJ1249" i="3"/>
  <c r="AH1249" i="3"/>
  <c r="AF1249" i="3"/>
  <c r="AD1249" i="3"/>
  <c r="AB1249" i="3"/>
  <c r="Z1249" i="3"/>
  <c r="AR1248" i="3"/>
  <c r="AP1248" i="3"/>
  <c r="AN1248" i="3"/>
  <c r="AL1248" i="3"/>
  <c r="AJ1248" i="3"/>
  <c r="AH1248" i="3"/>
  <c r="AF1248" i="3"/>
  <c r="AD1248" i="3"/>
  <c r="AB1248" i="3"/>
  <c r="Z1248" i="3"/>
  <c r="AR1247" i="3"/>
  <c r="AP1247" i="3"/>
  <c r="AN1247" i="3"/>
  <c r="AL1247" i="3"/>
  <c r="AJ1247" i="3"/>
  <c r="AH1247" i="3"/>
  <c r="AF1247" i="3"/>
  <c r="AD1247" i="3"/>
  <c r="AB1247" i="3"/>
  <c r="Z1247" i="3"/>
  <c r="AR1244" i="3"/>
  <c r="AP1244" i="3"/>
  <c r="AN1244" i="3"/>
  <c r="AL1244" i="3"/>
  <c r="AJ1244" i="3"/>
  <c r="AH1244" i="3"/>
  <c r="AF1244" i="3"/>
  <c r="AD1244" i="3"/>
  <c r="AB1244" i="3"/>
  <c r="Z1244" i="3"/>
  <c r="AR1243" i="3"/>
  <c r="AP1243" i="3"/>
  <c r="AN1243" i="3"/>
  <c r="AL1243" i="3"/>
  <c r="AJ1243" i="3"/>
  <c r="AH1243" i="3"/>
  <c r="AF1243" i="3"/>
  <c r="AD1243" i="3"/>
  <c r="AB1243" i="3"/>
  <c r="Z1243" i="3"/>
  <c r="AR1242" i="3"/>
  <c r="AP1242" i="3"/>
  <c r="AN1242" i="3"/>
  <c r="AL1242" i="3"/>
  <c r="AJ1242" i="3"/>
  <c r="AH1242" i="3"/>
  <c r="AF1242" i="3"/>
  <c r="AD1242" i="3"/>
  <c r="AB1242" i="3"/>
  <c r="Z1242" i="3"/>
  <c r="AR1241" i="3"/>
  <c r="AP1241" i="3"/>
  <c r="AN1241" i="3"/>
  <c r="AL1241" i="3"/>
  <c r="AJ1241" i="3"/>
  <c r="AH1241" i="3"/>
  <c r="AF1241" i="3"/>
  <c r="AD1241" i="3"/>
  <c r="AB1241" i="3"/>
  <c r="Z1241" i="3"/>
  <c r="AR1240" i="3"/>
  <c r="AP1240" i="3"/>
  <c r="AN1240" i="3"/>
  <c r="AL1240" i="3"/>
  <c r="AJ1240" i="3"/>
  <c r="AH1240" i="3"/>
  <c r="AF1240" i="3"/>
  <c r="AD1240" i="3"/>
  <c r="AB1240" i="3"/>
  <c r="Z1240" i="3"/>
  <c r="AR1236" i="3"/>
  <c r="AP1236" i="3"/>
  <c r="AN1236" i="3"/>
  <c r="AL1236" i="3"/>
  <c r="AJ1236" i="3"/>
  <c r="AH1236" i="3"/>
  <c r="AF1236" i="3"/>
  <c r="AD1236" i="3"/>
  <c r="AB1236" i="3"/>
  <c r="Z1236" i="3"/>
  <c r="AR1235" i="3"/>
  <c r="AP1235" i="3"/>
  <c r="AN1235" i="3"/>
  <c r="AL1235" i="3"/>
  <c r="AJ1235" i="3"/>
  <c r="AH1235" i="3"/>
  <c r="AF1235" i="3"/>
  <c r="AD1235" i="3"/>
  <c r="AB1235" i="3"/>
  <c r="Z1235" i="3"/>
  <c r="AR1233" i="3"/>
  <c r="AP1233" i="3"/>
  <c r="AN1233" i="3"/>
  <c r="AL1233" i="3"/>
  <c r="AJ1233" i="3"/>
  <c r="AH1233" i="3"/>
  <c r="AF1233" i="3"/>
  <c r="AD1233" i="3"/>
  <c r="AB1233" i="3"/>
  <c r="Z1233" i="3"/>
  <c r="AR1232" i="3"/>
  <c r="AP1232" i="3"/>
  <c r="AN1232" i="3"/>
  <c r="AL1232" i="3"/>
  <c r="AJ1232" i="3"/>
  <c r="AH1232" i="3"/>
  <c r="AF1232" i="3"/>
  <c r="AD1232" i="3"/>
  <c r="AB1232" i="3"/>
  <c r="Z1232" i="3"/>
  <c r="AR1231" i="3"/>
  <c r="AP1231" i="3"/>
  <c r="AN1231" i="3"/>
  <c r="AL1231" i="3"/>
  <c r="AJ1231" i="3"/>
  <c r="AH1231" i="3"/>
  <c r="AF1231" i="3"/>
  <c r="AD1231" i="3"/>
  <c r="AB1231" i="3"/>
  <c r="Z1231" i="3"/>
  <c r="AR1226" i="3"/>
  <c r="AP1226" i="3"/>
  <c r="AN1226" i="3"/>
  <c r="AL1226" i="3"/>
  <c r="AJ1226" i="3"/>
  <c r="AH1226" i="3"/>
  <c r="AF1226" i="3"/>
  <c r="AD1226" i="3"/>
  <c r="AB1226" i="3"/>
  <c r="Z1226" i="3"/>
  <c r="AR1225" i="3"/>
  <c r="AP1225" i="3"/>
  <c r="AN1225" i="3"/>
  <c r="AL1225" i="3"/>
  <c r="AJ1225" i="3"/>
  <c r="AH1225" i="3"/>
  <c r="AF1225" i="3"/>
  <c r="AD1225" i="3"/>
  <c r="AB1225" i="3"/>
  <c r="Z1225" i="3"/>
  <c r="AR1224" i="3"/>
  <c r="AP1224" i="3"/>
  <c r="AN1224" i="3"/>
  <c r="AL1224" i="3"/>
  <c r="AJ1224" i="3"/>
  <c r="AH1224" i="3"/>
  <c r="AF1224" i="3"/>
  <c r="AD1224" i="3"/>
  <c r="AB1224" i="3"/>
  <c r="Z1224" i="3"/>
  <c r="AR1223" i="3"/>
  <c r="AP1223" i="3"/>
  <c r="AN1223" i="3"/>
  <c r="AL1223" i="3"/>
  <c r="AJ1223" i="3"/>
  <c r="AH1223" i="3"/>
  <c r="AF1223" i="3"/>
  <c r="AD1223" i="3"/>
  <c r="AB1223" i="3"/>
  <c r="Z1223" i="3"/>
  <c r="AR1222" i="3"/>
  <c r="AP1222" i="3"/>
  <c r="AN1222" i="3"/>
  <c r="AL1222" i="3"/>
  <c r="AJ1222" i="3"/>
  <c r="AH1222" i="3"/>
  <c r="AF1222" i="3"/>
  <c r="AD1222" i="3"/>
  <c r="AB1222" i="3"/>
  <c r="Z1222" i="3"/>
  <c r="AR1221" i="3"/>
  <c r="AP1221" i="3"/>
  <c r="AN1221" i="3"/>
  <c r="AL1221" i="3"/>
  <c r="AJ1221" i="3"/>
  <c r="AH1221" i="3"/>
  <c r="AF1221" i="3"/>
  <c r="AD1221" i="3"/>
  <c r="AB1221" i="3"/>
  <c r="Z1221" i="3"/>
  <c r="AR1219" i="3"/>
  <c r="AP1219" i="3"/>
  <c r="AN1219" i="3"/>
  <c r="AL1219" i="3"/>
  <c r="AJ1219" i="3"/>
  <c r="AH1219" i="3"/>
  <c r="AF1219" i="3"/>
  <c r="AD1219" i="3"/>
  <c r="AB1219" i="3"/>
  <c r="Z1219" i="3"/>
  <c r="AR1218" i="3"/>
  <c r="AP1218" i="3"/>
  <c r="AN1218" i="3"/>
  <c r="AL1218" i="3"/>
  <c r="AJ1218" i="3"/>
  <c r="AH1218" i="3"/>
  <c r="AF1218" i="3"/>
  <c r="AD1218" i="3"/>
  <c r="AB1218" i="3"/>
  <c r="Z1218" i="3"/>
  <c r="AR1217" i="3"/>
  <c r="AP1217" i="3"/>
  <c r="AN1217" i="3"/>
  <c r="AL1217" i="3"/>
  <c r="AJ1217" i="3"/>
  <c r="AH1217" i="3"/>
  <c r="AF1217" i="3"/>
  <c r="AD1217" i="3"/>
  <c r="AB1217" i="3"/>
  <c r="Z1217" i="3"/>
  <c r="AR1216" i="3"/>
  <c r="AP1216" i="3"/>
  <c r="AN1216" i="3"/>
  <c r="AL1216" i="3"/>
  <c r="AJ1216" i="3"/>
  <c r="AH1216" i="3"/>
  <c r="AF1216" i="3"/>
  <c r="AD1216" i="3"/>
  <c r="AB1216" i="3"/>
  <c r="Z1216" i="3"/>
  <c r="AR1215" i="3"/>
  <c r="AP1215" i="3"/>
  <c r="AN1215" i="3"/>
  <c r="AL1215" i="3"/>
  <c r="AJ1215" i="3"/>
  <c r="AH1215" i="3"/>
  <c r="AF1215" i="3"/>
  <c r="AD1215" i="3"/>
  <c r="AB1215" i="3"/>
  <c r="Z1215" i="3"/>
  <c r="AR1212" i="3"/>
  <c r="AP1212" i="3"/>
  <c r="AN1212" i="3"/>
  <c r="AL1212" i="3"/>
  <c r="AJ1212" i="3"/>
  <c r="AH1212" i="3"/>
  <c r="AF1212" i="3"/>
  <c r="AD1212" i="3"/>
  <c r="AB1212" i="3"/>
  <c r="Z1212" i="3"/>
  <c r="AR1211" i="3"/>
  <c r="AP1211" i="3"/>
  <c r="AN1211" i="3"/>
  <c r="AL1211" i="3"/>
  <c r="AJ1211" i="3"/>
  <c r="AH1211" i="3"/>
  <c r="AF1211" i="3"/>
  <c r="AD1211" i="3"/>
  <c r="AB1211" i="3"/>
  <c r="Z1211" i="3"/>
  <c r="AR1210" i="3"/>
  <c r="AP1210" i="3"/>
  <c r="AN1210" i="3"/>
  <c r="AL1210" i="3"/>
  <c r="AJ1210" i="3"/>
  <c r="AH1210" i="3"/>
  <c r="AF1210" i="3"/>
  <c r="AD1210" i="3"/>
  <c r="AB1210" i="3"/>
  <c r="Z1210" i="3"/>
  <c r="AR1208" i="3"/>
  <c r="AP1208" i="3"/>
  <c r="AN1208" i="3"/>
  <c r="AL1208" i="3"/>
  <c r="AJ1208" i="3"/>
  <c r="AH1208" i="3"/>
  <c r="AF1208" i="3"/>
  <c r="AD1208" i="3"/>
  <c r="AB1208" i="3"/>
  <c r="Z1208" i="3"/>
  <c r="AR1207" i="3"/>
  <c r="AP1207" i="3"/>
  <c r="AN1207" i="3"/>
  <c r="AL1207" i="3"/>
  <c r="AJ1207" i="3"/>
  <c r="AH1207" i="3"/>
  <c r="AF1207" i="3"/>
  <c r="AD1207" i="3"/>
  <c r="AB1207" i="3"/>
  <c r="Z1207" i="3"/>
  <c r="AR1206" i="3"/>
  <c r="AP1206" i="3"/>
  <c r="AN1206" i="3"/>
  <c r="AL1206" i="3"/>
  <c r="AJ1206" i="3"/>
  <c r="AH1206" i="3"/>
  <c r="AF1206" i="3"/>
  <c r="AD1206" i="3"/>
  <c r="AB1206" i="3"/>
  <c r="Z1206" i="3"/>
  <c r="AR1205" i="3"/>
  <c r="AP1205" i="3"/>
  <c r="AN1205" i="3"/>
  <c r="AL1205" i="3"/>
  <c r="AJ1205" i="3"/>
  <c r="AH1205" i="3"/>
  <c r="AF1205" i="3"/>
  <c r="AD1205" i="3"/>
  <c r="AB1205" i="3"/>
  <c r="Z1205" i="3"/>
  <c r="AR1204" i="3"/>
  <c r="AP1204" i="3"/>
  <c r="AN1204" i="3"/>
  <c r="AL1204" i="3"/>
  <c r="AJ1204" i="3"/>
  <c r="AH1204" i="3"/>
  <c r="AF1204" i="3"/>
  <c r="AD1204" i="3"/>
  <c r="AB1204" i="3"/>
  <c r="Z1204" i="3"/>
  <c r="AR1203" i="3"/>
  <c r="AP1203" i="3"/>
  <c r="AN1203" i="3"/>
  <c r="AL1203" i="3"/>
  <c r="AJ1203" i="3"/>
  <c r="AH1203" i="3"/>
  <c r="AF1203" i="3"/>
  <c r="AD1203" i="3"/>
  <c r="AB1203" i="3"/>
  <c r="Z1203" i="3"/>
  <c r="AR1202" i="3"/>
  <c r="AP1202" i="3"/>
  <c r="AN1202" i="3"/>
  <c r="AL1202" i="3"/>
  <c r="AJ1202" i="3"/>
  <c r="AH1202" i="3"/>
  <c r="AF1202" i="3"/>
  <c r="AD1202" i="3"/>
  <c r="AB1202" i="3"/>
  <c r="Z1202" i="3"/>
  <c r="AR1201" i="3"/>
  <c r="AP1201" i="3"/>
  <c r="AN1201" i="3"/>
  <c r="AL1201" i="3"/>
  <c r="AJ1201" i="3"/>
  <c r="AH1201" i="3"/>
  <c r="AF1201" i="3"/>
  <c r="AD1201" i="3"/>
  <c r="AB1201" i="3"/>
  <c r="Z1201" i="3"/>
  <c r="AR1200" i="3"/>
  <c r="AP1200" i="3"/>
  <c r="AN1200" i="3"/>
  <c r="AL1200" i="3"/>
  <c r="AJ1200" i="3"/>
  <c r="AH1200" i="3"/>
  <c r="AF1200" i="3"/>
  <c r="AD1200" i="3"/>
  <c r="AB1200" i="3"/>
  <c r="Z1200" i="3"/>
  <c r="AR1199" i="3"/>
  <c r="AP1199" i="3"/>
  <c r="AN1199" i="3"/>
  <c r="AL1199" i="3"/>
  <c r="AJ1199" i="3"/>
  <c r="AH1199" i="3"/>
  <c r="AF1199" i="3"/>
  <c r="AD1199" i="3"/>
  <c r="AB1199" i="3"/>
  <c r="Z1199" i="3"/>
  <c r="AR1198" i="3"/>
  <c r="AP1198" i="3"/>
  <c r="AN1198" i="3"/>
  <c r="AL1198" i="3"/>
  <c r="AJ1198" i="3"/>
  <c r="AH1198" i="3"/>
  <c r="AF1198" i="3"/>
  <c r="AD1198" i="3"/>
  <c r="AB1198" i="3"/>
  <c r="Z1198" i="3"/>
  <c r="AR1194" i="3"/>
  <c r="AP1194" i="3"/>
  <c r="AN1194" i="3"/>
  <c r="AL1194" i="3"/>
  <c r="AJ1194" i="3"/>
  <c r="AH1194" i="3"/>
  <c r="AF1194" i="3"/>
  <c r="AD1194" i="3"/>
  <c r="AB1194" i="3"/>
  <c r="Z1194" i="3"/>
  <c r="AR1193" i="3"/>
  <c r="AP1193" i="3"/>
  <c r="AN1193" i="3"/>
  <c r="AL1193" i="3"/>
  <c r="AJ1193" i="3"/>
  <c r="AH1193" i="3"/>
  <c r="AF1193" i="3"/>
  <c r="AD1193" i="3"/>
  <c r="AB1193" i="3"/>
  <c r="Z1193" i="3"/>
  <c r="AR1192" i="3"/>
  <c r="AP1192" i="3"/>
  <c r="AN1192" i="3"/>
  <c r="AL1192" i="3"/>
  <c r="AJ1192" i="3"/>
  <c r="AH1192" i="3"/>
  <c r="AF1192" i="3"/>
  <c r="AD1192" i="3"/>
  <c r="AB1192" i="3"/>
  <c r="Z1192" i="3"/>
  <c r="AR1191" i="3"/>
  <c r="AP1191" i="3"/>
  <c r="AN1191" i="3"/>
  <c r="AL1191" i="3"/>
  <c r="AJ1191" i="3"/>
  <c r="AH1191" i="3"/>
  <c r="AF1191" i="3"/>
  <c r="AD1191" i="3"/>
  <c r="AB1191" i="3"/>
  <c r="Z1191" i="3"/>
  <c r="AR1190" i="3"/>
  <c r="AP1190" i="3"/>
  <c r="AN1190" i="3"/>
  <c r="AL1190" i="3"/>
  <c r="AJ1190" i="3"/>
  <c r="AH1190" i="3"/>
  <c r="AF1190" i="3"/>
  <c r="AD1190" i="3"/>
  <c r="AB1190" i="3"/>
  <c r="Z1190" i="3"/>
  <c r="AR1189" i="3"/>
  <c r="AP1189" i="3"/>
  <c r="AN1189" i="3"/>
  <c r="AL1189" i="3"/>
  <c r="AJ1189" i="3"/>
  <c r="AH1189" i="3"/>
  <c r="AF1189" i="3"/>
  <c r="AD1189" i="3"/>
  <c r="AB1189" i="3"/>
  <c r="Z1189" i="3"/>
  <c r="AR1188" i="3"/>
  <c r="AP1188" i="3"/>
  <c r="AN1188" i="3"/>
  <c r="AL1188" i="3"/>
  <c r="AJ1188" i="3"/>
  <c r="AH1188" i="3"/>
  <c r="AF1188" i="3"/>
  <c r="AD1188" i="3"/>
  <c r="AB1188" i="3"/>
  <c r="Z1188" i="3"/>
  <c r="AR1184" i="3"/>
  <c r="AP1184" i="3"/>
  <c r="AN1184" i="3"/>
  <c r="AL1184" i="3"/>
  <c r="AJ1184" i="3"/>
  <c r="AH1184" i="3"/>
  <c r="AF1184" i="3"/>
  <c r="AD1184" i="3"/>
  <c r="AB1184" i="3"/>
  <c r="Z1184" i="3"/>
  <c r="AR1183" i="3"/>
  <c r="AP1183" i="3"/>
  <c r="AN1183" i="3"/>
  <c r="AL1183" i="3"/>
  <c r="AJ1183" i="3"/>
  <c r="AH1183" i="3"/>
  <c r="AF1183" i="3"/>
  <c r="AD1183" i="3"/>
  <c r="AB1183" i="3"/>
  <c r="Z1183" i="3"/>
  <c r="AR1182" i="3"/>
  <c r="AP1182" i="3"/>
  <c r="AN1182" i="3"/>
  <c r="AL1182" i="3"/>
  <c r="AJ1182" i="3"/>
  <c r="AH1182" i="3"/>
  <c r="AF1182" i="3"/>
  <c r="AD1182" i="3"/>
  <c r="AB1182" i="3"/>
  <c r="Z1182" i="3"/>
  <c r="AR1181" i="3"/>
  <c r="AP1181" i="3"/>
  <c r="AN1181" i="3"/>
  <c r="AL1181" i="3"/>
  <c r="AJ1181" i="3"/>
  <c r="AH1181" i="3"/>
  <c r="AF1181" i="3"/>
  <c r="AD1181" i="3"/>
  <c r="AB1181" i="3"/>
  <c r="Z1181" i="3"/>
  <c r="AR1180" i="3"/>
  <c r="AP1180" i="3"/>
  <c r="AN1180" i="3"/>
  <c r="AL1180" i="3"/>
  <c r="AJ1180" i="3"/>
  <c r="AH1180" i="3"/>
  <c r="AF1180" i="3"/>
  <c r="AD1180" i="3"/>
  <c r="AB1180" i="3"/>
  <c r="Z1180" i="3"/>
  <c r="AR1177" i="3"/>
  <c r="AP1177" i="3"/>
  <c r="AN1177" i="3"/>
  <c r="AL1177" i="3"/>
  <c r="AJ1177" i="3"/>
  <c r="AH1177" i="3"/>
  <c r="AF1177" i="3"/>
  <c r="AD1177" i="3"/>
  <c r="AB1177" i="3"/>
  <c r="Z1177" i="3"/>
  <c r="AR1176" i="3"/>
  <c r="AP1176" i="3"/>
  <c r="AN1176" i="3"/>
  <c r="AL1176" i="3"/>
  <c r="AJ1176" i="3"/>
  <c r="AH1176" i="3"/>
  <c r="AF1176" i="3"/>
  <c r="AD1176" i="3"/>
  <c r="AB1176" i="3"/>
  <c r="Z1176" i="3"/>
  <c r="AR1175" i="3"/>
  <c r="AP1175" i="3"/>
  <c r="AN1175" i="3"/>
  <c r="AL1175" i="3"/>
  <c r="AJ1175" i="3"/>
  <c r="AH1175" i="3"/>
  <c r="AF1175" i="3"/>
  <c r="AD1175" i="3"/>
  <c r="AB1175" i="3"/>
  <c r="Z1175" i="3"/>
  <c r="AR1174" i="3"/>
  <c r="AP1174" i="3"/>
  <c r="AN1174" i="3"/>
  <c r="AL1174" i="3"/>
  <c r="AJ1174" i="3"/>
  <c r="AH1174" i="3"/>
  <c r="AF1174" i="3"/>
  <c r="AD1174" i="3"/>
  <c r="AB1174" i="3"/>
  <c r="Z1174" i="3"/>
  <c r="AR1173" i="3"/>
  <c r="AP1173" i="3"/>
  <c r="AN1173" i="3"/>
  <c r="AL1173" i="3"/>
  <c r="AJ1173" i="3"/>
  <c r="AH1173" i="3"/>
  <c r="AF1173" i="3"/>
  <c r="AD1173" i="3"/>
  <c r="AB1173" i="3"/>
  <c r="Z1173" i="3"/>
  <c r="AR1172" i="3"/>
  <c r="AP1172" i="3"/>
  <c r="AN1172" i="3"/>
  <c r="AL1172" i="3"/>
  <c r="AJ1172" i="3"/>
  <c r="AH1172" i="3"/>
  <c r="AF1172" i="3"/>
  <c r="AD1172" i="3"/>
  <c r="AB1172" i="3"/>
  <c r="Z1172" i="3"/>
  <c r="AR1171" i="3"/>
  <c r="AP1171" i="3"/>
  <c r="AN1171" i="3"/>
  <c r="AL1171" i="3"/>
  <c r="AJ1171" i="3"/>
  <c r="AH1171" i="3"/>
  <c r="AF1171" i="3"/>
  <c r="AD1171" i="3"/>
  <c r="AB1171" i="3"/>
  <c r="Z1171" i="3"/>
  <c r="AR1170" i="3"/>
  <c r="AP1170" i="3"/>
  <c r="AN1170" i="3"/>
  <c r="AL1170" i="3"/>
  <c r="AJ1170" i="3"/>
  <c r="AH1170" i="3"/>
  <c r="AF1170" i="3"/>
  <c r="AD1170" i="3"/>
  <c r="AB1170" i="3"/>
  <c r="Z1170" i="3"/>
  <c r="AR1169" i="3"/>
  <c r="AP1169" i="3"/>
  <c r="AN1169" i="3"/>
  <c r="AL1169" i="3"/>
  <c r="AJ1169" i="3"/>
  <c r="AH1169" i="3"/>
  <c r="AF1169" i="3"/>
  <c r="AD1169" i="3"/>
  <c r="AB1169" i="3"/>
  <c r="Z1169" i="3"/>
  <c r="AR1168" i="3"/>
  <c r="AP1168" i="3"/>
  <c r="AN1168" i="3"/>
  <c r="AL1168" i="3"/>
  <c r="AJ1168" i="3"/>
  <c r="AH1168" i="3"/>
  <c r="AF1168" i="3"/>
  <c r="AD1168" i="3"/>
  <c r="AB1168" i="3"/>
  <c r="Z1168" i="3"/>
  <c r="AR1165" i="3"/>
  <c r="AP1165" i="3"/>
  <c r="AN1165" i="3"/>
  <c r="AL1165" i="3"/>
  <c r="AJ1165" i="3"/>
  <c r="AH1165" i="3"/>
  <c r="AF1165" i="3"/>
  <c r="AD1165" i="3"/>
  <c r="AB1165" i="3"/>
  <c r="Z1165" i="3"/>
  <c r="AR1164" i="3"/>
  <c r="AP1164" i="3"/>
  <c r="AN1164" i="3"/>
  <c r="AL1164" i="3"/>
  <c r="AJ1164" i="3"/>
  <c r="AH1164" i="3"/>
  <c r="AF1164" i="3"/>
  <c r="AD1164" i="3"/>
  <c r="AB1164" i="3"/>
  <c r="Z1164" i="3"/>
  <c r="AR1163" i="3"/>
  <c r="AP1163" i="3"/>
  <c r="AN1163" i="3"/>
  <c r="AL1163" i="3"/>
  <c r="AJ1163" i="3"/>
  <c r="AH1163" i="3"/>
  <c r="AF1163" i="3"/>
  <c r="AD1163" i="3"/>
  <c r="AB1163" i="3"/>
  <c r="Z1163" i="3"/>
  <c r="AR1162" i="3"/>
  <c r="AP1162" i="3"/>
  <c r="AN1162" i="3"/>
  <c r="AL1162" i="3"/>
  <c r="AJ1162" i="3"/>
  <c r="AH1162" i="3"/>
  <c r="AF1162" i="3"/>
  <c r="AD1162" i="3"/>
  <c r="AB1162" i="3"/>
  <c r="Z1162" i="3"/>
  <c r="AR1161" i="3"/>
  <c r="AP1161" i="3"/>
  <c r="AN1161" i="3"/>
  <c r="AL1161" i="3"/>
  <c r="AJ1161" i="3"/>
  <c r="AH1161" i="3"/>
  <c r="AF1161" i="3"/>
  <c r="AD1161" i="3"/>
  <c r="AB1161" i="3"/>
  <c r="Z1161" i="3"/>
  <c r="AR1160" i="3"/>
  <c r="AP1160" i="3"/>
  <c r="AN1160" i="3"/>
  <c r="AL1160" i="3"/>
  <c r="AJ1160" i="3"/>
  <c r="AH1160" i="3"/>
  <c r="AF1160" i="3"/>
  <c r="AD1160" i="3"/>
  <c r="AB1160" i="3"/>
  <c r="Z1160" i="3"/>
  <c r="AR1159" i="3"/>
  <c r="AP1159" i="3"/>
  <c r="AN1159" i="3"/>
  <c r="AL1159" i="3"/>
  <c r="AJ1159" i="3"/>
  <c r="AH1159" i="3"/>
  <c r="AF1159" i="3"/>
  <c r="AD1159" i="3"/>
  <c r="AB1159" i="3"/>
  <c r="Z1159" i="3"/>
  <c r="AR1158" i="3"/>
  <c r="AP1158" i="3"/>
  <c r="AN1158" i="3"/>
  <c r="AL1158" i="3"/>
  <c r="AJ1158" i="3"/>
  <c r="AH1158" i="3"/>
  <c r="AF1158" i="3"/>
  <c r="AD1158" i="3"/>
  <c r="AB1158" i="3"/>
  <c r="Z1158" i="3"/>
  <c r="AR1157" i="3"/>
  <c r="AP1157" i="3"/>
  <c r="AN1157" i="3"/>
  <c r="AL1157" i="3"/>
  <c r="AJ1157" i="3"/>
  <c r="AH1157" i="3"/>
  <c r="AF1157" i="3"/>
  <c r="AD1157" i="3"/>
  <c r="AB1157" i="3"/>
  <c r="Z1157" i="3"/>
  <c r="AR1156" i="3"/>
  <c r="AP1156" i="3"/>
  <c r="AN1156" i="3"/>
  <c r="AL1156" i="3"/>
  <c r="AJ1156" i="3"/>
  <c r="AH1156" i="3"/>
  <c r="AF1156" i="3"/>
  <c r="AD1156" i="3"/>
  <c r="AB1156" i="3"/>
  <c r="Z1156" i="3"/>
  <c r="AR1155" i="3"/>
  <c r="AP1155" i="3"/>
  <c r="AN1155" i="3"/>
  <c r="AL1155" i="3"/>
  <c r="AJ1155" i="3"/>
  <c r="AH1155" i="3"/>
  <c r="AF1155" i="3"/>
  <c r="AD1155" i="3"/>
  <c r="AB1155" i="3"/>
  <c r="Z1155" i="3"/>
  <c r="AR1152" i="3"/>
  <c r="AP1152" i="3"/>
  <c r="AN1152" i="3"/>
  <c r="AL1152" i="3"/>
  <c r="AJ1152" i="3"/>
  <c r="AH1152" i="3"/>
  <c r="AF1152" i="3"/>
  <c r="AD1152" i="3"/>
  <c r="AB1152" i="3"/>
  <c r="Z1152" i="3"/>
  <c r="AR1151" i="3"/>
  <c r="AP1151" i="3"/>
  <c r="AN1151" i="3"/>
  <c r="AL1151" i="3"/>
  <c r="AJ1151" i="3"/>
  <c r="AH1151" i="3"/>
  <c r="AF1151" i="3"/>
  <c r="AD1151" i="3"/>
  <c r="AB1151" i="3"/>
  <c r="Z1151" i="3"/>
  <c r="AR1150" i="3"/>
  <c r="AP1150" i="3"/>
  <c r="AN1150" i="3"/>
  <c r="AL1150" i="3"/>
  <c r="AJ1150" i="3"/>
  <c r="AH1150" i="3"/>
  <c r="AF1150" i="3"/>
  <c r="AD1150" i="3"/>
  <c r="AB1150" i="3"/>
  <c r="Z1150" i="3"/>
  <c r="AR1149" i="3"/>
  <c r="AP1149" i="3"/>
  <c r="AN1149" i="3"/>
  <c r="AL1149" i="3"/>
  <c r="AJ1149" i="3"/>
  <c r="AH1149" i="3"/>
  <c r="AF1149" i="3"/>
  <c r="AD1149" i="3"/>
  <c r="AB1149" i="3"/>
  <c r="Z1149" i="3"/>
  <c r="AR1148" i="3"/>
  <c r="AP1148" i="3"/>
  <c r="AN1148" i="3"/>
  <c r="AL1148" i="3"/>
  <c r="AJ1148" i="3"/>
  <c r="AH1148" i="3"/>
  <c r="AF1148" i="3"/>
  <c r="AD1148" i="3"/>
  <c r="AB1148" i="3"/>
  <c r="Z1148" i="3"/>
  <c r="AR1147" i="3"/>
  <c r="AP1147" i="3"/>
  <c r="AN1147" i="3"/>
  <c r="AL1147" i="3"/>
  <c r="AJ1147" i="3"/>
  <c r="AH1147" i="3"/>
  <c r="AF1147" i="3"/>
  <c r="AD1147" i="3"/>
  <c r="AB1147" i="3"/>
  <c r="Z1147" i="3"/>
  <c r="AR1146" i="3"/>
  <c r="AP1146" i="3"/>
  <c r="AN1146" i="3"/>
  <c r="AL1146" i="3"/>
  <c r="AJ1146" i="3"/>
  <c r="AH1146" i="3"/>
  <c r="AF1146" i="3"/>
  <c r="AD1146" i="3"/>
  <c r="AB1146" i="3"/>
  <c r="Z1146" i="3"/>
  <c r="AR1145" i="3"/>
  <c r="AP1145" i="3"/>
  <c r="AN1145" i="3"/>
  <c r="AL1145" i="3"/>
  <c r="AJ1145" i="3"/>
  <c r="AH1145" i="3"/>
  <c r="AF1145" i="3"/>
  <c r="AD1145" i="3"/>
  <c r="AB1145" i="3"/>
  <c r="Z1145" i="3"/>
  <c r="AR1144" i="3"/>
  <c r="AP1144" i="3"/>
  <c r="AN1144" i="3"/>
  <c r="AL1144" i="3"/>
  <c r="AJ1144" i="3"/>
  <c r="AH1144" i="3"/>
  <c r="AF1144" i="3"/>
  <c r="AD1144" i="3"/>
  <c r="AB1144" i="3"/>
  <c r="Z1144" i="3"/>
  <c r="AR1143" i="3"/>
  <c r="AP1143" i="3"/>
  <c r="AN1143" i="3"/>
  <c r="AL1143" i="3"/>
  <c r="AJ1143" i="3"/>
  <c r="AH1143" i="3"/>
  <c r="AF1143" i="3"/>
  <c r="AD1143" i="3"/>
  <c r="AB1143" i="3"/>
  <c r="Z1143" i="3"/>
  <c r="AR1142" i="3"/>
  <c r="AP1142" i="3"/>
  <c r="AN1142" i="3"/>
  <c r="AL1142" i="3"/>
  <c r="AJ1142" i="3"/>
  <c r="AH1142" i="3"/>
  <c r="AF1142" i="3"/>
  <c r="AD1142" i="3"/>
  <c r="AB1142" i="3"/>
  <c r="Z1142" i="3"/>
  <c r="AR1141" i="3"/>
  <c r="AP1141" i="3"/>
  <c r="AN1141" i="3"/>
  <c r="AL1141" i="3"/>
  <c r="AJ1141" i="3"/>
  <c r="AH1141" i="3"/>
  <c r="AF1141" i="3"/>
  <c r="AD1141" i="3"/>
  <c r="AB1141" i="3"/>
  <c r="Z1141" i="3"/>
  <c r="AR1140" i="3"/>
  <c r="AP1140" i="3"/>
  <c r="AN1140" i="3"/>
  <c r="AL1140" i="3"/>
  <c r="AJ1140" i="3"/>
  <c r="AH1140" i="3"/>
  <c r="AF1140" i="3"/>
  <c r="AD1140" i="3"/>
  <c r="AB1140" i="3"/>
  <c r="Z1140" i="3"/>
  <c r="AR1139" i="3"/>
  <c r="AP1139" i="3"/>
  <c r="AN1139" i="3"/>
  <c r="AL1139" i="3"/>
  <c r="AJ1139" i="3"/>
  <c r="AH1139" i="3"/>
  <c r="AF1139" i="3"/>
  <c r="AD1139" i="3"/>
  <c r="AB1139" i="3"/>
  <c r="Z1139" i="3"/>
  <c r="AR1136" i="3"/>
  <c r="AP1136" i="3"/>
  <c r="AN1136" i="3"/>
  <c r="AL1136" i="3"/>
  <c r="AJ1136" i="3"/>
  <c r="AH1136" i="3"/>
  <c r="AF1136" i="3"/>
  <c r="AD1136" i="3"/>
  <c r="AB1136" i="3"/>
  <c r="Z1136" i="3"/>
  <c r="AR1135" i="3"/>
  <c r="AP1135" i="3"/>
  <c r="AN1135" i="3"/>
  <c r="AL1135" i="3"/>
  <c r="AJ1135" i="3"/>
  <c r="AH1135" i="3"/>
  <c r="AF1135" i="3"/>
  <c r="AD1135" i="3"/>
  <c r="AB1135" i="3"/>
  <c r="Z1135" i="3"/>
  <c r="AR1134" i="3"/>
  <c r="AP1134" i="3"/>
  <c r="AN1134" i="3"/>
  <c r="AL1134" i="3"/>
  <c r="AJ1134" i="3"/>
  <c r="AH1134" i="3"/>
  <c r="AF1134" i="3"/>
  <c r="AD1134" i="3"/>
  <c r="AB1134" i="3"/>
  <c r="Z1134" i="3"/>
  <c r="AR1133" i="3"/>
  <c r="AP1133" i="3"/>
  <c r="AN1133" i="3"/>
  <c r="AL1133" i="3"/>
  <c r="AJ1133" i="3"/>
  <c r="AH1133" i="3"/>
  <c r="AF1133" i="3"/>
  <c r="AD1133" i="3"/>
  <c r="AB1133" i="3"/>
  <c r="Z1133" i="3"/>
  <c r="AR1132" i="3"/>
  <c r="AP1132" i="3"/>
  <c r="AN1132" i="3"/>
  <c r="AL1132" i="3"/>
  <c r="AJ1132" i="3"/>
  <c r="AH1132" i="3"/>
  <c r="AF1132" i="3"/>
  <c r="AD1132" i="3"/>
  <c r="AB1132" i="3"/>
  <c r="Z1132" i="3"/>
  <c r="AR1131" i="3"/>
  <c r="AP1131" i="3"/>
  <c r="AN1131" i="3"/>
  <c r="AL1131" i="3"/>
  <c r="AJ1131" i="3"/>
  <c r="AH1131" i="3"/>
  <c r="AF1131" i="3"/>
  <c r="AD1131" i="3"/>
  <c r="AB1131" i="3"/>
  <c r="Z1131" i="3"/>
  <c r="AR1130" i="3"/>
  <c r="AP1130" i="3"/>
  <c r="AN1130" i="3"/>
  <c r="AL1130" i="3"/>
  <c r="AJ1130" i="3"/>
  <c r="AH1130" i="3"/>
  <c r="AF1130" i="3"/>
  <c r="AD1130" i="3"/>
  <c r="AB1130" i="3"/>
  <c r="Z1130" i="3"/>
  <c r="AR1129" i="3"/>
  <c r="AP1129" i="3"/>
  <c r="AN1129" i="3"/>
  <c r="AL1129" i="3"/>
  <c r="AJ1129" i="3"/>
  <c r="AH1129" i="3"/>
  <c r="AF1129" i="3"/>
  <c r="AD1129" i="3"/>
  <c r="AB1129" i="3"/>
  <c r="Z1129" i="3"/>
  <c r="AR1128" i="3"/>
  <c r="AP1128" i="3"/>
  <c r="AN1128" i="3"/>
  <c r="AL1128" i="3"/>
  <c r="AJ1128" i="3"/>
  <c r="AH1128" i="3"/>
  <c r="AF1128" i="3"/>
  <c r="AD1128" i="3"/>
  <c r="AB1128" i="3"/>
  <c r="Z1128" i="3"/>
  <c r="AR1127" i="3"/>
  <c r="AP1127" i="3"/>
  <c r="AN1127" i="3"/>
  <c r="AL1127" i="3"/>
  <c r="AJ1127" i="3"/>
  <c r="AH1127" i="3"/>
  <c r="AF1127" i="3"/>
  <c r="AD1127" i="3"/>
  <c r="AB1127" i="3"/>
  <c r="Z1127" i="3"/>
  <c r="AR1126" i="3"/>
  <c r="AP1126" i="3"/>
  <c r="AN1126" i="3"/>
  <c r="AL1126" i="3"/>
  <c r="AJ1126" i="3"/>
  <c r="AH1126" i="3"/>
  <c r="AF1126" i="3"/>
  <c r="AD1126" i="3"/>
  <c r="AB1126" i="3"/>
  <c r="Z1126" i="3"/>
  <c r="AR1125" i="3"/>
  <c r="AP1125" i="3"/>
  <c r="AN1125" i="3"/>
  <c r="AL1125" i="3"/>
  <c r="AJ1125" i="3"/>
  <c r="AH1125" i="3"/>
  <c r="AF1125" i="3"/>
  <c r="AD1125" i="3"/>
  <c r="AB1125" i="3"/>
  <c r="Z1125" i="3"/>
  <c r="AR1124" i="3"/>
  <c r="AP1124" i="3"/>
  <c r="AN1124" i="3"/>
  <c r="AL1124" i="3"/>
  <c r="AJ1124" i="3"/>
  <c r="AH1124" i="3"/>
  <c r="AF1124" i="3"/>
  <c r="AD1124" i="3"/>
  <c r="AB1124" i="3"/>
  <c r="Z1124" i="3"/>
  <c r="AR1123" i="3"/>
  <c r="AP1123" i="3"/>
  <c r="AN1123" i="3"/>
  <c r="AL1123" i="3"/>
  <c r="AJ1123" i="3"/>
  <c r="AH1123" i="3"/>
  <c r="AF1123" i="3"/>
  <c r="AD1123" i="3"/>
  <c r="AB1123" i="3"/>
  <c r="Z1123" i="3"/>
  <c r="AR1120" i="3"/>
  <c r="AP1120" i="3"/>
  <c r="AN1120" i="3"/>
  <c r="AL1120" i="3"/>
  <c r="AJ1120" i="3"/>
  <c r="AH1120" i="3"/>
  <c r="AF1120" i="3"/>
  <c r="AD1120" i="3"/>
  <c r="AB1120" i="3"/>
  <c r="Z1120" i="3"/>
  <c r="AR1119" i="3"/>
  <c r="AP1119" i="3"/>
  <c r="AN1119" i="3"/>
  <c r="AL1119" i="3"/>
  <c r="AJ1119" i="3"/>
  <c r="AH1119" i="3"/>
  <c r="AF1119" i="3"/>
  <c r="AD1119" i="3"/>
  <c r="AB1119" i="3"/>
  <c r="Z1119" i="3"/>
  <c r="AR1118" i="3"/>
  <c r="AP1118" i="3"/>
  <c r="AN1118" i="3"/>
  <c r="AL1118" i="3"/>
  <c r="AJ1118" i="3"/>
  <c r="AH1118" i="3"/>
  <c r="AF1118" i="3"/>
  <c r="AD1118" i="3"/>
  <c r="AB1118" i="3"/>
  <c r="Z1118" i="3"/>
  <c r="AR1117" i="3"/>
  <c r="AP1117" i="3"/>
  <c r="AN1117" i="3"/>
  <c r="AL1117" i="3"/>
  <c r="AJ1117" i="3"/>
  <c r="AH1117" i="3"/>
  <c r="AF1117" i="3"/>
  <c r="AD1117" i="3"/>
  <c r="AB1117" i="3"/>
  <c r="Z1117" i="3"/>
  <c r="AR1116" i="3"/>
  <c r="AP1116" i="3"/>
  <c r="AN1116" i="3"/>
  <c r="AL1116" i="3"/>
  <c r="AJ1116" i="3"/>
  <c r="AH1116" i="3"/>
  <c r="AF1116" i="3"/>
  <c r="AD1116" i="3"/>
  <c r="AB1116" i="3"/>
  <c r="Z1116" i="3"/>
  <c r="AR1115" i="3"/>
  <c r="AP1115" i="3"/>
  <c r="AN1115" i="3"/>
  <c r="AL1115" i="3"/>
  <c r="AJ1115" i="3"/>
  <c r="AH1115" i="3"/>
  <c r="AF1115" i="3"/>
  <c r="AD1115" i="3"/>
  <c r="AB1115" i="3"/>
  <c r="Z1115" i="3"/>
  <c r="AR1114" i="3"/>
  <c r="AP1114" i="3"/>
  <c r="AN1114" i="3"/>
  <c r="AL1114" i="3"/>
  <c r="AJ1114" i="3"/>
  <c r="AH1114" i="3"/>
  <c r="AF1114" i="3"/>
  <c r="AD1114" i="3"/>
  <c r="AB1114" i="3"/>
  <c r="Z1114" i="3"/>
  <c r="AR1113" i="3"/>
  <c r="AP1113" i="3"/>
  <c r="AN1113" i="3"/>
  <c r="AL1113" i="3"/>
  <c r="AJ1113" i="3"/>
  <c r="AH1113" i="3"/>
  <c r="AF1113" i="3"/>
  <c r="AD1113" i="3"/>
  <c r="AB1113" i="3"/>
  <c r="Z1113" i="3"/>
  <c r="AR1112" i="3"/>
  <c r="AP1112" i="3"/>
  <c r="AN1112" i="3"/>
  <c r="AL1112" i="3"/>
  <c r="AJ1112" i="3"/>
  <c r="AH1112" i="3"/>
  <c r="AF1112" i="3"/>
  <c r="AD1112" i="3"/>
  <c r="AB1112" i="3"/>
  <c r="Z1112" i="3"/>
  <c r="AR1111" i="3"/>
  <c r="AP1111" i="3"/>
  <c r="AN1111" i="3"/>
  <c r="AL1111" i="3"/>
  <c r="AJ1111" i="3"/>
  <c r="AH1111" i="3"/>
  <c r="AF1111" i="3"/>
  <c r="AD1111" i="3"/>
  <c r="AB1111" i="3"/>
  <c r="Z1111" i="3"/>
  <c r="AR1110" i="3"/>
  <c r="AP1110" i="3"/>
  <c r="AN1110" i="3"/>
  <c r="AL1110" i="3"/>
  <c r="AJ1110" i="3"/>
  <c r="AH1110" i="3"/>
  <c r="AF1110" i="3"/>
  <c r="AD1110" i="3"/>
  <c r="AB1110" i="3"/>
  <c r="Z1110" i="3"/>
  <c r="AR1109" i="3"/>
  <c r="AP1109" i="3"/>
  <c r="AN1109" i="3"/>
  <c r="AL1109" i="3"/>
  <c r="AJ1109" i="3"/>
  <c r="AH1109" i="3"/>
  <c r="AF1109" i="3"/>
  <c r="AD1109" i="3"/>
  <c r="AB1109" i="3"/>
  <c r="Z1109" i="3"/>
  <c r="AR1108" i="3"/>
  <c r="AP1108" i="3"/>
  <c r="AN1108" i="3"/>
  <c r="AL1108" i="3"/>
  <c r="AJ1108" i="3"/>
  <c r="AH1108" i="3"/>
  <c r="AF1108" i="3"/>
  <c r="AD1108" i="3"/>
  <c r="AB1108" i="3"/>
  <c r="Z1108" i="3"/>
  <c r="AR1107" i="3"/>
  <c r="AP1107" i="3"/>
  <c r="AN1107" i="3"/>
  <c r="AL1107" i="3"/>
  <c r="AJ1107" i="3"/>
  <c r="AH1107" i="3"/>
  <c r="AF1107" i="3"/>
  <c r="AD1107" i="3"/>
  <c r="AB1107" i="3"/>
  <c r="Z1107" i="3"/>
  <c r="AR1103" i="3"/>
  <c r="AP1103" i="3"/>
  <c r="AN1103" i="3"/>
  <c r="AL1103" i="3"/>
  <c r="AJ1103" i="3"/>
  <c r="AH1103" i="3"/>
  <c r="AF1103" i="3"/>
  <c r="AD1103" i="3"/>
  <c r="AB1103" i="3"/>
  <c r="Z1103" i="3"/>
  <c r="AR1102" i="3"/>
  <c r="AP1102" i="3"/>
  <c r="AN1102" i="3"/>
  <c r="AL1102" i="3"/>
  <c r="AJ1102" i="3"/>
  <c r="AH1102" i="3"/>
  <c r="AF1102" i="3"/>
  <c r="AD1102" i="3"/>
  <c r="AB1102" i="3"/>
  <c r="Z1102" i="3"/>
  <c r="AR1101" i="3"/>
  <c r="AP1101" i="3"/>
  <c r="AN1101" i="3"/>
  <c r="AL1101" i="3"/>
  <c r="AJ1101" i="3"/>
  <c r="AH1101" i="3"/>
  <c r="AF1101" i="3"/>
  <c r="AD1101" i="3"/>
  <c r="AB1101" i="3"/>
  <c r="Z1101" i="3"/>
  <c r="AR1100" i="3"/>
  <c r="AP1100" i="3"/>
  <c r="AN1100" i="3"/>
  <c r="AL1100" i="3"/>
  <c r="AJ1100" i="3"/>
  <c r="AH1100" i="3"/>
  <c r="AF1100" i="3"/>
  <c r="AD1100" i="3"/>
  <c r="AB1100" i="3"/>
  <c r="Z1100" i="3"/>
  <c r="AR1099" i="3"/>
  <c r="AP1099" i="3"/>
  <c r="AN1099" i="3"/>
  <c r="AL1099" i="3"/>
  <c r="AJ1099" i="3"/>
  <c r="AH1099" i="3"/>
  <c r="AF1099" i="3"/>
  <c r="AD1099" i="3"/>
  <c r="AB1099" i="3"/>
  <c r="Z1099" i="3"/>
  <c r="AR1098" i="3"/>
  <c r="AP1098" i="3"/>
  <c r="AN1098" i="3"/>
  <c r="AL1098" i="3"/>
  <c r="AJ1098" i="3"/>
  <c r="AH1098" i="3"/>
  <c r="AF1098" i="3"/>
  <c r="AD1098" i="3"/>
  <c r="AB1098" i="3"/>
  <c r="Z1098" i="3"/>
  <c r="AR1097" i="3"/>
  <c r="AP1097" i="3"/>
  <c r="AN1097" i="3"/>
  <c r="AL1097" i="3"/>
  <c r="AJ1097" i="3"/>
  <c r="AH1097" i="3"/>
  <c r="AF1097" i="3"/>
  <c r="AD1097" i="3"/>
  <c r="AB1097" i="3"/>
  <c r="Z1097" i="3"/>
  <c r="AR1096" i="3"/>
  <c r="AP1096" i="3"/>
  <c r="AN1096" i="3"/>
  <c r="AL1096" i="3"/>
  <c r="AJ1096" i="3"/>
  <c r="AH1096" i="3"/>
  <c r="AF1096" i="3"/>
  <c r="AD1096" i="3"/>
  <c r="AB1096" i="3"/>
  <c r="Z1096" i="3"/>
  <c r="AR1095" i="3"/>
  <c r="AP1095" i="3"/>
  <c r="AN1095" i="3"/>
  <c r="AL1095" i="3"/>
  <c r="AJ1095" i="3"/>
  <c r="AH1095" i="3"/>
  <c r="AF1095" i="3"/>
  <c r="AD1095" i="3"/>
  <c r="AB1095" i="3"/>
  <c r="Z1095" i="3"/>
  <c r="AR1094" i="3"/>
  <c r="AP1094" i="3"/>
  <c r="AN1094" i="3"/>
  <c r="AL1094" i="3"/>
  <c r="AJ1094" i="3"/>
  <c r="AH1094" i="3"/>
  <c r="AF1094" i="3"/>
  <c r="AD1094" i="3"/>
  <c r="AB1094" i="3"/>
  <c r="Z1094" i="3"/>
  <c r="AR1093" i="3"/>
  <c r="AP1093" i="3"/>
  <c r="AN1093" i="3"/>
  <c r="AL1093" i="3"/>
  <c r="AJ1093" i="3"/>
  <c r="AH1093" i="3"/>
  <c r="AF1093" i="3"/>
  <c r="AD1093" i="3"/>
  <c r="AB1093" i="3"/>
  <c r="Z1093" i="3"/>
  <c r="AR1092" i="3"/>
  <c r="AP1092" i="3"/>
  <c r="AN1092" i="3"/>
  <c r="AL1092" i="3"/>
  <c r="AJ1092" i="3"/>
  <c r="AH1092" i="3"/>
  <c r="AF1092" i="3"/>
  <c r="AD1092" i="3"/>
  <c r="AB1092" i="3"/>
  <c r="Z1092" i="3"/>
  <c r="AR1091" i="3"/>
  <c r="AP1091" i="3"/>
  <c r="AN1091" i="3"/>
  <c r="AL1091" i="3"/>
  <c r="AJ1091" i="3"/>
  <c r="AH1091" i="3"/>
  <c r="AF1091" i="3"/>
  <c r="AD1091" i="3"/>
  <c r="AB1091" i="3"/>
  <c r="Z1091" i="3"/>
  <c r="AR1090" i="3"/>
  <c r="AP1090" i="3"/>
  <c r="AN1090" i="3"/>
  <c r="AL1090" i="3"/>
  <c r="AJ1090" i="3"/>
  <c r="AH1090" i="3"/>
  <c r="AF1090" i="3"/>
  <c r="AD1090" i="3"/>
  <c r="AB1090" i="3"/>
  <c r="Z1090" i="3"/>
  <c r="AR1089" i="3"/>
  <c r="AP1089" i="3"/>
  <c r="AN1089" i="3"/>
  <c r="AL1089" i="3"/>
  <c r="AJ1089" i="3"/>
  <c r="AH1089" i="3"/>
  <c r="AF1089" i="3"/>
  <c r="AD1089" i="3"/>
  <c r="AB1089" i="3"/>
  <c r="Z1089" i="3"/>
  <c r="AR1085" i="3"/>
  <c r="AP1085" i="3"/>
  <c r="AN1085" i="3"/>
  <c r="AL1085" i="3"/>
  <c r="AJ1085" i="3"/>
  <c r="AH1085" i="3"/>
  <c r="AF1085" i="3"/>
  <c r="AD1085" i="3"/>
  <c r="AB1085" i="3"/>
  <c r="Z1085" i="3"/>
  <c r="AR1084" i="3"/>
  <c r="AP1084" i="3"/>
  <c r="AN1084" i="3"/>
  <c r="AL1084" i="3"/>
  <c r="AJ1084" i="3"/>
  <c r="AH1084" i="3"/>
  <c r="AF1084" i="3"/>
  <c r="AD1084" i="3"/>
  <c r="AB1084" i="3"/>
  <c r="Z1084" i="3"/>
  <c r="AR1083" i="3"/>
  <c r="AP1083" i="3"/>
  <c r="AN1083" i="3"/>
  <c r="AL1083" i="3"/>
  <c r="AJ1083" i="3"/>
  <c r="AH1083" i="3"/>
  <c r="AF1083" i="3"/>
  <c r="AD1083" i="3"/>
  <c r="AB1083" i="3"/>
  <c r="Z1083" i="3"/>
  <c r="AR1082" i="3"/>
  <c r="AP1082" i="3"/>
  <c r="AN1082" i="3"/>
  <c r="AL1082" i="3"/>
  <c r="AJ1082" i="3"/>
  <c r="AH1082" i="3"/>
  <c r="AF1082" i="3"/>
  <c r="AD1082" i="3"/>
  <c r="AB1082" i="3"/>
  <c r="Z1082" i="3"/>
  <c r="AR1081" i="3"/>
  <c r="AP1081" i="3"/>
  <c r="AN1081" i="3"/>
  <c r="AL1081" i="3"/>
  <c r="AJ1081" i="3"/>
  <c r="AH1081" i="3"/>
  <c r="AF1081" i="3"/>
  <c r="AD1081" i="3"/>
  <c r="AB1081" i="3"/>
  <c r="Z1081" i="3"/>
  <c r="AR1080" i="3"/>
  <c r="AP1080" i="3"/>
  <c r="AN1080" i="3"/>
  <c r="AL1080" i="3"/>
  <c r="AJ1080" i="3"/>
  <c r="AH1080" i="3"/>
  <c r="AF1080" i="3"/>
  <c r="AD1080" i="3"/>
  <c r="AB1080" i="3"/>
  <c r="Z1080" i="3"/>
  <c r="AR1079" i="3"/>
  <c r="AP1079" i="3"/>
  <c r="AN1079" i="3"/>
  <c r="AL1079" i="3"/>
  <c r="AJ1079" i="3"/>
  <c r="AH1079" i="3"/>
  <c r="AF1079" i="3"/>
  <c r="AD1079" i="3"/>
  <c r="AB1079" i="3"/>
  <c r="Z1079" i="3"/>
  <c r="AR1078" i="3"/>
  <c r="AP1078" i="3"/>
  <c r="AN1078" i="3"/>
  <c r="AL1078" i="3"/>
  <c r="AJ1078" i="3"/>
  <c r="AH1078" i="3"/>
  <c r="AF1078" i="3"/>
  <c r="AD1078" i="3"/>
  <c r="AB1078" i="3"/>
  <c r="Z1078" i="3"/>
  <c r="AR1077" i="3"/>
  <c r="AP1077" i="3"/>
  <c r="AN1077" i="3"/>
  <c r="AL1077" i="3"/>
  <c r="AJ1077" i="3"/>
  <c r="AH1077" i="3"/>
  <c r="AF1077" i="3"/>
  <c r="AD1077" i="3"/>
  <c r="AB1077" i="3"/>
  <c r="Z1077" i="3"/>
  <c r="AR1076" i="3"/>
  <c r="AP1076" i="3"/>
  <c r="AN1076" i="3"/>
  <c r="AL1076" i="3"/>
  <c r="AJ1076" i="3"/>
  <c r="AH1076" i="3"/>
  <c r="AF1076" i="3"/>
  <c r="AD1076" i="3"/>
  <c r="AB1076" i="3"/>
  <c r="Z1076" i="3"/>
  <c r="AR1075" i="3"/>
  <c r="AP1075" i="3"/>
  <c r="AN1075" i="3"/>
  <c r="AL1075" i="3"/>
  <c r="AJ1075" i="3"/>
  <c r="AH1075" i="3"/>
  <c r="AF1075" i="3"/>
  <c r="AD1075" i="3"/>
  <c r="AB1075" i="3"/>
  <c r="Z1075" i="3"/>
  <c r="AR1074" i="3"/>
  <c r="AP1074" i="3"/>
  <c r="AN1074" i="3"/>
  <c r="AL1074" i="3"/>
  <c r="AJ1074" i="3"/>
  <c r="AH1074" i="3"/>
  <c r="AF1074" i="3"/>
  <c r="AD1074" i="3"/>
  <c r="AB1074" i="3"/>
  <c r="Z1074" i="3"/>
  <c r="AR1073" i="3"/>
  <c r="AP1073" i="3"/>
  <c r="AN1073" i="3"/>
  <c r="AL1073" i="3"/>
  <c r="AJ1073" i="3"/>
  <c r="AH1073" i="3"/>
  <c r="AF1073" i="3"/>
  <c r="AD1073" i="3"/>
  <c r="AB1073" i="3"/>
  <c r="Z1073" i="3"/>
  <c r="AR1072" i="3"/>
  <c r="AP1072" i="3"/>
  <c r="AN1072" i="3"/>
  <c r="AL1072" i="3"/>
  <c r="AJ1072" i="3"/>
  <c r="AH1072" i="3"/>
  <c r="AF1072" i="3"/>
  <c r="AD1072" i="3"/>
  <c r="AB1072" i="3"/>
  <c r="Z1072" i="3"/>
  <c r="AR1065" i="3"/>
  <c r="AP1065" i="3"/>
  <c r="AN1065" i="3"/>
  <c r="AL1065" i="3"/>
  <c r="AJ1065" i="3"/>
  <c r="AH1065" i="3"/>
  <c r="AF1065" i="3"/>
  <c r="AD1065" i="3"/>
  <c r="AB1065" i="3"/>
  <c r="Z1065" i="3"/>
  <c r="AR1064" i="3"/>
  <c r="AP1064" i="3"/>
  <c r="AN1064" i="3"/>
  <c r="AL1064" i="3"/>
  <c r="AJ1064" i="3"/>
  <c r="AH1064" i="3"/>
  <c r="AF1064" i="3"/>
  <c r="AD1064" i="3"/>
  <c r="AB1064" i="3"/>
  <c r="Z1064" i="3"/>
  <c r="AR1062" i="3"/>
  <c r="AP1062" i="3"/>
  <c r="AN1062" i="3"/>
  <c r="AL1062" i="3"/>
  <c r="AJ1062" i="3"/>
  <c r="AH1062" i="3"/>
  <c r="AF1062" i="3"/>
  <c r="AD1062" i="3"/>
  <c r="AB1062" i="3"/>
  <c r="Z1062" i="3"/>
  <c r="AR1061" i="3"/>
  <c r="AP1061" i="3"/>
  <c r="AN1061" i="3"/>
  <c r="AL1061" i="3"/>
  <c r="AJ1061" i="3"/>
  <c r="AH1061" i="3"/>
  <c r="AF1061" i="3"/>
  <c r="AD1061" i="3"/>
  <c r="AB1061" i="3"/>
  <c r="Z1061" i="3"/>
  <c r="AR1060" i="3"/>
  <c r="AP1060" i="3"/>
  <c r="AN1060" i="3"/>
  <c r="AL1060" i="3"/>
  <c r="AJ1060" i="3"/>
  <c r="AH1060" i="3"/>
  <c r="AF1060" i="3"/>
  <c r="AD1060" i="3"/>
  <c r="AB1060" i="3"/>
  <c r="Z1060" i="3"/>
  <c r="AR1058" i="3"/>
  <c r="AP1058" i="3"/>
  <c r="AN1058" i="3"/>
  <c r="AL1058" i="3"/>
  <c r="AJ1058" i="3"/>
  <c r="AH1058" i="3"/>
  <c r="AF1058" i="3"/>
  <c r="AD1058" i="3"/>
  <c r="AB1058" i="3"/>
  <c r="Z1058" i="3"/>
  <c r="AR1057" i="3"/>
  <c r="AP1057" i="3"/>
  <c r="AN1057" i="3"/>
  <c r="AL1057" i="3"/>
  <c r="AJ1057" i="3"/>
  <c r="AH1057" i="3"/>
  <c r="AF1057" i="3"/>
  <c r="AD1057" i="3"/>
  <c r="AB1057" i="3"/>
  <c r="Z1057" i="3"/>
  <c r="AR1056" i="3"/>
  <c r="AP1056" i="3"/>
  <c r="AN1056" i="3"/>
  <c r="AL1056" i="3"/>
  <c r="AJ1056" i="3"/>
  <c r="AH1056" i="3"/>
  <c r="AF1056" i="3"/>
  <c r="AD1056" i="3"/>
  <c r="AB1056" i="3"/>
  <c r="Z1056" i="3"/>
  <c r="AR1054" i="3"/>
  <c r="AP1054" i="3"/>
  <c r="AN1054" i="3"/>
  <c r="AL1054" i="3"/>
  <c r="AJ1054" i="3"/>
  <c r="AH1054" i="3"/>
  <c r="AF1054" i="3"/>
  <c r="AD1054" i="3"/>
  <c r="AB1054" i="3"/>
  <c r="Z1054" i="3"/>
  <c r="AR1053" i="3"/>
  <c r="AP1053" i="3"/>
  <c r="AN1053" i="3"/>
  <c r="AL1053" i="3"/>
  <c r="AJ1053" i="3"/>
  <c r="AH1053" i="3"/>
  <c r="AF1053" i="3"/>
  <c r="AD1053" i="3"/>
  <c r="AB1053" i="3"/>
  <c r="Z1053" i="3"/>
  <c r="AR1052" i="3"/>
  <c r="AP1052" i="3"/>
  <c r="AN1052" i="3"/>
  <c r="AL1052" i="3"/>
  <c r="AJ1052" i="3"/>
  <c r="AH1052" i="3"/>
  <c r="AF1052" i="3"/>
  <c r="AD1052" i="3"/>
  <c r="AB1052" i="3"/>
  <c r="Z1052" i="3"/>
  <c r="AR1049" i="3"/>
  <c r="AP1049" i="3"/>
  <c r="AN1049" i="3"/>
  <c r="AL1049" i="3"/>
  <c r="AJ1049" i="3"/>
  <c r="AH1049" i="3"/>
  <c r="AF1049" i="3"/>
  <c r="AD1049" i="3"/>
  <c r="AB1049" i="3"/>
  <c r="Z1049" i="3"/>
  <c r="AR1048" i="3"/>
  <c r="AP1048" i="3"/>
  <c r="AN1048" i="3"/>
  <c r="AL1048" i="3"/>
  <c r="AJ1048" i="3"/>
  <c r="AH1048" i="3"/>
  <c r="AF1048" i="3"/>
  <c r="AD1048" i="3"/>
  <c r="AB1048" i="3"/>
  <c r="Z1048" i="3"/>
  <c r="AR1047" i="3"/>
  <c r="AP1047" i="3"/>
  <c r="AN1047" i="3"/>
  <c r="AL1047" i="3"/>
  <c r="AJ1047" i="3"/>
  <c r="AH1047" i="3"/>
  <c r="AF1047" i="3"/>
  <c r="AD1047" i="3"/>
  <c r="AB1047" i="3"/>
  <c r="Z1047" i="3"/>
  <c r="AR1046" i="3"/>
  <c r="AP1046" i="3"/>
  <c r="AN1046" i="3"/>
  <c r="AL1046" i="3"/>
  <c r="AJ1046" i="3"/>
  <c r="AH1046" i="3"/>
  <c r="AF1046" i="3"/>
  <c r="AD1046" i="3"/>
  <c r="AB1046" i="3"/>
  <c r="Z1046" i="3"/>
  <c r="AR1045" i="3"/>
  <c r="AP1045" i="3"/>
  <c r="AN1045" i="3"/>
  <c r="AL1045" i="3"/>
  <c r="AJ1045" i="3"/>
  <c r="AH1045" i="3"/>
  <c r="AF1045" i="3"/>
  <c r="AD1045" i="3"/>
  <c r="AB1045" i="3"/>
  <c r="Z1045" i="3"/>
  <c r="AR1040" i="3"/>
  <c r="AP1040" i="3"/>
  <c r="AN1040" i="3"/>
  <c r="AL1040" i="3"/>
  <c r="AJ1040" i="3"/>
  <c r="AH1040" i="3"/>
  <c r="AF1040" i="3"/>
  <c r="AD1040" i="3"/>
  <c r="AB1040" i="3"/>
  <c r="Z1040" i="3"/>
  <c r="AR1039" i="3"/>
  <c r="AP1039" i="3"/>
  <c r="AN1039" i="3"/>
  <c r="AL1039" i="3"/>
  <c r="AJ1039" i="3"/>
  <c r="AH1039" i="3"/>
  <c r="AF1039" i="3"/>
  <c r="AD1039" i="3"/>
  <c r="AB1039" i="3"/>
  <c r="Z1039" i="3"/>
  <c r="AR1038" i="3"/>
  <c r="AP1038" i="3"/>
  <c r="AN1038" i="3"/>
  <c r="AL1038" i="3"/>
  <c r="AJ1038" i="3"/>
  <c r="AH1038" i="3"/>
  <c r="AF1038" i="3"/>
  <c r="AD1038" i="3"/>
  <c r="AB1038" i="3"/>
  <c r="Z1038" i="3"/>
  <c r="AR1037" i="3"/>
  <c r="AP1037" i="3"/>
  <c r="AN1037" i="3"/>
  <c r="AL1037" i="3"/>
  <c r="AJ1037" i="3"/>
  <c r="AH1037" i="3"/>
  <c r="AF1037" i="3"/>
  <c r="AD1037" i="3"/>
  <c r="AB1037" i="3"/>
  <c r="Z1037" i="3"/>
  <c r="AR1036" i="3"/>
  <c r="AP1036" i="3"/>
  <c r="AN1036" i="3"/>
  <c r="AL1036" i="3"/>
  <c r="AJ1036" i="3"/>
  <c r="AH1036" i="3"/>
  <c r="AF1036" i="3"/>
  <c r="AD1036" i="3"/>
  <c r="AB1036" i="3"/>
  <c r="Z1036" i="3"/>
  <c r="AR1035" i="3"/>
  <c r="AP1035" i="3"/>
  <c r="AN1035" i="3"/>
  <c r="AL1035" i="3"/>
  <c r="AJ1035" i="3"/>
  <c r="AH1035" i="3"/>
  <c r="AF1035" i="3"/>
  <c r="AD1035" i="3"/>
  <c r="AB1035" i="3"/>
  <c r="Z1035" i="3"/>
  <c r="AR1034" i="3"/>
  <c r="AP1034" i="3"/>
  <c r="AN1034" i="3"/>
  <c r="AL1034" i="3"/>
  <c r="AJ1034" i="3"/>
  <c r="AH1034" i="3"/>
  <c r="AF1034" i="3"/>
  <c r="AD1034" i="3"/>
  <c r="AB1034" i="3"/>
  <c r="Z1034" i="3"/>
  <c r="AR1033" i="3"/>
  <c r="AP1033" i="3"/>
  <c r="AN1033" i="3"/>
  <c r="AL1033" i="3"/>
  <c r="AJ1033" i="3"/>
  <c r="AH1033" i="3"/>
  <c r="AF1033" i="3"/>
  <c r="AD1033" i="3"/>
  <c r="AB1033" i="3"/>
  <c r="Z1033" i="3"/>
  <c r="AR1032" i="3"/>
  <c r="AP1032" i="3"/>
  <c r="AN1032" i="3"/>
  <c r="AL1032" i="3"/>
  <c r="AJ1032" i="3"/>
  <c r="AH1032" i="3"/>
  <c r="AF1032" i="3"/>
  <c r="AD1032" i="3"/>
  <c r="AB1032" i="3"/>
  <c r="Z1032" i="3"/>
  <c r="AR1031" i="3"/>
  <c r="AP1031" i="3"/>
  <c r="AN1031" i="3"/>
  <c r="AL1031" i="3"/>
  <c r="AJ1031" i="3"/>
  <c r="AH1031" i="3"/>
  <c r="AF1031" i="3"/>
  <c r="AD1031" i="3"/>
  <c r="AB1031" i="3"/>
  <c r="Z1031" i="3"/>
  <c r="AR1030" i="3"/>
  <c r="AP1030" i="3"/>
  <c r="AN1030" i="3"/>
  <c r="AL1030" i="3"/>
  <c r="AJ1030" i="3"/>
  <c r="AH1030" i="3"/>
  <c r="AF1030" i="3"/>
  <c r="AD1030" i="3"/>
  <c r="AB1030" i="3"/>
  <c r="Z1030" i="3"/>
  <c r="AR1029" i="3"/>
  <c r="AP1029" i="3"/>
  <c r="AN1029" i="3"/>
  <c r="AL1029" i="3"/>
  <c r="AJ1029" i="3"/>
  <c r="AH1029" i="3"/>
  <c r="AF1029" i="3"/>
  <c r="AD1029" i="3"/>
  <c r="AB1029" i="3"/>
  <c r="Z1029" i="3"/>
  <c r="AR1024" i="3"/>
  <c r="AP1024" i="3"/>
  <c r="AN1024" i="3"/>
  <c r="AL1024" i="3"/>
  <c r="AJ1024" i="3"/>
  <c r="AH1024" i="3"/>
  <c r="AF1024" i="3"/>
  <c r="AD1024" i="3"/>
  <c r="AB1024" i="3"/>
  <c r="Z1024" i="3"/>
  <c r="AR1023" i="3"/>
  <c r="AP1023" i="3"/>
  <c r="AN1023" i="3"/>
  <c r="AL1023" i="3"/>
  <c r="AJ1023" i="3"/>
  <c r="AH1023" i="3"/>
  <c r="AF1023" i="3"/>
  <c r="AD1023" i="3"/>
  <c r="AB1023" i="3"/>
  <c r="Z1023" i="3"/>
  <c r="AR1022" i="3"/>
  <c r="AP1022" i="3"/>
  <c r="AN1022" i="3"/>
  <c r="AL1022" i="3"/>
  <c r="AJ1022" i="3"/>
  <c r="AH1022" i="3"/>
  <c r="AF1022" i="3"/>
  <c r="AD1022" i="3"/>
  <c r="AB1022" i="3"/>
  <c r="Z1022" i="3"/>
  <c r="AR1021" i="3"/>
  <c r="AP1021" i="3"/>
  <c r="AN1021" i="3"/>
  <c r="AL1021" i="3"/>
  <c r="AJ1021" i="3"/>
  <c r="AH1021" i="3"/>
  <c r="AF1021" i="3"/>
  <c r="AD1021" i="3"/>
  <c r="AB1021" i="3"/>
  <c r="Z1021" i="3"/>
  <c r="AR1020" i="3"/>
  <c r="AP1020" i="3"/>
  <c r="AN1020" i="3"/>
  <c r="AL1020" i="3"/>
  <c r="AJ1020" i="3"/>
  <c r="AH1020" i="3"/>
  <c r="AF1020" i="3"/>
  <c r="AD1020" i="3"/>
  <c r="AB1020" i="3"/>
  <c r="Z1020" i="3"/>
  <c r="AR1019" i="3"/>
  <c r="AP1019" i="3"/>
  <c r="AN1019" i="3"/>
  <c r="AL1019" i="3"/>
  <c r="AJ1019" i="3"/>
  <c r="AH1019" i="3"/>
  <c r="AF1019" i="3"/>
  <c r="AD1019" i="3"/>
  <c r="AB1019" i="3"/>
  <c r="Z1019" i="3"/>
  <c r="AR1018" i="3"/>
  <c r="AP1018" i="3"/>
  <c r="AN1018" i="3"/>
  <c r="AL1018" i="3"/>
  <c r="AJ1018" i="3"/>
  <c r="AH1018" i="3"/>
  <c r="AF1018" i="3"/>
  <c r="AD1018" i="3"/>
  <c r="AB1018" i="3"/>
  <c r="Z1018" i="3"/>
  <c r="AR1014" i="3"/>
  <c r="AP1014" i="3"/>
  <c r="AN1014" i="3"/>
  <c r="AL1014" i="3"/>
  <c r="AJ1014" i="3"/>
  <c r="AH1014" i="3"/>
  <c r="AF1014" i="3"/>
  <c r="AD1014" i="3"/>
  <c r="AB1014" i="3"/>
  <c r="Z1014" i="3"/>
  <c r="AR1013" i="3"/>
  <c r="AP1013" i="3"/>
  <c r="AN1013" i="3"/>
  <c r="AL1013" i="3"/>
  <c r="AJ1013" i="3"/>
  <c r="AH1013" i="3"/>
  <c r="AF1013" i="3"/>
  <c r="AD1013" i="3"/>
  <c r="AB1013" i="3"/>
  <c r="Z1013" i="3"/>
  <c r="AR1012" i="3"/>
  <c r="AP1012" i="3"/>
  <c r="AN1012" i="3"/>
  <c r="AL1012" i="3"/>
  <c r="AJ1012" i="3"/>
  <c r="AH1012" i="3"/>
  <c r="AF1012" i="3"/>
  <c r="AD1012" i="3"/>
  <c r="AB1012" i="3"/>
  <c r="Z1012" i="3"/>
  <c r="AR1011" i="3"/>
  <c r="AP1011" i="3"/>
  <c r="AN1011" i="3"/>
  <c r="AL1011" i="3"/>
  <c r="AJ1011" i="3"/>
  <c r="AH1011" i="3"/>
  <c r="AF1011" i="3"/>
  <c r="AD1011" i="3"/>
  <c r="AB1011" i="3"/>
  <c r="Z1011" i="3"/>
  <c r="AR1010" i="3"/>
  <c r="AP1010" i="3"/>
  <c r="AN1010" i="3"/>
  <c r="AL1010" i="3"/>
  <c r="AJ1010" i="3"/>
  <c r="AH1010" i="3"/>
  <c r="AF1010" i="3"/>
  <c r="AD1010" i="3"/>
  <c r="AB1010" i="3"/>
  <c r="Z1010" i="3"/>
  <c r="AR1005" i="3"/>
  <c r="AP1005" i="3"/>
  <c r="AN1005" i="3"/>
  <c r="AL1005" i="3"/>
  <c r="AJ1005" i="3"/>
  <c r="AH1005" i="3"/>
  <c r="AF1005" i="3"/>
  <c r="AD1005" i="3"/>
  <c r="AB1005" i="3"/>
  <c r="Z1005" i="3"/>
  <c r="AR1004" i="3"/>
  <c r="AP1004" i="3"/>
  <c r="AN1004" i="3"/>
  <c r="AL1004" i="3"/>
  <c r="AJ1004" i="3"/>
  <c r="AH1004" i="3"/>
  <c r="AF1004" i="3"/>
  <c r="AD1004" i="3"/>
  <c r="AB1004" i="3"/>
  <c r="Z1004" i="3"/>
  <c r="AR1003" i="3"/>
  <c r="AP1003" i="3"/>
  <c r="AN1003" i="3"/>
  <c r="AL1003" i="3"/>
  <c r="AJ1003" i="3"/>
  <c r="AH1003" i="3"/>
  <c r="AF1003" i="3"/>
  <c r="AD1003" i="3"/>
  <c r="AB1003" i="3"/>
  <c r="Z1003" i="3"/>
  <c r="AR1002" i="3"/>
  <c r="AP1002" i="3"/>
  <c r="AN1002" i="3"/>
  <c r="AL1002" i="3"/>
  <c r="AJ1002" i="3"/>
  <c r="AH1002" i="3"/>
  <c r="AF1002" i="3"/>
  <c r="AD1002" i="3"/>
  <c r="AB1002" i="3"/>
  <c r="Z1002" i="3"/>
  <c r="AR1001" i="3"/>
  <c r="AP1001" i="3"/>
  <c r="AN1001" i="3"/>
  <c r="AL1001" i="3"/>
  <c r="AJ1001" i="3"/>
  <c r="AH1001" i="3"/>
  <c r="AF1001" i="3"/>
  <c r="AD1001" i="3"/>
  <c r="AB1001" i="3"/>
  <c r="Z1001" i="3"/>
  <c r="AR1000" i="3"/>
  <c r="AP1000" i="3"/>
  <c r="AN1000" i="3"/>
  <c r="AL1000" i="3"/>
  <c r="AJ1000" i="3"/>
  <c r="AH1000" i="3"/>
  <c r="AF1000" i="3"/>
  <c r="AD1000" i="3"/>
  <c r="AB1000" i="3"/>
  <c r="Z1000" i="3"/>
  <c r="AR999" i="3"/>
  <c r="AP999" i="3"/>
  <c r="AN999" i="3"/>
  <c r="AL999" i="3"/>
  <c r="AJ999" i="3"/>
  <c r="AH999" i="3"/>
  <c r="AF999" i="3"/>
  <c r="AD999" i="3"/>
  <c r="AB999" i="3"/>
  <c r="Z999" i="3"/>
  <c r="AR994" i="3"/>
  <c r="AP994" i="3"/>
  <c r="AN994" i="3"/>
  <c r="AL994" i="3"/>
  <c r="AJ994" i="3"/>
  <c r="AH994" i="3"/>
  <c r="AF994" i="3"/>
  <c r="AD994" i="3"/>
  <c r="AB994" i="3"/>
  <c r="Z994" i="3"/>
  <c r="AR993" i="3"/>
  <c r="AP993" i="3"/>
  <c r="AN993" i="3"/>
  <c r="AL993" i="3"/>
  <c r="AJ993" i="3"/>
  <c r="AH993" i="3"/>
  <c r="AF993" i="3"/>
  <c r="AD993" i="3"/>
  <c r="AB993" i="3"/>
  <c r="Z993" i="3"/>
  <c r="AR992" i="3"/>
  <c r="AP992" i="3"/>
  <c r="AN992" i="3"/>
  <c r="AL992" i="3"/>
  <c r="AJ992" i="3"/>
  <c r="AH992" i="3"/>
  <c r="AF992" i="3"/>
  <c r="AD992" i="3"/>
  <c r="AB992" i="3"/>
  <c r="Z992" i="3"/>
  <c r="AR991" i="3"/>
  <c r="AP991" i="3"/>
  <c r="AN991" i="3"/>
  <c r="AL991" i="3"/>
  <c r="AJ991" i="3"/>
  <c r="AH991" i="3"/>
  <c r="AF991" i="3"/>
  <c r="AD991" i="3"/>
  <c r="AB991" i="3"/>
  <c r="Z991" i="3"/>
  <c r="AR990" i="3"/>
  <c r="AP990" i="3"/>
  <c r="AN990" i="3"/>
  <c r="AL990" i="3"/>
  <c r="AJ990" i="3"/>
  <c r="AH990" i="3"/>
  <c r="AF990" i="3"/>
  <c r="AD990" i="3"/>
  <c r="AB990" i="3"/>
  <c r="Z990" i="3"/>
  <c r="AR986" i="3"/>
  <c r="AP986" i="3"/>
  <c r="AN986" i="3"/>
  <c r="AL986" i="3"/>
  <c r="AJ986" i="3"/>
  <c r="AH986" i="3"/>
  <c r="AF986" i="3"/>
  <c r="AD986" i="3"/>
  <c r="AB986" i="3"/>
  <c r="Z986" i="3"/>
  <c r="AR985" i="3"/>
  <c r="AP985" i="3"/>
  <c r="AN985" i="3"/>
  <c r="AL985" i="3"/>
  <c r="AJ985" i="3"/>
  <c r="AH985" i="3"/>
  <c r="AF985" i="3"/>
  <c r="AD985" i="3"/>
  <c r="AB985" i="3"/>
  <c r="Z985" i="3"/>
  <c r="AR984" i="3"/>
  <c r="AP984" i="3"/>
  <c r="AN984" i="3"/>
  <c r="AL984" i="3"/>
  <c r="AJ984" i="3"/>
  <c r="AH984" i="3"/>
  <c r="AF984" i="3"/>
  <c r="AD984" i="3"/>
  <c r="AB984" i="3"/>
  <c r="Z984" i="3"/>
  <c r="AR983" i="3"/>
  <c r="AP983" i="3"/>
  <c r="AN983" i="3"/>
  <c r="AL983" i="3"/>
  <c r="AJ983" i="3"/>
  <c r="AH983" i="3"/>
  <c r="AF983" i="3"/>
  <c r="AD983" i="3"/>
  <c r="AB983" i="3"/>
  <c r="Z983" i="3"/>
  <c r="AR982" i="3"/>
  <c r="AP982" i="3"/>
  <c r="AN982" i="3"/>
  <c r="AL982" i="3"/>
  <c r="AJ982" i="3"/>
  <c r="AH982" i="3"/>
  <c r="AF982" i="3"/>
  <c r="AD982" i="3"/>
  <c r="AB982" i="3"/>
  <c r="Z982" i="3"/>
  <c r="AR981" i="3"/>
  <c r="AP981" i="3"/>
  <c r="AN981" i="3"/>
  <c r="AL981" i="3"/>
  <c r="AJ981" i="3"/>
  <c r="AH981" i="3"/>
  <c r="AF981" i="3"/>
  <c r="AD981" i="3"/>
  <c r="AB981" i="3"/>
  <c r="Z981" i="3"/>
  <c r="AR977" i="3"/>
  <c r="AP977" i="3"/>
  <c r="AN977" i="3"/>
  <c r="AL977" i="3"/>
  <c r="AJ977" i="3"/>
  <c r="AH977" i="3"/>
  <c r="AF977" i="3"/>
  <c r="AD977" i="3"/>
  <c r="AB977" i="3"/>
  <c r="Z977" i="3"/>
  <c r="AR976" i="3"/>
  <c r="AP976" i="3"/>
  <c r="AN976" i="3"/>
  <c r="AL976" i="3"/>
  <c r="AJ976" i="3"/>
  <c r="AH976" i="3"/>
  <c r="AF976" i="3"/>
  <c r="AD976" i="3"/>
  <c r="AB976" i="3"/>
  <c r="Z976" i="3"/>
  <c r="AR975" i="3"/>
  <c r="AP975" i="3"/>
  <c r="AN975" i="3"/>
  <c r="AL975" i="3"/>
  <c r="AJ975" i="3"/>
  <c r="AH975" i="3"/>
  <c r="AF975" i="3"/>
  <c r="AD975" i="3"/>
  <c r="AB975" i="3"/>
  <c r="Z975" i="3"/>
  <c r="AR974" i="3"/>
  <c r="AP974" i="3"/>
  <c r="AN974" i="3"/>
  <c r="AL974" i="3"/>
  <c r="AJ974" i="3"/>
  <c r="AH974" i="3"/>
  <c r="AF974" i="3"/>
  <c r="AD974" i="3"/>
  <c r="AB974" i="3"/>
  <c r="Z974" i="3"/>
  <c r="AR972" i="3"/>
  <c r="AP972" i="3"/>
  <c r="AN972" i="3"/>
  <c r="AL972" i="3"/>
  <c r="AJ972" i="3"/>
  <c r="AH972" i="3"/>
  <c r="AF972" i="3"/>
  <c r="AD972" i="3"/>
  <c r="AB972" i="3"/>
  <c r="Z972" i="3"/>
  <c r="AR971" i="3"/>
  <c r="AP971" i="3"/>
  <c r="AN971" i="3"/>
  <c r="AL971" i="3"/>
  <c r="AJ971" i="3"/>
  <c r="AH971" i="3"/>
  <c r="AF971" i="3"/>
  <c r="AD971" i="3"/>
  <c r="AB971" i="3"/>
  <c r="Z971" i="3"/>
  <c r="AR970" i="3"/>
  <c r="AP970" i="3"/>
  <c r="AN970" i="3"/>
  <c r="AL970" i="3"/>
  <c r="AJ970" i="3"/>
  <c r="AH970" i="3"/>
  <c r="AF970" i="3"/>
  <c r="AD970" i="3"/>
  <c r="AB970" i="3"/>
  <c r="Z970" i="3"/>
  <c r="AR969" i="3"/>
  <c r="AP969" i="3"/>
  <c r="AN969" i="3"/>
  <c r="AL969" i="3"/>
  <c r="AJ969" i="3"/>
  <c r="AH969" i="3"/>
  <c r="AF969" i="3"/>
  <c r="AD969" i="3"/>
  <c r="AB969" i="3"/>
  <c r="Z969" i="3"/>
  <c r="AR968" i="3"/>
  <c r="AP968" i="3"/>
  <c r="AN968" i="3"/>
  <c r="AL968" i="3"/>
  <c r="AJ968" i="3"/>
  <c r="AH968" i="3"/>
  <c r="AF968" i="3"/>
  <c r="AD968" i="3"/>
  <c r="AB968" i="3"/>
  <c r="Z968" i="3"/>
  <c r="AR967" i="3"/>
  <c r="AP967" i="3"/>
  <c r="AN967" i="3"/>
  <c r="AL967" i="3"/>
  <c r="AJ967" i="3"/>
  <c r="AH967" i="3"/>
  <c r="AF967" i="3"/>
  <c r="AD967" i="3"/>
  <c r="AB967" i="3"/>
  <c r="Z967" i="3"/>
  <c r="AR963" i="3"/>
  <c r="AP963" i="3"/>
  <c r="AN963" i="3"/>
  <c r="AL963" i="3"/>
  <c r="AJ963" i="3"/>
  <c r="AH963" i="3"/>
  <c r="AF963" i="3"/>
  <c r="AD963" i="3"/>
  <c r="AB963" i="3"/>
  <c r="Z963" i="3"/>
  <c r="AR962" i="3"/>
  <c r="AP962" i="3"/>
  <c r="AN962" i="3"/>
  <c r="AL962" i="3"/>
  <c r="AJ962" i="3"/>
  <c r="AH962" i="3"/>
  <c r="AF962" i="3"/>
  <c r="AD962" i="3"/>
  <c r="AB962" i="3"/>
  <c r="Z962" i="3"/>
  <c r="AR961" i="3"/>
  <c r="AP961" i="3"/>
  <c r="AN961" i="3"/>
  <c r="AL961" i="3"/>
  <c r="AJ961" i="3"/>
  <c r="AH961" i="3"/>
  <c r="AF961" i="3"/>
  <c r="AD961" i="3"/>
  <c r="AB961" i="3"/>
  <c r="Z961" i="3"/>
  <c r="AR960" i="3"/>
  <c r="AP960" i="3"/>
  <c r="AN960" i="3"/>
  <c r="AL960" i="3"/>
  <c r="AJ960" i="3"/>
  <c r="AH960" i="3"/>
  <c r="AF960" i="3"/>
  <c r="AD960" i="3"/>
  <c r="AB960" i="3"/>
  <c r="Z960" i="3"/>
  <c r="AR957" i="3"/>
  <c r="AP957" i="3"/>
  <c r="AN957" i="3"/>
  <c r="AL957" i="3"/>
  <c r="AJ957" i="3"/>
  <c r="AH957" i="3"/>
  <c r="AF957" i="3"/>
  <c r="AD957" i="3"/>
  <c r="AB957" i="3"/>
  <c r="Z957" i="3"/>
  <c r="AR956" i="3"/>
  <c r="AP956" i="3"/>
  <c r="AN956" i="3"/>
  <c r="AL956" i="3"/>
  <c r="AJ956" i="3"/>
  <c r="AH956" i="3"/>
  <c r="AF956" i="3"/>
  <c r="AD956" i="3"/>
  <c r="AB956" i="3"/>
  <c r="Z956" i="3"/>
  <c r="AR953" i="3"/>
  <c r="AP953" i="3"/>
  <c r="AN953" i="3"/>
  <c r="AL953" i="3"/>
  <c r="AJ953" i="3"/>
  <c r="AH953" i="3"/>
  <c r="AF953" i="3"/>
  <c r="AD953" i="3"/>
  <c r="AB953" i="3"/>
  <c r="Z953" i="3"/>
  <c r="AR952" i="3"/>
  <c r="AP952" i="3"/>
  <c r="AN952" i="3"/>
  <c r="AL952" i="3"/>
  <c r="AJ952" i="3"/>
  <c r="AH952" i="3"/>
  <c r="AF952" i="3"/>
  <c r="AD952" i="3"/>
  <c r="AB952" i="3"/>
  <c r="Z952" i="3"/>
  <c r="AR951" i="3"/>
  <c r="AP951" i="3"/>
  <c r="AN951" i="3"/>
  <c r="AL951" i="3"/>
  <c r="AJ951" i="3"/>
  <c r="AH951" i="3"/>
  <c r="AF951" i="3"/>
  <c r="AD951" i="3"/>
  <c r="AB951" i="3"/>
  <c r="Z951" i="3"/>
  <c r="AR950" i="3"/>
  <c r="AP950" i="3"/>
  <c r="AN950" i="3"/>
  <c r="AL950" i="3"/>
  <c r="AJ950" i="3"/>
  <c r="AH950" i="3"/>
  <c r="AF950" i="3"/>
  <c r="AD950" i="3"/>
  <c r="AB950" i="3"/>
  <c r="Z950" i="3"/>
  <c r="AR949" i="3"/>
  <c r="AP949" i="3"/>
  <c r="AN949" i="3"/>
  <c r="AL949" i="3"/>
  <c r="AJ949" i="3"/>
  <c r="AH949" i="3"/>
  <c r="AF949" i="3"/>
  <c r="AD949" i="3"/>
  <c r="AB949" i="3"/>
  <c r="Z949" i="3"/>
  <c r="AR948" i="3"/>
  <c r="AP948" i="3"/>
  <c r="AN948" i="3"/>
  <c r="AL948" i="3"/>
  <c r="AJ948" i="3"/>
  <c r="AH948" i="3"/>
  <c r="AF948" i="3"/>
  <c r="AD948" i="3"/>
  <c r="AB948" i="3"/>
  <c r="Z948" i="3"/>
  <c r="AR947" i="3"/>
  <c r="AP947" i="3"/>
  <c r="AN947" i="3"/>
  <c r="AL947" i="3"/>
  <c r="AJ947" i="3"/>
  <c r="AH947" i="3"/>
  <c r="AF947" i="3"/>
  <c r="AD947" i="3"/>
  <c r="AB947" i="3"/>
  <c r="Z947" i="3"/>
  <c r="AR946" i="3"/>
  <c r="AP946" i="3"/>
  <c r="AN946" i="3"/>
  <c r="AL946" i="3"/>
  <c r="AJ946" i="3"/>
  <c r="AH946" i="3"/>
  <c r="AF946" i="3"/>
  <c r="AD946" i="3"/>
  <c r="AB946" i="3"/>
  <c r="Z946" i="3"/>
  <c r="AR945" i="3"/>
  <c r="AP945" i="3"/>
  <c r="AN945" i="3"/>
  <c r="AL945" i="3"/>
  <c r="AJ945" i="3"/>
  <c r="AH945" i="3"/>
  <c r="AF945" i="3"/>
  <c r="AD945" i="3"/>
  <c r="AB945" i="3"/>
  <c r="Z945" i="3"/>
  <c r="AR944" i="3"/>
  <c r="AP944" i="3"/>
  <c r="AN944" i="3"/>
  <c r="AL944" i="3"/>
  <c r="AJ944" i="3"/>
  <c r="AH944" i="3"/>
  <c r="AF944" i="3"/>
  <c r="AD944" i="3"/>
  <c r="AB944" i="3"/>
  <c r="Z944" i="3"/>
  <c r="AR943" i="3"/>
  <c r="AP943" i="3"/>
  <c r="AN943" i="3"/>
  <c r="AL943" i="3"/>
  <c r="AJ943" i="3"/>
  <c r="AH943" i="3"/>
  <c r="AF943" i="3"/>
  <c r="AD943" i="3"/>
  <c r="AB943" i="3"/>
  <c r="Z943" i="3"/>
  <c r="AR942" i="3"/>
  <c r="AP942" i="3"/>
  <c r="AN942" i="3"/>
  <c r="AL942" i="3"/>
  <c r="AJ942" i="3"/>
  <c r="AH942" i="3"/>
  <c r="AF942" i="3"/>
  <c r="AD942" i="3"/>
  <c r="AB942" i="3"/>
  <c r="Z942" i="3"/>
  <c r="AR941" i="3"/>
  <c r="AP941" i="3"/>
  <c r="AN941" i="3"/>
  <c r="AL941" i="3"/>
  <c r="AJ941" i="3"/>
  <c r="AH941" i="3"/>
  <c r="AF941" i="3"/>
  <c r="AD941" i="3"/>
  <c r="AB941" i="3"/>
  <c r="Z941" i="3"/>
  <c r="AR938" i="3"/>
  <c r="AP938" i="3"/>
  <c r="AN938" i="3"/>
  <c r="AL938" i="3"/>
  <c r="AJ938" i="3"/>
  <c r="AH938" i="3"/>
  <c r="AF938" i="3"/>
  <c r="AD938" i="3"/>
  <c r="AB938" i="3"/>
  <c r="Z938" i="3"/>
  <c r="AR937" i="3"/>
  <c r="AP937" i="3"/>
  <c r="AN937" i="3"/>
  <c r="AL937" i="3"/>
  <c r="AJ937" i="3"/>
  <c r="AH937" i="3"/>
  <c r="AF937" i="3"/>
  <c r="AD937" i="3"/>
  <c r="AB937" i="3"/>
  <c r="Z937" i="3"/>
  <c r="AR936" i="3"/>
  <c r="AP936" i="3"/>
  <c r="AN936" i="3"/>
  <c r="AL936" i="3"/>
  <c r="AJ936" i="3"/>
  <c r="AH936" i="3"/>
  <c r="AF936" i="3"/>
  <c r="AD936" i="3"/>
  <c r="AB936" i="3"/>
  <c r="Z936" i="3"/>
  <c r="AR935" i="3"/>
  <c r="AP935" i="3"/>
  <c r="AN935" i="3"/>
  <c r="AL935" i="3"/>
  <c r="AJ935" i="3"/>
  <c r="AH935" i="3"/>
  <c r="AF935" i="3"/>
  <c r="AD935" i="3"/>
  <c r="AB935" i="3"/>
  <c r="Z935" i="3"/>
  <c r="AR934" i="3"/>
  <c r="AP934" i="3"/>
  <c r="AN934" i="3"/>
  <c r="AL934" i="3"/>
  <c r="AJ934" i="3"/>
  <c r="AH934" i="3"/>
  <c r="AF934" i="3"/>
  <c r="AD934" i="3"/>
  <c r="AB934" i="3"/>
  <c r="Z934" i="3"/>
  <c r="AR933" i="3"/>
  <c r="AP933" i="3"/>
  <c r="AN933" i="3"/>
  <c r="AL933" i="3"/>
  <c r="AJ933" i="3"/>
  <c r="AH933" i="3"/>
  <c r="AF933" i="3"/>
  <c r="AD933" i="3"/>
  <c r="AB933" i="3"/>
  <c r="Z933" i="3"/>
  <c r="AR932" i="3"/>
  <c r="AP932" i="3"/>
  <c r="AN932" i="3"/>
  <c r="AL932" i="3"/>
  <c r="AJ932" i="3"/>
  <c r="AH932" i="3"/>
  <c r="AF932" i="3"/>
  <c r="AD932" i="3"/>
  <c r="AB932" i="3"/>
  <c r="Z932" i="3"/>
  <c r="AR930" i="3"/>
  <c r="AP930" i="3"/>
  <c r="AN930" i="3"/>
  <c r="AL930" i="3"/>
  <c r="AJ930" i="3"/>
  <c r="AH930" i="3"/>
  <c r="AF930" i="3"/>
  <c r="AD930" i="3"/>
  <c r="AB930" i="3"/>
  <c r="Z930" i="3"/>
  <c r="AR929" i="3"/>
  <c r="AP929" i="3"/>
  <c r="AN929" i="3"/>
  <c r="AL929" i="3"/>
  <c r="AJ929" i="3"/>
  <c r="AH929" i="3"/>
  <c r="AF929" i="3"/>
  <c r="AD929" i="3"/>
  <c r="AB929" i="3"/>
  <c r="Z929" i="3"/>
  <c r="AR928" i="3"/>
  <c r="AP928" i="3"/>
  <c r="AN928" i="3"/>
  <c r="AL928" i="3"/>
  <c r="AJ928" i="3"/>
  <c r="AH928" i="3"/>
  <c r="AF928" i="3"/>
  <c r="AD928" i="3"/>
  <c r="AB928" i="3"/>
  <c r="Z928" i="3"/>
  <c r="AR927" i="3"/>
  <c r="AP927" i="3"/>
  <c r="AN927" i="3"/>
  <c r="AL927" i="3"/>
  <c r="AJ927" i="3"/>
  <c r="AH927" i="3"/>
  <c r="AF927" i="3"/>
  <c r="AD927" i="3"/>
  <c r="AB927" i="3"/>
  <c r="Z927" i="3"/>
  <c r="AR926" i="3"/>
  <c r="AP926" i="3"/>
  <c r="AN926" i="3"/>
  <c r="AL926" i="3"/>
  <c r="AJ926" i="3"/>
  <c r="AH926" i="3"/>
  <c r="AF926" i="3"/>
  <c r="AD926" i="3"/>
  <c r="AB926" i="3"/>
  <c r="Z926" i="3"/>
  <c r="AR921" i="3"/>
  <c r="AP921" i="3"/>
  <c r="AN921" i="3"/>
  <c r="AL921" i="3"/>
  <c r="AJ921" i="3"/>
  <c r="AH921" i="3"/>
  <c r="AF921" i="3"/>
  <c r="AD921" i="3"/>
  <c r="AB921" i="3"/>
  <c r="Z921" i="3"/>
  <c r="AR920" i="3"/>
  <c r="AP920" i="3"/>
  <c r="AN920" i="3"/>
  <c r="AL920" i="3"/>
  <c r="AJ920" i="3"/>
  <c r="AH920" i="3"/>
  <c r="AF920" i="3"/>
  <c r="AD920" i="3"/>
  <c r="AB920" i="3"/>
  <c r="Z920" i="3"/>
  <c r="AR919" i="3"/>
  <c r="AP919" i="3"/>
  <c r="AN919" i="3"/>
  <c r="AL919" i="3"/>
  <c r="AJ919" i="3"/>
  <c r="AH919" i="3"/>
  <c r="AF919" i="3"/>
  <c r="AD919" i="3"/>
  <c r="AB919" i="3"/>
  <c r="Z919" i="3"/>
  <c r="AR918" i="3"/>
  <c r="AP918" i="3"/>
  <c r="AN918" i="3"/>
  <c r="AL918" i="3"/>
  <c r="AJ918" i="3"/>
  <c r="AH918" i="3"/>
  <c r="AF918" i="3"/>
  <c r="AD918" i="3"/>
  <c r="AB918" i="3"/>
  <c r="Z918" i="3"/>
  <c r="AR916" i="3"/>
  <c r="AP916" i="3"/>
  <c r="AN916" i="3"/>
  <c r="AL916" i="3"/>
  <c r="AJ916" i="3"/>
  <c r="AH916" i="3"/>
  <c r="AF916" i="3"/>
  <c r="AD916" i="3"/>
  <c r="AB916" i="3"/>
  <c r="Z916" i="3"/>
  <c r="AR915" i="3"/>
  <c r="AP915" i="3"/>
  <c r="AN915" i="3"/>
  <c r="AL915" i="3"/>
  <c r="AJ915" i="3"/>
  <c r="AH915" i="3"/>
  <c r="AF915" i="3"/>
  <c r="AD915" i="3"/>
  <c r="AB915" i="3"/>
  <c r="Z915" i="3"/>
  <c r="AR912" i="3"/>
  <c r="AP912" i="3"/>
  <c r="AN912" i="3"/>
  <c r="AL912" i="3"/>
  <c r="AJ912" i="3"/>
  <c r="AH912" i="3"/>
  <c r="AF912" i="3"/>
  <c r="AD912" i="3"/>
  <c r="AB912" i="3"/>
  <c r="Z912" i="3"/>
  <c r="AR911" i="3"/>
  <c r="AP911" i="3"/>
  <c r="AN911" i="3"/>
  <c r="AL911" i="3"/>
  <c r="AJ911" i="3"/>
  <c r="AH911" i="3"/>
  <c r="AF911" i="3"/>
  <c r="AD911" i="3"/>
  <c r="AB911" i="3"/>
  <c r="Z911" i="3"/>
  <c r="AR910" i="3"/>
  <c r="AP910" i="3"/>
  <c r="AN910" i="3"/>
  <c r="AL910" i="3"/>
  <c r="AJ910" i="3"/>
  <c r="AH910" i="3"/>
  <c r="AF910" i="3"/>
  <c r="AD910" i="3"/>
  <c r="AB910" i="3"/>
  <c r="Z910" i="3"/>
  <c r="AR909" i="3"/>
  <c r="AP909" i="3"/>
  <c r="AN909" i="3"/>
  <c r="AL909" i="3"/>
  <c r="AJ909" i="3"/>
  <c r="AH909" i="3"/>
  <c r="AF909" i="3"/>
  <c r="AD909" i="3"/>
  <c r="AB909" i="3"/>
  <c r="Z909" i="3"/>
  <c r="AR908" i="3"/>
  <c r="AP908" i="3"/>
  <c r="AN908" i="3"/>
  <c r="AL908" i="3"/>
  <c r="AJ908" i="3"/>
  <c r="AH908" i="3"/>
  <c r="AF908" i="3"/>
  <c r="AD908" i="3"/>
  <c r="AB908" i="3"/>
  <c r="Z908" i="3"/>
  <c r="AR906" i="3"/>
  <c r="AP906" i="3"/>
  <c r="AN906" i="3"/>
  <c r="AL906" i="3"/>
  <c r="AJ906" i="3"/>
  <c r="AH906" i="3"/>
  <c r="AF906" i="3"/>
  <c r="AD906" i="3"/>
  <c r="AB906" i="3"/>
  <c r="Z906" i="3"/>
  <c r="AR901" i="3"/>
  <c r="AP901" i="3"/>
  <c r="AN901" i="3"/>
  <c r="AL901" i="3"/>
  <c r="AJ901" i="3"/>
  <c r="AH901" i="3"/>
  <c r="AF901" i="3"/>
  <c r="AD901" i="3"/>
  <c r="AB901" i="3"/>
  <c r="Z901" i="3"/>
  <c r="AR900" i="3"/>
  <c r="AP900" i="3"/>
  <c r="AN900" i="3"/>
  <c r="AL900" i="3"/>
  <c r="AJ900" i="3"/>
  <c r="AH900" i="3"/>
  <c r="AF900" i="3"/>
  <c r="AD900" i="3"/>
  <c r="AB900" i="3"/>
  <c r="Z900" i="3"/>
  <c r="AR899" i="3"/>
  <c r="AP899" i="3"/>
  <c r="AN899" i="3"/>
  <c r="AL899" i="3"/>
  <c r="AJ899" i="3"/>
  <c r="AH899" i="3"/>
  <c r="AF899" i="3"/>
  <c r="AD899" i="3"/>
  <c r="AB899" i="3"/>
  <c r="Z899" i="3"/>
  <c r="AR898" i="3"/>
  <c r="AP898" i="3"/>
  <c r="AN898" i="3"/>
  <c r="AL898" i="3"/>
  <c r="AJ898" i="3"/>
  <c r="AH898" i="3"/>
  <c r="AF898" i="3"/>
  <c r="AD898" i="3"/>
  <c r="AB898" i="3"/>
  <c r="Z898" i="3"/>
  <c r="AR897" i="3"/>
  <c r="AP897" i="3"/>
  <c r="AN897" i="3"/>
  <c r="AL897" i="3"/>
  <c r="AJ897" i="3"/>
  <c r="AH897" i="3"/>
  <c r="AF897" i="3"/>
  <c r="AD897" i="3"/>
  <c r="AB897" i="3"/>
  <c r="Z897" i="3"/>
  <c r="AR888" i="3"/>
  <c r="AP888" i="3"/>
  <c r="AN888" i="3"/>
  <c r="AL888" i="3"/>
  <c r="AJ888" i="3"/>
  <c r="AH888" i="3"/>
  <c r="AF888" i="3"/>
  <c r="AD888" i="3"/>
  <c r="AB888" i="3"/>
  <c r="Z888" i="3"/>
  <c r="AR887" i="3"/>
  <c r="AP887" i="3"/>
  <c r="AN887" i="3"/>
  <c r="AL887" i="3"/>
  <c r="AJ887" i="3"/>
  <c r="AH887" i="3"/>
  <c r="AF887" i="3"/>
  <c r="AD887" i="3"/>
  <c r="AB887" i="3"/>
  <c r="Z887" i="3"/>
  <c r="AR886" i="3"/>
  <c r="AP886" i="3"/>
  <c r="AN886" i="3"/>
  <c r="AL886" i="3"/>
  <c r="AJ886" i="3"/>
  <c r="AH886" i="3"/>
  <c r="AF886" i="3"/>
  <c r="AD886" i="3"/>
  <c r="AB886" i="3"/>
  <c r="Z886" i="3"/>
  <c r="AR885" i="3"/>
  <c r="AP885" i="3"/>
  <c r="AN885" i="3"/>
  <c r="AL885" i="3"/>
  <c r="AJ885" i="3"/>
  <c r="AH885" i="3"/>
  <c r="AF885" i="3"/>
  <c r="AD885" i="3"/>
  <c r="AB885" i="3"/>
  <c r="Z885" i="3"/>
  <c r="AR884" i="3"/>
  <c r="AP884" i="3"/>
  <c r="AN884" i="3"/>
  <c r="AL884" i="3"/>
  <c r="AJ884" i="3"/>
  <c r="AH884" i="3"/>
  <c r="AF884" i="3"/>
  <c r="AD884" i="3"/>
  <c r="AB884" i="3"/>
  <c r="Z884" i="3"/>
  <c r="AR883" i="3"/>
  <c r="AP883" i="3"/>
  <c r="AN883" i="3"/>
  <c r="AL883" i="3"/>
  <c r="AJ883" i="3"/>
  <c r="AH883" i="3"/>
  <c r="AF883" i="3"/>
  <c r="AD883" i="3"/>
  <c r="AB883" i="3"/>
  <c r="Z883" i="3"/>
  <c r="AR882" i="3"/>
  <c r="AP882" i="3"/>
  <c r="AN882" i="3"/>
  <c r="AL882" i="3"/>
  <c r="AJ882" i="3"/>
  <c r="AH882" i="3"/>
  <c r="AF882" i="3"/>
  <c r="AD882" i="3"/>
  <c r="AB882" i="3"/>
  <c r="Z882" i="3"/>
  <c r="AR881" i="3"/>
  <c r="AP881" i="3"/>
  <c r="AN881" i="3"/>
  <c r="AL881" i="3"/>
  <c r="AJ881" i="3"/>
  <c r="AH881" i="3"/>
  <c r="AF881" i="3"/>
  <c r="AD881" i="3"/>
  <c r="AB881" i="3"/>
  <c r="Z881" i="3"/>
  <c r="AR879" i="3"/>
  <c r="AP879" i="3"/>
  <c r="AN879" i="3"/>
  <c r="AL879" i="3"/>
  <c r="AJ879" i="3"/>
  <c r="AH879" i="3"/>
  <c r="AF879" i="3"/>
  <c r="AD879" i="3"/>
  <c r="AB879" i="3"/>
  <c r="Z879" i="3"/>
  <c r="AR878" i="3"/>
  <c r="AP878" i="3"/>
  <c r="AN878" i="3"/>
  <c r="AL878" i="3"/>
  <c r="AJ878" i="3"/>
  <c r="AH878" i="3"/>
  <c r="AF878" i="3"/>
  <c r="AD878" i="3"/>
  <c r="AB878" i="3"/>
  <c r="Z878" i="3"/>
  <c r="AR877" i="3"/>
  <c r="AP877" i="3"/>
  <c r="AN877" i="3"/>
  <c r="AL877" i="3"/>
  <c r="AJ877" i="3"/>
  <c r="AH877" i="3"/>
  <c r="AF877" i="3"/>
  <c r="AD877" i="3"/>
  <c r="AB877" i="3"/>
  <c r="Z877" i="3"/>
  <c r="AR876" i="3"/>
  <c r="AP876" i="3"/>
  <c r="AN876" i="3"/>
  <c r="AL876" i="3"/>
  <c r="AJ876" i="3"/>
  <c r="AH876" i="3"/>
  <c r="AF876" i="3"/>
  <c r="AD876" i="3"/>
  <c r="AB876" i="3"/>
  <c r="Z876" i="3"/>
  <c r="AR875" i="3"/>
  <c r="AP875" i="3"/>
  <c r="AN875" i="3"/>
  <c r="AL875" i="3"/>
  <c r="AJ875" i="3"/>
  <c r="AH875" i="3"/>
  <c r="AF875" i="3"/>
  <c r="AD875" i="3"/>
  <c r="AB875" i="3"/>
  <c r="Z875" i="3"/>
  <c r="AR874" i="3"/>
  <c r="AP874" i="3"/>
  <c r="AN874" i="3"/>
  <c r="AL874" i="3"/>
  <c r="AJ874" i="3"/>
  <c r="AH874" i="3"/>
  <c r="AF874" i="3"/>
  <c r="AD874" i="3"/>
  <c r="AB874" i="3"/>
  <c r="Z874" i="3"/>
  <c r="AR873" i="3"/>
  <c r="AP873" i="3"/>
  <c r="AN873" i="3"/>
  <c r="AL873" i="3"/>
  <c r="AJ873" i="3"/>
  <c r="AH873" i="3"/>
  <c r="AF873" i="3"/>
  <c r="AD873" i="3"/>
  <c r="AB873" i="3"/>
  <c r="Z873" i="3"/>
  <c r="AR872" i="3"/>
  <c r="AP872" i="3"/>
  <c r="AN872" i="3"/>
  <c r="AL872" i="3"/>
  <c r="AJ872" i="3"/>
  <c r="AH872" i="3"/>
  <c r="AF872" i="3"/>
  <c r="AD872" i="3"/>
  <c r="AB872" i="3"/>
  <c r="Z872" i="3"/>
  <c r="AR871" i="3"/>
  <c r="AP871" i="3"/>
  <c r="AN871" i="3"/>
  <c r="AL871" i="3"/>
  <c r="AJ871" i="3"/>
  <c r="AH871" i="3"/>
  <c r="AF871" i="3"/>
  <c r="AD871" i="3"/>
  <c r="AB871" i="3"/>
  <c r="Z871" i="3"/>
  <c r="AR870" i="3"/>
  <c r="AP870" i="3"/>
  <c r="AN870" i="3"/>
  <c r="AL870" i="3"/>
  <c r="AJ870" i="3"/>
  <c r="AH870" i="3"/>
  <c r="AF870" i="3"/>
  <c r="AD870" i="3"/>
  <c r="AB870" i="3"/>
  <c r="Z870" i="3"/>
  <c r="AR869" i="3"/>
  <c r="AP869" i="3"/>
  <c r="AN869" i="3"/>
  <c r="AL869" i="3"/>
  <c r="AJ869" i="3"/>
  <c r="AH869" i="3"/>
  <c r="AF869" i="3"/>
  <c r="AD869" i="3"/>
  <c r="AB869" i="3"/>
  <c r="Z869" i="3"/>
  <c r="AR868" i="3"/>
  <c r="AP868" i="3"/>
  <c r="AN868" i="3"/>
  <c r="AL868" i="3"/>
  <c r="AJ868" i="3"/>
  <c r="AH868" i="3"/>
  <c r="AF868" i="3"/>
  <c r="AD868" i="3"/>
  <c r="AB868" i="3"/>
  <c r="Z868" i="3"/>
  <c r="AR867" i="3"/>
  <c r="AP867" i="3"/>
  <c r="AN867" i="3"/>
  <c r="AL867" i="3"/>
  <c r="AJ867" i="3"/>
  <c r="AH867" i="3"/>
  <c r="AF867" i="3"/>
  <c r="AD867" i="3"/>
  <c r="AB867" i="3"/>
  <c r="Z867" i="3"/>
  <c r="AR863" i="3"/>
  <c r="AP863" i="3"/>
  <c r="AN863" i="3"/>
  <c r="AL863" i="3"/>
  <c r="AJ863" i="3"/>
  <c r="AH863" i="3"/>
  <c r="AF863" i="3"/>
  <c r="AD863" i="3"/>
  <c r="AB863" i="3"/>
  <c r="Z863" i="3"/>
  <c r="AR860" i="3"/>
  <c r="AP860" i="3"/>
  <c r="AN860" i="3"/>
  <c r="AL860" i="3"/>
  <c r="AJ860" i="3"/>
  <c r="AH860" i="3"/>
  <c r="AF860" i="3"/>
  <c r="AD860" i="3"/>
  <c r="AB860" i="3"/>
  <c r="Z860" i="3"/>
  <c r="AR859" i="3"/>
  <c r="AP859" i="3"/>
  <c r="AN859" i="3"/>
  <c r="AL859" i="3"/>
  <c r="AJ859" i="3"/>
  <c r="AH859" i="3"/>
  <c r="AF859" i="3"/>
  <c r="AD859" i="3"/>
  <c r="AB859" i="3"/>
  <c r="Z859" i="3"/>
  <c r="AR858" i="3"/>
  <c r="AP858" i="3"/>
  <c r="AN858" i="3"/>
  <c r="AL858" i="3"/>
  <c r="AJ858" i="3"/>
  <c r="AH858" i="3"/>
  <c r="AF858" i="3"/>
  <c r="AD858" i="3"/>
  <c r="AB858" i="3"/>
  <c r="Z858" i="3"/>
  <c r="AR857" i="3"/>
  <c r="AP857" i="3"/>
  <c r="AN857" i="3"/>
  <c r="AL857" i="3"/>
  <c r="AJ857" i="3"/>
  <c r="AH857" i="3"/>
  <c r="AF857" i="3"/>
  <c r="AD857" i="3"/>
  <c r="AB857" i="3"/>
  <c r="Z857" i="3"/>
  <c r="AR856" i="3"/>
  <c r="AP856" i="3"/>
  <c r="AN856" i="3"/>
  <c r="AL856" i="3"/>
  <c r="AJ856" i="3"/>
  <c r="AH856" i="3"/>
  <c r="AF856" i="3"/>
  <c r="AD856" i="3"/>
  <c r="AB856" i="3"/>
  <c r="Z856" i="3"/>
  <c r="AR855" i="3"/>
  <c r="AP855" i="3"/>
  <c r="AN855" i="3"/>
  <c r="AL855" i="3"/>
  <c r="AJ855" i="3"/>
  <c r="AH855" i="3"/>
  <c r="AF855" i="3"/>
  <c r="AD855" i="3"/>
  <c r="AB855" i="3"/>
  <c r="Z855" i="3"/>
  <c r="AR854" i="3"/>
  <c r="AP854" i="3"/>
  <c r="AN854" i="3"/>
  <c r="AL854" i="3"/>
  <c r="AJ854" i="3"/>
  <c r="AH854" i="3"/>
  <c r="AF854" i="3"/>
  <c r="AD854" i="3"/>
  <c r="AB854" i="3"/>
  <c r="Z854" i="3"/>
  <c r="AR853" i="3"/>
  <c r="AP853" i="3"/>
  <c r="AN853" i="3"/>
  <c r="AL853" i="3"/>
  <c r="AJ853" i="3"/>
  <c r="AH853" i="3"/>
  <c r="AF853" i="3"/>
  <c r="AD853" i="3"/>
  <c r="AB853" i="3"/>
  <c r="Z853" i="3"/>
  <c r="AR852" i="3"/>
  <c r="AP852" i="3"/>
  <c r="AN852" i="3"/>
  <c r="AL852" i="3"/>
  <c r="AJ852" i="3"/>
  <c r="AH852" i="3"/>
  <c r="AF852" i="3"/>
  <c r="AD852" i="3"/>
  <c r="AB852" i="3"/>
  <c r="Z852" i="3"/>
  <c r="AR848" i="3"/>
  <c r="AP848" i="3"/>
  <c r="AN848" i="3"/>
  <c r="AL848" i="3"/>
  <c r="AJ848" i="3"/>
  <c r="AH848" i="3"/>
  <c r="AF848" i="3"/>
  <c r="AD848" i="3"/>
  <c r="AB848" i="3"/>
  <c r="Z848" i="3"/>
  <c r="AR847" i="3"/>
  <c r="AP847" i="3"/>
  <c r="AN847" i="3"/>
  <c r="AL847" i="3"/>
  <c r="AJ847" i="3"/>
  <c r="AH847" i="3"/>
  <c r="AF847" i="3"/>
  <c r="AD847" i="3"/>
  <c r="AB847" i="3"/>
  <c r="Z847" i="3"/>
  <c r="AR846" i="3"/>
  <c r="AP846" i="3"/>
  <c r="AN846" i="3"/>
  <c r="AL846" i="3"/>
  <c r="AJ846" i="3"/>
  <c r="AH846" i="3"/>
  <c r="AF846" i="3"/>
  <c r="AD846" i="3"/>
  <c r="AB846" i="3"/>
  <c r="Z846" i="3"/>
  <c r="AR845" i="3"/>
  <c r="AP845" i="3"/>
  <c r="AN845" i="3"/>
  <c r="AL845" i="3"/>
  <c r="AJ845" i="3"/>
  <c r="AH845" i="3"/>
  <c r="AF845" i="3"/>
  <c r="AD845" i="3"/>
  <c r="AB845" i="3"/>
  <c r="Z845" i="3"/>
  <c r="AR844" i="3"/>
  <c r="AP844" i="3"/>
  <c r="AN844" i="3"/>
  <c r="AL844" i="3"/>
  <c r="AJ844" i="3"/>
  <c r="AH844" i="3"/>
  <c r="AF844" i="3"/>
  <c r="AD844" i="3"/>
  <c r="AB844" i="3"/>
  <c r="Z844" i="3"/>
  <c r="AR842" i="3"/>
  <c r="AP842" i="3"/>
  <c r="AN842" i="3"/>
  <c r="AL842" i="3"/>
  <c r="AJ842" i="3"/>
  <c r="AH842" i="3"/>
  <c r="AF842" i="3"/>
  <c r="AD842" i="3"/>
  <c r="AB842" i="3"/>
  <c r="Z842" i="3"/>
  <c r="AR841" i="3"/>
  <c r="AP841" i="3"/>
  <c r="AN841" i="3"/>
  <c r="AL841" i="3"/>
  <c r="AJ841" i="3"/>
  <c r="AH841" i="3"/>
  <c r="AF841" i="3"/>
  <c r="AD841" i="3"/>
  <c r="AB841" i="3"/>
  <c r="Z841" i="3"/>
  <c r="AR840" i="3"/>
  <c r="AP840" i="3"/>
  <c r="AN840" i="3"/>
  <c r="AL840" i="3"/>
  <c r="AJ840" i="3"/>
  <c r="AH840" i="3"/>
  <c r="AF840" i="3"/>
  <c r="AD840" i="3"/>
  <c r="AB840" i="3"/>
  <c r="Z840" i="3"/>
  <c r="AR839" i="3"/>
  <c r="AP839" i="3"/>
  <c r="AN839" i="3"/>
  <c r="AL839" i="3"/>
  <c r="AJ839" i="3"/>
  <c r="AH839" i="3"/>
  <c r="AF839" i="3"/>
  <c r="AD839" i="3"/>
  <c r="AB839" i="3"/>
  <c r="Z839" i="3"/>
  <c r="AR838" i="3"/>
  <c r="AP838" i="3"/>
  <c r="AN838" i="3"/>
  <c r="AL838" i="3"/>
  <c r="AJ838" i="3"/>
  <c r="AH838" i="3"/>
  <c r="AF838" i="3"/>
  <c r="AD838" i="3"/>
  <c r="AB838" i="3"/>
  <c r="Z838" i="3"/>
  <c r="AR837" i="3"/>
  <c r="AP837" i="3"/>
  <c r="AN837" i="3"/>
  <c r="AL837" i="3"/>
  <c r="AJ837" i="3"/>
  <c r="AH837" i="3"/>
  <c r="AF837" i="3"/>
  <c r="AD837" i="3"/>
  <c r="AB837" i="3"/>
  <c r="Z837" i="3"/>
  <c r="AR836" i="3"/>
  <c r="AP836" i="3"/>
  <c r="AN836" i="3"/>
  <c r="AL836" i="3"/>
  <c r="AJ836" i="3"/>
  <c r="AH836" i="3"/>
  <c r="AF836" i="3"/>
  <c r="AD836" i="3"/>
  <c r="AB836" i="3"/>
  <c r="Z836" i="3"/>
  <c r="AR833" i="3"/>
  <c r="AP833" i="3"/>
  <c r="AN833" i="3"/>
  <c r="AL833" i="3"/>
  <c r="AJ833" i="3"/>
  <c r="AH833" i="3"/>
  <c r="AF833" i="3"/>
  <c r="AD833" i="3"/>
  <c r="AB833" i="3"/>
  <c r="Z833" i="3"/>
  <c r="AR832" i="3"/>
  <c r="AP832" i="3"/>
  <c r="AN832" i="3"/>
  <c r="AL832" i="3"/>
  <c r="AJ832" i="3"/>
  <c r="AH832" i="3"/>
  <c r="AF832" i="3"/>
  <c r="AD832" i="3"/>
  <c r="AB832" i="3"/>
  <c r="Z832" i="3"/>
  <c r="AR831" i="3"/>
  <c r="AP831" i="3"/>
  <c r="AN831" i="3"/>
  <c r="AL831" i="3"/>
  <c r="AJ831" i="3"/>
  <c r="AH831" i="3"/>
  <c r="AF831" i="3"/>
  <c r="AD831" i="3"/>
  <c r="AB831" i="3"/>
  <c r="Z831" i="3"/>
  <c r="AR830" i="3"/>
  <c r="AP830" i="3"/>
  <c r="AN830" i="3"/>
  <c r="AL830" i="3"/>
  <c r="AJ830" i="3"/>
  <c r="AH830" i="3"/>
  <c r="AF830" i="3"/>
  <c r="AD830" i="3"/>
  <c r="AB830" i="3"/>
  <c r="Z830" i="3"/>
  <c r="AR829" i="3"/>
  <c r="AP829" i="3"/>
  <c r="AN829" i="3"/>
  <c r="AL829" i="3"/>
  <c r="AJ829" i="3"/>
  <c r="AH829" i="3"/>
  <c r="AF829" i="3"/>
  <c r="AD829" i="3"/>
  <c r="AB829" i="3"/>
  <c r="Z829" i="3"/>
  <c r="AR827" i="3"/>
  <c r="AP827" i="3"/>
  <c r="AN827" i="3"/>
  <c r="AL827" i="3"/>
  <c r="AJ827" i="3"/>
  <c r="AH827" i="3"/>
  <c r="AF827" i="3"/>
  <c r="AD827" i="3"/>
  <c r="AB827" i="3"/>
  <c r="Z827" i="3"/>
  <c r="AR826" i="3"/>
  <c r="AP826" i="3"/>
  <c r="AN826" i="3"/>
  <c r="AL826" i="3"/>
  <c r="AJ826" i="3"/>
  <c r="AH826" i="3"/>
  <c r="AF826" i="3"/>
  <c r="AD826" i="3"/>
  <c r="AB826" i="3"/>
  <c r="Z826" i="3"/>
  <c r="AR825" i="3"/>
  <c r="AP825" i="3"/>
  <c r="AN825" i="3"/>
  <c r="AL825" i="3"/>
  <c r="AJ825" i="3"/>
  <c r="AH825" i="3"/>
  <c r="AF825" i="3"/>
  <c r="AD825" i="3"/>
  <c r="AB825" i="3"/>
  <c r="Z825" i="3"/>
  <c r="AR824" i="3"/>
  <c r="AP824" i="3"/>
  <c r="AN824" i="3"/>
  <c r="AL824" i="3"/>
  <c r="AJ824" i="3"/>
  <c r="AH824" i="3"/>
  <c r="AF824" i="3"/>
  <c r="AD824" i="3"/>
  <c r="AB824" i="3"/>
  <c r="Z824" i="3"/>
  <c r="AR823" i="3"/>
  <c r="AP823" i="3"/>
  <c r="AN823" i="3"/>
  <c r="AL823" i="3"/>
  <c r="AJ823" i="3"/>
  <c r="AH823" i="3"/>
  <c r="AF823" i="3"/>
  <c r="AD823" i="3"/>
  <c r="AB823" i="3"/>
  <c r="Z823" i="3"/>
  <c r="AR822" i="3"/>
  <c r="AP822" i="3"/>
  <c r="AN822" i="3"/>
  <c r="AL822" i="3"/>
  <c r="AJ822" i="3"/>
  <c r="AH822" i="3"/>
  <c r="AF822" i="3"/>
  <c r="AD822" i="3"/>
  <c r="AB822" i="3"/>
  <c r="Z822" i="3"/>
  <c r="AR821" i="3"/>
  <c r="AP821" i="3"/>
  <c r="AN821" i="3"/>
  <c r="AL821" i="3"/>
  <c r="AJ821" i="3"/>
  <c r="AH821" i="3"/>
  <c r="AF821" i="3"/>
  <c r="AD821" i="3"/>
  <c r="AB821" i="3"/>
  <c r="Z821" i="3"/>
  <c r="AR817" i="3"/>
  <c r="AP817" i="3"/>
  <c r="AN817" i="3"/>
  <c r="AL817" i="3"/>
  <c r="AJ817" i="3"/>
  <c r="AH817" i="3"/>
  <c r="AF817" i="3"/>
  <c r="AD817" i="3"/>
  <c r="AB817" i="3"/>
  <c r="Z817" i="3"/>
  <c r="AR816" i="3"/>
  <c r="AP816" i="3"/>
  <c r="AN816" i="3"/>
  <c r="AL816" i="3"/>
  <c r="AJ816" i="3"/>
  <c r="AH816" i="3"/>
  <c r="AF816" i="3"/>
  <c r="AD816" i="3"/>
  <c r="AB816" i="3"/>
  <c r="Z816" i="3"/>
  <c r="AR815" i="3"/>
  <c r="AP815" i="3"/>
  <c r="AN815" i="3"/>
  <c r="AL815" i="3"/>
  <c r="AJ815" i="3"/>
  <c r="AH815" i="3"/>
  <c r="AF815" i="3"/>
  <c r="AD815" i="3"/>
  <c r="AB815" i="3"/>
  <c r="Z815" i="3"/>
  <c r="AR813" i="3"/>
  <c r="AP813" i="3"/>
  <c r="AN813" i="3"/>
  <c r="AL813" i="3"/>
  <c r="AJ813" i="3"/>
  <c r="AH813" i="3"/>
  <c r="AF813" i="3"/>
  <c r="AD813" i="3"/>
  <c r="AB813" i="3"/>
  <c r="Z813" i="3"/>
  <c r="AR812" i="3"/>
  <c r="AP812" i="3"/>
  <c r="AN812" i="3"/>
  <c r="AL812" i="3"/>
  <c r="AJ812" i="3"/>
  <c r="AH812" i="3"/>
  <c r="AF812" i="3"/>
  <c r="AD812" i="3"/>
  <c r="AB812" i="3"/>
  <c r="Z812" i="3"/>
  <c r="AR811" i="3"/>
  <c r="AP811" i="3"/>
  <c r="AN811" i="3"/>
  <c r="AL811" i="3"/>
  <c r="AJ811" i="3"/>
  <c r="AH811" i="3"/>
  <c r="AF811" i="3"/>
  <c r="AD811" i="3"/>
  <c r="AB811" i="3"/>
  <c r="Z811" i="3"/>
  <c r="AR810" i="3"/>
  <c r="AP810" i="3"/>
  <c r="AN810" i="3"/>
  <c r="AL810" i="3"/>
  <c r="AJ810" i="3"/>
  <c r="AH810" i="3"/>
  <c r="AF810" i="3"/>
  <c r="AD810" i="3"/>
  <c r="AB810" i="3"/>
  <c r="Z810" i="3"/>
  <c r="AR809" i="3"/>
  <c r="AP809" i="3"/>
  <c r="AN809" i="3"/>
  <c r="AL809" i="3"/>
  <c r="AJ809" i="3"/>
  <c r="AH809" i="3"/>
  <c r="AF809" i="3"/>
  <c r="AD809" i="3"/>
  <c r="AB809" i="3"/>
  <c r="Z809" i="3"/>
  <c r="AR808" i="3"/>
  <c r="AP808" i="3"/>
  <c r="AN808" i="3"/>
  <c r="AL808" i="3"/>
  <c r="AJ808" i="3"/>
  <c r="AH808" i="3"/>
  <c r="AF808" i="3"/>
  <c r="AD808" i="3"/>
  <c r="AB808" i="3"/>
  <c r="Z808" i="3"/>
  <c r="AR807" i="3"/>
  <c r="AP807" i="3"/>
  <c r="AN807" i="3"/>
  <c r="AL807" i="3"/>
  <c r="AJ807" i="3"/>
  <c r="AH807" i="3"/>
  <c r="AF807" i="3"/>
  <c r="AD807" i="3"/>
  <c r="AB807" i="3"/>
  <c r="Z807" i="3"/>
  <c r="AR806" i="3"/>
  <c r="AP806" i="3"/>
  <c r="AN806" i="3"/>
  <c r="AL806" i="3"/>
  <c r="AJ806" i="3"/>
  <c r="AH806" i="3"/>
  <c r="AF806" i="3"/>
  <c r="AD806" i="3"/>
  <c r="AB806" i="3"/>
  <c r="Z806" i="3"/>
  <c r="AR802" i="3"/>
  <c r="AP802" i="3"/>
  <c r="AN802" i="3"/>
  <c r="AL802" i="3"/>
  <c r="AJ802" i="3"/>
  <c r="AH802" i="3"/>
  <c r="AF802" i="3"/>
  <c r="AD802" i="3"/>
  <c r="AB802" i="3"/>
  <c r="Z802" i="3"/>
  <c r="AR801" i="3"/>
  <c r="AP801" i="3"/>
  <c r="AN801" i="3"/>
  <c r="AL801" i="3"/>
  <c r="AJ801" i="3"/>
  <c r="AH801" i="3"/>
  <c r="AF801" i="3"/>
  <c r="AD801" i="3"/>
  <c r="AB801" i="3"/>
  <c r="Z801" i="3"/>
  <c r="AR800" i="3"/>
  <c r="AP800" i="3"/>
  <c r="AN800" i="3"/>
  <c r="AL800" i="3"/>
  <c r="AJ800" i="3"/>
  <c r="AH800" i="3"/>
  <c r="AF800" i="3"/>
  <c r="AD800" i="3"/>
  <c r="AB800" i="3"/>
  <c r="Z800" i="3"/>
  <c r="AR799" i="3"/>
  <c r="AP799" i="3"/>
  <c r="AN799" i="3"/>
  <c r="AL799" i="3"/>
  <c r="AJ799" i="3"/>
  <c r="AH799" i="3"/>
  <c r="AF799" i="3"/>
  <c r="AD799" i="3"/>
  <c r="AB799" i="3"/>
  <c r="Z799" i="3"/>
  <c r="AR798" i="3"/>
  <c r="AP798" i="3"/>
  <c r="AN798" i="3"/>
  <c r="AL798" i="3"/>
  <c r="AJ798" i="3"/>
  <c r="AH798" i="3"/>
  <c r="AF798" i="3"/>
  <c r="AD798" i="3"/>
  <c r="AB798" i="3"/>
  <c r="Z798" i="3"/>
  <c r="AR796" i="3"/>
  <c r="AP796" i="3"/>
  <c r="AN796" i="3"/>
  <c r="AL796" i="3"/>
  <c r="AJ796" i="3"/>
  <c r="AH796" i="3"/>
  <c r="AF796" i="3"/>
  <c r="AD796" i="3"/>
  <c r="AB796" i="3"/>
  <c r="Z796" i="3"/>
  <c r="AR795" i="3"/>
  <c r="AP795" i="3"/>
  <c r="AN795" i="3"/>
  <c r="AL795" i="3"/>
  <c r="AJ795" i="3"/>
  <c r="AH795" i="3"/>
  <c r="AF795" i="3"/>
  <c r="AD795" i="3"/>
  <c r="AB795" i="3"/>
  <c r="Z795" i="3"/>
  <c r="AR794" i="3"/>
  <c r="AP794" i="3"/>
  <c r="AN794" i="3"/>
  <c r="AL794" i="3"/>
  <c r="AJ794" i="3"/>
  <c r="AH794" i="3"/>
  <c r="AF794" i="3"/>
  <c r="AD794" i="3"/>
  <c r="AB794" i="3"/>
  <c r="Z794" i="3"/>
  <c r="AR793" i="3"/>
  <c r="AP793" i="3"/>
  <c r="AN793" i="3"/>
  <c r="AL793" i="3"/>
  <c r="AJ793" i="3"/>
  <c r="AH793" i="3"/>
  <c r="AF793" i="3"/>
  <c r="AD793" i="3"/>
  <c r="AB793" i="3"/>
  <c r="Z793" i="3"/>
  <c r="AR792" i="3"/>
  <c r="AP792" i="3"/>
  <c r="AN792" i="3"/>
  <c r="AL792" i="3"/>
  <c r="AJ792" i="3"/>
  <c r="AH792" i="3"/>
  <c r="AF792" i="3"/>
  <c r="AD792" i="3"/>
  <c r="AB792" i="3"/>
  <c r="Z792" i="3"/>
  <c r="AR791" i="3"/>
  <c r="AP791" i="3"/>
  <c r="AN791" i="3"/>
  <c r="AL791" i="3"/>
  <c r="AJ791" i="3"/>
  <c r="AH791" i="3"/>
  <c r="AF791" i="3"/>
  <c r="AD791" i="3"/>
  <c r="AB791" i="3"/>
  <c r="Z791" i="3"/>
  <c r="AR790" i="3"/>
  <c r="AP790" i="3"/>
  <c r="AN790" i="3"/>
  <c r="AL790" i="3"/>
  <c r="AJ790" i="3"/>
  <c r="AH790" i="3"/>
  <c r="AF790" i="3"/>
  <c r="AD790" i="3"/>
  <c r="AB790" i="3"/>
  <c r="Z790" i="3"/>
  <c r="AR787" i="3"/>
  <c r="AP787" i="3"/>
  <c r="AN787" i="3"/>
  <c r="AL787" i="3"/>
  <c r="AJ787" i="3"/>
  <c r="AH787" i="3"/>
  <c r="AF787" i="3"/>
  <c r="AD787" i="3"/>
  <c r="AB787" i="3"/>
  <c r="Z787" i="3"/>
  <c r="AR786" i="3"/>
  <c r="AP786" i="3"/>
  <c r="AN786" i="3"/>
  <c r="AL786" i="3"/>
  <c r="AJ786" i="3"/>
  <c r="AH786" i="3"/>
  <c r="AF786" i="3"/>
  <c r="AD786" i="3"/>
  <c r="AB786" i="3"/>
  <c r="Z786" i="3"/>
  <c r="AR785" i="3"/>
  <c r="AP785" i="3"/>
  <c r="AN785" i="3"/>
  <c r="AL785" i="3"/>
  <c r="AJ785" i="3"/>
  <c r="AH785" i="3"/>
  <c r="AF785" i="3"/>
  <c r="AD785" i="3"/>
  <c r="AB785" i="3"/>
  <c r="Z785" i="3"/>
  <c r="AR784" i="3"/>
  <c r="AP784" i="3"/>
  <c r="AN784" i="3"/>
  <c r="AL784" i="3"/>
  <c r="AJ784" i="3"/>
  <c r="AH784" i="3"/>
  <c r="AF784" i="3"/>
  <c r="AD784" i="3"/>
  <c r="AB784" i="3"/>
  <c r="Z784" i="3"/>
  <c r="AR783" i="3"/>
  <c r="AP783" i="3"/>
  <c r="AN783" i="3"/>
  <c r="AL783" i="3"/>
  <c r="AJ783" i="3"/>
  <c r="AH783" i="3"/>
  <c r="AF783" i="3"/>
  <c r="AD783" i="3"/>
  <c r="AB783" i="3"/>
  <c r="Z783" i="3"/>
  <c r="AR781" i="3"/>
  <c r="AP781" i="3"/>
  <c r="AN781" i="3"/>
  <c r="AL781" i="3"/>
  <c r="AJ781" i="3"/>
  <c r="AH781" i="3"/>
  <c r="AF781" i="3"/>
  <c r="AD781" i="3"/>
  <c r="AB781" i="3"/>
  <c r="Z781" i="3"/>
  <c r="AR780" i="3"/>
  <c r="AP780" i="3"/>
  <c r="AN780" i="3"/>
  <c r="AL780" i="3"/>
  <c r="AJ780" i="3"/>
  <c r="AH780" i="3"/>
  <c r="AF780" i="3"/>
  <c r="AD780" i="3"/>
  <c r="AB780" i="3"/>
  <c r="Z780" i="3"/>
  <c r="AR779" i="3"/>
  <c r="AP779" i="3"/>
  <c r="AN779" i="3"/>
  <c r="AL779" i="3"/>
  <c r="AJ779" i="3"/>
  <c r="AH779" i="3"/>
  <c r="AF779" i="3"/>
  <c r="AD779" i="3"/>
  <c r="AB779" i="3"/>
  <c r="Z779" i="3"/>
  <c r="AR778" i="3"/>
  <c r="AP778" i="3"/>
  <c r="AN778" i="3"/>
  <c r="AL778" i="3"/>
  <c r="AJ778" i="3"/>
  <c r="AH778" i="3"/>
  <c r="AF778" i="3"/>
  <c r="AD778" i="3"/>
  <c r="AB778" i="3"/>
  <c r="Z778" i="3"/>
  <c r="AR777" i="3"/>
  <c r="AP777" i="3"/>
  <c r="AN777" i="3"/>
  <c r="AL777" i="3"/>
  <c r="AJ777" i="3"/>
  <c r="AH777" i="3"/>
  <c r="AF777" i="3"/>
  <c r="AD777" i="3"/>
  <c r="AB777" i="3"/>
  <c r="Z777" i="3"/>
  <c r="AR776" i="3"/>
  <c r="AP776" i="3"/>
  <c r="AN776" i="3"/>
  <c r="AL776" i="3"/>
  <c r="AJ776" i="3"/>
  <c r="AH776" i="3"/>
  <c r="AF776" i="3"/>
  <c r="AD776" i="3"/>
  <c r="AB776" i="3"/>
  <c r="Z776" i="3"/>
  <c r="AR775" i="3"/>
  <c r="AP775" i="3"/>
  <c r="AN775" i="3"/>
  <c r="AL775" i="3"/>
  <c r="AJ775" i="3"/>
  <c r="AH775" i="3"/>
  <c r="AF775" i="3"/>
  <c r="AD775" i="3"/>
  <c r="AB775" i="3"/>
  <c r="Z775" i="3"/>
  <c r="AR771" i="3"/>
  <c r="AP771" i="3"/>
  <c r="AN771" i="3"/>
  <c r="AL771" i="3"/>
  <c r="AJ771" i="3"/>
  <c r="AH771" i="3"/>
  <c r="AF771" i="3"/>
  <c r="AD771" i="3"/>
  <c r="AB771" i="3"/>
  <c r="Z771" i="3"/>
  <c r="AR770" i="3"/>
  <c r="AP770" i="3"/>
  <c r="AN770" i="3"/>
  <c r="AL770" i="3"/>
  <c r="AJ770" i="3"/>
  <c r="AH770" i="3"/>
  <c r="AF770" i="3"/>
  <c r="AD770" i="3"/>
  <c r="AB770" i="3"/>
  <c r="Z770" i="3"/>
  <c r="AR769" i="3"/>
  <c r="AP769" i="3"/>
  <c r="AN769" i="3"/>
  <c r="AL769" i="3"/>
  <c r="AJ769" i="3"/>
  <c r="AH769" i="3"/>
  <c r="AF769" i="3"/>
  <c r="AD769" i="3"/>
  <c r="AB769" i="3"/>
  <c r="Z769" i="3"/>
  <c r="AR768" i="3"/>
  <c r="AP768" i="3"/>
  <c r="AN768" i="3"/>
  <c r="AL768" i="3"/>
  <c r="AJ768" i="3"/>
  <c r="AH768" i="3"/>
  <c r="AF768" i="3"/>
  <c r="AD768" i="3"/>
  <c r="AB768" i="3"/>
  <c r="Z768" i="3"/>
  <c r="AR767" i="3"/>
  <c r="AP767" i="3"/>
  <c r="AN767" i="3"/>
  <c r="AL767" i="3"/>
  <c r="AJ767" i="3"/>
  <c r="AH767" i="3"/>
  <c r="AF767" i="3"/>
  <c r="AD767" i="3"/>
  <c r="AB767" i="3"/>
  <c r="Z767" i="3"/>
  <c r="AR766" i="3"/>
  <c r="AP766" i="3"/>
  <c r="AN766" i="3"/>
  <c r="AL766" i="3"/>
  <c r="AJ766" i="3"/>
  <c r="AH766" i="3"/>
  <c r="AF766" i="3"/>
  <c r="AD766" i="3"/>
  <c r="AB766" i="3"/>
  <c r="Z766" i="3"/>
  <c r="AR765" i="3"/>
  <c r="AP765" i="3"/>
  <c r="AN765" i="3"/>
  <c r="AL765" i="3"/>
  <c r="AJ765" i="3"/>
  <c r="AH765" i="3"/>
  <c r="AF765" i="3"/>
  <c r="AD765" i="3"/>
  <c r="AB765" i="3"/>
  <c r="Z765" i="3"/>
  <c r="AR764" i="3"/>
  <c r="AP764" i="3"/>
  <c r="AN764" i="3"/>
  <c r="AL764" i="3"/>
  <c r="AJ764" i="3"/>
  <c r="AH764" i="3"/>
  <c r="AF764" i="3"/>
  <c r="AD764" i="3"/>
  <c r="AB764" i="3"/>
  <c r="Z764" i="3"/>
  <c r="AR763" i="3"/>
  <c r="AP763" i="3"/>
  <c r="AN763" i="3"/>
  <c r="AL763" i="3"/>
  <c r="AJ763" i="3"/>
  <c r="AH763" i="3"/>
  <c r="AF763" i="3"/>
  <c r="AD763" i="3"/>
  <c r="AB763" i="3"/>
  <c r="Z763" i="3"/>
  <c r="AR762" i="3"/>
  <c r="AP762" i="3"/>
  <c r="AN762" i="3"/>
  <c r="AL762" i="3"/>
  <c r="AJ762" i="3"/>
  <c r="AH762" i="3"/>
  <c r="AF762" i="3"/>
  <c r="AD762" i="3"/>
  <c r="AB762" i="3"/>
  <c r="Z762" i="3"/>
  <c r="AR761" i="3"/>
  <c r="AP761" i="3"/>
  <c r="AN761" i="3"/>
  <c r="AL761" i="3"/>
  <c r="AJ761" i="3"/>
  <c r="AH761" i="3"/>
  <c r="AF761" i="3"/>
  <c r="AD761" i="3"/>
  <c r="AB761" i="3"/>
  <c r="Z761" i="3"/>
  <c r="AR754" i="3"/>
  <c r="AP754" i="3"/>
  <c r="AN754" i="3"/>
  <c r="AL754" i="3"/>
  <c r="AJ754" i="3"/>
  <c r="AH754" i="3"/>
  <c r="AF754" i="3"/>
  <c r="AD754" i="3"/>
  <c r="AB754" i="3"/>
  <c r="Z754" i="3"/>
  <c r="AR753" i="3"/>
  <c r="AP753" i="3"/>
  <c r="AN753" i="3"/>
  <c r="AL753" i="3"/>
  <c r="AJ753" i="3"/>
  <c r="AH753" i="3"/>
  <c r="AF753" i="3"/>
  <c r="AD753" i="3"/>
  <c r="AB753" i="3"/>
  <c r="Z753" i="3"/>
  <c r="AR752" i="3"/>
  <c r="AP752" i="3"/>
  <c r="AN752" i="3"/>
  <c r="AL752" i="3"/>
  <c r="AJ752" i="3"/>
  <c r="AH752" i="3"/>
  <c r="AF752" i="3"/>
  <c r="AD752" i="3"/>
  <c r="AB752" i="3"/>
  <c r="Z752" i="3"/>
  <c r="AR751" i="3"/>
  <c r="AP751" i="3"/>
  <c r="AN751" i="3"/>
  <c r="AL751" i="3"/>
  <c r="AJ751" i="3"/>
  <c r="AH751" i="3"/>
  <c r="AF751" i="3"/>
  <c r="AD751" i="3"/>
  <c r="AB751" i="3"/>
  <c r="Z751" i="3"/>
  <c r="AR750" i="3"/>
  <c r="AP750" i="3"/>
  <c r="AN750" i="3"/>
  <c r="AL750" i="3"/>
  <c r="AJ750" i="3"/>
  <c r="AH750" i="3"/>
  <c r="AF750" i="3"/>
  <c r="AD750" i="3"/>
  <c r="AB750" i="3"/>
  <c r="Z750" i="3"/>
  <c r="AR749" i="3"/>
  <c r="AP749" i="3"/>
  <c r="AN749" i="3"/>
  <c r="AL749" i="3"/>
  <c r="AJ749" i="3"/>
  <c r="AH749" i="3"/>
  <c r="AF749" i="3"/>
  <c r="AD749" i="3"/>
  <c r="AB749" i="3"/>
  <c r="Z749" i="3"/>
  <c r="AR748" i="3"/>
  <c r="AP748" i="3"/>
  <c r="AN748" i="3"/>
  <c r="AL748" i="3"/>
  <c r="AJ748" i="3"/>
  <c r="AH748" i="3"/>
  <c r="AF748" i="3"/>
  <c r="AD748" i="3"/>
  <c r="AB748" i="3"/>
  <c r="Z748" i="3"/>
  <c r="AR747" i="3"/>
  <c r="AP747" i="3"/>
  <c r="AN747" i="3"/>
  <c r="AL747" i="3"/>
  <c r="AJ747" i="3"/>
  <c r="AH747" i="3"/>
  <c r="AF747" i="3"/>
  <c r="AD747" i="3"/>
  <c r="AB747" i="3"/>
  <c r="Z747" i="3"/>
  <c r="AR746" i="3"/>
  <c r="AP746" i="3"/>
  <c r="AN746" i="3"/>
  <c r="AL746" i="3"/>
  <c r="AJ746" i="3"/>
  <c r="AH746" i="3"/>
  <c r="AF746" i="3"/>
  <c r="AD746" i="3"/>
  <c r="AB746" i="3"/>
  <c r="Z746" i="3"/>
  <c r="AR745" i="3"/>
  <c r="AP745" i="3"/>
  <c r="AN745" i="3"/>
  <c r="AL745" i="3"/>
  <c r="AJ745" i="3"/>
  <c r="AH745" i="3"/>
  <c r="AF745" i="3"/>
  <c r="AD745" i="3"/>
  <c r="AB745" i="3"/>
  <c r="Z745" i="3"/>
  <c r="AR744" i="3"/>
  <c r="AP744" i="3"/>
  <c r="AN744" i="3"/>
  <c r="AL744" i="3"/>
  <c r="AJ744" i="3"/>
  <c r="AH744" i="3"/>
  <c r="AF744" i="3"/>
  <c r="AD744" i="3"/>
  <c r="AB744" i="3"/>
  <c r="Z744" i="3"/>
  <c r="AR743" i="3"/>
  <c r="AP743" i="3"/>
  <c r="AN743" i="3"/>
  <c r="AL743" i="3"/>
  <c r="AJ743" i="3"/>
  <c r="AH743" i="3"/>
  <c r="AF743" i="3"/>
  <c r="AD743" i="3"/>
  <c r="AB743" i="3"/>
  <c r="Z743" i="3"/>
  <c r="AR742" i="3"/>
  <c r="AP742" i="3"/>
  <c r="AN742" i="3"/>
  <c r="AL742" i="3"/>
  <c r="AJ742" i="3"/>
  <c r="AH742" i="3"/>
  <c r="AF742" i="3"/>
  <c r="AD742" i="3"/>
  <c r="AB742" i="3"/>
  <c r="Z742" i="3"/>
  <c r="AR741" i="3"/>
  <c r="AP741" i="3"/>
  <c r="AN741" i="3"/>
  <c r="AL741" i="3"/>
  <c r="AJ741" i="3"/>
  <c r="AH741" i="3"/>
  <c r="AF741" i="3"/>
  <c r="AD741" i="3"/>
  <c r="AB741" i="3"/>
  <c r="Z741" i="3"/>
  <c r="AR740" i="3"/>
  <c r="AP740" i="3"/>
  <c r="AN740" i="3"/>
  <c r="AL740" i="3"/>
  <c r="AJ740" i="3"/>
  <c r="AH740" i="3"/>
  <c r="AF740" i="3"/>
  <c r="AD740" i="3"/>
  <c r="AB740" i="3"/>
  <c r="Z740" i="3"/>
  <c r="AR739" i="3"/>
  <c r="AP739" i="3"/>
  <c r="AN739" i="3"/>
  <c r="AL739" i="3"/>
  <c r="AJ739" i="3"/>
  <c r="AH739" i="3"/>
  <c r="AF739" i="3"/>
  <c r="AD739" i="3"/>
  <c r="AB739" i="3"/>
  <c r="Z739" i="3"/>
  <c r="AR738" i="3"/>
  <c r="AP738" i="3"/>
  <c r="AN738" i="3"/>
  <c r="AL738" i="3"/>
  <c r="AJ738" i="3"/>
  <c r="AH738" i="3"/>
  <c r="AF738" i="3"/>
  <c r="AD738" i="3"/>
  <c r="AB738" i="3"/>
  <c r="Z738" i="3"/>
  <c r="AR737" i="3"/>
  <c r="AP737" i="3"/>
  <c r="AN737" i="3"/>
  <c r="AL737" i="3"/>
  <c r="AJ737" i="3"/>
  <c r="AH737" i="3"/>
  <c r="AF737" i="3"/>
  <c r="AD737" i="3"/>
  <c r="AB737" i="3"/>
  <c r="Z737" i="3"/>
  <c r="AR736" i="3"/>
  <c r="AP736" i="3"/>
  <c r="AN736" i="3"/>
  <c r="AL736" i="3"/>
  <c r="AJ736" i="3"/>
  <c r="AH736" i="3"/>
  <c r="AF736" i="3"/>
  <c r="AD736" i="3"/>
  <c r="AB736" i="3"/>
  <c r="Z736" i="3"/>
  <c r="AR735" i="3"/>
  <c r="AP735" i="3"/>
  <c r="AN735" i="3"/>
  <c r="AL735" i="3"/>
  <c r="AJ735" i="3"/>
  <c r="AH735" i="3"/>
  <c r="AF735" i="3"/>
  <c r="AD735" i="3"/>
  <c r="AB735" i="3"/>
  <c r="Z735" i="3"/>
  <c r="AR734" i="3"/>
  <c r="AP734" i="3"/>
  <c r="AN734" i="3"/>
  <c r="AL734" i="3"/>
  <c r="AJ734" i="3"/>
  <c r="AH734" i="3"/>
  <c r="AF734" i="3"/>
  <c r="AD734" i="3"/>
  <c r="AB734" i="3"/>
  <c r="Z734" i="3"/>
  <c r="AR733" i="3"/>
  <c r="AP733" i="3"/>
  <c r="AN733" i="3"/>
  <c r="AL733" i="3"/>
  <c r="AJ733" i="3"/>
  <c r="AH733" i="3"/>
  <c r="AF733" i="3"/>
  <c r="AD733" i="3"/>
  <c r="AB733" i="3"/>
  <c r="Z733" i="3"/>
  <c r="AR732" i="3"/>
  <c r="AP732" i="3"/>
  <c r="AN732" i="3"/>
  <c r="AL732" i="3"/>
  <c r="AJ732" i="3"/>
  <c r="AH732" i="3"/>
  <c r="AF732" i="3"/>
  <c r="AD732" i="3"/>
  <c r="AB732" i="3"/>
  <c r="Z732" i="3"/>
  <c r="AR729" i="3"/>
  <c r="AP729" i="3"/>
  <c r="AN729" i="3"/>
  <c r="AL729" i="3"/>
  <c r="AJ729" i="3"/>
  <c r="AH729" i="3"/>
  <c r="AF729" i="3"/>
  <c r="AD729" i="3"/>
  <c r="AB729" i="3"/>
  <c r="Z729" i="3"/>
  <c r="AR728" i="3"/>
  <c r="AP728" i="3"/>
  <c r="AN728" i="3"/>
  <c r="AL728" i="3"/>
  <c r="AJ728" i="3"/>
  <c r="AH728" i="3"/>
  <c r="AF728" i="3"/>
  <c r="AD728" i="3"/>
  <c r="AB728" i="3"/>
  <c r="Z728" i="3"/>
  <c r="AR727" i="3"/>
  <c r="AP727" i="3"/>
  <c r="AN727" i="3"/>
  <c r="AL727" i="3"/>
  <c r="AJ727" i="3"/>
  <c r="AH727" i="3"/>
  <c r="AF727" i="3"/>
  <c r="AD727" i="3"/>
  <c r="AB727" i="3"/>
  <c r="Z727" i="3"/>
  <c r="AR725" i="3"/>
  <c r="AP725" i="3"/>
  <c r="AN725" i="3"/>
  <c r="AL725" i="3"/>
  <c r="AJ725" i="3"/>
  <c r="AH725" i="3"/>
  <c r="AF725" i="3"/>
  <c r="AD725" i="3"/>
  <c r="AB725" i="3"/>
  <c r="Z725" i="3"/>
  <c r="AR724" i="3"/>
  <c r="AP724" i="3"/>
  <c r="AN724" i="3"/>
  <c r="AL724" i="3"/>
  <c r="AJ724" i="3"/>
  <c r="AH724" i="3"/>
  <c r="AF724" i="3"/>
  <c r="AD724" i="3"/>
  <c r="AB724" i="3"/>
  <c r="Z724" i="3"/>
  <c r="AR723" i="3"/>
  <c r="AP723" i="3"/>
  <c r="AN723" i="3"/>
  <c r="AL723" i="3"/>
  <c r="AJ723" i="3"/>
  <c r="AH723" i="3"/>
  <c r="AF723" i="3"/>
  <c r="AD723" i="3"/>
  <c r="AB723" i="3"/>
  <c r="Z723" i="3"/>
  <c r="AR722" i="3"/>
  <c r="AP722" i="3"/>
  <c r="AN722" i="3"/>
  <c r="AL722" i="3"/>
  <c r="AJ722" i="3"/>
  <c r="AH722" i="3"/>
  <c r="AF722" i="3"/>
  <c r="AD722" i="3"/>
  <c r="AB722" i="3"/>
  <c r="Z722" i="3"/>
  <c r="AR721" i="3"/>
  <c r="AP721" i="3"/>
  <c r="AN721" i="3"/>
  <c r="AL721" i="3"/>
  <c r="AJ721" i="3"/>
  <c r="AH721" i="3"/>
  <c r="AF721" i="3"/>
  <c r="AD721" i="3"/>
  <c r="AB721" i="3"/>
  <c r="Z721" i="3"/>
  <c r="AR716" i="3"/>
  <c r="AP716" i="3"/>
  <c r="AN716" i="3"/>
  <c r="AL716" i="3"/>
  <c r="AJ716" i="3"/>
  <c r="AH716" i="3"/>
  <c r="AF716" i="3"/>
  <c r="AD716" i="3"/>
  <c r="AB716" i="3"/>
  <c r="Z716" i="3"/>
  <c r="AR715" i="3"/>
  <c r="AP715" i="3"/>
  <c r="AN715" i="3"/>
  <c r="AL715" i="3"/>
  <c r="AJ715" i="3"/>
  <c r="AH715" i="3"/>
  <c r="AF715" i="3"/>
  <c r="AD715" i="3"/>
  <c r="AB715" i="3"/>
  <c r="Z715" i="3"/>
  <c r="AR714" i="3"/>
  <c r="AP714" i="3"/>
  <c r="AN714" i="3"/>
  <c r="AL714" i="3"/>
  <c r="AJ714" i="3"/>
  <c r="AH714" i="3"/>
  <c r="AF714" i="3"/>
  <c r="AD714" i="3"/>
  <c r="AB714" i="3"/>
  <c r="Z714" i="3"/>
  <c r="AR712" i="3"/>
  <c r="AP712" i="3"/>
  <c r="AN712" i="3"/>
  <c r="AL712" i="3"/>
  <c r="AJ712" i="3"/>
  <c r="AH712" i="3"/>
  <c r="AF712" i="3"/>
  <c r="AD712" i="3"/>
  <c r="AB712" i="3"/>
  <c r="Z712" i="3"/>
  <c r="AR710" i="3"/>
  <c r="AP710" i="3"/>
  <c r="AN710" i="3"/>
  <c r="AL710" i="3"/>
  <c r="AJ710" i="3"/>
  <c r="AH710" i="3"/>
  <c r="AF710" i="3"/>
  <c r="AD710" i="3"/>
  <c r="AB710" i="3"/>
  <c r="Z710" i="3"/>
  <c r="AR704" i="3"/>
  <c r="AP704" i="3"/>
  <c r="AN704" i="3"/>
  <c r="AL704" i="3"/>
  <c r="AJ704" i="3"/>
  <c r="AH704" i="3"/>
  <c r="AF704" i="3"/>
  <c r="AD704" i="3"/>
  <c r="AB704" i="3"/>
  <c r="Z704" i="3"/>
  <c r="AR703" i="3"/>
  <c r="AP703" i="3"/>
  <c r="AN703" i="3"/>
  <c r="AL703" i="3"/>
  <c r="AJ703" i="3"/>
  <c r="AH703" i="3"/>
  <c r="AF703" i="3"/>
  <c r="AD703" i="3"/>
  <c r="AB703" i="3"/>
  <c r="Z703" i="3"/>
  <c r="AR702" i="3"/>
  <c r="AP702" i="3"/>
  <c r="AN702" i="3"/>
  <c r="AL702" i="3"/>
  <c r="AJ702" i="3"/>
  <c r="AH702" i="3"/>
  <c r="AF702" i="3"/>
  <c r="AD702" i="3"/>
  <c r="AB702" i="3"/>
  <c r="Z702" i="3"/>
  <c r="AR701" i="3"/>
  <c r="AP701" i="3"/>
  <c r="AN701" i="3"/>
  <c r="AL701" i="3"/>
  <c r="AJ701" i="3"/>
  <c r="AH701" i="3"/>
  <c r="AF701" i="3"/>
  <c r="AD701" i="3"/>
  <c r="AB701" i="3"/>
  <c r="Z701" i="3"/>
  <c r="AR700" i="3"/>
  <c r="AP700" i="3"/>
  <c r="AN700" i="3"/>
  <c r="AL700" i="3"/>
  <c r="AJ700" i="3"/>
  <c r="AH700" i="3"/>
  <c r="AF700" i="3"/>
  <c r="AD700" i="3"/>
  <c r="AB700" i="3"/>
  <c r="Z700" i="3"/>
  <c r="AR699" i="3"/>
  <c r="AP699" i="3"/>
  <c r="AN699" i="3"/>
  <c r="AL699" i="3"/>
  <c r="AJ699" i="3"/>
  <c r="AH699" i="3"/>
  <c r="AF699" i="3"/>
  <c r="AD699" i="3"/>
  <c r="AB699" i="3"/>
  <c r="Z699" i="3"/>
  <c r="AR698" i="3"/>
  <c r="AP698" i="3"/>
  <c r="AN698" i="3"/>
  <c r="AL698" i="3"/>
  <c r="AJ698" i="3"/>
  <c r="AH698" i="3"/>
  <c r="AF698" i="3"/>
  <c r="AD698" i="3"/>
  <c r="AB698" i="3"/>
  <c r="Z698" i="3"/>
  <c r="AR697" i="3"/>
  <c r="AP697" i="3"/>
  <c r="AN697" i="3"/>
  <c r="AL697" i="3"/>
  <c r="AJ697" i="3"/>
  <c r="AH697" i="3"/>
  <c r="AF697" i="3"/>
  <c r="AD697" i="3"/>
  <c r="AB697" i="3"/>
  <c r="Z697" i="3"/>
  <c r="AR696" i="3"/>
  <c r="AP696" i="3"/>
  <c r="AN696" i="3"/>
  <c r="AL696" i="3"/>
  <c r="AJ696" i="3"/>
  <c r="AH696" i="3"/>
  <c r="AF696" i="3"/>
  <c r="AD696" i="3"/>
  <c r="AB696" i="3"/>
  <c r="Z696" i="3"/>
  <c r="AR694" i="3"/>
  <c r="AP694" i="3"/>
  <c r="AN694" i="3"/>
  <c r="AL694" i="3"/>
  <c r="AJ694" i="3"/>
  <c r="AH694" i="3"/>
  <c r="AF694" i="3"/>
  <c r="AD694" i="3"/>
  <c r="AB694" i="3"/>
  <c r="Z694" i="3"/>
  <c r="AR693" i="3"/>
  <c r="AP693" i="3"/>
  <c r="AN693" i="3"/>
  <c r="AL693" i="3"/>
  <c r="AJ693" i="3"/>
  <c r="AH693" i="3"/>
  <c r="AF693" i="3"/>
  <c r="AD693" i="3"/>
  <c r="AB693" i="3"/>
  <c r="Z693" i="3"/>
  <c r="AR692" i="3"/>
  <c r="AP692" i="3"/>
  <c r="AN692" i="3"/>
  <c r="AL692" i="3"/>
  <c r="AJ692" i="3"/>
  <c r="AH692" i="3"/>
  <c r="AF692" i="3"/>
  <c r="AD692" i="3"/>
  <c r="AB692" i="3"/>
  <c r="Z692" i="3"/>
  <c r="AR691" i="3"/>
  <c r="AP691" i="3"/>
  <c r="AN691" i="3"/>
  <c r="AL691" i="3"/>
  <c r="AJ691" i="3"/>
  <c r="AH691" i="3"/>
  <c r="AF691" i="3"/>
  <c r="AD691" i="3"/>
  <c r="AB691" i="3"/>
  <c r="Z691" i="3"/>
  <c r="AR690" i="3"/>
  <c r="AP690" i="3"/>
  <c r="AN690" i="3"/>
  <c r="AL690" i="3"/>
  <c r="AJ690" i="3"/>
  <c r="AH690" i="3"/>
  <c r="AF690" i="3"/>
  <c r="AD690" i="3"/>
  <c r="AB690" i="3"/>
  <c r="Z690" i="3"/>
  <c r="AR689" i="3"/>
  <c r="AP689" i="3"/>
  <c r="AN689" i="3"/>
  <c r="AL689" i="3"/>
  <c r="AJ689" i="3"/>
  <c r="AH689" i="3"/>
  <c r="AF689" i="3"/>
  <c r="AD689" i="3"/>
  <c r="AB689" i="3"/>
  <c r="Z689" i="3"/>
  <c r="AR686" i="3"/>
  <c r="AP686" i="3"/>
  <c r="AN686" i="3"/>
  <c r="AL686" i="3"/>
  <c r="AJ686" i="3"/>
  <c r="AH686" i="3"/>
  <c r="AF686" i="3"/>
  <c r="AD686" i="3"/>
  <c r="AB686" i="3"/>
  <c r="Z686" i="3"/>
  <c r="AR685" i="3"/>
  <c r="AP685" i="3"/>
  <c r="AN685" i="3"/>
  <c r="AL685" i="3"/>
  <c r="AJ685" i="3"/>
  <c r="AH685" i="3"/>
  <c r="AF685" i="3"/>
  <c r="AD685" i="3"/>
  <c r="AB685" i="3"/>
  <c r="Z685" i="3"/>
  <c r="AR684" i="3"/>
  <c r="AP684" i="3"/>
  <c r="AN684" i="3"/>
  <c r="AL684" i="3"/>
  <c r="AJ684" i="3"/>
  <c r="AH684" i="3"/>
  <c r="AF684" i="3"/>
  <c r="AD684" i="3"/>
  <c r="AB684" i="3"/>
  <c r="Z684" i="3"/>
  <c r="AR683" i="3"/>
  <c r="AP683" i="3"/>
  <c r="AN683" i="3"/>
  <c r="AL683" i="3"/>
  <c r="AJ683" i="3"/>
  <c r="AH683" i="3"/>
  <c r="AF683" i="3"/>
  <c r="AD683" i="3"/>
  <c r="AB683" i="3"/>
  <c r="Z683" i="3"/>
  <c r="AR681" i="3"/>
  <c r="AP681" i="3"/>
  <c r="AN681" i="3"/>
  <c r="AL681" i="3"/>
  <c r="AJ681" i="3"/>
  <c r="AH681" i="3"/>
  <c r="AF681" i="3"/>
  <c r="AD681" i="3"/>
  <c r="AB681" i="3"/>
  <c r="Z681" i="3"/>
  <c r="AR680" i="3"/>
  <c r="AP680" i="3"/>
  <c r="AN680" i="3"/>
  <c r="AL680" i="3"/>
  <c r="AJ680" i="3"/>
  <c r="AH680" i="3"/>
  <c r="AF680" i="3"/>
  <c r="AD680" i="3"/>
  <c r="AB680" i="3"/>
  <c r="Z680" i="3"/>
  <c r="AR679" i="3"/>
  <c r="AP679" i="3"/>
  <c r="AN679" i="3"/>
  <c r="AL679" i="3"/>
  <c r="AJ679" i="3"/>
  <c r="AH679" i="3"/>
  <c r="AF679" i="3"/>
  <c r="AD679" i="3"/>
  <c r="AB679" i="3"/>
  <c r="Z679" i="3"/>
  <c r="AR678" i="3"/>
  <c r="AP678" i="3"/>
  <c r="AN678" i="3"/>
  <c r="AL678" i="3"/>
  <c r="AJ678" i="3"/>
  <c r="AH678" i="3"/>
  <c r="AF678" i="3"/>
  <c r="AD678" i="3"/>
  <c r="AB678" i="3"/>
  <c r="Z678" i="3"/>
  <c r="AR677" i="3"/>
  <c r="AP677" i="3"/>
  <c r="AN677" i="3"/>
  <c r="AL677" i="3"/>
  <c r="AJ677" i="3"/>
  <c r="AH677" i="3"/>
  <c r="AF677" i="3"/>
  <c r="AD677" i="3"/>
  <c r="AB677" i="3"/>
  <c r="Z677" i="3"/>
  <c r="AR676" i="3"/>
  <c r="AP676" i="3"/>
  <c r="AN676" i="3"/>
  <c r="AL676" i="3"/>
  <c r="AJ676" i="3"/>
  <c r="AH676" i="3"/>
  <c r="AF676" i="3"/>
  <c r="AD676" i="3"/>
  <c r="AB676" i="3"/>
  <c r="Z676" i="3"/>
  <c r="AR675" i="3"/>
  <c r="AP675" i="3"/>
  <c r="AN675" i="3"/>
  <c r="AL675" i="3"/>
  <c r="AJ675" i="3"/>
  <c r="AH675" i="3"/>
  <c r="AF675" i="3"/>
  <c r="AD675" i="3"/>
  <c r="AB675" i="3"/>
  <c r="Z675" i="3"/>
  <c r="AR667" i="3"/>
  <c r="AP667" i="3"/>
  <c r="AN667" i="3"/>
  <c r="AL667" i="3"/>
  <c r="AJ667" i="3"/>
  <c r="AH667" i="3"/>
  <c r="AF667" i="3"/>
  <c r="AD667" i="3"/>
  <c r="AB667" i="3"/>
  <c r="Z667" i="3"/>
  <c r="AR666" i="3"/>
  <c r="AP666" i="3"/>
  <c r="AN666" i="3"/>
  <c r="AL666" i="3"/>
  <c r="AJ666" i="3"/>
  <c r="AH666" i="3"/>
  <c r="AF666" i="3"/>
  <c r="AD666" i="3"/>
  <c r="AB666" i="3"/>
  <c r="Z666" i="3"/>
  <c r="AR665" i="3"/>
  <c r="AP665" i="3"/>
  <c r="AN665" i="3"/>
  <c r="AL665" i="3"/>
  <c r="AJ665" i="3"/>
  <c r="AH665" i="3"/>
  <c r="AF665" i="3"/>
  <c r="AD665" i="3"/>
  <c r="AB665" i="3"/>
  <c r="Z665" i="3"/>
  <c r="AR664" i="3"/>
  <c r="AP664" i="3"/>
  <c r="AN664" i="3"/>
  <c r="AL664" i="3"/>
  <c r="AJ664" i="3"/>
  <c r="AH664" i="3"/>
  <c r="AF664" i="3"/>
  <c r="AD664" i="3"/>
  <c r="AB664" i="3"/>
  <c r="Z664" i="3"/>
  <c r="AR663" i="3"/>
  <c r="AP663" i="3"/>
  <c r="AN663" i="3"/>
  <c r="AL663" i="3"/>
  <c r="AJ663" i="3"/>
  <c r="AH663" i="3"/>
  <c r="AF663" i="3"/>
  <c r="AD663" i="3"/>
  <c r="AB663" i="3"/>
  <c r="Z663" i="3"/>
  <c r="AR662" i="3"/>
  <c r="AP662" i="3"/>
  <c r="AN662" i="3"/>
  <c r="AL662" i="3"/>
  <c r="AJ662" i="3"/>
  <c r="AH662" i="3"/>
  <c r="AF662" i="3"/>
  <c r="AD662" i="3"/>
  <c r="AB662" i="3"/>
  <c r="Z662" i="3"/>
  <c r="AR661" i="3"/>
  <c r="AP661" i="3"/>
  <c r="AN661" i="3"/>
  <c r="AL661" i="3"/>
  <c r="AJ661" i="3"/>
  <c r="AH661" i="3"/>
  <c r="AF661" i="3"/>
  <c r="AD661" i="3"/>
  <c r="AB661" i="3"/>
  <c r="Z661" i="3"/>
  <c r="AR660" i="3"/>
  <c r="AP660" i="3"/>
  <c r="AN660" i="3"/>
  <c r="AL660" i="3"/>
  <c r="AJ660" i="3"/>
  <c r="AH660" i="3"/>
  <c r="AF660" i="3"/>
  <c r="AD660" i="3"/>
  <c r="AB660" i="3"/>
  <c r="Z660" i="3"/>
  <c r="AR659" i="3"/>
  <c r="AP659" i="3"/>
  <c r="AN659" i="3"/>
  <c r="AL659" i="3"/>
  <c r="AJ659" i="3"/>
  <c r="AH659" i="3"/>
  <c r="AF659" i="3"/>
  <c r="AD659" i="3"/>
  <c r="AB659" i="3"/>
  <c r="Z659" i="3"/>
  <c r="AR658" i="3"/>
  <c r="AP658" i="3"/>
  <c r="AN658" i="3"/>
  <c r="AL658" i="3"/>
  <c r="AJ658" i="3"/>
  <c r="AH658" i="3"/>
  <c r="AF658" i="3"/>
  <c r="AD658" i="3"/>
  <c r="AB658" i="3"/>
  <c r="Z658" i="3"/>
  <c r="AR657" i="3"/>
  <c r="AP657" i="3"/>
  <c r="AN657" i="3"/>
  <c r="AL657" i="3"/>
  <c r="AJ657" i="3"/>
  <c r="AH657" i="3"/>
  <c r="AF657" i="3"/>
  <c r="AD657" i="3"/>
  <c r="AB657" i="3"/>
  <c r="Z657" i="3"/>
  <c r="AR656" i="3"/>
  <c r="AP656" i="3"/>
  <c r="AN656" i="3"/>
  <c r="AL656" i="3"/>
  <c r="AJ656" i="3"/>
  <c r="AH656" i="3"/>
  <c r="AF656" i="3"/>
  <c r="AD656" i="3"/>
  <c r="AB656" i="3"/>
  <c r="Z656" i="3"/>
  <c r="AR652" i="3"/>
  <c r="AP652" i="3"/>
  <c r="AN652" i="3"/>
  <c r="AL652" i="3"/>
  <c r="AJ652" i="3"/>
  <c r="AH652" i="3"/>
  <c r="AF652" i="3"/>
  <c r="AD652" i="3"/>
  <c r="AB652" i="3"/>
  <c r="Z652" i="3"/>
  <c r="AR650" i="3"/>
  <c r="AP650" i="3"/>
  <c r="AN650" i="3"/>
  <c r="AL650" i="3"/>
  <c r="AJ650" i="3"/>
  <c r="AH650" i="3"/>
  <c r="AF650" i="3"/>
  <c r="AD650" i="3"/>
  <c r="AB650" i="3"/>
  <c r="Z650" i="3"/>
  <c r="AR649" i="3"/>
  <c r="AP649" i="3"/>
  <c r="AN649" i="3"/>
  <c r="AL649" i="3"/>
  <c r="AJ649" i="3"/>
  <c r="AH649" i="3"/>
  <c r="AF649" i="3"/>
  <c r="AD649" i="3"/>
  <c r="AB649" i="3"/>
  <c r="Z649" i="3"/>
  <c r="AR648" i="3"/>
  <c r="AP648" i="3"/>
  <c r="AN648" i="3"/>
  <c r="AL648" i="3"/>
  <c r="AJ648" i="3"/>
  <c r="AH648" i="3"/>
  <c r="AF648" i="3"/>
  <c r="AD648" i="3"/>
  <c r="AB648" i="3"/>
  <c r="Z648" i="3"/>
  <c r="AR647" i="3"/>
  <c r="AP647" i="3"/>
  <c r="AN647" i="3"/>
  <c r="AL647" i="3"/>
  <c r="AJ647" i="3"/>
  <c r="AH647" i="3"/>
  <c r="AF647" i="3"/>
  <c r="AD647" i="3"/>
  <c r="AB647" i="3"/>
  <c r="Z647" i="3"/>
  <c r="AR646" i="3"/>
  <c r="AP646" i="3"/>
  <c r="AN646" i="3"/>
  <c r="AL646" i="3"/>
  <c r="AJ646" i="3"/>
  <c r="AH646" i="3"/>
  <c r="AF646" i="3"/>
  <c r="AD646" i="3"/>
  <c r="AB646" i="3"/>
  <c r="Z646" i="3"/>
  <c r="AR645" i="3"/>
  <c r="AP645" i="3"/>
  <c r="AN645" i="3"/>
  <c r="AL645" i="3"/>
  <c r="AJ645" i="3"/>
  <c r="AH645" i="3"/>
  <c r="AF645" i="3"/>
  <c r="AD645" i="3"/>
  <c r="AB645" i="3"/>
  <c r="Z645" i="3"/>
  <c r="AR644" i="3"/>
  <c r="AP644" i="3"/>
  <c r="AN644" i="3"/>
  <c r="AL644" i="3"/>
  <c r="AJ644" i="3"/>
  <c r="AH644" i="3"/>
  <c r="AF644" i="3"/>
  <c r="AD644" i="3"/>
  <c r="AB644" i="3"/>
  <c r="Z644" i="3"/>
  <c r="AR643" i="3"/>
  <c r="AP643" i="3"/>
  <c r="AN643" i="3"/>
  <c r="AL643" i="3"/>
  <c r="AJ643" i="3"/>
  <c r="AH643" i="3"/>
  <c r="AF643" i="3"/>
  <c r="AD643" i="3"/>
  <c r="AB643" i="3"/>
  <c r="Z643" i="3"/>
  <c r="AR642" i="3"/>
  <c r="AP642" i="3"/>
  <c r="AN642" i="3"/>
  <c r="AL642" i="3"/>
  <c r="AJ642" i="3"/>
  <c r="AH642" i="3"/>
  <c r="AF642" i="3"/>
  <c r="AD642" i="3"/>
  <c r="AB642" i="3"/>
  <c r="Z642" i="3"/>
  <c r="AR641" i="3"/>
  <c r="AP641" i="3"/>
  <c r="AN641" i="3"/>
  <c r="AL641" i="3"/>
  <c r="AJ641" i="3"/>
  <c r="AH641" i="3"/>
  <c r="AF641" i="3"/>
  <c r="AD641" i="3"/>
  <c r="AB641" i="3"/>
  <c r="Z641" i="3"/>
  <c r="AR640" i="3"/>
  <c r="AP640" i="3"/>
  <c r="AN640" i="3"/>
  <c r="AL640" i="3"/>
  <c r="AJ640" i="3"/>
  <c r="AH640" i="3"/>
  <c r="AF640" i="3"/>
  <c r="AD640" i="3"/>
  <c r="AB640" i="3"/>
  <c r="Z640" i="3"/>
  <c r="AR638" i="3"/>
  <c r="AP638" i="3"/>
  <c r="AN638" i="3"/>
  <c r="AL638" i="3"/>
  <c r="AJ638" i="3"/>
  <c r="AH638" i="3"/>
  <c r="AF638" i="3"/>
  <c r="AD638" i="3"/>
  <c r="AB638" i="3"/>
  <c r="Z638" i="3"/>
  <c r="AR637" i="3"/>
  <c r="AP637" i="3"/>
  <c r="AN637" i="3"/>
  <c r="AL637" i="3"/>
  <c r="AJ637" i="3"/>
  <c r="AH637" i="3"/>
  <c r="AF637" i="3"/>
  <c r="AD637" i="3"/>
  <c r="AB637" i="3"/>
  <c r="Z637" i="3"/>
  <c r="AR635" i="3"/>
  <c r="AP635" i="3"/>
  <c r="AN635" i="3"/>
  <c r="AL635" i="3"/>
  <c r="AJ635" i="3"/>
  <c r="AH635" i="3"/>
  <c r="AF635" i="3"/>
  <c r="AD635" i="3"/>
  <c r="AB635" i="3"/>
  <c r="Z635" i="3"/>
  <c r="AR634" i="3"/>
  <c r="AP634" i="3"/>
  <c r="AN634" i="3"/>
  <c r="AL634" i="3"/>
  <c r="AJ634" i="3"/>
  <c r="AH634" i="3"/>
  <c r="AF634" i="3"/>
  <c r="AD634" i="3"/>
  <c r="AB634" i="3"/>
  <c r="Z634" i="3"/>
  <c r="AR633" i="3"/>
  <c r="AP633" i="3"/>
  <c r="AN633" i="3"/>
  <c r="AL633" i="3"/>
  <c r="AJ633" i="3"/>
  <c r="AH633" i="3"/>
  <c r="AF633" i="3"/>
  <c r="AD633" i="3"/>
  <c r="AB633" i="3"/>
  <c r="Z633" i="3"/>
  <c r="AR632" i="3"/>
  <c r="AP632" i="3"/>
  <c r="AN632" i="3"/>
  <c r="AL632" i="3"/>
  <c r="AJ632" i="3"/>
  <c r="AH632" i="3"/>
  <c r="AF632" i="3"/>
  <c r="AD632" i="3"/>
  <c r="AB632" i="3"/>
  <c r="Z632" i="3"/>
  <c r="AR631" i="3"/>
  <c r="AP631" i="3"/>
  <c r="AN631" i="3"/>
  <c r="AL631" i="3"/>
  <c r="AJ631" i="3"/>
  <c r="AH631" i="3"/>
  <c r="AF631" i="3"/>
  <c r="AD631" i="3"/>
  <c r="AB631" i="3"/>
  <c r="Z631" i="3"/>
  <c r="AR627" i="3"/>
  <c r="AP627" i="3"/>
  <c r="AN627" i="3"/>
  <c r="AL627" i="3"/>
  <c r="AJ627" i="3"/>
  <c r="AH627" i="3"/>
  <c r="AF627" i="3"/>
  <c r="AD627" i="3"/>
  <c r="AB627" i="3"/>
  <c r="Z627" i="3"/>
  <c r="AR626" i="3"/>
  <c r="AP626" i="3"/>
  <c r="AN626" i="3"/>
  <c r="AL626" i="3"/>
  <c r="AJ626" i="3"/>
  <c r="AH626" i="3"/>
  <c r="AF626" i="3"/>
  <c r="AD626" i="3"/>
  <c r="AB626" i="3"/>
  <c r="Z626" i="3"/>
  <c r="AR625" i="3"/>
  <c r="AP625" i="3"/>
  <c r="AN625" i="3"/>
  <c r="AL625" i="3"/>
  <c r="AJ625" i="3"/>
  <c r="AH625" i="3"/>
  <c r="AF625" i="3"/>
  <c r="AD625" i="3"/>
  <c r="AB625" i="3"/>
  <c r="Z625" i="3"/>
  <c r="AR624" i="3"/>
  <c r="AP624" i="3"/>
  <c r="AN624" i="3"/>
  <c r="AL624" i="3"/>
  <c r="AJ624" i="3"/>
  <c r="AH624" i="3"/>
  <c r="AF624" i="3"/>
  <c r="AD624" i="3"/>
  <c r="AB624" i="3"/>
  <c r="Z624" i="3"/>
  <c r="AR623" i="3"/>
  <c r="AP623" i="3"/>
  <c r="AN623" i="3"/>
  <c r="AL623" i="3"/>
  <c r="AJ623" i="3"/>
  <c r="AH623" i="3"/>
  <c r="AF623" i="3"/>
  <c r="AD623" i="3"/>
  <c r="AB623" i="3"/>
  <c r="Z623" i="3"/>
  <c r="AR622" i="3"/>
  <c r="AP622" i="3"/>
  <c r="AN622" i="3"/>
  <c r="AL622" i="3"/>
  <c r="AJ622" i="3"/>
  <c r="AH622" i="3"/>
  <c r="AF622" i="3"/>
  <c r="AD622" i="3"/>
  <c r="AB622" i="3"/>
  <c r="Z622" i="3"/>
  <c r="AR621" i="3"/>
  <c r="AP621" i="3"/>
  <c r="AN621" i="3"/>
  <c r="AL621" i="3"/>
  <c r="AJ621" i="3"/>
  <c r="AH621" i="3"/>
  <c r="AF621" i="3"/>
  <c r="AD621" i="3"/>
  <c r="AB621" i="3"/>
  <c r="Z621" i="3"/>
  <c r="AR619" i="3"/>
  <c r="AP619" i="3"/>
  <c r="AN619" i="3"/>
  <c r="AL619" i="3"/>
  <c r="AJ619" i="3"/>
  <c r="AH619" i="3"/>
  <c r="AF619" i="3"/>
  <c r="AD619" i="3"/>
  <c r="AB619" i="3"/>
  <c r="Z619" i="3"/>
  <c r="AR618" i="3"/>
  <c r="AP618" i="3"/>
  <c r="AN618" i="3"/>
  <c r="AL618" i="3"/>
  <c r="AJ618" i="3"/>
  <c r="AH618" i="3"/>
  <c r="AF618" i="3"/>
  <c r="AD618" i="3"/>
  <c r="AB618" i="3"/>
  <c r="Z618" i="3"/>
  <c r="AR617" i="3"/>
  <c r="AP617" i="3"/>
  <c r="AN617" i="3"/>
  <c r="AL617" i="3"/>
  <c r="AJ617" i="3"/>
  <c r="AH617" i="3"/>
  <c r="AF617" i="3"/>
  <c r="AD617" i="3"/>
  <c r="AB617" i="3"/>
  <c r="Z617" i="3"/>
  <c r="AR616" i="3"/>
  <c r="AP616" i="3"/>
  <c r="AN616" i="3"/>
  <c r="AL616" i="3"/>
  <c r="AJ616" i="3"/>
  <c r="AH616" i="3"/>
  <c r="AF616" i="3"/>
  <c r="AD616" i="3"/>
  <c r="AB616" i="3"/>
  <c r="Z616" i="3"/>
  <c r="AR615" i="3"/>
  <c r="AP615" i="3"/>
  <c r="AN615" i="3"/>
  <c r="AL615" i="3"/>
  <c r="AJ615" i="3"/>
  <c r="AH615" i="3"/>
  <c r="AF615" i="3"/>
  <c r="AD615" i="3"/>
  <c r="AB615" i="3"/>
  <c r="Z615" i="3"/>
  <c r="AR614" i="3"/>
  <c r="AP614" i="3"/>
  <c r="AN614" i="3"/>
  <c r="AL614" i="3"/>
  <c r="AJ614" i="3"/>
  <c r="AH614" i="3"/>
  <c r="AF614" i="3"/>
  <c r="AD614" i="3"/>
  <c r="AB614" i="3"/>
  <c r="Z614" i="3"/>
  <c r="AR613" i="3"/>
  <c r="AP613" i="3"/>
  <c r="AN613" i="3"/>
  <c r="AL613" i="3"/>
  <c r="AJ613" i="3"/>
  <c r="AH613" i="3"/>
  <c r="AF613" i="3"/>
  <c r="AD613" i="3"/>
  <c r="AB613" i="3"/>
  <c r="Z613" i="3"/>
  <c r="AR612" i="3"/>
  <c r="AP612" i="3"/>
  <c r="AN612" i="3"/>
  <c r="AL612" i="3"/>
  <c r="AJ612" i="3"/>
  <c r="AH612" i="3"/>
  <c r="AF612" i="3"/>
  <c r="AD612" i="3"/>
  <c r="AB612" i="3"/>
  <c r="Z612" i="3"/>
  <c r="AR611" i="3"/>
  <c r="AP611" i="3"/>
  <c r="AN611" i="3"/>
  <c r="AL611" i="3"/>
  <c r="AJ611" i="3"/>
  <c r="AH611" i="3"/>
  <c r="AF611" i="3"/>
  <c r="AD611" i="3"/>
  <c r="AB611" i="3"/>
  <c r="Z611" i="3"/>
  <c r="AR610" i="3"/>
  <c r="AP610" i="3"/>
  <c r="AN610" i="3"/>
  <c r="AL610" i="3"/>
  <c r="AJ610" i="3"/>
  <c r="AH610" i="3"/>
  <c r="AF610" i="3"/>
  <c r="AD610" i="3"/>
  <c r="AB610" i="3"/>
  <c r="Z610" i="3"/>
  <c r="AR609" i="3"/>
  <c r="AP609" i="3"/>
  <c r="AN609" i="3"/>
  <c r="AL609" i="3"/>
  <c r="AJ609" i="3"/>
  <c r="AH609" i="3"/>
  <c r="AF609" i="3"/>
  <c r="AD609" i="3"/>
  <c r="AB609" i="3"/>
  <c r="Z609" i="3"/>
  <c r="AR604" i="3"/>
  <c r="AP604" i="3"/>
  <c r="AN604" i="3"/>
  <c r="AL604" i="3"/>
  <c r="AJ604" i="3"/>
  <c r="AH604" i="3"/>
  <c r="AF604" i="3"/>
  <c r="AD604" i="3"/>
  <c r="AB604" i="3"/>
  <c r="Z604" i="3"/>
  <c r="AR603" i="3"/>
  <c r="AP603" i="3"/>
  <c r="AN603" i="3"/>
  <c r="AL603" i="3"/>
  <c r="AJ603" i="3"/>
  <c r="AH603" i="3"/>
  <c r="AF603" i="3"/>
  <c r="AD603" i="3"/>
  <c r="AB603" i="3"/>
  <c r="Z603" i="3"/>
  <c r="AR602" i="3"/>
  <c r="AP602" i="3"/>
  <c r="AN602" i="3"/>
  <c r="AL602" i="3"/>
  <c r="AJ602" i="3"/>
  <c r="AH602" i="3"/>
  <c r="AF602" i="3"/>
  <c r="AD602" i="3"/>
  <c r="AB602" i="3"/>
  <c r="Z602" i="3"/>
  <c r="AR601" i="3"/>
  <c r="AP601" i="3"/>
  <c r="AN601" i="3"/>
  <c r="AL601" i="3"/>
  <c r="AJ601" i="3"/>
  <c r="AH601" i="3"/>
  <c r="AF601" i="3"/>
  <c r="AD601" i="3"/>
  <c r="AB601" i="3"/>
  <c r="Z601" i="3"/>
  <c r="AR600" i="3"/>
  <c r="AP600" i="3"/>
  <c r="AN600" i="3"/>
  <c r="AL600" i="3"/>
  <c r="AJ600" i="3"/>
  <c r="AH600" i="3"/>
  <c r="AF600" i="3"/>
  <c r="AD600" i="3"/>
  <c r="AB600" i="3"/>
  <c r="Z600" i="3"/>
  <c r="AR599" i="3"/>
  <c r="AP599" i="3"/>
  <c r="AN599" i="3"/>
  <c r="AL599" i="3"/>
  <c r="AJ599" i="3"/>
  <c r="AH599" i="3"/>
  <c r="AF599" i="3"/>
  <c r="AD599" i="3"/>
  <c r="AB599" i="3"/>
  <c r="Z599" i="3"/>
  <c r="AR598" i="3"/>
  <c r="AP598" i="3"/>
  <c r="AN598" i="3"/>
  <c r="AL598" i="3"/>
  <c r="AJ598" i="3"/>
  <c r="AH598" i="3"/>
  <c r="AF598" i="3"/>
  <c r="AD598" i="3"/>
  <c r="AB598" i="3"/>
  <c r="Z598" i="3"/>
  <c r="AR597" i="3"/>
  <c r="AP597" i="3"/>
  <c r="AN597" i="3"/>
  <c r="AL597" i="3"/>
  <c r="AJ597" i="3"/>
  <c r="AH597" i="3"/>
  <c r="AF597" i="3"/>
  <c r="AD597" i="3"/>
  <c r="AB597" i="3"/>
  <c r="Z597" i="3"/>
  <c r="AR596" i="3"/>
  <c r="AP596" i="3"/>
  <c r="AN596" i="3"/>
  <c r="AL596" i="3"/>
  <c r="AJ596" i="3"/>
  <c r="AH596" i="3"/>
  <c r="AF596" i="3"/>
  <c r="AD596" i="3"/>
  <c r="AB596" i="3"/>
  <c r="Z596" i="3"/>
  <c r="AR595" i="3"/>
  <c r="AP595" i="3"/>
  <c r="AN595" i="3"/>
  <c r="AL595" i="3"/>
  <c r="AJ595" i="3"/>
  <c r="AH595" i="3"/>
  <c r="AF595" i="3"/>
  <c r="AD595" i="3"/>
  <c r="AB595" i="3"/>
  <c r="Z595" i="3"/>
  <c r="AR594" i="3"/>
  <c r="AP594" i="3"/>
  <c r="AN594" i="3"/>
  <c r="AL594" i="3"/>
  <c r="AJ594" i="3"/>
  <c r="AH594" i="3"/>
  <c r="AF594" i="3"/>
  <c r="AD594" i="3"/>
  <c r="AB594" i="3"/>
  <c r="Z594" i="3"/>
  <c r="AR593" i="3"/>
  <c r="AP593" i="3"/>
  <c r="AN593" i="3"/>
  <c r="AL593" i="3"/>
  <c r="AJ593" i="3"/>
  <c r="AH593" i="3"/>
  <c r="AF593" i="3"/>
  <c r="AD593" i="3"/>
  <c r="AB593" i="3"/>
  <c r="Z593" i="3"/>
  <c r="AR592" i="3"/>
  <c r="AP592" i="3"/>
  <c r="AN592" i="3"/>
  <c r="AL592" i="3"/>
  <c r="AJ592" i="3"/>
  <c r="AH592" i="3"/>
  <c r="AF592" i="3"/>
  <c r="AD592" i="3"/>
  <c r="AB592" i="3"/>
  <c r="Z592" i="3"/>
  <c r="AR591" i="3"/>
  <c r="AP591" i="3"/>
  <c r="AN591" i="3"/>
  <c r="AL591" i="3"/>
  <c r="AJ591" i="3"/>
  <c r="AH591" i="3"/>
  <c r="AF591" i="3"/>
  <c r="AD591" i="3"/>
  <c r="AB591" i="3"/>
  <c r="Z591" i="3"/>
  <c r="AR590" i="3"/>
  <c r="AP590" i="3"/>
  <c r="AN590" i="3"/>
  <c r="AL590" i="3"/>
  <c r="AJ590" i="3"/>
  <c r="AH590" i="3"/>
  <c r="AF590" i="3"/>
  <c r="AD590" i="3"/>
  <c r="AB590" i="3"/>
  <c r="Z590" i="3"/>
  <c r="AR586" i="3"/>
  <c r="AP586" i="3"/>
  <c r="AN586" i="3"/>
  <c r="AL586" i="3"/>
  <c r="AJ586" i="3"/>
  <c r="AH586" i="3"/>
  <c r="AF586" i="3"/>
  <c r="AD586" i="3"/>
  <c r="AB586" i="3"/>
  <c r="Z586" i="3"/>
  <c r="AR585" i="3"/>
  <c r="AP585" i="3"/>
  <c r="AN585" i="3"/>
  <c r="AL585" i="3"/>
  <c r="AJ585" i="3"/>
  <c r="AH585" i="3"/>
  <c r="AF585" i="3"/>
  <c r="AD585" i="3"/>
  <c r="AB585" i="3"/>
  <c r="Z585" i="3"/>
  <c r="AR584" i="3"/>
  <c r="AP584" i="3"/>
  <c r="AN584" i="3"/>
  <c r="AL584" i="3"/>
  <c r="AJ584" i="3"/>
  <c r="AH584" i="3"/>
  <c r="AF584" i="3"/>
  <c r="AD584" i="3"/>
  <c r="AB584" i="3"/>
  <c r="Z584" i="3"/>
  <c r="AR580" i="3"/>
  <c r="AP580" i="3"/>
  <c r="AN580" i="3"/>
  <c r="AL580" i="3"/>
  <c r="AJ580" i="3"/>
  <c r="AH580" i="3"/>
  <c r="AF580" i="3"/>
  <c r="AD580" i="3"/>
  <c r="AB580" i="3"/>
  <c r="Z580" i="3"/>
  <c r="AR576" i="3"/>
  <c r="AP576" i="3"/>
  <c r="AN576" i="3"/>
  <c r="AL576" i="3"/>
  <c r="AJ576" i="3"/>
  <c r="AH576" i="3"/>
  <c r="AF576" i="3"/>
  <c r="AD576" i="3"/>
  <c r="AB576" i="3"/>
  <c r="Z576" i="3"/>
  <c r="AR575" i="3"/>
  <c r="AP575" i="3"/>
  <c r="AN575" i="3"/>
  <c r="AL575" i="3"/>
  <c r="AJ575" i="3"/>
  <c r="AH575" i="3"/>
  <c r="AF575" i="3"/>
  <c r="AD575" i="3"/>
  <c r="AB575" i="3"/>
  <c r="Z575" i="3"/>
  <c r="AR574" i="3"/>
  <c r="AP574" i="3"/>
  <c r="AN574" i="3"/>
  <c r="AL574" i="3"/>
  <c r="AJ574" i="3"/>
  <c r="AH574" i="3"/>
  <c r="AF574" i="3"/>
  <c r="AD574" i="3"/>
  <c r="AB574" i="3"/>
  <c r="Z574" i="3"/>
  <c r="AR573" i="3"/>
  <c r="AP573" i="3"/>
  <c r="AN573" i="3"/>
  <c r="AL573" i="3"/>
  <c r="AJ573" i="3"/>
  <c r="AH573" i="3"/>
  <c r="AF573" i="3"/>
  <c r="AD573" i="3"/>
  <c r="AB573" i="3"/>
  <c r="Z573" i="3"/>
  <c r="AR572" i="3"/>
  <c r="AP572" i="3"/>
  <c r="AN572" i="3"/>
  <c r="AL572" i="3"/>
  <c r="AJ572" i="3"/>
  <c r="AH572" i="3"/>
  <c r="AF572" i="3"/>
  <c r="AD572" i="3"/>
  <c r="AB572" i="3"/>
  <c r="Z572" i="3"/>
  <c r="AR569" i="3"/>
  <c r="AP569" i="3"/>
  <c r="AN569" i="3"/>
  <c r="AL569" i="3"/>
  <c r="AJ569" i="3"/>
  <c r="AH569" i="3"/>
  <c r="AF569" i="3"/>
  <c r="AD569" i="3"/>
  <c r="AB569" i="3"/>
  <c r="Z569" i="3"/>
  <c r="AR568" i="3"/>
  <c r="AP568" i="3"/>
  <c r="AN568" i="3"/>
  <c r="AL568" i="3"/>
  <c r="AJ568" i="3"/>
  <c r="AH568" i="3"/>
  <c r="AF568" i="3"/>
  <c r="AD568" i="3"/>
  <c r="AB568" i="3"/>
  <c r="Z568" i="3"/>
  <c r="AR567" i="3"/>
  <c r="AP567" i="3"/>
  <c r="AN567" i="3"/>
  <c r="AL567" i="3"/>
  <c r="AJ567" i="3"/>
  <c r="AH567" i="3"/>
  <c r="AF567" i="3"/>
  <c r="AD567" i="3"/>
  <c r="AB567" i="3"/>
  <c r="Z567" i="3"/>
  <c r="AR566" i="3"/>
  <c r="AP566" i="3"/>
  <c r="AN566" i="3"/>
  <c r="AL566" i="3"/>
  <c r="AJ566" i="3"/>
  <c r="AH566" i="3"/>
  <c r="AF566" i="3"/>
  <c r="AD566" i="3"/>
  <c r="AB566" i="3"/>
  <c r="Z566" i="3"/>
  <c r="AR565" i="3"/>
  <c r="AP565" i="3"/>
  <c r="AN565" i="3"/>
  <c r="AL565" i="3"/>
  <c r="AJ565" i="3"/>
  <c r="AH565" i="3"/>
  <c r="AF565" i="3"/>
  <c r="AD565" i="3"/>
  <c r="AB565" i="3"/>
  <c r="Z565" i="3"/>
  <c r="AR561" i="3"/>
  <c r="AP561" i="3"/>
  <c r="AN561" i="3"/>
  <c r="AL561" i="3"/>
  <c r="AJ561" i="3"/>
  <c r="AH561" i="3"/>
  <c r="AF561" i="3"/>
  <c r="AD561" i="3"/>
  <c r="AB561" i="3"/>
  <c r="Z561" i="3"/>
  <c r="AR560" i="3"/>
  <c r="AP560" i="3"/>
  <c r="AN560" i="3"/>
  <c r="AL560" i="3"/>
  <c r="AJ560" i="3"/>
  <c r="AH560" i="3"/>
  <c r="AF560" i="3"/>
  <c r="AD560" i="3"/>
  <c r="AB560" i="3"/>
  <c r="Z560" i="3"/>
  <c r="AR559" i="3"/>
  <c r="AP559" i="3"/>
  <c r="AN559" i="3"/>
  <c r="AL559" i="3"/>
  <c r="AJ559" i="3"/>
  <c r="AH559" i="3"/>
  <c r="AF559" i="3"/>
  <c r="AD559" i="3"/>
  <c r="AB559" i="3"/>
  <c r="Z559" i="3"/>
  <c r="AR558" i="3"/>
  <c r="AP558" i="3"/>
  <c r="AN558" i="3"/>
  <c r="AL558" i="3"/>
  <c r="AJ558" i="3"/>
  <c r="AH558" i="3"/>
  <c r="AF558" i="3"/>
  <c r="AD558" i="3"/>
  <c r="AB558" i="3"/>
  <c r="Z558" i="3"/>
  <c r="AR557" i="3"/>
  <c r="AP557" i="3"/>
  <c r="AN557" i="3"/>
  <c r="AL557" i="3"/>
  <c r="AJ557" i="3"/>
  <c r="AH557" i="3"/>
  <c r="AF557" i="3"/>
  <c r="AD557" i="3"/>
  <c r="AB557" i="3"/>
  <c r="Z557" i="3"/>
  <c r="AR553" i="3"/>
  <c r="AP553" i="3"/>
  <c r="AN553" i="3"/>
  <c r="AL553" i="3"/>
  <c r="AJ553" i="3"/>
  <c r="AH553" i="3"/>
  <c r="AF553" i="3"/>
  <c r="AD553" i="3"/>
  <c r="AB553" i="3"/>
  <c r="Z553" i="3"/>
  <c r="AR552" i="3"/>
  <c r="AP552" i="3"/>
  <c r="AN552" i="3"/>
  <c r="AL552" i="3"/>
  <c r="AJ552" i="3"/>
  <c r="AH552" i="3"/>
  <c r="AF552" i="3"/>
  <c r="AD552" i="3"/>
  <c r="AB552" i="3"/>
  <c r="Z552" i="3"/>
  <c r="AR551" i="3"/>
  <c r="AP551" i="3"/>
  <c r="AN551" i="3"/>
  <c r="AL551" i="3"/>
  <c r="AJ551" i="3"/>
  <c r="AH551" i="3"/>
  <c r="AF551" i="3"/>
  <c r="AD551" i="3"/>
  <c r="AB551" i="3"/>
  <c r="Z551" i="3"/>
  <c r="AR550" i="3"/>
  <c r="AP550" i="3"/>
  <c r="AN550" i="3"/>
  <c r="AL550" i="3"/>
  <c r="AJ550" i="3"/>
  <c r="AH550" i="3"/>
  <c r="AF550" i="3"/>
  <c r="AD550" i="3"/>
  <c r="AB550" i="3"/>
  <c r="Z550" i="3"/>
  <c r="AR549" i="3"/>
  <c r="AP549" i="3"/>
  <c r="AN549" i="3"/>
  <c r="AL549" i="3"/>
  <c r="AJ549" i="3"/>
  <c r="AH549" i="3"/>
  <c r="AF549" i="3"/>
  <c r="AD549" i="3"/>
  <c r="AB549" i="3"/>
  <c r="Z549" i="3"/>
  <c r="AR545" i="3"/>
  <c r="AP545" i="3"/>
  <c r="AN545" i="3"/>
  <c r="AL545" i="3"/>
  <c r="AJ545" i="3"/>
  <c r="AH545" i="3"/>
  <c r="AF545" i="3"/>
  <c r="AD545" i="3"/>
  <c r="AB545" i="3"/>
  <c r="Z545" i="3"/>
  <c r="AR544" i="3"/>
  <c r="AP544" i="3"/>
  <c r="AN544" i="3"/>
  <c r="AL544" i="3"/>
  <c r="AJ544" i="3"/>
  <c r="AH544" i="3"/>
  <c r="AF544" i="3"/>
  <c r="AD544" i="3"/>
  <c r="AB544" i="3"/>
  <c r="Z544" i="3"/>
  <c r="AR543" i="3"/>
  <c r="AP543" i="3"/>
  <c r="AN543" i="3"/>
  <c r="AL543" i="3"/>
  <c r="AJ543" i="3"/>
  <c r="AH543" i="3"/>
  <c r="AF543" i="3"/>
  <c r="AD543" i="3"/>
  <c r="AB543" i="3"/>
  <c r="Z543" i="3"/>
  <c r="AR542" i="3"/>
  <c r="AP542" i="3"/>
  <c r="AN542" i="3"/>
  <c r="AL542" i="3"/>
  <c r="AJ542" i="3"/>
  <c r="AH542" i="3"/>
  <c r="AF542" i="3"/>
  <c r="AD542" i="3"/>
  <c r="AB542" i="3"/>
  <c r="Z542" i="3"/>
  <c r="AR541" i="3"/>
  <c r="AP541" i="3"/>
  <c r="AN541" i="3"/>
  <c r="AL541" i="3"/>
  <c r="AJ541" i="3"/>
  <c r="AH541" i="3"/>
  <c r="AF541" i="3"/>
  <c r="AD541" i="3"/>
  <c r="AB541" i="3"/>
  <c r="Z541" i="3"/>
  <c r="AR536" i="3"/>
  <c r="AP536" i="3"/>
  <c r="AN536" i="3"/>
  <c r="AL536" i="3"/>
  <c r="AJ536" i="3"/>
  <c r="AH536" i="3"/>
  <c r="AF536" i="3"/>
  <c r="AD536" i="3"/>
  <c r="AB536" i="3"/>
  <c r="Z536" i="3"/>
  <c r="AR535" i="3"/>
  <c r="AP535" i="3"/>
  <c r="AN535" i="3"/>
  <c r="AL535" i="3"/>
  <c r="AJ535" i="3"/>
  <c r="AH535" i="3"/>
  <c r="AF535" i="3"/>
  <c r="AD535" i="3"/>
  <c r="AB535" i="3"/>
  <c r="Z535" i="3"/>
  <c r="AR534" i="3"/>
  <c r="AP534" i="3"/>
  <c r="AN534" i="3"/>
  <c r="AL534" i="3"/>
  <c r="AJ534" i="3"/>
  <c r="AH534" i="3"/>
  <c r="AF534" i="3"/>
  <c r="AD534" i="3"/>
  <c r="AB534" i="3"/>
  <c r="Z534" i="3"/>
  <c r="AR533" i="3"/>
  <c r="AP533" i="3"/>
  <c r="AN533" i="3"/>
  <c r="AL533" i="3"/>
  <c r="AJ533" i="3"/>
  <c r="AH533" i="3"/>
  <c r="AF533" i="3"/>
  <c r="AD533" i="3"/>
  <c r="AB533" i="3"/>
  <c r="Z533" i="3"/>
  <c r="AR532" i="3"/>
  <c r="AP532" i="3"/>
  <c r="AN532" i="3"/>
  <c r="AL532" i="3"/>
  <c r="AJ532" i="3"/>
  <c r="AH532" i="3"/>
  <c r="AF532" i="3"/>
  <c r="AD532" i="3"/>
  <c r="AB532" i="3"/>
  <c r="Z532" i="3"/>
  <c r="AR531" i="3"/>
  <c r="AP531" i="3"/>
  <c r="AN531" i="3"/>
  <c r="AL531" i="3"/>
  <c r="AJ531" i="3"/>
  <c r="AH531" i="3"/>
  <c r="AF531" i="3"/>
  <c r="AD531" i="3"/>
  <c r="AB531" i="3"/>
  <c r="Z531" i="3"/>
  <c r="AR530" i="3"/>
  <c r="AP530" i="3"/>
  <c r="AN530" i="3"/>
  <c r="AL530" i="3"/>
  <c r="AJ530" i="3"/>
  <c r="AH530" i="3"/>
  <c r="AF530" i="3"/>
  <c r="AD530" i="3"/>
  <c r="AB530" i="3"/>
  <c r="Z530" i="3"/>
  <c r="AR528" i="3"/>
  <c r="AP528" i="3"/>
  <c r="AN528" i="3"/>
  <c r="AL528" i="3"/>
  <c r="AJ528" i="3"/>
  <c r="AH528" i="3"/>
  <c r="AF528" i="3"/>
  <c r="AD528" i="3"/>
  <c r="AB528" i="3"/>
  <c r="Z528" i="3"/>
  <c r="AR524" i="3"/>
  <c r="AP524" i="3"/>
  <c r="AN524" i="3"/>
  <c r="AL524" i="3"/>
  <c r="AJ524" i="3"/>
  <c r="AH524" i="3"/>
  <c r="AF524" i="3"/>
  <c r="AD524" i="3"/>
  <c r="AB524" i="3"/>
  <c r="Z524" i="3"/>
  <c r="AR523" i="3"/>
  <c r="AP523" i="3"/>
  <c r="AN523" i="3"/>
  <c r="AL523" i="3"/>
  <c r="AJ523" i="3"/>
  <c r="AH523" i="3"/>
  <c r="AF523" i="3"/>
  <c r="AD523" i="3"/>
  <c r="AB523" i="3"/>
  <c r="Z523" i="3"/>
  <c r="AR522" i="3"/>
  <c r="AP522" i="3"/>
  <c r="AN522" i="3"/>
  <c r="AL522" i="3"/>
  <c r="AJ522" i="3"/>
  <c r="AH522" i="3"/>
  <c r="AF522" i="3"/>
  <c r="AD522" i="3"/>
  <c r="AB522" i="3"/>
  <c r="Z522" i="3"/>
  <c r="AR521" i="3"/>
  <c r="AP521" i="3"/>
  <c r="AN521" i="3"/>
  <c r="AL521" i="3"/>
  <c r="AJ521" i="3"/>
  <c r="AH521" i="3"/>
  <c r="AF521" i="3"/>
  <c r="AD521" i="3"/>
  <c r="AB521" i="3"/>
  <c r="Z521" i="3"/>
  <c r="AR520" i="3"/>
  <c r="AP520" i="3"/>
  <c r="AN520" i="3"/>
  <c r="AL520" i="3"/>
  <c r="AJ520" i="3"/>
  <c r="AH520" i="3"/>
  <c r="AF520" i="3"/>
  <c r="AD520" i="3"/>
  <c r="AB520" i="3"/>
  <c r="Z520" i="3"/>
  <c r="AR519" i="3"/>
  <c r="AP519" i="3"/>
  <c r="AN519" i="3"/>
  <c r="AL519" i="3"/>
  <c r="AJ519" i="3"/>
  <c r="AH519" i="3"/>
  <c r="AF519" i="3"/>
  <c r="AD519" i="3"/>
  <c r="AB519" i="3"/>
  <c r="Z519" i="3"/>
  <c r="AR518" i="3"/>
  <c r="AP518" i="3"/>
  <c r="AN518" i="3"/>
  <c r="AL518" i="3"/>
  <c r="AJ518" i="3"/>
  <c r="AH518" i="3"/>
  <c r="AF518" i="3"/>
  <c r="AD518" i="3"/>
  <c r="AB518" i="3"/>
  <c r="Z518" i="3"/>
  <c r="AR516" i="3"/>
  <c r="AP516" i="3"/>
  <c r="AN516" i="3"/>
  <c r="AL516" i="3"/>
  <c r="AJ516" i="3"/>
  <c r="AH516" i="3"/>
  <c r="AF516" i="3"/>
  <c r="AD516" i="3"/>
  <c r="AB516" i="3"/>
  <c r="Z516" i="3"/>
  <c r="AR512" i="3"/>
  <c r="AP512" i="3"/>
  <c r="AN512" i="3"/>
  <c r="AL512" i="3"/>
  <c r="AJ512" i="3"/>
  <c r="AH512" i="3"/>
  <c r="AF512" i="3"/>
  <c r="AD512" i="3"/>
  <c r="AB512" i="3"/>
  <c r="Z512" i="3"/>
  <c r="AR511" i="3"/>
  <c r="AP511" i="3"/>
  <c r="AN511" i="3"/>
  <c r="AL511" i="3"/>
  <c r="AJ511" i="3"/>
  <c r="AH511" i="3"/>
  <c r="AF511" i="3"/>
  <c r="AD511" i="3"/>
  <c r="AB511" i="3"/>
  <c r="Z511" i="3"/>
  <c r="AR510" i="3"/>
  <c r="AP510" i="3"/>
  <c r="AN510" i="3"/>
  <c r="AL510" i="3"/>
  <c r="AJ510" i="3"/>
  <c r="AH510" i="3"/>
  <c r="AF510" i="3"/>
  <c r="AD510" i="3"/>
  <c r="AB510" i="3"/>
  <c r="Z510" i="3"/>
  <c r="AR509" i="3"/>
  <c r="AP509" i="3"/>
  <c r="AN509" i="3"/>
  <c r="AL509" i="3"/>
  <c r="AJ509" i="3"/>
  <c r="AH509" i="3"/>
  <c r="AF509" i="3"/>
  <c r="AD509" i="3"/>
  <c r="AB509" i="3"/>
  <c r="Z509" i="3"/>
  <c r="AR508" i="3"/>
  <c r="AP508" i="3"/>
  <c r="AN508" i="3"/>
  <c r="AL508" i="3"/>
  <c r="AJ508" i="3"/>
  <c r="AH508" i="3"/>
  <c r="AF508" i="3"/>
  <c r="AD508" i="3"/>
  <c r="AB508" i="3"/>
  <c r="Z508" i="3"/>
  <c r="AR507" i="3"/>
  <c r="AP507" i="3"/>
  <c r="AN507" i="3"/>
  <c r="AL507" i="3"/>
  <c r="AJ507" i="3"/>
  <c r="AH507" i="3"/>
  <c r="AF507" i="3"/>
  <c r="AD507" i="3"/>
  <c r="AB507" i="3"/>
  <c r="Z507" i="3"/>
  <c r="AR506" i="3"/>
  <c r="AP506" i="3"/>
  <c r="AN506" i="3"/>
  <c r="AL506" i="3"/>
  <c r="AJ506" i="3"/>
  <c r="AH506" i="3"/>
  <c r="AF506" i="3"/>
  <c r="AD506" i="3"/>
  <c r="AB506" i="3"/>
  <c r="Z506" i="3"/>
  <c r="AR503" i="3"/>
  <c r="AP503" i="3"/>
  <c r="AN503" i="3"/>
  <c r="AL503" i="3"/>
  <c r="AJ503" i="3"/>
  <c r="AH503" i="3"/>
  <c r="AF503" i="3"/>
  <c r="AD503" i="3"/>
  <c r="AB503" i="3"/>
  <c r="Z503" i="3"/>
  <c r="AR502" i="3"/>
  <c r="AP502" i="3"/>
  <c r="AN502" i="3"/>
  <c r="AL502" i="3"/>
  <c r="AJ502" i="3"/>
  <c r="AH502" i="3"/>
  <c r="AF502" i="3"/>
  <c r="AD502" i="3"/>
  <c r="AB502" i="3"/>
  <c r="Z502" i="3"/>
  <c r="AR501" i="3"/>
  <c r="AP501" i="3"/>
  <c r="AN501" i="3"/>
  <c r="AL501" i="3"/>
  <c r="AJ501" i="3"/>
  <c r="AH501" i="3"/>
  <c r="AF501" i="3"/>
  <c r="AD501" i="3"/>
  <c r="AB501" i="3"/>
  <c r="Z501" i="3"/>
  <c r="AR500" i="3"/>
  <c r="AP500" i="3"/>
  <c r="AN500" i="3"/>
  <c r="AL500" i="3"/>
  <c r="AJ500" i="3"/>
  <c r="AH500" i="3"/>
  <c r="AF500" i="3"/>
  <c r="AD500" i="3"/>
  <c r="AB500" i="3"/>
  <c r="Z500" i="3"/>
  <c r="AR499" i="3"/>
  <c r="AP499" i="3"/>
  <c r="AN499" i="3"/>
  <c r="AL499" i="3"/>
  <c r="AJ499" i="3"/>
  <c r="AH499" i="3"/>
  <c r="AF499" i="3"/>
  <c r="AD499" i="3"/>
  <c r="AB499" i="3"/>
  <c r="Z499" i="3"/>
  <c r="AR498" i="3"/>
  <c r="AP498" i="3"/>
  <c r="AN498" i="3"/>
  <c r="AL498" i="3"/>
  <c r="AJ498" i="3"/>
  <c r="AH498" i="3"/>
  <c r="AF498" i="3"/>
  <c r="AD498" i="3"/>
  <c r="AB498" i="3"/>
  <c r="Z498" i="3"/>
  <c r="AR497" i="3"/>
  <c r="AP497" i="3"/>
  <c r="AN497" i="3"/>
  <c r="AL497" i="3"/>
  <c r="AJ497" i="3"/>
  <c r="AH497" i="3"/>
  <c r="AF497" i="3"/>
  <c r="AD497" i="3"/>
  <c r="AB497" i="3"/>
  <c r="Z497" i="3"/>
  <c r="AR496" i="3"/>
  <c r="AP496" i="3"/>
  <c r="AN496" i="3"/>
  <c r="AL496" i="3"/>
  <c r="AJ496" i="3"/>
  <c r="AH496" i="3"/>
  <c r="AF496" i="3"/>
  <c r="AD496" i="3"/>
  <c r="AB496" i="3"/>
  <c r="Z496" i="3"/>
  <c r="AR495" i="3"/>
  <c r="AP495" i="3"/>
  <c r="AN495" i="3"/>
  <c r="AL495" i="3"/>
  <c r="AJ495" i="3"/>
  <c r="AH495" i="3"/>
  <c r="AF495" i="3"/>
  <c r="AD495" i="3"/>
  <c r="AB495" i="3"/>
  <c r="Z495" i="3"/>
  <c r="AR494" i="3"/>
  <c r="AP494" i="3"/>
  <c r="AN494" i="3"/>
  <c r="AL494" i="3"/>
  <c r="AJ494" i="3"/>
  <c r="AH494" i="3"/>
  <c r="AF494" i="3"/>
  <c r="AD494" i="3"/>
  <c r="AB494" i="3"/>
  <c r="Z494" i="3"/>
  <c r="AR493" i="3"/>
  <c r="AP493" i="3"/>
  <c r="AN493" i="3"/>
  <c r="AL493" i="3"/>
  <c r="AJ493" i="3"/>
  <c r="AH493" i="3"/>
  <c r="AF493" i="3"/>
  <c r="AD493" i="3"/>
  <c r="AB493" i="3"/>
  <c r="Z493" i="3"/>
  <c r="AR492" i="3"/>
  <c r="AP492" i="3"/>
  <c r="AN492" i="3"/>
  <c r="AL492" i="3"/>
  <c r="AJ492" i="3"/>
  <c r="AH492" i="3"/>
  <c r="AF492" i="3"/>
  <c r="AD492" i="3"/>
  <c r="AB492" i="3"/>
  <c r="Z492" i="3"/>
  <c r="AR491" i="3"/>
  <c r="AP491" i="3"/>
  <c r="AN491" i="3"/>
  <c r="AL491" i="3"/>
  <c r="AJ491" i="3"/>
  <c r="AH491" i="3"/>
  <c r="AF491" i="3"/>
  <c r="AD491" i="3"/>
  <c r="AB491" i="3"/>
  <c r="Z491" i="3"/>
  <c r="AR490" i="3"/>
  <c r="AP490" i="3"/>
  <c r="AN490" i="3"/>
  <c r="AL490" i="3"/>
  <c r="AJ490" i="3"/>
  <c r="AH490" i="3"/>
  <c r="AF490" i="3"/>
  <c r="AD490" i="3"/>
  <c r="AB490" i="3"/>
  <c r="Z490" i="3"/>
  <c r="AR489" i="3"/>
  <c r="AP489" i="3"/>
  <c r="AN489" i="3"/>
  <c r="AL489" i="3"/>
  <c r="AJ489" i="3"/>
  <c r="AH489" i="3"/>
  <c r="AF489" i="3"/>
  <c r="AD489" i="3"/>
  <c r="AB489" i="3"/>
  <c r="Z489" i="3"/>
  <c r="AR488" i="3"/>
  <c r="AP488" i="3"/>
  <c r="AN488" i="3"/>
  <c r="AL488" i="3"/>
  <c r="AJ488" i="3"/>
  <c r="AH488" i="3"/>
  <c r="AF488" i="3"/>
  <c r="AD488" i="3"/>
  <c r="AB488" i="3"/>
  <c r="Z488" i="3"/>
  <c r="AR487" i="3"/>
  <c r="AP487" i="3"/>
  <c r="AN487" i="3"/>
  <c r="AL487" i="3"/>
  <c r="AJ487" i="3"/>
  <c r="AH487" i="3"/>
  <c r="AF487" i="3"/>
  <c r="AD487" i="3"/>
  <c r="AB487" i="3"/>
  <c r="Z487" i="3"/>
  <c r="AR484" i="3"/>
  <c r="AP484" i="3"/>
  <c r="AN484" i="3"/>
  <c r="AL484" i="3"/>
  <c r="AJ484" i="3"/>
  <c r="AH484" i="3"/>
  <c r="AF484" i="3"/>
  <c r="AD484" i="3"/>
  <c r="AB484" i="3"/>
  <c r="Z484" i="3"/>
  <c r="AR483" i="3"/>
  <c r="AP483" i="3"/>
  <c r="AN483" i="3"/>
  <c r="AL483" i="3"/>
  <c r="AJ483" i="3"/>
  <c r="AH483" i="3"/>
  <c r="AF483" i="3"/>
  <c r="AD483" i="3"/>
  <c r="AB483" i="3"/>
  <c r="Z483" i="3"/>
  <c r="AR482" i="3"/>
  <c r="AP482" i="3"/>
  <c r="AN482" i="3"/>
  <c r="AL482" i="3"/>
  <c r="AJ482" i="3"/>
  <c r="AH482" i="3"/>
  <c r="AF482" i="3"/>
  <c r="AD482" i="3"/>
  <c r="AB482" i="3"/>
  <c r="Z482" i="3"/>
  <c r="AR481" i="3"/>
  <c r="AP481" i="3"/>
  <c r="AN481" i="3"/>
  <c r="AL481" i="3"/>
  <c r="AJ481" i="3"/>
  <c r="AH481" i="3"/>
  <c r="AF481" i="3"/>
  <c r="AD481" i="3"/>
  <c r="AB481" i="3"/>
  <c r="Z481" i="3"/>
  <c r="AR480" i="3"/>
  <c r="AP480" i="3"/>
  <c r="AN480" i="3"/>
  <c r="AL480" i="3"/>
  <c r="AJ480" i="3"/>
  <c r="AH480" i="3"/>
  <c r="AF480" i="3"/>
  <c r="AD480" i="3"/>
  <c r="AB480" i="3"/>
  <c r="Z480" i="3"/>
  <c r="AR479" i="3"/>
  <c r="AP479" i="3"/>
  <c r="AN479" i="3"/>
  <c r="AL479" i="3"/>
  <c r="AJ479" i="3"/>
  <c r="AH479" i="3"/>
  <c r="AF479" i="3"/>
  <c r="AD479" i="3"/>
  <c r="AB479" i="3"/>
  <c r="Z479" i="3"/>
  <c r="AR478" i="3"/>
  <c r="AP478" i="3"/>
  <c r="AN478" i="3"/>
  <c r="AL478" i="3"/>
  <c r="AJ478" i="3"/>
  <c r="AH478" i="3"/>
  <c r="AF478" i="3"/>
  <c r="AD478" i="3"/>
  <c r="AB478" i="3"/>
  <c r="Z478" i="3"/>
  <c r="AR477" i="3"/>
  <c r="AP477" i="3"/>
  <c r="AN477" i="3"/>
  <c r="AL477" i="3"/>
  <c r="AJ477" i="3"/>
  <c r="AH477" i="3"/>
  <c r="AF477" i="3"/>
  <c r="AD477" i="3"/>
  <c r="AB477" i="3"/>
  <c r="Z477" i="3"/>
  <c r="AR476" i="3"/>
  <c r="AP476" i="3"/>
  <c r="AN476" i="3"/>
  <c r="AL476" i="3"/>
  <c r="AJ476" i="3"/>
  <c r="AH476" i="3"/>
  <c r="AF476" i="3"/>
  <c r="AD476" i="3"/>
  <c r="AB476" i="3"/>
  <c r="Z476" i="3"/>
  <c r="AR475" i="3"/>
  <c r="AP475" i="3"/>
  <c r="AN475" i="3"/>
  <c r="AL475" i="3"/>
  <c r="AJ475" i="3"/>
  <c r="AH475" i="3"/>
  <c r="AF475" i="3"/>
  <c r="AD475" i="3"/>
  <c r="AB475" i="3"/>
  <c r="Z475" i="3"/>
  <c r="AR474" i="3"/>
  <c r="AP474" i="3"/>
  <c r="AN474" i="3"/>
  <c r="AL474" i="3"/>
  <c r="AJ474" i="3"/>
  <c r="AH474" i="3"/>
  <c r="AF474" i="3"/>
  <c r="AD474" i="3"/>
  <c r="AB474" i="3"/>
  <c r="Z474" i="3"/>
  <c r="AR473" i="3"/>
  <c r="AP473" i="3"/>
  <c r="AN473" i="3"/>
  <c r="AL473" i="3"/>
  <c r="AJ473" i="3"/>
  <c r="AH473" i="3"/>
  <c r="AF473" i="3"/>
  <c r="AD473" i="3"/>
  <c r="AB473" i="3"/>
  <c r="Z473" i="3"/>
  <c r="AR472" i="3"/>
  <c r="AP472" i="3"/>
  <c r="AN472" i="3"/>
  <c r="AL472" i="3"/>
  <c r="AJ472" i="3"/>
  <c r="AH472" i="3"/>
  <c r="AF472" i="3"/>
  <c r="AD472" i="3"/>
  <c r="AB472" i="3"/>
  <c r="Z472" i="3"/>
  <c r="AR471" i="3"/>
  <c r="AP471" i="3"/>
  <c r="AN471" i="3"/>
  <c r="AL471" i="3"/>
  <c r="AJ471" i="3"/>
  <c r="AH471" i="3"/>
  <c r="AF471" i="3"/>
  <c r="AD471" i="3"/>
  <c r="AB471" i="3"/>
  <c r="Z471" i="3"/>
  <c r="AR470" i="3"/>
  <c r="AP470" i="3"/>
  <c r="AN470" i="3"/>
  <c r="AL470" i="3"/>
  <c r="AJ470" i="3"/>
  <c r="AH470" i="3"/>
  <c r="AF470" i="3"/>
  <c r="AD470" i="3"/>
  <c r="AB470" i="3"/>
  <c r="Z470" i="3"/>
  <c r="AR469" i="3"/>
  <c r="AP469" i="3"/>
  <c r="AN469" i="3"/>
  <c r="AL469" i="3"/>
  <c r="AJ469" i="3"/>
  <c r="AH469" i="3"/>
  <c r="AF469" i="3"/>
  <c r="AD469" i="3"/>
  <c r="AB469" i="3"/>
  <c r="Z469" i="3"/>
  <c r="AR468" i="3"/>
  <c r="AP468" i="3"/>
  <c r="AN468" i="3"/>
  <c r="AL468" i="3"/>
  <c r="AJ468" i="3"/>
  <c r="AH468" i="3"/>
  <c r="AF468" i="3"/>
  <c r="AD468" i="3"/>
  <c r="AB468" i="3"/>
  <c r="Z468" i="3"/>
  <c r="AR465" i="3"/>
  <c r="AP465" i="3"/>
  <c r="AN465" i="3"/>
  <c r="AL465" i="3"/>
  <c r="AJ465" i="3"/>
  <c r="AH465" i="3"/>
  <c r="AF465" i="3"/>
  <c r="AD465" i="3"/>
  <c r="AB465" i="3"/>
  <c r="Z465" i="3"/>
  <c r="AR464" i="3"/>
  <c r="AP464" i="3"/>
  <c r="AN464" i="3"/>
  <c r="AL464" i="3"/>
  <c r="AJ464" i="3"/>
  <c r="AH464" i="3"/>
  <c r="AF464" i="3"/>
  <c r="AD464" i="3"/>
  <c r="AB464" i="3"/>
  <c r="Z464" i="3"/>
  <c r="AR463" i="3"/>
  <c r="AP463" i="3"/>
  <c r="AN463" i="3"/>
  <c r="AL463" i="3"/>
  <c r="AJ463" i="3"/>
  <c r="AH463" i="3"/>
  <c r="AF463" i="3"/>
  <c r="AD463" i="3"/>
  <c r="AB463" i="3"/>
  <c r="Z463" i="3"/>
  <c r="AR462" i="3"/>
  <c r="AP462" i="3"/>
  <c r="AN462" i="3"/>
  <c r="AL462" i="3"/>
  <c r="AJ462" i="3"/>
  <c r="AH462" i="3"/>
  <c r="AF462" i="3"/>
  <c r="AD462" i="3"/>
  <c r="AB462" i="3"/>
  <c r="Z462" i="3"/>
  <c r="AR461" i="3"/>
  <c r="AP461" i="3"/>
  <c r="AN461" i="3"/>
  <c r="AL461" i="3"/>
  <c r="AJ461" i="3"/>
  <c r="AH461" i="3"/>
  <c r="AF461" i="3"/>
  <c r="AD461" i="3"/>
  <c r="AB461" i="3"/>
  <c r="Z461" i="3"/>
  <c r="AR460" i="3"/>
  <c r="AP460" i="3"/>
  <c r="AN460" i="3"/>
  <c r="AL460" i="3"/>
  <c r="AJ460" i="3"/>
  <c r="AH460" i="3"/>
  <c r="AF460" i="3"/>
  <c r="AD460" i="3"/>
  <c r="AB460" i="3"/>
  <c r="Z460" i="3"/>
  <c r="AR459" i="3"/>
  <c r="AP459" i="3"/>
  <c r="AN459" i="3"/>
  <c r="AL459" i="3"/>
  <c r="AJ459" i="3"/>
  <c r="AH459" i="3"/>
  <c r="AF459" i="3"/>
  <c r="AD459" i="3"/>
  <c r="AB459" i="3"/>
  <c r="Z459" i="3"/>
  <c r="AR458" i="3"/>
  <c r="AP458" i="3"/>
  <c r="AN458" i="3"/>
  <c r="AL458" i="3"/>
  <c r="AJ458" i="3"/>
  <c r="AH458" i="3"/>
  <c r="AF458" i="3"/>
  <c r="AD458" i="3"/>
  <c r="AB458" i="3"/>
  <c r="Z458" i="3"/>
  <c r="AR457" i="3"/>
  <c r="AP457" i="3"/>
  <c r="AN457" i="3"/>
  <c r="AL457" i="3"/>
  <c r="AJ457" i="3"/>
  <c r="AH457" i="3"/>
  <c r="AF457" i="3"/>
  <c r="AD457" i="3"/>
  <c r="AB457" i="3"/>
  <c r="Z457" i="3"/>
  <c r="AR456" i="3"/>
  <c r="AP456" i="3"/>
  <c r="AN456" i="3"/>
  <c r="AL456" i="3"/>
  <c r="AJ456" i="3"/>
  <c r="AH456" i="3"/>
  <c r="AF456" i="3"/>
  <c r="AD456" i="3"/>
  <c r="AB456" i="3"/>
  <c r="Z456" i="3"/>
  <c r="AR455" i="3"/>
  <c r="AP455" i="3"/>
  <c r="AN455" i="3"/>
  <c r="AL455" i="3"/>
  <c r="AJ455" i="3"/>
  <c r="AH455" i="3"/>
  <c r="AF455" i="3"/>
  <c r="AD455" i="3"/>
  <c r="AB455" i="3"/>
  <c r="Z455" i="3"/>
  <c r="AR454" i="3"/>
  <c r="AP454" i="3"/>
  <c r="AN454" i="3"/>
  <c r="AL454" i="3"/>
  <c r="AJ454" i="3"/>
  <c r="AH454" i="3"/>
  <c r="AF454" i="3"/>
  <c r="AD454" i="3"/>
  <c r="AB454" i="3"/>
  <c r="Z454" i="3"/>
  <c r="AR446" i="3"/>
  <c r="AP446" i="3"/>
  <c r="AN446" i="3"/>
  <c r="AL446" i="3"/>
  <c r="AJ446" i="3"/>
  <c r="AH446" i="3"/>
  <c r="AF446" i="3"/>
  <c r="AD446" i="3"/>
  <c r="AB446" i="3"/>
  <c r="Z446" i="3"/>
  <c r="AR445" i="3"/>
  <c r="AP445" i="3"/>
  <c r="AN445" i="3"/>
  <c r="AL445" i="3"/>
  <c r="AJ445" i="3"/>
  <c r="AH445" i="3"/>
  <c r="AF445" i="3"/>
  <c r="AD445" i="3"/>
  <c r="AB445" i="3"/>
  <c r="Z445" i="3"/>
  <c r="AR444" i="3"/>
  <c r="AP444" i="3"/>
  <c r="AN444" i="3"/>
  <c r="AL444" i="3"/>
  <c r="AJ444" i="3"/>
  <c r="AH444" i="3"/>
  <c r="AF444" i="3"/>
  <c r="AD444" i="3"/>
  <c r="AB444" i="3"/>
  <c r="Z444" i="3"/>
  <c r="AR443" i="3"/>
  <c r="AP443" i="3"/>
  <c r="AN443" i="3"/>
  <c r="AL443" i="3"/>
  <c r="AJ443" i="3"/>
  <c r="AH443" i="3"/>
  <c r="AF443" i="3"/>
  <c r="AD443" i="3"/>
  <c r="AB443" i="3"/>
  <c r="Z443" i="3"/>
  <c r="AR442" i="3"/>
  <c r="AP442" i="3"/>
  <c r="AN442" i="3"/>
  <c r="AL442" i="3"/>
  <c r="AJ442" i="3"/>
  <c r="AH442" i="3"/>
  <c r="AF442" i="3"/>
  <c r="AD442" i="3"/>
  <c r="AB442" i="3"/>
  <c r="Z442" i="3"/>
  <c r="AR441" i="3"/>
  <c r="AP441" i="3"/>
  <c r="AN441" i="3"/>
  <c r="AL441" i="3"/>
  <c r="AJ441" i="3"/>
  <c r="AH441" i="3"/>
  <c r="AF441" i="3"/>
  <c r="AD441" i="3"/>
  <c r="AB441" i="3"/>
  <c r="Z441" i="3"/>
  <c r="AR440" i="3"/>
  <c r="AP440" i="3"/>
  <c r="AN440" i="3"/>
  <c r="AL440" i="3"/>
  <c r="AJ440" i="3"/>
  <c r="AH440" i="3"/>
  <c r="AF440" i="3"/>
  <c r="AD440" i="3"/>
  <c r="AB440" i="3"/>
  <c r="Z440" i="3"/>
  <c r="AR439" i="3"/>
  <c r="AP439" i="3"/>
  <c r="AN439" i="3"/>
  <c r="AL439" i="3"/>
  <c r="AJ439" i="3"/>
  <c r="AH439" i="3"/>
  <c r="AF439" i="3"/>
  <c r="AD439" i="3"/>
  <c r="AB439" i="3"/>
  <c r="Z439" i="3"/>
  <c r="AR438" i="3"/>
  <c r="AP438" i="3"/>
  <c r="AN438" i="3"/>
  <c r="AL438" i="3"/>
  <c r="AJ438" i="3"/>
  <c r="AH438" i="3"/>
  <c r="AF438" i="3"/>
  <c r="AD438" i="3"/>
  <c r="AB438" i="3"/>
  <c r="Z438" i="3"/>
  <c r="AR437" i="3"/>
  <c r="AP437" i="3"/>
  <c r="AN437" i="3"/>
  <c r="AL437" i="3"/>
  <c r="AJ437" i="3"/>
  <c r="AH437" i="3"/>
  <c r="AF437" i="3"/>
  <c r="AD437" i="3"/>
  <c r="AB437" i="3"/>
  <c r="Z437" i="3"/>
  <c r="AR436" i="3"/>
  <c r="AP436" i="3"/>
  <c r="AN436" i="3"/>
  <c r="AL436" i="3"/>
  <c r="AJ436" i="3"/>
  <c r="AH436" i="3"/>
  <c r="AF436" i="3"/>
  <c r="AD436" i="3"/>
  <c r="AB436" i="3"/>
  <c r="Z436" i="3"/>
  <c r="AR435" i="3"/>
  <c r="AP435" i="3"/>
  <c r="AN435" i="3"/>
  <c r="AL435" i="3"/>
  <c r="AJ435" i="3"/>
  <c r="AH435" i="3"/>
  <c r="AF435" i="3"/>
  <c r="AD435" i="3"/>
  <c r="AB435" i="3"/>
  <c r="Z435" i="3"/>
  <c r="AR434" i="3"/>
  <c r="AP434" i="3"/>
  <c r="AN434" i="3"/>
  <c r="AL434" i="3"/>
  <c r="AJ434" i="3"/>
  <c r="AH434" i="3"/>
  <c r="AF434" i="3"/>
  <c r="AD434" i="3"/>
  <c r="AB434" i="3"/>
  <c r="Z434" i="3"/>
  <c r="AR433" i="3"/>
  <c r="AP433" i="3"/>
  <c r="AN433" i="3"/>
  <c r="AL433" i="3"/>
  <c r="AJ433" i="3"/>
  <c r="AH433" i="3"/>
  <c r="AF433" i="3"/>
  <c r="AD433" i="3"/>
  <c r="AB433" i="3"/>
  <c r="Z433" i="3"/>
  <c r="AR432" i="3"/>
  <c r="AP432" i="3"/>
  <c r="AN432" i="3"/>
  <c r="AL432" i="3"/>
  <c r="AJ432" i="3"/>
  <c r="AH432" i="3"/>
  <c r="AF432" i="3"/>
  <c r="AD432" i="3"/>
  <c r="AB432" i="3"/>
  <c r="Z432" i="3"/>
  <c r="AR431" i="3"/>
  <c r="AP431" i="3"/>
  <c r="AN431" i="3"/>
  <c r="AL431" i="3"/>
  <c r="AJ431" i="3"/>
  <c r="AH431" i="3"/>
  <c r="AF431" i="3"/>
  <c r="AD431" i="3"/>
  <c r="AB431" i="3"/>
  <c r="Z431" i="3"/>
  <c r="AR430" i="3"/>
  <c r="AP430" i="3"/>
  <c r="AN430" i="3"/>
  <c r="AL430" i="3"/>
  <c r="AJ430" i="3"/>
  <c r="AH430" i="3"/>
  <c r="AF430" i="3"/>
  <c r="AD430" i="3"/>
  <c r="AB430" i="3"/>
  <c r="Z430" i="3"/>
  <c r="AR426" i="3"/>
  <c r="AP426" i="3"/>
  <c r="AN426" i="3"/>
  <c r="AL426" i="3"/>
  <c r="AJ426" i="3"/>
  <c r="AH426" i="3"/>
  <c r="AF426" i="3"/>
  <c r="AD426" i="3"/>
  <c r="AB426" i="3"/>
  <c r="Z426" i="3"/>
  <c r="AR425" i="3"/>
  <c r="AP425" i="3"/>
  <c r="AN425" i="3"/>
  <c r="AL425" i="3"/>
  <c r="AJ425" i="3"/>
  <c r="AH425" i="3"/>
  <c r="AF425" i="3"/>
  <c r="AD425" i="3"/>
  <c r="AB425" i="3"/>
  <c r="Z425" i="3"/>
  <c r="AR424" i="3"/>
  <c r="AP424" i="3"/>
  <c r="AN424" i="3"/>
  <c r="AL424" i="3"/>
  <c r="AJ424" i="3"/>
  <c r="AH424" i="3"/>
  <c r="AF424" i="3"/>
  <c r="AD424" i="3"/>
  <c r="AB424" i="3"/>
  <c r="Z424" i="3"/>
  <c r="AR423" i="3"/>
  <c r="AP423" i="3"/>
  <c r="AN423" i="3"/>
  <c r="AL423" i="3"/>
  <c r="AJ423" i="3"/>
  <c r="AH423" i="3"/>
  <c r="AF423" i="3"/>
  <c r="AD423" i="3"/>
  <c r="AB423" i="3"/>
  <c r="Z423" i="3"/>
  <c r="AR420" i="3"/>
  <c r="AP420" i="3"/>
  <c r="AN420" i="3"/>
  <c r="AL420" i="3"/>
  <c r="AJ420" i="3"/>
  <c r="AH420" i="3"/>
  <c r="AF420" i="3"/>
  <c r="AD420" i="3"/>
  <c r="AB420" i="3"/>
  <c r="Z420" i="3"/>
  <c r="AR419" i="3"/>
  <c r="AP419" i="3"/>
  <c r="AN419" i="3"/>
  <c r="AL419" i="3"/>
  <c r="AJ419" i="3"/>
  <c r="AH419" i="3"/>
  <c r="AF419" i="3"/>
  <c r="AD419" i="3"/>
  <c r="AB419" i="3"/>
  <c r="Z419" i="3"/>
  <c r="AR418" i="3"/>
  <c r="AP418" i="3"/>
  <c r="AN418" i="3"/>
  <c r="AL418" i="3"/>
  <c r="AJ418" i="3"/>
  <c r="AH418" i="3"/>
  <c r="AF418" i="3"/>
  <c r="AD418" i="3"/>
  <c r="AB418" i="3"/>
  <c r="Z418" i="3"/>
  <c r="AR417" i="3"/>
  <c r="AP417" i="3"/>
  <c r="AN417" i="3"/>
  <c r="AL417" i="3"/>
  <c r="AJ417" i="3"/>
  <c r="AH417" i="3"/>
  <c r="AF417" i="3"/>
  <c r="AD417" i="3"/>
  <c r="AB417" i="3"/>
  <c r="Z417" i="3"/>
  <c r="AR416" i="3"/>
  <c r="AP416" i="3"/>
  <c r="AN416" i="3"/>
  <c r="AL416" i="3"/>
  <c r="AJ416" i="3"/>
  <c r="AH416" i="3"/>
  <c r="AF416" i="3"/>
  <c r="AD416" i="3"/>
  <c r="AB416" i="3"/>
  <c r="Z416" i="3"/>
  <c r="AR415" i="3"/>
  <c r="AP415" i="3"/>
  <c r="AN415" i="3"/>
  <c r="AL415" i="3"/>
  <c r="AJ415" i="3"/>
  <c r="AH415" i="3"/>
  <c r="AF415" i="3"/>
  <c r="AD415" i="3"/>
  <c r="AB415" i="3"/>
  <c r="Z415" i="3"/>
  <c r="AR414" i="3"/>
  <c r="AP414" i="3"/>
  <c r="AN414" i="3"/>
  <c r="AL414" i="3"/>
  <c r="AJ414" i="3"/>
  <c r="AH414" i="3"/>
  <c r="AF414" i="3"/>
  <c r="AD414" i="3"/>
  <c r="AB414" i="3"/>
  <c r="Z414" i="3"/>
  <c r="AR413" i="3"/>
  <c r="AP413" i="3"/>
  <c r="AN413" i="3"/>
  <c r="AL413" i="3"/>
  <c r="AJ413" i="3"/>
  <c r="AH413" i="3"/>
  <c r="AF413" i="3"/>
  <c r="AD413" i="3"/>
  <c r="AB413" i="3"/>
  <c r="Z413" i="3"/>
  <c r="AR412" i="3"/>
  <c r="AP412" i="3"/>
  <c r="AN412" i="3"/>
  <c r="AL412" i="3"/>
  <c r="AJ412" i="3"/>
  <c r="AH412" i="3"/>
  <c r="AF412" i="3"/>
  <c r="AD412" i="3"/>
  <c r="AB412" i="3"/>
  <c r="Z412" i="3"/>
  <c r="AR411" i="3"/>
  <c r="AP411" i="3"/>
  <c r="AN411" i="3"/>
  <c r="AL411" i="3"/>
  <c r="AJ411" i="3"/>
  <c r="AH411" i="3"/>
  <c r="AF411" i="3"/>
  <c r="AD411" i="3"/>
  <c r="AB411" i="3"/>
  <c r="Z411" i="3"/>
  <c r="AR410" i="3"/>
  <c r="AP410" i="3"/>
  <c r="AN410" i="3"/>
  <c r="AL410" i="3"/>
  <c r="AJ410" i="3"/>
  <c r="AH410" i="3"/>
  <c r="AF410" i="3"/>
  <c r="AD410" i="3"/>
  <c r="AB410" i="3"/>
  <c r="Z410" i="3"/>
  <c r="AR409" i="3"/>
  <c r="AP409" i="3"/>
  <c r="AN409" i="3"/>
  <c r="AL409" i="3"/>
  <c r="AJ409" i="3"/>
  <c r="AH409" i="3"/>
  <c r="AF409" i="3"/>
  <c r="AD409" i="3"/>
  <c r="AB409" i="3"/>
  <c r="Z409" i="3"/>
  <c r="AR405" i="3"/>
  <c r="AP405" i="3"/>
  <c r="AN405" i="3"/>
  <c r="AL405" i="3"/>
  <c r="AJ405" i="3"/>
  <c r="AH405" i="3"/>
  <c r="AF405" i="3"/>
  <c r="AD405" i="3"/>
  <c r="AB405" i="3"/>
  <c r="Z405" i="3"/>
  <c r="AR404" i="3"/>
  <c r="AP404" i="3"/>
  <c r="AN404" i="3"/>
  <c r="AL404" i="3"/>
  <c r="AJ404" i="3"/>
  <c r="AH404" i="3"/>
  <c r="AF404" i="3"/>
  <c r="AD404" i="3"/>
  <c r="AB404" i="3"/>
  <c r="Z404" i="3"/>
  <c r="AR403" i="3"/>
  <c r="AP403" i="3"/>
  <c r="AN403" i="3"/>
  <c r="AL403" i="3"/>
  <c r="AJ403" i="3"/>
  <c r="AH403" i="3"/>
  <c r="AF403" i="3"/>
  <c r="AD403" i="3"/>
  <c r="AB403" i="3"/>
  <c r="Z403" i="3"/>
  <c r="AR402" i="3"/>
  <c r="AP402" i="3"/>
  <c r="AN402" i="3"/>
  <c r="AL402" i="3"/>
  <c r="AJ402" i="3"/>
  <c r="AH402" i="3"/>
  <c r="AF402" i="3"/>
  <c r="AD402" i="3"/>
  <c r="AB402" i="3"/>
  <c r="Z402" i="3"/>
  <c r="AR400" i="3"/>
  <c r="AP400" i="3"/>
  <c r="AN400" i="3"/>
  <c r="AL400" i="3"/>
  <c r="AJ400" i="3"/>
  <c r="AH400" i="3"/>
  <c r="AF400" i="3"/>
  <c r="AD400" i="3"/>
  <c r="AB400" i="3"/>
  <c r="Z400" i="3"/>
  <c r="AR399" i="3"/>
  <c r="AP399" i="3"/>
  <c r="AN399" i="3"/>
  <c r="AL399" i="3"/>
  <c r="AJ399" i="3"/>
  <c r="AH399" i="3"/>
  <c r="AF399" i="3"/>
  <c r="AD399" i="3"/>
  <c r="AB399" i="3"/>
  <c r="Z399" i="3"/>
  <c r="AR398" i="3"/>
  <c r="AP398" i="3"/>
  <c r="AN398" i="3"/>
  <c r="AL398" i="3"/>
  <c r="AJ398" i="3"/>
  <c r="AH398" i="3"/>
  <c r="AF398" i="3"/>
  <c r="AD398" i="3"/>
  <c r="AB398" i="3"/>
  <c r="Z398" i="3"/>
  <c r="AR397" i="3"/>
  <c r="AP397" i="3"/>
  <c r="AN397" i="3"/>
  <c r="AL397" i="3"/>
  <c r="AJ397" i="3"/>
  <c r="AH397" i="3"/>
  <c r="AF397" i="3"/>
  <c r="AD397" i="3"/>
  <c r="AB397" i="3"/>
  <c r="Z397" i="3"/>
  <c r="AR396" i="3"/>
  <c r="AP396" i="3"/>
  <c r="AN396" i="3"/>
  <c r="AL396" i="3"/>
  <c r="AJ396" i="3"/>
  <c r="AH396" i="3"/>
  <c r="AF396" i="3"/>
  <c r="AD396" i="3"/>
  <c r="AB396" i="3"/>
  <c r="Z396" i="3"/>
  <c r="AR395" i="3"/>
  <c r="AP395" i="3"/>
  <c r="AN395" i="3"/>
  <c r="AL395" i="3"/>
  <c r="AJ395" i="3"/>
  <c r="AH395" i="3"/>
  <c r="AF395" i="3"/>
  <c r="AD395" i="3"/>
  <c r="AB395" i="3"/>
  <c r="Z395" i="3"/>
  <c r="AR394" i="3"/>
  <c r="AP394" i="3"/>
  <c r="AN394" i="3"/>
  <c r="AL394" i="3"/>
  <c r="AJ394" i="3"/>
  <c r="AH394" i="3"/>
  <c r="AF394" i="3"/>
  <c r="AD394" i="3"/>
  <c r="AB394" i="3"/>
  <c r="Z394" i="3"/>
  <c r="AR393" i="3"/>
  <c r="AP393" i="3"/>
  <c r="AN393" i="3"/>
  <c r="AL393" i="3"/>
  <c r="AJ393" i="3"/>
  <c r="AH393" i="3"/>
  <c r="AF393" i="3"/>
  <c r="AD393" i="3"/>
  <c r="AB393" i="3"/>
  <c r="Z393" i="3"/>
  <c r="AR392" i="3"/>
  <c r="AP392" i="3"/>
  <c r="AN392" i="3"/>
  <c r="AL392" i="3"/>
  <c r="AJ392" i="3"/>
  <c r="AH392" i="3"/>
  <c r="AF392" i="3"/>
  <c r="AD392" i="3"/>
  <c r="AB392" i="3"/>
  <c r="Z392" i="3"/>
  <c r="AR391" i="3"/>
  <c r="AP391" i="3"/>
  <c r="AN391" i="3"/>
  <c r="AL391" i="3"/>
  <c r="AJ391" i="3"/>
  <c r="AH391" i="3"/>
  <c r="AF391" i="3"/>
  <c r="AD391" i="3"/>
  <c r="AB391" i="3"/>
  <c r="Z391" i="3"/>
  <c r="AR389" i="3"/>
  <c r="AP389" i="3"/>
  <c r="AN389" i="3"/>
  <c r="AL389" i="3"/>
  <c r="AJ389" i="3"/>
  <c r="AH389" i="3"/>
  <c r="AF389" i="3"/>
  <c r="AD389" i="3"/>
  <c r="AB389" i="3"/>
  <c r="Z389" i="3"/>
  <c r="AR388" i="3"/>
  <c r="AP388" i="3"/>
  <c r="AN388" i="3"/>
  <c r="AL388" i="3"/>
  <c r="AJ388" i="3"/>
  <c r="AH388" i="3"/>
  <c r="AF388" i="3"/>
  <c r="AD388" i="3"/>
  <c r="AB388" i="3"/>
  <c r="Z388" i="3"/>
  <c r="AR387" i="3"/>
  <c r="AP387" i="3"/>
  <c r="AN387" i="3"/>
  <c r="AL387" i="3"/>
  <c r="AJ387" i="3"/>
  <c r="AH387" i="3"/>
  <c r="AF387" i="3"/>
  <c r="AD387" i="3"/>
  <c r="AB387" i="3"/>
  <c r="Z387" i="3"/>
  <c r="AR384" i="3"/>
  <c r="AP384" i="3"/>
  <c r="AN384" i="3"/>
  <c r="AL384" i="3"/>
  <c r="AJ384" i="3"/>
  <c r="AH384" i="3"/>
  <c r="AF384" i="3"/>
  <c r="AD384" i="3"/>
  <c r="AB384" i="3"/>
  <c r="Z384" i="3"/>
  <c r="AR383" i="3"/>
  <c r="AP383" i="3"/>
  <c r="AN383" i="3"/>
  <c r="AL383" i="3"/>
  <c r="AJ383" i="3"/>
  <c r="AH383" i="3"/>
  <c r="AF383" i="3"/>
  <c r="AD383" i="3"/>
  <c r="AB383" i="3"/>
  <c r="Z383" i="3"/>
  <c r="AR382" i="3"/>
  <c r="AP382" i="3"/>
  <c r="AN382" i="3"/>
  <c r="AL382" i="3"/>
  <c r="AJ382" i="3"/>
  <c r="AH382" i="3"/>
  <c r="AF382" i="3"/>
  <c r="AD382" i="3"/>
  <c r="AB382" i="3"/>
  <c r="Z382" i="3"/>
  <c r="AR381" i="3"/>
  <c r="AP381" i="3"/>
  <c r="AN381" i="3"/>
  <c r="AL381" i="3"/>
  <c r="AJ381" i="3"/>
  <c r="AH381" i="3"/>
  <c r="AF381" i="3"/>
  <c r="AD381" i="3"/>
  <c r="AB381" i="3"/>
  <c r="Z381" i="3"/>
  <c r="AR380" i="3"/>
  <c r="AP380" i="3"/>
  <c r="AN380" i="3"/>
  <c r="AL380" i="3"/>
  <c r="AJ380" i="3"/>
  <c r="AH380" i="3"/>
  <c r="AF380" i="3"/>
  <c r="AD380" i="3"/>
  <c r="AB380" i="3"/>
  <c r="Z380" i="3"/>
  <c r="AR379" i="3"/>
  <c r="AP379" i="3"/>
  <c r="AN379" i="3"/>
  <c r="AL379" i="3"/>
  <c r="AJ379" i="3"/>
  <c r="AH379" i="3"/>
  <c r="AF379" i="3"/>
  <c r="AD379" i="3"/>
  <c r="AB379" i="3"/>
  <c r="Z379" i="3"/>
  <c r="AR378" i="3"/>
  <c r="AP378" i="3"/>
  <c r="AN378" i="3"/>
  <c r="AL378" i="3"/>
  <c r="AJ378" i="3"/>
  <c r="AH378" i="3"/>
  <c r="AF378" i="3"/>
  <c r="AD378" i="3"/>
  <c r="AB378" i="3"/>
  <c r="Z378" i="3"/>
  <c r="AR369" i="3"/>
  <c r="AP369" i="3"/>
  <c r="AN369" i="3"/>
  <c r="AL369" i="3"/>
  <c r="AJ369" i="3"/>
  <c r="AH369" i="3"/>
  <c r="AF369" i="3"/>
  <c r="AD369" i="3"/>
  <c r="AB369" i="3"/>
  <c r="Z369" i="3"/>
  <c r="AR368" i="3"/>
  <c r="AP368" i="3"/>
  <c r="AN368" i="3"/>
  <c r="AL368" i="3"/>
  <c r="AJ368" i="3"/>
  <c r="AH368" i="3"/>
  <c r="AF368" i="3"/>
  <c r="AD368" i="3"/>
  <c r="AB368" i="3"/>
  <c r="Z368" i="3"/>
  <c r="AR367" i="3"/>
  <c r="AP367" i="3"/>
  <c r="AN367" i="3"/>
  <c r="AL367" i="3"/>
  <c r="AJ367" i="3"/>
  <c r="AH367" i="3"/>
  <c r="AF367" i="3"/>
  <c r="AD367" i="3"/>
  <c r="AB367" i="3"/>
  <c r="Z367" i="3"/>
  <c r="AR366" i="3"/>
  <c r="AP366" i="3"/>
  <c r="AN366" i="3"/>
  <c r="AL366" i="3"/>
  <c r="AJ366" i="3"/>
  <c r="AH366" i="3"/>
  <c r="AF366" i="3"/>
  <c r="AD366" i="3"/>
  <c r="AB366" i="3"/>
  <c r="Z366" i="3"/>
  <c r="AR365" i="3"/>
  <c r="AP365" i="3"/>
  <c r="AN365" i="3"/>
  <c r="AL365" i="3"/>
  <c r="AJ365" i="3"/>
  <c r="AH365" i="3"/>
  <c r="AF365" i="3"/>
  <c r="AD365" i="3"/>
  <c r="AB365" i="3"/>
  <c r="Z365" i="3"/>
  <c r="AR364" i="3"/>
  <c r="AP364" i="3"/>
  <c r="AN364" i="3"/>
  <c r="AL364" i="3"/>
  <c r="AJ364" i="3"/>
  <c r="AH364" i="3"/>
  <c r="AF364" i="3"/>
  <c r="AD364" i="3"/>
  <c r="AB364" i="3"/>
  <c r="Z364" i="3"/>
  <c r="AR363" i="3"/>
  <c r="AP363" i="3"/>
  <c r="AN363" i="3"/>
  <c r="AL363" i="3"/>
  <c r="AJ363" i="3"/>
  <c r="AH363" i="3"/>
  <c r="AF363" i="3"/>
  <c r="AD363" i="3"/>
  <c r="AB363" i="3"/>
  <c r="Z363" i="3"/>
  <c r="AR362" i="3"/>
  <c r="AP362" i="3"/>
  <c r="AN362" i="3"/>
  <c r="AL362" i="3"/>
  <c r="AJ362" i="3"/>
  <c r="AH362" i="3"/>
  <c r="AF362" i="3"/>
  <c r="AD362" i="3"/>
  <c r="AB362" i="3"/>
  <c r="Z362" i="3"/>
  <c r="AR357" i="3"/>
  <c r="AP357" i="3"/>
  <c r="AN357" i="3"/>
  <c r="AL357" i="3"/>
  <c r="AJ357" i="3"/>
  <c r="AH357" i="3"/>
  <c r="AF357" i="3"/>
  <c r="AD357" i="3"/>
  <c r="AB357" i="3"/>
  <c r="Z357" i="3"/>
  <c r="AR354" i="3"/>
  <c r="AP354" i="3"/>
  <c r="AN354" i="3"/>
  <c r="AL354" i="3"/>
  <c r="AJ354" i="3"/>
  <c r="AH354" i="3"/>
  <c r="AF354" i="3"/>
  <c r="AD354" i="3"/>
  <c r="AB354" i="3"/>
  <c r="Z354" i="3"/>
  <c r="AR353" i="3"/>
  <c r="AP353" i="3"/>
  <c r="AN353" i="3"/>
  <c r="AL353" i="3"/>
  <c r="AJ353" i="3"/>
  <c r="AH353" i="3"/>
  <c r="AF353" i="3"/>
  <c r="AD353" i="3"/>
  <c r="AB353" i="3"/>
  <c r="Z353" i="3"/>
  <c r="AR352" i="3"/>
  <c r="AP352" i="3"/>
  <c r="AN352" i="3"/>
  <c r="AL352" i="3"/>
  <c r="AJ352" i="3"/>
  <c r="AH352" i="3"/>
  <c r="AF352" i="3"/>
  <c r="AD352" i="3"/>
  <c r="AB352" i="3"/>
  <c r="Z352" i="3"/>
  <c r="AR351" i="3"/>
  <c r="AP351" i="3"/>
  <c r="AN351" i="3"/>
  <c r="AL351" i="3"/>
  <c r="AJ351" i="3"/>
  <c r="AH351" i="3"/>
  <c r="AF351" i="3"/>
  <c r="AD351" i="3"/>
  <c r="AB351" i="3"/>
  <c r="Z351" i="3"/>
  <c r="AR350" i="3"/>
  <c r="AP350" i="3"/>
  <c r="AN350" i="3"/>
  <c r="AL350" i="3"/>
  <c r="AJ350" i="3"/>
  <c r="AH350" i="3"/>
  <c r="AF350" i="3"/>
  <c r="AD350" i="3"/>
  <c r="AB350" i="3"/>
  <c r="Z350" i="3"/>
  <c r="AR349" i="3"/>
  <c r="AP349" i="3"/>
  <c r="AN349" i="3"/>
  <c r="AL349" i="3"/>
  <c r="AJ349" i="3"/>
  <c r="AH349" i="3"/>
  <c r="AF349" i="3"/>
  <c r="AD349" i="3"/>
  <c r="AB349" i="3"/>
  <c r="Z349" i="3"/>
  <c r="AR348" i="3"/>
  <c r="AP348" i="3"/>
  <c r="AN348" i="3"/>
  <c r="AL348" i="3"/>
  <c r="AJ348" i="3"/>
  <c r="AH348" i="3"/>
  <c r="AF348" i="3"/>
  <c r="AD348" i="3"/>
  <c r="AB348" i="3"/>
  <c r="Z348" i="3"/>
  <c r="AR347" i="3"/>
  <c r="AP347" i="3"/>
  <c r="AN347" i="3"/>
  <c r="AL347" i="3"/>
  <c r="AJ347" i="3"/>
  <c r="AH347" i="3"/>
  <c r="AF347" i="3"/>
  <c r="AD347" i="3"/>
  <c r="AB347" i="3"/>
  <c r="Z347" i="3"/>
  <c r="AR346" i="3"/>
  <c r="AP346" i="3"/>
  <c r="AN346" i="3"/>
  <c r="AL346" i="3"/>
  <c r="AJ346" i="3"/>
  <c r="AH346" i="3"/>
  <c r="AF346" i="3"/>
  <c r="AD346" i="3"/>
  <c r="AB346" i="3"/>
  <c r="Z346" i="3"/>
  <c r="AR345" i="3"/>
  <c r="AP345" i="3"/>
  <c r="AN345" i="3"/>
  <c r="AL345" i="3"/>
  <c r="AJ345" i="3"/>
  <c r="AH345" i="3"/>
  <c r="AF345" i="3"/>
  <c r="AD345" i="3"/>
  <c r="AB345" i="3"/>
  <c r="Z345" i="3"/>
  <c r="AR344" i="3"/>
  <c r="AP344" i="3"/>
  <c r="AN344" i="3"/>
  <c r="AL344" i="3"/>
  <c r="AJ344" i="3"/>
  <c r="AH344" i="3"/>
  <c r="AF344" i="3"/>
  <c r="AD344" i="3"/>
  <c r="AB344" i="3"/>
  <c r="Z344" i="3"/>
  <c r="AR339" i="3"/>
  <c r="AP339" i="3"/>
  <c r="AN339" i="3"/>
  <c r="AL339" i="3"/>
  <c r="AJ339" i="3"/>
  <c r="AH339" i="3"/>
  <c r="AF339" i="3"/>
  <c r="AD339" i="3"/>
  <c r="AB339" i="3"/>
  <c r="Z339" i="3"/>
  <c r="AR336" i="3"/>
  <c r="AP336" i="3"/>
  <c r="AN336" i="3"/>
  <c r="AL336" i="3"/>
  <c r="AJ336" i="3"/>
  <c r="AH336" i="3"/>
  <c r="AF336" i="3"/>
  <c r="AD336" i="3"/>
  <c r="AB336" i="3"/>
  <c r="Z336" i="3"/>
  <c r="AR335" i="3"/>
  <c r="AP335" i="3"/>
  <c r="AN335" i="3"/>
  <c r="AL335" i="3"/>
  <c r="AJ335" i="3"/>
  <c r="AH335" i="3"/>
  <c r="AF335" i="3"/>
  <c r="AD335" i="3"/>
  <c r="AB335" i="3"/>
  <c r="Z335" i="3"/>
  <c r="AR334" i="3"/>
  <c r="AP334" i="3"/>
  <c r="AN334" i="3"/>
  <c r="AL334" i="3"/>
  <c r="AJ334" i="3"/>
  <c r="AH334" i="3"/>
  <c r="AF334" i="3"/>
  <c r="AD334" i="3"/>
  <c r="AB334" i="3"/>
  <c r="Z334" i="3"/>
  <c r="AR333" i="3"/>
  <c r="AP333" i="3"/>
  <c r="AN333" i="3"/>
  <c r="AL333" i="3"/>
  <c r="AJ333" i="3"/>
  <c r="AH333" i="3"/>
  <c r="AF333" i="3"/>
  <c r="AD333" i="3"/>
  <c r="AB333" i="3"/>
  <c r="Z333" i="3"/>
  <c r="AR332" i="3"/>
  <c r="AP332" i="3"/>
  <c r="AN332" i="3"/>
  <c r="AL332" i="3"/>
  <c r="AJ332" i="3"/>
  <c r="AH332" i="3"/>
  <c r="AF332" i="3"/>
  <c r="AD332" i="3"/>
  <c r="AB332" i="3"/>
  <c r="Z332" i="3"/>
  <c r="AR331" i="3"/>
  <c r="AP331" i="3"/>
  <c r="AN331" i="3"/>
  <c r="AL331" i="3"/>
  <c r="AJ331" i="3"/>
  <c r="AH331" i="3"/>
  <c r="AF331" i="3"/>
  <c r="AD331" i="3"/>
  <c r="AB331" i="3"/>
  <c r="Z331" i="3"/>
  <c r="AR330" i="3"/>
  <c r="AP330" i="3"/>
  <c r="AN330" i="3"/>
  <c r="AL330" i="3"/>
  <c r="AJ330" i="3"/>
  <c r="AH330" i="3"/>
  <c r="AF330" i="3"/>
  <c r="AD330" i="3"/>
  <c r="AB330" i="3"/>
  <c r="Z330" i="3"/>
  <c r="AR329" i="3"/>
  <c r="AP329" i="3"/>
  <c r="AN329" i="3"/>
  <c r="AL329" i="3"/>
  <c r="AJ329" i="3"/>
  <c r="AH329" i="3"/>
  <c r="AF329" i="3"/>
  <c r="AD329" i="3"/>
  <c r="AB329" i="3"/>
  <c r="Z329" i="3"/>
  <c r="AR328" i="3"/>
  <c r="AP328" i="3"/>
  <c r="AN328" i="3"/>
  <c r="AL328" i="3"/>
  <c r="AJ328" i="3"/>
  <c r="AH328" i="3"/>
  <c r="AF328" i="3"/>
  <c r="AD328" i="3"/>
  <c r="AB328" i="3"/>
  <c r="Z328" i="3"/>
  <c r="AR327" i="3"/>
  <c r="AP327" i="3"/>
  <c r="AN327" i="3"/>
  <c r="AL327" i="3"/>
  <c r="AJ327" i="3"/>
  <c r="AH327" i="3"/>
  <c r="AF327" i="3"/>
  <c r="AD327" i="3"/>
  <c r="AB327" i="3"/>
  <c r="Z327" i="3"/>
  <c r="AR326" i="3"/>
  <c r="AP326" i="3"/>
  <c r="AN326" i="3"/>
  <c r="AL326" i="3"/>
  <c r="AJ326" i="3"/>
  <c r="AH326" i="3"/>
  <c r="AF326" i="3"/>
  <c r="AD326" i="3"/>
  <c r="AB326" i="3"/>
  <c r="Z326" i="3"/>
  <c r="AR322" i="3"/>
  <c r="AP322" i="3"/>
  <c r="AN322" i="3"/>
  <c r="AL322" i="3"/>
  <c r="AJ322" i="3"/>
  <c r="AH322" i="3"/>
  <c r="AF322" i="3"/>
  <c r="AD322" i="3"/>
  <c r="AB322" i="3"/>
  <c r="Z322" i="3"/>
  <c r="AR321" i="3"/>
  <c r="AP321" i="3"/>
  <c r="AN321" i="3"/>
  <c r="AL321" i="3"/>
  <c r="AJ321" i="3"/>
  <c r="AH321" i="3"/>
  <c r="AF321" i="3"/>
  <c r="AD321" i="3"/>
  <c r="AB321" i="3"/>
  <c r="Z321" i="3"/>
  <c r="AR320" i="3"/>
  <c r="AP320" i="3"/>
  <c r="AN320" i="3"/>
  <c r="AL320" i="3"/>
  <c r="AJ320" i="3"/>
  <c r="AH320" i="3"/>
  <c r="AF320" i="3"/>
  <c r="AD320" i="3"/>
  <c r="AB320" i="3"/>
  <c r="Z320" i="3"/>
  <c r="AR319" i="3"/>
  <c r="AP319" i="3"/>
  <c r="AN319" i="3"/>
  <c r="AL319" i="3"/>
  <c r="AJ319" i="3"/>
  <c r="AH319" i="3"/>
  <c r="AF319" i="3"/>
  <c r="AD319" i="3"/>
  <c r="AB319" i="3"/>
  <c r="Z319" i="3"/>
  <c r="AR318" i="3"/>
  <c r="AP318" i="3"/>
  <c r="AN318" i="3"/>
  <c r="AL318" i="3"/>
  <c r="AJ318" i="3"/>
  <c r="AH318" i="3"/>
  <c r="AF318" i="3"/>
  <c r="AD318" i="3"/>
  <c r="AB318" i="3"/>
  <c r="Z318" i="3"/>
  <c r="AR317" i="3"/>
  <c r="AP317" i="3"/>
  <c r="AN317" i="3"/>
  <c r="AL317" i="3"/>
  <c r="AJ317" i="3"/>
  <c r="AH317" i="3"/>
  <c r="AF317" i="3"/>
  <c r="AD317" i="3"/>
  <c r="AB317" i="3"/>
  <c r="Z317" i="3"/>
  <c r="AR316" i="3"/>
  <c r="AP316" i="3"/>
  <c r="AN316" i="3"/>
  <c r="AL316" i="3"/>
  <c r="AJ316" i="3"/>
  <c r="AH316" i="3"/>
  <c r="AF316" i="3"/>
  <c r="AD316" i="3"/>
  <c r="AB316" i="3"/>
  <c r="Z316" i="3"/>
  <c r="AR315" i="3"/>
  <c r="AP315" i="3"/>
  <c r="AN315" i="3"/>
  <c r="AL315" i="3"/>
  <c r="AJ315" i="3"/>
  <c r="AH315" i="3"/>
  <c r="AF315" i="3"/>
  <c r="AD315" i="3"/>
  <c r="AB315" i="3"/>
  <c r="Z315" i="3"/>
  <c r="AR314" i="3"/>
  <c r="AP314" i="3"/>
  <c r="AN314" i="3"/>
  <c r="AL314" i="3"/>
  <c r="AJ314" i="3"/>
  <c r="AH314" i="3"/>
  <c r="AF314" i="3"/>
  <c r="AD314" i="3"/>
  <c r="AB314" i="3"/>
  <c r="Z314" i="3"/>
  <c r="AR313" i="3"/>
  <c r="AP313" i="3"/>
  <c r="AN313" i="3"/>
  <c r="AL313" i="3"/>
  <c r="AJ313" i="3"/>
  <c r="AH313" i="3"/>
  <c r="AF313" i="3"/>
  <c r="AD313" i="3"/>
  <c r="AB313" i="3"/>
  <c r="Z313" i="3"/>
  <c r="AR312" i="3"/>
  <c r="AP312" i="3"/>
  <c r="AN312" i="3"/>
  <c r="AL312" i="3"/>
  <c r="AJ312" i="3"/>
  <c r="AH312" i="3"/>
  <c r="AF312" i="3"/>
  <c r="AD312" i="3"/>
  <c r="AB312" i="3"/>
  <c r="Z312" i="3"/>
  <c r="AR307" i="3"/>
  <c r="AP307" i="3"/>
  <c r="AN307" i="3"/>
  <c r="AL307" i="3"/>
  <c r="AJ307" i="3"/>
  <c r="AH307" i="3"/>
  <c r="AF307" i="3"/>
  <c r="AD307" i="3"/>
  <c r="AB307" i="3"/>
  <c r="Z307" i="3"/>
  <c r="AR306" i="3"/>
  <c r="AP306" i="3"/>
  <c r="AN306" i="3"/>
  <c r="AL306" i="3"/>
  <c r="AJ306" i="3"/>
  <c r="AH306" i="3"/>
  <c r="AF306" i="3"/>
  <c r="AD306" i="3"/>
  <c r="AB306" i="3"/>
  <c r="Z306" i="3"/>
  <c r="AR305" i="3"/>
  <c r="AP305" i="3"/>
  <c r="AN305" i="3"/>
  <c r="AL305" i="3"/>
  <c r="AJ305" i="3"/>
  <c r="AH305" i="3"/>
  <c r="AF305" i="3"/>
  <c r="AD305" i="3"/>
  <c r="AB305" i="3"/>
  <c r="Z305" i="3"/>
  <c r="AR304" i="3"/>
  <c r="AP304" i="3"/>
  <c r="AN304" i="3"/>
  <c r="AL304" i="3"/>
  <c r="AJ304" i="3"/>
  <c r="AH304" i="3"/>
  <c r="AF304" i="3"/>
  <c r="AD304" i="3"/>
  <c r="AB304" i="3"/>
  <c r="Z304" i="3"/>
  <c r="AR298" i="3"/>
  <c r="AP298" i="3"/>
  <c r="AN298" i="3"/>
  <c r="AL298" i="3"/>
  <c r="AJ298" i="3"/>
  <c r="AH298" i="3"/>
  <c r="AF298" i="3"/>
  <c r="AD298" i="3"/>
  <c r="AB298" i="3"/>
  <c r="Z298" i="3"/>
  <c r="AR297" i="3"/>
  <c r="AP297" i="3"/>
  <c r="AN297" i="3"/>
  <c r="AL297" i="3"/>
  <c r="AJ297" i="3"/>
  <c r="AH297" i="3"/>
  <c r="AF297" i="3"/>
  <c r="AD297" i="3"/>
  <c r="AB297" i="3"/>
  <c r="Z297" i="3"/>
  <c r="AR296" i="3"/>
  <c r="AP296" i="3"/>
  <c r="AN296" i="3"/>
  <c r="AL296" i="3"/>
  <c r="AJ296" i="3"/>
  <c r="AH296" i="3"/>
  <c r="AF296" i="3"/>
  <c r="AD296" i="3"/>
  <c r="AB296" i="3"/>
  <c r="Z296" i="3"/>
  <c r="AR294" i="3"/>
  <c r="AP294" i="3"/>
  <c r="AN294" i="3"/>
  <c r="AL294" i="3"/>
  <c r="AJ294" i="3"/>
  <c r="AH294" i="3"/>
  <c r="AF294" i="3"/>
  <c r="AD294" i="3"/>
  <c r="AB294" i="3"/>
  <c r="Z294" i="3"/>
  <c r="AR293" i="3"/>
  <c r="AP293" i="3"/>
  <c r="AN293" i="3"/>
  <c r="AL293" i="3"/>
  <c r="AJ293" i="3"/>
  <c r="AH293" i="3"/>
  <c r="AF293" i="3"/>
  <c r="AD293" i="3"/>
  <c r="AB293" i="3"/>
  <c r="Z293" i="3"/>
  <c r="AR292" i="3"/>
  <c r="AP292" i="3"/>
  <c r="AN292" i="3"/>
  <c r="AL292" i="3"/>
  <c r="AJ292" i="3"/>
  <c r="AH292" i="3"/>
  <c r="AF292" i="3"/>
  <c r="AD292" i="3"/>
  <c r="AB292" i="3"/>
  <c r="Z292" i="3"/>
  <c r="AR291" i="3"/>
  <c r="AP291" i="3"/>
  <c r="AN291" i="3"/>
  <c r="AL291" i="3"/>
  <c r="AJ291" i="3"/>
  <c r="AH291" i="3"/>
  <c r="AF291" i="3"/>
  <c r="AD291" i="3"/>
  <c r="AB291" i="3"/>
  <c r="Z291" i="3"/>
  <c r="AR290" i="3"/>
  <c r="AP290" i="3"/>
  <c r="AN290" i="3"/>
  <c r="AL290" i="3"/>
  <c r="AJ290" i="3"/>
  <c r="AH290" i="3"/>
  <c r="AF290" i="3"/>
  <c r="AD290" i="3"/>
  <c r="AB290" i="3"/>
  <c r="Z290" i="3"/>
  <c r="AR289" i="3"/>
  <c r="AP289" i="3"/>
  <c r="AN289" i="3"/>
  <c r="AL289" i="3"/>
  <c r="AJ289" i="3"/>
  <c r="AH289" i="3"/>
  <c r="AF289" i="3"/>
  <c r="AD289" i="3"/>
  <c r="AB289" i="3"/>
  <c r="Z289" i="3"/>
  <c r="AR288" i="3"/>
  <c r="AP288" i="3"/>
  <c r="AN288" i="3"/>
  <c r="AL288" i="3"/>
  <c r="AJ288" i="3"/>
  <c r="AH288" i="3"/>
  <c r="AF288" i="3"/>
  <c r="AD288" i="3"/>
  <c r="AB288" i="3"/>
  <c r="Z288" i="3"/>
  <c r="AR287" i="3"/>
  <c r="AP287" i="3"/>
  <c r="AN287" i="3"/>
  <c r="AL287" i="3"/>
  <c r="AJ287" i="3"/>
  <c r="AH287" i="3"/>
  <c r="AF287" i="3"/>
  <c r="AD287" i="3"/>
  <c r="AB287" i="3"/>
  <c r="Z287" i="3"/>
  <c r="AR286" i="3"/>
  <c r="AP286" i="3"/>
  <c r="AN286" i="3"/>
  <c r="AL286" i="3"/>
  <c r="AJ286" i="3"/>
  <c r="AH286" i="3"/>
  <c r="AF286" i="3"/>
  <c r="AD286" i="3"/>
  <c r="AB286" i="3"/>
  <c r="Z286" i="3"/>
  <c r="AR285" i="3"/>
  <c r="AP285" i="3"/>
  <c r="AN285" i="3"/>
  <c r="AL285" i="3"/>
  <c r="AJ285" i="3"/>
  <c r="AH285" i="3"/>
  <c r="AF285" i="3"/>
  <c r="AD285" i="3"/>
  <c r="AB285" i="3"/>
  <c r="Z285" i="3"/>
  <c r="AR284" i="3"/>
  <c r="AP284" i="3"/>
  <c r="AN284" i="3"/>
  <c r="AL284" i="3"/>
  <c r="AJ284" i="3"/>
  <c r="AH284" i="3"/>
  <c r="AF284" i="3"/>
  <c r="AD284" i="3"/>
  <c r="AB284" i="3"/>
  <c r="Z284" i="3"/>
  <c r="AR283" i="3"/>
  <c r="AP283" i="3"/>
  <c r="AN283" i="3"/>
  <c r="AL283" i="3"/>
  <c r="AJ283" i="3"/>
  <c r="AH283" i="3"/>
  <c r="AF283" i="3"/>
  <c r="AD283" i="3"/>
  <c r="AB283" i="3"/>
  <c r="Z283" i="3"/>
  <c r="AR282" i="3"/>
  <c r="AP282" i="3"/>
  <c r="AN282" i="3"/>
  <c r="AL282" i="3"/>
  <c r="AJ282" i="3"/>
  <c r="AH282" i="3"/>
  <c r="AF282" i="3"/>
  <c r="AD282" i="3"/>
  <c r="AB282" i="3"/>
  <c r="Z282" i="3"/>
  <c r="AR281" i="3"/>
  <c r="AP281" i="3"/>
  <c r="AN281" i="3"/>
  <c r="AL281" i="3"/>
  <c r="AJ281" i="3"/>
  <c r="AH281" i="3"/>
  <c r="AF281" i="3"/>
  <c r="AD281" i="3"/>
  <c r="AB281" i="3"/>
  <c r="Z281" i="3"/>
  <c r="AR280" i="3"/>
  <c r="AP280" i="3"/>
  <c r="AN280" i="3"/>
  <c r="AL280" i="3"/>
  <c r="AJ280" i="3"/>
  <c r="AH280" i="3"/>
  <c r="AF280" i="3"/>
  <c r="AD280" i="3"/>
  <c r="AB280" i="3"/>
  <c r="Z280" i="3"/>
  <c r="AR279" i="3"/>
  <c r="AP279" i="3"/>
  <c r="AN279" i="3"/>
  <c r="AL279" i="3"/>
  <c r="AJ279" i="3"/>
  <c r="AH279" i="3"/>
  <c r="AF279" i="3"/>
  <c r="AD279" i="3"/>
  <c r="AB279" i="3"/>
  <c r="Z279" i="3"/>
  <c r="AR278" i="3"/>
  <c r="AP278" i="3"/>
  <c r="AN278" i="3"/>
  <c r="AL278" i="3"/>
  <c r="AJ278" i="3"/>
  <c r="AH278" i="3"/>
  <c r="AF278" i="3"/>
  <c r="AD278" i="3"/>
  <c r="AB278" i="3"/>
  <c r="Z278" i="3"/>
  <c r="AR275" i="3"/>
  <c r="AP275" i="3"/>
  <c r="AN275" i="3"/>
  <c r="AL275" i="3"/>
  <c r="AJ275" i="3"/>
  <c r="AH275" i="3"/>
  <c r="AF275" i="3"/>
  <c r="AD275" i="3"/>
  <c r="AB275" i="3"/>
  <c r="Z275" i="3"/>
  <c r="AR274" i="3"/>
  <c r="AP274" i="3"/>
  <c r="AN274" i="3"/>
  <c r="AL274" i="3"/>
  <c r="AJ274" i="3"/>
  <c r="AH274" i="3"/>
  <c r="AF274" i="3"/>
  <c r="AD274" i="3"/>
  <c r="AB274" i="3"/>
  <c r="Z274" i="3"/>
  <c r="AR273" i="3"/>
  <c r="AP273" i="3"/>
  <c r="AN273" i="3"/>
  <c r="AL273" i="3"/>
  <c r="AJ273" i="3"/>
  <c r="AH273" i="3"/>
  <c r="AF273" i="3"/>
  <c r="AD273" i="3"/>
  <c r="AB273" i="3"/>
  <c r="Z273" i="3"/>
  <c r="AR272" i="3"/>
  <c r="AP272" i="3"/>
  <c r="AN272" i="3"/>
  <c r="AL272" i="3"/>
  <c r="AJ272" i="3"/>
  <c r="AH272" i="3"/>
  <c r="AF272" i="3"/>
  <c r="AD272" i="3"/>
  <c r="AB272" i="3"/>
  <c r="Z272" i="3"/>
  <c r="AR271" i="3"/>
  <c r="AP271" i="3"/>
  <c r="AN271" i="3"/>
  <c r="AL271" i="3"/>
  <c r="AJ271" i="3"/>
  <c r="AH271" i="3"/>
  <c r="AF271" i="3"/>
  <c r="AD271" i="3"/>
  <c r="AB271" i="3"/>
  <c r="Z271" i="3"/>
  <c r="AR270" i="3"/>
  <c r="AP270" i="3"/>
  <c r="AN270" i="3"/>
  <c r="AL270" i="3"/>
  <c r="AJ270" i="3"/>
  <c r="AH270" i="3"/>
  <c r="AF270" i="3"/>
  <c r="AD270" i="3"/>
  <c r="AB270" i="3"/>
  <c r="Z270" i="3"/>
  <c r="AR269" i="3"/>
  <c r="AP269" i="3"/>
  <c r="AN269" i="3"/>
  <c r="AL269" i="3"/>
  <c r="AJ269" i="3"/>
  <c r="AH269" i="3"/>
  <c r="AF269" i="3"/>
  <c r="AD269" i="3"/>
  <c r="AB269" i="3"/>
  <c r="Z269" i="3"/>
  <c r="AR268" i="3"/>
  <c r="AP268" i="3"/>
  <c r="AN268" i="3"/>
  <c r="AL268" i="3"/>
  <c r="AJ268" i="3"/>
  <c r="AH268" i="3"/>
  <c r="AF268" i="3"/>
  <c r="AD268" i="3"/>
  <c r="AB268" i="3"/>
  <c r="Z268" i="3"/>
  <c r="AR267" i="3"/>
  <c r="AP267" i="3"/>
  <c r="AN267" i="3"/>
  <c r="AL267" i="3"/>
  <c r="AJ267" i="3"/>
  <c r="AH267" i="3"/>
  <c r="AF267" i="3"/>
  <c r="AD267" i="3"/>
  <c r="AB267" i="3"/>
  <c r="Z267" i="3"/>
  <c r="AR266" i="3"/>
  <c r="AP266" i="3"/>
  <c r="AN266" i="3"/>
  <c r="AL266" i="3"/>
  <c r="AJ266" i="3"/>
  <c r="AH266" i="3"/>
  <c r="AF266" i="3"/>
  <c r="AD266" i="3"/>
  <c r="AB266" i="3"/>
  <c r="Z266" i="3"/>
  <c r="AR265" i="3"/>
  <c r="AP265" i="3"/>
  <c r="AN265" i="3"/>
  <c r="AL265" i="3"/>
  <c r="AJ265" i="3"/>
  <c r="AH265" i="3"/>
  <c r="AF265" i="3"/>
  <c r="AD265" i="3"/>
  <c r="AB265" i="3"/>
  <c r="Z265" i="3"/>
  <c r="AR264" i="3"/>
  <c r="AP264" i="3"/>
  <c r="AN264" i="3"/>
  <c r="AL264" i="3"/>
  <c r="AJ264" i="3"/>
  <c r="AH264" i="3"/>
  <c r="AF264" i="3"/>
  <c r="AD264" i="3"/>
  <c r="AB264" i="3"/>
  <c r="Z264" i="3"/>
  <c r="AR263" i="3"/>
  <c r="AP263" i="3"/>
  <c r="AN263" i="3"/>
  <c r="AL263" i="3"/>
  <c r="AJ263" i="3"/>
  <c r="AH263" i="3"/>
  <c r="AF263" i="3"/>
  <c r="AD263" i="3"/>
  <c r="AB263" i="3"/>
  <c r="Z263" i="3"/>
  <c r="AR262" i="3"/>
  <c r="AP262" i="3"/>
  <c r="AN262" i="3"/>
  <c r="AL262" i="3"/>
  <c r="AJ262" i="3"/>
  <c r="AH262" i="3"/>
  <c r="AF262" i="3"/>
  <c r="AD262" i="3"/>
  <c r="AB262" i="3"/>
  <c r="Z262" i="3"/>
  <c r="AR257" i="3"/>
  <c r="AP257" i="3"/>
  <c r="AN257" i="3"/>
  <c r="AL257" i="3"/>
  <c r="AJ257" i="3"/>
  <c r="AH257" i="3"/>
  <c r="AF257" i="3"/>
  <c r="AD257" i="3"/>
  <c r="AB257" i="3"/>
  <c r="Z257" i="3"/>
  <c r="AR256" i="3"/>
  <c r="AP256" i="3"/>
  <c r="AN256" i="3"/>
  <c r="AL256" i="3"/>
  <c r="AJ256" i="3"/>
  <c r="AH256" i="3"/>
  <c r="AF256" i="3"/>
  <c r="AD256" i="3"/>
  <c r="AB256" i="3"/>
  <c r="Z256" i="3"/>
  <c r="AR253" i="3"/>
  <c r="AP253" i="3"/>
  <c r="AN253" i="3"/>
  <c r="AL253" i="3"/>
  <c r="AJ253" i="3"/>
  <c r="AH253" i="3"/>
  <c r="AF253" i="3"/>
  <c r="AD253" i="3"/>
  <c r="AB253" i="3"/>
  <c r="Z253" i="3"/>
  <c r="AR252" i="3"/>
  <c r="AP252" i="3"/>
  <c r="AN252" i="3"/>
  <c r="AL252" i="3"/>
  <c r="AJ252" i="3"/>
  <c r="AH252" i="3"/>
  <c r="AF252" i="3"/>
  <c r="AD252" i="3"/>
  <c r="AB252" i="3"/>
  <c r="Z252" i="3"/>
  <c r="AR251" i="3"/>
  <c r="AP251" i="3"/>
  <c r="AN251" i="3"/>
  <c r="AL251" i="3"/>
  <c r="AJ251" i="3"/>
  <c r="AH251" i="3"/>
  <c r="AF251" i="3"/>
  <c r="AD251" i="3"/>
  <c r="AB251" i="3"/>
  <c r="Z251" i="3"/>
  <c r="AR250" i="3"/>
  <c r="AP250" i="3"/>
  <c r="AN250" i="3"/>
  <c r="AL250" i="3"/>
  <c r="AJ250" i="3"/>
  <c r="AH250" i="3"/>
  <c r="AF250" i="3"/>
  <c r="AD250" i="3"/>
  <c r="AB250" i="3"/>
  <c r="Z250" i="3"/>
  <c r="AR249" i="3"/>
  <c r="AP249" i="3"/>
  <c r="AN249" i="3"/>
  <c r="AL249" i="3"/>
  <c r="AJ249" i="3"/>
  <c r="AH249" i="3"/>
  <c r="AF249" i="3"/>
  <c r="AD249" i="3"/>
  <c r="AB249" i="3"/>
  <c r="Z249" i="3"/>
  <c r="AR248" i="3"/>
  <c r="AP248" i="3"/>
  <c r="AN248" i="3"/>
  <c r="AL248" i="3"/>
  <c r="AJ248" i="3"/>
  <c r="AH248" i="3"/>
  <c r="AF248" i="3"/>
  <c r="AD248" i="3"/>
  <c r="AB248" i="3"/>
  <c r="Z248" i="3"/>
  <c r="AR247" i="3"/>
  <c r="AP247" i="3"/>
  <c r="AN247" i="3"/>
  <c r="AL247" i="3"/>
  <c r="AJ247" i="3"/>
  <c r="AH247" i="3"/>
  <c r="AF247" i="3"/>
  <c r="AD247" i="3"/>
  <c r="AB247" i="3"/>
  <c r="Z247" i="3"/>
  <c r="AR246" i="3"/>
  <c r="AP246" i="3"/>
  <c r="AN246" i="3"/>
  <c r="AL246" i="3"/>
  <c r="AJ246" i="3"/>
  <c r="AH246" i="3"/>
  <c r="AF246" i="3"/>
  <c r="AD246" i="3"/>
  <c r="AB246" i="3"/>
  <c r="Z246" i="3"/>
  <c r="AR245" i="3"/>
  <c r="AP245" i="3"/>
  <c r="AN245" i="3"/>
  <c r="AL245" i="3"/>
  <c r="AJ245" i="3"/>
  <c r="AH245" i="3"/>
  <c r="AF245" i="3"/>
  <c r="AD245" i="3"/>
  <c r="AB245" i="3"/>
  <c r="Z245" i="3"/>
  <c r="AR244" i="3"/>
  <c r="AP244" i="3"/>
  <c r="AN244" i="3"/>
  <c r="AL244" i="3"/>
  <c r="AJ244" i="3"/>
  <c r="AH244" i="3"/>
  <c r="AF244" i="3"/>
  <c r="AD244" i="3"/>
  <c r="AB244" i="3"/>
  <c r="Z244" i="3"/>
  <c r="AR243" i="3"/>
  <c r="AP243" i="3"/>
  <c r="AN243" i="3"/>
  <c r="AL243" i="3"/>
  <c r="AJ243" i="3"/>
  <c r="AH243" i="3"/>
  <c r="AF243" i="3"/>
  <c r="AD243" i="3"/>
  <c r="AB243" i="3"/>
  <c r="Z243" i="3"/>
  <c r="AR242" i="3"/>
  <c r="AP242" i="3"/>
  <c r="AN242" i="3"/>
  <c r="AL242" i="3"/>
  <c r="AJ242" i="3"/>
  <c r="AH242" i="3"/>
  <c r="AF242" i="3"/>
  <c r="AD242" i="3"/>
  <c r="AB242" i="3"/>
  <c r="Z242" i="3"/>
  <c r="AR241" i="3"/>
  <c r="AP241" i="3"/>
  <c r="AN241" i="3"/>
  <c r="AL241" i="3"/>
  <c r="AJ241" i="3"/>
  <c r="AH241" i="3"/>
  <c r="AF241" i="3"/>
  <c r="AD241" i="3"/>
  <c r="AB241" i="3"/>
  <c r="Z241" i="3"/>
  <c r="AR240" i="3"/>
  <c r="AP240" i="3"/>
  <c r="AN240" i="3"/>
  <c r="AL240" i="3"/>
  <c r="AJ240" i="3"/>
  <c r="AH240" i="3"/>
  <c r="AF240" i="3"/>
  <c r="AD240" i="3"/>
  <c r="AB240" i="3"/>
  <c r="Z240" i="3"/>
  <c r="AR239" i="3"/>
  <c r="AP239" i="3"/>
  <c r="AN239" i="3"/>
  <c r="AL239" i="3"/>
  <c r="AJ239" i="3"/>
  <c r="AH239" i="3"/>
  <c r="AF239" i="3"/>
  <c r="AD239" i="3"/>
  <c r="AB239" i="3"/>
  <c r="Z239" i="3"/>
  <c r="AR238" i="3"/>
  <c r="AP238" i="3"/>
  <c r="AN238" i="3"/>
  <c r="AL238" i="3"/>
  <c r="AJ238" i="3"/>
  <c r="AH238" i="3"/>
  <c r="AF238" i="3"/>
  <c r="AD238" i="3"/>
  <c r="AB238" i="3"/>
  <c r="Z238" i="3"/>
  <c r="AR237" i="3"/>
  <c r="AP237" i="3"/>
  <c r="AN237" i="3"/>
  <c r="AL237" i="3"/>
  <c r="AJ237" i="3"/>
  <c r="AH237" i="3"/>
  <c r="AF237" i="3"/>
  <c r="AD237" i="3"/>
  <c r="AB237" i="3"/>
  <c r="Z237" i="3"/>
  <c r="AR236" i="3"/>
  <c r="AP236" i="3"/>
  <c r="AN236" i="3"/>
  <c r="AL236" i="3"/>
  <c r="AJ236" i="3"/>
  <c r="AH236" i="3"/>
  <c r="AF236" i="3"/>
  <c r="AD236" i="3"/>
  <c r="AB236" i="3"/>
  <c r="Z236" i="3"/>
  <c r="AR235" i="3"/>
  <c r="AP235" i="3"/>
  <c r="AN235" i="3"/>
  <c r="AL235" i="3"/>
  <c r="AJ235" i="3"/>
  <c r="AH235" i="3"/>
  <c r="AF235" i="3"/>
  <c r="AD235" i="3"/>
  <c r="AB235" i="3"/>
  <c r="Z235" i="3"/>
  <c r="AR234" i="3"/>
  <c r="AP234" i="3"/>
  <c r="AN234" i="3"/>
  <c r="AL234" i="3"/>
  <c r="AJ234" i="3"/>
  <c r="AH234" i="3"/>
  <c r="AF234" i="3"/>
  <c r="AD234" i="3"/>
  <c r="AB234" i="3"/>
  <c r="Z234" i="3"/>
  <c r="AR233" i="3"/>
  <c r="AP233" i="3"/>
  <c r="AN233" i="3"/>
  <c r="AL233" i="3"/>
  <c r="AJ233" i="3"/>
  <c r="AH233" i="3"/>
  <c r="AF233" i="3"/>
  <c r="AD233" i="3"/>
  <c r="AB233" i="3"/>
  <c r="Z233" i="3"/>
  <c r="AR232" i="3"/>
  <c r="AP232" i="3"/>
  <c r="AN232" i="3"/>
  <c r="AL232" i="3"/>
  <c r="AJ232" i="3"/>
  <c r="AH232" i="3"/>
  <c r="AF232" i="3"/>
  <c r="AD232" i="3"/>
  <c r="AB232" i="3"/>
  <c r="Z232" i="3"/>
  <c r="AR231" i="3"/>
  <c r="AP231" i="3"/>
  <c r="AN231" i="3"/>
  <c r="AL231" i="3"/>
  <c r="AJ231" i="3"/>
  <c r="AH231" i="3"/>
  <c r="AF231" i="3"/>
  <c r="AD231" i="3"/>
  <c r="AB231" i="3"/>
  <c r="Z231" i="3"/>
  <c r="AR230" i="3"/>
  <c r="AP230" i="3"/>
  <c r="AN230" i="3"/>
  <c r="AL230" i="3"/>
  <c r="AJ230" i="3"/>
  <c r="AH230" i="3"/>
  <c r="AF230" i="3"/>
  <c r="AD230" i="3"/>
  <c r="AB230" i="3"/>
  <c r="Z230" i="3"/>
  <c r="AR229" i="3"/>
  <c r="AP229" i="3"/>
  <c r="AN229" i="3"/>
  <c r="AL229" i="3"/>
  <c r="AJ229" i="3"/>
  <c r="AH229" i="3"/>
  <c r="AF229" i="3"/>
  <c r="AD229" i="3"/>
  <c r="AB229" i="3"/>
  <c r="Z229" i="3"/>
  <c r="AR228" i="3"/>
  <c r="AP228" i="3"/>
  <c r="AN228" i="3"/>
  <c r="AL228" i="3"/>
  <c r="AJ228" i="3"/>
  <c r="AH228" i="3"/>
  <c r="AF228" i="3"/>
  <c r="AD228" i="3"/>
  <c r="AB228" i="3"/>
  <c r="Z228" i="3"/>
  <c r="AR227" i="3"/>
  <c r="AP227" i="3"/>
  <c r="AN227" i="3"/>
  <c r="AL227" i="3"/>
  <c r="AJ227" i="3"/>
  <c r="AH227" i="3"/>
  <c r="AF227" i="3"/>
  <c r="AD227" i="3"/>
  <c r="AB227" i="3"/>
  <c r="Z227" i="3"/>
  <c r="AR226" i="3"/>
  <c r="AP226" i="3"/>
  <c r="AN226" i="3"/>
  <c r="AL226" i="3"/>
  <c r="AJ226" i="3"/>
  <c r="AH226" i="3"/>
  <c r="AF226" i="3"/>
  <c r="AD226" i="3"/>
  <c r="AB226" i="3"/>
  <c r="Z226" i="3"/>
  <c r="AR225" i="3"/>
  <c r="AP225" i="3"/>
  <c r="AN225" i="3"/>
  <c r="AL225" i="3"/>
  <c r="AJ225" i="3"/>
  <c r="AH225" i="3"/>
  <c r="AF225" i="3"/>
  <c r="AD225" i="3"/>
  <c r="AB225" i="3"/>
  <c r="Z225" i="3"/>
  <c r="AR224" i="3"/>
  <c r="AP224" i="3"/>
  <c r="AN224" i="3"/>
  <c r="AL224" i="3"/>
  <c r="AJ224" i="3"/>
  <c r="AH224" i="3"/>
  <c r="AF224" i="3"/>
  <c r="AD224" i="3"/>
  <c r="AB224" i="3"/>
  <c r="Z224" i="3"/>
  <c r="AR223" i="3"/>
  <c r="AP223" i="3"/>
  <c r="AN223" i="3"/>
  <c r="AL223" i="3"/>
  <c r="AJ223" i="3"/>
  <c r="AH223" i="3"/>
  <c r="AF223" i="3"/>
  <c r="AD223" i="3"/>
  <c r="AB223" i="3"/>
  <c r="Z223" i="3"/>
  <c r="AR222" i="3"/>
  <c r="AP222" i="3"/>
  <c r="AN222" i="3"/>
  <c r="AL222" i="3"/>
  <c r="AJ222" i="3"/>
  <c r="AH222" i="3"/>
  <c r="AF222" i="3"/>
  <c r="AD222" i="3"/>
  <c r="AB222" i="3"/>
  <c r="Z222" i="3"/>
  <c r="AR219" i="3"/>
  <c r="AP219" i="3"/>
  <c r="AN219" i="3"/>
  <c r="AL219" i="3"/>
  <c r="AJ219" i="3"/>
  <c r="AH219" i="3"/>
  <c r="AF219" i="3"/>
  <c r="AD219" i="3"/>
  <c r="AB219" i="3"/>
  <c r="Z219" i="3"/>
  <c r="AR218" i="3"/>
  <c r="AP218" i="3"/>
  <c r="AN218" i="3"/>
  <c r="AL218" i="3"/>
  <c r="AJ218" i="3"/>
  <c r="AH218" i="3"/>
  <c r="AF218" i="3"/>
  <c r="AD218" i="3"/>
  <c r="AB218" i="3"/>
  <c r="Z218" i="3"/>
  <c r="AR217" i="3"/>
  <c r="AP217" i="3"/>
  <c r="AN217" i="3"/>
  <c r="AL217" i="3"/>
  <c r="AJ217" i="3"/>
  <c r="AH217" i="3"/>
  <c r="AF217" i="3"/>
  <c r="AD217" i="3"/>
  <c r="AB217" i="3"/>
  <c r="Z217" i="3"/>
  <c r="AR216" i="3"/>
  <c r="AP216" i="3"/>
  <c r="AN216" i="3"/>
  <c r="AL216" i="3"/>
  <c r="AJ216" i="3"/>
  <c r="AH216" i="3"/>
  <c r="AF216" i="3"/>
  <c r="AD216" i="3"/>
  <c r="AB216" i="3"/>
  <c r="Z216" i="3"/>
  <c r="AR215" i="3"/>
  <c r="AP215" i="3"/>
  <c r="AN215" i="3"/>
  <c r="AL215" i="3"/>
  <c r="AJ215" i="3"/>
  <c r="AH215" i="3"/>
  <c r="AF215" i="3"/>
  <c r="AD215" i="3"/>
  <c r="AB215" i="3"/>
  <c r="Z215" i="3"/>
  <c r="AR212" i="3"/>
  <c r="AP212" i="3"/>
  <c r="AN212" i="3"/>
  <c r="AL212" i="3"/>
  <c r="AJ212" i="3"/>
  <c r="AH212" i="3"/>
  <c r="AF212" i="3"/>
  <c r="AD212" i="3"/>
  <c r="AB212" i="3"/>
  <c r="Z212" i="3"/>
  <c r="AR211" i="3"/>
  <c r="AP211" i="3"/>
  <c r="AN211" i="3"/>
  <c r="AL211" i="3"/>
  <c r="AJ211" i="3"/>
  <c r="AH211" i="3"/>
  <c r="AF211" i="3"/>
  <c r="AD211" i="3"/>
  <c r="AB211" i="3"/>
  <c r="Z211" i="3"/>
  <c r="AR205" i="3"/>
  <c r="AP205" i="3"/>
  <c r="AN205" i="3"/>
  <c r="AL205" i="3"/>
  <c r="AJ205" i="3"/>
  <c r="AH205" i="3"/>
  <c r="AF205" i="3"/>
  <c r="AD205" i="3"/>
  <c r="AB205" i="3"/>
  <c r="Z205" i="3"/>
  <c r="AR204" i="3"/>
  <c r="AP204" i="3"/>
  <c r="AN204" i="3"/>
  <c r="AL204" i="3"/>
  <c r="AJ204" i="3"/>
  <c r="AH204" i="3"/>
  <c r="AF204" i="3"/>
  <c r="AD204" i="3"/>
  <c r="AB204" i="3"/>
  <c r="Z204" i="3"/>
  <c r="AR201" i="3"/>
  <c r="AP201" i="3"/>
  <c r="AN201" i="3"/>
  <c r="AL201" i="3"/>
  <c r="AJ201" i="3"/>
  <c r="AH201" i="3"/>
  <c r="AF201" i="3"/>
  <c r="AD201" i="3"/>
  <c r="AB201" i="3"/>
  <c r="Z201" i="3"/>
  <c r="AR200" i="3"/>
  <c r="AP200" i="3"/>
  <c r="AN200" i="3"/>
  <c r="AL200" i="3"/>
  <c r="AJ200" i="3"/>
  <c r="AH200" i="3"/>
  <c r="AF200" i="3"/>
  <c r="AD200" i="3"/>
  <c r="AB200" i="3"/>
  <c r="Z200" i="3"/>
  <c r="AR199" i="3"/>
  <c r="AP199" i="3"/>
  <c r="AN199" i="3"/>
  <c r="AL199" i="3"/>
  <c r="AJ199" i="3"/>
  <c r="AH199" i="3"/>
  <c r="AF199" i="3"/>
  <c r="AD199" i="3"/>
  <c r="AB199" i="3"/>
  <c r="Z199" i="3"/>
  <c r="AR195" i="3"/>
  <c r="AP195" i="3"/>
  <c r="AN195" i="3"/>
  <c r="AL195" i="3"/>
  <c r="AJ195" i="3"/>
  <c r="AH195" i="3"/>
  <c r="AF195" i="3"/>
  <c r="AD195" i="3"/>
  <c r="AB195" i="3"/>
  <c r="Z195" i="3"/>
  <c r="AR192" i="3"/>
  <c r="AP192" i="3"/>
  <c r="AN192" i="3"/>
  <c r="AL192" i="3"/>
  <c r="AJ192" i="3"/>
  <c r="AH192" i="3"/>
  <c r="AF192" i="3"/>
  <c r="AD192" i="3"/>
  <c r="AB192" i="3"/>
  <c r="Z192" i="3"/>
  <c r="AR191" i="3"/>
  <c r="AP191" i="3"/>
  <c r="AN191" i="3"/>
  <c r="AL191" i="3"/>
  <c r="AJ191" i="3"/>
  <c r="AH191" i="3"/>
  <c r="AF191" i="3"/>
  <c r="AD191" i="3"/>
  <c r="AB191" i="3"/>
  <c r="Z191" i="3"/>
  <c r="AR190" i="3"/>
  <c r="AP190" i="3"/>
  <c r="AN190" i="3"/>
  <c r="AL190" i="3"/>
  <c r="AJ190" i="3"/>
  <c r="AH190" i="3"/>
  <c r="AF190" i="3"/>
  <c r="AD190" i="3"/>
  <c r="AB190" i="3"/>
  <c r="Z190" i="3"/>
  <c r="AR189" i="3"/>
  <c r="AP189" i="3"/>
  <c r="AN189" i="3"/>
  <c r="AL189" i="3"/>
  <c r="AJ189" i="3"/>
  <c r="AH189" i="3"/>
  <c r="AF189" i="3"/>
  <c r="AD189" i="3"/>
  <c r="AB189" i="3"/>
  <c r="Z189" i="3"/>
  <c r="AR187" i="3"/>
  <c r="AP187" i="3"/>
  <c r="AN187" i="3"/>
  <c r="AL187" i="3"/>
  <c r="AJ187" i="3"/>
  <c r="AH187" i="3"/>
  <c r="AF187" i="3"/>
  <c r="AD187" i="3"/>
  <c r="AB187" i="3"/>
  <c r="Z187" i="3"/>
  <c r="AR186" i="3"/>
  <c r="AP186" i="3"/>
  <c r="AN186" i="3"/>
  <c r="AL186" i="3"/>
  <c r="AJ186" i="3"/>
  <c r="AH186" i="3"/>
  <c r="AF186" i="3"/>
  <c r="AD186" i="3"/>
  <c r="AB186" i="3"/>
  <c r="Z186" i="3"/>
  <c r="AR185" i="3"/>
  <c r="AP185" i="3"/>
  <c r="AN185" i="3"/>
  <c r="AL185" i="3"/>
  <c r="AJ185" i="3"/>
  <c r="AH185" i="3"/>
  <c r="AF185" i="3"/>
  <c r="AD185" i="3"/>
  <c r="AB185" i="3"/>
  <c r="Z185" i="3"/>
  <c r="AR184" i="3"/>
  <c r="AP184" i="3"/>
  <c r="AN184" i="3"/>
  <c r="AL184" i="3"/>
  <c r="AJ184" i="3"/>
  <c r="AH184" i="3"/>
  <c r="AF184" i="3"/>
  <c r="AD184" i="3"/>
  <c r="AB184" i="3"/>
  <c r="Z184" i="3"/>
  <c r="AR183" i="3"/>
  <c r="AP183" i="3"/>
  <c r="AN183" i="3"/>
  <c r="AL183" i="3"/>
  <c r="AJ183" i="3"/>
  <c r="AH183" i="3"/>
  <c r="AF183" i="3"/>
  <c r="AD183" i="3"/>
  <c r="AB183" i="3"/>
  <c r="Z183" i="3"/>
  <c r="AR182" i="3"/>
  <c r="AP182" i="3"/>
  <c r="AN182" i="3"/>
  <c r="AL182" i="3"/>
  <c r="AJ182" i="3"/>
  <c r="AH182" i="3"/>
  <c r="AF182" i="3"/>
  <c r="AD182" i="3"/>
  <c r="AB182" i="3"/>
  <c r="Z182" i="3"/>
  <c r="AR179" i="3"/>
  <c r="AP179" i="3"/>
  <c r="AN179" i="3"/>
  <c r="AL179" i="3"/>
  <c r="AJ179" i="3"/>
  <c r="AH179" i="3"/>
  <c r="AF179" i="3"/>
  <c r="AD179" i="3"/>
  <c r="AB179" i="3"/>
  <c r="Z179" i="3"/>
  <c r="AR178" i="3"/>
  <c r="AP178" i="3"/>
  <c r="AN178" i="3"/>
  <c r="AL178" i="3"/>
  <c r="AJ178" i="3"/>
  <c r="AH178" i="3"/>
  <c r="AF178" i="3"/>
  <c r="AD178" i="3"/>
  <c r="AB178" i="3"/>
  <c r="Z178" i="3"/>
  <c r="AR177" i="3"/>
  <c r="AP177" i="3"/>
  <c r="AN177" i="3"/>
  <c r="AL177" i="3"/>
  <c r="AJ177" i="3"/>
  <c r="AH177" i="3"/>
  <c r="AF177" i="3"/>
  <c r="AD177" i="3"/>
  <c r="AB177" i="3"/>
  <c r="Z177" i="3"/>
  <c r="AR176" i="3"/>
  <c r="AP176" i="3"/>
  <c r="AN176" i="3"/>
  <c r="AL176" i="3"/>
  <c r="AJ176" i="3"/>
  <c r="AH176" i="3"/>
  <c r="AF176" i="3"/>
  <c r="AD176" i="3"/>
  <c r="AB176" i="3"/>
  <c r="Z176" i="3"/>
  <c r="AR175" i="3"/>
  <c r="AP175" i="3"/>
  <c r="AN175" i="3"/>
  <c r="AL175" i="3"/>
  <c r="AJ175" i="3"/>
  <c r="AH175" i="3"/>
  <c r="AF175" i="3"/>
  <c r="AD175" i="3"/>
  <c r="AB175" i="3"/>
  <c r="Z175" i="3"/>
  <c r="AR174" i="3"/>
  <c r="AP174" i="3"/>
  <c r="AN174" i="3"/>
  <c r="AL174" i="3"/>
  <c r="AJ174" i="3"/>
  <c r="AH174" i="3"/>
  <c r="AF174" i="3"/>
  <c r="AD174" i="3"/>
  <c r="AB174" i="3"/>
  <c r="Z174" i="3"/>
  <c r="AR171" i="3"/>
  <c r="AP171" i="3"/>
  <c r="AN171" i="3"/>
  <c r="AL171" i="3"/>
  <c r="AJ171" i="3"/>
  <c r="AH171" i="3"/>
  <c r="AF171" i="3"/>
  <c r="AD171" i="3"/>
  <c r="AB171" i="3"/>
  <c r="Z171" i="3"/>
  <c r="AR170" i="3"/>
  <c r="AP170" i="3"/>
  <c r="AN170" i="3"/>
  <c r="AL170" i="3"/>
  <c r="AJ170" i="3"/>
  <c r="AH170" i="3"/>
  <c r="AF170" i="3"/>
  <c r="AD170" i="3"/>
  <c r="AB170" i="3"/>
  <c r="Z170" i="3"/>
  <c r="AR167" i="3"/>
  <c r="AP167" i="3"/>
  <c r="AN167" i="3"/>
  <c r="AL167" i="3"/>
  <c r="AJ167" i="3"/>
  <c r="AH167" i="3"/>
  <c r="AF167" i="3"/>
  <c r="AD167" i="3"/>
  <c r="AB167" i="3"/>
  <c r="Z167" i="3"/>
  <c r="AR166" i="3"/>
  <c r="AP166" i="3"/>
  <c r="AN166" i="3"/>
  <c r="AL166" i="3"/>
  <c r="AJ166" i="3"/>
  <c r="AH166" i="3"/>
  <c r="AF166" i="3"/>
  <c r="AD166" i="3"/>
  <c r="AB166" i="3"/>
  <c r="Z166" i="3"/>
  <c r="AR164" i="3"/>
  <c r="AP164" i="3"/>
  <c r="AN164" i="3"/>
  <c r="AL164" i="3"/>
  <c r="AJ164" i="3"/>
  <c r="AH164" i="3"/>
  <c r="AF164" i="3"/>
  <c r="AD164" i="3"/>
  <c r="AB164" i="3"/>
  <c r="Z164" i="3"/>
  <c r="AR163" i="3"/>
  <c r="AP163" i="3"/>
  <c r="AN163" i="3"/>
  <c r="AL163" i="3"/>
  <c r="AJ163" i="3"/>
  <c r="AH163" i="3"/>
  <c r="AF163" i="3"/>
  <c r="AD163" i="3"/>
  <c r="AB163" i="3"/>
  <c r="Z163" i="3"/>
  <c r="AR162" i="3"/>
  <c r="AP162" i="3"/>
  <c r="AN162" i="3"/>
  <c r="AL162" i="3"/>
  <c r="AJ162" i="3"/>
  <c r="AH162" i="3"/>
  <c r="AF162" i="3"/>
  <c r="AD162" i="3"/>
  <c r="AB162" i="3"/>
  <c r="Z162" i="3"/>
  <c r="AR161" i="3"/>
  <c r="AP161" i="3"/>
  <c r="AN161" i="3"/>
  <c r="AL161" i="3"/>
  <c r="AJ161" i="3"/>
  <c r="AH161" i="3"/>
  <c r="AF161" i="3"/>
  <c r="AD161" i="3"/>
  <c r="AB161" i="3"/>
  <c r="Z161" i="3"/>
  <c r="AR158" i="3"/>
  <c r="AP158" i="3"/>
  <c r="AN158" i="3"/>
  <c r="AL158" i="3"/>
  <c r="AJ158" i="3"/>
  <c r="AH158" i="3"/>
  <c r="AF158" i="3"/>
  <c r="AD158" i="3"/>
  <c r="AB158" i="3"/>
  <c r="Z158" i="3"/>
  <c r="AR157" i="3"/>
  <c r="AP157" i="3"/>
  <c r="AN157" i="3"/>
  <c r="AL157" i="3"/>
  <c r="AJ157" i="3"/>
  <c r="AH157" i="3"/>
  <c r="AF157" i="3"/>
  <c r="AD157" i="3"/>
  <c r="AB157" i="3"/>
  <c r="Z157" i="3"/>
  <c r="AR156" i="3"/>
  <c r="AP156" i="3"/>
  <c r="AN156" i="3"/>
  <c r="AL156" i="3"/>
  <c r="AJ156" i="3"/>
  <c r="AH156" i="3"/>
  <c r="AF156" i="3"/>
  <c r="AD156" i="3"/>
  <c r="AB156" i="3"/>
  <c r="Z156" i="3"/>
  <c r="AR153" i="3"/>
  <c r="AP153" i="3"/>
  <c r="AN153" i="3"/>
  <c r="AL153" i="3"/>
  <c r="AJ153" i="3"/>
  <c r="AH153" i="3"/>
  <c r="AF153" i="3"/>
  <c r="AD153" i="3"/>
  <c r="AB153" i="3"/>
  <c r="Z153" i="3"/>
  <c r="AR152" i="3"/>
  <c r="AP152" i="3"/>
  <c r="AN152" i="3"/>
  <c r="AL152" i="3"/>
  <c r="AJ152" i="3"/>
  <c r="AH152" i="3"/>
  <c r="AF152" i="3"/>
  <c r="AD152" i="3"/>
  <c r="AB152" i="3"/>
  <c r="Z152" i="3"/>
  <c r="AR151" i="3"/>
  <c r="AP151" i="3"/>
  <c r="AN151" i="3"/>
  <c r="AL151" i="3"/>
  <c r="AJ151" i="3"/>
  <c r="AH151" i="3"/>
  <c r="AF151" i="3"/>
  <c r="AD151" i="3"/>
  <c r="AB151" i="3"/>
  <c r="Z151" i="3"/>
  <c r="AR150" i="3"/>
  <c r="AP150" i="3"/>
  <c r="AN150" i="3"/>
  <c r="AL150" i="3"/>
  <c r="AJ150" i="3"/>
  <c r="AH150" i="3"/>
  <c r="AF150" i="3"/>
  <c r="AD150" i="3"/>
  <c r="AB150" i="3"/>
  <c r="Z150" i="3"/>
  <c r="AR147" i="3"/>
  <c r="AP147" i="3"/>
  <c r="AN147" i="3"/>
  <c r="AL147" i="3"/>
  <c r="AJ147" i="3"/>
  <c r="AH147" i="3"/>
  <c r="AF147" i="3"/>
  <c r="AD147" i="3"/>
  <c r="AB147" i="3"/>
  <c r="Z147" i="3"/>
  <c r="AR144" i="3"/>
  <c r="AP144" i="3"/>
  <c r="AN144" i="3"/>
  <c r="AL144" i="3"/>
  <c r="AJ144" i="3"/>
  <c r="AH144" i="3"/>
  <c r="AF144" i="3"/>
  <c r="AD144" i="3"/>
  <c r="AB144" i="3"/>
  <c r="Z144" i="3"/>
  <c r="AR143" i="3"/>
  <c r="AP143" i="3"/>
  <c r="AN143" i="3"/>
  <c r="AL143" i="3"/>
  <c r="AJ143" i="3"/>
  <c r="AH143" i="3"/>
  <c r="AF143" i="3"/>
  <c r="AD143" i="3"/>
  <c r="AB143" i="3"/>
  <c r="Z143" i="3"/>
  <c r="AR142" i="3"/>
  <c r="AP142" i="3"/>
  <c r="AN142" i="3"/>
  <c r="AL142" i="3"/>
  <c r="AJ142" i="3"/>
  <c r="AH142" i="3"/>
  <c r="AF142" i="3"/>
  <c r="AD142" i="3"/>
  <c r="AB142" i="3"/>
  <c r="Z142" i="3"/>
  <c r="AR141" i="3"/>
  <c r="AP141" i="3"/>
  <c r="AN141" i="3"/>
  <c r="AL141" i="3"/>
  <c r="AJ141" i="3"/>
  <c r="AH141" i="3"/>
  <c r="AF141" i="3"/>
  <c r="AD141" i="3"/>
  <c r="AB141" i="3"/>
  <c r="Z141" i="3"/>
  <c r="AR135" i="3"/>
  <c r="AP135" i="3"/>
  <c r="AN135" i="3"/>
  <c r="AL135" i="3"/>
  <c r="AJ135" i="3"/>
  <c r="AH135" i="3"/>
  <c r="AF135" i="3"/>
  <c r="AD135" i="3"/>
  <c r="AB135" i="3"/>
  <c r="Z135" i="3"/>
  <c r="AR134" i="3"/>
  <c r="AP134" i="3"/>
  <c r="AN134" i="3"/>
  <c r="AL134" i="3"/>
  <c r="AJ134" i="3"/>
  <c r="AH134" i="3"/>
  <c r="AF134" i="3"/>
  <c r="AD134" i="3"/>
  <c r="AB134" i="3"/>
  <c r="Z134" i="3"/>
  <c r="AR133" i="3"/>
  <c r="AP133" i="3"/>
  <c r="AN133" i="3"/>
  <c r="AL133" i="3"/>
  <c r="AJ133" i="3"/>
  <c r="AH133" i="3"/>
  <c r="AF133" i="3"/>
  <c r="AD133" i="3"/>
  <c r="AB133" i="3"/>
  <c r="Z133" i="3"/>
  <c r="AR132" i="3"/>
  <c r="AP132" i="3"/>
  <c r="AN132" i="3"/>
  <c r="AL132" i="3"/>
  <c r="AJ132" i="3"/>
  <c r="AH132" i="3"/>
  <c r="AF132" i="3"/>
  <c r="AD132" i="3"/>
  <c r="AB132" i="3"/>
  <c r="Z132" i="3"/>
  <c r="AR129" i="3"/>
  <c r="AP129" i="3"/>
  <c r="AN129" i="3"/>
  <c r="AL129" i="3"/>
  <c r="AJ129" i="3"/>
  <c r="AH129" i="3"/>
  <c r="AF129" i="3"/>
  <c r="AD129" i="3"/>
  <c r="AB129" i="3"/>
  <c r="Z129" i="3"/>
  <c r="AR128" i="3"/>
  <c r="AP128" i="3"/>
  <c r="AN128" i="3"/>
  <c r="AL128" i="3"/>
  <c r="AJ128" i="3"/>
  <c r="AH128" i="3"/>
  <c r="AF128" i="3"/>
  <c r="AD128" i="3"/>
  <c r="AB128" i="3"/>
  <c r="Z128" i="3"/>
  <c r="AR127" i="3"/>
  <c r="AP127" i="3"/>
  <c r="AN127" i="3"/>
  <c r="AL127" i="3"/>
  <c r="AJ127" i="3"/>
  <c r="AH127" i="3"/>
  <c r="AF127" i="3"/>
  <c r="AD127" i="3"/>
  <c r="AB127" i="3"/>
  <c r="Z127" i="3"/>
  <c r="AR126" i="3"/>
  <c r="AP126" i="3"/>
  <c r="AN126" i="3"/>
  <c r="AL126" i="3"/>
  <c r="AJ126" i="3"/>
  <c r="AH126" i="3"/>
  <c r="AF126" i="3"/>
  <c r="AD126" i="3"/>
  <c r="AB126" i="3"/>
  <c r="Z126" i="3"/>
  <c r="AR123" i="3"/>
  <c r="AP123" i="3"/>
  <c r="AN123" i="3"/>
  <c r="AL123" i="3"/>
  <c r="AJ123" i="3"/>
  <c r="AH123" i="3"/>
  <c r="AF123" i="3"/>
  <c r="AD123" i="3"/>
  <c r="AB123" i="3"/>
  <c r="Z123" i="3"/>
  <c r="AR122" i="3"/>
  <c r="AP122" i="3"/>
  <c r="AN122" i="3"/>
  <c r="AL122" i="3"/>
  <c r="AJ122" i="3"/>
  <c r="AH122" i="3"/>
  <c r="AF122" i="3"/>
  <c r="AD122" i="3"/>
  <c r="AB122" i="3"/>
  <c r="Z122" i="3"/>
  <c r="AR121" i="3"/>
  <c r="AP121" i="3"/>
  <c r="AN121" i="3"/>
  <c r="AL121" i="3"/>
  <c r="AJ121" i="3"/>
  <c r="AH121" i="3"/>
  <c r="AF121" i="3"/>
  <c r="AD121" i="3"/>
  <c r="AB121" i="3"/>
  <c r="Z121" i="3"/>
  <c r="AR115" i="3"/>
  <c r="AP115" i="3"/>
  <c r="AN115" i="3"/>
  <c r="AL115" i="3"/>
  <c r="AJ115" i="3"/>
  <c r="AH115" i="3"/>
  <c r="AF115" i="3"/>
  <c r="AD115" i="3"/>
  <c r="AB115" i="3"/>
  <c r="Z115" i="3"/>
  <c r="AR114" i="3"/>
  <c r="AP114" i="3"/>
  <c r="AN114" i="3"/>
  <c r="AL114" i="3"/>
  <c r="AJ114" i="3"/>
  <c r="AH114" i="3"/>
  <c r="AF114" i="3"/>
  <c r="AD114" i="3"/>
  <c r="AB114" i="3"/>
  <c r="Z114" i="3"/>
  <c r="AR113" i="3"/>
  <c r="AP113" i="3"/>
  <c r="AN113" i="3"/>
  <c r="AL113" i="3"/>
  <c r="AJ113" i="3"/>
  <c r="AH113" i="3"/>
  <c r="AF113" i="3"/>
  <c r="AD113" i="3"/>
  <c r="AB113" i="3"/>
  <c r="Z113" i="3"/>
  <c r="AR112" i="3"/>
  <c r="AP112" i="3"/>
  <c r="AN112" i="3"/>
  <c r="AL112" i="3"/>
  <c r="AJ112" i="3"/>
  <c r="AH112" i="3"/>
  <c r="AF112" i="3"/>
  <c r="AD112" i="3"/>
  <c r="AB112" i="3"/>
  <c r="Z112" i="3"/>
  <c r="AR111" i="3"/>
  <c r="AP111" i="3"/>
  <c r="AN111" i="3"/>
  <c r="AL111" i="3"/>
  <c r="AJ111" i="3"/>
  <c r="AH111" i="3"/>
  <c r="AF111" i="3"/>
  <c r="AD111" i="3"/>
  <c r="AB111" i="3"/>
  <c r="Z111" i="3"/>
  <c r="AR110" i="3"/>
  <c r="AP110" i="3"/>
  <c r="AN110" i="3"/>
  <c r="AL110" i="3"/>
  <c r="AJ110" i="3"/>
  <c r="AH110" i="3"/>
  <c r="AF110" i="3"/>
  <c r="AD110" i="3"/>
  <c r="AB110" i="3"/>
  <c r="Z110" i="3"/>
  <c r="AR109" i="3"/>
  <c r="AP109" i="3"/>
  <c r="AN109" i="3"/>
  <c r="AL109" i="3"/>
  <c r="AJ109" i="3"/>
  <c r="AH109" i="3"/>
  <c r="AF109" i="3"/>
  <c r="AD109" i="3"/>
  <c r="AB109" i="3"/>
  <c r="Z109" i="3"/>
  <c r="AR108" i="3"/>
  <c r="AP108" i="3"/>
  <c r="AN108" i="3"/>
  <c r="AL108" i="3"/>
  <c r="AJ108" i="3"/>
  <c r="AH108" i="3"/>
  <c r="AF108" i="3"/>
  <c r="AD108" i="3"/>
  <c r="AB108" i="3"/>
  <c r="Z108" i="3"/>
  <c r="AR105" i="3"/>
  <c r="AP105" i="3"/>
  <c r="AN105" i="3"/>
  <c r="AL105" i="3"/>
  <c r="AJ105" i="3"/>
  <c r="AH105" i="3"/>
  <c r="AF105" i="3"/>
  <c r="AD105" i="3"/>
  <c r="AB105" i="3"/>
  <c r="Z105" i="3"/>
  <c r="AR104" i="3"/>
  <c r="AP104" i="3"/>
  <c r="AN104" i="3"/>
  <c r="AL104" i="3"/>
  <c r="AJ104" i="3"/>
  <c r="AH104" i="3"/>
  <c r="AF104" i="3"/>
  <c r="AD104" i="3"/>
  <c r="AB104" i="3"/>
  <c r="Z104" i="3"/>
  <c r="AR103" i="3"/>
  <c r="AP103" i="3"/>
  <c r="AN103" i="3"/>
  <c r="AL103" i="3"/>
  <c r="AJ103" i="3"/>
  <c r="AH103" i="3"/>
  <c r="AF103" i="3"/>
  <c r="AD103" i="3"/>
  <c r="AB103" i="3"/>
  <c r="Z103" i="3"/>
  <c r="AR102" i="3"/>
  <c r="AP102" i="3"/>
  <c r="AN102" i="3"/>
  <c r="AL102" i="3"/>
  <c r="AJ102" i="3"/>
  <c r="AH102" i="3"/>
  <c r="AF102" i="3"/>
  <c r="AD102" i="3"/>
  <c r="AB102" i="3"/>
  <c r="Z102" i="3"/>
  <c r="AR101" i="3"/>
  <c r="AP101" i="3"/>
  <c r="AN101" i="3"/>
  <c r="AL101" i="3"/>
  <c r="AJ101" i="3"/>
  <c r="AH101" i="3"/>
  <c r="AF101" i="3"/>
  <c r="AD101" i="3"/>
  <c r="AB101" i="3"/>
  <c r="Z101" i="3"/>
  <c r="AR100" i="3"/>
  <c r="AP100" i="3"/>
  <c r="AN100" i="3"/>
  <c r="AL100" i="3"/>
  <c r="AJ100" i="3"/>
  <c r="AH100" i="3"/>
  <c r="AF100" i="3"/>
  <c r="AD100" i="3"/>
  <c r="AB100" i="3"/>
  <c r="Z100" i="3"/>
  <c r="AR99" i="3"/>
  <c r="AP99" i="3"/>
  <c r="AN99" i="3"/>
  <c r="AL99" i="3"/>
  <c r="AJ99" i="3"/>
  <c r="AH99" i="3"/>
  <c r="AF99" i="3"/>
  <c r="AD99" i="3"/>
  <c r="AB99" i="3"/>
  <c r="Z99" i="3"/>
  <c r="AR98" i="3"/>
  <c r="AP98" i="3"/>
  <c r="AN98" i="3"/>
  <c r="AL98" i="3"/>
  <c r="AJ98" i="3"/>
  <c r="AH98" i="3"/>
  <c r="AF98" i="3"/>
  <c r="AD98" i="3"/>
  <c r="AB98" i="3"/>
  <c r="Z98" i="3"/>
  <c r="AR97" i="3"/>
  <c r="AP97" i="3"/>
  <c r="AN97" i="3"/>
  <c r="AL97" i="3"/>
  <c r="AJ97" i="3"/>
  <c r="AH97" i="3"/>
  <c r="AF97" i="3"/>
  <c r="AD97" i="3"/>
  <c r="AB97" i="3"/>
  <c r="Z97" i="3"/>
  <c r="AR96" i="3"/>
  <c r="AP96" i="3"/>
  <c r="AN96" i="3"/>
  <c r="AL96" i="3"/>
  <c r="AJ96" i="3"/>
  <c r="AH96" i="3"/>
  <c r="AF96" i="3"/>
  <c r="AD96" i="3"/>
  <c r="AB96" i="3"/>
  <c r="Z96" i="3"/>
  <c r="AR93" i="3"/>
  <c r="AP93" i="3"/>
  <c r="AN93" i="3"/>
  <c r="AL93" i="3"/>
  <c r="AJ93" i="3"/>
  <c r="AH93" i="3"/>
  <c r="AF93" i="3"/>
  <c r="AD93" i="3"/>
  <c r="AB93" i="3"/>
  <c r="Z93" i="3"/>
  <c r="AR90" i="3"/>
  <c r="AP90" i="3"/>
  <c r="AN90" i="3"/>
  <c r="AL90" i="3"/>
  <c r="AJ90" i="3"/>
  <c r="AH90" i="3"/>
  <c r="AF90" i="3"/>
  <c r="AD90" i="3"/>
  <c r="AB90" i="3"/>
  <c r="Z90" i="3"/>
  <c r="AR89" i="3"/>
  <c r="AP89" i="3"/>
  <c r="AN89" i="3"/>
  <c r="AL89" i="3"/>
  <c r="AJ89" i="3"/>
  <c r="AH89" i="3"/>
  <c r="AF89" i="3"/>
  <c r="AD89" i="3"/>
  <c r="AB89" i="3"/>
  <c r="Z89" i="3"/>
  <c r="AR88" i="3"/>
  <c r="AP88" i="3"/>
  <c r="AN88" i="3"/>
  <c r="AL88" i="3"/>
  <c r="AJ88" i="3"/>
  <c r="AH88" i="3"/>
  <c r="AF88" i="3"/>
  <c r="AD88" i="3"/>
  <c r="AB88" i="3"/>
  <c r="Z88" i="3"/>
  <c r="AR87" i="3"/>
  <c r="AP87" i="3"/>
  <c r="AN87" i="3"/>
  <c r="AL87" i="3"/>
  <c r="AJ87" i="3"/>
  <c r="AH87" i="3"/>
  <c r="AF87" i="3"/>
  <c r="AD87" i="3"/>
  <c r="AB87" i="3"/>
  <c r="Z87" i="3"/>
  <c r="AR86" i="3"/>
  <c r="AP86" i="3"/>
  <c r="AN86" i="3"/>
  <c r="AL86" i="3"/>
  <c r="AJ86" i="3"/>
  <c r="AH86" i="3"/>
  <c r="AF86" i="3"/>
  <c r="AD86" i="3"/>
  <c r="AB86" i="3"/>
  <c r="Z86" i="3"/>
  <c r="AR85" i="3"/>
  <c r="AP85" i="3"/>
  <c r="AN85" i="3"/>
  <c r="AL85" i="3"/>
  <c r="AJ85" i="3"/>
  <c r="AH85" i="3"/>
  <c r="AF85" i="3"/>
  <c r="AD85" i="3"/>
  <c r="AB85" i="3"/>
  <c r="Z85" i="3"/>
  <c r="AR84" i="3"/>
  <c r="AP84" i="3"/>
  <c r="AN84" i="3"/>
  <c r="AL84" i="3"/>
  <c r="AJ84" i="3"/>
  <c r="AH84" i="3"/>
  <c r="AF84" i="3"/>
  <c r="AD84" i="3"/>
  <c r="AB84" i="3"/>
  <c r="Z84" i="3"/>
  <c r="AR83" i="3"/>
  <c r="AP83" i="3"/>
  <c r="AN83" i="3"/>
  <c r="AL83" i="3"/>
  <c r="AJ83" i="3"/>
  <c r="AH83" i="3"/>
  <c r="AF83" i="3"/>
  <c r="AD83" i="3"/>
  <c r="AB83" i="3"/>
  <c r="Z83" i="3"/>
  <c r="AR82" i="3"/>
  <c r="AP82" i="3"/>
  <c r="AN82" i="3"/>
  <c r="AL82" i="3"/>
  <c r="AJ82" i="3"/>
  <c r="AH82" i="3"/>
  <c r="AF82" i="3"/>
  <c r="AD82" i="3"/>
  <c r="AB82" i="3"/>
  <c r="Z82" i="3"/>
  <c r="AR81" i="3"/>
  <c r="AP81" i="3"/>
  <c r="AN81" i="3"/>
  <c r="AL81" i="3"/>
  <c r="AJ81" i="3"/>
  <c r="AH81" i="3"/>
  <c r="AF81" i="3"/>
  <c r="AD81" i="3"/>
  <c r="AB81" i="3"/>
  <c r="Z81" i="3"/>
  <c r="AR80" i="3"/>
  <c r="AP80" i="3"/>
  <c r="AN80" i="3"/>
  <c r="AL80" i="3"/>
  <c r="AJ80" i="3"/>
  <c r="AH80" i="3"/>
  <c r="AF80" i="3"/>
  <c r="AD80" i="3"/>
  <c r="AB80" i="3"/>
  <c r="Z80" i="3"/>
  <c r="AR79" i="3"/>
  <c r="AP79" i="3"/>
  <c r="AN79" i="3"/>
  <c r="AL79" i="3"/>
  <c r="AJ79" i="3"/>
  <c r="AH79" i="3"/>
  <c r="AF79" i="3"/>
  <c r="AD79" i="3"/>
  <c r="AB79" i="3"/>
  <c r="Z79" i="3"/>
  <c r="AR78" i="3"/>
  <c r="AP78" i="3"/>
  <c r="AN78" i="3"/>
  <c r="AL78" i="3"/>
  <c r="AJ78" i="3"/>
  <c r="AH78" i="3"/>
  <c r="AF78" i="3"/>
  <c r="AD78" i="3"/>
  <c r="AB78" i="3"/>
  <c r="Z78" i="3"/>
  <c r="AR77" i="3"/>
  <c r="AP77" i="3"/>
  <c r="AN77" i="3"/>
  <c r="AL77" i="3"/>
  <c r="AJ77" i="3"/>
  <c r="AH77" i="3"/>
  <c r="AF77" i="3"/>
  <c r="AD77" i="3"/>
  <c r="AB77" i="3"/>
  <c r="Z77" i="3"/>
  <c r="AR74" i="3"/>
  <c r="AP74" i="3"/>
  <c r="AN74" i="3"/>
  <c r="AL74" i="3"/>
  <c r="AJ74" i="3"/>
  <c r="AH74" i="3"/>
  <c r="AF74" i="3"/>
  <c r="AD74" i="3"/>
  <c r="AB74" i="3"/>
  <c r="Z74" i="3"/>
  <c r="AR73" i="3"/>
  <c r="AP73" i="3"/>
  <c r="AN73" i="3"/>
  <c r="AL73" i="3"/>
  <c r="AJ73" i="3"/>
  <c r="AH73" i="3"/>
  <c r="AF73" i="3"/>
  <c r="AD73" i="3"/>
  <c r="AB73" i="3"/>
  <c r="Z73" i="3"/>
  <c r="AR72" i="3"/>
  <c r="AP72" i="3"/>
  <c r="AN72" i="3"/>
  <c r="AL72" i="3"/>
  <c r="AJ72" i="3"/>
  <c r="AH72" i="3"/>
  <c r="AF72" i="3"/>
  <c r="AD72" i="3"/>
  <c r="AB72" i="3"/>
  <c r="Z72" i="3"/>
  <c r="AR71" i="3"/>
  <c r="AP71" i="3"/>
  <c r="AN71" i="3"/>
  <c r="AL71" i="3"/>
  <c r="AJ71" i="3"/>
  <c r="AH71" i="3"/>
  <c r="AF71" i="3"/>
  <c r="AD71" i="3"/>
  <c r="AB71" i="3"/>
  <c r="Z71" i="3"/>
  <c r="AR70" i="3"/>
  <c r="AP70" i="3"/>
  <c r="AN70" i="3"/>
  <c r="AL70" i="3"/>
  <c r="AJ70" i="3"/>
  <c r="AH70" i="3"/>
  <c r="AF70" i="3"/>
  <c r="AD70" i="3"/>
  <c r="AB70" i="3"/>
  <c r="Z70" i="3"/>
  <c r="AR66" i="3"/>
  <c r="AP66" i="3"/>
  <c r="AN66" i="3"/>
  <c r="AL66" i="3"/>
  <c r="AJ66" i="3"/>
  <c r="AH66" i="3"/>
  <c r="AF66" i="3"/>
  <c r="AD66" i="3"/>
  <c r="AB66" i="3"/>
  <c r="Z66" i="3"/>
  <c r="AR65" i="3"/>
  <c r="AP65" i="3"/>
  <c r="AN65" i="3"/>
  <c r="AL65" i="3"/>
  <c r="AJ65" i="3"/>
  <c r="AH65" i="3"/>
  <c r="AF65" i="3"/>
  <c r="AD65" i="3"/>
  <c r="AB65" i="3"/>
  <c r="Z65" i="3"/>
  <c r="AR64" i="3"/>
  <c r="AP64" i="3"/>
  <c r="AN64" i="3"/>
  <c r="AL64" i="3"/>
  <c r="AJ64" i="3"/>
  <c r="AH64" i="3"/>
  <c r="AF64" i="3"/>
  <c r="AD64" i="3"/>
  <c r="AB64" i="3"/>
  <c r="Z64" i="3"/>
  <c r="AR63" i="3"/>
  <c r="AP63" i="3"/>
  <c r="AN63" i="3"/>
  <c r="AL63" i="3"/>
  <c r="AJ63" i="3"/>
  <c r="AH63" i="3"/>
  <c r="AF63" i="3"/>
  <c r="AD63" i="3"/>
  <c r="AB63" i="3"/>
  <c r="Z63" i="3"/>
  <c r="AR62" i="3"/>
  <c r="AP62" i="3"/>
  <c r="AN62" i="3"/>
  <c r="AL62" i="3"/>
  <c r="AJ62" i="3"/>
  <c r="AH62" i="3"/>
  <c r="AF62" i="3"/>
  <c r="AD62" i="3"/>
  <c r="AB62" i="3"/>
  <c r="Z62" i="3"/>
  <c r="AR61" i="3"/>
  <c r="AP61" i="3"/>
  <c r="AN61" i="3"/>
  <c r="AL61" i="3"/>
  <c r="AJ61" i="3"/>
  <c r="AH61" i="3"/>
  <c r="AF61" i="3"/>
  <c r="AD61" i="3"/>
  <c r="AB61" i="3"/>
  <c r="Z61" i="3"/>
  <c r="AR60" i="3"/>
  <c r="AP60" i="3"/>
  <c r="AN60" i="3"/>
  <c r="AL60" i="3"/>
  <c r="AJ60" i="3"/>
  <c r="AH60" i="3"/>
  <c r="AF60" i="3"/>
  <c r="AD60" i="3"/>
  <c r="AB60" i="3"/>
  <c r="Z60" i="3"/>
  <c r="AR59" i="3"/>
  <c r="AP59" i="3"/>
  <c r="AN59" i="3"/>
  <c r="AL59" i="3"/>
  <c r="AJ59" i="3"/>
  <c r="AH59" i="3"/>
  <c r="AF59" i="3"/>
  <c r="AD59" i="3"/>
  <c r="AB59" i="3"/>
  <c r="Z59" i="3"/>
  <c r="AR58" i="3"/>
  <c r="AP58" i="3"/>
  <c r="AN58" i="3"/>
  <c r="AL58" i="3"/>
  <c r="AJ58" i="3"/>
  <c r="AH58" i="3"/>
  <c r="AF58" i="3"/>
  <c r="AD58" i="3"/>
  <c r="AB58" i="3"/>
  <c r="Z58" i="3"/>
  <c r="AR57" i="3"/>
  <c r="AP57" i="3"/>
  <c r="AN57" i="3"/>
  <c r="AL57" i="3"/>
  <c r="AJ57" i="3"/>
  <c r="AH57" i="3"/>
  <c r="AF57" i="3"/>
  <c r="AD57" i="3"/>
  <c r="AB57" i="3"/>
  <c r="Z57" i="3"/>
  <c r="AR56" i="3"/>
  <c r="AP56" i="3"/>
  <c r="AN56" i="3"/>
  <c r="AL56" i="3"/>
  <c r="AJ56" i="3"/>
  <c r="AH56" i="3"/>
  <c r="AF56" i="3"/>
  <c r="AD56" i="3"/>
  <c r="AB56" i="3"/>
  <c r="Z56" i="3"/>
  <c r="AR55" i="3"/>
  <c r="AP55" i="3"/>
  <c r="AN55" i="3"/>
  <c r="AL55" i="3"/>
  <c r="AJ55" i="3"/>
  <c r="AH55" i="3"/>
  <c r="AF55" i="3"/>
  <c r="AD55" i="3"/>
  <c r="AB55" i="3"/>
  <c r="Z55" i="3"/>
  <c r="AR52" i="3"/>
  <c r="AP52" i="3"/>
  <c r="AN52" i="3"/>
  <c r="AL52" i="3"/>
  <c r="AJ52" i="3"/>
  <c r="AH52" i="3"/>
  <c r="AF52" i="3"/>
  <c r="AD52" i="3"/>
  <c r="AB52" i="3"/>
  <c r="Z52" i="3"/>
  <c r="AR49" i="3"/>
  <c r="AP49" i="3"/>
  <c r="AN49" i="3"/>
  <c r="AL49" i="3"/>
  <c r="AJ49" i="3"/>
  <c r="AH49" i="3"/>
  <c r="AF49" i="3"/>
  <c r="AD49" i="3"/>
  <c r="AB49" i="3"/>
  <c r="Z49" i="3"/>
  <c r="AR48" i="3"/>
  <c r="AP48" i="3"/>
  <c r="AN48" i="3"/>
  <c r="AL48" i="3"/>
  <c r="AJ48" i="3"/>
  <c r="AH48" i="3"/>
  <c r="AF48" i="3"/>
  <c r="AD48" i="3"/>
  <c r="AB48" i="3"/>
  <c r="Z48" i="3"/>
  <c r="AR47" i="3"/>
  <c r="AP47" i="3"/>
  <c r="AN47" i="3"/>
  <c r="AL47" i="3"/>
  <c r="AJ47" i="3"/>
  <c r="AH47" i="3"/>
  <c r="AF47" i="3"/>
  <c r="AD47" i="3"/>
  <c r="AB47" i="3"/>
  <c r="Z47" i="3"/>
  <c r="AR44" i="3"/>
  <c r="AP44" i="3"/>
  <c r="AN44" i="3"/>
  <c r="AL44" i="3"/>
  <c r="AJ44" i="3"/>
  <c r="AH44" i="3"/>
  <c r="AF44" i="3"/>
  <c r="AD44" i="3"/>
  <c r="AB44" i="3"/>
  <c r="Z44" i="3"/>
  <c r="AR43" i="3"/>
  <c r="AP43" i="3"/>
  <c r="AN43" i="3"/>
  <c r="AL43" i="3"/>
  <c r="AJ43" i="3"/>
  <c r="AH43" i="3"/>
  <c r="AF43" i="3"/>
  <c r="AD43" i="3"/>
  <c r="AB43" i="3"/>
  <c r="Z43" i="3"/>
  <c r="AR42" i="3"/>
  <c r="AP42" i="3"/>
  <c r="AN42" i="3"/>
  <c r="AL42" i="3"/>
  <c r="AJ42" i="3"/>
  <c r="AH42" i="3"/>
  <c r="AF42" i="3"/>
  <c r="AD42" i="3"/>
  <c r="AB42" i="3"/>
  <c r="Z42" i="3"/>
  <c r="AR41" i="3"/>
  <c r="AP41" i="3"/>
  <c r="AN41" i="3"/>
  <c r="AL41" i="3"/>
  <c r="AJ41" i="3"/>
  <c r="AH41" i="3"/>
  <c r="AF41" i="3"/>
  <c r="AD41" i="3"/>
  <c r="AB41" i="3"/>
  <c r="Z41" i="3"/>
  <c r="AR40" i="3"/>
  <c r="AP40" i="3"/>
  <c r="AN40" i="3"/>
  <c r="AL40" i="3"/>
  <c r="AJ40" i="3"/>
  <c r="AH40" i="3"/>
  <c r="AF40" i="3"/>
  <c r="AD40" i="3"/>
  <c r="AB40" i="3"/>
  <c r="Z40" i="3"/>
  <c r="AR37" i="3"/>
  <c r="AP37" i="3"/>
  <c r="AN37" i="3"/>
  <c r="AL37" i="3"/>
  <c r="AJ37" i="3"/>
  <c r="AH37" i="3"/>
  <c r="AF37" i="3"/>
  <c r="AD37" i="3"/>
  <c r="AB37" i="3"/>
  <c r="Z37" i="3"/>
  <c r="AR36" i="3"/>
  <c r="AP36" i="3"/>
  <c r="AN36" i="3"/>
  <c r="AL36" i="3"/>
  <c r="AJ36" i="3"/>
  <c r="AH36" i="3"/>
  <c r="AF36" i="3"/>
  <c r="AD36" i="3"/>
  <c r="AB36" i="3"/>
  <c r="Z36" i="3"/>
  <c r="AR35" i="3"/>
  <c r="AP35" i="3"/>
  <c r="AN35" i="3"/>
  <c r="AL35" i="3"/>
  <c r="AJ35" i="3"/>
  <c r="AH35" i="3"/>
  <c r="AF35" i="3"/>
  <c r="AD35" i="3"/>
  <c r="AB35" i="3"/>
  <c r="Z35" i="3"/>
  <c r="AR34" i="3"/>
  <c r="AP34" i="3"/>
  <c r="AN34" i="3"/>
  <c r="AL34" i="3"/>
  <c r="AJ34" i="3"/>
  <c r="AH34" i="3"/>
  <c r="AF34" i="3"/>
  <c r="AD34" i="3"/>
  <c r="AB34" i="3"/>
  <c r="Z34" i="3"/>
  <c r="AR33" i="3"/>
  <c r="AP33" i="3"/>
  <c r="AN33" i="3"/>
  <c r="AL33" i="3"/>
  <c r="AJ33" i="3"/>
  <c r="AH33" i="3"/>
  <c r="AF33" i="3"/>
  <c r="AD33" i="3"/>
  <c r="AB33" i="3"/>
  <c r="Z33" i="3"/>
  <c r="AR32" i="3"/>
  <c r="AP32" i="3"/>
  <c r="AN32" i="3"/>
  <c r="AL32" i="3"/>
  <c r="AJ32" i="3"/>
  <c r="AH32" i="3"/>
  <c r="AF32" i="3"/>
  <c r="AD32" i="3"/>
  <c r="AB32" i="3"/>
  <c r="Z32" i="3"/>
  <c r="AR31" i="3"/>
  <c r="AP31" i="3"/>
  <c r="AN31" i="3"/>
  <c r="AL31" i="3"/>
  <c r="AJ31" i="3"/>
  <c r="AH31" i="3"/>
  <c r="AF31" i="3"/>
  <c r="AD31" i="3"/>
  <c r="AB31" i="3"/>
  <c r="Z31" i="3"/>
  <c r="AR30" i="3"/>
  <c r="AP30" i="3"/>
  <c r="AN30" i="3"/>
  <c r="AL30" i="3"/>
  <c r="AJ30" i="3"/>
  <c r="AH30" i="3"/>
  <c r="AF30" i="3"/>
  <c r="AD30" i="3"/>
  <c r="AB30" i="3"/>
  <c r="Z30" i="3"/>
  <c r="AR29" i="3"/>
  <c r="AP29" i="3"/>
  <c r="AN29" i="3"/>
  <c r="AL29" i="3"/>
  <c r="AJ29" i="3"/>
  <c r="AH29" i="3"/>
  <c r="AF29" i="3"/>
  <c r="AD29" i="3"/>
  <c r="AB29" i="3"/>
  <c r="Z29" i="3"/>
  <c r="AR24" i="3"/>
  <c r="AP24" i="3"/>
  <c r="AN24" i="3"/>
  <c r="AL24" i="3"/>
  <c r="AJ24" i="3"/>
  <c r="AH24" i="3"/>
  <c r="AF24" i="3"/>
  <c r="AD24" i="3"/>
  <c r="AB24" i="3"/>
  <c r="Z24" i="3"/>
  <c r="AR23" i="3"/>
  <c r="AP23" i="3"/>
  <c r="AN23" i="3"/>
  <c r="AL23" i="3"/>
  <c r="AJ23" i="3"/>
  <c r="AH23" i="3"/>
  <c r="AF23" i="3"/>
  <c r="AD23" i="3"/>
  <c r="AB23" i="3"/>
  <c r="Z23" i="3"/>
  <c r="AR22" i="3"/>
  <c r="AP22" i="3"/>
  <c r="AN22" i="3"/>
  <c r="AL22" i="3"/>
  <c r="AJ22" i="3"/>
  <c r="AH22" i="3"/>
  <c r="AF22" i="3"/>
  <c r="AD22" i="3"/>
  <c r="AB22" i="3"/>
  <c r="Z22" i="3"/>
  <c r="AR21" i="3"/>
  <c r="AP21" i="3"/>
  <c r="AN21" i="3"/>
  <c r="AL21" i="3"/>
  <c r="AJ21" i="3"/>
  <c r="AH21" i="3"/>
  <c r="AF21" i="3"/>
  <c r="AD21" i="3"/>
  <c r="AB21" i="3"/>
  <c r="Z21" i="3"/>
  <c r="AR20" i="3"/>
  <c r="AP20" i="3"/>
  <c r="AN20" i="3"/>
  <c r="AL20" i="3"/>
  <c r="AJ20" i="3"/>
  <c r="AH20" i="3"/>
  <c r="AF20" i="3"/>
  <c r="AD20" i="3"/>
  <c r="AB20" i="3"/>
  <c r="Z20" i="3"/>
  <c r="AR19" i="3"/>
  <c r="AP19" i="3"/>
  <c r="AN19" i="3"/>
  <c r="AL19" i="3"/>
  <c r="AJ19" i="3"/>
  <c r="AH19" i="3"/>
  <c r="AF19" i="3"/>
  <c r="AD19" i="3"/>
  <c r="AB19" i="3"/>
  <c r="Z19" i="3"/>
  <c r="AR18" i="3"/>
  <c r="AP18" i="3"/>
  <c r="AN18" i="3"/>
  <c r="AL18" i="3"/>
  <c r="AJ18" i="3"/>
  <c r="AH18" i="3"/>
  <c r="AF18" i="3"/>
  <c r="AD18" i="3"/>
  <c r="AB18" i="3"/>
  <c r="Z18" i="3"/>
  <c r="AR17" i="3"/>
  <c r="AP17" i="3"/>
  <c r="AN17" i="3"/>
  <c r="AL17" i="3"/>
  <c r="AJ17" i="3"/>
  <c r="AH17" i="3"/>
  <c r="AF17" i="3"/>
  <c r="AD17" i="3"/>
  <c r="AB17" i="3"/>
  <c r="Z17" i="3"/>
  <c r="AR16" i="3"/>
  <c r="AP16" i="3"/>
  <c r="AN16" i="3"/>
  <c r="AL16" i="3"/>
  <c r="AJ16" i="3"/>
  <c r="AH16" i="3"/>
  <c r="AF16" i="3"/>
  <c r="AD16" i="3"/>
  <c r="AB16" i="3"/>
  <c r="Z16" i="3"/>
  <c r="AR15" i="3"/>
  <c r="AP15" i="3"/>
  <c r="AN15" i="3"/>
  <c r="AL15" i="3"/>
  <c r="AJ15" i="3"/>
  <c r="AH15" i="3"/>
  <c r="AF15" i="3"/>
  <c r="AD15" i="3"/>
  <c r="AB15" i="3"/>
  <c r="Z15" i="3"/>
  <c r="AR13" i="3"/>
  <c r="AP13" i="3"/>
  <c r="AN13" i="3"/>
  <c r="AL13" i="3"/>
  <c r="AJ13" i="3"/>
  <c r="AH13" i="3"/>
  <c r="AF13" i="3"/>
  <c r="AD13" i="3"/>
  <c r="AB13" i="3"/>
  <c r="Z13" i="3"/>
  <c r="AR12" i="3"/>
  <c r="AP12" i="3"/>
  <c r="AN12" i="3"/>
  <c r="AL12" i="3"/>
  <c r="AJ12" i="3"/>
  <c r="AH12" i="3"/>
  <c r="AF12" i="3"/>
  <c r="AD12" i="3"/>
  <c r="AB12" i="3"/>
  <c r="Z12" i="3"/>
  <c r="AR11" i="3"/>
  <c r="AP11" i="3"/>
  <c r="AN11" i="3"/>
  <c r="AL11" i="3"/>
  <c r="AJ11" i="3"/>
  <c r="AH11" i="3"/>
  <c r="AF11" i="3"/>
  <c r="AD11" i="3"/>
  <c r="AB11" i="3"/>
  <c r="Z11" i="3"/>
  <c r="AR10" i="3"/>
  <c r="AP10" i="3"/>
  <c r="AN10" i="3"/>
  <c r="AL10" i="3"/>
  <c r="AJ10" i="3"/>
  <c r="AH10" i="3"/>
  <c r="AF10" i="3"/>
  <c r="AD10" i="3"/>
  <c r="AB10" i="3"/>
  <c r="Z10" i="3"/>
  <c r="AR9" i="3"/>
  <c r="AP9" i="3"/>
  <c r="AN9" i="3"/>
  <c r="AL9" i="3"/>
  <c r="AJ9" i="3"/>
  <c r="AH9" i="3"/>
  <c r="AF9" i="3"/>
  <c r="AD9" i="3"/>
  <c r="AB9" i="3"/>
  <c r="Z9" i="3"/>
  <c r="K2707" i="3"/>
  <c r="K2706" i="3"/>
  <c r="K2705" i="3"/>
  <c r="K2704" i="3"/>
  <c r="K2703" i="3"/>
  <c r="K2702"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0" i="3"/>
  <c r="K2669" i="3"/>
  <c r="K2668" i="3"/>
  <c r="K2667" i="3"/>
  <c r="K2662" i="3"/>
  <c r="K2661" i="3"/>
  <c r="K2660" i="3"/>
  <c r="K2659" i="3"/>
  <c r="K2658" i="3"/>
  <c r="K2657" i="3"/>
  <c r="K2656" i="3"/>
  <c r="K2655" i="3"/>
  <c r="K2654" i="3"/>
  <c r="K2653" i="3"/>
  <c r="K2652" i="3"/>
  <c r="K2651" i="3"/>
  <c r="K2648" i="3"/>
  <c r="K2647" i="3"/>
  <c r="K2643" i="3"/>
  <c r="K2642" i="3"/>
  <c r="K2639" i="3"/>
  <c r="K2638" i="3"/>
  <c r="K2637" i="3"/>
  <c r="K2636" i="3"/>
  <c r="K2635" i="3"/>
  <c r="K2634" i="3"/>
  <c r="K2633" i="3"/>
  <c r="K2632" i="3"/>
  <c r="K2631" i="3"/>
  <c r="K2630" i="3"/>
  <c r="K2629" i="3"/>
  <c r="K2628" i="3"/>
  <c r="K2627" i="3"/>
  <c r="K2623" i="3"/>
  <c r="K2622" i="3"/>
  <c r="K2621" i="3"/>
  <c r="K2620" i="3"/>
  <c r="K2619" i="3"/>
  <c r="K2618" i="3"/>
  <c r="K2617" i="3"/>
  <c r="K2616" i="3"/>
  <c r="K2615" i="3"/>
  <c r="K2614" i="3"/>
  <c r="K2611" i="3"/>
  <c r="K2610" i="3"/>
  <c r="K2609" i="3"/>
  <c r="K2608" i="3"/>
  <c r="K2607" i="3"/>
  <c r="K2606" i="3"/>
  <c r="K2605" i="3"/>
  <c r="K2604" i="3"/>
  <c r="K2603" i="3"/>
  <c r="K2602" i="3"/>
  <c r="K2601" i="3"/>
  <c r="K2598" i="3"/>
  <c r="K2597" i="3"/>
  <c r="K2596" i="3"/>
  <c r="K2595" i="3"/>
  <c r="K2594" i="3"/>
  <c r="K2593" i="3"/>
  <c r="K2592" i="3"/>
  <c r="K2591" i="3"/>
  <c r="K2590" i="3"/>
  <c r="K2589" i="3"/>
  <c r="K2588" i="3"/>
  <c r="K2585" i="3"/>
  <c r="K2584" i="3"/>
  <c r="K2583" i="3"/>
  <c r="K2582" i="3"/>
  <c r="K2581" i="3"/>
  <c r="K2580" i="3"/>
  <c r="K2579" i="3"/>
  <c r="K2578" i="3"/>
  <c r="K2577" i="3"/>
  <c r="K2576" i="3"/>
  <c r="K2575" i="3"/>
  <c r="K2574" i="3"/>
  <c r="K2573" i="3"/>
  <c r="K2572" i="3"/>
  <c r="K2571" i="3"/>
  <c r="K2570" i="3"/>
  <c r="K2567" i="3"/>
  <c r="K2566" i="3"/>
  <c r="K2565" i="3"/>
  <c r="K2564" i="3"/>
  <c r="K2563" i="3"/>
  <c r="K2562" i="3"/>
  <c r="K2559" i="3"/>
  <c r="K2558" i="3"/>
  <c r="K2557" i="3"/>
  <c r="K2556" i="3"/>
  <c r="K2555" i="3"/>
  <c r="K2554" i="3"/>
  <c r="K2553" i="3"/>
  <c r="K2552" i="3"/>
  <c r="K2551" i="3"/>
  <c r="K2550" i="3"/>
  <c r="K2549" i="3"/>
  <c r="K2548" i="3"/>
  <c r="K2545" i="3"/>
  <c r="K2544" i="3"/>
  <c r="K2543" i="3"/>
  <c r="K2542" i="3"/>
  <c r="K2541" i="3"/>
  <c r="K2540" i="3"/>
  <c r="K2539" i="3"/>
  <c r="K2538" i="3"/>
  <c r="K2537" i="3"/>
  <c r="K2536" i="3"/>
  <c r="K2533" i="3"/>
  <c r="K2532" i="3"/>
  <c r="K2531" i="3"/>
  <c r="K2530" i="3"/>
  <c r="K2529" i="3"/>
  <c r="K2528" i="3"/>
  <c r="K2527" i="3"/>
  <c r="K2526" i="3"/>
  <c r="K2525" i="3"/>
  <c r="K2524" i="3"/>
  <c r="K2523" i="3"/>
  <c r="K2522" i="3"/>
  <c r="K2521" i="3"/>
  <c r="K2520" i="3"/>
  <c r="K2519" i="3"/>
  <c r="K2515" i="3"/>
  <c r="K2514" i="3"/>
  <c r="K2513" i="3"/>
  <c r="K2512" i="3"/>
  <c r="K2511" i="3"/>
  <c r="K2510" i="3"/>
  <c r="K2507" i="3"/>
  <c r="K2506" i="3"/>
  <c r="K2503" i="3"/>
  <c r="K2500" i="3"/>
  <c r="K2499" i="3"/>
  <c r="K2498" i="3"/>
  <c r="K2497" i="3"/>
  <c r="K2496" i="3"/>
  <c r="K2495" i="3"/>
  <c r="K2492" i="3"/>
  <c r="K2491" i="3"/>
  <c r="K2490" i="3"/>
  <c r="K2489" i="3"/>
  <c r="K2486" i="3"/>
  <c r="K2485" i="3"/>
  <c r="K2484" i="3"/>
  <c r="K2483" i="3"/>
  <c r="K2482" i="3"/>
  <c r="K2481" i="3"/>
  <c r="K2480" i="3"/>
  <c r="K2477" i="3"/>
  <c r="K2476" i="3"/>
  <c r="K2475" i="3"/>
  <c r="K2474" i="3"/>
  <c r="K2473" i="3"/>
  <c r="K2472" i="3"/>
  <c r="K2469" i="3"/>
  <c r="K2468" i="3"/>
  <c r="K2467" i="3"/>
  <c r="K2466" i="3"/>
  <c r="K2465" i="3"/>
  <c r="K2464" i="3"/>
  <c r="K2458" i="3"/>
  <c r="K2457" i="3"/>
  <c r="K2456" i="3"/>
  <c r="K2455" i="3"/>
  <c r="K2454" i="3"/>
  <c r="K2453" i="3"/>
  <c r="K2452" i="3"/>
  <c r="K2451" i="3"/>
  <c r="K2450" i="3"/>
  <c r="K2449" i="3"/>
  <c r="K2446" i="3"/>
  <c r="K2445" i="3"/>
  <c r="K2444" i="3"/>
  <c r="K2443" i="3"/>
  <c r="K2442" i="3"/>
  <c r="K2441" i="3"/>
  <c r="K2440" i="3"/>
  <c r="K2439" i="3"/>
  <c r="K2438" i="3"/>
  <c r="K2437" i="3"/>
  <c r="K2434" i="3"/>
  <c r="K2433" i="3"/>
  <c r="K2432" i="3"/>
  <c r="K2431" i="3"/>
  <c r="K2430" i="3"/>
  <c r="K2429" i="3"/>
  <c r="K2426" i="3"/>
  <c r="K2425" i="3"/>
  <c r="K2424" i="3"/>
  <c r="K2423" i="3"/>
  <c r="K2422" i="3"/>
  <c r="K2421" i="3"/>
  <c r="K2420" i="3"/>
  <c r="K2419" i="3"/>
  <c r="K2416" i="3"/>
  <c r="K2415" i="3"/>
  <c r="K2414" i="3"/>
  <c r="K2413" i="3"/>
  <c r="K2412" i="3"/>
  <c r="K2411" i="3"/>
  <c r="K2410" i="3"/>
  <c r="K2407" i="3"/>
  <c r="K2406" i="3"/>
  <c r="K2403" i="3"/>
  <c r="K2402" i="3"/>
  <c r="K2401" i="3"/>
  <c r="K2400" i="3"/>
  <c r="K2397" i="3"/>
  <c r="K2396" i="3"/>
  <c r="K2393" i="3"/>
  <c r="K2392" i="3"/>
  <c r="K2384" i="3"/>
  <c r="K2383" i="3"/>
  <c r="K2382" i="3"/>
  <c r="K2381" i="3"/>
  <c r="K2380" i="3"/>
  <c r="K2379" i="3"/>
  <c r="K2378" i="3"/>
  <c r="K2377" i="3"/>
  <c r="K2376" i="3"/>
  <c r="K2372" i="3"/>
  <c r="K2371" i="3"/>
  <c r="K2370" i="3"/>
  <c r="K2369" i="3"/>
  <c r="K2368" i="3"/>
  <c r="K2365" i="3"/>
  <c r="K2364" i="3"/>
  <c r="K2363" i="3"/>
  <c r="K2362" i="3"/>
  <c r="K2358" i="3"/>
  <c r="K2357" i="3"/>
  <c r="K2356" i="3"/>
  <c r="K2355" i="3"/>
  <c r="K2344" i="3"/>
  <c r="K2343" i="3"/>
  <c r="K2342" i="3"/>
  <c r="K2341" i="3"/>
  <c r="K2340" i="3"/>
  <c r="K2339" i="3"/>
  <c r="K2338" i="3"/>
  <c r="K2337" i="3"/>
  <c r="K2336" i="3"/>
  <c r="K2334" i="3"/>
  <c r="K2333" i="3"/>
  <c r="K2328" i="3"/>
  <c r="K2327" i="3"/>
  <c r="K2326" i="3"/>
  <c r="K2325" i="3"/>
  <c r="K2324" i="3"/>
  <c r="K2323" i="3"/>
  <c r="K2322" i="3"/>
  <c r="K2321" i="3"/>
  <c r="K2320" i="3"/>
  <c r="K2319" i="3"/>
  <c r="K2318" i="3"/>
  <c r="K2317" i="3"/>
  <c r="K2316" i="3"/>
  <c r="K2315" i="3"/>
  <c r="K2314" i="3"/>
  <c r="K2313" i="3"/>
  <c r="K2310" i="3"/>
  <c r="K2309" i="3"/>
  <c r="K2308" i="3"/>
  <c r="K2307" i="3"/>
  <c r="K2306" i="3"/>
  <c r="K2304" i="3"/>
  <c r="K2303" i="3"/>
  <c r="K2302" i="3"/>
  <c r="K2301" i="3"/>
  <c r="K2300" i="3"/>
  <c r="K2299" i="3"/>
  <c r="K2298" i="3"/>
  <c r="K2295" i="3"/>
  <c r="K2294" i="3"/>
  <c r="K2285" i="3"/>
  <c r="K2284" i="3"/>
  <c r="K2283" i="3"/>
  <c r="K2282" i="3"/>
  <c r="K2281" i="3"/>
  <c r="K2280" i="3"/>
  <c r="K2279" i="3"/>
  <c r="K2273" i="3"/>
  <c r="K2272" i="3"/>
  <c r="K2271" i="3"/>
  <c r="K2268" i="3"/>
  <c r="K2267" i="3"/>
  <c r="K2264" i="3"/>
  <c r="K2263" i="3"/>
  <c r="K2256" i="3"/>
  <c r="K2255" i="3"/>
  <c r="K2254" i="3"/>
  <c r="K2253" i="3"/>
  <c r="K2252" i="3"/>
  <c r="K2251" i="3"/>
  <c r="K2250" i="3"/>
  <c r="K2249" i="3"/>
  <c r="K2248" i="3"/>
  <c r="K2247" i="3"/>
  <c r="K2246" i="3"/>
  <c r="K2245" i="3"/>
  <c r="K2244" i="3"/>
  <c r="K2243" i="3"/>
  <c r="K2242" i="3"/>
  <c r="K2241" i="3"/>
  <c r="K2240" i="3"/>
  <c r="K2239" i="3"/>
  <c r="K2238" i="3"/>
  <c r="K2235" i="3"/>
  <c r="K2234" i="3"/>
  <c r="K2231" i="3"/>
  <c r="K2230" i="3"/>
  <c r="K2229" i="3"/>
  <c r="K2228" i="3"/>
  <c r="K2227" i="3"/>
  <c r="K2226" i="3"/>
  <c r="K2221" i="3"/>
  <c r="K2220" i="3"/>
  <c r="K2219" i="3"/>
  <c r="K2218" i="3"/>
  <c r="K2215" i="3"/>
  <c r="K2214" i="3"/>
  <c r="K2213" i="3"/>
  <c r="K2209" i="3"/>
  <c r="K2208" i="3"/>
  <c r="K2207" i="3"/>
  <c r="K2206" i="3"/>
  <c r="K2205" i="3"/>
  <c r="K2204" i="3"/>
  <c r="K2203" i="3"/>
  <c r="K2202" i="3"/>
  <c r="K2201" i="3"/>
  <c r="K2200" i="3"/>
  <c r="K2199" i="3"/>
  <c r="K2198" i="3"/>
  <c r="K2197" i="3"/>
  <c r="K2189" i="3"/>
  <c r="K2188" i="3"/>
  <c r="K2187" i="3"/>
  <c r="K2186" i="3"/>
  <c r="K2185" i="3"/>
  <c r="K2184" i="3"/>
  <c r="K2183" i="3"/>
  <c r="K2182" i="3"/>
  <c r="K2181" i="3"/>
  <c r="K2180" i="3"/>
  <c r="K2179" i="3"/>
  <c r="K2178" i="3"/>
  <c r="K2177" i="3"/>
  <c r="K2176" i="3"/>
  <c r="K2175" i="3"/>
  <c r="K2174" i="3"/>
  <c r="K2173" i="3"/>
  <c r="K2172" i="3"/>
  <c r="K2171" i="3"/>
  <c r="K2140" i="3"/>
  <c r="K2139" i="3"/>
  <c r="K2138" i="3"/>
  <c r="K2137" i="3"/>
  <c r="K2136" i="3"/>
  <c r="K2135" i="3"/>
  <c r="K2134" i="3"/>
  <c r="K2133" i="3"/>
  <c r="K2132" i="3"/>
  <c r="K2131" i="3"/>
  <c r="K2130" i="3"/>
  <c r="K2129" i="3"/>
  <c r="K2128" i="3"/>
  <c r="K2127" i="3"/>
  <c r="K2126" i="3"/>
  <c r="K2125" i="3"/>
  <c r="K2121" i="3"/>
  <c r="K2120" i="3"/>
  <c r="K2119" i="3"/>
  <c r="K2105" i="3"/>
  <c r="K2104" i="3"/>
  <c r="K2103" i="3"/>
  <c r="K2102" i="3"/>
  <c r="K2101" i="3"/>
  <c r="K2100" i="3"/>
  <c r="K2099" i="3"/>
  <c r="K2098" i="3"/>
  <c r="K2097" i="3"/>
  <c r="K2096" i="3"/>
  <c r="K2095" i="3"/>
  <c r="K2094" i="3"/>
  <c r="K2093" i="3"/>
  <c r="K2092" i="3"/>
  <c r="K2089" i="3"/>
  <c r="K2085" i="3"/>
  <c r="K2084" i="3"/>
  <c r="K2083" i="3"/>
  <c r="K2082" i="3"/>
  <c r="K2081" i="3"/>
  <c r="K2080" i="3"/>
  <c r="K2079" i="3"/>
  <c r="K2076" i="3"/>
  <c r="K2075"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2" i="3"/>
  <c r="K1958" i="3"/>
  <c r="K1955" i="3"/>
  <c r="K1954" i="3"/>
  <c r="K1953" i="3"/>
  <c r="K1952" i="3"/>
  <c r="K1951" i="3"/>
  <c r="K1948" i="3"/>
  <c r="K1947" i="3"/>
  <c r="K1946" i="3"/>
  <c r="K1945" i="3"/>
  <c r="K1942" i="3"/>
  <c r="K1941" i="3"/>
  <c r="K1940" i="3"/>
  <c r="K1939" i="3"/>
  <c r="K1935" i="3"/>
  <c r="K1934"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4"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5" i="3"/>
  <c r="K1824" i="3"/>
  <c r="K1823" i="3"/>
  <c r="K1822" i="3"/>
  <c r="K1821" i="3"/>
  <c r="K1820" i="3"/>
  <c r="K1819" i="3"/>
  <c r="K1818" i="3"/>
  <c r="K1803" i="3"/>
  <c r="K1802" i="3"/>
  <c r="K1801" i="3"/>
  <c r="K1800" i="3"/>
  <c r="K1799" i="3"/>
  <c r="K1795" i="3"/>
  <c r="K1794" i="3"/>
  <c r="K1793" i="3"/>
  <c r="K1792" i="3"/>
  <c r="K1791" i="3"/>
  <c r="K1790" i="3"/>
  <c r="K1789" i="3"/>
  <c r="K1788" i="3"/>
  <c r="K1787" i="3"/>
  <c r="K1786" i="3"/>
  <c r="K1785" i="3"/>
  <c r="K1784" i="3"/>
  <c r="K1783"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38" i="3"/>
  <c r="K1737" i="3"/>
  <c r="K1736" i="3"/>
  <c r="K1735" i="3"/>
  <c r="K1734" i="3"/>
  <c r="K1733" i="3"/>
  <c r="K1732" i="3"/>
  <c r="K1731" i="3"/>
  <c r="K1730" i="3"/>
  <c r="K1729" i="3"/>
  <c r="K1728" i="3"/>
  <c r="K1727" i="3"/>
  <c r="K1726" i="3"/>
  <c r="K1725"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50" i="3"/>
  <c r="K1649" i="3"/>
  <c r="K1648" i="3"/>
  <c r="K1647" i="3"/>
  <c r="K1646" i="3"/>
  <c r="K1645" i="3"/>
  <c r="K1644" i="3"/>
  <c r="K1643" i="3"/>
  <c r="K1642" i="3"/>
  <c r="K1641" i="3"/>
  <c r="K1640" i="3"/>
  <c r="K1639" i="3"/>
  <c r="K1638" i="3"/>
  <c r="K1637" i="3"/>
  <c r="K1636" i="3"/>
  <c r="K1633" i="3"/>
  <c r="K1632" i="3"/>
  <c r="K1631" i="3"/>
  <c r="K1630" i="3"/>
  <c r="K1626" i="3"/>
  <c r="K1625" i="3"/>
  <c r="K1624" i="3"/>
  <c r="K1621" i="3"/>
  <c r="K1620" i="3"/>
  <c r="K1619" i="3"/>
  <c r="K1618" i="3"/>
  <c r="K1617" i="3"/>
  <c r="K1611" i="3"/>
  <c r="K1610" i="3"/>
  <c r="K1609" i="3"/>
  <c r="K1608" i="3"/>
  <c r="K1607" i="3"/>
  <c r="K1604" i="3"/>
  <c r="K1603" i="3"/>
  <c r="K1602" i="3"/>
  <c r="K1601" i="3"/>
  <c r="K1600" i="3"/>
  <c r="K1599" i="3"/>
  <c r="K1598" i="3"/>
  <c r="K1595" i="3"/>
  <c r="K1594" i="3"/>
  <c r="K1593" i="3"/>
  <c r="K1592" i="3"/>
  <c r="K1591" i="3"/>
  <c r="K1590" i="3"/>
  <c r="K1589" i="3"/>
  <c r="K1585" i="3"/>
  <c r="K1584" i="3"/>
  <c r="K1583" i="3"/>
  <c r="K1582" i="3"/>
  <c r="K1581" i="3"/>
  <c r="K1580" i="3"/>
  <c r="K1577" i="3"/>
  <c r="K1576" i="3"/>
  <c r="K1575" i="3"/>
  <c r="K1574" i="3"/>
  <c r="K1573" i="3"/>
  <c r="K1572" i="3"/>
  <c r="K1569" i="3"/>
  <c r="K1568" i="3"/>
  <c r="K1567" i="3"/>
  <c r="K1566" i="3"/>
  <c r="K1565" i="3"/>
  <c r="K1564" i="3"/>
  <c r="K1563" i="3"/>
  <c r="K1562" i="3"/>
  <c r="K1561" i="3"/>
  <c r="K1560" i="3"/>
  <c r="K1559" i="3"/>
  <c r="K1558" i="3"/>
  <c r="K1555" i="3"/>
  <c r="K1554" i="3"/>
  <c r="K1553" i="3"/>
  <c r="K1552" i="3"/>
  <c r="K1551" i="3"/>
  <c r="K1550" i="3"/>
  <c r="K1549" i="3"/>
  <c r="K1548" i="3"/>
  <c r="K1547"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2" i="3"/>
  <c r="K1501" i="3"/>
  <c r="K1500" i="3"/>
  <c r="K1499" i="3"/>
  <c r="K1498" i="3"/>
  <c r="K1497" i="3"/>
  <c r="K1496" i="3"/>
  <c r="K1495" i="3"/>
  <c r="K1492" i="3"/>
  <c r="K1491" i="3"/>
  <c r="K1490" i="3"/>
  <c r="K1489" i="3"/>
  <c r="K1488" i="3"/>
  <c r="K1487" i="3"/>
  <c r="K1486" i="3"/>
  <c r="K1485" i="3"/>
  <c r="K1484" i="3"/>
  <c r="K1483" i="3"/>
  <c r="K1479" i="3"/>
  <c r="K1478" i="3"/>
  <c r="K1477" i="3"/>
  <c r="K1476" i="3"/>
  <c r="K1475" i="3"/>
  <c r="K1474" i="3"/>
  <c r="K1473" i="3"/>
  <c r="K1472" i="3"/>
  <c r="K1471" i="3"/>
  <c r="K1470" i="3"/>
  <c r="K1468" i="3"/>
  <c r="K1467" i="3"/>
  <c r="K1463" i="3"/>
  <c r="K1462" i="3"/>
  <c r="K1461" i="3"/>
  <c r="K1460" i="3"/>
  <c r="K1459" i="3"/>
  <c r="K1458" i="3"/>
  <c r="K1457" i="3"/>
  <c r="K1456" i="3"/>
  <c r="K1455" i="3"/>
  <c r="K1454" i="3"/>
  <c r="K1452" i="3"/>
  <c r="K1451" i="3"/>
  <c r="K1450" i="3"/>
  <c r="K1446" i="3"/>
  <c r="K1445" i="3"/>
  <c r="K1444" i="3"/>
  <c r="K1443" i="3"/>
  <c r="K1442" i="3"/>
  <c r="K1441" i="3"/>
  <c r="K1440" i="3"/>
  <c r="K1439" i="3"/>
  <c r="K1437" i="3"/>
  <c r="K1436" i="3"/>
  <c r="K1435" i="3"/>
  <c r="K1432" i="3"/>
  <c r="K1431" i="3"/>
  <c r="K1430" i="3"/>
  <c r="K1429" i="3"/>
  <c r="K1428" i="3"/>
  <c r="K1427" i="3"/>
  <c r="K1426" i="3"/>
  <c r="K1425" i="3"/>
  <c r="K1424" i="3"/>
  <c r="K1423" i="3"/>
  <c r="K1422" i="3"/>
  <c r="K1419" i="3"/>
  <c r="K1418" i="3"/>
  <c r="K1417" i="3"/>
  <c r="K1416" i="3"/>
  <c r="K1415" i="3"/>
  <c r="K1414" i="3"/>
  <c r="K1413" i="3"/>
  <c r="K1412" i="3"/>
  <c r="K1411" i="3"/>
  <c r="K1410" i="3"/>
  <c r="K1406" i="3"/>
  <c r="K1405" i="3"/>
  <c r="K1404" i="3"/>
  <c r="K1403" i="3"/>
  <c r="K1402" i="3"/>
  <c r="K1401" i="3"/>
  <c r="K1400" i="3"/>
  <c r="K1399" i="3"/>
  <c r="K1397" i="3"/>
  <c r="K1396" i="3"/>
  <c r="K1393" i="3"/>
  <c r="K1392" i="3"/>
  <c r="K1391" i="3"/>
  <c r="K1390" i="3"/>
  <c r="K1389" i="3"/>
  <c r="K1388" i="3"/>
  <c r="K1387" i="3"/>
  <c r="K1386" i="3"/>
  <c r="K1385" i="3"/>
  <c r="K1384" i="3"/>
  <c r="K1380" i="3"/>
  <c r="K1379" i="3"/>
  <c r="K1378" i="3"/>
  <c r="K1377" i="3"/>
  <c r="K1376" i="3"/>
  <c r="K1375" i="3"/>
  <c r="K1374" i="3"/>
  <c r="K1373" i="3"/>
  <c r="K1372"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38" i="3"/>
  <c r="K1337" i="3"/>
  <c r="K1336" i="3"/>
  <c r="K1335" i="3"/>
  <c r="K1334" i="3"/>
  <c r="K1330" i="3"/>
  <c r="K1329" i="3"/>
  <c r="K1328" i="3"/>
  <c r="K1327" i="3"/>
  <c r="K1326" i="3"/>
  <c r="K1325" i="3"/>
  <c r="K1324" i="3"/>
  <c r="K1323" i="3"/>
  <c r="K1322" i="3"/>
  <c r="K1321" i="3"/>
  <c r="K1320" i="3"/>
  <c r="K1317" i="3"/>
  <c r="K1316" i="3"/>
  <c r="K1315" i="3"/>
  <c r="K1314" i="3"/>
  <c r="K1313" i="3"/>
  <c r="K1312" i="3"/>
  <c r="K1311" i="3"/>
  <c r="K1309" i="3"/>
  <c r="K1308" i="3"/>
  <c r="K1307" i="3"/>
  <c r="K1304" i="3"/>
  <c r="K1303" i="3"/>
  <c r="K1302" i="3"/>
  <c r="K1300" i="3"/>
  <c r="K1299" i="3"/>
  <c r="K1298" i="3"/>
  <c r="K1297" i="3"/>
  <c r="K1296" i="3"/>
  <c r="K1294" i="3"/>
  <c r="K1293" i="3"/>
  <c r="K1292" i="3"/>
  <c r="K1291" i="3"/>
  <c r="K1290" i="3"/>
  <c r="K1289" i="3"/>
  <c r="K1288" i="3"/>
  <c r="K1287" i="3"/>
  <c r="K1286" i="3"/>
  <c r="K1285" i="3"/>
  <c r="K1284" i="3"/>
  <c r="K1283" i="3"/>
  <c r="K1282" i="3"/>
  <c r="K1281" i="3"/>
  <c r="K1280" i="3"/>
  <c r="K1279" i="3"/>
  <c r="K1278" i="3"/>
  <c r="K1277" i="3"/>
  <c r="K1272" i="3"/>
  <c r="K1271" i="3"/>
  <c r="K1270" i="3"/>
  <c r="K1267" i="3"/>
  <c r="K1266" i="3"/>
  <c r="K1265" i="3"/>
  <c r="K1264" i="3"/>
  <c r="K1260" i="3"/>
  <c r="K1259" i="3"/>
  <c r="K1258" i="3"/>
  <c r="K1257" i="3"/>
  <c r="K1256" i="3"/>
  <c r="K1255" i="3"/>
  <c r="K1253" i="3"/>
  <c r="K1252" i="3"/>
  <c r="K1250" i="3"/>
  <c r="K1249" i="3"/>
  <c r="K1248" i="3"/>
  <c r="K1247" i="3"/>
  <c r="K1244" i="3"/>
  <c r="K1243" i="3"/>
  <c r="K1242" i="3"/>
  <c r="K1241" i="3"/>
  <c r="K1240" i="3"/>
  <c r="K1236" i="3"/>
  <c r="K1235" i="3"/>
  <c r="K1233" i="3"/>
  <c r="K1232" i="3"/>
  <c r="K1231" i="3"/>
  <c r="K1226" i="3"/>
  <c r="K1225" i="3"/>
  <c r="K1224" i="3"/>
  <c r="K1223" i="3"/>
  <c r="K1222" i="3"/>
  <c r="K1221" i="3"/>
  <c r="K1219" i="3"/>
  <c r="K1218" i="3"/>
  <c r="K1217" i="3"/>
  <c r="K1216" i="3"/>
  <c r="K1215" i="3"/>
  <c r="K1212" i="3"/>
  <c r="K1211" i="3"/>
  <c r="K1210" i="3"/>
  <c r="K1208" i="3"/>
  <c r="K1207" i="3"/>
  <c r="K1206" i="3"/>
  <c r="K1205" i="3"/>
  <c r="K1204" i="3"/>
  <c r="K1203" i="3"/>
  <c r="K1202" i="3"/>
  <c r="K1201" i="3"/>
  <c r="K1200" i="3"/>
  <c r="K1199" i="3"/>
  <c r="K1198" i="3"/>
  <c r="K1194" i="3"/>
  <c r="K1193" i="3"/>
  <c r="K1192" i="3"/>
  <c r="K1191" i="3"/>
  <c r="K1190" i="3"/>
  <c r="K1189" i="3"/>
  <c r="K1188" i="3"/>
  <c r="K1184" i="3"/>
  <c r="K1183" i="3"/>
  <c r="K1182" i="3"/>
  <c r="K1181" i="3"/>
  <c r="K1180" i="3"/>
  <c r="K1177" i="3"/>
  <c r="K1176" i="3"/>
  <c r="K1175" i="3"/>
  <c r="K1174" i="3"/>
  <c r="K1173" i="3"/>
  <c r="K1172" i="3"/>
  <c r="K1171" i="3"/>
  <c r="K1170" i="3"/>
  <c r="K1169" i="3"/>
  <c r="K1168" i="3"/>
  <c r="K1165" i="3"/>
  <c r="K1164" i="3"/>
  <c r="K1163" i="3"/>
  <c r="K1162" i="3"/>
  <c r="K1161" i="3"/>
  <c r="K1160" i="3"/>
  <c r="K1159" i="3"/>
  <c r="K1158" i="3"/>
  <c r="K1157" i="3"/>
  <c r="K1156" i="3"/>
  <c r="K1155" i="3"/>
  <c r="K1152" i="3"/>
  <c r="K1151" i="3"/>
  <c r="K1150" i="3"/>
  <c r="K1149" i="3"/>
  <c r="K1148" i="3"/>
  <c r="K1147" i="3"/>
  <c r="K1146" i="3"/>
  <c r="K1145" i="3"/>
  <c r="K1144" i="3"/>
  <c r="K1143" i="3"/>
  <c r="K1142" i="3"/>
  <c r="K1141" i="3"/>
  <c r="K1140" i="3"/>
  <c r="K1139" i="3"/>
  <c r="K1136" i="3"/>
  <c r="K1135" i="3"/>
  <c r="K1134" i="3"/>
  <c r="K1133" i="3"/>
  <c r="K1132" i="3"/>
  <c r="K1131" i="3"/>
  <c r="K1130" i="3"/>
  <c r="K1129" i="3"/>
  <c r="K1128" i="3"/>
  <c r="K1127" i="3"/>
  <c r="K1126" i="3"/>
  <c r="K1125" i="3"/>
  <c r="K1124" i="3"/>
  <c r="K1123" i="3"/>
  <c r="K1120" i="3"/>
  <c r="K1119" i="3"/>
  <c r="K1118" i="3"/>
  <c r="K1117" i="3"/>
  <c r="K1116" i="3"/>
  <c r="K1115" i="3"/>
  <c r="K1114" i="3"/>
  <c r="K1113" i="3"/>
  <c r="K1112" i="3"/>
  <c r="K1111" i="3"/>
  <c r="K1110" i="3"/>
  <c r="K1109" i="3"/>
  <c r="K1108" i="3"/>
  <c r="K1107" i="3"/>
  <c r="K1103" i="3"/>
  <c r="K1102" i="3"/>
  <c r="K1101" i="3"/>
  <c r="K1100" i="3"/>
  <c r="K1099" i="3"/>
  <c r="K1098" i="3"/>
  <c r="K1097" i="3"/>
  <c r="K1096" i="3"/>
  <c r="K1095" i="3"/>
  <c r="K1094" i="3"/>
  <c r="K1093" i="3"/>
  <c r="K1092" i="3"/>
  <c r="K1091" i="3"/>
  <c r="K1090" i="3"/>
  <c r="K1089" i="3"/>
  <c r="K1085" i="3"/>
  <c r="K1084" i="3"/>
  <c r="K1083" i="3"/>
  <c r="K1082" i="3"/>
  <c r="K1081" i="3"/>
  <c r="K1080" i="3"/>
  <c r="K1079" i="3"/>
  <c r="K1078" i="3"/>
  <c r="K1077" i="3"/>
  <c r="K1076" i="3"/>
  <c r="K1075" i="3"/>
  <c r="K1074" i="3"/>
  <c r="K1073" i="3"/>
  <c r="K1072" i="3"/>
  <c r="K1065" i="3"/>
  <c r="K1064" i="3"/>
  <c r="K1062" i="3"/>
  <c r="K1061" i="3"/>
  <c r="K1060" i="3"/>
  <c r="K1058" i="3"/>
  <c r="K1057" i="3"/>
  <c r="K1056" i="3"/>
  <c r="K1054" i="3"/>
  <c r="K1053" i="3"/>
  <c r="K1052" i="3"/>
  <c r="K1049" i="3"/>
  <c r="K1048" i="3"/>
  <c r="K1047" i="3"/>
  <c r="K1046" i="3"/>
  <c r="K1045" i="3"/>
  <c r="K1040" i="3"/>
  <c r="K1039" i="3"/>
  <c r="K1038" i="3"/>
  <c r="K1037" i="3"/>
  <c r="K1036" i="3"/>
  <c r="K1035" i="3"/>
  <c r="K1034" i="3"/>
  <c r="K1033" i="3"/>
  <c r="K1032" i="3"/>
  <c r="K1031" i="3"/>
  <c r="K1030" i="3"/>
  <c r="K1029" i="3"/>
  <c r="K1024" i="3"/>
  <c r="K1023" i="3"/>
  <c r="K1022" i="3"/>
  <c r="K1021" i="3"/>
  <c r="K1020" i="3"/>
  <c r="K1019" i="3"/>
  <c r="K1018" i="3"/>
  <c r="K1014" i="3"/>
  <c r="K1013" i="3"/>
  <c r="K1012" i="3"/>
  <c r="K1011" i="3"/>
  <c r="K1010" i="3"/>
  <c r="K1005" i="3"/>
  <c r="K1004" i="3"/>
  <c r="K1003" i="3"/>
  <c r="K1002" i="3"/>
  <c r="K1001" i="3"/>
  <c r="K1000" i="3"/>
  <c r="K999" i="3"/>
  <c r="K994" i="3"/>
  <c r="K993" i="3"/>
  <c r="K992" i="3"/>
  <c r="K991" i="3"/>
  <c r="K990" i="3"/>
  <c r="K986" i="3"/>
  <c r="K985" i="3"/>
  <c r="K984" i="3"/>
  <c r="K983" i="3"/>
  <c r="K982" i="3"/>
  <c r="K981" i="3"/>
  <c r="K977" i="3"/>
  <c r="K976" i="3"/>
  <c r="K975" i="3"/>
  <c r="K974" i="3"/>
  <c r="K972" i="3"/>
  <c r="K971" i="3"/>
  <c r="K970" i="3"/>
  <c r="K969" i="3"/>
  <c r="K968" i="3"/>
  <c r="K967" i="3"/>
  <c r="K963" i="3"/>
  <c r="K962" i="3"/>
  <c r="K961" i="3"/>
  <c r="K960" i="3"/>
  <c r="K957" i="3"/>
  <c r="K956" i="3"/>
  <c r="K953" i="3"/>
  <c r="K952" i="3"/>
  <c r="K951" i="3"/>
  <c r="K950" i="3"/>
  <c r="K949" i="3"/>
  <c r="K948" i="3"/>
  <c r="K947" i="3"/>
  <c r="K946" i="3"/>
  <c r="K945" i="3"/>
  <c r="K944" i="3"/>
  <c r="K943" i="3"/>
  <c r="K942" i="3"/>
  <c r="K941" i="3"/>
  <c r="K938" i="3"/>
  <c r="K937" i="3"/>
  <c r="K936" i="3"/>
  <c r="K935" i="3"/>
  <c r="K934" i="3"/>
  <c r="K933" i="3"/>
  <c r="K932" i="3"/>
  <c r="K930" i="3"/>
  <c r="K929" i="3"/>
  <c r="K928" i="3"/>
  <c r="K927" i="3"/>
  <c r="K926" i="3"/>
  <c r="K921" i="3"/>
  <c r="K920" i="3"/>
  <c r="K919" i="3"/>
  <c r="K918" i="3"/>
  <c r="K916" i="3"/>
  <c r="K915" i="3"/>
  <c r="K912" i="3"/>
  <c r="K911" i="3"/>
  <c r="K910" i="3"/>
  <c r="K909" i="3"/>
  <c r="K908" i="3"/>
  <c r="K906" i="3"/>
  <c r="K901" i="3"/>
  <c r="K900" i="3"/>
  <c r="K899" i="3"/>
  <c r="K898" i="3"/>
  <c r="K897" i="3"/>
  <c r="K888" i="3"/>
  <c r="K887" i="3"/>
  <c r="K886" i="3"/>
  <c r="K885" i="3"/>
  <c r="K884" i="3"/>
  <c r="K883" i="3"/>
  <c r="K882" i="3"/>
  <c r="K881" i="3"/>
  <c r="K879" i="3"/>
  <c r="K878" i="3"/>
  <c r="K877" i="3"/>
  <c r="K876" i="3"/>
  <c r="K875" i="3"/>
  <c r="K874" i="3"/>
  <c r="K873" i="3"/>
  <c r="K872" i="3"/>
  <c r="K871" i="3"/>
  <c r="K870" i="3"/>
  <c r="K869" i="3"/>
  <c r="K868" i="3"/>
  <c r="K867" i="3"/>
  <c r="K863" i="3"/>
  <c r="K860" i="3"/>
  <c r="K859" i="3"/>
  <c r="K858" i="3"/>
  <c r="K857" i="3"/>
  <c r="K856" i="3"/>
  <c r="K855" i="3"/>
  <c r="K854" i="3"/>
  <c r="K853" i="3"/>
  <c r="K852" i="3"/>
  <c r="K848" i="3"/>
  <c r="K847" i="3"/>
  <c r="K846" i="3"/>
  <c r="K845" i="3"/>
  <c r="K844" i="3"/>
  <c r="K842" i="3"/>
  <c r="K841" i="3"/>
  <c r="K840" i="3"/>
  <c r="K839" i="3"/>
  <c r="K838" i="3"/>
  <c r="K837" i="3"/>
  <c r="K836" i="3"/>
  <c r="K833" i="3"/>
  <c r="K832" i="3"/>
  <c r="K831" i="3"/>
  <c r="K830" i="3"/>
  <c r="K829" i="3"/>
  <c r="K827" i="3"/>
  <c r="K826" i="3"/>
  <c r="K825" i="3"/>
  <c r="K824" i="3"/>
  <c r="K823" i="3"/>
  <c r="K822" i="3"/>
  <c r="K821" i="3"/>
  <c r="K817" i="3"/>
  <c r="K816" i="3"/>
  <c r="K815" i="3"/>
  <c r="K813" i="3"/>
  <c r="K812" i="3"/>
  <c r="K811" i="3"/>
  <c r="K810" i="3"/>
  <c r="K809" i="3"/>
  <c r="K808" i="3"/>
  <c r="K807" i="3"/>
  <c r="K806" i="3"/>
  <c r="K802" i="3"/>
  <c r="K801" i="3"/>
  <c r="K800" i="3"/>
  <c r="K799" i="3"/>
  <c r="K798" i="3"/>
  <c r="K796" i="3"/>
  <c r="K795" i="3"/>
  <c r="K794" i="3"/>
  <c r="K793" i="3"/>
  <c r="K792" i="3"/>
  <c r="K791" i="3"/>
  <c r="K790" i="3"/>
  <c r="K787" i="3"/>
  <c r="K786" i="3"/>
  <c r="K785" i="3"/>
  <c r="K784" i="3"/>
  <c r="K783" i="3"/>
  <c r="K781" i="3"/>
  <c r="K780" i="3"/>
  <c r="K779" i="3"/>
  <c r="K778" i="3"/>
  <c r="K777" i="3"/>
  <c r="K776" i="3"/>
  <c r="K775" i="3"/>
  <c r="K771" i="3"/>
  <c r="K770" i="3"/>
  <c r="K769" i="3"/>
  <c r="K768" i="3"/>
  <c r="K767" i="3"/>
  <c r="K766" i="3"/>
  <c r="K765" i="3"/>
  <c r="K764" i="3"/>
  <c r="K763" i="3"/>
  <c r="K762" i="3"/>
  <c r="K761" i="3"/>
  <c r="K754" i="3"/>
  <c r="K753" i="3"/>
  <c r="K752" i="3"/>
  <c r="K751" i="3"/>
  <c r="K750" i="3"/>
  <c r="K749" i="3"/>
  <c r="K748" i="3"/>
  <c r="K747" i="3"/>
  <c r="K746" i="3"/>
  <c r="K745" i="3"/>
  <c r="K744" i="3"/>
  <c r="K743" i="3"/>
  <c r="K742" i="3"/>
  <c r="K741" i="3"/>
  <c r="K740" i="3"/>
  <c r="K739" i="3"/>
  <c r="K738" i="3"/>
  <c r="K737" i="3"/>
  <c r="K736" i="3"/>
  <c r="K735" i="3"/>
  <c r="K734" i="3"/>
  <c r="K733" i="3"/>
  <c r="K732" i="3"/>
  <c r="K729" i="3"/>
  <c r="K728" i="3"/>
  <c r="K727" i="3"/>
  <c r="K725" i="3"/>
  <c r="K724" i="3"/>
  <c r="K723" i="3"/>
  <c r="K722" i="3"/>
  <c r="K721" i="3"/>
  <c r="K716" i="3"/>
  <c r="K715" i="3"/>
  <c r="K714" i="3"/>
  <c r="K712" i="3"/>
  <c r="K710" i="3"/>
  <c r="K704" i="3"/>
  <c r="K703" i="3"/>
  <c r="K702" i="3"/>
  <c r="K701" i="3"/>
  <c r="K700" i="3"/>
  <c r="K699" i="3"/>
  <c r="K698" i="3"/>
  <c r="K697" i="3"/>
  <c r="K696" i="3"/>
  <c r="K694" i="3"/>
  <c r="K693" i="3"/>
  <c r="K692" i="3"/>
  <c r="K691" i="3"/>
  <c r="K690" i="3"/>
  <c r="K689" i="3"/>
  <c r="K686" i="3"/>
  <c r="K685" i="3"/>
  <c r="K684" i="3"/>
  <c r="K683" i="3"/>
  <c r="K681" i="3"/>
  <c r="K680" i="3"/>
  <c r="K679" i="3"/>
  <c r="K678" i="3"/>
  <c r="K677" i="3"/>
  <c r="K676" i="3"/>
  <c r="K675" i="3"/>
  <c r="K667" i="3"/>
  <c r="K666" i="3"/>
  <c r="K665" i="3"/>
  <c r="K664" i="3"/>
  <c r="K663" i="3"/>
  <c r="K662" i="3"/>
  <c r="K661" i="3"/>
  <c r="K660" i="3"/>
  <c r="K659" i="3"/>
  <c r="K658" i="3"/>
  <c r="K657" i="3"/>
  <c r="K656" i="3"/>
  <c r="K652" i="3"/>
  <c r="K650" i="3"/>
  <c r="K649" i="3"/>
  <c r="K648" i="3"/>
  <c r="K647" i="3"/>
  <c r="K646" i="3"/>
  <c r="K645" i="3"/>
  <c r="K644" i="3"/>
  <c r="K643" i="3"/>
  <c r="K642" i="3"/>
  <c r="K641" i="3"/>
  <c r="K640" i="3"/>
  <c r="K638" i="3"/>
  <c r="K637" i="3"/>
  <c r="K635" i="3"/>
  <c r="K634" i="3"/>
  <c r="K633" i="3"/>
  <c r="K632" i="3"/>
  <c r="K631" i="3"/>
  <c r="K627" i="3"/>
  <c r="K626" i="3"/>
  <c r="K625" i="3"/>
  <c r="K624" i="3"/>
  <c r="K623" i="3"/>
  <c r="K622" i="3"/>
  <c r="K621" i="3"/>
  <c r="K619" i="3"/>
  <c r="K618" i="3"/>
  <c r="K617" i="3"/>
  <c r="K616" i="3"/>
  <c r="K615" i="3"/>
  <c r="K614" i="3"/>
  <c r="K613" i="3"/>
  <c r="K612" i="3"/>
  <c r="K611" i="3"/>
  <c r="K610" i="3"/>
  <c r="K609" i="3"/>
  <c r="K604" i="3"/>
  <c r="K603" i="3"/>
  <c r="K602" i="3"/>
  <c r="K601" i="3"/>
  <c r="K600" i="3"/>
  <c r="K599" i="3"/>
  <c r="K598" i="3"/>
  <c r="K597" i="3"/>
  <c r="K596" i="3"/>
  <c r="K595" i="3"/>
  <c r="K594" i="3"/>
  <c r="K593" i="3"/>
  <c r="K592" i="3"/>
  <c r="K591" i="3"/>
  <c r="K590" i="3"/>
  <c r="K586" i="3"/>
  <c r="K585" i="3"/>
  <c r="K584" i="3"/>
  <c r="K580" i="3"/>
  <c r="K576" i="3"/>
  <c r="K575" i="3"/>
  <c r="K574" i="3"/>
  <c r="K573" i="3"/>
  <c r="K572" i="3"/>
  <c r="K569" i="3"/>
  <c r="K568" i="3"/>
  <c r="K567" i="3"/>
  <c r="K566" i="3"/>
  <c r="K565" i="3"/>
  <c r="K561" i="3"/>
  <c r="K560" i="3"/>
  <c r="K559" i="3"/>
  <c r="K558" i="3"/>
  <c r="K557" i="3"/>
  <c r="K553" i="3"/>
  <c r="K552" i="3"/>
  <c r="K551" i="3"/>
  <c r="K550" i="3"/>
  <c r="K549" i="3"/>
  <c r="K545" i="3"/>
  <c r="K544" i="3"/>
  <c r="K543" i="3"/>
  <c r="K542" i="3"/>
  <c r="K541" i="3"/>
  <c r="K536" i="3"/>
  <c r="K535" i="3"/>
  <c r="K534" i="3"/>
  <c r="K533" i="3"/>
  <c r="K532" i="3"/>
  <c r="K531" i="3"/>
  <c r="K530" i="3"/>
  <c r="K528" i="3"/>
  <c r="K524" i="3"/>
  <c r="K523" i="3"/>
  <c r="K522" i="3"/>
  <c r="K521" i="3"/>
  <c r="K520" i="3"/>
  <c r="K519" i="3"/>
  <c r="K518" i="3"/>
  <c r="K516" i="3"/>
  <c r="K512" i="3"/>
  <c r="K511" i="3"/>
  <c r="K510" i="3"/>
  <c r="K509" i="3"/>
  <c r="K508" i="3"/>
  <c r="K507" i="3"/>
  <c r="K506" i="3"/>
  <c r="K503" i="3"/>
  <c r="K502" i="3"/>
  <c r="K501" i="3"/>
  <c r="K500" i="3"/>
  <c r="K499" i="3"/>
  <c r="K498" i="3"/>
  <c r="K497" i="3"/>
  <c r="K496" i="3"/>
  <c r="K495" i="3"/>
  <c r="K494" i="3"/>
  <c r="K493" i="3"/>
  <c r="K492" i="3"/>
  <c r="K491" i="3"/>
  <c r="K490" i="3"/>
  <c r="K489" i="3"/>
  <c r="K488" i="3"/>
  <c r="K487" i="3"/>
  <c r="K484" i="3"/>
  <c r="K483" i="3"/>
  <c r="K482" i="3"/>
  <c r="K481" i="3"/>
  <c r="K480" i="3"/>
  <c r="K479" i="3"/>
  <c r="K478" i="3"/>
  <c r="K477" i="3"/>
  <c r="K476" i="3"/>
  <c r="K475" i="3"/>
  <c r="K474" i="3"/>
  <c r="K473" i="3"/>
  <c r="K472" i="3"/>
  <c r="K471" i="3"/>
  <c r="K470" i="3"/>
  <c r="K469" i="3"/>
  <c r="K468" i="3"/>
  <c r="K465" i="3"/>
  <c r="K464" i="3"/>
  <c r="K463" i="3"/>
  <c r="K462" i="3"/>
  <c r="K461" i="3"/>
  <c r="K460" i="3"/>
  <c r="K459" i="3"/>
  <c r="K458" i="3"/>
  <c r="K457" i="3"/>
  <c r="K456" i="3"/>
  <c r="K455" i="3"/>
  <c r="K454" i="3"/>
  <c r="K446" i="3"/>
  <c r="K445" i="3"/>
  <c r="K444" i="3"/>
  <c r="K443" i="3"/>
  <c r="K442" i="3"/>
  <c r="K441" i="3"/>
  <c r="K440" i="3"/>
  <c r="K439" i="3"/>
  <c r="K438" i="3"/>
  <c r="K437" i="3"/>
  <c r="K436" i="3"/>
  <c r="K435" i="3"/>
  <c r="K434" i="3"/>
  <c r="K433" i="3"/>
  <c r="K432" i="3"/>
  <c r="K431" i="3"/>
  <c r="K430" i="3"/>
  <c r="K426" i="3"/>
  <c r="K425" i="3"/>
  <c r="K424" i="3"/>
  <c r="K423" i="3"/>
  <c r="K420" i="3"/>
  <c r="K419" i="3"/>
  <c r="K418" i="3"/>
  <c r="K417" i="3"/>
  <c r="K416" i="3"/>
  <c r="K415" i="3"/>
  <c r="K414" i="3"/>
  <c r="K413" i="3"/>
  <c r="K412" i="3"/>
  <c r="K411" i="3"/>
  <c r="K410" i="3"/>
  <c r="K409" i="3"/>
  <c r="K405" i="3"/>
  <c r="K404" i="3"/>
  <c r="K403" i="3"/>
  <c r="K402" i="3"/>
  <c r="K400" i="3"/>
  <c r="K399" i="3"/>
  <c r="K398" i="3"/>
  <c r="K397" i="3"/>
  <c r="K396" i="3"/>
  <c r="K395" i="3"/>
  <c r="K394" i="3"/>
  <c r="K393" i="3"/>
  <c r="K392" i="3"/>
  <c r="K391" i="3"/>
  <c r="K389" i="3"/>
  <c r="K388" i="3"/>
  <c r="K387" i="3"/>
  <c r="K384" i="3"/>
  <c r="K383" i="3"/>
  <c r="K382" i="3"/>
  <c r="K381" i="3"/>
  <c r="K380" i="3"/>
  <c r="K379" i="3"/>
  <c r="K378" i="3"/>
  <c r="K369" i="3"/>
  <c r="K368" i="3"/>
  <c r="K367" i="3"/>
  <c r="K366" i="3"/>
  <c r="K365" i="3"/>
  <c r="K364" i="3"/>
  <c r="K363" i="3"/>
  <c r="K362" i="3"/>
  <c r="K357" i="3"/>
  <c r="K354" i="3"/>
  <c r="K353" i="3"/>
  <c r="K352" i="3"/>
  <c r="K351" i="3"/>
  <c r="K350" i="3"/>
  <c r="K349" i="3"/>
  <c r="K348" i="3"/>
  <c r="K347" i="3"/>
  <c r="K346" i="3"/>
  <c r="K345" i="3"/>
  <c r="K344" i="3"/>
  <c r="K339" i="3"/>
  <c r="K336" i="3"/>
  <c r="K335" i="3"/>
  <c r="K334" i="3"/>
  <c r="K333" i="3"/>
  <c r="K332" i="3"/>
  <c r="K331" i="3"/>
  <c r="K330" i="3"/>
  <c r="K329" i="3"/>
  <c r="K328" i="3"/>
  <c r="K327" i="3"/>
  <c r="K326" i="3"/>
  <c r="K322" i="3"/>
  <c r="K321" i="3"/>
  <c r="K320" i="3"/>
  <c r="K319" i="3"/>
  <c r="K318" i="3"/>
  <c r="K317" i="3"/>
  <c r="K316" i="3"/>
  <c r="K315" i="3"/>
  <c r="K314" i="3"/>
  <c r="K313" i="3"/>
  <c r="K312" i="3"/>
  <c r="K307" i="3"/>
  <c r="K306" i="3"/>
  <c r="K305" i="3"/>
  <c r="K304" i="3"/>
  <c r="K298" i="3"/>
  <c r="K297" i="3"/>
  <c r="K296" i="3"/>
  <c r="K294" i="3"/>
  <c r="K293" i="3"/>
  <c r="K292" i="3"/>
  <c r="K291" i="3"/>
  <c r="K290" i="3"/>
  <c r="K289" i="3"/>
  <c r="K288" i="3"/>
  <c r="K287" i="3"/>
  <c r="K286" i="3"/>
  <c r="K285" i="3"/>
  <c r="K284" i="3"/>
  <c r="K283" i="3"/>
  <c r="K282" i="3"/>
  <c r="K281" i="3"/>
  <c r="K280" i="3"/>
  <c r="K279" i="3"/>
  <c r="K278" i="3"/>
  <c r="K275" i="3"/>
  <c r="K274" i="3"/>
  <c r="K273" i="3"/>
  <c r="K272" i="3"/>
  <c r="K271" i="3"/>
  <c r="K270" i="3"/>
  <c r="K269" i="3"/>
  <c r="K268" i="3"/>
  <c r="K267" i="3"/>
  <c r="K266" i="3"/>
  <c r="K265" i="3"/>
  <c r="K264" i="3"/>
  <c r="K263" i="3"/>
  <c r="K262" i="3"/>
  <c r="K257" i="3"/>
  <c r="K256"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19" i="3"/>
  <c r="K218" i="3"/>
  <c r="K217" i="3"/>
  <c r="K216" i="3"/>
  <c r="K215" i="3"/>
  <c r="K212" i="3"/>
  <c r="K211" i="3"/>
  <c r="K205" i="3"/>
  <c r="K204" i="3"/>
  <c r="K201" i="3"/>
  <c r="K200" i="3"/>
  <c r="K199" i="3"/>
  <c r="K195" i="3"/>
  <c r="K191" i="3"/>
  <c r="K190" i="3"/>
  <c r="K189" i="3"/>
  <c r="K187" i="3"/>
  <c r="K186" i="3"/>
  <c r="K185" i="3"/>
  <c r="K184" i="3"/>
  <c r="K183" i="3"/>
  <c r="K182" i="3"/>
  <c r="K179" i="3"/>
  <c r="K178" i="3"/>
  <c r="K177" i="3"/>
  <c r="K176" i="3"/>
  <c r="K175" i="3"/>
  <c r="K174" i="3"/>
  <c r="K171" i="3"/>
  <c r="K170" i="3"/>
  <c r="K167" i="3"/>
  <c r="K166" i="3"/>
  <c r="K164" i="3"/>
  <c r="K163" i="3"/>
  <c r="K162" i="3"/>
  <c r="K161" i="3"/>
  <c r="K158" i="3"/>
  <c r="K157" i="3"/>
  <c r="K156" i="3"/>
  <c r="K153" i="3"/>
  <c r="K152" i="3"/>
  <c r="K151" i="3"/>
  <c r="K150" i="3"/>
  <c r="K147" i="3"/>
  <c r="K144" i="3"/>
  <c r="K143" i="3"/>
  <c r="K142" i="3"/>
  <c r="K141" i="3"/>
  <c r="K135" i="3"/>
  <c r="K134" i="3"/>
  <c r="K133" i="3"/>
  <c r="K132" i="3"/>
  <c r="K129" i="3"/>
  <c r="K128" i="3"/>
  <c r="K127" i="3"/>
  <c r="K126" i="3"/>
  <c r="K123" i="3"/>
  <c r="K122" i="3"/>
  <c r="K121" i="3"/>
  <c r="K115" i="3"/>
  <c r="K114" i="3"/>
  <c r="K113" i="3"/>
  <c r="K112" i="3"/>
  <c r="K111" i="3"/>
  <c r="K110" i="3"/>
  <c r="K109" i="3"/>
  <c r="K108" i="3"/>
  <c r="K105" i="3"/>
  <c r="K104" i="3"/>
  <c r="K103" i="3"/>
  <c r="K102" i="3"/>
  <c r="K101" i="3"/>
  <c r="K100" i="3"/>
  <c r="K99" i="3"/>
  <c r="K98" i="3"/>
  <c r="K97" i="3"/>
  <c r="K96" i="3"/>
  <c r="K93" i="3"/>
  <c r="K90" i="3"/>
  <c r="K89" i="3"/>
  <c r="K88" i="3"/>
  <c r="K87" i="3"/>
  <c r="K86" i="3"/>
  <c r="K85" i="3"/>
  <c r="K84" i="3"/>
  <c r="K83" i="3"/>
  <c r="K82" i="3"/>
  <c r="K81" i="3"/>
  <c r="K80" i="3"/>
  <c r="K79" i="3"/>
  <c r="K78" i="3"/>
  <c r="K77" i="3"/>
  <c r="K74" i="3"/>
  <c r="K73" i="3"/>
  <c r="K72" i="3"/>
  <c r="K71" i="3"/>
  <c r="K70" i="3"/>
  <c r="K66" i="3"/>
  <c r="K65" i="3"/>
  <c r="K64" i="3"/>
  <c r="K63" i="3"/>
  <c r="K62" i="3"/>
  <c r="K61" i="3"/>
  <c r="K60" i="3"/>
  <c r="K59" i="3"/>
  <c r="K58" i="3"/>
  <c r="K57" i="3"/>
  <c r="K56" i="3"/>
  <c r="K55" i="3"/>
  <c r="K52" i="3"/>
  <c r="K49" i="3"/>
  <c r="K48" i="3"/>
  <c r="K47" i="3"/>
  <c r="K44" i="3"/>
  <c r="K43" i="3"/>
  <c r="K42" i="3"/>
  <c r="K41" i="3"/>
  <c r="K40" i="3"/>
  <c r="K37" i="3"/>
  <c r="K36" i="3"/>
  <c r="K35" i="3"/>
  <c r="K34" i="3"/>
  <c r="K33" i="3"/>
  <c r="K32" i="3"/>
  <c r="K31" i="3"/>
  <c r="K30" i="3"/>
  <c r="K29" i="3"/>
  <c r="K24" i="3"/>
  <c r="K23" i="3"/>
  <c r="K22" i="3"/>
  <c r="K21" i="3"/>
  <c r="K20" i="3"/>
  <c r="K19" i="3"/>
  <c r="K18" i="3"/>
  <c r="K17" i="3"/>
  <c r="K16" i="3"/>
  <c r="K15" i="3"/>
  <c r="K13" i="3"/>
  <c r="K12" i="3"/>
  <c r="K11" i="3"/>
  <c r="K10" i="3"/>
  <c r="K9" i="3"/>
  <c r="BQ118" i="3" l="1"/>
  <c r="BO118" i="3"/>
  <c r="BM118" i="3"/>
  <c r="BK118" i="3"/>
  <c r="BI118" i="3"/>
  <c r="BG118" i="3"/>
  <c r="BE118" i="3"/>
  <c r="BC118" i="3"/>
  <c r="BA118" i="3"/>
  <c r="BQ107" i="3"/>
  <c r="BO107" i="3"/>
  <c r="BM107" i="3"/>
  <c r="BK107" i="3"/>
  <c r="BI107" i="3"/>
  <c r="BG107" i="3"/>
  <c r="BE107" i="3"/>
  <c r="BC107" i="3"/>
  <c r="BA107" i="3"/>
  <c r="BQ95" i="3"/>
  <c r="BO95" i="3"/>
  <c r="BM95" i="3"/>
  <c r="BK95" i="3"/>
  <c r="BI95" i="3"/>
  <c r="BG95" i="3"/>
  <c r="BE95" i="3"/>
  <c r="BC95" i="3"/>
  <c r="BA95" i="3"/>
  <c r="BQ76" i="3"/>
  <c r="BO76" i="3"/>
  <c r="BM76" i="3"/>
  <c r="BK76" i="3"/>
  <c r="BI76" i="3"/>
  <c r="BG76" i="3"/>
  <c r="BE76" i="3"/>
  <c r="BC76" i="3"/>
  <c r="BA76" i="3"/>
  <c r="BQ69" i="3"/>
  <c r="BO69" i="3"/>
  <c r="BM69" i="3"/>
  <c r="BK69" i="3"/>
  <c r="BI69" i="3"/>
  <c r="BG69" i="3"/>
  <c r="BE69" i="3"/>
  <c r="BC69" i="3"/>
  <c r="BA69" i="3"/>
  <c r="BQ54" i="3"/>
  <c r="BO54" i="3"/>
  <c r="BM54" i="3"/>
  <c r="BK54" i="3"/>
  <c r="BI54" i="3"/>
  <c r="BG54" i="3"/>
  <c r="BE54" i="3"/>
  <c r="BC54" i="3"/>
  <c r="BA54" i="3"/>
  <c r="BQ2719" i="3"/>
  <c r="BO2719" i="3"/>
  <c r="BM2719" i="3"/>
  <c r="BK2719" i="3"/>
  <c r="BI2719" i="3"/>
  <c r="BG2719" i="3"/>
  <c r="BE2719" i="3"/>
  <c r="BC2719" i="3"/>
  <c r="BA2719" i="3"/>
  <c r="BQ2715" i="3"/>
  <c r="BO2715" i="3"/>
  <c r="BM2715" i="3"/>
  <c r="BK2715" i="3"/>
  <c r="BI2715" i="3"/>
  <c r="BG2715" i="3"/>
  <c r="BE2715" i="3"/>
  <c r="BC2715" i="3"/>
  <c r="BA2715" i="3"/>
  <c r="BQ2711" i="3"/>
  <c r="BO2711" i="3"/>
  <c r="BM2711" i="3"/>
  <c r="BK2711" i="3"/>
  <c r="BI2711" i="3"/>
  <c r="BG2711" i="3"/>
  <c r="BE2711" i="3"/>
  <c r="BC2711" i="3"/>
  <c r="BA2711" i="3"/>
  <c r="BQ2665" i="3"/>
  <c r="BO2665" i="3"/>
  <c r="BM2665" i="3"/>
  <c r="BK2665" i="3"/>
  <c r="BI2665" i="3"/>
  <c r="BG2665" i="3"/>
  <c r="BE2665" i="3"/>
  <c r="BC2665" i="3"/>
  <c r="BA2665" i="3"/>
  <c r="BQ2645" i="3"/>
  <c r="BO2645" i="3"/>
  <c r="BM2645" i="3"/>
  <c r="BK2645" i="3"/>
  <c r="BI2645" i="3"/>
  <c r="BG2645" i="3"/>
  <c r="BE2645" i="3"/>
  <c r="BC2645" i="3"/>
  <c r="BA2645" i="3"/>
  <c r="BQ2461" i="3"/>
  <c r="BO2461" i="3"/>
  <c r="BM2461" i="3"/>
  <c r="BK2461" i="3"/>
  <c r="BI2461" i="3"/>
  <c r="BG2461" i="3"/>
  <c r="BE2461" i="3"/>
  <c r="BC2461" i="3"/>
  <c r="BA2461" i="3"/>
  <c r="BQ2277" i="3"/>
  <c r="BO2277" i="3"/>
  <c r="BM2277" i="3"/>
  <c r="BK2277" i="3"/>
  <c r="BI2277" i="3"/>
  <c r="BG2277" i="3"/>
  <c r="BE2277" i="3"/>
  <c r="BC2277" i="3"/>
  <c r="BA2277" i="3"/>
  <c r="BQ2224" i="3"/>
  <c r="BO2224" i="3"/>
  <c r="BM2224" i="3"/>
  <c r="BK2224" i="3"/>
  <c r="BI2224" i="3"/>
  <c r="BG2224" i="3"/>
  <c r="BE2224" i="3"/>
  <c r="BC2224" i="3"/>
  <c r="BA2224" i="3"/>
  <c r="BQ2123" i="3"/>
  <c r="BO2123" i="3"/>
  <c r="BM2123" i="3"/>
  <c r="BK2123" i="3"/>
  <c r="BI2123" i="3"/>
  <c r="BG2123" i="3"/>
  <c r="BE2123" i="3"/>
  <c r="BC2123" i="3"/>
  <c r="BA2123" i="3"/>
  <c r="BQ2118" i="3"/>
  <c r="BO2118" i="3"/>
  <c r="BM2118" i="3"/>
  <c r="BK2118" i="3"/>
  <c r="BI2118" i="3"/>
  <c r="BG2118" i="3"/>
  <c r="BE2118" i="3"/>
  <c r="BC2118" i="3"/>
  <c r="BA2118" i="3"/>
  <c r="BQ2113" i="3"/>
  <c r="BO2113" i="3"/>
  <c r="BM2113" i="3"/>
  <c r="BK2113" i="3"/>
  <c r="BI2113" i="3"/>
  <c r="BG2113" i="3"/>
  <c r="BE2113" i="3"/>
  <c r="BC2113" i="3"/>
  <c r="BA2113" i="3"/>
  <c r="BQ2091" i="3"/>
  <c r="BO2091" i="3"/>
  <c r="BM2091" i="3"/>
  <c r="BK2091" i="3"/>
  <c r="BI2091" i="3"/>
  <c r="BG2091" i="3"/>
  <c r="BE2091" i="3"/>
  <c r="BC2091" i="3"/>
  <c r="BA2091" i="3"/>
  <c r="BQ2088" i="3"/>
  <c r="BO2088" i="3"/>
  <c r="BM2088" i="3"/>
  <c r="BK2088" i="3"/>
  <c r="BI2088" i="3"/>
  <c r="BG2088" i="3"/>
  <c r="BE2088" i="3"/>
  <c r="BC2088" i="3"/>
  <c r="BA2088" i="3"/>
  <c r="BQ2078" i="3"/>
  <c r="BO2078" i="3"/>
  <c r="BM2078" i="3"/>
  <c r="BK2078" i="3"/>
  <c r="BI2078" i="3"/>
  <c r="BG2078" i="3"/>
  <c r="BE2078" i="3"/>
  <c r="BC2078" i="3"/>
  <c r="BA2078" i="3"/>
  <c r="BQ1964" i="3"/>
  <c r="BO1964" i="3"/>
  <c r="BM1964" i="3"/>
  <c r="BK1964" i="3"/>
  <c r="BI1964" i="3"/>
  <c r="BG1964" i="3"/>
  <c r="BE1964" i="3"/>
  <c r="BC1964" i="3"/>
  <c r="BA1964" i="3"/>
  <c r="BQ1961" i="3"/>
  <c r="BO1961" i="3"/>
  <c r="BM1961" i="3"/>
  <c r="BK1961" i="3"/>
  <c r="BI1961" i="3"/>
  <c r="BG1961" i="3"/>
  <c r="BE1961" i="3"/>
  <c r="BC1961" i="3"/>
  <c r="BA1961" i="3"/>
  <c r="BQ1957" i="3"/>
  <c r="BO1957" i="3"/>
  <c r="BM1957" i="3"/>
  <c r="BK1957" i="3"/>
  <c r="BI1957" i="3"/>
  <c r="BG1957" i="3"/>
  <c r="BE1957" i="3"/>
  <c r="BC1957" i="3"/>
  <c r="BA1957" i="3"/>
  <c r="BQ1950" i="3"/>
  <c r="BO1950" i="3"/>
  <c r="BM1950" i="3"/>
  <c r="BK1950" i="3"/>
  <c r="BI1950" i="3"/>
  <c r="BG1950" i="3"/>
  <c r="BE1950" i="3"/>
  <c r="BC1950" i="3"/>
  <c r="BA1950" i="3"/>
  <c r="BQ1944" i="3"/>
  <c r="BO1944" i="3"/>
  <c r="BM1944" i="3"/>
  <c r="BK1944" i="3"/>
  <c r="BI1944" i="3"/>
  <c r="BG1944" i="3"/>
  <c r="BE1944" i="3"/>
  <c r="BC1944" i="3"/>
  <c r="BA1944" i="3"/>
  <c r="BQ1938" i="3"/>
  <c r="BO1938" i="3"/>
  <c r="BM1938" i="3"/>
  <c r="BK1938" i="3"/>
  <c r="BI1938" i="3"/>
  <c r="BG1938" i="3"/>
  <c r="BE1938" i="3"/>
  <c r="BC1938" i="3"/>
  <c r="BA1938" i="3"/>
  <c r="BQ1933" i="3"/>
  <c r="BO1933" i="3"/>
  <c r="BM1933" i="3"/>
  <c r="BK1933" i="3"/>
  <c r="BI1933" i="3"/>
  <c r="BG1933" i="3"/>
  <c r="BE1933" i="3"/>
  <c r="BC1933" i="3"/>
  <c r="BA1933" i="3"/>
  <c r="BQ1903" i="3"/>
  <c r="BO1903" i="3"/>
  <c r="BM1903" i="3"/>
  <c r="BK1903" i="3"/>
  <c r="BI1903" i="3"/>
  <c r="BG1903" i="3"/>
  <c r="BE1903" i="3"/>
  <c r="BC1903" i="3"/>
  <c r="BA1903" i="3"/>
  <c r="BQ1875" i="3"/>
  <c r="BO1875" i="3"/>
  <c r="BM1875" i="3"/>
  <c r="BK1875" i="3"/>
  <c r="BI1875" i="3"/>
  <c r="BG1875" i="3"/>
  <c r="BE1875" i="3"/>
  <c r="BC1875" i="3"/>
  <c r="BA1875" i="3"/>
  <c r="BQ1827" i="3"/>
  <c r="BO1827" i="3"/>
  <c r="BM1827" i="3"/>
  <c r="BK1827" i="3"/>
  <c r="BI1827" i="3"/>
  <c r="BG1827" i="3"/>
  <c r="BE1827" i="3"/>
  <c r="BC1827" i="3"/>
  <c r="BA1827" i="3"/>
  <c r="BQ1817" i="3"/>
  <c r="BO1817" i="3"/>
  <c r="BM1817" i="3"/>
  <c r="BK1817" i="3"/>
  <c r="BI1817" i="3"/>
  <c r="BG1817" i="3"/>
  <c r="BE1817" i="3"/>
  <c r="BC1817" i="3"/>
  <c r="BA1817" i="3"/>
  <c r="BQ1798" i="3"/>
  <c r="BO1798" i="3"/>
  <c r="BM1798" i="3"/>
  <c r="BK1798" i="3"/>
  <c r="BI1798" i="3"/>
  <c r="BG1798" i="3"/>
  <c r="BE1798" i="3"/>
  <c r="BC1798" i="3"/>
  <c r="BA1798" i="3"/>
  <c r="BQ1782" i="3"/>
  <c r="BO1782" i="3"/>
  <c r="BM1782" i="3"/>
  <c r="BK1782" i="3"/>
  <c r="BI1782" i="3"/>
  <c r="BG1782" i="3"/>
  <c r="BE1782" i="3"/>
  <c r="BC1782" i="3"/>
  <c r="BA1782" i="3"/>
  <c r="BQ1743" i="3"/>
  <c r="BO1743" i="3"/>
  <c r="BM1743" i="3"/>
  <c r="BK1743" i="3"/>
  <c r="BI1743" i="3"/>
  <c r="BG1743" i="3"/>
  <c r="BE1743" i="3"/>
  <c r="BC1743" i="3"/>
  <c r="BA1743" i="3"/>
  <c r="BQ1724" i="3"/>
  <c r="BO1724" i="3"/>
  <c r="BM1724" i="3"/>
  <c r="BK1724" i="3"/>
  <c r="BI1724" i="3"/>
  <c r="BG1724" i="3"/>
  <c r="BE1724" i="3"/>
  <c r="BC1724" i="3"/>
  <c r="BA1724" i="3"/>
  <c r="BQ1664" i="3"/>
  <c r="BO1664" i="3"/>
  <c r="BM1664" i="3"/>
  <c r="BK1664" i="3"/>
  <c r="BI1664" i="3"/>
  <c r="BG1664" i="3"/>
  <c r="BE1664" i="3"/>
  <c r="BC1664" i="3"/>
  <c r="BA1664" i="3"/>
  <c r="BQ1635" i="3"/>
  <c r="BO1635" i="3"/>
  <c r="BM1635" i="3"/>
  <c r="BK1635" i="3"/>
  <c r="BI1635" i="3"/>
  <c r="BG1635" i="3"/>
  <c r="BE1635" i="3"/>
  <c r="BC1635" i="3"/>
  <c r="BA1635" i="3"/>
  <c r="BQ1629" i="3"/>
  <c r="BO1629" i="3"/>
  <c r="BM1629" i="3"/>
  <c r="BK1629" i="3"/>
  <c r="BI1629" i="3"/>
  <c r="BG1629" i="3"/>
  <c r="BE1629" i="3"/>
  <c r="BC1629" i="3"/>
  <c r="BA1629" i="3"/>
  <c r="BQ1615" i="3"/>
  <c r="BO1615" i="3"/>
  <c r="BM1615" i="3"/>
  <c r="BK1615" i="3"/>
  <c r="BI1615" i="3"/>
  <c r="BG1615" i="3"/>
  <c r="BE1615" i="3"/>
  <c r="BC1615" i="3"/>
  <c r="BA1615" i="3"/>
  <c r="BQ1587" i="3"/>
  <c r="BO1587" i="3"/>
  <c r="BM1587" i="3"/>
  <c r="BK1587" i="3"/>
  <c r="BI1587" i="3"/>
  <c r="BG1587" i="3"/>
  <c r="BE1587" i="3"/>
  <c r="BC1587" i="3"/>
  <c r="BA1587" i="3"/>
  <c r="BQ1504" i="3"/>
  <c r="BO1504" i="3"/>
  <c r="BM1504" i="3"/>
  <c r="BK1504" i="3"/>
  <c r="BI1504" i="3"/>
  <c r="BG1504" i="3"/>
  <c r="BE1504" i="3"/>
  <c r="BC1504" i="3"/>
  <c r="BA1504" i="3"/>
  <c r="BQ2701" i="3"/>
  <c r="BO2701" i="3"/>
  <c r="BM2701" i="3"/>
  <c r="BK2701" i="3"/>
  <c r="BI2701" i="3"/>
  <c r="BG2701" i="3"/>
  <c r="BQ2641" i="3"/>
  <c r="BO2641" i="3"/>
  <c r="BM2641" i="3"/>
  <c r="BK2641" i="3"/>
  <c r="BI2641" i="3"/>
  <c r="BG2641" i="3"/>
  <c r="BQ2626" i="3"/>
  <c r="BO2626" i="3"/>
  <c r="BM2626" i="3"/>
  <c r="BK2626" i="3"/>
  <c r="BI2626" i="3"/>
  <c r="BG2626" i="3"/>
  <c r="BQ2613" i="3"/>
  <c r="BO2613" i="3"/>
  <c r="BM2613" i="3"/>
  <c r="BK2613" i="3"/>
  <c r="BI2613" i="3"/>
  <c r="BG2613" i="3"/>
  <c r="BQ2600" i="3"/>
  <c r="BO2600" i="3"/>
  <c r="BM2600" i="3"/>
  <c r="BK2600" i="3"/>
  <c r="BI2600" i="3"/>
  <c r="BG2600" i="3"/>
  <c r="BQ2587" i="3"/>
  <c r="BO2587" i="3"/>
  <c r="BM2587" i="3"/>
  <c r="BK2587" i="3"/>
  <c r="BI2587" i="3"/>
  <c r="BG2587" i="3"/>
  <c r="BQ2569" i="3"/>
  <c r="BO2569" i="3"/>
  <c r="BM2569" i="3"/>
  <c r="BK2569" i="3"/>
  <c r="BI2569" i="3"/>
  <c r="BG2569" i="3"/>
  <c r="BQ2561" i="3"/>
  <c r="BO2561" i="3"/>
  <c r="BM2561" i="3"/>
  <c r="BK2561" i="3"/>
  <c r="BI2561" i="3"/>
  <c r="BG2561" i="3"/>
  <c r="BQ2547" i="3"/>
  <c r="BO2547" i="3"/>
  <c r="BM2547" i="3"/>
  <c r="BK2547" i="3"/>
  <c r="BI2547" i="3"/>
  <c r="BG2547" i="3"/>
  <c r="BQ2535" i="3"/>
  <c r="BO2535" i="3"/>
  <c r="BM2535" i="3"/>
  <c r="BK2535" i="3"/>
  <c r="BI2535" i="3"/>
  <c r="BG2535" i="3"/>
  <c r="BQ2518" i="3"/>
  <c r="BO2518" i="3"/>
  <c r="BM2518" i="3"/>
  <c r="BK2518" i="3"/>
  <c r="BI2518" i="3"/>
  <c r="BG2518" i="3"/>
  <c r="BQ2509" i="3"/>
  <c r="BO2509" i="3"/>
  <c r="BM2509" i="3"/>
  <c r="BK2509" i="3"/>
  <c r="BI2509" i="3"/>
  <c r="BG2509" i="3"/>
  <c r="BQ2505" i="3"/>
  <c r="BO2505" i="3"/>
  <c r="BM2505" i="3"/>
  <c r="BK2505" i="3"/>
  <c r="BI2505" i="3"/>
  <c r="BG2505" i="3"/>
  <c r="BQ2502" i="3"/>
  <c r="BO2502" i="3"/>
  <c r="BM2502" i="3"/>
  <c r="BK2502" i="3"/>
  <c r="BI2502" i="3"/>
  <c r="BG2502" i="3"/>
  <c r="BQ2494" i="3"/>
  <c r="BO2494" i="3"/>
  <c r="BM2494" i="3"/>
  <c r="BK2494" i="3"/>
  <c r="BI2494" i="3"/>
  <c r="BG2494" i="3"/>
  <c r="BQ2488" i="3"/>
  <c r="BO2488" i="3"/>
  <c r="BM2488" i="3"/>
  <c r="BK2488" i="3"/>
  <c r="BI2488" i="3"/>
  <c r="BG2488" i="3"/>
  <c r="BQ2479" i="3"/>
  <c r="BO2479" i="3"/>
  <c r="BM2479" i="3"/>
  <c r="BK2479" i="3"/>
  <c r="BI2479" i="3"/>
  <c r="BG2479" i="3"/>
  <c r="BQ2471" i="3"/>
  <c r="BO2471" i="3"/>
  <c r="BM2471" i="3"/>
  <c r="BK2471" i="3"/>
  <c r="BI2471" i="3"/>
  <c r="BG2471" i="3"/>
  <c r="BQ2463" i="3"/>
  <c r="BO2463" i="3"/>
  <c r="BM2463" i="3"/>
  <c r="BK2463" i="3"/>
  <c r="BI2463" i="3"/>
  <c r="BG2463" i="3"/>
  <c r="BQ2448" i="3"/>
  <c r="BO2448" i="3"/>
  <c r="BM2448" i="3"/>
  <c r="BK2448" i="3"/>
  <c r="BI2448" i="3"/>
  <c r="BG2448" i="3"/>
  <c r="BQ2436" i="3"/>
  <c r="BO2436" i="3"/>
  <c r="BM2436" i="3"/>
  <c r="BK2436" i="3"/>
  <c r="BI2436" i="3"/>
  <c r="BG2436" i="3"/>
  <c r="BQ2428" i="3"/>
  <c r="BO2428" i="3"/>
  <c r="BM2428" i="3"/>
  <c r="BK2428" i="3"/>
  <c r="BI2428" i="3"/>
  <c r="BG2428" i="3"/>
  <c r="BQ2418" i="3"/>
  <c r="BO2418" i="3"/>
  <c r="BM2418" i="3"/>
  <c r="BK2418" i="3"/>
  <c r="BI2418" i="3"/>
  <c r="BG2418" i="3"/>
  <c r="BQ2409" i="3"/>
  <c r="BO2409" i="3"/>
  <c r="BM2409" i="3"/>
  <c r="BK2409" i="3"/>
  <c r="BI2409" i="3"/>
  <c r="BG2409" i="3"/>
  <c r="BQ2405" i="3"/>
  <c r="BO2405" i="3"/>
  <c r="BM2405" i="3"/>
  <c r="BK2405" i="3"/>
  <c r="BI2405" i="3"/>
  <c r="BG2405" i="3"/>
  <c r="BQ2399" i="3"/>
  <c r="BO2399" i="3"/>
  <c r="BM2399" i="3"/>
  <c r="BK2399" i="3"/>
  <c r="BI2399" i="3"/>
  <c r="BG2399" i="3"/>
  <c r="BQ2395" i="3"/>
  <c r="BO2395" i="3"/>
  <c r="BM2395" i="3"/>
  <c r="BK2395" i="3"/>
  <c r="BI2395" i="3"/>
  <c r="BG2395" i="3"/>
  <c r="BQ2391" i="3"/>
  <c r="BO2391" i="3"/>
  <c r="BM2391" i="3"/>
  <c r="BK2391" i="3"/>
  <c r="BI2391" i="3"/>
  <c r="BG2391" i="3"/>
  <c r="BQ2375" i="3"/>
  <c r="BO2375" i="3"/>
  <c r="BM2375" i="3"/>
  <c r="BK2375" i="3"/>
  <c r="BI2375" i="3"/>
  <c r="BG2375" i="3"/>
  <c r="BQ2367" i="3"/>
  <c r="BO2367" i="3"/>
  <c r="BM2367" i="3"/>
  <c r="BK2367" i="3"/>
  <c r="BI2367" i="3"/>
  <c r="BG2367" i="3"/>
  <c r="BQ2361" i="3"/>
  <c r="BO2361" i="3"/>
  <c r="BM2361" i="3"/>
  <c r="BK2361" i="3"/>
  <c r="BI2361" i="3"/>
  <c r="BG2361" i="3"/>
  <c r="BQ2354" i="3"/>
  <c r="BO2354" i="3"/>
  <c r="BM2354" i="3"/>
  <c r="BK2354" i="3"/>
  <c r="BI2354" i="3"/>
  <c r="BG2354" i="3"/>
  <c r="BQ2332" i="3"/>
  <c r="BO2332" i="3"/>
  <c r="BM2332" i="3"/>
  <c r="BK2332" i="3"/>
  <c r="BI2332" i="3"/>
  <c r="BG2332" i="3"/>
  <c r="BQ2312" i="3"/>
  <c r="BO2312" i="3"/>
  <c r="BM2312" i="3"/>
  <c r="BK2312" i="3"/>
  <c r="BI2312" i="3"/>
  <c r="BG2312" i="3"/>
  <c r="BQ2297" i="3"/>
  <c r="BO2297" i="3"/>
  <c r="BM2297" i="3"/>
  <c r="BK2297" i="3"/>
  <c r="BI2297" i="3"/>
  <c r="BG2297" i="3"/>
  <c r="BQ2293" i="3"/>
  <c r="BO2293" i="3"/>
  <c r="BM2293" i="3"/>
  <c r="BK2293" i="3"/>
  <c r="BI2293" i="3"/>
  <c r="BG2293" i="3"/>
  <c r="BQ2278" i="3"/>
  <c r="BO2278" i="3"/>
  <c r="BM2278" i="3"/>
  <c r="BK2278" i="3"/>
  <c r="BI2278" i="3"/>
  <c r="BG2278" i="3"/>
  <c r="BQ2270" i="3"/>
  <c r="BO2270" i="3"/>
  <c r="BM2270" i="3"/>
  <c r="BK2270" i="3"/>
  <c r="BI2270" i="3"/>
  <c r="BG2270" i="3"/>
  <c r="BQ2266" i="3"/>
  <c r="BO2266" i="3"/>
  <c r="BM2266" i="3"/>
  <c r="BK2266" i="3"/>
  <c r="BI2266" i="3"/>
  <c r="BG2266" i="3"/>
  <c r="BQ2262" i="3"/>
  <c r="BO2262" i="3"/>
  <c r="BM2262" i="3"/>
  <c r="BK2262" i="3"/>
  <c r="BI2262" i="3"/>
  <c r="BG2262" i="3"/>
  <c r="BQ2237" i="3"/>
  <c r="BO2237" i="3"/>
  <c r="BM2237" i="3"/>
  <c r="BK2237" i="3"/>
  <c r="BI2237" i="3"/>
  <c r="BG2237" i="3"/>
  <c r="BQ2233" i="3"/>
  <c r="BO2233" i="3"/>
  <c r="BM2233" i="3"/>
  <c r="BK2233" i="3"/>
  <c r="BI2233" i="3"/>
  <c r="BG2233" i="3"/>
  <c r="BQ2225" i="3"/>
  <c r="BO2225" i="3"/>
  <c r="BM2225" i="3"/>
  <c r="BK2225" i="3"/>
  <c r="BI2225" i="3"/>
  <c r="BG2225" i="3"/>
  <c r="BQ2217" i="3"/>
  <c r="BO2217" i="3"/>
  <c r="BM2217" i="3"/>
  <c r="BK2217" i="3"/>
  <c r="BI2217" i="3"/>
  <c r="BG2217" i="3"/>
  <c r="BQ2212" i="3"/>
  <c r="BO2212" i="3"/>
  <c r="BM2212" i="3"/>
  <c r="BK2212" i="3"/>
  <c r="BI2212" i="3"/>
  <c r="BG2212" i="3"/>
  <c r="BQ2196" i="3"/>
  <c r="BO2196" i="3"/>
  <c r="BM2196" i="3"/>
  <c r="BK2196" i="3"/>
  <c r="BI2196" i="3"/>
  <c r="BG2196" i="3"/>
  <c r="BQ2170" i="3"/>
  <c r="BO2170" i="3"/>
  <c r="BM2170" i="3"/>
  <c r="BK2170" i="3"/>
  <c r="BI2170" i="3"/>
  <c r="BG2170" i="3"/>
  <c r="BQ2124" i="3"/>
  <c r="BO2124" i="3"/>
  <c r="BM2124" i="3"/>
  <c r="BK2124" i="3"/>
  <c r="BI2124" i="3"/>
  <c r="BG2124" i="3"/>
  <c r="BQ1623" i="3"/>
  <c r="BO1623" i="3"/>
  <c r="BM1623" i="3"/>
  <c r="BK1623" i="3"/>
  <c r="BI1623" i="3"/>
  <c r="BG1623" i="3"/>
  <c r="BQ1616" i="3"/>
  <c r="BO1616" i="3"/>
  <c r="BM1616" i="3"/>
  <c r="BK1616" i="3"/>
  <c r="BI1616" i="3"/>
  <c r="BG1616" i="3"/>
  <c r="BQ1606" i="3"/>
  <c r="BO1606" i="3"/>
  <c r="BM1606" i="3"/>
  <c r="BK1606" i="3"/>
  <c r="BI1606" i="3"/>
  <c r="BG1606" i="3"/>
  <c r="BQ1597" i="3"/>
  <c r="BO1597" i="3"/>
  <c r="BM1597" i="3"/>
  <c r="BK1597" i="3"/>
  <c r="BI1597" i="3"/>
  <c r="BG1597" i="3"/>
  <c r="BQ1588" i="3"/>
  <c r="BO1588" i="3"/>
  <c r="BM1588" i="3"/>
  <c r="BK1588" i="3"/>
  <c r="BI1588" i="3"/>
  <c r="BG1588" i="3"/>
  <c r="BQ1579" i="3"/>
  <c r="BO1579" i="3"/>
  <c r="BM1579" i="3"/>
  <c r="BK1579" i="3"/>
  <c r="BI1579" i="3"/>
  <c r="BG1579" i="3"/>
  <c r="BQ1571" i="3"/>
  <c r="BO1571" i="3"/>
  <c r="BM1571" i="3"/>
  <c r="BK1571" i="3"/>
  <c r="BI1571" i="3"/>
  <c r="BG1571" i="3"/>
  <c r="BQ1557" i="3"/>
  <c r="BO1557" i="3"/>
  <c r="BM1557" i="3"/>
  <c r="BK1557" i="3"/>
  <c r="BI1557" i="3"/>
  <c r="BG1557" i="3"/>
  <c r="BQ1546" i="3"/>
  <c r="BO1546" i="3"/>
  <c r="BM1546" i="3"/>
  <c r="BK1546" i="3"/>
  <c r="BI1546" i="3"/>
  <c r="BG1546" i="3"/>
  <c r="BQ1505" i="3"/>
  <c r="BO1505" i="3"/>
  <c r="BM1505" i="3"/>
  <c r="BK1505" i="3"/>
  <c r="BI1505" i="3"/>
  <c r="BG1505" i="3"/>
  <c r="BQ1494" i="3"/>
  <c r="BO1494" i="3"/>
  <c r="BM1494" i="3"/>
  <c r="BK1494" i="3"/>
  <c r="BI1494" i="3"/>
  <c r="BG1494" i="3"/>
  <c r="BQ1482" i="3"/>
  <c r="BO1482" i="3"/>
  <c r="BM1482" i="3"/>
  <c r="BK1482" i="3"/>
  <c r="BI1482" i="3"/>
  <c r="BG1482" i="3"/>
  <c r="BQ1466" i="3"/>
  <c r="BO1466" i="3"/>
  <c r="BM1466" i="3"/>
  <c r="BK1466" i="3"/>
  <c r="BI1466" i="3"/>
  <c r="BG1466" i="3"/>
  <c r="BQ1449" i="3"/>
  <c r="BO1449" i="3"/>
  <c r="BM1449" i="3"/>
  <c r="BK1449" i="3"/>
  <c r="BI1449" i="3"/>
  <c r="BG1449" i="3"/>
  <c r="BQ1434" i="3"/>
  <c r="BO1434" i="3"/>
  <c r="BM1434" i="3"/>
  <c r="BK1434" i="3"/>
  <c r="BI1434" i="3"/>
  <c r="BG1434" i="3"/>
  <c r="BQ1421" i="3"/>
  <c r="BO1421" i="3"/>
  <c r="BM1421" i="3"/>
  <c r="BK1421" i="3"/>
  <c r="BI1421" i="3"/>
  <c r="BG1421" i="3"/>
  <c r="BQ1409" i="3"/>
  <c r="BO1409" i="3"/>
  <c r="BM1409" i="3"/>
  <c r="BK1409" i="3"/>
  <c r="BI1409" i="3"/>
  <c r="BG1409" i="3"/>
  <c r="BQ1395" i="3"/>
  <c r="BO1395" i="3"/>
  <c r="BM1395" i="3"/>
  <c r="BK1395" i="3"/>
  <c r="BI1395" i="3"/>
  <c r="BG1395" i="3"/>
  <c r="BQ1383" i="3"/>
  <c r="BO1383" i="3"/>
  <c r="BM1383" i="3"/>
  <c r="BK1383" i="3"/>
  <c r="BI1383" i="3"/>
  <c r="BG1383" i="3"/>
  <c r="BQ1371" i="3"/>
  <c r="BO1371" i="3"/>
  <c r="BM1371" i="3"/>
  <c r="BK1371" i="3"/>
  <c r="BI1371" i="3"/>
  <c r="BG1371" i="3"/>
  <c r="BQ1341" i="3"/>
  <c r="BO1341" i="3"/>
  <c r="BM1341" i="3"/>
  <c r="BK1341" i="3"/>
  <c r="BI1341" i="3"/>
  <c r="BG1341" i="3"/>
  <c r="BQ1333" i="3"/>
  <c r="BO1333" i="3"/>
  <c r="BM1333" i="3"/>
  <c r="BK1333" i="3"/>
  <c r="BI1333" i="3"/>
  <c r="BG1333" i="3"/>
  <c r="BQ1306" i="3"/>
  <c r="BO1306" i="3"/>
  <c r="BM1306" i="3"/>
  <c r="BK1306" i="3"/>
  <c r="BI1306" i="3"/>
  <c r="BG1306" i="3"/>
  <c r="BQ1263" i="3"/>
  <c r="BO1263" i="3"/>
  <c r="BM1263" i="3"/>
  <c r="BK1263" i="3"/>
  <c r="BI1263" i="3"/>
  <c r="BG1263" i="3"/>
  <c r="BQ1246" i="3"/>
  <c r="BO1246" i="3"/>
  <c r="BM1246" i="3"/>
  <c r="BK1246" i="3"/>
  <c r="BI1246" i="3"/>
  <c r="BG1246" i="3"/>
  <c r="BQ1230" i="3"/>
  <c r="BO1230" i="3"/>
  <c r="BM1230" i="3"/>
  <c r="BK1230" i="3"/>
  <c r="BI1230" i="3"/>
  <c r="BG1230" i="3"/>
  <c r="BQ1214" i="3"/>
  <c r="BO1214" i="3"/>
  <c r="BM1214" i="3"/>
  <c r="BK1214" i="3"/>
  <c r="BI1214" i="3"/>
  <c r="BG1214" i="3"/>
  <c r="BQ1197" i="3"/>
  <c r="BO1197" i="3"/>
  <c r="BM1197" i="3"/>
  <c r="BK1197" i="3"/>
  <c r="BI1197" i="3"/>
  <c r="BG1197" i="3"/>
  <c r="BQ1187" i="3"/>
  <c r="BO1187" i="3"/>
  <c r="BM1187" i="3"/>
  <c r="BK1187" i="3"/>
  <c r="BI1187" i="3"/>
  <c r="BG1187" i="3"/>
  <c r="BQ1179" i="3"/>
  <c r="BO1179" i="3"/>
  <c r="BM1179" i="3"/>
  <c r="BK1179" i="3"/>
  <c r="BI1179" i="3"/>
  <c r="BG1179" i="3"/>
  <c r="BQ1167" i="3"/>
  <c r="BO1167" i="3"/>
  <c r="BM1167" i="3"/>
  <c r="BK1167" i="3"/>
  <c r="BI1167" i="3"/>
  <c r="BG1167" i="3"/>
  <c r="BQ1154" i="3"/>
  <c r="BO1154" i="3"/>
  <c r="BM1154" i="3"/>
  <c r="BK1154" i="3"/>
  <c r="BI1154" i="3"/>
  <c r="BG1154" i="3"/>
  <c r="BQ1138" i="3"/>
  <c r="BO1138" i="3"/>
  <c r="BM1138" i="3"/>
  <c r="BK1138" i="3"/>
  <c r="BI1138" i="3"/>
  <c r="BG1138" i="3"/>
  <c r="BQ1122" i="3"/>
  <c r="BO1122" i="3"/>
  <c r="BM1122" i="3"/>
  <c r="BK1122" i="3"/>
  <c r="BI1122" i="3"/>
  <c r="BG1122" i="3"/>
  <c r="BQ1106" i="3"/>
  <c r="BO1106" i="3"/>
  <c r="BM1106" i="3"/>
  <c r="BK1106" i="3"/>
  <c r="BI1106" i="3"/>
  <c r="BG1106" i="3"/>
  <c r="BQ1088" i="3"/>
  <c r="BO1088" i="3"/>
  <c r="BM1088" i="3"/>
  <c r="BK1088" i="3"/>
  <c r="BI1088" i="3"/>
  <c r="BG1088" i="3"/>
  <c r="BQ1071" i="3"/>
  <c r="BO1071" i="3"/>
  <c r="BM1071" i="3"/>
  <c r="BK1071" i="3"/>
  <c r="BI1071" i="3"/>
  <c r="BG1071" i="3"/>
  <c r="BQ1051" i="3"/>
  <c r="BO1051" i="3"/>
  <c r="BM1051" i="3"/>
  <c r="BK1051" i="3"/>
  <c r="BI1051" i="3"/>
  <c r="BG1051" i="3"/>
  <c r="BQ1044" i="3"/>
  <c r="BO1044" i="3"/>
  <c r="BM1044" i="3"/>
  <c r="BK1044" i="3"/>
  <c r="BI1044" i="3"/>
  <c r="BG1044" i="3"/>
  <c r="BQ1028" i="3"/>
  <c r="BO1028" i="3"/>
  <c r="BM1028" i="3"/>
  <c r="BK1028" i="3"/>
  <c r="BI1028" i="3"/>
  <c r="BG1028" i="3"/>
  <c r="BQ1017" i="3"/>
  <c r="BO1017" i="3"/>
  <c r="BM1017" i="3"/>
  <c r="BK1017" i="3"/>
  <c r="BI1017" i="3"/>
  <c r="BG1017" i="3"/>
  <c r="BQ1009" i="3"/>
  <c r="BO1009" i="3"/>
  <c r="BM1009" i="3"/>
  <c r="BK1009" i="3"/>
  <c r="BI1009" i="3"/>
  <c r="BG1009" i="3"/>
  <c r="BQ998" i="3"/>
  <c r="BO998" i="3"/>
  <c r="BM998" i="3"/>
  <c r="BK998" i="3"/>
  <c r="BI998" i="3"/>
  <c r="BG998" i="3"/>
  <c r="BQ989" i="3"/>
  <c r="BO989" i="3"/>
  <c r="BM989" i="3"/>
  <c r="BK989" i="3"/>
  <c r="BI989" i="3"/>
  <c r="BG989" i="3"/>
  <c r="BQ980" i="3"/>
  <c r="BO980" i="3"/>
  <c r="BM980" i="3"/>
  <c r="BK980" i="3"/>
  <c r="BI980" i="3"/>
  <c r="BG980" i="3"/>
  <c r="BQ966" i="3"/>
  <c r="BO966" i="3"/>
  <c r="BM966" i="3"/>
  <c r="BK966" i="3"/>
  <c r="BI966" i="3"/>
  <c r="BG966" i="3"/>
  <c r="BQ959" i="3"/>
  <c r="BO959" i="3"/>
  <c r="BM959" i="3"/>
  <c r="BK959" i="3"/>
  <c r="BI959" i="3"/>
  <c r="BG959" i="3"/>
  <c r="BQ955" i="3"/>
  <c r="BO955" i="3"/>
  <c r="BM955" i="3"/>
  <c r="BK955" i="3"/>
  <c r="BI955" i="3"/>
  <c r="BG955" i="3"/>
  <c r="BQ940" i="3"/>
  <c r="BO940" i="3"/>
  <c r="BM940" i="3"/>
  <c r="BK940" i="3"/>
  <c r="BI940" i="3"/>
  <c r="BG940" i="3"/>
  <c r="BQ925" i="3"/>
  <c r="BO925" i="3"/>
  <c r="BM925" i="3"/>
  <c r="BK925" i="3"/>
  <c r="BI925" i="3"/>
  <c r="BG925" i="3"/>
  <c r="BQ896" i="3"/>
  <c r="BO896" i="3"/>
  <c r="BM896" i="3"/>
  <c r="BK896" i="3"/>
  <c r="BI896" i="3"/>
  <c r="BG896" i="3"/>
  <c r="BQ866" i="3"/>
  <c r="BO866" i="3"/>
  <c r="BM866" i="3"/>
  <c r="BK866" i="3"/>
  <c r="BI866" i="3"/>
  <c r="BG866" i="3"/>
  <c r="BQ862" i="3"/>
  <c r="BO862" i="3"/>
  <c r="BM862" i="3"/>
  <c r="BK862" i="3"/>
  <c r="BI862" i="3"/>
  <c r="BG862" i="3"/>
  <c r="BQ851" i="3"/>
  <c r="BO851" i="3"/>
  <c r="BM851" i="3"/>
  <c r="BK851" i="3"/>
  <c r="BI851" i="3"/>
  <c r="BG851" i="3"/>
  <c r="BQ835" i="3"/>
  <c r="BO835" i="3"/>
  <c r="BM835" i="3"/>
  <c r="BK835" i="3"/>
  <c r="BI835" i="3"/>
  <c r="BG835" i="3"/>
  <c r="BQ820" i="3"/>
  <c r="BO820" i="3"/>
  <c r="BM820" i="3"/>
  <c r="BK820" i="3"/>
  <c r="BI820" i="3"/>
  <c r="BG820" i="3"/>
  <c r="BQ805" i="3"/>
  <c r="BO805" i="3"/>
  <c r="BM805" i="3"/>
  <c r="BK805" i="3"/>
  <c r="BI805" i="3"/>
  <c r="BG805" i="3"/>
  <c r="BQ789" i="3"/>
  <c r="BO789" i="3"/>
  <c r="BM789" i="3"/>
  <c r="BK789" i="3"/>
  <c r="BI789" i="3"/>
  <c r="BG789" i="3"/>
  <c r="BQ774" i="3"/>
  <c r="BO774" i="3"/>
  <c r="BM774" i="3"/>
  <c r="BK774" i="3"/>
  <c r="BI774" i="3"/>
  <c r="BG774" i="3"/>
  <c r="BQ760" i="3"/>
  <c r="BO760" i="3"/>
  <c r="BM760" i="3"/>
  <c r="BK760" i="3"/>
  <c r="BI760" i="3"/>
  <c r="BG760" i="3"/>
  <c r="BQ731" i="3"/>
  <c r="BO731" i="3"/>
  <c r="BM731" i="3"/>
  <c r="BK731" i="3"/>
  <c r="BI731" i="3"/>
  <c r="BG731" i="3"/>
  <c r="BQ720" i="3"/>
  <c r="BO720" i="3"/>
  <c r="BM720" i="3"/>
  <c r="BK720" i="3"/>
  <c r="BI720" i="3"/>
  <c r="BG720" i="3"/>
  <c r="BQ709" i="3"/>
  <c r="BO709" i="3"/>
  <c r="BM709" i="3"/>
  <c r="BK709" i="3"/>
  <c r="BI709" i="3"/>
  <c r="BG709" i="3"/>
  <c r="BQ688" i="3"/>
  <c r="BO688" i="3"/>
  <c r="BM688" i="3"/>
  <c r="BK688" i="3"/>
  <c r="BI688" i="3"/>
  <c r="BG688" i="3"/>
  <c r="BQ674" i="3"/>
  <c r="BO674" i="3"/>
  <c r="BM674" i="3"/>
  <c r="BK674" i="3"/>
  <c r="BI674" i="3"/>
  <c r="BG674" i="3"/>
  <c r="BQ655" i="3"/>
  <c r="BO655" i="3"/>
  <c r="BM655" i="3"/>
  <c r="BK655" i="3"/>
  <c r="BI655" i="3"/>
  <c r="BG655" i="3"/>
  <c r="BQ630" i="3"/>
  <c r="BO630" i="3"/>
  <c r="BM630" i="3"/>
  <c r="BK630" i="3"/>
  <c r="BI630" i="3"/>
  <c r="BG630" i="3"/>
  <c r="BQ608" i="3"/>
  <c r="BO608" i="3"/>
  <c r="BM608" i="3"/>
  <c r="BK608" i="3"/>
  <c r="BI608" i="3"/>
  <c r="BG608" i="3"/>
  <c r="BQ589" i="3"/>
  <c r="BO589" i="3"/>
  <c r="BM589" i="3"/>
  <c r="BK589" i="3"/>
  <c r="BI589" i="3"/>
  <c r="BG589" i="3"/>
  <c r="BQ579" i="3"/>
  <c r="BO579" i="3"/>
  <c r="BM579" i="3"/>
  <c r="BK579" i="3"/>
  <c r="BI579" i="3"/>
  <c r="BG579" i="3"/>
  <c r="BQ571" i="3"/>
  <c r="BO571" i="3"/>
  <c r="BM571" i="3"/>
  <c r="BK571" i="3"/>
  <c r="BI571" i="3"/>
  <c r="BG571" i="3"/>
  <c r="BQ564" i="3"/>
  <c r="BO564" i="3"/>
  <c r="BM564" i="3"/>
  <c r="BK564" i="3"/>
  <c r="BI564" i="3"/>
  <c r="BG564" i="3"/>
  <c r="BQ556" i="3"/>
  <c r="BO556" i="3"/>
  <c r="BM556" i="3"/>
  <c r="BK556" i="3"/>
  <c r="BI556" i="3"/>
  <c r="BG556" i="3"/>
  <c r="BQ548" i="3"/>
  <c r="BO548" i="3"/>
  <c r="BM548" i="3"/>
  <c r="BK548" i="3"/>
  <c r="BI548" i="3"/>
  <c r="BG548" i="3"/>
  <c r="BQ540" i="3"/>
  <c r="BO540" i="3"/>
  <c r="BM540" i="3"/>
  <c r="BK540" i="3"/>
  <c r="BI540" i="3"/>
  <c r="BG540" i="3"/>
  <c r="BQ527" i="3"/>
  <c r="BO527" i="3"/>
  <c r="BM527" i="3"/>
  <c r="BK527" i="3"/>
  <c r="BI527" i="3"/>
  <c r="BG527" i="3"/>
  <c r="BQ515" i="3"/>
  <c r="BO515" i="3"/>
  <c r="BM515" i="3"/>
  <c r="BK515" i="3"/>
  <c r="BI515" i="3"/>
  <c r="BG515" i="3"/>
  <c r="BQ505" i="3"/>
  <c r="BO505" i="3"/>
  <c r="BM505" i="3"/>
  <c r="BK505" i="3"/>
  <c r="BI505" i="3"/>
  <c r="BG505" i="3"/>
  <c r="BQ486" i="3"/>
  <c r="BO486" i="3"/>
  <c r="BM486" i="3"/>
  <c r="BK486" i="3"/>
  <c r="BI486" i="3"/>
  <c r="BG486" i="3"/>
  <c r="BQ467" i="3"/>
  <c r="BO467" i="3"/>
  <c r="BM467" i="3"/>
  <c r="BK467" i="3"/>
  <c r="BI467" i="3"/>
  <c r="BG467" i="3"/>
  <c r="BQ453" i="3"/>
  <c r="BO453" i="3"/>
  <c r="BM453" i="3"/>
  <c r="BK453" i="3"/>
  <c r="BI453" i="3"/>
  <c r="BG453" i="3"/>
  <c r="BQ429" i="3"/>
  <c r="BO429" i="3"/>
  <c r="BM429" i="3"/>
  <c r="BK429" i="3"/>
  <c r="BI429" i="3"/>
  <c r="BG429" i="3"/>
  <c r="BQ422" i="3"/>
  <c r="BO422" i="3"/>
  <c r="BM422" i="3"/>
  <c r="BK422" i="3"/>
  <c r="BI422" i="3"/>
  <c r="BG422" i="3"/>
  <c r="BQ408" i="3"/>
  <c r="BO408" i="3"/>
  <c r="BM408" i="3"/>
  <c r="BK408" i="3"/>
  <c r="BI408" i="3"/>
  <c r="BG408" i="3"/>
  <c r="BQ386" i="3"/>
  <c r="BO386" i="3"/>
  <c r="BM386" i="3"/>
  <c r="BK386" i="3"/>
  <c r="BI386" i="3"/>
  <c r="BG386" i="3"/>
  <c r="BQ377" i="3"/>
  <c r="BO377" i="3"/>
  <c r="BM377" i="3"/>
  <c r="BK377" i="3"/>
  <c r="BI377" i="3"/>
  <c r="BG377" i="3"/>
  <c r="BQ361" i="3"/>
  <c r="BO361" i="3"/>
  <c r="BM361" i="3"/>
  <c r="BK361" i="3"/>
  <c r="BI361" i="3"/>
  <c r="BG361" i="3"/>
  <c r="BQ343" i="3"/>
  <c r="BO343" i="3"/>
  <c r="BM343" i="3"/>
  <c r="BK343" i="3"/>
  <c r="BI343" i="3"/>
  <c r="BG343" i="3"/>
  <c r="BQ325" i="3"/>
  <c r="BO325" i="3"/>
  <c r="BM325" i="3"/>
  <c r="BK325" i="3"/>
  <c r="BI325" i="3"/>
  <c r="BG325" i="3"/>
  <c r="BQ311" i="3"/>
  <c r="BO311" i="3"/>
  <c r="BM311" i="3"/>
  <c r="BK311" i="3"/>
  <c r="BI311" i="3"/>
  <c r="BG311" i="3"/>
  <c r="BQ277" i="3"/>
  <c r="BO277" i="3"/>
  <c r="BM277" i="3"/>
  <c r="BK277" i="3"/>
  <c r="BI277" i="3"/>
  <c r="BG277" i="3"/>
  <c r="BQ261" i="3"/>
  <c r="BO261" i="3"/>
  <c r="BM261" i="3"/>
  <c r="BK261" i="3"/>
  <c r="BI261" i="3"/>
  <c r="BG261" i="3"/>
  <c r="BQ255" i="3"/>
  <c r="BO255" i="3"/>
  <c r="BM255" i="3"/>
  <c r="BK255" i="3"/>
  <c r="BI255" i="3"/>
  <c r="BG255" i="3"/>
  <c r="BQ221" i="3"/>
  <c r="BO221" i="3"/>
  <c r="BM221" i="3"/>
  <c r="BK221" i="3"/>
  <c r="BI221" i="3"/>
  <c r="BG221" i="3"/>
  <c r="E2707" i="3" l="1"/>
  <c r="E2706" i="3"/>
  <c r="E2705" i="3"/>
  <c r="E2704" i="3"/>
  <c r="E2703" i="3"/>
  <c r="E2702"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0" i="3"/>
  <c r="E2669" i="3"/>
  <c r="E2668" i="3"/>
  <c r="E2667" i="3"/>
  <c r="E2662" i="3"/>
  <c r="E2661" i="3"/>
  <c r="E2660" i="3"/>
  <c r="E2659" i="3"/>
  <c r="E2658" i="3"/>
  <c r="E2657" i="3"/>
  <c r="E2656" i="3"/>
  <c r="E2655" i="3"/>
  <c r="E2654" i="3"/>
  <c r="E2653" i="3"/>
  <c r="E2652" i="3"/>
  <c r="E2651" i="3"/>
  <c r="E2648" i="3"/>
  <c r="E2647" i="3"/>
  <c r="E2643" i="3"/>
  <c r="E2642" i="3"/>
  <c r="E2639" i="3"/>
  <c r="E2638" i="3"/>
  <c r="E2637" i="3"/>
  <c r="E2636" i="3"/>
  <c r="E2635" i="3"/>
  <c r="E2634" i="3"/>
  <c r="E2633" i="3"/>
  <c r="E2632" i="3"/>
  <c r="E2631" i="3"/>
  <c r="E2630" i="3"/>
  <c r="E2629" i="3"/>
  <c r="E2628" i="3"/>
  <c r="E2627" i="3"/>
  <c r="E2623" i="3"/>
  <c r="E2622" i="3"/>
  <c r="E2621" i="3"/>
  <c r="E2620" i="3"/>
  <c r="E2619" i="3"/>
  <c r="E2618" i="3"/>
  <c r="E2617" i="3"/>
  <c r="E2616" i="3"/>
  <c r="E2615" i="3"/>
  <c r="E2614" i="3"/>
  <c r="E2611" i="3"/>
  <c r="E2610" i="3"/>
  <c r="E2609" i="3"/>
  <c r="E2608" i="3"/>
  <c r="E2607" i="3"/>
  <c r="E2606" i="3"/>
  <c r="E2605" i="3"/>
  <c r="E2604" i="3"/>
  <c r="E2603" i="3"/>
  <c r="E2602" i="3"/>
  <c r="E2601" i="3"/>
  <c r="E2598" i="3"/>
  <c r="E2597" i="3"/>
  <c r="E2596" i="3"/>
  <c r="E2595" i="3"/>
  <c r="E2594" i="3"/>
  <c r="E2593" i="3"/>
  <c r="E2592" i="3"/>
  <c r="E2591" i="3"/>
  <c r="E2590" i="3"/>
  <c r="E2589" i="3"/>
  <c r="E2588" i="3"/>
  <c r="E2585" i="3"/>
  <c r="E2584" i="3"/>
  <c r="E2583" i="3"/>
  <c r="E2582" i="3"/>
  <c r="E2581" i="3"/>
  <c r="E2580" i="3"/>
  <c r="E2579" i="3"/>
  <c r="E2578" i="3"/>
  <c r="E2577" i="3"/>
  <c r="E2576" i="3"/>
  <c r="E2575" i="3"/>
  <c r="E2574" i="3"/>
  <c r="E2573" i="3"/>
  <c r="E2572" i="3"/>
  <c r="E2571" i="3"/>
  <c r="E2570" i="3"/>
  <c r="E2567" i="3"/>
  <c r="E2566" i="3"/>
  <c r="E2565" i="3"/>
  <c r="E2564" i="3"/>
  <c r="E2563" i="3"/>
  <c r="E2562" i="3"/>
  <c r="E2559" i="3"/>
  <c r="E2558" i="3"/>
  <c r="E2557" i="3"/>
  <c r="E2556" i="3"/>
  <c r="E2555" i="3"/>
  <c r="E2554" i="3"/>
  <c r="E2553" i="3"/>
  <c r="E2552" i="3"/>
  <c r="E2551" i="3"/>
  <c r="E2550" i="3"/>
  <c r="E2549" i="3"/>
  <c r="E2548" i="3"/>
  <c r="E2545" i="3"/>
  <c r="E2544" i="3"/>
  <c r="E2543" i="3"/>
  <c r="E2542" i="3"/>
  <c r="E2541" i="3"/>
  <c r="E2540" i="3"/>
  <c r="E2539" i="3"/>
  <c r="E2538" i="3"/>
  <c r="E2537" i="3"/>
  <c r="E2536" i="3"/>
  <c r="E2533" i="3"/>
  <c r="E2532" i="3"/>
  <c r="E2531" i="3"/>
  <c r="E2530" i="3"/>
  <c r="E2529" i="3"/>
  <c r="E2528" i="3"/>
  <c r="E2527" i="3"/>
  <c r="E2526" i="3"/>
  <c r="E2525" i="3"/>
  <c r="E2524" i="3"/>
  <c r="E2523" i="3"/>
  <c r="E2522" i="3"/>
  <c r="E2521" i="3"/>
  <c r="E2520" i="3"/>
  <c r="E2519" i="3"/>
  <c r="E2515" i="3"/>
  <c r="E2514" i="3"/>
  <c r="E2513" i="3"/>
  <c r="E2512" i="3"/>
  <c r="E2511" i="3"/>
  <c r="E2510" i="3"/>
  <c r="E2507" i="3"/>
  <c r="E2506" i="3"/>
  <c r="E2503" i="3"/>
  <c r="E2500" i="3"/>
  <c r="E2499" i="3"/>
  <c r="E2498" i="3"/>
  <c r="E2497" i="3"/>
  <c r="E2496" i="3"/>
  <c r="E2495" i="3"/>
  <c r="E2492" i="3"/>
  <c r="E2491" i="3"/>
  <c r="E2490" i="3"/>
  <c r="E2489" i="3"/>
  <c r="E2486" i="3"/>
  <c r="E2485" i="3"/>
  <c r="E2484" i="3"/>
  <c r="E2483" i="3"/>
  <c r="E2482" i="3"/>
  <c r="E2481" i="3"/>
  <c r="E2480" i="3"/>
  <c r="E2477" i="3"/>
  <c r="E2476" i="3"/>
  <c r="E2475" i="3"/>
  <c r="E2474" i="3"/>
  <c r="E2473" i="3"/>
  <c r="E2472" i="3"/>
  <c r="E2469" i="3"/>
  <c r="E2468" i="3"/>
  <c r="E2467" i="3"/>
  <c r="E2466" i="3"/>
  <c r="E2465" i="3"/>
  <c r="E2464" i="3"/>
  <c r="E2458" i="3"/>
  <c r="E2457" i="3"/>
  <c r="E2456" i="3"/>
  <c r="E2455" i="3"/>
  <c r="E2454" i="3"/>
  <c r="E2453" i="3"/>
  <c r="E2452" i="3"/>
  <c r="E2451" i="3"/>
  <c r="E2450" i="3"/>
  <c r="E2449" i="3"/>
  <c r="E2446" i="3"/>
  <c r="E2445" i="3"/>
  <c r="E2442" i="3"/>
  <c r="E2441" i="3"/>
  <c r="E2440" i="3"/>
  <c r="E2439" i="3"/>
  <c r="E2438" i="3"/>
  <c r="E2437" i="3"/>
  <c r="E2434" i="3"/>
  <c r="E2433" i="3"/>
  <c r="E2432" i="3"/>
  <c r="E2431" i="3"/>
  <c r="E2430" i="3"/>
  <c r="E2429" i="3"/>
  <c r="E2426" i="3"/>
  <c r="E2425" i="3"/>
  <c r="E2424" i="3"/>
  <c r="E2423" i="3"/>
  <c r="E2422" i="3"/>
  <c r="E2421" i="3"/>
  <c r="E2420" i="3"/>
  <c r="E2419" i="3"/>
  <c r="E2416" i="3"/>
  <c r="E2415" i="3"/>
  <c r="E2414" i="3"/>
  <c r="E2413" i="3"/>
  <c r="E2412" i="3"/>
  <c r="E2411" i="3"/>
  <c r="E2410" i="3"/>
  <c r="E2407" i="3"/>
  <c r="E2406" i="3"/>
  <c r="E2403" i="3"/>
  <c r="E2402" i="3"/>
  <c r="E2401" i="3"/>
  <c r="E2400" i="3"/>
  <c r="E2397" i="3"/>
  <c r="E2396" i="3"/>
  <c r="E2393" i="3"/>
  <c r="E2392" i="3"/>
  <c r="E2384" i="3"/>
  <c r="E2383" i="3"/>
  <c r="E2382" i="3"/>
  <c r="E2381" i="3"/>
  <c r="E2380" i="3"/>
  <c r="E2379" i="3"/>
  <c r="E2378" i="3"/>
  <c r="E2377" i="3"/>
  <c r="E2376" i="3"/>
  <c r="E2372" i="3"/>
  <c r="E2371" i="3"/>
  <c r="E2370" i="3"/>
  <c r="E2369" i="3"/>
  <c r="E2368" i="3"/>
  <c r="E2365" i="3"/>
  <c r="E2364" i="3"/>
  <c r="E2363" i="3"/>
  <c r="E2362" i="3"/>
  <c r="E2358" i="3"/>
  <c r="E2357" i="3"/>
  <c r="E2356" i="3"/>
  <c r="E2355" i="3"/>
  <c r="E2344" i="3"/>
  <c r="E2343" i="3"/>
  <c r="E2342" i="3"/>
  <c r="E2341" i="3"/>
  <c r="E2340" i="3"/>
  <c r="E2339" i="3"/>
  <c r="E2338" i="3"/>
  <c r="E2337" i="3"/>
  <c r="E2336" i="3"/>
  <c r="E2334" i="3"/>
  <c r="E2333" i="3"/>
  <c r="E2328" i="3"/>
  <c r="E2327" i="3"/>
  <c r="E2326" i="3"/>
  <c r="E2325" i="3"/>
  <c r="E2324" i="3"/>
  <c r="E2323" i="3"/>
  <c r="E2322" i="3"/>
  <c r="E2321" i="3"/>
  <c r="E2320" i="3"/>
  <c r="E2319" i="3"/>
  <c r="E2318" i="3"/>
  <c r="E2317" i="3"/>
  <c r="E2316" i="3"/>
  <c r="E2315" i="3"/>
  <c r="E2314" i="3"/>
  <c r="E2313" i="3"/>
  <c r="E2310" i="3"/>
  <c r="E2309" i="3"/>
  <c r="E2308" i="3"/>
  <c r="E2307" i="3"/>
  <c r="E2306" i="3"/>
  <c r="E2304" i="3"/>
  <c r="E2303" i="3"/>
  <c r="E2302" i="3"/>
  <c r="E2301" i="3"/>
  <c r="E2300" i="3"/>
  <c r="E2299" i="3"/>
  <c r="E2298" i="3"/>
  <c r="E2295" i="3"/>
  <c r="E2294" i="3"/>
  <c r="E2285" i="3"/>
  <c r="E2284" i="3"/>
  <c r="E2283" i="3"/>
  <c r="E2282" i="3"/>
  <c r="E2281" i="3"/>
  <c r="E2280" i="3"/>
  <c r="E2279" i="3"/>
  <c r="E2273" i="3"/>
  <c r="E2272" i="3"/>
  <c r="E2271" i="3"/>
  <c r="E2268" i="3"/>
  <c r="E2267" i="3"/>
  <c r="E2264" i="3"/>
  <c r="E2263" i="3"/>
  <c r="E2256" i="3"/>
  <c r="E2255" i="3"/>
  <c r="E2254" i="3"/>
  <c r="E2253" i="3"/>
  <c r="E2252" i="3"/>
  <c r="E2251" i="3"/>
  <c r="E2250" i="3"/>
  <c r="E2249" i="3"/>
  <c r="E2248" i="3"/>
  <c r="E2247" i="3"/>
  <c r="E2246" i="3"/>
  <c r="E2245" i="3"/>
  <c r="E2244" i="3"/>
  <c r="E2243" i="3"/>
  <c r="E2242" i="3"/>
  <c r="E2241" i="3"/>
  <c r="E2240" i="3"/>
  <c r="E2239" i="3"/>
  <c r="E2238" i="3"/>
  <c r="E2235" i="3"/>
  <c r="E2234" i="3"/>
  <c r="E2231" i="3"/>
  <c r="E2230" i="3"/>
  <c r="E2229" i="3"/>
  <c r="E2228" i="3"/>
  <c r="E2227" i="3"/>
  <c r="E2226" i="3"/>
  <c r="E2221" i="3"/>
  <c r="E2220" i="3"/>
  <c r="E2219" i="3"/>
  <c r="E2218" i="3"/>
  <c r="E2215" i="3"/>
  <c r="E2214" i="3"/>
  <c r="E2213" i="3"/>
  <c r="E2209" i="3"/>
  <c r="E2208" i="3"/>
  <c r="E2207" i="3"/>
  <c r="E2206" i="3"/>
  <c r="E2205" i="3"/>
  <c r="E2204" i="3"/>
  <c r="E2203" i="3"/>
  <c r="E2202" i="3"/>
  <c r="E2201" i="3"/>
  <c r="E2200" i="3"/>
  <c r="E2199" i="3"/>
  <c r="E2198" i="3"/>
  <c r="E2197" i="3"/>
  <c r="E2189" i="3"/>
  <c r="E2188" i="3"/>
  <c r="E2187" i="3"/>
  <c r="E2186" i="3"/>
  <c r="E2185" i="3"/>
  <c r="E2184" i="3"/>
  <c r="E2183" i="3"/>
  <c r="E2182" i="3"/>
  <c r="E2181" i="3"/>
  <c r="E2180" i="3"/>
  <c r="E2179" i="3"/>
  <c r="E2178" i="3"/>
  <c r="E2177" i="3"/>
  <c r="E2176" i="3"/>
  <c r="E2175" i="3"/>
  <c r="E2174" i="3"/>
  <c r="E2173" i="3"/>
  <c r="E2172" i="3"/>
  <c r="E2171" i="3"/>
  <c r="E2140" i="3"/>
  <c r="E2139" i="3"/>
  <c r="E2138" i="3"/>
  <c r="E2137" i="3"/>
  <c r="E2136" i="3"/>
  <c r="E2135" i="3"/>
  <c r="E2134" i="3"/>
  <c r="E2133" i="3"/>
  <c r="E2132" i="3"/>
  <c r="E2131" i="3"/>
  <c r="E2130" i="3"/>
  <c r="E2129" i="3"/>
  <c r="E2128" i="3"/>
  <c r="E2127" i="3"/>
  <c r="E2126" i="3"/>
  <c r="E2125" i="3"/>
  <c r="E2121" i="3"/>
  <c r="E2120" i="3"/>
  <c r="E2119" i="3"/>
  <c r="E2105" i="3"/>
  <c r="E2104" i="3"/>
  <c r="E2103" i="3"/>
  <c r="E2102" i="3"/>
  <c r="E2101" i="3"/>
  <c r="E2100" i="3"/>
  <c r="E2099" i="3"/>
  <c r="E2098" i="3"/>
  <c r="E2097" i="3"/>
  <c r="E2096" i="3"/>
  <c r="E2095" i="3"/>
  <c r="E2094" i="3"/>
  <c r="E2093" i="3"/>
  <c r="E2092" i="3"/>
  <c r="E2089" i="3"/>
  <c r="E2085" i="3"/>
  <c r="E2084" i="3"/>
  <c r="E2083" i="3"/>
  <c r="E2082" i="3"/>
  <c r="E2081" i="3"/>
  <c r="E2080" i="3"/>
  <c r="E2079" i="3"/>
  <c r="E2076" i="3"/>
  <c r="E2075"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2" i="3"/>
  <c r="E1958" i="3"/>
  <c r="E1955" i="3"/>
  <c r="E1954" i="3"/>
  <c r="E1953" i="3"/>
  <c r="E1952" i="3"/>
  <c r="E1951" i="3"/>
  <c r="E1948" i="3"/>
  <c r="E1947" i="3"/>
  <c r="E1946" i="3"/>
  <c r="E1945" i="3"/>
  <c r="E1942" i="3"/>
  <c r="E1941" i="3"/>
  <c r="E1940" i="3"/>
  <c r="E1939" i="3"/>
  <c r="E1935" i="3"/>
  <c r="E1934"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4"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5" i="3"/>
  <c r="E1824" i="3"/>
  <c r="E1823" i="3"/>
  <c r="E1822" i="3"/>
  <c r="E1821" i="3"/>
  <c r="E1820" i="3"/>
  <c r="E1819" i="3"/>
  <c r="E1818" i="3"/>
  <c r="E1803" i="3"/>
  <c r="E1802" i="3"/>
  <c r="E1801" i="3"/>
  <c r="E1800" i="3"/>
  <c r="E1799" i="3"/>
  <c r="E1795" i="3"/>
  <c r="E1794" i="3"/>
  <c r="E1793" i="3"/>
  <c r="E1792" i="3"/>
  <c r="E1791" i="3"/>
  <c r="E1790" i="3"/>
  <c r="E1789" i="3"/>
  <c r="E1788" i="3"/>
  <c r="E1787" i="3"/>
  <c r="E1786" i="3"/>
  <c r="E1785" i="3"/>
  <c r="E1784" i="3"/>
  <c r="E1783"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38" i="3"/>
  <c r="E1737" i="3"/>
  <c r="E1735" i="3"/>
  <c r="E1734" i="3"/>
  <c r="E1733" i="3"/>
  <c r="E1732" i="3"/>
  <c r="E1731" i="3"/>
  <c r="E1730" i="3"/>
  <c r="E1729" i="3"/>
  <c r="E1728" i="3"/>
  <c r="E1727" i="3"/>
  <c r="E1726" i="3"/>
  <c r="E1725"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50" i="3"/>
  <c r="E1649" i="3"/>
  <c r="E1648" i="3"/>
  <c r="E1647" i="3"/>
  <c r="E1646" i="3"/>
  <c r="E1645" i="3"/>
  <c r="E1644" i="3"/>
  <c r="E1643" i="3"/>
  <c r="E1642" i="3"/>
  <c r="E1641" i="3"/>
  <c r="E1640" i="3"/>
  <c r="E1639" i="3"/>
  <c r="E1638" i="3"/>
  <c r="E1637" i="3"/>
  <c r="E1636" i="3"/>
  <c r="E1633" i="3"/>
  <c r="E1632" i="3"/>
  <c r="E1631" i="3"/>
  <c r="E1630" i="3"/>
  <c r="E1626" i="3"/>
  <c r="E1625" i="3"/>
  <c r="E1624" i="3"/>
  <c r="E1621" i="3"/>
  <c r="E1620" i="3"/>
  <c r="E1619" i="3"/>
  <c r="E1618" i="3"/>
  <c r="E1617" i="3"/>
  <c r="E1611" i="3"/>
  <c r="E1610" i="3"/>
  <c r="E1609" i="3"/>
  <c r="E1608" i="3"/>
  <c r="E1607" i="3"/>
  <c r="E1604" i="3"/>
  <c r="E1603" i="3"/>
  <c r="E1602" i="3"/>
  <c r="E1601" i="3"/>
  <c r="E1600" i="3"/>
  <c r="E1599" i="3"/>
  <c r="E1598" i="3"/>
  <c r="E1595" i="3"/>
  <c r="E1594" i="3"/>
  <c r="E1593" i="3"/>
  <c r="E1592" i="3"/>
  <c r="E1591" i="3"/>
  <c r="E1590" i="3"/>
  <c r="E1589" i="3"/>
  <c r="E1585" i="3"/>
  <c r="E1584" i="3"/>
  <c r="E1583" i="3"/>
  <c r="E1582" i="3"/>
  <c r="E1581" i="3"/>
  <c r="E1580" i="3"/>
  <c r="E1577" i="3"/>
  <c r="E1576" i="3"/>
  <c r="E1575" i="3"/>
  <c r="E1574" i="3"/>
  <c r="E1573" i="3"/>
  <c r="E1572" i="3"/>
  <c r="E1569" i="3"/>
  <c r="E1568" i="3"/>
  <c r="E1567" i="3"/>
  <c r="E1566" i="3"/>
  <c r="E1565" i="3"/>
  <c r="E1564" i="3"/>
  <c r="E1563" i="3"/>
  <c r="E1562" i="3"/>
  <c r="E1561" i="3"/>
  <c r="E1560" i="3"/>
  <c r="E1559" i="3"/>
  <c r="E1558" i="3"/>
  <c r="E1555" i="3"/>
  <c r="E1554" i="3"/>
  <c r="E1553" i="3"/>
  <c r="E1552" i="3"/>
  <c r="E1551" i="3"/>
  <c r="E1550" i="3"/>
  <c r="E1549" i="3"/>
  <c r="E1548" i="3"/>
  <c r="E1547"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2" i="3"/>
  <c r="E1501" i="3"/>
  <c r="E1500" i="3"/>
  <c r="E1499" i="3"/>
  <c r="E1498" i="3"/>
  <c r="E1497" i="3"/>
  <c r="E1496" i="3"/>
  <c r="E1495" i="3"/>
  <c r="E1492" i="3"/>
  <c r="E1491" i="3"/>
  <c r="E1490" i="3"/>
  <c r="E1489" i="3"/>
  <c r="E1488" i="3"/>
  <c r="E1487" i="3"/>
  <c r="E1486" i="3"/>
  <c r="E1485" i="3"/>
  <c r="E1484" i="3"/>
  <c r="E1483" i="3"/>
  <c r="E1479" i="3"/>
  <c r="E1478" i="3"/>
  <c r="E1477" i="3"/>
  <c r="E1476" i="3"/>
  <c r="E1475" i="3"/>
  <c r="E1474" i="3"/>
  <c r="E1473" i="3"/>
  <c r="E1472" i="3"/>
  <c r="E1471" i="3"/>
  <c r="E1470" i="3"/>
  <c r="E1468" i="3"/>
  <c r="E1467" i="3"/>
  <c r="E1463" i="3"/>
  <c r="E1462" i="3"/>
  <c r="E1461" i="3"/>
  <c r="E1460" i="3"/>
  <c r="E1459" i="3"/>
  <c r="E1458" i="3"/>
  <c r="E1457" i="3"/>
  <c r="E1456" i="3"/>
  <c r="E1455" i="3"/>
  <c r="E1454" i="3"/>
  <c r="E1452" i="3"/>
  <c r="E1451" i="3"/>
  <c r="E1450" i="3"/>
  <c r="E1446" i="3"/>
  <c r="E1445" i="3"/>
  <c r="E1444" i="3"/>
  <c r="E1443" i="3"/>
  <c r="E1442" i="3"/>
  <c r="E1441" i="3"/>
  <c r="E1440" i="3"/>
  <c r="E1439" i="3"/>
  <c r="E1437" i="3"/>
  <c r="E1436" i="3"/>
  <c r="E1435" i="3"/>
  <c r="E1432" i="3"/>
  <c r="E1431" i="3"/>
  <c r="E1430" i="3"/>
  <c r="E1429" i="3"/>
  <c r="E1428" i="3"/>
  <c r="E1427" i="3"/>
  <c r="E1426" i="3"/>
  <c r="E1425" i="3"/>
  <c r="E1424" i="3"/>
  <c r="E1423" i="3"/>
  <c r="E1422" i="3"/>
  <c r="E1419" i="3"/>
  <c r="E1418" i="3"/>
  <c r="E1417" i="3"/>
  <c r="E1416" i="3"/>
  <c r="E1415" i="3"/>
  <c r="E1414" i="3"/>
  <c r="E1413" i="3"/>
  <c r="E1412" i="3"/>
  <c r="E1411" i="3"/>
  <c r="E1410" i="3"/>
  <c r="E1406" i="3"/>
  <c r="E1405" i="3"/>
  <c r="E1404" i="3"/>
  <c r="E1403" i="3"/>
  <c r="E1402" i="3"/>
  <c r="E1401" i="3"/>
  <c r="E1400" i="3"/>
  <c r="E1399" i="3"/>
  <c r="E1397" i="3"/>
  <c r="E1396" i="3"/>
  <c r="E1393" i="3"/>
  <c r="E1392" i="3"/>
  <c r="E1391" i="3"/>
  <c r="E1390" i="3"/>
  <c r="E1389" i="3"/>
  <c r="E1388" i="3"/>
  <c r="E1387" i="3"/>
  <c r="E1386" i="3"/>
  <c r="E1385" i="3"/>
  <c r="E1384" i="3"/>
  <c r="E1380" i="3"/>
  <c r="E1379" i="3"/>
  <c r="E1378" i="3"/>
  <c r="E1377" i="3"/>
  <c r="E1376" i="3"/>
  <c r="E1375" i="3"/>
  <c r="E1374" i="3"/>
  <c r="E1373" i="3"/>
  <c r="E1372"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38" i="3"/>
  <c r="E1337" i="3"/>
  <c r="E1336" i="3"/>
  <c r="E1335" i="3"/>
  <c r="E1334" i="3"/>
  <c r="E1330" i="3"/>
  <c r="E1329" i="3"/>
  <c r="E1328" i="3"/>
  <c r="E1327" i="3"/>
  <c r="E1326" i="3"/>
  <c r="E1325" i="3"/>
  <c r="E1324" i="3"/>
  <c r="E1323" i="3"/>
  <c r="E1322" i="3"/>
  <c r="E1321" i="3"/>
  <c r="E1320" i="3"/>
  <c r="E1317" i="3"/>
  <c r="E1316" i="3"/>
  <c r="E1315" i="3"/>
  <c r="E1314" i="3"/>
  <c r="E1313" i="3"/>
  <c r="E1312" i="3"/>
  <c r="E1311" i="3"/>
  <c r="E1309" i="3"/>
  <c r="E1308" i="3"/>
  <c r="E1307" i="3"/>
  <c r="E1304" i="3"/>
  <c r="E1303" i="3"/>
  <c r="E1302" i="3"/>
  <c r="E1300" i="3"/>
  <c r="E1299" i="3"/>
  <c r="E1298" i="3"/>
  <c r="E1297" i="3"/>
  <c r="E1296" i="3"/>
  <c r="E1294" i="3"/>
  <c r="E1293" i="3"/>
  <c r="E1292" i="3"/>
  <c r="E1291" i="3"/>
  <c r="E1290" i="3"/>
  <c r="E1289" i="3"/>
  <c r="E1288" i="3"/>
  <c r="E1287" i="3"/>
  <c r="E1286" i="3"/>
  <c r="E1285" i="3"/>
  <c r="E1284" i="3"/>
  <c r="E1283" i="3"/>
  <c r="E1282" i="3"/>
  <c r="E1281" i="3"/>
  <c r="E1280" i="3"/>
  <c r="E1279" i="3"/>
  <c r="E1278" i="3"/>
  <c r="E1277" i="3"/>
  <c r="E1272" i="3"/>
  <c r="E1271" i="3"/>
  <c r="E1270" i="3"/>
  <c r="E1267" i="3"/>
  <c r="E1266" i="3"/>
  <c r="E1265" i="3"/>
  <c r="E1264" i="3"/>
  <c r="E1260" i="3"/>
  <c r="E1259" i="3"/>
  <c r="E1258" i="3"/>
  <c r="E1257" i="3"/>
  <c r="E1256" i="3"/>
  <c r="E1255" i="3"/>
  <c r="E1253" i="3"/>
  <c r="E1252" i="3"/>
  <c r="E1250" i="3"/>
  <c r="E1249" i="3"/>
  <c r="E1248" i="3"/>
  <c r="E1247" i="3"/>
  <c r="E1244" i="3"/>
  <c r="E1243" i="3"/>
  <c r="E1242" i="3"/>
  <c r="E1241" i="3"/>
  <c r="E1240" i="3"/>
  <c r="E1236" i="3"/>
  <c r="E1235" i="3"/>
  <c r="E1233" i="3"/>
  <c r="E1232" i="3"/>
  <c r="E1231" i="3"/>
  <c r="E1226" i="3"/>
  <c r="E1225" i="3"/>
  <c r="E1224" i="3"/>
  <c r="E1223" i="3"/>
  <c r="E1222" i="3"/>
  <c r="E1219" i="3"/>
  <c r="E1218" i="3"/>
  <c r="E1217" i="3"/>
  <c r="E1216" i="3"/>
  <c r="E1215" i="3"/>
  <c r="E1212" i="3"/>
  <c r="E1211" i="3"/>
  <c r="E1210" i="3"/>
  <c r="E1208" i="3"/>
  <c r="E1207" i="3"/>
  <c r="E1206" i="3"/>
  <c r="E1205" i="3"/>
  <c r="E1204" i="3"/>
  <c r="E1203" i="3"/>
  <c r="E1202" i="3"/>
  <c r="E1201" i="3"/>
  <c r="E1200" i="3"/>
  <c r="E1199" i="3"/>
  <c r="E1198" i="3"/>
  <c r="E1194" i="3"/>
  <c r="E1193" i="3"/>
  <c r="E1192" i="3"/>
  <c r="E1191" i="3"/>
  <c r="E1190" i="3"/>
  <c r="E1189" i="3"/>
  <c r="E1188" i="3"/>
  <c r="E1184" i="3"/>
  <c r="E1183" i="3"/>
  <c r="E1182" i="3"/>
  <c r="E1181" i="3"/>
  <c r="E1180" i="3"/>
  <c r="E1177" i="3"/>
  <c r="E1176" i="3"/>
  <c r="E1175" i="3"/>
  <c r="E1174" i="3"/>
  <c r="E1173" i="3"/>
  <c r="E1172" i="3"/>
  <c r="E1171" i="3"/>
  <c r="E1170" i="3"/>
  <c r="E1169" i="3"/>
  <c r="E1168" i="3"/>
  <c r="E1165" i="3"/>
  <c r="E1164" i="3"/>
  <c r="E1163" i="3"/>
  <c r="E1162" i="3"/>
  <c r="E1161" i="3"/>
  <c r="E1160" i="3"/>
  <c r="E1159" i="3"/>
  <c r="E1158" i="3"/>
  <c r="E1157" i="3"/>
  <c r="E1156" i="3"/>
  <c r="E1155" i="3"/>
  <c r="E1152" i="3"/>
  <c r="E1151" i="3"/>
  <c r="E1150" i="3"/>
  <c r="E1149" i="3"/>
  <c r="E1148" i="3"/>
  <c r="E1147" i="3"/>
  <c r="E1146" i="3"/>
  <c r="E1145" i="3"/>
  <c r="E1144" i="3"/>
  <c r="E1143" i="3"/>
  <c r="E1142" i="3"/>
  <c r="E1141" i="3"/>
  <c r="E1140" i="3"/>
  <c r="E1139" i="3"/>
  <c r="E1136" i="3"/>
  <c r="E1135" i="3"/>
  <c r="E1134" i="3"/>
  <c r="E1133" i="3"/>
  <c r="E1132" i="3"/>
  <c r="E1131" i="3"/>
  <c r="E1130" i="3"/>
  <c r="E1129" i="3"/>
  <c r="E1128" i="3"/>
  <c r="E1127" i="3"/>
  <c r="E1126" i="3"/>
  <c r="E1125" i="3"/>
  <c r="E1124" i="3"/>
  <c r="E1123" i="3"/>
  <c r="E1120" i="3"/>
  <c r="E1119" i="3"/>
  <c r="E1118" i="3"/>
  <c r="E1117" i="3"/>
  <c r="E1116" i="3"/>
  <c r="E1115" i="3"/>
  <c r="E1114" i="3"/>
  <c r="E1113" i="3"/>
  <c r="E1112" i="3"/>
  <c r="E1111" i="3"/>
  <c r="E1110" i="3"/>
  <c r="E1109" i="3"/>
  <c r="E1108" i="3"/>
  <c r="E1107" i="3"/>
  <c r="E1103" i="3"/>
  <c r="E1102" i="3"/>
  <c r="E1101" i="3"/>
  <c r="E1100" i="3"/>
  <c r="E1099" i="3"/>
  <c r="E1098" i="3"/>
  <c r="E1097" i="3"/>
  <c r="E1096" i="3"/>
  <c r="E1095" i="3"/>
  <c r="E1094" i="3"/>
  <c r="E1093" i="3"/>
  <c r="E1092" i="3"/>
  <c r="E1091" i="3"/>
  <c r="E1090" i="3"/>
  <c r="E1089" i="3"/>
  <c r="E1085" i="3"/>
  <c r="E1084" i="3"/>
  <c r="E1083" i="3"/>
  <c r="E1082" i="3"/>
  <c r="E1081" i="3"/>
  <c r="E1080" i="3"/>
  <c r="E1079" i="3"/>
  <c r="E1078" i="3"/>
  <c r="E1077" i="3"/>
  <c r="E1076" i="3"/>
  <c r="E1075" i="3"/>
  <c r="E1074" i="3"/>
  <c r="E1073" i="3"/>
  <c r="E1072" i="3"/>
  <c r="E1065" i="3"/>
  <c r="E1064" i="3"/>
  <c r="E1062" i="3"/>
  <c r="E1061" i="3"/>
  <c r="E1060" i="3"/>
  <c r="E1058" i="3"/>
  <c r="E1057" i="3"/>
  <c r="E1056" i="3"/>
  <c r="E1054" i="3"/>
  <c r="E1053" i="3"/>
  <c r="E1052" i="3"/>
  <c r="E1049" i="3"/>
  <c r="E1048" i="3"/>
  <c r="E1047" i="3"/>
  <c r="E1046" i="3"/>
  <c r="E1045" i="3"/>
  <c r="E1040" i="3"/>
  <c r="E1039" i="3"/>
  <c r="E1038" i="3"/>
  <c r="E1037" i="3"/>
  <c r="E1036" i="3"/>
  <c r="E1035" i="3"/>
  <c r="E1034" i="3"/>
  <c r="E1033" i="3"/>
  <c r="E1032" i="3"/>
  <c r="E1031" i="3"/>
  <c r="E1030" i="3"/>
  <c r="E1029" i="3"/>
  <c r="E1024" i="3"/>
  <c r="E1023" i="3"/>
  <c r="E1022" i="3"/>
  <c r="E1021" i="3"/>
  <c r="E1020" i="3"/>
  <c r="E1019" i="3"/>
  <c r="E1018" i="3"/>
  <c r="E1014" i="3"/>
  <c r="E1013" i="3"/>
  <c r="E1012" i="3"/>
  <c r="E1011" i="3"/>
  <c r="E1010" i="3"/>
  <c r="E1005" i="3"/>
  <c r="E1004" i="3"/>
  <c r="E1003" i="3"/>
  <c r="E1002" i="3"/>
  <c r="E1001" i="3"/>
  <c r="E1000" i="3"/>
  <c r="E999" i="3"/>
  <c r="E994" i="3"/>
  <c r="E993" i="3"/>
  <c r="E992" i="3"/>
  <c r="E991" i="3"/>
  <c r="E990" i="3"/>
  <c r="E986" i="3"/>
  <c r="E985" i="3"/>
  <c r="E984" i="3"/>
  <c r="E983" i="3"/>
  <c r="E982" i="3"/>
  <c r="E981" i="3"/>
  <c r="E977" i="3"/>
  <c r="E976" i="3"/>
  <c r="E975" i="3"/>
  <c r="E974" i="3"/>
  <c r="E972" i="3"/>
  <c r="E971" i="3"/>
  <c r="E970" i="3"/>
  <c r="E969" i="3"/>
  <c r="E968" i="3"/>
  <c r="E967" i="3"/>
  <c r="E963" i="3"/>
  <c r="E962" i="3"/>
  <c r="E961" i="3"/>
  <c r="E960" i="3"/>
  <c r="E957" i="3"/>
  <c r="E956" i="3"/>
  <c r="E953" i="3"/>
  <c r="E952" i="3"/>
  <c r="E951" i="3"/>
  <c r="E950" i="3"/>
  <c r="E949" i="3"/>
  <c r="E948" i="3"/>
  <c r="E947" i="3"/>
  <c r="E946" i="3"/>
  <c r="E945" i="3"/>
  <c r="E944" i="3"/>
  <c r="E943" i="3"/>
  <c r="E942" i="3"/>
  <c r="E941" i="3"/>
  <c r="E938" i="3"/>
  <c r="E937" i="3"/>
  <c r="E936" i="3"/>
  <c r="E935" i="3"/>
  <c r="E934" i="3"/>
  <c r="E933" i="3"/>
  <c r="E932" i="3"/>
  <c r="E930" i="3"/>
  <c r="E929" i="3"/>
  <c r="E928" i="3"/>
  <c r="E927" i="3"/>
  <c r="E926" i="3"/>
  <c r="E921" i="3"/>
  <c r="E920" i="3"/>
  <c r="E919" i="3"/>
  <c r="E918" i="3"/>
  <c r="E916" i="3"/>
  <c r="E915" i="3"/>
  <c r="E912" i="3"/>
  <c r="E911" i="3"/>
  <c r="E910" i="3"/>
  <c r="E909" i="3"/>
  <c r="E908" i="3"/>
  <c r="E906" i="3"/>
  <c r="E901" i="3"/>
  <c r="E900" i="3"/>
  <c r="E899" i="3"/>
  <c r="E898" i="3"/>
  <c r="E897" i="3"/>
  <c r="E888" i="3"/>
  <c r="E887" i="3"/>
  <c r="E886" i="3"/>
  <c r="E885" i="3"/>
  <c r="E884" i="3"/>
  <c r="E883" i="3"/>
  <c r="E882" i="3"/>
  <c r="E881" i="3"/>
  <c r="E879" i="3"/>
  <c r="E878" i="3"/>
  <c r="E877" i="3"/>
  <c r="E876" i="3"/>
  <c r="E875" i="3"/>
  <c r="E874" i="3"/>
  <c r="E873" i="3"/>
  <c r="E872" i="3"/>
  <c r="E871" i="3"/>
  <c r="E870" i="3"/>
  <c r="E869" i="3"/>
  <c r="E868" i="3"/>
  <c r="E867" i="3"/>
  <c r="E863" i="3"/>
  <c r="E860" i="3"/>
  <c r="E859" i="3"/>
  <c r="E858" i="3"/>
  <c r="E857" i="3"/>
  <c r="E856" i="3"/>
  <c r="E855" i="3"/>
  <c r="E854" i="3"/>
  <c r="E853" i="3"/>
  <c r="E852" i="3"/>
  <c r="E848" i="3"/>
  <c r="E847" i="3"/>
  <c r="E846" i="3"/>
  <c r="E845" i="3"/>
  <c r="E844" i="3"/>
  <c r="E842" i="3"/>
  <c r="E841" i="3"/>
  <c r="E840" i="3"/>
  <c r="E839" i="3"/>
  <c r="E838" i="3"/>
  <c r="E837" i="3"/>
  <c r="E836" i="3"/>
  <c r="E833" i="3"/>
  <c r="E832" i="3"/>
  <c r="E831" i="3"/>
  <c r="E830" i="3"/>
  <c r="E829" i="3"/>
  <c r="E827" i="3"/>
  <c r="E826" i="3"/>
  <c r="E825" i="3"/>
  <c r="E824" i="3"/>
  <c r="E823" i="3"/>
  <c r="E822" i="3"/>
  <c r="E821" i="3"/>
  <c r="E817" i="3"/>
  <c r="E816" i="3"/>
  <c r="E815" i="3"/>
  <c r="E813" i="3"/>
  <c r="E812" i="3"/>
  <c r="E811" i="3"/>
  <c r="E810" i="3"/>
  <c r="E809" i="3"/>
  <c r="E808" i="3"/>
  <c r="E807" i="3"/>
  <c r="E806" i="3"/>
  <c r="E802" i="3"/>
  <c r="E801" i="3"/>
  <c r="E800" i="3"/>
  <c r="E799" i="3"/>
  <c r="E798" i="3"/>
  <c r="E796" i="3"/>
  <c r="E795" i="3"/>
  <c r="E794" i="3"/>
  <c r="E793" i="3"/>
  <c r="E792" i="3"/>
  <c r="E791" i="3"/>
  <c r="E790" i="3"/>
  <c r="E787" i="3"/>
  <c r="E786" i="3"/>
  <c r="E785" i="3"/>
  <c r="E784" i="3"/>
  <c r="E783" i="3"/>
  <c r="E781" i="3"/>
  <c r="E780" i="3"/>
  <c r="E779" i="3"/>
  <c r="E778" i="3"/>
  <c r="E777" i="3"/>
  <c r="E776" i="3"/>
  <c r="E775" i="3"/>
  <c r="E771" i="3"/>
  <c r="E770" i="3"/>
  <c r="E769" i="3"/>
  <c r="E768" i="3"/>
  <c r="E767" i="3"/>
  <c r="E766" i="3"/>
  <c r="E765" i="3"/>
  <c r="E764" i="3"/>
  <c r="E763" i="3"/>
  <c r="E762" i="3"/>
  <c r="E761" i="3"/>
  <c r="E754" i="3"/>
  <c r="E753" i="3"/>
  <c r="E752" i="3"/>
  <c r="E751" i="3"/>
  <c r="E750" i="3"/>
  <c r="E749" i="3"/>
  <c r="E748" i="3"/>
  <c r="E747" i="3"/>
  <c r="E746" i="3"/>
  <c r="E745" i="3"/>
  <c r="E744" i="3"/>
  <c r="E743" i="3"/>
  <c r="E742" i="3"/>
  <c r="E741" i="3"/>
  <c r="E740" i="3"/>
  <c r="E739" i="3"/>
  <c r="E738" i="3"/>
  <c r="E737" i="3"/>
  <c r="E736" i="3"/>
  <c r="E735" i="3"/>
  <c r="E734" i="3"/>
  <c r="E733" i="3"/>
  <c r="E732" i="3"/>
  <c r="E729" i="3"/>
  <c r="E728" i="3"/>
  <c r="E727" i="3"/>
  <c r="E725" i="3"/>
  <c r="E724" i="3"/>
  <c r="E723" i="3"/>
  <c r="E722" i="3"/>
  <c r="E721" i="3"/>
  <c r="E716" i="3"/>
  <c r="E715" i="3"/>
  <c r="E714" i="3"/>
  <c r="E712" i="3"/>
  <c r="E710" i="3"/>
  <c r="E704" i="3"/>
  <c r="E703" i="3"/>
  <c r="E702" i="3"/>
  <c r="E701" i="3"/>
  <c r="E700" i="3"/>
  <c r="E699" i="3"/>
  <c r="E698" i="3"/>
  <c r="E697" i="3"/>
  <c r="E696" i="3"/>
  <c r="E694" i="3"/>
  <c r="E693" i="3"/>
  <c r="E692" i="3"/>
  <c r="E691" i="3"/>
  <c r="E690" i="3"/>
  <c r="E689" i="3"/>
  <c r="E686" i="3"/>
  <c r="E685" i="3"/>
  <c r="E684" i="3"/>
  <c r="E683" i="3"/>
  <c r="E681" i="3"/>
  <c r="E680" i="3"/>
  <c r="E679" i="3"/>
  <c r="E678" i="3"/>
  <c r="E677" i="3"/>
  <c r="E676" i="3"/>
  <c r="E675" i="3"/>
  <c r="E667" i="3"/>
  <c r="E665" i="3"/>
  <c r="E664" i="3"/>
  <c r="E661" i="3"/>
  <c r="E660" i="3"/>
  <c r="E659" i="3"/>
  <c r="E658" i="3"/>
  <c r="E657" i="3"/>
  <c r="E656" i="3"/>
  <c r="E652" i="3"/>
  <c r="E650" i="3"/>
  <c r="E649" i="3"/>
  <c r="E648" i="3"/>
  <c r="E647" i="3"/>
  <c r="E646" i="3"/>
  <c r="E645" i="3"/>
  <c r="E644" i="3"/>
  <c r="E643" i="3"/>
  <c r="E642" i="3"/>
  <c r="E641" i="3"/>
  <c r="E640" i="3"/>
  <c r="E638" i="3"/>
  <c r="E637" i="3"/>
  <c r="E635" i="3"/>
  <c r="E634" i="3"/>
  <c r="E633" i="3"/>
  <c r="E632" i="3"/>
  <c r="E631" i="3"/>
  <c r="E627" i="3"/>
  <c r="E626" i="3"/>
  <c r="E625" i="3"/>
  <c r="E624" i="3"/>
  <c r="E623" i="3"/>
  <c r="E622" i="3"/>
  <c r="E621" i="3"/>
  <c r="E619" i="3"/>
  <c r="E618" i="3"/>
  <c r="E617" i="3"/>
  <c r="E616" i="3"/>
  <c r="E615" i="3"/>
  <c r="E614" i="3"/>
  <c r="E613" i="3"/>
  <c r="E612" i="3"/>
  <c r="E611" i="3"/>
  <c r="E610" i="3"/>
  <c r="E609" i="3"/>
  <c r="E604" i="3"/>
  <c r="E603" i="3"/>
  <c r="E602" i="3"/>
  <c r="E601" i="3"/>
  <c r="E600" i="3"/>
  <c r="E599" i="3"/>
  <c r="E598" i="3"/>
  <c r="E597" i="3"/>
  <c r="E596" i="3"/>
  <c r="E595" i="3"/>
  <c r="E594" i="3"/>
  <c r="E593" i="3"/>
  <c r="E592" i="3"/>
  <c r="E591" i="3"/>
  <c r="E590" i="3"/>
  <c r="E586" i="3"/>
  <c r="E585" i="3"/>
  <c r="E584" i="3"/>
  <c r="E580" i="3"/>
  <c r="E576" i="3"/>
  <c r="E575" i="3"/>
  <c r="E574" i="3"/>
  <c r="E573" i="3"/>
  <c r="E572" i="3"/>
  <c r="E569" i="3"/>
  <c r="E568" i="3"/>
  <c r="E567" i="3"/>
  <c r="E566" i="3"/>
  <c r="E565" i="3"/>
  <c r="E561" i="3"/>
  <c r="E560" i="3"/>
  <c r="E559" i="3"/>
  <c r="E558" i="3"/>
  <c r="E557" i="3"/>
  <c r="E553" i="3"/>
  <c r="E552" i="3"/>
  <c r="E551" i="3"/>
  <c r="E550" i="3"/>
  <c r="E549" i="3"/>
  <c r="E545" i="3"/>
  <c r="E544" i="3"/>
  <c r="E543" i="3"/>
  <c r="E542" i="3"/>
  <c r="E541" i="3"/>
  <c r="E536" i="3"/>
  <c r="E535" i="3"/>
  <c r="E534" i="3"/>
  <c r="E533" i="3"/>
  <c r="E532" i="3"/>
  <c r="E531" i="3"/>
  <c r="E530" i="3"/>
  <c r="E528" i="3"/>
  <c r="E524" i="3"/>
  <c r="E523" i="3"/>
  <c r="E522" i="3"/>
  <c r="E521" i="3"/>
  <c r="E520" i="3"/>
  <c r="E519" i="3"/>
  <c r="E518" i="3"/>
  <c r="E516" i="3"/>
  <c r="E512" i="3"/>
  <c r="E511" i="3"/>
  <c r="E510" i="3"/>
  <c r="E509" i="3"/>
  <c r="E508" i="3"/>
  <c r="E507" i="3"/>
  <c r="E506" i="3"/>
  <c r="E503" i="3"/>
  <c r="E502" i="3"/>
  <c r="E501" i="3"/>
  <c r="E500" i="3"/>
  <c r="E499" i="3"/>
  <c r="E498" i="3"/>
  <c r="E497" i="3"/>
  <c r="E496" i="3"/>
  <c r="E495" i="3"/>
  <c r="E494" i="3"/>
  <c r="E493" i="3"/>
  <c r="E492" i="3"/>
  <c r="E491" i="3"/>
  <c r="E490" i="3"/>
  <c r="E489" i="3"/>
  <c r="E488" i="3"/>
  <c r="E487" i="3"/>
  <c r="E484" i="3"/>
  <c r="E483" i="3"/>
  <c r="E482" i="3"/>
  <c r="E481" i="3"/>
  <c r="E480" i="3"/>
  <c r="E479" i="3"/>
  <c r="E478" i="3"/>
  <c r="E477" i="3"/>
  <c r="E476" i="3"/>
  <c r="E475" i="3"/>
  <c r="E474" i="3"/>
  <c r="E473" i="3"/>
  <c r="E472" i="3"/>
  <c r="E471" i="3"/>
  <c r="E470" i="3"/>
  <c r="E469" i="3"/>
  <c r="E468" i="3"/>
  <c r="E465" i="3"/>
  <c r="E464" i="3"/>
  <c r="E463" i="3"/>
  <c r="E462" i="3"/>
  <c r="E461" i="3"/>
  <c r="E460" i="3"/>
  <c r="E459" i="3"/>
  <c r="E458" i="3"/>
  <c r="E457" i="3"/>
  <c r="E456" i="3"/>
  <c r="E455" i="3"/>
  <c r="E454" i="3"/>
  <c r="E446" i="3"/>
  <c r="E445" i="3"/>
  <c r="E444" i="3"/>
  <c r="E443" i="3"/>
  <c r="E442" i="3"/>
  <c r="E441" i="3"/>
  <c r="E440" i="3"/>
  <c r="E439" i="3"/>
  <c r="E438" i="3"/>
  <c r="E437" i="3"/>
  <c r="E436" i="3"/>
  <c r="E435" i="3"/>
  <c r="E434" i="3"/>
  <c r="E433" i="3"/>
  <c r="E432" i="3"/>
  <c r="E431" i="3"/>
  <c r="E430" i="3"/>
  <c r="E426" i="3"/>
  <c r="E425" i="3"/>
  <c r="E424" i="3"/>
  <c r="E423" i="3"/>
  <c r="E420" i="3"/>
  <c r="E419" i="3"/>
  <c r="E418" i="3"/>
  <c r="E417" i="3"/>
  <c r="E416" i="3"/>
  <c r="E415" i="3"/>
  <c r="E414" i="3"/>
  <c r="E413" i="3"/>
  <c r="E412" i="3"/>
  <c r="E411" i="3"/>
  <c r="E410" i="3"/>
  <c r="E409" i="3"/>
  <c r="E405" i="3"/>
  <c r="E404" i="3"/>
  <c r="E403" i="3"/>
  <c r="E402" i="3"/>
  <c r="E400" i="3"/>
  <c r="E399" i="3"/>
  <c r="E398" i="3"/>
  <c r="E397" i="3"/>
  <c r="E396" i="3"/>
  <c r="E395" i="3"/>
  <c r="E394" i="3"/>
  <c r="E393" i="3"/>
  <c r="E392" i="3"/>
  <c r="E391" i="3"/>
  <c r="E389" i="3"/>
  <c r="E388" i="3"/>
  <c r="E387" i="3"/>
  <c r="E384" i="3"/>
  <c r="E383" i="3"/>
  <c r="E382" i="3"/>
  <c r="E381" i="3"/>
  <c r="E380" i="3"/>
  <c r="E379" i="3"/>
  <c r="E378" i="3"/>
  <c r="E369" i="3"/>
  <c r="E368" i="3"/>
  <c r="E367" i="3"/>
  <c r="E366" i="3"/>
  <c r="E365" i="3"/>
  <c r="E364" i="3"/>
  <c r="E363" i="3"/>
  <c r="E362" i="3"/>
  <c r="E357" i="3"/>
  <c r="E354" i="3"/>
  <c r="E353" i="3"/>
  <c r="E352" i="3"/>
  <c r="E351" i="3"/>
  <c r="E350" i="3"/>
  <c r="E349" i="3"/>
  <c r="E348" i="3"/>
  <c r="E347" i="3"/>
  <c r="E346" i="3"/>
  <c r="E345" i="3"/>
  <c r="E344" i="3"/>
  <c r="E339" i="3"/>
  <c r="E336" i="3"/>
  <c r="E335" i="3"/>
  <c r="E334" i="3"/>
  <c r="E333" i="3"/>
  <c r="E332" i="3"/>
  <c r="E331" i="3"/>
  <c r="E330" i="3"/>
  <c r="E329" i="3"/>
  <c r="E328" i="3"/>
  <c r="E327" i="3"/>
  <c r="E326" i="3"/>
  <c r="E322" i="3"/>
  <c r="E321" i="3"/>
  <c r="E320" i="3"/>
  <c r="E319" i="3"/>
  <c r="E318" i="3"/>
  <c r="E317" i="3"/>
  <c r="E316" i="3"/>
  <c r="E315" i="3"/>
  <c r="E314" i="3"/>
  <c r="E313" i="3"/>
  <c r="E312" i="3"/>
  <c r="E307" i="3"/>
  <c r="E306" i="3"/>
  <c r="E305" i="3"/>
  <c r="E304" i="3"/>
  <c r="E298" i="3"/>
  <c r="E297" i="3"/>
  <c r="E296" i="3"/>
  <c r="E294" i="3"/>
  <c r="E293" i="3"/>
  <c r="E292" i="3"/>
  <c r="E291" i="3"/>
  <c r="E290" i="3"/>
  <c r="E289" i="3"/>
  <c r="E288" i="3"/>
  <c r="E287" i="3"/>
  <c r="E286" i="3"/>
  <c r="E285" i="3"/>
  <c r="E284" i="3"/>
  <c r="E283" i="3"/>
  <c r="E282" i="3"/>
  <c r="E281" i="3"/>
  <c r="E280" i="3"/>
  <c r="E279" i="3"/>
  <c r="E278" i="3"/>
  <c r="E275" i="3"/>
  <c r="E274" i="3"/>
  <c r="E273" i="3"/>
  <c r="E272" i="3"/>
  <c r="E271" i="3"/>
  <c r="E270" i="3"/>
  <c r="E269" i="3"/>
  <c r="E268" i="3"/>
  <c r="E267" i="3"/>
  <c r="E266" i="3"/>
  <c r="E265" i="3"/>
  <c r="E264" i="3"/>
  <c r="E263" i="3"/>
  <c r="E262" i="3"/>
  <c r="E257" i="3"/>
  <c r="E256"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19" i="3"/>
  <c r="E218" i="3"/>
  <c r="E217" i="3"/>
  <c r="E216" i="3"/>
  <c r="E215" i="3"/>
  <c r="E212" i="3"/>
  <c r="E211" i="3"/>
  <c r="E205" i="3"/>
  <c r="E204" i="3"/>
  <c r="E201" i="3"/>
  <c r="E200" i="3"/>
  <c r="E199" i="3"/>
  <c r="E191" i="3"/>
  <c r="E190" i="3"/>
  <c r="E189" i="3"/>
  <c r="E187" i="3"/>
  <c r="E186" i="3"/>
  <c r="E185" i="3"/>
  <c r="E184" i="3"/>
  <c r="E183" i="3"/>
  <c r="E182" i="3"/>
  <c r="E179" i="3"/>
  <c r="E178" i="3"/>
  <c r="E177" i="3"/>
  <c r="E176" i="3"/>
  <c r="E175" i="3"/>
  <c r="E174" i="3"/>
  <c r="E171" i="3"/>
  <c r="E170" i="3"/>
  <c r="E167" i="3"/>
  <c r="E166" i="3"/>
  <c r="E164" i="3"/>
  <c r="E163" i="3"/>
  <c r="E162" i="3"/>
  <c r="E161" i="3"/>
  <c r="E158" i="3"/>
  <c r="E157" i="3"/>
  <c r="E156" i="3"/>
  <c r="E153" i="3"/>
  <c r="E151" i="3"/>
  <c r="E150" i="3"/>
  <c r="E147" i="3"/>
  <c r="E144" i="3"/>
  <c r="E143" i="3"/>
  <c r="E142" i="3"/>
  <c r="E141" i="3"/>
  <c r="E135" i="3"/>
  <c r="E134" i="3"/>
  <c r="E133" i="3"/>
  <c r="E132" i="3"/>
  <c r="E129" i="3"/>
  <c r="E128" i="3"/>
  <c r="E127" i="3"/>
  <c r="E126" i="3"/>
  <c r="E123" i="3"/>
  <c r="E122" i="3"/>
  <c r="E121" i="3"/>
  <c r="E115" i="3"/>
  <c r="E114" i="3"/>
  <c r="E113" i="3"/>
  <c r="E112" i="3"/>
  <c r="E111" i="3"/>
  <c r="E110" i="3"/>
  <c r="E109" i="3"/>
  <c r="E108" i="3"/>
  <c r="E105" i="3"/>
  <c r="E104" i="3"/>
  <c r="E103" i="3"/>
  <c r="E102" i="3"/>
  <c r="E101" i="3"/>
  <c r="E100" i="3"/>
  <c r="E99" i="3"/>
  <c r="E98" i="3"/>
  <c r="E97" i="3"/>
  <c r="E96" i="3"/>
  <c r="E93" i="3"/>
  <c r="E90" i="3"/>
  <c r="E89" i="3"/>
  <c r="E88" i="3"/>
  <c r="E87" i="3"/>
  <c r="E86" i="3"/>
  <c r="E85" i="3"/>
  <c r="E84" i="3"/>
  <c r="E83" i="3"/>
  <c r="E82" i="3"/>
  <c r="E81" i="3"/>
  <c r="E80" i="3"/>
  <c r="E79" i="3"/>
  <c r="E78" i="3"/>
  <c r="E77" i="3"/>
  <c r="E74" i="3"/>
  <c r="E73" i="3"/>
  <c r="E72" i="3"/>
  <c r="E71" i="3"/>
  <c r="E70" i="3"/>
  <c r="E66" i="3"/>
  <c r="E65" i="3"/>
  <c r="E64" i="3"/>
  <c r="E63" i="3"/>
  <c r="E62" i="3"/>
  <c r="E61" i="3"/>
  <c r="E60" i="3"/>
  <c r="E59" i="3"/>
  <c r="E58" i="3"/>
  <c r="E57" i="3"/>
  <c r="E56" i="3"/>
  <c r="E55" i="3"/>
  <c r="E52" i="3"/>
  <c r="E49" i="3"/>
  <c r="E48" i="3"/>
  <c r="E47" i="3"/>
  <c r="E44" i="3"/>
  <c r="E43" i="3"/>
  <c r="E42" i="3"/>
  <c r="E41" i="3"/>
  <c r="E40" i="3"/>
  <c r="E37" i="3"/>
  <c r="E36" i="3"/>
  <c r="E35" i="3"/>
  <c r="E34" i="3"/>
  <c r="E33" i="3"/>
  <c r="E32" i="3"/>
  <c r="E31" i="3"/>
  <c r="E30" i="3"/>
  <c r="E29" i="3"/>
  <c r="E24" i="3"/>
  <c r="E23" i="3"/>
  <c r="E22" i="3"/>
  <c r="E21" i="3"/>
  <c r="E20" i="3"/>
  <c r="E19" i="3"/>
  <c r="E18" i="3"/>
  <c r="E17" i="3"/>
  <c r="E16" i="3"/>
  <c r="E15" i="3"/>
  <c r="E13" i="3"/>
  <c r="E12" i="3"/>
  <c r="E11" i="3"/>
  <c r="E10" i="3"/>
  <c r="E9" i="3"/>
  <c r="AR2074" i="3" l="1"/>
  <c r="AR1905" i="3"/>
  <c r="AP2074" i="3"/>
  <c r="AP1905" i="3"/>
  <c r="AN2074" i="3"/>
  <c r="AN1905" i="3"/>
  <c r="AL2074" i="3"/>
  <c r="AL1905" i="3"/>
  <c r="AJ2074" i="3"/>
  <c r="AJ1905" i="3"/>
  <c r="AH2074" i="3"/>
  <c r="AH1905" i="3"/>
  <c r="AF2074" i="3"/>
  <c r="AF1905" i="3"/>
  <c r="AD2074" i="3"/>
  <c r="AD1905" i="3"/>
  <c r="AB2074" i="3"/>
  <c r="AB1905" i="3"/>
  <c r="Z2074" i="3"/>
  <c r="Z1905" i="3"/>
  <c r="Z2721" i="3" l="1"/>
  <c r="AB2721" i="3" s="1"/>
  <c r="Z2720" i="3"/>
  <c r="Z2717" i="3"/>
  <c r="AB2717" i="3" s="1"/>
  <c r="AD2717" i="3" s="1"/>
  <c r="AF2717" i="3" s="1"/>
  <c r="AH2717" i="3" s="1"/>
  <c r="AJ2717" i="3" s="1"/>
  <c r="AL2717" i="3" s="1"/>
  <c r="AN2717" i="3" s="1"/>
  <c r="AP2717" i="3" s="1"/>
  <c r="AR2717" i="3" s="1"/>
  <c r="Z2716" i="3"/>
  <c r="AB2716" i="3" s="1"/>
  <c r="AD2716" i="3" s="1"/>
  <c r="AF2716" i="3" s="1"/>
  <c r="AH2716" i="3" s="1"/>
  <c r="AJ2716" i="3" s="1"/>
  <c r="Z2713" i="3"/>
  <c r="AB2713" i="3" s="1"/>
  <c r="AD2713" i="3" s="1"/>
  <c r="AF2713" i="3" s="1"/>
  <c r="AH2713" i="3" s="1"/>
  <c r="AJ2713" i="3" s="1"/>
  <c r="AL2713" i="3" s="1"/>
  <c r="AN2713" i="3" s="1"/>
  <c r="AP2713" i="3" s="1"/>
  <c r="AR2713" i="3" s="1"/>
  <c r="Z2712" i="3"/>
  <c r="AB2712" i="3" s="1"/>
  <c r="AD2712" i="3" s="1"/>
  <c r="AF2712" i="3" s="1"/>
  <c r="AH2712" i="3" s="1"/>
  <c r="AJ2712" i="3" s="1"/>
  <c r="AL2712" i="3" s="1"/>
  <c r="AN2712" i="3" s="1"/>
  <c r="AP2712" i="3" s="1"/>
  <c r="AR2712" i="3" s="1"/>
  <c r="Z2395" i="3"/>
  <c r="AB2395" i="3" s="1"/>
  <c r="AD2395" i="3" s="1"/>
  <c r="AF2395" i="3" s="1"/>
  <c r="AH2395" i="3" s="1"/>
  <c r="AJ2395" i="3" s="1"/>
  <c r="AL2395" i="3" s="1"/>
  <c r="AN2395" i="3" s="1"/>
  <c r="AP2395" i="3" s="1"/>
  <c r="AR2395" i="3" s="1"/>
  <c r="Z2115" i="3"/>
  <c r="AB2115" i="3" s="1"/>
  <c r="AD2115" i="3" s="1"/>
  <c r="AF2115" i="3" s="1"/>
  <c r="AH2115" i="3" s="1"/>
  <c r="AJ2115" i="3" s="1"/>
  <c r="AL2115" i="3" s="1"/>
  <c r="AN2115" i="3" s="1"/>
  <c r="AP2115" i="3" s="1"/>
  <c r="AR2115" i="3" s="1"/>
  <c r="Z2114" i="3"/>
  <c r="AB2114" i="3" s="1"/>
  <c r="AD2114" i="3" s="1"/>
  <c r="AF2114" i="3" s="1"/>
  <c r="AH2114" i="3" s="1"/>
  <c r="AJ2114" i="3" s="1"/>
  <c r="AL2114" i="3" s="1"/>
  <c r="AN2114" i="3" s="1"/>
  <c r="AP2114" i="3" s="1"/>
  <c r="AR2114" i="3" s="1"/>
  <c r="AH2479" i="3" l="1"/>
  <c r="AH2471" i="3" s="1"/>
  <c r="AH2463" i="3" s="1"/>
  <c r="Z2479" i="3"/>
  <c r="Z2471" i="3" s="1"/>
  <c r="Z2463" i="3" s="1"/>
  <c r="AL2479" i="3"/>
  <c r="AL2471" i="3" s="1"/>
  <c r="AL2463" i="3" s="1"/>
  <c r="Z2719" i="3"/>
  <c r="Z2715" i="3" s="1"/>
  <c r="AF2479" i="3"/>
  <c r="AP2479" i="3"/>
  <c r="AP2471" i="3" s="1"/>
  <c r="AP2463" i="3" s="1"/>
  <c r="AR2479" i="3"/>
  <c r="AR2471" i="3" s="1"/>
  <c r="AR2463" i="3" s="1"/>
  <c r="AN2479" i="3"/>
  <c r="AN2471" i="3" s="1"/>
  <c r="AN2463" i="3" s="1"/>
  <c r="AL2716" i="3"/>
  <c r="AN2716" i="3" s="1"/>
  <c r="AP2716" i="3" s="1"/>
  <c r="AR2716" i="3" s="1"/>
  <c r="AD2721" i="3"/>
  <c r="AB2720" i="3"/>
  <c r="AD2720" i="3" s="1"/>
  <c r="AF2720" i="3" s="1"/>
  <c r="AH2720" i="3" s="1"/>
  <c r="AJ2720" i="3" s="1"/>
  <c r="AL2720" i="3" s="1"/>
  <c r="AN2720" i="3" s="1"/>
  <c r="AJ2479" i="3"/>
  <c r="AJ2471" i="3" s="1"/>
  <c r="AJ2463" i="3" s="1"/>
  <c r="AF2471" i="3"/>
  <c r="AF2463" i="3" s="1"/>
  <c r="AD2479" i="3"/>
  <c r="AD2471" i="3" s="1"/>
  <c r="AD2463" i="3" s="1"/>
  <c r="AB2479" i="3"/>
  <c r="AB2471" i="3" s="1"/>
  <c r="AU9" i="3"/>
  <c r="AU10" i="3"/>
  <c r="AU11" i="3"/>
  <c r="AU12" i="3"/>
  <c r="AU13" i="3"/>
  <c r="AU15" i="3"/>
  <c r="AU16" i="3"/>
  <c r="AU17" i="3"/>
  <c r="AU18" i="3"/>
  <c r="AU19" i="3"/>
  <c r="AU20" i="3"/>
  <c r="AU21" i="3"/>
  <c r="AU22" i="3"/>
  <c r="AU23" i="3"/>
  <c r="AU24" i="3"/>
  <c r="AU25"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5" i="3"/>
  <c r="AU56" i="3"/>
  <c r="AU57" i="3"/>
  <c r="AU58" i="3"/>
  <c r="AU59" i="3"/>
  <c r="AU60" i="3"/>
  <c r="AU61" i="3"/>
  <c r="AU62" i="3"/>
  <c r="AU63" i="3"/>
  <c r="AU64" i="3"/>
  <c r="AU65" i="3"/>
  <c r="AU66" i="3"/>
  <c r="AU68" i="3"/>
  <c r="AU70" i="3"/>
  <c r="AU71" i="3"/>
  <c r="AU72" i="3"/>
  <c r="AU73" i="3"/>
  <c r="AU74" i="3"/>
  <c r="AU75" i="3"/>
  <c r="AU77" i="3"/>
  <c r="AU78" i="3"/>
  <c r="AU79" i="3"/>
  <c r="AU80" i="3"/>
  <c r="AU81" i="3"/>
  <c r="AU82" i="3"/>
  <c r="AU83" i="3"/>
  <c r="AU84" i="3"/>
  <c r="AU85" i="3"/>
  <c r="AU86" i="3"/>
  <c r="AU87" i="3"/>
  <c r="AU88" i="3"/>
  <c r="AU89" i="3"/>
  <c r="AU90" i="3"/>
  <c r="AU91" i="3"/>
  <c r="AU92" i="3"/>
  <c r="AU93" i="3"/>
  <c r="AU94" i="3"/>
  <c r="AU96" i="3"/>
  <c r="AU97" i="3"/>
  <c r="AU98" i="3"/>
  <c r="AU99" i="3"/>
  <c r="AU100" i="3"/>
  <c r="AU101" i="3"/>
  <c r="AU102" i="3"/>
  <c r="AU103" i="3"/>
  <c r="AU104" i="3"/>
  <c r="AU105" i="3"/>
  <c r="AU106" i="3"/>
  <c r="AU108" i="3"/>
  <c r="AU109" i="3"/>
  <c r="AU110" i="3"/>
  <c r="AU111" i="3"/>
  <c r="AU112" i="3"/>
  <c r="AU113" i="3"/>
  <c r="AU114" i="3"/>
  <c r="AU115" i="3"/>
  <c r="AU116" i="3"/>
  <c r="AU120" i="3"/>
  <c r="AU121" i="3"/>
  <c r="AU122" i="3"/>
  <c r="AU123" i="3"/>
  <c r="AU125" i="3"/>
  <c r="AU126" i="3"/>
  <c r="AU127" i="3"/>
  <c r="AU128" i="3"/>
  <c r="AU129" i="3"/>
  <c r="AU131" i="3"/>
  <c r="AU132" i="3"/>
  <c r="AU133" i="3"/>
  <c r="AU134" i="3"/>
  <c r="AU135" i="3"/>
  <c r="AU140" i="3"/>
  <c r="AU141" i="3"/>
  <c r="AU142" i="3"/>
  <c r="AU143" i="3"/>
  <c r="AU144" i="3"/>
  <c r="AU147" i="3"/>
  <c r="AU149" i="3"/>
  <c r="AU150" i="3"/>
  <c r="AU151" i="3"/>
  <c r="AU152" i="3"/>
  <c r="AU153" i="3"/>
  <c r="AU156" i="3"/>
  <c r="AU157" i="3"/>
  <c r="AU158" i="3"/>
  <c r="AU160" i="3"/>
  <c r="AU161" i="3"/>
  <c r="AU162" i="3"/>
  <c r="AU163" i="3"/>
  <c r="AU164" i="3"/>
  <c r="AU165" i="3"/>
  <c r="AU166" i="3"/>
  <c r="AU167" i="3"/>
  <c r="AU170" i="3"/>
  <c r="AU171" i="3"/>
  <c r="AU172" i="3"/>
  <c r="AU173" i="3"/>
  <c r="AU174" i="3"/>
  <c r="AU175" i="3"/>
  <c r="AU176" i="3"/>
  <c r="AU177" i="3"/>
  <c r="AU178" i="3"/>
  <c r="AU179" i="3"/>
  <c r="AU182" i="3"/>
  <c r="AU183" i="3"/>
  <c r="AU184" i="3"/>
  <c r="AU185" i="3"/>
  <c r="AU186" i="3"/>
  <c r="AU187" i="3"/>
  <c r="AU189" i="3"/>
  <c r="AU190" i="3"/>
  <c r="AU191" i="3"/>
  <c r="AU192" i="3"/>
  <c r="AU195" i="3"/>
  <c r="AU197" i="3"/>
  <c r="AU198" i="3"/>
  <c r="AU199" i="3"/>
  <c r="AU200" i="3"/>
  <c r="AU201" i="3"/>
  <c r="AU202" i="3"/>
  <c r="AU203" i="3"/>
  <c r="AU204" i="3"/>
  <c r="AU205" i="3"/>
  <c r="AU209" i="3"/>
  <c r="AU210" i="3"/>
  <c r="AU211" i="3"/>
  <c r="AU212" i="3"/>
  <c r="AU213" i="3"/>
  <c r="AU214" i="3"/>
  <c r="AU215" i="3"/>
  <c r="AU216" i="3"/>
  <c r="AU217" i="3"/>
  <c r="AU218" i="3"/>
  <c r="AU219" i="3"/>
  <c r="AU220"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6" i="3"/>
  <c r="AU257" i="3"/>
  <c r="AU258" i="3"/>
  <c r="AU262" i="3"/>
  <c r="AU263" i="3"/>
  <c r="AU264" i="3"/>
  <c r="AU265" i="3"/>
  <c r="AU266" i="3"/>
  <c r="AU267" i="3"/>
  <c r="AU268" i="3"/>
  <c r="AU269" i="3"/>
  <c r="AU270" i="3"/>
  <c r="AU271" i="3"/>
  <c r="AU272" i="3"/>
  <c r="AU273" i="3"/>
  <c r="AU274" i="3"/>
  <c r="AU275" i="3"/>
  <c r="AU276" i="3"/>
  <c r="AU278" i="3"/>
  <c r="AU279" i="3"/>
  <c r="AU280" i="3"/>
  <c r="AU281" i="3"/>
  <c r="AU282" i="3"/>
  <c r="AU283" i="3"/>
  <c r="AU284" i="3"/>
  <c r="AU285" i="3"/>
  <c r="AU286" i="3"/>
  <c r="AU287" i="3"/>
  <c r="AU288" i="3"/>
  <c r="AU289" i="3"/>
  <c r="AU290" i="3"/>
  <c r="AU291" i="3"/>
  <c r="AU292" i="3"/>
  <c r="AU293" i="3"/>
  <c r="AU294" i="3"/>
  <c r="AU296" i="3"/>
  <c r="AU297" i="3"/>
  <c r="AU298" i="3"/>
  <c r="AU302" i="3"/>
  <c r="AU303" i="3"/>
  <c r="AU304" i="3"/>
  <c r="AU305" i="3"/>
  <c r="AU306" i="3"/>
  <c r="AU307" i="3"/>
  <c r="AU309" i="3"/>
  <c r="AU312" i="3"/>
  <c r="AU313" i="3"/>
  <c r="AU314" i="3"/>
  <c r="AU315" i="3"/>
  <c r="AU316" i="3"/>
  <c r="AU317" i="3"/>
  <c r="AU318" i="3"/>
  <c r="AU319" i="3"/>
  <c r="AU320" i="3"/>
  <c r="AU321" i="3"/>
  <c r="AU322" i="3"/>
  <c r="AU324" i="3"/>
  <c r="AU326" i="3"/>
  <c r="AU327" i="3"/>
  <c r="AU328" i="3"/>
  <c r="AU329" i="3"/>
  <c r="AU330" i="3"/>
  <c r="AU331" i="3"/>
  <c r="AU332" i="3"/>
  <c r="AU333" i="3"/>
  <c r="AU334" i="3"/>
  <c r="AU335" i="3"/>
  <c r="AU336" i="3"/>
  <c r="AU339" i="3"/>
  <c r="AU342" i="3"/>
  <c r="AU344" i="3"/>
  <c r="AU345" i="3"/>
  <c r="AU346" i="3"/>
  <c r="AU347" i="3"/>
  <c r="AU348" i="3"/>
  <c r="AU349" i="3"/>
  <c r="AU350" i="3"/>
  <c r="AU351" i="3"/>
  <c r="AU352" i="3"/>
  <c r="AU353" i="3"/>
  <c r="AU354" i="3"/>
  <c r="AU357" i="3"/>
  <c r="AU360" i="3"/>
  <c r="AU362" i="3"/>
  <c r="AU363" i="3"/>
  <c r="AU364" i="3"/>
  <c r="AU365" i="3"/>
  <c r="AU366" i="3"/>
  <c r="AU367" i="3"/>
  <c r="AU368" i="3"/>
  <c r="AU369" i="3"/>
  <c r="AU376" i="3"/>
  <c r="AU378" i="3"/>
  <c r="AU379" i="3"/>
  <c r="AU380" i="3"/>
  <c r="AU381" i="3"/>
  <c r="AU382" i="3"/>
  <c r="AU383" i="3"/>
  <c r="AU384" i="3"/>
  <c r="AU385" i="3"/>
  <c r="AU387" i="3"/>
  <c r="AU388" i="3"/>
  <c r="AU389" i="3"/>
  <c r="AU391" i="3"/>
  <c r="AU392" i="3"/>
  <c r="AU393" i="3"/>
  <c r="AU394" i="3"/>
  <c r="AU395" i="3"/>
  <c r="AU396" i="3"/>
  <c r="AU397" i="3"/>
  <c r="AU398" i="3"/>
  <c r="AU399" i="3"/>
  <c r="AU400" i="3"/>
  <c r="AU402" i="3"/>
  <c r="AU403" i="3"/>
  <c r="AU404" i="3"/>
  <c r="AU405" i="3"/>
  <c r="AU407" i="3"/>
  <c r="AU409" i="3"/>
  <c r="AU410" i="3"/>
  <c r="AU411" i="3"/>
  <c r="AU412" i="3"/>
  <c r="AU413" i="3"/>
  <c r="AU414" i="3"/>
  <c r="AU415" i="3"/>
  <c r="AU416" i="3"/>
  <c r="AU417" i="3"/>
  <c r="AU418" i="3"/>
  <c r="AU419" i="3"/>
  <c r="AU420" i="3"/>
  <c r="AU421" i="3"/>
  <c r="AU423" i="3"/>
  <c r="AU424" i="3"/>
  <c r="AU425" i="3"/>
  <c r="AU426" i="3"/>
  <c r="AU427" i="3"/>
  <c r="AU430" i="3"/>
  <c r="AU431" i="3"/>
  <c r="AU432" i="3"/>
  <c r="AU433" i="3"/>
  <c r="AU434" i="3"/>
  <c r="AU435" i="3"/>
  <c r="AU436" i="3"/>
  <c r="AU437" i="3"/>
  <c r="AU438" i="3"/>
  <c r="AU439" i="3"/>
  <c r="AU440" i="3"/>
  <c r="AU441" i="3"/>
  <c r="AU442" i="3"/>
  <c r="AU443" i="3"/>
  <c r="AU444" i="3"/>
  <c r="AU445" i="3"/>
  <c r="AU446" i="3"/>
  <c r="AU451" i="3"/>
  <c r="AU454" i="3"/>
  <c r="AU455" i="3"/>
  <c r="AU456" i="3"/>
  <c r="AU457" i="3"/>
  <c r="AU458" i="3"/>
  <c r="AU459" i="3"/>
  <c r="AU460" i="3"/>
  <c r="AU461" i="3"/>
  <c r="AU462" i="3"/>
  <c r="AU463" i="3"/>
  <c r="AU464" i="3"/>
  <c r="AU465" i="3"/>
  <c r="AU466" i="3"/>
  <c r="AU468" i="3"/>
  <c r="AU469" i="3"/>
  <c r="AU470" i="3"/>
  <c r="AU471" i="3"/>
  <c r="AU472" i="3"/>
  <c r="AU473" i="3"/>
  <c r="AU474" i="3"/>
  <c r="AU475" i="3"/>
  <c r="AU476" i="3"/>
  <c r="AU477" i="3"/>
  <c r="AU478" i="3"/>
  <c r="AU479" i="3"/>
  <c r="AU480" i="3"/>
  <c r="AU481" i="3"/>
  <c r="AU482" i="3"/>
  <c r="AU483" i="3"/>
  <c r="AU484" i="3"/>
  <c r="AU485" i="3"/>
  <c r="AU487" i="3"/>
  <c r="AU488" i="3"/>
  <c r="AU489" i="3"/>
  <c r="AU490" i="3"/>
  <c r="AU491" i="3"/>
  <c r="AU492" i="3"/>
  <c r="AU493" i="3"/>
  <c r="AU494" i="3"/>
  <c r="AU495" i="3"/>
  <c r="AU496" i="3"/>
  <c r="AU497" i="3"/>
  <c r="AU498" i="3"/>
  <c r="AU499" i="3"/>
  <c r="AU500" i="3"/>
  <c r="AU501" i="3"/>
  <c r="AU502" i="3"/>
  <c r="AU503" i="3"/>
  <c r="AU504" i="3"/>
  <c r="AU506" i="3"/>
  <c r="AU507" i="3"/>
  <c r="AU508" i="3"/>
  <c r="AU509" i="3"/>
  <c r="AU510" i="3"/>
  <c r="AU511" i="3"/>
  <c r="AU512" i="3"/>
  <c r="AU514" i="3"/>
  <c r="AU516" i="3"/>
  <c r="AU518" i="3"/>
  <c r="AU519" i="3"/>
  <c r="AU520" i="3"/>
  <c r="AU521" i="3"/>
  <c r="AU522" i="3"/>
  <c r="AU523" i="3"/>
  <c r="AU524" i="3"/>
  <c r="AU526" i="3"/>
  <c r="AU528" i="3"/>
  <c r="AU530" i="3"/>
  <c r="AU531" i="3"/>
  <c r="AU532" i="3"/>
  <c r="AU533" i="3"/>
  <c r="AU534" i="3"/>
  <c r="AU535" i="3"/>
  <c r="AU536" i="3"/>
  <c r="AU539" i="3"/>
  <c r="AU541" i="3"/>
  <c r="AU542" i="3"/>
  <c r="AU543" i="3"/>
  <c r="AU544" i="3"/>
  <c r="AU545" i="3"/>
  <c r="AU547" i="3"/>
  <c r="AU549" i="3"/>
  <c r="AU550" i="3"/>
  <c r="AU551" i="3"/>
  <c r="AU552" i="3"/>
  <c r="AU553" i="3"/>
  <c r="AU555" i="3"/>
  <c r="AU557" i="3"/>
  <c r="AU558" i="3"/>
  <c r="AU559" i="3"/>
  <c r="AU560" i="3"/>
  <c r="AU561" i="3"/>
  <c r="AU563" i="3"/>
  <c r="AU565" i="3"/>
  <c r="AU566" i="3"/>
  <c r="AU567" i="3"/>
  <c r="AU568" i="3"/>
  <c r="AU569" i="3"/>
  <c r="AU570" i="3"/>
  <c r="AU572" i="3"/>
  <c r="AU573" i="3"/>
  <c r="AU574" i="3"/>
  <c r="AU575" i="3"/>
  <c r="AU576" i="3"/>
  <c r="AU577" i="3"/>
  <c r="AU580" i="3"/>
  <c r="AU584" i="3"/>
  <c r="AU585" i="3"/>
  <c r="AU586" i="3"/>
  <c r="AU588" i="3"/>
  <c r="AU590" i="3"/>
  <c r="AU591" i="3"/>
  <c r="AU592" i="3"/>
  <c r="AU593" i="3"/>
  <c r="AU594" i="3"/>
  <c r="AU595" i="3"/>
  <c r="AU596" i="3"/>
  <c r="AU597" i="3"/>
  <c r="AU598" i="3"/>
  <c r="AU599" i="3"/>
  <c r="AU600" i="3"/>
  <c r="AU601" i="3"/>
  <c r="AU602" i="3"/>
  <c r="AU603" i="3"/>
  <c r="AU604" i="3"/>
  <c r="AU607" i="3"/>
  <c r="AU609" i="3"/>
  <c r="AU610" i="3"/>
  <c r="AU611" i="3"/>
  <c r="AU612" i="3"/>
  <c r="AU613" i="3"/>
  <c r="AU614" i="3"/>
  <c r="AU615" i="3"/>
  <c r="AU616" i="3"/>
  <c r="AU617" i="3"/>
  <c r="AU618" i="3"/>
  <c r="AU619" i="3"/>
  <c r="AU621" i="3"/>
  <c r="AU622" i="3"/>
  <c r="AU623" i="3"/>
  <c r="AU624" i="3"/>
  <c r="AU625" i="3"/>
  <c r="AU626" i="3"/>
  <c r="AU627" i="3"/>
  <c r="AU629" i="3"/>
  <c r="AU631" i="3"/>
  <c r="AU632" i="3"/>
  <c r="AU633" i="3"/>
  <c r="AU634" i="3"/>
  <c r="AU635" i="3"/>
  <c r="AU637" i="3"/>
  <c r="AU638" i="3"/>
  <c r="AU640" i="3"/>
  <c r="AU641" i="3"/>
  <c r="AU642" i="3"/>
  <c r="AU643" i="3"/>
  <c r="AU644" i="3"/>
  <c r="AU645" i="3"/>
  <c r="AU646" i="3"/>
  <c r="AU647" i="3"/>
  <c r="AU648" i="3"/>
  <c r="AU649" i="3"/>
  <c r="AU650" i="3"/>
  <c r="AU652" i="3"/>
  <c r="AU654" i="3"/>
  <c r="AU656" i="3"/>
  <c r="AU657" i="3"/>
  <c r="AU658" i="3"/>
  <c r="AU659" i="3"/>
  <c r="AU660" i="3"/>
  <c r="AU661" i="3"/>
  <c r="AU662" i="3"/>
  <c r="AU663" i="3"/>
  <c r="AU664" i="3"/>
  <c r="AU665" i="3"/>
  <c r="AU666" i="3"/>
  <c r="AU667" i="3"/>
  <c r="AU673" i="3"/>
  <c r="AU675" i="3"/>
  <c r="AU676" i="3"/>
  <c r="AU677" i="3"/>
  <c r="AU678" i="3"/>
  <c r="AU679" i="3"/>
  <c r="AU680" i="3"/>
  <c r="AU681" i="3"/>
  <c r="AU683" i="3"/>
  <c r="AU684" i="3"/>
  <c r="AU685" i="3"/>
  <c r="AU686" i="3"/>
  <c r="AU687" i="3"/>
  <c r="AU689" i="3"/>
  <c r="AU690" i="3"/>
  <c r="AU691" i="3"/>
  <c r="AU692" i="3"/>
  <c r="AU693" i="3"/>
  <c r="AU694" i="3"/>
  <c r="AU696" i="3"/>
  <c r="AU697" i="3"/>
  <c r="AU698" i="3"/>
  <c r="AU699" i="3"/>
  <c r="AU700" i="3"/>
  <c r="AU701" i="3"/>
  <c r="AU702" i="3"/>
  <c r="AU703" i="3"/>
  <c r="AU704" i="3"/>
  <c r="AU708" i="3"/>
  <c r="AU710" i="3"/>
  <c r="AU712" i="3"/>
  <c r="AU714" i="3"/>
  <c r="AU715" i="3"/>
  <c r="AU716" i="3"/>
  <c r="AU719" i="3"/>
  <c r="AU721" i="3"/>
  <c r="AU722" i="3"/>
  <c r="AU723" i="3"/>
  <c r="AU724" i="3"/>
  <c r="AU725" i="3"/>
  <c r="AU727" i="3"/>
  <c r="AU728" i="3"/>
  <c r="AU729" i="3"/>
  <c r="AU730"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9" i="3"/>
  <c r="AU761" i="3"/>
  <c r="AU762" i="3"/>
  <c r="AU763" i="3"/>
  <c r="AU764" i="3"/>
  <c r="AU765" i="3"/>
  <c r="AU766" i="3"/>
  <c r="AU767" i="3"/>
  <c r="AU768" i="3"/>
  <c r="AU769" i="3"/>
  <c r="AU770" i="3"/>
  <c r="AU771" i="3"/>
  <c r="AU773" i="3"/>
  <c r="AU775" i="3"/>
  <c r="AU776" i="3"/>
  <c r="AU777" i="3"/>
  <c r="AU778" i="3"/>
  <c r="AU779" i="3"/>
  <c r="AU780" i="3"/>
  <c r="AU781" i="3"/>
  <c r="AU783" i="3"/>
  <c r="AU784" i="3"/>
  <c r="AU785" i="3"/>
  <c r="AU786" i="3"/>
  <c r="AU787" i="3"/>
  <c r="AU788" i="3"/>
  <c r="AU790" i="3"/>
  <c r="AU791" i="3"/>
  <c r="AU792" i="3"/>
  <c r="AU793" i="3"/>
  <c r="AU794" i="3"/>
  <c r="AU795" i="3"/>
  <c r="AU796" i="3"/>
  <c r="AU798" i="3"/>
  <c r="AU799" i="3"/>
  <c r="AU800" i="3"/>
  <c r="AU801" i="3"/>
  <c r="AU802" i="3"/>
  <c r="AU804" i="3"/>
  <c r="AU806" i="3"/>
  <c r="AU807" i="3"/>
  <c r="AU808" i="3"/>
  <c r="AU809" i="3"/>
  <c r="AU810" i="3"/>
  <c r="AU811" i="3"/>
  <c r="AU812" i="3"/>
  <c r="AU813" i="3"/>
  <c r="AU815" i="3"/>
  <c r="AU816" i="3"/>
  <c r="AU817" i="3"/>
  <c r="AU819" i="3"/>
  <c r="AU821" i="3"/>
  <c r="AU822" i="3"/>
  <c r="AU823" i="3"/>
  <c r="AU824" i="3"/>
  <c r="AU825" i="3"/>
  <c r="AU826" i="3"/>
  <c r="AU827" i="3"/>
  <c r="AU829" i="3"/>
  <c r="AU830" i="3"/>
  <c r="AU831" i="3"/>
  <c r="AU832" i="3"/>
  <c r="AU833" i="3"/>
  <c r="AU834" i="3"/>
  <c r="AU836" i="3"/>
  <c r="AU837" i="3"/>
  <c r="AU838" i="3"/>
  <c r="AU839" i="3"/>
  <c r="AU840" i="3"/>
  <c r="AU841" i="3"/>
  <c r="AU842" i="3"/>
  <c r="AU844" i="3"/>
  <c r="AU845" i="3"/>
  <c r="AU846" i="3"/>
  <c r="AU847" i="3"/>
  <c r="AU848" i="3"/>
  <c r="AU850" i="3"/>
  <c r="AU852" i="3"/>
  <c r="AU853" i="3"/>
  <c r="AU854" i="3"/>
  <c r="AU855" i="3"/>
  <c r="AU856" i="3"/>
  <c r="AU857" i="3"/>
  <c r="AU858" i="3"/>
  <c r="AU859" i="3"/>
  <c r="AU860" i="3"/>
  <c r="AU861" i="3"/>
  <c r="AU863" i="3"/>
  <c r="AU864" i="3"/>
  <c r="AU867" i="3"/>
  <c r="AU868" i="3"/>
  <c r="AU869" i="3"/>
  <c r="AU870" i="3"/>
  <c r="AU871" i="3"/>
  <c r="AU872" i="3"/>
  <c r="AU873" i="3"/>
  <c r="AU874" i="3"/>
  <c r="AU875" i="3"/>
  <c r="AU876" i="3"/>
  <c r="AU877" i="3"/>
  <c r="AU878" i="3"/>
  <c r="AU879" i="3"/>
  <c r="AU881" i="3"/>
  <c r="AU882" i="3"/>
  <c r="AU883" i="3"/>
  <c r="AU884" i="3"/>
  <c r="AU885" i="3"/>
  <c r="AU886" i="3"/>
  <c r="AU887" i="3"/>
  <c r="AU888" i="3"/>
  <c r="AU895" i="3"/>
  <c r="AU897" i="3"/>
  <c r="AU898" i="3"/>
  <c r="AU899" i="3"/>
  <c r="AU900" i="3"/>
  <c r="AU901" i="3"/>
  <c r="AU906" i="3"/>
  <c r="AU908" i="3"/>
  <c r="AU909" i="3"/>
  <c r="AU910" i="3"/>
  <c r="AU911" i="3"/>
  <c r="AU912" i="3"/>
  <c r="AU915" i="3"/>
  <c r="AU916" i="3"/>
  <c r="AU918" i="3"/>
  <c r="AU919" i="3"/>
  <c r="AU920" i="3"/>
  <c r="AU921" i="3"/>
  <c r="AU923" i="3"/>
  <c r="AU926" i="3"/>
  <c r="AU927" i="3"/>
  <c r="AU928" i="3"/>
  <c r="AU929" i="3"/>
  <c r="AU930" i="3"/>
  <c r="AU932" i="3"/>
  <c r="AU933" i="3"/>
  <c r="AU934" i="3"/>
  <c r="AU935" i="3"/>
  <c r="AU936" i="3"/>
  <c r="AU937" i="3"/>
  <c r="AU938" i="3"/>
  <c r="AU939" i="3"/>
  <c r="AU941" i="3"/>
  <c r="AU942" i="3"/>
  <c r="AU943" i="3"/>
  <c r="AU944" i="3"/>
  <c r="AU945" i="3"/>
  <c r="AU946" i="3"/>
  <c r="AU947" i="3"/>
  <c r="AU948" i="3"/>
  <c r="AU949" i="3"/>
  <c r="AU950" i="3"/>
  <c r="AU951" i="3"/>
  <c r="AU952" i="3"/>
  <c r="AU953" i="3"/>
  <c r="AU954" i="3"/>
  <c r="AU956" i="3"/>
  <c r="AU957" i="3"/>
  <c r="AU958" i="3"/>
  <c r="AU960" i="3"/>
  <c r="AU961" i="3"/>
  <c r="AU962" i="3"/>
  <c r="AU963" i="3"/>
  <c r="AU964" i="3"/>
  <c r="AU967" i="3"/>
  <c r="AU968" i="3"/>
  <c r="AU969" i="3"/>
  <c r="AU970" i="3"/>
  <c r="AU971" i="3"/>
  <c r="AU972" i="3"/>
  <c r="AU974" i="3"/>
  <c r="AU975" i="3"/>
  <c r="AU976" i="3"/>
  <c r="AU977" i="3"/>
  <c r="AU979" i="3"/>
  <c r="AU981" i="3"/>
  <c r="AU982" i="3"/>
  <c r="AU983" i="3"/>
  <c r="AU984" i="3"/>
  <c r="AU985" i="3"/>
  <c r="AU986" i="3"/>
  <c r="AU988" i="3"/>
  <c r="AU990" i="3"/>
  <c r="AU991" i="3"/>
  <c r="AU992" i="3"/>
  <c r="AU993" i="3"/>
  <c r="AU994" i="3"/>
  <c r="AU997" i="3"/>
  <c r="AU999" i="3"/>
  <c r="AU1000" i="3"/>
  <c r="AU1001" i="3"/>
  <c r="AU1002" i="3"/>
  <c r="AU1003" i="3"/>
  <c r="AU1004" i="3"/>
  <c r="AU1005" i="3"/>
  <c r="AU1008" i="3"/>
  <c r="AU1010" i="3"/>
  <c r="AU1011" i="3"/>
  <c r="AU1012" i="3"/>
  <c r="AU1013" i="3"/>
  <c r="AU1014" i="3"/>
  <c r="AU1016" i="3"/>
  <c r="AU1018" i="3"/>
  <c r="AU1019" i="3"/>
  <c r="AU1020" i="3"/>
  <c r="AU1021" i="3"/>
  <c r="AU1022" i="3"/>
  <c r="AU1023" i="3"/>
  <c r="AU1024" i="3"/>
  <c r="AU1027" i="3"/>
  <c r="AU1029" i="3"/>
  <c r="AU1030" i="3"/>
  <c r="AU1031" i="3"/>
  <c r="AU1032" i="3"/>
  <c r="AU1033" i="3"/>
  <c r="AU1034" i="3"/>
  <c r="AU1035" i="3"/>
  <c r="AU1036" i="3"/>
  <c r="AU1037" i="3"/>
  <c r="AU1038" i="3"/>
  <c r="AU1039" i="3"/>
  <c r="AU1040" i="3"/>
  <c r="AU1043" i="3"/>
  <c r="AU1045" i="3"/>
  <c r="AU1046" i="3"/>
  <c r="AU1047" i="3"/>
  <c r="AU1048" i="3"/>
  <c r="AU1049" i="3"/>
  <c r="AU1050" i="3"/>
  <c r="AU1052" i="3"/>
  <c r="AU1053" i="3"/>
  <c r="AU1054" i="3"/>
  <c r="AU1056" i="3"/>
  <c r="AU1057" i="3"/>
  <c r="AU1058" i="3"/>
  <c r="AU1060" i="3"/>
  <c r="AU1061" i="3"/>
  <c r="AU1062" i="3"/>
  <c r="AU1064" i="3"/>
  <c r="AU1065" i="3"/>
  <c r="AU1069" i="3"/>
  <c r="AU1072" i="3"/>
  <c r="AU1073" i="3"/>
  <c r="AU1074" i="3"/>
  <c r="AU1075" i="3"/>
  <c r="AU1076" i="3"/>
  <c r="AU1077" i="3"/>
  <c r="AU1078" i="3"/>
  <c r="AU1079" i="3"/>
  <c r="AU1080" i="3"/>
  <c r="AU1081" i="3"/>
  <c r="AU1082" i="3"/>
  <c r="AU1083" i="3"/>
  <c r="AU1084" i="3"/>
  <c r="AU1085" i="3"/>
  <c r="AU1087" i="3"/>
  <c r="AU1089" i="3"/>
  <c r="AU1090" i="3"/>
  <c r="AU1091" i="3"/>
  <c r="AU1092" i="3"/>
  <c r="AU1093" i="3"/>
  <c r="AU1094" i="3"/>
  <c r="AU1095" i="3"/>
  <c r="AU1096" i="3"/>
  <c r="AU1097" i="3"/>
  <c r="AU1098" i="3"/>
  <c r="AU1099" i="3"/>
  <c r="AU1100" i="3"/>
  <c r="AU1101" i="3"/>
  <c r="AU1102" i="3"/>
  <c r="AU1103" i="3"/>
  <c r="AU1105" i="3"/>
  <c r="AU1107" i="3"/>
  <c r="AU1108" i="3"/>
  <c r="AU1109" i="3"/>
  <c r="AU1110" i="3"/>
  <c r="AU1111" i="3"/>
  <c r="AU1112" i="3"/>
  <c r="AU1113" i="3"/>
  <c r="AU1114" i="3"/>
  <c r="AU1115" i="3"/>
  <c r="AU1116" i="3"/>
  <c r="AU1117" i="3"/>
  <c r="AU1118" i="3"/>
  <c r="AU1119" i="3"/>
  <c r="AU1120" i="3"/>
  <c r="AU1121" i="3"/>
  <c r="AU1123" i="3"/>
  <c r="AU1124" i="3"/>
  <c r="AU1125" i="3"/>
  <c r="AU1126" i="3"/>
  <c r="AU1127" i="3"/>
  <c r="AU1128" i="3"/>
  <c r="AU1129" i="3"/>
  <c r="AU1130" i="3"/>
  <c r="AU1131" i="3"/>
  <c r="AU1132" i="3"/>
  <c r="AU1133" i="3"/>
  <c r="AU1134" i="3"/>
  <c r="AU1135" i="3"/>
  <c r="AU1136" i="3"/>
  <c r="AU1137" i="3"/>
  <c r="AU1139" i="3"/>
  <c r="AU1140" i="3"/>
  <c r="AU1141" i="3"/>
  <c r="AU1142" i="3"/>
  <c r="AU1143" i="3"/>
  <c r="AU1144" i="3"/>
  <c r="AU1145" i="3"/>
  <c r="AU1146" i="3"/>
  <c r="AU1147" i="3"/>
  <c r="AU1148" i="3"/>
  <c r="AU1149" i="3"/>
  <c r="AU1150" i="3"/>
  <c r="AU1151" i="3"/>
  <c r="AU1152" i="3"/>
  <c r="AU1153" i="3"/>
  <c r="AU1155" i="3"/>
  <c r="AU1156" i="3"/>
  <c r="AU1157" i="3"/>
  <c r="AU1158" i="3"/>
  <c r="AU1159" i="3"/>
  <c r="AU1160" i="3"/>
  <c r="AU1161" i="3"/>
  <c r="AU1162" i="3"/>
  <c r="AU1163" i="3"/>
  <c r="AU1164" i="3"/>
  <c r="AU1165" i="3"/>
  <c r="AU1166" i="3"/>
  <c r="AU1168" i="3"/>
  <c r="AU1169" i="3"/>
  <c r="AU1170" i="3"/>
  <c r="AU1171" i="3"/>
  <c r="AU1172" i="3"/>
  <c r="AU1173" i="3"/>
  <c r="AU1174" i="3"/>
  <c r="AU1175" i="3"/>
  <c r="AU1176" i="3"/>
  <c r="AU1177" i="3"/>
  <c r="AU1178" i="3"/>
  <c r="AU1180" i="3"/>
  <c r="AU1181" i="3"/>
  <c r="AU1182" i="3"/>
  <c r="AU1183" i="3"/>
  <c r="AU1184" i="3"/>
  <c r="AU1186" i="3"/>
  <c r="AU1188" i="3"/>
  <c r="AU1189" i="3"/>
  <c r="AU1190" i="3"/>
  <c r="AU1191" i="3"/>
  <c r="AU1192" i="3"/>
  <c r="AU1193" i="3"/>
  <c r="AU1194" i="3"/>
  <c r="AU1195" i="3"/>
  <c r="AU1198" i="3"/>
  <c r="AU1199" i="3"/>
  <c r="AU1200" i="3"/>
  <c r="AU1201" i="3"/>
  <c r="AU1202" i="3"/>
  <c r="AU1203" i="3"/>
  <c r="AU1204" i="3"/>
  <c r="AU1205" i="3"/>
  <c r="AU1206" i="3"/>
  <c r="AU1207" i="3"/>
  <c r="AU1208" i="3"/>
  <c r="AU1210" i="3"/>
  <c r="AU1211" i="3"/>
  <c r="AU1212" i="3"/>
  <c r="AU1213" i="3"/>
  <c r="AU1215" i="3"/>
  <c r="AU1216" i="3"/>
  <c r="AU1217" i="3"/>
  <c r="AU1218" i="3"/>
  <c r="AU1219" i="3"/>
  <c r="AU1221" i="3"/>
  <c r="AU1222" i="3"/>
  <c r="AU1223" i="3"/>
  <c r="AU1224" i="3"/>
  <c r="AU1225" i="3"/>
  <c r="AU1226" i="3"/>
  <c r="AU1229" i="3"/>
  <c r="AU1231" i="3"/>
  <c r="AU1232" i="3"/>
  <c r="AU1233" i="3"/>
  <c r="AU1235" i="3"/>
  <c r="AU1236" i="3"/>
  <c r="AU1240" i="3"/>
  <c r="AU1241" i="3"/>
  <c r="AU1242" i="3"/>
  <c r="AU1243" i="3"/>
  <c r="AU1244" i="3"/>
  <c r="AU1245" i="3"/>
  <c r="AU1247" i="3"/>
  <c r="AU1248" i="3"/>
  <c r="AU1249" i="3"/>
  <c r="AU1250" i="3"/>
  <c r="AU1252" i="3"/>
  <c r="AU1253" i="3"/>
  <c r="AU1255" i="3"/>
  <c r="AU1256" i="3"/>
  <c r="AU1257" i="3"/>
  <c r="AU1258" i="3"/>
  <c r="AU1259" i="3"/>
  <c r="AU1260" i="3"/>
  <c r="AU1262" i="3"/>
  <c r="AU1264" i="3"/>
  <c r="AU1265" i="3"/>
  <c r="AU1266" i="3"/>
  <c r="AU1267" i="3"/>
  <c r="AU1270" i="3"/>
  <c r="AU1271" i="3"/>
  <c r="AU1272" i="3"/>
  <c r="AU1277" i="3"/>
  <c r="AU1278" i="3"/>
  <c r="AU1279" i="3"/>
  <c r="AU1280" i="3"/>
  <c r="AU1281" i="3"/>
  <c r="AU1282" i="3"/>
  <c r="AU1283" i="3"/>
  <c r="AU1284" i="3"/>
  <c r="AU1285" i="3"/>
  <c r="AU1286" i="3"/>
  <c r="AU1287" i="3"/>
  <c r="AU1288" i="3"/>
  <c r="AU1289" i="3"/>
  <c r="AU1290" i="3"/>
  <c r="AU1291" i="3"/>
  <c r="AU1292" i="3"/>
  <c r="AU1293" i="3"/>
  <c r="AU1294" i="3"/>
  <c r="AU1295" i="3"/>
  <c r="AU1296" i="3"/>
  <c r="AU1297" i="3"/>
  <c r="AU1298" i="3"/>
  <c r="AU1299" i="3"/>
  <c r="AU1300" i="3"/>
  <c r="AU1302" i="3"/>
  <c r="AU1303" i="3"/>
  <c r="AU1304" i="3"/>
  <c r="AU1305" i="3"/>
  <c r="AU1307" i="3"/>
  <c r="AU1308" i="3"/>
  <c r="AU1309" i="3"/>
  <c r="AU1311" i="3"/>
  <c r="AU1312" i="3"/>
  <c r="AU1313" i="3"/>
  <c r="AU1314" i="3"/>
  <c r="AU1315" i="3"/>
  <c r="AU1316" i="3"/>
  <c r="AU1317" i="3"/>
  <c r="AU1320" i="3"/>
  <c r="AU1321" i="3"/>
  <c r="AU1322" i="3"/>
  <c r="AU1323" i="3"/>
  <c r="AU1324" i="3"/>
  <c r="AU1325" i="3"/>
  <c r="AU1326" i="3"/>
  <c r="AU1327" i="3"/>
  <c r="AU1328" i="3"/>
  <c r="AU1329" i="3"/>
  <c r="AU1330" i="3"/>
  <c r="AU1332" i="3"/>
  <c r="AU1334" i="3"/>
  <c r="AU1335" i="3"/>
  <c r="AU1336" i="3"/>
  <c r="AU1337" i="3"/>
  <c r="AU1338" i="3"/>
  <c r="AU1339" i="3"/>
  <c r="AU1342" i="3"/>
  <c r="AU1343" i="3"/>
  <c r="AU1344" i="3"/>
  <c r="AU1345" i="3"/>
  <c r="AU1346" i="3"/>
  <c r="AU1347" i="3"/>
  <c r="AU1348" i="3"/>
  <c r="AU1349" i="3"/>
  <c r="AU1350" i="3"/>
  <c r="AU1351" i="3"/>
  <c r="AU1352" i="3"/>
  <c r="AU1353" i="3"/>
  <c r="AU1354" i="3"/>
  <c r="AU1355" i="3"/>
  <c r="AU1356" i="3"/>
  <c r="AU1357" i="3"/>
  <c r="AU1358" i="3"/>
  <c r="AU1359" i="3"/>
  <c r="AU1360" i="3"/>
  <c r="AU1361" i="3"/>
  <c r="AU1362" i="3"/>
  <c r="AU1363" i="3"/>
  <c r="AU1364" i="3"/>
  <c r="AU1365" i="3"/>
  <c r="AU1366" i="3"/>
  <c r="AU1367" i="3"/>
  <c r="AU1368" i="3"/>
  <c r="AU1369" i="3"/>
  <c r="AU1370" i="3"/>
  <c r="AU1372" i="3"/>
  <c r="AU1373" i="3"/>
  <c r="AU1374" i="3"/>
  <c r="AU1375" i="3"/>
  <c r="AU1376" i="3"/>
  <c r="AU1377" i="3"/>
  <c r="AU1378" i="3"/>
  <c r="AU1379" i="3"/>
  <c r="AU1380" i="3"/>
  <c r="AU1381" i="3"/>
  <c r="AU1384" i="3"/>
  <c r="AU1385" i="3"/>
  <c r="AU1386" i="3"/>
  <c r="AU1387" i="3"/>
  <c r="AU1388" i="3"/>
  <c r="AU1389" i="3"/>
  <c r="AU1390" i="3"/>
  <c r="AU1391" i="3"/>
  <c r="AU1392" i="3"/>
  <c r="AU1393" i="3"/>
  <c r="AU1394" i="3"/>
  <c r="AU1396" i="3"/>
  <c r="AU1397" i="3"/>
  <c r="AU1399" i="3"/>
  <c r="AU1400" i="3"/>
  <c r="AU1401" i="3"/>
  <c r="AU1402" i="3"/>
  <c r="AU1403" i="3"/>
  <c r="AU1404" i="3"/>
  <c r="AU1405" i="3"/>
  <c r="AU1406" i="3"/>
  <c r="AU1408" i="3"/>
  <c r="AU1410" i="3"/>
  <c r="AU1411" i="3"/>
  <c r="AU1412" i="3"/>
  <c r="AU1413" i="3"/>
  <c r="AU1414" i="3"/>
  <c r="AU1415" i="3"/>
  <c r="AU1416" i="3"/>
  <c r="AU1417" i="3"/>
  <c r="AU1418" i="3"/>
  <c r="AU1419" i="3"/>
  <c r="AU1420" i="3"/>
  <c r="AU1422" i="3"/>
  <c r="AU1423" i="3"/>
  <c r="AU1424" i="3"/>
  <c r="AU1425" i="3"/>
  <c r="AU1426" i="3"/>
  <c r="AU1427" i="3"/>
  <c r="AU1428" i="3"/>
  <c r="AU1429" i="3"/>
  <c r="AU1430" i="3"/>
  <c r="AU1431" i="3"/>
  <c r="AU1432" i="3"/>
  <c r="AU1433" i="3"/>
  <c r="AU1435" i="3"/>
  <c r="AU1436" i="3"/>
  <c r="AU1437" i="3"/>
  <c r="AU1439" i="3"/>
  <c r="AU1440" i="3"/>
  <c r="AU1441" i="3"/>
  <c r="AU1442" i="3"/>
  <c r="AU1443" i="3"/>
  <c r="AU1444" i="3"/>
  <c r="AU1445" i="3"/>
  <c r="AU1446" i="3"/>
  <c r="AU1448" i="3"/>
  <c r="AU1450" i="3"/>
  <c r="AU1451" i="3"/>
  <c r="AU1452" i="3"/>
  <c r="AU1454" i="3"/>
  <c r="AU1455" i="3"/>
  <c r="AU1456" i="3"/>
  <c r="AU1457" i="3"/>
  <c r="AU1458" i="3"/>
  <c r="AU1459" i="3"/>
  <c r="AU1460" i="3"/>
  <c r="AU1461" i="3"/>
  <c r="AU1462" i="3"/>
  <c r="AU1463" i="3"/>
  <c r="AU1465" i="3"/>
  <c r="AU1467" i="3"/>
  <c r="AU1468" i="3"/>
  <c r="AU1470" i="3"/>
  <c r="AU1471" i="3"/>
  <c r="AU1472" i="3"/>
  <c r="AU1473" i="3"/>
  <c r="AU1474" i="3"/>
  <c r="AU1475" i="3"/>
  <c r="AU1476" i="3"/>
  <c r="AU1477" i="3"/>
  <c r="AU1478" i="3"/>
  <c r="AU1479" i="3"/>
  <c r="AU1481" i="3"/>
  <c r="AU1483" i="3"/>
  <c r="AU1484" i="3"/>
  <c r="AU1485" i="3"/>
  <c r="AU1486" i="3"/>
  <c r="AU1487" i="3"/>
  <c r="AU1488" i="3"/>
  <c r="AU1489" i="3"/>
  <c r="AU1490" i="3"/>
  <c r="AU1491" i="3"/>
  <c r="AU1492" i="3"/>
  <c r="AU1493" i="3"/>
  <c r="AU1495" i="3"/>
  <c r="AU1496" i="3"/>
  <c r="AU1497" i="3"/>
  <c r="AU1498" i="3"/>
  <c r="AU1499" i="3"/>
  <c r="AU1500" i="3"/>
  <c r="AU1501" i="3"/>
  <c r="AU1502" i="3"/>
  <c r="AU1503" i="3"/>
  <c r="AU1506" i="3"/>
  <c r="AU1507" i="3"/>
  <c r="AU1508" i="3"/>
  <c r="AU1509" i="3"/>
  <c r="AU1510" i="3"/>
  <c r="AU1511" i="3"/>
  <c r="AU1512" i="3"/>
  <c r="AU1513" i="3"/>
  <c r="AU1514" i="3"/>
  <c r="AU1515" i="3"/>
  <c r="AU1516" i="3"/>
  <c r="AU1517" i="3"/>
  <c r="AU1518" i="3"/>
  <c r="AU1519" i="3"/>
  <c r="AU1520" i="3"/>
  <c r="AU1521" i="3"/>
  <c r="AU1522" i="3"/>
  <c r="AU1523" i="3"/>
  <c r="AU1524" i="3"/>
  <c r="AU1525" i="3"/>
  <c r="AU1526" i="3"/>
  <c r="AU1527" i="3"/>
  <c r="AU1528" i="3"/>
  <c r="AU1529" i="3"/>
  <c r="AU1530" i="3"/>
  <c r="AU1531" i="3"/>
  <c r="AU1532" i="3"/>
  <c r="AU1533" i="3"/>
  <c r="AU1534" i="3"/>
  <c r="AU1535" i="3"/>
  <c r="AU1536" i="3"/>
  <c r="AU1537" i="3"/>
  <c r="AU1538" i="3"/>
  <c r="AU1539" i="3"/>
  <c r="AU1540" i="3"/>
  <c r="AU1541" i="3"/>
  <c r="AU1542" i="3"/>
  <c r="AU1545" i="3"/>
  <c r="AU1547" i="3"/>
  <c r="AU1548" i="3"/>
  <c r="AU1549" i="3"/>
  <c r="AU1550" i="3"/>
  <c r="AU1551" i="3"/>
  <c r="AU1552" i="3"/>
  <c r="AU1553" i="3"/>
  <c r="AU1554" i="3"/>
  <c r="AU1555" i="3"/>
  <c r="AU1556" i="3"/>
  <c r="AU1558" i="3"/>
  <c r="AU1559" i="3"/>
  <c r="AU1560" i="3"/>
  <c r="AU1561" i="3"/>
  <c r="AU1562" i="3"/>
  <c r="AU1563" i="3"/>
  <c r="AU1564" i="3"/>
  <c r="AU1565" i="3"/>
  <c r="AU1566" i="3"/>
  <c r="AU1567" i="3"/>
  <c r="AU1568" i="3"/>
  <c r="AU1569" i="3"/>
  <c r="AU1570" i="3"/>
  <c r="AU1572" i="3"/>
  <c r="AU1573" i="3"/>
  <c r="AU1574" i="3"/>
  <c r="AU1575" i="3"/>
  <c r="AU1576" i="3"/>
  <c r="AU1577" i="3"/>
  <c r="AU1578" i="3"/>
  <c r="AU1580" i="3"/>
  <c r="AU1581" i="3"/>
  <c r="AU1582" i="3"/>
  <c r="AU1583" i="3"/>
  <c r="AU1584" i="3"/>
  <c r="AU1585" i="3"/>
  <c r="AU1586" i="3"/>
  <c r="AU1589" i="3"/>
  <c r="AU1590" i="3"/>
  <c r="AU1591" i="3"/>
  <c r="AU1592" i="3"/>
  <c r="AU1593" i="3"/>
  <c r="AU1594" i="3"/>
  <c r="AU1595" i="3"/>
  <c r="AU1596" i="3"/>
  <c r="AU1598" i="3"/>
  <c r="AU1599" i="3"/>
  <c r="AU1600" i="3"/>
  <c r="AU1601" i="3"/>
  <c r="AU1602" i="3"/>
  <c r="AU1603" i="3"/>
  <c r="AU1604" i="3"/>
  <c r="AU1605" i="3"/>
  <c r="AU1607" i="3"/>
  <c r="AU1608" i="3"/>
  <c r="AU1609" i="3"/>
  <c r="AU1610" i="3"/>
  <c r="AU1611" i="3"/>
  <c r="AU1614" i="3"/>
  <c r="AU1617" i="3"/>
  <c r="AU1618" i="3"/>
  <c r="AU1619" i="3"/>
  <c r="AU1620" i="3"/>
  <c r="AU1621" i="3"/>
  <c r="AU1622" i="3"/>
  <c r="AU1624" i="3"/>
  <c r="AU1625" i="3"/>
  <c r="AU1626" i="3"/>
  <c r="AU1627" i="3"/>
  <c r="AU1630" i="3"/>
  <c r="AU1631" i="3"/>
  <c r="AU1632" i="3"/>
  <c r="AU1633" i="3"/>
  <c r="AU1634" i="3"/>
  <c r="AU1636" i="3"/>
  <c r="AU1637" i="3"/>
  <c r="AU1638" i="3"/>
  <c r="AU1639" i="3"/>
  <c r="AU1640" i="3"/>
  <c r="AU1641" i="3"/>
  <c r="AU1642" i="3"/>
  <c r="AU1643" i="3"/>
  <c r="AU1644" i="3"/>
  <c r="AU1645" i="3"/>
  <c r="AU1646" i="3"/>
  <c r="AU1647" i="3"/>
  <c r="AU1648" i="3"/>
  <c r="AU1649" i="3"/>
  <c r="AU1650" i="3"/>
  <c r="AU1663" i="3"/>
  <c r="AU1665" i="3"/>
  <c r="AU1666" i="3"/>
  <c r="AU1667" i="3"/>
  <c r="AU1668" i="3"/>
  <c r="AU1669" i="3"/>
  <c r="AU1670" i="3"/>
  <c r="AU1671" i="3"/>
  <c r="AU1672" i="3"/>
  <c r="AU1673" i="3"/>
  <c r="AU1674" i="3"/>
  <c r="AU1675" i="3"/>
  <c r="AU1676" i="3"/>
  <c r="AU1677" i="3"/>
  <c r="AU1678" i="3"/>
  <c r="AU1679" i="3"/>
  <c r="AU1680" i="3"/>
  <c r="AU1681" i="3"/>
  <c r="AU1682" i="3"/>
  <c r="AU1683" i="3"/>
  <c r="AU1684" i="3"/>
  <c r="AU1685" i="3"/>
  <c r="AU1686" i="3"/>
  <c r="AU1687" i="3"/>
  <c r="AU1688" i="3"/>
  <c r="AU1689" i="3"/>
  <c r="AU1690" i="3"/>
  <c r="AU1691" i="3"/>
  <c r="AU1692" i="3"/>
  <c r="AU1693" i="3"/>
  <c r="AU1694" i="3"/>
  <c r="AU1695" i="3"/>
  <c r="AU1696" i="3"/>
  <c r="AU1697" i="3"/>
  <c r="AU1698" i="3"/>
  <c r="AU1699" i="3"/>
  <c r="AU1700" i="3"/>
  <c r="AU1701" i="3"/>
  <c r="AU1702" i="3"/>
  <c r="AU1703" i="3"/>
  <c r="AU1704" i="3"/>
  <c r="AU1705" i="3"/>
  <c r="AU1706" i="3"/>
  <c r="AU1707" i="3"/>
  <c r="AU1708" i="3"/>
  <c r="AU1709" i="3"/>
  <c r="AU1710" i="3"/>
  <c r="AU1711" i="3"/>
  <c r="AU1712" i="3"/>
  <c r="AU1713" i="3"/>
  <c r="AU1714" i="3"/>
  <c r="AU1715" i="3"/>
  <c r="AU1716" i="3"/>
  <c r="AU1723" i="3"/>
  <c r="AU1725" i="3"/>
  <c r="AU1726" i="3"/>
  <c r="AU1727" i="3"/>
  <c r="AU1728" i="3"/>
  <c r="AU1729" i="3"/>
  <c r="AU1730" i="3"/>
  <c r="AU1731" i="3"/>
  <c r="AU1732" i="3"/>
  <c r="AU1733" i="3"/>
  <c r="AU1734" i="3"/>
  <c r="AU1735" i="3"/>
  <c r="AU1736" i="3"/>
  <c r="AU1737" i="3"/>
  <c r="AU1738" i="3"/>
  <c r="AU1741" i="3"/>
  <c r="AU1744" i="3"/>
  <c r="AU1745" i="3"/>
  <c r="AU1746" i="3"/>
  <c r="AU1747" i="3"/>
  <c r="AU1748" i="3"/>
  <c r="AU1749" i="3"/>
  <c r="AU1750" i="3"/>
  <c r="AU1751" i="3"/>
  <c r="AU1752" i="3"/>
  <c r="AU1753" i="3"/>
  <c r="AU1754" i="3"/>
  <c r="AU1755" i="3"/>
  <c r="AU1756" i="3"/>
  <c r="AU1757" i="3"/>
  <c r="AU1758" i="3"/>
  <c r="AU1759" i="3"/>
  <c r="AU1760" i="3"/>
  <c r="AU1761" i="3"/>
  <c r="AU1762" i="3"/>
  <c r="AU1763" i="3"/>
  <c r="AU1764" i="3"/>
  <c r="AU1765" i="3"/>
  <c r="AU1766" i="3"/>
  <c r="AU1767" i="3"/>
  <c r="AU1768" i="3"/>
  <c r="AU1781" i="3"/>
  <c r="AU1783" i="3"/>
  <c r="AU1784" i="3"/>
  <c r="AU1785" i="3"/>
  <c r="AU1786" i="3"/>
  <c r="AU1787" i="3"/>
  <c r="AU1788" i="3"/>
  <c r="AU1789" i="3"/>
  <c r="AU1790" i="3"/>
  <c r="AU1791" i="3"/>
  <c r="AU1792" i="3"/>
  <c r="AU1793" i="3"/>
  <c r="AU1794" i="3"/>
  <c r="AU1795" i="3"/>
  <c r="AU1797" i="3"/>
  <c r="AU1799" i="3"/>
  <c r="AU1800" i="3"/>
  <c r="AU1801" i="3"/>
  <c r="AU1802" i="3"/>
  <c r="AU1803" i="3"/>
  <c r="AU1816" i="3"/>
  <c r="AU1818" i="3"/>
  <c r="AU1819" i="3"/>
  <c r="AU1820" i="3"/>
  <c r="AU1821" i="3"/>
  <c r="AU1822" i="3"/>
  <c r="AU1823" i="3"/>
  <c r="AU1824" i="3"/>
  <c r="AU1825" i="3"/>
  <c r="AU1826" i="3"/>
  <c r="AU1828" i="3"/>
  <c r="AU1829" i="3"/>
  <c r="AU1830" i="3"/>
  <c r="AU1831" i="3"/>
  <c r="AU1832" i="3"/>
  <c r="AU1833" i="3"/>
  <c r="AU1834" i="3"/>
  <c r="AU1835" i="3"/>
  <c r="AU1836" i="3"/>
  <c r="AU1837" i="3"/>
  <c r="AU1838" i="3"/>
  <c r="AU1839" i="3"/>
  <c r="AU1840" i="3"/>
  <c r="AU1841" i="3"/>
  <c r="AU1842" i="3"/>
  <c r="AU1843" i="3"/>
  <c r="AU1844" i="3"/>
  <c r="AU1845" i="3"/>
  <c r="AU1846" i="3"/>
  <c r="AU1847" i="3"/>
  <c r="AU1848" i="3"/>
  <c r="AU1849" i="3"/>
  <c r="AU1850" i="3"/>
  <c r="AU1851" i="3"/>
  <c r="AU1852" i="3"/>
  <c r="AU1853" i="3"/>
  <c r="AU1854" i="3"/>
  <c r="AU1855" i="3"/>
  <c r="AU1856" i="3"/>
  <c r="AU1857" i="3"/>
  <c r="AU1858" i="3"/>
  <c r="AU1859" i="3"/>
  <c r="AU1860" i="3"/>
  <c r="AU1861" i="3"/>
  <c r="AU1862" i="3"/>
  <c r="AU1863" i="3"/>
  <c r="AU1864" i="3"/>
  <c r="AU1865" i="3"/>
  <c r="AU1866" i="3"/>
  <c r="AU1867" i="3"/>
  <c r="AU1868" i="3"/>
  <c r="AU1869" i="3"/>
  <c r="AU1870" i="3"/>
  <c r="AU1871" i="3"/>
  <c r="AU1872" i="3"/>
  <c r="AU1874" i="3"/>
  <c r="AU1876" i="3"/>
  <c r="AU1877" i="3"/>
  <c r="AU1878" i="3"/>
  <c r="AU1879" i="3"/>
  <c r="AU1880" i="3"/>
  <c r="AU1881" i="3"/>
  <c r="AU1882" i="3"/>
  <c r="AU1883" i="3"/>
  <c r="AU1884" i="3"/>
  <c r="AU1885" i="3"/>
  <c r="AU1886" i="3"/>
  <c r="AU1887" i="3"/>
  <c r="AU1888" i="3"/>
  <c r="AU1889" i="3"/>
  <c r="AU1890" i="3"/>
  <c r="AU1891" i="3"/>
  <c r="AU1892" i="3"/>
  <c r="AU1893" i="3"/>
  <c r="AU1894" i="3"/>
  <c r="AU1895" i="3"/>
  <c r="AU1896" i="3"/>
  <c r="AU1897" i="3"/>
  <c r="AU1898" i="3"/>
  <c r="AU1899" i="3"/>
  <c r="AU1902" i="3"/>
  <c r="AU1904" i="3"/>
  <c r="AU1905" i="3"/>
  <c r="AU1906" i="3"/>
  <c r="AU1907" i="3"/>
  <c r="AU1908" i="3"/>
  <c r="AU1909" i="3"/>
  <c r="AU1910" i="3"/>
  <c r="AU1911" i="3"/>
  <c r="AU1912" i="3"/>
  <c r="AU1913" i="3"/>
  <c r="AU1914" i="3"/>
  <c r="AU1915" i="3"/>
  <c r="AU1916" i="3"/>
  <c r="AU1917" i="3"/>
  <c r="AU1918" i="3"/>
  <c r="AU1919" i="3"/>
  <c r="AU1920" i="3"/>
  <c r="AU1921" i="3"/>
  <c r="AU1922" i="3"/>
  <c r="AU1923" i="3"/>
  <c r="AU1924" i="3"/>
  <c r="AU1925" i="3"/>
  <c r="AU1926" i="3"/>
  <c r="AU1927" i="3"/>
  <c r="AU1928" i="3"/>
  <c r="AU1929" i="3"/>
  <c r="AU1930" i="3"/>
  <c r="AU1932" i="3"/>
  <c r="AU1934" i="3"/>
  <c r="AU1935" i="3"/>
  <c r="AU1937" i="3"/>
  <c r="AU1939" i="3"/>
  <c r="AU1940" i="3"/>
  <c r="AU1941" i="3"/>
  <c r="AU1942" i="3"/>
  <c r="AU1943" i="3"/>
  <c r="AU1945" i="3"/>
  <c r="AU1946" i="3"/>
  <c r="AU1947" i="3"/>
  <c r="AU1948" i="3"/>
  <c r="AU1949" i="3"/>
  <c r="AU1951" i="3"/>
  <c r="AU1952" i="3"/>
  <c r="AU1953" i="3"/>
  <c r="AU1954" i="3"/>
  <c r="AU1955" i="3"/>
  <c r="AU1956" i="3"/>
  <c r="AU1958" i="3"/>
  <c r="AU1959" i="3"/>
  <c r="AU1962" i="3"/>
  <c r="AU1963" i="3"/>
  <c r="AU1965" i="3"/>
  <c r="AU1966" i="3"/>
  <c r="AU1967" i="3"/>
  <c r="AU1968" i="3"/>
  <c r="AU1969" i="3"/>
  <c r="AU1970" i="3"/>
  <c r="AU1971" i="3"/>
  <c r="AU1972" i="3"/>
  <c r="AU1973" i="3"/>
  <c r="AU1974" i="3"/>
  <c r="AU1975" i="3"/>
  <c r="AU1976" i="3"/>
  <c r="AU1977" i="3"/>
  <c r="AU1978" i="3"/>
  <c r="AU1979" i="3"/>
  <c r="AU1980" i="3"/>
  <c r="AU1981" i="3"/>
  <c r="AU1982" i="3"/>
  <c r="AU1983" i="3"/>
  <c r="AU1984" i="3"/>
  <c r="AU1985" i="3"/>
  <c r="AU1986" i="3"/>
  <c r="AU1987" i="3"/>
  <c r="AU1988" i="3"/>
  <c r="AU1989" i="3"/>
  <c r="AU1990" i="3"/>
  <c r="AU1991" i="3"/>
  <c r="AU1992" i="3"/>
  <c r="AU1993" i="3"/>
  <c r="AU1994" i="3"/>
  <c r="AU1995" i="3"/>
  <c r="AU1996" i="3"/>
  <c r="AU1997" i="3"/>
  <c r="AU1998" i="3"/>
  <c r="AU1999" i="3"/>
  <c r="AU2000" i="3"/>
  <c r="AU2001" i="3"/>
  <c r="AU2002" i="3"/>
  <c r="AU2003" i="3"/>
  <c r="AU2004" i="3"/>
  <c r="AU2005" i="3"/>
  <c r="AU2006" i="3"/>
  <c r="AU2007" i="3"/>
  <c r="AU2008" i="3"/>
  <c r="AU2009" i="3"/>
  <c r="AU2010" i="3"/>
  <c r="AU2011" i="3"/>
  <c r="AU2012" i="3"/>
  <c r="AU2013" i="3"/>
  <c r="AU2014" i="3"/>
  <c r="AU2015" i="3"/>
  <c r="AU2016" i="3"/>
  <c r="AU2017" i="3"/>
  <c r="AU2018" i="3"/>
  <c r="AU2019" i="3"/>
  <c r="AU2020" i="3"/>
  <c r="AU2021" i="3"/>
  <c r="AU2022" i="3"/>
  <c r="AU2023" i="3"/>
  <c r="AU2024" i="3"/>
  <c r="AU2025" i="3"/>
  <c r="AU2026" i="3"/>
  <c r="AU2027" i="3"/>
  <c r="AU2028" i="3"/>
  <c r="AU2029" i="3"/>
  <c r="AU2030" i="3"/>
  <c r="AU2031" i="3"/>
  <c r="AU2032" i="3"/>
  <c r="AU2033" i="3"/>
  <c r="AU2034" i="3"/>
  <c r="AU2035" i="3"/>
  <c r="AU2036" i="3"/>
  <c r="AU2037" i="3"/>
  <c r="AU2038" i="3"/>
  <c r="AU2039" i="3"/>
  <c r="AU2040" i="3"/>
  <c r="AU2041" i="3"/>
  <c r="AU2042" i="3"/>
  <c r="AU2043" i="3"/>
  <c r="AU2044" i="3"/>
  <c r="AU2045" i="3"/>
  <c r="AU2046" i="3"/>
  <c r="AU2047" i="3"/>
  <c r="AU2048" i="3"/>
  <c r="AU2049" i="3"/>
  <c r="AU2050" i="3"/>
  <c r="AU2051" i="3"/>
  <c r="AU2052" i="3"/>
  <c r="AU2053" i="3"/>
  <c r="AU2054" i="3"/>
  <c r="AU2055" i="3"/>
  <c r="AU2056" i="3"/>
  <c r="AU2057" i="3"/>
  <c r="AU2058" i="3"/>
  <c r="AU2059" i="3"/>
  <c r="AU2060" i="3"/>
  <c r="AU2061" i="3"/>
  <c r="AU2062" i="3"/>
  <c r="AU2063" i="3"/>
  <c r="AU2064" i="3"/>
  <c r="AU2065" i="3"/>
  <c r="AU2066" i="3"/>
  <c r="AU2067" i="3"/>
  <c r="AU2068" i="3"/>
  <c r="AU2069" i="3"/>
  <c r="AU2070" i="3"/>
  <c r="AU2071" i="3"/>
  <c r="AU2072" i="3"/>
  <c r="AU2073" i="3"/>
  <c r="AU2074" i="3"/>
  <c r="AU2075" i="3"/>
  <c r="AU2076" i="3"/>
  <c r="AU2077" i="3"/>
  <c r="AU2079" i="3"/>
  <c r="AU2080" i="3"/>
  <c r="AU2081" i="3"/>
  <c r="AU2082" i="3"/>
  <c r="AU2083" i="3"/>
  <c r="AU2084" i="3"/>
  <c r="AU2085" i="3"/>
  <c r="AU2086" i="3"/>
  <c r="AU2089" i="3"/>
  <c r="AU2090" i="3"/>
  <c r="AU2092" i="3"/>
  <c r="AU2093" i="3"/>
  <c r="AU2094" i="3"/>
  <c r="AU2095" i="3"/>
  <c r="AU2096" i="3"/>
  <c r="AU2097" i="3"/>
  <c r="AU2098" i="3"/>
  <c r="AU2099" i="3"/>
  <c r="AU2100" i="3"/>
  <c r="AU2101" i="3"/>
  <c r="AU2102" i="3"/>
  <c r="AU2103" i="3"/>
  <c r="AU2104" i="3"/>
  <c r="AU2105" i="3"/>
  <c r="AU2112" i="3"/>
  <c r="AU2114" i="3"/>
  <c r="AU2115" i="3"/>
  <c r="AU2116" i="3"/>
  <c r="AU2119" i="3"/>
  <c r="AU2120" i="3"/>
  <c r="AU2121" i="3"/>
  <c r="AU2122" i="3"/>
  <c r="AU2124" i="3"/>
  <c r="AU2125" i="3"/>
  <c r="AU2126" i="3"/>
  <c r="AU2127" i="3"/>
  <c r="AU2128" i="3"/>
  <c r="AU2129" i="3"/>
  <c r="AU2130" i="3"/>
  <c r="AU2131" i="3"/>
  <c r="AU2132" i="3"/>
  <c r="AU2133" i="3"/>
  <c r="AU2134" i="3"/>
  <c r="AU2135" i="3"/>
  <c r="AU2136" i="3"/>
  <c r="AU2137" i="3"/>
  <c r="AU2138" i="3"/>
  <c r="AU2139" i="3"/>
  <c r="AU2140" i="3"/>
  <c r="AU2169" i="3"/>
  <c r="AU2170" i="3"/>
  <c r="AU2171" i="3"/>
  <c r="AU2172" i="3"/>
  <c r="AU2173" i="3"/>
  <c r="AU2174" i="3"/>
  <c r="AU2175" i="3"/>
  <c r="AU2176" i="3"/>
  <c r="AU2177" i="3"/>
  <c r="AU2178" i="3"/>
  <c r="AU2179" i="3"/>
  <c r="AU2180" i="3"/>
  <c r="AU2181" i="3"/>
  <c r="AU2182" i="3"/>
  <c r="AU2183" i="3"/>
  <c r="AU2184" i="3"/>
  <c r="AU2185" i="3"/>
  <c r="AU2186" i="3"/>
  <c r="AU2187" i="3"/>
  <c r="AU2188" i="3"/>
  <c r="AU2189" i="3"/>
  <c r="AU2195" i="3"/>
  <c r="AU2196" i="3"/>
  <c r="AU2197" i="3"/>
  <c r="AU2198" i="3"/>
  <c r="AU2199" i="3"/>
  <c r="AU2200" i="3"/>
  <c r="AU2201" i="3"/>
  <c r="AU2202" i="3"/>
  <c r="AU2203" i="3"/>
  <c r="AU2204" i="3"/>
  <c r="AU2205" i="3"/>
  <c r="AU2206" i="3"/>
  <c r="AU2207" i="3"/>
  <c r="AU2208" i="3"/>
  <c r="AU2209" i="3"/>
  <c r="AU2211" i="3"/>
  <c r="AU2212" i="3"/>
  <c r="AU2213" i="3"/>
  <c r="AU2214" i="3"/>
  <c r="AU2215" i="3"/>
  <c r="AU2216" i="3"/>
  <c r="AU2217" i="3"/>
  <c r="AU2218" i="3"/>
  <c r="AU2219" i="3"/>
  <c r="AU2220" i="3"/>
  <c r="AU2221" i="3"/>
  <c r="AU2223" i="3"/>
  <c r="AU2225" i="3"/>
  <c r="AU2226" i="3"/>
  <c r="AU2227" i="3"/>
  <c r="AU2228" i="3"/>
  <c r="AU2229" i="3"/>
  <c r="AU2230" i="3"/>
  <c r="AU2231" i="3"/>
  <c r="AU2232" i="3"/>
  <c r="AU2233" i="3"/>
  <c r="AU2234" i="3"/>
  <c r="AU2235" i="3"/>
  <c r="AU2236" i="3"/>
  <c r="AU2237" i="3"/>
  <c r="AU2238" i="3"/>
  <c r="AU2239" i="3"/>
  <c r="AU2240" i="3"/>
  <c r="AU2241" i="3"/>
  <c r="AU2242" i="3"/>
  <c r="AU2243" i="3"/>
  <c r="AU2244" i="3"/>
  <c r="AU2245" i="3"/>
  <c r="AU2246" i="3"/>
  <c r="AU2247" i="3"/>
  <c r="AU2248" i="3"/>
  <c r="AU2249" i="3"/>
  <c r="AU2250" i="3"/>
  <c r="AU2251" i="3"/>
  <c r="AU2252" i="3"/>
  <c r="AU2253" i="3"/>
  <c r="AU2254" i="3"/>
  <c r="AU2255" i="3"/>
  <c r="AU2256" i="3"/>
  <c r="AU2261" i="3"/>
  <c r="AU2262" i="3"/>
  <c r="AU2263" i="3"/>
  <c r="AU2264" i="3"/>
  <c r="AU2265" i="3"/>
  <c r="AU2266" i="3"/>
  <c r="AU2267" i="3"/>
  <c r="AU2268" i="3"/>
  <c r="AU2269" i="3"/>
  <c r="AU2270" i="3"/>
  <c r="AU2271" i="3"/>
  <c r="AU2272" i="3"/>
  <c r="AU2273" i="3"/>
  <c r="AU2276" i="3"/>
  <c r="AU2278" i="3"/>
  <c r="AU2279" i="3"/>
  <c r="AU2280" i="3"/>
  <c r="AU2281" i="3"/>
  <c r="AU2282" i="3"/>
  <c r="AU2283" i="3"/>
  <c r="AU2284" i="3"/>
  <c r="AU2285" i="3"/>
  <c r="AU2292" i="3"/>
  <c r="AU2293" i="3"/>
  <c r="AU2294" i="3"/>
  <c r="AU2295" i="3"/>
  <c r="AU2296" i="3"/>
  <c r="AU2297" i="3"/>
  <c r="AU2298" i="3"/>
  <c r="AU2299" i="3"/>
  <c r="AU2300" i="3"/>
  <c r="AU2301" i="3"/>
  <c r="AU2302" i="3"/>
  <c r="AU2303" i="3"/>
  <c r="AU2304" i="3"/>
  <c r="AU2306" i="3"/>
  <c r="AU2307" i="3"/>
  <c r="AU2308" i="3"/>
  <c r="AU2309" i="3"/>
  <c r="AU2310" i="3"/>
  <c r="AU2311" i="3"/>
  <c r="AU2312" i="3"/>
  <c r="AU2313" i="3"/>
  <c r="AU2314" i="3"/>
  <c r="AU2315" i="3"/>
  <c r="AU2316" i="3"/>
  <c r="AU2317" i="3"/>
  <c r="AU2318" i="3"/>
  <c r="AU2319" i="3"/>
  <c r="AU2320" i="3"/>
  <c r="AU2321" i="3"/>
  <c r="AU2322" i="3"/>
  <c r="AU2323" i="3"/>
  <c r="AU2324" i="3"/>
  <c r="AU2325" i="3"/>
  <c r="AU2326" i="3"/>
  <c r="AU2327" i="3"/>
  <c r="AU2328" i="3"/>
  <c r="AU2331" i="3"/>
  <c r="AU2332" i="3"/>
  <c r="AU2333" i="3"/>
  <c r="AU2334" i="3"/>
  <c r="AU2336" i="3"/>
  <c r="AU2337" i="3"/>
  <c r="AU2338" i="3"/>
  <c r="AU2339" i="3"/>
  <c r="AU2340" i="3"/>
  <c r="AU2341" i="3"/>
  <c r="AU2342" i="3"/>
  <c r="AU2343" i="3"/>
  <c r="AU2344" i="3"/>
  <c r="AU2353" i="3"/>
  <c r="AU2354" i="3"/>
  <c r="AU2355" i="3"/>
  <c r="AU2356" i="3"/>
  <c r="AU2357" i="3"/>
  <c r="AU2358" i="3"/>
  <c r="AU2360" i="3"/>
  <c r="AU2361" i="3"/>
  <c r="AU2362" i="3"/>
  <c r="AU2363" i="3"/>
  <c r="AU2364" i="3"/>
  <c r="AU2365" i="3"/>
  <c r="AU2366" i="3"/>
  <c r="AU2367" i="3"/>
  <c r="AU2368" i="3"/>
  <c r="AU2369" i="3"/>
  <c r="AU2370" i="3"/>
  <c r="AU2371" i="3"/>
  <c r="AU2372" i="3"/>
  <c r="AU2373" i="3"/>
  <c r="AU2375" i="3"/>
  <c r="AU2376" i="3"/>
  <c r="AU2377" i="3"/>
  <c r="AU2378" i="3"/>
  <c r="AU2379" i="3"/>
  <c r="AU2380" i="3"/>
  <c r="AU2381" i="3"/>
  <c r="AU2382" i="3"/>
  <c r="AU2383" i="3"/>
  <c r="AU2384" i="3"/>
  <c r="AU2390" i="3"/>
  <c r="AU2391" i="3"/>
  <c r="AU2392" i="3"/>
  <c r="AU2393" i="3"/>
  <c r="AU2394" i="3"/>
  <c r="AU2395" i="3"/>
  <c r="AU2396" i="3"/>
  <c r="AU2397" i="3"/>
  <c r="AU2398" i="3"/>
  <c r="AU2399" i="3"/>
  <c r="AU2400" i="3"/>
  <c r="AU2401" i="3"/>
  <c r="AU2402" i="3"/>
  <c r="AU2403" i="3"/>
  <c r="AU2404" i="3"/>
  <c r="AU2405" i="3"/>
  <c r="AU2406" i="3"/>
  <c r="AU2407" i="3"/>
  <c r="AU2408" i="3"/>
  <c r="AU2409" i="3"/>
  <c r="AU2410" i="3"/>
  <c r="AU2411" i="3"/>
  <c r="AU2412" i="3"/>
  <c r="AU2413" i="3"/>
  <c r="AU2414" i="3"/>
  <c r="AU2415" i="3"/>
  <c r="AU2416" i="3"/>
  <c r="AU2417" i="3"/>
  <c r="AU2418" i="3"/>
  <c r="AU2419" i="3"/>
  <c r="AU2420" i="3"/>
  <c r="AU2421" i="3"/>
  <c r="AU2422" i="3"/>
  <c r="AU2423" i="3"/>
  <c r="AU2424" i="3"/>
  <c r="AU2425" i="3"/>
  <c r="AU2426" i="3"/>
  <c r="AU2427" i="3"/>
  <c r="AU2428" i="3"/>
  <c r="AU2429" i="3"/>
  <c r="AU2430" i="3"/>
  <c r="AU2431" i="3"/>
  <c r="AU2432" i="3"/>
  <c r="AU2433" i="3"/>
  <c r="AU2434" i="3"/>
  <c r="AU2435" i="3"/>
  <c r="AU2436" i="3"/>
  <c r="AU2437" i="3"/>
  <c r="AU2438" i="3"/>
  <c r="AU2439" i="3"/>
  <c r="AU2440" i="3"/>
  <c r="AU2441" i="3"/>
  <c r="AU2442" i="3"/>
  <c r="AU2443" i="3"/>
  <c r="AU2444" i="3"/>
  <c r="AU2445" i="3"/>
  <c r="AU2446" i="3"/>
  <c r="AU2447" i="3"/>
  <c r="AU2448" i="3"/>
  <c r="AU2449" i="3"/>
  <c r="AU2450" i="3"/>
  <c r="AU2451" i="3"/>
  <c r="AU2452" i="3"/>
  <c r="AU2453" i="3"/>
  <c r="AU2454" i="3"/>
  <c r="AU2455" i="3"/>
  <c r="AU2456" i="3"/>
  <c r="AU2457" i="3"/>
  <c r="AU2458" i="3"/>
  <c r="AU2459" i="3"/>
  <c r="AU2464" i="3"/>
  <c r="AU2465" i="3"/>
  <c r="AU2466" i="3"/>
  <c r="AU2467" i="3"/>
  <c r="AU2468" i="3"/>
  <c r="AU2469" i="3"/>
  <c r="AU2470" i="3"/>
  <c r="AU2472" i="3"/>
  <c r="AU2473" i="3"/>
  <c r="AU2474" i="3"/>
  <c r="AU2475" i="3"/>
  <c r="AU2476" i="3"/>
  <c r="AU2477" i="3"/>
  <c r="AU2478" i="3"/>
  <c r="AU2480" i="3"/>
  <c r="AU2481" i="3"/>
  <c r="AU2482" i="3"/>
  <c r="AU2483" i="3"/>
  <c r="AU2484" i="3"/>
  <c r="AU2485" i="3"/>
  <c r="AU2486" i="3"/>
  <c r="AU2487" i="3"/>
  <c r="AU2489" i="3"/>
  <c r="AU2490" i="3"/>
  <c r="AU2491" i="3"/>
  <c r="AU2492" i="3"/>
  <c r="AU2493" i="3"/>
  <c r="AU2495" i="3"/>
  <c r="AU2496" i="3"/>
  <c r="AU2497" i="3"/>
  <c r="AU2498" i="3"/>
  <c r="AU2499" i="3"/>
  <c r="AU2500" i="3"/>
  <c r="AU2501" i="3"/>
  <c r="AU2503" i="3"/>
  <c r="AU2504" i="3"/>
  <c r="AU2506" i="3"/>
  <c r="AU2507" i="3"/>
  <c r="AU2508" i="3"/>
  <c r="AU2510" i="3"/>
  <c r="AU2511" i="3"/>
  <c r="AU2512" i="3"/>
  <c r="AU2513" i="3"/>
  <c r="AU2514" i="3"/>
  <c r="AU2515" i="3"/>
  <c r="AU2516" i="3"/>
  <c r="AU2519" i="3"/>
  <c r="AU2520" i="3"/>
  <c r="AU2521" i="3"/>
  <c r="AU2522" i="3"/>
  <c r="AU2523" i="3"/>
  <c r="AU2524" i="3"/>
  <c r="AU2525" i="3"/>
  <c r="AU2526" i="3"/>
  <c r="AU2527" i="3"/>
  <c r="AU2528" i="3"/>
  <c r="AU2529" i="3"/>
  <c r="AU2530" i="3"/>
  <c r="AU2531" i="3"/>
  <c r="AU2532" i="3"/>
  <c r="AU2533" i="3"/>
  <c r="AU2534" i="3"/>
  <c r="AU2536" i="3"/>
  <c r="AU2537" i="3"/>
  <c r="AU2538" i="3"/>
  <c r="AU2539" i="3"/>
  <c r="AU2540" i="3"/>
  <c r="AU2541" i="3"/>
  <c r="AU2542" i="3"/>
  <c r="AU2543" i="3"/>
  <c r="AU2544" i="3"/>
  <c r="AU2545" i="3"/>
  <c r="AU2546" i="3"/>
  <c r="AU2548" i="3"/>
  <c r="AU2549" i="3"/>
  <c r="AU2550" i="3"/>
  <c r="AU2551" i="3"/>
  <c r="AU2552" i="3"/>
  <c r="AU2553" i="3"/>
  <c r="AU2554" i="3"/>
  <c r="AU2555" i="3"/>
  <c r="AU2556" i="3"/>
  <c r="AU2557" i="3"/>
  <c r="AU2558" i="3"/>
  <c r="AU2559" i="3"/>
  <c r="AU2560" i="3"/>
  <c r="AU2562" i="3"/>
  <c r="AU2563" i="3"/>
  <c r="AU2564" i="3"/>
  <c r="AU2565" i="3"/>
  <c r="AU2566" i="3"/>
  <c r="AU2567" i="3"/>
  <c r="AU2568" i="3"/>
  <c r="AU2570" i="3"/>
  <c r="AU2571" i="3"/>
  <c r="AU2572" i="3"/>
  <c r="AU2573" i="3"/>
  <c r="AU2574" i="3"/>
  <c r="AU2575" i="3"/>
  <c r="AU2576" i="3"/>
  <c r="AU2577" i="3"/>
  <c r="AU2578" i="3"/>
  <c r="AU2579" i="3"/>
  <c r="AU2580" i="3"/>
  <c r="AU2581" i="3"/>
  <c r="AU2582" i="3"/>
  <c r="AU2583" i="3"/>
  <c r="AU2584" i="3"/>
  <c r="AU2585" i="3"/>
  <c r="AU2586" i="3"/>
  <c r="AU2588" i="3"/>
  <c r="AU2589" i="3"/>
  <c r="AU2590" i="3"/>
  <c r="AU2591" i="3"/>
  <c r="AU2592" i="3"/>
  <c r="AU2593" i="3"/>
  <c r="AU2594" i="3"/>
  <c r="AU2595" i="3"/>
  <c r="AU2596" i="3"/>
  <c r="AU2597" i="3"/>
  <c r="AU2598" i="3"/>
  <c r="AU2599" i="3"/>
  <c r="AU2601" i="3"/>
  <c r="AU2602" i="3"/>
  <c r="AU2603" i="3"/>
  <c r="AU2604" i="3"/>
  <c r="AU2605" i="3"/>
  <c r="AU2606" i="3"/>
  <c r="AU2607" i="3"/>
  <c r="AU2608" i="3"/>
  <c r="AU2609" i="3"/>
  <c r="AU2610" i="3"/>
  <c r="AU2611" i="3"/>
  <c r="AU2612" i="3"/>
  <c r="AU2614" i="3"/>
  <c r="AU2615" i="3"/>
  <c r="AU2616" i="3"/>
  <c r="AU2617" i="3"/>
  <c r="AU2618" i="3"/>
  <c r="AU2619" i="3"/>
  <c r="AU2620" i="3"/>
  <c r="AU2621" i="3"/>
  <c r="AU2622" i="3"/>
  <c r="AU2623" i="3"/>
  <c r="AU2625" i="3"/>
  <c r="AU2627" i="3"/>
  <c r="AU2628" i="3"/>
  <c r="AU2629" i="3"/>
  <c r="AU2630" i="3"/>
  <c r="AU2631" i="3"/>
  <c r="AU2632" i="3"/>
  <c r="AU2633" i="3"/>
  <c r="AU2634" i="3"/>
  <c r="AU2635" i="3"/>
  <c r="AU2636" i="3"/>
  <c r="AU2637" i="3"/>
  <c r="AU2638" i="3"/>
  <c r="AU2639" i="3"/>
  <c r="AU2640" i="3"/>
  <c r="AU2642" i="3"/>
  <c r="AU2643" i="3"/>
  <c r="AU2644" i="3"/>
  <c r="AU2647" i="3"/>
  <c r="AU2648" i="3"/>
  <c r="AU2649" i="3"/>
  <c r="AU2651" i="3"/>
  <c r="AU2652" i="3"/>
  <c r="AU2653" i="3"/>
  <c r="AU2654" i="3"/>
  <c r="AU2655" i="3"/>
  <c r="AU2656" i="3"/>
  <c r="AU2657" i="3"/>
  <c r="AU2658" i="3"/>
  <c r="AU2659" i="3"/>
  <c r="AU2660" i="3"/>
  <c r="AU2661" i="3"/>
  <c r="AU2662" i="3"/>
  <c r="AU2663" i="3"/>
  <c r="AU2664" i="3"/>
  <c r="AU2667" i="3"/>
  <c r="AU2668" i="3"/>
  <c r="AU2669" i="3"/>
  <c r="AU2670" i="3"/>
  <c r="AU2671" i="3"/>
  <c r="AU2673" i="3"/>
  <c r="AU2674" i="3"/>
  <c r="AU2675" i="3"/>
  <c r="AU2676" i="3"/>
  <c r="AU2677" i="3"/>
  <c r="AU2678" i="3"/>
  <c r="AU2679" i="3"/>
  <c r="AU2680" i="3"/>
  <c r="AU2681" i="3"/>
  <c r="AU2682" i="3"/>
  <c r="AU2683" i="3"/>
  <c r="AU2684" i="3"/>
  <c r="AU2685" i="3"/>
  <c r="AU2686" i="3"/>
  <c r="AU2687" i="3"/>
  <c r="AU2688" i="3"/>
  <c r="AU2689" i="3"/>
  <c r="AU2690" i="3"/>
  <c r="AU2691" i="3"/>
  <c r="AU2692" i="3"/>
  <c r="AU2693" i="3"/>
  <c r="AU2694" i="3"/>
  <c r="AU2695" i="3"/>
  <c r="AU2696" i="3"/>
  <c r="AU2697" i="3"/>
  <c r="AU2698" i="3"/>
  <c r="AU2699" i="3"/>
  <c r="AU2700" i="3"/>
  <c r="AU2701" i="3"/>
  <c r="AU2702" i="3"/>
  <c r="AU2703" i="3"/>
  <c r="AU2704" i="3"/>
  <c r="AU2705" i="3"/>
  <c r="AU2706" i="3"/>
  <c r="AU2707" i="3"/>
  <c r="AU2708" i="3"/>
  <c r="AU2709" i="3"/>
  <c r="AU2712" i="3"/>
  <c r="AU2713" i="3"/>
  <c r="AU2714" i="3"/>
  <c r="AU2717" i="3"/>
  <c r="AU2718" i="3"/>
  <c r="AU2722" i="3"/>
  <c r="AU2479" i="3" l="1"/>
  <c r="AU2716" i="3"/>
  <c r="AB2719" i="3"/>
  <c r="AD2719" i="3"/>
  <c r="AF2721" i="3"/>
  <c r="AP2720" i="3"/>
  <c r="AU2471" i="3"/>
  <c r="AB2463" i="3"/>
  <c r="AT2463" i="3" s="1"/>
  <c r="Z2711" i="3"/>
  <c r="AT9" i="3"/>
  <c r="AW9" i="3" s="1"/>
  <c r="AT10" i="3"/>
  <c r="AW10" i="3" s="1"/>
  <c r="AT11" i="3"/>
  <c r="AW11" i="3" s="1"/>
  <c r="AT12" i="3"/>
  <c r="AW12" i="3" s="1"/>
  <c r="AT13" i="3"/>
  <c r="AW13" i="3" s="1"/>
  <c r="AT15" i="3"/>
  <c r="AW15" i="3" s="1"/>
  <c r="AT16" i="3"/>
  <c r="AW16" i="3" s="1"/>
  <c r="AT17" i="3"/>
  <c r="AW17" i="3" s="1"/>
  <c r="AT18" i="3"/>
  <c r="AW18" i="3" s="1"/>
  <c r="AT19" i="3"/>
  <c r="AW19" i="3" s="1"/>
  <c r="AT20" i="3"/>
  <c r="AW20" i="3" s="1"/>
  <c r="AT21" i="3"/>
  <c r="AW21" i="3" s="1"/>
  <c r="AT22" i="3"/>
  <c r="AW22" i="3" s="1"/>
  <c r="AT23" i="3"/>
  <c r="AW23" i="3" s="1"/>
  <c r="AT24" i="3"/>
  <c r="AW24" i="3" s="1"/>
  <c r="AT25" i="3"/>
  <c r="AW25" i="3" s="1"/>
  <c r="AT28" i="3"/>
  <c r="AW28" i="3" s="1"/>
  <c r="AT29" i="3"/>
  <c r="AW29" i="3" s="1"/>
  <c r="AT30" i="3"/>
  <c r="AW30" i="3" s="1"/>
  <c r="AT31" i="3"/>
  <c r="AW31" i="3" s="1"/>
  <c r="AT32" i="3"/>
  <c r="AW32" i="3" s="1"/>
  <c r="AT33" i="3"/>
  <c r="AW33" i="3" s="1"/>
  <c r="AT34" i="3"/>
  <c r="AW34" i="3" s="1"/>
  <c r="AT35" i="3"/>
  <c r="AW35" i="3" s="1"/>
  <c r="AT36" i="3"/>
  <c r="AW36" i="3" s="1"/>
  <c r="AT37" i="3"/>
  <c r="AW37" i="3" s="1"/>
  <c r="AT38" i="3"/>
  <c r="AW38" i="3" s="1"/>
  <c r="AT39" i="3"/>
  <c r="AW39" i="3" s="1"/>
  <c r="AT40" i="3"/>
  <c r="AW40" i="3" s="1"/>
  <c r="AT41" i="3"/>
  <c r="AW41" i="3" s="1"/>
  <c r="AT42" i="3"/>
  <c r="AW42" i="3" s="1"/>
  <c r="AT43" i="3"/>
  <c r="AW43" i="3" s="1"/>
  <c r="AT44" i="3"/>
  <c r="AW44" i="3" s="1"/>
  <c r="AT45" i="3"/>
  <c r="AW45" i="3" s="1"/>
  <c r="AT46" i="3"/>
  <c r="AW46" i="3" s="1"/>
  <c r="AT47" i="3"/>
  <c r="AW47" i="3" s="1"/>
  <c r="AT48" i="3"/>
  <c r="AW48" i="3" s="1"/>
  <c r="AT49" i="3"/>
  <c r="AW49" i="3" s="1"/>
  <c r="AT50" i="3"/>
  <c r="AW50" i="3" s="1"/>
  <c r="AT51" i="3"/>
  <c r="AW51" i="3" s="1"/>
  <c r="AT52" i="3"/>
  <c r="AW52" i="3" s="1"/>
  <c r="AT53" i="3"/>
  <c r="AW53" i="3" s="1"/>
  <c r="AT55" i="3"/>
  <c r="AW55" i="3" s="1"/>
  <c r="AT56" i="3"/>
  <c r="AW56" i="3" s="1"/>
  <c r="AT57" i="3"/>
  <c r="AW57" i="3" s="1"/>
  <c r="AT58" i="3"/>
  <c r="AW58" i="3" s="1"/>
  <c r="AT59" i="3"/>
  <c r="AW59" i="3" s="1"/>
  <c r="AT60" i="3"/>
  <c r="AW60" i="3" s="1"/>
  <c r="AT61" i="3"/>
  <c r="AW61" i="3" s="1"/>
  <c r="AT62" i="3"/>
  <c r="AW62" i="3" s="1"/>
  <c r="AT63" i="3"/>
  <c r="AW63" i="3" s="1"/>
  <c r="AT64" i="3"/>
  <c r="AW64" i="3" s="1"/>
  <c r="AT65" i="3"/>
  <c r="AW65" i="3" s="1"/>
  <c r="AT66" i="3"/>
  <c r="AW66" i="3" s="1"/>
  <c r="AT68" i="3"/>
  <c r="AW68" i="3" s="1"/>
  <c r="AT70" i="3"/>
  <c r="AW70" i="3" s="1"/>
  <c r="AT71" i="3"/>
  <c r="AW71" i="3" s="1"/>
  <c r="AT72" i="3"/>
  <c r="AW72" i="3" s="1"/>
  <c r="AT73" i="3"/>
  <c r="AW73" i="3" s="1"/>
  <c r="AT74" i="3"/>
  <c r="AW74" i="3" s="1"/>
  <c r="AT75" i="3"/>
  <c r="AW75" i="3" s="1"/>
  <c r="AT77" i="3"/>
  <c r="AW77" i="3" s="1"/>
  <c r="AT78" i="3"/>
  <c r="AW78" i="3" s="1"/>
  <c r="AT79" i="3"/>
  <c r="AW79" i="3" s="1"/>
  <c r="AT80" i="3"/>
  <c r="AW80" i="3" s="1"/>
  <c r="AT81" i="3"/>
  <c r="AW81" i="3" s="1"/>
  <c r="AT82" i="3"/>
  <c r="AW82" i="3" s="1"/>
  <c r="AT83" i="3"/>
  <c r="AW83" i="3" s="1"/>
  <c r="AT84" i="3"/>
  <c r="AW84" i="3" s="1"/>
  <c r="AT85" i="3"/>
  <c r="AW85" i="3" s="1"/>
  <c r="AT86" i="3"/>
  <c r="AW86" i="3" s="1"/>
  <c r="AT87" i="3"/>
  <c r="AW87" i="3" s="1"/>
  <c r="AT88" i="3"/>
  <c r="AW88" i="3" s="1"/>
  <c r="AT89" i="3"/>
  <c r="AW89" i="3" s="1"/>
  <c r="AT90" i="3"/>
  <c r="AW90" i="3" s="1"/>
  <c r="AT91" i="3"/>
  <c r="AW91" i="3" s="1"/>
  <c r="AT92" i="3"/>
  <c r="AW92" i="3" s="1"/>
  <c r="AT93" i="3"/>
  <c r="AW93" i="3" s="1"/>
  <c r="AT94" i="3"/>
  <c r="AW94" i="3" s="1"/>
  <c r="AT96" i="3"/>
  <c r="AW96" i="3" s="1"/>
  <c r="AT97" i="3"/>
  <c r="AW97" i="3" s="1"/>
  <c r="AT98" i="3"/>
  <c r="AW98" i="3" s="1"/>
  <c r="AT99" i="3"/>
  <c r="AW99" i="3" s="1"/>
  <c r="AT100" i="3"/>
  <c r="AW100" i="3" s="1"/>
  <c r="AT101" i="3"/>
  <c r="AW101" i="3" s="1"/>
  <c r="AT102" i="3"/>
  <c r="AW102" i="3" s="1"/>
  <c r="AT103" i="3"/>
  <c r="AW103" i="3" s="1"/>
  <c r="AT104" i="3"/>
  <c r="AW104" i="3" s="1"/>
  <c r="AT105" i="3"/>
  <c r="AW105" i="3" s="1"/>
  <c r="AT106" i="3"/>
  <c r="AW106" i="3" s="1"/>
  <c r="AT108" i="3"/>
  <c r="AW108" i="3" s="1"/>
  <c r="AT109" i="3"/>
  <c r="AW109" i="3" s="1"/>
  <c r="AT110" i="3"/>
  <c r="AW110" i="3" s="1"/>
  <c r="AT111" i="3"/>
  <c r="AW111" i="3" s="1"/>
  <c r="AT112" i="3"/>
  <c r="AW112" i="3" s="1"/>
  <c r="AT113" i="3"/>
  <c r="AW113" i="3" s="1"/>
  <c r="AT114" i="3"/>
  <c r="AW114" i="3" s="1"/>
  <c r="AT115" i="3"/>
  <c r="AW115" i="3" s="1"/>
  <c r="AT116" i="3"/>
  <c r="AW116" i="3" s="1"/>
  <c r="AT120" i="3"/>
  <c r="AW120" i="3" s="1"/>
  <c r="AT121" i="3"/>
  <c r="AW121" i="3" s="1"/>
  <c r="AT122" i="3"/>
  <c r="AW122" i="3" s="1"/>
  <c r="AT123" i="3"/>
  <c r="AW123" i="3" s="1"/>
  <c r="AT125" i="3"/>
  <c r="AW125" i="3" s="1"/>
  <c r="AT126" i="3"/>
  <c r="AW126" i="3" s="1"/>
  <c r="AT127" i="3"/>
  <c r="AW127" i="3" s="1"/>
  <c r="AT128" i="3"/>
  <c r="AW128" i="3" s="1"/>
  <c r="AT129" i="3"/>
  <c r="AW129" i="3" s="1"/>
  <c r="AT131" i="3"/>
  <c r="AW131" i="3" s="1"/>
  <c r="AT132" i="3"/>
  <c r="AW132" i="3" s="1"/>
  <c r="AT133" i="3"/>
  <c r="AW133" i="3" s="1"/>
  <c r="AT134" i="3"/>
  <c r="AW134" i="3" s="1"/>
  <c r="AT135" i="3"/>
  <c r="AW135" i="3" s="1"/>
  <c r="AT140" i="3"/>
  <c r="AW140" i="3" s="1"/>
  <c r="AT141" i="3"/>
  <c r="AW141" i="3" s="1"/>
  <c r="AT142" i="3"/>
  <c r="AW142" i="3" s="1"/>
  <c r="AT143" i="3"/>
  <c r="AW143" i="3" s="1"/>
  <c r="AT144" i="3"/>
  <c r="AW144" i="3" s="1"/>
  <c r="AT147" i="3"/>
  <c r="AW147" i="3" s="1"/>
  <c r="AT149" i="3"/>
  <c r="AW149" i="3" s="1"/>
  <c r="AT150" i="3"/>
  <c r="AW150" i="3" s="1"/>
  <c r="AT151" i="3"/>
  <c r="AW151" i="3" s="1"/>
  <c r="AT152" i="3"/>
  <c r="AW152" i="3" s="1"/>
  <c r="AT153" i="3"/>
  <c r="AW153" i="3" s="1"/>
  <c r="AT156" i="3"/>
  <c r="AW156" i="3" s="1"/>
  <c r="AT157" i="3"/>
  <c r="AW157" i="3" s="1"/>
  <c r="AT158" i="3"/>
  <c r="AW158" i="3" s="1"/>
  <c r="AT160" i="3"/>
  <c r="AW160" i="3" s="1"/>
  <c r="AT161" i="3"/>
  <c r="AW161" i="3" s="1"/>
  <c r="AT162" i="3"/>
  <c r="AW162" i="3" s="1"/>
  <c r="AT163" i="3"/>
  <c r="AW163" i="3" s="1"/>
  <c r="AT164" i="3"/>
  <c r="AW164" i="3" s="1"/>
  <c r="AT165" i="3"/>
  <c r="AW165" i="3" s="1"/>
  <c r="AT166" i="3"/>
  <c r="AW166" i="3" s="1"/>
  <c r="AT167" i="3"/>
  <c r="AW167" i="3" s="1"/>
  <c r="AT170" i="3"/>
  <c r="AW170" i="3" s="1"/>
  <c r="AT171" i="3"/>
  <c r="AW171" i="3" s="1"/>
  <c r="AT172" i="3"/>
  <c r="AW172" i="3" s="1"/>
  <c r="AT173" i="3"/>
  <c r="AW173" i="3" s="1"/>
  <c r="AT174" i="3"/>
  <c r="AW174" i="3" s="1"/>
  <c r="AT175" i="3"/>
  <c r="AW175" i="3" s="1"/>
  <c r="AT176" i="3"/>
  <c r="AW176" i="3" s="1"/>
  <c r="AT177" i="3"/>
  <c r="AW177" i="3" s="1"/>
  <c r="AT178" i="3"/>
  <c r="AW178" i="3" s="1"/>
  <c r="AT179" i="3"/>
  <c r="AW179" i="3" s="1"/>
  <c r="AT182" i="3"/>
  <c r="AW182" i="3" s="1"/>
  <c r="AT183" i="3"/>
  <c r="AW183" i="3" s="1"/>
  <c r="AT184" i="3"/>
  <c r="AW184" i="3" s="1"/>
  <c r="AT185" i="3"/>
  <c r="AW185" i="3" s="1"/>
  <c r="AT186" i="3"/>
  <c r="AW186" i="3" s="1"/>
  <c r="AT187" i="3"/>
  <c r="AW187" i="3" s="1"/>
  <c r="AT189" i="3"/>
  <c r="AW189" i="3" s="1"/>
  <c r="AT190" i="3"/>
  <c r="AW190" i="3" s="1"/>
  <c r="AT191" i="3"/>
  <c r="AW191" i="3" s="1"/>
  <c r="AT192" i="3"/>
  <c r="AW192" i="3" s="1"/>
  <c r="AT195" i="3"/>
  <c r="AW195" i="3" s="1"/>
  <c r="AT197" i="3"/>
  <c r="AW197" i="3" s="1"/>
  <c r="AT198" i="3"/>
  <c r="AW198" i="3" s="1"/>
  <c r="AT199" i="3"/>
  <c r="AW199" i="3" s="1"/>
  <c r="AT200" i="3"/>
  <c r="AW200" i="3" s="1"/>
  <c r="AT201" i="3"/>
  <c r="AW201" i="3" s="1"/>
  <c r="AT202" i="3"/>
  <c r="AW202" i="3" s="1"/>
  <c r="AT203" i="3"/>
  <c r="AW203" i="3" s="1"/>
  <c r="AT204" i="3"/>
  <c r="AW204" i="3" s="1"/>
  <c r="AT205" i="3"/>
  <c r="AW205" i="3" s="1"/>
  <c r="AT209" i="3"/>
  <c r="AW209" i="3" s="1"/>
  <c r="AT210" i="3"/>
  <c r="AW210" i="3" s="1"/>
  <c r="AT211" i="3"/>
  <c r="AW211" i="3" s="1"/>
  <c r="AT212" i="3"/>
  <c r="AW212" i="3" s="1"/>
  <c r="AT213" i="3"/>
  <c r="AT214" i="3"/>
  <c r="AW214" i="3" s="1"/>
  <c r="AT215" i="3"/>
  <c r="AT216" i="3"/>
  <c r="AW216" i="3" s="1"/>
  <c r="AT217" i="3"/>
  <c r="AT218" i="3"/>
  <c r="AW218" i="3" s="1"/>
  <c r="AT219" i="3"/>
  <c r="AT220" i="3"/>
  <c r="AW220" i="3" s="1"/>
  <c r="AT222" i="3"/>
  <c r="AW222" i="3" s="1"/>
  <c r="AT223" i="3"/>
  <c r="AT224" i="3"/>
  <c r="AW224" i="3" s="1"/>
  <c r="AT225" i="3"/>
  <c r="AT226" i="3"/>
  <c r="AW226" i="3" s="1"/>
  <c r="AT227" i="3"/>
  <c r="AT228" i="3"/>
  <c r="AW228" i="3" s="1"/>
  <c r="AT229" i="3"/>
  <c r="AW229" i="3" s="1"/>
  <c r="AT230" i="3"/>
  <c r="AW230" i="3" s="1"/>
  <c r="AT231" i="3"/>
  <c r="AW231" i="3" s="1"/>
  <c r="AT232" i="3"/>
  <c r="AW232" i="3" s="1"/>
  <c r="AT233" i="3"/>
  <c r="AW233" i="3" s="1"/>
  <c r="AT234" i="3"/>
  <c r="AW234" i="3" s="1"/>
  <c r="AT235" i="3"/>
  <c r="AW235" i="3" s="1"/>
  <c r="AT236" i="3"/>
  <c r="AW236" i="3" s="1"/>
  <c r="AT237" i="3"/>
  <c r="AW237" i="3" s="1"/>
  <c r="AT238" i="3"/>
  <c r="AW238" i="3" s="1"/>
  <c r="AT239" i="3"/>
  <c r="AW239" i="3" s="1"/>
  <c r="AT240" i="3"/>
  <c r="AW240" i="3" s="1"/>
  <c r="AT241" i="3"/>
  <c r="AW241" i="3" s="1"/>
  <c r="AT242" i="3"/>
  <c r="AW242" i="3" s="1"/>
  <c r="AT243" i="3"/>
  <c r="AW243" i="3" s="1"/>
  <c r="AT244" i="3"/>
  <c r="AW244" i="3" s="1"/>
  <c r="AT245" i="3"/>
  <c r="AW245" i="3" s="1"/>
  <c r="AT246" i="3"/>
  <c r="AW246" i="3" s="1"/>
  <c r="AT247" i="3"/>
  <c r="AW247" i="3" s="1"/>
  <c r="AT248" i="3"/>
  <c r="AW248" i="3" s="1"/>
  <c r="AT249" i="3"/>
  <c r="AW249" i="3" s="1"/>
  <c r="AT250" i="3"/>
  <c r="AW250" i="3" s="1"/>
  <c r="AT251" i="3"/>
  <c r="AW251" i="3" s="1"/>
  <c r="AT252" i="3"/>
  <c r="AW252" i="3" s="1"/>
  <c r="AT253" i="3"/>
  <c r="AW253" i="3" s="1"/>
  <c r="AT254" i="3"/>
  <c r="AW254" i="3" s="1"/>
  <c r="AT256" i="3"/>
  <c r="AW256" i="3" s="1"/>
  <c r="AT257" i="3"/>
  <c r="AW257" i="3" s="1"/>
  <c r="AT258" i="3"/>
  <c r="AW258" i="3" s="1"/>
  <c r="AT262" i="3"/>
  <c r="AW262" i="3" s="1"/>
  <c r="AT263" i="3"/>
  <c r="AW263" i="3" s="1"/>
  <c r="AT264" i="3"/>
  <c r="AW264" i="3" s="1"/>
  <c r="AT265" i="3"/>
  <c r="AW265" i="3" s="1"/>
  <c r="AT266" i="3"/>
  <c r="AW266" i="3" s="1"/>
  <c r="AT267" i="3"/>
  <c r="AW267" i="3" s="1"/>
  <c r="AT268" i="3"/>
  <c r="AW268" i="3" s="1"/>
  <c r="AT269" i="3"/>
  <c r="AW269" i="3" s="1"/>
  <c r="AT270" i="3"/>
  <c r="AW270" i="3" s="1"/>
  <c r="AT271" i="3"/>
  <c r="AW271" i="3" s="1"/>
  <c r="AT272" i="3"/>
  <c r="AW272" i="3" s="1"/>
  <c r="AT273" i="3"/>
  <c r="AW273" i="3" s="1"/>
  <c r="AT274" i="3"/>
  <c r="AW274" i="3" s="1"/>
  <c r="AT275" i="3"/>
  <c r="AW275" i="3" s="1"/>
  <c r="AT276" i="3"/>
  <c r="AW276" i="3" s="1"/>
  <c r="AT278" i="3"/>
  <c r="AW278" i="3" s="1"/>
  <c r="AT279" i="3"/>
  <c r="AW279" i="3" s="1"/>
  <c r="AT280" i="3"/>
  <c r="AW280" i="3" s="1"/>
  <c r="AT281" i="3"/>
  <c r="AW281" i="3" s="1"/>
  <c r="AT282" i="3"/>
  <c r="AW282" i="3" s="1"/>
  <c r="AT283" i="3"/>
  <c r="AW283" i="3" s="1"/>
  <c r="AT284" i="3"/>
  <c r="AW284" i="3" s="1"/>
  <c r="AT285" i="3"/>
  <c r="AW285" i="3" s="1"/>
  <c r="AT286" i="3"/>
  <c r="AW286" i="3" s="1"/>
  <c r="AT287" i="3"/>
  <c r="AW287" i="3" s="1"/>
  <c r="AT288" i="3"/>
  <c r="AW288" i="3" s="1"/>
  <c r="AT289" i="3"/>
  <c r="AW289" i="3" s="1"/>
  <c r="AT290" i="3"/>
  <c r="AW290" i="3" s="1"/>
  <c r="AT291" i="3"/>
  <c r="AW291" i="3" s="1"/>
  <c r="AT292" i="3"/>
  <c r="AW292" i="3" s="1"/>
  <c r="AT293" i="3"/>
  <c r="AW293" i="3" s="1"/>
  <c r="AT294" i="3"/>
  <c r="AW294" i="3" s="1"/>
  <c r="AT296" i="3"/>
  <c r="AW296" i="3" s="1"/>
  <c r="AT297" i="3"/>
  <c r="AW297" i="3" s="1"/>
  <c r="AT298" i="3"/>
  <c r="AW298" i="3" s="1"/>
  <c r="AT302" i="3"/>
  <c r="AW302" i="3" s="1"/>
  <c r="AT303" i="3"/>
  <c r="AW303" i="3" s="1"/>
  <c r="AT304" i="3"/>
  <c r="AW304" i="3" s="1"/>
  <c r="AT305" i="3"/>
  <c r="AW305" i="3" s="1"/>
  <c r="AT306" i="3"/>
  <c r="AW306" i="3" s="1"/>
  <c r="AT307" i="3"/>
  <c r="AW307" i="3" s="1"/>
  <c r="AT309" i="3"/>
  <c r="AW309" i="3" s="1"/>
  <c r="AT312" i="3"/>
  <c r="AW312" i="3" s="1"/>
  <c r="AT313" i="3"/>
  <c r="AW313" i="3" s="1"/>
  <c r="AT314" i="3"/>
  <c r="AW314" i="3" s="1"/>
  <c r="AT315" i="3"/>
  <c r="AW315" i="3" s="1"/>
  <c r="AT316" i="3"/>
  <c r="AW316" i="3" s="1"/>
  <c r="AT317" i="3"/>
  <c r="AW317" i="3" s="1"/>
  <c r="AT318" i="3"/>
  <c r="AW318" i="3" s="1"/>
  <c r="AT319" i="3"/>
  <c r="AW319" i="3" s="1"/>
  <c r="AT320" i="3"/>
  <c r="AW320" i="3" s="1"/>
  <c r="AT321" i="3"/>
  <c r="AW321" i="3" s="1"/>
  <c r="AT322" i="3"/>
  <c r="AW322" i="3" s="1"/>
  <c r="AT324" i="3"/>
  <c r="AW324" i="3" s="1"/>
  <c r="AT326" i="3"/>
  <c r="AW326" i="3" s="1"/>
  <c r="AT327" i="3"/>
  <c r="AW327" i="3" s="1"/>
  <c r="AT328" i="3"/>
  <c r="AW328" i="3" s="1"/>
  <c r="AT329" i="3"/>
  <c r="AW329" i="3" s="1"/>
  <c r="AT330" i="3"/>
  <c r="AW330" i="3" s="1"/>
  <c r="AT331" i="3"/>
  <c r="AW331" i="3" s="1"/>
  <c r="AT332" i="3"/>
  <c r="AW332" i="3" s="1"/>
  <c r="AT333" i="3"/>
  <c r="AW333" i="3" s="1"/>
  <c r="AT334" i="3"/>
  <c r="AW334" i="3" s="1"/>
  <c r="AT335" i="3"/>
  <c r="AW335" i="3" s="1"/>
  <c r="AT336" i="3"/>
  <c r="AW336" i="3" s="1"/>
  <c r="AT339" i="3"/>
  <c r="AW339" i="3" s="1"/>
  <c r="AT342" i="3"/>
  <c r="AW342" i="3" s="1"/>
  <c r="AT344" i="3"/>
  <c r="AW344" i="3" s="1"/>
  <c r="AT345" i="3"/>
  <c r="AW345" i="3" s="1"/>
  <c r="AT346" i="3"/>
  <c r="AW346" i="3" s="1"/>
  <c r="AT347" i="3"/>
  <c r="AW347" i="3" s="1"/>
  <c r="AT348" i="3"/>
  <c r="AW348" i="3" s="1"/>
  <c r="AT349" i="3"/>
  <c r="AW349" i="3" s="1"/>
  <c r="AT350" i="3"/>
  <c r="AW350" i="3" s="1"/>
  <c r="AT351" i="3"/>
  <c r="AW351" i="3" s="1"/>
  <c r="AT352" i="3"/>
  <c r="AW352" i="3" s="1"/>
  <c r="AT353" i="3"/>
  <c r="AW353" i="3" s="1"/>
  <c r="AT354" i="3"/>
  <c r="AW354" i="3" s="1"/>
  <c r="AT357" i="3"/>
  <c r="AW357" i="3" s="1"/>
  <c r="AT360" i="3"/>
  <c r="AW360" i="3" s="1"/>
  <c r="AT362" i="3"/>
  <c r="AW362" i="3" s="1"/>
  <c r="AT363" i="3"/>
  <c r="AW363" i="3" s="1"/>
  <c r="AT364" i="3"/>
  <c r="AW364" i="3" s="1"/>
  <c r="AT365" i="3"/>
  <c r="AW365" i="3" s="1"/>
  <c r="AT366" i="3"/>
  <c r="AW366" i="3" s="1"/>
  <c r="AT367" i="3"/>
  <c r="AW367" i="3" s="1"/>
  <c r="AT368" i="3"/>
  <c r="AW368" i="3" s="1"/>
  <c r="AT369" i="3"/>
  <c r="AW369" i="3" s="1"/>
  <c r="AT376" i="3"/>
  <c r="AW376" i="3" s="1"/>
  <c r="AT378" i="3"/>
  <c r="AW378" i="3" s="1"/>
  <c r="AT379" i="3"/>
  <c r="AW379" i="3" s="1"/>
  <c r="AT380" i="3"/>
  <c r="AW380" i="3" s="1"/>
  <c r="AT381" i="3"/>
  <c r="AW381" i="3" s="1"/>
  <c r="AT382" i="3"/>
  <c r="AW382" i="3" s="1"/>
  <c r="AT383" i="3"/>
  <c r="AW383" i="3" s="1"/>
  <c r="AT384" i="3"/>
  <c r="AW384" i="3" s="1"/>
  <c r="AT385" i="3"/>
  <c r="AW385" i="3" s="1"/>
  <c r="AT387" i="3"/>
  <c r="AW387" i="3" s="1"/>
  <c r="AT388" i="3"/>
  <c r="AW388" i="3" s="1"/>
  <c r="AT389" i="3"/>
  <c r="AW389" i="3" s="1"/>
  <c r="AT391" i="3"/>
  <c r="AW391" i="3" s="1"/>
  <c r="AT392" i="3"/>
  <c r="AW392" i="3" s="1"/>
  <c r="AT393" i="3"/>
  <c r="AW393" i="3" s="1"/>
  <c r="AT394" i="3"/>
  <c r="AW394" i="3" s="1"/>
  <c r="AT395" i="3"/>
  <c r="AW395" i="3" s="1"/>
  <c r="AT396" i="3"/>
  <c r="AW396" i="3" s="1"/>
  <c r="AT397" i="3"/>
  <c r="AW397" i="3" s="1"/>
  <c r="AT398" i="3"/>
  <c r="AW398" i="3" s="1"/>
  <c r="AT399" i="3"/>
  <c r="AW399" i="3" s="1"/>
  <c r="AT400" i="3"/>
  <c r="AW400" i="3" s="1"/>
  <c r="AT402" i="3"/>
  <c r="AW402" i="3" s="1"/>
  <c r="AT403" i="3"/>
  <c r="AW403" i="3" s="1"/>
  <c r="AT404" i="3"/>
  <c r="AW404" i="3" s="1"/>
  <c r="AT405" i="3"/>
  <c r="AW405" i="3" s="1"/>
  <c r="AT407" i="3"/>
  <c r="AW407" i="3" s="1"/>
  <c r="AT409" i="3"/>
  <c r="AW409" i="3" s="1"/>
  <c r="AT410" i="3"/>
  <c r="AW410" i="3" s="1"/>
  <c r="AT411" i="3"/>
  <c r="AW411" i="3" s="1"/>
  <c r="AT412" i="3"/>
  <c r="AW412" i="3" s="1"/>
  <c r="AT413" i="3"/>
  <c r="AW413" i="3" s="1"/>
  <c r="AT414" i="3"/>
  <c r="AW414" i="3" s="1"/>
  <c r="AT415" i="3"/>
  <c r="AW415" i="3" s="1"/>
  <c r="AT416" i="3"/>
  <c r="AW416" i="3" s="1"/>
  <c r="AT417" i="3"/>
  <c r="AW417" i="3" s="1"/>
  <c r="AT418" i="3"/>
  <c r="AW418" i="3" s="1"/>
  <c r="AT419" i="3"/>
  <c r="AW419" i="3" s="1"/>
  <c r="AT420" i="3"/>
  <c r="AW420" i="3" s="1"/>
  <c r="AT421" i="3"/>
  <c r="AW421" i="3" s="1"/>
  <c r="AT423" i="3"/>
  <c r="AW423" i="3" s="1"/>
  <c r="AT424" i="3"/>
  <c r="AW424" i="3" s="1"/>
  <c r="AT425" i="3"/>
  <c r="AW425" i="3" s="1"/>
  <c r="AT426" i="3"/>
  <c r="AW426" i="3" s="1"/>
  <c r="AT427" i="3"/>
  <c r="AW427" i="3" s="1"/>
  <c r="AT430" i="3"/>
  <c r="AW430" i="3" s="1"/>
  <c r="AT431" i="3"/>
  <c r="AW431" i="3" s="1"/>
  <c r="AT432" i="3"/>
  <c r="AW432" i="3" s="1"/>
  <c r="AT433" i="3"/>
  <c r="AW433" i="3" s="1"/>
  <c r="AT434" i="3"/>
  <c r="AW434" i="3" s="1"/>
  <c r="AT435" i="3"/>
  <c r="AW435" i="3" s="1"/>
  <c r="AT436" i="3"/>
  <c r="AW436" i="3" s="1"/>
  <c r="AT437" i="3"/>
  <c r="AW437" i="3" s="1"/>
  <c r="AT438" i="3"/>
  <c r="AW438" i="3" s="1"/>
  <c r="AT439" i="3"/>
  <c r="AW439" i="3" s="1"/>
  <c r="AT440" i="3"/>
  <c r="AW440" i="3" s="1"/>
  <c r="AT441" i="3"/>
  <c r="AW441" i="3" s="1"/>
  <c r="AT442" i="3"/>
  <c r="AW442" i="3" s="1"/>
  <c r="AT443" i="3"/>
  <c r="AW443" i="3" s="1"/>
  <c r="AT444" i="3"/>
  <c r="AW444" i="3" s="1"/>
  <c r="AT445" i="3"/>
  <c r="AW445" i="3" s="1"/>
  <c r="AT446" i="3"/>
  <c r="AW446" i="3" s="1"/>
  <c r="AT451" i="3"/>
  <c r="AW451" i="3" s="1"/>
  <c r="AT454" i="3"/>
  <c r="AW454" i="3" s="1"/>
  <c r="AT455" i="3"/>
  <c r="AW455" i="3" s="1"/>
  <c r="AT456" i="3"/>
  <c r="AW456" i="3" s="1"/>
  <c r="AT457" i="3"/>
  <c r="AW457" i="3" s="1"/>
  <c r="AT458" i="3"/>
  <c r="AW458" i="3" s="1"/>
  <c r="AT459" i="3"/>
  <c r="AW459" i="3" s="1"/>
  <c r="AT460" i="3"/>
  <c r="AW460" i="3" s="1"/>
  <c r="AT461" i="3"/>
  <c r="AW461" i="3" s="1"/>
  <c r="AT462" i="3"/>
  <c r="AW462" i="3" s="1"/>
  <c r="AT463" i="3"/>
  <c r="AW463" i="3" s="1"/>
  <c r="AT464" i="3"/>
  <c r="AW464" i="3" s="1"/>
  <c r="AT465" i="3"/>
  <c r="AW465" i="3" s="1"/>
  <c r="AT466" i="3"/>
  <c r="AW466" i="3" s="1"/>
  <c r="AT468" i="3"/>
  <c r="AW468" i="3" s="1"/>
  <c r="AT469" i="3"/>
  <c r="AW469" i="3" s="1"/>
  <c r="AT470" i="3"/>
  <c r="AW470" i="3" s="1"/>
  <c r="AT471" i="3"/>
  <c r="AW471" i="3" s="1"/>
  <c r="AT472" i="3"/>
  <c r="AW472" i="3" s="1"/>
  <c r="AT473" i="3"/>
  <c r="AW473" i="3" s="1"/>
  <c r="AT474" i="3"/>
  <c r="AW474" i="3" s="1"/>
  <c r="AT475" i="3"/>
  <c r="AW475" i="3" s="1"/>
  <c r="AT476" i="3"/>
  <c r="AW476" i="3" s="1"/>
  <c r="AT477" i="3"/>
  <c r="AW477" i="3" s="1"/>
  <c r="AT478" i="3"/>
  <c r="AW478" i="3" s="1"/>
  <c r="AT479" i="3"/>
  <c r="AW479" i="3" s="1"/>
  <c r="AT480" i="3"/>
  <c r="AW480" i="3" s="1"/>
  <c r="AT481" i="3"/>
  <c r="AW481" i="3" s="1"/>
  <c r="AT482" i="3"/>
  <c r="AW482" i="3" s="1"/>
  <c r="AT483" i="3"/>
  <c r="AW483" i="3" s="1"/>
  <c r="AT484" i="3"/>
  <c r="AW484" i="3" s="1"/>
  <c r="AT485" i="3"/>
  <c r="AW485" i="3" s="1"/>
  <c r="AT487" i="3"/>
  <c r="AW487" i="3" s="1"/>
  <c r="AT488" i="3"/>
  <c r="AW488" i="3" s="1"/>
  <c r="AT489" i="3"/>
  <c r="AW489" i="3" s="1"/>
  <c r="AT490" i="3"/>
  <c r="AW490" i="3" s="1"/>
  <c r="AT491" i="3"/>
  <c r="AW491" i="3" s="1"/>
  <c r="AT492" i="3"/>
  <c r="AW492" i="3" s="1"/>
  <c r="AT493" i="3"/>
  <c r="AW493" i="3" s="1"/>
  <c r="AT494" i="3"/>
  <c r="AW494" i="3" s="1"/>
  <c r="AT495" i="3"/>
  <c r="AW495" i="3" s="1"/>
  <c r="AT496" i="3"/>
  <c r="AW496" i="3" s="1"/>
  <c r="AT497" i="3"/>
  <c r="AW497" i="3" s="1"/>
  <c r="AT498" i="3"/>
  <c r="AW498" i="3" s="1"/>
  <c r="AT499" i="3"/>
  <c r="AW499" i="3" s="1"/>
  <c r="AT500" i="3"/>
  <c r="AW500" i="3" s="1"/>
  <c r="AT501" i="3"/>
  <c r="AW501" i="3" s="1"/>
  <c r="AT502" i="3"/>
  <c r="AW502" i="3" s="1"/>
  <c r="AT503" i="3"/>
  <c r="AW503" i="3" s="1"/>
  <c r="AT504" i="3"/>
  <c r="AW504" i="3" s="1"/>
  <c r="AT506" i="3"/>
  <c r="AW506" i="3" s="1"/>
  <c r="AT507" i="3"/>
  <c r="AW507" i="3" s="1"/>
  <c r="AT508" i="3"/>
  <c r="AW508" i="3" s="1"/>
  <c r="AT509" i="3"/>
  <c r="AW509" i="3" s="1"/>
  <c r="AT510" i="3"/>
  <c r="AW510" i="3" s="1"/>
  <c r="AT511" i="3"/>
  <c r="AW511" i="3" s="1"/>
  <c r="AT512" i="3"/>
  <c r="AW512" i="3" s="1"/>
  <c r="AT514" i="3"/>
  <c r="AW514" i="3" s="1"/>
  <c r="AT516" i="3"/>
  <c r="AW516" i="3" s="1"/>
  <c r="AT518" i="3"/>
  <c r="AW518" i="3" s="1"/>
  <c r="AT519" i="3"/>
  <c r="AW519" i="3" s="1"/>
  <c r="AT520" i="3"/>
  <c r="AW520" i="3" s="1"/>
  <c r="AT521" i="3"/>
  <c r="AW521" i="3" s="1"/>
  <c r="AT522" i="3"/>
  <c r="AW522" i="3" s="1"/>
  <c r="AT523" i="3"/>
  <c r="AW523" i="3" s="1"/>
  <c r="AT524" i="3"/>
  <c r="AW524" i="3" s="1"/>
  <c r="AT526" i="3"/>
  <c r="AW526" i="3" s="1"/>
  <c r="AT528" i="3"/>
  <c r="AW528" i="3" s="1"/>
  <c r="AT530" i="3"/>
  <c r="AW530" i="3" s="1"/>
  <c r="AT531" i="3"/>
  <c r="AW531" i="3" s="1"/>
  <c r="AT532" i="3"/>
  <c r="AW532" i="3" s="1"/>
  <c r="AT533" i="3"/>
  <c r="AW533" i="3" s="1"/>
  <c r="AT534" i="3"/>
  <c r="AW534" i="3" s="1"/>
  <c r="AT535" i="3"/>
  <c r="AW535" i="3" s="1"/>
  <c r="AT536" i="3"/>
  <c r="AW536" i="3" s="1"/>
  <c r="AT539" i="3"/>
  <c r="AW539" i="3" s="1"/>
  <c r="AT541" i="3"/>
  <c r="AW541" i="3" s="1"/>
  <c r="AT542" i="3"/>
  <c r="AW542" i="3" s="1"/>
  <c r="AT543" i="3"/>
  <c r="AW543" i="3" s="1"/>
  <c r="AT544" i="3"/>
  <c r="AW544" i="3" s="1"/>
  <c r="AT545" i="3"/>
  <c r="AW545" i="3" s="1"/>
  <c r="AT547" i="3"/>
  <c r="AW547" i="3" s="1"/>
  <c r="AT549" i="3"/>
  <c r="AW549" i="3" s="1"/>
  <c r="AT550" i="3"/>
  <c r="AW550" i="3" s="1"/>
  <c r="AT551" i="3"/>
  <c r="AW551" i="3" s="1"/>
  <c r="AT552" i="3"/>
  <c r="AW552" i="3" s="1"/>
  <c r="AT553" i="3"/>
  <c r="AW553" i="3" s="1"/>
  <c r="AT555" i="3"/>
  <c r="AW555" i="3" s="1"/>
  <c r="AT557" i="3"/>
  <c r="AW557" i="3" s="1"/>
  <c r="AT558" i="3"/>
  <c r="AW558" i="3" s="1"/>
  <c r="AT559" i="3"/>
  <c r="AW559" i="3" s="1"/>
  <c r="AT560" i="3"/>
  <c r="AW560" i="3" s="1"/>
  <c r="AT561" i="3"/>
  <c r="AW561" i="3" s="1"/>
  <c r="AT563" i="3"/>
  <c r="AW563" i="3" s="1"/>
  <c r="AT565" i="3"/>
  <c r="AW565" i="3" s="1"/>
  <c r="AT566" i="3"/>
  <c r="AW566" i="3" s="1"/>
  <c r="AT567" i="3"/>
  <c r="AW567" i="3" s="1"/>
  <c r="AT568" i="3"/>
  <c r="AW568" i="3" s="1"/>
  <c r="AT569" i="3"/>
  <c r="AW569" i="3" s="1"/>
  <c r="AT570" i="3"/>
  <c r="AW570" i="3" s="1"/>
  <c r="AT572" i="3"/>
  <c r="AW572" i="3" s="1"/>
  <c r="AT573" i="3"/>
  <c r="AW573" i="3" s="1"/>
  <c r="AT574" i="3"/>
  <c r="AW574" i="3" s="1"/>
  <c r="AT575" i="3"/>
  <c r="AW575" i="3" s="1"/>
  <c r="AT576" i="3"/>
  <c r="AW576" i="3" s="1"/>
  <c r="AT577" i="3"/>
  <c r="AW577" i="3" s="1"/>
  <c r="AT580" i="3"/>
  <c r="AW580" i="3" s="1"/>
  <c r="AT584" i="3"/>
  <c r="AW584" i="3" s="1"/>
  <c r="AT585" i="3"/>
  <c r="AW585" i="3" s="1"/>
  <c r="AT586" i="3"/>
  <c r="AW586" i="3" s="1"/>
  <c r="AT588" i="3"/>
  <c r="AW588" i="3" s="1"/>
  <c r="AT590" i="3"/>
  <c r="AW590" i="3" s="1"/>
  <c r="AT591" i="3"/>
  <c r="AW591" i="3" s="1"/>
  <c r="AT592" i="3"/>
  <c r="AW592" i="3" s="1"/>
  <c r="AT593" i="3"/>
  <c r="AW593" i="3" s="1"/>
  <c r="AT594" i="3"/>
  <c r="AW594" i="3" s="1"/>
  <c r="AT595" i="3"/>
  <c r="AW595" i="3" s="1"/>
  <c r="AT596" i="3"/>
  <c r="AW596" i="3" s="1"/>
  <c r="AT597" i="3"/>
  <c r="AW597" i="3" s="1"/>
  <c r="AT598" i="3"/>
  <c r="AW598" i="3" s="1"/>
  <c r="AT599" i="3"/>
  <c r="AW599" i="3" s="1"/>
  <c r="AT600" i="3"/>
  <c r="AW600" i="3" s="1"/>
  <c r="AT601" i="3"/>
  <c r="AW601" i="3" s="1"/>
  <c r="AT602" i="3"/>
  <c r="AW602" i="3" s="1"/>
  <c r="AT603" i="3"/>
  <c r="AW603" i="3" s="1"/>
  <c r="AT604" i="3"/>
  <c r="AW604" i="3" s="1"/>
  <c r="AT607" i="3"/>
  <c r="AW607" i="3" s="1"/>
  <c r="AT609" i="3"/>
  <c r="AW609" i="3" s="1"/>
  <c r="AT610" i="3"/>
  <c r="AW610" i="3" s="1"/>
  <c r="AT611" i="3"/>
  <c r="AW611" i="3" s="1"/>
  <c r="AT612" i="3"/>
  <c r="AW612" i="3" s="1"/>
  <c r="AT613" i="3"/>
  <c r="AW613" i="3" s="1"/>
  <c r="AT614" i="3"/>
  <c r="AW614" i="3" s="1"/>
  <c r="AT615" i="3"/>
  <c r="AW615" i="3" s="1"/>
  <c r="AT616" i="3"/>
  <c r="AW616" i="3" s="1"/>
  <c r="AT617" i="3"/>
  <c r="AW617" i="3" s="1"/>
  <c r="AT618" i="3"/>
  <c r="AW618" i="3" s="1"/>
  <c r="AT619" i="3"/>
  <c r="AW619" i="3" s="1"/>
  <c r="AT621" i="3"/>
  <c r="AW621" i="3" s="1"/>
  <c r="AT622" i="3"/>
  <c r="AW622" i="3" s="1"/>
  <c r="AT623" i="3"/>
  <c r="AW623" i="3" s="1"/>
  <c r="AT624" i="3"/>
  <c r="AW624" i="3" s="1"/>
  <c r="AT625" i="3"/>
  <c r="AW625" i="3" s="1"/>
  <c r="AT626" i="3"/>
  <c r="AW626" i="3" s="1"/>
  <c r="AT627" i="3"/>
  <c r="AW627" i="3" s="1"/>
  <c r="AT629" i="3"/>
  <c r="AW629" i="3" s="1"/>
  <c r="AT631" i="3"/>
  <c r="AW631" i="3" s="1"/>
  <c r="AT632" i="3"/>
  <c r="AW632" i="3" s="1"/>
  <c r="AT633" i="3"/>
  <c r="AW633" i="3" s="1"/>
  <c r="AT634" i="3"/>
  <c r="AW634" i="3" s="1"/>
  <c r="AT635" i="3"/>
  <c r="AW635" i="3" s="1"/>
  <c r="AT637" i="3"/>
  <c r="AW637" i="3" s="1"/>
  <c r="AT638" i="3"/>
  <c r="AW638" i="3" s="1"/>
  <c r="AT640" i="3"/>
  <c r="AW640" i="3" s="1"/>
  <c r="AT641" i="3"/>
  <c r="AW641" i="3" s="1"/>
  <c r="AT642" i="3"/>
  <c r="AW642" i="3" s="1"/>
  <c r="AT643" i="3"/>
  <c r="AW643" i="3" s="1"/>
  <c r="AT644" i="3"/>
  <c r="AW644" i="3" s="1"/>
  <c r="AT645" i="3"/>
  <c r="AW645" i="3" s="1"/>
  <c r="AT646" i="3"/>
  <c r="AW646" i="3" s="1"/>
  <c r="AT647" i="3"/>
  <c r="AW647" i="3" s="1"/>
  <c r="AT648" i="3"/>
  <c r="AW648" i="3" s="1"/>
  <c r="AT649" i="3"/>
  <c r="AW649" i="3" s="1"/>
  <c r="AT650" i="3"/>
  <c r="AW650" i="3" s="1"/>
  <c r="AT652" i="3"/>
  <c r="AW652" i="3" s="1"/>
  <c r="AT654" i="3"/>
  <c r="AW654" i="3" s="1"/>
  <c r="AT656" i="3"/>
  <c r="AW656" i="3" s="1"/>
  <c r="AT657" i="3"/>
  <c r="AW657" i="3" s="1"/>
  <c r="AT658" i="3"/>
  <c r="AW658" i="3" s="1"/>
  <c r="AT659" i="3"/>
  <c r="AW659" i="3" s="1"/>
  <c r="AT660" i="3"/>
  <c r="AW660" i="3" s="1"/>
  <c r="AT661" i="3"/>
  <c r="AW661" i="3" s="1"/>
  <c r="AT662" i="3"/>
  <c r="AW662" i="3" s="1"/>
  <c r="AT663" i="3"/>
  <c r="AW663" i="3" s="1"/>
  <c r="AT664" i="3"/>
  <c r="AW664" i="3" s="1"/>
  <c r="AT665" i="3"/>
  <c r="AW665" i="3" s="1"/>
  <c r="AT666" i="3"/>
  <c r="AW666" i="3" s="1"/>
  <c r="AT667" i="3"/>
  <c r="AW667" i="3" s="1"/>
  <c r="AT673" i="3"/>
  <c r="AW673" i="3" s="1"/>
  <c r="AT675" i="3"/>
  <c r="AW675" i="3" s="1"/>
  <c r="AT676" i="3"/>
  <c r="AW676" i="3" s="1"/>
  <c r="AT677" i="3"/>
  <c r="AW677" i="3" s="1"/>
  <c r="AT678" i="3"/>
  <c r="AW678" i="3" s="1"/>
  <c r="AT679" i="3"/>
  <c r="AW679" i="3" s="1"/>
  <c r="AT680" i="3"/>
  <c r="AW680" i="3" s="1"/>
  <c r="AT681" i="3"/>
  <c r="AW681" i="3" s="1"/>
  <c r="AT683" i="3"/>
  <c r="AW683" i="3" s="1"/>
  <c r="AT684" i="3"/>
  <c r="AW684" i="3" s="1"/>
  <c r="AT685" i="3"/>
  <c r="AW685" i="3" s="1"/>
  <c r="AT686" i="3"/>
  <c r="AW686" i="3" s="1"/>
  <c r="AT687" i="3"/>
  <c r="AW687" i="3" s="1"/>
  <c r="AT689" i="3"/>
  <c r="AW689" i="3" s="1"/>
  <c r="AT690" i="3"/>
  <c r="AW690" i="3" s="1"/>
  <c r="AT691" i="3"/>
  <c r="AW691" i="3" s="1"/>
  <c r="AT692" i="3"/>
  <c r="AW692" i="3" s="1"/>
  <c r="AT693" i="3"/>
  <c r="AW693" i="3" s="1"/>
  <c r="AT694" i="3"/>
  <c r="AW694" i="3" s="1"/>
  <c r="AT696" i="3"/>
  <c r="AW696" i="3" s="1"/>
  <c r="AT697" i="3"/>
  <c r="AW697" i="3" s="1"/>
  <c r="AT698" i="3"/>
  <c r="AW698" i="3" s="1"/>
  <c r="AT699" i="3"/>
  <c r="AW699" i="3" s="1"/>
  <c r="AT700" i="3"/>
  <c r="AW700" i="3" s="1"/>
  <c r="AT701" i="3"/>
  <c r="AW701" i="3" s="1"/>
  <c r="AT702" i="3"/>
  <c r="AW702" i="3" s="1"/>
  <c r="AT703" i="3"/>
  <c r="AW703" i="3" s="1"/>
  <c r="AT704" i="3"/>
  <c r="AW704" i="3" s="1"/>
  <c r="AT708" i="3"/>
  <c r="AW708" i="3" s="1"/>
  <c r="AT710" i="3"/>
  <c r="AW710" i="3" s="1"/>
  <c r="AT712" i="3"/>
  <c r="AW712" i="3" s="1"/>
  <c r="AT714" i="3"/>
  <c r="AW714" i="3" s="1"/>
  <c r="AT715" i="3"/>
  <c r="AW715" i="3" s="1"/>
  <c r="AT716" i="3"/>
  <c r="AW716" i="3" s="1"/>
  <c r="AT719" i="3"/>
  <c r="AW719" i="3" s="1"/>
  <c r="AT721" i="3"/>
  <c r="AW721" i="3" s="1"/>
  <c r="AT722" i="3"/>
  <c r="AW722" i="3" s="1"/>
  <c r="AT723" i="3"/>
  <c r="AW723" i="3" s="1"/>
  <c r="AT724" i="3"/>
  <c r="AW724" i="3" s="1"/>
  <c r="AT725" i="3"/>
  <c r="AW725" i="3" s="1"/>
  <c r="AT727" i="3"/>
  <c r="AW727" i="3" s="1"/>
  <c r="AT728" i="3"/>
  <c r="AW728" i="3" s="1"/>
  <c r="AT729" i="3"/>
  <c r="AW729" i="3" s="1"/>
  <c r="AT730" i="3"/>
  <c r="AW730" i="3" s="1"/>
  <c r="AT732" i="3"/>
  <c r="AW732" i="3" s="1"/>
  <c r="AT733" i="3"/>
  <c r="AW733" i="3" s="1"/>
  <c r="AT734" i="3"/>
  <c r="AW734" i="3" s="1"/>
  <c r="AT735" i="3"/>
  <c r="AW735" i="3" s="1"/>
  <c r="AT736" i="3"/>
  <c r="AW736" i="3" s="1"/>
  <c r="AT737" i="3"/>
  <c r="AW737" i="3" s="1"/>
  <c r="AT738" i="3"/>
  <c r="AW738" i="3" s="1"/>
  <c r="AT739" i="3"/>
  <c r="AW739" i="3" s="1"/>
  <c r="AT740" i="3"/>
  <c r="AW740" i="3" s="1"/>
  <c r="AT741" i="3"/>
  <c r="AW741" i="3" s="1"/>
  <c r="AT742" i="3"/>
  <c r="AW742" i="3" s="1"/>
  <c r="AT743" i="3"/>
  <c r="AW743" i="3" s="1"/>
  <c r="AT744" i="3"/>
  <c r="AW744" i="3" s="1"/>
  <c r="AT745" i="3"/>
  <c r="AW745" i="3" s="1"/>
  <c r="AT746" i="3"/>
  <c r="AW746" i="3" s="1"/>
  <c r="AT747" i="3"/>
  <c r="AW747" i="3" s="1"/>
  <c r="AT748" i="3"/>
  <c r="AW748" i="3" s="1"/>
  <c r="AT749" i="3"/>
  <c r="AW749" i="3" s="1"/>
  <c r="AT750" i="3"/>
  <c r="AW750" i="3" s="1"/>
  <c r="AT751" i="3"/>
  <c r="AW751" i="3" s="1"/>
  <c r="AT752" i="3"/>
  <c r="AW752" i="3" s="1"/>
  <c r="AT753" i="3"/>
  <c r="AW753" i="3" s="1"/>
  <c r="AT754" i="3"/>
  <c r="AW754" i="3" s="1"/>
  <c r="AT759" i="3"/>
  <c r="AW759" i="3" s="1"/>
  <c r="AT761" i="3"/>
  <c r="AW761" i="3" s="1"/>
  <c r="AT762" i="3"/>
  <c r="AW762" i="3" s="1"/>
  <c r="AT763" i="3"/>
  <c r="AW763" i="3" s="1"/>
  <c r="AT764" i="3"/>
  <c r="AW764" i="3" s="1"/>
  <c r="AT765" i="3"/>
  <c r="AW765" i="3" s="1"/>
  <c r="AT766" i="3"/>
  <c r="AW766" i="3" s="1"/>
  <c r="AT767" i="3"/>
  <c r="AW767" i="3" s="1"/>
  <c r="AT768" i="3"/>
  <c r="AW768" i="3" s="1"/>
  <c r="AT769" i="3"/>
  <c r="AW769" i="3" s="1"/>
  <c r="AT770" i="3"/>
  <c r="AW770" i="3" s="1"/>
  <c r="AT771" i="3"/>
  <c r="AW771" i="3" s="1"/>
  <c r="AT773" i="3"/>
  <c r="AW773" i="3" s="1"/>
  <c r="AT775" i="3"/>
  <c r="AW775" i="3" s="1"/>
  <c r="AT776" i="3"/>
  <c r="AW776" i="3" s="1"/>
  <c r="AT777" i="3"/>
  <c r="AW777" i="3" s="1"/>
  <c r="AT778" i="3"/>
  <c r="AW778" i="3" s="1"/>
  <c r="AT779" i="3"/>
  <c r="AW779" i="3" s="1"/>
  <c r="AT780" i="3"/>
  <c r="AW780" i="3" s="1"/>
  <c r="AT781" i="3"/>
  <c r="AW781" i="3" s="1"/>
  <c r="AT783" i="3"/>
  <c r="AW783" i="3" s="1"/>
  <c r="AT784" i="3"/>
  <c r="AW784" i="3" s="1"/>
  <c r="AT785" i="3"/>
  <c r="AW785" i="3" s="1"/>
  <c r="AT786" i="3"/>
  <c r="AW786" i="3" s="1"/>
  <c r="AT787" i="3"/>
  <c r="AW787" i="3" s="1"/>
  <c r="AT788" i="3"/>
  <c r="AW788" i="3" s="1"/>
  <c r="AT790" i="3"/>
  <c r="AW790" i="3" s="1"/>
  <c r="AT791" i="3"/>
  <c r="AW791" i="3" s="1"/>
  <c r="AT792" i="3"/>
  <c r="AW792" i="3" s="1"/>
  <c r="AT793" i="3"/>
  <c r="AW793" i="3" s="1"/>
  <c r="AT794" i="3"/>
  <c r="AW794" i="3" s="1"/>
  <c r="AT795" i="3"/>
  <c r="AW795" i="3" s="1"/>
  <c r="AT796" i="3"/>
  <c r="AW796" i="3" s="1"/>
  <c r="AT798" i="3"/>
  <c r="AW798" i="3" s="1"/>
  <c r="AT799" i="3"/>
  <c r="AW799" i="3" s="1"/>
  <c r="AT800" i="3"/>
  <c r="AW800" i="3" s="1"/>
  <c r="AT801" i="3"/>
  <c r="AW801" i="3" s="1"/>
  <c r="AT802" i="3"/>
  <c r="AW802" i="3" s="1"/>
  <c r="AT804" i="3"/>
  <c r="AW804" i="3" s="1"/>
  <c r="AT806" i="3"/>
  <c r="AW806" i="3" s="1"/>
  <c r="AT807" i="3"/>
  <c r="AW807" i="3" s="1"/>
  <c r="AT808" i="3"/>
  <c r="AW808" i="3" s="1"/>
  <c r="AT809" i="3"/>
  <c r="AW809" i="3" s="1"/>
  <c r="AT810" i="3"/>
  <c r="AW810" i="3" s="1"/>
  <c r="AT811" i="3"/>
  <c r="AW811" i="3" s="1"/>
  <c r="AT812" i="3"/>
  <c r="AW812" i="3" s="1"/>
  <c r="AT813" i="3"/>
  <c r="AW813" i="3" s="1"/>
  <c r="AT815" i="3"/>
  <c r="AW815" i="3" s="1"/>
  <c r="AT816" i="3"/>
  <c r="AW816" i="3" s="1"/>
  <c r="AT817" i="3"/>
  <c r="AW817" i="3" s="1"/>
  <c r="AT819" i="3"/>
  <c r="AW819" i="3" s="1"/>
  <c r="AT821" i="3"/>
  <c r="AW821" i="3" s="1"/>
  <c r="AT822" i="3"/>
  <c r="AW822" i="3" s="1"/>
  <c r="AT823" i="3"/>
  <c r="AW823" i="3" s="1"/>
  <c r="AT824" i="3"/>
  <c r="AW824" i="3" s="1"/>
  <c r="AT825" i="3"/>
  <c r="AW825" i="3" s="1"/>
  <c r="AT826" i="3"/>
  <c r="AW826" i="3" s="1"/>
  <c r="AT827" i="3"/>
  <c r="AW827" i="3" s="1"/>
  <c r="AT829" i="3"/>
  <c r="AW829" i="3" s="1"/>
  <c r="AT830" i="3"/>
  <c r="AW830" i="3" s="1"/>
  <c r="AT831" i="3"/>
  <c r="AW831" i="3" s="1"/>
  <c r="AT832" i="3"/>
  <c r="AW832" i="3" s="1"/>
  <c r="AT833" i="3"/>
  <c r="AW833" i="3" s="1"/>
  <c r="AT834" i="3"/>
  <c r="AW834" i="3" s="1"/>
  <c r="AT836" i="3"/>
  <c r="AW836" i="3" s="1"/>
  <c r="AT837" i="3"/>
  <c r="AW837" i="3" s="1"/>
  <c r="AT838" i="3"/>
  <c r="AW838" i="3" s="1"/>
  <c r="AT839" i="3"/>
  <c r="AW839" i="3" s="1"/>
  <c r="AT840" i="3"/>
  <c r="AW840" i="3" s="1"/>
  <c r="AT841" i="3"/>
  <c r="AW841" i="3" s="1"/>
  <c r="AT842" i="3"/>
  <c r="AW842" i="3" s="1"/>
  <c r="AT844" i="3"/>
  <c r="AW844" i="3" s="1"/>
  <c r="AT845" i="3"/>
  <c r="AW845" i="3" s="1"/>
  <c r="AT846" i="3"/>
  <c r="AW846" i="3" s="1"/>
  <c r="AT847" i="3"/>
  <c r="AW847" i="3" s="1"/>
  <c r="AT848" i="3"/>
  <c r="AW848" i="3" s="1"/>
  <c r="AT850" i="3"/>
  <c r="AW850" i="3" s="1"/>
  <c r="AT852" i="3"/>
  <c r="AW852" i="3" s="1"/>
  <c r="AT853" i="3"/>
  <c r="AW853" i="3" s="1"/>
  <c r="AT854" i="3"/>
  <c r="AW854" i="3" s="1"/>
  <c r="AT855" i="3"/>
  <c r="AW855" i="3" s="1"/>
  <c r="AT856" i="3"/>
  <c r="AW856" i="3" s="1"/>
  <c r="AT857" i="3"/>
  <c r="AW857" i="3" s="1"/>
  <c r="AT858" i="3"/>
  <c r="AW858" i="3" s="1"/>
  <c r="AT859" i="3"/>
  <c r="AW859" i="3" s="1"/>
  <c r="AT860" i="3"/>
  <c r="AW860" i="3" s="1"/>
  <c r="AT861" i="3"/>
  <c r="AW861" i="3" s="1"/>
  <c r="AT863" i="3"/>
  <c r="AW863" i="3" s="1"/>
  <c r="AT864" i="3"/>
  <c r="AW864" i="3" s="1"/>
  <c r="AT867" i="3"/>
  <c r="AW867" i="3" s="1"/>
  <c r="AT868" i="3"/>
  <c r="AW868" i="3" s="1"/>
  <c r="AT869" i="3"/>
  <c r="AW869" i="3" s="1"/>
  <c r="AT870" i="3"/>
  <c r="AW870" i="3" s="1"/>
  <c r="AT871" i="3"/>
  <c r="AW871" i="3" s="1"/>
  <c r="AT872" i="3"/>
  <c r="AW872" i="3" s="1"/>
  <c r="AT873" i="3"/>
  <c r="AW873" i="3" s="1"/>
  <c r="AT874" i="3"/>
  <c r="AW874" i="3" s="1"/>
  <c r="AT875" i="3"/>
  <c r="AW875" i="3" s="1"/>
  <c r="AT876" i="3"/>
  <c r="AW876" i="3" s="1"/>
  <c r="AT877" i="3"/>
  <c r="AW877" i="3" s="1"/>
  <c r="AT878" i="3"/>
  <c r="AW878" i="3" s="1"/>
  <c r="AT879" i="3"/>
  <c r="AW879" i="3" s="1"/>
  <c r="AT881" i="3"/>
  <c r="AW881" i="3" s="1"/>
  <c r="AT882" i="3"/>
  <c r="AW882" i="3" s="1"/>
  <c r="AT883" i="3"/>
  <c r="AW883" i="3" s="1"/>
  <c r="AT884" i="3"/>
  <c r="AW884" i="3" s="1"/>
  <c r="AT885" i="3"/>
  <c r="AW885" i="3" s="1"/>
  <c r="AT886" i="3"/>
  <c r="AW886" i="3" s="1"/>
  <c r="AT887" i="3"/>
  <c r="AW887" i="3" s="1"/>
  <c r="AT888" i="3"/>
  <c r="AW888" i="3" s="1"/>
  <c r="AT895" i="3"/>
  <c r="AW895" i="3" s="1"/>
  <c r="AT897" i="3"/>
  <c r="AW897" i="3" s="1"/>
  <c r="AT898" i="3"/>
  <c r="AW898" i="3" s="1"/>
  <c r="AT899" i="3"/>
  <c r="AW899" i="3" s="1"/>
  <c r="AT900" i="3"/>
  <c r="AW900" i="3" s="1"/>
  <c r="AT901" i="3"/>
  <c r="AW901" i="3" s="1"/>
  <c r="AT906" i="3"/>
  <c r="AW906" i="3" s="1"/>
  <c r="AT908" i="3"/>
  <c r="AW908" i="3" s="1"/>
  <c r="AT909" i="3"/>
  <c r="AW909" i="3" s="1"/>
  <c r="AT910" i="3"/>
  <c r="AW910" i="3" s="1"/>
  <c r="AT911" i="3"/>
  <c r="AW911" i="3" s="1"/>
  <c r="AT912" i="3"/>
  <c r="AW912" i="3" s="1"/>
  <c r="AT915" i="3"/>
  <c r="AW915" i="3" s="1"/>
  <c r="AT916" i="3"/>
  <c r="AW916" i="3" s="1"/>
  <c r="AT918" i="3"/>
  <c r="AW918" i="3" s="1"/>
  <c r="AT919" i="3"/>
  <c r="AW919" i="3" s="1"/>
  <c r="AT920" i="3"/>
  <c r="AW920" i="3" s="1"/>
  <c r="AT921" i="3"/>
  <c r="AW921" i="3" s="1"/>
  <c r="AT923" i="3"/>
  <c r="AW923" i="3" s="1"/>
  <c r="AT926" i="3"/>
  <c r="AW926" i="3" s="1"/>
  <c r="AT927" i="3"/>
  <c r="AW927" i="3" s="1"/>
  <c r="AT928" i="3"/>
  <c r="AW928" i="3" s="1"/>
  <c r="AT929" i="3"/>
  <c r="AW929" i="3" s="1"/>
  <c r="AT930" i="3"/>
  <c r="AW930" i="3" s="1"/>
  <c r="AT932" i="3"/>
  <c r="AW932" i="3" s="1"/>
  <c r="AT933" i="3"/>
  <c r="AW933" i="3" s="1"/>
  <c r="AT934" i="3"/>
  <c r="AW934" i="3" s="1"/>
  <c r="AT935" i="3"/>
  <c r="AW935" i="3" s="1"/>
  <c r="AT936" i="3"/>
  <c r="AW936" i="3" s="1"/>
  <c r="AT937" i="3"/>
  <c r="AW937" i="3" s="1"/>
  <c r="AT938" i="3"/>
  <c r="AW938" i="3" s="1"/>
  <c r="AT939" i="3"/>
  <c r="AW939" i="3" s="1"/>
  <c r="AT941" i="3"/>
  <c r="AW941" i="3" s="1"/>
  <c r="AT942" i="3"/>
  <c r="AW942" i="3" s="1"/>
  <c r="AT943" i="3"/>
  <c r="AW943" i="3" s="1"/>
  <c r="AT944" i="3"/>
  <c r="AW944" i="3" s="1"/>
  <c r="AT945" i="3"/>
  <c r="AW945" i="3" s="1"/>
  <c r="AT946" i="3"/>
  <c r="AW946" i="3" s="1"/>
  <c r="AT947" i="3"/>
  <c r="AW947" i="3" s="1"/>
  <c r="AT948" i="3"/>
  <c r="AW948" i="3" s="1"/>
  <c r="AT949" i="3"/>
  <c r="AW949" i="3" s="1"/>
  <c r="AT950" i="3"/>
  <c r="AW950" i="3" s="1"/>
  <c r="AT951" i="3"/>
  <c r="AW951" i="3" s="1"/>
  <c r="AT952" i="3"/>
  <c r="AW952" i="3" s="1"/>
  <c r="AT953" i="3"/>
  <c r="AW953" i="3" s="1"/>
  <c r="AT954" i="3"/>
  <c r="AW954" i="3" s="1"/>
  <c r="AT956" i="3"/>
  <c r="AW956" i="3" s="1"/>
  <c r="AT957" i="3"/>
  <c r="AW957" i="3" s="1"/>
  <c r="AT958" i="3"/>
  <c r="AW958" i="3" s="1"/>
  <c r="AT960" i="3"/>
  <c r="AW960" i="3" s="1"/>
  <c r="AT961" i="3"/>
  <c r="AW961" i="3" s="1"/>
  <c r="AT962" i="3"/>
  <c r="AW962" i="3" s="1"/>
  <c r="AT963" i="3"/>
  <c r="AW963" i="3" s="1"/>
  <c r="AT964" i="3"/>
  <c r="AW964" i="3" s="1"/>
  <c r="AT967" i="3"/>
  <c r="AW967" i="3" s="1"/>
  <c r="AT968" i="3"/>
  <c r="AW968" i="3" s="1"/>
  <c r="AT969" i="3"/>
  <c r="AW969" i="3" s="1"/>
  <c r="AT970" i="3"/>
  <c r="AW970" i="3" s="1"/>
  <c r="AT971" i="3"/>
  <c r="AW971" i="3" s="1"/>
  <c r="AT972" i="3"/>
  <c r="AW972" i="3" s="1"/>
  <c r="AT974" i="3"/>
  <c r="AW974" i="3" s="1"/>
  <c r="AT975" i="3"/>
  <c r="AW975" i="3" s="1"/>
  <c r="AT976" i="3"/>
  <c r="AW976" i="3" s="1"/>
  <c r="AT977" i="3"/>
  <c r="AW977" i="3" s="1"/>
  <c r="AT979" i="3"/>
  <c r="AW979" i="3" s="1"/>
  <c r="AT981" i="3"/>
  <c r="AW981" i="3" s="1"/>
  <c r="AT982" i="3"/>
  <c r="AW982" i="3" s="1"/>
  <c r="AT983" i="3"/>
  <c r="AW983" i="3" s="1"/>
  <c r="AT984" i="3"/>
  <c r="AW984" i="3" s="1"/>
  <c r="AT985" i="3"/>
  <c r="AW985" i="3" s="1"/>
  <c r="AT986" i="3"/>
  <c r="AW986" i="3" s="1"/>
  <c r="AT988" i="3"/>
  <c r="AW988" i="3" s="1"/>
  <c r="AT990" i="3"/>
  <c r="AW990" i="3" s="1"/>
  <c r="AT991" i="3"/>
  <c r="AW991" i="3" s="1"/>
  <c r="AT992" i="3"/>
  <c r="AW992" i="3" s="1"/>
  <c r="AT993" i="3"/>
  <c r="AW993" i="3" s="1"/>
  <c r="AT994" i="3"/>
  <c r="AW994" i="3" s="1"/>
  <c r="AT997" i="3"/>
  <c r="AW997" i="3" s="1"/>
  <c r="AT999" i="3"/>
  <c r="AW999" i="3" s="1"/>
  <c r="AT1000" i="3"/>
  <c r="AW1000" i="3" s="1"/>
  <c r="AT1001" i="3"/>
  <c r="AW1001" i="3" s="1"/>
  <c r="AT1002" i="3"/>
  <c r="AW1002" i="3" s="1"/>
  <c r="AT1003" i="3"/>
  <c r="AW1003" i="3" s="1"/>
  <c r="AT1004" i="3"/>
  <c r="AW1004" i="3" s="1"/>
  <c r="AT1005" i="3"/>
  <c r="AW1005" i="3" s="1"/>
  <c r="AT1008" i="3"/>
  <c r="AW1008" i="3" s="1"/>
  <c r="AT1010" i="3"/>
  <c r="AW1010" i="3" s="1"/>
  <c r="AT1011" i="3"/>
  <c r="AW1011" i="3" s="1"/>
  <c r="AT1012" i="3"/>
  <c r="AW1012" i="3" s="1"/>
  <c r="AT1013" i="3"/>
  <c r="AW1013" i="3" s="1"/>
  <c r="AT1014" i="3"/>
  <c r="AW1014" i="3" s="1"/>
  <c r="AT1016" i="3"/>
  <c r="AW1016" i="3" s="1"/>
  <c r="AT1018" i="3"/>
  <c r="AW1018" i="3" s="1"/>
  <c r="AT1019" i="3"/>
  <c r="AW1019" i="3" s="1"/>
  <c r="AT1020" i="3"/>
  <c r="AW1020" i="3" s="1"/>
  <c r="AT1021" i="3"/>
  <c r="AW1021" i="3" s="1"/>
  <c r="AT1022" i="3"/>
  <c r="AW1022" i="3" s="1"/>
  <c r="AT1023" i="3"/>
  <c r="AW1023" i="3" s="1"/>
  <c r="AT1024" i="3"/>
  <c r="AW1024" i="3" s="1"/>
  <c r="AT1027" i="3"/>
  <c r="AW1027" i="3" s="1"/>
  <c r="AT1029" i="3"/>
  <c r="AW1029" i="3" s="1"/>
  <c r="AT1030" i="3"/>
  <c r="AW1030" i="3" s="1"/>
  <c r="AT1031" i="3"/>
  <c r="AW1031" i="3" s="1"/>
  <c r="AT1032" i="3"/>
  <c r="AW1032" i="3" s="1"/>
  <c r="AT1033" i="3"/>
  <c r="AW1033" i="3" s="1"/>
  <c r="AT1034" i="3"/>
  <c r="AW1034" i="3" s="1"/>
  <c r="AT1035" i="3"/>
  <c r="AW1035" i="3" s="1"/>
  <c r="AT1036" i="3"/>
  <c r="AW1036" i="3" s="1"/>
  <c r="AT1037" i="3"/>
  <c r="AW1037" i="3" s="1"/>
  <c r="AT1038" i="3"/>
  <c r="AW1038" i="3" s="1"/>
  <c r="AT1039" i="3"/>
  <c r="AW1039" i="3" s="1"/>
  <c r="AT1040" i="3"/>
  <c r="AW1040" i="3" s="1"/>
  <c r="AT1043" i="3"/>
  <c r="AW1043" i="3" s="1"/>
  <c r="AT1045" i="3"/>
  <c r="AT1046" i="3"/>
  <c r="AW1046" i="3" s="1"/>
  <c r="AT1047" i="3"/>
  <c r="AW1047" i="3" s="1"/>
  <c r="AT1048" i="3"/>
  <c r="AW1048" i="3" s="1"/>
  <c r="AT1049" i="3"/>
  <c r="AT1050" i="3"/>
  <c r="AW1050" i="3" s="1"/>
  <c r="AT1052" i="3"/>
  <c r="AW1052" i="3" s="1"/>
  <c r="AT1053" i="3"/>
  <c r="AT1054" i="3"/>
  <c r="AW1054" i="3" s="1"/>
  <c r="AT1056" i="3"/>
  <c r="AW1056" i="3" s="1"/>
  <c r="AT1057" i="3"/>
  <c r="AW1057" i="3" s="1"/>
  <c r="AT1058" i="3"/>
  <c r="AW1058" i="3" s="1"/>
  <c r="AT1060" i="3"/>
  <c r="AW1060" i="3" s="1"/>
  <c r="AT1061" i="3"/>
  <c r="AW1061" i="3" s="1"/>
  <c r="AT1062" i="3"/>
  <c r="AW1062" i="3" s="1"/>
  <c r="AT1064" i="3"/>
  <c r="AW1064" i="3" s="1"/>
  <c r="AT1065" i="3"/>
  <c r="AW1065" i="3" s="1"/>
  <c r="AT1069" i="3"/>
  <c r="AW1069" i="3" s="1"/>
  <c r="AT1072" i="3"/>
  <c r="AW1072" i="3" s="1"/>
  <c r="AT1073" i="3"/>
  <c r="AW1073" i="3" s="1"/>
  <c r="AT1074" i="3"/>
  <c r="AW1074" i="3" s="1"/>
  <c r="AT1075" i="3"/>
  <c r="AW1075" i="3" s="1"/>
  <c r="AT1076" i="3"/>
  <c r="AW1076" i="3" s="1"/>
  <c r="AT1077" i="3"/>
  <c r="AW1077" i="3" s="1"/>
  <c r="AT1078" i="3"/>
  <c r="AW1078" i="3" s="1"/>
  <c r="AT1079" i="3"/>
  <c r="AW1079" i="3" s="1"/>
  <c r="AT1080" i="3"/>
  <c r="AW1080" i="3" s="1"/>
  <c r="AT1081" i="3"/>
  <c r="AW1081" i="3" s="1"/>
  <c r="AT1082" i="3"/>
  <c r="AW1082" i="3" s="1"/>
  <c r="AT1083" i="3"/>
  <c r="AW1083" i="3" s="1"/>
  <c r="AT1084" i="3"/>
  <c r="AW1084" i="3" s="1"/>
  <c r="AT1085" i="3"/>
  <c r="AW1085" i="3" s="1"/>
  <c r="AT1087" i="3"/>
  <c r="AW1087" i="3" s="1"/>
  <c r="AT1089" i="3"/>
  <c r="AW1089" i="3" s="1"/>
  <c r="AT1090" i="3"/>
  <c r="AW1090" i="3" s="1"/>
  <c r="AT1091" i="3"/>
  <c r="AW1091" i="3" s="1"/>
  <c r="AT1092" i="3"/>
  <c r="AW1092" i="3" s="1"/>
  <c r="AT1093" i="3"/>
  <c r="AW1093" i="3" s="1"/>
  <c r="AT1094" i="3"/>
  <c r="AW1094" i="3" s="1"/>
  <c r="AT1095" i="3"/>
  <c r="AW1095" i="3" s="1"/>
  <c r="AT1096" i="3"/>
  <c r="AW1096" i="3" s="1"/>
  <c r="AT1097" i="3"/>
  <c r="AW1097" i="3" s="1"/>
  <c r="AT1098" i="3"/>
  <c r="AW1098" i="3" s="1"/>
  <c r="AT1099" i="3"/>
  <c r="AW1099" i="3" s="1"/>
  <c r="AT1100" i="3"/>
  <c r="AW1100" i="3" s="1"/>
  <c r="AT1101" i="3"/>
  <c r="AW1101" i="3" s="1"/>
  <c r="AT1102" i="3"/>
  <c r="AW1102" i="3" s="1"/>
  <c r="AT1103" i="3"/>
  <c r="AW1103" i="3" s="1"/>
  <c r="AT1105" i="3"/>
  <c r="AW1105" i="3" s="1"/>
  <c r="AT1107" i="3"/>
  <c r="AW1107" i="3" s="1"/>
  <c r="AT1108" i="3"/>
  <c r="AW1108" i="3" s="1"/>
  <c r="AT1109" i="3"/>
  <c r="AW1109" i="3" s="1"/>
  <c r="AT1110" i="3"/>
  <c r="AW1110" i="3" s="1"/>
  <c r="AT1111" i="3"/>
  <c r="AW1111" i="3" s="1"/>
  <c r="AT1112" i="3"/>
  <c r="AW1112" i="3" s="1"/>
  <c r="AT1113" i="3"/>
  <c r="AW1113" i="3" s="1"/>
  <c r="AT1114" i="3"/>
  <c r="AW1114" i="3" s="1"/>
  <c r="AT1115" i="3"/>
  <c r="AW1115" i="3" s="1"/>
  <c r="AT1116" i="3"/>
  <c r="AW1116" i="3" s="1"/>
  <c r="AT1117" i="3"/>
  <c r="AW1117" i="3" s="1"/>
  <c r="AT1118" i="3"/>
  <c r="AW1118" i="3" s="1"/>
  <c r="AT1119" i="3"/>
  <c r="AW1119" i="3" s="1"/>
  <c r="AT1120" i="3"/>
  <c r="AW1120" i="3" s="1"/>
  <c r="AT1121" i="3"/>
  <c r="AW1121" i="3" s="1"/>
  <c r="AT1123" i="3"/>
  <c r="AW1123" i="3" s="1"/>
  <c r="AT1124" i="3"/>
  <c r="AW1124" i="3" s="1"/>
  <c r="AT1125" i="3"/>
  <c r="AW1125" i="3" s="1"/>
  <c r="AT1126" i="3"/>
  <c r="AW1126" i="3" s="1"/>
  <c r="AT1127" i="3"/>
  <c r="AW1127" i="3" s="1"/>
  <c r="AT1128" i="3"/>
  <c r="AW1128" i="3" s="1"/>
  <c r="AT1129" i="3"/>
  <c r="AW1129" i="3" s="1"/>
  <c r="AT1130" i="3"/>
  <c r="AW1130" i="3" s="1"/>
  <c r="AT1131" i="3"/>
  <c r="AW1131" i="3" s="1"/>
  <c r="AT1132" i="3"/>
  <c r="AW1132" i="3" s="1"/>
  <c r="AT1133" i="3"/>
  <c r="AW1133" i="3" s="1"/>
  <c r="AT1134" i="3"/>
  <c r="AW1134" i="3" s="1"/>
  <c r="AT1135" i="3"/>
  <c r="AW1135" i="3" s="1"/>
  <c r="AT1136" i="3"/>
  <c r="AW1136" i="3" s="1"/>
  <c r="AT1137" i="3"/>
  <c r="AW1137" i="3" s="1"/>
  <c r="AT1139" i="3"/>
  <c r="AW1139" i="3" s="1"/>
  <c r="AT1140" i="3"/>
  <c r="AW1140" i="3" s="1"/>
  <c r="AT1141" i="3"/>
  <c r="AW1141" i="3" s="1"/>
  <c r="AT1142" i="3"/>
  <c r="AW1142" i="3" s="1"/>
  <c r="AT1143" i="3"/>
  <c r="AW1143" i="3" s="1"/>
  <c r="AT1144" i="3"/>
  <c r="AW1144" i="3" s="1"/>
  <c r="AT1145" i="3"/>
  <c r="AW1145" i="3" s="1"/>
  <c r="AT1146" i="3"/>
  <c r="AW1146" i="3" s="1"/>
  <c r="AT1147" i="3"/>
  <c r="AW1147" i="3" s="1"/>
  <c r="AT1148" i="3"/>
  <c r="AW1148" i="3" s="1"/>
  <c r="AT1149" i="3"/>
  <c r="AW1149" i="3" s="1"/>
  <c r="AT1150" i="3"/>
  <c r="AW1150" i="3" s="1"/>
  <c r="AT1151" i="3"/>
  <c r="AW1151" i="3" s="1"/>
  <c r="AT1152" i="3"/>
  <c r="AW1152" i="3" s="1"/>
  <c r="AT1153" i="3"/>
  <c r="AW1153" i="3" s="1"/>
  <c r="AT1155" i="3"/>
  <c r="AW1155" i="3" s="1"/>
  <c r="AT1156" i="3"/>
  <c r="AW1156" i="3" s="1"/>
  <c r="AT1157" i="3"/>
  <c r="AW1157" i="3" s="1"/>
  <c r="AT1158" i="3"/>
  <c r="AW1158" i="3" s="1"/>
  <c r="AT1159" i="3"/>
  <c r="AW1159" i="3" s="1"/>
  <c r="AT1160" i="3"/>
  <c r="AW1160" i="3" s="1"/>
  <c r="AT1161" i="3"/>
  <c r="AW1161" i="3" s="1"/>
  <c r="AT1162" i="3"/>
  <c r="AW1162" i="3" s="1"/>
  <c r="AT1163" i="3"/>
  <c r="AW1163" i="3" s="1"/>
  <c r="AT1164" i="3"/>
  <c r="AW1164" i="3" s="1"/>
  <c r="AT1165" i="3"/>
  <c r="AW1165" i="3" s="1"/>
  <c r="AT1166" i="3"/>
  <c r="AW1166" i="3" s="1"/>
  <c r="AT1168" i="3"/>
  <c r="AW1168" i="3" s="1"/>
  <c r="AT1169" i="3"/>
  <c r="AW1169" i="3" s="1"/>
  <c r="AT1170" i="3"/>
  <c r="AW1170" i="3" s="1"/>
  <c r="AT1171" i="3"/>
  <c r="AW1171" i="3" s="1"/>
  <c r="AT1172" i="3"/>
  <c r="AW1172" i="3" s="1"/>
  <c r="AT1173" i="3"/>
  <c r="AW1173" i="3" s="1"/>
  <c r="AT1174" i="3"/>
  <c r="AW1174" i="3" s="1"/>
  <c r="AT1175" i="3"/>
  <c r="AW1175" i="3" s="1"/>
  <c r="AT1176" i="3"/>
  <c r="AW1176" i="3" s="1"/>
  <c r="AT1177" i="3"/>
  <c r="AW1177" i="3" s="1"/>
  <c r="AT1178" i="3"/>
  <c r="AW1178" i="3" s="1"/>
  <c r="AT1180" i="3"/>
  <c r="AW1180" i="3" s="1"/>
  <c r="AT1181" i="3"/>
  <c r="AW1181" i="3" s="1"/>
  <c r="AT1182" i="3"/>
  <c r="AW1182" i="3" s="1"/>
  <c r="AT1183" i="3"/>
  <c r="AW1183" i="3" s="1"/>
  <c r="AT1184" i="3"/>
  <c r="AW1184" i="3" s="1"/>
  <c r="AT1186" i="3"/>
  <c r="AW1186" i="3" s="1"/>
  <c r="AT1188" i="3"/>
  <c r="AW1188" i="3" s="1"/>
  <c r="AT1189" i="3"/>
  <c r="AW1189" i="3" s="1"/>
  <c r="AT1190" i="3"/>
  <c r="AW1190" i="3" s="1"/>
  <c r="AT1191" i="3"/>
  <c r="AW1191" i="3" s="1"/>
  <c r="AT1192" i="3"/>
  <c r="AW1192" i="3" s="1"/>
  <c r="AT1193" i="3"/>
  <c r="AW1193" i="3" s="1"/>
  <c r="AT1194" i="3"/>
  <c r="AW1194" i="3" s="1"/>
  <c r="AT1195" i="3"/>
  <c r="AW1195" i="3" s="1"/>
  <c r="AT1198" i="3"/>
  <c r="AW1198" i="3" s="1"/>
  <c r="AT1199" i="3"/>
  <c r="AW1199" i="3" s="1"/>
  <c r="AT1200" i="3"/>
  <c r="AW1200" i="3" s="1"/>
  <c r="AT1201" i="3"/>
  <c r="AW1201" i="3" s="1"/>
  <c r="AT1202" i="3"/>
  <c r="AW1202" i="3" s="1"/>
  <c r="AT1203" i="3"/>
  <c r="AW1203" i="3" s="1"/>
  <c r="AT1204" i="3"/>
  <c r="AW1204" i="3" s="1"/>
  <c r="AT1205" i="3"/>
  <c r="AW1205" i="3" s="1"/>
  <c r="AT1206" i="3"/>
  <c r="AW1206" i="3" s="1"/>
  <c r="AT1207" i="3"/>
  <c r="AW1207" i="3" s="1"/>
  <c r="AT1208" i="3"/>
  <c r="AW1208" i="3" s="1"/>
  <c r="AT1210" i="3"/>
  <c r="AW1210" i="3" s="1"/>
  <c r="AT1211" i="3"/>
  <c r="AW1211" i="3" s="1"/>
  <c r="AT1212" i="3"/>
  <c r="AW1212" i="3" s="1"/>
  <c r="AT1213" i="3"/>
  <c r="AW1213" i="3" s="1"/>
  <c r="AT1215" i="3"/>
  <c r="AW1215" i="3" s="1"/>
  <c r="AT1216" i="3"/>
  <c r="AW1216" i="3" s="1"/>
  <c r="AT1217" i="3"/>
  <c r="AW1217" i="3" s="1"/>
  <c r="AT1218" i="3"/>
  <c r="AW1218" i="3" s="1"/>
  <c r="AT1219" i="3"/>
  <c r="AW1219" i="3" s="1"/>
  <c r="AT1221" i="3"/>
  <c r="AW1221" i="3" s="1"/>
  <c r="AT1222" i="3"/>
  <c r="AW1222" i="3" s="1"/>
  <c r="AT1223" i="3"/>
  <c r="AW1223" i="3" s="1"/>
  <c r="AT1224" i="3"/>
  <c r="AW1224" i="3" s="1"/>
  <c r="AT1225" i="3"/>
  <c r="AW1225" i="3" s="1"/>
  <c r="AT1226" i="3"/>
  <c r="AW1226" i="3" s="1"/>
  <c r="AT1229" i="3"/>
  <c r="AW1229" i="3" s="1"/>
  <c r="AT1231" i="3"/>
  <c r="AW1231" i="3" s="1"/>
  <c r="AT1232" i="3"/>
  <c r="AW1232" i="3" s="1"/>
  <c r="AT1233" i="3"/>
  <c r="AW1233" i="3" s="1"/>
  <c r="AT1235" i="3"/>
  <c r="AW1235" i="3" s="1"/>
  <c r="AT1236" i="3"/>
  <c r="AW1236" i="3" s="1"/>
  <c r="AT1240" i="3"/>
  <c r="AW1240" i="3" s="1"/>
  <c r="AT1241" i="3"/>
  <c r="AW1241" i="3" s="1"/>
  <c r="AT1242" i="3"/>
  <c r="AW1242" i="3" s="1"/>
  <c r="AT1243" i="3"/>
  <c r="AW1243" i="3" s="1"/>
  <c r="AT1244" i="3"/>
  <c r="AW1244" i="3" s="1"/>
  <c r="AT1245" i="3"/>
  <c r="AW1245" i="3" s="1"/>
  <c r="AT1247" i="3"/>
  <c r="AW1247" i="3" s="1"/>
  <c r="AT1248" i="3"/>
  <c r="AW1248" i="3" s="1"/>
  <c r="AT1249" i="3"/>
  <c r="AW1249" i="3" s="1"/>
  <c r="AT1250" i="3"/>
  <c r="AW1250" i="3" s="1"/>
  <c r="AT1252" i="3"/>
  <c r="AW1252" i="3" s="1"/>
  <c r="AT1253" i="3"/>
  <c r="AW1253" i="3" s="1"/>
  <c r="AT1255" i="3"/>
  <c r="AW1255" i="3" s="1"/>
  <c r="AT1256" i="3"/>
  <c r="AW1256" i="3" s="1"/>
  <c r="AT1257" i="3"/>
  <c r="AW1257" i="3" s="1"/>
  <c r="AT1258" i="3"/>
  <c r="AW1258" i="3" s="1"/>
  <c r="AT1259" i="3"/>
  <c r="AW1259" i="3" s="1"/>
  <c r="AT1260" i="3"/>
  <c r="AW1260" i="3" s="1"/>
  <c r="AT1262" i="3"/>
  <c r="AW1262" i="3" s="1"/>
  <c r="AT1264" i="3"/>
  <c r="AW1264" i="3" s="1"/>
  <c r="AT1265" i="3"/>
  <c r="AW1265" i="3" s="1"/>
  <c r="AT1266" i="3"/>
  <c r="AW1266" i="3" s="1"/>
  <c r="AT1267" i="3"/>
  <c r="AW1267" i="3" s="1"/>
  <c r="AT1270" i="3"/>
  <c r="AW1270" i="3" s="1"/>
  <c r="AT1271" i="3"/>
  <c r="AW1271" i="3" s="1"/>
  <c r="AT1272" i="3"/>
  <c r="AW1272" i="3" s="1"/>
  <c r="AT1277" i="3"/>
  <c r="AW1277" i="3" s="1"/>
  <c r="AT1278" i="3"/>
  <c r="AW1278" i="3" s="1"/>
  <c r="AT1279" i="3"/>
  <c r="AW1279" i="3" s="1"/>
  <c r="AT1280" i="3"/>
  <c r="AW1280" i="3" s="1"/>
  <c r="AT1281" i="3"/>
  <c r="AW1281" i="3" s="1"/>
  <c r="AT1282" i="3"/>
  <c r="AW1282" i="3" s="1"/>
  <c r="AT1283" i="3"/>
  <c r="AW1283" i="3" s="1"/>
  <c r="AT1284" i="3"/>
  <c r="AW1284" i="3" s="1"/>
  <c r="AT1285" i="3"/>
  <c r="AW1285" i="3" s="1"/>
  <c r="AT1286" i="3"/>
  <c r="AW1286" i="3" s="1"/>
  <c r="AT1287" i="3"/>
  <c r="AW1287" i="3" s="1"/>
  <c r="AT1288" i="3"/>
  <c r="AW1288" i="3" s="1"/>
  <c r="AT1289" i="3"/>
  <c r="AW1289" i="3" s="1"/>
  <c r="AT1290" i="3"/>
  <c r="AW1290" i="3" s="1"/>
  <c r="AT1291" i="3"/>
  <c r="AW1291" i="3" s="1"/>
  <c r="AT1292" i="3"/>
  <c r="AW1292" i="3" s="1"/>
  <c r="AT1293" i="3"/>
  <c r="AW1293" i="3" s="1"/>
  <c r="AT1294" i="3"/>
  <c r="AW1294" i="3" s="1"/>
  <c r="AT1295" i="3"/>
  <c r="AW1295" i="3" s="1"/>
  <c r="AT1296" i="3"/>
  <c r="AW1296" i="3" s="1"/>
  <c r="AT1297" i="3"/>
  <c r="AW1297" i="3" s="1"/>
  <c r="AT1298" i="3"/>
  <c r="AW1298" i="3" s="1"/>
  <c r="AT1299" i="3"/>
  <c r="AW1299" i="3" s="1"/>
  <c r="AT1300" i="3"/>
  <c r="AW1300" i="3" s="1"/>
  <c r="AT1302" i="3"/>
  <c r="AW1302" i="3" s="1"/>
  <c r="AT1303" i="3"/>
  <c r="AW1303" i="3" s="1"/>
  <c r="AT1304" i="3"/>
  <c r="AW1304" i="3" s="1"/>
  <c r="AT1305" i="3"/>
  <c r="AW1305" i="3" s="1"/>
  <c r="AT1307" i="3"/>
  <c r="AW1307" i="3" s="1"/>
  <c r="AT1308" i="3"/>
  <c r="AW1308" i="3" s="1"/>
  <c r="AT1309" i="3"/>
  <c r="AW1309" i="3" s="1"/>
  <c r="AT1311" i="3"/>
  <c r="AW1311" i="3" s="1"/>
  <c r="AT1312" i="3"/>
  <c r="AW1312" i="3" s="1"/>
  <c r="AT1313" i="3"/>
  <c r="AW1313" i="3" s="1"/>
  <c r="AT1314" i="3"/>
  <c r="AW1314" i="3" s="1"/>
  <c r="AT1315" i="3"/>
  <c r="AW1315" i="3" s="1"/>
  <c r="AT1316" i="3"/>
  <c r="AW1316" i="3" s="1"/>
  <c r="AT1317" i="3"/>
  <c r="AW1317" i="3" s="1"/>
  <c r="AT1320" i="3"/>
  <c r="AW1320" i="3" s="1"/>
  <c r="AT1321" i="3"/>
  <c r="AW1321" i="3" s="1"/>
  <c r="AT1322" i="3"/>
  <c r="AW1322" i="3" s="1"/>
  <c r="AT1323" i="3"/>
  <c r="AW1323" i="3" s="1"/>
  <c r="AT1324" i="3"/>
  <c r="AW1324" i="3" s="1"/>
  <c r="AT1325" i="3"/>
  <c r="AW1325" i="3" s="1"/>
  <c r="AT1326" i="3"/>
  <c r="AW1326" i="3" s="1"/>
  <c r="AT1327" i="3"/>
  <c r="AW1327" i="3" s="1"/>
  <c r="AT1328" i="3"/>
  <c r="AW1328" i="3" s="1"/>
  <c r="AT1329" i="3"/>
  <c r="AW1329" i="3" s="1"/>
  <c r="AT1330" i="3"/>
  <c r="AW1330" i="3" s="1"/>
  <c r="AT1332" i="3"/>
  <c r="AW1332" i="3" s="1"/>
  <c r="AT1334" i="3"/>
  <c r="AW1334" i="3" s="1"/>
  <c r="AT1335" i="3"/>
  <c r="AW1335" i="3" s="1"/>
  <c r="AT1336" i="3"/>
  <c r="AW1336" i="3" s="1"/>
  <c r="AT1337" i="3"/>
  <c r="AW1337" i="3" s="1"/>
  <c r="AT1338" i="3"/>
  <c r="AW1338" i="3" s="1"/>
  <c r="AT1339" i="3"/>
  <c r="AW1339" i="3" s="1"/>
  <c r="AT1342" i="3"/>
  <c r="AW1342" i="3" s="1"/>
  <c r="AT1343" i="3"/>
  <c r="AW1343" i="3" s="1"/>
  <c r="AT1344" i="3"/>
  <c r="AW1344" i="3" s="1"/>
  <c r="AT1345" i="3"/>
  <c r="AW1345" i="3" s="1"/>
  <c r="AT1346" i="3"/>
  <c r="AW1346" i="3" s="1"/>
  <c r="AT1347" i="3"/>
  <c r="AW1347" i="3" s="1"/>
  <c r="AT1348" i="3"/>
  <c r="AW1348" i="3" s="1"/>
  <c r="AT1349" i="3"/>
  <c r="AW1349" i="3" s="1"/>
  <c r="AT1350" i="3"/>
  <c r="AW1350" i="3" s="1"/>
  <c r="AT1351" i="3"/>
  <c r="AW1351" i="3" s="1"/>
  <c r="AT1352" i="3"/>
  <c r="AW1352" i="3" s="1"/>
  <c r="AT1353" i="3"/>
  <c r="AW1353" i="3" s="1"/>
  <c r="AT1354" i="3"/>
  <c r="AW1354" i="3" s="1"/>
  <c r="AT1355" i="3"/>
  <c r="AW1355" i="3" s="1"/>
  <c r="AT1356" i="3"/>
  <c r="AW1356" i="3" s="1"/>
  <c r="AT1357" i="3"/>
  <c r="AW1357" i="3" s="1"/>
  <c r="AT1358" i="3"/>
  <c r="AW1358" i="3" s="1"/>
  <c r="AT1359" i="3"/>
  <c r="AW1359" i="3" s="1"/>
  <c r="AT1360" i="3"/>
  <c r="AW1360" i="3" s="1"/>
  <c r="AT1361" i="3"/>
  <c r="AW1361" i="3" s="1"/>
  <c r="AT1362" i="3"/>
  <c r="AW1362" i="3" s="1"/>
  <c r="AT1363" i="3"/>
  <c r="AW1363" i="3" s="1"/>
  <c r="AT1364" i="3"/>
  <c r="AW1364" i="3" s="1"/>
  <c r="AT1365" i="3"/>
  <c r="AW1365" i="3" s="1"/>
  <c r="AT1366" i="3"/>
  <c r="AW1366" i="3" s="1"/>
  <c r="AT1367" i="3"/>
  <c r="AW1367" i="3" s="1"/>
  <c r="AT1368" i="3"/>
  <c r="AW1368" i="3" s="1"/>
  <c r="AT1369" i="3"/>
  <c r="AW1369" i="3" s="1"/>
  <c r="AT1370" i="3"/>
  <c r="AW1370" i="3" s="1"/>
  <c r="AT1372" i="3"/>
  <c r="AW1372" i="3" s="1"/>
  <c r="AT1373" i="3"/>
  <c r="AW1373" i="3" s="1"/>
  <c r="AT1374" i="3"/>
  <c r="AW1374" i="3" s="1"/>
  <c r="AT1375" i="3"/>
  <c r="AW1375" i="3" s="1"/>
  <c r="AT1376" i="3"/>
  <c r="AW1376" i="3" s="1"/>
  <c r="AT1377" i="3"/>
  <c r="AW1377" i="3" s="1"/>
  <c r="AT1378" i="3"/>
  <c r="AW1378" i="3" s="1"/>
  <c r="AT1379" i="3"/>
  <c r="AW1379" i="3" s="1"/>
  <c r="AT1380" i="3"/>
  <c r="AW1380" i="3" s="1"/>
  <c r="AT1381" i="3"/>
  <c r="AW1381" i="3" s="1"/>
  <c r="AT1384" i="3"/>
  <c r="AW1384" i="3" s="1"/>
  <c r="AT1385" i="3"/>
  <c r="AW1385" i="3" s="1"/>
  <c r="AT1386" i="3"/>
  <c r="AW1386" i="3" s="1"/>
  <c r="AT1387" i="3"/>
  <c r="AW1387" i="3" s="1"/>
  <c r="AT1388" i="3"/>
  <c r="AW1388" i="3" s="1"/>
  <c r="AT1389" i="3"/>
  <c r="AW1389" i="3" s="1"/>
  <c r="AT1390" i="3"/>
  <c r="AW1390" i="3" s="1"/>
  <c r="AT1391" i="3"/>
  <c r="AW1391" i="3" s="1"/>
  <c r="AT1392" i="3"/>
  <c r="AW1392" i="3" s="1"/>
  <c r="AT1393" i="3"/>
  <c r="AW1393" i="3" s="1"/>
  <c r="AT1394" i="3"/>
  <c r="AW1394" i="3" s="1"/>
  <c r="AT1396" i="3"/>
  <c r="AW1396" i="3" s="1"/>
  <c r="AT1397" i="3"/>
  <c r="AW1397" i="3" s="1"/>
  <c r="AT1399" i="3"/>
  <c r="AW1399" i="3" s="1"/>
  <c r="AT1400" i="3"/>
  <c r="AW1400" i="3" s="1"/>
  <c r="AT1401" i="3"/>
  <c r="AW1401" i="3" s="1"/>
  <c r="AT1402" i="3"/>
  <c r="AW1402" i="3" s="1"/>
  <c r="AT1403" i="3"/>
  <c r="AW1403" i="3" s="1"/>
  <c r="AT1404" i="3"/>
  <c r="AW1404" i="3" s="1"/>
  <c r="AT1405" i="3"/>
  <c r="AW1405" i="3" s="1"/>
  <c r="AT1406" i="3"/>
  <c r="AW1406" i="3" s="1"/>
  <c r="AT1408" i="3"/>
  <c r="AW1408" i="3" s="1"/>
  <c r="AT1410" i="3"/>
  <c r="AW1410" i="3" s="1"/>
  <c r="AT1411" i="3"/>
  <c r="AW1411" i="3" s="1"/>
  <c r="AT1412" i="3"/>
  <c r="AW1412" i="3" s="1"/>
  <c r="AT1413" i="3"/>
  <c r="AW1413" i="3" s="1"/>
  <c r="AT1414" i="3"/>
  <c r="AW1414" i="3" s="1"/>
  <c r="AT1415" i="3"/>
  <c r="AW1415" i="3" s="1"/>
  <c r="AT1416" i="3"/>
  <c r="AW1416" i="3" s="1"/>
  <c r="AT1417" i="3"/>
  <c r="AW1417" i="3" s="1"/>
  <c r="AT1418" i="3"/>
  <c r="AW1418" i="3" s="1"/>
  <c r="AT1419" i="3"/>
  <c r="AW1419" i="3" s="1"/>
  <c r="AT1420" i="3"/>
  <c r="AW1420" i="3" s="1"/>
  <c r="AT1422" i="3"/>
  <c r="AW1422" i="3" s="1"/>
  <c r="AT1423" i="3"/>
  <c r="AW1423" i="3" s="1"/>
  <c r="AT1424" i="3"/>
  <c r="AW1424" i="3" s="1"/>
  <c r="AT1425" i="3"/>
  <c r="AW1425" i="3" s="1"/>
  <c r="AT1426" i="3"/>
  <c r="AW1426" i="3" s="1"/>
  <c r="AT1427" i="3"/>
  <c r="AW1427" i="3" s="1"/>
  <c r="AT1428" i="3"/>
  <c r="AW1428" i="3" s="1"/>
  <c r="AT1429" i="3"/>
  <c r="AW1429" i="3" s="1"/>
  <c r="AT1430" i="3"/>
  <c r="AW1430" i="3" s="1"/>
  <c r="AT1431" i="3"/>
  <c r="AW1431" i="3" s="1"/>
  <c r="AT1432" i="3"/>
  <c r="AW1432" i="3" s="1"/>
  <c r="AT1433" i="3"/>
  <c r="AW1433" i="3" s="1"/>
  <c r="AT1435" i="3"/>
  <c r="AW1435" i="3" s="1"/>
  <c r="AT1436" i="3"/>
  <c r="AW1436" i="3" s="1"/>
  <c r="AT1437" i="3"/>
  <c r="AW1437" i="3" s="1"/>
  <c r="AT1439" i="3"/>
  <c r="AW1439" i="3" s="1"/>
  <c r="AT1440" i="3"/>
  <c r="AW1440" i="3" s="1"/>
  <c r="AT1441" i="3"/>
  <c r="AW1441" i="3" s="1"/>
  <c r="AT1442" i="3"/>
  <c r="AW1442" i="3" s="1"/>
  <c r="AT1443" i="3"/>
  <c r="AW1443" i="3" s="1"/>
  <c r="AT1444" i="3"/>
  <c r="AW1444" i="3" s="1"/>
  <c r="AT1445" i="3"/>
  <c r="AW1445" i="3" s="1"/>
  <c r="AT1446" i="3"/>
  <c r="AW1446" i="3" s="1"/>
  <c r="AT1448" i="3"/>
  <c r="AW1448" i="3" s="1"/>
  <c r="AT1450" i="3"/>
  <c r="AW1450" i="3" s="1"/>
  <c r="AT1451" i="3"/>
  <c r="AW1451" i="3" s="1"/>
  <c r="AT1452" i="3"/>
  <c r="AW1452" i="3" s="1"/>
  <c r="AT1454" i="3"/>
  <c r="AW1454" i="3" s="1"/>
  <c r="AT1455" i="3"/>
  <c r="AW1455" i="3" s="1"/>
  <c r="AT1456" i="3"/>
  <c r="AW1456" i="3" s="1"/>
  <c r="AT1457" i="3"/>
  <c r="AW1457" i="3" s="1"/>
  <c r="AT1458" i="3"/>
  <c r="AW1458" i="3" s="1"/>
  <c r="AT1459" i="3"/>
  <c r="AW1459" i="3" s="1"/>
  <c r="AT1460" i="3"/>
  <c r="AW1460" i="3" s="1"/>
  <c r="AT1461" i="3"/>
  <c r="AW1461" i="3" s="1"/>
  <c r="AT1462" i="3"/>
  <c r="AW1462" i="3" s="1"/>
  <c r="AT1463" i="3"/>
  <c r="AW1463" i="3" s="1"/>
  <c r="AT1465" i="3"/>
  <c r="AW1465" i="3" s="1"/>
  <c r="AT1467" i="3"/>
  <c r="AW1467" i="3" s="1"/>
  <c r="AT1468" i="3"/>
  <c r="AW1468" i="3" s="1"/>
  <c r="AT1470" i="3"/>
  <c r="AW1470" i="3" s="1"/>
  <c r="AT1471" i="3"/>
  <c r="AW1471" i="3" s="1"/>
  <c r="AT1472" i="3"/>
  <c r="AW1472" i="3" s="1"/>
  <c r="AT1473" i="3"/>
  <c r="AW1473" i="3" s="1"/>
  <c r="AT1474" i="3"/>
  <c r="AW1474" i="3" s="1"/>
  <c r="AT1475" i="3"/>
  <c r="AW1475" i="3" s="1"/>
  <c r="AT1476" i="3"/>
  <c r="AW1476" i="3" s="1"/>
  <c r="AT1477" i="3"/>
  <c r="AW1477" i="3" s="1"/>
  <c r="AT1478" i="3"/>
  <c r="AW1478" i="3" s="1"/>
  <c r="AT1479" i="3"/>
  <c r="AW1479" i="3" s="1"/>
  <c r="AT1481" i="3"/>
  <c r="AW1481" i="3" s="1"/>
  <c r="AT1483" i="3"/>
  <c r="AW1483" i="3" s="1"/>
  <c r="AT1484" i="3"/>
  <c r="AW1484" i="3" s="1"/>
  <c r="AT1485" i="3"/>
  <c r="AW1485" i="3" s="1"/>
  <c r="AT1486" i="3"/>
  <c r="AW1486" i="3" s="1"/>
  <c r="AT1487" i="3"/>
  <c r="AW1487" i="3" s="1"/>
  <c r="AT1488" i="3"/>
  <c r="AW1488" i="3" s="1"/>
  <c r="AT1489" i="3"/>
  <c r="AW1489" i="3" s="1"/>
  <c r="AT1490" i="3"/>
  <c r="AW1490" i="3" s="1"/>
  <c r="AT1491" i="3"/>
  <c r="AW1491" i="3" s="1"/>
  <c r="AT1492" i="3"/>
  <c r="AW1492" i="3" s="1"/>
  <c r="AT1493" i="3"/>
  <c r="AW1493" i="3" s="1"/>
  <c r="AT1495" i="3"/>
  <c r="AW1495" i="3" s="1"/>
  <c r="AT1496" i="3"/>
  <c r="AW1496" i="3" s="1"/>
  <c r="AT1497" i="3"/>
  <c r="AW1497" i="3" s="1"/>
  <c r="AT1498" i="3"/>
  <c r="AW1498" i="3" s="1"/>
  <c r="AT1499" i="3"/>
  <c r="AW1499" i="3" s="1"/>
  <c r="AT1500" i="3"/>
  <c r="AW1500" i="3" s="1"/>
  <c r="AT1501" i="3"/>
  <c r="AW1501" i="3" s="1"/>
  <c r="AT1502" i="3"/>
  <c r="AW1502" i="3" s="1"/>
  <c r="AT1503" i="3"/>
  <c r="AW1503" i="3" s="1"/>
  <c r="AT1506" i="3"/>
  <c r="AW1506" i="3" s="1"/>
  <c r="AT1507" i="3"/>
  <c r="AW1507" i="3" s="1"/>
  <c r="AT1508" i="3"/>
  <c r="AW1508" i="3" s="1"/>
  <c r="AT1509" i="3"/>
  <c r="AW1509" i="3" s="1"/>
  <c r="AT1510" i="3"/>
  <c r="AW1510" i="3" s="1"/>
  <c r="AT1511" i="3"/>
  <c r="AW1511" i="3" s="1"/>
  <c r="AT1512" i="3"/>
  <c r="AW1512" i="3" s="1"/>
  <c r="AT1513" i="3"/>
  <c r="AW1513" i="3" s="1"/>
  <c r="AT1514" i="3"/>
  <c r="AW1514" i="3" s="1"/>
  <c r="AT1515" i="3"/>
  <c r="AW1515" i="3" s="1"/>
  <c r="AT1516" i="3"/>
  <c r="AW1516" i="3" s="1"/>
  <c r="AT1517" i="3"/>
  <c r="AW1517" i="3" s="1"/>
  <c r="AT1518" i="3"/>
  <c r="AW1518" i="3" s="1"/>
  <c r="AT1519" i="3"/>
  <c r="AW1519" i="3" s="1"/>
  <c r="AT1520" i="3"/>
  <c r="AW1520" i="3" s="1"/>
  <c r="AT1521" i="3"/>
  <c r="AW1521" i="3" s="1"/>
  <c r="AT1522" i="3"/>
  <c r="AW1522" i="3" s="1"/>
  <c r="AT1523" i="3"/>
  <c r="AW1523" i="3" s="1"/>
  <c r="AT1524" i="3"/>
  <c r="AW1524" i="3" s="1"/>
  <c r="AT1525" i="3"/>
  <c r="AW1525" i="3" s="1"/>
  <c r="AT1526" i="3"/>
  <c r="AW1526" i="3" s="1"/>
  <c r="AT1527" i="3"/>
  <c r="AW1527" i="3" s="1"/>
  <c r="AT1528" i="3"/>
  <c r="AW1528" i="3" s="1"/>
  <c r="AT1529" i="3"/>
  <c r="AW1529" i="3" s="1"/>
  <c r="AT1530" i="3"/>
  <c r="AW1530" i="3" s="1"/>
  <c r="AT1531" i="3"/>
  <c r="AW1531" i="3" s="1"/>
  <c r="AT1532" i="3"/>
  <c r="AW1532" i="3" s="1"/>
  <c r="AT1533" i="3"/>
  <c r="AW1533" i="3" s="1"/>
  <c r="AT1534" i="3"/>
  <c r="AW1534" i="3" s="1"/>
  <c r="AT1535" i="3"/>
  <c r="AW1535" i="3" s="1"/>
  <c r="AT1536" i="3"/>
  <c r="AW1536" i="3" s="1"/>
  <c r="AT1537" i="3"/>
  <c r="AW1537" i="3" s="1"/>
  <c r="AT1538" i="3"/>
  <c r="AW1538" i="3" s="1"/>
  <c r="AT1539" i="3"/>
  <c r="AW1539" i="3" s="1"/>
  <c r="AT1540" i="3"/>
  <c r="AW1540" i="3" s="1"/>
  <c r="AT1541" i="3"/>
  <c r="AW1541" i="3" s="1"/>
  <c r="AT1542" i="3"/>
  <c r="AW1542" i="3" s="1"/>
  <c r="AT1545" i="3"/>
  <c r="AW1545" i="3" s="1"/>
  <c r="AT1547" i="3"/>
  <c r="AW1547" i="3" s="1"/>
  <c r="AT1548" i="3"/>
  <c r="AW1548" i="3" s="1"/>
  <c r="AT1549" i="3"/>
  <c r="AW1549" i="3" s="1"/>
  <c r="AT1550" i="3"/>
  <c r="AW1550" i="3" s="1"/>
  <c r="AT1551" i="3"/>
  <c r="AW1551" i="3" s="1"/>
  <c r="AT1552" i="3"/>
  <c r="AW1552" i="3" s="1"/>
  <c r="AT1553" i="3"/>
  <c r="AW1553" i="3" s="1"/>
  <c r="AT1554" i="3"/>
  <c r="AW1554" i="3" s="1"/>
  <c r="AT1555" i="3"/>
  <c r="AW1555" i="3" s="1"/>
  <c r="AT1556" i="3"/>
  <c r="AW1556" i="3" s="1"/>
  <c r="AT1558" i="3"/>
  <c r="AW1558" i="3" s="1"/>
  <c r="AT1559" i="3"/>
  <c r="AW1559" i="3" s="1"/>
  <c r="AT1560" i="3"/>
  <c r="AW1560" i="3" s="1"/>
  <c r="AT1561" i="3"/>
  <c r="AW1561" i="3" s="1"/>
  <c r="AT1562" i="3"/>
  <c r="AW1562" i="3" s="1"/>
  <c r="AT1563" i="3"/>
  <c r="AW1563" i="3" s="1"/>
  <c r="AT1564" i="3"/>
  <c r="AW1564" i="3" s="1"/>
  <c r="AT1565" i="3"/>
  <c r="AW1565" i="3" s="1"/>
  <c r="AT1566" i="3"/>
  <c r="AW1566" i="3" s="1"/>
  <c r="AT1567" i="3"/>
  <c r="AW1567" i="3" s="1"/>
  <c r="AT1568" i="3"/>
  <c r="AW1568" i="3" s="1"/>
  <c r="AT1569" i="3"/>
  <c r="AW1569" i="3" s="1"/>
  <c r="AT1570" i="3"/>
  <c r="AW1570" i="3" s="1"/>
  <c r="AT1572" i="3"/>
  <c r="AW1572" i="3" s="1"/>
  <c r="AT1573" i="3"/>
  <c r="AW1573" i="3" s="1"/>
  <c r="AT1574" i="3"/>
  <c r="AW1574" i="3" s="1"/>
  <c r="AT1575" i="3"/>
  <c r="AW1575" i="3" s="1"/>
  <c r="AT1576" i="3"/>
  <c r="AW1576" i="3" s="1"/>
  <c r="AT1577" i="3"/>
  <c r="AW1577" i="3" s="1"/>
  <c r="AT1578" i="3"/>
  <c r="AW1578" i="3" s="1"/>
  <c r="AT1580" i="3"/>
  <c r="AW1580" i="3" s="1"/>
  <c r="AT1581" i="3"/>
  <c r="AW1581" i="3" s="1"/>
  <c r="AT1582" i="3"/>
  <c r="AW1582" i="3" s="1"/>
  <c r="AT1583" i="3"/>
  <c r="AW1583" i="3" s="1"/>
  <c r="AT1584" i="3"/>
  <c r="AW1584" i="3" s="1"/>
  <c r="AT1585" i="3"/>
  <c r="AW1585" i="3" s="1"/>
  <c r="AT1586" i="3"/>
  <c r="AW1586" i="3" s="1"/>
  <c r="AT1589" i="3"/>
  <c r="AW1589" i="3" s="1"/>
  <c r="AT1590" i="3"/>
  <c r="AW1590" i="3" s="1"/>
  <c r="AT1591" i="3"/>
  <c r="AW1591" i="3" s="1"/>
  <c r="AT1592" i="3"/>
  <c r="AW1592" i="3" s="1"/>
  <c r="AT1593" i="3"/>
  <c r="AW1593" i="3" s="1"/>
  <c r="AT1594" i="3"/>
  <c r="AW1594" i="3" s="1"/>
  <c r="AT1595" i="3"/>
  <c r="AW1595" i="3" s="1"/>
  <c r="AT1596" i="3"/>
  <c r="AW1596" i="3" s="1"/>
  <c r="AT1598" i="3"/>
  <c r="AW1598" i="3" s="1"/>
  <c r="AT1599" i="3"/>
  <c r="AW1599" i="3" s="1"/>
  <c r="AT1600" i="3"/>
  <c r="AW1600" i="3" s="1"/>
  <c r="AT1601" i="3"/>
  <c r="AW1601" i="3" s="1"/>
  <c r="AT1602" i="3"/>
  <c r="AW1602" i="3" s="1"/>
  <c r="AT1603" i="3"/>
  <c r="AW1603" i="3" s="1"/>
  <c r="AT1604" i="3"/>
  <c r="AW1604" i="3" s="1"/>
  <c r="AT1605" i="3"/>
  <c r="AW1605" i="3" s="1"/>
  <c r="AT1607" i="3"/>
  <c r="AW1607" i="3" s="1"/>
  <c r="AT1608" i="3"/>
  <c r="AW1608" i="3" s="1"/>
  <c r="AT1609" i="3"/>
  <c r="AW1609" i="3" s="1"/>
  <c r="AT1610" i="3"/>
  <c r="AW1610" i="3" s="1"/>
  <c r="AT1611" i="3"/>
  <c r="AW1611" i="3" s="1"/>
  <c r="AT1614" i="3"/>
  <c r="AW1614" i="3" s="1"/>
  <c r="AT1617" i="3"/>
  <c r="AW1617" i="3" s="1"/>
  <c r="AT1618" i="3"/>
  <c r="AW1618" i="3" s="1"/>
  <c r="AT1619" i="3"/>
  <c r="AW1619" i="3" s="1"/>
  <c r="AT1620" i="3"/>
  <c r="AW1620" i="3" s="1"/>
  <c r="AT1621" i="3"/>
  <c r="AW1621" i="3" s="1"/>
  <c r="AT1622" i="3"/>
  <c r="AW1622" i="3" s="1"/>
  <c r="AT1624" i="3"/>
  <c r="AW1624" i="3" s="1"/>
  <c r="AT1625" i="3"/>
  <c r="AW1625" i="3" s="1"/>
  <c r="AT1626" i="3"/>
  <c r="AW1626" i="3" s="1"/>
  <c r="AT1627" i="3"/>
  <c r="AW1627" i="3" s="1"/>
  <c r="AT1630" i="3"/>
  <c r="AW1630" i="3" s="1"/>
  <c r="AT1631" i="3"/>
  <c r="AW1631" i="3" s="1"/>
  <c r="AT1632" i="3"/>
  <c r="AW1632" i="3" s="1"/>
  <c r="AT1633" i="3"/>
  <c r="AW1633" i="3" s="1"/>
  <c r="AT1634" i="3"/>
  <c r="AW1634" i="3" s="1"/>
  <c r="AT1636" i="3"/>
  <c r="AW1636" i="3" s="1"/>
  <c r="AT1637" i="3"/>
  <c r="AW1637" i="3" s="1"/>
  <c r="AT1638" i="3"/>
  <c r="AW1638" i="3" s="1"/>
  <c r="AT1639" i="3"/>
  <c r="AW1639" i="3" s="1"/>
  <c r="AT1640" i="3"/>
  <c r="AW1640" i="3" s="1"/>
  <c r="AT1641" i="3"/>
  <c r="AW1641" i="3" s="1"/>
  <c r="AT1642" i="3"/>
  <c r="AW1642" i="3" s="1"/>
  <c r="AT1643" i="3"/>
  <c r="AW1643" i="3" s="1"/>
  <c r="AT1644" i="3"/>
  <c r="AW1644" i="3" s="1"/>
  <c r="AT1645" i="3"/>
  <c r="AW1645" i="3" s="1"/>
  <c r="AT1646" i="3"/>
  <c r="AW1646" i="3" s="1"/>
  <c r="AT1647" i="3"/>
  <c r="AW1647" i="3" s="1"/>
  <c r="AT1648" i="3"/>
  <c r="AW1648" i="3" s="1"/>
  <c r="AT1649" i="3"/>
  <c r="AW1649" i="3" s="1"/>
  <c r="AT1650" i="3"/>
  <c r="AW1650" i="3" s="1"/>
  <c r="AT1663" i="3"/>
  <c r="AW1663" i="3" s="1"/>
  <c r="AT1665" i="3"/>
  <c r="AW1665" i="3" s="1"/>
  <c r="AT1666" i="3"/>
  <c r="AW1666" i="3" s="1"/>
  <c r="AT1667" i="3"/>
  <c r="AW1667" i="3" s="1"/>
  <c r="AT1668" i="3"/>
  <c r="AW1668" i="3" s="1"/>
  <c r="AT1669" i="3"/>
  <c r="AW1669" i="3" s="1"/>
  <c r="AT1670" i="3"/>
  <c r="AW1670" i="3" s="1"/>
  <c r="AT1671" i="3"/>
  <c r="AW1671" i="3" s="1"/>
  <c r="AT1672" i="3"/>
  <c r="AW1672" i="3" s="1"/>
  <c r="AT1673" i="3"/>
  <c r="AW1673" i="3" s="1"/>
  <c r="AT1674" i="3"/>
  <c r="AW1674" i="3" s="1"/>
  <c r="AT1675" i="3"/>
  <c r="AW1675" i="3" s="1"/>
  <c r="AT1676" i="3"/>
  <c r="AW1676" i="3" s="1"/>
  <c r="AT1677" i="3"/>
  <c r="AW1677" i="3" s="1"/>
  <c r="AT1678" i="3"/>
  <c r="AW1678" i="3" s="1"/>
  <c r="AT1679" i="3"/>
  <c r="AW1679" i="3" s="1"/>
  <c r="AT1680" i="3"/>
  <c r="AW1680" i="3" s="1"/>
  <c r="AT1681" i="3"/>
  <c r="AW1681" i="3" s="1"/>
  <c r="AT1682" i="3"/>
  <c r="AW1682" i="3" s="1"/>
  <c r="AT1683" i="3"/>
  <c r="AW1683" i="3" s="1"/>
  <c r="AT1684" i="3"/>
  <c r="AW1684" i="3" s="1"/>
  <c r="AT1685" i="3"/>
  <c r="AW1685" i="3" s="1"/>
  <c r="AT1686" i="3"/>
  <c r="AW1686" i="3" s="1"/>
  <c r="AT1687" i="3"/>
  <c r="AW1687" i="3" s="1"/>
  <c r="AT1688" i="3"/>
  <c r="AW1688" i="3" s="1"/>
  <c r="AT1689" i="3"/>
  <c r="AW1689" i="3" s="1"/>
  <c r="AT1690" i="3"/>
  <c r="AW1690" i="3" s="1"/>
  <c r="AT1691" i="3"/>
  <c r="AW1691" i="3" s="1"/>
  <c r="AT1692" i="3"/>
  <c r="AW1692" i="3" s="1"/>
  <c r="AT1693" i="3"/>
  <c r="AW1693" i="3" s="1"/>
  <c r="AT1694" i="3"/>
  <c r="AW1694" i="3" s="1"/>
  <c r="AT1695" i="3"/>
  <c r="AW1695" i="3" s="1"/>
  <c r="AT1696" i="3"/>
  <c r="AW1696" i="3" s="1"/>
  <c r="AT1697" i="3"/>
  <c r="AW1697" i="3" s="1"/>
  <c r="AT1698" i="3"/>
  <c r="AW1698" i="3" s="1"/>
  <c r="AT1699" i="3"/>
  <c r="AW1699" i="3" s="1"/>
  <c r="AT1700" i="3"/>
  <c r="AW1700" i="3" s="1"/>
  <c r="AT1701" i="3"/>
  <c r="AW1701" i="3" s="1"/>
  <c r="AT1702" i="3"/>
  <c r="AW1702" i="3" s="1"/>
  <c r="AT1703" i="3"/>
  <c r="AW1703" i="3" s="1"/>
  <c r="AT1704" i="3"/>
  <c r="AW1704" i="3" s="1"/>
  <c r="AT1705" i="3"/>
  <c r="AW1705" i="3" s="1"/>
  <c r="AT1706" i="3"/>
  <c r="AW1706" i="3" s="1"/>
  <c r="AT1707" i="3"/>
  <c r="AW1707" i="3" s="1"/>
  <c r="AT1708" i="3"/>
  <c r="AW1708" i="3" s="1"/>
  <c r="AT1709" i="3"/>
  <c r="AW1709" i="3" s="1"/>
  <c r="AT1710" i="3"/>
  <c r="AW1710" i="3" s="1"/>
  <c r="AT1711" i="3"/>
  <c r="AW1711" i="3" s="1"/>
  <c r="AT1712" i="3"/>
  <c r="AW1712" i="3" s="1"/>
  <c r="AT1713" i="3"/>
  <c r="AW1713" i="3" s="1"/>
  <c r="AT1714" i="3"/>
  <c r="AW1714" i="3" s="1"/>
  <c r="AT1715" i="3"/>
  <c r="AW1715" i="3" s="1"/>
  <c r="AT1716" i="3"/>
  <c r="AW1716" i="3" s="1"/>
  <c r="AT1723" i="3"/>
  <c r="AW1723" i="3" s="1"/>
  <c r="AT1725" i="3"/>
  <c r="AW1725" i="3" s="1"/>
  <c r="AT1726" i="3"/>
  <c r="AW1726" i="3" s="1"/>
  <c r="AT1727" i="3"/>
  <c r="AW1727" i="3" s="1"/>
  <c r="AT1728" i="3"/>
  <c r="AW1728" i="3" s="1"/>
  <c r="AT1729" i="3"/>
  <c r="AW1729" i="3" s="1"/>
  <c r="AT1730" i="3"/>
  <c r="AW1730" i="3" s="1"/>
  <c r="AT1731" i="3"/>
  <c r="AW1731" i="3" s="1"/>
  <c r="AT1732" i="3"/>
  <c r="AW1732" i="3" s="1"/>
  <c r="AT1733" i="3"/>
  <c r="AW1733" i="3" s="1"/>
  <c r="AT1734" i="3"/>
  <c r="AW1734" i="3" s="1"/>
  <c r="AT1735" i="3"/>
  <c r="AW1735" i="3" s="1"/>
  <c r="AT1736" i="3"/>
  <c r="AW1736" i="3" s="1"/>
  <c r="AT1737" i="3"/>
  <c r="AW1737" i="3" s="1"/>
  <c r="AT1738" i="3"/>
  <c r="AW1738" i="3" s="1"/>
  <c r="AT1741" i="3"/>
  <c r="AW1741" i="3" s="1"/>
  <c r="AT1744" i="3"/>
  <c r="AW1744" i="3" s="1"/>
  <c r="AT1745" i="3"/>
  <c r="AW1745" i="3" s="1"/>
  <c r="AT1746" i="3"/>
  <c r="AW1746" i="3" s="1"/>
  <c r="AT1747" i="3"/>
  <c r="AW1747" i="3" s="1"/>
  <c r="AT1748" i="3"/>
  <c r="AW1748" i="3" s="1"/>
  <c r="AT1749" i="3"/>
  <c r="AW1749" i="3" s="1"/>
  <c r="AT1750" i="3"/>
  <c r="AW1750" i="3" s="1"/>
  <c r="AT1751" i="3"/>
  <c r="AW1751" i="3" s="1"/>
  <c r="AT1752" i="3"/>
  <c r="AW1752" i="3" s="1"/>
  <c r="AT1753" i="3"/>
  <c r="AW1753" i="3" s="1"/>
  <c r="AT1754" i="3"/>
  <c r="AW1754" i="3" s="1"/>
  <c r="AT1755" i="3"/>
  <c r="AW1755" i="3" s="1"/>
  <c r="AT1756" i="3"/>
  <c r="AW1756" i="3" s="1"/>
  <c r="AT1757" i="3"/>
  <c r="AW1757" i="3" s="1"/>
  <c r="AT1758" i="3"/>
  <c r="AW1758" i="3" s="1"/>
  <c r="AT1759" i="3"/>
  <c r="AW1759" i="3" s="1"/>
  <c r="AT1760" i="3"/>
  <c r="AW1760" i="3" s="1"/>
  <c r="AT1761" i="3"/>
  <c r="AW1761" i="3" s="1"/>
  <c r="AT1762" i="3"/>
  <c r="AW1762" i="3" s="1"/>
  <c r="AT1763" i="3"/>
  <c r="AW1763" i="3" s="1"/>
  <c r="AT1764" i="3"/>
  <c r="AW1764" i="3" s="1"/>
  <c r="AT1765" i="3"/>
  <c r="AW1765" i="3" s="1"/>
  <c r="AT1766" i="3"/>
  <c r="AW1766" i="3" s="1"/>
  <c r="AT1767" i="3"/>
  <c r="AW1767" i="3" s="1"/>
  <c r="AT1768" i="3"/>
  <c r="AW1768" i="3" s="1"/>
  <c r="AT1781" i="3"/>
  <c r="AW1781" i="3" s="1"/>
  <c r="AT1783" i="3"/>
  <c r="AW1783" i="3" s="1"/>
  <c r="AT1784" i="3"/>
  <c r="AW1784" i="3" s="1"/>
  <c r="AT1785" i="3"/>
  <c r="AW1785" i="3" s="1"/>
  <c r="AT1786" i="3"/>
  <c r="AW1786" i="3" s="1"/>
  <c r="AT1787" i="3"/>
  <c r="AW1787" i="3" s="1"/>
  <c r="AT1788" i="3"/>
  <c r="AW1788" i="3" s="1"/>
  <c r="AT1789" i="3"/>
  <c r="AW1789" i="3" s="1"/>
  <c r="AT1790" i="3"/>
  <c r="AW1790" i="3" s="1"/>
  <c r="AT1791" i="3"/>
  <c r="AW1791" i="3" s="1"/>
  <c r="AT1792" i="3"/>
  <c r="AW1792" i="3" s="1"/>
  <c r="AT1793" i="3"/>
  <c r="AW1793" i="3" s="1"/>
  <c r="AT1794" i="3"/>
  <c r="AW1794" i="3" s="1"/>
  <c r="AT1795" i="3"/>
  <c r="AW1795" i="3" s="1"/>
  <c r="AT1797" i="3"/>
  <c r="AW1797" i="3" s="1"/>
  <c r="AT1799" i="3"/>
  <c r="AW1799" i="3" s="1"/>
  <c r="AT1800" i="3"/>
  <c r="AW1800" i="3" s="1"/>
  <c r="AT1801" i="3"/>
  <c r="AW1801" i="3" s="1"/>
  <c r="AT1802" i="3"/>
  <c r="AW1802" i="3" s="1"/>
  <c r="AT1803" i="3"/>
  <c r="AW1803" i="3" s="1"/>
  <c r="AT1816" i="3"/>
  <c r="AW1816" i="3" s="1"/>
  <c r="AT1818" i="3"/>
  <c r="AW1818" i="3" s="1"/>
  <c r="AT1819" i="3"/>
  <c r="AW1819" i="3" s="1"/>
  <c r="AT1820" i="3"/>
  <c r="AW1820" i="3" s="1"/>
  <c r="AT1821" i="3"/>
  <c r="AW1821" i="3" s="1"/>
  <c r="AT1822" i="3"/>
  <c r="AW1822" i="3" s="1"/>
  <c r="AT1823" i="3"/>
  <c r="AW1823" i="3" s="1"/>
  <c r="AT1824" i="3"/>
  <c r="AW1824" i="3" s="1"/>
  <c r="AT1825" i="3"/>
  <c r="AW1825" i="3" s="1"/>
  <c r="AT1826" i="3"/>
  <c r="AW1826" i="3" s="1"/>
  <c r="AT1828" i="3"/>
  <c r="AW1828" i="3" s="1"/>
  <c r="AT1829" i="3"/>
  <c r="AW1829" i="3" s="1"/>
  <c r="AT1830" i="3"/>
  <c r="AW1830" i="3" s="1"/>
  <c r="AT1831" i="3"/>
  <c r="AW1831" i="3" s="1"/>
  <c r="AT1832" i="3"/>
  <c r="AW1832" i="3" s="1"/>
  <c r="AT1833" i="3"/>
  <c r="AW1833" i="3" s="1"/>
  <c r="AT1834" i="3"/>
  <c r="AW1834" i="3" s="1"/>
  <c r="AT1835" i="3"/>
  <c r="AW1835" i="3" s="1"/>
  <c r="AT1836" i="3"/>
  <c r="AW1836" i="3" s="1"/>
  <c r="AT1837" i="3"/>
  <c r="AW1837" i="3" s="1"/>
  <c r="AT1838" i="3"/>
  <c r="AW1838" i="3" s="1"/>
  <c r="AT1839" i="3"/>
  <c r="AW1839" i="3" s="1"/>
  <c r="AT1840" i="3"/>
  <c r="AW1840" i="3" s="1"/>
  <c r="AT1841" i="3"/>
  <c r="AW1841" i="3" s="1"/>
  <c r="AT1842" i="3"/>
  <c r="AW1842" i="3" s="1"/>
  <c r="AT1843" i="3"/>
  <c r="AW1843" i="3" s="1"/>
  <c r="AT1844" i="3"/>
  <c r="AW1844" i="3" s="1"/>
  <c r="AT1845" i="3"/>
  <c r="AW1845" i="3" s="1"/>
  <c r="AT1846" i="3"/>
  <c r="AW1846" i="3" s="1"/>
  <c r="AT1847" i="3"/>
  <c r="AW1847" i="3" s="1"/>
  <c r="AT1848" i="3"/>
  <c r="AW1848" i="3" s="1"/>
  <c r="AT1849" i="3"/>
  <c r="AW1849" i="3" s="1"/>
  <c r="AT1850" i="3"/>
  <c r="AW1850" i="3" s="1"/>
  <c r="AT1851" i="3"/>
  <c r="AW1851" i="3" s="1"/>
  <c r="AT1852" i="3"/>
  <c r="AW1852" i="3" s="1"/>
  <c r="AT1853" i="3"/>
  <c r="AW1853" i="3" s="1"/>
  <c r="AT1854" i="3"/>
  <c r="AW1854" i="3" s="1"/>
  <c r="AT1855" i="3"/>
  <c r="AW1855" i="3" s="1"/>
  <c r="AT1856" i="3"/>
  <c r="AW1856" i="3" s="1"/>
  <c r="AT1857" i="3"/>
  <c r="AW1857" i="3" s="1"/>
  <c r="AT1858" i="3"/>
  <c r="AW1858" i="3" s="1"/>
  <c r="AT1859" i="3"/>
  <c r="AW1859" i="3" s="1"/>
  <c r="AT1860" i="3"/>
  <c r="AW1860" i="3" s="1"/>
  <c r="AT1861" i="3"/>
  <c r="AW1861" i="3" s="1"/>
  <c r="AT1862" i="3"/>
  <c r="AW1862" i="3" s="1"/>
  <c r="AT1863" i="3"/>
  <c r="AW1863" i="3" s="1"/>
  <c r="AT1864" i="3"/>
  <c r="AW1864" i="3" s="1"/>
  <c r="AT1865" i="3"/>
  <c r="AW1865" i="3" s="1"/>
  <c r="AT1866" i="3"/>
  <c r="AW1866" i="3" s="1"/>
  <c r="AT1867" i="3"/>
  <c r="AW1867" i="3" s="1"/>
  <c r="AT1868" i="3"/>
  <c r="AW1868" i="3" s="1"/>
  <c r="AT1869" i="3"/>
  <c r="AW1869" i="3" s="1"/>
  <c r="AT1870" i="3"/>
  <c r="AW1870" i="3" s="1"/>
  <c r="AT1871" i="3"/>
  <c r="AW1871" i="3" s="1"/>
  <c r="AT1872" i="3"/>
  <c r="AW1872" i="3" s="1"/>
  <c r="AT1874" i="3"/>
  <c r="AW1874" i="3" s="1"/>
  <c r="AT1876" i="3"/>
  <c r="AW1876" i="3" s="1"/>
  <c r="AT1877" i="3"/>
  <c r="AW1877" i="3" s="1"/>
  <c r="AT1878" i="3"/>
  <c r="AW1878" i="3" s="1"/>
  <c r="AT1879" i="3"/>
  <c r="AW1879" i="3" s="1"/>
  <c r="AT1880" i="3"/>
  <c r="AW1880" i="3" s="1"/>
  <c r="AT1881" i="3"/>
  <c r="AW1881" i="3" s="1"/>
  <c r="AT1882" i="3"/>
  <c r="AW1882" i="3" s="1"/>
  <c r="AT1883" i="3"/>
  <c r="AW1883" i="3" s="1"/>
  <c r="AT1884" i="3"/>
  <c r="AW1884" i="3" s="1"/>
  <c r="AT1885" i="3"/>
  <c r="AW1885" i="3" s="1"/>
  <c r="AT1886" i="3"/>
  <c r="AW1886" i="3" s="1"/>
  <c r="AT1887" i="3"/>
  <c r="AW1887" i="3" s="1"/>
  <c r="AT1888" i="3"/>
  <c r="AW1888" i="3" s="1"/>
  <c r="AT1889" i="3"/>
  <c r="AW1889" i="3" s="1"/>
  <c r="AT1890" i="3"/>
  <c r="AW1890" i="3" s="1"/>
  <c r="AT1891" i="3"/>
  <c r="AW1891" i="3" s="1"/>
  <c r="AT1892" i="3"/>
  <c r="AW1892" i="3" s="1"/>
  <c r="AT1893" i="3"/>
  <c r="AW1893" i="3" s="1"/>
  <c r="AT1894" i="3"/>
  <c r="AW1894" i="3" s="1"/>
  <c r="AT1895" i="3"/>
  <c r="AW1895" i="3" s="1"/>
  <c r="AT1896" i="3"/>
  <c r="AW1896" i="3" s="1"/>
  <c r="AT1897" i="3"/>
  <c r="AW1897" i="3" s="1"/>
  <c r="AT1898" i="3"/>
  <c r="AW1898" i="3" s="1"/>
  <c r="AT1899" i="3"/>
  <c r="AW1899" i="3" s="1"/>
  <c r="AT1902" i="3"/>
  <c r="AW1902" i="3" s="1"/>
  <c r="AT1904" i="3"/>
  <c r="AW1904" i="3" s="1"/>
  <c r="AT1905" i="3"/>
  <c r="AW1905" i="3" s="1"/>
  <c r="AT1906" i="3"/>
  <c r="AW1906" i="3" s="1"/>
  <c r="AT1907" i="3"/>
  <c r="AW1907" i="3" s="1"/>
  <c r="AT1908" i="3"/>
  <c r="AW1908" i="3" s="1"/>
  <c r="AT1909" i="3"/>
  <c r="AW1909" i="3" s="1"/>
  <c r="AT1910" i="3"/>
  <c r="AW1910" i="3" s="1"/>
  <c r="AT1911" i="3"/>
  <c r="AW1911" i="3" s="1"/>
  <c r="AT1912" i="3"/>
  <c r="AW1912" i="3" s="1"/>
  <c r="AT1913" i="3"/>
  <c r="AW1913" i="3" s="1"/>
  <c r="AT1914" i="3"/>
  <c r="AW1914" i="3" s="1"/>
  <c r="AT1915" i="3"/>
  <c r="AW1915" i="3" s="1"/>
  <c r="AT1916" i="3"/>
  <c r="AW1916" i="3" s="1"/>
  <c r="AT1917" i="3"/>
  <c r="AW1917" i="3" s="1"/>
  <c r="AT1918" i="3"/>
  <c r="AW1918" i="3" s="1"/>
  <c r="AT1919" i="3"/>
  <c r="AW1919" i="3" s="1"/>
  <c r="AT1920" i="3"/>
  <c r="AW1920" i="3" s="1"/>
  <c r="AT1921" i="3"/>
  <c r="AW1921" i="3" s="1"/>
  <c r="AT1922" i="3"/>
  <c r="AW1922" i="3" s="1"/>
  <c r="AT1923" i="3"/>
  <c r="AW1923" i="3" s="1"/>
  <c r="AT1924" i="3"/>
  <c r="AW1924" i="3" s="1"/>
  <c r="AT1925" i="3"/>
  <c r="AW1925" i="3" s="1"/>
  <c r="AT1926" i="3"/>
  <c r="AW1926" i="3" s="1"/>
  <c r="AT1927" i="3"/>
  <c r="AW1927" i="3" s="1"/>
  <c r="AT1928" i="3"/>
  <c r="AW1928" i="3" s="1"/>
  <c r="AT1929" i="3"/>
  <c r="AW1929" i="3" s="1"/>
  <c r="AT1930" i="3"/>
  <c r="AW1930" i="3" s="1"/>
  <c r="AT1932" i="3"/>
  <c r="AW1932" i="3" s="1"/>
  <c r="AT1934" i="3"/>
  <c r="AW1934" i="3" s="1"/>
  <c r="AT1935" i="3"/>
  <c r="AW1935" i="3" s="1"/>
  <c r="AT1937" i="3"/>
  <c r="AW1937" i="3" s="1"/>
  <c r="AT1939" i="3"/>
  <c r="AW1939" i="3" s="1"/>
  <c r="AT1940" i="3"/>
  <c r="AW1940" i="3" s="1"/>
  <c r="AT1941" i="3"/>
  <c r="AW1941" i="3" s="1"/>
  <c r="AT1942" i="3"/>
  <c r="AW1942" i="3" s="1"/>
  <c r="AT1943" i="3"/>
  <c r="AW1943" i="3" s="1"/>
  <c r="AT1945" i="3"/>
  <c r="AW1945" i="3" s="1"/>
  <c r="AT1946" i="3"/>
  <c r="AW1946" i="3" s="1"/>
  <c r="AT1947" i="3"/>
  <c r="AW1947" i="3" s="1"/>
  <c r="AT1948" i="3"/>
  <c r="AW1948" i="3" s="1"/>
  <c r="AT1949" i="3"/>
  <c r="AW1949" i="3" s="1"/>
  <c r="AT1951" i="3"/>
  <c r="AW1951" i="3" s="1"/>
  <c r="AT1952" i="3"/>
  <c r="AW1952" i="3" s="1"/>
  <c r="AT1953" i="3"/>
  <c r="AW1953" i="3" s="1"/>
  <c r="AT1954" i="3"/>
  <c r="AW1954" i="3" s="1"/>
  <c r="AT1955" i="3"/>
  <c r="AW1955" i="3" s="1"/>
  <c r="AT1956" i="3"/>
  <c r="AW1956" i="3" s="1"/>
  <c r="AT1958" i="3"/>
  <c r="AW1958" i="3" s="1"/>
  <c r="AT1959" i="3"/>
  <c r="AW1959" i="3" s="1"/>
  <c r="AT1962" i="3"/>
  <c r="AW1962" i="3" s="1"/>
  <c r="AT1963" i="3"/>
  <c r="AW1963" i="3" s="1"/>
  <c r="AT1965" i="3"/>
  <c r="AW1965" i="3" s="1"/>
  <c r="AT1966" i="3"/>
  <c r="AW1966" i="3" s="1"/>
  <c r="AT1967" i="3"/>
  <c r="AW1967" i="3" s="1"/>
  <c r="AT1968" i="3"/>
  <c r="AW1968" i="3" s="1"/>
  <c r="AT1969" i="3"/>
  <c r="AW1969" i="3" s="1"/>
  <c r="AT1970" i="3"/>
  <c r="AW1970" i="3" s="1"/>
  <c r="AT1971" i="3"/>
  <c r="AW1971" i="3" s="1"/>
  <c r="AT1972" i="3"/>
  <c r="AW1972" i="3" s="1"/>
  <c r="AT1973" i="3"/>
  <c r="AW1973" i="3" s="1"/>
  <c r="AT1974" i="3"/>
  <c r="AW1974" i="3" s="1"/>
  <c r="AT1975" i="3"/>
  <c r="AW1975" i="3" s="1"/>
  <c r="AT1976" i="3"/>
  <c r="AW1976" i="3" s="1"/>
  <c r="AT1977" i="3"/>
  <c r="AW1977" i="3" s="1"/>
  <c r="AT1978" i="3"/>
  <c r="AW1978" i="3" s="1"/>
  <c r="AT1979" i="3"/>
  <c r="AW1979" i="3" s="1"/>
  <c r="AT1980" i="3"/>
  <c r="AW1980" i="3" s="1"/>
  <c r="AT1981" i="3"/>
  <c r="AW1981" i="3" s="1"/>
  <c r="AT1982" i="3"/>
  <c r="AW1982" i="3" s="1"/>
  <c r="AT1983" i="3"/>
  <c r="AW1983" i="3" s="1"/>
  <c r="AT1984" i="3"/>
  <c r="AW1984" i="3" s="1"/>
  <c r="AT1985" i="3"/>
  <c r="AW1985" i="3" s="1"/>
  <c r="AT1986" i="3"/>
  <c r="AW1986" i="3" s="1"/>
  <c r="AT1987" i="3"/>
  <c r="AW1987" i="3" s="1"/>
  <c r="AT1988" i="3"/>
  <c r="AW1988" i="3" s="1"/>
  <c r="AT1989" i="3"/>
  <c r="AW1989" i="3" s="1"/>
  <c r="AT1990" i="3"/>
  <c r="AW1990" i="3" s="1"/>
  <c r="AT1991" i="3"/>
  <c r="AW1991" i="3" s="1"/>
  <c r="AT1992" i="3"/>
  <c r="AW1992" i="3" s="1"/>
  <c r="AT1993" i="3"/>
  <c r="AW1993" i="3" s="1"/>
  <c r="AT1994" i="3"/>
  <c r="AW1994" i="3" s="1"/>
  <c r="AT1995" i="3"/>
  <c r="AW1995" i="3" s="1"/>
  <c r="AT1996" i="3"/>
  <c r="AW1996" i="3" s="1"/>
  <c r="AT1997" i="3"/>
  <c r="AW1997" i="3" s="1"/>
  <c r="AT1998" i="3"/>
  <c r="AW1998" i="3" s="1"/>
  <c r="AT1999" i="3"/>
  <c r="AW1999" i="3" s="1"/>
  <c r="AT2000" i="3"/>
  <c r="AW2000" i="3" s="1"/>
  <c r="AT2001" i="3"/>
  <c r="AW2001" i="3" s="1"/>
  <c r="AT2002" i="3"/>
  <c r="AW2002" i="3" s="1"/>
  <c r="AT2003" i="3"/>
  <c r="AW2003" i="3" s="1"/>
  <c r="AT2004" i="3"/>
  <c r="AW2004" i="3" s="1"/>
  <c r="AT2005" i="3"/>
  <c r="AW2005" i="3" s="1"/>
  <c r="AT2006" i="3"/>
  <c r="AW2006" i="3" s="1"/>
  <c r="AT2007" i="3"/>
  <c r="AW2007" i="3" s="1"/>
  <c r="AT2008" i="3"/>
  <c r="AW2008" i="3" s="1"/>
  <c r="AT2009" i="3"/>
  <c r="AW2009" i="3" s="1"/>
  <c r="AT2010" i="3"/>
  <c r="AW2010" i="3" s="1"/>
  <c r="AT2011" i="3"/>
  <c r="AW2011" i="3" s="1"/>
  <c r="AT2012" i="3"/>
  <c r="AW2012" i="3" s="1"/>
  <c r="AT2013" i="3"/>
  <c r="AW2013" i="3" s="1"/>
  <c r="AT2014" i="3"/>
  <c r="AW2014" i="3" s="1"/>
  <c r="AT2015" i="3"/>
  <c r="AW2015" i="3" s="1"/>
  <c r="AT2016" i="3"/>
  <c r="AW2016" i="3" s="1"/>
  <c r="AT2017" i="3"/>
  <c r="AW2017" i="3" s="1"/>
  <c r="AT2018" i="3"/>
  <c r="AW2018" i="3" s="1"/>
  <c r="AT2019" i="3"/>
  <c r="AW2019" i="3" s="1"/>
  <c r="AT2020" i="3"/>
  <c r="AW2020" i="3" s="1"/>
  <c r="AT2021" i="3"/>
  <c r="AW2021" i="3" s="1"/>
  <c r="AT2022" i="3"/>
  <c r="AW2022" i="3" s="1"/>
  <c r="AT2023" i="3"/>
  <c r="AW2023" i="3" s="1"/>
  <c r="AT2024" i="3"/>
  <c r="AW2024" i="3" s="1"/>
  <c r="AT2025" i="3"/>
  <c r="AW2025" i="3" s="1"/>
  <c r="AT2026" i="3"/>
  <c r="AW2026" i="3" s="1"/>
  <c r="AT2027" i="3"/>
  <c r="AW2027" i="3" s="1"/>
  <c r="AT2028" i="3"/>
  <c r="AW2028" i="3" s="1"/>
  <c r="AT2029" i="3"/>
  <c r="AW2029" i="3" s="1"/>
  <c r="AT2030" i="3"/>
  <c r="AW2030" i="3" s="1"/>
  <c r="AT2031" i="3"/>
  <c r="AW2031" i="3" s="1"/>
  <c r="AT2032" i="3"/>
  <c r="AW2032" i="3" s="1"/>
  <c r="AT2033" i="3"/>
  <c r="AW2033" i="3" s="1"/>
  <c r="AT2034" i="3"/>
  <c r="AW2034" i="3" s="1"/>
  <c r="AT2035" i="3"/>
  <c r="AW2035" i="3" s="1"/>
  <c r="AT2036" i="3"/>
  <c r="AW2036" i="3" s="1"/>
  <c r="AT2037" i="3"/>
  <c r="AW2037" i="3" s="1"/>
  <c r="AT2038" i="3"/>
  <c r="AW2038" i="3" s="1"/>
  <c r="AT2039" i="3"/>
  <c r="AW2039" i="3" s="1"/>
  <c r="AT2040" i="3"/>
  <c r="AW2040" i="3" s="1"/>
  <c r="AT2041" i="3"/>
  <c r="AW2041" i="3" s="1"/>
  <c r="AT2042" i="3"/>
  <c r="AW2042" i="3" s="1"/>
  <c r="AT2043" i="3"/>
  <c r="AW2043" i="3" s="1"/>
  <c r="AT2044" i="3"/>
  <c r="AW2044" i="3" s="1"/>
  <c r="AT2045" i="3"/>
  <c r="AW2045" i="3" s="1"/>
  <c r="AT2046" i="3"/>
  <c r="AW2046" i="3" s="1"/>
  <c r="AT2047" i="3"/>
  <c r="AW2047" i="3" s="1"/>
  <c r="AT2048" i="3"/>
  <c r="AW2048" i="3" s="1"/>
  <c r="AT2049" i="3"/>
  <c r="AW2049" i="3" s="1"/>
  <c r="AT2050" i="3"/>
  <c r="AW2050" i="3" s="1"/>
  <c r="AT2051" i="3"/>
  <c r="AW2051" i="3" s="1"/>
  <c r="AT2052" i="3"/>
  <c r="AW2052" i="3" s="1"/>
  <c r="AT2053" i="3"/>
  <c r="AW2053" i="3" s="1"/>
  <c r="AT2054" i="3"/>
  <c r="AW2054" i="3" s="1"/>
  <c r="AT2055" i="3"/>
  <c r="AW2055" i="3" s="1"/>
  <c r="AT2056" i="3"/>
  <c r="AW2056" i="3" s="1"/>
  <c r="AT2057" i="3"/>
  <c r="AW2057" i="3" s="1"/>
  <c r="AT2058" i="3"/>
  <c r="AW2058" i="3" s="1"/>
  <c r="AT2059" i="3"/>
  <c r="AW2059" i="3" s="1"/>
  <c r="AT2060" i="3"/>
  <c r="AW2060" i="3" s="1"/>
  <c r="AT2061" i="3"/>
  <c r="AW2061" i="3" s="1"/>
  <c r="AT2062" i="3"/>
  <c r="AW2062" i="3" s="1"/>
  <c r="AT2063" i="3"/>
  <c r="AW2063" i="3" s="1"/>
  <c r="AT2064" i="3"/>
  <c r="AW2064" i="3" s="1"/>
  <c r="AT2065" i="3"/>
  <c r="AW2065" i="3" s="1"/>
  <c r="AT2066" i="3"/>
  <c r="AW2066" i="3" s="1"/>
  <c r="AT2067" i="3"/>
  <c r="AW2067" i="3" s="1"/>
  <c r="AT2068" i="3"/>
  <c r="AW2068" i="3" s="1"/>
  <c r="AT2069" i="3"/>
  <c r="AW2069" i="3" s="1"/>
  <c r="AT2070" i="3"/>
  <c r="AW2070" i="3" s="1"/>
  <c r="AT2071" i="3"/>
  <c r="AW2071" i="3" s="1"/>
  <c r="AT2072" i="3"/>
  <c r="AW2072" i="3" s="1"/>
  <c r="AT2073" i="3"/>
  <c r="AW2073" i="3" s="1"/>
  <c r="AT2074" i="3"/>
  <c r="AW2074" i="3" s="1"/>
  <c r="AT2075" i="3"/>
  <c r="AW2075" i="3" s="1"/>
  <c r="AT2076" i="3"/>
  <c r="AW2076" i="3" s="1"/>
  <c r="AT2077" i="3"/>
  <c r="AW2077" i="3" s="1"/>
  <c r="AT2079" i="3"/>
  <c r="AW2079" i="3" s="1"/>
  <c r="AT2080" i="3"/>
  <c r="AW2080" i="3" s="1"/>
  <c r="AT2081" i="3"/>
  <c r="AW2081" i="3" s="1"/>
  <c r="AT2082" i="3"/>
  <c r="AW2082" i="3" s="1"/>
  <c r="AT2083" i="3"/>
  <c r="AW2083" i="3" s="1"/>
  <c r="AT2084" i="3"/>
  <c r="AW2084" i="3" s="1"/>
  <c r="AT2085" i="3"/>
  <c r="AW2085" i="3" s="1"/>
  <c r="AT2086" i="3"/>
  <c r="AW2086" i="3" s="1"/>
  <c r="AT2089" i="3"/>
  <c r="AW2089" i="3" s="1"/>
  <c r="AT2090" i="3"/>
  <c r="AW2090" i="3" s="1"/>
  <c r="AT2092" i="3"/>
  <c r="AW2092" i="3" s="1"/>
  <c r="AT2093" i="3"/>
  <c r="AW2093" i="3" s="1"/>
  <c r="AT2094" i="3"/>
  <c r="AW2094" i="3" s="1"/>
  <c r="AT2095" i="3"/>
  <c r="AW2095" i="3" s="1"/>
  <c r="AT2096" i="3"/>
  <c r="AW2096" i="3" s="1"/>
  <c r="AT2097" i="3"/>
  <c r="AW2097" i="3" s="1"/>
  <c r="AT2098" i="3"/>
  <c r="AW2098" i="3" s="1"/>
  <c r="AT2099" i="3"/>
  <c r="AW2099" i="3" s="1"/>
  <c r="AT2100" i="3"/>
  <c r="AW2100" i="3" s="1"/>
  <c r="AT2101" i="3"/>
  <c r="AW2101" i="3" s="1"/>
  <c r="AT2102" i="3"/>
  <c r="AW2102" i="3" s="1"/>
  <c r="AT2103" i="3"/>
  <c r="AW2103" i="3" s="1"/>
  <c r="AT2104" i="3"/>
  <c r="AW2104" i="3" s="1"/>
  <c r="AT2105" i="3"/>
  <c r="AW2105" i="3" s="1"/>
  <c r="AT2112" i="3"/>
  <c r="AW2112" i="3" s="1"/>
  <c r="AT2114" i="3"/>
  <c r="AW2114" i="3" s="1"/>
  <c r="AT2115" i="3"/>
  <c r="AW2115" i="3" s="1"/>
  <c r="AT2116" i="3"/>
  <c r="AW2116" i="3" s="1"/>
  <c r="AT2119" i="3"/>
  <c r="AW2119" i="3" s="1"/>
  <c r="AT2120" i="3"/>
  <c r="AW2120" i="3" s="1"/>
  <c r="AT2121" i="3"/>
  <c r="AW2121" i="3" s="1"/>
  <c r="AT2122" i="3"/>
  <c r="AW2122" i="3" s="1"/>
  <c r="AT2124" i="3"/>
  <c r="AW2124" i="3" s="1"/>
  <c r="AT2125" i="3"/>
  <c r="AW2125" i="3" s="1"/>
  <c r="AT2126" i="3"/>
  <c r="AW2126" i="3" s="1"/>
  <c r="AT2127" i="3"/>
  <c r="AW2127" i="3" s="1"/>
  <c r="AT2128" i="3"/>
  <c r="AW2128" i="3" s="1"/>
  <c r="AT2129" i="3"/>
  <c r="AW2129" i="3" s="1"/>
  <c r="AT2130" i="3"/>
  <c r="AW2130" i="3" s="1"/>
  <c r="AT2131" i="3"/>
  <c r="AW2131" i="3" s="1"/>
  <c r="AT2132" i="3"/>
  <c r="AW2132" i="3" s="1"/>
  <c r="AT2133" i="3"/>
  <c r="AW2133" i="3" s="1"/>
  <c r="AT2134" i="3"/>
  <c r="AW2134" i="3" s="1"/>
  <c r="AT2135" i="3"/>
  <c r="AW2135" i="3" s="1"/>
  <c r="AT2136" i="3"/>
  <c r="AW2136" i="3" s="1"/>
  <c r="AT2137" i="3"/>
  <c r="AW2137" i="3" s="1"/>
  <c r="AT2138" i="3"/>
  <c r="AW2138" i="3" s="1"/>
  <c r="AT2139" i="3"/>
  <c r="AW2139" i="3" s="1"/>
  <c r="AT2140" i="3"/>
  <c r="AW2140" i="3" s="1"/>
  <c r="AT2169" i="3"/>
  <c r="AW2169" i="3" s="1"/>
  <c r="AT2170" i="3"/>
  <c r="AW2170" i="3" s="1"/>
  <c r="AT2171" i="3"/>
  <c r="AW2171" i="3" s="1"/>
  <c r="AT2172" i="3"/>
  <c r="AW2172" i="3" s="1"/>
  <c r="AT2173" i="3"/>
  <c r="AW2173" i="3" s="1"/>
  <c r="AT2174" i="3"/>
  <c r="AW2174" i="3" s="1"/>
  <c r="AT2175" i="3"/>
  <c r="AW2175" i="3" s="1"/>
  <c r="AT2176" i="3"/>
  <c r="AW2176" i="3" s="1"/>
  <c r="AT2177" i="3"/>
  <c r="AW2177" i="3" s="1"/>
  <c r="AT2178" i="3"/>
  <c r="AW2178" i="3" s="1"/>
  <c r="AT2179" i="3"/>
  <c r="AW2179" i="3" s="1"/>
  <c r="AT2180" i="3"/>
  <c r="AW2180" i="3" s="1"/>
  <c r="AT2181" i="3"/>
  <c r="AW2181" i="3" s="1"/>
  <c r="AT2182" i="3"/>
  <c r="AW2182" i="3" s="1"/>
  <c r="AT2183" i="3"/>
  <c r="AW2183" i="3" s="1"/>
  <c r="AT2184" i="3"/>
  <c r="AW2184" i="3" s="1"/>
  <c r="AT2185" i="3"/>
  <c r="AW2185" i="3" s="1"/>
  <c r="AT2186" i="3"/>
  <c r="AW2186" i="3" s="1"/>
  <c r="AT2187" i="3"/>
  <c r="AW2187" i="3" s="1"/>
  <c r="AT2188" i="3"/>
  <c r="AW2188" i="3" s="1"/>
  <c r="AT2189" i="3"/>
  <c r="AW2189" i="3" s="1"/>
  <c r="AT2195" i="3"/>
  <c r="AW2195" i="3" s="1"/>
  <c r="AT2196" i="3"/>
  <c r="AW2196" i="3" s="1"/>
  <c r="AT2197" i="3"/>
  <c r="AW2197" i="3" s="1"/>
  <c r="AT2198" i="3"/>
  <c r="AW2198" i="3" s="1"/>
  <c r="AT2199" i="3"/>
  <c r="AW2199" i="3" s="1"/>
  <c r="AT2200" i="3"/>
  <c r="AW2200" i="3" s="1"/>
  <c r="AT2201" i="3"/>
  <c r="AW2201" i="3" s="1"/>
  <c r="AT2202" i="3"/>
  <c r="AW2202" i="3" s="1"/>
  <c r="AT2203" i="3"/>
  <c r="AW2203" i="3" s="1"/>
  <c r="AT2204" i="3"/>
  <c r="AW2204" i="3" s="1"/>
  <c r="AT2205" i="3"/>
  <c r="AW2205" i="3" s="1"/>
  <c r="AT2206" i="3"/>
  <c r="AW2206" i="3" s="1"/>
  <c r="AT2207" i="3"/>
  <c r="AW2207" i="3" s="1"/>
  <c r="AT2208" i="3"/>
  <c r="AW2208" i="3" s="1"/>
  <c r="AT2209" i="3"/>
  <c r="AW2209" i="3" s="1"/>
  <c r="AT2211" i="3"/>
  <c r="AW2211" i="3" s="1"/>
  <c r="AT2212" i="3"/>
  <c r="AW2212" i="3" s="1"/>
  <c r="AT2213" i="3"/>
  <c r="AW2213" i="3" s="1"/>
  <c r="AT2214" i="3"/>
  <c r="AW2214" i="3" s="1"/>
  <c r="AT2215" i="3"/>
  <c r="AW2215" i="3" s="1"/>
  <c r="AT2216" i="3"/>
  <c r="AW2216" i="3" s="1"/>
  <c r="AT2217" i="3"/>
  <c r="AW2217" i="3" s="1"/>
  <c r="AT2218" i="3"/>
  <c r="AW2218" i="3" s="1"/>
  <c r="AT2219" i="3"/>
  <c r="AW2219" i="3" s="1"/>
  <c r="AT2220" i="3"/>
  <c r="AW2220" i="3" s="1"/>
  <c r="AT2221" i="3"/>
  <c r="AW2221" i="3" s="1"/>
  <c r="AT2223" i="3"/>
  <c r="AW2223" i="3" s="1"/>
  <c r="AT2225" i="3"/>
  <c r="AW2225" i="3" s="1"/>
  <c r="AT2226" i="3"/>
  <c r="AW2226" i="3" s="1"/>
  <c r="AT2227" i="3"/>
  <c r="AW2227" i="3" s="1"/>
  <c r="AT2228" i="3"/>
  <c r="AW2228" i="3" s="1"/>
  <c r="AT2229" i="3"/>
  <c r="AW2229" i="3" s="1"/>
  <c r="AT2230" i="3"/>
  <c r="AW2230" i="3" s="1"/>
  <c r="AT2231" i="3"/>
  <c r="AW2231" i="3" s="1"/>
  <c r="AT2232" i="3"/>
  <c r="AW2232" i="3" s="1"/>
  <c r="AT2233" i="3"/>
  <c r="AW2233" i="3" s="1"/>
  <c r="AT2234" i="3"/>
  <c r="AW2234" i="3" s="1"/>
  <c r="AT2235" i="3"/>
  <c r="AW2235" i="3" s="1"/>
  <c r="AT2236" i="3"/>
  <c r="AW2236" i="3" s="1"/>
  <c r="AT2237" i="3"/>
  <c r="AW2237" i="3" s="1"/>
  <c r="AT2238" i="3"/>
  <c r="AW2238" i="3" s="1"/>
  <c r="AT2239" i="3"/>
  <c r="AW2239" i="3" s="1"/>
  <c r="AT2240" i="3"/>
  <c r="AW2240" i="3" s="1"/>
  <c r="AT2241" i="3"/>
  <c r="AW2241" i="3" s="1"/>
  <c r="AT2242" i="3"/>
  <c r="AW2242" i="3" s="1"/>
  <c r="AT2243" i="3"/>
  <c r="AW2243" i="3" s="1"/>
  <c r="AT2244" i="3"/>
  <c r="AW2244" i="3" s="1"/>
  <c r="AT2245" i="3"/>
  <c r="AW2245" i="3" s="1"/>
  <c r="AT2246" i="3"/>
  <c r="AW2246" i="3" s="1"/>
  <c r="AT2247" i="3"/>
  <c r="AW2247" i="3" s="1"/>
  <c r="AT2248" i="3"/>
  <c r="AW2248" i="3" s="1"/>
  <c r="AT2249" i="3"/>
  <c r="AW2249" i="3" s="1"/>
  <c r="AT2250" i="3"/>
  <c r="AW2250" i="3" s="1"/>
  <c r="AT2251" i="3"/>
  <c r="AW2251" i="3" s="1"/>
  <c r="AT2252" i="3"/>
  <c r="AW2252" i="3" s="1"/>
  <c r="AT2253" i="3"/>
  <c r="AW2253" i="3" s="1"/>
  <c r="AT2254" i="3"/>
  <c r="AT2255" i="3"/>
  <c r="AW2255" i="3" s="1"/>
  <c r="AT2256" i="3"/>
  <c r="AW2256" i="3" s="1"/>
  <c r="AT2261" i="3"/>
  <c r="AW2261" i="3" s="1"/>
  <c r="AT2262" i="3"/>
  <c r="AW2262" i="3" s="1"/>
  <c r="AT2263" i="3"/>
  <c r="AW2263" i="3" s="1"/>
  <c r="AT2264" i="3"/>
  <c r="AW2264" i="3" s="1"/>
  <c r="AT2265" i="3"/>
  <c r="AW2265" i="3" s="1"/>
  <c r="AT2266" i="3"/>
  <c r="AW2266" i="3" s="1"/>
  <c r="AT2267" i="3"/>
  <c r="AW2267" i="3" s="1"/>
  <c r="AT2268" i="3"/>
  <c r="AW2268" i="3" s="1"/>
  <c r="AT2269" i="3"/>
  <c r="AW2269" i="3" s="1"/>
  <c r="AT2270" i="3"/>
  <c r="AW2270" i="3" s="1"/>
  <c r="AT2271" i="3"/>
  <c r="AW2271" i="3" s="1"/>
  <c r="AT2272" i="3"/>
  <c r="AW2272" i="3" s="1"/>
  <c r="AT2273" i="3"/>
  <c r="AW2273" i="3" s="1"/>
  <c r="AT2276" i="3"/>
  <c r="AW2276" i="3" s="1"/>
  <c r="AT2278" i="3"/>
  <c r="AW2278" i="3" s="1"/>
  <c r="AT2279" i="3"/>
  <c r="AW2279" i="3" s="1"/>
  <c r="AT2280" i="3"/>
  <c r="AW2280" i="3" s="1"/>
  <c r="AT2281" i="3"/>
  <c r="AW2281" i="3" s="1"/>
  <c r="AT2282" i="3"/>
  <c r="AW2282" i="3" s="1"/>
  <c r="AT2283" i="3"/>
  <c r="AW2283" i="3" s="1"/>
  <c r="AT2284" i="3"/>
  <c r="AW2284" i="3" s="1"/>
  <c r="AT2285" i="3"/>
  <c r="AW2285" i="3" s="1"/>
  <c r="AT2292" i="3"/>
  <c r="AW2292" i="3" s="1"/>
  <c r="AT2293" i="3"/>
  <c r="AW2293" i="3" s="1"/>
  <c r="AT2294" i="3"/>
  <c r="AW2294" i="3" s="1"/>
  <c r="AT2295" i="3"/>
  <c r="AW2295" i="3" s="1"/>
  <c r="AT2296" i="3"/>
  <c r="AW2296" i="3" s="1"/>
  <c r="AT2297" i="3"/>
  <c r="AW2297" i="3" s="1"/>
  <c r="AT2298" i="3"/>
  <c r="AW2298" i="3" s="1"/>
  <c r="AT2299" i="3"/>
  <c r="AW2299" i="3" s="1"/>
  <c r="AT2300" i="3"/>
  <c r="AW2300" i="3" s="1"/>
  <c r="AT2301" i="3"/>
  <c r="AW2301" i="3" s="1"/>
  <c r="AT2302" i="3"/>
  <c r="AW2302" i="3" s="1"/>
  <c r="AT2303" i="3"/>
  <c r="AW2303" i="3" s="1"/>
  <c r="AT2304" i="3"/>
  <c r="AW2304" i="3" s="1"/>
  <c r="AT2306" i="3"/>
  <c r="AW2306" i="3" s="1"/>
  <c r="AT2307" i="3"/>
  <c r="AW2307" i="3" s="1"/>
  <c r="AT2308" i="3"/>
  <c r="AW2308" i="3" s="1"/>
  <c r="AT2309" i="3"/>
  <c r="AW2309" i="3" s="1"/>
  <c r="AT2310" i="3"/>
  <c r="AW2310" i="3" s="1"/>
  <c r="AT2311" i="3"/>
  <c r="AW2311" i="3" s="1"/>
  <c r="AT2312" i="3"/>
  <c r="AW2312" i="3" s="1"/>
  <c r="AT2313" i="3"/>
  <c r="AW2313" i="3" s="1"/>
  <c r="AT2314" i="3"/>
  <c r="AW2314" i="3" s="1"/>
  <c r="AT2315" i="3"/>
  <c r="AW2315" i="3" s="1"/>
  <c r="AT2316" i="3"/>
  <c r="AW2316" i="3" s="1"/>
  <c r="AT2317" i="3"/>
  <c r="AW2317" i="3" s="1"/>
  <c r="AT2318" i="3"/>
  <c r="AW2318" i="3" s="1"/>
  <c r="AT2319" i="3"/>
  <c r="AW2319" i="3" s="1"/>
  <c r="AT2320" i="3"/>
  <c r="AW2320" i="3" s="1"/>
  <c r="AT2321" i="3"/>
  <c r="AW2321" i="3" s="1"/>
  <c r="AT2322" i="3"/>
  <c r="AW2322" i="3" s="1"/>
  <c r="AT2323" i="3"/>
  <c r="AW2323" i="3" s="1"/>
  <c r="AT2324" i="3"/>
  <c r="AW2324" i="3" s="1"/>
  <c r="AT2325" i="3"/>
  <c r="AW2325" i="3" s="1"/>
  <c r="AT2326" i="3"/>
  <c r="AW2326" i="3" s="1"/>
  <c r="AT2327" i="3"/>
  <c r="AW2327" i="3" s="1"/>
  <c r="AT2328" i="3"/>
  <c r="AW2328" i="3" s="1"/>
  <c r="AT2331" i="3"/>
  <c r="AW2331" i="3" s="1"/>
  <c r="AT2332" i="3"/>
  <c r="AW2332" i="3" s="1"/>
  <c r="AT2333" i="3"/>
  <c r="AW2333" i="3" s="1"/>
  <c r="AT2334" i="3"/>
  <c r="AW2334" i="3" s="1"/>
  <c r="AT2336" i="3"/>
  <c r="AW2336" i="3" s="1"/>
  <c r="AT2337" i="3"/>
  <c r="AW2337" i="3" s="1"/>
  <c r="AT2338" i="3"/>
  <c r="AW2338" i="3" s="1"/>
  <c r="AT2339" i="3"/>
  <c r="AW2339" i="3" s="1"/>
  <c r="AT2340" i="3"/>
  <c r="AW2340" i="3" s="1"/>
  <c r="AT2341" i="3"/>
  <c r="AW2341" i="3" s="1"/>
  <c r="AT2342" i="3"/>
  <c r="AW2342" i="3" s="1"/>
  <c r="AT2343" i="3"/>
  <c r="AW2343" i="3" s="1"/>
  <c r="AT2344" i="3"/>
  <c r="AW2344" i="3" s="1"/>
  <c r="AT2353" i="3"/>
  <c r="AW2353" i="3" s="1"/>
  <c r="AT2354" i="3"/>
  <c r="AW2354" i="3" s="1"/>
  <c r="AT2355" i="3"/>
  <c r="AW2355" i="3" s="1"/>
  <c r="AT2356" i="3"/>
  <c r="AW2356" i="3" s="1"/>
  <c r="AT2357" i="3"/>
  <c r="AW2357" i="3" s="1"/>
  <c r="AT2358" i="3"/>
  <c r="AW2358" i="3" s="1"/>
  <c r="AT2360" i="3"/>
  <c r="AW2360" i="3" s="1"/>
  <c r="AT2361" i="3"/>
  <c r="AW2361" i="3" s="1"/>
  <c r="AT2362" i="3"/>
  <c r="AW2362" i="3" s="1"/>
  <c r="AT2363" i="3"/>
  <c r="AW2363" i="3" s="1"/>
  <c r="AT2364" i="3"/>
  <c r="AW2364" i="3" s="1"/>
  <c r="AT2365" i="3"/>
  <c r="AW2365" i="3" s="1"/>
  <c r="AT2366" i="3"/>
  <c r="AW2366" i="3" s="1"/>
  <c r="AT2367" i="3"/>
  <c r="AW2367" i="3" s="1"/>
  <c r="AT2368" i="3"/>
  <c r="AW2368" i="3" s="1"/>
  <c r="AT2369" i="3"/>
  <c r="AW2369" i="3" s="1"/>
  <c r="AT2370" i="3"/>
  <c r="AW2370" i="3" s="1"/>
  <c r="AT2371" i="3"/>
  <c r="AW2371" i="3" s="1"/>
  <c r="AT2372" i="3"/>
  <c r="AW2372" i="3" s="1"/>
  <c r="AT2373" i="3"/>
  <c r="AW2373" i="3" s="1"/>
  <c r="AT2375" i="3"/>
  <c r="AW2375" i="3" s="1"/>
  <c r="AT2376" i="3"/>
  <c r="AW2376" i="3" s="1"/>
  <c r="AT2377" i="3"/>
  <c r="AW2377" i="3" s="1"/>
  <c r="AT2378" i="3"/>
  <c r="AW2378" i="3" s="1"/>
  <c r="AT2379" i="3"/>
  <c r="AW2379" i="3" s="1"/>
  <c r="AT2380" i="3"/>
  <c r="AW2380" i="3" s="1"/>
  <c r="AT2381" i="3"/>
  <c r="AW2381" i="3" s="1"/>
  <c r="AT2382" i="3"/>
  <c r="AW2382" i="3" s="1"/>
  <c r="AT2383" i="3"/>
  <c r="AW2383" i="3" s="1"/>
  <c r="AT2384" i="3"/>
  <c r="AW2384" i="3" s="1"/>
  <c r="AT2390" i="3"/>
  <c r="AW2390" i="3" s="1"/>
  <c r="AT2391" i="3"/>
  <c r="AW2391" i="3" s="1"/>
  <c r="AT2392" i="3"/>
  <c r="AW2392" i="3" s="1"/>
  <c r="AT2393" i="3"/>
  <c r="AW2393" i="3" s="1"/>
  <c r="AT2394" i="3"/>
  <c r="AW2394" i="3" s="1"/>
  <c r="AT2395" i="3"/>
  <c r="AW2395" i="3" s="1"/>
  <c r="AT2396" i="3"/>
  <c r="AW2396" i="3" s="1"/>
  <c r="AT2397" i="3"/>
  <c r="AW2397" i="3" s="1"/>
  <c r="AT2398" i="3"/>
  <c r="AW2398" i="3" s="1"/>
  <c r="AT2399" i="3"/>
  <c r="AW2399" i="3" s="1"/>
  <c r="AT2400" i="3"/>
  <c r="AW2400" i="3" s="1"/>
  <c r="AT2401" i="3"/>
  <c r="AW2401" i="3" s="1"/>
  <c r="AT2402" i="3"/>
  <c r="AW2402" i="3" s="1"/>
  <c r="AT2403" i="3"/>
  <c r="AW2403" i="3" s="1"/>
  <c r="AT2404" i="3"/>
  <c r="AW2404" i="3" s="1"/>
  <c r="AT2405" i="3"/>
  <c r="AW2405" i="3" s="1"/>
  <c r="AT2406" i="3"/>
  <c r="AW2406" i="3" s="1"/>
  <c r="AT2407" i="3"/>
  <c r="AW2407" i="3" s="1"/>
  <c r="AT2408" i="3"/>
  <c r="AW2408" i="3" s="1"/>
  <c r="AT2409" i="3"/>
  <c r="AW2409" i="3" s="1"/>
  <c r="AT2410" i="3"/>
  <c r="AW2410" i="3" s="1"/>
  <c r="AT2411" i="3"/>
  <c r="AW2411" i="3" s="1"/>
  <c r="AT2412" i="3"/>
  <c r="AW2412" i="3" s="1"/>
  <c r="AT2413" i="3"/>
  <c r="AW2413" i="3" s="1"/>
  <c r="AT2414" i="3"/>
  <c r="AW2414" i="3" s="1"/>
  <c r="AT2415" i="3"/>
  <c r="AW2415" i="3" s="1"/>
  <c r="AT2416" i="3"/>
  <c r="AW2416" i="3" s="1"/>
  <c r="AT2417" i="3"/>
  <c r="AW2417" i="3" s="1"/>
  <c r="AT2418" i="3"/>
  <c r="AW2418" i="3" s="1"/>
  <c r="AT2419" i="3"/>
  <c r="AW2419" i="3" s="1"/>
  <c r="AT2420" i="3"/>
  <c r="AW2420" i="3" s="1"/>
  <c r="AT2421" i="3"/>
  <c r="AW2421" i="3" s="1"/>
  <c r="AT2422" i="3"/>
  <c r="AW2422" i="3" s="1"/>
  <c r="AT2423" i="3"/>
  <c r="AW2423" i="3" s="1"/>
  <c r="AT2424" i="3"/>
  <c r="AW2424" i="3" s="1"/>
  <c r="AT2425" i="3"/>
  <c r="AW2425" i="3" s="1"/>
  <c r="AT2426" i="3"/>
  <c r="AW2426" i="3" s="1"/>
  <c r="AT2427" i="3"/>
  <c r="AW2427" i="3" s="1"/>
  <c r="AT2428" i="3"/>
  <c r="AW2428" i="3" s="1"/>
  <c r="AT2429" i="3"/>
  <c r="AW2429" i="3" s="1"/>
  <c r="AT2430" i="3"/>
  <c r="AW2430" i="3" s="1"/>
  <c r="AT2431" i="3"/>
  <c r="AW2431" i="3" s="1"/>
  <c r="AT2432" i="3"/>
  <c r="AW2432" i="3" s="1"/>
  <c r="AT2433" i="3"/>
  <c r="AW2433" i="3" s="1"/>
  <c r="AT2434" i="3"/>
  <c r="AW2434" i="3" s="1"/>
  <c r="AT2435" i="3"/>
  <c r="AW2435" i="3" s="1"/>
  <c r="AT2436" i="3"/>
  <c r="AW2436" i="3" s="1"/>
  <c r="AT2437" i="3"/>
  <c r="AW2437" i="3" s="1"/>
  <c r="AT2438" i="3"/>
  <c r="AW2438" i="3" s="1"/>
  <c r="AT2439" i="3"/>
  <c r="AW2439" i="3" s="1"/>
  <c r="AT2440" i="3"/>
  <c r="AW2440" i="3" s="1"/>
  <c r="AT2441" i="3"/>
  <c r="AW2441" i="3" s="1"/>
  <c r="AT2442" i="3"/>
  <c r="AW2442" i="3" s="1"/>
  <c r="AT2443" i="3"/>
  <c r="AW2443" i="3" s="1"/>
  <c r="AT2444" i="3"/>
  <c r="AW2444" i="3" s="1"/>
  <c r="AT2445" i="3"/>
  <c r="AW2445" i="3" s="1"/>
  <c r="AT2446" i="3"/>
  <c r="AW2446" i="3" s="1"/>
  <c r="AT2447" i="3"/>
  <c r="AW2447" i="3" s="1"/>
  <c r="AT2448" i="3"/>
  <c r="AW2448" i="3" s="1"/>
  <c r="AT2449" i="3"/>
  <c r="AW2449" i="3" s="1"/>
  <c r="AT2450" i="3"/>
  <c r="AW2450" i="3" s="1"/>
  <c r="AT2451" i="3"/>
  <c r="AW2451" i="3" s="1"/>
  <c r="AT2452" i="3"/>
  <c r="AW2452" i="3" s="1"/>
  <c r="AT2453" i="3"/>
  <c r="AW2453" i="3" s="1"/>
  <c r="AT2454" i="3"/>
  <c r="AW2454" i="3" s="1"/>
  <c r="AT2455" i="3"/>
  <c r="AW2455" i="3" s="1"/>
  <c r="AT2456" i="3"/>
  <c r="AW2456" i="3" s="1"/>
  <c r="AT2457" i="3"/>
  <c r="AW2457" i="3" s="1"/>
  <c r="AT2458" i="3"/>
  <c r="AW2458" i="3" s="1"/>
  <c r="AT2459" i="3"/>
  <c r="AW2459" i="3" s="1"/>
  <c r="AT2464" i="3"/>
  <c r="AW2464" i="3" s="1"/>
  <c r="AT2465" i="3"/>
  <c r="AW2465" i="3" s="1"/>
  <c r="AT2466" i="3"/>
  <c r="AW2466" i="3" s="1"/>
  <c r="AT2467" i="3"/>
  <c r="AW2467" i="3" s="1"/>
  <c r="AT2468" i="3"/>
  <c r="AW2468" i="3" s="1"/>
  <c r="AT2469" i="3"/>
  <c r="AW2469" i="3" s="1"/>
  <c r="AT2470" i="3"/>
  <c r="AW2470" i="3" s="1"/>
  <c r="AT2471" i="3"/>
  <c r="AT2472" i="3"/>
  <c r="AW2472" i="3" s="1"/>
  <c r="AT2473" i="3"/>
  <c r="AW2473" i="3" s="1"/>
  <c r="AT2474" i="3"/>
  <c r="AW2474" i="3" s="1"/>
  <c r="AT2475" i="3"/>
  <c r="AW2475" i="3" s="1"/>
  <c r="AT2476" i="3"/>
  <c r="AW2476" i="3" s="1"/>
  <c r="AT2477" i="3"/>
  <c r="AW2477" i="3" s="1"/>
  <c r="AT2478" i="3"/>
  <c r="AW2478" i="3" s="1"/>
  <c r="AT2479" i="3"/>
  <c r="AW2479" i="3" s="1"/>
  <c r="AT2480" i="3"/>
  <c r="AW2480" i="3" s="1"/>
  <c r="AT2481" i="3"/>
  <c r="AW2481" i="3" s="1"/>
  <c r="AT2482" i="3"/>
  <c r="AW2482" i="3" s="1"/>
  <c r="AT2483" i="3"/>
  <c r="AW2483" i="3" s="1"/>
  <c r="AT2484" i="3"/>
  <c r="AW2484" i="3" s="1"/>
  <c r="AT2485" i="3"/>
  <c r="AW2485" i="3" s="1"/>
  <c r="AT2486" i="3"/>
  <c r="AW2486" i="3" s="1"/>
  <c r="AT2487" i="3"/>
  <c r="AW2487" i="3" s="1"/>
  <c r="AT2489" i="3"/>
  <c r="AW2489" i="3" s="1"/>
  <c r="AT2490" i="3"/>
  <c r="AW2490" i="3" s="1"/>
  <c r="AT2491" i="3"/>
  <c r="AW2491" i="3" s="1"/>
  <c r="AT2492" i="3"/>
  <c r="AW2492" i="3" s="1"/>
  <c r="AT2493" i="3"/>
  <c r="AW2493" i="3" s="1"/>
  <c r="AT2495" i="3"/>
  <c r="AW2495" i="3" s="1"/>
  <c r="AT2496" i="3"/>
  <c r="AW2496" i="3" s="1"/>
  <c r="AT2497" i="3"/>
  <c r="AW2497" i="3" s="1"/>
  <c r="AT2498" i="3"/>
  <c r="AW2498" i="3" s="1"/>
  <c r="AT2499" i="3"/>
  <c r="AW2499" i="3" s="1"/>
  <c r="AT2500" i="3"/>
  <c r="AW2500" i="3" s="1"/>
  <c r="AT2501" i="3"/>
  <c r="AW2501" i="3" s="1"/>
  <c r="AT2503" i="3"/>
  <c r="AW2503" i="3" s="1"/>
  <c r="AT2504" i="3"/>
  <c r="AW2504" i="3" s="1"/>
  <c r="AT2506" i="3"/>
  <c r="AW2506" i="3" s="1"/>
  <c r="AT2507" i="3"/>
  <c r="AW2507" i="3" s="1"/>
  <c r="AT2508" i="3"/>
  <c r="AW2508" i="3" s="1"/>
  <c r="AT2510" i="3"/>
  <c r="AW2510" i="3" s="1"/>
  <c r="AT2511" i="3"/>
  <c r="AW2511" i="3" s="1"/>
  <c r="AT2512" i="3"/>
  <c r="AW2512" i="3" s="1"/>
  <c r="AT2513" i="3"/>
  <c r="AW2513" i="3" s="1"/>
  <c r="AT2514" i="3"/>
  <c r="AW2514" i="3" s="1"/>
  <c r="AT2515" i="3"/>
  <c r="AW2515" i="3" s="1"/>
  <c r="AT2516" i="3"/>
  <c r="AW2516" i="3" s="1"/>
  <c r="AT2519" i="3"/>
  <c r="AW2519" i="3" s="1"/>
  <c r="AT2520" i="3"/>
  <c r="AW2520" i="3" s="1"/>
  <c r="AT2521" i="3"/>
  <c r="AW2521" i="3" s="1"/>
  <c r="AT2522" i="3"/>
  <c r="AW2522" i="3" s="1"/>
  <c r="AT2523" i="3"/>
  <c r="AW2523" i="3" s="1"/>
  <c r="AT2524" i="3"/>
  <c r="AW2524" i="3" s="1"/>
  <c r="AT2525" i="3"/>
  <c r="AW2525" i="3" s="1"/>
  <c r="AT2526" i="3"/>
  <c r="AW2526" i="3" s="1"/>
  <c r="AT2527" i="3"/>
  <c r="AW2527" i="3" s="1"/>
  <c r="AT2528" i="3"/>
  <c r="AW2528" i="3" s="1"/>
  <c r="AT2529" i="3"/>
  <c r="AW2529" i="3" s="1"/>
  <c r="AT2530" i="3"/>
  <c r="AW2530" i="3" s="1"/>
  <c r="AT2531" i="3"/>
  <c r="AW2531" i="3" s="1"/>
  <c r="AT2532" i="3"/>
  <c r="AW2532" i="3" s="1"/>
  <c r="AT2533" i="3"/>
  <c r="AW2533" i="3" s="1"/>
  <c r="AT2534" i="3"/>
  <c r="AW2534" i="3" s="1"/>
  <c r="AT2536" i="3"/>
  <c r="AW2536" i="3" s="1"/>
  <c r="AT2537" i="3"/>
  <c r="AW2537" i="3" s="1"/>
  <c r="AT2538" i="3"/>
  <c r="AW2538" i="3" s="1"/>
  <c r="AT2539" i="3"/>
  <c r="AW2539" i="3" s="1"/>
  <c r="AT2540" i="3"/>
  <c r="AW2540" i="3" s="1"/>
  <c r="AT2541" i="3"/>
  <c r="AW2541" i="3" s="1"/>
  <c r="AT2542" i="3"/>
  <c r="AW2542" i="3" s="1"/>
  <c r="AT2543" i="3"/>
  <c r="AW2543" i="3" s="1"/>
  <c r="AT2544" i="3"/>
  <c r="AW2544" i="3" s="1"/>
  <c r="AT2545" i="3"/>
  <c r="AW2545" i="3" s="1"/>
  <c r="AT2546" i="3"/>
  <c r="AW2546" i="3" s="1"/>
  <c r="AT2548" i="3"/>
  <c r="AW2548" i="3" s="1"/>
  <c r="AT2549" i="3"/>
  <c r="AW2549" i="3" s="1"/>
  <c r="AT2550" i="3"/>
  <c r="AW2550" i="3" s="1"/>
  <c r="AT2551" i="3"/>
  <c r="AT2552" i="3"/>
  <c r="AW2552" i="3" s="1"/>
  <c r="AT2553" i="3"/>
  <c r="AW2553" i="3" s="1"/>
  <c r="AT2554" i="3"/>
  <c r="AW2554" i="3" s="1"/>
  <c r="AT2555" i="3"/>
  <c r="AW2555" i="3" s="1"/>
  <c r="AT2556" i="3"/>
  <c r="AW2556" i="3" s="1"/>
  <c r="AT2557" i="3"/>
  <c r="AW2557" i="3" s="1"/>
  <c r="AT2558" i="3"/>
  <c r="AT2559" i="3"/>
  <c r="AW2559" i="3" s="1"/>
  <c r="AT2560" i="3"/>
  <c r="AW2560" i="3" s="1"/>
  <c r="AT2562" i="3"/>
  <c r="AW2562" i="3" s="1"/>
  <c r="AT2563" i="3"/>
  <c r="AW2563" i="3" s="1"/>
  <c r="AT2564" i="3"/>
  <c r="AW2564" i="3" s="1"/>
  <c r="AT2565" i="3"/>
  <c r="AW2565" i="3" s="1"/>
  <c r="AT2566" i="3"/>
  <c r="AW2566" i="3" s="1"/>
  <c r="AT2567" i="3"/>
  <c r="AW2567" i="3" s="1"/>
  <c r="AT2568" i="3"/>
  <c r="AW2568" i="3" s="1"/>
  <c r="AT2570" i="3"/>
  <c r="AW2570" i="3" s="1"/>
  <c r="AT2571" i="3"/>
  <c r="AW2571" i="3" s="1"/>
  <c r="AT2572" i="3"/>
  <c r="AW2572" i="3" s="1"/>
  <c r="AT2573" i="3"/>
  <c r="AW2573" i="3" s="1"/>
  <c r="AT2574" i="3"/>
  <c r="AW2574" i="3" s="1"/>
  <c r="AT2575" i="3"/>
  <c r="AW2575" i="3" s="1"/>
  <c r="AT2576" i="3"/>
  <c r="AW2576" i="3" s="1"/>
  <c r="AT2577" i="3"/>
  <c r="AW2577" i="3" s="1"/>
  <c r="AT2578" i="3"/>
  <c r="AW2578" i="3" s="1"/>
  <c r="AT2579" i="3"/>
  <c r="AW2579" i="3" s="1"/>
  <c r="AT2580" i="3"/>
  <c r="AW2580" i="3" s="1"/>
  <c r="AT2581" i="3"/>
  <c r="AW2581" i="3" s="1"/>
  <c r="AT2582" i="3"/>
  <c r="AW2582" i="3" s="1"/>
  <c r="AT2583" i="3"/>
  <c r="AW2583" i="3" s="1"/>
  <c r="AT2584" i="3"/>
  <c r="AW2584" i="3" s="1"/>
  <c r="AT2585" i="3"/>
  <c r="AW2585" i="3" s="1"/>
  <c r="AT2586" i="3"/>
  <c r="AW2586" i="3" s="1"/>
  <c r="AT2588" i="3"/>
  <c r="AW2588" i="3" s="1"/>
  <c r="AT2589" i="3"/>
  <c r="AW2589" i="3" s="1"/>
  <c r="AT2590" i="3"/>
  <c r="AW2590" i="3" s="1"/>
  <c r="AT2591" i="3"/>
  <c r="AW2591" i="3" s="1"/>
  <c r="AT2592" i="3"/>
  <c r="AW2592" i="3" s="1"/>
  <c r="AT2593" i="3"/>
  <c r="AW2593" i="3" s="1"/>
  <c r="AT2594" i="3"/>
  <c r="AW2594" i="3" s="1"/>
  <c r="AT2595" i="3"/>
  <c r="AW2595" i="3" s="1"/>
  <c r="AT2596" i="3"/>
  <c r="AW2596" i="3" s="1"/>
  <c r="AT2597" i="3"/>
  <c r="AW2597" i="3" s="1"/>
  <c r="AT2598" i="3"/>
  <c r="AW2598" i="3" s="1"/>
  <c r="AT2599" i="3"/>
  <c r="AW2599" i="3" s="1"/>
  <c r="AT2601" i="3"/>
  <c r="AW2601" i="3" s="1"/>
  <c r="AT2602" i="3"/>
  <c r="AW2602" i="3" s="1"/>
  <c r="AT2603" i="3"/>
  <c r="AW2603" i="3" s="1"/>
  <c r="AT2604" i="3"/>
  <c r="AW2604" i="3" s="1"/>
  <c r="AT2605" i="3"/>
  <c r="AW2605" i="3" s="1"/>
  <c r="AT2606" i="3"/>
  <c r="AW2606" i="3" s="1"/>
  <c r="AT2607" i="3"/>
  <c r="AW2607" i="3" s="1"/>
  <c r="AT2608" i="3"/>
  <c r="AW2608" i="3" s="1"/>
  <c r="AT2609" i="3"/>
  <c r="AW2609" i="3" s="1"/>
  <c r="AT2610" i="3"/>
  <c r="AW2610" i="3" s="1"/>
  <c r="AT2611" i="3"/>
  <c r="AW2611" i="3" s="1"/>
  <c r="AT2612" i="3"/>
  <c r="AW2612" i="3" s="1"/>
  <c r="AT2614" i="3"/>
  <c r="AW2614" i="3" s="1"/>
  <c r="AT2615" i="3"/>
  <c r="AW2615" i="3" s="1"/>
  <c r="AT2616" i="3"/>
  <c r="AW2616" i="3" s="1"/>
  <c r="AT2617" i="3"/>
  <c r="AW2617" i="3" s="1"/>
  <c r="AT2618" i="3"/>
  <c r="AW2618" i="3" s="1"/>
  <c r="AT2619" i="3"/>
  <c r="AW2619" i="3" s="1"/>
  <c r="AT2620" i="3"/>
  <c r="AW2620" i="3" s="1"/>
  <c r="AT2621" i="3"/>
  <c r="AW2621" i="3" s="1"/>
  <c r="AT2622" i="3"/>
  <c r="AW2622" i="3" s="1"/>
  <c r="AT2623" i="3"/>
  <c r="AW2623" i="3" s="1"/>
  <c r="AT2625" i="3"/>
  <c r="AW2625" i="3" s="1"/>
  <c r="AT2627" i="3"/>
  <c r="AW2627" i="3" s="1"/>
  <c r="AT2628" i="3"/>
  <c r="AW2628" i="3" s="1"/>
  <c r="AT2629" i="3"/>
  <c r="AW2629" i="3" s="1"/>
  <c r="AT2630" i="3"/>
  <c r="AW2630" i="3" s="1"/>
  <c r="AT2631" i="3"/>
  <c r="AW2631" i="3" s="1"/>
  <c r="AT2632" i="3"/>
  <c r="AW2632" i="3" s="1"/>
  <c r="AT2633" i="3"/>
  <c r="AW2633" i="3" s="1"/>
  <c r="AT2634" i="3"/>
  <c r="AW2634" i="3" s="1"/>
  <c r="AT2635" i="3"/>
  <c r="AW2635" i="3" s="1"/>
  <c r="AT2636" i="3"/>
  <c r="AW2636" i="3" s="1"/>
  <c r="AT2637" i="3"/>
  <c r="AW2637" i="3" s="1"/>
  <c r="AT2638" i="3"/>
  <c r="AW2638" i="3" s="1"/>
  <c r="AT2639" i="3"/>
  <c r="AW2639" i="3" s="1"/>
  <c r="AT2640" i="3"/>
  <c r="AW2640" i="3" s="1"/>
  <c r="AT2642" i="3"/>
  <c r="AW2642" i="3" s="1"/>
  <c r="AT2643" i="3"/>
  <c r="AW2643" i="3" s="1"/>
  <c r="AT2644" i="3"/>
  <c r="AW2644" i="3" s="1"/>
  <c r="AT2647" i="3"/>
  <c r="AW2647" i="3" s="1"/>
  <c r="AT2648" i="3"/>
  <c r="AW2648" i="3" s="1"/>
  <c r="AT2649" i="3"/>
  <c r="AW2649" i="3" s="1"/>
  <c r="AT2651" i="3"/>
  <c r="AW2651" i="3" s="1"/>
  <c r="AT2652" i="3"/>
  <c r="AW2652" i="3" s="1"/>
  <c r="AT2653" i="3"/>
  <c r="AW2653" i="3" s="1"/>
  <c r="AT2654" i="3"/>
  <c r="AW2654" i="3" s="1"/>
  <c r="AT2655" i="3"/>
  <c r="AW2655" i="3" s="1"/>
  <c r="AT2656" i="3"/>
  <c r="AW2656" i="3" s="1"/>
  <c r="AT2657" i="3"/>
  <c r="AW2657" i="3" s="1"/>
  <c r="AT2658" i="3"/>
  <c r="AW2658" i="3" s="1"/>
  <c r="AT2659" i="3"/>
  <c r="AW2659" i="3" s="1"/>
  <c r="AT2660" i="3"/>
  <c r="AW2660" i="3" s="1"/>
  <c r="AT2661" i="3"/>
  <c r="AW2661" i="3" s="1"/>
  <c r="AT2662" i="3"/>
  <c r="AW2662" i="3" s="1"/>
  <c r="AT2663" i="3"/>
  <c r="AW2663" i="3" s="1"/>
  <c r="AT2664" i="3"/>
  <c r="AW2664" i="3" s="1"/>
  <c r="AT2667" i="3"/>
  <c r="AW2667" i="3" s="1"/>
  <c r="AT2668" i="3"/>
  <c r="AW2668" i="3" s="1"/>
  <c r="AT2669" i="3"/>
  <c r="AW2669" i="3" s="1"/>
  <c r="AT2670" i="3"/>
  <c r="AW2670" i="3" s="1"/>
  <c r="AT2671" i="3"/>
  <c r="AW2671" i="3" s="1"/>
  <c r="AT2673" i="3"/>
  <c r="AW2673" i="3" s="1"/>
  <c r="AT2674" i="3"/>
  <c r="AW2674" i="3" s="1"/>
  <c r="AT2675" i="3"/>
  <c r="AW2675" i="3" s="1"/>
  <c r="AT2676" i="3"/>
  <c r="AW2676" i="3" s="1"/>
  <c r="AT2677" i="3"/>
  <c r="AW2677" i="3" s="1"/>
  <c r="AT2678" i="3"/>
  <c r="AW2678" i="3" s="1"/>
  <c r="AT2679" i="3"/>
  <c r="AW2679" i="3" s="1"/>
  <c r="AT2680" i="3"/>
  <c r="AW2680" i="3" s="1"/>
  <c r="AT2681" i="3"/>
  <c r="AW2681" i="3" s="1"/>
  <c r="AT2682" i="3"/>
  <c r="AW2682" i="3" s="1"/>
  <c r="AT2683" i="3"/>
  <c r="AW2683" i="3" s="1"/>
  <c r="AT2684" i="3"/>
  <c r="AW2684" i="3" s="1"/>
  <c r="AT2685" i="3"/>
  <c r="AW2685" i="3" s="1"/>
  <c r="AT2686" i="3"/>
  <c r="AW2686" i="3" s="1"/>
  <c r="AT2687" i="3"/>
  <c r="AW2687" i="3" s="1"/>
  <c r="AT2688" i="3"/>
  <c r="AW2688" i="3" s="1"/>
  <c r="AT2689" i="3"/>
  <c r="AW2689" i="3" s="1"/>
  <c r="AT2690" i="3"/>
  <c r="AW2690" i="3" s="1"/>
  <c r="AT2691" i="3"/>
  <c r="AW2691" i="3" s="1"/>
  <c r="AT2692" i="3"/>
  <c r="AW2692" i="3" s="1"/>
  <c r="AT2693" i="3"/>
  <c r="AW2693" i="3" s="1"/>
  <c r="AT2694" i="3"/>
  <c r="AW2694" i="3" s="1"/>
  <c r="AT2695" i="3"/>
  <c r="AW2695" i="3" s="1"/>
  <c r="AT2696" i="3"/>
  <c r="AW2696" i="3" s="1"/>
  <c r="AT2697" i="3"/>
  <c r="AW2697" i="3" s="1"/>
  <c r="AT2698" i="3"/>
  <c r="AW2698" i="3" s="1"/>
  <c r="AT2699" i="3"/>
  <c r="AW2699" i="3" s="1"/>
  <c r="AT2700" i="3"/>
  <c r="AW2700" i="3" s="1"/>
  <c r="AT2701" i="3"/>
  <c r="AW2701" i="3" s="1"/>
  <c r="AT2702" i="3"/>
  <c r="AW2702" i="3" s="1"/>
  <c r="AT2703" i="3"/>
  <c r="AW2703" i="3" s="1"/>
  <c r="AT2704" i="3"/>
  <c r="AW2704" i="3" s="1"/>
  <c r="AT2705" i="3"/>
  <c r="AW2705" i="3" s="1"/>
  <c r="AT2706" i="3"/>
  <c r="AW2706" i="3" s="1"/>
  <c r="AT2707" i="3"/>
  <c r="AW2707" i="3" s="1"/>
  <c r="AT2708" i="3"/>
  <c r="AW2708" i="3" s="1"/>
  <c r="AT2709" i="3"/>
  <c r="AW2709" i="3" s="1"/>
  <c r="AT2712" i="3"/>
  <c r="AW2712" i="3" s="1"/>
  <c r="AT2713" i="3"/>
  <c r="AW2713" i="3" s="1"/>
  <c r="AT2714" i="3"/>
  <c r="AW2714" i="3" s="1"/>
  <c r="AT2716" i="3"/>
  <c r="AW2716" i="3" s="1"/>
  <c r="AT2717" i="3"/>
  <c r="AW2717" i="3" s="1"/>
  <c r="AT2718" i="3"/>
  <c r="AW2718" i="3" s="1"/>
  <c r="AT2722" i="3"/>
  <c r="AW2722" i="3" s="1"/>
  <c r="AY2490" i="3"/>
  <c r="BA2490" i="3"/>
  <c r="BC2490" i="3"/>
  <c r="BE2490" i="3"/>
  <c r="BG2490" i="3"/>
  <c r="BI2490" i="3"/>
  <c r="BK2490" i="3"/>
  <c r="BM2490" i="3"/>
  <c r="BO2490" i="3"/>
  <c r="BQ2490" i="3"/>
  <c r="AY2491" i="3"/>
  <c r="BA2491" i="3"/>
  <c r="BC2491" i="3"/>
  <c r="BE2491" i="3"/>
  <c r="BG2491" i="3"/>
  <c r="BI2491" i="3"/>
  <c r="BK2491" i="3"/>
  <c r="BM2491" i="3"/>
  <c r="BO2491" i="3"/>
  <c r="BQ2491" i="3"/>
  <c r="AY2492" i="3"/>
  <c r="BA2492" i="3"/>
  <c r="BC2492" i="3"/>
  <c r="BE2492" i="3"/>
  <c r="BG2492" i="3"/>
  <c r="BI2492" i="3"/>
  <c r="BK2492" i="3"/>
  <c r="BM2492" i="3"/>
  <c r="BO2492" i="3"/>
  <c r="BQ2492" i="3"/>
  <c r="AY2493" i="3"/>
  <c r="BA2493" i="3"/>
  <c r="BC2493" i="3"/>
  <c r="BE2493" i="3"/>
  <c r="BG2493" i="3"/>
  <c r="BI2493" i="3"/>
  <c r="BK2493" i="3"/>
  <c r="BM2493" i="3"/>
  <c r="BO2493" i="3"/>
  <c r="BQ2493" i="3"/>
  <c r="AY2494" i="3"/>
  <c r="BA2494" i="3"/>
  <c r="BC2494" i="3"/>
  <c r="BE2494" i="3"/>
  <c r="AY2495" i="3"/>
  <c r="BA2495" i="3"/>
  <c r="BC2495" i="3"/>
  <c r="BE2495" i="3"/>
  <c r="BG2495" i="3"/>
  <c r="BI2495" i="3"/>
  <c r="BK2495" i="3"/>
  <c r="BM2495" i="3"/>
  <c r="BO2495" i="3"/>
  <c r="BQ2495" i="3"/>
  <c r="AY2496" i="3"/>
  <c r="BA2496" i="3"/>
  <c r="BC2496" i="3"/>
  <c r="BE2496" i="3"/>
  <c r="BG2496" i="3"/>
  <c r="BI2496" i="3"/>
  <c r="BK2496" i="3"/>
  <c r="BM2496" i="3"/>
  <c r="BO2496" i="3"/>
  <c r="BQ2496" i="3"/>
  <c r="AY2497" i="3"/>
  <c r="BA2497" i="3"/>
  <c r="BC2497" i="3"/>
  <c r="BE2497" i="3"/>
  <c r="BG2497" i="3"/>
  <c r="BI2497" i="3"/>
  <c r="BK2497" i="3"/>
  <c r="BM2497" i="3"/>
  <c r="BO2497" i="3"/>
  <c r="BQ2497" i="3"/>
  <c r="AY2498" i="3"/>
  <c r="BA2498" i="3"/>
  <c r="BC2498" i="3"/>
  <c r="BE2498" i="3"/>
  <c r="BG2498" i="3"/>
  <c r="BI2498" i="3"/>
  <c r="BK2498" i="3"/>
  <c r="BM2498" i="3"/>
  <c r="BO2498" i="3"/>
  <c r="BQ2498" i="3"/>
  <c r="AY2499" i="3"/>
  <c r="BA2499" i="3"/>
  <c r="BC2499" i="3"/>
  <c r="BE2499" i="3"/>
  <c r="BG2499" i="3"/>
  <c r="BI2499" i="3"/>
  <c r="BK2499" i="3"/>
  <c r="BM2499" i="3"/>
  <c r="BO2499" i="3"/>
  <c r="BQ2499" i="3"/>
  <c r="AY2500" i="3"/>
  <c r="BA2500" i="3"/>
  <c r="BC2500" i="3"/>
  <c r="BE2500" i="3"/>
  <c r="BG2500" i="3"/>
  <c r="BI2500" i="3"/>
  <c r="BK2500" i="3"/>
  <c r="BM2500" i="3"/>
  <c r="BO2500" i="3"/>
  <c r="BQ2500" i="3"/>
  <c r="AY2501" i="3"/>
  <c r="BA2501" i="3"/>
  <c r="BC2501" i="3"/>
  <c r="BE2501" i="3"/>
  <c r="BG2501" i="3"/>
  <c r="BI2501" i="3"/>
  <c r="BK2501" i="3"/>
  <c r="BM2501" i="3"/>
  <c r="BO2501" i="3"/>
  <c r="BQ2501" i="3"/>
  <c r="AY2502" i="3"/>
  <c r="BA2502" i="3"/>
  <c r="BC2502" i="3"/>
  <c r="BE2502" i="3"/>
  <c r="AY2503" i="3"/>
  <c r="BA2503" i="3"/>
  <c r="BC2503" i="3"/>
  <c r="BE2503" i="3"/>
  <c r="BG2503" i="3"/>
  <c r="BI2503" i="3"/>
  <c r="BK2503" i="3"/>
  <c r="BM2503" i="3"/>
  <c r="BO2503" i="3"/>
  <c r="BQ2503" i="3"/>
  <c r="AY2504" i="3"/>
  <c r="BA2504" i="3"/>
  <c r="BC2504" i="3"/>
  <c r="BE2504" i="3"/>
  <c r="BG2504" i="3"/>
  <c r="BI2504" i="3"/>
  <c r="BK2504" i="3"/>
  <c r="BM2504" i="3"/>
  <c r="BO2504" i="3"/>
  <c r="BQ2504" i="3"/>
  <c r="AY2505" i="3"/>
  <c r="BA2505" i="3"/>
  <c r="BC2505" i="3"/>
  <c r="BE2505" i="3"/>
  <c r="AY2506" i="3"/>
  <c r="BA2506" i="3"/>
  <c r="BC2506" i="3"/>
  <c r="BE2506" i="3"/>
  <c r="BG2506" i="3"/>
  <c r="BI2506" i="3"/>
  <c r="BK2506" i="3"/>
  <c r="BM2506" i="3"/>
  <c r="BO2506" i="3"/>
  <c r="BQ2506" i="3"/>
  <c r="AY2507" i="3"/>
  <c r="BA2507" i="3"/>
  <c r="BC2507" i="3"/>
  <c r="BE2507" i="3"/>
  <c r="BG2507" i="3"/>
  <c r="BI2507" i="3"/>
  <c r="BK2507" i="3"/>
  <c r="BM2507" i="3"/>
  <c r="BO2507" i="3"/>
  <c r="BQ2507" i="3"/>
  <c r="AY2508" i="3"/>
  <c r="BA2508" i="3"/>
  <c r="BC2508" i="3"/>
  <c r="BE2508" i="3"/>
  <c r="BG2508" i="3"/>
  <c r="BI2508" i="3"/>
  <c r="BK2508" i="3"/>
  <c r="BM2508" i="3"/>
  <c r="BO2508" i="3"/>
  <c r="BQ2508" i="3"/>
  <c r="AY2509" i="3"/>
  <c r="BA2509" i="3"/>
  <c r="BC2509" i="3"/>
  <c r="BE2509" i="3"/>
  <c r="AY2510" i="3"/>
  <c r="BA2510" i="3"/>
  <c r="BC2510" i="3"/>
  <c r="BE2510" i="3"/>
  <c r="BG2510" i="3"/>
  <c r="BI2510" i="3"/>
  <c r="BK2510" i="3"/>
  <c r="BM2510" i="3"/>
  <c r="BO2510" i="3"/>
  <c r="BQ2510" i="3"/>
  <c r="AY2511" i="3"/>
  <c r="BA2511" i="3"/>
  <c r="BC2511" i="3"/>
  <c r="BE2511" i="3"/>
  <c r="BG2511" i="3"/>
  <c r="BI2511" i="3"/>
  <c r="BK2511" i="3"/>
  <c r="BM2511" i="3"/>
  <c r="BO2511" i="3"/>
  <c r="BQ2511" i="3"/>
  <c r="AY2512" i="3"/>
  <c r="BA2512" i="3"/>
  <c r="BC2512" i="3"/>
  <c r="BE2512" i="3"/>
  <c r="BG2512" i="3"/>
  <c r="BI2512" i="3"/>
  <c r="BK2512" i="3"/>
  <c r="BM2512" i="3"/>
  <c r="BO2512" i="3"/>
  <c r="BQ2512" i="3"/>
  <c r="AY2513" i="3"/>
  <c r="BA2513" i="3"/>
  <c r="BC2513" i="3"/>
  <c r="BE2513" i="3"/>
  <c r="BG2513" i="3"/>
  <c r="BI2513" i="3"/>
  <c r="BK2513" i="3"/>
  <c r="BM2513" i="3"/>
  <c r="BO2513" i="3"/>
  <c r="BQ2513" i="3"/>
  <c r="AY2514" i="3"/>
  <c r="BA2514" i="3"/>
  <c r="BC2514" i="3"/>
  <c r="BE2514" i="3"/>
  <c r="BG2514" i="3"/>
  <c r="BI2514" i="3"/>
  <c r="BK2514" i="3"/>
  <c r="BM2514" i="3"/>
  <c r="BO2514" i="3"/>
  <c r="BQ2514" i="3"/>
  <c r="AY2515" i="3"/>
  <c r="BA2515" i="3"/>
  <c r="BC2515" i="3"/>
  <c r="BE2515" i="3"/>
  <c r="BG2515" i="3"/>
  <c r="BI2515" i="3"/>
  <c r="BK2515" i="3"/>
  <c r="BM2515" i="3"/>
  <c r="BO2515" i="3"/>
  <c r="BQ2515" i="3"/>
  <c r="AY2516" i="3"/>
  <c r="BA2516" i="3"/>
  <c r="BC2516" i="3"/>
  <c r="BE2516" i="3"/>
  <c r="BG2516" i="3"/>
  <c r="BI2516" i="3"/>
  <c r="BK2516" i="3"/>
  <c r="BM2516" i="3"/>
  <c r="BO2516" i="3"/>
  <c r="BQ2516" i="3"/>
  <c r="AY2517" i="3"/>
  <c r="BA2517" i="3"/>
  <c r="BC2517" i="3"/>
  <c r="BE2517" i="3"/>
  <c r="BG2517" i="3"/>
  <c r="BI2517" i="3"/>
  <c r="BK2517" i="3"/>
  <c r="BM2517" i="3"/>
  <c r="BO2517" i="3"/>
  <c r="BQ2517" i="3"/>
  <c r="AY2518" i="3"/>
  <c r="BA2518" i="3"/>
  <c r="BC2518" i="3"/>
  <c r="BE2518" i="3"/>
  <c r="AY2519" i="3"/>
  <c r="BA2519" i="3"/>
  <c r="BC2519" i="3"/>
  <c r="BE2519" i="3"/>
  <c r="BG2519" i="3"/>
  <c r="BI2519" i="3"/>
  <c r="BK2519" i="3"/>
  <c r="BM2519" i="3"/>
  <c r="BO2519" i="3"/>
  <c r="BQ2519" i="3"/>
  <c r="AY2520" i="3"/>
  <c r="BA2520" i="3"/>
  <c r="BC2520" i="3"/>
  <c r="BE2520" i="3"/>
  <c r="BG2520" i="3"/>
  <c r="BI2520" i="3"/>
  <c r="BK2520" i="3"/>
  <c r="BM2520" i="3"/>
  <c r="BO2520" i="3"/>
  <c r="BQ2520" i="3"/>
  <c r="AY2521" i="3"/>
  <c r="BA2521" i="3"/>
  <c r="BC2521" i="3"/>
  <c r="BE2521" i="3"/>
  <c r="BG2521" i="3"/>
  <c r="BI2521" i="3"/>
  <c r="BK2521" i="3"/>
  <c r="BM2521" i="3"/>
  <c r="BO2521" i="3"/>
  <c r="BQ2521" i="3"/>
  <c r="AY2522" i="3"/>
  <c r="BA2522" i="3"/>
  <c r="BC2522" i="3"/>
  <c r="BE2522" i="3"/>
  <c r="BG2522" i="3"/>
  <c r="BI2522" i="3"/>
  <c r="BK2522" i="3"/>
  <c r="BM2522" i="3"/>
  <c r="BO2522" i="3"/>
  <c r="BQ2522" i="3"/>
  <c r="AY2523" i="3"/>
  <c r="BA2523" i="3"/>
  <c r="BC2523" i="3"/>
  <c r="BE2523" i="3"/>
  <c r="BG2523" i="3"/>
  <c r="BI2523" i="3"/>
  <c r="BK2523" i="3"/>
  <c r="BM2523" i="3"/>
  <c r="BO2523" i="3"/>
  <c r="BQ2523" i="3"/>
  <c r="AY2524" i="3"/>
  <c r="BA2524" i="3"/>
  <c r="BC2524" i="3"/>
  <c r="BE2524" i="3"/>
  <c r="BG2524" i="3"/>
  <c r="BI2524" i="3"/>
  <c r="BK2524" i="3"/>
  <c r="BM2524" i="3"/>
  <c r="BO2524" i="3"/>
  <c r="BQ2524" i="3"/>
  <c r="AY2525" i="3"/>
  <c r="BA2525" i="3"/>
  <c r="BC2525" i="3"/>
  <c r="BE2525" i="3"/>
  <c r="BG2525" i="3"/>
  <c r="BI2525" i="3"/>
  <c r="BK2525" i="3"/>
  <c r="BM2525" i="3"/>
  <c r="BO2525" i="3"/>
  <c r="BQ2525" i="3"/>
  <c r="AY2526" i="3"/>
  <c r="BA2526" i="3"/>
  <c r="BC2526" i="3"/>
  <c r="BE2526" i="3"/>
  <c r="BG2526" i="3"/>
  <c r="BI2526" i="3"/>
  <c r="BK2526" i="3"/>
  <c r="BM2526" i="3"/>
  <c r="BO2526" i="3"/>
  <c r="BQ2526" i="3"/>
  <c r="AY2527" i="3"/>
  <c r="BA2527" i="3"/>
  <c r="BC2527" i="3"/>
  <c r="BE2527" i="3"/>
  <c r="BG2527" i="3"/>
  <c r="BI2527" i="3"/>
  <c r="BK2527" i="3"/>
  <c r="BM2527" i="3"/>
  <c r="BO2527" i="3"/>
  <c r="BQ2527" i="3"/>
  <c r="AY2528" i="3"/>
  <c r="BA2528" i="3"/>
  <c r="BC2528" i="3"/>
  <c r="BE2528" i="3"/>
  <c r="BG2528" i="3"/>
  <c r="BI2528" i="3"/>
  <c r="BK2528" i="3"/>
  <c r="BM2528" i="3"/>
  <c r="BO2528" i="3"/>
  <c r="BQ2528" i="3"/>
  <c r="AY2529" i="3"/>
  <c r="BA2529" i="3"/>
  <c r="BC2529" i="3"/>
  <c r="BE2529" i="3"/>
  <c r="BG2529" i="3"/>
  <c r="BI2529" i="3"/>
  <c r="BK2529" i="3"/>
  <c r="BM2529" i="3"/>
  <c r="BO2529" i="3"/>
  <c r="BQ2529" i="3"/>
  <c r="AY2530" i="3"/>
  <c r="BA2530" i="3"/>
  <c r="BC2530" i="3"/>
  <c r="BE2530" i="3"/>
  <c r="BG2530" i="3"/>
  <c r="BI2530" i="3"/>
  <c r="BK2530" i="3"/>
  <c r="BM2530" i="3"/>
  <c r="BO2530" i="3"/>
  <c r="BQ2530" i="3"/>
  <c r="AY2531" i="3"/>
  <c r="BA2531" i="3"/>
  <c r="BC2531" i="3"/>
  <c r="BE2531" i="3"/>
  <c r="BG2531" i="3"/>
  <c r="BI2531" i="3"/>
  <c r="BK2531" i="3"/>
  <c r="BM2531" i="3"/>
  <c r="BO2531" i="3"/>
  <c r="BQ2531" i="3"/>
  <c r="AY2532" i="3"/>
  <c r="BA2532" i="3"/>
  <c r="BC2532" i="3"/>
  <c r="BE2532" i="3"/>
  <c r="BG2532" i="3"/>
  <c r="BI2532" i="3"/>
  <c r="BK2532" i="3"/>
  <c r="BM2532" i="3"/>
  <c r="BO2532" i="3"/>
  <c r="BQ2532" i="3"/>
  <c r="AY2533" i="3"/>
  <c r="BA2533" i="3"/>
  <c r="BC2533" i="3"/>
  <c r="BE2533" i="3"/>
  <c r="BG2533" i="3"/>
  <c r="BI2533" i="3"/>
  <c r="BK2533" i="3"/>
  <c r="BM2533" i="3"/>
  <c r="BO2533" i="3"/>
  <c r="BQ2533" i="3"/>
  <c r="AY2534" i="3"/>
  <c r="BA2534" i="3"/>
  <c r="BC2534" i="3"/>
  <c r="BE2534" i="3"/>
  <c r="BG2534" i="3"/>
  <c r="BI2534" i="3"/>
  <c r="BK2534" i="3"/>
  <c r="BM2534" i="3"/>
  <c r="BO2534" i="3"/>
  <c r="BQ2534" i="3"/>
  <c r="AY2535" i="3"/>
  <c r="BA2535" i="3"/>
  <c r="BC2535" i="3"/>
  <c r="BE2535" i="3"/>
  <c r="AY2536" i="3"/>
  <c r="BA2536" i="3"/>
  <c r="BC2536" i="3"/>
  <c r="BE2536" i="3"/>
  <c r="BG2536" i="3"/>
  <c r="BI2536" i="3"/>
  <c r="BK2536" i="3"/>
  <c r="BM2536" i="3"/>
  <c r="BO2536" i="3"/>
  <c r="BQ2536" i="3"/>
  <c r="AY2537" i="3"/>
  <c r="BA2537" i="3"/>
  <c r="BC2537" i="3"/>
  <c r="BE2537" i="3"/>
  <c r="BG2537" i="3"/>
  <c r="BI2537" i="3"/>
  <c r="BK2537" i="3"/>
  <c r="BM2537" i="3"/>
  <c r="BO2537" i="3"/>
  <c r="BQ2537" i="3"/>
  <c r="AY2538" i="3"/>
  <c r="BA2538" i="3"/>
  <c r="BC2538" i="3"/>
  <c r="BE2538" i="3"/>
  <c r="BG2538" i="3"/>
  <c r="BI2538" i="3"/>
  <c r="BK2538" i="3"/>
  <c r="BM2538" i="3"/>
  <c r="BO2538" i="3"/>
  <c r="BQ2538" i="3"/>
  <c r="AY2539" i="3"/>
  <c r="BA2539" i="3"/>
  <c r="BC2539" i="3"/>
  <c r="BE2539" i="3"/>
  <c r="BG2539" i="3"/>
  <c r="BI2539" i="3"/>
  <c r="BK2539" i="3"/>
  <c r="BM2539" i="3"/>
  <c r="BO2539" i="3"/>
  <c r="BQ2539" i="3"/>
  <c r="AY2540" i="3"/>
  <c r="BA2540" i="3"/>
  <c r="BC2540" i="3"/>
  <c r="BE2540" i="3"/>
  <c r="BG2540" i="3"/>
  <c r="BI2540" i="3"/>
  <c r="BK2540" i="3"/>
  <c r="BM2540" i="3"/>
  <c r="BO2540" i="3"/>
  <c r="BQ2540" i="3"/>
  <c r="AY2541" i="3"/>
  <c r="BA2541" i="3"/>
  <c r="BC2541" i="3"/>
  <c r="BE2541" i="3"/>
  <c r="BG2541" i="3"/>
  <c r="BI2541" i="3"/>
  <c r="BK2541" i="3"/>
  <c r="BM2541" i="3"/>
  <c r="BO2541" i="3"/>
  <c r="BQ2541" i="3"/>
  <c r="AY2542" i="3"/>
  <c r="BA2542" i="3"/>
  <c r="BC2542" i="3"/>
  <c r="BE2542" i="3"/>
  <c r="BG2542" i="3"/>
  <c r="BI2542" i="3"/>
  <c r="BK2542" i="3"/>
  <c r="BM2542" i="3"/>
  <c r="BO2542" i="3"/>
  <c r="BQ2542" i="3"/>
  <c r="AY2543" i="3"/>
  <c r="BA2543" i="3"/>
  <c r="BC2543" i="3"/>
  <c r="BE2543" i="3"/>
  <c r="BG2543" i="3"/>
  <c r="BI2543" i="3"/>
  <c r="BK2543" i="3"/>
  <c r="BM2543" i="3"/>
  <c r="BO2543" i="3"/>
  <c r="BQ2543" i="3"/>
  <c r="AY2544" i="3"/>
  <c r="BA2544" i="3"/>
  <c r="BC2544" i="3"/>
  <c r="BE2544" i="3"/>
  <c r="BG2544" i="3"/>
  <c r="BI2544" i="3"/>
  <c r="BK2544" i="3"/>
  <c r="BM2544" i="3"/>
  <c r="BO2544" i="3"/>
  <c r="BQ2544" i="3"/>
  <c r="AY2545" i="3"/>
  <c r="BA2545" i="3"/>
  <c r="BC2545" i="3"/>
  <c r="BE2545" i="3"/>
  <c r="BG2545" i="3"/>
  <c r="BI2545" i="3"/>
  <c r="BK2545" i="3"/>
  <c r="BM2545" i="3"/>
  <c r="BO2545" i="3"/>
  <c r="BQ2545" i="3"/>
  <c r="AY2546" i="3"/>
  <c r="BA2546" i="3"/>
  <c r="BC2546" i="3"/>
  <c r="BE2546" i="3"/>
  <c r="BG2546" i="3"/>
  <c r="BI2546" i="3"/>
  <c r="BK2546" i="3"/>
  <c r="BM2546" i="3"/>
  <c r="BO2546" i="3"/>
  <c r="BQ2546" i="3"/>
  <c r="AY2547" i="3"/>
  <c r="BA2547" i="3"/>
  <c r="BC2547" i="3"/>
  <c r="BE2547" i="3"/>
  <c r="AY2548" i="3"/>
  <c r="BA2548" i="3"/>
  <c r="BC2548" i="3"/>
  <c r="BE2548" i="3"/>
  <c r="BG2548" i="3"/>
  <c r="BI2548" i="3"/>
  <c r="BK2548" i="3"/>
  <c r="BM2548" i="3"/>
  <c r="BO2548" i="3"/>
  <c r="BQ2548" i="3"/>
  <c r="AY2549" i="3"/>
  <c r="BA2549" i="3"/>
  <c r="BC2549" i="3"/>
  <c r="BE2549" i="3"/>
  <c r="BG2549" i="3"/>
  <c r="BI2549" i="3"/>
  <c r="BK2549" i="3"/>
  <c r="BM2549" i="3"/>
  <c r="BO2549" i="3"/>
  <c r="BQ2549" i="3"/>
  <c r="AY2550" i="3"/>
  <c r="BA2550" i="3"/>
  <c r="BC2550" i="3"/>
  <c r="BE2550" i="3"/>
  <c r="BG2550" i="3"/>
  <c r="BI2550" i="3"/>
  <c r="BK2550" i="3"/>
  <c r="BM2550" i="3"/>
  <c r="BO2550" i="3"/>
  <c r="BQ2550" i="3"/>
  <c r="AY2551" i="3"/>
  <c r="BA2551" i="3"/>
  <c r="BC2551" i="3"/>
  <c r="BE2551" i="3"/>
  <c r="BG2551" i="3"/>
  <c r="BI2551" i="3"/>
  <c r="BK2551" i="3"/>
  <c r="BM2551" i="3"/>
  <c r="BO2551" i="3"/>
  <c r="BQ2551" i="3"/>
  <c r="AY2552" i="3"/>
  <c r="BA2552" i="3"/>
  <c r="BC2552" i="3"/>
  <c r="BE2552" i="3"/>
  <c r="BG2552" i="3"/>
  <c r="BI2552" i="3"/>
  <c r="BK2552" i="3"/>
  <c r="BM2552" i="3"/>
  <c r="BO2552" i="3"/>
  <c r="BQ2552" i="3"/>
  <c r="AY2553" i="3"/>
  <c r="BA2553" i="3"/>
  <c r="BC2553" i="3"/>
  <c r="BE2553" i="3"/>
  <c r="BG2553" i="3"/>
  <c r="BI2553" i="3"/>
  <c r="BK2553" i="3"/>
  <c r="BM2553" i="3"/>
  <c r="BO2553" i="3"/>
  <c r="BQ2553" i="3"/>
  <c r="AY2554" i="3"/>
  <c r="BA2554" i="3"/>
  <c r="BC2554" i="3"/>
  <c r="BE2554" i="3"/>
  <c r="BG2554" i="3"/>
  <c r="BI2554" i="3"/>
  <c r="BK2554" i="3"/>
  <c r="BM2554" i="3"/>
  <c r="BO2554" i="3"/>
  <c r="BQ2554" i="3"/>
  <c r="AY2555" i="3"/>
  <c r="BA2555" i="3"/>
  <c r="BC2555" i="3"/>
  <c r="BE2555" i="3"/>
  <c r="BG2555" i="3"/>
  <c r="BI2555" i="3"/>
  <c r="BK2555" i="3"/>
  <c r="BM2555" i="3"/>
  <c r="BO2555" i="3"/>
  <c r="BQ2555" i="3"/>
  <c r="AY2556" i="3"/>
  <c r="BA2556" i="3"/>
  <c r="BC2556" i="3"/>
  <c r="BE2556" i="3"/>
  <c r="BG2556" i="3"/>
  <c r="BI2556" i="3"/>
  <c r="BK2556" i="3"/>
  <c r="BM2556" i="3"/>
  <c r="BO2556" i="3"/>
  <c r="BQ2556" i="3"/>
  <c r="AY2557" i="3"/>
  <c r="BA2557" i="3"/>
  <c r="BC2557" i="3"/>
  <c r="BE2557" i="3"/>
  <c r="BG2557" i="3"/>
  <c r="BI2557" i="3"/>
  <c r="BK2557" i="3"/>
  <c r="BM2557" i="3"/>
  <c r="BO2557" i="3"/>
  <c r="BQ2557" i="3"/>
  <c r="AY2558" i="3"/>
  <c r="BA2558" i="3"/>
  <c r="BC2558" i="3"/>
  <c r="BE2558" i="3"/>
  <c r="BG2558" i="3"/>
  <c r="BI2558" i="3"/>
  <c r="BK2558" i="3"/>
  <c r="BM2558" i="3"/>
  <c r="BO2558" i="3"/>
  <c r="BQ2558" i="3"/>
  <c r="AY2559" i="3"/>
  <c r="BA2559" i="3"/>
  <c r="BC2559" i="3"/>
  <c r="BE2559" i="3"/>
  <c r="BG2559" i="3"/>
  <c r="BI2559" i="3"/>
  <c r="BK2559" i="3"/>
  <c r="BM2559" i="3"/>
  <c r="BO2559" i="3"/>
  <c r="BQ2559" i="3"/>
  <c r="AY2560" i="3"/>
  <c r="BA2560" i="3"/>
  <c r="BC2560" i="3"/>
  <c r="BE2560" i="3"/>
  <c r="BG2560" i="3"/>
  <c r="BI2560" i="3"/>
  <c r="BK2560" i="3"/>
  <c r="BM2560" i="3"/>
  <c r="BO2560" i="3"/>
  <c r="BQ2560" i="3"/>
  <c r="AY2561" i="3"/>
  <c r="BA2561" i="3"/>
  <c r="BC2561" i="3"/>
  <c r="BE2561" i="3"/>
  <c r="AY2562" i="3"/>
  <c r="BA2562" i="3"/>
  <c r="BC2562" i="3"/>
  <c r="BE2562" i="3"/>
  <c r="BG2562" i="3"/>
  <c r="BI2562" i="3"/>
  <c r="BK2562" i="3"/>
  <c r="BM2562" i="3"/>
  <c r="BO2562" i="3"/>
  <c r="BQ2562" i="3"/>
  <c r="AY2563" i="3"/>
  <c r="BA2563" i="3"/>
  <c r="BC2563" i="3"/>
  <c r="BE2563" i="3"/>
  <c r="BG2563" i="3"/>
  <c r="BI2563" i="3"/>
  <c r="BK2563" i="3"/>
  <c r="BM2563" i="3"/>
  <c r="BO2563" i="3"/>
  <c r="BQ2563" i="3"/>
  <c r="AY2564" i="3"/>
  <c r="BA2564" i="3"/>
  <c r="BC2564" i="3"/>
  <c r="BE2564" i="3"/>
  <c r="BG2564" i="3"/>
  <c r="BI2564" i="3"/>
  <c r="BK2564" i="3"/>
  <c r="BM2564" i="3"/>
  <c r="BO2564" i="3"/>
  <c r="BQ2564" i="3"/>
  <c r="AY2565" i="3"/>
  <c r="BA2565" i="3"/>
  <c r="BC2565" i="3"/>
  <c r="BE2565" i="3"/>
  <c r="BG2565" i="3"/>
  <c r="BI2565" i="3"/>
  <c r="BK2565" i="3"/>
  <c r="BM2565" i="3"/>
  <c r="BO2565" i="3"/>
  <c r="BQ2565" i="3"/>
  <c r="AY2566" i="3"/>
  <c r="BA2566" i="3"/>
  <c r="BC2566" i="3"/>
  <c r="BE2566" i="3"/>
  <c r="BG2566" i="3"/>
  <c r="BI2566" i="3"/>
  <c r="BK2566" i="3"/>
  <c r="BM2566" i="3"/>
  <c r="BO2566" i="3"/>
  <c r="BQ2566" i="3"/>
  <c r="AY2567" i="3"/>
  <c r="BA2567" i="3"/>
  <c r="BC2567" i="3"/>
  <c r="BE2567" i="3"/>
  <c r="BG2567" i="3"/>
  <c r="BI2567" i="3"/>
  <c r="BK2567" i="3"/>
  <c r="BM2567" i="3"/>
  <c r="BO2567" i="3"/>
  <c r="BQ2567" i="3"/>
  <c r="AY2568" i="3"/>
  <c r="BA2568" i="3"/>
  <c r="BC2568" i="3"/>
  <c r="BE2568" i="3"/>
  <c r="BG2568" i="3"/>
  <c r="BI2568" i="3"/>
  <c r="BK2568" i="3"/>
  <c r="BM2568" i="3"/>
  <c r="BO2568" i="3"/>
  <c r="BQ2568" i="3"/>
  <c r="AY2569" i="3"/>
  <c r="BA2569" i="3"/>
  <c r="BC2569" i="3"/>
  <c r="BE2569" i="3"/>
  <c r="AY2570" i="3"/>
  <c r="BA2570" i="3"/>
  <c r="BC2570" i="3"/>
  <c r="BE2570" i="3"/>
  <c r="BG2570" i="3"/>
  <c r="BI2570" i="3"/>
  <c r="BK2570" i="3"/>
  <c r="BM2570" i="3"/>
  <c r="BO2570" i="3"/>
  <c r="BQ2570" i="3"/>
  <c r="AY2571" i="3"/>
  <c r="BA2571" i="3"/>
  <c r="BC2571" i="3"/>
  <c r="BE2571" i="3"/>
  <c r="BG2571" i="3"/>
  <c r="BI2571" i="3"/>
  <c r="BK2571" i="3"/>
  <c r="BM2571" i="3"/>
  <c r="BO2571" i="3"/>
  <c r="BQ2571" i="3"/>
  <c r="AY2572" i="3"/>
  <c r="BA2572" i="3"/>
  <c r="BC2572" i="3"/>
  <c r="BE2572" i="3"/>
  <c r="BG2572" i="3"/>
  <c r="BI2572" i="3"/>
  <c r="BK2572" i="3"/>
  <c r="BM2572" i="3"/>
  <c r="BO2572" i="3"/>
  <c r="BQ2572" i="3"/>
  <c r="AY2573" i="3"/>
  <c r="BA2573" i="3"/>
  <c r="BC2573" i="3"/>
  <c r="BE2573" i="3"/>
  <c r="BG2573" i="3"/>
  <c r="BI2573" i="3"/>
  <c r="BK2573" i="3"/>
  <c r="BM2573" i="3"/>
  <c r="BO2573" i="3"/>
  <c r="BQ2573" i="3"/>
  <c r="AY2574" i="3"/>
  <c r="BA2574" i="3"/>
  <c r="BC2574" i="3"/>
  <c r="BE2574" i="3"/>
  <c r="BG2574" i="3"/>
  <c r="BI2574" i="3"/>
  <c r="BK2574" i="3"/>
  <c r="BM2574" i="3"/>
  <c r="BO2574" i="3"/>
  <c r="BQ2574" i="3"/>
  <c r="AY2575" i="3"/>
  <c r="BA2575" i="3"/>
  <c r="BC2575" i="3"/>
  <c r="BE2575" i="3"/>
  <c r="BG2575" i="3"/>
  <c r="BI2575" i="3"/>
  <c r="BK2575" i="3"/>
  <c r="BM2575" i="3"/>
  <c r="BO2575" i="3"/>
  <c r="BQ2575" i="3"/>
  <c r="AY2576" i="3"/>
  <c r="BA2576" i="3"/>
  <c r="BC2576" i="3"/>
  <c r="BE2576" i="3"/>
  <c r="BG2576" i="3"/>
  <c r="BI2576" i="3"/>
  <c r="BK2576" i="3"/>
  <c r="BM2576" i="3"/>
  <c r="BO2576" i="3"/>
  <c r="BQ2576" i="3"/>
  <c r="AY2577" i="3"/>
  <c r="BA2577" i="3"/>
  <c r="BC2577" i="3"/>
  <c r="BE2577" i="3"/>
  <c r="BG2577" i="3"/>
  <c r="BI2577" i="3"/>
  <c r="BK2577" i="3"/>
  <c r="BM2577" i="3"/>
  <c r="BO2577" i="3"/>
  <c r="BQ2577" i="3"/>
  <c r="AY2578" i="3"/>
  <c r="BA2578" i="3"/>
  <c r="BC2578" i="3"/>
  <c r="BE2578" i="3"/>
  <c r="BG2578" i="3"/>
  <c r="BI2578" i="3"/>
  <c r="BK2578" i="3"/>
  <c r="BM2578" i="3"/>
  <c r="BO2578" i="3"/>
  <c r="BQ2578" i="3"/>
  <c r="AY2579" i="3"/>
  <c r="BA2579" i="3"/>
  <c r="BC2579" i="3"/>
  <c r="BE2579" i="3"/>
  <c r="BG2579" i="3"/>
  <c r="BI2579" i="3"/>
  <c r="BK2579" i="3"/>
  <c r="BM2579" i="3"/>
  <c r="BO2579" i="3"/>
  <c r="BQ2579" i="3"/>
  <c r="AY2580" i="3"/>
  <c r="BA2580" i="3"/>
  <c r="BC2580" i="3"/>
  <c r="BE2580" i="3"/>
  <c r="BG2580" i="3"/>
  <c r="BI2580" i="3"/>
  <c r="BK2580" i="3"/>
  <c r="BM2580" i="3"/>
  <c r="BO2580" i="3"/>
  <c r="BQ2580" i="3"/>
  <c r="AY2581" i="3"/>
  <c r="BA2581" i="3"/>
  <c r="BC2581" i="3"/>
  <c r="BE2581" i="3"/>
  <c r="BG2581" i="3"/>
  <c r="BI2581" i="3"/>
  <c r="BK2581" i="3"/>
  <c r="BM2581" i="3"/>
  <c r="BO2581" i="3"/>
  <c r="BQ2581" i="3"/>
  <c r="AY2582" i="3"/>
  <c r="BA2582" i="3"/>
  <c r="BC2582" i="3"/>
  <c r="BE2582" i="3"/>
  <c r="BG2582" i="3"/>
  <c r="BI2582" i="3"/>
  <c r="BK2582" i="3"/>
  <c r="BM2582" i="3"/>
  <c r="BO2582" i="3"/>
  <c r="BQ2582" i="3"/>
  <c r="AY2583" i="3"/>
  <c r="BA2583" i="3"/>
  <c r="BC2583" i="3"/>
  <c r="BE2583" i="3"/>
  <c r="BG2583" i="3"/>
  <c r="BI2583" i="3"/>
  <c r="BK2583" i="3"/>
  <c r="BM2583" i="3"/>
  <c r="BO2583" i="3"/>
  <c r="BQ2583" i="3"/>
  <c r="AY2584" i="3"/>
  <c r="BA2584" i="3"/>
  <c r="BC2584" i="3"/>
  <c r="BE2584" i="3"/>
  <c r="BG2584" i="3"/>
  <c r="BI2584" i="3"/>
  <c r="BK2584" i="3"/>
  <c r="BM2584" i="3"/>
  <c r="BO2584" i="3"/>
  <c r="BQ2584" i="3"/>
  <c r="AY2585" i="3"/>
  <c r="BA2585" i="3"/>
  <c r="BC2585" i="3"/>
  <c r="BE2585" i="3"/>
  <c r="BG2585" i="3"/>
  <c r="BI2585" i="3"/>
  <c r="BK2585" i="3"/>
  <c r="BM2585" i="3"/>
  <c r="BO2585" i="3"/>
  <c r="BQ2585" i="3"/>
  <c r="AY2586" i="3"/>
  <c r="BA2586" i="3"/>
  <c r="BC2586" i="3"/>
  <c r="BE2586" i="3"/>
  <c r="BG2586" i="3"/>
  <c r="BI2586" i="3"/>
  <c r="BK2586" i="3"/>
  <c r="BM2586" i="3"/>
  <c r="BO2586" i="3"/>
  <c r="BQ2586" i="3"/>
  <c r="AY2587" i="3"/>
  <c r="BA2587" i="3"/>
  <c r="BC2587" i="3"/>
  <c r="BE2587" i="3"/>
  <c r="AY2588" i="3"/>
  <c r="BA2588" i="3"/>
  <c r="BC2588" i="3"/>
  <c r="BE2588" i="3"/>
  <c r="BG2588" i="3"/>
  <c r="BI2588" i="3"/>
  <c r="BK2588" i="3"/>
  <c r="BM2588" i="3"/>
  <c r="BO2588" i="3"/>
  <c r="BQ2588" i="3"/>
  <c r="AY2589" i="3"/>
  <c r="BA2589" i="3"/>
  <c r="BC2589" i="3"/>
  <c r="BE2589" i="3"/>
  <c r="BG2589" i="3"/>
  <c r="BI2589" i="3"/>
  <c r="BK2589" i="3"/>
  <c r="BM2589" i="3"/>
  <c r="BO2589" i="3"/>
  <c r="BQ2589" i="3"/>
  <c r="AY2590" i="3"/>
  <c r="BA2590" i="3"/>
  <c r="BC2590" i="3"/>
  <c r="BE2590" i="3"/>
  <c r="BG2590" i="3"/>
  <c r="BI2590" i="3"/>
  <c r="BK2590" i="3"/>
  <c r="BM2590" i="3"/>
  <c r="BO2590" i="3"/>
  <c r="BQ2590" i="3"/>
  <c r="AY2591" i="3"/>
  <c r="BA2591" i="3"/>
  <c r="BC2591" i="3"/>
  <c r="BE2591" i="3"/>
  <c r="BG2591" i="3"/>
  <c r="BI2591" i="3"/>
  <c r="BK2591" i="3"/>
  <c r="BM2591" i="3"/>
  <c r="BO2591" i="3"/>
  <c r="BQ2591" i="3"/>
  <c r="AY2592" i="3"/>
  <c r="BA2592" i="3"/>
  <c r="BC2592" i="3"/>
  <c r="BE2592" i="3"/>
  <c r="BG2592" i="3"/>
  <c r="BI2592" i="3"/>
  <c r="BK2592" i="3"/>
  <c r="BM2592" i="3"/>
  <c r="BO2592" i="3"/>
  <c r="BQ2592" i="3"/>
  <c r="AY2593" i="3"/>
  <c r="BA2593" i="3"/>
  <c r="BC2593" i="3"/>
  <c r="BE2593" i="3"/>
  <c r="BG2593" i="3"/>
  <c r="BI2593" i="3"/>
  <c r="BK2593" i="3"/>
  <c r="BM2593" i="3"/>
  <c r="BO2593" i="3"/>
  <c r="BQ2593" i="3"/>
  <c r="AY2594" i="3"/>
  <c r="BA2594" i="3"/>
  <c r="BC2594" i="3"/>
  <c r="BE2594" i="3"/>
  <c r="BG2594" i="3"/>
  <c r="BI2594" i="3"/>
  <c r="BK2594" i="3"/>
  <c r="BM2594" i="3"/>
  <c r="BO2594" i="3"/>
  <c r="BQ2594" i="3"/>
  <c r="AY2595" i="3"/>
  <c r="BA2595" i="3"/>
  <c r="BC2595" i="3"/>
  <c r="BE2595" i="3"/>
  <c r="BG2595" i="3"/>
  <c r="BI2595" i="3"/>
  <c r="BK2595" i="3"/>
  <c r="BM2595" i="3"/>
  <c r="BO2595" i="3"/>
  <c r="BQ2595" i="3"/>
  <c r="AY2596" i="3"/>
  <c r="BA2596" i="3"/>
  <c r="BC2596" i="3"/>
  <c r="BE2596" i="3"/>
  <c r="BG2596" i="3"/>
  <c r="BI2596" i="3"/>
  <c r="BK2596" i="3"/>
  <c r="BM2596" i="3"/>
  <c r="BO2596" i="3"/>
  <c r="BQ2596" i="3"/>
  <c r="AY2597" i="3"/>
  <c r="BA2597" i="3"/>
  <c r="BC2597" i="3"/>
  <c r="BE2597" i="3"/>
  <c r="BG2597" i="3"/>
  <c r="BI2597" i="3"/>
  <c r="BK2597" i="3"/>
  <c r="BM2597" i="3"/>
  <c r="BO2597" i="3"/>
  <c r="BQ2597" i="3"/>
  <c r="AY2598" i="3"/>
  <c r="BA2598" i="3"/>
  <c r="BC2598" i="3"/>
  <c r="BE2598" i="3"/>
  <c r="BG2598" i="3"/>
  <c r="BI2598" i="3"/>
  <c r="BK2598" i="3"/>
  <c r="BM2598" i="3"/>
  <c r="BO2598" i="3"/>
  <c r="BQ2598" i="3"/>
  <c r="AY2599" i="3"/>
  <c r="BA2599" i="3"/>
  <c r="BC2599" i="3"/>
  <c r="BE2599" i="3"/>
  <c r="BG2599" i="3"/>
  <c r="BI2599" i="3"/>
  <c r="BK2599" i="3"/>
  <c r="BM2599" i="3"/>
  <c r="BO2599" i="3"/>
  <c r="BQ2599" i="3"/>
  <c r="AY2600" i="3"/>
  <c r="BA2600" i="3"/>
  <c r="BC2600" i="3"/>
  <c r="BE2600" i="3"/>
  <c r="AY2601" i="3"/>
  <c r="BA2601" i="3"/>
  <c r="BC2601" i="3"/>
  <c r="BE2601" i="3"/>
  <c r="BG2601" i="3"/>
  <c r="BI2601" i="3"/>
  <c r="BK2601" i="3"/>
  <c r="BM2601" i="3"/>
  <c r="BO2601" i="3"/>
  <c r="BQ2601" i="3"/>
  <c r="AY2602" i="3"/>
  <c r="BA2602" i="3"/>
  <c r="BC2602" i="3"/>
  <c r="BE2602" i="3"/>
  <c r="BG2602" i="3"/>
  <c r="BI2602" i="3"/>
  <c r="BK2602" i="3"/>
  <c r="BM2602" i="3"/>
  <c r="BO2602" i="3"/>
  <c r="BQ2602" i="3"/>
  <c r="AY2603" i="3"/>
  <c r="BA2603" i="3"/>
  <c r="BC2603" i="3"/>
  <c r="BE2603" i="3"/>
  <c r="BG2603" i="3"/>
  <c r="BI2603" i="3"/>
  <c r="BK2603" i="3"/>
  <c r="BM2603" i="3"/>
  <c r="BO2603" i="3"/>
  <c r="BQ2603" i="3"/>
  <c r="AY2604" i="3"/>
  <c r="BA2604" i="3"/>
  <c r="BC2604" i="3"/>
  <c r="BE2604" i="3"/>
  <c r="BG2604" i="3"/>
  <c r="BI2604" i="3"/>
  <c r="BK2604" i="3"/>
  <c r="BM2604" i="3"/>
  <c r="BO2604" i="3"/>
  <c r="BQ2604" i="3"/>
  <c r="AY2605" i="3"/>
  <c r="BA2605" i="3"/>
  <c r="BC2605" i="3"/>
  <c r="BE2605" i="3"/>
  <c r="BG2605" i="3"/>
  <c r="BI2605" i="3"/>
  <c r="BK2605" i="3"/>
  <c r="BM2605" i="3"/>
  <c r="BO2605" i="3"/>
  <c r="BQ2605" i="3"/>
  <c r="AY2606" i="3"/>
  <c r="BA2606" i="3"/>
  <c r="BC2606" i="3"/>
  <c r="BE2606" i="3"/>
  <c r="BG2606" i="3"/>
  <c r="BI2606" i="3"/>
  <c r="BK2606" i="3"/>
  <c r="BM2606" i="3"/>
  <c r="BO2606" i="3"/>
  <c r="BQ2606" i="3"/>
  <c r="AY2607" i="3"/>
  <c r="BA2607" i="3"/>
  <c r="BC2607" i="3"/>
  <c r="BE2607" i="3"/>
  <c r="BG2607" i="3"/>
  <c r="BI2607" i="3"/>
  <c r="BK2607" i="3"/>
  <c r="BM2607" i="3"/>
  <c r="BO2607" i="3"/>
  <c r="BQ2607" i="3"/>
  <c r="AY2608" i="3"/>
  <c r="BA2608" i="3"/>
  <c r="BC2608" i="3"/>
  <c r="BE2608" i="3"/>
  <c r="BG2608" i="3"/>
  <c r="BI2608" i="3"/>
  <c r="BK2608" i="3"/>
  <c r="BM2608" i="3"/>
  <c r="BO2608" i="3"/>
  <c r="BQ2608" i="3"/>
  <c r="AY2609" i="3"/>
  <c r="BA2609" i="3"/>
  <c r="BC2609" i="3"/>
  <c r="BE2609" i="3"/>
  <c r="BG2609" i="3"/>
  <c r="BI2609" i="3"/>
  <c r="BK2609" i="3"/>
  <c r="BM2609" i="3"/>
  <c r="BO2609" i="3"/>
  <c r="BQ2609" i="3"/>
  <c r="AY2610" i="3"/>
  <c r="BA2610" i="3"/>
  <c r="BC2610" i="3"/>
  <c r="BE2610" i="3"/>
  <c r="BG2610" i="3"/>
  <c r="BI2610" i="3"/>
  <c r="BK2610" i="3"/>
  <c r="BM2610" i="3"/>
  <c r="BO2610" i="3"/>
  <c r="BQ2610" i="3"/>
  <c r="AY2611" i="3"/>
  <c r="BA2611" i="3"/>
  <c r="BC2611" i="3"/>
  <c r="BE2611" i="3"/>
  <c r="BG2611" i="3"/>
  <c r="BI2611" i="3"/>
  <c r="BK2611" i="3"/>
  <c r="BM2611" i="3"/>
  <c r="BO2611" i="3"/>
  <c r="BQ2611" i="3"/>
  <c r="AY2612" i="3"/>
  <c r="BA2612" i="3"/>
  <c r="BC2612" i="3"/>
  <c r="BE2612" i="3"/>
  <c r="BG2612" i="3"/>
  <c r="BI2612" i="3"/>
  <c r="BK2612" i="3"/>
  <c r="BM2612" i="3"/>
  <c r="BO2612" i="3"/>
  <c r="BQ2612" i="3"/>
  <c r="AY2613" i="3"/>
  <c r="BA2613" i="3"/>
  <c r="BC2613" i="3"/>
  <c r="BE2613" i="3"/>
  <c r="AY2614" i="3"/>
  <c r="BA2614" i="3"/>
  <c r="BC2614" i="3"/>
  <c r="BE2614" i="3"/>
  <c r="BG2614" i="3"/>
  <c r="BI2614" i="3"/>
  <c r="BK2614" i="3"/>
  <c r="BM2614" i="3"/>
  <c r="BO2614" i="3"/>
  <c r="BQ2614" i="3"/>
  <c r="AY2615" i="3"/>
  <c r="BA2615" i="3"/>
  <c r="BC2615" i="3"/>
  <c r="BE2615" i="3"/>
  <c r="BG2615" i="3"/>
  <c r="BI2615" i="3"/>
  <c r="BK2615" i="3"/>
  <c r="BM2615" i="3"/>
  <c r="BO2615" i="3"/>
  <c r="BQ2615" i="3"/>
  <c r="AY2616" i="3"/>
  <c r="BA2616" i="3"/>
  <c r="BC2616" i="3"/>
  <c r="BE2616" i="3"/>
  <c r="BG2616" i="3"/>
  <c r="BI2616" i="3"/>
  <c r="BK2616" i="3"/>
  <c r="BM2616" i="3"/>
  <c r="BO2616" i="3"/>
  <c r="BQ2616" i="3"/>
  <c r="AY2617" i="3"/>
  <c r="BA2617" i="3"/>
  <c r="BC2617" i="3"/>
  <c r="BE2617" i="3"/>
  <c r="BG2617" i="3"/>
  <c r="BI2617" i="3"/>
  <c r="BK2617" i="3"/>
  <c r="BM2617" i="3"/>
  <c r="BO2617" i="3"/>
  <c r="BQ2617" i="3"/>
  <c r="AY2618" i="3"/>
  <c r="BA2618" i="3"/>
  <c r="BC2618" i="3"/>
  <c r="BE2618" i="3"/>
  <c r="BG2618" i="3"/>
  <c r="BI2618" i="3"/>
  <c r="BK2618" i="3"/>
  <c r="BM2618" i="3"/>
  <c r="BO2618" i="3"/>
  <c r="BQ2618" i="3"/>
  <c r="AY2619" i="3"/>
  <c r="BA2619" i="3"/>
  <c r="BC2619" i="3"/>
  <c r="BE2619" i="3"/>
  <c r="BG2619" i="3"/>
  <c r="BI2619" i="3"/>
  <c r="BK2619" i="3"/>
  <c r="BM2619" i="3"/>
  <c r="BO2619" i="3"/>
  <c r="BQ2619" i="3"/>
  <c r="AY2620" i="3"/>
  <c r="BA2620" i="3"/>
  <c r="BC2620" i="3"/>
  <c r="BE2620" i="3"/>
  <c r="BG2620" i="3"/>
  <c r="BI2620" i="3"/>
  <c r="BK2620" i="3"/>
  <c r="BM2620" i="3"/>
  <c r="BO2620" i="3"/>
  <c r="BQ2620" i="3"/>
  <c r="AY2621" i="3"/>
  <c r="BA2621" i="3"/>
  <c r="BC2621" i="3"/>
  <c r="BE2621" i="3"/>
  <c r="BG2621" i="3"/>
  <c r="BI2621" i="3"/>
  <c r="BK2621" i="3"/>
  <c r="BM2621" i="3"/>
  <c r="BO2621" i="3"/>
  <c r="BQ2621" i="3"/>
  <c r="AY2622" i="3"/>
  <c r="BA2622" i="3"/>
  <c r="BC2622" i="3"/>
  <c r="BE2622" i="3"/>
  <c r="BG2622" i="3"/>
  <c r="BI2622" i="3"/>
  <c r="BK2622" i="3"/>
  <c r="BM2622" i="3"/>
  <c r="BO2622" i="3"/>
  <c r="BQ2622" i="3"/>
  <c r="AY2623" i="3"/>
  <c r="BA2623" i="3"/>
  <c r="BC2623" i="3"/>
  <c r="BE2623" i="3"/>
  <c r="BG2623" i="3"/>
  <c r="BI2623" i="3"/>
  <c r="BK2623" i="3"/>
  <c r="BM2623" i="3"/>
  <c r="BO2623" i="3"/>
  <c r="BQ2623" i="3"/>
  <c r="AY2625" i="3"/>
  <c r="BA2625" i="3"/>
  <c r="BC2625" i="3"/>
  <c r="BE2625" i="3"/>
  <c r="BG2625" i="3"/>
  <c r="BI2625" i="3"/>
  <c r="BK2625" i="3"/>
  <c r="BM2625" i="3"/>
  <c r="BO2625" i="3"/>
  <c r="BQ2625" i="3"/>
  <c r="AY2626" i="3"/>
  <c r="BA2626" i="3"/>
  <c r="BC2626" i="3"/>
  <c r="BE2626" i="3"/>
  <c r="AY2627" i="3"/>
  <c r="BA2627" i="3"/>
  <c r="BC2627" i="3"/>
  <c r="BE2627" i="3"/>
  <c r="BG2627" i="3"/>
  <c r="BI2627" i="3"/>
  <c r="BK2627" i="3"/>
  <c r="BM2627" i="3"/>
  <c r="BO2627" i="3"/>
  <c r="BQ2627" i="3"/>
  <c r="AY2628" i="3"/>
  <c r="BA2628" i="3"/>
  <c r="BC2628" i="3"/>
  <c r="BE2628" i="3"/>
  <c r="BG2628" i="3"/>
  <c r="BI2628" i="3"/>
  <c r="BK2628" i="3"/>
  <c r="BM2628" i="3"/>
  <c r="BO2628" i="3"/>
  <c r="BQ2628" i="3"/>
  <c r="AY2629" i="3"/>
  <c r="BA2629" i="3"/>
  <c r="BC2629" i="3"/>
  <c r="BE2629" i="3"/>
  <c r="BG2629" i="3"/>
  <c r="BI2629" i="3"/>
  <c r="BK2629" i="3"/>
  <c r="BM2629" i="3"/>
  <c r="BO2629" i="3"/>
  <c r="BQ2629" i="3"/>
  <c r="AY2630" i="3"/>
  <c r="BA2630" i="3"/>
  <c r="BC2630" i="3"/>
  <c r="BE2630" i="3"/>
  <c r="BG2630" i="3"/>
  <c r="BI2630" i="3"/>
  <c r="BK2630" i="3"/>
  <c r="BM2630" i="3"/>
  <c r="BO2630" i="3"/>
  <c r="BQ2630" i="3"/>
  <c r="AY2631" i="3"/>
  <c r="BA2631" i="3"/>
  <c r="BC2631" i="3"/>
  <c r="BE2631" i="3"/>
  <c r="BG2631" i="3"/>
  <c r="BI2631" i="3"/>
  <c r="BK2631" i="3"/>
  <c r="BM2631" i="3"/>
  <c r="BO2631" i="3"/>
  <c r="BQ2631" i="3"/>
  <c r="AY2632" i="3"/>
  <c r="BA2632" i="3"/>
  <c r="BC2632" i="3"/>
  <c r="BE2632" i="3"/>
  <c r="BG2632" i="3"/>
  <c r="BI2632" i="3"/>
  <c r="BK2632" i="3"/>
  <c r="BM2632" i="3"/>
  <c r="BO2632" i="3"/>
  <c r="BQ2632" i="3"/>
  <c r="AY2633" i="3"/>
  <c r="BA2633" i="3"/>
  <c r="BC2633" i="3"/>
  <c r="BE2633" i="3"/>
  <c r="BG2633" i="3"/>
  <c r="BI2633" i="3"/>
  <c r="BK2633" i="3"/>
  <c r="BM2633" i="3"/>
  <c r="BO2633" i="3"/>
  <c r="BQ2633" i="3"/>
  <c r="AY2634" i="3"/>
  <c r="BA2634" i="3"/>
  <c r="BC2634" i="3"/>
  <c r="BE2634" i="3"/>
  <c r="BG2634" i="3"/>
  <c r="BI2634" i="3"/>
  <c r="BK2634" i="3"/>
  <c r="BM2634" i="3"/>
  <c r="BO2634" i="3"/>
  <c r="BQ2634" i="3"/>
  <c r="AY2635" i="3"/>
  <c r="BA2635" i="3"/>
  <c r="BC2635" i="3"/>
  <c r="BE2635" i="3"/>
  <c r="BG2635" i="3"/>
  <c r="BI2635" i="3"/>
  <c r="BK2635" i="3"/>
  <c r="BM2635" i="3"/>
  <c r="BO2635" i="3"/>
  <c r="BQ2635" i="3"/>
  <c r="AY2636" i="3"/>
  <c r="BA2636" i="3"/>
  <c r="BC2636" i="3"/>
  <c r="BE2636" i="3"/>
  <c r="BG2636" i="3"/>
  <c r="BI2636" i="3"/>
  <c r="BK2636" i="3"/>
  <c r="BM2636" i="3"/>
  <c r="BO2636" i="3"/>
  <c r="BQ2636" i="3"/>
  <c r="AY2637" i="3"/>
  <c r="BA2637" i="3"/>
  <c r="BC2637" i="3"/>
  <c r="BE2637" i="3"/>
  <c r="BG2637" i="3"/>
  <c r="BI2637" i="3"/>
  <c r="BK2637" i="3"/>
  <c r="BM2637" i="3"/>
  <c r="BO2637" i="3"/>
  <c r="BQ2637" i="3"/>
  <c r="AY2638" i="3"/>
  <c r="BA2638" i="3"/>
  <c r="BC2638" i="3"/>
  <c r="BE2638" i="3"/>
  <c r="BG2638" i="3"/>
  <c r="BI2638" i="3"/>
  <c r="BK2638" i="3"/>
  <c r="BM2638" i="3"/>
  <c r="BO2638" i="3"/>
  <c r="BQ2638" i="3"/>
  <c r="AY2639" i="3"/>
  <c r="BA2639" i="3"/>
  <c r="BC2639" i="3"/>
  <c r="BE2639" i="3"/>
  <c r="BG2639" i="3"/>
  <c r="BI2639" i="3"/>
  <c r="BK2639" i="3"/>
  <c r="BM2639" i="3"/>
  <c r="BO2639" i="3"/>
  <c r="BQ2639" i="3"/>
  <c r="AY2640" i="3"/>
  <c r="BA2640" i="3"/>
  <c r="BC2640" i="3"/>
  <c r="BE2640" i="3"/>
  <c r="BG2640" i="3"/>
  <c r="BI2640" i="3"/>
  <c r="BK2640" i="3"/>
  <c r="BM2640" i="3"/>
  <c r="BO2640" i="3"/>
  <c r="BQ2640" i="3"/>
  <c r="AY2641" i="3"/>
  <c r="BA2641" i="3"/>
  <c r="BC2641" i="3"/>
  <c r="BE2641" i="3"/>
  <c r="AY2642" i="3"/>
  <c r="BA2642" i="3"/>
  <c r="BC2642" i="3"/>
  <c r="BE2642" i="3"/>
  <c r="BG2642" i="3"/>
  <c r="BI2642" i="3"/>
  <c r="BK2642" i="3"/>
  <c r="BM2642" i="3"/>
  <c r="BO2642" i="3"/>
  <c r="BQ2642" i="3"/>
  <c r="AY2643" i="3"/>
  <c r="BA2643" i="3"/>
  <c r="BC2643" i="3"/>
  <c r="BE2643" i="3"/>
  <c r="BG2643" i="3"/>
  <c r="BI2643" i="3"/>
  <c r="BK2643" i="3"/>
  <c r="BM2643" i="3"/>
  <c r="BO2643" i="3"/>
  <c r="BQ2643" i="3"/>
  <c r="AY2644" i="3"/>
  <c r="BA2644" i="3"/>
  <c r="BC2644" i="3"/>
  <c r="BE2644" i="3"/>
  <c r="BG2644" i="3"/>
  <c r="BI2644" i="3"/>
  <c r="BK2644" i="3"/>
  <c r="BM2644" i="3"/>
  <c r="BO2644" i="3"/>
  <c r="BQ2644" i="3"/>
  <c r="AY2645" i="3"/>
  <c r="AY2646" i="3"/>
  <c r="BA2646" i="3"/>
  <c r="BC2646" i="3"/>
  <c r="BE2646" i="3"/>
  <c r="BG2646" i="3"/>
  <c r="BI2646" i="3"/>
  <c r="BK2646" i="3"/>
  <c r="BM2646" i="3"/>
  <c r="BO2646" i="3"/>
  <c r="BQ2646" i="3"/>
  <c r="AY2647" i="3"/>
  <c r="BA2647" i="3"/>
  <c r="BC2647" i="3"/>
  <c r="BE2647" i="3"/>
  <c r="BG2647" i="3"/>
  <c r="BI2647" i="3"/>
  <c r="BK2647" i="3"/>
  <c r="BM2647" i="3"/>
  <c r="BO2647" i="3"/>
  <c r="BQ2647" i="3"/>
  <c r="AY2648" i="3"/>
  <c r="BA2648" i="3"/>
  <c r="BC2648" i="3"/>
  <c r="BE2648" i="3"/>
  <c r="BG2648" i="3"/>
  <c r="BI2648" i="3"/>
  <c r="BK2648" i="3"/>
  <c r="BM2648" i="3"/>
  <c r="BO2648" i="3"/>
  <c r="BQ2648" i="3"/>
  <c r="AY2649" i="3"/>
  <c r="BA2649" i="3"/>
  <c r="BC2649" i="3"/>
  <c r="BE2649" i="3"/>
  <c r="BG2649" i="3"/>
  <c r="BI2649" i="3"/>
  <c r="BK2649" i="3"/>
  <c r="BM2649" i="3"/>
  <c r="BO2649" i="3"/>
  <c r="BQ2649" i="3"/>
  <c r="AY2650" i="3"/>
  <c r="BA2650" i="3"/>
  <c r="BC2650" i="3"/>
  <c r="BE2650" i="3"/>
  <c r="BG2650" i="3"/>
  <c r="BI2650" i="3"/>
  <c r="BK2650" i="3"/>
  <c r="BM2650" i="3"/>
  <c r="BO2650" i="3"/>
  <c r="BQ2650" i="3"/>
  <c r="AY2651" i="3"/>
  <c r="BA2651" i="3"/>
  <c r="BC2651" i="3"/>
  <c r="BE2651" i="3"/>
  <c r="BG2651" i="3"/>
  <c r="BI2651" i="3"/>
  <c r="BK2651" i="3"/>
  <c r="BM2651" i="3"/>
  <c r="BO2651" i="3"/>
  <c r="BQ2651" i="3"/>
  <c r="AY2652" i="3"/>
  <c r="BA2652" i="3"/>
  <c r="BC2652" i="3"/>
  <c r="BE2652" i="3"/>
  <c r="BG2652" i="3"/>
  <c r="BI2652" i="3"/>
  <c r="BK2652" i="3"/>
  <c r="BM2652" i="3"/>
  <c r="BO2652" i="3"/>
  <c r="BQ2652" i="3"/>
  <c r="AY2653" i="3"/>
  <c r="BA2653" i="3"/>
  <c r="BC2653" i="3"/>
  <c r="BE2653" i="3"/>
  <c r="BG2653" i="3"/>
  <c r="BI2653" i="3"/>
  <c r="BK2653" i="3"/>
  <c r="BM2653" i="3"/>
  <c r="BO2653" i="3"/>
  <c r="BQ2653" i="3"/>
  <c r="AY2654" i="3"/>
  <c r="BA2654" i="3"/>
  <c r="BC2654" i="3"/>
  <c r="BE2654" i="3"/>
  <c r="BG2654" i="3"/>
  <c r="BI2654" i="3"/>
  <c r="BK2654" i="3"/>
  <c r="BM2654" i="3"/>
  <c r="BO2654" i="3"/>
  <c r="BQ2654" i="3"/>
  <c r="AY2655" i="3"/>
  <c r="BA2655" i="3"/>
  <c r="BC2655" i="3"/>
  <c r="BE2655" i="3"/>
  <c r="BG2655" i="3"/>
  <c r="BI2655" i="3"/>
  <c r="BK2655" i="3"/>
  <c r="BM2655" i="3"/>
  <c r="BO2655" i="3"/>
  <c r="BQ2655" i="3"/>
  <c r="AY2656" i="3"/>
  <c r="BA2656" i="3"/>
  <c r="BC2656" i="3"/>
  <c r="BE2656" i="3"/>
  <c r="BG2656" i="3"/>
  <c r="BI2656" i="3"/>
  <c r="BK2656" i="3"/>
  <c r="BM2656" i="3"/>
  <c r="BO2656" i="3"/>
  <c r="BQ2656" i="3"/>
  <c r="AY2657" i="3"/>
  <c r="BA2657" i="3"/>
  <c r="BC2657" i="3"/>
  <c r="BE2657" i="3"/>
  <c r="BG2657" i="3"/>
  <c r="BI2657" i="3"/>
  <c r="BK2657" i="3"/>
  <c r="BM2657" i="3"/>
  <c r="BO2657" i="3"/>
  <c r="BQ2657" i="3"/>
  <c r="AY2658" i="3"/>
  <c r="BA2658" i="3"/>
  <c r="BC2658" i="3"/>
  <c r="BE2658" i="3"/>
  <c r="BG2658" i="3"/>
  <c r="BI2658" i="3"/>
  <c r="BK2658" i="3"/>
  <c r="BM2658" i="3"/>
  <c r="BO2658" i="3"/>
  <c r="BQ2658" i="3"/>
  <c r="AY2659" i="3"/>
  <c r="BA2659" i="3"/>
  <c r="BC2659" i="3"/>
  <c r="BE2659" i="3"/>
  <c r="BG2659" i="3"/>
  <c r="BI2659" i="3"/>
  <c r="BK2659" i="3"/>
  <c r="BM2659" i="3"/>
  <c r="BO2659" i="3"/>
  <c r="BQ2659" i="3"/>
  <c r="AY2660" i="3"/>
  <c r="BA2660" i="3"/>
  <c r="BC2660" i="3"/>
  <c r="BE2660" i="3"/>
  <c r="BG2660" i="3"/>
  <c r="BI2660" i="3"/>
  <c r="BK2660" i="3"/>
  <c r="BM2660" i="3"/>
  <c r="BO2660" i="3"/>
  <c r="BQ2660" i="3"/>
  <c r="AY2661" i="3"/>
  <c r="BA2661" i="3"/>
  <c r="BC2661" i="3"/>
  <c r="BE2661" i="3"/>
  <c r="BG2661" i="3"/>
  <c r="BI2661" i="3"/>
  <c r="BK2661" i="3"/>
  <c r="BM2661" i="3"/>
  <c r="BO2661" i="3"/>
  <c r="BQ2661" i="3"/>
  <c r="AY2662" i="3"/>
  <c r="BA2662" i="3"/>
  <c r="BC2662" i="3"/>
  <c r="BE2662" i="3"/>
  <c r="BG2662" i="3"/>
  <c r="BI2662" i="3"/>
  <c r="BK2662" i="3"/>
  <c r="BM2662" i="3"/>
  <c r="BO2662" i="3"/>
  <c r="BQ2662" i="3"/>
  <c r="AY2663" i="3"/>
  <c r="BA2663" i="3"/>
  <c r="BC2663" i="3"/>
  <c r="BE2663" i="3"/>
  <c r="BG2663" i="3"/>
  <c r="BI2663" i="3"/>
  <c r="BK2663" i="3"/>
  <c r="BM2663" i="3"/>
  <c r="BO2663" i="3"/>
  <c r="BQ2663" i="3"/>
  <c r="AY2664" i="3"/>
  <c r="BA2664" i="3"/>
  <c r="BC2664" i="3"/>
  <c r="BE2664" i="3"/>
  <c r="BG2664" i="3"/>
  <c r="BI2664" i="3"/>
  <c r="BK2664" i="3"/>
  <c r="BM2664" i="3"/>
  <c r="BO2664" i="3"/>
  <c r="BQ2664" i="3"/>
  <c r="AY2665" i="3"/>
  <c r="AY2666" i="3"/>
  <c r="BA2666" i="3"/>
  <c r="BC2666" i="3"/>
  <c r="BE2666" i="3"/>
  <c r="BG2666" i="3"/>
  <c r="BI2666" i="3"/>
  <c r="BK2666" i="3"/>
  <c r="BM2666" i="3"/>
  <c r="BO2666" i="3"/>
  <c r="BQ2666" i="3"/>
  <c r="AY2667" i="3"/>
  <c r="BA2667" i="3"/>
  <c r="BC2667" i="3"/>
  <c r="BE2667" i="3"/>
  <c r="BG2667" i="3"/>
  <c r="BI2667" i="3"/>
  <c r="BK2667" i="3"/>
  <c r="BM2667" i="3"/>
  <c r="BO2667" i="3"/>
  <c r="BQ2667" i="3"/>
  <c r="AY2668" i="3"/>
  <c r="BA2668" i="3"/>
  <c r="BC2668" i="3"/>
  <c r="BE2668" i="3"/>
  <c r="BG2668" i="3"/>
  <c r="BI2668" i="3"/>
  <c r="BK2668" i="3"/>
  <c r="BM2668" i="3"/>
  <c r="BO2668" i="3"/>
  <c r="BQ2668" i="3"/>
  <c r="AY2669" i="3"/>
  <c r="BA2669" i="3"/>
  <c r="BC2669" i="3"/>
  <c r="BE2669" i="3"/>
  <c r="BG2669" i="3"/>
  <c r="BI2669" i="3"/>
  <c r="BK2669" i="3"/>
  <c r="BM2669" i="3"/>
  <c r="BO2669" i="3"/>
  <c r="BQ2669" i="3"/>
  <c r="AY2670" i="3"/>
  <c r="BA2670" i="3"/>
  <c r="BC2670" i="3"/>
  <c r="BE2670" i="3"/>
  <c r="BG2670" i="3"/>
  <c r="BI2670" i="3"/>
  <c r="BK2670" i="3"/>
  <c r="BM2670" i="3"/>
  <c r="BO2670" i="3"/>
  <c r="BQ2670" i="3"/>
  <c r="AY2671" i="3"/>
  <c r="BA2671" i="3"/>
  <c r="BC2671" i="3"/>
  <c r="BE2671" i="3"/>
  <c r="BG2671" i="3"/>
  <c r="BI2671" i="3"/>
  <c r="BK2671" i="3"/>
  <c r="BM2671" i="3"/>
  <c r="BO2671" i="3"/>
  <c r="BQ2671" i="3"/>
  <c r="AY2672" i="3"/>
  <c r="BA2672" i="3"/>
  <c r="BC2672" i="3"/>
  <c r="BE2672" i="3"/>
  <c r="BG2672" i="3"/>
  <c r="BI2672" i="3"/>
  <c r="BK2672" i="3"/>
  <c r="BM2672" i="3"/>
  <c r="BO2672" i="3"/>
  <c r="BQ2672" i="3"/>
  <c r="AY2673" i="3"/>
  <c r="BA2673" i="3"/>
  <c r="BC2673" i="3"/>
  <c r="BE2673" i="3"/>
  <c r="BG2673" i="3"/>
  <c r="BI2673" i="3"/>
  <c r="BK2673" i="3"/>
  <c r="BM2673" i="3"/>
  <c r="BO2673" i="3"/>
  <c r="BQ2673" i="3"/>
  <c r="AY2674" i="3"/>
  <c r="BA2674" i="3"/>
  <c r="BC2674" i="3"/>
  <c r="BE2674" i="3"/>
  <c r="BG2674" i="3"/>
  <c r="BI2674" i="3"/>
  <c r="BK2674" i="3"/>
  <c r="BM2674" i="3"/>
  <c r="BO2674" i="3"/>
  <c r="BQ2674" i="3"/>
  <c r="AY2675" i="3"/>
  <c r="BA2675" i="3"/>
  <c r="BC2675" i="3"/>
  <c r="BE2675" i="3"/>
  <c r="BG2675" i="3"/>
  <c r="BI2675" i="3"/>
  <c r="BK2675" i="3"/>
  <c r="BM2675" i="3"/>
  <c r="BO2675" i="3"/>
  <c r="BQ2675" i="3"/>
  <c r="AY2676" i="3"/>
  <c r="BA2676" i="3"/>
  <c r="BC2676" i="3"/>
  <c r="BE2676" i="3"/>
  <c r="BG2676" i="3"/>
  <c r="BI2676" i="3"/>
  <c r="BK2676" i="3"/>
  <c r="BM2676" i="3"/>
  <c r="BO2676" i="3"/>
  <c r="BQ2676" i="3"/>
  <c r="AY2677" i="3"/>
  <c r="BA2677" i="3"/>
  <c r="BC2677" i="3"/>
  <c r="BE2677" i="3"/>
  <c r="BG2677" i="3"/>
  <c r="BI2677" i="3"/>
  <c r="BK2677" i="3"/>
  <c r="BM2677" i="3"/>
  <c r="BO2677" i="3"/>
  <c r="BQ2677" i="3"/>
  <c r="AY2678" i="3"/>
  <c r="BA2678" i="3"/>
  <c r="BC2678" i="3"/>
  <c r="BE2678" i="3"/>
  <c r="BG2678" i="3"/>
  <c r="BI2678" i="3"/>
  <c r="BK2678" i="3"/>
  <c r="BM2678" i="3"/>
  <c r="BO2678" i="3"/>
  <c r="BQ2678" i="3"/>
  <c r="AY2679" i="3"/>
  <c r="BA2679" i="3"/>
  <c r="BC2679" i="3"/>
  <c r="BE2679" i="3"/>
  <c r="BG2679" i="3"/>
  <c r="BI2679" i="3"/>
  <c r="BK2679" i="3"/>
  <c r="BM2679" i="3"/>
  <c r="BO2679" i="3"/>
  <c r="BQ2679" i="3"/>
  <c r="AY2680" i="3"/>
  <c r="BA2680" i="3"/>
  <c r="BC2680" i="3"/>
  <c r="BE2680" i="3"/>
  <c r="BG2680" i="3"/>
  <c r="BI2680" i="3"/>
  <c r="BK2680" i="3"/>
  <c r="BM2680" i="3"/>
  <c r="BO2680" i="3"/>
  <c r="BQ2680" i="3"/>
  <c r="AY2681" i="3"/>
  <c r="BA2681" i="3"/>
  <c r="BC2681" i="3"/>
  <c r="BE2681" i="3"/>
  <c r="BG2681" i="3"/>
  <c r="BI2681" i="3"/>
  <c r="BK2681" i="3"/>
  <c r="BM2681" i="3"/>
  <c r="BO2681" i="3"/>
  <c r="BQ2681" i="3"/>
  <c r="AY2682" i="3"/>
  <c r="BA2682" i="3"/>
  <c r="BC2682" i="3"/>
  <c r="BE2682" i="3"/>
  <c r="BG2682" i="3"/>
  <c r="BI2682" i="3"/>
  <c r="BK2682" i="3"/>
  <c r="BM2682" i="3"/>
  <c r="BO2682" i="3"/>
  <c r="BQ2682" i="3"/>
  <c r="AY2683" i="3"/>
  <c r="BA2683" i="3"/>
  <c r="BC2683" i="3"/>
  <c r="BE2683" i="3"/>
  <c r="BG2683" i="3"/>
  <c r="BI2683" i="3"/>
  <c r="BK2683" i="3"/>
  <c r="BM2683" i="3"/>
  <c r="BO2683" i="3"/>
  <c r="BQ2683" i="3"/>
  <c r="AY2684" i="3"/>
  <c r="BA2684" i="3"/>
  <c r="BC2684" i="3"/>
  <c r="BE2684" i="3"/>
  <c r="BG2684" i="3"/>
  <c r="BI2684" i="3"/>
  <c r="BK2684" i="3"/>
  <c r="BM2684" i="3"/>
  <c r="BO2684" i="3"/>
  <c r="BQ2684" i="3"/>
  <c r="AY2685" i="3"/>
  <c r="BA2685" i="3"/>
  <c r="BC2685" i="3"/>
  <c r="BE2685" i="3"/>
  <c r="BG2685" i="3"/>
  <c r="BI2685" i="3"/>
  <c r="BK2685" i="3"/>
  <c r="BM2685" i="3"/>
  <c r="BO2685" i="3"/>
  <c r="BQ2685" i="3"/>
  <c r="AY2686" i="3"/>
  <c r="BA2686" i="3"/>
  <c r="BC2686" i="3"/>
  <c r="BE2686" i="3"/>
  <c r="BG2686" i="3"/>
  <c r="BI2686" i="3"/>
  <c r="BK2686" i="3"/>
  <c r="BM2686" i="3"/>
  <c r="BO2686" i="3"/>
  <c r="BQ2686" i="3"/>
  <c r="AY2687" i="3"/>
  <c r="BA2687" i="3"/>
  <c r="BC2687" i="3"/>
  <c r="BE2687" i="3"/>
  <c r="BG2687" i="3"/>
  <c r="BI2687" i="3"/>
  <c r="BK2687" i="3"/>
  <c r="BM2687" i="3"/>
  <c r="BO2687" i="3"/>
  <c r="BQ2687" i="3"/>
  <c r="AY2688" i="3"/>
  <c r="BA2688" i="3"/>
  <c r="BC2688" i="3"/>
  <c r="BE2688" i="3"/>
  <c r="BG2688" i="3"/>
  <c r="BI2688" i="3"/>
  <c r="BK2688" i="3"/>
  <c r="BM2688" i="3"/>
  <c r="BO2688" i="3"/>
  <c r="BQ2688" i="3"/>
  <c r="AY2689" i="3"/>
  <c r="BA2689" i="3"/>
  <c r="BC2689" i="3"/>
  <c r="BE2689" i="3"/>
  <c r="BG2689" i="3"/>
  <c r="BI2689" i="3"/>
  <c r="BK2689" i="3"/>
  <c r="BM2689" i="3"/>
  <c r="BO2689" i="3"/>
  <c r="BQ2689" i="3"/>
  <c r="AY2690" i="3"/>
  <c r="BA2690" i="3"/>
  <c r="BC2690" i="3"/>
  <c r="BE2690" i="3"/>
  <c r="BG2690" i="3"/>
  <c r="BI2690" i="3"/>
  <c r="BK2690" i="3"/>
  <c r="BM2690" i="3"/>
  <c r="BO2690" i="3"/>
  <c r="BQ2690" i="3"/>
  <c r="AY2691" i="3"/>
  <c r="BA2691" i="3"/>
  <c r="BC2691" i="3"/>
  <c r="BE2691" i="3"/>
  <c r="BG2691" i="3"/>
  <c r="BI2691" i="3"/>
  <c r="BK2691" i="3"/>
  <c r="BM2691" i="3"/>
  <c r="BO2691" i="3"/>
  <c r="BQ2691" i="3"/>
  <c r="AY2692" i="3"/>
  <c r="BA2692" i="3"/>
  <c r="BC2692" i="3"/>
  <c r="BE2692" i="3"/>
  <c r="BG2692" i="3"/>
  <c r="BI2692" i="3"/>
  <c r="BK2692" i="3"/>
  <c r="BM2692" i="3"/>
  <c r="BO2692" i="3"/>
  <c r="BQ2692" i="3"/>
  <c r="AY2693" i="3"/>
  <c r="BA2693" i="3"/>
  <c r="BC2693" i="3"/>
  <c r="BE2693" i="3"/>
  <c r="BG2693" i="3"/>
  <c r="BI2693" i="3"/>
  <c r="BK2693" i="3"/>
  <c r="BM2693" i="3"/>
  <c r="BO2693" i="3"/>
  <c r="BQ2693" i="3"/>
  <c r="AY2694" i="3"/>
  <c r="BA2694" i="3"/>
  <c r="BC2694" i="3"/>
  <c r="BE2694" i="3"/>
  <c r="BG2694" i="3"/>
  <c r="BI2694" i="3"/>
  <c r="BK2694" i="3"/>
  <c r="BM2694" i="3"/>
  <c r="BO2694" i="3"/>
  <c r="BQ2694" i="3"/>
  <c r="AY2695" i="3"/>
  <c r="BA2695" i="3"/>
  <c r="BC2695" i="3"/>
  <c r="BE2695" i="3"/>
  <c r="BG2695" i="3"/>
  <c r="BI2695" i="3"/>
  <c r="BK2695" i="3"/>
  <c r="BM2695" i="3"/>
  <c r="BO2695" i="3"/>
  <c r="BQ2695" i="3"/>
  <c r="AY2696" i="3"/>
  <c r="BA2696" i="3"/>
  <c r="BC2696" i="3"/>
  <c r="BE2696" i="3"/>
  <c r="BG2696" i="3"/>
  <c r="BI2696" i="3"/>
  <c r="BK2696" i="3"/>
  <c r="BM2696" i="3"/>
  <c r="BO2696" i="3"/>
  <c r="BQ2696" i="3"/>
  <c r="AY2697" i="3"/>
  <c r="BA2697" i="3"/>
  <c r="BC2697" i="3"/>
  <c r="BE2697" i="3"/>
  <c r="BG2697" i="3"/>
  <c r="BI2697" i="3"/>
  <c r="BK2697" i="3"/>
  <c r="BM2697" i="3"/>
  <c r="BO2697" i="3"/>
  <c r="BQ2697" i="3"/>
  <c r="AY2698" i="3"/>
  <c r="BA2698" i="3"/>
  <c r="BC2698" i="3"/>
  <c r="BE2698" i="3"/>
  <c r="BG2698" i="3"/>
  <c r="BI2698" i="3"/>
  <c r="BK2698" i="3"/>
  <c r="BM2698" i="3"/>
  <c r="BO2698" i="3"/>
  <c r="BQ2698" i="3"/>
  <c r="AY2699" i="3"/>
  <c r="BA2699" i="3"/>
  <c r="BC2699" i="3"/>
  <c r="BE2699" i="3"/>
  <c r="BG2699" i="3"/>
  <c r="BI2699" i="3"/>
  <c r="BK2699" i="3"/>
  <c r="BM2699" i="3"/>
  <c r="BO2699" i="3"/>
  <c r="BQ2699" i="3"/>
  <c r="AY2700" i="3"/>
  <c r="BA2700" i="3"/>
  <c r="BC2700" i="3"/>
  <c r="BE2700" i="3"/>
  <c r="BG2700" i="3"/>
  <c r="BI2700" i="3"/>
  <c r="BK2700" i="3"/>
  <c r="BM2700" i="3"/>
  <c r="BO2700" i="3"/>
  <c r="BQ2700" i="3"/>
  <c r="AY2701" i="3"/>
  <c r="BA2701" i="3"/>
  <c r="BC2701" i="3"/>
  <c r="BE2701" i="3"/>
  <c r="AY2702" i="3"/>
  <c r="BA2702" i="3"/>
  <c r="BC2702" i="3"/>
  <c r="BE2702" i="3"/>
  <c r="BG2702" i="3"/>
  <c r="BI2702" i="3"/>
  <c r="BK2702" i="3"/>
  <c r="BM2702" i="3"/>
  <c r="BO2702" i="3"/>
  <c r="BQ2702" i="3"/>
  <c r="AY2703" i="3"/>
  <c r="BA2703" i="3"/>
  <c r="BC2703" i="3"/>
  <c r="BE2703" i="3"/>
  <c r="BG2703" i="3"/>
  <c r="BI2703" i="3"/>
  <c r="BK2703" i="3"/>
  <c r="BM2703" i="3"/>
  <c r="BO2703" i="3"/>
  <c r="BQ2703" i="3"/>
  <c r="AY2704" i="3"/>
  <c r="BA2704" i="3"/>
  <c r="BC2704" i="3"/>
  <c r="BE2704" i="3"/>
  <c r="BG2704" i="3"/>
  <c r="BI2704" i="3"/>
  <c r="BK2704" i="3"/>
  <c r="BM2704" i="3"/>
  <c r="BO2704" i="3"/>
  <c r="BQ2704" i="3"/>
  <c r="AY2705" i="3"/>
  <c r="BA2705" i="3"/>
  <c r="BC2705" i="3"/>
  <c r="BE2705" i="3"/>
  <c r="BG2705" i="3"/>
  <c r="BI2705" i="3"/>
  <c r="BK2705" i="3"/>
  <c r="BM2705" i="3"/>
  <c r="BO2705" i="3"/>
  <c r="BQ2705" i="3"/>
  <c r="AY2706" i="3"/>
  <c r="BA2706" i="3"/>
  <c r="BC2706" i="3"/>
  <c r="BE2706" i="3"/>
  <c r="BG2706" i="3"/>
  <c r="BI2706" i="3"/>
  <c r="BK2706" i="3"/>
  <c r="BM2706" i="3"/>
  <c r="BO2706" i="3"/>
  <c r="BQ2706" i="3"/>
  <c r="AY2707" i="3"/>
  <c r="BA2707" i="3"/>
  <c r="BC2707" i="3"/>
  <c r="BE2707" i="3"/>
  <c r="BG2707" i="3"/>
  <c r="BI2707" i="3"/>
  <c r="BK2707" i="3"/>
  <c r="BM2707" i="3"/>
  <c r="BO2707" i="3"/>
  <c r="BQ2707" i="3"/>
  <c r="AY2708" i="3"/>
  <c r="BA2708" i="3"/>
  <c r="BC2708" i="3"/>
  <c r="BE2708" i="3"/>
  <c r="BG2708" i="3"/>
  <c r="BI2708" i="3"/>
  <c r="BK2708" i="3"/>
  <c r="BM2708" i="3"/>
  <c r="BO2708" i="3"/>
  <c r="BQ2708" i="3"/>
  <c r="AY2709" i="3"/>
  <c r="BA2709" i="3"/>
  <c r="BC2709" i="3"/>
  <c r="BE2709" i="3"/>
  <c r="BG2709" i="3"/>
  <c r="BI2709" i="3"/>
  <c r="BK2709" i="3"/>
  <c r="BM2709" i="3"/>
  <c r="BO2709" i="3"/>
  <c r="BQ2709" i="3"/>
  <c r="AY2710" i="3"/>
  <c r="BA2710" i="3"/>
  <c r="BC2710" i="3"/>
  <c r="BE2710" i="3"/>
  <c r="BG2710" i="3"/>
  <c r="BI2710" i="3"/>
  <c r="BK2710" i="3"/>
  <c r="BM2710" i="3"/>
  <c r="BO2710" i="3"/>
  <c r="BQ2710" i="3"/>
  <c r="AY2711" i="3"/>
  <c r="AY2712" i="3"/>
  <c r="BA2712" i="3"/>
  <c r="BC2712" i="3"/>
  <c r="BE2712" i="3"/>
  <c r="BG2712" i="3"/>
  <c r="BI2712" i="3"/>
  <c r="BK2712" i="3"/>
  <c r="BM2712" i="3"/>
  <c r="BO2712" i="3"/>
  <c r="BQ2712" i="3"/>
  <c r="AY2713" i="3"/>
  <c r="BA2713" i="3"/>
  <c r="BC2713" i="3"/>
  <c r="BE2713" i="3"/>
  <c r="BG2713" i="3"/>
  <c r="BI2713" i="3"/>
  <c r="BK2713" i="3"/>
  <c r="BM2713" i="3"/>
  <c r="BO2713" i="3"/>
  <c r="BQ2713" i="3"/>
  <c r="AY2714" i="3"/>
  <c r="BA2714" i="3"/>
  <c r="BC2714" i="3"/>
  <c r="BE2714" i="3"/>
  <c r="BG2714" i="3"/>
  <c r="BI2714" i="3"/>
  <c r="BK2714" i="3"/>
  <c r="BM2714" i="3"/>
  <c r="BO2714" i="3"/>
  <c r="BQ2714" i="3"/>
  <c r="AY2715" i="3"/>
  <c r="AY2716" i="3"/>
  <c r="BA2716" i="3"/>
  <c r="BC2716" i="3"/>
  <c r="BE2716" i="3"/>
  <c r="BG2716" i="3"/>
  <c r="BI2716" i="3"/>
  <c r="BK2716" i="3"/>
  <c r="BM2716" i="3"/>
  <c r="BO2716" i="3"/>
  <c r="BQ2716" i="3"/>
  <c r="AY2717" i="3"/>
  <c r="BA2717" i="3"/>
  <c r="BC2717" i="3"/>
  <c r="BE2717" i="3"/>
  <c r="BG2717" i="3"/>
  <c r="BI2717" i="3"/>
  <c r="BK2717" i="3"/>
  <c r="BM2717" i="3"/>
  <c r="BO2717" i="3"/>
  <c r="BQ2717" i="3"/>
  <c r="AY2718" i="3"/>
  <c r="BA2718" i="3"/>
  <c r="BC2718" i="3"/>
  <c r="BE2718" i="3"/>
  <c r="BG2718" i="3"/>
  <c r="BI2718" i="3"/>
  <c r="BK2718" i="3"/>
  <c r="BM2718" i="3"/>
  <c r="BO2718" i="3"/>
  <c r="BQ2718" i="3"/>
  <c r="AY2719" i="3"/>
  <c r="AY2720" i="3"/>
  <c r="BA2720" i="3"/>
  <c r="BC2720" i="3"/>
  <c r="BE2720" i="3"/>
  <c r="BG2720" i="3"/>
  <c r="BI2720" i="3"/>
  <c r="BK2720" i="3"/>
  <c r="BM2720" i="3"/>
  <c r="BO2720" i="3"/>
  <c r="BQ2720" i="3"/>
  <c r="AY2721" i="3"/>
  <c r="BA2721" i="3"/>
  <c r="BC2721" i="3"/>
  <c r="BE2721" i="3"/>
  <c r="BG2721" i="3"/>
  <c r="BI2721" i="3"/>
  <c r="BK2721" i="3"/>
  <c r="BM2721" i="3"/>
  <c r="BO2721" i="3"/>
  <c r="BQ2721" i="3"/>
  <c r="AY2722" i="3"/>
  <c r="BA2722" i="3"/>
  <c r="BC2722" i="3"/>
  <c r="BE2722" i="3"/>
  <c r="BG2722" i="3"/>
  <c r="BI2722" i="3"/>
  <c r="BK2722" i="3"/>
  <c r="BM2722" i="3"/>
  <c r="BO2722" i="3"/>
  <c r="BQ2722" i="3"/>
  <c r="AY9" i="3"/>
  <c r="BA9" i="3"/>
  <c r="BC9" i="3"/>
  <c r="BE9" i="3"/>
  <c r="BG9" i="3"/>
  <c r="BI9" i="3"/>
  <c r="BK9" i="3"/>
  <c r="BM9" i="3"/>
  <c r="BO9" i="3"/>
  <c r="BQ9" i="3"/>
  <c r="AY10" i="3"/>
  <c r="BA10" i="3"/>
  <c r="BC10" i="3"/>
  <c r="BE10" i="3"/>
  <c r="BG10" i="3"/>
  <c r="BI10" i="3"/>
  <c r="BK10" i="3"/>
  <c r="BM10" i="3"/>
  <c r="BO10" i="3"/>
  <c r="BQ10" i="3"/>
  <c r="AY11" i="3"/>
  <c r="BA11" i="3"/>
  <c r="BC11" i="3"/>
  <c r="BE11" i="3"/>
  <c r="BG11" i="3"/>
  <c r="BI11" i="3"/>
  <c r="BK11" i="3"/>
  <c r="BM11" i="3"/>
  <c r="BO11" i="3"/>
  <c r="BQ11" i="3"/>
  <c r="AY12" i="3"/>
  <c r="BA12" i="3"/>
  <c r="BC12" i="3"/>
  <c r="BE12" i="3"/>
  <c r="BG12" i="3"/>
  <c r="BI12" i="3"/>
  <c r="BK12" i="3"/>
  <c r="BM12" i="3"/>
  <c r="BO12" i="3"/>
  <c r="BQ12" i="3"/>
  <c r="AY13" i="3"/>
  <c r="BA13" i="3"/>
  <c r="BC13" i="3"/>
  <c r="BE13" i="3"/>
  <c r="BG13" i="3"/>
  <c r="BI13" i="3"/>
  <c r="BK13" i="3"/>
  <c r="BM13" i="3"/>
  <c r="BO13" i="3"/>
  <c r="BQ13" i="3"/>
  <c r="AY15" i="3"/>
  <c r="BA15" i="3"/>
  <c r="BC15" i="3"/>
  <c r="BE15" i="3"/>
  <c r="BG15" i="3"/>
  <c r="BI15" i="3"/>
  <c r="BK15" i="3"/>
  <c r="BM15" i="3"/>
  <c r="BO15" i="3"/>
  <c r="BQ15" i="3"/>
  <c r="AY16" i="3"/>
  <c r="BA16" i="3"/>
  <c r="BC16" i="3"/>
  <c r="BE16" i="3"/>
  <c r="BG16" i="3"/>
  <c r="BI16" i="3"/>
  <c r="BK16" i="3"/>
  <c r="BM16" i="3"/>
  <c r="BO16" i="3"/>
  <c r="BQ16" i="3"/>
  <c r="AY17" i="3"/>
  <c r="BA17" i="3"/>
  <c r="BC17" i="3"/>
  <c r="BE17" i="3"/>
  <c r="BG17" i="3"/>
  <c r="BI17" i="3"/>
  <c r="BK17" i="3"/>
  <c r="BM17" i="3"/>
  <c r="BO17" i="3"/>
  <c r="BQ17" i="3"/>
  <c r="AY18" i="3"/>
  <c r="BA18" i="3"/>
  <c r="BC18" i="3"/>
  <c r="BE18" i="3"/>
  <c r="BG18" i="3"/>
  <c r="BI18" i="3"/>
  <c r="BK18" i="3"/>
  <c r="BM18" i="3"/>
  <c r="BO18" i="3"/>
  <c r="BQ18" i="3"/>
  <c r="AY19" i="3"/>
  <c r="BA19" i="3"/>
  <c r="BC19" i="3"/>
  <c r="BE19" i="3"/>
  <c r="BG19" i="3"/>
  <c r="BI19" i="3"/>
  <c r="BK19" i="3"/>
  <c r="BM19" i="3"/>
  <c r="BO19" i="3"/>
  <c r="BQ19" i="3"/>
  <c r="AY20" i="3"/>
  <c r="BA20" i="3"/>
  <c r="BC20" i="3"/>
  <c r="BE20" i="3"/>
  <c r="BG20" i="3"/>
  <c r="BI20" i="3"/>
  <c r="BK20" i="3"/>
  <c r="BM20" i="3"/>
  <c r="BO20" i="3"/>
  <c r="BQ20" i="3"/>
  <c r="AY21" i="3"/>
  <c r="BA21" i="3"/>
  <c r="BC21" i="3"/>
  <c r="BE21" i="3"/>
  <c r="BG21" i="3"/>
  <c r="BI21" i="3"/>
  <c r="BK21" i="3"/>
  <c r="BM21" i="3"/>
  <c r="BO21" i="3"/>
  <c r="BQ21" i="3"/>
  <c r="AY22" i="3"/>
  <c r="BA22" i="3"/>
  <c r="BC22" i="3"/>
  <c r="BE22" i="3"/>
  <c r="BG22" i="3"/>
  <c r="BI22" i="3"/>
  <c r="BK22" i="3"/>
  <c r="BM22" i="3"/>
  <c r="BO22" i="3"/>
  <c r="BQ22" i="3"/>
  <c r="AY23" i="3"/>
  <c r="BA23" i="3"/>
  <c r="BC23" i="3"/>
  <c r="BE23" i="3"/>
  <c r="BG23" i="3"/>
  <c r="BI23" i="3"/>
  <c r="BK23" i="3"/>
  <c r="BM23" i="3"/>
  <c r="BO23" i="3"/>
  <c r="BQ23" i="3"/>
  <c r="AY24" i="3"/>
  <c r="BA24" i="3"/>
  <c r="BC24" i="3"/>
  <c r="BE24" i="3"/>
  <c r="BG24" i="3"/>
  <c r="BI24" i="3"/>
  <c r="BK24" i="3"/>
  <c r="BM24" i="3"/>
  <c r="BO24" i="3"/>
  <c r="BQ24" i="3"/>
  <c r="AY25" i="3"/>
  <c r="BA25" i="3"/>
  <c r="BC25" i="3"/>
  <c r="BE25" i="3"/>
  <c r="BG25" i="3"/>
  <c r="BI25" i="3"/>
  <c r="BK25" i="3"/>
  <c r="BM25" i="3"/>
  <c r="BO25" i="3"/>
  <c r="BQ25" i="3"/>
  <c r="AY26" i="3"/>
  <c r="BA26" i="3"/>
  <c r="BC26" i="3"/>
  <c r="BE26" i="3"/>
  <c r="BG26" i="3"/>
  <c r="BI26" i="3"/>
  <c r="BK26" i="3"/>
  <c r="BM26" i="3"/>
  <c r="BO26" i="3"/>
  <c r="BQ26" i="3"/>
  <c r="AY27" i="3"/>
  <c r="BA27" i="3"/>
  <c r="BC27" i="3"/>
  <c r="BE27" i="3"/>
  <c r="BG27" i="3"/>
  <c r="BI27" i="3"/>
  <c r="BK27" i="3"/>
  <c r="BM27" i="3"/>
  <c r="BO27" i="3"/>
  <c r="BQ27" i="3"/>
  <c r="AY28" i="3"/>
  <c r="BA28" i="3"/>
  <c r="BC28" i="3"/>
  <c r="BE28" i="3"/>
  <c r="BG28" i="3"/>
  <c r="BI28" i="3"/>
  <c r="BK28" i="3"/>
  <c r="BM28" i="3"/>
  <c r="BO28" i="3"/>
  <c r="BQ28" i="3"/>
  <c r="AY29" i="3"/>
  <c r="BA29" i="3"/>
  <c r="BC29" i="3"/>
  <c r="BE29" i="3"/>
  <c r="BG29" i="3"/>
  <c r="BI29" i="3"/>
  <c r="BK29" i="3"/>
  <c r="BM29" i="3"/>
  <c r="BO29" i="3"/>
  <c r="BQ29" i="3"/>
  <c r="AY30" i="3"/>
  <c r="BA30" i="3"/>
  <c r="BC30" i="3"/>
  <c r="BE30" i="3"/>
  <c r="BG30" i="3"/>
  <c r="BI30" i="3"/>
  <c r="BK30" i="3"/>
  <c r="BM30" i="3"/>
  <c r="BO30" i="3"/>
  <c r="BQ30" i="3"/>
  <c r="AY31" i="3"/>
  <c r="BA31" i="3"/>
  <c r="BC31" i="3"/>
  <c r="BE31" i="3"/>
  <c r="BG31" i="3"/>
  <c r="BI31" i="3"/>
  <c r="BK31" i="3"/>
  <c r="BM31" i="3"/>
  <c r="BO31" i="3"/>
  <c r="BQ31" i="3"/>
  <c r="AY32" i="3"/>
  <c r="BA32" i="3"/>
  <c r="BC32" i="3"/>
  <c r="BE32" i="3"/>
  <c r="BG32" i="3"/>
  <c r="BI32" i="3"/>
  <c r="BK32" i="3"/>
  <c r="BM32" i="3"/>
  <c r="BO32" i="3"/>
  <c r="BQ32" i="3"/>
  <c r="AY33" i="3"/>
  <c r="BA33" i="3"/>
  <c r="BC33" i="3"/>
  <c r="BE33" i="3"/>
  <c r="BG33" i="3"/>
  <c r="BI33" i="3"/>
  <c r="BK33" i="3"/>
  <c r="BM33" i="3"/>
  <c r="BO33" i="3"/>
  <c r="BQ33" i="3"/>
  <c r="AY34" i="3"/>
  <c r="BA34" i="3"/>
  <c r="BC34" i="3"/>
  <c r="BE34" i="3"/>
  <c r="BG34" i="3"/>
  <c r="BI34" i="3"/>
  <c r="BK34" i="3"/>
  <c r="BM34" i="3"/>
  <c r="BO34" i="3"/>
  <c r="BQ34" i="3"/>
  <c r="AY35" i="3"/>
  <c r="BA35" i="3"/>
  <c r="BC35" i="3"/>
  <c r="BE35" i="3"/>
  <c r="BG35" i="3"/>
  <c r="BI35" i="3"/>
  <c r="BK35" i="3"/>
  <c r="BM35" i="3"/>
  <c r="BO35" i="3"/>
  <c r="BQ35" i="3"/>
  <c r="AY36" i="3"/>
  <c r="BA36" i="3"/>
  <c r="BC36" i="3"/>
  <c r="BE36" i="3"/>
  <c r="BG36" i="3"/>
  <c r="BI36" i="3"/>
  <c r="BK36" i="3"/>
  <c r="BM36" i="3"/>
  <c r="BO36" i="3"/>
  <c r="BQ36" i="3"/>
  <c r="AY37" i="3"/>
  <c r="BA37" i="3"/>
  <c r="BC37" i="3"/>
  <c r="BE37" i="3"/>
  <c r="BG37" i="3"/>
  <c r="BI37" i="3"/>
  <c r="BK37" i="3"/>
  <c r="BM37" i="3"/>
  <c r="BO37" i="3"/>
  <c r="BQ37" i="3"/>
  <c r="AY38" i="3"/>
  <c r="BA38" i="3"/>
  <c r="BC38" i="3"/>
  <c r="BE38" i="3"/>
  <c r="BG38" i="3"/>
  <c r="BI38" i="3"/>
  <c r="BK38" i="3"/>
  <c r="BM38" i="3"/>
  <c r="BO38" i="3"/>
  <c r="BQ38" i="3"/>
  <c r="AY39" i="3"/>
  <c r="BA39" i="3"/>
  <c r="BC39" i="3"/>
  <c r="BE39" i="3"/>
  <c r="BG39" i="3"/>
  <c r="BI39" i="3"/>
  <c r="BK39" i="3"/>
  <c r="BM39" i="3"/>
  <c r="BO39" i="3"/>
  <c r="BQ39" i="3"/>
  <c r="AY40" i="3"/>
  <c r="BA40" i="3"/>
  <c r="BC40" i="3"/>
  <c r="BE40" i="3"/>
  <c r="BG40" i="3"/>
  <c r="BI40" i="3"/>
  <c r="BK40" i="3"/>
  <c r="BM40" i="3"/>
  <c r="BO40" i="3"/>
  <c r="BQ40" i="3"/>
  <c r="AY41" i="3"/>
  <c r="BA41" i="3"/>
  <c r="BC41" i="3"/>
  <c r="BE41" i="3"/>
  <c r="BG41" i="3"/>
  <c r="BI41" i="3"/>
  <c r="BK41" i="3"/>
  <c r="BM41" i="3"/>
  <c r="BO41" i="3"/>
  <c r="BQ41" i="3"/>
  <c r="AY42" i="3"/>
  <c r="BA42" i="3"/>
  <c r="BC42" i="3"/>
  <c r="BE42" i="3"/>
  <c r="BG42" i="3"/>
  <c r="BI42" i="3"/>
  <c r="BK42" i="3"/>
  <c r="BM42" i="3"/>
  <c r="BO42" i="3"/>
  <c r="BQ42" i="3"/>
  <c r="AY43" i="3"/>
  <c r="BA43" i="3"/>
  <c r="BC43" i="3"/>
  <c r="BE43" i="3"/>
  <c r="BG43" i="3"/>
  <c r="BI43" i="3"/>
  <c r="BK43" i="3"/>
  <c r="BM43" i="3"/>
  <c r="BO43" i="3"/>
  <c r="BQ43" i="3"/>
  <c r="AY44" i="3"/>
  <c r="BA44" i="3"/>
  <c r="BC44" i="3"/>
  <c r="BE44" i="3"/>
  <c r="BG44" i="3"/>
  <c r="BI44" i="3"/>
  <c r="BK44" i="3"/>
  <c r="BM44" i="3"/>
  <c r="BO44" i="3"/>
  <c r="BQ44" i="3"/>
  <c r="AY45" i="3"/>
  <c r="BA45" i="3"/>
  <c r="BC45" i="3"/>
  <c r="BE45" i="3"/>
  <c r="BG45" i="3"/>
  <c r="BI45" i="3"/>
  <c r="BK45" i="3"/>
  <c r="BM45" i="3"/>
  <c r="BO45" i="3"/>
  <c r="BQ45" i="3"/>
  <c r="AY46" i="3"/>
  <c r="BA46" i="3"/>
  <c r="BC46" i="3"/>
  <c r="BE46" i="3"/>
  <c r="BG46" i="3"/>
  <c r="BI46" i="3"/>
  <c r="BK46" i="3"/>
  <c r="BM46" i="3"/>
  <c r="BO46" i="3"/>
  <c r="BQ46" i="3"/>
  <c r="AY47" i="3"/>
  <c r="BA47" i="3"/>
  <c r="BC47" i="3"/>
  <c r="BE47" i="3"/>
  <c r="BG47" i="3"/>
  <c r="BI47" i="3"/>
  <c r="BK47" i="3"/>
  <c r="BM47" i="3"/>
  <c r="BO47" i="3"/>
  <c r="BQ47" i="3"/>
  <c r="AY48" i="3"/>
  <c r="BA48" i="3"/>
  <c r="BC48" i="3"/>
  <c r="BE48" i="3"/>
  <c r="BG48" i="3"/>
  <c r="BI48" i="3"/>
  <c r="BK48" i="3"/>
  <c r="BM48" i="3"/>
  <c r="BO48" i="3"/>
  <c r="BQ48" i="3"/>
  <c r="AY49" i="3"/>
  <c r="BA49" i="3"/>
  <c r="BC49" i="3"/>
  <c r="BE49" i="3"/>
  <c r="BG49" i="3"/>
  <c r="BI49" i="3"/>
  <c r="BK49" i="3"/>
  <c r="BM49" i="3"/>
  <c r="BO49" i="3"/>
  <c r="BQ49" i="3"/>
  <c r="AY50" i="3"/>
  <c r="BA50" i="3"/>
  <c r="BC50" i="3"/>
  <c r="BE50" i="3"/>
  <c r="BG50" i="3"/>
  <c r="BI50" i="3"/>
  <c r="BK50" i="3"/>
  <c r="BM50" i="3"/>
  <c r="BO50" i="3"/>
  <c r="BQ50" i="3"/>
  <c r="AY51" i="3"/>
  <c r="BA51" i="3"/>
  <c r="BC51" i="3"/>
  <c r="BE51" i="3"/>
  <c r="BG51" i="3"/>
  <c r="BI51" i="3"/>
  <c r="BK51" i="3"/>
  <c r="BM51" i="3"/>
  <c r="BO51" i="3"/>
  <c r="BQ51" i="3"/>
  <c r="AY52" i="3"/>
  <c r="BA52" i="3"/>
  <c r="BC52" i="3"/>
  <c r="BE52" i="3"/>
  <c r="BG52" i="3"/>
  <c r="BI52" i="3"/>
  <c r="BK52" i="3"/>
  <c r="BM52" i="3"/>
  <c r="BO52" i="3"/>
  <c r="BQ52" i="3"/>
  <c r="AY53" i="3"/>
  <c r="BA53" i="3"/>
  <c r="BC53" i="3"/>
  <c r="BE53" i="3"/>
  <c r="BG53" i="3"/>
  <c r="BI53" i="3"/>
  <c r="BK53" i="3"/>
  <c r="BM53" i="3"/>
  <c r="BO53" i="3"/>
  <c r="BQ53" i="3"/>
  <c r="AY54" i="3"/>
  <c r="AY55" i="3"/>
  <c r="BA55" i="3"/>
  <c r="BC55" i="3"/>
  <c r="BE55" i="3"/>
  <c r="BG55" i="3"/>
  <c r="BI55" i="3"/>
  <c r="BK55" i="3"/>
  <c r="BM55" i="3"/>
  <c r="BO55" i="3"/>
  <c r="BQ55" i="3"/>
  <c r="AY56" i="3"/>
  <c r="BA56" i="3"/>
  <c r="BC56" i="3"/>
  <c r="BE56" i="3"/>
  <c r="BG56" i="3"/>
  <c r="BI56" i="3"/>
  <c r="BK56" i="3"/>
  <c r="BM56" i="3"/>
  <c r="BO56" i="3"/>
  <c r="BQ56" i="3"/>
  <c r="AY57" i="3"/>
  <c r="BA57" i="3"/>
  <c r="BC57" i="3"/>
  <c r="BE57" i="3"/>
  <c r="BG57" i="3"/>
  <c r="BI57" i="3"/>
  <c r="BK57" i="3"/>
  <c r="BM57" i="3"/>
  <c r="BO57" i="3"/>
  <c r="BQ57" i="3"/>
  <c r="AY58" i="3"/>
  <c r="BA58" i="3"/>
  <c r="BC58" i="3"/>
  <c r="BE58" i="3"/>
  <c r="BG58" i="3"/>
  <c r="BI58" i="3"/>
  <c r="BK58" i="3"/>
  <c r="BM58" i="3"/>
  <c r="BO58" i="3"/>
  <c r="BQ58" i="3"/>
  <c r="AY59" i="3"/>
  <c r="BA59" i="3"/>
  <c r="BC59" i="3"/>
  <c r="BE59" i="3"/>
  <c r="BG59" i="3"/>
  <c r="BI59" i="3"/>
  <c r="BK59" i="3"/>
  <c r="BM59" i="3"/>
  <c r="BO59" i="3"/>
  <c r="BQ59" i="3"/>
  <c r="AY60" i="3"/>
  <c r="BA60" i="3"/>
  <c r="BC60" i="3"/>
  <c r="BE60" i="3"/>
  <c r="BG60" i="3"/>
  <c r="BI60" i="3"/>
  <c r="BK60" i="3"/>
  <c r="BM60" i="3"/>
  <c r="BO60" i="3"/>
  <c r="BQ60" i="3"/>
  <c r="AY61" i="3"/>
  <c r="BA61" i="3"/>
  <c r="BC61" i="3"/>
  <c r="BE61" i="3"/>
  <c r="BG61" i="3"/>
  <c r="BI61" i="3"/>
  <c r="BK61" i="3"/>
  <c r="BM61" i="3"/>
  <c r="BO61" i="3"/>
  <c r="BQ61" i="3"/>
  <c r="AY62" i="3"/>
  <c r="BA62" i="3"/>
  <c r="BC62" i="3"/>
  <c r="BE62" i="3"/>
  <c r="BG62" i="3"/>
  <c r="BI62" i="3"/>
  <c r="BK62" i="3"/>
  <c r="BM62" i="3"/>
  <c r="BO62" i="3"/>
  <c r="BQ62" i="3"/>
  <c r="AY63" i="3"/>
  <c r="BA63" i="3"/>
  <c r="BC63" i="3"/>
  <c r="BE63" i="3"/>
  <c r="BG63" i="3"/>
  <c r="BI63" i="3"/>
  <c r="BK63" i="3"/>
  <c r="BM63" i="3"/>
  <c r="BO63" i="3"/>
  <c r="BQ63" i="3"/>
  <c r="AY64" i="3"/>
  <c r="BA64" i="3"/>
  <c r="BC64" i="3"/>
  <c r="BE64" i="3"/>
  <c r="BG64" i="3"/>
  <c r="BI64" i="3"/>
  <c r="BK64" i="3"/>
  <c r="BM64" i="3"/>
  <c r="BO64" i="3"/>
  <c r="BQ64" i="3"/>
  <c r="AY65" i="3"/>
  <c r="BA65" i="3"/>
  <c r="BC65" i="3"/>
  <c r="BE65" i="3"/>
  <c r="BG65" i="3"/>
  <c r="BI65" i="3"/>
  <c r="BK65" i="3"/>
  <c r="BM65" i="3"/>
  <c r="BO65" i="3"/>
  <c r="BQ65" i="3"/>
  <c r="AY66" i="3"/>
  <c r="BA66" i="3"/>
  <c r="BC66" i="3"/>
  <c r="BE66" i="3"/>
  <c r="BG66" i="3"/>
  <c r="BI66" i="3"/>
  <c r="BK66" i="3"/>
  <c r="BM66" i="3"/>
  <c r="BO66" i="3"/>
  <c r="BQ66" i="3"/>
  <c r="AY68" i="3"/>
  <c r="BA68" i="3"/>
  <c r="BC68" i="3"/>
  <c r="BE68" i="3"/>
  <c r="BG68" i="3"/>
  <c r="BI68" i="3"/>
  <c r="BK68" i="3"/>
  <c r="BM68" i="3"/>
  <c r="BO68" i="3"/>
  <c r="BQ68" i="3"/>
  <c r="AY69" i="3"/>
  <c r="AY70" i="3"/>
  <c r="BA70" i="3"/>
  <c r="BC70" i="3"/>
  <c r="BE70" i="3"/>
  <c r="BG70" i="3"/>
  <c r="BI70" i="3"/>
  <c r="BK70" i="3"/>
  <c r="BM70" i="3"/>
  <c r="BO70" i="3"/>
  <c r="BQ70" i="3"/>
  <c r="AY71" i="3"/>
  <c r="BA71" i="3"/>
  <c r="BC71" i="3"/>
  <c r="BE71" i="3"/>
  <c r="BG71" i="3"/>
  <c r="BI71" i="3"/>
  <c r="BK71" i="3"/>
  <c r="BM71" i="3"/>
  <c r="BO71" i="3"/>
  <c r="BQ71" i="3"/>
  <c r="AY72" i="3"/>
  <c r="BA72" i="3"/>
  <c r="BC72" i="3"/>
  <c r="BE72" i="3"/>
  <c r="BG72" i="3"/>
  <c r="BI72" i="3"/>
  <c r="BK72" i="3"/>
  <c r="BM72" i="3"/>
  <c r="BO72" i="3"/>
  <c r="BQ72" i="3"/>
  <c r="AY73" i="3"/>
  <c r="BA73" i="3"/>
  <c r="BC73" i="3"/>
  <c r="BE73" i="3"/>
  <c r="BG73" i="3"/>
  <c r="BI73" i="3"/>
  <c r="BK73" i="3"/>
  <c r="BM73" i="3"/>
  <c r="BO73" i="3"/>
  <c r="BQ73" i="3"/>
  <c r="AY74" i="3"/>
  <c r="BA74" i="3"/>
  <c r="BC74" i="3"/>
  <c r="BE74" i="3"/>
  <c r="BG74" i="3"/>
  <c r="BI74" i="3"/>
  <c r="BK74" i="3"/>
  <c r="BM74" i="3"/>
  <c r="BO74" i="3"/>
  <c r="BQ74" i="3"/>
  <c r="AY75" i="3"/>
  <c r="BA75" i="3"/>
  <c r="BC75" i="3"/>
  <c r="BE75" i="3"/>
  <c r="BG75" i="3"/>
  <c r="BI75" i="3"/>
  <c r="BK75" i="3"/>
  <c r="BM75" i="3"/>
  <c r="BO75" i="3"/>
  <c r="BQ75" i="3"/>
  <c r="AY76" i="3"/>
  <c r="AY77" i="3"/>
  <c r="BA77" i="3"/>
  <c r="BC77" i="3"/>
  <c r="BE77" i="3"/>
  <c r="BG77" i="3"/>
  <c r="BI77" i="3"/>
  <c r="BK77" i="3"/>
  <c r="BM77" i="3"/>
  <c r="BO77" i="3"/>
  <c r="BQ77" i="3"/>
  <c r="AY78" i="3"/>
  <c r="BA78" i="3"/>
  <c r="BC78" i="3"/>
  <c r="BE78" i="3"/>
  <c r="BG78" i="3"/>
  <c r="BI78" i="3"/>
  <c r="BK78" i="3"/>
  <c r="BM78" i="3"/>
  <c r="BO78" i="3"/>
  <c r="BQ78" i="3"/>
  <c r="AY79" i="3"/>
  <c r="BA79" i="3"/>
  <c r="BC79" i="3"/>
  <c r="BE79" i="3"/>
  <c r="BG79" i="3"/>
  <c r="BI79" i="3"/>
  <c r="BK79" i="3"/>
  <c r="BM79" i="3"/>
  <c r="BO79" i="3"/>
  <c r="BQ79" i="3"/>
  <c r="AY80" i="3"/>
  <c r="BA80" i="3"/>
  <c r="BC80" i="3"/>
  <c r="BE80" i="3"/>
  <c r="BG80" i="3"/>
  <c r="BI80" i="3"/>
  <c r="BK80" i="3"/>
  <c r="BM80" i="3"/>
  <c r="BO80" i="3"/>
  <c r="BQ80" i="3"/>
  <c r="AY81" i="3"/>
  <c r="BA81" i="3"/>
  <c r="BC81" i="3"/>
  <c r="BE81" i="3"/>
  <c r="BG81" i="3"/>
  <c r="BI81" i="3"/>
  <c r="BK81" i="3"/>
  <c r="BM81" i="3"/>
  <c r="BO81" i="3"/>
  <c r="BQ81" i="3"/>
  <c r="AY82" i="3"/>
  <c r="BA82" i="3"/>
  <c r="BC82" i="3"/>
  <c r="BE82" i="3"/>
  <c r="BG82" i="3"/>
  <c r="BI82" i="3"/>
  <c r="BK82" i="3"/>
  <c r="BM82" i="3"/>
  <c r="BO82" i="3"/>
  <c r="BQ82" i="3"/>
  <c r="AY83" i="3"/>
  <c r="BA83" i="3"/>
  <c r="BC83" i="3"/>
  <c r="BE83" i="3"/>
  <c r="BG83" i="3"/>
  <c r="BI83" i="3"/>
  <c r="BK83" i="3"/>
  <c r="BM83" i="3"/>
  <c r="BO83" i="3"/>
  <c r="BQ83" i="3"/>
  <c r="AY84" i="3"/>
  <c r="BA84" i="3"/>
  <c r="BC84" i="3"/>
  <c r="BE84" i="3"/>
  <c r="BG84" i="3"/>
  <c r="BI84" i="3"/>
  <c r="BK84" i="3"/>
  <c r="BM84" i="3"/>
  <c r="BO84" i="3"/>
  <c r="BQ84" i="3"/>
  <c r="AY85" i="3"/>
  <c r="BA85" i="3"/>
  <c r="BC85" i="3"/>
  <c r="BE85" i="3"/>
  <c r="BG85" i="3"/>
  <c r="BI85" i="3"/>
  <c r="BK85" i="3"/>
  <c r="BM85" i="3"/>
  <c r="BO85" i="3"/>
  <c r="BQ85" i="3"/>
  <c r="AY86" i="3"/>
  <c r="BA86" i="3"/>
  <c r="BC86" i="3"/>
  <c r="BE86" i="3"/>
  <c r="BG86" i="3"/>
  <c r="BI86" i="3"/>
  <c r="BK86" i="3"/>
  <c r="BM86" i="3"/>
  <c r="BO86" i="3"/>
  <c r="BQ86" i="3"/>
  <c r="AY87" i="3"/>
  <c r="BA87" i="3"/>
  <c r="BC87" i="3"/>
  <c r="BE87" i="3"/>
  <c r="BG87" i="3"/>
  <c r="BI87" i="3"/>
  <c r="BK87" i="3"/>
  <c r="BM87" i="3"/>
  <c r="BO87" i="3"/>
  <c r="BQ87" i="3"/>
  <c r="AY88" i="3"/>
  <c r="BA88" i="3"/>
  <c r="BC88" i="3"/>
  <c r="BE88" i="3"/>
  <c r="BG88" i="3"/>
  <c r="BI88" i="3"/>
  <c r="BK88" i="3"/>
  <c r="BM88" i="3"/>
  <c r="BO88" i="3"/>
  <c r="BQ88" i="3"/>
  <c r="AY89" i="3"/>
  <c r="BA89" i="3"/>
  <c r="BC89" i="3"/>
  <c r="BE89" i="3"/>
  <c r="BG89" i="3"/>
  <c r="BI89" i="3"/>
  <c r="BK89" i="3"/>
  <c r="BM89" i="3"/>
  <c r="BO89" i="3"/>
  <c r="BQ89" i="3"/>
  <c r="AY90" i="3"/>
  <c r="BA90" i="3"/>
  <c r="BC90" i="3"/>
  <c r="BE90" i="3"/>
  <c r="BG90" i="3"/>
  <c r="BI90" i="3"/>
  <c r="BK90" i="3"/>
  <c r="BM90" i="3"/>
  <c r="BO90" i="3"/>
  <c r="BQ90" i="3"/>
  <c r="AY91" i="3"/>
  <c r="BA91" i="3"/>
  <c r="BC91" i="3"/>
  <c r="BE91" i="3"/>
  <c r="BG91" i="3"/>
  <c r="BI91" i="3"/>
  <c r="BK91" i="3"/>
  <c r="BM91" i="3"/>
  <c r="BO91" i="3"/>
  <c r="BQ91" i="3"/>
  <c r="AY92" i="3"/>
  <c r="BA92" i="3"/>
  <c r="BC92" i="3"/>
  <c r="BE92" i="3"/>
  <c r="BG92" i="3"/>
  <c r="BI92" i="3"/>
  <c r="BK92" i="3"/>
  <c r="BM92" i="3"/>
  <c r="BO92" i="3"/>
  <c r="BQ92" i="3"/>
  <c r="AY93" i="3"/>
  <c r="BA93" i="3"/>
  <c r="BC93" i="3"/>
  <c r="BE93" i="3"/>
  <c r="BG93" i="3"/>
  <c r="BI93" i="3"/>
  <c r="BK93" i="3"/>
  <c r="BM93" i="3"/>
  <c r="BO93" i="3"/>
  <c r="BQ93" i="3"/>
  <c r="AY94" i="3"/>
  <c r="BA94" i="3"/>
  <c r="BC94" i="3"/>
  <c r="BE94" i="3"/>
  <c r="BG94" i="3"/>
  <c r="BI94" i="3"/>
  <c r="BK94" i="3"/>
  <c r="BM94" i="3"/>
  <c r="BO94" i="3"/>
  <c r="BQ94" i="3"/>
  <c r="AY95" i="3"/>
  <c r="AY96" i="3"/>
  <c r="BA96" i="3"/>
  <c r="BC96" i="3"/>
  <c r="BE96" i="3"/>
  <c r="BG96" i="3"/>
  <c r="BI96" i="3"/>
  <c r="BK96" i="3"/>
  <c r="BM96" i="3"/>
  <c r="BO96" i="3"/>
  <c r="BQ96" i="3"/>
  <c r="AY97" i="3"/>
  <c r="BA97" i="3"/>
  <c r="BC97" i="3"/>
  <c r="BE97" i="3"/>
  <c r="BG97" i="3"/>
  <c r="BI97" i="3"/>
  <c r="BK97" i="3"/>
  <c r="BM97" i="3"/>
  <c r="BO97" i="3"/>
  <c r="BQ97" i="3"/>
  <c r="AY98" i="3"/>
  <c r="BA98" i="3"/>
  <c r="BC98" i="3"/>
  <c r="BE98" i="3"/>
  <c r="BG98" i="3"/>
  <c r="BI98" i="3"/>
  <c r="BK98" i="3"/>
  <c r="BM98" i="3"/>
  <c r="BO98" i="3"/>
  <c r="BQ98" i="3"/>
  <c r="AY99" i="3"/>
  <c r="BA99" i="3"/>
  <c r="BC99" i="3"/>
  <c r="BE99" i="3"/>
  <c r="BG99" i="3"/>
  <c r="BI99" i="3"/>
  <c r="BK99" i="3"/>
  <c r="BM99" i="3"/>
  <c r="BO99" i="3"/>
  <c r="BQ99" i="3"/>
  <c r="AY100" i="3"/>
  <c r="BA100" i="3"/>
  <c r="BC100" i="3"/>
  <c r="BE100" i="3"/>
  <c r="BG100" i="3"/>
  <c r="BI100" i="3"/>
  <c r="BK100" i="3"/>
  <c r="BM100" i="3"/>
  <c r="BO100" i="3"/>
  <c r="BQ100" i="3"/>
  <c r="AY101" i="3"/>
  <c r="BA101" i="3"/>
  <c r="BC101" i="3"/>
  <c r="BE101" i="3"/>
  <c r="BG101" i="3"/>
  <c r="BI101" i="3"/>
  <c r="BK101" i="3"/>
  <c r="BM101" i="3"/>
  <c r="BO101" i="3"/>
  <c r="BQ101" i="3"/>
  <c r="AY102" i="3"/>
  <c r="BA102" i="3"/>
  <c r="BC102" i="3"/>
  <c r="BE102" i="3"/>
  <c r="BG102" i="3"/>
  <c r="BI102" i="3"/>
  <c r="BK102" i="3"/>
  <c r="BM102" i="3"/>
  <c r="BO102" i="3"/>
  <c r="BQ102" i="3"/>
  <c r="AY103" i="3"/>
  <c r="BA103" i="3"/>
  <c r="BC103" i="3"/>
  <c r="BE103" i="3"/>
  <c r="BG103" i="3"/>
  <c r="BI103" i="3"/>
  <c r="BK103" i="3"/>
  <c r="BM103" i="3"/>
  <c r="BO103" i="3"/>
  <c r="BQ103" i="3"/>
  <c r="AY104" i="3"/>
  <c r="BA104" i="3"/>
  <c r="BC104" i="3"/>
  <c r="BE104" i="3"/>
  <c r="BG104" i="3"/>
  <c r="BI104" i="3"/>
  <c r="BK104" i="3"/>
  <c r="BM104" i="3"/>
  <c r="BO104" i="3"/>
  <c r="BQ104" i="3"/>
  <c r="AY105" i="3"/>
  <c r="BA105" i="3"/>
  <c r="BC105" i="3"/>
  <c r="BE105" i="3"/>
  <c r="BG105" i="3"/>
  <c r="BI105" i="3"/>
  <c r="BK105" i="3"/>
  <c r="BM105" i="3"/>
  <c r="BO105" i="3"/>
  <c r="BQ105" i="3"/>
  <c r="AY106" i="3"/>
  <c r="BA106" i="3"/>
  <c r="BC106" i="3"/>
  <c r="BE106" i="3"/>
  <c r="BG106" i="3"/>
  <c r="BI106" i="3"/>
  <c r="BK106" i="3"/>
  <c r="BM106" i="3"/>
  <c r="BO106" i="3"/>
  <c r="BQ106" i="3"/>
  <c r="AY107" i="3"/>
  <c r="AY108" i="3"/>
  <c r="BA108" i="3"/>
  <c r="BC108" i="3"/>
  <c r="BE108" i="3"/>
  <c r="BG108" i="3"/>
  <c r="BI108" i="3"/>
  <c r="BK108" i="3"/>
  <c r="BM108" i="3"/>
  <c r="BO108" i="3"/>
  <c r="BQ108" i="3"/>
  <c r="AY109" i="3"/>
  <c r="BA109" i="3"/>
  <c r="BC109" i="3"/>
  <c r="BE109" i="3"/>
  <c r="BG109" i="3"/>
  <c r="BI109" i="3"/>
  <c r="BK109" i="3"/>
  <c r="BM109" i="3"/>
  <c r="BO109" i="3"/>
  <c r="BQ109" i="3"/>
  <c r="AY110" i="3"/>
  <c r="BA110" i="3"/>
  <c r="BC110" i="3"/>
  <c r="BE110" i="3"/>
  <c r="BG110" i="3"/>
  <c r="BI110" i="3"/>
  <c r="BK110" i="3"/>
  <c r="BM110" i="3"/>
  <c r="BO110" i="3"/>
  <c r="BQ110" i="3"/>
  <c r="AY111" i="3"/>
  <c r="BA111" i="3"/>
  <c r="BC111" i="3"/>
  <c r="BE111" i="3"/>
  <c r="BG111" i="3"/>
  <c r="BI111" i="3"/>
  <c r="BK111" i="3"/>
  <c r="BM111" i="3"/>
  <c r="BO111" i="3"/>
  <c r="BQ111" i="3"/>
  <c r="AY112" i="3"/>
  <c r="BA112" i="3"/>
  <c r="BC112" i="3"/>
  <c r="BE112" i="3"/>
  <c r="BG112" i="3"/>
  <c r="BI112" i="3"/>
  <c r="BK112" i="3"/>
  <c r="BM112" i="3"/>
  <c r="BO112" i="3"/>
  <c r="BQ112" i="3"/>
  <c r="AY113" i="3"/>
  <c r="BA113" i="3"/>
  <c r="BC113" i="3"/>
  <c r="BE113" i="3"/>
  <c r="BG113" i="3"/>
  <c r="BI113" i="3"/>
  <c r="BK113" i="3"/>
  <c r="BM113" i="3"/>
  <c r="BO113" i="3"/>
  <c r="BQ113" i="3"/>
  <c r="AY114" i="3"/>
  <c r="BA114" i="3"/>
  <c r="BC114" i="3"/>
  <c r="BE114" i="3"/>
  <c r="BG114" i="3"/>
  <c r="BI114" i="3"/>
  <c r="BK114" i="3"/>
  <c r="BM114" i="3"/>
  <c r="BO114" i="3"/>
  <c r="BQ114" i="3"/>
  <c r="AY115" i="3"/>
  <c r="BA115" i="3"/>
  <c r="BC115" i="3"/>
  <c r="BE115" i="3"/>
  <c r="BG115" i="3"/>
  <c r="BI115" i="3"/>
  <c r="BK115" i="3"/>
  <c r="BM115" i="3"/>
  <c r="BO115" i="3"/>
  <c r="BQ115" i="3"/>
  <c r="AY116" i="3"/>
  <c r="BA116" i="3"/>
  <c r="BC116" i="3"/>
  <c r="BE116" i="3"/>
  <c r="BG116" i="3"/>
  <c r="BI116" i="3"/>
  <c r="BK116" i="3"/>
  <c r="BM116" i="3"/>
  <c r="BO116" i="3"/>
  <c r="BQ116" i="3"/>
  <c r="AY117" i="3"/>
  <c r="BA117" i="3"/>
  <c r="BC117" i="3"/>
  <c r="BE117" i="3"/>
  <c r="BG117" i="3"/>
  <c r="BI117" i="3"/>
  <c r="BK117" i="3"/>
  <c r="BM117" i="3"/>
  <c r="BO117" i="3"/>
  <c r="BQ117" i="3"/>
  <c r="AY118" i="3"/>
  <c r="AY119" i="3"/>
  <c r="BA119" i="3"/>
  <c r="BC119" i="3"/>
  <c r="BE119" i="3"/>
  <c r="BG119" i="3"/>
  <c r="BI119" i="3"/>
  <c r="BK119" i="3"/>
  <c r="BM119" i="3"/>
  <c r="BO119" i="3"/>
  <c r="BQ119" i="3"/>
  <c r="AY120" i="3"/>
  <c r="BA120" i="3"/>
  <c r="BC120" i="3"/>
  <c r="BE120" i="3"/>
  <c r="BG120" i="3"/>
  <c r="BI120" i="3"/>
  <c r="BK120" i="3"/>
  <c r="BM120" i="3"/>
  <c r="BO120" i="3"/>
  <c r="BQ120" i="3"/>
  <c r="AY121" i="3"/>
  <c r="BA121" i="3"/>
  <c r="BC121" i="3"/>
  <c r="BE121" i="3"/>
  <c r="BG121" i="3"/>
  <c r="BI121" i="3"/>
  <c r="BK121" i="3"/>
  <c r="BM121" i="3"/>
  <c r="BO121" i="3"/>
  <c r="BQ121" i="3"/>
  <c r="AY122" i="3"/>
  <c r="BA122" i="3"/>
  <c r="BC122" i="3"/>
  <c r="BE122" i="3"/>
  <c r="BG122" i="3"/>
  <c r="BI122" i="3"/>
  <c r="BK122" i="3"/>
  <c r="BM122" i="3"/>
  <c r="BO122" i="3"/>
  <c r="BQ122" i="3"/>
  <c r="AY123" i="3"/>
  <c r="BA123" i="3"/>
  <c r="BC123" i="3"/>
  <c r="BE123" i="3"/>
  <c r="BG123" i="3"/>
  <c r="BI123" i="3"/>
  <c r="BK123" i="3"/>
  <c r="BM123" i="3"/>
  <c r="BO123" i="3"/>
  <c r="BQ123" i="3"/>
  <c r="AY125" i="3"/>
  <c r="BA125" i="3"/>
  <c r="BC125" i="3"/>
  <c r="BE125" i="3"/>
  <c r="BG125" i="3"/>
  <c r="BI125" i="3"/>
  <c r="BK125" i="3"/>
  <c r="BM125" i="3"/>
  <c r="BO125" i="3"/>
  <c r="BQ125" i="3"/>
  <c r="AY126" i="3"/>
  <c r="BA126" i="3"/>
  <c r="BC126" i="3"/>
  <c r="BE126" i="3"/>
  <c r="BG126" i="3"/>
  <c r="BI126" i="3"/>
  <c r="BK126" i="3"/>
  <c r="BM126" i="3"/>
  <c r="BO126" i="3"/>
  <c r="BQ126" i="3"/>
  <c r="AY127" i="3"/>
  <c r="BA127" i="3"/>
  <c r="BC127" i="3"/>
  <c r="BE127" i="3"/>
  <c r="BG127" i="3"/>
  <c r="BI127" i="3"/>
  <c r="BK127" i="3"/>
  <c r="BM127" i="3"/>
  <c r="BO127" i="3"/>
  <c r="BQ127" i="3"/>
  <c r="AY128" i="3"/>
  <c r="BA128" i="3"/>
  <c r="BC128" i="3"/>
  <c r="BE128" i="3"/>
  <c r="BG128" i="3"/>
  <c r="BI128" i="3"/>
  <c r="BK128" i="3"/>
  <c r="BM128" i="3"/>
  <c r="BO128" i="3"/>
  <c r="BQ128" i="3"/>
  <c r="AY129" i="3"/>
  <c r="BA129" i="3"/>
  <c r="BC129" i="3"/>
  <c r="BE129" i="3"/>
  <c r="BG129" i="3"/>
  <c r="BI129" i="3"/>
  <c r="BK129" i="3"/>
  <c r="BM129" i="3"/>
  <c r="BO129" i="3"/>
  <c r="BQ129" i="3"/>
  <c r="AY131" i="3"/>
  <c r="BA131" i="3"/>
  <c r="BC131" i="3"/>
  <c r="BE131" i="3"/>
  <c r="BG131" i="3"/>
  <c r="BI131" i="3"/>
  <c r="BK131" i="3"/>
  <c r="BM131" i="3"/>
  <c r="BO131" i="3"/>
  <c r="BQ131" i="3"/>
  <c r="AY132" i="3"/>
  <c r="BA132" i="3"/>
  <c r="BC132" i="3"/>
  <c r="BE132" i="3"/>
  <c r="BG132" i="3"/>
  <c r="BI132" i="3"/>
  <c r="BK132" i="3"/>
  <c r="BM132" i="3"/>
  <c r="BO132" i="3"/>
  <c r="BQ132" i="3"/>
  <c r="AY133" i="3"/>
  <c r="BA133" i="3"/>
  <c r="BC133" i="3"/>
  <c r="BE133" i="3"/>
  <c r="BG133" i="3"/>
  <c r="BI133" i="3"/>
  <c r="BK133" i="3"/>
  <c r="BM133" i="3"/>
  <c r="BO133" i="3"/>
  <c r="BQ133" i="3"/>
  <c r="AY134" i="3"/>
  <c r="BA134" i="3"/>
  <c r="BC134" i="3"/>
  <c r="BE134" i="3"/>
  <c r="BG134" i="3"/>
  <c r="BI134" i="3"/>
  <c r="BK134" i="3"/>
  <c r="BM134" i="3"/>
  <c r="BO134" i="3"/>
  <c r="BQ134" i="3"/>
  <c r="AY135" i="3"/>
  <c r="BA135" i="3"/>
  <c r="BC135" i="3"/>
  <c r="BE135" i="3"/>
  <c r="BG135" i="3"/>
  <c r="BI135" i="3"/>
  <c r="BK135" i="3"/>
  <c r="BM135" i="3"/>
  <c r="BO135" i="3"/>
  <c r="BQ135" i="3"/>
  <c r="AY140" i="3"/>
  <c r="BA140" i="3"/>
  <c r="BC140" i="3"/>
  <c r="BE140" i="3"/>
  <c r="BG140" i="3"/>
  <c r="BI140" i="3"/>
  <c r="BK140" i="3"/>
  <c r="BM140" i="3"/>
  <c r="BO140" i="3"/>
  <c r="BQ140" i="3"/>
  <c r="AY141" i="3"/>
  <c r="BA141" i="3"/>
  <c r="BC141" i="3"/>
  <c r="BE141" i="3"/>
  <c r="BG141" i="3"/>
  <c r="BI141" i="3"/>
  <c r="BK141" i="3"/>
  <c r="BM141" i="3"/>
  <c r="BO141" i="3"/>
  <c r="BQ141" i="3"/>
  <c r="AY142" i="3"/>
  <c r="BA142" i="3"/>
  <c r="BC142" i="3"/>
  <c r="BE142" i="3"/>
  <c r="BG142" i="3"/>
  <c r="BI142" i="3"/>
  <c r="BK142" i="3"/>
  <c r="BM142" i="3"/>
  <c r="BO142" i="3"/>
  <c r="BQ142" i="3"/>
  <c r="AY143" i="3"/>
  <c r="BA143" i="3"/>
  <c r="BC143" i="3"/>
  <c r="BE143" i="3"/>
  <c r="BG143" i="3"/>
  <c r="BI143" i="3"/>
  <c r="BK143" i="3"/>
  <c r="BM143" i="3"/>
  <c r="BO143" i="3"/>
  <c r="BQ143" i="3"/>
  <c r="AY144" i="3"/>
  <c r="BA144" i="3"/>
  <c r="BC144" i="3"/>
  <c r="BE144" i="3"/>
  <c r="BG144" i="3"/>
  <c r="BI144" i="3"/>
  <c r="BK144" i="3"/>
  <c r="BM144" i="3"/>
  <c r="BO144" i="3"/>
  <c r="BQ144" i="3"/>
  <c r="AY147" i="3"/>
  <c r="BA147" i="3"/>
  <c r="BC147" i="3"/>
  <c r="BE147" i="3"/>
  <c r="BG147" i="3"/>
  <c r="BI147" i="3"/>
  <c r="BK147" i="3"/>
  <c r="BM147" i="3"/>
  <c r="BO147" i="3"/>
  <c r="BQ147" i="3"/>
  <c r="AY149" i="3"/>
  <c r="BA149" i="3"/>
  <c r="BC149" i="3"/>
  <c r="BE149" i="3"/>
  <c r="BG149" i="3"/>
  <c r="BI149" i="3"/>
  <c r="BK149" i="3"/>
  <c r="BM149" i="3"/>
  <c r="BO149" i="3"/>
  <c r="BQ149" i="3"/>
  <c r="AY150" i="3"/>
  <c r="BA150" i="3"/>
  <c r="BC150" i="3"/>
  <c r="BE150" i="3"/>
  <c r="BG150" i="3"/>
  <c r="BI150" i="3"/>
  <c r="BK150" i="3"/>
  <c r="BM150" i="3"/>
  <c r="BO150" i="3"/>
  <c r="BQ150" i="3"/>
  <c r="AY151" i="3"/>
  <c r="BA151" i="3"/>
  <c r="BC151" i="3"/>
  <c r="BE151" i="3"/>
  <c r="BG151" i="3"/>
  <c r="BI151" i="3"/>
  <c r="BK151" i="3"/>
  <c r="BM151" i="3"/>
  <c r="BO151" i="3"/>
  <c r="BQ151" i="3"/>
  <c r="AY152" i="3"/>
  <c r="BA152" i="3"/>
  <c r="BC152" i="3"/>
  <c r="BE152" i="3"/>
  <c r="BG152" i="3"/>
  <c r="BI152" i="3"/>
  <c r="BK152" i="3"/>
  <c r="BM152" i="3"/>
  <c r="BO152" i="3"/>
  <c r="BQ152" i="3"/>
  <c r="AY153" i="3"/>
  <c r="BA153" i="3"/>
  <c r="BC153" i="3"/>
  <c r="BE153" i="3"/>
  <c r="BG153" i="3"/>
  <c r="BI153" i="3"/>
  <c r="BK153" i="3"/>
  <c r="BM153" i="3"/>
  <c r="BO153" i="3"/>
  <c r="BQ153" i="3"/>
  <c r="AY156" i="3"/>
  <c r="BA156" i="3"/>
  <c r="BC156" i="3"/>
  <c r="BE156" i="3"/>
  <c r="BG156" i="3"/>
  <c r="BI156" i="3"/>
  <c r="BK156" i="3"/>
  <c r="BM156" i="3"/>
  <c r="BO156" i="3"/>
  <c r="BQ156" i="3"/>
  <c r="AY157" i="3"/>
  <c r="BA157" i="3"/>
  <c r="BC157" i="3"/>
  <c r="BE157" i="3"/>
  <c r="BG157" i="3"/>
  <c r="BI157" i="3"/>
  <c r="BK157" i="3"/>
  <c r="BM157" i="3"/>
  <c r="BO157" i="3"/>
  <c r="BQ157" i="3"/>
  <c r="AY158" i="3"/>
  <c r="BA158" i="3"/>
  <c r="BC158" i="3"/>
  <c r="BE158" i="3"/>
  <c r="BG158" i="3"/>
  <c r="BI158" i="3"/>
  <c r="BK158" i="3"/>
  <c r="BM158" i="3"/>
  <c r="BO158" i="3"/>
  <c r="BQ158" i="3"/>
  <c r="AY160" i="3"/>
  <c r="BA160" i="3"/>
  <c r="BC160" i="3"/>
  <c r="BE160" i="3"/>
  <c r="BG160" i="3"/>
  <c r="BI160" i="3"/>
  <c r="BK160" i="3"/>
  <c r="BM160" i="3"/>
  <c r="BO160" i="3"/>
  <c r="BQ160" i="3"/>
  <c r="AY161" i="3"/>
  <c r="BA161" i="3"/>
  <c r="BC161" i="3"/>
  <c r="BE161" i="3"/>
  <c r="BG161" i="3"/>
  <c r="BI161" i="3"/>
  <c r="BK161" i="3"/>
  <c r="BM161" i="3"/>
  <c r="BO161" i="3"/>
  <c r="BQ161" i="3"/>
  <c r="AY162" i="3"/>
  <c r="BA162" i="3"/>
  <c r="BC162" i="3"/>
  <c r="BE162" i="3"/>
  <c r="BG162" i="3"/>
  <c r="BI162" i="3"/>
  <c r="BK162" i="3"/>
  <c r="BM162" i="3"/>
  <c r="BO162" i="3"/>
  <c r="BQ162" i="3"/>
  <c r="AY163" i="3"/>
  <c r="BA163" i="3"/>
  <c r="BC163" i="3"/>
  <c r="BE163" i="3"/>
  <c r="BG163" i="3"/>
  <c r="BI163" i="3"/>
  <c r="BK163" i="3"/>
  <c r="BM163" i="3"/>
  <c r="BO163" i="3"/>
  <c r="BQ163" i="3"/>
  <c r="AY164" i="3"/>
  <c r="BA164" i="3"/>
  <c r="BC164" i="3"/>
  <c r="BE164" i="3"/>
  <c r="BG164" i="3"/>
  <c r="BI164" i="3"/>
  <c r="BK164" i="3"/>
  <c r="BM164" i="3"/>
  <c r="BO164" i="3"/>
  <c r="BQ164" i="3"/>
  <c r="AY165" i="3"/>
  <c r="BA165" i="3"/>
  <c r="BC165" i="3"/>
  <c r="BE165" i="3"/>
  <c r="BG165" i="3"/>
  <c r="BI165" i="3"/>
  <c r="BK165" i="3"/>
  <c r="BM165" i="3"/>
  <c r="BO165" i="3"/>
  <c r="BQ165" i="3"/>
  <c r="AY166" i="3"/>
  <c r="BA166" i="3"/>
  <c r="BC166" i="3"/>
  <c r="BE166" i="3"/>
  <c r="BG166" i="3"/>
  <c r="BI166" i="3"/>
  <c r="BK166" i="3"/>
  <c r="BM166" i="3"/>
  <c r="BO166" i="3"/>
  <c r="BQ166" i="3"/>
  <c r="AY167" i="3"/>
  <c r="BA167" i="3"/>
  <c r="BC167" i="3"/>
  <c r="BE167" i="3"/>
  <c r="BG167" i="3"/>
  <c r="BI167" i="3"/>
  <c r="BK167" i="3"/>
  <c r="BM167" i="3"/>
  <c r="BO167" i="3"/>
  <c r="BQ167" i="3"/>
  <c r="AY170" i="3"/>
  <c r="BA170" i="3"/>
  <c r="BC170" i="3"/>
  <c r="BE170" i="3"/>
  <c r="BG170" i="3"/>
  <c r="BI170" i="3"/>
  <c r="BK170" i="3"/>
  <c r="BM170" i="3"/>
  <c r="BO170" i="3"/>
  <c r="BQ170" i="3"/>
  <c r="AY171" i="3"/>
  <c r="BA171" i="3"/>
  <c r="BC171" i="3"/>
  <c r="BE171" i="3"/>
  <c r="BG171" i="3"/>
  <c r="BI171" i="3"/>
  <c r="BK171" i="3"/>
  <c r="BM171" i="3"/>
  <c r="BO171" i="3"/>
  <c r="BQ171" i="3"/>
  <c r="AY172" i="3"/>
  <c r="BA172" i="3"/>
  <c r="BC172" i="3"/>
  <c r="BE172" i="3"/>
  <c r="BG172" i="3"/>
  <c r="BI172" i="3"/>
  <c r="BK172" i="3"/>
  <c r="BM172" i="3"/>
  <c r="BO172" i="3"/>
  <c r="BQ172" i="3"/>
  <c r="AY173" i="3"/>
  <c r="BA173" i="3"/>
  <c r="BC173" i="3"/>
  <c r="BE173" i="3"/>
  <c r="BG173" i="3"/>
  <c r="BI173" i="3"/>
  <c r="BK173" i="3"/>
  <c r="BM173" i="3"/>
  <c r="BO173" i="3"/>
  <c r="BQ173" i="3"/>
  <c r="AY174" i="3"/>
  <c r="BA174" i="3"/>
  <c r="BC174" i="3"/>
  <c r="BE174" i="3"/>
  <c r="BG174" i="3"/>
  <c r="BI174" i="3"/>
  <c r="BK174" i="3"/>
  <c r="BM174" i="3"/>
  <c r="BO174" i="3"/>
  <c r="BQ174" i="3"/>
  <c r="AY175" i="3"/>
  <c r="BA175" i="3"/>
  <c r="BC175" i="3"/>
  <c r="BE175" i="3"/>
  <c r="BG175" i="3"/>
  <c r="BI175" i="3"/>
  <c r="BK175" i="3"/>
  <c r="BM175" i="3"/>
  <c r="BO175" i="3"/>
  <c r="BQ175" i="3"/>
  <c r="AY176" i="3"/>
  <c r="BA176" i="3"/>
  <c r="BC176" i="3"/>
  <c r="BE176" i="3"/>
  <c r="BG176" i="3"/>
  <c r="BI176" i="3"/>
  <c r="BK176" i="3"/>
  <c r="BM176" i="3"/>
  <c r="BO176" i="3"/>
  <c r="BQ176" i="3"/>
  <c r="AY177" i="3"/>
  <c r="BA177" i="3"/>
  <c r="BC177" i="3"/>
  <c r="BE177" i="3"/>
  <c r="BG177" i="3"/>
  <c r="BI177" i="3"/>
  <c r="BK177" i="3"/>
  <c r="BM177" i="3"/>
  <c r="BO177" i="3"/>
  <c r="BQ177" i="3"/>
  <c r="AY178" i="3"/>
  <c r="BA178" i="3"/>
  <c r="BC178" i="3"/>
  <c r="BE178" i="3"/>
  <c r="BG178" i="3"/>
  <c r="BI178" i="3"/>
  <c r="BK178" i="3"/>
  <c r="BM178" i="3"/>
  <c r="BO178" i="3"/>
  <c r="BQ178" i="3"/>
  <c r="AY179" i="3"/>
  <c r="BA179" i="3"/>
  <c r="BC179" i="3"/>
  <c r="BE179" i="3"/>
  <c r="BG179" i="3"/>
  <c r="BI179" i="3"/>
  <c r="BK179" i="3"/>
  <c r="BM179" i="3"/>
  <c r="BO179" i="3"/>
  <c r="BQ179" i="3"/>
  <c r="AY182" i="3"/>
  <c r="BA182" i="3"/>
  <c r="BC182" i="3"/>
  <c r="BE182" i="3"/>
  <c r="BG182" i="3"/>
  <c r="BI182" i="3"/>
  <c r="BK182" i="3"/>
  <c r="BM182" i="3"/>
  <c r="BO182" i="3"/>
  <c r="BQ182" i="3"/>
  <c r="AY183" i="3"/>
  <c r="BA183" i="3"/>
  <c r="BC183" i="3"/>
  <c r="BE183" i="3"/>
  <c r="BG183" i="3"/>
  <c r="BI183" i="3"/>
  <c r="BK183" i="3"/>
  <c r="BM183" i="3"/>
  <c r="BO183" i="3"/>
  <c r="BQ183" i="3"/>
  <c r="AY184" i="3"/>
  <c r="BA184" i="3"/>
  <c r="BC184" i="3"/>
  <c r="BE184" i="3"/>
  <c r="BG184" i="3"/>
  <c r="BI184" i="3"/>
  <c r="BK184" i="3"/>
  <c r="BM184" i="3"/>
  <c r="BO184" i="3"/>
  <c r="BQ184" i="3"/>
  <c r="AY185" i="3"/>
  <c r="BA185" i="3"/>
  <c r="BC185" i="3"/>
  <c r="BE185" i="3"/>
  <c r="BG185" i="3"/>
  <c r="BI185" i="3"/>
  <c r="BK185" i="3"/>
  <c r="BM185" i="3"/>
  <c r="BO185" i="3"/>
  <c r="BQ185" i="3"/>
  <c r="AY186" i="3"/>
  <c r="BA186" i="3"/>
  <c r="BC186" i="3"/>
  <c r="BE186" i="3"/>
  <c r="BG186" i="3"/>
  <c r="BI186" i="3"/>
  <c r="BK186" i="3"/>
  <c r="BM186" i="3"/>
  <c r="BO186" i="3"/>
  <c r="BQ186" i="3"/>
  <c r="AY187" i="3"/>
  <c r="BA187" i="3"/>
  <c r="BC187" i="3"/>
  <c r="BE187" i="3"/>
  <c r="BG187" i="3"/>
  <c r="BI187" i="3"/>
  <c r="BK187" i="3"/>
  <c r="BM187" i="3"/>
  <c r="BO187" i="3"/>
  <c r="BQ187" i="3"/>
  <c r="AY189" i="3"/>
  <c r="BA189" i="3"/>
  <c r="BC189" i="3"/>
  <c r="BE189" i="3"/>
  <c r="BG189" i="3"/>
  <c r="BI189" i="3"/>
  <c r="BK189" i="3"/>
  <c r="BM189" i="3"/>
  <c r="BO189" i="3"/>
  <c r="BQ189" i="3"/>
  <c r="AY190" i="3"/>
  <c r="BA190" i="3"/>
  <c r="BC190" i="3"/>
  <c r="BE190" i="3"/>
  <c r="BG190" i="3"/>
  <c r="BI190" i="3"/>
  <c r="BK190" i="3"/>
  <c r="BM190" i="3"/>
  <c r="BO190" i="3"/>
  <c r="BQ190" i="3"/>
  <c r="AY191" i="3"/>
  <c r="BA191" i="3"/>
  <c r="BC191" i="3"/>
  <c r="BE191" i="3"/>
  <c r="BG191" i="3"/>
  <c r="BI191" i="3"/>
  <c r="BK191" i="3"/>
  <c r="BM191" i="3"/>
  <c r="BO191" i="3"/>
  <c r="BQ191" i="3"/>
  <c r="AY192" i="3"/>
  <c r="BA192" i="3"/>
  <c r="BC192" i="3"/>
  <c r="BE192" i="3"/>
  <c r="BG192" i="3"/>
  <c r="BI192" i="3"/>
  <c r="BK192" i="3"/>
  <c r="BM192" i="3"/>
  <c r="BO192" i="3"/>
  <c r="BQ192" i="3"/>
  <c r="AY195" i="3"/>
  <c r="BA195" i="3"/>
  <c r="BC195" i="3"/>
  <c r="BE195" i="3"/>
  <c r="BG195" i="3"/>
  <c r="BI195" i="3"/>
  <c r="BK195" i="3"/>
  <c r="BM195" i="3"/>
  <c r="BO195" i="3"/>
  <c r="BQ195" i="3"/>
  <c r="AY197" i="3"/>
  <c r="BA197" i="3"/>
  <c r="BC197" i="3"/>
  <c r="BE197" i="3"/>
  <c r="BG197" i="3"/>
  <c r="BI197" i="3"/>
  <c r="BK197" i="3"/>
  <c r="BM197" i="3"/>
  <c r="BO197" i="3"/>
  <c r="BQ197" i="3"/>
  <c r="AY198" i="3"/>
  <c r="BA198" i="3"/>
  <c r="BC198" i="3"/>
  <c r="BE198" i="3"/>
  <c r="BG198" i="3"/>
  <c r="BI198" i="3"/>
  <c r="BK198" i="3"/>
  <c r="BM198" i="3"/>
  <c r="BO198" i="3"/>
  <c r="BQ198" i="3"/>
  <c r="AY199" i="3"/>
  <c r="BA199" i="3"/>
  <c r="BC199" i="3"/>
  <c r="BE199" i="3"/>
  <c r="BG199" i="3"/>
  <c r="BI199" i="3"/>
  <c r="BK199" i="3"/>
  <c r="BM199" i="3"/>
  <c r="BO199" i="3"/>
  <c r="BQ199" i="3"/>
  <c r="AY200" i="3"/>
  <c r="BA200" i="3"/>
  <c r="BC200" i="3"/>
  <c r="BE200" i="3"/>
  <c r="BG200" i="3"/>
  <c r="BI200" i="3"/>
  <c r="BK200" i="3"/>
  <c r="BM200" i="3"/>
  <c r="BO200" i="3"/>
  <c r="BQ200" i="3"/>
  <c r="AY201" i="3"/>
  <c r="BA201" i="3"/>
  <c r="BC201" i="3"/>
  <c r="BE201" i="3"/>
  <c r="BG201" i="3"/>
  <c r="BI201" i="3"/>
  <c r="BK201" i="3"/>
  <c r="BM201" i="3"/>
  <c r="BO201" i="3"/>
  <c r="BQ201" i="3"/>
  <c r="AY202" i="3"/>
  <c r="BA202" i="3"/>
  <c r="BC202" i="3"/>
  <c r="BE202" i="3"/>
  <c r="BG202" i="3"/>
  <c r="BI202" i="3"/>
  <c r="BK202" i="3"/>
  <c r="BM202" i="3"/>
  <c r="BO202" i="3"/>
  <c r="BQ202" i="3"/>
  <c r="AY203" i="3"/>
  <c r="BA203" i="3"/>
  <c r="BC203" i="3"/>
  <c r="BE203" i="3"/>
  <c r="BG203" i="3"/>
  <c r="BI203" i="3"/>
  <c r="BK203" i="3"/>
  <c r="BM203" i="3"/>
  <c r="BO203" i="3"/>
  <c r="BQ203" i="3"/>
  <c r="AY204" i="3"/>
  <c r="BA204" i="3"/>
  <c r="BC204" i="3"/>
  <c r="BE204" i="3"/>
  <c r="BG204" i="3"/>
  <c r="BI204" i="3"/>
  <c r="BK204" i="3"/>
  <c r="BM204" i="3"/>
  <c r="BO204" i="3"/>
  <c r="BQ204" i="3"/>
  <c r="AY205" i="3"/>
  <c r="BA205" i="3"/>
  <c r="BC205" i="3"/>
  <c r="BE205" i="3"/>
  <c r="BG205" i="3"/>
  <c r="BI205" i="3"/>
  <c r="BK205" i="3"/>
  <c r="BM205" i="3"/>
  <c r="BO205" i="3"/>
  <c r="BQ205" i="3"/>
  <c r="AY209" i="3"/>
  <c r="BA209" i="3"/>
  <c r="BC209" i="3"/>
  <c r="BE209" i="3"/>
  <c r="BG209" i="3"/>
  <c r="BI209" i="3"/>
  <c r="BK209" i="3"/>
  <c r="BM209" i="3"/>
  <c r="BO209" i="3"/>
  <c r="BQ209" i="3"/>
  <c r="AY210" i="3"/>
  <c r="BA210" i="3"/>
  <c r="BC210" i="3"/>
  <c r="BE210" i="3"/>
  <c r="BG210" i="3"/>
  <c r="BI210" i="3"/>
  <c r="BK210" i="3"/>
  <c r="BM210" i="3"/>
  <c r="BO210" i="3"/>
  <c r="BQ210" i="3"/>
  <c r="AY211" i="3"/>
  <c r="BA211" i="3"/>
  <c r="BC211" i="3"/>
  <c r="BE211" i="3"/>
  <c r="BG211" i="3"/>
  <c r="BI211" i="3"/>
  <c r="BK211" i="3"/>
  <c r="BM211" i="3"/>
  <c r="BO211" i="3"/>
  <c r="BQ211" i="3"/>
  <c r="AY212" i="3"/>
  <c r="BA212" i="3"/>
  <c r="BC212" i="3"/>
  <c r="BE212" i="3"/>
  <c r="BG212" i="3"/>
  <c r="BI212" i="3"/>
  <c r="BK212" i="3"/>
  <c r="BM212" i="3"/>
  <c r="BO212" i="3"/>
  <c r="BQ212" i="3"/>
  <c r="AY213" i="3"/>
  <c r="BA213" i="3"/>
  <c r="BC213" i="3"/>
  <c r="BE213" i="3"/>
  <c r="BG213" i="3"/>
  <c r="BI213" i="3"/>
  <c r="BK213" i="3"/>
  <c r="BM213" i="3"/>
  <c r="BO213" i="3"/>
  <c r="BQ213" i="3"/>
  <c r="AY214" i="3"/>
  <c r="BA214" i="3"/>
  <c r="BC214" i="3"/>
  <c r="BE214" i="3"/>
  <c r="BG214" i="3"/>
  <c r="BI214" i="3"/>
  <c r="BK214" i="3"/>
  <c r="BM214" i="3"/>
  <c r="BO214" i="3"/>
  <c r="BQ214" i="3"/>
  <c r="AY215" i="3"/>
  <c r="BA215" i="3"/>
  <c r="BC215" i="3"/>
  <c r="BE215" i="3"/>
  <c r="BG215" i="3"/>
  <c r="BI215" i="3"/>
  <c r="BK215" i="3"/>
  <c r="BM215" i="3"/>
  <c r="BO215" i="3"/>
  <c r="BQ215" i="3"/>
  <c r="AY216" i="3"/>
  <c r="BA216" i="3"/>
  <c r="BC216" i="3"/>
  <c r="BE216" i="3"/>
  <c r="BG216" i="3"/>
  <c r="BI216" i="3"/>
  <c r="BK216" i="3"/>
  <c r="BM216" i="3"/>
  <c r="BO216" i="3"/>
  <c r="BQ216" i="3"/>
  <c r="AY217" i="3"/>
  <c r="BA217" i="3"/>
  <c r="BC217" i="3"/>
  <c r="BE217" i="3"/>
  <c r="BG217" i="3"/>
  <c r="BI217" i="3"/>
  <c r="BK217" i="3"/>
  <c r="BM217" i="3"/>
  <c r="BO217" i="3"/>
  <c r="BQ217" i="3"/>
  <c r="AY218" i="3"/>
  <c r="BA218" i="3"/>
  <c r="BC218" i="3"/>
  <c r="BE218" i="3"/>
  <c r="BG218" i="3"/>
  <c r="BI218" i="3"/>
  <c r="BK218" i="3"/>
  <c r="BM218" i="3"/>
  <c r="BO218" i="3"/>
  <c r="BQ218" i="3"/>
  <c r="AY219" i="3"/>
  <c r="BA219" i="3"/>
  <c r="BC219" i="3"/>
  <c r="BE219" i="3"/>
  <c r="BG219" i="3"/>
  <c r="BI219" i="3"/>
  <c r="BK219" i="3"/>
  <c r="BM219" i="3"/>
  <c r="BO219" i="3"/>
  <c r="BQ219" i="3"/>
  <c r="AY220" i="3"/>
  <c r="BA220" i="3"/>
  <c r="BC220" i="3"/>
  <c r="BE220" i="3"/>
  <c r="BG220" i="3"/>
  <c r="BI220" i="3"/>
  <c r="BK220" i="3"/>
  <c r="BM220" i="3"/>
  <c r="BO220" i="3"/>
  <c r="BQ220" i="3"/>
  <c r="AY221" i="3"/>
  <c r="BA221" i="3"/>
  <c r="BC221" i="3"/>
  <c r="BE221" i="3"/>
  <c r="AY222" i="3"/>
  <c r="BA222" i="3"/>
  <c r="BC222" i="3"/>
  <c r="BE222" i="3"/>
  <c r="BG222" i="3"/>
  <c r="BI222" i="3"/>
  <c r="BK222" i="3"/>
  <c r="BM222" i="3"/>
  <c r="BO222" i="3"/>
  <c r="BQ222" i="3"/>
  <c r="AY223" i="3"/>
  <c r="BA223" i="3"/>
  <c r="BC223" i="3"/>
  <c r="BE223" i="3"/>
  <c r="BG223" i="3"/>
  <c r="BI223" i="3"/>
  <c r="BK223" i="3"/>
  <c r="BM223" i="3"/>
  <c r="BO223" i="3"/>
  <c r="BQ223" i="3"/>
  <c r="AY224" i="3"/>
  <c r="BA224" i="3"/>
  <c r="BC224" i="3"/>
  <c r="BE224" i="3"/>
  <c r="BG224" i="3"/>
  <c r="BI224" i="3"/>
  <c r="BK224" i="3"/>
  <c r="BM224" i="3"/>
  <c r="BO224" i="3"/>
  <c r="BQ224" i="3"/>
  <c r="AY225" i="3"/>
  <c r="BA225" i="3"/>
  <c r="BC225" i="3"/>
  <c r="BE225" i="3"/>
  <c r="BG225" i="3"/>
  <c r="BI225" i="3"/>
  <c r="BK225" i="3"/>
  <c r="BM225" i="3"/>
  <c r="BO225" i="3"/>
  <c r="BQ225" i="3"/>
  <c r="AY226" i="3"/>
  <c r="BA226" i="3"/>
  <c r="BC226" i="3"/>
  <c r="BE226" i="3"/>
  <c r="BG226" i="3"/>
  <c r="BI226" i="3"/>
  <c r="BK226" i="3"/>
  <c r="BM226" i="3"/>
  <c r="BO226" i="3"/>
  <c r="BQ226" i="3"/>
  <c r="AY227" i="3"/>
  <c r="BA227" i="3"/>
  <c r="BC227" i="3"/>
  <c r="BE227" i="3"/>
  <c r="BG227" i="3"/>
  <c r="BI227" i="3"/>
  <c r="BK227" i="3"/>
  <c r="BM227" i="3"/>
  <c r="BO227" i="3"/>
  <c r="BQ227" i="3"/>
  <c r="AY228" i="3"/>
  <c r="BA228" i="3"/>
  <c r="BC228" i="3"/>
  <c r="BE228" i="3"/>
  <c r="BG228" i="3"/>
  <c r="BI228" i="3"/>
  <c r="BK228" i="3"/>
  <c r="BM228" i="3"/>
  <c r="BO228" i="3"/>
  <c r="BQ228" i="3"/>
  <c r="AY229" i="3"/>
  <c r="BA229" i="3"/>
  <c r="BC229" i="3"/>
  <c r="BE229" i="3"/>
  <c r="BG229" i="3"/>
  <c r="BI229" i="3"/>
  <c r="BK229" i="3"/>
  <c r="BM229" i="3"/>
  <c r="BO229" i="3"/>
  <c r="BQ229" i="3"/>
  <c r="AY230" i="3"/>
  <c r="BA230" i="3"/>
  <c r="BC230" i="3"/>
  <c r="BE230" i="3"/>
  <c r="BG230" i="3"/>
  <c r="BI230" i="3"/>
  <c r="BK230" i="3"/>
  <c r="BM230" i="3"/>
  <c r="BO230" i="3"/>
  <c r="BQ230" i="3"/>
  <c r="AY231" i="3"/>
  <c r="BA231" i="3"/>
  <c r="BC231" i="3"/>
  <c r="BE231" i="3"/>
  <c r="BG231" i="3"/>
  <c r="BI231" i="3"/>
  <c r="BK231" i="3"/>
  <c r="BM231" i="3"/>
  <c r="BO231" i="3"/>
  <c r="BQ231" i="3"/>
  <c r="AY232" i="3"/>
  <c r="BA232" i="3"/>
  <c r="BC232" i="3"/>
  <c r="BE232" i="3"/>
  <c r="BG232" i="3"/>
  <c r="BI232" i="3"/>
  <c r="BK232" i="3"/>
  <c r="BM232" i="3"/>
  <c r="BO232" i="3"/>
  <c r="BQ232" i="3"/>
  <c r="AY233" i="3"/>
  <c r="BA233" i="3"/>
  <c r="BC233" i="3"/>
  <c r="BE233" i="3"/>
  <c r="BG233" i="3"/>
  <c r="BI233" i="3"/>
  <c r="BK233" i="3"/>
  <c r="BM233" i="3"/>
  <c r="BO233" i="3"/>
  <c r="BQ233" i="3"/>
  <c r="AY234" i="3"/>
  <c r="BA234" i="3"/>
  <c r="BC234" i="3"/>
  <c r="BE234" i="3"/>
  <c r="BG234" i="3"/>
  <c r="BI234" i="3"/>
  <c r="BK234" i="3"/>
  <c r="BM234" i="3"/>
  <c r="BO234" i="3"/>
  <c r="BQ234" i="3"/>
  <c r="AY235" i="3"/>
  <c r="BA235" i="3"/>
  <c r="BC235" i="3"/>
  <c r="BE235" i="3"/>
  <c r="BG235" i="3"/>
  <c r="BI235" i="3"/>
  <c r="BK235" i="3"/>
  <c r="BM235" i="3"/>
  <c r="BO235" i="3"/>
  <c r="BQ235" i="3"/>
  <c r="AY236" i="3"/>
  <c r="BA236" i="3"/>
  <c r="BC236" i="3"/>
  <c r="BE236" i="3"/>
  <c r="BG236" i="3"/>
  <c r="BI236" i="3"/>
  <c r="BK236" i="3"/>
  <c r="BM236" i="3"/>
  <c r="BO236" i="3"/>
  <c r="BQ236" i="3"/>
  <c r="AY237" i="3"/>
  <c r="BA237" i="3"/>
  <c r="BC237" i="3"/>
  <c r="BE237" i="3"/>
  <c r="BG237" i="3"/>
  <c r="BI237" i="3"/>
  <c r="BK237" i="3"/>
  <c r="BM237" i="3"/>
  <c r="BO237" i="3"/>
  <c r="BQ237" i="3"/>
  <c r="AY238" i="3"/>
  <c r="BA238" i="3"/>
  <c r="BC238" i="3"/>
  <c r="BE238" i="3"/>
  <c r="BG238" i="3"/>
  <c r="BI238" i="3"/>
  <c r="BK238" i="3"/>
  <c r="BM238" i="3"/>
  <c r="BO238" i="3"/>
  <c r="BQ238" i="3"/>
  <c r="AY239" i="3"/>
  <c r="BA239" i="3"/>
  <c r="BC239" i="3"/>
  <c r="BE239" i="3"/>
  <c r="BG239" i="3"/>
  <c r="BI239" i="3"/>
  <c r="BK239" i="3"/>
  <c r="BM239" i="3"/>
  <c r="BO239" i="3"/>
  <c r="BQ239" i="3"/>
  <c r="AY240" i="3"/>
  <c r="BA240" i="3"/>
  <c r="BC240" i="3"/>
  <c r="BE240" i="3"/>
  <c r="BG240" i="3"/>
  <c r="BI240" i="3"/>
  <c r="BK240" i="3"/>
  <c r="BM240" i="3"/>
  <c r="BO240" i="3"/>
  <c r="BQ240" i="3"/>
  <c r="AY241" i="3"/>
  <c r="BA241" i="3"/>
  <c r="BC241" i="3"/>
  <c r="BE241" i="3"/>
  <c r="BG241" i="3"/>
  <c r="BI241" i="3"/>
  <c r="BK241" i="3"/>
  <c r="BM241" i="3"/>
  <c r="BO241" i="3"/>
  <c r="BQ241" i="3"/>
  <c r="AY242" i="3"/>
  <c r="BA242" i="3"/>
  <c r="BC242" i="3"/>
  <c r="BE242" i="3"/>
  <c r="BG242" i="3"/>
  <c r="BI242" i="3"/>
  <c r="BK242" i="3"/>
  <c r="BM242" i="3"/>
  <c r="BO242" i="3"/>
  <c r="BQ242" i="3"/>
  <c r="AY243" i="3"/>
  <c r="BA243" i="3"/>
  <c r="BC243" i="3"/>
  <c r="BE243" i="3"/>
  <c r="BG243" i="3"/>
  <c r="BI243" i="3"/>
  <c r="BK243" i="3"/>
  <c r="BM243" i="3"/>
  <c r="BO243" i="3"/>
  <c r="BQ243" i="3"/>
  <c r="AY244" i="3"/>
  <c r="BA244" i="3"/>
  <c r="BC244" i="3"/>
  <c r="BE244" i="3"/>
  <c r="BG244" i="3"/>
  <c r="BI244" i="3"/>
  <c r="BK244" i="3"/>
  <c r="BM244" i="3"/>
  <c r="BO244" i="3"/>
  <c r="BQ244" i="3"/>
  <c r="AY245" i="3"/>
  <c r="BA245" i="3"/>
  <c r="BC245" i="3"/>
  <c r="BE245" i="3"/>
  <c r="BG245" i="3"/>
  <c r="BI245" i="3"/>
  <c r="BK245" i="3"/>
  <c r="BM245" i="3"/>
  <c r="BO245" i="3"/>
  <c r="BQ245" i="3"/>
  <c r="AY246" i="3"/>
  <c r="BA246" i="3"/>
  <c r="BC246" i="3"/>
  <c r="BE246" i="3"/>
  <c r="BG246" i="3"/>
  <c r="BI246" i="3"/>
  <c r="BK246" i="3"/>
  <c r="BM246" i="3"/>
  <c r="BO246" i="3"/>
  <c r="BQ246" i="3"/>
  <c r="AY247" i="3"/>
  <c r="BA247" i="3"/>
  <c r="BC247" i="3"/>
  <c r="BE247" i="3"/>
  <c r="BG247" i="3"/>
  <c r="BI247" i="3"/>
  <c r="BK247" i="3"/>
  <c r="BM247" i="3"/>
  <c r="BO247" i="3"/>
  <c r="BQ247" i="3"/>
  <c r="AY248" i="3"/>
  <c r="BA248" i="3"/>
  <c r="BC248" i="3"/>
  <c r="BE248" i="3"/>
  <c r="BG248" i="3"/>
  <c r="BI248" i="3"/>
  <c r="BK248" i="3"/>
  <c r="BM248" i="3"/>
  <c r="BO248" i="3"/>
  <c r="BQ248" i="3"/>
  <c r="AY249" i="3"/>
  <c r="BA249" i="3"/>
  <c r="BC249" i="3"/>
  <c r="BE249" i="3"/>
  <c r="BG249" i="3"/>
  <c r="BI249" i="3"/>
  <c r="BK249" i="3"/>
  <c r="BM249" i="3"/>
  <c r="BO249" i="3"/>
  <c r="BQ249" i="3"/>
  <c r="AY250" i="3"/>
  <c r="BA250" i="3"/>
  <c r="BC250" i="3"/>
  <c r="BE250" i="3"/>
  <c r="BG250" i="3"/>
  <c r="BI250" i="3"/>
  <c r="BK250" i="3"/>
  <c r="BM250" i="3"/>
  <c r="BO250" i="3"/>
  <c r="BQ250" i="3"/>
  <c r="AY251" i="3"/>
  <c r="BA251" i="3"/>
  <c r="BC251" i="3"/>
  <c r="BE251" i="3"/>
  <c r="BG251" i="3"/>
  <c r="BI251" i="3"/>
  <c r="BK251" i="3"/>
  <c r="BM251" i="3"/>
  <c r="BO251" i="3"/>
  <c r="BQ251" i="3"/>
  <c r="AY252" i="3"/>
  <c r="BA252" i="3"/>
  <c r="BC252" i="3"/>
  <c r="BE252" i="3"/>
  <c r="BG252" i="3"/>
  <c r="BI252" i="3"/>
  <c r="BK252" i="3"/>
  <c r="BM252" i="3"/>
  <c r="BO252" i="3"/>
  <c r="BQ252" i="3"/>
  <c r="AY253" i="3"/>
  <c r="BA253" i="3"/>
  <c r="BC253" i="3"/>
  <c r="BE253" i="3"/>
  <c r="BG253" i="3"/>
  <c r="BI253" i="3"/>
  <c r="BK253" i="3"/>
  <c r="BM253" i="3"/>
  <c r="BO253" i="3"/>
  <c r="BQ253" i="3"/>
  <c r="AY254" i="3"/>
  <c r="BA254" i="3"/>
  <c r="BC254" i="3"/>
  <c r="BE254" i="3"/>
  <c r="BG254" i="3"/>
  <c r="BI254" i="3"/>
  <c r="BK254" i="3"/>
  <c r="BM254" i="3"/>
  <c r="BO254" i="3"/>
  <c r="BQ254" i="3"/>
  <c r="AY255" i="3"/>
  <c r="BA255" i="3"/>
  <c r="BC255" i="3"/>
  <c r="BE255" i="3"/>
  <c r="AY256" i="3"/>
  <c r="BA256" i="3"/>
  <c r="BC256" i="3"/>
  <c r="BE256" i="3"/>
  <c r="BG256" i="3"/>
  <c r="BI256" i="3"/>
  <c r="BK256" i="3"/>
  <c r="BM256" i="3"/>
  <c r="BO256" i="3"/>
  <c r="BQ256" i="3"/>
  <c r="AY257" i="3"/>
  <c r="BA257" i="3"/>
  <c r="BC257" i="3"/>
  <c r="BE257" i="3"/>
  <c r="BG257" i="3"/>
  <c r="BI257" i="3"/>
  <c r="BK257" i="3"/>
  <c r="BM257" i="3"/>
  <c r="BO257" i="3"/>
  <c r="BQ257" i="3"/>
  <c r="AY258" i="3"/>
  <c r="BA258" i="3"/>
  <c r="BC258" i="3"/>
  <c r="BE258" i="3"/>
  <c r="BG258" i="3"/>
  <c r="BI258" i="3"/>
  <c r="BK258" i="3"/>
  <c r="BM258" i="3"/>
  <c r="BO258" i="3"/>
  <c r="BQ258" i="3"/>
  <c r="AY259" i="3"/>
  <c r="BA259" i="3"/>
  <c r="BC259" i="3"/>
  <c r="BE259" i="3"/>
  <c r="BG259" i="3"/>
  <c r="BI259" i="3"/>
  <c r="BK259" i="3"/>
  <c r="BM259" i="3"/>
  <c r="BO259" i="3"/>
  <c r="BQ259" i="3"/>
  <c r="AY260" i="3"/>
  <c r="BA260" i="3"/>
  <c r="BC260" i="3"/>
  <c r="BE260" i="3"/>
  <c r="BG260" i="3"/>
  <c r="BI260" i="3"/>
  <c r="BK260" i="3"/>
  <c r="BM260" i="3"/>
  <c r="BO260" i="3"/>
  <c r="BQ260" i="3"/>
  <c r="AY261" i="3"/>
  <c r="BA261" i="3"/>
  <c r="BC261" i="3"/>
  <c r="BE261" i="3"/>
  <c r="AY262" i="3"/>
  <c r="BA262" i="3"/>
  <c r="BC262" i="3"/>
  <c r="BE262" i="3"/>
  <c r="BG262" i="3"/>
  <c r="BI262" i="3"/>
  <c r="BK262" i="3"/>
  <c r="BM262" i="3"/>
  <c r="BO262" i="3"/>
  <c r="BQ262" i="3"/>
  <c r="AY263" i="3"/>
  <c r="BA263" i="3"/>
  <c r="BC263" i="3"/>
  <c r="BE263" i="3"/>
  <c r="BG263" i="3"/>
  <c r="BI263" i="3"/>
  <c r="BK263" i="3"/>
  <c r="BM263" i="3"/>
  <c r="BO263" i="3"/>
  <c r="BQ263" i="3"/>
  <c r="AY264" i="3"/>
  <c r="BA264" i="3"/>
  <c r="BC264" i="3"/>
  <c r="BE264" i="3"/>
  <c r="BG264" i="3"/>
  <c r="BI264" i="3"/>
  <c r="BK264" i="3"/>
  <c r="BM264" i="3"/>
  <c r="BO264" i="3"/>
  <c r="BQ264" i="3"/>
  <c r="AY265" i="3"/>
  <c r="BA265" i="3"/>
  <c r="BC265" i="3"/>
  <c r="BE265" i="3"/>
  <c r="BG265" i="3"/>
  <c r="BI265" i="3"/>
  <c r="BK265" i="3"/>
  <c r="BM265" i="3"/>
  <c r="BO265" i="3"/>
  <c r="BQ265" i="3"/>
  <c r="AY266" i="3"/>
  <c r="BA266" i="3"/>
  <c r="BC266" i="3"/>
  <c r="BE266" i="3"/>
  <c r="BG266" i="3"/>
  <c r="BI266" i="3"/>
  <c r="BK266" i="3"/>
  <c r="BM266" i="3"/>
  <c r="BO266" i="3"/>
  <c r="BQ266" i="3"/>
  <c r="AY267" i="3"/>
  <c r="BA267" i="3"/>
  <c r="BC267" i="3"/>
  <c r="BE267" i="3"/>
  <c r="BG267" i="3"/>
  <c r="BI267" i="3"/>
  <c r="BK267" i="3"/>
  <c r="BM267" i="3"/>
  <c r="BO267" i="3"/>
  <c r="BQ267" i="3"/>
  <c r="AY268" i="3"/>
  <c r="BA268" i="3"/>
  <c r="BC268" i="3"/>
  <c r="BE268" i="3"/>
  <c r="BG268" i="3"/>
  <c r="BI268" i="3"/>
  <c r="BK268" i="3"/>
  <c r="BM268" i="3"/>
  <c r="BO268" i="3"/>
  <c r="BQ268" i="3"/>
  <c r="AY269" i="3"/>
  <c r="BA269" i="3"/>
  <c r="BC269" i="3"/>
  <c r="BE269" i="3"/>
  <c r="BG269" i="3"/>
  <c r="BI269" i="3"/>
  <c r="BK269" i="3"/>
  <c r="BM269" i="3"/>
  <c r="BO269" i="3"/>
  <c r="BQ269" i="3"/>
  <c r="AY270" i="3"/>
  <c r="BA270" i="3"/>
  <c r="BC270" i="3"/>
  <c r="BE270" i="3"/>
  <c r="BG270" i="3"/>
  <c r="BI270" i="3"/>
  <c r="BK270" i="3"/>
  <c r="BM270" i="3"/>
  <c r="BO270" i="3"/>
  <c r="BQ270" i="3"/>
  <c r="AY271" i="3"/>
  <c r="BA271" i="3"/>
  <c r="BC271" i="3"/>
  <c r="BE271" i="3"/>
  <c r="BG271" i="3"/>
  <c r="BI271" i="3"/>
  <c r="BK271" i="3"/>
  <c r="BM271" i="3"/>
  <c r="BO271" i="3"/>
  <c r="BQ271" i="3"/>
  <c r="AY272" i="3"/>
  <c r="BA272" i="3"/>
  <c r="BC272" i="3"/>
  <c r="BE272" i="3"/>
  <c r="BG272" i="3"/>
  <c r="BI272" i="3"/>
  <c r="BK272" i="3"/>
  <c r="BM272" i="3"/>
  <c r="BO272" i="3"/>
  <c r="BQ272" i="3"/>
  <c r="AY273" i="3"/>
  <c r="BA273" i="3"/>
  <c r="BC273" i="3"/>
  <c r="BE273" i="3"/>
  <c r="BG273" i="3"/>
  <c r="BI273" i="3"/>
  <c r="BK273" i="3"/>
  <c r="BM273" i="3"/>
  <c r="BO273" i="3"/>
  <c r="BQ273" i="3"/>
  <c r="AY274" i="3"/>
  <c r="BA274" i="3"/>
  <c r="BC274" i="3"/>
  <c r="BE274" i="3"/>
  <c r="BG274" i="3"/>
  <c r="BI274" i="3"/>
  <c r="BK274" i="3"/>
  <c r="BM274" i="3"/>
  <c r="BO274" i="3"/>
  <c r="BQ274" i="3"/>
  <c r="AY275" i="3"/>
  <c r="BA275" i="3"/>
  <c r="BC275" i="3"/>
  <c r="BE275" i="3"/>
  <c r="BG275" i="3"/>
  <c r="BI275" i="3"/>
  <c r="BK275" i="3"/>
  <c r="BM275" i="3"/>
  <c r="BO275" i="3"/>
  <c r="BQ275" i="3"/>
  <c r="AY276" i="3"/>
  <c r="BA276" i="3"/>
  <c r="BC276" i="3"/>
  <c r="BE276" i="3"/>
  <c r="BG276" i="3"/>
  <c r="BI276" i="3"/>
  <c r="BK276" i="3"/>
  <c r="BM276" i="3"/>
  <c r="BO276" i="3"/>
  <c r="BQ276" i="3"/>
  <c r="AY277" i="3"/>
  <c r="BA277" i="3"/>
  <c r="BC277" i="3"/>
  <c r="BE277" i="3"/>
  <c r="AY278" i="3"/>
  <c r="BA278" i="3"/>
  <c r="BC278" i="3"/>
  <c r="BE278" i="3"/>
  <c r="BG278" i="3"/>
  <c r="BI278" i="3"/>
  <c r="BK278" i="3"/>
  <c r="BM278" i="3"/>
  <c r="BO278" i="3"/>
  <c r="BQ278" i="3"/>
  <c r="AY279" i="3"/>
  <c r="BA279" i="3"/>
  <c r="BC279" i="3"/>
  <c r="BE279" i="3"/>
  <c r="BG279" i="3"/>
  <c r="BI279" i="3"/>
  <c r="BK279" i="3"/>
  <c r="BM279" i="3"/>
  <c r="BO279" i="3"/>
  <c r="BQ279" i="3"/>
  <c r="AY280" i="3"/>
  <c r="BA280" i="3"/>
  <c r="BC280" i="3"/>
  <c r="BE280" i="3"/>
  <c r="BG280" i="3"/>
  <c r="BI280" i="3"/>
  <c r="BK280" i="3"/>
  <c r="BM280" i="3"/>
  <c r="BO280" i="3"/>
  <c r="BQ280" i="3"/>
  <c r="AY281" i="3"/>
  <c r="BA281" i="3"/>
  <c r="BC281" i="3"/>
  <c r="BE281" i="3"/>
  <c r="BG281" i="3"/>
  <c r="BI281" i="3"/>
  <c r="BK281" i="3"/>
  <c r="BM281" i="3"/>
  <c r="BO281" i="3"/>
  <c r="BQ281" i="3"/>
  <c r="AY282" i="3"/>
  <c r="BA282" i="3"/>
  <c r="BC282" i="3"/>
  <c r="BE282" i="3"/>
  <c r="BG282" i="3"/>
  <c r="BI282" i="3"/>
  <c r="BK282" i="3"/>
  <c r="BM282" i="3"/>
  <c r="BO282" i="3"/>
  <c r="BQ282" i="3"/>
  <c r="AY283" i="3"/>
  <c r="BA283" i="3"/>
  <c r="BC283" i="3"/>
  <c r="BE283" i="3"/>
  <c r="BG283" i="3"/>
  <c r="BI283" i="3"/>
  <c r="BK283" i="3"/>
  <c r="BM283" i="3"/>
  <c r="BO283" i="3"/>
  <c r="BQ283" i="3"/>
  <c r="AY284" i="3"/>
  <c r="BA284" i="3"/>
  <c r="BC284" i="3"/>
  <c r="BE284" i="3"/>
  <c r="BG284" i="3"/>
  <c r="BI284" i="3"/>
  <c r="BK284" i="3"/>
  <c r="BM284" i="3"/>
  <c r="BO284" i="3"/>
  <c r="BQ284" i="3"/>
  <c r="AY285" i="3"/>
  <c r="BA285" i="3"/>
  <c r="BC285" i="3"/>
  <c r="BE285" i="3"/>
  <c r="BG285" i="3"/>
  <c r="BI285" i="3"/>
  <c r="BK285" i="3"/>
  <c r="BM285" i="3"/>
  <c r="BO285" i="3"/>
  <c r="BQ285" i="3"/>
  <c r="AY286" i="3"/>
  <c r="BA286" i="3"/>
  <c r="BC286" i="3"/>
  <c r="BE286" i="3"/>
  <c r="BG286" i="3"/>
  <c r="BI286" i="3"/>
  <c r="BK286" i="3"/>
  <c r="BM286" i="3"/>
  <c r="BO286" i="3"/>
  <c r="BQ286" i="3"/>
  <c r="AY287" i="3"/>
  <c r="BA287" i="3"/>
  <c r="BC287" i="3"/>
  <c r="BE287" i="3"/>
  <c r="BG287" i="3"/>
  <c r="BI287" i="3"/>
  <c r="BK287" i="3"/>
  <c r="BM287" i="3"/>
  <c r="BO287" i="3"/>
  <c r="BQ287" i="3"/>
  <c r="AY288" i="3"/>
  <c r="BA288" i="3"/>
  <c r="BC288" i="3"/>
  <c r="BE288" i="3"/>
  <c r="BG288" i="3"/>
  <c r="BI288" i="3"/>
  <c r="BK288" i="3"/>
  <c r="BM288" i="3"/>
  <c r="BO288" i="3"/>
  <c r="BQ288" i="3"/>
  <c r="AY289" i="3"/>
  <c r="BA289" i="3"/>
  <c r="BC289" i="3"/>
  <c r="BE289" i="3"/>
  <c r="BG289" i="3"/>
  <c r="BI289" i="3"/>
  <c r="BK289" i="3"/>
  <c r="BM289" i="3"/>
  <c r="BO289" i="3"/>
  <c r="BQ289" i="3"/>
  <c r="AY290" i="3"/>
  <c r="BA290" i="3"/>
  <c r="BC290" i="3"/>
  <c r="BE290" i="3"/>
  <c r="BG290" i="3"/>
  <c r="BI290" i="3"/>
  <c r="BK290" i="3"/>
  <c r="BM290" i="3"/>
  <c r="BO290" i="3"/>
  <c r="BQ290" i="3"/>
  <c r="AY291" i="3"/>
  <c r="BA291" i="3"/>
  <c r="BC291" i="3"/>
  <c r="BE291" i="3"/>
  <c r="BG291" i="3"/>
  <c r="BI291" i="3"/>
  <c r="BK291" i="3"/>
  <c r="BM291" i="3"/>
  <c r="BO291" i="3"/>
  <c r="BQ291" i="3"/>
  <c r="AY292" i="3"/>
  <c r="BA292" i="3"/>
  <c r="BC292" i="3"/>
  <c r="BE292" i="3"/>
  <c r="BG292" i="3"/>
  <c r="BI292" i="3"/>
  <c r="BK292" i="3"/>
  <c r="BM292" i="3"/>
  <c r="BO292" i="3"/>
  <c r="BQ292" i="3"/>
  <c r="AY293" i="3"/>
  <c r="BA293" i="3"/>
  <c r="BC293" i="3"/>
  <c r="BE293" i="3"/>
  <c r="BG293" i="3"/>
  <c r="BI293" i="3"/>
  <c r="BK293" i="3"/>
  <c r="BM293" i="3"/>
  <c r="BO293" i="3"/>
  <c r="BQ293" i="3"/>
  <c r="AY294" i="3"/>
  <c r="BA294" i="3"/>
  <c r="BC294" i="3"/>
  <c r="BE294" i="3"/>
  <c r="BG294" i="3"/>
  <c r="BI294" i="3"/>
  <c r="BK294" i="3"/>
  <c r="BM294" i="3"/>
  <c r="BO294" i="3"/>
  <c r="BQ294" i="3"/>
  <c r="AY296" i="3"/>
  <c r="BA296" i="3"/>
  <c r="BC296" i="3"/>
  <c r="BE296" i="3"/>
  <c r="BG296" i="3"/>
  <c r="BI296" i="3"/>
  <c r="BK296" i="3"/>
  <c r="BM296" i="3"/>
  <c r="BO296" i="3"/>
  <c r="BQ296" i="3"/>
  <c r="AY297" i="3"/>
  <c r="BA297" i="3"/>
  <c r="BC297" i="3"/>
  <c r="BE297" i="3"/>
  <c r="BG297" i="3"/>
  <c r="BI297" i="3"/>
  <c r="BK297" i="3"/>
  <c r="BM297" i="3"/>
  <c r="BO297" i="3"/>
  <c r="BQ297" i="3"/>
  <c r="AY298" i="3"/>
  <c r="BA298" i="3"/>
  <c r="BC298" i="3"/>
  <c r="BE298" i="3"/>
  <c r="BG298" i="3"/>
  <c r="BI298" i="3"/>
  <c r="BK298" i="3"/>
  <c r="BM298" i="3"/>
  <c r="BO298" i="3"/>
  <c r="BQ298" i="3"/>
  <c r="AY302" i="3"/>
  <c r="BA302" i="3"/>
  <c r="BC302" i="3"/>
  <c r="BE302" i="3"/>
  <c r="BG302" i="3"/>
  <c r="BI302" i="3"/>
  <c r="BK302" i="3"/>
  <c r="BM302" i="3"/>
  <c r="BO302" i="3"/>
  <c r="BQ302" i="3"/>
  <c r="AY303" i="3"/>
  <c r="BA303" i="3"/>
  <c r="BC303" i="3"/>
  <c r="BE303" i="3"/>
  <c r="BG303" i="3"/>
  <c r="BI303" i="3"/>
  <c r="BK303" i="3"/>
  <c r="BM303" i="3"/>
  <c r="BO303" i="3"/>
  <c r="BQ303" i="3"/>
  <c r="AY304" i="3"/>
  <c r="BA304" i="3"/>
  <c r="BC304" i="3"/>
  <c r="BE304" i="3"/>
  <c r="BG304" i="3"/>
  <c r="BI304" i="3"/>
  <c r="BK304" i="3"/>
  <c r="BM304" i="3"/>
  <c r="BO304" i="3"/>
  <c r="BQ304" i="3"/>
  <c r="AY305" i="3"/>
  <c r="BA305" i="3"/>
  <c r="BC305" i="3"/>
  <c r="BE305" i="3"/>
  <c r="BG305" i="3"/>
  <c r="BI305" i="3"/>
  <c r="BK305" i="3"/>
  <c r="BM305" i="3"/>
  <c r="BO305" i="3"/>
  <c r="BQ305" i="3"/>
  <c r="AY306" i="3"/>
  <c r="BA306" i="3"/>
  <c r="BC306" i="3"/>
  <c r="BE306" i="3"/>
  <c r="BG306" i="3"/>
  <c r="BI306" i="3"/>
  <c r="BK306" i="3"/>
  <c r="BM306" i="3"/>
  <c r="BO306" i="3"/>
  <c r="BQ306" i="3"/>
  <c r="AY307" i="3"/>
  <c r="BA307" i="3"/>
  <c r="BC307" i="3"/>
  <c r="BE307" i="3"/>
  <c r="BG307" i="3"/>
  <c r="BI307" i="3"/>
  <c r="BK307" i="3"/>
  <c r="BM307" i="3"/>
  <c r="BO307" i="3"/>
  <c r="BQ307" i="3"/>
  <c r="AY309" i="3"/>
  <c r="BA309" i="3"/>
  <c r="BC309" i="3"/>
  <c r="BE309" i="3"/>
  <c r="BG309" i="3"/>
  <c r="BI309" i="3"/>
  <c r="BK309" i="3"/>
  <c r="BM309" i="3"/>
  <c r="BO309" i="3"/>
  <c r="BQ309" i="3"/>
  <c r="AY310" i="3"/>
  <c r="BA310" i="3"/>
  <c r="BC310" i="3"/>
  <c r="BE310" i="3"/>
  <c r="BG310" i="3"/>
  <c r="BI310" i="3"/>
  <c r="BK310" i="3"/>
  <c r="BM310" i="3"/>
  <c r="BO310" i="3"/>
  <c r="BQ310" i="3"/>
  <c r="AY311" i="3"/>
  <c r="BA311" i="3"/>
  <c r="BC311" i="3"/>
  <c r="BE311" i="3"/>
  <c r="AY312" i="3"/>
  <c r="BA312" i="3"/>
  <c r="BC312" i="3"/>
  <c r="BE312" i="3"/>
  <c r="BG312" i="3"/>
  <c r="BI312" i="3"/>
  <c r="BK312" i="3"/>
  <c r="BM312" i="3"/>
  <c r="BO312" i="3"/>
  <c r="BQ312" i="3"/>
  <c r="AY313" i="3"/>
  <c r="BA313" i="3"/>
  <c r="BC313" i="3"/>
  <c r="BE313" i="3"/>
  <c r="BG313" i="3"/>
  <c r="BI313" i="3"/>
  <c r="BK313" i="3"/>
  <c r="BM313" i="3"/>
  <c r="BO313" i="3"/>
  <c r="BQ313" i="3"/>
  <c r="AY314" i="3"/>
  <c r="BA314" i="3"/>
  <c r="BC314" i="3"/>
  <c r="BE314" i="3"/>
  <c r="BG314" i="3"/>
  <c r="BI314" i="3"/>
  <c r="BK314" i="3"/>
  <c r="BM314" i="3"/>
  <c r="BO314" i="3"/>
  <c r="BQ314" i="3"/>
  <c r="AY315" i="3"/>
  <c r="BA315" i="3"/>
  <c r="BC315" i="3"/>
  <c r="BE315" i="3"/>
  <c r="BG315" i="3"/>
  <c r="BI315" i="3"/>
  <c r="BK315" i="3"/>
  <c r="BM315" i="3"/>
  <c r="BO315" i="3"/>
  <c r="BQ315" i="3"/>
  <c r="AY316" i="3"/>
  <c r="BA316" i="3"/>
  <c r="BC316" i="3"/>
  <c r="BE316" i="3"/>
  <c r="BG316" i="3"/>
  <c r="BI316" i="3"/>
  <c r="BK316" i="3"/>
  <c r="BM316" i="3"/>
  <c r="BO316" i="3"/>
  <c r="BQ316" i="3"/>
  <c r="AY317" i="3"/>
  <c r="BA317" i="3"/>
  <c r="BC317" i="3"/>
  <c r="BE317" i="3"/>
  <c r="BG317" i="3"/>
  <c r="BI317" i="3"/>
  <c r="BK317" i="3"/>
  <c r="BM317" i="3"/>
  <c r="BO317" i="3"/>
  <c r="BQ317" i="3"/>
  <c r="AY318" i="3"/>
  <c r="BA318" i="3"/>
  <c r="BC318" i="3"/>
  <c r="BE318" i="3"/>
  <c r="BG318" i="3"/>
  <c r="BI318" i="3"/>
  <c r="BK318" i="3"/>
  <c r="BM318" i="3"/>
  <c r="BO318" i="3"/>
  <c r="BQ318" i="3"/>
  <c r="AY319" i="3"/>
  <c r="BA319" i="3"/>
  <c r="BC319" i="3"/>
  <c r="BE319" i="3"/>
  <c r="BG319" i="3"/>
  <c r="BI319" i="3"/>
  <c r="BK319" i="3"/>
  <c r="BM319" i="3"/>
  <c r="BO319" i="3"/>
  <c r="BQ319" i="3"/>
  <c r="AY320" i="3"/>
  <c r="BA320" i="3"/>
  <c r="BC320" i="3"/>
  <c r="BE320" i="3"/>
  <c r="BG320" i="3"/>
  <c r="BI320" i="3"/>
  <c r="BK320" i="3"/>
  <c r="BM320" i="3"/>
  <c r="BO320" i="3"/>
  <c r="BQ320" i="3"/>
  <c r="AY321" i="3"/>
  <c r="BA321" i="3"/>
  <c r="BC321" i="3"/>
  <c r="BE321" i="3"/>
  <c r="BG321" i="3"/>
  <c r="BI321" i="3"/>
  <c r="BK321" i="3"/>
  <c r="BM321" i="3"/>
  <c r="BO321" i="3"/>
  <c r="BQ321" i="3"/>
  <c r="AY322" i="3"/>
  <c r="BA322" i="3"/>
  <c r="BC322" i="3"/>
  <c r="BE322" i="3"/>
  <c r="BG322" i="3"/>
  <c r="BI322" i="3"/>
  <c r="BK322" i="3"/>
  <c r="BM322" i="3"/>
  <c r="BO322" i="3"/>
  <c r="BQ322" i="3"/>
  <c r="AY324" i="3"/>
  <c r="BA324" i="3"/>
  <c r="BC324" i="3"/>
  <c r="BE324" i="3"/>
  <c r="BG324" i="3"/>
  <c r="BI324" i="3"/>
  <c r="BK324" i="3"/>
  <c r="BM324" i="3"/>
  <c r="BO324" i="3"/>
  <c r="BQ324" i="3"/>
  <c r="AY325" i="3"/>
  <c r="BA325" i="3"/>
  <c r="BC325" i="3"/>
  <c r="BE325" i="3"/>
  <c r="AY326" i="3"/>
  <c r="BA326" i="3"/>
  <c r="BC326" i="3"/>
  <c r="BE326" i="3"/>
  <c r="BG326" i="3"/>
  <c r="BI326" i="3"/>
  <c r="BK326" i="3"/>
  <c r="BM326" i="3"/>
  <c r="BO326" i="3"/>
  <c r="BQ326" i="3"/>
  <c r="AY327" i="3"/>
  <c r="BA327" i="3"/>
  <c r="BC327" i="3"/>
  <c r="BE327" i="3"/>
  <c r="BG327" i="3"/>
  <c r="BI327" i="3"/>
  <c r="BK327" i="3"/>
  <c r="BM327" i="3"/>
  <c r="BO327" i="3"/>
  <c r="BQ327" i="3"/>
  <c r="AY328" i="3"/>
  <c r="BA328" i="3"/>
  <c r="BC328" i="3"/>
  <c r="BE328" i="3"/>
  <c r="BG328" i="3"/>
  <c r="BI328" i="3"/>
  <c r="BK328" i="3"/>
  <c r="BM328" i="3"/>
  <c r="BO328" i="3"/>
  <c r="BQ328" i="3"/>
  <c r="AY329" i="3"/>
  <c r="BA329" i="3"/>
  <c r="BC329" i="3"/>
  <c r="BE329" i="3"/>
  <c r="BG329" i="3"/>
  <c r="BI329" i="3"/>
  <c r="BK329" i="3"/>
  <c r="BM329" i="3"/>
  <c r="BO329" i="3"/>
  <c r="BQ329" i="3"/>
  <c r="AY330" i="3"/>
  <c r="BA330" i="3"/>
  <c r="BC330" i="3"/>
  <c r="BE330" i="3"/>
  <c r="BG330" i="3"/>
  <c r="BI330" i="3"/>
  <c r="BK330" i="3"/>
  <c r="BM330" i="3"/>
  <c r="BO330" i="3"/>
  <c r="BQ330" i="3"/>
  <c r="AY331" i="3"/>
  <c r="BA331" i="3"/>
  <c r="BC331" i="3"/>
  <c r="BE331" i="3"/>
  <c r="BG331" i="3"/>
  <c r="BI331" i="3"/>
  <c r="BK331" i="3"/>
  <c r="BM331" i="3"/>
  <c r="BO331" i="3"/>
  <c r="BQ331" i="3"/>
  <c r="AY332" i="3"/>
  <c r="BA332" i="3"/>
  <c r="BC332" i="3"/>
  <c r="BE332" i="3"/>
  <c r="BG332" i="3"/>
  <c r="BI332" i="3"/>
  <c r="BK332" i="3"/>
  <c r="BM332" i="3"/>
  <c r="BO332" i="3"/>
  <c r="BQ332" i="3"/>
  <c r="AY333" i="3"/>
  <c r="BA333" i="3"/>
  <c r="BC333" i="3"/>
  <c r="BE333" i="3"/>
  <c r="BG333" i="3"/>
  <c r="BI333" i="3"/>
  <c r="BK333" i="3"/>
  <c r="BM333" i="3"/>
  <c r="BO333" i="3"/>
  <c r="BQ333" i="3"/>
  <c r="AY334" i="3"/>
  <c r="BA334" i="3"/>
  <c r="BC334" i="3"/>
  <c r="BE334" i="3"/>
  <c r="BG334" i="3"/>
  <c r="BI334" i="3"/>
  <c r="BK334" i="3"/>
  <c r="BM334" i="3"/>
  <c r="BO334" i="3"/>
  <c r="BQ334" i="3"/>
  <c r="AY335" i="3"/>
  <c r="BA335" i="3"/>
  <c r="BC335" i="3"/>
  <c r="BE335" i="3"/>
  <c r="BG335" i="3"/>
  <c r="BI335" i="3"/>
  <c r="BK335" i="3"/>
  <c r="BM335" i="3"/>
  <c r="BO335" i="3"/>
  <c r="BQ335" i="3"/>
  <c r="AY336" i="3"/>
  <c r="BA336" i="3"/>
  <c r="BC336" i="3"/>
  <c r="BE336" i="3"/>
  <c r="BG336" i="3"/>
  <c r="BI336" i="3"/>
  <c r="BK336" i="3"/>
  <c r="BM336" i="3"/>
  <c r="BO336" i="3"/>
  <c r="BQ336" i="3"/>
  <c r="AY339" i="3"/>
  <c r="BA339" i="3"/>
  <c r="BC339" i="3"/>
  <c r="BE339" i="3"/>
  <c r="BG339" i="3"/>
  <c r="BI339" i="3"/>
  <c r="BK339" i="3"/>
  <c r="BM339" i="3"/>
  <c r="BO339" i="3"/>
  <c r="BQ339" i="3"/>
  <c r="AY342" i="3"/>
  <c r="BA342" i="3"/>
  <c r="BC342" i="3"/>
  <c r="BE342" i="3"/>
  <c r="BG342" i="3"/>
  <c r="BI342" i="3"/>
  <c r="BK342" i="3"/>
  <c r="BM342" i="3"/>
  <c r="BO342" i="3"/>
  <c r="BQ342" i="3"/>
  <c r="AY343" i="3"/>
  <c r="BA343" i="3"/>
  <c r="BC343" i="3"/>
  <c r="BE343" i="3"/>
  <c r="AY344" i="3"/>
  <c r="BA344" i="3"/>
  <c r="BC344" i="3"/>
  <c r="BE344" i="3"/>
  <c r="BG344" i="3"/>
  <c r="BI344" i="3"/>
  <c r="BK344" i="3"/>
  <c r="BM344" i="3"/>
  <c r="BO344" i="3"/>
  <c r="BQ344" i="3"/>
  <c r="AY345" i="3"/>
  <c r="BA345" i="3"/>
  <c r="BC345" i="3"/>
  <c r="BE345" i="3"/>
  <c r="BG345" i="3"/>
  <c r="BI345" i="3"/>
  <c r="BK345" i="3"/>
  <c r="BM345" i="3"/>
  <c r="BO345" i="3"/>
  <c r="BQ345" i="3"/>
  <c r="AY346" i="3"/>
  <c r="BA346" i="3"/>
  <c r="BC346" i="3"/>
  <c r="BE346" i="3"/>
  <c r="BG346" i="3"/>
  <c r="BI346" i="3"/>
  <c r="BK346" i="3"/>
  <c r="BM346" i="3"/>
  <c r="BO346" i="3"/>
  <c r="BQ346" i="3"/>
  <c r="AY347" i="3"/>
  <c r="BA347" i="3"/>
  <c r="BC347" i="3"/>
  <c r="BE347" i="3"/>
  <c r="BG347" i="3"/>
  <c r="BI347" i="3"/>
  <c r="BK347" i="3"/>
  <c r="BM347" i="3"/>
  <c r="BO347" i="3"/>
  <c r="BQ347" i="3"/>
  <c r="AY348" i="3"/>
  <c r="BA348" i="3"/>
  <c r="BC348" i="3"/>
  <c r="BE348" i="3"/>
  <c r="BG348" i="3"/>
  <c r="BI348" i="3"/>
  <c r="BK348" i="3"/>
  <c r="BM348" i="3"/>
  <c r="BO348" i="3"/>
  <c r="BQ348" i="3"/>
  <c r="AY349" i="3"/>
  <c r="BA349" i="3"/>
  <c r="BC349" i="3"/>
  <c r="BE349" i="3"/>
  <c r="BG349" i="3"/>
  <c r="BI349" i="3"/>
  <c r="BK349" i="3"/>
  <c r="BM349" i="3"/>
  <c r="BO349" i="3"/>
  <c r="BQ349" i="3"/>
  <c r="AY350" i="3"/>
  <c r="BA350" i="3"/>
  <c r="BC350" i="3"/>
  <c r="BE350" i="3"/>
  <c r="BG350" i="3"/>
  <c r="BI350" i="3"/>
  <c r="BK350" i="3"/>
  <c r="BM350" i="3"/>
  <c r="BO350" i="3"/>
  <c r="BQ350" i="3"/>
  <c r="AY351" i="3"/>
  <c r="BA351" i="3"/>
  <c r="BC351" i="3"/>
  <c r="BE351" i="3"/>
  <c r="BG351" i="3"/>
  <c r="BI351" i="3"/>
  <c r="BK351" i="3"/>
  <c r="BM351" i="3"/>
  <c r="BO351" i="3"/>
  <c r="BQ351" i="3"/>
  <c r="AY352" i="3"/>
  <c r="BA352" i="3"/>
  <c r="BC352" i="3"/>
  <c r="BE352" i="3"/>
  <c r="BG352" i="3"/>
  <c r="BI352" i="3"/>
  <c r="BK352" i="3"/>
  <c r="BM352" i="3"/>
  <c r="BO352" i="3"/>
  <c r="BQ352" i="3"/>
  <c r="AY353" i="3"/>
  <c r="BA353" i="3"/>
  <c r="BC353" i="3"/>
  <c r="BE353" i="3"/>
  <c r="BG353" i="3"/>
  <c r="BI353" i="3"/>
  <c r="BK353" i="3"/>
  <c r="BM353" i="3"/>
  <c r="BO353" i="3"/>
  <c r="BQ353" i="3"/>
  <c r="AY354" i="3"/>
  <c r="BA354" i="3"/>
  <c r="BC354" i="3"/>
  <c r="BE354" i="3"/>
  <c r="BG354" i="3"/>
  <c r="BI354" i="3"/>
  <c r="BK354" i="3"/>
  <c r="BM354" i="3"/>
  <c r="BO354" i="3"/>
  <c r="BQ354" i="3"/>
  <c r="AY357" i="3"/>
  <c r="BA357" i="3"/>
  <c r="BC357" i="3"/>
  <c r="BE357" i="3"/>
  <c r="BG357" i="3"/>
  <c r="BI357" i="3"/>
  <c r="BK357" i="3"/>
  <c r="BM357" i="3"/>
  <c r="BO357" i="3"/>
  <c r="BQ357" i="3"/>
  <c r="AY360" i="3"/>
  <c r="BA360" i="3"/>
  <c r="BC360" i="3"/>
  <c r="BE360" i="3"/>
  <c r="BG360" i="3"/>
  <c r="BI360" i="3"/>
  <c r="BK360" i="3"/>
  <c r="BM360" i="3"/>
  <c r="BO360" i="3"/>
  <c r="BQ360" i="3"/>
  <c r="AY361" i="3"/>
  <c r="BA361" i="3"/>
  <c r="BC361" i="3"/>
  <c r="BE361" i="3"/>
  <c r="AY362" i="3"/>
  <c r="BA362" i="3"/>
  <c r="BC362" i="3"/>
  <c r="BE362" i="3"/>
  <c r="BG362" i="3"/>
  <c r="BI362" i="3"/>
  <c r="BK362" i="3"/>
  <c r="BM362" i="3"/>
  <c r="BO362" i="3"/>
  <c r="BQ362" i="3"/>
  <c r="AY363" i="3"/>
  <c r="BA363" i="3"/>
  <c r="BC363" i="3"/>
  <c r="BE363" i="3"/>
  <c r="BG363" i="3"/>
  <c r="BI363" i="3"/>
  <c r="BK363" i="3"/>
  <c r="BM363" i="3"/>
  <c r="BO363" i="3"/>
  <c r="BQ363" i="3"/>
  <c r="AY364" i="3"/>
  <c r="BA364" i="3"/>
  <c r="BC364" i="3"/>
  <c r="BE364" i="3"/>
  <c r="BG364" i="3"/>
  <c r="BI364" i="3"/>
  <c r="BK364" i="3"/>
  <c r="BM364" i="3"/>
  <c r="BO364" i="3"/>
  <c r="BQ364" i="3"/>
  <c r="AY365" i="3"/>
  <c r="BA365" i="3"/>
  <c r="BC365" i="3"/>
  <c r="BE365" i="3"/>
  <c r="BG365" i="3"/>
  <c r="BI365" i="3"/>
  <c r="BK365" i="3"/>
  <c r="BM365" i="3"/>
  <c r="BO365" i="3"/>
  <c r="BQ365" i="3"/>
  <c r="AY366" i="3"/>
  <c r="BA366" i="3"/>
  <c r="BC366" i="3"/>
  <c r="BE366" i="3"/>
  <c r="BG366" i="3"/>
  <c r="BI366" i="3"/>
  <c r="BK366" i="3"/>
  <c r="BM366" i="3"/>
  <c r="BO366" i="3"/>
  <c r="BQ366" i="3"/>
  <c r="AY367" i="3"/>
  <c r="BA367" i="3"/>
  <c r="BC367" i="3"/>
  <c r="BE367" i="3"/>
  <c r="BG367" i="3"/>
  <c r="BI367" i="3"/>
  <c r="BK367" i="3"/>
  <c r="BM367" i="3"/>
  <c r="BO367" i="3"/>
  <c r="BQ367" i="3"/>
  <c r="AY368" i="3"/>
  <c r="BA368" i="3"/>
  <c r="BC368" i="3"/>
  <c r="BE368" i="3"/>
  <c r="BG368" i="3"/>
  <c r="BI368" i="3"/>
  <c r="BK368" i="3"/>
  <c r="BM368" i="3"/>
  <c r="BO368" i="3"/>
  <c r="BQ368" i="3"/>
  <c r="AY369" i="3"/>
  <c r="BA369" i="3"/>
  <c r="BC369" i="3"/>
  <c r="BE369" i="3"/>
  <c r="BG369" i="3"/>
  <c r="BI369" i="3"/>
  <c r="BK369" i="3"/>
  <c r="BM369" i="3"/>
  <c r="BO369" i="3"/>
  <c r="BQ369" i="3"/>
  <c r="AY376" i="3"/>
  <c r="BA376" i="3"/>
  <c r="BC376" i="3"/>
  <c r="BE376" i="3"/>
  <c r="BG376" i="3"/>
  <c r="BI376" i="3"/>
  <c r="BK376" i="3"/>
  <c r="BM376" i="3"/>
  <c r="BO376" i="3"/>
  <c r="BQ376" i="3"/>
  <c r="AY377" i="3"/>
  <c r="BA377" i="3"/>
  <c r="BC377" i="3"/>
  <c r="BE377" i="3"/>
  <c r="AY378" i="3"/>
  <c r="BA378" i="3"/>
  <c r="BC378" i="3"/>
  <c r="BE378" i="3"/>
  <c r="BG378" i="3"/>
  <c r="BI378" i="3"/>
  <c r="BK378" i="3"/>
  <c r="BM378" i="3"/>
  <c r="BO378" i="3"/>
  <c r="BQ378" i="3"/>
  <c r="AY379" i="3"/>
  <c r="BA379" i="3"/>
  <c r="BC379" i="3"/>
  <c r="BE379" i="3"/>
  <c r="BG379" i="3"/>
  <c r="BI379" i="3"/>
  <c r="BK379" i="3"/>
  <c r="BM379" i="3"/>
  <c r="BO379" i="3"/>
  <c r="BQ379" i="3"/>
  <c r="AY380" i="3"/>
  <c r="BA380" i="3"/>
  <c r="BC380" i="3"/>
  <c r="BE380" i="3"/>
  <c r="BG380" i="3"/>
  <c r="BI380" i="3"/>
  <c r="BK380" i="3"/>
  <c r="BM380" i="3"/>
  <c r="BO380" i="3"/>
  <c r="BQ380" i="3"/>
  <c r="AY381" i="3"/>
  <c r="BA381" i="3"/>
  <c r="BC381" i="3"/>
  <c r="BE381" i="3"/>
  <c r="BG381" i="3"/>
  <c r="BI381" i="3"/>
  <c r="BK381" i="3"/>
  <c r="BM381" i="3"/>
  <c r="BO381" i="3"/>
  <c r="BQ381" i="3"/>
  <c r="AY382" i="3"/>
  <c r="BA382" i="3"/>
  <c r="BC382" i="3"/>
  <c r="BE382" i="3"/>
  <c r="BG382" i="3"/>
  <c r="BI382" i="3"/>
  <c r="BK382" i="3"/>
  <c r="BM382" i="3"/>
  <c r="BO382" i="3"/>
  <c r="BQ382" i="3"/>
  <c r="AY383" i="3"/>
  <c r="BA383" i="3"/>
  <c r="BC383" i="3"/>
  <c r="BE383" i="3"/>
  <c r="BG383" i="3"/>
  <c r="BI383" i="3"/>
  <c r="BK383" i="3"/>
  <c r="BM383" i="3"/>
  <c r="BO383" i="3"/>
  <c r="BQ383" i="3"/>
  <c r="AY384" i="3"/>
  <c r="BA384" i="3"/>
  <c r="BC384" i="3"/>
  <c r="BE384" i="3"/>
  <c r="BG384" i="3"/>
  <c r="BI384" i="3"/>
  <c r="BK384" i="3"/>
  <c r="BM384" i="3"/>
  <c r="BO384" i="3"/>
  <c r="BQ384" i="3"/>
  <c r="AY385" i="3"/>
  <c r="BA385" i="3"/>
  <c r="BC385" i="3"/>
  <c r="BE385" i="3"/>
  <c r="BG385" i="3"/>
  <c r="BI385" i="3"/>
  <c r="BK385" i="3"/>
  <c r="BM385" i="3"/>
  <c r="BO385" i="3"/>
  <c r="BQ385" i="3"/>
  <c r="AY386" i="3"/>
  <c r="BA386" i="3"/>
  <c r="BC386" i="3"/>
  <c r="BE386" i="3"/>
  <c r="AY387" i="3"/>
  <c r="BA387" i="3"/>
  <c r="BC387" i="3"/>
  <c r="BE387" i="3"/>
  <c r="BG387" i="3"/>
  <c r="BI387" i="3"/>
  <c r="BK387" i="3"/>
  <c r="BM387" i="3"/>
  <c r="BO387" i="3"/>
  <c r="BQ387" i="3"/>
  <c r="AY388" i="3"/>
  <c r="BA388" i="3"/>
  <c r="BC388" i="3"/>
  <c r="BE388" i="3"/>
  <c r="BG388" i="3"/>
  <c r="BI388" i="3"/>
  <c r="BK388" i="3"/>
  <c r="BM388" i="3"/>
  <c r="BO388" i="3"/>
  <c r="BQ388" i="3"/>
  <c r="AY389" i="3"/>
  <c r="BA389" i="3"/>
  <c r="BC389" i="3"/>
  <c r="BE389" i="3"/>
  <c r="BG389" i="3"/>
  <c r="BI389" i="3"/>
  <c r="BK389" i="3"/>
  <c r="BM389" i="3"/>
  <c r="BO389" i="3"/>
  <c r="BQ389" i="3"/>
  <c r="AY391" i="3"/>
  <c r="BA391" i="3"/>
  <c r="BC391" i="3"/>
  <c r="BE391" i="3"/>
  <c r="BG391" i="3"/>
  <c r="BI391" i="3"/>
  <c r="BK391" i="3"/>
  <c r="BM391" i="3"/>
  <c r="BO391" i="3"/>
  <c r="BQ391" i="3"/>
  <c r="AY392" i="3"/>
  <c r="BA392" i="3"/>
  <c r="BC392" i="3"/>
  <c r="BE392" i="3"/>
  <c r="BG392" i="3"/>
  <c r="BI392" i="3"/>
  <c r="BK392" i="3"/>
  <c r="BM392" i="3"/>
  <c r="BO392" i="3"/>
  <c r="BQ392" i="3"/>
  <c r="AY393" i="3"/>
  <c r="BA393" i="3"/>
  <c r="BC393" i="3"/>
  <c r="BE393" i="3"/>
  <c r="BG393" i="3"/>
  <c r="BI393" i="3"/>
  <c r="BK393" i="3"/>
  <c r="BM393" i="3"/>
  <c r="BO393" i="3"/>
  <c r="BQ393" i="3"/>
  <c r="AY394" i="3"/>
  <c r="BA394" i="3"/>
  <c r="BC394" i="3"/>
  <c r="BE394" i="3"/>
  <c r="BG394" i="3"/>
  <c r="BI394" i="3"/>
  <c r="BK394" i="3"/>
  <c r="BM394" i="3"/>
  <c r="BO394" i="3"/>
  <c r="BQ394" i="3"/>
  <c r="AY395" i="3"/>
  <c r="BA395" i="3"/>
  <c r="BC395" i="3"/>
  <c r="BE395" i="3"/>
  <c r="BG395" i="3"/>
  <c r="BI395" i="3"/>
  <c r="BK395" i="3"/>
  <c r="BM395" i="3"/>
  <c r="BO395" i="3"/>
  <c r="BQ395" i="3"/>
  <c r="AY396" i="3"/>
  <c r="BA396" i="3"/>
  <c r="BC396" i="3"/>
  <c r="BE396" i="3"/>
  <c r="BG396" i="3"/>
  <c r="BI396" i="3"/>
  <c r="BK396" i="3"/>
  <c r="BM396" i="3"/>
  <c r="BO396" i="3"/>
  <c r="BQ396" i="3"/>
  <c r="AY397" i="3"/>
  <c r="BA397" i="3"/>
  <c r="BC397" i="3"/>
  <c r="BE397" i="3"/>
  <c r="BG397" i="3"/>
  <c r="BI397" i="3"/>
  <c r="BK397" i="3"/>
  <c r="BM397" i="3"/>
  <c r="BO397" i="3"/>
  <c r="BQ397" i="3"/>
  <c r="AY398" i="3"/>
  <c r="BA398" i="3"/>
  <c r="BC398" i="3"/>
  <c r="BE398" i="3"/>
  <c r="BG398" i="3"/>
  <c r="BI398" i="3"/>
  <c r="BK398" i="3"/>
  <c r="BM398" i="3"/>
  <c r="BO398" i="3"/>
  <c r="BQ398" i="3"/>
  <c r="AY399" i="3"/>
  <c r="BA399" i="3"/>
  <c r="BC399" i="3"/>
  <c r="BE399" i="3"/>
  <c r="BG399" i="3"/>
  <c r="BI399" i="3"/>
  <c r="BK399" i="3"/>
  <c r="BM399" i="3"/>
  <c r="BO399" i="3"/>
  <c r="BQ399" i="3"/>
  <c r="AY400" i="3"/>
  <c r="BA400" i="3"/>
  <c r="BC400" i="3"/>
  <c r="BE400" i="3"/>
  <c r="BG400" i="3"/>
  <c r="BI400" i="3"/>
  <c r="BK400" i="3"/>
  <c r="BM400" i="3"/>
  <c r="BO400" i="3"/>
  <c r="BQ400" i="3"/>
  <c r="AY402" i="3"/>
  <c r="BA402" i="3"/>
  <c r="BC402" i="3"/>
  <c r="BE402" i="3"/>
  <c r="BG402" i="3"/>
  <c r="BI402" i="3"/>
  <c r="BK402" i="3"/>
  <c r="BM402" i="3"/>
  <c r="BO402" i="3"/>
  <c r="BQ402" i="3"/>
  <c r="AY403" i="3"/>
  <c r="BA403" i="3"/>
  <c r="BC403" i="3"/>
  <c r="BE403" i="3"/>
  <c r="BG403" i="3"/>
  <c r="BI403" i="3"/>
  <c r="BK403" i="3"/>
  <c r="BM403" i="3"/>
  <c r="BO403" i="3"/>
  <c r="BQ403" i="3"/>
  <c r="AY404" i="3"/>
  <c r="BA404" i="3"/>
  <c r="BC404" i="3"/>
  <c r="BE404" i="3"/>
  <c r="BG404" i="3"/>
  <c r="BI404" i="3"/>
  <c r="BK404" i="3"/>
  <c r="BM404" i="3"/>
  <c r="BO404" i="3"/>
  <c r="BQ404" i="3"/>
  <c r="AY405" i="3"/>
  <c r="BA405" i="3"/>
  <c r="BC405" i="3"/>
  <c r="BE405" i="3"/>
  <c r="BG405" i="3"/>
  <c r="BI405" i="3"/>
  <c r="BK405" i="3"/>
  <c r="BM405" i="3"/>
  <c r="BO405" i="3"/>
  <c r="BQ405" i="3"/>
  <c r="AY407" i="3"/>
  <c r="BA407" i="3"/>
  <c r="BC407" i="3"/>
  <c r="BE407" i="3"/>
  <c r="BG407" i="3"/>
  <c r="BI407" i="3"/>
  <c r="BK407" i="3"/>
  <c r="BM407" i="3"/>
  <c r="BO407" i="3"/>
  <c r="BQ407" i="3"/>
  <c r="AY408" i="3"/>
  <c r="BA408" i="3"/>
  <c r="BC408" i="3"/>
  <c r="BE408" i="3"/>
  <c r="AY409" i="3"/>
  <c r="BA409" i="3"/>
  <c r="BC409" i="3"/>
  <c r="BE409" i="3"/>
  <c r="BG409" i="3"/>
  <c r="BI409" i="3"/>
  <c r="BK409" i="3"/>
  <c r="BM409" i="3"/>
  <c r="BO409" i="3"/>
  <c r="BQ409" i="3"/>
  <c r="AY410" i="3"/>
  <c r="BA410" i="3"/>
  <c r="BC410" i="3"/>
  <c r="BE410" i="3"/>
  <c r="BG410" i="3"/>
  <c r="BI410" i="3"/>
  <c r="BK410" i="3"/>
  <c r="BM410" i="3"/>
  <c r="BO410" i="3"/>
  <c r="BQ410" i="3"/>
  <c r="AY411" i="3"/>
  <c r="BA411" i="3"/>
  <c r="BC411" i="3"/>
  <c r="BE411" i="3"/>
  <c r="BG411" i="3"/>
  <c r="BI411" i="3"/>
  <c r="BK411" i="3"/>
  <c r="BM411" i="3"/>
  <c r="BO411" i="3"/>
  <c r="BQ411" i="3"/>
  <c r="AY412" i="3"/>
  <c r="BA412" i="3"/>
  <c r="BC412" i="3"/>
  <c r="BE412" i="3"/>
  <c r="BG412" i="3"/>
  <c r="BI412" i="3"/>
  <c r="BK412" i="3"/>
  <c r="BM412" i="3"/>
  <c r="BO412" i="3"/>
  <c r="BQ412" i="3"/>
  <c r="AY413" i="3"/>
  <c r="BA413" i="3"/>
  <c r="BC413" i="3"/>
  <c r="BE413" i="3"/>
  <c r="BG413" i="3"/>
  <c r="BI413" i="3"/>
  <c r="BK413" i="3"/>
  <c r="BM413" i="3"/>
  <c r="BO413" i="3"/>
  <c r="BQ413" i="3"/>
  <c r="AY414" i="3"/>
  <c r="BA414" i="3"/>
  <c r="BC414" i="3"/>
  <c r="BE414" i="3"/>
  <c r="BG414" i="3"/>
  <c r="BI414" i="3"/>
  <c r="BK414" i="3"/>
  <c r="BM414" i="3"/>
  <c r="BO414" i="3"/>
  <c r="BQ414" i="3"/>
  <c r="AY415" i="3"/>
  <c r="BA415" i="3"/>
  <c r="BC415" i="3"/>
  <c r="BE415" i="3"/>
  <c r="BG415" i="3"/>
  <c r="BI415" i="3"/>
  <c r="BK415" i="3"/>
  <c r="BM415" i="3"/>
  <c r="BO415" i="3"/>
  <c r="BQ415" i="3"/>
  <c r="AY416" i="3"/>
  <c r="BA416" i="3"/>
  <c r="BC416" i="3"/>
  <c r="BE416" i="3"/>
  <c r="BG416" i="3"/>
  <c r="BI416" i="3"/>
  <c r="BK416" i="3"/>
  <c r="BM416" i="3"/>
  <c r="BO416" i="3"/>
  <c r="BQ416" i="3"/>
  <c r="AY417" i="3"/>
  <c r="BA417" i="3"/>
  <c r="BC417" i="3"/>
  <c r="BE417" i="3"/>
  <c r="BG417" i="3"/>
  <c r="BI417" i="3"/>
  <c r="BK417" i="3"/>
  <c r="BM417" i="3"/>
  <c r="BO417" i="3"/>
  <c r="BQ417" i="3"/>
  <c r="AY418" i="3"/>
  <c r="BA418" i="3"/>
  <c r="BC418" i="3"/>
  <c r="BE418" i="3"/>
  <c r="BG418" i="3"/>
  <c r="BI418" i="3"/>
  <c r="BK418" i="3"/>
  <c r="BM418" i="3"/>
  <c r="BO418" i="3"/>
  <c r="BQ418" i="3"/>
  <c r="AY419" i="3"/>
  <c r="BA419" i="3"/>
  <c r="BC419" i="3"/>
  <c r="BE419" i="3"/>
  <c r="BG419" i="3"/>
  <c r="BI419" i="3"/>
  <c r="BK419" i="3"/>
  <c r="BM419" i="3"/>
  <c r="BO419" i="3"/>
  <c r="BQ419" i="3"/>
  <c r="AY420" i="3"/>
  <c r="BA420" i="3"/>
  <c r="BC420" i="3"/>
  <c r="BE420" i="3"/>
  <c r="BG420" i="3"/>
  <c r="BI420" i="3"/>
  <c r="BK420" i="3"/>
  <c r="BM420" i="3"/>
  <c r="BO420" i="3"/>
  <c r="BQ420" i="3"/>
  <c r="AY421" i="3"/>
  <c r="BA421" i="3"/>
  <c r="BC421" i="3"/>
  <c r="BE421" i="3"/>
  <c r="BG421" i="3"/>
  <c r="BI421" i="3"/>
  <c r="BK421" i="3"/>
  <c r="BM421" i="3"/>
  <c r="BO421" i="3"/>
  <c r="BQ421" i="3"/>
  <c r="AY422" i="3"/>
  <c r="BA422" i="3"/>
  <c r="BC422" i="3"/>
  <c r="BE422" i="3"/>
  <c r="AY423" i="3"/>
  <c r="BA423" i="3"/>
  <c r="BC423" i="3"/>
  <c r="BE423" i="3"/>
  <c r="BG423" i="3"/>
  <c r="BI423" i="3"/>
  <c r="BK423" i="3"/>
  <c r="BM423" i="3"/>
  <c r="BO423" i="3"/>
  <c r="BQ423" i="3"/>
  <c r="AY424" i="3"/>
  <c r="BA424" i="3"/>
  <c r="BC424" i="3"/>
  <c r="BE424" i="3"/>
  <c r="BG424" i="3"/>
  <c r="BI424" i="3"/>
  <c r="BK424" i="3"/>
  <c r="BM424" i="3"/>
  <c r="BO424" i="3"/>
  <c r="BQ424" i="3"/>
  <c r="AY425" i="3"/>
  <c r="BA425" i="3"/>
  <c r="BC425" i="3"/>
  <c r="BE425" i="3"/>
  <c r="BG425" i="3"/>
  <c r="BI425" i="3"/>
  <c r="BK425" i="3"/>
  <c r="BM425" i="3"/>
  <c r="BO425" i="3"/>
  <c r="BQ425" i="3"/>
  <c r="AY426" i="3"/>
  <c r="BA426" i="3"/>
  <c r="BC426" i="3"/>
  <c r="BE426" i="3"/>
  <c r="BG426" i="3"/>
  <c r="BI426" i="3"/>
  <c r="BK426" i="3"/>
  <c r="BM426" i="3"/>
  <c r="BO426" i="3"/>
  <c r="BQ426" i="3"/>
  <c r="AY427" i="3"/>
  <c r="BA427" i="3"/>
  <c r="BC427" i="3"/>
  <c r="BE427" i="3"/>
  <c r="BG427" i="3"/>
  <c r="BI427" i="3"/>
  <c r="BK427" i="3"/>
  <c r="BM427" i="3"/>
  <c r="BO427" i="3"/>
  <c r="BQ427" i="3"/>
  <c r="AY428" i="3"/>
  <c r="BA428" i="3"/>
  <c r="BC428" i="3"/>
  <c r="BE428" i="3"/>
  <c r="BG428" i="3"/>
  <c r="BI428" i="3"/>
  <c r="BK428" i="3"/>
  <c r="BM428" i="3"/>
  <c r="BO428" i="3"/>
  <c r="BQ428" i="3"/>
  <c r="AY429" i="3"/>
  <c r="BA429" i="3"/>
  <c r="BC429" i="3"/>
  <c r="BE429" i="3"/>
  <c r="AY430" i="3"/>
  <c r="BA430" i="3"/>
  <c r="BC430" i="3"/>
  <c r="BE430" i="3"/>
  <c r="BG430" i="3"/>
  <c r="BI430" i="3"/>
  <c r="BK430" i="3"/>
  <c r="BM430" i="3"/>
  <c r="BO430" i="3"/>
  <c r="BQ430" i="3"/>
  <c r="AY431" i="3"/>
  <c r="BA431" i="3"/>
  <c r="BC431" i="3"/>
  <c r="BE431" i="3"/>
  <c r="BG431" i="3"/>
  <c r="BI431" i="3"/>
  <c r="BK431" i="3"/>
  <c r="BM431" i="3"/>
  <c r="BO431" i="3"/>
  <c r="BQ431" i="3"/>
  <c r="AY432" i="3"/>
  <c r="BA432" i="3"/>
  <c r="BC432" i="3"/>
  <c r="BE432" i="3"/>
  <c r="BG432" i="3"/>
  <c r="BI432" i="3"/>
  <c r="BK432" i="3"/>
  <c r="BM432" i="3"/>
  <c r="BO432" i="3"/>
  <c r="BQ432" i="3"/>
  <c r="AY433" i="3"/>
  <c r="BA433" i="3"/>
  <c r="BC433" i="3"/>
  <c r="BE433" i="3"/>
  <c r="BG433" i="3"/>
  <c r="BI433" i="3"/>
  <c r="BK433" i="3"/>
  <c r="BM433" i="3"/>
  <c r="BO433" i="3"/>
  <c r="BQ433" i="3"/>
  <c r="AY434" i="3"/>
  <c r="BA434" i="3"/>
  <c r="BC434" i="3"/>
  <c r="BE434" i="3"/>
  <c r="BG434" i="3"/>
  <c r="BI434" i="3"/>
  <c r="BK434" i="3"/>
  <c r="BM434" i="3"/>
  <c r="BO434" i="3"/>
  <c r="BQ434" i="3"/>
  <c r="AY435" i="3"/>
  <c r="BA435" i="3"/>
  <c r="BC435" i="3"/>
  <c r="BE435" i="3"/>
  <c r="BG435" i="3"/>
  <c r="BI435" i="3"/>
  <c r="BK435" i="3"/>
  <c r="BM435" i="3"/>
  <c r="BO435" i="3"/>
  <c r="BQ435" i="3"/>
  <c r="AY436" i="3"/>
  <c r="BA436" i="3"/>
  <c r="BC436" i="3"/>
  <c r="BE436" i="3"/>
  <c r="BG436" i="3"/>
  <c r="BI436" i="3"/>
  <c r="BK436" i="3"/>
  <c r="BM436" i="3"/>
  <c r="BO436" i="3"/>
  <c r="BQ436" i="3"/>
  <c r="AY437" i="3"/>
  <c r="BA437" i="3"/>
  <c r="BC437" i="3"/>
  <c r="BE437" i="3"/>
  <c r="BG437" i="3"/>
  <c r="BI437" i="3"/>
  <c r="BK437" i="3"/>
  <c r="BM437" i="3"/>
  <c r="BO437" i="3"/>
  <c r="BQ437" i="3"/>
  <c r="AY438" i="3"/>
  <c r="BA438" i="3"/>
  <c r="BC438" i="3"/>
  <c r="BE438" i="3"/>
  <c r="BG438" i="3"/>
  <c r="BI438" i="3"/>
  <c r="BK438" i="3"/>
  <c r="BM438" i="3"/>
  <c r="BO438" i="3"/>
  <c r="BQ438" i="3"/>
  <c r="AY439" i="3"/>
  <c r="BA439" i="3"/>
  <c r="BC439" i="3"/>
  <c r="BE439" i="3"/>
  <c r="BG439" i="3"/>
  <c r="BI439" i="3"/>
  <c r="BK439" i="3"/>
  <c r="BM439" i="3"/>
  <c r="BO439" i="3"/>
  <c r="BQ439" i="3"/>
  <c r="AY440" i="3"/>
  <c r="BA440" i="3"/>
  <c r="BC440" i="3"/>
  <c r="BE440" i="3"/>
  <c r="BG440" i="3"/>
  <c r="BI440" i="3"/>
  <c r="BK440" i="3"/>
  <c r="BM440" i="3"/>
  <c r="BO440" i="3"/>
  <c r="BQ440" i="3"/>
  <c r="AY441" i="3"/>
  <c r="BA441" i="3"/>
  <c r="BC441" i="3"/>
  <c r="BE441" i="3"/>
  <c r="BG441" i="3"/>
  <c r="BI441" i="3"/>
  <c r="BK441" i="3"/>
  <c r="BM441" i="3"/>
  <c r="BO441" i="3"/>
  <c r="BQ441" i="3"/>
  <c r="AY442" i="3"/>
  <c r="BA442" i="3"/>
  <c r="BC442" i="3"/>
  <c r="BE442" i="3"/>
  <c r="BG442" i="3"/>
  <c r="BI442" i="3"/>
  <c r="BK442" i="3"/>
  <c r="BM442" i="3"/>
  <c r="BO442" i="3"/>
  <c r="BQ442" i="3"/>
  <c r="AY443" i="3"/>
  <c r="BA443" i="3"/>
  <c r="BC443" i="3"/>
  <c r="BE443" i="3"/>
  <c r="BG443" i="3"/>
  <c r="BI443" i="3"/>
  <c r="BK443" i="3"/>
  <c r="BM443" i="3"/>
  <c r="BO443" i="3"/>
  <c r="BQ443" i="3"/>
  <c r="AY444" i="3"/>
  <c r="BA444" i="3"/>
  <c r="BC444" i="3"/>
  <c r="BE444" i="3"/>
  <c r="BG444" i="3"/>
  <c r="BI444" i="3"/>
  <c r="BK444" i="3"/>
  <c r="BM444" i="3"/>
  <c r="BO444" i="3"/>
  <c r="BQ444" i="3"/>
  <c r="AY445" i="3"/>
  <c r="BA445" i="3"/>
  <c r="BC445" i="3"/>
  <c r="BE445" i="3"/>
  <c r="BG445" i="3"/>
  <c r="BI445" i="3"/>
  <c r="BK445" i="3"/>
  <c r="BM445" i="3"/>
  <c r="BO445" i="3"/>
  <c r="BQ445" i="3"/>
  <c r="AY446" i="3"/>
  <c r="BA446" i="3"/>
  <c r="BC446" i="3"/>
  <c r="BE446" i="3"/>
  <c r="BG446" i="3"/>
  <c r="BI446" i="3"/>
  <c r="BK446" i="3"/>
  <c r="BM446" i="3"/>
  <c r="BO446" i="3"/>
  <c r="BQ446" i="3"/>
  <c r="AY451" i="3"/>
  <c r="BA451" i="3"/>
  <c r="BC451" i="3"/>
  <c r="BE451" i="3"/>
  <c r="BG451" i="3"/>
  <c r="BI451" i="3"/>
  <c r="BK451" i="3"/>
  <c r="BM451" i="3"/>
  <c r="BO451" i="3"/>
  <c r="BQ451" i="3"/>
  <c r="AY452" i="3"/>
  <c r="BA452" i="3"/>
  <c r="BC452" i="3"/>
  <c r="BE452" i="3"/>
  <c r="BG452" i="3"/>
  <c r="BI452" i="3"/>
  <c r="BK452" i="3"/>
  <c r="BM452" i="3"/>
  <c r="BO452" i="3"/>
  <c r="BQ452" i="3"/>
  <c r="AY453" i="3"/>
  <c r="BA453" i="3"/>
  <c r="BC453" i="3"/>
  <c r="BE453" i="3"/>
  <c r="AY454" i="3"/>
  <c r="BA454" i="3"/>
  <c r="BC454" i="3"/>
  <c r="BE454" i="3"/>
  <c r="BG454" i="3"/>
  <c r="BI454" i="3"/>
  <c r="BK454" i="3"/>
  <c r="BM454" i="3"/>
  <c r="BO454" i="3"/>
  <c r="BQ454" i="3"/>
  <c r="AY455" i="3"/>
  <c r="BA455" i="3"/>
  <c r="BC455" i="3"/>
  <c r="BE455" i="3"/>
  <c r="BG455" i="3"/>
  <c r="BI455" i="3"/>
  <c r="BK455" i="3"/>
  <c r="BM455" i="3"/>
  <c r="BO455" i="3"/>
  <c r="BQ455" i="3"/>
  <c r="AY456" i="3"/>
  <c r="BA456" i="3"/>
  <c r="BC456" i="3"/>
  <c r="BE456" i="3"/>
  <c r="BG456" i="3"/>
  <c r="BI456" i="3"/>
  <c r="BK456" i="3"/>
  <c r="BM456" i="3"/>
  <c r="BO456" i="3"/>
  <c r="BQ456" i="3"/>
  <c r="AY457" i="3"/>
  <c r="BA457" i="3"/>
  <c r="BC457" i="3"/>
  <c r="BE457" i="3"/>
  <c r="BG457" i="3"/>
  <c r="BI457" i="3"/>
  <c r="BK457" i="3"/>
  <c r="BM457" i="3"/>
  <c r="BO457" i="3"/>
  <c r="BQ457" i="3"/>
  <c r="AY458" i="3"/>
  <c r="BA458" i="3"/>
  <c r="BC458" i="3"/>
  <c r="BE458" i="3"/>
  <c r="BG458" i="3"/>
  <c r="BI458" i="3"/>
  <c r="BK458" i="3"/>
  <c r="BM458" i="3"/>
  <c r="BO458" i="3"/>
  <c r="BQ458" i="3"/>
  <c r="AY459" i="3"/>
  <c r="BA459" i="3"/>
  <c r="BC459" i="3"/>
  <c r="BE459" i="3"/>
  <c r="BG459" i="3"/>
  <c r="BI459" i="3"/>
  <c r="BK459" i="3"/>
  <c r="BM459" i="3"/>
  <c r="BO459" i="3"/>
  <c r="BQ459" i="3"/>
  <c r="AY460" i="3"/>
  <c r="BA460" i="3"/>
  <c r="BC460" i="3"/>
  <c r="BE460" i="3"/>
  <c r="BG460" i="3"/>
  <c r="BI460" i="3"/>
  <c r="BK460" i="3"/>
  <c r="BM460" i="3"/>
  <c r="BO460" i="3"/>
  <c r="BQ460" i="3"/>
  <c r="AY461" i="3"/>
  <c r="BA461" i="3"/>
  <c r="BC461" i="3"/>
  <c r="BE461" i="3"/>
  <c r="BG461" i="3"/>
  <c r="BI461" i="3"/>
  <c r="BK461" i="3"/>
  <c r="BM461" i="3"/>
  <c r="BO461" i="3"/>
  <c r="BQ461" i="3"/>
  <c r="AY462" i="3"/>
  <c r="BA462" i="3"/>
  <c r="BC462" i="3"/>
  <c r="BE462" i="3"/>
  <c r="BG462" i="3"/>
  <c r="BI462" i="3"/>
  <c r="BK462" i="3"/>
  <c r="BM462" i="3"/>
  <c r="BO462" i="3"/>
  <c r="BQ462" i="3"/>
  <c r="AY463" i="3"/>
  <c r="BA463" i="3"/>
  <c r="BC463" i="3"/>
  <c r="BE463" i="3"/>
  <c r="BG463" i="3"/>
  <c r="BI463" i="3"/>
  <c r="BK463" i="3"/>
  <c r="BM463" i="3"/>
  <c r="BO463" i="3"/>
  <c r="BQ463" i="3"/>
  <c r="AY464" i="3"/>
  <c r="BA464" i="3"/>
  <c r="BC464" i="3"/>
  <c r="BE464" i="3"/>
  <c r="BG464" i="3"/>
  <c r="BI464" i="3"/>
  <c r="BK464" i="3"/>
  <c r="BM464" i="3"/>
  <c r="BO464" i="3"/>
  <c r="BQ464" i="3"/>
  <c r="AY465" i="3"/>
  <c r="BA465" i="3"/>
  <c r="BC465" i="3"/>
  <c r="BE465" i="3"/>
  <c r="BG465" i="3"/>
  <c r="BI465" i="3"/>
  <c r="BK465" i="3"/>
  <c r="BM465" i="3"/>
  <c r="BO465" i="3"/>
  <c r="BQ465" i="3"/>
  <c r="AY466" i="3"/>
  <c r="BA466" i="3"/>
  <c r="BC466" i="3"/>
  <c r="BE466" i="3"/>
  <c r="BG466" i="3"/>
  <c r="BI466" i="3"/>
  <c r="BK466" i="3"/>
  <c r="BM466" i="3"/>
  <c r="BO466" i="3"/>
  <c r="BQ466" i="3"/>
  <c r="AY467" i="3"/>
  <c r="BA467" i="3"/>
  <c r="BC467" i="3"/>
  <c r="BE467" i="3"/>
  <c r="AY468" i="3"/>
  <c r="BA468" i="3"/>
  <c r="BC468" i="3"/>
  <c r="BE468" i="3"/>
  <c r="BG468" i="3"/>
  <c r="BI468" i="3"/>
  <c r="BK468" i="3"/>
  <c r="BM468" i="3"/>
  <c r="BO468" i="3"/>
  <c r="BQ468" i="3"/>
  <c r="AY469" i="3"/>
  <c r="BA469" i="3"/>
  <c r="BC469" i="3"/>
  <c r="BE469" i="3"/>
  <c r="BG469" i="3"/>
  <c r="BI469" i="3"/>
  <c r="BK469" i="3"/>
  <c r="BM469" i="3"/>
  <c r="BO469" i="3"/>
  <c r="BQ469" i="3"/>
  <c r="AY470" i="3"/>
  <c r="BA470" i="3"/>
  <c r="BC470" i="3"/>
  <c r="BE470" i="3"/>
  <c r="BG470" i="3"/>
  <c r="BI470" i="3"/>
  <c r="BK470" i="3"/>
  <c r="BM470" i="3"/>
  <c r="BO470" i="3"/>
  <c r="BQ470" i="3"/>
  <c r="AY471" i="3"/>
  <c r="BA471" i="3"/>
  <c r="BC471" i="3"/>
  <c r="BE471" i="3"/>
  <c r="BG471" i="3"/>
  <c r="BI471" i="3"/>
  <c r="BK471" i="3"/>
  <c r="BM471" i="3"/>
  <c r="BO471" i="3"/>
  <c r="BQ471" i="3"/>
  <c r="AY472" i="3"/>
  <c r="BA472" i="3"/>
  <c r="BC472" i="3"/>
  <c r="BE472" i="3"/>
  <c r="BG472" i="3"/>
  <c r="BI472" i="3"/>
  <c r="BK472" i="3"/>
  <c r="BM472" i="3"/>
  <c r="BO472" i="3"/>
  <c r="BQ472" i="3"/>
  <c r="AY473" i="3"/>
  <c r="BA473" i="3"/>
  <c r="BC473" i="3"/>
  <c r="BE473" i="3"/>
  <c r="BG473" i="3"/>
  <c r="BI473" i="3"/>
  <c r="BK473" i="3"/>
  <c r="BM473" i="3"/>
  <c r="BO473" i="3"/>
  <c r="BQ473" i="3"/>
  <c r="AY474" i="3"/>
  <c r="BA474" i="3"/>
  <c r="BC474" i="3"/>
  <c r="BE474" i="3"/>
  <c r="BG474" i="3"/>
  <c r="BI474" i="3"/>
  <c r="BK474" i="3"/>
  <c r="BM474" i="3"/>
  <c r="BO474" i="3"/>
  <c r="BQ474" i="3"/>
  <c r="AY475" i="3"/>
  <c r="BA475" i="3"/>
  <c r="BC475" i="3"/>
  <c r="BE475" i="3"/>
  <c r="BG475" i="3"/>
  <c r="BI475" i="3"/>
  <c r="BK475" i="3"/>
  <c r="BM475" i="3"/>
  <c r="BO475" i="3"/>
  <c r="BQ475" i="3"/>
  <c r="AY476" i="3"/>
  <c r="BA476" i="3"/>
  <c r="BC476" i="3"/>
  <c r="BE476" i="3"/>
  <c r="BG476" i="3"/>
  <c r="BI476" i="3"/>
  <c r="BK476" i="3"/>
  <c r="BM476" i="3"/>
  <c r="BO476" i="3"/>
  <c r="BQ476" i="3"/>
  <c r="AY477" i="3"/>
  <c r="BA477" i="3"/>
  <c r="BC477" i="3"/>
  <c r="BE477" i="3"/>
  <c r="BG477" i="3"/>
  <c r="BI477" i="3"/>
  <c r="BK477" i="3"/>
  <c r="BM477" i="3"/>
  <c r="BO477" i="3"/>
  <c r="BQ477" i="3"/>
  <c r="AY478" i="3"/>
  <c r="BA478" i="3"/>
  <c r="BC478" i="3"/>
  <c r="BE478" i="3"/>
  <c r="BG478" i="3"/>
  <c r="BI478" i="3"/>
  <c r="BK478" i="3"/>
  <c r="BM478" i="3"/>
  <c r="BO478" i="3"/>
  <c r="BQ478" i="3"/>
  <c r="AY479" i="3"/>
  <c r="BA479" i="3"/>
  <c r="BC479" i="3"/>
  <c r="BE479" i="3"/>
  <c r="BG479" i="3"/>
  <c r="BI479" i="3"/>
  <c r="BK479" i="3"/>
  <c r="BM479" i="3"/>
  <c r="BO479" i="3"/>
  <c r="BQ479" i="3"/>
  <c r="AY480" i="3"/>
  <c r="BA480" i="3"/>
  <c r="BC480" i="3"/>
  <c r="BE480" i="3"/>
  <c r="BG480" i="3"/>
  <c r="BI480" i="3"/>
  <c r="BK480" i="3"/>
  <c r="BM480" i="3"/>
  <c r="BO480" i="3"/>
  <c r="BQ480" i="3"/>
  <c r="AY481" i="3"/>
  <c r="BA481" i="3"/>
  <c r="BC481" i="3"/>
  <c r="BE481" i="3"/>
  <c r="BG481" i="3"/>
  <c r="BI481" i="3"/>
  <c r="BK481" i="3"/>
  <c r="BM481" i="3"/>
  <c r="BO481" i="3"/>
  <c r="BQ481" i="3"/>
  <c r="AY482" i="3"/>
  <c r="BA482" i="3"/>
  <c r="BC482" i="3"/>
  <c r="BE482" i="3"/>
  <c r="BG482" i="3"/>
  <c r="BI482" i="3"/>
  <c r="BK482" i="3"/>
  <c r="BM482" i="3"/>
  <c r="BO482" i="3"/>
  <c r="BQ482" i="3"/>
  <c r="AY483" i="3"/>
  <c r="BA483" i="3"/>
  <c r="BC483" i="3"/>
  <c r="BE483" i="3"/>
  <c r="BG483" i="3"/>
  <c r="BI483" i="3"/>
  <c r="BK483" i="3"/>
  <c r="BM483" i="3"/>
  <c r="BO483" i="3"/>
  <c r="BQ483" i="3"/>
  <c r="AY484" i="3"/>
  <c r="BA484" i="3"/>
  <c r="BC484" i="3"/>
  <c r="BE484" i="3"/>
  <c r="BG484" i="3"/>
  <c r="BI484" i="3"/>
  <c r="BK484" i="3"/>
  <c r="BM484" i="3"/>
  <c r="BO484" i="3"/>
  <c r="BQ484" i="3"/>
  <c r="AY485" i="3"/>
  <c r="BA485" i="3"/>
  <c r="BC485" i="3"/>
  <c r="BE485" i="3"/>
  <c r="BG485" i="3"/>
  <c r="BI485" i="3"/>
  <c r="BK485" i="3"/>
  <c r="BM485" i="3"/>
  <c r="BO485" i="3"/>
  <c r="BQ485" i="3"/>
  <c r="AY486" i="3"/>
  <c r="BA486" i="3"/>
  <c r="BC486" i="3"/>
  <c r="BE486" i="3"/>
  <c r="AY487" i="3"/>
  <c r="BA487" i="3"/>
  <c r="BC487" i="3"/>
  <c r="BE487" i="3"/>
  <c r="BG487" i="3"/>
  <c r="BI487" i="3"/>
  <c r="BK487" i="3"/>
  <c r="BM487" i="3"/>
  <c r="BO487" i="3"/>
  <c r="BQ487" i="3"/>
  <c r="AY488" i="3"/>
  <c r="BA488" i="3"/>
  <c r="BC488" i="3"/>
  <c r="BE488" i="3"/>
  <c r="BG488" i="3"/>
  <c r="BI488" i="3"/>
  <c r="BK488" i="3"/>
  <c r="BM488" i="3"/>
  <c r="BO488" i="3"/>
  <c r="BQ488" i="3"/>
  <c r="AY489" i="3"/>
  <c r="BA489" i="3"/>
  <c r="BC489" i="3"/>
  <c r="BE489" i="3"/>
  <c r="BG489" i="3"/>
  <c r="BI489" i="3"/>
  <c r="BK489" i="3"/>
  <c r="BM489" i="3"/>
  <c r="BO489" i="3"/>
  <c r="BQ489" i="3"/>
  <c r="AY490" i="3"/>
  <c r="BA490" i="3"/>
  <c r="BC490" i="3"/>
  <c r="BE490" i="3"/>
  <c r="BG490" i="3"/>
  <c r="BI490" i="3"/>
  <c r="BK490" i="3"/>
  <c r="BM490" i="3"/>
  <c r="BO490" i="3"/>
  <c r="BQ490" i="3"/>
  <c r="AY491" i="3"/>
  <c r="BA491" i="3"/>
  <c r="BC491" i="3"/>
  <c r="BE491" i="3"/>
  <c r="BG491" i="3"/>
  <c r="BI491" i="3"/>
  <c r="BK491" i="3"/>
  <c r="BM491" i="3"/>
  <c r="BO491" i="3"/>
  <c r="BQ491" i="3"/>
  <c r="AY492" i="3"/>
  <c r="BA492" i="3"/>
  <c r="BC492" i="3"/>
  <c r="BE492" i="3"/>
  <c r="BG492" i="3"/>
  <c r="BI492" i="3"/>
  <c r="BK492" i="3"/>
  <c r="BM492" i="3"/>
  <c r="BO492" i="3"/>
  <c r="BQ492" i="3"/>
  <c r="AY493" i="3"/>
  <c r="BA493" i="3"/>
  <c r="BC493" i="3"/>
  <c r="BE493" i="3"/>
  <c r="BG493" i="3"/>
  <c r="BI493" i="3"/>
  <c r="BK493" i="3"/>
  <c r="BM493" i="3"/>
  <c r="BO493" i="3"/>
  <c r="BQ493" i="3"/>
  <c r="AY494" i="3"/>
  <c r="BA494" i="3"/>
  <c r="BC494" i="3"/>
  <c r="BE494" i="3"/>
  <c r="BG494" i="3"/>
  <c r="BI494" i="3"/>
  <c r="BK494" i="3"/>
  <c r="BM494" i="3"/>
  <c r="BO494" i="3"/>
  <c r="BQ494" i="3"/>
  <c r="AY495" i="3"/>
  <c r="BA495" i="3"/>
  <c r="BC495" i="3"/>
  <c r="BE495" i="3"/>
  <c r="BG495" i="3"/>
  <c r="BI495" i="3"/>
  <c r="BK495" i="3"/>
  <c r="BM495" i="3"/>
  <c r="BO495" i="3"/>
  <c r="BQ495" i="3"/>
  <c r="AY496" i="3"/>
  <c r="BA496" i="3"/>
  <c r="BC496" i="3"/>
  <c r="BE496" i="3"/>
  <c r="BG496" i="3"/>
  <c r="BI496" i="3"/>
  <c r="BK496" i="3"/>
  <c r="BM496" i="3"/>
  <c r="BO496" i="3"/>
  <c r="BQ496" i="3"/>
  <c r="AY497" i="3"/>
  <c r="BA497" i="3"/>
  <c r="BC497" i="3"/>
  <c r="BE497" i="3"/>
  <c r="BG497" i="3"/>
  <c r="BI497" i="3"/>
  <c r="BK497" i="3"/>
  <c r="BM497" i="3"/>
  <c r="BO497" i="3"/>
  <c r="BQ497" i="3"/>
  <c r="AY498" i="3"/>
  <c r="BA498" i="3"/>
  <c r="BC498" i="3"/>
  <c r="BE498" i="3"/>
  <c r="BG498" i="3"/>
  <c r="BI498" i="3"/>
  <c r="BK498" i="3"/>
  <c r="BM498" i="3"/>
  <c r="BO498" i="3"/>
  <c r="BQ498" i="3"/>
  <c r="AY499" i="3"/>
  <c r="BA499" i="3"/>
  <c r="BC499" i="3"/>
  <c r="BE499" i="3"/>
  <c r="BG499" i="3"/>
  <c r="BI499" i="3"/>
  <c r="BK499" i="3"/>
  <c r="BM499" i="3"/>
  <c r="BO499" i="3"/>
  <c r="BQ499" i="3"/>
  <c r="AY500" i="3"/>
  <c r="BA500" i="3"/>
  <c r="BC500" i="3"/>
  <c r="BE500" i="3"/>
  <c r="BG500" i="3"/>
  <c r="BI500" i="3"/>
  <c r="BK500" i="3"/>
  <c r="BM500" i="3"/>
  <c r="BO500" i="3"/>
  <c r="BQ500" i="3"/>
  <c r="AY501" i="3"/>
  <c r="BA501" i="3"/>
  <c r="BC501" i="3"/>
  <c r="BE501" i="3"/>
  <c r="BG501" i="3"/>
  <c r="BI501" i="3"/>
  <c r="BK501" i="3"/>
  <c r="BM501" i="3"/>
  <c r="BO501" i="3"/>
  <c r="BQ501" i="3"/>
  <c r="AY502" i="3"/>
  <c r="BA502" i="3"/>
  <c r="BC502" i="3"/>
  <c r="BE502" i="3"/>
  <c r="BG502" i="3"/>
  <c r="BI502" i="3"/>
  <c r="BK502" i="3"/>
  <c r="BM502" i="3"/>
  <c r="BO502" i="3"/>
  <c r="BQ502" i="3"/>
  <c r="AY503" i="3"/>
  <c r="BA503" i="3"/>
  <c r="BC503" i="3"/>
  <c r="BE503" i="3"/>
  <c r="BG503" i="3"/>
  <c r="BI503" i="3"/>
  <c r="BK503" i="3"/>
  <c r="BM503" i="3"/>
  <c r="BO503" i="3"/>
  <c r="BQ503" i="3"/>
  <c r="AY504" i="3"/>
  <c r="BA504" i="3"/>
  <c r="BC504" i="3"/>
  <c r="BE504" i="3"/>
  <c r="BG504" i="3"/>
  <c r="BI504" i="3"/>
  <c r="BK504" i="3"/>
  <c r="BM504" i="3"/>
  <c r="BO504" i="3"/>
  <c r="BQ504" i="3"/>
  <c r="AY505" i="3"/>
  <c r="BA505" i="3"/>
  <c r="BC505" i="3"/>
  <c r="BE505" i="3"/>
  <c r="AY506" i="3"/>
  <c r="BA506" i="3"/>
  <c r="BC506" i="3"/>
  <c r="BE506" i="3"/>
  <c r="BG506" i="3"/>
  <c r="BI506" i="3"/>
  <c r="BK506" i="3"/>
  <c r="BM506" i="3"/>
  <c r="BO506" i="3"/>
  <c r="BQ506" i="3"/>
  <c r="AY507" i="3"/>
  <c r="BA507" i="3"/>
  <c r="BC507" i="3"/>
  <c r="BE507" i="3"/>
  <c r="BG507" i="3"/>
  <c r="BI507" i="3"/>
  <c r="BK507" i="3"/>
  <c r="BM507" i="3"/>
  <c r="BO507" i="3"/>
  <c r="BQ507" i="3"/>
  <c r="AY508" i="3"/>
  <c r="BA508" i="3"/>
  <c r="BC508" i="3"/>
  <c r="BE508" i="3"/>
  <c r="BG508" i="3"/>
  <c r="BI508" i="3"/>
  <c r="BK508" i="3"/>
  <c r="BM508" i="3"/>
  <c r="BO508" i="3"/>
  <c r="BQ508" i="3"/>
  <c r="AY509" i="3"/>
  <c r="BA509" i="3"/>
  <c r="BC509" i="3"/>
  <c r="BE509" i="3"/>
  <c r="BG509" i="3"/>
  <c r="BI509" i="3"/>
  <c r="BK509" i="3"/>
  <c r="BM509" i="3"/>
  <c r="BO509" i="3"/>
  <c r="BQ509" i="3"/>
  <c r="AY510" i="3"/>
  <c r="BA510" i="3"/>
  <c r="BC510" i="3"/>
  <c r="BE510" i="3"/>
  <c r="BG510" i="3"/>
  <c r="BI510" i="3"/>
  <c r="BK510" i="3"/>
  <c r="BM510" i="3"/>
  <c r="BO510" i="3"/>
  <c r="BQ510" i="3"/>
  <c r="AY511" i="3"/>
  <c r="BA511" i="3"/>
  <c r="BC511" i="3"/>
  <c r="BE511" i="3"/>
  <c r="BG511" i="3"/>
  <c r="BI511" i="3"/>
  <c r="BK511" i="3"/>
  <c r="BM511" i="3"/>
  <c r="BO511" i="3"/>
  <c r="BQ511" i="3"/>
  <c r="AY512" i="3"/>
  <c r="BA512" i="3"/>
  <c r="BC512" i="3"/>
  <c r="BE512" i="3"/>
  <c r="BG512" i="3"/>
  <c r="BI512" i="3"/>
  <c r="BK512" i="3"/>
  <c r="BM512" i="3"/>
  <c r="BO512" i="3"/>
  <c r="BQ512" i="3"/>
  <c r="AY514" i="3"/>
  <c r="BA514" i="3"/>
  <c r="BC514" i="3"/>
  <c r="BE514" i="3"/>
  <c r="BG514" i="3"/>
  <c r="BI514" i="3"/>
  <c r="BK514" i="3"/>
  <c r="BM514" i="3"/>
  <c r="BO514" i="3"/>
  <c r="BQ514" i="3"/>
  <c r="AY515" i="3"/>
  <c r="BA515" i="3"/>
  <c r="BC515" i="3"/>
  <c r="BE515" i="3"/>
  <c r="AY516" i="3"/>
  <c r="BA516" i="3"/>
  <c r="BC516" i="3"/>
  <c r="BE516" i="3"/>
  <c r="BG516" i="3"/>
  <c r="BI516" i="3"/>
  <c r="BK516" i="3"/>
  <c r="BM516" i="3"/>
  <c r="BO516" i="3"/>
  <c r="BQ516" i="3"/>
  <c r="AY518" i="3"/>
  <c r="BA518" i="3"/>
  <c r="BC518" i="3"/>
  <c r="BE518" i="3"/>
  <c r="BG518" i="3"/>
  <c r="BI518" i="3"/>
  <c r="BK518" i="3"/>
  <c r="BM518" i="3"/>
  <c r="BO518" i="3"/>
  <c r="BQ518" i="3"/>
  <c r="AY519" i="3"/>
  <c r="BA519" i="3"/>
  <c r="BC519" i="3"/>
  <c r="BE519" i="3"/>
  <c r="BG519" i="3"/>
  <c r="BI519" i="3"/>
  <c r="BK519" i="3"/>
  <c r="BM519" i="3"/>
  <c r="BO519" i="3"/>
  <c r="BQ519" i="3"/>
  <c r="AY520" i="3"/>
  <c r="BA520" i="3"/>
  <c r="BC520" i="3"/>
  <c r="BE520" i="3"/>
  <c r="BG520" i="3"/>
  <c r="BI520" i="3"/>
  <c r="BK520" i="3"/>
  <c r="BM520" i="3"/>
  <c r="BO520" i="3"/>
  <c r="BQ520" i="3"/>
  <c r="AY521" i="3"/>
  <c r="BA521" i="3"/>
  <c r="BC521" i="3"/>
  <c r="BE521" i="3"/>
  <c r="BG521" i="3"/>
  <c r="BI521" i="3"/>
  <c r="BK521" i="3"/>
  <c r="BM521" i="3"/>
  <c r="BO521" i="3"/>
  <c r="BQ521" i="3"/>
  <c r="AY522" i="3"/>
  <c r="BA522" i="3"/>
  <c r="BC522" i="3"/>
  <c r="BE522" i="3"/>
  <c r="BG522" i="3"/>
  <c r="BI522" i="3"/>
  <c r="BK522" i="3"/>
  <c r="BM522" i="3"/>
  <c r="BO522" i="3"/>
  <c r="BQ522" i="3"/>
  <c r="AY523" i="3"/>
  <c r="BA523" i="3"/>
  <c r="BC523" i="3"/>
  <c r="BE523" i="3"/>
  <c r="BG523" i="3"/>
  <c r="BI523" i="3"/>
  <c r="BK523" i="3"/>
  <c r="BM523" i="3"/>
  <c r="BO523" i="3"/>
  <c r="BQ523" i="3"/>
  <c r="AY524" i="3"/>
  <c r="BA524" i="3"/>
  <c r="BC524" i="3"/>
  <c r="BE524" i="3"/>
  <c r="BG524" i="3"/>
  <c r="BI524" i="3"/>
  <c r="BK524" i="3"/>
  <c r="BM524" i="3"/>
  <c r="BO524" i="3"/>
  <c r="BQ524" i="3"/>
  <c r="AY526" i="3"/>
  <c r="BA526" i="3"/>
  <c r="BC526" i="3"/>
  <c r="BE526" i="3"/>
  <c r="BG526" i="3"/>
  <c r="BI526" i="3"/>
  <c r="BK526" i="3"/>
  <c r="BM526" i="3"/>
  <c r="BO526" i="3"/>
  <c r="BQ526" i="3"/>
  <c r="AY527" i="3"/>
  <c r="BA527" i="3"/>
  <c r="BC527" i="3"/>
  <c r="BE527" i="3"/>
  <c r="AY528" i="3"/>
  <c r="BA528" i="3"/>
  <c r="BC528" i="3"/>
  <c r="BE528" i="3"/>
  <c r="BG528" i="3"/>
  <c r="BI528" i="3"/>
  <c r="BK528" i="3"/>
  <c r="BM528" i="3"/>
  <c r="BO528" i="3"/>
  <c r="BQ528" i="3"/>
  <c r="AY530" i="3"/>
  <c r="BA530" i="3"/>
  <c r="BC530" i="3"/>
  <c r="BE530" i="3"/>
  <c r="BG530" i="3"/>
  <c r="BI530" i="3"/>
  <c r="BK530" i="3"/>
  <c r="BM530" i="3"/>
  <c r="BO530" i="3"/>
  <c r="BQ530" i="3"/>
  <c r="AY531" i="3"/>
  <c r="BA531" i="3"/>
  <c r="BC531" i="3"/>
  <c r="BE531" i="3"/>
  <c r="BG531" i="3"/>
  <c r="BI531" i="3"/>
  <c r="BK531" i="3"/>
  <c r="BM531" i="3"/>
  <c r="BO531" i="3"/>
  <c r="BQ531" i="3"/>
  <c r="AY532" i="3"/>
  <c r="BA532" i="3"/>
  <c r="BC532" i="3"/>
  <c r="BE532" i="3"/>
  <c r="BG532" i="3"/>
  <c r="BI532" i="3"/>
  <c r="BK532" i="3"/>
  <c r="BM532" i="3"/>
  <c r="BO532" i="3"/>
  <c r="BQ532" i="3"/>
  <c r="AY533" i="3"/>
  <c r="BA533" i="3"/>
  <c r="BC533" i="3"/>
  <c r="BE533" i="3"/>
  <c r="BG533" i="3"/>
  <c r="BI533" i="3"/>
  <c r="BK533" i="3"/>
  <c r="BM533" i="3"/>
  <c r="BO533" i="3"/>
  <c r="BQ533" i="3"/>
  <c r="AY534" i="3"/>
  <c r="BA534" i="3"/>
  <c r="BC534" i="3"/>
  <c r="BE534" i="3"/>
  <c r="BG534" i="3"/>
  <c r="BI534" i="3"/>
  <c r="BK534" i="3"/>
  <c r="BM534" i="3"/>
  <c r="BO534" i="3"/>
  <c r="BQ534" i="3"/>
  <c r="AY535" i="3"/>
  <c r="BA535" i="3"/>
  <c r="BC535" i="3"/>
  <c r="BE535" i="3"/>
  <c r="BG535" i="3"/>
  <c r="BI535" i="3"/>
  <c r="BK535" i="3"/>
  <c r="BM535" i="3"/>
  <c r="BO535" i="3"/>
  <c r="BQ535" i="3"/>
  <c r="AY536" i="3"/>
  <c r="BA536" i="3"/>
  <c r="BC536" i="3"/>
  <c r="BE536" i="3"/>
  <c r="BG536" i="3"/>
  <c r="BI536" i="3"/>
  <c r="BK536" i="3"/>
  <c r="BM536" i="3"/>
  <c r="BO536" i="3"/>
  <c r="BQ536" i="3"/>
  <c r="AY539" i="3"/>
  <c r="BA539" i="3"/>
  <c r="BC539" i="3"/>
  <c r="BE539" i="3"/>
  <c r="BG539" i="3"/>
  <c r="BI539" i="3"/>
  <c r="BK539" i="3"/>
  <c r="BM539" i="3"/>
  <c r="BO539" i="3"/>
  <c r="BQ539" i="3"/>
  <c r="AY540" i="3"/>
  <c r="BA540" i="3"/>
  <c r="BC540" i="3"/>
  <c r="BE540" i="3"/>
  <c r="AY541" i="3"/>
  <c r="BA541" i="3"/>
  <c r="BC541" i="3"/>
  <c r="BE541" i="3"/>
  <c r="BG541" i="3"/>
  <c r="BI541" i="3"/>
  <c r="BK541" i="3"/>
  <c r="BM541" i="3"/>
  <c r="BO541" i="3"/>
  <c r="BQ541" i="3"/>
  <c r="AY542" i="3"/>
  <c r="BA542" i="3"/>
  <c r="BC542" i="3"/>
  <c r="BE542" i="3"/>
  <c r="BG542" i="3"/>
  <c r="BI542" i="3"/>
  <c r="BK542" i="3"/>
  <c r="BM542" i="3"/>
  <c r="BO542" i="3"/>
  <c r="BQ542" i="3"/>
  <c r="AY543" i="3"/>
  <c r="BA543" i="3"/>
  <c r="BC543" i="3"/>
  <c r="BE543" i="3"/>
  <c r="BG543" i="3"/>
  <c r="BI543" i="3"/>
  <c r="BK543" i="3"/>
  <c r="BM543" i="3"/>
  <c r="BO543" i="3"/>
  <c r="BQ543" i="3"/>
  <c r="AY544" i="3"/>
  <c r="BA544" i="3"/>
  <c r="BC544" i="3"/>
  <c r="BE544" i="3"/>
  <c r="BG544" i="3"/>
  <c r="BI544" i="3"/>
  <c r="BK544" i="3"/>
  <c r="BM544" i="3"/>
  <c r="BO544" i="3"/>
  <c r="BQ544" i="3"/>
  <c r="AY545" i="3"/>
  <c r="BA545" i="3"/>
  <c r="BC545" i="3"/>
  <c r="BE545" i="3"/>
  <c r="BG545" i="3"/>
  <c r="BI545" i="3"/>
  <c r="BK545" i="3"/>
  <c r="BM545" i="3"/>
  <c r="BO545" i="3"/>
  <c r="BQ545" i="3"/>
  <c r="AY547" i="3"/>
  <c r="BA547" i="3"/>
  <c r="BC547" i="3"/>
  <c r="BE547" i="3"/>
  <c r="BG547" i="3"/>
  <c r="BI547" i="3"/>
  <c r="BK547" i="3"/>
  <c r="BM547" i="3"/>
  <c r="BO547" i="3"/>
  <c r="BQ547" i="3"/>
  <c r="AY548" i="3"/>
  <c r="BA548" i="3"/>
  <c r="BC548" i="3"/>
  <c r="BE548" i="3"/>
  <c r="AY549" i="3"/>
  <c r="BA549" i="3"/>
  <c r="BC549" i="3"/>
  <c r="BE549" i="3"/>
  <c r="BG549" i="3"/>
  <c r="BI549" i="3"/>
  <c r="BK549" i="3"/>
  <c r="BM549" i="3"/>
  <c r="BO549" i="3"/>
  <c r="BQ549" i="3"/>
  <c r="AY550" i="3"/>
  <c r="BA550" i="3"/>
  <c r="BC550" i="3"/>
  <c r="BE550" i="3"/>
  <c r="BG550" i="3"/>
  <c r="BI550" i="3"/>
  <c r="BK550" i="3"/>
  <c r="BM550" i="3"/>
  <c r="BO550" i="3"/>
  <c r="BQ550" i="3"/>
  <c r="AY551" i="3"/>
  <c r="BA551" i="3"/>
  <c r="BC551" i="3"/>
  <c r="BE551" i="3"/>
  <c r="BG551" i="3"/>
  <c r="BI551" i="3"/>
  <c r="BK551" i="3"/>
  <c r="BM551" i="3"/>
  <c r="BO551" i="3"/>
  <c r="BQ551" i="3"/>
  <c r="AY552" i="3"/>
  <c r="BA552" i="3"/>
  <c r="BC552" i="3"/>
  <c r="BE552" i="3"/>
  <c r="BG552" i="3"/>
  <c r="BI552" i="3"/>
  <c r="BK552" i="3"/>
  <c r="BM552" i="3"/>
  <c r="BO552" i="3"/>
  <c r="BQ552" i="3"/>
  <c r="AY553" i="3"/>
  <c r="BA553" i="3"/>
  <c r="BC553" i="3"/>
  <c r="BE553" i="3"/>
  <c r="BG553" i="3"/>
  <c r="BI553" i="3"/>
  <c r="BK553" i="3"/>
  <c r="BM553" i="3"/>
  <c r="BO553" i="3"/>
  <c r="BQ553" i="3"/>
  <c r="AY555" i="3"/>
  <c r="BA555" i="3"/>
  <c r="BC555" i="3"/>
  <c r="BE555" i="3"/>
  <c r="BG555" i="3"/>
  <c r="BI555" i="3"/>
  <c r="BK555" i="3"/>
  <c r="BM555" i="3"/>
  <c r="BO555" i="3"/>
  <c r="BQ555" i="3"/>
  <c r="AY556" i="3"/>
  <c r="BA556" i="3"/>
  <c r="BC556" i="3"/>
  <c r="BE556" i="3"/>
  <c r="AY557" i="3"/>
  <c r="BA557" i="3"/>
  <c r="BC557" i="3"/>
  <c r="BE557" i="3"/>
  <c r="BG557" i="3"/>
  <c r="BI557" i="3"/>
  <c r="BK557" i="3"/>
  <c r="BM557" i="3"/>
  <c r="BO557" i="3"/>
  <c r="BQ557" i="3"/>
  <c r="AY558" i="3"/>
  <c r="BA558" i="3"/>
  <c r="BC558" i="3"/>
  <c r="BE558" i="3"/>
  <c r="BG558" i="3"/>
  <c r="BI558" i="3"/>
  <c r="BK558" i="3"/>
  <c r="BM558" i="3"/>
  <c r="BO558" i="3"/>
  <c r="BQ558" i="3"/>
  <c r="AY559" i="3"/>
  <c r="BA559" i="3"/>
  <c r="BC559" i="3"/>
  <c r="BE559" i="3"/>
  <c r="BG559" i="3"/>
  <c r="BI559" i="3"/>
  <c r="BK559" i="3"/>
  <c r="BM559" i="3"/>
  <c r="BO559" i="3"/>
  <c r="BQ559" i="3"/>
  <c r="AY560" i="3"/>
  <c r="BA560" i="3"/>
  <c r="BC560" i="3"/>
  <c r="BE560" i="3"/>
  <c r="BG560" i="3"/>
  <c r="BI560" i="3"/>
  <c r="BK560" i="3"/>
  <c r="BM560" i="3"/>
  <c r="BO560" i="3"/>
  <c r="BQ560" i="3"/>
  <c r="AY561" i="3"/>
  <c r="BA561" i="3"/>
  <c r="BC561" i="3"/>
  <c r="BE561" i="3"/>
  <c r="BG561" i="3"/>
  <c r="BI561" i="3"/>
  <c r="BK561" i="3"/>
  <c r="BM561" i="3"/>
  <c r="BO561" i="3"/>
  <c r="BQ561" i="3"/>
  <c r="AY563" i="3"/>
  <c r="BA563" i="3"/>
  <c r="BC563" i="3"/>
  <c r="BE563" i="3"/>
  <c r="BG563" i="3"/>
  <c r="BI563" i="3"/>
  <c r="BK563" i="3"/>
  <c r="BM563" i="3"/>
  <c r="BO563" i="3"/>
  <c r="BQ563" i="3"/>
  <c r="AY564" i="3"/>
  <c r="BA564" i="3"/>
  <c r="BC564" i="3"/>
  <c r="BE564" i="3"/>
  <c r="AY565" i="3"/>
  <c r="BA565" i="3"/>
  <c r="BC565" i="3"/>
  <c r="BE565" i="3"/>
  <c r="BG565" i="3"/>
  <c r="BI565" i="3"/>
  <c r="BK565" i="3"/>
  <c r="BM565" i="3"/>
  <c r="BO565" i="3"/>
  <c r="BQ565" i="3"/>
  <c r="AY566" i="3"/>
  <c r="BA566" i="3"/>
  <c r="BC566" i="3"/>
  <c r="BE566" i="3"/>
  <c r="BG566" i="3"/>
  <c r="BI566" i="3"/>
  <c r="BK566" i="3"/>
  <c r="BM566" i="3"/>
  <c r="BO566" i="3"/>
  <c r="BQ566" i="3"/>
  <c r="AY567" i="3"/>
  <c r="BA567" i="3"/>
  <c r="BC567" i="3"/>
  <c r="BE567" i="3"/>
  <c r="BG567" i="3"/>
  <c r="BI567" i="3"/>
  <c r="BK567" i="3"/>
  <c r="BM567" i="3"/>
  <c r="BO567" i="3"/>
  <c r="BQ567" i="3"/>
  <c r="AY568" i="3"/>
  <c r="BA568" i="3"/>
  <c r="BC568" i="3"/>
  <c r="BE568" i="3"/>
  <c r="BG568" i="3"/>
  <c r="BI568" i="3"/>
  <c r="BK568" i="3"/>
  <c r="BM568" i="3"/>
  <c r="BO568" i="3"/>
  <c r="BQ568" i="3"/>
  <c r="AY569" i="3"/>
  <c r="BA569" i="3"/>
  <c r="BC569" i="3"/>
  <c r="BE569" i="3"/>
  <c r="BG569" i="3"/>
  <c r="BI569" i="3"/>
  <c r="BK569" i="3"/>
  <c r="BM569" i="3"/>
  <c r="BO569" i="3"/>
  <c r="BQ569" i="3"/>
  <c r="AY570" i="3"/>
  <c r="BA570" i="3"/>
  <c r="BC570" i="3"/>
  <c r="BE570" i="3"/>
  <c r="BG570" i="3"/>
  <c r="BI570" i="3"/>
  <c r="BK570" i="3"/>
  <c r="BM570" i="3"/>
  <c r="BO570" i="3"/>
  <c r="BQ570" i="3"/>
  <c r="AY571" i="3"/>
  <c r="BA571" i="3"/>
  <c r="BC571" i="3"/>
  <c r="BE571" i="3"/>
  <c r="AY572" i="3"/>
  <c r="BA572" i="3"/>
  <c r="BC572" i="3"/>
  <c r="BE572" i="3"/>
  <c r="BG572" i="3"/>
  <c r="BI572" i="3"/>
  <c r="BK572" i="3"/>
  <c r="BM572" i="3"/>
  <c r="BO572" i="3"/>
  <c r="BQ572" i="3"/>
  <c r="AY573" i="3"/>
  <c r="BA573" i="3"/>
  <c r="BC573" i="3"/>
  <c r="BE573" i="3"/>
  <c r="BG573" i="3"/>
  <c r="BI573" i="3"/>
  <c r="BK573" i="3"/>
  <c r="BM573" i="3"/>
  <c r="BO573" i="3"/>
  <c r="BQ573" i="3"/>
  <c r="AY574" i="3"/>
  <c r="BA574" i="3"/>
  <c r="BC574" i="3"/>
  <c r="BE574" i="3"/>
  <c r="BG574" i="3"/>
  <c r="BI574" i="3"/>
  <c r="BK574" i="3"/>
  <c r="BM574" i="3"/>
  <c r="BO574" i="3"/>
  <c r="BQ574" i="3"/>
  <c r="AY575" i="3"/>
  <c r="BA575" i="3"/>
  <c r="BC575" i="3"/>
  <c r="BE575" i="3"/>
  <c r="BG575" i="3"/>
  <c r="BI575" i="3"/>
  <c r="BK575" i="3"/>
  <c r="BM575" i="3"/>
  <c r="BO575" i="3"/>
  <c r="BQ575" i="3"/>
  <c r="AY576" i="3"/>
  <c r="BA576" i="3"/>
  <c r="BC576" i="3"/>
  <c r="BE576" i="3"/>
  <c r="BG576" i="3"/>
  <c r="BI576" i="3"/>
  <c r="BK576" i="3"/>
  <c r="BM576" i="3"/>
  <c r="BO576" i="3"/>
  <c r="BQ576" i="3"/>
  <c r="AY577" i="3"/>
  <c r="BA577" i="3"/>
  <c r="BC577" i="3"/>
  <c r="BE577" i="3"/>
  <c r="BG577" i="3"/>
  <c r="BI577" i="3"/>
  <c r="BK577" i="3"/>
  <c r="BM577" i="3"/>
  <c r="BO577" i="3"/>
  <c r="BQ577" i="3"/>
  <c r="AY578" i="3"/>
  <c r="BA578" i="3"/>
  <c r="BC578" i="3"/>
  <c r="BE578" i="3"/>
  <c r="BG578" i="3"/>
  <c r="BI578" i="3"/>
  <c r="BK578" i="3"/>
  <c r="BM578" i="3"/>
  <c r="BO578" i="3"/>
  <c r="BQ578" i="3"/>
  <c r="AY579" i="3"/>
  <c r="BA579" i="3"/>
  <c r="BC579" i="3"/>
  <c r="BE579" i="3"/>
  <c r="AY580" i="3"/>
  <c r="BA580" i="3"/>
  <c r="BC580" i="3"/>
  <c r="BE580" i="3"/>
  <c r="BG580" i="3"/>
  <c r="BI580" i="3"/>
  <c r="BK580" i="3"/>
  <c r="BM580" i="3"/>
  <c r="BO580" i="3"/>
  <c r="BQ580" i="3"/>
  <c r="AY584" i="3"/>
  <c r="BA584" i="3"/>
  <c r="BC584" i="3"/>
  <c r="BE584" i="3"/>
  <c r="BG584" i="3"/>
  <c r="BI584" i="3"/>
  <c r="BK584" i="3"/>
  <c r="BM584" i="3"/>
  <c r="BO584" i="3"/>
  <c r="BQ584" i="3"/>
  <c r="AY585" i="3"/>
  <c r="BA585" i="3"/>
  <c r="BC585" i="3"/>
  <c r="BE585" i="3"/>
  <c r="BG585" i="3"/>
  <c r="BI585" i="3"/>
  <c r="BK585" i="3"/>
  <c r="BM585" i="3"/>
  <c r="BO585" i="3"/>
  <c r="BQ585" i="3"/>
  <c r="AY586" i="3"/>
  <c r="BA586" i="3"/>
  <c r="BC586" i="3"/>
  <c r="BE586" i="3"/>
  <c r="BG586" i="3"/>
  <c r="BI586" i="3"/>
  <c r="BK586" i="3"/>
  <c r="BM586" i="3"/>
  <c r="BO586" i="3"/>
  <c r="BQ586" i="3"/>
  <c r="AY588" i="3"/>
  <c r="BA588" i="3"/>
  <c r="BC588" i="3"/>
  <c r="BE588" i="3"/>
  <c r="BG588" i="3"/>
  <c r="BI588" i="3"/>
  <c r="BK588" i="3"/>
  <c r="BM588" i="3"/>
  <c r="BO588" i="3"/>
  <c r="BQ588" i="3"/>
  <c r="AY589" i="3"/>
  <c r="BA589" i="3"/>
  <c r="BC589" i="3"/>
  <c r="BE589" i="3"/>
  <c r="AY590" i="3"/>
  <c r="BA590" i="3"/>
  <c r="BC590" i="3"/>
  <c r="BE590" i="3"/>
  <c r="BG590" i="3"/>
  <c r="BI590" i="3"/>
  <c r="BK590" i="3"/>
  <c r="BM590" i="3"/>
  <c r="BO590" i="3"/>
  <c r="BQ590" i="3"/>
  <c r="AY591" i="3"/>
  <c r="BA591" i="3"/>
  <c r="BC591" i="3"/>
  <c r="BE591" i="3"/>
  <c r="BG591" i="3"/>
  <c r="BI591" i="3"/>
  <c r="BK591" i="3"/>
  <c r="BM591" i="3"/>
  <c r="BO591" i="3"/>
  <c r="BQ591" i="3"/>
  <c r="AY592" i="3"/>
  <c r="BA592" i="3"/>
  <c r="BC592" i="3"/>
  <c r="BE592" i="3"/>
  <c r="BG592" i="3"/>
  <c r="BI592" i="3"/>
  <c r="BK592" i="3"/>
  <c r="BM592" i="3"/>
  <c r="BO592" i="3"/>
  <c r="BQ592" i="3"/>
  <c r="AY593" i="3"/>
  <c r="BA593" i="3"/>
  <c r="BC593" i="3"/>
  <c r="BE593" i="3"/>
  <c r="BG593" i="3"/>
  <c r="BI593" i="3"/>
  <c r="BK593" i="3"/>
  <c r="BM593" i="3"/>
  <c r="BO593" i="3"/>
  <c r="BQ593" i="3"/>
  <c r="AY594" i="3"/>
  <c r="BA594" i="3"/>
  <c r="BC594" i="3"/>
  <c r="BE594" i="3"/>
  <c r="BG594" i="3"/>
  <c r="BI594" i="3"/>
  <c r="BK594" i="3"/>
  <c r="BM594" i="3"/>
  <c r="BO594" i="3"/>
  <c r="BQ594" i="3"/>
  <c r="AY595" i="3"/>
  <c r="BA595" i="3"/>
  <c r="BC595" i="3"/>
  <c r="BE595" i="3"/>
  <c r="BG595" i="3"/>
  <c r="BI595" i="3"/>
  <c r="BK595" i="3"/>
  <c r="BM595" i="3"/>
  <c r="BO595" i="3"/>
  <c r="BQ595" i="3"/>
  <c r="AY596" i="3"/>
  <c r="BA596" i="3"/>
  <c r="BC596" i="3"/>
  <c r="BE596" i="3"/>
  <c r="BG596" i="3"/>
  <c r="BI596" i="3"/>
  <c r="BK596" i="3"/>
  <c r="BM596" i="3"/>
  <c r="BO596" i="3"/>
  <c r="BQ596" i="3"/>
  <c r="AY597" i="3"/>
  <c r="BA597" i="3"/>
  <c r="BC597" i="3"/>
  <c r="BE597" i="3"/>
  <c r="BG597" i="3"/>
  <c r="BI597" i="3"/>
  <c r="BK597" i="3"/>
  <c r="BM597" i="3"/>
  <c r="BO597" i="3"/>
  <c r="BQ597" i="3"/>
  <c r="AY598" i="3"/>
  <c r="BA598" i="3"/>
  <c r="BC598" i="3"/>
  <c r="BE598" i="3"/>
  <c r="BG598" i="3"/>
  <c r="BI598" i="3"/>
  <c r="BK598" i="3"/>
  <c r="BM598" i="3"/>
  <c r="BO598" i="3"/>
  <c r="BQ598" i="3"/>
  <c r="AY599" i="3"/>
  <c r="BA599" i="3"/>
  <c r="BC599" i="3"/>
  <c r="BE599" i="3"/>
  <c r="BG599" i="3"/>
  <c r="BI599" i="3"/>
  <c r="BK599" i="3"/>
  <c r="BM599" i="3"/>
  <c r="BO599" i="3"/>
  <c r="BQ599" i="3"/>
  <c r="AY600" i="3"/>
  <c r="BA600" i="3"/>
  <c r="BC600" i="3"/>
  <c r="BE600" i="3"/>
  <c r="BG600" i="3"/>
  <c r="BI600" i="3"/>
  <c r="BK600" i="3"/>
  <c r="BM600" i="3"/>
  <c r="BO600" i="3"/>
  <c r="BQ600" i="3"/>
  <c r="AY601" i="3"/>
  <c r="BA601" i="3"/>
  <c r="BC601" i="3"/>
  <c r="BE601" i="3"/>
  <c r="BG601" i="3"/>
  <c r="BI601" i="3"/>
  <c r="BK601" i="3"/>
  <c r="BM601" i="3"/>
  <c r="BO601" i="3"/>
  <c r="BQ601" i="3"/>
  <c r="AY602" i="3"/>
  <c r="BA602" i="3"/>
  <c r="BC602" i="3"/>
  <c r="BE602" i="3"/>
  <c r="BG602" i="3"/>
  <c r="BI602" i="3"/>
  <c r="BK602" i="3"/>
  <c r="BM602" i="3"/>
  <c r="BO602" i="3"/>
  <c r="BQ602" i="3"/>
  <c r="AY603" i="3"/>
  <c r="BA603" i="3"/>
  <c r="BC603" i="3"/>
  <c r="BE603" i="3"/>
  <c r="BG603" i="3"/>
  <c r="BI603" i="3"/>
  <c r="BK603" i="3"/>
  <c r="BM603" i="3"/>
  <c r="BO603" i="3"/>
  <c r="BQ603" i="3"/>
  <c r="AY604" i="3"/>
  <c r="BA604" i="3"/>
  <c r="BC604" i="3"/>
  <c r="BE604" i="3"/>
  <c r="BG604" i="3"/>
  <c r="BI604" i="3"/>
  <c r="BK604" i="3"/>
  <c r="BM604" i="3"/>
  <c r="BO604" i="3"/>
  <c r="BQ604" i="3"/>
  <c r="AY607" i="3"/>
  <c r="BA607" i="3"/>
  <c r="BC607" i="3"/>
  <c r="BE607" i="3"/>
  <c r="BG607" i="3"/>
  <c r="BI607" i="3"/>
  <c r="BK607" i="3"/>
  <c r="BM607" i="3"/>
  <c r="BO607" i="3"/>
  <c r="BQ607" i="3"/>
  <c r="AY608" i="3"/>
  <c r="BA608" i="3"/>
  <c r="BC608" i="3"/>
  <c r="BE608" i="3"/>
  <c r="AY609" i="3"/>
  <c r="BA609" i="3"/>
  <c r="BC609" i="3"/>
  <c r="BE609" i="3"/>
  <c r="BG609" i="3"/>
  <c r="BI609" i="3"/>
  <c r="BK609" i="3"/>
  <c r="BM609" i="3"/>
  <c r="BO609" i="3"/>
  <c r="BQ609" i="3"/>
  <c r="AY610" i="3"/>
  <c r="BA610" i="3"/>
  <c r="BC610" i="3"/>
  <c r="BE610" i="3"/>
  <c r="BG610" i="3"/>
  <c r="BI610" i="3"/>
  <c r="BK610" i="3"/>
  <c r="BM610" i="3"/>
  <c r="BO610" i="3"/>
  <c r="BQ610" i="3"/>
  <c r="AY611" i="3"/>
  <c r="BA611" i="3"/>
  <c r="BC611" i="3"/>
  <c r="BE611" i="3"/>
  <c r="BG611" i="3"/>
  <c r="BI611" i="3"/>
  <c r="BK611" i="3"/>
  <c r="BM611" i="3"/>
  <c r="BO611" i="3"/>
  <c r="BQ611" i="3"/>
  <c r="AY612" i="3"/>
  <c r="BA612" i="3"/>
  <c r="BC612" i="3"/>
  <c r="BE612" i="3"/>
  <c r="BG612" i="3"/>
  <c r="BI612" i="3"/>
  <c r="BK612" i="3"/>
  <c r="BM612" i="3"/>
  <c r="BO612" i="3"/>
  <c r="BQ612" i="3"/>
  <c r="AY613" i="3"/>
  <c r="BA613" i="3"/>
  <c r="BC613" i="3"/>
  <c r="BE613" i="3"/>
  <c r="BG613" i="3"/>
  <c r="BI613" i="3"/>
  <c r="BK613" i="3"/>
  <c r="BM613" i="3"/>
  <c r="BO613" i="3"/>
  <c r="BQ613" i="3"/>
  <c r="AY614" i="3"/>
  <c r="BA614" i="3"/>
  <c r="BC614" i="3"/>
  <c r="BE614" i="3"/>
  <c r="BG614" i="3"/>
  <c r="BI614" i="3"/>
  <c r="BK614" i="3"/>
  <c r="BM614" i="3"/>
  <c r="BO614" i="3"/>
  <c r="BQ614" i="3"/>
  <c r="AY615" i="3"/>
  <c r="BA615" i="3"/>
  <c r="BC615" i="3"/>
  <c r="BE615" i="3"/>
  <c r="BG615" i="3"/>
  <c r="BI615" i="3"/>
  <c r="BK615" i="3"/>
  <c r="BM615" i="3"/>
  <c r="BO615" i="3"/>
  <c r="BQ615" i="3"/>
  <c r="AY616" i="3"/>
  <c r="BA616" i="3"/>
  <c r="BC616" i="3"/>
  <c r="BE616" i="3"/>
  <c r="BG616" i="3"/>
  <c r="BI616" i="3"/>
  <c r="BK616" i="3"/>
  <c r="BM616" i="3"/>
  <c r="BO616" i="3"/>
  <c r="BQ616" i="3"/>
  <c r="AY617" i="3"/>
  <c r="BA617" i="3"/>
  <c r="BC617" i="3"/>
  <c r="BE617" i="3"/>
  <c r="BG617" i="3"/>
  <c r="BI617" i="3"/>
  <c r="BK617" i="3"/>
  <c r="BM617" i="3"/>
  <c r="BO617" i="3"/>
  <c r="BQ617" i="3"/>
  <c r="AY618" i="3"/>
  <c r="BA618" i="3"/>
  <c r="BC618" i="3"/>
  <c r="BE618" i="3"/>
  <c r="BG618" i="3"/>
  <c r="BI618" i="3"/>
  <c r="BK618" i="3"/>
  <c r="BM618" i="3"/>
  <c r="BO618" i="3"/>
  <c r="BQ618" i="3"/>
  <c r="AY619" i="3"/>
  <c r="BA619" i="3"/>
  <c r="BC619" i="3"/>
  <c r="BE619" i="3"/>
  <c r="BG619" i="3"/>
  <c r="BI619" i="3"/>
  <c r="BK619" i="3"/>
  <c r="BM619" i="3"/>
  <c r="BO619" i="3"/>
  <c r="BQ619" i="3"/>
  <c r="AY621" i="3"/>
  <c r="BA621" i="3"/>
  <c r="BC621" i="3"/>
  <c r="BE621" i="3"/>
  <c r="BG621" i="3"/>
  <c r="BI621" i="3"/>
  <c r="BK621" i="3"/>
  <c r="BM621" i="3"/>
  <c r="BO621" i="3"/>
  <c r="BQ621" i="3"/>
  <c r="AY622" i="3"/>
  <c r="BA622" i="3"/>
  <c r="BC622" i="3"/>
  <c r="BE622" i="3"/>
  <c r="BG622" i="3"/>
  <c r="BI622" i="3"/>
  <c r="BK622" i="3"/>
  <c r="BM622" i="3"/>
  <c r="BO622" i="3"/>
  <c r="BQ622" i="3"/>
  <c r="AY623" i="3"/>
  <c r="BA623" i="3"/>
  <c r="BC623" i="3"/>
  <c r="BE623" i="3"/>
  <c r="BG623" i="3"/>
  <c r="BI623" i="3"/>
  <c r="BK623" i="3"/>
  <c r="BM623" i="3"/>
  <c r="BO623" i="3"/>
  <c r="BQ623" i="3"/>
  <c r="AY624" i="3"/>
  <c r="BA624" i="3"/>
  <c r="BC624" i="3"/>
  <c r="BE624" i="3"/>
  <c r="BG624" i="3"/>
  <c r="BI624" i="3"/>
  <c r="BK624" i="3"/>
  <c r="BM624" i="3"/>
  <c r="BO624" i="3"/>
  <c r="BQ624" i="3"/>
  <c r="AY625" i="3"/>
  <c r="BA625" i="3"/>
  <c r="BC625" i="3"/>
  <c r="BE625" i="3"/>
  <c r="BG625" i="3"/>
  <c r="BI625" i="3"/>
  <c r="BK625" i="3"/>
  <c r="BM625" i="3"/>
  <c r="BO625" i="3"/>
  <c r="BQ625" i="3"/>
  <c r="AY626" i="3"/>
  <c r="BA626" i="3"/>
  <c r="BC626" i="3"/>
  <c r="BE626" i="3"/>
  <c r="BG626" i="3"/>
  <c r="BI626" i="3"/>
  <c r="BK626" i="3"/>
  <c r="BM626" i="3"/>
  <c r="BO626" i="3"/>
  <c r="BQ626" i="3"/>
  <c r="AY627" i="3"/>
  <c r="BA627" i="3"/>
  <c r="BC627" i="3"/>
  <c r="BE627" i="3"/>
  <c r="BG627" i="3"/>
  <c r="BI627" i="3"/>
  <c r="BK627" i="3"/>
  <c r="BM627" i="3"/>
  <c r="BO627" i="3"/>
  <c r="BQ627" i="3"/>
  <c r="AY629" i="3"/>
  <c r="BA629" i="3"/>
  <c r="BC629" i="3"/>
  <c r="BE629" i="3"/>
  <c r="BG629" i="3"/>
  <c r="BI629" i="3"/>
  <c r="BK629" i="3"/>
  <c r="BM629" i="3"/>
  <c r="BO629" i="3"/>
  <c r="BQ629" i="3"/>
  <c r="AY630" i="3"/>
  <c r="BA630" i="3"/>
  <c r="BC630" i="3"/>
  <c r="BE630" i="3"/>
  <c r="AY631" i="3"/>
  <c r="BA631" i="3"/>
  <c r="BC631" i="3"/>
  <c r="BE631" i="3"/>
  <c r="BG631" i="3"/>
  <c r="BI631" i="3"/>
  <c r="BK631" i="3"/>
  <c r="BM631" i="3"/>
  <c r="BO631" i="3"/>
  <c r="BQ631" i="3"/>
  <c r="AY632" i="3"/>
  <c r="BA632" i="3"/>
  <c r="BC632" i="3"/>
  <c r="BE632" i="3"/>
  <c r="BG632" i="3"/>
  <c r="BI632" i="3"/>
  <c r="BK632" i="3"/>
  <c r="BM632" i="3"/>
  <c r="BO632" i="3"/>
  <c r="BQ632" i="3"/>
  <c r="AY633" i="3"/>
  <c r="BA633" i="3"/>
  <c r="BC633" i="3"/>
  <c r="BE633" i="3"/>
  <c r="BG633" i="3"/>
  <c r="BI633" i="3"/>
  <c r="BK633" i="3"/>
  <c r="BM633" i="3"/>
  <c r="BO633" i="3"/>
  <c r="BQ633" i="3"/>
  <c r="AY634" i="3"/>
  <c r="BA634" i="3"/>
  <c r="BC634" i="3"/>
  <c r="BE634" i="3"/>
  <c r="BG634" i="3"/>
  <c r="BI634" i="3"/>
  <c r="BK634" i="3"/>
  <c r="BM634" i="3"/>
  <c r="BO634" i="3"/>
  <c r="BQ634" i="3"/>
  <c r="AY635" i="3"/>
  <c r="BA635" i="3"/>
  <c r="BC635" i="3"/>
  <c r="BE635" i="3"/>
  <c r="BG635" i="3"/>
  <c r="BI635" i="3"/>
  <c r="BK635" i="3"/>
  <c r="BM635" i="3"/>
  <c r="BO635" i="3"/>
  <c r="BQ635" i="3"/>
  <c r="AY637" i="3"/>
  <c r="BA637" i="3"/>
  <c r="BC637" i="3"/>
  <c r="BE637" i="3"/>
  <c r="BG637" i="3"/>
  <c r="BI637" i="3"/>
  <c r="BK637" i="3"/>
  <c r="BM637" i="3"/>
  <c r="BO637" i="3"/>
  <c r="BQ637" i="3"/>
  <c r="AY638" i="3"/>
  <c r="BA638" i="3"/>
  <c r="BC638" i="3"/>
  <c r="BE638" i="3"/>
  <c r="BG638" i="3"/>
  <c r="BI638" i="3"/>
  <c r="BK638" i="3"/>
  <c r="BM638" i="3"/>
  <c r="BO638" i="3"/>
  <c r="BQ638" i="3"/>
  <c r="AY640" i="3"/>
  <c r="BA640" i="3"/>
  <c r="BC640" i="3"/>
  <c r="BE640" i="3"/>
  <c r="BG640" i="3"/>
  <c r="BI640" i="3"/>
  <c r="BK640" i="3"/>
  <c r="BM640" i="3"/>
  <c r="BO640" i="3"/>
  <c r="BQ640" i="3"/>
  <c r="AY641" i="3"/>
  <c r="BA641" i="3"/>
  <c r="BC641" i="3"/>
  <c r="BE641" i="3"/>
  <c r="BG641" i="3"/>
  <c r="BI641" i="3"/>
  <c r="BK641" i="3"/>
  <c r="BM641" i="3"/>
  <c r="BO641" i="3"/>
  <c r="BQ641" i="3"/>
  <c r="AY642" i="3"/>
  <c r="BA642" i="3"/>
  <c r="BC642" i="3"/>
  <c r="BE642" i="3"/>
  <c r="BG642" i="3"/>
  <c r="BI642" i="3"/>
  <c r="BK642" i="3"/>
  <c r="BM642" i="3"/>
  <c r="BO642" i="3"/>
  <c r="BQ642" i="3"/>
  <c r="AY643" i="3"/>
  <c r="BA643" i="3"/>
  <c r="BC643" i="3"/>
  <c r="BE643" i="3"/>
  <c r="BG643" i="3"/>
  <c r="BI643" i="3"/>
  <c r="BK643" i="3"/>
  <c r="BM643" i="3"/>
  <c r="BO643" i="3"/>
  <c r="BQ643" i="3"/>
  <c r="AY644" i="3"/>
  <c r="BA644" i="3"/>
  <c r="BC644" i="3"/>
  <c r="BE644" i="3"/>
  <c r="BG644" i="3"/>
  <c r="BI644" i="3"/>
  <c r="BK644" i="3"/>
  <c r="BM644" i="3"/>
  <c r="BO644" i="3"/>
  <c r="BQ644" i="3"/>
  <c r="AY645" i="3"/>
  <c r="BA645" i="3"/>
  <c r="BC645" i="3"/>
  <c r="BE645" i="3"/>
  <c r="BG645" i="3"/>
  <c r="BI645" i="3"/>
  <c r="BK645" i="3"/>
  <c r="BM645" i="3"/>
  <c r="BO645" i="3"/>
  <c r="BQ645" i="3"/>
  <c r="AY646" i="3"/>
  <c r="BA646" i="3"/>
  <c r="BC646" i="3"/>
  <c r="BE646" i="3"/>
  <c r="BG646" i="3"/>
  <c r="BI646" i="3"/>
  <c r="BK646" i="3"/>
  <c r="BM646" i="3"/>
  <c r="BO646" i="3"/>
  <c r="BQ646" i="3"/>
  <c r="AY647" i="3"/>
  <c r="BA647" i="3"/>
  <c r="BC647" i="3"/>
  <c r="BE647" i="3"/>
  <c r="BG647" i="3"/>
  <c r="BI647" i="3"/>
  <c r="BK647" i="3"/>
  <c r="BM647" i="3"/>
  <c r="BO647" i="3"/>
  <c r="BQ647" i="3"/>
  <c r="AY648" i="3"/>
  <c r="BA648" i="3"/>
  <c r="BC648" i="3"/>
  <c r="BE648" i="3"/>
  <c r="BG648" i="3"/>
  <c r="BI648" i="3"/>
  <c r="BK648" i="3"/>
  <c r="BM648" i="3"/>
  <c r="BO648" i="3"/>
  <c r="BQ648" i="3"/>
  <c r="AY649" i="3"/>
  <c r="BA649" i="3"/>
  <c r="BC649" i="3"/>
  <c r="BE649" i="3"/>
  <c r="BG649" i="3"/>
  <c r="BI649" i="3"/>
  <c r="BK649" i="3"/>
  <c r="BM649" i="3"/>
  <c r="BO649" i="3"/>
  <c r="BQ649" i="3"/>
  <c r="AY650" i="3"/>
  <c r="BA650" i="3"/>
  <c r="BC650" i="3"/>
  <c r="BE650" i="3"/>
  <c r="BG650" i="3"/>
  <c r="BI650" i="3"/>
  <c r="BK650" i="3"/>
  <c r="BM650" i="3"/>
  <c r="BO650" i="3"/>
  <c r="BQ650" i="3"/>
  <c r="AY652" i="3"/>
  <c r="BA652" i="3"/>
  <c r="BC652" i="3"/>
  <c r="BE652" i="3"/>
  <c r="BG652" i="3"/>
  <c r="BI652" i="3"/>
  <c r="BK652" i="3"/>
  <c r="BM652" i="3"/>
  <c r="BO652" i="3"/>
  <c r="BQ652" i="3"/>
  <c r="AY654" i="3"/>
  <c r="BA654" i="3"/>
  <c r="BC654" i="3"/>
  <c r="BE654" i="3"/>
  <c r="BG654" i="3"/>
  <c r="BI654" i="3"/>
  <c r="BK654" i="3"/>
  <c r="BM654" i="3"/>
  <c r="BO654" i="3"/>
  <c r="BQ654" i="3"/>
  <c r="AY655" i="3"/>
  <c r="BA655" i="3"/>
  <c r="BC655" i="3"/>
  <c r="BE655" i="3"/>
  <c r="AY656" i="3"/>
  <c r="BA656" i="3"/>
  <c r="BC656" i="3"/>
  <c r="BE656" i="3"/>
  <c r="BG656" i="3"/>
  <c r="BI656" i="3"/>
  <c r="BK656" i="3"/>
  <c r="BM656" i="3"/>
  <c r="BO656" i="3"/>
  <c r="BQ656" i="3"/>
  <c r="AY657" i="3"/>
  <c r="BA657" i="3"/>
  <c r="BC657" i="3"/>
  <c r="BE657" i="3"/>
  <c r="BG657" i="3"/>
  <c r="BI657" i="3"/>
  <c r="BK657" i="3"/>
  <c r="BM657" i="3"/>
  <c r="BO657" i="3"/>
  <c r="BQ657" i="3"/>
  <c r="AY658" i="3"/>
  <c r="BA658" i="3"/>
  <c r="BC658" i="3"/>
  <c r="BE658" i="3"/>
  <c r="BG658" i="3"/>
  <c r="BI658" i="3"/>
  <c r="BK658" i="3"/>
  <c r="BM658" i="3"/>
  <c r="BO658" i="3"/>
  <c r="BQ658" i="3"/>
  <c r="AY659" i="3"/>
  <c r="BA659" i="3"/>
  <c r="BC659" i="3"/>
  <c r="BE659" i="3"/>
  <c r="BG659" i="3"/>
  <c r="BI659" i="3"/>
  <c r="BK659" i="3"/>
  <c r="BM659" i="3"/>
  <c r="BO659" i="3"/>
  <c r="BQ659" i="3"/>
  <c r="AY660" i="3"/>
  <c r="BA660" i="3"/>
  <c r="BC660" i="3"/>
  <c r="BE660" i="3"/>
  <c r="BG660" i="3"/>
  <c r="BI660" i="3"/>
  <c r="BK660" i="3"/>
  <c r="BM660" i="3"/>
  <c r="BO660" i="3"/>
  <c r="BQ660" i="3"/>
  <c r="AY661" i="3"/>
  <c r="BA661" i="3"/>
  <c r="BC661" i="3"/>
  <c r="BE661" i="3"/>
  <c r="BG661" i="3"/>
  <c r="BI661" i="3"/>
  <c r="BK661" i="3"/>
  <c r="BM661" i="3"/>
  <c r="BO661" i="3"/>
  <c r="BQ661" i="3"/>
  <c r="AY662" i="3"/>
  <c r="BA662" i="3"/>
  <c r="BC662" i="3"/>
  <c r="BE662" i="3"/>
  <c r="BG662" i="3"/>
  <c r="BI662" i="3"/>
  <c r="BK662" i="3"/>
  <c r="BM662" i="3"/>
  <c r="BO662" i="3"/>
  <c r="BQ662" i="3"/>
  <c r="AY663" i="3"/>
  <c r="BA663" i="3"/>
  <c r="BC663" i="3"/>
  <c r="BE663" i="3"/>
  <c r="BG663" i="3"/>
  <c r="BI663" i="3"/>
  <c r="BK663" i="3"/>
  <c r="BM663" i="3"/>
  <c r="BO663" i="3"/>
  <c r="BQ663" i="3"/>
  <c r="AY664" i="3"/>
  <c r="BA664" i="3"/>
  <c r="BC664" i="3"/>
  <c r="BE664" i="3"/>
  <c r="BG664" i="3"/>
  <c r="BI664" i="3"/>
  <c r="BK664" i="3"/>
  <c r="BM664" i="3"/>
  <c r="BO664" i="3"/>
  <c r="BQ664" i="3"/>
  <c r="AY665" i="3"/>
  <c r="BA665" i="3"/>
  <c r="BC665" i="3"/>
  <c r="BE665" i="3"/>
  <c r="BG665" i="3"/>
  <c r="BI665" i="3"/>
  <c r="BK665" i="3"/>
  <c r="BM665" i="3"/>
  <c r="BO665" i="3"/>
  <c r="BQ665" i="3"/>
  <c r="AY666" i="3"/>
  <c r="BA666" i="3"/>
  <c r="BC666" i="3"/>
  <c r="BE666" i="3"/>
  <c r="BG666" i="3"/>
  <c r="BI666" i="3"/>
  <c r="BK666" i="3"/>
  <c r="BM666" i="3"/>
  <c r="BO666" i="3"/>
  <c r="BQ666" i="3"/>
  <c r="AY667" i="3"/>
  <c r="BA667" i="3"/>
  <c r="BC667" i="3"/>
  <c r="BE667" i="3"/>
  <c r="BG667" i="3"/>
  <c r="BI667" i="3"/>
  <c r="BK667" i="3"/>
  <c r="BM667" i="3"/>
  <c r="BO667" i="3"/>
  <c r="BQ667" i="3"/>
  <c r="AY673" i="3"/>
  <c r="BA673" i="3"/>
  <c r="BC673" i="3"/>
  <c r="BE673" i="3"/>
  <c r="BG673" i="3"/>
  <c r="BI673" i="3"/>
  <c r="BK673" i="3"/>
  <c r="BM673" i="3"/>
  <c r="BO673" i="3"/>
  <c r="BQ673" i="3"/>
  <c r="AY674" i="3"/>
  <c r="BA674" i="3"/>
  <c r="BC674" i="3"/>
  <c r="BE674" i="3"/>
  <c r="AY675" i="3"/>
  <c r="BA675" i="3"/>
  <c r="BC675" i="3"/>
  <c r="BE675" i="3"/>
  <c r="BG675" i="3"/>
  <c r="BI675" i="3"/>
  <c r="BK675" i="3"/>
  <c r="BM675" i="3"/>
  <c r="BO675" i="3"/>
  <c r="BQ675" i="3"/>
  <c r="AY676" i="3"/>
  <c r="BA676" i="3"/>
  <c r="BC676" i="3"/>
  <c r="BE676" i="3"/>
  <c r="BG676" i="3"/>
  <c r="BI676" i="3"/>
  <c r="BK676" i="3"/>
  <c r="BM676" i="3"/>
  <c r="BO676" i="3"/>
  <c r="BQ676" i="3"/>
  <c r="AY677" i="3"/>
  <c r="BA677" i="3"/>
  <c r="BC677" i="3"/>
  <c r="BE677" i="3"/>
  <c r="BG677" i="3"/>
  <c r="BI677" i="3"/>
  <c r="BK677" i="3"/>
  <c r="BM677" i="3"/>
  <c r="BO677" i="3"/>
  <c r="BQ677" i="3"/>
  <c r="AY678" i="3"/>
  <c r="BA678" i="3"/>
  <c r="BC678" i="3"/>
  <c r="BE678" i="3"/>
  <c r="BG678" i="3"/>
  <c r="BI678" i="3"/>
  <c r="BK678" i="3"/>
  <c r="BM678" i="3"/>
  <c r="BO678" i="3"/>
  <c r="BQ678" i="3"/>
  <c r="AY679" i="3"/>
  <c r="BA679" i="3"/>
  <c r="BC679" i="3"/>
  <c r="BE679" i="3"/>
  <c r="BG679" i="3"/>
  <c r="BI679" i="3"/>
  <c r="BK679" i="3"/>
  <c r="BM679" i="3"/>
  <c r="BO679" i="3"/>
  <c r="BQ679" i="3"/>
  <c r="AY680" i="3"/>
  <c r="BA680" i="3"/>
  <c r="BC680" i="3"/>
  <c r="BE680" i="3"/>
  <c r="BG680" i="3"/>
  <c r="BI680" i="3"/>
  <c r="BK680" i="3"/>
  <c r="BM680" i="3"/>
  <c r="BO680" i="3"/>
  <c r="BQ680" i="3"/>
  <c r="AY681" i="3"/>
  <c r="BA681" i="3"/>
  <c r="BC681" i="3"/>
  <c r="BE681" i="3"/>
  <c r="BG681" i="3"/>
  <c r="BI681" i="3"/>
  <c r="BK681" i="3"/>
  <c r="BM681" i="3"/>
  <c r="BO681" i="3"/>
  <c r="BQ681" i="3"/>
  <c r="AY683" i="3"/>
  <c r="BA683" i="3"/>
  <c r="BC683" i="3"/>
  <c r="BE683" i="3"/>
  <c r="BG683" i="3"/>
  <c r="BI683" i="3"/>
  <c r="BK683" i="3"/>
  <c r="BM683" i="3"/>
  <c r="BO683" i="3"/>
  <c r="BQ683" i="3"/>
  <c r="AY684" i="3"/>
  <c r="BA684" i="3"/>
  <c r="BC684" i="3"/>
  <c r="BE684" i="3"/>
  <c r="BG684" i="3"/>
  <c r="BI684" i="3"/>
  <c r="BK684" i="3"/>
  <c r="BM684" i="3"/>
  <c r="BO684" i="3"/>
  <c r="BQ684" i="3"/>
  <c r="AY685" i="3"/>
  <c r="BA685" i="3"/>
  <c r="BC685" i="3"/>
  <c r="BE685" i="3"/>
  <c r="BG685" i="3"/>
  <c r="BI685" i="3"/>
  <c r="BK685" i="3"/>
  <c r="BM685" i="3"/>
  <c r="BO685" i="3"/>
  <c r="BQ685" i="3"/>
  <c r="AY686" i="3"/>
  <c r="BA686" i="3"/>
  <c r="BC686" i="3"/>
  <c r="BE686" i="3"/>
  <c r="BG686" i="3"/>
  <c r="BI686" i="3"/>
  <c r="BK686" i="3"/>
  <c r="BM686" i="3"/>
  <c r="BO686" i="3"/>
  <c r="BQ686" i="3"/>
  <c r="AY687" i="3"/>
  <c r="BA687" i="3"/>
  <c r="BC687" i="3"/>
  <c r="BE687" i="3"/>
  <c r="BG687" i="3"/>
  <c r="BI687" i="3"/>
  <c r="BK687" i="3"/>
  <c r="BM687" i="3"/>
  <c r="BO687" i="3"/>
  <c r="BQ687" i="3"/>
  <c r="AY688" i="3"/>
  <c r="BA688" i="3"/>
  <c r="BC688" i="3"/>
  <c r="BE688" i="3"/>
  <c r="AY689" i="3"/>
  <c r="BA689" i="3"/>
  <c r="BC689" i="3"/>
  <c r="BE689" i="3"/>
  <c r="BG689" i="3"/>
  <c r="BI689" i="3"/>
  <c r="BK689" i="3"/>
  <c r="BM689" i="3"/>
  <c r="BO689" i="3"/>
  <c r="BQ689" i="3"/>
  <c r="AY690" i="3"/>
  <c r="BA690" i="3"/>
  <c r="BC690" i="3"/>
  <c r="BE690" i="3"/>
  <c r="BG690" i="3"/>
  <c r="BI690" i="3"/>
  <c r="BK690" i="3"/>
  <c r="BM690" i="3"/>
  <c r="BO690" i="3"/>
  <c r="BQ690" i="3"/>
  <c r="AY691" i="3"/>
  <c r="BA691" i="3"/>
  <c r="BC691" i="3"/>
  <c r="BE691" i="3"/>
  <c r="BG691" i="3"/>
  <c r="BI691" i="3"/>
  <c r="BK691" i="3"/>
  <c r="BM691" i="3"/>
  <c r="BO691" i="3"/>
  <c r="BQ691" i="3"/>
  <c r="AY692" i="3"/>
  <c r="BA692" i="3"/>
  <c r="BC692" i="3"/>
  <c r="BE692" i="3"/>
  <c r="BG692" i="3"/>
  <c r="BI692" i="3"/>
  <c r="BK692" i="3"/>
  <c r="BM692" i="3"/>
  <c r="BO692" i="3"/>
  <c r="BQ692" i="3"/>
  <c r="AY693" i="3"/>
  <c r="BA693" i="3"/>
  <c r="BC693" i="3"/>
  <c r="BE693" i="3"/>
  <c r="BG693" i="3"/>
  <c r="BI693" i="3"/>
  <c r="BK693" i="3"/>
  <c r="BM693" i="3"/>
  <c r="BO693" i="3"/>
  <c r="BQ693" i="3"/>
  <c r="AY694" i="3"/>
  <c r="BA694" i="3"/>
  <c r="BC694" i="3"/>
  <c r="BE694" i="3"/>
  <c r="BG694" i="3"/>
  <c r="BI694" i="3"/>
  <c r="BK694" i="3"/>
  <c r="BM694" i="3"/>
  <c r="BO694" i="3"/>
  <c r="BQ694" i="3"/>
  <c r="AY696" i="3"/>
  <c r="BA696" i="3"/>
  <c r="BC696" i="3"/>
  <c r="BE696" i="3"/>
  <c r="BG696" i="3"/>
  <c r="BI696" i="3"/>
  <c r="BK696" i="3"/>
  <c r="BM696" i="3"/>
  <c r="BO696" i="3"/>
  <c r="BQ696" i="3"/>
  <c r="AY697" i="3"/>
  <c r="BA697" i="3"/>
  <c r="BC697" i="3"/>
  <c r="BE697" i="3"/>
  <c r="BG697" i="3"/>
  <c r="BI697" i="3"/>
  <c r="BK697" i="3"/>
  <c r="BM697" i="3"/>
  <c r="BO697" i="3"/>
  <c r="BQ697" i="3"/>
  <c r="AY698" i="3"/>
  <c r="BA698" i="3"/>
  <c r="BC698" i="3"/>
  <c r="BE698" i="3"/>
  <c r="BG698" i="3"/>
  <c r="BI698" i="3"/>
  <c r="BK698" i="3"/>
  <c r="BM698" i="3"/>
  <c r="BO698" i="3"/>
  <c r="BQ698" i="3"/>
  <c r="AY699" i="3"/>
  <c r="BA699" i="3"/>
  <c r="BC699" i="3"/>
  <c r="BE699" i="3"/>
  <c r="BG699" i="3"/>
  <c r="BI699" i="3"/>
  <c r="BK699" i="3"/>
  <c r="BM699" i="3"/>
  <c r="BO699" i="3"/>
  <c r="BQ699" i="3"/>
  <c r="AY700" i="3"/>
  <c r="BA700" i="3"/>
  <c r="BC700" i="3"/>
  <c r="BE700" i="3"/>
  <c r="BG700" i="3"/>
  <c r="BI700" i="3"/>
  <c r="BK700" i="3"/>
  <c r="BM700" i="3"/>
  <c r="BO700" i="3"/>
  <c r="BQ700" i="3"/>
  <c r="AY701" i="3"/>
  <c r="BA701" i="3"/>
  <c r="BC701" i="3"/>
  <c r="BE701" i="3"/>
  <c r="BG701" i="3"/>
  <c r="BI701" i="3"/>
  <c r="BK701" i="3"/>
  <c r="BM701" i="3"/>
  <c r="BO701" i="3"/>
  <c r="BQ701" i="3"/>
  <c r="AY702" i="3"/>
  <c r="BA702" i="3"/>
  <c r="BC702" i="3"/>
  <c r="BE702" i="3"/>
  <c r="BG702" i="3"/>
  <c r="BI702" i="3"/>
  <c r="BK702" i="3"/>
  <c r="BM702" i="3"/>
  <c r="BO702" i="3"/>
  <c r="BQ702" i="3"/>
  <c r="AY703" i="3"/>
  <c r="BA703" i="3"/>
  <c r="BC703" i="3"/>
  <c r="BE703" i="3"/>
  <c r="BG703" i="3"/>
  <c r="BI703" i="3"/>
  <c r="BK703" i="3"/>
  <c r="BM703" i="3"/>
  <c r="BO703" i="3"/>
  <c r="BQ703" i="3"/>
  <c r="AY704" i="3"/>
  <c r="BA704" i="3"/>
  <c r="BC704" i="3"/>
  <c r="BE704" i="3"/>
  <c r="BG704" i="3"/>
  <c r="BI704" i="3"/>
  <c r="BK704" i="3"/>
  <c r="BM704" i="3"/>
  <c r="BO704" i="3"/>
  <c r="BQ704" i="3"/>
  <c r="AY708" i="3"/>
  <c r="BA708" i="3"/>
  <c r="BC708" i="3"/>
  <c r="BE708" i="3"/>
  <c r="BG708" i="3"/>
  <c r="BI708" i="3"/>
  <c r="BK708" i="3"/>
  <c r="BM708" i="3"/>
  <c r="BO708" i="3"/>
  <c r="BQ708" i="3"/>
  <c r="AY709" i="3"/>
  <c r="BA709" i="3"/>
  <c r="BC709" i="3"/>
  <c r="BE709" i="3"/>
  <c r="AY710" i="3"/>
  <c r="BA710" i="3"/>
  <c r="BC710" i="3"/>
  <c r="BE710" i="3"/>
  <c r="BG710" i="3"/>
  <c r="BI710" i="3"/>
  <c r="BK710" i="3"/>
  <c r="BM710" i="3"/>
  <c r="BO710" i="3"/>
  <c r="BQ710" i="3"/>
  <c r="AY712" i="3"/>
  <c r="BA712" i="3"/>
  <c r="BC712" i="3"/>
  <c r="BE712" i="3"/>
  <c r="BG712" i="3"/>
  <c r="BI712" i="3"/>
  <c r="BK712" i="3"/>
  <c r="BM712" i="3"/>
  <c r="BO712" i="3"/>
  <c r="BQ712" i="3"/>
  <c r="AY714" i="3"/>
  <c r="BA714" i="3"/>
  <c r="BC714" i="3"/>
  <c r="BE714" i="3"/>
  <c r="BG714" i="3"/>
  <c r="BI714" i="3"/>
  <c r="BK714" i="3"/>
  <c r="BM714" i="3"/>
  <c r="BO714" i="3"/>
  <c r="BQ714" i="3"/>
  <c r="AY715" i="3"/>
  <c r="BA715" i="3"/>
  <c r="BC715" i="3"/>
  <c r="BE715" i="3"/>
  <c r="BG715" i="3"/>
  <c r="BI715" i="3"/>
  <c r="BK715" i="3"/>
  <c r="BM715" i="3"/>
  <c r="BO715" i="3"/>
  <c r="BQ715" i="3"/>
  <c r="AY716" i="3"/>
  <c r="BA716" i="3"/>
  <c r="BC716" i="3"/>
  <c r="BE716" i="3"/>
  <c r="BG716" i="3"/>
  <c r="BI716" i="3"/>
  <c r="BK716" i="3"/>
  <c r="BM716" i="3"/>
  <c r="BO716" i="3"/>
  <c r="BQ716" i="3"/>
  <c r="AY719" i="3"/>
  <c r="BA719" i="3"/>
  <c r="BC719" i="3"/>
  <c r="BE719" i="3"/>
  <c r="BG719" i="3"/>
  <c r="BI719" i="3"/>
  <c r="BK719" i="3"/>
  <c r="BM719" i="3"/>
  <c r="BO719" i="3"/>
  <c r="BQ719" i="3"/>
  <c r="AY720" i="3"/>
  <c r="BA720" i="3"/>
  <c r="BC720" i="3"/>
  <c r="BE720" i="3"/>
  <c r="AY721" i="3"/>
  <c r="BA721" i="3"/>
  <c r="BC721" i="3"/>
  <c r="BE721" i="3"/>
  <c r="BG721" i="3"/>
  <c r="BI721" i="3"/>
  <c r="BK721" i="3"/>
  <c r="BM721" i="3"/>
  <c r="BO721" i="3"/>
  <c r="BQ721" i="3"/>
  <c r="AY722" i="3"/>
  <c r="BA722" i="3"/>
  <c r="BC722" i="3"/>
  <c r="BE722" i="3"/>
  <c r="BG722" i="3"/>
  <c r="BI722" i="3"/>
  <c r="BK722" i="3"/>
  <c r="BM722" i="3"/>
  <c r="BO722" i="3"/>
  <c r="BQ722" i="3"/>
  <c r="AY723" i="3"/>
  <c r="BA723" i="3"/>
  <c r="BC723" i="3"/>
  <c r="BE723" i="3"/>
  <c r="BG723" i="3"/>
  <c r="BI723" i="3"/>
  <c r="BK723" i="3"/>
  <c r="BM723" i="3"/>
  <c r="BO723" i="3"/>
  <c r="BQ723" i="3"/>
  <c r="AY724" i="3"/>
  <c r="BA724" i="3"/>
  <c r="BC724" i="3"/>
  <c r="BE724" i="3"/>
  <c r="BG724" i="3"/>
  <c r="BI724" i="3"/>
  <c r="BK724" i="3"/>
  <c r="BM724" i="3"/>
  <c r="BO724" i="3"/>
  <c r="BQ724" i="3"/>
  <c r="AY725" i="3"/>
  <c r="BA725" i="3"/>
  <c r="BC725" i="3"/>
  <c r="BE725" i="3"/>
  <c r="BG725" i="3"/>
  <c r="BI725" i="3"/>
  <c r="BK725" i="3"/>
  <c r="BM725" i="3"/>
  <c r="BO725" i="3"/>
  <c r="BQ725" i="3"/>
  <c r="AY727" i="3"/>
  <c r="BA727" i="3"/>
  <c r="BC727" i="3"/>
  <c r="BE727" i="3"/>
  <c r="BG727" i="3"/>
  <c r="BI727" i="3"/>
  <c r="BK727" i="3"/>
  <c r="BM727" i="3"/>
  <c r="BO727" i="3"/>
  <c r="BQ727" i="3"/>
  <c r="AY728" i="3"/>
  <c r="BA728" i="3"/>
  <c r="BC728" i="3"/>
  <c r="BE728" i="3"/>
  <c r="BG728" i="3"/>
  <c r="BI728" i="3"/>
  <c r="BK728" i="3"/>
  <c r="BM728" i="3"/>
  <c r="BO728" i="3"/>
  <c r="BQ728" i="3"/>
  <c r="AY729" i="3"/>
  <c r="BA729" i="3"/>
  <c r="BC729" i="3"/>
  <c r="BE729" i="3"/>
  <c r="BG729" i="3"/>
  <c r="BI729" i="3"/>
  <c r="BK729" i="3"/>
  <c r="BM729" i="3"/>
  <c r="BO729" i="3"/>
  <c r="BQ729" i="3"/>
  <c r="AY730" i="3"/>
  <c r="BA730" i="3"/>
  <c r="BC730" i="3"/>
  <c r="BE730" i="3"/>
  <c r="BG730" i="3"/>
  <c r="BI730" i="3"/>
  <c r="BK730" i="3"/>
  <c r="BM730" i="3"/>
  <c r="BO730" i="3"/>
  <c r="BQ730" i="3"/>
  <c r="AY731" i="3"/>
  <c r="BA731" i="3"/>
  <c r="BC731" i="3"/>
  <c r="BE731" i="3"/>
  <c r="AY732" i="3"/>
  <c r="BA732" i="3"/>
  <c r="BC732" i="3"/>
  <c r="BE732" i="3"/>
  <c r="BG732" i="3"/>
  <c r="BI732" i="3"/>
  <c r="BK732" i="3"/>
  <c r="BM732" i="3"/>
  <c r="BO732" i="3"/>
  <c r="BQ732" i="3"/>
  <c r="AY733" i="3"/>
  <c r="BA733" i="3"/>
  <c r="BC733" i="3"/>
  <c r="BE733" i="3"/>
  <c r="BG733" i="3"/>
  <c r="BI733" i="3"/>
  <c r="BK733" i="3"/>
  <c r="BM733" i="3"/>
  <c r="BO733" i="3"/>
  <c r="BQ733" i="3"/>
  <c r="AY734" i="3"/>
  <c r="BA734" i="3"/>
  <c r="BC734" i="3"/>
  <c r="BE734" i="3"/>
  <c r="BG734" i="3"/>
  <c r="BI734" i="3"/>
  <c r="BK734" i="3"/>
  <c r="BM734" i="3"/>
  <c r="BO734" i="3"/>
  <c r="BQ734" i="3"/>
  <c r="AY735" i="3"/>
  <c r="BA735" i="3"/>
  <c r="BC735" i="3"/>
  <c r="BE735" i="3"/>
  <c r="BG735" i="3"/>
  <c r="BI735" i="3"/>
  <c r="BK735" i="3"/>
  <c r="BM735" i="3"/>
  <c r="BO735" i="3"/>
  <c r="BQ735" i="3"/>
  <c r="AY736" i="3"/>
  <c r="BA736" i="3"/>
  <c r="BC736" i="3"/>
  <c r="BE736" i="3"/>
  <c r="BG736" i="3"/>
  <c r="BI736" i="3"/>
  <c r="BK736" i="3"/>
  <c r="BM736" i="3"/>
  <c r="BO736" i="3"/>
  <c r="BQ736" i="3"/>
  <c r="AY737" i="3"/>
  <c r="BA737" i="3"/>
  <c r="BC737" i="3"/>
  <c r="BE737" i="3"/>
  <c r="BG737" i="3"/>
  <c r="BI737" i="3"/>
  <c r="BK737" i="3"/>
  <c r="BM737" i="3"/>
  <c r="BO737" i="3"/>
  <c r="BQ737" i="3"/>
  <c r="AY738" i="3"/>
  <c r="BA738" i="3"/>
  <c r="BC738" i="3"/>
  <c r="BE738" i="3"/>
  <c r="BG738" i="3"/>
  <c r="BI738" i="3"/>
  <c r="BK738" i="3"/>
  <c r="BM738" i="3"/>
  <c r="BO738" i="3"/>
  <c r="BQ738" i="3"/>
  <c r="AY739" i="3"/>
  <c r="BA739" i="3"/>
  <c r="BC739" i="3"/>
  <c r="BE739" i="3"/>
  <c r="BG739" i="3"/>
  <c r="BI739" i="3"/>
  <c r="BK739" i="3"/>
  <c r="BM739" i="3"/>
  <c r="BO739" i="3"/>
  <c r="BQ739" i="3"/>
  <c r="AY740" i="3"/>
  <c r="BA740" i="3"/>
  <c r="BC740" i="3"/>
  <c r="BE740" i="3"/>
  <c r="BG740" i="3"/>
  <c r="BI740" i="3"/>
  <c r="BK740" i="3"/>
  <c r="BM740" i="3"/>
  <c r="BO740" i="3"/>
  <c r="BQ740" i="3"/>
  <c r="AY741" i="3"/>
  <c r="BA741" i="3"/>
  <c r="BC741" i="3"/>
  <c r="BE741" i="3"/>
  <c r="BG741" i="3"/>
  <c r="BI741" i="3"/>
  <c r="BK741" i="3"/>
  <c r="BM741" i="3"/>
  <c r="BO741" i="3"/>
  <c r="BQ741" i="3"/>
  <c r="AY742" i="3"/>
  <c r="BA742" i="3"/>
  <c r="BC742" i="3"/>
  <c r="BE742" i="3"/>
  <c r="BG742" i="3"/>
  <c r="BI742" i="3"/>
  <c r="BK742" i="3"/>
  <c r="BM742" i="3"/>
  <c r="BO742" i="3"/>
  <c r="BQ742" i="3"/>
  <c r="AY743" i="3"/>
  <c r="BA743" i="3"/>
  <c r="BC743" i="3"/>
  <c r="BE743" i="3"/>
  <c r="BG743" i="3"/>
  <c r="BI743" i="3"/>
  <c r="BK743" i="3"/>
  <c r="BM743" i="3"/>
  <c r="BO743" i="3"/>
  <c r="BQ743" i="3"/>
  <c r="AY744" i="3"/>
  <c r="BA744" i="3"/>
  <c r="BC744" i="3"/>
  <c r="BE744" i="3"/>
  <c r="BG744" i="3"/>
  <c r="BI744" i="3"/>
  <c r="BK744" i="3"/>
  <c r="BM744" i="3"/>
  <c r="BO744" i="3"/>
  <c r="BQ744" i="3"/>
  <c r="AY745" i="3"/>
  <c r="BA745" i="3"/>
  <c r="BC745" i="3"/>
  <c r="BE745" i="3"/>
  <c r="BG745" i="3"/>
  <c r="BI745" i="3"/>
  <c r="BK745" i="3"/>
  <c r="BM745" i="3"/>
  <c r="BO745" i="3"/>
  <c r="BQ745" i="3"/>
  <c r="AY746" i="3"/>
  <c r="BA746" i="3"/>
  <c r="BC746" i="3"/>
  <c r="BE746" i="3"/>
  <c r="BG746" i="3"/>
  <c r="BI746" i="3"/>
  <c r="BK746" i="3"/>
  <c r="BM746" i="3"/>
  <c r="BO746" i="3"/>
  <c r="BQ746" i="3"/>
  <c r="AY747" i="3"/>
  <c r="BA747" i="3"/>
  <c r="BC747" i="3"/>
  <c r="BE747" i="3"/>
  <c r="BG747" i="3"/>
  <c r="BI747" i="3"/>
  <c r="BK747" i="3"/>
  <c r="BM747" i="3"/>
  <c r="BO747" i="3"/>
  <c r="BQ747" i="3"/>
  <c r="AY748" i="3"/>
  <c r="BA748" i="3"/>
  <c r="BC748" i="3"/>
  <c r="BE748" i="3"/>
  <c r="BG748" i="3"/>
  <c r="BI748" i="3"/>
  <c r="BK748" i="3"/>
  <c r="BM748" i="3"/>
  <c r="BO748" i="3"/>
  <c r="BQ748" i="3"/>
  <c r="AY749" i="3"/>
  <c r="BA749" i="3"/>
  <c r="BC749" i="3"/>
  <c r="BE749" i="3"/>
  <c r="BG749" i="3"/>
  <c r="BI749" i="3"/>
  <c r="BK749" i="3"/>
  <c r="BM749" i="3"/>
  <c r="BO749" i="3"/>
  <c r="BQ749" i="3"/>
  <c r="AY750" i="3"/>
  <c r="BA750" i="3"/>
  <c r="BC750" i="3"/>
  <c r="BE750" i="3"/>
  <c r="BG750" i="3"/>
  <c r="BI750" i="3"/>
  <c r="BK750" i="3"/>
  <c r="BM750" i="3"/>
  <c r="BO750" i="3"/>
  <c r="BQ750" i="3"/>
  <c r="AY751" i="3"/>
  <c r="BA751" i="3"/>
  <c r="BC751" i="3"/>
  <c r="BE751" i="3"/>
  <c r="BG751" i="3"/>
  <c r="BI751" i="3"/>
  <c r="BK751" i="3"/>
  <c r="BM751" i="3"/>
  <c r="BO751" i="3"/>
  <c r="BQ751" i="3"/>
  <c r="AY752" i="3"/>
  <c r="BA752" i="3"/>
  <c r="BC752" i="3"/>
  <c r="BE752" i="3"/>
  <c r="BG752" i="3"/>
  <c r="BI752" i="3"/>
  <c r="BK752" i="3"/>
  <c r="BM752" i="3"/>
  <c r="BO752" i="3"/>
  <c r="BQ752" i="3"/>
  <c r="AY753" i="3"/>
  <c r="BA753" i="3"/>
  <c r="BC753" i="3"/>
  <c r="BE753" i="3"/>
  <c r="BG753" i="3"/>
  <c r="BI753" i="3"/>
  <c r="BK753" i="3"/>
  <c r="BM753" i="3"/>
  <c r="BO753" i="3"/>
  <c r="BQ753" i="3"/>
  <c r="AY754" i="3"/>
  <c r="BA754" i="3"/>
  <c r="BC754" i="3"/>
  <c r="BE754" i="3"/>
  <c r="BG754" i="3"/>
  <c r="BI754" i="3"/>
  <c r="BK754" i="3"/>
  <c r="BM754" i="3"/>
  <c r="BO754" i="3"/>
  <c r="BQ754" i="3"/>
  <c r="AY759" i="3"/>
  <c r="BA759" i="3"/>
  <c r="BC759" i="3"/>
  <c r="BE759" i="3"/>
  <c r="BG759" i="3"/>
  <c r="BI759" i="3"/>
  <c r="BK759" i="3"/>
  <c r="BM759" i="3"/>
  <c r="BO759" i="3"/>
  <c r="BQ759" i="3"/>
  <c r="AY760" i="3"/>
  <c r="BA760" i="3"/>
  <c r="BC760" i="3"/>
  <c r="BE760" i="3"/>
  <c r="AY761" i="3"/>
  <c r="BA761" i="3"/>
  <c r="BC761" i="3"/>
  <c r="BE761" i="3"/>
  <c r="BG761" i="3"/>
  <c r="BI761" i="3"/>
  <c r="BK761" i="3"/>
  <c r="BM761" i="3"/>
  <c r="BO761" i="3"/>
  <c r="BQ761" i="3"/>
  <c r="AY762" i="3"/>
  <c r="BA762" i="3"/>
  <c r="BC762" i="3"/>
  <c r="BE762" i="3"/>
  <c r="BG762" i="3"/>
  <c r="BI762" i="3"/>
  <c r="BK762" i="3"/>
  <c r="BM762" i="3"/>
  <c r="BO762" i="3"/>
  <c r="BQ762" i="3"/>
  <c r="AY763" i="3"/>
  <c r="BA763" i="3"/>
  <c r="BC763" i="3"/>
  <c r="BE763" i="3"/>
  <c r="BG763" i="3"/>
  <c r="BI763" i="3"/>
  <c r="BK763" i="3"/>
  <c r="BM763" i="3"/>
  <c r="BO763" i="3"/>
  <c r="BQ763" i="3"/>
  <c r="AY764" i="3"/>
  <c r="BA764" i="3"/>
  <c r="BC764" i="3"/>
  <c r="BE764" i="3"/>
  <c r="BG764" i="3"/>
  <c r="BI764" i="3"/>
  <c r="BK764" i="3"/>
  <c r="BM764" i="3"/>
  <c r="BO764" i="3"/>
  <c r="BQ764" i="3"/>
  <c r="AY765" i="3"/>
  <c r="BA765" i="3"/>
  <c r="BC765" i="3"/>
  <c r="BE765" i="3"/>
  <c r="BG765" i="3"/>
  <c r="BI765" i="3"/>
  <c r="BK765" i="3"/>
  <c r="BM765" i="3"/>
  <c r="BO765" i="3"/>
  <c r="BQ765" i="3"/>
  <c r="AY766" i="3"/>
  <c r="BA766" i="3"/>
  <c r="BC766" i="3"/>
  <c r="BE766" i="3"/>
  <c r="BG766" i="3"/>
  <c r="BI766" i="3"/>
  <c r="BK766" i="3"/>
  <c r="BM766" i="3"/>
  <c r="BO766" i="3"/>
  <c r="BQ766" i="3"/>
  <c r="AY767" i="3"/>
  <c r="BA767" i="3"/>
  <c r="BC767" i="3"/>
  <c r="BE767" i="3"/>
  <c r="BG767" i="3"/>
  <c r="BI767" i="3"/>
  <c r="BK767" i="3"/>
  <c r="BM767" i="3"/>
  <c r="BO767" i="3"/>
  <c r="BQ767" i="3"/>
  <c r="AY768" i="3"/>
  <c r="BA768" i="3"/>
  <c r="BC768" i="3"/>
  <c r="BE768" i="3"/>
  <c r="BG768" i="3"/>
  <c r="BI768" i="3"/>
  <c r="BK768" i="3"/>
  <c r="BM768" i="3"/>
  <c r="BO768" i="3"/>
  <c r="BQ768" i="3"/>
  <c r="AY769" i="3"/>
  <c r="BA769" i="3"/>
  <c r="BC769" i="3"/>
  <c r="BE769" i="3"/>
  <c r="BG769" i="3"/>
  <c r="BI769" i="3"/>
  <c r="BK769" i="3"/>
  <c r="BM769" i="3"/>
  <c r="BO769" i="3"/>
  <c r="BQ769" i="3"/>
  <c r="AY770" i="3"/>
  <c r="BA770" i="3"/>
  <c r="BC770" i="3"/>
  <c r="BE770" i="3"/>
  <c r="BG770" i="3"/>
  <c r="BI770" i="3"/>
  <c r="BK770" i="3"/>
  <c r="BM770" i="3"/>
  <c r="BO770" i="3"/>
  <c r="BQ770" i="3"/>
  <c r="AY771" i="3"/>
  <c r="BA771" i="3"/>
  <c r="BC771" i="3"/>
  <c r="BE771" i="3"/>
  <c r="BG771" i="3"/>
  <c r="BI771" i="3"/>
  <c r="BK771" i="3"/>
  <c r="BM771" i="3"/>
  <c r="BO771" i="3"/>
  <c r="BQ771" i="3"/>
  <c r="AY773" i="3"/>
  <c r="BA773" i="3"/>
  <c r="BC773" i="3"/>
  <c r="BE773" i="3"/>
  <c r="BG773" i="3"/>
  <c r="BI773" i="3"/>
  <c r="BK773" i="3"/>
  <c r="BM773" i="3"/>
  <c r="BO773" i="3"/>
  <c r="BQ773" i="3"/>
  <c r="AY774" i="3"/>
  <c r="BA774" i="3"/>
  <c r="BC774" i="3"/>
  <c r="BE774" i="3"/>
  <c r="AY775" i="3"/>
  <c r="BA775" i="3"/>
  <c r="BC775" i="3"/>
  <c r="BE775" i="3"/>
  <c r="BG775" i="3"/>
  <c r="BI775" i="3"/>
  <c r="BK775" i="3"/>
  <c r="BM775" i="3"/>
  <c r="BO775" i="3"/>
  <c r="BQ775" i="3"/>
  <c r="AY776" i="3"/>
  <c r="BA776" i="3"/>
  <c r="BC776" i="3"/>
  <c r="BE776" i="3"/>
  <c r="BG776" i="3"/>
  <c r="BI776" i="3"/>
  <c r="BK776" i="3"/>
  <c r="BM776" i="3"/>
  <c r="BO776" i="3"/>
  <c r="BQ776" i="3"/>
  <c r="AY777" i="3"/>
  <c r="BA777" i="3"/>
  <c r="BC777" i="3"/>
  <c r="BE777" i="3"/>
  <c r="BG777" i="3"/>
  <c r="BI777" i="3"/>
  <c r="BK777" i="3"/>
  <c r="BM777" i="3"/>
  <c r="BO777" i="3"/>
  <c r="BQ777" i="3"/>
  <c r="AY778" i="3"/>
  <c r="BA778" i="3"/>
  <c r="BC778" i="3"/>
  <c r="BE778" i="3"/>
  <c r="BG778" i="3"/>
  <c r="BI778" i="3"/>
  <c r="BK778" i="3"/>
  <c r="BM778" i="3"/>
  <c r="BO778" i="3"/>
  <c r="BQ778" i="3"/>
  <c r="AY779" i="3"/>
  <c r="BA779" i="3"/>
  <c r="BC779" i="3"/>
  <c r="BE779" i="3"/>
  <c r="BG779" i="3"/>
  <c r="BI779" i="3"/>
  <c r="BK779" i="3"/>
  <c r="BM779" i="3"/>
  <c r="BO779" i="3"/>
  <c r="BQ779" i="3"/>
  <c r="AY780" i="3"/>
  <c r="BA780" i="3"/>
  <c r="BC780" i="3"/>
  <c r="BE780" i="3"/>
  <c r="BG780" i="3"/>
  <c r="BI780" i="3"/>
  <c r="BK780" i="3"/>
  <c r="BM780" i="3"/>
  <c r="BO780" i="3"/>
  <c r="BQ780" i="3"/>
  <c r="AY781" i="3"/>
  <c r="BA781" i="3"/>
  <c r="BC781" i="3"/>
  <c r="BE781" i="3"/>
  <c r="BG781" i="3"/>
  <c r="BI781" i="3"/>
  <c r="BK781" i="3"/>
  <c r="BM781" i="3"/>
  <c r="BO781" i="3"/>
  <c r="BQ781" i="3"/>
  <c r="AY783" i="3"/>
  <c r="BA783" i="3"/>
  <c r="BC783" i="3"/>
  <c r="BE783" i="3"/>
  <c r="BG783" i="3"/>
  <c r="BI783" i="3"/>
  <c r="BK783" i="3"/>
  <c r="BM783" i="3"/>
  <c r="BO783" i="3"/>
  <c r="BQ783" i="3"/>
  <c r="AY784" i="3"/>
  <c r="BA784" i="3"/>
  <c r="BC784" i="3"/>
  <c r="BE784" i="3"/>
  <c r="BG784" i="3"/>
  <c r="BI784" i="3"/>
  <c r="BK784" i="3"/>
  <c r="BM784" i="3"/>
  <c r="BO784" i="3"/>
  <c r="BQ784" i="3"/>
  <c r="AY785" i="3"/>
  <c r="BA785" i="3"/>
  <c r="BC785" i="3"/>
  <c r="BE785" i="3"/>
  <c r="BG785" i="3"/>
  <c r="BI785" i="3"/>
  <c r="BK785" i="3"/>
  <c r="BM785" i="3"/>
  <c r="BO785" i="3"/>
  <c r="BQ785" i="3"/>
  <c r="AY786" i="3"/>
  <c r="BA786" i="3"/>
  <c r="BC786" i="3"/>
  <c r="BE786" i="3"/>
  <c r="BG786" i="3"/>
  <c r="BI786" i="3"/>
  <c r="BK786" i="3"/>
  <c r="BM786" i="3"/>
  <c r="BO786" i="3"/>
  <c r="BQ786" i="3"/>
  <c r="AY787" i="3"/>
  <c r="BA787" i="3"/>
  <c r="BC787" i="3"/>
  <c r="BE787" i="3"/>
  <c r="BG787" i="3"/>
  <c r="BI787" i="3"/>
  <c r="BK787" i="3"/>
  <c r="BM787" i="3"/>
  <c r="BO787" i="3"/>
  <c r="BQ787" i="3"/>
  <c r="AY788" i="3"/>
  <c r="BA788" i="3"/>
  <c r="BC788" i="3"/>
  <c r="BE788" i="3"/>
  <c r="BG788" i="3"/>
  <c r="BI788" i="3"/>
  <c r="BK788" i="3"/>
  <c r="BM788" i="3"/>
  <c r="BO788" i="3"/>
  <c r="BQ788" i="3"/>
  <c r="AY789" i="3"/>
  <c r="BA789" i="3"/>
  <c r="BC789" i="3"/>
  <c r="BE789" i="3"/>
  <c r="AY790" i="3"/>
  <c r="BA790" i="3"/>
  <c r="BC790" i="3"/>
  <c r="BE790" i="3"/>
  <c r="BG790" i="3"/>
  <c r="BI790" i="3"/>
  <c r="BK790" i="3"/>
  <c r="BM790" i="3"/>
  <c r="BO790" i="3"/>
  <c r="BQ790" i="3"/>
  <c r="AY791" i="3"/>
  <c r="BA791" i="3"/>
  <c r="BC791" i="3"/>
  <c r="BE791" i="3"/>
  <c r="BG791" i="3"/>
  <c r="BI791" i="3"/>
  <c r="BK791" i="3"/>
  <c r="BM791" i="3"/>
  <c r="BO791" i="3"/>
  <c r="BQ791" i="3"/>
  <c r="AY792" i="3"/>
  <c r="BA792" i="3"/>
  <c r="BC792" i="3"/>
  <c r="BE792" i="3"/>
  <c r="BG792" i="3"/>
  <c r="BI792" i="3"/>
  <c r="BK792" i="3"/>
  <c r="BM792" i="3"/>
  <c r="BO792" i="3"/>
  <c r="BQ792" i="3"/>
  <c r="AY793" i="3"/>
  <c r="BA793" i="3"/>
  <c r="BC793" i="3"/>
  <c r="BE793" i="3"/>
  <c r="BG793" i="3"/>
  <c r="BI793" i="3"/>
  <c r="BK793" i="3"/>
  <c r="BM793" i="3"/>
  <c r="BO793" i="3"/>
  <c r="BQ793" i="3"/>
  <c r="AY794" i="3"/>
  <c r="BA794" i="3"/>
  <c r="BC794" i="3"/>
  <c r="BE794" i="3"/>
  <c r="BG794" i="3"/>
  <c r="BI794" i="3"/>
  <c r="BK794" i="3"/>
  <c r="BM794" i="3"/>
  <c r="BO794" i="3"/>
  <c r="BQ794" i="3"/>
  <c r="AY795" i="3"/>
  <c r="BA795" i="3"/>
  <c r="BC795" i="3"/>
  <c r="BE795" i="3"/>
  <c r="BG795" i="3"/>
  <c r="BI795" i="3"/>
  <c r="BK795" i="3"/>
  <c r="BM795" i="3"/>
  <c r="BO795" i="3"/>
  <c r="BQ795" i="3"/>
  <c r="AY796" i="3"/>
  <c r="BA796" i="3"/>
  <c r="BC796" i="3"/>
  <c r="BE796" i="3"/>
  <c r="BG796" i="3"/>
  <c r="BI796" i="3"/>
  <c r="BK796" i="3"/>
  <c r="BM796" i="3"/>
  <c r="BO796" i="3"/>
  <c r="BQ796" i="3"/>
  <c r="AY798" i="3"/>
  <c r="BA798" i="3"/>
  <c r="BC798" i="3"/>
  <c r="BE798" i="3"/>
  <c r="BG798" i="3"/>
  <c r="BI798" i="3"/>
  <c r="BK798" i="3"/>
  <c r="BM798" i="3"/>
  <c r="BO798" i="3"/>
  <c r="BQ798" i="3"/>
  <c r="AY799" i="3"/>
  <c r="BA799" i="3"/>
  <c r="BC799" i="3"/>
  <c r="BE799" i="3"/>
  <c r="BG799" i="3"/>
  <c r="BI799" i="3"/>
  <c r="BK799" i="3"/>
  <c r="BM799" i="3"/>
  <c r="BO799" i="3"/>
  <c r="BQ799" i="3"/>
  <c r="AY800" i="3"/>
  <c r="BA800" i="3"/>
  <c r="BC800" i="3"/>
  <c r="BE800" i="3"/>
  <c r="BG800" i="3"/>
  <c r="BI800" i="3"/>
  <c r="BK800" i="3"/>
  <c r="BM800" i="3"/>
  <c r="BO800" i="3"/>
  <c r="BQ800" i="3"/>
  <c r="AY801" i="3"/>
  <c r="BA801" i="3"/>
  <c r="BC801" i="3"/>
  <c r="BE801" i="3"/>
  <c r="BG801" i="3"/>
  <c r="BI801" i="3"/>
  <c r="BK801" i="3"/>
  <c r="BM801" i="3"/>
  <c r="BO801" i="3"/>
  <c r="BQ801" i="3"/>
  <c r="AY802" i="3"/>
  <c r="BA802" i="3"/>
  <c r="BC802" i="3"/>
  <c r="BE802" i="3"/>
  <c r="BG802" i="3"/>
  <c r="BI802" i="3"/>
  <c r="BK802" i="3"/>
  <c r="BM802" i="3"/>
  <c r="BO802" i="3"/>
  <c r="BQ802" i="3"/>
  <c r="AY804" i="3"/>
  <c r="BA804" i="3"/>
  <c r="BC804" i="3"/>
  <c r="BE804" i="3"/>
  <c r="BG804" i="3"/>
  <c r="BI804" i="3"/>
  <c r="BK804" i="3"/>
  <c r="BM804" i="3"/>
  <c r="BO804" i="3"/>
  <c r="BQ804" i="3"/>
  <c r="AY805" i="3"/>
  <c r="BA805" i="3"/>
  <c r="BC805" i="3"/>
  <c r="BE805" i="3"/>
  <c r="AY806" i="3"/>
  <c r="BA806" i="3"/>
  <c r="BC806" i="3"/>
  <c r="BE806" i="3"/>
  <c r="BG806" i="3"/>
  <c r="BI806" i="3"/>
  <c r="BK806" i="3"/>
  <c r="BM806" i="3"/>
  <c r="BO806" i="3"/>
  <c r="BQ806" i="3"/>
  <c r="AY807" i="3"/>
  <c r="BA807" i="3"/>
  <c r="BC807" i="3"/>
  <c r="BE807" i="3"/>
  <c r="BG807" i="3"/>
  <c r="BI807" i="3"/>
  <c r="BK807" i="3"/>
  <c r="BM807" i="3"/>
  <c r="BO807" i="3"/>
  <c r="BQ807" i="3"/>
  <c r="AY808" i="3"/>
  <c r="BA808" i="3"/>
  <c r="BC808" i="3"/>
  <c r="BE808" i="3"/>
  <c r="BG808" i="3"/>
  <c r="BI808" i="3"/>
  <c r="BK808" i="3"/>
  <c r="BM808" i="3"/>
  <c r="BO808" i="3"/>
  <c r="BQ808" i="3"/>
  <c r="AY809" i="3"/>
  <c r="BA809" i="3"/>
  <c r="BC809" i="3"/>
  <c r="BE809" i="3"/>
  <c r="BG809" i="3"/>
  <c r="BI809" i="3"/>
  <c r="BK809" i="3"/>
  <c r="BM809" i="3"/>
  <c r="BO809" i="3"/>
  <c r="BQ809" i="3"/>
  <c r="AY810" i="3"/>
  <c r="BA810" i="3"/>
  <c r="BC810" i="3"/>
  <c r="BE810" i="3"/>
  <c r="BG810" i="3"/>
  <c r="BI810" i="3"/>
  <c r="BK810" i="3"/>
  <c r="BM810" i="3"/>
  <c r="BO810" i="3"/>
  <c r="BQ810" i="3"/>
  <c r="AY811" i="3"/>
  <c r="BA811" i="3"/>
  <c r="BC811" i="3"/>
  <c r="BE811" i="3"/>
  <c r="BG811" i="3"/>
  <c r="BI811" i="3"/>
  <c r="BK811" i="3"/>
  <c r="BM811" i="3"/>
  <c r="BO811" i="3"/>
  <c r="BQ811" i="3"/>
  <c r="AY812" i="3"/>
  <c r="BA812" i="3"/>
  <c r="BC812" i="3"/>
  <c r="BE812" i="3"/>
  <c r="BG812" i="3"/>
  <c r="BI812" i="3"/>
  <c r="BK812" i="3"/>
  <c r="BM812" i="3"/>
  <c r="BO812" i="3"/>
  <c r="BQ812" i="3"/>
  <c r="AY813" i="3"/>
  <c r="BA813" i="3"/>
  <c r="BC813" i="3"/>
  <c r="BE813" i="3"/>
  <c r="BG813" i="3"/>
  <c r="BI813" i="3"/>
  <c r="BK813" i="3"/>
  <c r="BM813" i="3"/>
  <c r="BO813" i="3"/>
  <c r="BQ813" i="3"/>
  <c r="AY815" i="3"/>
  <c r="BA815" i="3"/>
  <c r="BC815" i="3"/>
  <c r="BE815" i="3"/>
  <c r="BG815" i="3"/>
  <c r="BI815" i="3"/>
  <c r="BK815" i="3"/>
  <c r="BM815" i="3"/>
  <c r="BO815" i="3"/>
  <c r="BQ815" i="3"/>
  <c r="AY816" i="3"/>
  <c r="BA816" i="3"/>
  <c r="BC816" i="3"/>
  <c r="BE816" i="3"/>
  <c r="BG816" i="3"/>
  <c r="BI816" i="3"/>
  <c r="BK816" i="3"/>
  <c r="BM816" i="3"/>
  <c r="BO816" i="3"/>
  <c r="BQ816" i="3"/>
  <c r="AY817" i="3"/>
  <c r="BA817" i="3"/>
  <c r="BC817" i="3"/>
  <c r="BE817" i="3"/>
  <c r="BG817" i="3"/>
  <c r="BI817" i="3"/>
  <c r="BK817" i="3"/>
  <c r="BM817" i="3"/>
  <c r="BO817" i="3"/>
  <c r="BQ817" i="3"/>
  <c r="AY819" i="3"/>
  <c r="BA819" i="3"/>
  <c r="BC819" i="3"/>
  <c r="BE819" i="3"/>
  <c r="BG819" i="3"/>
  <c r="BI819" i="3"/>
  <c r="BK819" i="3"/>
  <c r="BM819" i="3"/>
  <c r="BO819" i="3"/>
  <c r="BQ819" i="3"/>
  <c r="AY820" i="3"/>
  <c r="BA820" i="3"/>
  <c r="BC820" i="3"/>
  <c r="BE820" i="3"/>
  <c r="AY821" i="3"/>
  <c r="BA821" i="3"/>
  <c r="BC821" i="3"/>
  <c r="BE821" i="3"/>
  <c r="BG821" i="3"/>
  <c r="BI821" i="3"/>
  <c r="BK821" i="3"/>
  <c r="BM821" i="3"/>
  <c r="BO821" i="3"/>
  <c r="BQ821" i="3"/>
  <c r="AY822" i="3"/>
  <c r="BA822" i="3"/>
  <c r="BC822" i="3"/>
  <c r="BE822" i="3"/>
  <c r="BG822" i="3"/>
  <c r="BI822" i="3"/>
  <c r="BK822" i="3"/>
  <c r="BM822" i="3"/>
  <c r="BO822" i="3"/>
  <c r="BQ822" i="3"/>
  <c r="AY823" i="3"/>
  <c r="BA823" i="3"/>
  <c r="BC823" i="3"/>
  <c r="BE823" i="3"/>
  <c r="BG823" i="3"/>
  <c r="BI823" i="3"/>
  <c r="BK823" i="3"/>
  <c r="BM823" i="3"/>
  <c r="BO823" i="3"/>
  <c r="BQ823" i="3"/>
  <c r="AY824" i="3"/>
  <c r="BA824" i="3"/>
  <c r="BC824" i="3"/>
  <c r="BE824" i="3"/>
  <c r="BG824" i="3"/>
  <c r="BI824" i="3"/>
  <c r="BK824" i="3"/>
  <c r="BM824" i="3"/>
  <c r="BO824" i="3"/>
  <c r="BQ824" i="3"/>
  <c r="AY825" i="3"/>
  <c r="BA825" i="3"/>
  <c r="BC825" i="3"/>
  <c r="BE825" i="3"/>
  <c r="BG825" i="3"/>
  <c r="BI825" i="3"/>
  <c r="BK825" i="3"/>
  <c r="BM825" i="3"/>
  <c r="BO825" i="3"/>
  <c r="BQ825" i="3"/>
  <c r="AY826" i="3"/>
  <c r="BA826" i="3"/>
  <c r="BC826" i="3"/>
  <c r="BE826" i="3"/>
  <c r="BG826" i="3"/>
  <c r="BI826" i="3"/>
  <c r="BK826" i="3"/>
  <c r="BM826" i="3"/>
  <c r="BO826" i="3"/>
  <c r="BQ826" i="3"/>
  <c r="AY827" i="3"/>
  <c r="BA827" i="3"/>
  <c r="BC827" i="3"/>
  <c r="BE827" i="3"/>
  <c r="BG827" i="3"/>
  <c r="BI827" i="3"/>
  <c r="BK827" i="3"/>
  <c r="BM827" i="3"/>
  <c r="BO827" i="3"/>
  <c r="BQ827" i="3"/>
  <c r="AY829" i="3"/>
  <c r="BA829" i="3"/>
  <c r="BC829" i="3"/>
  <c r="BE829" i="3"/>
  <c r="BG829" i="3"/>
  <c r="BI829" i="3"/>
  <c r="BK829" i="3"/>
  <c r="BM829" i="3"/>
  <c r="BO829" i="3"/>
  <c r="BQ829" i="3"/>
  <c r="AY830" i="3"/>
  <c r="BA830" i="3"/>
  <c r="BC830" i="3"/>
  <c r="BE830" i="3"/>
  <c r="BG830" i="3"/>
  <c r="BI830" i="3"/>
  <c r="BK830" i="3"/>
  <c r="BM830" i="3"/>
  <c r="BO830" i="3"/>
  <c r="BQ830" i="3"/>
  <c r="AY831" i="3"/>
  <c r="BA831" i="3"/>
  <c r="BC831" i="3"/>
  <c r="BE831" i="3"/>
  <c r="BG831" i="3"/>
  <c r="BI831" i="3"/>
  <c r="BK831" i="3"/>
  <c r="BM831" i="3"/>
  <c r="BO831" i="3"/>
  <c r="BQ831" i="3"/>
  <c r="AY832" i="3"/>
  <c r="BA832" i="3"/>
  <c r="BC832" i="3"/>
  <c r="BE832" i="3"/>
  <c r="BG832" i="3"/>
  <c r="BI832" i="3"/>
  <c r="BK832" i="3"/>
  <c r="BM832" i="3"/>
  <c r="BO832" i="3"/>
  <c r="BQ832" i="3"/>
  <c r="AY833" i="3"/>
  <c r="BA833" i="3"/>
  <c r="BC833" i="3"/>
  <c r="BE833" i="3"/>
  <c r="BG833" i="3"/>
  <c r="BI833" i="3"/>
  <c r="BK833" i="3"/>
  <c r="BM833" i="3"/>
  <c r="BO833" i="3"/>
  <c r="BQ833" i="3"/>
  <c r="AY834" i="3"/>
  <c r="BA834" i="3"/>
  <c r="BC834" i="3"/>
  <c r="BE834" i="3"/>
  <c r="BG834" i="3"/>
  <c r="BI834" i="3"/>
  <c r="BK834" i="3"/>
  <c r="BM834" i="3"/>
  <c r="BO834" i="3"/>
  <c r="BQ834" i="3"/>
  <c r="AY835" i="3"/>
  <c r="BA835" i="3"/>
  <c r="BC835" i="3"/>
  <c r="BE835" i="3"/>
  <c r="AY836" i="3"/>
  <c r="BA836" i="3"/>
  <c r="BC836" i="3"/>
  <c r="BE836" i="3"/>
  <c r="BG836" i="3"/>
  <c r="BI836" i="3"/>
  <c r="BK836" i="3"/>
  <c r="BM836" i="3"/>
  <c r="BO836" i="3"/>
  <c r="BQ836" i="3"/>
  <c r="AY837" i="3"/>
  <c r="BA837" i="3"/>
  <c r="BC837" i="3"/>
  <c r="BE837" i="3"/>
  <c r="BG837" i="3"/>
  <c r="BI837" i="3"/>
  <c r="BK837" i="3"/>
  <c r="BM837" i="3"/>
  <c r="BO837" i="3"/>
  <c r="BQ837" i="3"/>
  <c r="AY838" i="3"/>
  <c r="BA838" i="3"/>
  <c r="BC838" i="3"/>
  <c r="BE838" i="3"/>
  <c r="BG838" i="3"/>
  <c r="BI838" i="3"/>
  <c r="BK838" i="3"/>
  <c r="BM838" i="3"/>
  <c r="BO838" i="3"/>
  <c r="BQ838" i="3"/>
  <c r="AY839" i="3"/>
  <c r="BA839" i="3"/>
  <c r="BC839" i="3"/>
  <c r="BE839" i="3"/>
  <c r="BG839" i="3"/>
  <c r="BI839" i="3"/>
  <c r="BK839" i="3"/>
  <c r="BM839" i="3"/>
  <c r="BO839" i="3"/>
  <c r="BQ839" i="3"/>
  <c r="AY840" i="3"/>
  <c r="BA840" i="3"/>
  <c r="BC840" i="3"/>
  <c r="BE840" i="3"/>
  <c r="BG840" i="3"/>
  <c r="BI840" i="3"/>
  <c r="BK840" i="3"/>
  <c r="BM840" i="3"/>
  <c r="BO840" i="3"/>
  <c r="BQ840" i="3"/>
  <c r="AY841" i="3"/>
  <c r="BA841" i="3"/>
  <c r="BC841" i="3"/>
  <c r="BE841" i="3"/>
  <c r="BG841" i="3"/>
  <c r="BI841" i="3"/>
  <c r="BK841" i="3"/>
  <c r="BM841" i="3"/>
  <c r="BO841" i="3"/>
  <c r="BQ841" i="3"/>
  <c r="AY842" i="3"/>
  <c r="BA842" i="3"/>
  <c r="BC842" i="3"/>
  <c r="BE842" i="3"/>
  <c r="BG842" i="3"/>
  <c r="BI842" i="3"/>
  <c r="BK842" i="3"/>
  <c r="BM842" i="3"/>
  <c r="BO842" i="3"/>
  <c r="BQ842" i="3"/>
  <c r="AY844" i="3"/>
  <c r="BA844" i="3"/>
  <c r="BC844" i="3"/>
  <c r="BE844" i="3"/>
  <c r="BG844" i="3"/>
  <c r="BI844" i="3"/>
  <c r="BK844" i="3"/>
  <c r="BM844" i="3"/>
  <c r="BO844" i="3"/>
  <c r="BQ844" i="3"/>
  <c r="AY845" i="3"/>
  <c r="BA845" i="3"/>
  <c r="BC845" i="3"/>
  <c r="BE845" i="3"/>
  <c r="BG845" i="3"/>
  <c r="BI845" i="3"/>
  <c r="BK845" i="3"/>
  <c r="BM845" i="3"/>
  <c r="BO845" i="3"/>
  <c r="BQ845" i="3"/>
  <c r="AY846" i="3"/>
  <c r="BA846" i="3"/>
  <c r="BC846" i="3"/>
  <c r="BE846" i="3"/>
  <c r="BG846" i="3"/>
  <c r="BI846" i="3"/>
  <c r="BK846" i="3"/>
  <c r="BM846" i="3"/>
  <c r="BO846" i="3"/>
  <c r="BQ846" i="3"/>
  <c r="AY847" i="3"/>
  <c r="BA847" i="3"/>
  <c r="BC847" i="3"/>
  <c r="BE847" i="3"/>
  <c r="BG847" i="3"/>
  <c r="BI847" i="3"/>
  <c r="BK847" i="3"/>
  <c r="BM847" i="3"/>
  <c r="BO847" i="3"/>
  <c r="BQ847" i="3"/>
  <c r="AY848" i="3"/>
  <c r="BA848" i="3"/>
  <c r="BC848" i="3"/>
  <c r="BE848" i="3"/>
  <c r="BG848" i="3"/>
  <c r="BI848" i="3"/>
  <c r="BK848" i="3"/>
  <c r="BM848" i="3"/>
  <c r="BO848" i="3"/>
  <c r="BQ848" i="3"/>
  <c r="AY850" i="3"/>
  <c r="BA850" i="3"/>
  <c r="BC850" i="3"/>
  <c r="BE850" i="3"/>
  <c r="BG850" i="3"/>
  <c r="BI850" i="3"/>
  <c r="BK850" i="3"/>
  <c r="BM850" i="3"/>
  <c r="BO850" i="3"/>
  <c r="BQ850" i="3"/>
  <c r="AY851" i="3"/>
  <c r="BA851" i="3"/>
  <c r="BC851" i="3"/>
  <c r="BE851" i="3"/>
  <c r="AY852" i="3"/>
  <c r="BA852" i="3"/>
  <c r="BC852" i="3"/>
  <c r="BE852" i="3"/>
  <c r="BG852" i="3"/>
  <c r="BI852" i="3"/>
  <c r="BK852" i="3"/>
  <c r="BM852" i="3"/>
  <c r="BO852" i="3"/>
  <c r="BQ852" i="3"/>
  <c r="AY853" i="3"/>
  <c r="BA853" i="3"/>
  <c r="BC853" i="3"/>
  <c r="BE853" i="3"/>
  <c r="BG853" i="3"/>
  <c r="BI853" i="3"/>
  <c r="BK853" i="3"/>
  <c r="BM853" i="3"/>
  <c r="BO853" i="3"/>
  <c r="BQ853" i="3"/>
  <c r="AY854" i="3"/>
  <c r="BA854" i="3"/>
  <c r="BC854" i="3"/>
  <c r="BE854" i="3"/>
  <c r="BG854" i="3"/>
  <c r="BI854" i="3"/>
  <c r="BK854" i="3"/>
  <c r="BM854" i="3"/>
  <c r="BO854" i="3"/>
  <c r="BQ854" i="3"/>
  <c r="AY855" i="3"/>
  <c r="BA855" i="3"/>
  <c r="BC855" i="3"/>
  <c r="BE855" i="3"/>
  <c r="BG855" i="3"/>
  <c r="BI855" i="3"/>
  <c r="BK855" i="3"/>
  <c r="BM855" i="3"/>
  <c r="BO855" i="3"/>
  <c r="BQ855" i="3"/>
  <c r="AY856" i="3"/>
  <c r="BA856" i="3"/>
  <c r="BC856" i="3"/>
  <c r="BE856" i="3"/>
  <c r="BG856" i="3"/>
  <c r="BI856" i="3"/>
  <c r="BK856" i="3"/>
  <c r="BM856" i="3"/>
  <c r="BO856" i="3"/>
  <c r="BQ856" i="3"/>
  <c r="AY857" i="3"/>
  <c r="BA857" i="3"/>
  <c r="BC857" i="3"/>
  <c r="BE857" i="3"/>
  <c r="BG857" i="3"/>
  <c r="BI857" i="3"/>
  <c r="BK857" i="3"/>
  <c r="BM857" i="3"/>
  <c r="BO857" i="3"/>
  <c r="BQ857" i="3"/>
  <c r="AY858" i="3"/>
  <c r="BA858" i="3"/>
  <c r="BC858" i="3"/>
  <c r="BE858" i="3"/>
  <c r="BG858" i="3"/>
  <c r="BI858" i="3"/>
  <c r="BK858" i="3"/>
  <c r="BM858" i="3"/>
  <c r="BO858" i="3"/>
  <c r="BQ858" i="3"/>
  <c r="AY859" i="3"/>
  <c r="BA859" i="3"/>
  <c r="BC859" i="3"/>
  <c r="BE859" i="3"/>
  <c r="BG859" i="3"/>
  <c r="BI859" i="3"/>
  <c r="BK859" i="3"/>
  <c r="BM859" i="3"/>
  <c r="BO859" i="3"/>
  <c r="BQ859" i="3"/>
  <c r="AY860" i="3"/>
  <c r="BA860" i="3"/>
  <c r="BC860" i="3"/>
  <c r="BE860" i="3"/>
  <c r="BG860" i="3"/>
  <c r="BI860" i="3"/>
  <c r="BK860" i="3"/>
  <c r="BM860" i="3"/>
  <c r="BO860" i="3"/>
  <c r="BQ860" i="3"/>
  <c r="AY861" i="3"/>
  <c r="BA861" i="3"/>
  <c r="BC861" i="3"/>
  <c r="BE861" i="3"/>
  <c r="BG861" i="3"/>
  <c r="BI861" i="3"/>
  <c r="BK861" i="3"/>
  <c r="BM861" i="3"/>
  <c r="BO861" i="3"/>
  <c r="BQ861" i="3"/>
  <c r="AY862" i="3"/>
  <c r="BA862" i="3"/>
  <c r="BC862" i="3"/>
  <c r="BE862" i="3"/>
  <c r="AY863" i="3"/>
  <c r="BA863" i="3"/>
  <c r="BC863" i="3"/>
  <c r="BE863" i="3"/>
  <c r="BG863" i="3"/>
  <c r="BI863" i="3"/>
  <c r="BK863" i="3"/>
  <c r="BM863" i="3"/>
  <c r="BO863" i="3"/>
  <c r="BQ863" i="3"/>
  <c r="AY864" i="3"/>
  <c r="BA864" i="3"/>
  <c r="BC864" i="3"/>
  <c r="BE864" i="3"/>
  <c r="BG864" i="3"/>
  <c r="BI864" i="3"/>
  <c r="BK864" i="3"/>
  <c r="BM864" i="3"/>
  <c r="BO864" i="3"/>
  <c r="BQ864" i="3"/>
  <c r="AY865" i="3"/>
  <c r="BA865" i="3"/>
  <c r="BC865" i="3"/>
  <c r="BE865" i="3"/>
  <c r="BG865" i="3"/>
  <c r="BI865" i="3"/>
  <c r="BK865" i="3"/>
  <c r="BM865" i="3"/>
  <c r="BO865" i="3"/>
  <c r="BQ865" i="3"/>
  <c r="AY866" i="3"/>
  <c r="BA866" i="3"/>
  <c r="BC866" i="3"/>
  <c r="BE866" i="3"/>
  <c r="AY867" i="3"/>
  <c r="BA867" i="3"/>
  <c r="BC867" i="3"/>
  <c r="BE867" i="3"/>
  <c r="BG867" i="3"/>
  <c r="BI867" i="3"/>
  <c r="BK867" i="3"/>
  <c r="BM867" i="3"/>
  <c r="BO867" i="3"/>
  <c r="BQ867" i="3"/>
  <c r="AY868" i="3"/>
  <c r="BA868" i="3"/>
  <c r="BC868" i="3"/>
  <c r="BE868" i="3"/>
  <c r="BG868" i="3"/>
  <c r="BI868" i="3"/>
  <c r="BK868" i="3"/>
  <c r="BM868" i="3"/>
  <c r="BO868" i="3"/>
  <c r="BQ868" i="3"/>
  <c r="AY869" i="3"/>
  <c r="BA869" i="3"/>
  <c r="BC869" i="3"/>
  <c r="BE869" i="3"/>
  <c r="BG869" i="3"/>
  <c r="BI869" i="3"/>
  <c r="BK869" i="3"/>
  <c r="BM869" i="3"/>
  <c r="BO869" i="3"/>
  <c r="BQ869" i="3"/>
  <c r="AY870" i="3"/>
  <c r="BA870" i="3"/>
  <c r="BC870" i="3"/>
  <c r="BE870" i="3"/>
  <c r="BG870" i="3"/>
  <c r="BI870" i="3"/>
  <c r="BK870" i="3"/>
  <c r="BM870" i="3"/>
  <c r="BO870" i="3"/>
  <c r="BQ870" i="3"/>
  <c r="AY871" i="3"/>
  <c r="BA871" i="3"/>
  <c r="BC871" i="3"/>
  <c r="BE871" i="3"/>
  <c r="BG871" i="3"/>
  <c r="BI871" i="3"/>
  <c r="BK871" i="3"/>
  <c r="BM871" i="3"/>
  <c r="BO871" i="3"/>
  <c r="BQ871" i="3"/>
  <c r="AY872" i="3"/>
  <c r="BA872" i="3"/>
  <c r="BC872" i="3"/>
  <c r="BE872" i="3"/>
  <c r="BG872" i="3"/>
  <c r="BI872" i="3"/>
  <c r="BK872" i="3"/>
  <c r="BM872" i="3"/>
  <c r="BO872" i="3"/>
  <c r="BQ872" i="3"/>
  <c r="AY873" i="3"/>
  <c r="BA873" i="3"/>
  <c r="BC873" i="3"/>
  <c r="BE873" i="3"/>
  <c r="BG873" i="3"/>
  <c r="BI873" i="3"/>
  <c r="BK873" i="3"/>
  <c r="BM873" i="3"/>
  <c r="BO873" i="3"/>
  <c r="BQ873" i="3"/>
  <c r="AY874" i="3"/>
  <c r="BA874" i="3"/>
  <c r="BC874" i="3"/>
  <c r="BE874" i="3"/>
  <c r="BG874" i="3"/>
  <c r="BI874" i="3"/>
  <c r="BK874" i="3"/>
  <c r="BM874" i="3"/>
  <c r="BO874" i="3"/>
  <c r="BQ874" i="3"/>
  <c r="AY875" i="3"/>
  <c r="BA875" i="3"/>
  <c r="BC875" i="3"/>
  <c r="BE875" i="3"/>
  <c r="BG875" i="3"/>
  <c r="BI875" i="3"/>
  <c r="BK875" i="3"/>
  <c r="BM875" i="3"/>
  <c r="BO875" i="3"/>
  <c r="BQ875" i="3"/>
  <c r="AY876" i="3"/>
  <c r="BA876" i="3"/>
  <c r="BC876" i="3"/>
  <c r="BE876" i="3"/>
  <c r="BG876" i="3"/>
  <c r="BI876" i="3"/>
  <c r="BK876" i="3"/>
  <c r="BM876" i="3"/>
  <c r="BO876" i="3"/>
  <c r="BQ876" i="3"/>
  <c r="AY877" i="3"/>
  <c r="BA877" i="3"/>
  <c r="BC877" i="3"/>
  <c r="BE877" i="3"/>
  <c r="BG877" i="3"/>
  <c r="BI877" i="3"/>
  <c r="BK877" i="3"/>
  <c r="BM877" i="3"/>
  <c r="BO877" i="3"/>
  <c r="BQ877" i="3"/>
  <c r="AY878" i="3"/>
  <c r="BA878" i="3"/>
  <c r="BC878" i="3"/>
  <c r="BE878" i="3"/>
  <c r="BG878" i="3"/>
  <c r="BI878" i="3"/>
  <c r="BK878" i="3"/>
  <c r="BM878" i="3"/>
  <c r="BO878" i="3"/>
  <c r="BQ878" i="3"/>
  <c r="AY879" i="3"/>
  <c r="BA879" i="3"/>
  <c r="BC879" i="3"/>
  <c r="BE879" i="3"/>
  <c r="BG879" i="3"/>
  <c r="BI879" i="3"/>
  <c r="BK879" i="3"/>
  <c r="BM879" i="3"/>
  <c r="BO879" i="3"/>
  <c r="BQ879" i="3"/>
  <c r="AY881" i="3"/>
  <c r="BA881" i="3"/>
  <c r="BC881" i="3"/>
  <c r="BE881" i="3"/>
  <c r="BG881" i="3"/>
  <c r="BI881" i="3"/>
  <c r="BK881" i="3"/>
  <c r="BM881" i="3"/>
  <c r="BO881" i="3"/>
  <c r="BQ881" i="3"/>
  <c r="AY882" i="3"/>
  <c r="BA882" i="3"/>
  <c r="BC882" i="3"/>
  <c r="BE882" i="3"/>
  <c r="BG882" i="3"/>
  <c r="BI882" i="3"/>
  <c r="BK882" i="3"/>
  <c r="BM882" i="3"/>
  <c r="BO882" i="3"/>
  <c r="BQ882" i="3"/>
  <c r="AY883" i="3"/>
  <c r="BA883" i="3"/>
  <c r="BC883" i="3"/>
  <c r="BE883" i="3"/>
  <c r="BG883" i="3"/>
  <c r="BI883" i="3"/>
  <c r="BK883" i="3"/>
  <c r="BM883" i="3"/>
  <c r="BO883" i="3"/>
  <c r="BQ883" i="3"/>
  <c r="AY884" i="3"/>
  <c r="BA884" i="3"/>
  <c r="BC884" i="3"/>
  <c r="BE884" i="3"/>
  <c r="BG884" i="3"/>
  <c r="BI884" i="3"/>
  <c r="BK884" i="3"/>
  <c r="BM884" i="3"/>
  <c r="BO884" i="3"/>
  <c r="BQ884" i="3"/>
  <c r="AY885" i="3"/>
  <c r="BA885" i="3"/>
  <c r="BC885" i="3"/>
  <c r="BE885" i="3"/>
  <c r="BG885" i="3"/>
  <c r="BI885" i="3"/>
  <c r="BK885" i="3"/>
  <c r="BM885" i="3"/>
  <c r="BO885" i="3"/>
  <c r="BQ885" i="3"/>
  <c r="AY886" i="3"/>
  <c r="BA886" i="3"/>
  <c r="BC886" i="3"/>
  <c r="BE886" i="3"/>
  <c r="BG886" i="3"/>
  <c r="BI886" i="3"/>
  <c r="BK886" i="3"/>
  <c r="BM886" i="3"/>
  <c r="BO886" i="3"/>
  <c r="BQ886" i="3"/>
  <c r="AY887" i="3"/>
  <c r="BA887" i="3"/>
  <c r="BC887" i="3"/>
  <c r="BE887" i="3"/>
  <c r="BG887" i="3"/>
  <c r="BI887" i="3"/>
  <c r="BK887" i="3"/>
  <c r="BM887" i="3"/>
  <c r="BO887" i="3"/>
  <c r="BQ887" i="3"/>
  <c r="AY888" i="3"/>
  <c r="BA888" i="3"/>
  <c r="BC888" i="3"/>
  <c r="BE888" i="3"/>
  <c r="BG888" i="3"/>
  <c r="BI888" i="3"/>
  <c r="BK888" i="3"/>
  <c r="BM888" i="3"/>
  <c r="BO888" i="3"/>
  <c r="BQ888" i="3"/>
  <c r="AY895" i="3"/>
  <c r="BA895" i="3"/>
  <c r="BC895" i="3"/>
  <c r="BE895" i="3"/>
  <c r="BG895" i="3"/>
  <c r="BI895" i="3"/>
  <c r="BK895" i="3"/>
  <c r="BM895" i="3"/>
  <c r="BO895" i="3"/>
  <c r="BQ895" i="3"/>
  <c r="AY896" i="3"/>
  <c r="BA896" i="3"/>
  <c r="BC896" i="3"/>
  <c r="BE896" i="3"/>
  <c r="AY897" i="3"/>
  <c r="BA897" i="3"/>
  <c r="BC897" i="3"/>
  <c r="BE897" i="3"/>
  <c r="BG897" i="3"/>
  <c r="BI897" i="3"/>
  <c r="BK897" i="3"/>
  <c r="BM897" i="3"/>
  <c r="BO897" i="3"/>
  <c r="BQ897" i="3"/>
  <c r="AY898" i="3"/>
  <c r="BA898" i="3"/>
  <c r="BC898" i="3"/>
  <c r="BE898" i="3"/>
  <c r="BG898" i="3"/>
  <c r="BI898" i="3"/>
  <c r="BK898" i="3"/>
  <c r="BM898" i="3"/>
  <c r="BO898" i="3"/>
  <c r="BQ898" i="3"/>
  <c r="AY899" i="3"/>
  <c r="BA899" i="3"/>
  <c r="BC899" i="3"/>
  <c r="BE899" i="3"/>
  <c r="BG899" i="3"/>
  <c r="BI899" i="3"/>
  <c r="BK899" i="3"/>
  <c r="BM899" i="3"/>
  <c r="BO899" i="3"/>
  <c r="BQ899" i="3"/>
  <c r="AY900" i="3"/>
  <c r="BA900" i="3"/>
  <c r="BC900" i="3"/>
  <c r="BE900" i="3"/>
  <c r="BG900" i="3"/>
  <c r="BI900" i="3"/>
  <c r="BK900" i="3"/>
  <c r="BM900" i="3"/>
  <c r="BO900" i="3"/>
  <c r="BQ900" i="3"/>
  <c r="AY901" i="3"/>
  <c r="BA901" i="3"/>
  <c r="BC901" i="3"/>
  <c r="BE901" i="3"/>
  <c r="BG901" i="3"/>
  <c r="BI901" i="3"/>
  <c r="BK901" i="3"/>
  <c r="BM901" i="3"/>
  <c r="BO901" i="3"/>
  <c r="BQ901" i="3"/>
  <c r="AY906" i="3"/>
  <c r="BA906" i="3"/>
  <c r="BC906" i="3"/>
  <c r="BE906" i="3"/>
  <c r="BG906" i="3"/>
  <c r="BI906" i="3"/>
  <c r="BK906" i="3"/>
  <c r="BM906" i="3"/>
  <c r="BO906" i="3"/>
  <c r="BQ906" i="3"/>
  <c r="AY908" i="3"/>
  <c r="BA908" i="3"/>
  <c r="BC908" i="3"/>
  <c r="BE908" i="3"/>
  <c r="BG908" i="3"/>
  <c r="BI908" i="3"/>
  <c r="BK908" i="3"/>
  <c r="BM908" i="3"/>
  <c r="BO908" i="3"/>
  <c r="BQ908" i="3"/>
  <c r="AY909" i="3"/>
  <c r="BA909" i="3"/>
  <c r="BC909" i="3"/>
  <c r="BE909" i="3"/>
  <c r="BG909" i="3"/>
  <c r="BI909" i="3"/>
  <c r="BK909" i="3"/>
  <c r="BM909" i="3"/>
  <c r="BO909" i="3"/>
  <c r="BQ909" i="3"/>
  <c r="AY910" i="3"/>
  <c r="BA910" i="3"/>
  <c r="BC910" i="3"/>
  <c r="BE910" i="3"/>
  <c r="BG910" i="3"/>
  <c r="BI910" i="3"/>
  <c r="BK910" i="3"/>
  <c r="BM910" i="3"/>
  <c r="BO910" i="3"/>
  <c r="BQ910" i="3"/>
  <c r="AY911" i="3"/>
  <c r="BA911" i="3"/>
  <c r="BC911" i="3"/>
  <c r="BE911" i="3"/>
  <c r="BG911" i="3"/>
  <c r="BI911" i="3"/>
  <c r="BK911" i="3"/>
  <c r="BM911" i="3"/>
  <c r="BO911" i="3"/>
  <c r="BQ911" i="3"/>
  <c r="AY912" i="3"/>
  <c r="BA912" i="3"/>
  <c r="BC912" i="3"/>
  <c r="BE912" i="3"/>
  <c r="BG912" i="3"/>
  <c r="BI912" i="3"/>
  <c r="BK912" i="3"/>
  <c r="BM912" i="3"/>
  <c r="BO912" i="3"/>
  <c r="BQ912" i="3"/>
  <c r="AY915" i="3"/>
  <c r="BA915" i="3"/>
  <c r="BC915" i="3"/>
  <c r="BE915" i="3"/>
  <c r="BG915" i="3"/>
  <c r="BI915" i="3"/>
  <c r="BK915" i="3"/>
  <c r="BM915" i="3"/>
  <c r="BO915" i="3"/>
  <c r="BQ915" i="3"/>
  <c r="AY916" i="3"/>
  <c r="BA916" i="3"/>
  <c r="BC916" i="3"/>
  <c r="BE916" i="3"/>
  <c r="BG916" i="3"/>
  <c r="BI916" i="3"/>
  <c r="BK916" i="3"/>
  <c r="BM916" i="3"/>
  <c r="BO916" i="3"/>
  <c r="BQ916" i="3"/>
  <c r="AY918" i="3"/>
  <c r="BA918" i="3"/>
  <c r="BC918" i="3"/>
  <c r="BE918" i="3"/>
  <c r="BG918" i="3"/>
  <c r="BI918" i="3"/>
  <c r="BK918" i="3"/>
  <c r="BM918" i="3"/>
  <c r="BO918" i="3"/>
  <c r="BQ918" i="3"/>
  <c r="AY919" i="3"/>
  <c r="BA919" i="3"/>
  <c r="BC919" i="3"/>
  <c r="BE919" i="3"/>
  <c r="BG919" i="3"/>
  <c r="BI919" i="3"/>
  <c r="BK919" i="3"/>
  <c r="BM919" i="3"/>
  <c r="BO919" i="3"/>
  <c r="BQ919" i="3"/>
  <c r="AY920" i="3"/>
  <c r="BA920" i="3"/>
  <c r="BC920" i="3"/>
  <c r="BE920" i="3"/>
  <c r="BG920" i="3"/>
  <c r="BI920" i="3"/>
  <c r="BK920" i="3"/>
  <c r="BM920" i="3"/>
  <c r="BO920" i="3"/>
  <c r="BQ920" i="3"/>
  <c r="AY921" i="3"/>
  <c r="BA921" i="3"/>
  <c r="BC921" i="3"/>
  <c r="BE921" i="3"/>
  <c r="BG921" i="3"/>
  <c r="BI921" i="3"/>
  <c r="BK921" i="3"/>
  <c r="BM921" i="3"/>
  <c r="BO921" i="3"/>
  <c r="BQ921" i="3"/>
  <c r="AY923" i="3"/>
  <c r="BA923" i="3"/>
  <c r="BC923" i="3"/>
  <c r="BE923" i="3"/>
  <c r="BG923" i="3"/>
  <c r="BI923" i="3"/>
  <c r="BK923" i="3"/>
  <c r="BM923" i="3"/>
  <c r="BO923" i="3"/>
  <c r="BQ923" i="3"/>
  <c r="AY924" i="3"/>
  <c r="BA924" i="3"/>
  <c r="BC924" i="3"/>
  <c r="BE924" i="3"/>
  <c r="BG924" i="3"/>
  <c r="BI924" i="3"/>
  <c r="BK924" i="3"/>
  <c r="BM924" i="3"/>
  <c r="BO924" i="3"/>
  <c r="BQ924" i="3"/>
  <c r="AY925" i="3"/>
  <c r="BA925" i="3"/>
  <c r="BC925" i="3"/>
  <c r="BE925" i="3"/>
  <c r="AY926" i="3"/>
  <c r="BA926" i="3"/>
  <c r="BC926" i="3"/>
  <c r="BE926" i="3"/>
  <c r="BG926" i="3"/>
  <c r="BI926" i="3"/>
  <c r="BK926" i="3"/>
  <c r="BM926" i="3"/>
  <c r="BO926" i="3"/>
  <c r="BQ926" i="3"/>
  <c r="AY927" i="3"/>
  <c r="BA927" i="3"/>
  <c r="BC927" i="3"/>
  <c r="BE927" i="3"/>
  <c r="BG927" i="3"/>
  <c r="BI927" i="3"/>
  <c r="BK927" i="3"/>
  <c r="BM927" i="3"/>
  <c r="BO927" i="3"/>
  <c r="BQ927" i="3"/>
  <c r="AY928" i="3"/>
  <c r="BA928" i="3"/>
  <c r="BC928" i="3"/>
  <c r="BE928" i="3"/>
  <c r="BG928" i="3"/>
  <c r="BI928" i="3"/>
  <c r="BK928" i="3"/>
  <c r="BM928" i="3"/>
  <c r="BO928" i="3"/>
  <c r="BQ928" i="3"/>
  <c r="AY929" i="3"/>
  <c r="BA929" i="3"/>
  <c r="BC929" i="3"/>
  <c r="BE929" i="3"/>
  <c r="BG929" i="3"/>
  <c r="BI929" i="3"/>
  <c r="BK929" i="3"/>
  <c r="BM929" i="3"/>
  <c r="BO929" i="3"/>
  <c r="BQ929" i="3"/>
  <c r="AY930" i="3"/>
  <c r="BA930" i="3"/>
  <c r="BC930" i="3"/>
  <c r="BE930" i="3"/>
  <c r="BG930" i="3"/>
  <c r="BI930" i="3"/>
  <c r="BK930" i="3"/>
  <c r="BM930" i="3"/>
  <c r="BO930" i="3"/>
  <c r="BQ930" i="3"/>
  <c r="AY932" i="3"/>
  <c r="BA932" i="3"/>
  <c r="BC932" i="3"/>
  <c r="BE932" i="3"/>
  <c r="BG932" i="3"/>
  <c r="BI932" i="3"/>
  <c r="BK932" i="3"/>
  <c r="BM932" i="3"/>
  <c r="BO932" i="3"/>
  <c r="BQ932" i="3"/>
  <c r="AY933" i="3"/>
  <c r="BA933" i="3"/>
  <c r="BC933" i="3"/>
  <c r="BE933" i="3"/>
  <c r="BG933" i="3"/>
  <c r="BI933" i="3"/>
  <c r="BK933" i="3"/>
  <c r="BM933" i="3"/>
  <c r="BO933" i="3"/>
  <c r="BQ933" i="3"/>
  <c r="AY934" i="3"/>
  <c r="BA934" i="3"/>
  <c r="BC934" i="3"/>
  <c r="BE934" i="3"/>
  <c r="BG934" i="3"/>
  <c r="BI934" i="3"/>
  <c r="BK934" i="3"/>
  <c r="BM934" i="3"/>
  <c r="BO934" i="3"/>
  <c r="BQ934" i="3"/>
  <c r="AY935" i="3"/>
  <c r="BA935" i="3"/>
  <c r="BC935" i="3"/>
  <c r="BE935" i="3"/>
  <c r="BG935" i="3"/>
  <c r="BI935" i="3"/>
  <c r="BK935" i="3"/>
  <c r="BM935" i="3"/>
  <c r="BO935" i="3"/>
  <c r="BQ935" i="3"/>
  <c r="AY936" i="3"/>
  <c r="BA936" i="3"/>
  <c r="BC936" i="3"/>
  <c r="BE936" i="3"/>
  <c r="BG936" i="3"/>
  <c r="BI936" i="3"/>
  <c r="BK936" i="3"/>
  <c r="BM936" i="3"/>
  <c r="BO936" i="3"/>
  <c r="BQ936" i="3"/>
  <c r="AY937" i="3"/>
  <c r="BA937" i="3"/>
  <c r="BC937" i="3"/>
  <c r="BE937" i="3"/>
  <c r="BG937" i="3"/>
  <c r="BI937" i="3"/>
  <c r="BK937" i="3"/>
  <c r="BM937" i="3"/>
  <c r="BO937" i="3"/>
  <c r="BQ937" i="3"/>
  <c r="AY938" i="3"/>
  <c r="BA938" i="3"/>
  <c r="BC938" i="3"/>
  <c r="BE938" i="3"/>
  <c r="BG938" i="3"/>
  <c r="BI938" i="3"/>
  <c r="BK938" i="3"/>
  <c r="BM938" i="3"/>
  <c r="BO938" i="3"/>
  <c r="BQ938" i="3"/>
  <c r="AY939" i="3"/>
  <c r="BA939" i="3"/>
  <c r="BC939" i="3"/>
  <c r="BE939" i="3"/>
  <c r="BG939" i="3"/>
  <c r="BI939" i="3"/>
  <c r="BK939" i="3"/>
  <c r="BM939" i="3"/>
  <c r="BO939" i="3"/>
  <c r="BQ939" i="3"/>
  <c r="AY940" i="3"/>
  <c r="BA940" i="3"/>
  <c r="BC940" i="3"/>
  <c r="BE940" i="3"/>
  <c r="AY941" i="3"/>
  <c r="BA941" i="3"/>
  <c r="BC941" i="3"/>
  <c r="BE941" i="3"/>
  <c r="BG941" i="3"/>
  <c r="BI941" i="3"/>
  <c r="BK941" i="3"/>
  <c r="BM941" i="3"/>
  <c r="BO941" i="3"/>
  <c r="BQ941" i="3"/>
  <c r="AY942" i="3"/>
  <c r="BA942" i="3"/>
  <c r="BC942" i="3"/>
  <c r="BE942" i="3"/>
  <c r="BG942" i="3"/>
  <c r="BI942" i="3"/>
  <c r="BK942" i="3"/>
  <c r="BM942" i="3"/>
  <c r="BO942" i="3"/>
  <c r="BQ942" i="3"/>
  <c r="AY943" i="3"/>
  <c r="BA943" i="3"/>
  <c r="BC943" i="3"/>
  <c r="BE943" i="3"/>
  <c r="BG943" i="3"/>
  <c r="BI943" i="3"/>
  <c r="BK943" i="3"/>
  <c r="BM943" i="3"/>
  <c r="BO943" i="3"/>
  <c r="BQ943" i="3"/>
  <c r="AY944" i="3"/>
  <c r="BA944" i="3"/>
  <c r="BC944" i="3"/>
  <c r="BE944" i="3"/>
  <c r="BG944" i="3"/>
  <c r="BI944" i="3"/>
  <c r="BK944" i="3"/>
  <c r="BM944" i="3"/>
  <c r="BO944" i="3"/>
  <c r="BQ944" i="3"/>
  <c r="AY945" i="3"/>
  <c r="BA945" i="3"/>
  <c r="BC945" i="3"/>
  <c r="BE945" i="3"/>
  <c r="BG945" i="3"/>
  <c r="BI945" i="3"/>
  <c r="BK945" i="3"/>
  <c r="BM945" i="3"/>
  <c r="BO945" i="3"/>
  <c r="BQ945" i="3"/>
  <c r="AY946" i="3"/>
  <c r="BA946" i="3"/>
  <c r="BC946" i="3"/>
  <c r="BE946" i="3"/>
  <c r="BG946" i="3"/>
  <c r="BI946" i="3"/>
  <c r="BK946" i="3"/>
  <c r="BM946" i="3"/>
  <c r="BO946" i="3"/>
  <c r="BQ946" i="3"/>
  <c r="AY947" i="3"/>
  <c r="BA947" i="3"/>
  <c r="BC947" i="3"/>
  <c r="BE947" i="3"/>
  <c r="BG947" i="3"/>
  <c r="BI947" i="3"/>
  <c r="BK947" i="3"/>
  <c r="BM947" i="3"/>
  <c r="BO947" i="3"/>
  <c r="BQ947" i="3"/>
  <c r="AY948" i="3"/>
  <c r="BA948" i="3"/>
  <c r="BC948" i="3"/>
  <c r="BE948" i="3"/>
  <c r="BG948" i="3"/>
  <c r="BI948" i="3"/>
  <c r="BK948" i="3"/>
  <c r="BM948" i="3"/>
  <c r="BO948" i="3"/>
  <c r="BQ948" i="3"/>
  <c r="AY949" i="3"/>
  <c r="BA949" i="3"/>
  <c r="BC949" i="3"/>
  <c r="BE949" i="3"/>
  <c r="BG949" i="3"/>
  <c r="BI949" i="3"/>
  <c r="BK949" i="3"/>
  <c r="BM949" i="3"/>
  <c r="BO949" i="3"/>
  <c r="BQ949" i="3"/>
  <c r="AY950" i="3"/>
  <c r="BA950" i="3"/>
  <c r="BC950" i="3"/>
  <c r="BE950" i="3"/>
  <c r="BG950" i="3"/>
  <c r="BI950" i="3"/>
  <c r="BK950" i="3"/>
  <c r="BM950" i="3"/>
  <c r="BO950" i="3"/>
  <c r="BQ950" i="3"/>
  <c r="AY951" i="3"/>
  <c r="BA951" i="3"/>
  <c r="BC951" i="3"/>
  <c r="BE951" i="3"/>
  <c r="BG951" i="3"/>
  <c r="BI951" i="3"/>
  <c r="BK951" i="3"/>
  <c r="BM951" i="3"/>
  <c r="BO951" i="3"/>
  <c r="BQ951" i="3"/>
  <c r="AY952" i="3"/>
  <c r="BA952" i="3"/>
  <c r="BC952" i="3"/>
  <c r="BE952" i="3"/>
  <c r="BG952" i="3"/>
  <c r="BI952" i="3"/>
  <c r="BK952" i="3"/>
  <c r="BM952" i="3"/>
  <c r="BO952" i="3"/>
  <c r="BQ952" i="3"/>
  <c r="AY953" i="3"/>
  <c r="BA953" i="3"/>
  <c r="BC953" i="3"/>
  <c r="BE953" i="3"/>
  <c r="BG953" i="3"/>
  <c r="BI953" i="3"/>
  <c r="BK953" i="3"/>
  <c r="BM953" i="3"/>
  <c r="BO953" i="3"/>
  <c r="BQ953" i="3"/>
  <c r="AY954" i="3"/>
  <c r="BA954" i="3"/>
  <c r="BC954" i="3"/>
  <c r="BE954" i="3"/>
  <c r="BG954" i="3"/>
  <c r="BI954" i="3"/>
  <c r="BK954" i="3"/>
  <c r="BM954" i="3"/>
  <c r="BO954" i="3"/>
  <c r="BQ954" i="3"/>
  <c r="AY955" i="3"/>
  <c r="BA955" i="3"/>
  <c r="BC955" i="3"/>
  <c r="BE955" i="3"/>
  <c r="AY956" i="3"/>
  <c r="BA956" i="3"/>
  <c r="BC956" i="3"/>
  <c r="BE956" i="3"/>
  <c r="BG956" i="3"/>
  <c r="BI956" i="3"/>
  <c r="BK956" i="3"/>
  <c r="BM956" i="3"/>
  <c r="BO956" i="3"/>
  <c r="BQ956" i="3"/>
  <c r="AY957" i="3"/>
  <c r="BA957" i="3"/>
  <c r="BC957" i="3"/>
  <c r="BE957" i="3"/>
  <c r="BG957" i="3"/>
  <c r="BI957" i="3"/>
  <c r="BK957" i="3"/>
  <c r="BM957" i="3"/>
  <c r="BO957" i="3"/>
  <c r="BQ957" i="3"/>
  <c r="AY958" i="3"/>
  <c r="BA958" i="3"/>
  <c r="BC958" i="3"/>
  <c r="BE958" i="3"/>
  <c r="BG958" i="3"/>
  <c r="BI958" i="3"/>
  <c r="BK958" i="3"/>
  <c r="BM958" i="3"/>
  <c r="BO958" i="3"/>
  <c r="BQ958" i="3"/>
  <c r="AY959" i="3"/>
  <c r="BA959" i="3"/>
  <c r="BC959" i="3"/>
  <c r="BE959" i="3"/>
  <c r="AY960" i="3"/>
  <c r="BA960" i="3"/>
  <c r="BC960" i="3"/>
  <c r="BE960" i="3"/>
  <c r="BG960" i="3"/>
  <c r="BI960" i="3"/>
  <c r="BK960" i="3"/>
  <c r="BM960" i="3"/>
  <c r="BO960" i="3"/>
  <c r="BQ960" i="3"/>
  <c r="AY961" i="3"/>
  <c r="BA961" i="3"/>
  <c r="BC961" i="3"/>
  <c r="BE961" i="3"/>
  <c r="BG961" i="3"/>
  <c r="BI961" i="3"/>
  <c r="BK961" i="3"/>
  <c r="BM961" i="3"/>
  <c r="BO961" i="3"/>
  <c r="BQ961" i="3"/>
  <c r="AY962" i="3"/>
  <c r="BA962" i="3"/>
  <c r="BC962" i="3"/>
  <c r="BE962" i="3"/>
  <c r="BG962" i="3"/>
  <c r="BI962" i="3"/>
  <c r="BK962" i="3"/>
  <c r="BM962" i="3"/>
  <c r="BO962" i="3"/>
  <c r="BQ962" i="3"/>
  <c r="AY963" i="3"/>
  <c r="BA963" i="3"/>
  <c r="BC963" i="3"/>
  <c r="BE963" i="3"/>
  <c r="BG963" i="3"/>
  <c r="BI963" i="3"/>
  <c r="BK963" i="3"/>
  <c r="BM963" i="3"/>
  <c r="BO963" i="3"/>
  <c r="BQ963" i="3"/>
  <c r="AY964" i="3"/>
  <c r="BA964" i="3"/>
  <c r="BC964" i="3"/>
  <c r="BE964" i="3"/>
  <c r="BG964" i="3"/>
  <c r="BI964" i="3"/>
  <c r="BK964" i="3"/>
  <c r="BM964" i="3"/>
  <c r="BO964" i="3"/>
  <c r="BQ964" i="3"/>
  <c r="AY965" i="3"/>
  <c r="BA965" i="3"/>
  <c r="BC965" i="3"/>
  <c r="BE965" i="3"/>
  <c r="BG965" i="3"/>
  <c r="BI965" i="3"/>
  <c r="BK965" i="3"/>
  <c r="BM965" i="3"/>
  <c r="BO965" i="3"/>
  <c r="BQ965" i="3"/>
  <c r="AY966" i="3"/>
  <c r="BA966" i="3"/>
  <c r="BC966" i="3"/>
  <c r="BE966" i="3"/>
  <c r="AY967" i="3"/>
  <c r="BA967" i="3"/>
  <c r="BC967" i="3"/>
  <c r="BE967" i="3"/>
  <c r="BG967" i="3"/>
  <c r="BI967" i="3"/>
  <c r="BK967" i="3"/>
  <c r="BM967" i="3"/>
  <c r="BO967" i="3"/>
  <c r="BQ967" i="3"/>
  <c r="AY968" i="3"/>
  <c r="BA968" i="3"/>
  <c r="BC968" i="3"/>
  <c r="BE968" i="3"/>
  <c r="BG968" i="3"/>
  <c r="BI968" i="3"/>
  <c r="BK968" i="3"/>
  <c r="BM968" i="3"/>
  <c r="BO968" i="3"/>
  <c r="BQ968" i="3"/>
  <c r="AY969" i="3"/>
  <c r="BA969" i="3"/>
  <c r="BC969" i="3"/>
  <c r="BE969" i="3"/>
  <c r="BG969" i="3"/>
  <c r="BI969" i="3"/>
  <c r="BK969" i="3"/>
  <c r="BM969" i="3"/>
  <c r="BO969" i="3"/>
  <c r="BQ969" i="3"/>
  <c r="AY970" i="3"/>
  <c r="BA970" i="3"/>
  <c r="BC970" i="3"/>
  <c r="BE970" i="3"/>
  <c r="BG970" i="3"/>
  <c r="BI970" i="3"/>
  <c r="BK970" i="3"/>
  <c r="BM970" i="3"/>
  <c r="BO970" i="3"/>
  <c r="BQ970" i="3"/>
  <c r="AY971" i="3"/>
  <c r="BA971" i="3"/>
  <c r="BC971" i="3"/>
  <c r="BE971" i="3"/>
  <c r="BG971" i="3"/>
  <c r="BI971" i="3"/>
  <c r="BK971" i="3"/>
  <c r="BM971" i="3"/>
  <c r="BO971" i="3"/>
  <c r="BQ971" i="3"/>
  <c r="AY972" i="3"/>
  <c r="BA972" i="3"/>
  <c r="BC972" i="3"/>
  <c r="BE972" i="3"/>
  <c r="BG972" i="3"/>
  <c r="BI972" i="3"/>
  <c r="BK972" i="3"/>
  <c r="BM972" i="3"/>
  <c r="BO972" i="3"/>
  <c r="BQ972" i="3"/>
  <c r="AY974" i="3"/>
  <c r="BA974" i="3"/>
  <c r="BC974" i="3"/>
  <c r="BE974" i="3"/>
  <c r="BG974" i="3"/>
  <c r="BI974" i="3"/>
  <c r="BK974" i="3"/>
  <c r="BM974" i="3"/>
  <c r="BO974" i="3"/>
  <c r="BQ974" i="3"/>
  <c r="AY975" i="3"/>
  <c r="BA975" i="3"/>
  <c r="BC975" i="3"/>
  <c r="BE975" i="3"/>
  <c r="BG975" i="3"/>
  <c r="BI975" i="3"/>
  <c r="BK975" i="3"/>
  <c r="BM975" i="3"/>
  <c r="BO975" i="3"/>
  <c r="BQ975" i="3"/>
  <c r="AY976" i="3"/>
  <c r="BA976" i="3"/>
  <c r="BC976" i="3"/>
  <c r="BE976" i="3"/>
  <c r="BG976" i="3"/>
  <c r="BI976" i="3"/>
  <c r="BK976" i="3"/>
  <c r="BM976" i="3"/>
  <c r="BO976" i="3"/>
  <c r="BQ976" i="3"/>
  <c r="AY977" i="3"/>
  <c r="BA977" i="3"/>
  <c r="BC977" i="3"/>
  <c r="BE977" i="3"/>
  <c r="BG977" i="3"/>
  <c r="BI977" i="3"/>
  <c r="BK977" i="3"/>
  <c r="BM977" i="3"/>
  <c r="BO977" i="3"/>
  <c r="BQ977" i="3"/>
  <c r="AY979" i="3"/>
  <c r="BA979" i="3"/>
  <c r="BC979" i="3"/>
  <c r="BE979" i="3"/>
  <c r="BG979" i="3"/>
  <c r="BI979" i="3"/>
  <c r="BK979" i="3"/>
  <c r="BM979" i="3"/>
  <c r="BO979" i="3"/>
  <c r="BQ979" i="3"/>
  <c r="AY980" i="3"/>
  <c r="BA980" i="3"/>
  <c r="BC980" i="3"/>
  <c r="BE980" i="3"/>
  <c r="AY981" i="3"/>
  <c r="BA981" i="3"/>
  <c r="BC981" i="3"/>
  <c r="BE981" i="3"/>
  <c r="BG981" i="3"/>
  <c r="BI981" i="3"/>
  <c r="BK981" i="3"/>
  <c r="BM981" i="3"/>
  <c r="BO981" i="3"/>
  <c r="BQ981" i="3"/>
  <c r="AY982" i="3"/>
  <c r="BA982" i="3"/>
  <c r="BC982" i="3"/>
  <c r="BE982" i="3"/>
  <c r="BG982" i="3"/>
  <c r="BI982" i="3"/>
  <c r="BK982" i="3"/>
  <c r="BM982" i="3"/>
  <c r="BO982" i="3"/>
  <c r="BQ982" i="3"/>
  <c r="AY983" i="3"/>
  <c r="BA983" i="3"/>
  <c r="BC983" i="3"/>
  <c r="BE983" i="3"/>
  <c r="BG983" i="3"/>
  <c r="BI983" i="3"/>
  <c r="BK983" i="3"/>
  <c r="BM983" i="3"/>
  <c r="BO983" i="3"/>
  <c r="BQ983" i="3"/>
  <c r="AY984" i="3"/>
  <c r="BA984" i="3"/>
  <c r="BC984" i="3"/>
  <c r="BE984" i="3"/>
  <c r="BG984" i="3"/>
  <c r="BI984" i="3"/>
  <c r="BK984" i="3"/>
  <c r="BM984" i="3"/>
  <c r="BO984" i="3"/>
  <c r="BQ984" i="3"/>
  <c r="AY985" i="3"/>
  <c r="BA985" i="3"/>
  <c r="BC985" i="3"/>
  <c r="BE985" i="3"/>
  <c r="BG985" i="3"/>
  <c r="BI985" i="3"/>
  <c r="BK985" i="3"/>
  <c r="BM985" i="3"/>
  <c r="BO985" i="3"/>
  <c r="BQ985" i="3"/>
  <c r="AY986" i="3"/>
  <c r="BA986" i="3"/>
  <c r="BC986" i="3"/>
  <c r="BE986" i="3"/>
  <c r="BG986" i="3"/>
  <c r="BI986" i="3"/>
  <c r="BK986" i="3"/>
  <c r="BM986" i="3"/>
  <c r="BO986" i="3"/>
  <c r="BQ986" i="3"/>
  <c r="AY988" i="3"/>
  <c r="BA988" i="3"/>
  <c r="BC988" i="3"/>
  <c r="BE988" i="3"/>
  <c r="BG988" i="3"/>
  <c r="BI988" i="3"/>
  <c r="BK988" i="3"/>
  <c r="BM988" i="3"/>
  <c r="BO988" i="3"/>
  <c r="BQ988" i="3"/>
  <c r="AY989" i="3"/>
  <c r="BA989" i="3"/>
  <c r="BC989" i="3"/>
  <c r="BE989" i="3"/>
  <c r="AY990" i="3"/>
  <c r="BA990" i="3"/>
  <c r="BC990" i="3"/>
  <c r="BE990" i="3"/>
  <c r="BG990" i="3"/>
  <c r="BI990" i="3"/>
  <c r="BK990" i="3"/>
  <c r="BM990" i="3"/>
  <c r="BO990" i="3"/>
  <c r="BQ990" i="3"/>
  <c r="AY991" i="3"/>
  <c r="BA991" i="3"/>
  <c r="BC991" i="3"/>
  <c r="BE991" i="3"/>
  <c r="BG991" i="3"/>
  <c r="BI991" i="3"/>
  <c r="BK991" i="3"/>
  <c r="BM991" i="3"/>
  <c r="BO991" i="3"/>
  <c r="BQ991" i="3"/>
  <c r="AY992" i="3"/>
  <c r="BA992" i="3"/>
  <c r="BC992" i="3"/>
  <c r="BE992" i="3"/>
  <c r="BG992" i="3"/>
  <c r="BI992" i="3"/>
  <c r="BK992" i="3"/>
  <c r="BM992" i="3"/>
  <c r="BO992" i="3"/>
  <c r="BQ992" i="3"/>
  <c r="AY993" i="3"/>
  <c r="BA993" i="3"/>
  <c r="BC993" i="3"/>
  <c r="BE993" i="3"/>
  <c r="BG993" i="3"/>
  <c r="BI993" i="3"/>
  <c r="BK993" i="3"/>
  <c r="BM993" i="3"/>
  <c r="BO993" i="3"/>
  <c r="BQ993" i="3"/>
  <c r="AY994" i="3"/>
  <c r="BA994" i="3"/>
  <c r="BC994" i="3"/>
  <c r="BE994" i="3"/>
  <c r="BG994" i="3"/>
  <c r="BI994" i="3"/>
  <c r="BK994" i="3"/>
  <c r="BM994" i="3"/>
  <c r="BO994" i="3"/>
  <c r="BQ994" i="3"/>
  <c r="AY997" i="3"/>
  <c r="BA997" i="3"/>
  <c r="BC997" i="3"/>
  <c r="BE997" i="3"/>
  <c r="BG997" i="3"/>
  <c r="BI997" i="3"/>
  <c r="BK997" i="3"/>
  <c r="BM997" i="3"/>
  <c r="BO997" i="3"/>
  <c r="BQ997" i="3"/>
  <c r="AY998" i="3"/>
  <c r="BA998" i="3"/>
  <c r="BC998" i="3"/>
  <c r="BE998" i="3"/>
  <c r="AY999" i="3"/>
  <c r="BA999" i="3"/>
  <c r="BC999" i="3"/>
  <c r="BE999" i="3"/>
  <c r="BG999" i="3"/>
  <c r="BI999" i="3"/>
  <c r="BK999" i="3"/>
  <c r="BM999" i="3"/>
  <c r="BO999" i="3"/>
  <c r="BQ999" i="3"/>
  <c r="AY1000" i="3"/>
  <c r="BA1000" i="3"/>
  <c r="BC1000" i="3"/>
  <c r="BE1000" i="3"/>
  <c r="BG1000" i="3"/>
  <c r="BI1000" i="3"/>
  <c r="BK1000" i="3"/>
  <c r="BM1000" i="3"/>
  <c r="BO1000" i="3"/>
  <c r="BQ1000" i="3"/>
  <c r="AY1001" i="3"/>
  <c r="BA1001" i="3"/>
  <c r="BC1001" i="3"/>
  <c r="BE1001" i="3"/>
  <c r="BG1001" i="3"/>
  <c r="BI1001" i="3"/>
  <c r="BK1001" i="3"/>
  <c r="BM1001" i="3"/>
  <c r="BO1001" i="3"/>
  <c r="BQ1001" i="3"/>
  <c r="AY1002" i="3"/>
  <c r="BA1002" i="3"/>
  <c r="BC1002" i="3"/>
  <c r="BE1002" i="3"/>
  <c r="BG1002" i="3"/>
  <c r="BI1002" i="3"/>
  <c r="BK1002" i="3"/>
  <c r="BM1002" i="3"/>
  <c r="BO1002" i="3"/>
  <c r="BQ1002" i="3"/>
  <c r="AY1003" i="3"/>
  <c r="BA1003" i="3"/>
  <c r="BC1003" i="3"/>
  <c r="BE1003" i="3"/>
  <c r="BG1003" i="3"/>
  <c r="BI1003" i="3"/>
  <c r="BK1003" i="3"/>
  <c r="BM1003" i="3"/>
  <c r="BO1003" i="3"/>
  <c r="BQ1003" i="3"/>
  <c r="AY1004" i="3"/>
  <c r="BA1004" i="3"/>
  <c r="BC1004" i="3"/>
  <c r="BE1004" i="3"/>
  <c r="BG1004" i="3"/>
  <c r="BI1004" i="3"/>
  <c r="BK1004" i="3"/>
  <c r="BM1004" i="3"/>
  <c r="BO1004" i="3"/>
  <c r="BQ1004" i="3"/>
  <c r="AY1005" i="3"/>
  <c r="BA1005" i="3"/>
  <c r="BC1005" i="3"/>
  <c r="BE1005" i="3"/>
  <c r="BG1005" i="3"/>
  <c r="BI1005" i="3"/>
  <c r="BK1005" i="3"/>
  <c r="BM1005" i="3"/>
  <c r="BO1005" i="3"/>
  <c r="BQ1005" i="3"/>
  <c r="AY1008" i="3"/>
  <c r="BA1008" i="3"/>
  <c r="BC1008" i="3"/>
  <c r="BE1008" i="3"/>
  <c r="BG1008" i="3"/>
  <c r="BI1008" i="3"/>
  <c r="BK1008" i="3"/>
  <c r="BM1008" i="3"/>
  <c r="BO1008" i="3"/>
  <c r="BQ1008" i="3"/>
  <c r="AY1009" i="3"/>
  <c r="BA1009" i="3"/>
  <c r="BC1009" i="3"/>
  <c r="BE1009" i="3"/>
  <c r="AY1010" i="3"/>
  <c r="BA1010" i="3"/>
  <c r="BC1010" i="3"/>
  <c r="BE1010" i="3"/>
  <c r="BG1010" i="3"/>
  <c r="BI1010" i="3"/>
  <c r="BK1010" i="3"/>
  <c r="BM1010" i="3"/>
  <c r="BO1010" i="3"/>
  <c r="BQ1010" i="3"/>
  <c r="AY1011" i="3"/>
  <c r="BA1011" i="3"/>
  <c r="BC1011" i="3"/>
  <c r="BE1011" i="3"/>
  <c r="BG1011" i="3"/>
  <c r="BI1011" i="3"/>
  <c r="BK1011" i="3"/>
  <c r="BM1011" i="3"/>
  <c r="BO1011" i="3"/>
  <c r="BQ1011" i="3"/>
  <c r="AY1012" i="3"/>
  <c r="BA1012" i="3"/>
  <c r="BC1012" i="3"/>
  <c r="BE1012" i="3"/>
  <c r="BG1012" i="3"/>
  <c r="BI1012" i="3"/>
  <c r="BK1012" i="3"/>
  <c r="BM1012" i="3"/>
  <c r="BO1012" i="3"/>
  <c r="BQ1012" i="3"/>
  <c r="AY1013" i="3"/>
  <c r="BA1013" i="3"/>
  <c r="BC1013" i="3"/>
  <c r="BE1013" i="3"/>
  <c r="BG1013" i="3"/>
  <c r="BI1013" i="3"/>
  <c r="BK1013" i="3"/>
  <c r="BM1013" i="3"/>
  <c r="BO1013" i="3"/>
  <c r="BQ1013" i="3"/>
  <c r="AY1014" i="3"/>
  <c r="BA1014" i="3"/>
  <c r="BC1014" i="3"/>
  <c r="BE1014" i="3"/>
  <c r="BG1014" i="3"/>
  <c r="BI1014" i="3"/>
  <c r="BK1014" i="3"/>
  <c r="BM1014" i="3"/>
  <c r="BO1014" i="3"/>
  <c r="BQ1014" i="3"/>
  <c r="AY1016" i="3"/>
  <c r="BA1016" i="3"/>
  <c r="BC1016" i="3"/>
  <c r="BE1016" i="3"/>
  <c r="BG1016" i="3"/>
  <c r="BI1016" i="3"/>
  <c r="BK1016" i="3"/>
  <c r="BM1016" i="3"/>
  <c r="BO1016" i="3"/>
  <c r="BQ1016" i="3"/>
  <c r="AY1017" i="3"/>
  <c r="BA1017" i="3"/>
  <c r="BC1017" i="3"/>
  <c r="BE1017" i="3"/>
  <c r="AY1018" i="3"/>
  <c r="BA1018" i="3"/>
  <c r="BC1018" i="3"/>
  <c r="BE1018" i="3"/>
  <c r="BG1018" i="3"/>
  <c r="BI1018" i="3"/>
  <c r="BK1018" i="3"/>
  <c r="BM1018" i="3"/>
  <c r="BO1018" i="3"/>
  <c r="BQ1018" i="3"/>
  <c r="AY1019" i="3"/>
  <c r="BA1019" i="3"/>
  <c r="BC1019" i="3"/>
  <c r="BE1019" i="3"/>
  <c r="BG1019" i="3"/>
  <c r="BI1019" i="3"/>
  <c r="BK1019" i="3"/>
  <c r="BM1019" i="3"/>
  <c r="BO1019" i="3"/>
  <c r="BQ1019" i="3"/>
  <c r="AY1020" i="3"/>
  <c r="BA1020" i="3"/>
  <c r="BC1020" i="3"/>
  <c r="BE1020" i="3"/>
  <c r="BG1020" i="3"/>
  <c r="BI1020" i="3"/>
  <c r="BK1020" i="3"/>
  <c r="BM1020" i="3"/>
  <c r="BO1020" i="3"/>
  <c r="BQ1020" i="3"/>
  <c r="AY1021" i="3"/>
  <c r="BA1021" i="3"/>
  <c r="BC1021" i="3"/>
  <c r="BE1021" i="3"/>
  <c r="BG1021" i="3"/>
  <c r="BI1021" i="3"/>
  <c r="BK1021" i="3"/>
  <c r="BM1021" i="3"/>
  <c r="BO1021" i="3"/>
  <c r="BQ1021" i="3"/>
  <c r="AY1022" i="3"/>
  <c r="BA1022" i="3"/>
  <c r="BC1022" i="3"/>
  <c r="BE1022" i="3"/>
  <c r="BG1022" i="3"/>
  <c r="BI1022" i="3"/>
  <c r="BK1022" i="3"/>
  <c r="BM1022" i="3"/>
  <c r="BO1022" i="3"/>
  <c r="BQ1022" i="3"/>
  <c r="AY1023" i="3"/>
  <c r="BA1023" i="3"/>
  <c r="BC1023" i="3"/>
  <c r="BE1023" i="3"/>
  <c r="BG1023" i="3"/>
  <c r="BI1023" i="3"/>
  <c r="BK1023" i="3"/>
  <c r="BM1023" i="3"/>
  <c r="BO1023" i="3"/>
  <c r="BQ1023" i="3"/>
  <c r="AY1024" i="3"/>
  <c r="BA1024" i="3"/>
  <c r="BC1024" i="3"/>
  <c r="BE1024" i="3"/>
  <c r="BG1024" i="3"/>
  <c r="BI1024" i="3"/>
  <c r="BK1024" i="3"/>
  <c r="BM1024" i="3"/>
  <c r="BO1024" i="3"/>
  <c r="BQ1024" i="3"/>
  <c r="AY1027" i="3"/>
  <c r="BA1027" i="3"/>
  <c r="BC1027" i="3"/>
  <c r="BE1027" i="3"/>
  <c r="BG1027" i="3"/>
  <c r="BI1027" i="3"/>
  <c r="BK1027" i="3"/>
  <c r="BM1027" i="3"/>
  <c r="BO1027" i="3"/>
  <c r="BQ1027" i="3"/>
  <c r="AY1028" i="3"/>
  <c r="BA1028" i="3"/>
  <c r="BC1028" i="3"/>
  <c r="BE1028" i="3"/>
  <c r="AY1029" i="3"/>
  <c r="BA1029" i="3"/>
  <c r="BC1029" i="3"/>
  <c r="BE1029" i="3"/>
  <c r="BG1029" i="3"/>
  <c r="BI1029" i="3"/>
  <c r="BK1029" i="3"/>
  <c r="BM1029" i="3"/>
  <c r="BO1029" i="3"/>
  <c r="BQ1029" i="3"/>
  <c r="AY1030" i="3"/>
  <c r="BA1030" i="3"/>
  <c r="BC1030" i="3"/>
  <c r="BE1030" i="3"/>
  <c r="BG1030" i="3"/>
  <c r="BI1030" i="3"/>
  <c r="BK1030" i="3"/>
  <c r="BM1030" i="3"/>
  <c r="BO1030" i="3"/>
  <c r="BQ1030" i="3"/>
  <c r="AY1031" i="3"/>
  <c r="BA1031" i="3"/>
  <c r="BC1031" i="3"/>
  <c r="BE1031" i="3"/>
  <c r="BG1031" i="3"/>
  <c r="BI1031" i="3"/>
  <c r="BK1031" i="3"/>
  <c r="BM1031" i="3"/>
  <c r="BO1031" i="3"/>
  <c r="BQ1031" i="3"/>
  <c r="AY1032" i="3"/>
  <c r="BA1032" i="3"/>
  <c r="BC1032" i="3"/>
  <c r="BE1032" i="3"/>
  <c r="BG1032" i="3"/>
  <c r="BI1032" i="3"/>
  <c r="BK1032" i="3"/>
  <c r="BM1032" i="3"/>
  <c r="BO1032" i="3"/>
  <c r="BQ1032" i="3"/>
  <c r="AY1033" i="3"/>
  <c r="BA1033" i="3"/>
  <c r="BC1033" i="3"/>
  <c r="BE1033" i="3"/>
  <c r="BG1033" i="3"/>
  <c r="BI1033" i="3"/>
  <c r="BK1033" i="3"/>
  <c r="BM1033" i="3"/>
  <c r="BO1033" i="3"/>
  <c r="BQ1033" i="3"/>
  <c r="AY1034" i="3"/>
  <c r="BA1034" i="3"/>
  <c r="BC1034" i="3"/>
  <c r="BE1034" i="3"/>
  <c r="BG1034" i="3"/>
  <c r="BI1034" i="3"/>
  <c r="BK1034" i="3"/>
  <c r="BM1034" i="3"/>
  <c r="BO1034" i="3"/>
  <c r="BQ1034" i="3"/>
  <c r="AY1035" i="3"/>
  <c r="BA1035" i="3"/>
  <c r="BC1035" i="3"/>
  <c r="BE1035" i="3"/>
  <c r="BG1035" i="3"/>
  <c r="BI1035" i="3"/>
  <c r="BK1035" i="3"/>
  <c r="BM1035" i="3"/>
  <c r="BO1035" i="3"/>
  <c r="BQ1035" i="3"/>
  <c r="AY1036" i="3"/>
  <c r="BA1036" i="3"/>
  <c r="BC1036" i="3"/>
  <c r="BE1036" i="3"/>
  <c r="BG1036" i="3"/>
  <c r="BI1036" i="3"/>
  <c r="BK1036" i="3"/>
  <c r="BM1036" i="3"/>
  <c r="BO1036" i="3"/>
  <c r="BQ1036" i="3"/>
  <c r="AY1037" i="3"/>
  <c r="BA1037" i="3"/>
  <c r="BC1037" i="3"/>
  <c r="BE1037" i="3"/>
  <c r="BG1037" i="3"/>
  <c r="BI1037" i="3"/>
  <c r="BK1037" i="3"/>
  <c r="BM1037" i="3"/>
  <c r="BO1037" i="3"/>
  <c r="BQ1037" i="3"/>
  <c r="AY1038" i="3"/>
  <c r="BA1038" i="3"/>
  <c r="BC1038" i="3"/>
  <c r="BE1038" i="3"/>
  <c r="BG1038" i="3"/>
  <c r="BI1038" i="3"/>
  <c r="BK1038" i="3"/>
  <c r="BM1038" i="3"/>
  <c r="BO1038" i="3"/>
  <c r="BQ1038" i="3"/>
  <c r="AY1039" i="3"/>
  <c r="BA1039" i="3"/>
  <c r="BC1039" i="3"/>
  <c r="BE1039" i="3"/>
  <c r="BG1039" i="3"/>
  <c r="BI1039" i="3"/>
  <c r="BK1039" i="3"/>
  <c r="BM1039" i="3"/>
  <c r="BO1039" i="3"/>
  <c r="BQ1039" i="3"/>
  <c r="AY1040" i="3"/>
  <c r="BA1040" i="3"/>
  <c r="BC1040" i="3"/>
  <c r="BE1040" i="3"/>
  <c r="BG1040" i="3"/>
  <c r="BI1040" i="3"/>
  <c r="BK1040" i="3"/>
  <c r="BM1040" i="3"/>
  <c r="BO1040" i="3"/>
  <c r="BQ1040" i="3"/>
  <c r="AY1043" i="3"/>
  <c r="BA1043" i="3"/>
  <c r="BC1043" i="3"/>
  <c r="BE1043" i="3"/>
  <c r="BG1043" i="3"/>
  <c r="BI1043" i="3"/>
  <c r="BK1043" i="3"/>
  <c r="BM1043" i="3"/>
  <c r="BO1043" i="3"/>
  <c r="BQ1043" i="3"/>
  <c r="AY1044" i="3"/>
  <c r="BA1044" i="3"/>
  <c r="BC1044" i="3"/>
  <c r="BE1044" i="3"/>
  <c r="AY1045" i="3"/>
  <c r="BA1045" i="3"/>
  <c r="BC1045" i="3"/>
  <c r="BE1045" i="3"/>
  <c r="BG1045" i="3"/>
  <c r="BI1045" i="3"/>
  <c r="BK1045" i="3"/>
  <c r="BM1045" i="3"/>
  <c r="BO1045" i="3"/>
  <c r="BQ1045" i="3"/>
  <c r="AY1046" i="3"/>
  <c r="BA1046" i="3"/>
  <c r="BC1046" i="3"/>
  <c r="BE1046" i="3"/>
  <c r="BG1046" i="3"/>
  <c r="BI1046" i="3"/>
  <c r="BK1046" i="3"/>
  <c r="BM1046" i="3"/>
  <c r="BO1046" i="3"/>
  <c r="BQ1046" i="3"/>
  <c r="AY1047" i="3"/>
  <c r="BA1047" i="3"/>
  <c r="BC1047" i="3"/>
  <c r="BE1047" i="3"/>
  <c r="BG1047" i="3"/>
  <c r="BI1047" i="3"/>
  <c r="BK1047" i="3"/>
  <c r="BM1047" i="3"/>
  <c r="BO1047" i="3"/>
  <c r="BQ1047" i="3"/>
  <c r="AY1048" i="3"/>
  <c r="BA1048" i="3"/>
  <c r="BC1048" i="3"/>
  <c r="BE1048" i="3"/>
  <c r="BG1048" i="3"/>
  <c r="BI1048" i="3"/>
  <c r="BK1048" i="3"/>
  <c r="BM1048" i="3"/>
  <c r="BO1048" i="3"/>
  <c r="BQ1048" i="3"/>
  <c r="AY1049" i="3"/>
  <c r="BA1049" i="3"/>
  <c r="BC1049" i="3"/>
  <c r="BE1049" i="3"/>
  <c r="BG1049" i="3"/>
  <c r="BI1049" i="3"/>
  <c r="BK1049" i="3"/>
  <c r="BM1049" i="3"/>
  <c r="BO1049" i="3"/>
  <c r="BQ1049" i="3"/>
  <c r="AY1050" i="3"/>
  <c r="BA1050" i="3"/>
  <c r="BC1050" i="3"/>
  <c r="BE1050" i="3"/>
  <c r="BG1050" i="3"/>
  <c r="BI1050" i="3"/>
  <c r="BK1050" i="3"/>
  <c r="BM1050" i="3"/>
  <c r="BO1050" i="3"/>
  <c r="BQ1050" i="3"/>
  <c r="AY1051" i="3"/>
  <c r="BA1051" i="3"/>
  <c r="BC1051" i="3"/>
  <c r="BE1051" i="3"/>
  <c r="AY1052" i="3"/>
  <c r="BA1052" i="3"/>
  <c r="BC1052" i="3"/>
  <c r="BE1052" i="3"/>
  <c r="BG1052" i="3"/>
  <c r="BI1052" i="3"/>
  <c r="BK1052" i="3"/>
  <c r="BM1052" i="3"/>
  <c r="BO1052" i="3"/>
  <c r="BQ1052" i="3"/>
  <c r="AY1053" i="3"/>
  <c r="BA1053" i="3"/>
  <c r="BC1053" i="3"/>
  <c r="BE1053" i="3"/>
  <c r="BG1053" i="3"/>
  <c r="BI1053" i="3"/>
  <c r="BK1053" i="3"/>
  <c r="BM1053" i="3"/>
  <c r="BO1053" i="3"/>
  <c r="BQ1053" i="3"/>
  <c r="AY1054" i="3"/>
  <c r="BA1054" i="3"/>
  <c r="BC1054" i="3"/>
  <c r="BE1054" i="3"/>
  <c r="BG1054" i="3"/>
  <c r="BI1054" i="3"/>
  <c r="BK1054" i="3"/>
  <c r="BM1054" i="3"/>
  <c r="BO1054" i="3"/>
  <c r="BQ1054" i="3"/>
  <c r="AY1056" i="3"/>
  <c r="BA1056" i="3"/>
  <c r="BC1056" i="3"/>
  <c r="BE1056" i="3"/>
  <c r="BG1056" i="3"/>
  <c r="BI1056" i="3"/>
  <c r="BK1056" i="3"/>
  <c r="BM1056" i="3"/>
  <c r="BO1056" i="3"/>
  <c r="BQ1056" i="3"/>
  <c r="AY1057" i="3"/>
  <c r="BA1057" i="3"/>
  <c r="BC1057" i="3"/>
  <c r="BE1057" i="3"/>
  <c r="BG1057" i="3"/>
  <c r="BI1057" i="3"/>
  <c r="BK1057" i="3"/>
  <c r="BM1057" i="3"/>
  <c r="BO1057" i="3"/>
  <c r="BQ1057" i="3"/>
  <c r="AY1058" i="3"/>
  <c r="BA1058" i="3"/>
  <c r="BC1058" i="3"/>
  <c r="BE1058" i="3"/>
  <c r="BG1058" i="3"/>
  <c r="BI1058" i="3"/>
  <c r="BK1058" i="3"/>
  <c r="BM1058" i="3"/>
  <c r="BO1058" i="3"/>
  <c r="BQ1058" i="3"/>
  <c r="AY1060" i="3"/>
  <c r="BA1060" i="3"/>
  <c r="BC1060" i="3"/>
  <c r="BE1060" i="3"/>
  <c r="BG1060" i="3"/>
  <c r="BI1060" i="3"/>
  <c r="BK1060" i="3"/>
  <c r="BM1060" i="3"/>
  <c r="BO1060" i="3"/>
  <c r="BQ1060" i="3"/>
  <c r="AY1061" i="3"/>
  <c r="BA1061" i="3"/>
  <c r="BC1061" i="3"/>
  <c r="BE1061" i="3"/>
  <c r="BG1061" i="3"/>
  <c r="BI1061" i="3"/>
  <c r="BK1061" i="3"/>
  <c r="BM1061" i="3"/>
  <c r="BO1061" i="3"/>
  <c r="BQ1061" i="3"/>
  <c r="AY1062" i="3"/>
  <c r="BA1062" i="3"/>
  <c r="BC1062" i="3"/>
  <c r="BE1062" i="3"/>
  <c r="BG1062" i="3"/>
  <c r="BI1062" i="3"/>
  <c r="BK1062" i="3"/>
  <c r="BM1062" i="3"/>
  <c r="BO1062" i="3"/>
  <c r="BQ1062" i="3"/>
  <c r="AY1064" i="3"/>
  <c r="BA1064" i="3"/>
  <c r="BC1064" i="3"/>
  <c r="BE1064" i="3"/>
  <c r="BG1064" i="3"/>
  <c r="BI1064" i="3"/>
  <c r="BK1064" i="3"/>
  <c r="BM1064" i="3"/>
  <c r="BO1064" i="3"/>
  <c r="BQ1064" i="3"/>
  <c r="AY1065" i="3"/>
  <c r="BA1065" i="3"/>
  <c r="BC1065" i="3"/>
  <c r="BE1065" i="3"/>
  <c r="BG1065" i="3"/>
  <c r="BI1065" i="3"/>
  <c r="BK1065" i="3"/>
  <c r="BM1065" i="3"/>
  <c r="BO1065" i="3"/>
  <c r="BQ1065" i="3"/>
  <c r="AY1069" i="3"/>
  <c r="BA1069" i="3"/>
  <c r="BC1069" i="3"/>
  <c r="BE1069" i="3"/>
  <c r="BG1069" i="3"/>
  <c r="BI1069" i="3"/>
  <c r="BK1069" i="3"/>
  <c r="BM1069" i="3"/>
  <c r="BO1069" i="3"/>
  <c r="BQ1069" i="3"/>
  <c r="AY1070" i="3"/>
  <c r="BA1070" i="3"/>
  <c r="BC1070" i="3"/>
  <c r="BE1070" i="3"/>
  <c r="BG1070" i="3"/>
  <c r="BI1070" i="3"/>
  <c r="BK1070" i="3"/>
  <c r="BM1070" i="3"/>
  <c r="BO1070" i="3"/>
  <c r="BQ1070" i="3"/>
  <c r="AY1071" i="3"/>
  <c r="BA1071" i="3"/>
  <c r="BC1071" i="3"/>
  <c r="BE1071" i="3"/>
  <c r="AY1072" i="3"/>
  <c r="BA1072" i="3"/>
  <c r="BC1072" i="3"/>
  <c r="BE1072" i="3"/>
  <c r="BG1072" i="3"/>
  <c r="BI1072" i="3"/>
  <c r="BK1072" i="3"/>
  <c r="BM1072" i="3"/>
  <c r="BO1072" i="3"/>
  <c r="BQ1072" i="3"/>
  <c r="AY1073" i="3"/>
  <c r="BA1073" i="3"/>
  <c r="BC1073" i="3"/>
  <c r="BE1073" i="3"/>
  <c r="BG1073" i="3"/>
  <c r="BI1073" i="3"/>
  <c r="BK1073" i="3"/>
  <c r="BM1073" i="3"/>
  <c r="BO1073" i="3"/>
  <c r="BQ1073" i="3"/>
  <c r="AY1074" i="3"/>
  <c r="BA1074" i="3"/>
  <c r="BC1074" i="3"/>
  <c r="BE1074" i="3"/>
  <c r="BG1074" i="3"/>
  <c r="BI1074" i="3"/>
  <c r="BK1074" i="3"/>
  <c r="BM1074" i="3"/>
  <c r="BO1074" i="3"/>
  <c r="BQ1074" i="3"/>
  <c r="AY1075" i="3"/>
  <c r="BA1075" i="3"/>
  <c r="BC1075" i="3"/>
  <c r="BE1075" i="3"/>
  <c r="BG1075" i="3"/>
  <c r="BI1075" i="3"/>
  <c r="BK1075" i="3"/>
  <c r="BM1075" i="3"/>
  <c r="BO1075" i="3"/>
  <c r="BQ1075" i="3"/>
  <c r="AY1076" i="3"/>
  <c r="BA1076" i="3"/>
  <c r="BC1076" i="3"/>
  <c r="BE1076" i="3"/>
  <c r="BG1076" i="3"/>
  <c r="BI1076" i="3"/>
  <c r="BK1076" i="3"/>
  <c r="BM1076" i="3"/>
  <c r="BO1076" i="3"/>
  <c r="BQ1076" i="3"/>
  <c r="AY1077" i="3"/>
  <c r="BA1077" i="3"/>
  <c r="BC1077" i="3"/>
  <c r="BE1077" i="3"/>
  <c r="BG1077" i="3"/>
  <c r="BI1077" i="3"/>
  <c r="BK1077" i="3"/>
  <c r="BM1077" i="3"/>
  <c r="BO1077" i="3"/>
  <c r="BQ1077" i="3"/>
  <c r="AY1078" i="3"/>
  <c r="BA1078" i="3"/>
  <c r="BC1078" i="3"/>
  <c r="BE1078" i="3"/>
  <c r="BG1078" i="3"/>
  <c r="BI1078" i="3"/>
  <c r="BK1078" i="3"/>
  <c r="BM1078" i="3"/>
  <c r="BO1078" i="3"/>
  <c r="BQ1078" i="3"/>
  <c r="AY1079" i="3"/>
  <c r="BA1079" i="3"/>
  <c r="BC1079" i="3"/>
  <c r="BE1079" i="3"/>
  <c r="BG1079" i="3"/>
  <c r="BI1079" i="3"/>
  <c r="BK1079" i="3"/>
  <c r="BM1079" i="3"/>
  <c r="BO1079" i="3"/>
  <c r="BQ1079" i="3"/>
  <c r="AY1080" i="3"/>
  <c r="BA1080" i="3"/>
  <c r="BC1080" i="3"/>
  <c r="BE1080" i="3"/>
  <c r="BG1080" i="3"/>
  <c r="BI1080" i="3"/>
  <c r="BK1080" i="3"/>
  <c r="BM1080" i="3"/>
  <c r="BO1080" i="3"/>
  <c r="BQ1080" i="3"/>
  <c r="AY1081" i="3"/>
  <c r="BA1081" i="3"/>
  <c r="BC1081" i="3"/>
  <c r="BE1081" i="3"/>
  <c r="BG1081" i="3"/>
  <c r="BI1081" i="3"/>
  <c r="BK1081" i="3"/>
  <c r="BM1081" i="3"/>
  <c r="BO1081" i="3"/>
  <c r="BQ1081" i="3"/>
  <c r="AY1082" i="3"/>
  <c r="BA1082" i="3"/>
  <c r="BC1082" i="3"/>
  <c r="BE1082" i="3"/>
  <c r="BG1082" i="3"/>
  <c r="BI1082" i="3"/>
  <c r="BK1082" i="3"/>
  <c r="BM1082" i="3"/>
  <c r="BO1082" i="3"/>
  <c r="BQ1082" i="3"/>
  <c r="AY1083" i="3"/>
  <c r="BA1083" i="3"/>
  <c r="BC1083" i="3"/>
  <c r="BE1083" i="3"/>
  <c r="BG1083" i="3"/>
  <c r="BI1083" i="3"/>
  <c r="BK1083" i="3"/>
  <c r="BM1083" i="3"/>
  <c r="BO1083" i="3"/>
  <c r="BQ1083" i="3"/>
  <c r="AY1084" i="3"/>
  <c r="BA1084" i="3"/>
  <c r="BC1084" i="3"/>
  <c r="BE1084" i="3"/>
  <c r="BG1084" i="3"/>
  <c r="BI1084" i="3"/>
  <c r="BK1084" i="3"/>
  <c r="BM1084" i="3"/>
  <c r="BO1084" i="3"/>
  <c r="BQ1084" i="3"/>
  <c r="AY1085" i="3"/>
  <c r="BA1085" i="3"/>
  <c r="BC1085" i="3"/>
  <c r="BE1085" i="3"/>
  <c r="BG1085" i="3"/>
  <c r="BI1085" i="3"/>
  <c r="BK1085" i="3"/>
  <c r="BM1085" i="3"/>
  <c r="BO1085" i="3"/>
  <c r="BQ1085" i="3"/>
  <c r="AY1087" i="3"/>
  <c r="BA1087" i="3"/>
  <c r="BC1087" i="3"/>
  <c r="BE1087" i="3"/>
  <c r="BG1087" i="3"/>
  <c r="BI1087" i="3"/>
  <c r="BK1087" i="3"/>
  <c r="BM1087" i="3"/>
  <c r="BO1087" i="3"/>
  <c r="BQ1087" i="3"/>
  <c r="AY1088" i="3"/>
  <c r="BA1088" i="3"/>
  <c r="BC1088" i="3"/>
  <c r="BE1088" i="3"/>
  <c r="AY1089" i="3"/>
  <c r="BA1089" i="3"/>
  <c r="BC1089" i="3"/>
  <c r="BE1089" i="3"/>
  <c r="BG1089" i="3"/>
  <c r="BI1089" i="3"/>
  <c r="BK1089" i="3"/>
  <c r="BM1089" i="3"/>
  <c r="BO1089" i="3"/>
  <c r="BQ1089" i="3"/>
  <c r="AY1090" i="3"/>
  <c r="BA1090" i="3"/>
  <c r="BC1090" i="3"/>
  <c r="BE1090" i="3"/>
  <c r="BG1090" i="3"/>
  <c r="BI1090" i="3"/>
  <c r="BK1090" i="3"/>
  <c r="BM1090" i="3"/>
  <c r="BO1090" i="3"/>
  <c r="BQ1090" i="3"/>
  <c r="AY1091" i="3"/>
  <c r="BA1091" i="3"/>
  <c r="BC1091" i="3"/>
  <c r="BE1091" i="3"/>
  <c r="BG1091" i="3"/>
  <c r="BI1091" i="3"/>
  <c r="BK1091" i="3"/>
  <c r="BM1091" i="3"/>
  <c r="BO1091" i="3"/>
  <c r="BQ1091" i="3"/>
  <c r="AY1092" i="3"/>
  <c r="BA1092" i="3"/>
  <c r="BC1092" i="3"/>
  <c r="BE1092" i="3"/>
  <c r="BG1092" i="3"/>
  <c r="BI1092" i="3"/>
  <c r="BK1092" i="3"/>
  <c r="BM1092" i="3"/>
  <c r="BO1092" i="3"/>
  <c r="BQ1092" i="3"/>
  <c r="AY1093" i="3"/>
  <c r="BA1093" i="3"/>
  <c r="BC1093" i="3"/>
  <c r="BE1093" i="3"/>
  <c r="BG1093" i="3"/>
  <c r="BI1093" i="3"/>
  <c r="BK1093" i="3"/>
  <c r="BM1093" i="3"/>
  <c r="BO1093" i="3"/>
  <c r="BQ1093" i="3"/>
  <c r="AY1094" i="3"/>
  <c r="BA1094" i="3"/>
  <c r="BC1094" i="3"/>
  <c r="BE1094" i="3"/>
  <c r="BG1094" i="3"/>
  <c r="BI1094" i="3"/>
  <c r="BK1094" i="3"/>
  <c r="BM1094" i="3"/>
  <c r="BO1094" i="3"/>
  <c r="BQ1094" i="3"/>
  <c r="AY1095" i="3"/>
  <c r="BA1095" i="3"/>
  <c r="BC1095" i="3"/>
  <c r="BE1095" i="3"/>
  <c r="BG1095" i="3"/>
  <c r="BI1095" i="3"/>
  <c r="BK1095" i="3"/>
  <c r="BM1095" i="3"/>
  <c r="BO1095" i="3"/>
  <c r="BQ1095" i="3"/>
  <c r="AY1096" i="3"/>
  <c r="BA1096" i="3"/>
  <c r="BC1096" i="3"/>
  <c r="BE1096" i="3"/>
  <c r="BG1096" i="3"/>
  <c r="BI1096" i="3"/>
  <c r="BK1096" i="3"/>
  <c r="BM1096" i="3"/>
  <c r="BO1096" i="3"/>
  <c r="BQ1096" i="3"/>
  <c r="AY1097" i="3"/>
  <c r="BA1097" i="3"/>
  <c r="BC1097" i="3"/>
  <c r="BE1097" i="3"/>
  <c r="BG1097" i="3"/>
  <c r="BI1097" i="3"/>
  <c r="BK1097" i="3"/>
  <c r="BM1097" i="3"/>
  <c r="BO1097" i="3"/>
  <c r="BQ1097" i="3"/>
  <c r="AY1098" i="3"/>
  <c r="BA1098" i="3"/>
  <c r="BC1098" i="3"/>
  <c r="BE1098" i="3"/>
  <c r="BG1098" i="3"/>
  <c r="BI1098" i="3"/>
  <c r="BK1098" i="3"/>
  <c r="BM1098" i="3"/>
  <c r="BO1098" i="3"/>
  <c r="BQ1098" i="3"/>
  <c r="AY1099" i="3"/>
  <c r="BA1099" i="3"/>
  <c r="BC1099" i="3"/>
  <c r="BE1099" i="3"/>
  <c r="BG1099" i="3"/>
  <c r="BI1099" i="3"/>
  <c r="BK1099" i="3"/>
  <c r="BM1099" i="3"/>
  <c r="BO1099" i="3"/>
  <c r="BQ1099" i="3"/>
  <c r="AY1100" i="3"/>
  <c r="BA1100" i="3"/>
  <c r="BC1100" i="3"/>
  <c r="BE1100" i="3"/>
  <c r="BG1100" i="3"/>
  <c r="BI1100" i="3"/>
  <c r="BK1100" i="3"/>
  <c r="BM1100" i="3"/>
  <c r="BO1100" i="3"/>
  <c r="BQ1100" i="3"/>
  <c r="AY1101" i="3"/>
  <c r="BA1101" i="3"/>
  <c r="BC1101" i="3"/>
  <c r="BE1101" i="3"/>
  <c r="BG1101" i="3"/>
  <c r="BI1101" i="3"/>
  <c r="BK1101" i="3"/>
  <c r="BM1101" i="3"/>
  <c r="BO1101" i="3"/>
  <c r="BQ1101" i="3"/>
  <c r="AY1102" i="3"/>
  <c r="BA1102" i="3"/>
  <c r="BC1102" i="3"/>
  <c r="BE1102" i="3"/>
  <c r="BG1102" i="3"/>
  <c r="BI1102" i="3"/>
  <c r="BK1102" i="3"/>
  <c r="BM1102" i="3"/>
  <c r="BO1102" i="3"/>
  <c r="BQ1102" i="3"/>
  <c r="AY1103" i="3"/>
  <c r="BA1103" i="3"/>
  <c r="BC1103" i="3"/>
  <c r="BE1103" i="3"/>
  <c r="BG1103" i="3"/>
  <c r="BI1103" i="3"/>
  <c r="BK1103" i="3"/>
  <c r="BM1103" i="3"/>
  <c r="BO1103" i="3"/>
  <c r="BQ1103" i="3"/>
  <c r="AY1105" i="3"/>
  <c r="BA1105" i="3"/>
  <c r="BC1105" i="3"/>
  <c r="BE1105" i="3"/>
  <c r="BG1105" i="3"/>
  <c r="BI1105" i="3"/>
  <c r="BK1105" i="3"/>
  <c r="BM1105" i="3"/>
  <c r="BO1105" i="3"/>
  <c r="BQ1105" i="3"/>
  <c r="AY1106" i="3"/>
  <c r="BA1106" i="3"/>
  <c r="BC1106" i="3"/>
  <c r="BE1106" i="3"/>
  <c r="AY1107" i="3"/>
  <c r="BA1107" i="3"/>
  <c r="BC1107" i="3"/>
  <c r="BE1107" i="3"/>
  <c r="BG1107" i="3"/>
  <c r="BI1107" i="3"/>
  <c r="BK1107" i="3"/>
  <c r="BM1107" i="3"/>
  <c r="BO1107" i="3"/>
  <c r="BQ1107" i="3"/>
  <c r="AY1108" i="3"/>
  <c r="BA1108" i="3"/>
  <c r="BC1108" i="3"/>
  <c r="BE1108" i="3"/>
  <c r="BG1108" i="3"/>
  <c r="BI1108" i="3"/>
  <c r="BK1108" i="3"/>
  <c r="BM1108" i="3"/>
  <c r="BO1108" i="3"/>
  <c r="BQ1108" i="3"/>
  <c r="AY1109" i="3"/>
  <c r="BA1109" i="3"/>
  <c r="BC1109" i="3"/>
  <c r="BE1109" i="3"/>
  <c r="BG1109" i="3"/>
  <c r="BI1109" i="3"/>
  <c r="BK1109" i="3"/>
  <c r="BM1109" i="3"/>
  <c r="BO1109" i="3"/>
  <c r="BQ1109" i="3"/>
  <c r="AY1110" i="3"/>
  <c r="BA1110" i="3"/>
  <c r="BC1110" i="3"/>
  <c r="BE1110" i="3"/>
  <c r="BG1110" i="3"/>
  <c r="BI1110" i="3"/>
  <c r="BK1110" i="3"/>
  <c r="BM1110" i="3"/>
  <c r="BO1110" i="3"/>
  <c r="BQ1110" i="3"/>
  <c r="AY1111" i="3"/>
  <c r="BA1111" i="3"/>
  <c r="BC1111" i="3"/>
  <c r="BE1111" i="3"/>
  <c r="BG1111" i="3"/>
  <c r="BI1111" i="3"/>
  <c r="BK1111" i="3"/>
  <c r="BM1111" i="3"/>
  <c r="BO1111" i="3"/>
  <c r="BQ1111" i="3"/>
  <c r="AY1112" i="3"/>
  <c r="BA1112" i="3"/>
  <c r="BC1112" i="3"/>
  <c r="BE1112" i="3"/>
  <c r="BG1112" i="3"/>
  <c r="BI1112" i="3"/>
  <c r="BK1112" i="3"/>
  <c r="BM1112" i="3"/>
  <c r="BO1112" i="3"/>
  <c r="BQ1112" i="3"/>
  <c r="AY1113" i="3"/>
  <c r="BA1113" i="3"/>
  <c r="BC1113" i="3"/>
  <c r="BE1113" i="3"/>
  <c r="BG1113" i="3"/>
  <c r="BI1113" i="3"/>
  <c r="BK1113" i="3"/>
  <c r="BM1113" i="3"/>
  <c r="BO1113" i="3"/>
  <c r="BQ1113" i="3"/>
  <c r="AY1114" i="3"/>
  <c r="BA1114" i="3"/>
  <c r="BC1114" i="3"/>
  <c r="BE1114" i="3"/>
  <c r="BG1114" i="3"/>
  <c r="BI1114" i="3"/>
  <c r="BK1114" i="3"/>
  <c r="BM1114" i="3"/>
  <c r="BO1114" i="3"/>
  <c r="BQ1114" i="3"/>
  <c r="AY1115" i="3"/>
  <c r="BA1115" i="3"/>
  <c r="BC1115" i="3"/>
  <c r="BE1115" i="3"/>
  <c r="BG1115" i="3"/>
  <c r="BI1115" i="3"/>
  <c r="BK1115" i="3"/>
  <c r="BM1115" i="3"/>
  <c r="BO1115" i="3"/>
  <c r="BQ1115" i="3"/>
  <c r="AY1116" i="3"/>
  <c r="BA1116" i="3"/>
  <c r="BC1116" i="3"/>
  <c r="BE1116" i="3"/>
  <c r="BG1116" i="3"/>
  <c r="BI1116" i="3"/>
  <c r="BK1116" i="3"/>
  <c r="BM1116" i="3"/>
  <c r="BO1116" i="3"/>
  <c r="BQ1116" i="3"/>
  <c r="AY1117" i="3"/>
  <c r="BA1117" i="3"/>
  <c r="BC1117" i="3"/>
  <c r="BE1117" i="3"/>
  <c r="BG1117" i="3"/>
  <c r="BI1117" i="3"/>
  <c r="BK1117" i="3"/>
  <c r="BM1117" i="3"/>
  <c r="BO1117" i="3"/>
  <c r="BQ1117" i="3"/>
  <c r="AY1118" i="3"/>
  <c r="BA1118" i="3"/>
  <c r="BC1118" i="3"/>
  <c r="BE1118" i="3"/>
  <c r="BG1118" i="3"/>
  <c r="BI1118" i="3"/>
  <c r="BK1118" i="3"/>
  <c r="BM1118" i="3"/>
  <c r="BO1118" i="3"/>
  <c r="BQ1118" i="3"/>
  <c r="AY1119" i="3"/>
  <c r="BA1119" i="3"/>
  <c r="BC1119" i="3"/>
  <c r="BE1119" i="3"/>
  <c r="BG1119" i="3"/>
  <c r="BI1119" i="3"/>
  <c r="BK1119" i="3"/>
  <c r="BM1119" i="3"/>
  <c r="BO1119" i="3"/>
  <c r="BQ1119" i="3"/>
  <c r="AY1120" i="3"/>
  <c r="BA1120" i="3"/>
  <c r="BC1120" i="3"/>
  <c r="BE1120" i="3"/>
  <c r="BG1120" i="3"/>
  <c r="BI1120" i="3"/>
  <c r="BK1120" i="3"/>
  <c r="BM1120" i="3"/>
  <c r="BO1120" i="3"/>
  <c r="BQ1120" i="3"/>
  <c r="AY1121" i="3"/>
  <c r="BA1121" i="3"/>
  <c r="BC1121" i="3"/>
  <c r="BE1121" i="3"/>
  <c r="BG1121" i="3"/>
  <c r="BI1121" i="3"/>
  <c r="BK1121" i="3"/>
  <c r="BM1121" i="3"/>
  <c r="BO1121" i="3"/>
  <c r="BQ1121" i="3"/>
  <c r="AY1122" i="3"/>
  <c r="BA1122" i="3"/>
  <c r="BC1122" i="3"/>
  <c r="BE1122" i="3"/>
  <c r="AY1123" i="3"/>
  <c r="BA1123" i="3"/>
  <c r="BC1123" i="3"/>
  <c r="BE1123" i="3"/>
  <c r="BG1123" i="3"/>
  <c r="BI1123" i="3"/>
  <c r="BK1123" i="3"/>
  <c r="BM1123" i="3"/>
  <c r="BO1123" i="3"/>
  <c r="BQ1123" i="3"/>
  <c r="AY1124" i="3"/>
  <c r="BA1124" i="3"/>
  <c r="BC1124" i="3"/>
  <c r="BE1124" i="3"/>
  <c r="BG1124" i="3"/>
  <c r="BI1124" i="3"/>
  <c r="BK1124" i="3"/>
  <c r="BM1124" i="3"/>
  <c r="BO1124" i="3"/>
  <c r="BQ1124" i="3"/>
  <c r="AY1125" i="3"/>
  <c r="BA1125" i="3"/>
  <c r="BC1125" i="3"/>
  <c r="BE1125" i="3"/>
  <c r="BG1125" i="3"/>
  <c r="BI1125" i="3"/>
  <c r="BK1125" i="3"/>
  <c r="BM1125" i="3"/>
  <c r="BO1125" i="3"/>
  <c r="BQ1125" i="3"/>
  <c r="AY1126" i="3"/>
  <c r="BA1126" i="3"/>
  <c r="BC1126" i="3"/>
  <c r="BE1126" i="3"/>
  <c r="BG1126" i="3"/>
  <c r="BI1126" i="3"/>
  <c r="BK1126" i="3"/>
  <c r="BM1126" i="3"/>
  <c r="BO1126" i="3"/>
  <c r="BQ1126" i="3"/>
  <c r="AY1127" i="3"/>
  <c r="BA1127" i="3"/>
  <c r="BC1127" i="3"/>
  <c r="BE1127" i="3"/>
  <c r="BG1127" i="3"/>
  <c r="BI1127" i="3"/>
  <c r="BK1127" i="3"/>
  <c r="BM1127" i="3"/>
  <c r="BO1127" i="3"/>
  <c r="BQ1127" i="3"/>
  <c r="AY1128" i="3"/>
  <c r="BA1128" i="3"/>
  <c r="BC1128" i="3"/>
  <c r="BE1128" i="3"/>
  <c r="BG1128" i="3"/>
  <c r="BI1128" i="3"/>
  <c r="BK1128" i="3"/>
  <c r="BM1128" i="3"/>
  <c r="BO1128" i="3"/>
  <c r="BQ1128" i="3"/>
  <c r="AY1129" i="3"/>
  <c r="BA1129" i="3"/>
  <c r="BC1129" i="3"/>
  <c r="BE1129" i="3"/>
  <c r="BG1129" i="3"/>
  <c r="BI1129" i="3"/>
  <c r="BK1129" i="3"/>
  <c r="BM1129" i="3"/>
  <c r="BO1129" i="3"/>
  <c r="BQ1129" i="3"/>
  <c r="AY1130" i="3"/>
  <c r="BA1130" i="3"/>
  <c r="BC1130" i="3"/>
  <c r="BE1130" i="3"/>
  <c r="BG1130" i="3"/>
  <c r="BI1130" i="3"/>
  <c r="BK1130" i="3"/>
  <c r="BM1130" i="3"/>
  <c r="BO1130" i="3"/>
  <c r="BQ1130" i="3"/>
  <c r="AY1131" i="3"/>
  <c r="BA1131" i="3"/>
  <c r="BC1131" i="3"/>
  <c r="BE1131" i="3"/>
  <c r="BG1131" i="3"/>
  <c r="BI1131" i="3"/>
  <c r="BK1131" i="3"/>
  <c r="BM1131" i="3"/>
  <c r="BO1131" i="3"/>
  <c r="BQ1131" i="3"/>
  <c r="AY1132" i="3"/>
  <c r="BA1132" i="3"/>
  <c r="BC1132" i="3"/>
  <c r="BE1132" i="3"/>
  <c r="BG1132" i="3"/>
  <c r="BI1132" i="3"/>
  <c r="BK1132" i="3"/>
  <c r="BM1132" i="3"/>
  <c r="BO1132" i="3"/>
  <c r="BQ1132" i="3"/>
  <c r="AY1133" i="3"/>
  <c r="BA1133" i="3"/>
  <c r="BC1133" i="3"/>
  <c r="BE1133" i="3"/>
  <c r="BG1133" i="3"/>
  <c r="BI1133" i="3"/>
  <c r="BK1133" i="3"/>
  <c r="BM1133" i="3"/>
  <c r="BO1133" i="3"/>
  <c r="BQ1133" i="3"/>
  <c r="AY1134" i="3"/>
  <c r="BA1134" i="3"/>
  <c r="BC1134" i="3"/>
  <c r="BE1134" i="3"/>
  <c r="BG1134" i="3"/>
  <c r="BI1134" i="3"/>
  <c r="BK1134" i="3"/>
  <c r="BM1134" i="3"/>
  <c r="BO1134" i="3"/>
  <c r="BQ1134" i="3"/>
  <c r="AY1135" i="3"/>
  <c r="BA1135" i="3"/>
  <c r="BC1135" i="3"/>
  <c r="BE1135" i="3"/>
  <c r="BG1135" i="3"/>
  <c r="BI1135" i="3"/>
  <c r="BK1135" i="3"/>
  <c r="BM1135" i="3"/>
  <c r="BO1135" i="3"/>
  <c r="BQ1135" i="3"/>
  <c r="AY1136" i="3"/>
  <c r="BA1136" i="3"/>
  <c r="BC1136" i="3"/>
  <c r="BE1136" i="3"/>
  <c r="BG1136" i="3"/>
  <c r="BI1136" i="3"/>
  <c r="BK1136" i="3"/>
  <c r="BM1136" i="3"/>
  <c r="BO1136" i="3"/>
  <c r="BQ1136" i="3"/>
  <c r="AY1137" i="3"/>
  <c r="BA1137" i="3"/>
  <c r="BC1137" i="3"/>
  <c r="BE1137" i="3"/>
  <c r="BG1137" i="3"/>
  <c r="BI1137" i="3"/>
  <c r="BK1137" i="3"/>
  <c r="BM1137" i="3"/>
  <c r="BO1137" i="3"/>
  <c r="BQ1137" i="3"/>
  <c r="AY1138" i="3"/>
  <c r="BA1138" i="3"/>
  <c r="BC1138" i="3"/>
  <c r="BE1138" i="3"/>
  <c r="AY1139" i="3"/>
  <c r="BA1139" i="3"/>
  <c r="BC1139" i="3"/>
  <c r="BE1139" i="3"/>
  <c r="BG1139" i="3"/>
  <c r="BI1139" i="3"/>
  <c r="BK1139" i="3"/>
  <c r="BM1139" i="3"/>
  <c r="BO1139" i="3"/>
  <c r="BQ1139" i="3"/>
  <c r="AY1140" i="3"/>
  <c r="BA1140" i="3"/>
  <c r="BC1140" i="3"/>
  <c r="BE1140" i="3"/>
  <c r="BG1140" i="3"/>
  <c r="BI1140" i="3"/>
  <c r="BK1140" i="3"/>
  <c r="BM1140" i="3"/>
  <c r="BO1140" i="3"/>
  <c r="BQ1140" i="3"/>
  <c r="AY1141" i="3"/>
  <c r="BA1141" i="3"/>
  <c r="BC1141" i="3"/>
  <c r="BE1141" i="3"/>
  <c r="BG1141" i="3"/>
  <c r="BI1141" i="3"/>
  <c r="BK1141" i="3"/>
  <c r="BM1141" i="3"/>
  <c r="BO1141" i="3"/>
  <c r="BQ1141" i="3"/>
  <c r="AY1142" i="3"/>
  <c r="BA1142" i="3"/>
  <c r="BC1142" i="3"/>
  <c r="BE1142" i="3"/>
  <c r="BG1142" i="3"/>
  <c r="BI1142" i="3"/>
  <c r="BK1142" i="3"/>
  <c r="BM1142" i="3"/>
  <c r="BO1142" i="3"/>
  <c r="BQ1142" i="3"/>
  <c r="AY1143" i="3"/>
  <c r="BA1143" i="3"/>
  <c r="BC1143" i="3"/>
  <c r="BE1143" i="3"/>
  <c r="BG1143" i="3"/>
  <c r="BI1143" i="3"/>
  <c r="BK1143" i="3"/>
  <c r="BM1143" i="3"/>
  <c r="BO1143" i="3"/>
  <c r="BQ1143" i="3"/>
  <c r="AY1144" i="3"/>
  <c r="BA1144" i="3"/>
  <c r="BC1144" i="3"/>
  <c r="BE1144" i="3"/>
  <c r="BG1144" i="3"/>
  <c r="BI1144" i="3"/>
  <c r="BK1144" i="3"/>
  <c r="BM1144" i="3"/>
  <c r="BO1144" i="3"/>
  <c r="BQ1144" i="3"/>
  <c r="AY1145" i="3"/>
  <c r="BA1145" i="3"/>
  <c r="BC1145" i="3"/>
  <c r="BE1145" i="3"/>
  <c r="BG1145" i="3"/>
  <c r="BI1145" i="3"/>
  <c r="BK1145" i="3"/>
  <c r="BM1145" i="3"/>
  <c r="BO1145" i="3"/>
  <c r="BQ1145" i="3"/>
  <c r="AY1146" i="3"/>
  <c r="BA1146" i="3"/>
  <c r="BC1146" i="3"/>
  <c r="BE1146" i="3"/>
  <c r="BG1146" i="3"/>
  <c r="BI1146" i="3"/>
  <c r="BK1146" i="3"/>
  <c r="BM1146" i="3"/>
  <c r="BO1146" i="3"/>
  <c r="BQ1146" i="3"/>
  <c r="AY1147" i="3"/>
  <c r="BA1147" i="3"/>
  <c r="BC1147" i="3"/>
  <c r="BE1147" i="3"/>
  <c r="BG1147" i="3"/>
  <c r="BI1147" i="3"/>
  <c r="BK1147" i="3"/>
  <c r="BM1147" i="3"/>
  <c r="BO1147" i="3"/>
  <c r="BQ1147" i="3"/>
  <c r="AY1148" i="3"/>
  <c r="BA1148" i="3"/>
  <c r="BC1148" i="3"/>
  <c r="BE1148" i="3"/>
  <c r="BG1148" i="3"/>
  <c r="BI1148" i="3"/>
  <c r="BK1148" i="3"/>
  <c r="BM1148" i="3"/>
  <c r="BO1148" i="3"/>
  <c r="BQ1148" i="3"/>
  <c r="AY1149" i="3"/>
  <c r="BA1149" i="3"/>
  <c r="BC1149" i="3"/>
  <c r="BE1149" i="3"/>
  <c r="BG1149" i="3"/>
  <c r="BI1149" i="3"/>
  <c r="BK1149" i="3"/>
  <c r="BM1149" i="3"/>
  <c r="BO1149" i="3"/>
  <c r="BQ1149" i="3"/>
  <c r="AY1150" i="3"/>
  <c r="BA1150" i="3"/>
  <c r="BC1150" i="3"/>
  <c r="BE1150" i="3"/>
  <c r="BG1150" i="3"/>
  <c r="BI1150" i="3"/>
  <c r="BK1150" i="3"/>
  <c r="BM1150" i="3"/>
  <c r="BO1150" i="3"/>
  <c r="BQ1150" i="3"/>
  <c r="AY1151" i="3"/>
  <c r="BA1151" i="3"/>
  <c r="BC1151" i="3"/>
  <c r="BE1151" i="3"/>
  <c r="BG1151" i="3"/>
  <c r="BI1151" i="3"/>
  <c r="BK1151" i="3"/>
  <c r="BM1151" i="3"/>
  <c r="BO1151" i="3"/>
  <c r="BQ1151" i="3"/>
  <c r="AY1152" i="3"/>
  <c r="BA1152" i="3"/>
  <c r="BC1152" i="3"/>
  <c r="BE1152" i="3"/>
  <c r="BG1152" i="3"/>
  <c r="BI1152" i="3"/>
  <c r="BK1152" i="3"/>
  <c r="BM1152" i="3"/>
  <c r="BO1152" i="3"/>
  <c r="BQ1152" i="3"/>
  <c r="AY1153" i="3"/>
  <c r="BA1153" i="3"/>
  <c r="BC1153" i="3"/>
  <c r="BE1153" i="3"/>
  <c r="BG1153" i="3"/>
  <c r="BI1153" i="3"/>
  <c r="BK1153" i="3"/>
  <c r="BM1153" i="3"/>
  <c r="BO1153" i="3"/>
  <c r="BQ1153" i="3"/>
  <c r="AY1154" i="3"/>
  <c r="BA1154" i="3"/>
  <c r="BC1154" i="3"/>
  <c r="BE1154" i="3"/>
  <c r="AY1155" i="3"/>
  <c r="BA1155" i="3"/>
  <c r="BC1155" i="3"/>
  <c r="BE1155" i="3"/>
  <c r="BG1155" i="3"/>
  <c r="BI1155" i="3"/>
  <c r="BK1155" i="3"/>
  <c r="BM1155" i="3"/>
  <c r="BO1155" i="3"/>
  <c r="BQ1155" i="3"/>
  <c r="AY1156" i="3"/>
  <c r="BA1156" i="3"/>
  <c r="BC1156" i="3"/>
  <c r="BE1156" i="3"/>
  <c r="BG1156" i="3"/>
  <c r="BI1156" i="3"/>
  <c r="BK1156" i="3"/>
  <c r="BM1156" i="3"/>
  <c r="BO1156" i="3"/>
  <c r="BQ1156" i="3"/>
  <c r="AY1157" i="3"/>
  <c r="BA1157" i="3"/>
  <c r="BC1157" i="3"/>
  <c r="BE1157" i="3"/>
  <c r="BG1157" i="3"/>
  <c r="BI1157" i="3"/>
  <c r="BK1157" i="3"/>
  <c r="BM1157" i="3"/>
  <c r="BO1157" i="3"/>
  <c r="BQ1157" i="3"/>
  <c r="AY1158" i="3"/>
  <c r="BA1158" i="3"/>
  <c r="BC1158" i="3"/>
  <c r="BE1158" i="3"/>
  <c r="BG1158" i="3"/>
  <c r="BI1158" i="3"/>
  <c r="BK1158" i="3"/>
  <c r="BM1158" i="3"/>
  <c r="BO1158" i="3"/>
  <c r="BQ1158" i="3"/>
  <c r="AY1159" i="3"/>
  <c r="BA1159" i="3"/>
  <c r="BC1159" i="3"/>
  <c r="BE1159" i="3"/>
  <c r="BG1159" i="3"/>
  <c r="BI1159" i="3"/>
  <c r="BK1159" i="3"/>
  <c r="BM1159" i="3"/>
  <c r="BO1159" i="3"/>
  <c r="BQ1159" i="3"/>
  <c r="AY1160" i="3"/>
  <c r="BA1160" i="3"/>
  <c r="BC1160" i="3"/>
  <c r="BE1160" i="3"/>
  <c r="BG1160" i="3"/>
  <c r="BI1160" i="3"/>
  <c r="BK1160" i="3"/>
  <c r="BM1160" i="3"/>
  <c r="BO1160" i="3"/>
  <c r="BQ1160" i="3"/>
  <c r="AY1161" i="3"/>
  <c r="BA1161" i="3"/>
  <c r="BC1161" i="3"/>
  <c r="BE1161" i="3"/>
  <c r="BG1161" i="3"/>
  <c r="BI1161" i="3"/>
  <c r="BK1161" i="3"/>
  <c r="BM1161" i="3"/>
  <c r="BO1161" i="3"/>
  <c r="BQ1161" i="3"/>
  <c r="AY1162" i="3"/>
  <c r="BA1162" i="3"/>
  <c r="BC1162" i="3"/>
  <c r="BE1162" i="3"/>
  <c r="BG1162" i="3"/>
  <c r="BI1162" i="3"/>
  <c r="BK1162" i="3"/>
  <c r="BM1162" i="3"/>
  <c r="BO1162" i="3"/>
  <c r="BQ1162" i="3"/>
  <c r="AY1163" i="3"/>
  <c r="BA1163" i="3"/>
  <c r="BC1163" i="3"/>
  <c r="BE1163" i="3"/>
  <c r="BG1163" i="3"/>
  <c r="BI1163" i="3"/>
  <c r="BK1163" i="3"/>
  <c r="BM1163" i="3"/>
  <c r="BO1163" i="3"/>
  <c r="BQ1163" i="3"/>
  <c r="AY1164" i="3"/>
  <c r="BA1164" i="3"/>
  <c r="BC1164" i="3"/>
  <c r="BE1164" i="3"/>
  <c r="BG1164" i="3"/>
  <c r="BI1164" i="3"/>
  <c r="BK1164" i="3"/>
  <c r="BM1164" i="3"/>
  <c r="BO1164" i="3"/>
  <c r="BQ1164" i="3"/>
  <c r="AY1165" i="3"/>
  <c r="BA1165" i="3"/>
  <c r="BC1165" i="3"/>
  <c r="BE1165" i="3"/>
  <c r="BG1165" i="3"/>
  <c r="BI1165" i="3"/>
  <c r="BK1165" i="3"/>
  <c r="BM1165" i="3"/>
  <c r="BO1165" i="3"/>
  <c r="BQ1165" i="3"/>
  <c r="AY1166" i="3"/>
  <c r="BA1166" i="3"/>
  <c r="BC1166" i="3"/>
  <c r="BE1166" i="3"/>
  <c r="BG1166" i="3"/>
  <c r="BI1166" i="3"/>
  <c r="BK1166" i="3"/>
  <c r="BM1166" i="3"/>
  <c r="BO1166" i="3"/>
  <c r="BQ1166" i="3"/>
  <c r="AY1167" i="3"/>
  <c r="BA1167" i="3"/>
  <c r="BC1167" i="3"/>
  <c r="BE1167" i="3"/>
  <c r="AY1168" i="3"/>
  <c r="BA1168" i="3"/>
  <c r="BC1168" i="3"/>
  <c r="BE1168" i="3"/>
  <c r="BG1168" i="3"/>
  <c r="BI1168" i="3"/>
  <c r="BK1168" i="3"/>
  <c r="BM1168" i="3"/>
  <c r="BO1168" i="3"/>
  <c r="BQ1168" i="3"/>
  <c r="AY1169" i="3"/>
  <c r="BA1169" i="3"/>
  <c r="BC1169" i="3"/>
  <c r="BE1169" i="3"/>
  <c r="BG1169" i="3"/>
  <c r="BI1169" i="3"/>
  <c r="BK1169" i="3"/>
  <c r="BM1169" i="3"/>
  <c r="BO1169" i="3"/>
  <c r="BQ1169" i="3"/>
  <c r="AY1170" i="3"/>
  <c r="BA1170" i="3"/>
  <c r="BC1170" i="3"/>
  <c r="BE1170" i="3"/>
  <c r="BG1170" i="3"/>
  <c r="BI1170" i="3"/>
  <c r="BK1170" i="3"/>
  <c r="BM1170" i="3"/>
  <c r="BO1170" i="3"/>
  <c r="BQ1170" i="3"/>
  <c r="AY1171" i="3"/>
  <c r="BA1171" i="3"/>
  <c r="BC1171" i="3"/>
  <c r="BE1171" i="3"/>
  <c r="BG1171" i="3"/>
  <c r="BI1171" i="3"/>
  <c r="BK1171" i="3"/>
  <c r="BM1171" i="3"/>
  <c r="BO1171" i="3"/>
  <c r="BQ1171" i="3"/>
  <c r="AY1172" i="3"/>
  <c r="BA1172" i="3"/>
  <c r="BC1172" i="3"/>
  <c r="BE1172" i="3"/>
  <c r="BG1172" i="3"/>
  <c r="BI1172" i="3"/>
  <c r="BK1172" i="3"/>
  <c r="BM1172" i="3"/>
  <c r="BO1172" i="3"/>
  <c r="BQ1172" i="3"/>
  <c r="AY1173" i="3"/>
  <c r="BA1173" i="3"/>
  <c r="BC1173" i="3"/>
  <c r="BE1173" i="3"/>
  <c r="BG1173" i="3"/>
  <c r="BI1173" i="3"/>
  <c r="BK1173" i="3"/>
  <c r="BM1173" i="3"/>
  <c r="BO1173" i="3"/>
  <c r="BQ1173" i="3"/>
  <c r="AY1174" i="3"/>
  <c r="BA1174" i="3"/>
  <c r="BC1174" i="3"/>
  <c r="BE1174" i="3"/>
  <c r="BG1174" i="3"/>
  <c r="BI1174" i="3"/>
  <c r="BK1174" i="3"/>
  <c r="BM1174" i="3"/>
  <c r="BO1174" i="3"/>
  <c r="BQ1174" i="3"/>
  <c r="AY1175" i="3"/>
  <c r="BA1175" i="3"/>
  <c r="BC1175" i="3"/>
  <c r="BE1175" i="3"/>
  <c r="BG1175" i="3"/>
  <c r="BI1175" i="3"/>
  <c r="BK1175" i="3"/>
  <c r="BM1175" i="3"/>
  <c r="BO1175" i="3"/>
  <c r="BQ1175" i="3"/>
  <c r="AY1176" i="3"/>
  <c r="BA1176" i="3"/>
  <c r="BC1176" i="3"/>
  <c r="BE1176" i="3"/>
  <c r="BG1176" i="3"/>
  <c r="BI1176" i="3"/>
  <c r="BK1176" i="3"/>
  <c r="BM1176" i="3"/>
  <c r="BO1176" i="3"/>
  <c r="BQ1176" i="3"/>
  <c r="AY1177" i="3"/>
  <c r="BA1177" i="3"/>
  <c r="BC1177" i="3"/>
  <c r="BE1177" i="3"/>
  <c r="BG1177" i="3"/>
  <c r="BI1177" i="3"/>
  <c r="BK1177" i="3"/>
  <c r="BM1177" i="3"/>
  <c r="BO1177" i="3"/>
  <c r="BQ1177" i="3"/>
  <c r="AY1178" i="3"/>
  <c r="BA1178" i="3"/>
  <c r="BC1178" i="3"/>
  <c r="BE1178" i="3"/>
  <c r="BG1178" i="3"/>
  <c r="BI1178" i="3"/>
  <c r="BK1178" i="3"/>
  <c r="BM1178" i="3"/>
  <c r="BO1178" i="3"/>
  <c r="BQ1178" i="3"/>
  <c r="AY1179" i="3"/>
  <c r="BA1179" i="3"/>
  <c r="BC1179" i="3"/>
  <c r="BE1179" i="3"/>
  <c r="AY1180" i="3"/>
  <c r="BA1180" i="3"/>
  <c r="BC1180" i="3"/>
  <c r="BE1180" i="3"/>
  <c r="BG1180" i="3"/>
  <c r="BI1180" i="3"/>
  <c r="BK1180" i="3"/>
  <c r="BM1180" i="3"/>
  <c r="BO1180" i="3"/>
  <c r="BQ1180" i="3"/>
  <c r="AY1181" i="3"/>
  <c r="BA1181" i="3"/>
  <c r="BC1181" i="3"/>
  <c r="BE1181" i="3"/>
  <c r="BG1181" i="3"/>
  <c r="BI1181" i="3"/>
  <c r="BK1181" i="3"/>
  <c r="BM1181" i="3"/>
  <c r="BO1181" i="3"/>
  <c r="BQ1181" i="3"/>
  <c r="AY1182" i="3"/>
  <c r="BA1182" i="3"/>
  <c r="BC1182" i="3"/>
  <c r="BE1182" i="3"/>
  <c r="BG1182" i="3"/>
  <c r="BI1182" i="3"/>
  <c r="BK1182" i="3"/>
  <c r="BM1182" i="3"/>
  <c r="BO1182" i="3"/>
  <c r="BQ1182" i="3"/>
  <c r="AY1183" i="3"/>
  <c r="BA1183" i="3"/>
  <c r="BC1183" i="3"/>
  <c r="BE1183" i="3"/>
  <c r="BG1183" i="3"/>
  <c r="BI1183" i="3"/>
  <c r="BK1183" i="3"/>
  <c r="BM1183" i="3"/>
  <c r="BO1183" i="3"/>
  <c r="BQ1183" i="3"/>
  <c r="AY1184" i="3"/>
  <c r="BA1184" i="3"/>
  <c r="BC1184" i="3"/>
  <c r="BE1184" i="3"/>
  <c r="BG1184" i="3"/>
  <c r="BI1184" i="3"/>
  <c r="BK1184" i="3"/>
  <c r="BM1184" i="3"/>
  <c r="BO1184" i="3"/>
  <c r="BQ1184" i="3"/>
  <c r="AY1186" i="3"/>
  <c r="BA1186" i="3"/>
  <c r="BC1186" i="3"/>
  <c r="BE1186" i="3"/>
  <c r="BG1186" i="3"/>
  <c r="BI1186" i="3"/>
  <c r="BK1186" i="3"/>
  <c r="BM1186" i="3"/>
  <c r="BO1186" i="3"/>
  <c r="BQ1186" i="3"/>
  <c r="AY1187" i="3"/>
  <c r="BA1187" i="3"/>
  <c r="BC1187" i="3"/>
  <c r="BE1187" i="3"/>
  <c r="AY1188" i="3"/>
  <c r="BA1188" i="3"/>
  <c r="BC1188" i="3"/>
  <c r="BE1188" i="3"/>
  <c r="BG1188" i="3"/>
  <c r="BI1188" i="3"/>
  <c r="BK1188" i="3"/>
  <c r="BM1188" i="3"/>
  <c r="BO1188" i="3"/>
  <c r="BQ1188" i="3"/>
  <c r="AY1189" i="3"/>
  <c r="BA1189" i="3"/>
  <c r="BC1189" i="3"/>
  <c r="BE1189" i="3"/>
  <c r="BG1189" i="3"/>
  <c r="BI1189" i="3"/>
  <c r="BK1189" i="3"/>
  <c r="BM1189" i="3"/>
  <c r="BO1189" i="3"/>
  <c r="BQ1189" i="3"/>
  <c r="AY1190" i="3"/>
  <c r="BA1190" i="3"/>
  <c r="BC1190" i="3"/>
  <c r="BE1190" i="3"/>
  <c r="BG1190" i="3"/>
  <c r="BI1190" i="3"/>
  <c r="BK1190" i="3"/>
  <c r="BM1190" i="3"/>
  <c r="BO1190" i="3"/>
  <c r="BQ1190" i="3"/>
  <c r="AY1191" i="3"/>
  <c r="BA1191" i="3"/>
  <c r="BC1191" i="3"/>
  <c r="BE1191" i="3"/>
  <c r="BG1191" i="3"/>
  <c r="BI1191" i="3"/>
  <c r="BK1191" i="3"/>
  <c r="BM1191" i="3"/>
  <c r="BO1191" i="3"/>
  <c r="BQ1191" i="3"/>
  <c r="AY1192" i="3"/>
  <c r="BA1192" i="3"/>
  <c r="BC1192" i="3"/>
  <c r="BE1192" i="3"/>
  <c r="BG1192" i="3"/>
  <c r="BI1192" i="3"/>
  <c r="BK1192" i="3"/>
  <c r="BM1192" i="3"/>
  <c r="BO1192" i="3"/>
  <c r="BQ1192" i="3"/>
  <c r="AY1193" i="3"/>
  <c r="BA1193" i="3"/>
  <c r="BC1193" i="3"/>
  <c r="BE1193" i="3"/>
  <c r="BG1193" i="3"/>
  <c r="BI1193" i="3"/>
  <c r="BK1193" i="3"/>
  <c r="BM1193" i="3"/>
  <c r="BO1193" i="3"/>
  <c r="BQ1193" i="3"/>
  <c r="AY1194" i="3"/>
  <c r="BA1194" i="3"/>
  <c r="BC1194" i="3"/>
  <c r="BE1194" i="3"/>
  <c r="BG1194" i="3"/>
  <c r="BI1194" i="3"/>
  <c r="BK1194" i="3"/>
  <c r="BM1194" i="3"/>
  <c r="BO1194" i="3"/>
  <c r="BQ1194" i="3"/>
  <c r="AY1195" i="3"/>
  <c r="BA1195" i="3"/>
  <c r="BC1195" i="3"/>
  <c r="BE1195" i="3"/>
  <c r="BG1195" i="3"/>
  <c r="BI1195" i="3"/>
  <c r="BK1195" i="3"/>
  <c r="BM1195" i="3"/>
  <c r="BO1195" i="3"/>
  <c r="BQ1195" i="3"/>
  <c r="AY1196" i="3"/>
  <c r="BA1196" i="3"/>
  <c r="BC1196" i="3"/>
  <c r="BE1196" i="3"/>
  <c r="BG1196" i="3"/>
  <c r="BI1196" i="3"/>
  <c r="BK1196" i="3"/>
  <c r="BM1196" i="3"/>
  <c r="BO1196" i="3"/>
  <c r="BQ1196" i="3"/>
  <c r="AY1197" i="3"/>
  <c r="BA1197" i="3"/>
  <c r="BC1197" i="3"/>
  <c r="BE1197" i="3"/>
  <c r="AY1198" i="3"/>
  <c r="BA1198" i="3"/>
  <c r="BC1198" i="3"/>
  <c r="BE1198" i="3"/>
  <c r="BG1198" i="3"/>
  <c r="BI1198" i="3"/>
  <c r="BK1198" i="3"/>
  <c r="BM1198" i="3"/>
  <c r="BO1198" i="3"/>
  <c r="BQ1198" i="3"/>
  <c r="AY1199" i="3"/>
  <c r="BA1199" i="3"/>
  <c r="BC1199" i="3"/>
  <c r="BE1199" i="3"/>
  <c r="BG1199" i="3"/>
  <c r="BI1199" i="3"/>
  <c r="BK1199" i="3"/>
  <c r="BM1199" i="3"/>
  <c r="BO1199" i="3"/>
  <c r="BQ1199" i="3"/>
  <c r="AY1200" i="3"/>
  <c r="BA1200" i="3"/>
  <c r="BC1200" i="3"/>
  <c r="BE1200" i="3"/>
  <c r="BG1200" i="3"/>
  <c r="BI1200" i="3"/>
  <c r="BK1200" i="3"/>
  <c r="BM1200" i="3"/>
  <c r="BO1200" i="3"/>
  <c r="BQ1200" i="3"/>
  <c r="AY1201" i="3"/>
  <c r="BA1201" i="3"/>
  <c r="BC1201" i="3"/>
  <c r="BE1201" i="3"/>
  <c r="BG1201" i="3"/>
  <c r="BI1201" i="3"/>
  <c r="BK1201" i="3"/>
  <c r="BM1201" i="3"/>
  <c r="BO1201" i="3"/>
  <c r="BQ1201" i="3"/>
  <c r="AY1202" i="3"/>
  <c r="BA1202" i="3"/>
  <c r="BC1202" i="3"/>
  <c r="BE1202" i="3"/>
  <c r="BG1202" i="3"/>
  <c r="BI1202" i="3"/>
  <c r="BK1202" i="3"/>
  <c r="BM1202" i="3"/>
  <c r="BO1202" i="3"/>
  <c r="BQ1202" i="3"/>
  <c r="AY1203" i="3"/>
  <c r="BA1203" i="3"/>
  <c r="BC1203" i="3"/>
  <c r="BE1203" i="3"/>
  <c r="BG1203" i="3"/>
  <c r="BI1203" i="3"/>
  <c r="BK1203" i="3"/>
  <c r="BM1203" i="3"/>
  <c r="BO1203" i="3"/>
  <c r="BQ1203" i="3"/>
  <c r="AY1204" i="3"/>
  <c r="BA1204" i="3"/>
  <c r="BC1204" i="3"/>
  <c r="BE1204" i="3"/>
  <c r="BG1204" i="3"/>
  <c r="BI1204" i="3"/>
  <c r="BK1204" i="3"/>
  <c r="BM1204" i="3"/>
  <c r="BO1204" i="3"/>
  <c r="BQ1204" i="3"/>
  <c r="AY1205" i="3"/>
  <c r="BA1205" i="3"/>
  <c r="BC1205" i="3"/>
  <c r="BE1205" i="3"/>
  <c r="BG1205" i="3"/>
  <c r="BI1205" i="3"/>
  <c r="BK1205" i="3"/>
  <c r="BM1205" i="3"/>
  <c r="BO1205" i="3"/>
  <c r="BQ1205" i="3"/>
  <c r="AY1206" i="3"/>
  <c r="BA1206" i="3"/>
  <c r="BC1206" i="3"/>
  <c r="BE1206" i="3"/>
  <c r="BG1206" i="3"/>
  <c r="BI1206" i="3"/>
  <c r="BK1206" i="3"/>
  <c r="BM1206" i="3"/>
  <c r="BO1206" i="3"/>
  <c r="BQ1206" i="3"/>
  <c r="AY1207" i="3"/>
  <c r="BA1207" i="3"/>
  <c r="BC1207" i="3"/>
  <c r="BE1207" i="3"/>
  <c r="BG1207" i="3"/>
  <c r="BI1207" i="3"/>
  <c r="BK1207" i="3"/>
  <c r="BM1207" i="3"/>
  <c r="BO1207" i="3"/>
  <c r="BQ1207" i="3"/>
  <c r="AY1208" i="3"/>
  <c r="BA1208" i="3"/>
  <c r="BC1208" i="3"/>
  <c r="BE1208" i="3"/>
  <c r="BG1208" i="3"/>
  <c r="BI1208" i="3"/>
  <c r="BK1208" i="3"/>
  <c r="BM1208" i="3"/>
  <c r="BO1208" i="3"/>
  <c r="BQ1208" i="3"/>
  <c r="AY1210" i="3"/>
  <c r="BA1210" i="3"/>
  <c r="BC1210" i="3"/>
  <c r="BE1210" i="3"/>
  <c r="BG1210" i="3"/>
  <c r="BI1210" i="3"/>
  <c r="BK1210" i="3"/>
  <c r="BM1210" i="3"/>
  <c r="BO1210" i="3"/>
  <c r="BQ1210" i="3"/>
  <c r="AY1211" i="3"/>
  <c r="BA1211" i="3"/>
  <c r="BC1211" i="3"/>
  <c r="BE1211" i="3"/>
  <c r="BG1211" i="3"/>
  <c r="BI1211" i="3"/>
  <c r="BK1211" i="3"/>
  <c r="BM1211" i="3"/>
  <c r="BO1211" i="3"/>
  <c r="BQ1211" i="3"/>
  <c r="AY1212" i="3"/>
  <c r="BA1212" i="3"/>
  <c r="BC1212" i="3"/>
  <c r="BE1212" i="3"/>
  <c r="BG1212" i="3"/>
  <c r="BI1212" i="3"/>
  <c r="BK1212" i="3"/>
  <c r="BM1212" i="3"/>
  <c r="BO1212" i="3"/>
  <c r="BQ1212" i="3"/>
  <c r="AY1213" i="3"/>
  <c r="BA1213" i="3"/>
  <c r="BC1213" i="3"/>
  <c r="BE1213" i="3"/>
  <c r="BG1213" i="3"/>
  <c r="BI1213" i="3"/>
  <c r="BK1213" i="3"/>
  <c r="BM1213" i="3"/>
  <c r="BO1213" i="3"/>
  <c r="BQ1213" i="3"/>
  <c r="AY1214" i="3"/>
  <c r="BA1214" i="3"/>
  <c r="BC1214" i="3"/>
  <c r="BE1214" i="3"/>
  <c r="AY1215" i="3"/>
  <c r="BA1215" i="3"/>
  <c r="BC1215" i="3"/>
  <c r="BE1215" i="3"/>
  <c r="BG1215" i="3"/>
  <c r="BI1215" i="3"/>
  <c r="BK1215" i="3"/>
  <c r="BM1215" i="3"/>
  <c r="BO1215" i="3"/>
  <c r="BQ1215" i="3"/>
  <c r="AY1216" i="3"/>
  <c r="BA1216" i="3"/>
  <c r="BC1216" i="3"/>
  <c r="BE1216" i="3"/>
  <c r="BG1216" i="3"/>
  <c r="BI1216" i="3"/>
  <c r="BK1216" i="3"/>
  <c r="BM1216" i="3"/>
  <c r="BO1216" i="3"/>
  <c r="BQ1216" i="3"/>
  <c r="AY1217" i="3"/>
  <c r="BA1217" i="3"/>
  <c r="BC1217" i="3"/>
  <c r="BE1217" i="3"/>
  <c r="BG1217" i="3"/>
  <c r="BI1217" i="3"/>
  <c r="BK1217" i="3"/>
  <c r="BM1217" i="3"/>
  <c r="BO1217" i="3"/>
  <c r="BQ1217" i="3"/>
  <c r="AY1218" i="3"/>
  <c r="BA1218" i="3"/>
  <c r="BC1218" i="3"/>
  <c r="BE1218" i="3"/>
  <c r="BG1218" i="3"/>
  <c r="BI1218" i="3"/>
  <c r="BK1218" i="3"/>
  <c r="BM1218" i="3"/>
  <c r="BO1218" i="3"/>
  <c r="BQ1218" i="3"/>
  <c r="AY1219" i="3"/>
  <c r="BA1219" i="3"/>
  <c r="BC1219" i="3"/>
  <c r="BE1219" i="3"/>
  <c r="BG1219" i="3"/>
  <c r="BI1219" i="3"/>
  <c r="BK1219" i="3"/>
  <c r="BM1219" i="3"/>
  <c r="BO1219" i="3"/>
  <c r="BQ1219" i="3"/>
  <c r="AY1221" i="3"/>
  <c r="BA1221" i="3"/>
  <c r="BC1221" i="3"/>
  <c r="BE1221" i="3"/>
  <c r="BG1221" i="3"/>
  <c r="BI1221" i="3"/>
  <c r="BK1221" i="3"/>
  <c r="BM1221" i="3"/>
  <c r="BO1221" i="3"/>
  <c r="BQ1221" i="3"/>
  <c r="AY1222" i="3"/>
  <c r="BA1222" i="3"/>
  <c r="BC1222" i="3"/>
  <c r="BE1222" i="3"/>
  <c r="BG1222" i="3"/>
  <c r="BI1222" i="3"/>
  <c r="BK1222" i="3"/>
  <c r="BM1222" i="3"/>
  <c r="BO1222" i="3"/>
  <c r="BQ1222" i="3"/>
  <c r="AY1223" i="3"/>
  <c r="BA1223" i="3"/>
  <c r="BC1223" i="3"/>
  <c r="BE1223" i="3"/>
  <c r="BG1223" i="3"/>
  <c r="BI1223" i="3"/>
  <c r="BK1223" i="3"/>
  <c r="BM1223" i="3"/>
  <c r="BO1223" i="3"/>
  <c r="BQ1223" i="3"/>
  <c r="AY1224" i="3"/>
  <c r="BA1224" i="3"/>
  <c r="BC1224" i="3"/>
  <c r="BE1224" i="3"/>
  <c r="BG1224" i="3"/>
  <c r="BI1224" i="3"/>
  <c r="BK1224" i="3"/>
  <c r="BM1224" i="3"/>
  <c r="BO1224" i="3"/>
  <c r="BQ1224" i="3"/>
  <c r="AY1225" i="3"/>
  <c r="BA1225" i="3"/>
  <c r="BC1225" i="3"/>
  <c r="BE1225" i="3"/>
  <c r="BG1225" i="3"/>
  <c r="BI1225" i="3"/>
  <c r="BK1225" i="3"/>
  <c r="BM1225" i="3"/>
  <c r="BO1225" i="3"/>
  <c r="BQ1225" i="3"/>
  <c r="AY1226" i="3"/>
  <c r="BA1226" i="3"/>
  <c r="BC1226" i="3"/>
  <c r="BE1226" i="3"/>
  <c r="BG1226" i="3"/>
  <c r="BI1226" i="3"/>
  <c r="BK1226" i="3"/>
  <c r="BM1226" i="3"/>
  <c r="BO1226" i="3"/>
  <c r="BQ1226" i="3"/>
  <c r="AY1229" i="3"/>
  <c r="BA1229" i="3"/>
  <c r="BC1229" i="3"/>
  <c r="BE1229" i="3"/>
  <c r="BG1229" i="3"/>
  <c r="BI1229" i="3"/>
  <c r="BK1229" i="3"/>
  <c r="BM1229" i="3"/>
  <c r="BO1229" i="3"/>
  <c r="BQ1229" i="3"/>
  <c r="AY1230" i="3"/>
  <c r="BA1230" i="3"/>
  <c r="BC1230" i="3"/>
  <c r="BE1230" i="3"/>
  <c r="AY1231" i="3"/>
  <c r="BA1231" i="3"/>
  <c r="BC1231" i="3"/>
  <c r="BE1231" i="3"/>
  <c r="BG1231" i="3"/>
  <c r="BI1231" i="3"/>
  <c r="BK1231" i="3"/>
  <c r="BM1231" i="3"/>
  <c r="BO1231" i="3"/>
  <c r="BQ1231" i="3"/>
  <c r="AY1232" i="3"/>
  <c r="BA1232" i="3"/>
  <c r="BC1232" i="3"/>
  <c r="BE1232" i="3"/>
  <c r="BG1232" i="3"/>
  <c r="BI1232" i="3"/>
  <c r="BK1232" i="3"/>
  <c r="BM1232" i="3"/>
  <c r="BO1232" i="3"/>
  <c r="BQ1232" i="3"/>
  <c r="AY1233" i="3"/>
  <c r="BA1233" i="3"/>
  <c r="BC1233" i="3"/>
  <c r="BE1233" i="3"/>
  <c r="BG1233" i="3"/>
  <c r="BI1233" i="3"/>
  <c r="BK1233" i="3"/>
  <c r="BM1233" i="3"/>
  <c r="BO1233" i="3"/>
  <c r="BQ1233" i="3"/>
  <c r="AY1235" i="3"/>
  <c r="BA1235" i="3"/>
  <c r="BC1235" i="3"/>
  <c r="BE1235" i="3"/>
  <c r="BG1235" i="3"/>
  <c r="BI1235" i="3"/>
  <c r="BK1235" i="3"/>
  <c r="BM1235" i="3"/>
  <c r="BO1235" i="3"/>
  <c r="BQ1235" i="3"/>
  <c r="AY1236" i="3"/>
  <c r="BA1236" i="3"/>
  <c r="BC1236" i="3"/>
  <c r="BE1236" i="3"/>
  <c r="BG1236" i="3"/>
  <c r="BI1236" i="3"/>
  <c r="BK1236" i="3"/>
  <c r="BM1236" i="3"/>
  <c r="BO1236" i="3"/>
  <c r="BQ1236" i="3"/>
  <c r="AY1240" i="3"/>
  <c r="BA1240" i="3"/>
  <c r="BC1240" i="3"/>
  <c r="BE1240" i="3"/>
  <c r="BG1240" i="3"/>
  <c r="BI1240" i="3"/>
  <c r="BK1240" i="3"/>
  <c r="BM1240" i="3"/>
  <c r="BO1240" i="3"/>
  <c r="BQ1240" i="3"/>
  <c r="AY1241" i="3"/>
  <c r="BA1241" i="3"/>
  <c r="BC1241" i="3"/>
  <c r="BE1241" i="3"/>
  <c r="BG1241" i="3"/>
  <c r="BI1241" i="3"/>
  <c r="BK1241" i="3"/>
  <c r="BM1241" i="3"/>
  <c r="BO1241" i="3"/>
  <c r="BQ1241" i="3"/>
  <c r="AY1242" i="3"/>
  <c r="BA1242" i="3"/>
  <c r="BC1242" i="3"/>
  <c r="BE1242" i="3"/>
  <c r="BG1242" i="3"/>
  <c r="BI1242" i="3"/>
  <c r="BK1242" i="3"/>
  <c r="BM1242" i="3"/>
  <c r="BO1242" i="3"/>
  <c r="BQ1242" i="3"/>
  <c r="AY1243" i="3"/>
  <c r="BA1243" i="3"/>
  <c r="BC1243" i="3"/>
  <c r="BE1243" i="3"/>
  <c r="BG1243" i="3"/>
  <c r="BI1243" i="3"/>
  <c r="BK1243" i="3"/>
  <c r="BM1243" i="3"/>
  <c r="BO1243" i="3"/>
  <c r="BQ1243" i="3"/>
  <c r="AY1244" i="3"/>
  <c r="BA1244" i="3"/>
  <c r="BC1244" i="3"/>
  <c r="BE1244" i="3"/>
  <c r="BG1244" i="3"/>
  <c r="BI1244" i="3"/>
  <c r="BK1244" i="3"/>
  <c r="BM1244" i="3"/>
  <c r="BO1244" i="3"/>
  <c r="BQ1244" i="3"/>
  <c r="AY1245" i="3"/>
  <c r="BA1245" i="3"/>
  <c r="BC1245" i="3"/>
  <c r="BE1245" i="3"/>
  <c r="BG1245" i="3"/>
  <c r="BI1245" i="3"/>
  <c r="BK1245" i="3"/>
  <c r="BM1245" i="3"/>
  <c r="BO1245" i="3"/>
  <c r="BQ1245" i="3"/>
  <c r="AY1246" i="3"/>
  <c r="BA1246" i="3"/>
  <c r="BC1246" i="3"/>
  <c r="BE1246" i="3"/>
  <c r="AY1247" i="3"/>
  <c r="BA1247" i="3"/>
  <c r="BC1247" i="3"/>
  <c r="BE1247" i="3"/>
  <c r="BG1247" i="3"/>
  <c r="BI1247" i="3"/>
  <c r="BK1247" i="3"/>
  <c r="BM1247" i="3"/>
  <c r="BO1247" i="3"/>
  <c r="BQ1247" i="3"/>
  <c r="AY1248" i="3"/>
  <c r="BA1248" i="3"/>
  <c r="BC1248" i="3"/>
  <c r="BE1248" i="3"/>
  <c r="BG1248" i="3"/>
  <c r="BI1248" i="3"/>
  <c r="BK1248" i="3"/>
  <c r="BM1248" i="3"/>
  <c r="BO1248" i="3"/>
  <c r="BQ1248" i="3"/>
  <c r="AY1249" i="3"/>
  <c r="BA1249" i="3"/>
  <c r="BC1249" i="3"/>
  <c r="BE1249" i="3"/>
  <c r="BG1249" i="3"/>
  <c r="BI1249" i="3"/>
  <c r="BK1249" i="3"/>
  <c r="BM1249" i="3"/>
  <c r="BO1249" i="3"/>
  <c r="BQ1249" i="3"/>
  <c r="AY1250" i="3"/>
  <c r="BA1250" i="3"/>
  <c r="BC1250" i="3"/>
  <c r="BE1250" i="3"/>
  <c r="BG1250" i="3"/>
  <c r="BI1250" i="3"/>
  <c r="BK1250" i="3"/>
  <c r="BM1250" i="3"/>
  <c r="BO1250" i="3"/>
  <c r="BQ1250" i="3"/>
  <c r="AY1252" i="3"/>
  <c r="BA1252" i="3"/>
  <c r="BC1252" i="3"/>
  <c r="BE1252" i="3"/>
  <c r="BG1252" i="3"/>
  <c r="BI1252" i="3"/>
  <c r="BK1252" i="3"/>
  <c r="BM1252" i="3"/>
  <c r="BO1252" i="3"/>
  <c r="BQ1252" i="3"/>
  <c r="AY1253" i="3"/>
  <c r="BA1253" i="3"/>
  <c r="BC1253" i="3"/>
  <c r="BE1253" i="3"/>
  <c r="BG1253" i="3"/>
  <c r="BI1253" i="3"/>
  <c r="BK1253" i="3"/>
  <c r="BM1253" i="3"/>
  <c r="BO1253" i="3"/>
  <c r="BQ1253" i="3"/>
  <c r="AY1255" i="3"/>
  <c r="BA1255" i="3"/>
  <c r="BC1255" i="3"/>
  <c r="BE1255" i="3"/>
  <c r="BG1255" i="3"/>
  <c r="BI1255" i="3"/>
  <c r="BK1255" i="3"/>
  <c r="BM1255" i="3"/>
  <c r="BO1255" i="3"/>
  <c r="BQ1255" i="3"/>
  <c r="AY1256" i="3"/>
  <c r="BA1256" i="3"/>
  <c r="BC1256" i="3"/>
  <c r="BE1256" i="3"/>
  <c r="BG1256" i="3"/>
  <c r="BI1256" i="3"/>
  <c r="BK1256" i="3"/>
  <c r="BM1256" i="3"/>
  <c r="BO1256" i="3"/>
  <c r="BQ1256" i="3"/>
  <c r="AY1257" i="3"/>
  <c r="BA1257" i="3"/>
  <c r="BC1257" i="3"/>
  <c r="BE1257" i="3"/>
  <c r="BG1257" i="3"/>
  <c r="BI1257" i="3"/>
  <c r="BK1257" i="3"/>
  <c r="BM1257" i="3"/>
  <c r="BO1257" i="3"/>
  <c r="BQ1257" i="3"/>
  <c r="AY1258" i="3"/>
  <c r="BA1258" i="3"/>
  <c r="BC1258" i="3"/>
  <c r="BE1258" i="3"/>
  <c r="BG1258" i="3"/>
  <c r="BI1258" i="3"/>
  <c r="BK1258" i="3"/>
  <c r="BM1258" i="3"/>
  <c r="BO1258" i="3"/>
  <c r="BQ1258" i="3"/>
  <c r="AY1259" i="3"/>
  <c r="BA1259" i="3"/>
  <c r="BC1259" i="3"/>
  <c r="BE1259" i="3"/>
  <c r="BG1259" i="3"/>
  <c r="BI1259" i="3"/>
  <c r="BK1259" i="3"/>
  <c r="BM1259" i="3"/>
  <c r="BO1259" i="3"/>
  <c r="BQ1259" i="3"/>
  <c r="AY1260" i="3"/>
  <c r="BA1260" i="3"/>
  <c r="BC1260" i="3"/>
  <c r="BE1260" i="3"/>
  <c r="BG1260" i="3"/>
  <c r="BI1260" i="3"/>
  <c r="BK1260" i="3"/>
  <c r="BM1260" i="3"/>
  <c r="BO1260" i="3"/>
  <c r="BQ1260" i="3"/>
  <c r="AY1262" i="3"/>
  <c r="BA1262" i="3"/>
  <c r="BC1262" i="3"/>
  <c r="BE1262" i="3"/>
  <c r="BG1262" i="3"/>
  <c r="BI1262" i="3"/>
  <c r="BK1262" i="3"/>
  <c r="BM1262" i="3"/>
  <c r="BO1262" i="3"/>
  <c r="BQ1262" i="3"/>
  <c r="AY1263" i="3"/>
  <c r="BA1263" i="3"/>
  <c r="BC1263" i="3"/>
  <c r="BE1263" i="3"/>
  <c r="AY1264" i="3"/>
  <c r="BA1264" i="3"/>
  <c r="BC1264" i="3"/>
  <c r="BE1264" i="3"/>
  <c r="BG1264" i="3"/>
  <c r="BI1264" i="3"/>
  <c r="BK1264" i="3"/>
  <c r="BM1264" i="3"/>
  <c r="BO1264" i="3"/>
  <c r="BQ1264" i="3"/>
  <c r="AY1265" i="3"/>
  <c r="BA1265" i="3"/>
  <c r="BC1265" i="3"/>
  <c r="BE1265" i="3"/>
  <c r="BG1265" i="3"/>
  <c r="BI1265" i="3"/>
  <c r="BK1265" i="3"/>
  <c r="BM1265" i="3"/>
  <c r="BO1265" i="3"/>
  <c r="BQ1265" i="3"/>
  <c r="AY1266" i="3"/>
  <c r="BA1266" i="3"/>
  <c r="BC1266" i="3"/>
  <c r="BE1266" i="3"/>
  <c r="BG1266" i="3"/>
  <c r="BI1266" i="3"/>
  <c r="BK1266" i="3"/>
  <c r="BM1266" i="3"/>
  <c r="BO1266" i="3"/>
  <c r="BQ1266" i="3"/>
  <c r="AY1267" i="3"/>
  <c r="BA1267" i="3"/>
  <c r="BC1267" i="3"/>
  <c r="BE1267" i="3"/>
  <c r="BG1267" i="3"/>
  <c r="BI1267" i="3"/>
  <c r="BK1267" i="3"/>
  <c r="BM1267" i="3"/>
  <c r="BO1267" i="3"/>
  <c r="BQ1267" i="3"/>
  <c r="AY1270" i="3"/>
  <c r="BA1270" i="3"/>
  <c r="BC1270" i="3"/>
  <c r="BE1270" i="3"/>
  <c r="BG1270" i="3"/>
  <c r="BI1270" i="3"/>
  <c r="BK1270" i="3"/>
  <c r="BM1270" i="3"/>
  <c r="BO1270" i="3"/>
  <c r="BQ1270" i="3"/>
  <c r="AY1271" i="3"/>
  <c r="BA1271" i="3"/>
  <c r="BC1271" i="3"/>
  <c r="BE1271" i="3"/>
  <c r="BG1271" i="3"/>
  <c r="BI1271" i="3"/>
  <c r="BK1271" i="3"/>
  <c r="BM1271" i="3"/>
  <c r="BO1271" i="3"/>
  <c r="BQ1271" i="3"/>
  <c r="AY1272" i="3"/>
  <c r="BA1272" i="3"/>
  <c r="BC1272" i="3"/>
  <c r="BE1272" i="3"/>
  <c r="BG1272" i="3"/>
  <c r="BI1272" i="3"/>
  <c r="BK1272" i="3"/>
  <c r="BM1272" i="3"/>
  <c r="BO1272" i="3"/>
  <c r="BQ1272" i="3"/>
  <c r="AY1277" i="3"/>
  <c r="BA1277" i="3"/>
  <c r="BC1277" i="3"/>
  <c r="BE1277" i="3"/>
  <c r="BG1277" i="3"/>
  <c r="BI1277" i="3"/>
  <c r="BK1277" i="3"/>
  <c r="BM1277" i="3"/>
  <c r="BO1277" i="3"/>
  <c r="BQ1277" i="3"/>
  <c r="AY1278" i="3"/>
  <c r="BA1278" i="3"/>
  <c r="BC1278" i="3"/>
  <c r="BE1278" i="3"/>
  <c r="BG1278" i="3"/>
  <c r="BI1278" i="3"/>
  <c r="BK1278" i="3"/>
  <c r="BM1278" i="3"/>
  <c r="BO1278" i="3"/>
  <c r="BQ1278" i="3"/>
  <c r="AY1279" i="3"/>
  <c r="BA1279" i="3"/>
  <c r="BC1279" i="3"/>
  <c r="BE1279" i="3"/>
  <c r="BG1279" i="3"/>
  <c r="BI1279" i="3"/>
  <c r="BK1279" i="3"/>
  <c r="BM1279" i="3"/>
  <c r="BO1279" i="3"/>
  <c r="BQ1279" i="3"/>
  <c r="AY1280" i="3"/>
  <c r="BA1280" i="3"/>
  <c r="BC1280" i="3"/>
  <c r="BE1280" i="3"/>
  <c r="BG1280" i="3"/>
  <c r="BI1280" i="3"/>
  <c r="BK1280" i="3"/>
  <c r="BM1280" i="3"/>
  <c r="BO1280" i="3"/>
  <c r="BQ1280" i="3"/>
  <c r="AY1281" i="3"/>
  <c r="BA1281" i="3"/>
  <c r="BC1281" i="3"/>
  <c r="BE1281" i="3"/>
  <c r="BG1281" i="3"/>
  <c r="BI1281" i="3"/>
  <c r="BK1281" i="3"/>
  <c r="BM1281" i="3"/>
  <c r="BO1281" i="3"/>
  <c r="BQ1281" i="3"/>
  <c r="AY1282" i="3"/>
  <c r="BA1282" i="3"/>
  <c r="BC1282" i="3"/>
  <c r="BE1282" i="3"/>
  <c r="BG1282" i="3"/>
  <c r="BI1282" i="3"/>
  <c r="BK1282" i="3"/>
  <c r="BM1282" i="3"/>
  <c r="BO1282" i="3"/>
  <c r="BQ1282" i="3"/>
  <c r="AY1283" i="3"/>
  <c r="BA1283" i="3"/>
  <c r="BC1283" i="3"/>
  <c r="BE1283" i="3"/>
  <c r="BG1283" i="3"/>
  <c r="BI1283" i="3"/>
  <c r="BK1283" i="3"/>
  <c r="BM1283" i="3"/>
  <c r="BO1283" i="3"/>
  <c r="BQ1283" i="3"/>
  <c r="AY1284" i="3"/>
  <c r="BA1284" i="3"/>
  <c r="BC1284" i="3"/>
  <c r="BE1284" i="3"/>
  <c r="BG1284" i="3"/>
  <c r="BI1284" i="3"/>
  <c r="BK1284" i="3"/>
  <c r="BM1284" i="3"/>
  <c r="BO1284" i="3"/>
  <c r="BQ1284" i="3"/>
  <c r="AY1285" i="3"/>
  <c r="BA1285" i="3"/>
  <c r="BC1285" i="3"/>
  <c r="BE1285" i="3"/>
  <c r="BG1285" i="3"/>
  <c r="BI1285" i="3"/>
  <c r="BK1285" i="3"/>
  <c r="BM1285" i="3"/>
  <c r="BO1285" i="3"/>
  <c r="BQ1285" i="3"/>
  <c r="AY1286" i="3"/>
  <c r="BA1286" i="3"/>
  <c r="BC1286" i="3"/>
  <c r="BE1286" i="3"/>
  <c r="BG1286" i="3"/>
  <c r="BI1286" i="3"/>
  <c r="BK1286" i="3"/>
  <c r="BM1286" i="3"/>
  <c r="BO1286" i="3"/>
  <c r="BQ1286" i="3"/>
  <c r="AY1287" i="3"/>
  <c r="BA1287" i="3"/>
  <c r="BC1287" i="3"/>
  <c r="BE1287" i="3"/>
  <c r="BG1287" i="3"/>
  <c r="BI1287" i="3"/>
  <c r="BK1287" i="3"/>
  <c r="BM1287" i="3"/>
  <c r="BO1287" i="3"/>
  <c r="BQ1287" i="3"/>
  <c r="AY1288" i="3"/>
  <c r="BA1288" i="3"/>
  <c r="BC1288" i="3"/>
  <c r="BE1288" i="3"/>
  <c r="BG1288" i="3"/>
  <c r="BI1288" i="3"/>
  <c r="BK1288" i="3"/>
  <c r="BM1288" i="3"/>
  <c r="BO1288" i="3"/>
  <c r="BQ1288" i="3"/>
  <c r="AY1289" i="3"/>
  <c r="BA1289" i="3"/>
  <c r="BC1289" i="3"/>
  <c r="BE1289" i="3"/>
  <c r="BG1289" i="3"/>
  <c r="BI1289" i="3"/>
  <c r="BK1289" i="3"/>
  <c r="BM1289" i="3"/>
  <c r="BO1289" i="3"/>
  <c r="BQ1289" i="3"/>
  <c r="AY1290" i="3"/>
  <c r="BA1290" i="3"/>
  <c r="BC1290" i="3"/>
  <c r="BE1290" i="3"/>
  <c r="BG1290" i="3"/>
  <c r="BI1290" i="3"/>
  <c r="BK1290" i="3"/>
  <c r="BM1290" i="3"/>
  <c r="BO1290" i="3"/>
  <c r="BQ1290" i="3"/>
  <c r="AY1291" i="3"/>
  <c r="BA1291" i="3"/>
  <c r="BC1291" i="3"/>
  <c r="BE1291" i="3"/>
  <c r="BG1291" i="3"/>
  <c r="BI1291" i="3"/>
  <c r="BK1291" i="3"/>
  <c r="BM1291" i="3"/>
  <c r="BO1291" i="3"/>
  <c r="BQ1291" i="3"/>
  <c r="AY1292" i="3"/>
  <c r="BA1292" i="3"/>
  <c r="BC1292" i="3"/>
  <c r="BE1292" i="3"/>
  <c r="BG1292" i="3"/>
  <c r="BI1292" i="3"/>
  <c r="BK1292" i="3"/>
  <c r="BM1292" i="3"/>
  <c r="BO1292" i="3"/>
  <c r="BQ1292" i="3"/>
  <c r="AY1293" i="3"/>
  <c r="BA1293" i="3"/>
  <c r="BC1293" i="3"/>
  <c r="BE1293" i="3"/>
  <c r="BG1293" i="3"/>
  <c r="BI1293" i="3"/>
  <c r="BK1293" i="3"/>
  <c r="BM1293" i="3"/>
  <c r="BO1293" i="3"/>
  <c r="BQ1293" i="3"/>
  <c r="AY1294" i="3"/>
  <c r="BA1294" i="3"/>
  <c r="BC1294" i="3"/>
  <c r="BE1294" i="3"/>
  <c r="BG1294" i="3"/>
  <c r="BI1294" i="3"/>
  <c r="BK1294" i="3"/>
  <c r="BM1294" i="3"/>
  <c r="BO1294" i="3"/>
  <c r="BQ1294" i="3"/>
  <c r="AY1295" i="3"/>
  <c r="BA1295" i="3"/>
  <c r="BC1295" i="3"/>
  <c r="BE1295" i="3"/>
  <c r="BG1295" i="3"/>
  <c r="BI1295" i="3"/>
  <c r="BK1295" i="3"/>
  <c r="BM1295" i="3"/>
  <c r="BO1295" i="3"/>
  <c r="BQ1295" i="3"/>
  <c r="AY1296" i="3"/>
  <c r="BA1296" i="3"/>
  <c r="BC1296" i="3"/>
  <c r="BE1296" i="3"/>
  <c r="BG1296" i="3"/>
  <c r="BI1296" i="3"/>
  <c r="BK1296" i="3"/>
  <c r="BM1296" i="3"/>
  <c r="BO1296" i="3"/>
  <c r="BQ1296" i="3"/>
  <c r="AY1297" i="3"/>
  <c r="BA1297" i="3"/>
  <c r="BC1297" i="3"/>
  <c r="BE1297" i="3"/>
  <c r="BG1297" i="3"/>
  <c r="BI1297" i="3"/>
  <c r="BK1297" i="3"/>
  <c r="BM1297" i="3"/>
  <c r="BO1297" i="3"/>
  <c r="BQ1297" i="3"/>
  <c r="AY1298" i="3"/>
  <c r="BA1298" i="3"/>
  <c r="BC1298" i="3"/>
  <c r="BE1298" i="3"/>
  <c r="BG1298" i="3"/>
  <c r="BI1298" i="3"/>
  <c r="BK1298" i="3"/>
  <c r="BM1298" i="3"/>
  <c r="BO1298" i="3"/>
  <c r="BQ1298" i="3"/>
  <c r="AY1299" i="3"/>
  <c r="BA1299" i="3"/>
  <c r="BC1299" i="3"/>
  <c r="BE1299" i="3"/>
  <c r="BG1299" i="3"/>
  <c r="BI1299" i="3"/>
  <c r="BK1299" i="3"/>
  <c r="BM1299" i="3"/>
  <c r="BO1299" i="3"/>
  <c r="BQ1299" i="3"/>
  <c r="AY1300" i="3"/>
  <c r="BA1300" i="3"/>
  <c r="BC1300" i="3"/>
  <c r="BE1300" i="3"/>
  <c r="BG1300" i="3"/>
  <c r="BI1300" i="3"/>
  <c r="BK1300" i="3"/>
  <c r="BM1300" i="3"/>
  <c r="BO1300" i="3"/>
  <c r="BQ1300" i="3"/>
  <c r="AY1302" i="3"/>
  <c r="BA1302" i="3"/>
  <c r="BC1302" i="3"/>
  <c r="BE1302" i="3"/>
  <c r="BG1302" i="3"/>
  <c r="BI1302" i="3"/>
  <c r="BK1302" i="3"/>
  <c r="BM1302" i="3"/>
  <c r="BO1302" i="3"/>
  <c r="BQ1302" i="3"/>
  <c r="AY1303" i="3"/>
  <c r="BA1303" i="3"/>
  <c r="BC1303" i="3"/>
  <c r="BE1303" i="3"/>
  <c r="BG1303" i="3"/>
  <c r="BI1303" i="3"/>
  <c r="BK1303" i="3"/>
  <c r="BM1303" i="3"/>
  <c r="BO1303" i="3"/>
  <c r="BQ1303" i="3"/>
  <c r="AY1304" i="3"/>
  <c r="BA1304" i="3"/>
  <c r="BC1304" i="3"/>
  <c r="BE1304" i="3"/>
  <c r="BG1304" i="3"/>
  <c r="BI1304" i="3"/>
  <c r="BK1304" i="3"/>
  <c r="BM1304" i="3"/>
  <c r="BO1304" i="3"/>
  <c r="BQ1304" i="3"/>
  <c r="AY1305" i="3"/>
  <c r="BA1305" i="3"/>
  <c r="BC1305" i="3"/>
  <c r="BE1305" i="3"/>
  <c r="BG1305" i="3"/>
  <c r="BI1305" i="3"/>
  <c r="BK1305" i="3"/>
  <c r="BM1305" i="3"/>
  <c r="BO1305" i="3"/>
  <c r="BQ1305" i="3"/>
  <c r="AY1306" i="3"/>
  <c r="BA1306" i="3"/>
  <c r="BC1306" i="3"/>
  <c r="BE1306" i="3"/>
  <c r="AY1307" i="3"/>
  <c r="BA1307" i="3"/>
  <c r="BC1307" i="3"/>
  <c r="BE1307" i="3"/>
  <c r="BG1307" i="3"/>
  <c r="BI1307" i="3"/>
  <c r="BK1307" i="3"/>
  <c r="BM1307" i="3"/>
  <c r="BO1307" i="3"/>
  <c r="BQ1307" i="3"/>
  <c r="AY1308" i="3"/>
  <c r="BA1308" i="3"/>
  <c r="BC1308" i="3"/>
  <c r="BE1308" i="3"/>
  <c r="BG1308" i="3"/>
  <c r="BI1308" i="3"/>
  <c r="BK1308" i="3"/>
  <c r="BM1308" i="3"/>
  <c r="BO1308" i="3"/>
  <c r="BQ1308" i="3"/>
  <c r="AY1309" i="3"/>
  <c r="BA1309" i="3"/>
  <c r="BC1309" i="3"/>
  <c r="BE1309" i="3"/>
  <c r="BG1309" i="3"/>
  <c r="BI1309" i="3"/>
  <c r="BK1309" i="3"/>
  <c r="BM1309" i="3"/>
  <c r="BO1309" i="3"/>
  <c r="BQ1309" i="3"/>
  <c r="AY1311" i="3"/>
  <c r="BA1311" i="3"/>
  <c r="BC1311" i="3"/>
  <c r="BE1311" i="3"/>
  <c r="BG1311" i="3"/>
  <c r="BI1311" i="3"/>
  <c r="BK1311" i="3"/>
  <c r="BM1311" i="3"/>
  <c r="BO1311" i="3"/>
  <c r="BQ1311" i="3"/>
  <c r="AY1312" i="3"/>
  <c r="BA1312" i="3"/>
  <c r="BC1312" i="3"/>
  <c r="BE1312" i="3"/>
  <c r="BG1312" i="3"/>
  <c r="BI1312" i="3"/>
  <c r="BK1312" i="3"/>
  <c r="BM1312" i="3"/>
  <c r="BO1312" i="3"/>
  <c r="BQ1312" i="3"/>
  <c r="AY1313" i="3"/>
  <c r="BA1313" i="3"/>
  <c r="BC1313" i="3"/>
  <c r="BE1313" i="3"/>
  <c r="BG1313" i="3"/>
  <c r="BI1313" i="3"/>
  <c r="BK1313" i="3"/>
  <c r="BM1313" i="3"/>
  <c r="BO1313" i="3"/>
  <c r="BQ1313" i="3"/>
  <c r="AY1314" i="3"/>
  <c r="BA1314" i="3"/>
  <c r="BC1314" i="3"/>
  <c r="BE1314" i="3"/>
  <c r="BG1314" i="3"/>
  <c r="BI1314" i="3"/>
  <c r="BK1314" i="3"/>
  <c r="BM1314" i="3"/>
  <c r="BO1314" i="3"/>
  <c r="BQ1314" i="3"/>
  <c r="AY1315" i="3"/>
  <c r="BA1315" i="3"/>
  <c r="BC1315" i="3"/>
  <c r="BE1315" i="3"/>
  <c r="BG1315" i="3"/>
  <c r="BI1315" i="3"/>
  <c r="BK1315" i="3"/>
  <c r="BM1315" i="3"/>
  <c r="BO1315" i="3"/>
  <c r="BQ1315" i="3"/>
  <c r="AY1316" i="3"/>
  <c r="BA1316" i="3"/>
  <c r="BC1316" i="3"/>
  <c r="BE1316" i="3"/>
  <c r="BG1316" i="3"/>
  <c r="BI1316" i="3"/>
  <c r="BK1316" i="3"/>
  <c r="BM1316" i="3"/>
  <c r="BO1316" i="3"/>
  <c r="BQ1316" i="3"/>
  <c r="AY1317" i="3"/>
  <c r="BA1317" i="3"/>
  <c r="BC1317" i="3"/>
  <c r="BE1317" i="3"/>
  <c r="BG1317" i="3"/>
  <c r="BI1317" i="3"/>
  <c r="BK1317" i="3"/>
  <c r="BM1317" i="3"/>
  <c r="BO1317" i="3"/>
  <c r="BQ1317" i="3"/>
  <c r="AY1320" i="3"/>
  <c r="BA1320" i="3"/>
  <c r="BC1320" i="3"/>
  <c r="BE1320" i="3"/>
  <c r="BG1320" i="3"/>
  <c r="BI1320" i="3"/>
  <c r="BK1320" i="3"/>
  <c r="BM1320" i="3"/>
  <c r="BO1320" i="3"/>
  <c r="BQ1320" i="3"/>
  <c r="AY1321" i="3"/>
  <c r="BA1321" i="3"/>
  <c r="BC1321" i="3"/>
  <c r="BE1321" i="3"/>
  <c r="BG1321" i="3"/>
  <c r="BI1321" i="3"/>
  <c r="BK1321" i="3"/>
  <c r="BM1321" i="3"/>
  <c r="BO1321" i="3"/>
  <c r="BQ1321" i="3"/>
  <c r="AY1322" i="3"/>
  <c r="BA1322" i="3"/>
  <c r="BC1322" i="3"/>
  <c r="BE1322" i="3"/>
  <c r="BG1322" i="3"/>
  <c r="BI1322" i="3"/>
  <c r="BK1322" i="3"/>
  <c r="BM1322" i="3"/>
  <c r="BO1322" i="3"/>
  <c r="BQ1322" i="3"/>
  <c r="AY1323" i="3"/>
  <c r="BA1323" i="3"/>
  <c r="BC1323" i="3"/>
  <c r="BE1323" i="3"/>
  <c r="BG1323" i="3"/>
  <c r="BI1323" i="3"/>
  <c r="BK1323" i="3"/>
  <c r="BM1323" i="3"/>
  <c r="BO1323" i="3"/>
  <c r="BQ1323" i="3"/>
  <c r="AY1324" i="3"/>
  <c r="BA1324" i="3"/>
  <c r="BC1324" i="3"/>
  <c r="BE1324" i="3"/>
  <c r="BG1324" i="3"/>
  <c r="BI1324" i="3"/>
  <c r="BK1324" i="3"/>
  <c r="BM1324" i="3"/>
  <c r="BO1324" i="3"/>
  <c r="BQ1324" i="3"/>
  <c r="AY1325" i="3"/>
  <c r="BA1325" i="3"/>
  <c r="BC1325" i="3"/>
  <c r="BE1325" i="3"/>
  <c r="BG1325" i="3"/>
  <c r="BI1325" i="3"/>
  <c r="BK1325" i="3"/>
  <c r="BM1325" i="3"/>
  <c r="BO1325" i="3"/>
  <c r="BQ1325" i="3"/>
  <c r="AY1326" i="3"/>
  <c r="BA1326" i="3"/>
  <c r="BC1326" i="3"/>
  <c r="BE1326" i="3"/>
  <c r="BG1326" i="3"/>
  <c r="BI1326" i="3"/>
  <c r="BK1326" i="3"/>
  <c r="BM1326" i="3"/>
  <c r="BO1326" i="3"/>
  <c r="BQ1326" i="3"/>
  <c r="AY1327" i="3"/>
  <c r="BA1327" i="3"/>
  <c r="BC1327" i="3"/>
  <c r="BE1327" i="3"/>
  <c r="BG1327" i="3"/>
  <c r="BI1327" i="3"/>
  <c r="BK1327" i="3"/>
  <c r="BM1327" i="3"/>
  <c r="BO1327" i="3"/>
  <c r="BQ1327" i="3"/>
  <c r="AY1328" i="3"/>
  <c r="BA1328" i="3"/>
  <c r="BC1328" i="3"/>
  <c r="BE1328" i="3"/>
  <c r="BG1328" i="3"/>
  <c r="BI1328" i="3"/>
  <c r="BK1328" i="3"/>
  <c r="BM1328" i="3"/>
  <c r="BO1328" i="3"/>
  <c r="BQ1328" i="3"/>
  <c r="AY1329" i="3"/>
  <c r="BA1329" i="3"/>
  <c r="BC1329" i="3"/>
  <c r="BE1329" i="3"/>
  <c r="BG1329" i="3"/>
  <c r="BI1329" i="3"/>
  <c r="BK1329" i="3"/>
  <c r="BM1329" i="3"/>
  <c r="BO1329" i="3"/>
  <c r="BQ1329" i="3"/>
  <c r="AY1330" i="3"/>
  <c r="BA1330" i="3"/>
  <c r="BC1330" i="3"/>
  <c r="BE1330" i="3"/>
  <c r="BG1330" i="3"/>
  <c r="BI1330" i="3"/>
  <c r="BK1330" i="3"/>
  <c r="BM1330" i="3"/>
  <c r="BO1330" i="3"/>
  <c r="BQ1330" i="3"/>
  <c r="AY1332" i="3"/>
  <c r="BA1332" i="3"/>
  <c r="BC1332" i="3"/>
  <c r="BE1332" i="3"/>
  <c r="BG1332" i="3"/>
  <c r="BI1332" i="3"/>
  <c r="BK1332" i="3"/>
  <c r="BM1332" i="3"/>
  <c r="BO1332" i="3"/>
  <c r="BQ1332" i="3"/>
  <c r="AY1333" i="3"/>
  <c r="BA1333" i="3"/>
  <c r="BC1333" i="3"/>
  <c r="BE1333" i="3"/>
  <c r="AY1334" i="3"/>
  <c r="BA1334" i="3"/>
  <c r="BC1334" i="3"/>
  <c r="BE1334" i="3"/>
  <c r="BG1334" i="3"/>
  <c r="BI1334" i="3"/>
  <c r="BK1334" i="3"/>
  <c r="BM1334" i="3"/>
  <c r="BO1334" i="3"/>
  <c r="BQ1334" i="3"/>
  <c r="AY1335" i="3"/>
  <c r="BA1335" i="3"/>
  <c r="BC1335" i="3"/>
  <c r="BE1335" i="3"/>
  <c r="BG1335" i="3"/>
  <c r="BI1335" i="3"/>
  <c r="BK1335" i="3"/>
  <c r="BM1335" i="3"/>
  <c r="BO1335" i="3"/>
  <c r="BQ1335" i="3"/>
  <c r="AY1336" i="3"/>
  <c r="BA1336" i="3"/>
  <c r="BC1336" i="3"/>
  <c r="BE1336" i="3"/>
  <c r="BG1336" i="3"/>
  <c r="BI1336" i="3"/>
  <c r="BK1336" i="3"/>
  <c r="BM1336" i="3"/>
  <c r="BO1336" i="3"/>
  <c r="BQ1336" i="3"/>
  <c r="AY1337" i="3"/>
  <c r="BA1337" i="3"/>
  <c r="BC1337" i="3"/>
  <c r="BE1337" i="3"/>
  <c r="BG1337" i="3"/>
  <c r="BI1337" i="3"/>
  <c r="BK1337" i="3"/>
  <c r="BM1337" i="3"/>
  <c r="BO1337" i="3"/>
  <c r="BQ1337" i="3"/>
  <c r="AY1338" i="3"/>
  <c r="BA1338" i="3"/>
  <c r="BC1338" i="3"/>
  <c r="BE1338" i="3"/>
  <c r="BG1338" i="3"/>
  <c r="BI1338" i="3"/>
  <c r="BK1338" i="3"/>
  <c r="BM1338" i="3"/>
  <c r="BO1338" i="3"/>
  <c r="BQ1338" i="3"/>
  <c r="AY1339" i="3"/>
  <c r="BA1339" i="3"/>
  <c r="BC1339" i="3"/>
  <c r="BE1339" i="3"/>
  <c r="BG1339" i="3"/>
  <c r="BI1339" i="3"/>
  <c r="BK1339" i="3"/>
  <c r="BM1339" i="3"/>
  <c r="BO1339" i="3"/>
  <c r="BQ1339" i="3"/>
  <c r="AY1340" i="3"/>
  <c r="BA1340" i="3"/>
  <c r="BC1340" i="3"/>
  <c r="BE1340" i="3"/>
  <c r="BG1340" i="3"/>
  <c r="BI1340" i="3"/>
  <c r="BK1340" i="3"/>
  <c r="BM1340" i="3"/>
  <c r="BO1340" i="3"/>
  <c r="BQ1340" i="3"/>
  <c r="AY1341" i="3"/>
  <c r="BA1341" i="3"/>
  <c r="BC1341" i="3"/>
  <c r="BE1341" i="3"/>
  <c r="AY1342" i="3"/>
  <c r="BA1342" i="3"/>
  <c r="BC1342" i="3"/>
  <c r="BE1342" i="3"/>
  <c r="BG1342" i="3"/>
  <c r="BI1342" i="3"/>
  <c r="BK1342" i="3"/>
  <c r="BM1342" i="3"/>
  <c r="BO1342" i="3"/>
  <c r="BQ1342" i="3"/>
  <c r="AY1343" i="3"/>
  <c r="BA1343" i="3"/>
  <c r="BC1343" i="3"/>
  <c r="BE1343" i="3"/>
  <c r="BG1343" i="3"/>
  <c r="BI1343" i="3"/>
  <c r="BK1343" i="3"/>
  <c r="BM1343" i="3"/>
  <c r="BO1343" i="3"/>
  <c r="BQ1343" i="3"/>
  <c r="AY1344" i="3"/>
  <c r="BA1344" i="3"/>
  <c r="BC1344" i="3"/>
  <c r="BE1344" i="3"/>
  <c r="BG1344" i="3"/>
  <c r="BI1344" i="3"/>
  <c r="BK1344" i="3"/>
  <c r="BM1344" i="3"/>
  <c r="BO1344" i="3"/>
  <c r="BQ1344" i="3"/>
  <c r="AY1345" i="3"/>
  <c r="BA1345" i="3"/>
  <c r="BC1345" i="3"/>
  <c r="BE1345" i="3"/>
  <c r="BG1345" i="3"/>
  <c r="BI1345" i="3"/>
  <c r="BK1345" i="3"/>
  <c r="BM1345" i="3"/>
  <c r="BO1345" i="3"/>
  <c r="BQ1345" i="3"/>
  <c r="AY1346" i="3"/>
  <c r="BA1346" i="3"/>
  <c r="BC1346" i="3"/>
  <c r="BE1346" i="3"/>
  <c r="BG1346" i="3"/>
  <c r="BI1346" i="3"/>
  <c r="BK1346" i="3"/>
  <c r="BM1346" i="3"/>
  <c r="BO1346" i="3"/>
  <c r="BQ1346" i="3"/>
  <c r="AY1347" i="3"/>
  <c r="BA1347" i="3"/>
  <c r="BC1347" i="3"/>
  <c r="BE1347" i="3"/>
  <c r="BG1347" i="3"/>
  <c r="BI1347" i="3"/>
  <c r="BK1347" i="3"/>
  <c r="BM1347" i="3"/>
  <c r="BO1347" i="3"/>
  <c r="BQ1347" i="3"/>
  <c r="AY1348" i="3"/>
  <c r="BA1348" i="3"/>
  <c r="BC1348" i="3"/>
  <c r="BE1348" i="3"/>
  <c r="BG1348" i="3"/>
  <c r="BI1348" i="3"/>
  <c r="BK1348" i="3"/>
  <c r="BM1348" i="3"/>
  <c r="BO1348" i="3"/>
  <c r="BQ1348" i="3"/>
  <c r="AY1349" i="3"/>
  <c r="BA1349" i="3"/>
  <c r="BC1349" i="3"/>
  <c r="BE1349" i="3"/>
  <c r="BG1349" i="3"/>
  <c r="BI1349" i="3"/>
  <c r="BK1349" i="3"/>
  <c r="BM1349" i="3"/>
  <c r="BO1349" i="3"/>
  <c r="BQ1349" i="3"/>
  <c r="AY1350" i="3"/>
  <c r="BA1350" i="3"/>
  <c r="BC1350" i="3"/>
  <c r="BE1350" i="3"/>
  <c r="BG1350" i="3"/>
  <c r="BI1350" i="3"/>
  <c r="BK1350" i="3"/>
  <c r="BM1350" i="3"/>
  <c r="BO1350" i="3"/>
  <c r="BQ1350" i="3"/>
  <c r="AY1351" i="3"/>
  <c r="BA1351" i="3"/>
  <c r="BC1351" i="3"/>
  <c r="BE1351" i="3"/>
  <c r="BG1351" i="3"/>
  <c r="BI1351" i="3"/>
  <c r="BK1351" i="3"/>
  <c r="BM1351" i="3"/>
  <c r="BO1351" i="3"/>
  <c r="BQ1351" i="3"/>
  <c r="AY1352" i="3"/>
  <c r="BA1352" i="3"/>
  <c r="BC1352" i="3"/>
  <c r="BE1352" i="3"/>
  <c r="BG1352" i="3"/>
  <c r="BI1352" i="3"/>
  <c r="BK1352" i="3"/>
  <c r="BM1352" i="3"/>
  <c r="BO1352" i="3"/>
  <c r="BQ1352" i="3"/>
  <c r="AY1353" i="3"/>
  <c r="BA1353" i="3"/>
  <c r="BC1353" i="3"/>
  <c r="BE1353" i="3"/>
  <c r="BG1353" i="3"/>
  <c r="BI1353" i="3"/>
  <c r="BK1353" i="3"/>
  <c r="BM1353" i="3"/>
  <c r="BO1353" i="3"/>
  <c r="BQ1353" i="3"/>
  <c r="AY1354" i="3"/>
  <c r="BA1354" i="3"/>
  <c r="BC1354" i="3"/>
  <c r="BE1354" i="3"/>
  <c r="BG1354" i="3"/>
  <c r="BI1354" i="3"/>
  <c r="BK1354" i="3"/>
  <c r="BM1354" i="3"/>
  <c r="BO1354" i="3"/>
  <c r="BQ1354" i="3"/>
  <c r="AY1355" i="3"/>
  <c r="BA1355" i="3"/>
  <c r="BC1355" i="3"/>
  <c r="BE1355" i="3"/>
  <c r="BG1355" i="3"/>
  <c r="BI1355" i="3"/>
  <c r="BK1355" i="3"/>
  <c r="BM1355" i="3"/>
  <c r="BO1355" i="3"/>
  <c r="BQ1355" i="3"/>
  <c r="AY1356" i="3"/>
  <c r="BA1356" i="3"/>
  <c r="BC1356" i="3"/>
  <c r="BE1356" i="3"/>
  <c r="BG1356" i="3"/>
  <c r="BI1356" i="3"/>
  <c r="BK1356" i="3"/>
  <c r="BM1356" i="3"/>
  <c r="BO1356" i="3"/>
  <c r="BQ1356" i="3"/>
  <c r="AY1357" i="3"/>
  <c r="BA1357" i="3"/>
  <c r="BC1357" i="3"/>
  <c r="BE1357" i="3"/>
  <c r="BG1357" i="3"/>
  <c r="BI1357" i="3"/>
  <c r="BK1357" i="3"/>
  <c r="BM1357" i="3"/>
  <c r="BO1357" i="3"/>
  <c r="BQ1357" i="3"/>
  <c r="AY1358" i="3"/>
  <c r="BA1358" i="3"/>
  <c r="BC1358" i="3"/>
  <c r="BE1358" i="3"/>
  <c r="BG1358" i="3"/>
  <c r="BI1358" i="3"/>
  <c r="BK1358" i="3"/>
  <c r="BM1358" i="3"/>
  <c r="BO1358" i="3"/>
  <c r="BQ1358" i="3"/>
  <c r="AY1359" i="3"/>
  <c r="BA1359" i="3"/>
  <c r="BC1359" i="3"/>
  <c r="BE1359" i="3"/>
  <c r="BG1359" i="3"/>
  <c r="BI1359" i="3"/>
  <c r="BK1359" i="3"/>
  <c r="BM1359" i="3"/>
  <c r="BO1359" i="3"/>
  <c r="BQ1359" i="3"/>
  <c r="AY1360" i="3"/>
  <c r="BA1360" i="3"/>
  <c r="BC1360" i="3"/>
  <c r="BE1360" i="3"/>
  <c r="BG1360" i="3"/>
  <c r="BI1360" i="3"/>
  <c r="BK1360" i="3"/>
  <c r="BM1360" i="3"/>
  <c r="BO1360" i="3"/>
  <c r="BQ1360" i="3"/>
  <c r="AY1361" i="3"/>
  <c r="BA1361" i="3"/>
  <c r="BC1361" i="3"/>
  <c r="BE1361" i="3"/>
  <c r="BG1361" i="3"/>
  <c r="BI1361" i="3"/>
  <c r="BK1361" i="3"/>
  <c r="BM1361" i="3"/>
  <c r="BO1361" i="3"/>
  <c r="BQ1361" i="3"/>
  <c r="AY1362" i="3"/>
  <c r="BA1362" i="3"/>
  <c r="BC1362" i="3"/>
  <c r="BE1362" i="3"/>
  <c r="BG1362" i="3"/>
  <c r="BI1362" i="3"/>
  <c r="BK1362" i="3"/>
  <c r="BM1362" i="3"/>
  <c r="BO1362" i="3"/>
  <c r="BQ1362" i="3"/>
  <c r="AY1363" i="3"/>
  <c r="BA1363" i="3"/>
  <c r="BC1363" i="3"/>
  <c r="BE1363" i="3"/>
  <c r="BG1363" i="3"/>
  <c r="BI1363" i="3"/>
  <c r="BK1363" i="3"/>
  <c r="BM1363" i="3"/>
  <c r="BO1363" i="3"/>
  <c r="BQ1363" i="3"/>
  <c r="AY1364" i="3"/>
  <c r="BA1364" i="3"/>
  <c r="BC1364" i="3"/>
  <c r="BE1364" i="3"/>
  <c r="BG1364" i="3"/>
  <c r="BI1364" i="3"/>
  <c r="BK1364" i="3"/>
  <c r="BM1364" i="3"/>
  <c r="BO1364" i="3"/>
  <c r="BQ1364" i="3"/>
  <c r="AY1365" i="3"/>
  <c r="BA1365" i="3"/>
  <c r="BC1365" i="3"/>
  <c r="BE1365" i="3"/>
  <c r="BG1365" i="3"/>
  <c r="BI1365" i="3"/>
  <c r="BK1365" i="3"/>
  <c r="BM1365" i="3"/>
  <c r="BO1365" i="3"/>
  <c r="BQ1365" i="3"/>
  <c r="AY1366" i="3"/>
  <c r="BA1366" i="3"/>
  <c r="BC1366" i="3"/>
  <c r="BE1366" i="3"/>
  <c r="BG1366" i="3"/>
  <c r="BI1366" i="3"/>
  <c r="BK1366" i="3"/>
  <c r="BM1366" i="3"/>
  <c r="BO1366" i="3"/>
  <c r="BQ1366" i="3"/>
  <c r="AY1367" i="3"/>
  <c r="BA1367" i="3"/>
  <c r="BC1367" i="3"/>
  <c r="BE1367" i="3"/>
  <c r="BG1367" i="3"/>
  <c r="BI1367" i="3"/>
  <c r="BK1367" i="3"/>
  <c r="BM1367" i="3"/>
  <c r="BO1367" i="3"/>
  <c r="BQ1367" i="3"/>
  <c r="AY1368" i="3"/>
  <c r="BA1368" i="3"/>
  <c r="BC1368" i="3"/>
  <c r="BE1368" i="3"/>
  <c r="BG1368" i="3"/>
  <c r="BI1368" i="3"/>
  <c r="BK1368" i="3"/>
  <c r="BM1368" i="3"/>
  <c r="BO1368" i="3"/>
  <c r="BQ1368" i="3"/>
  <c r="AY1369" i="3"/>
  <c r="BA1369" i="3"/>
  <c r="BC1369" i="3"/>
  <c r="BE1369" i="3"/>
  <c r="BG1369" i="3"/>
  <c r="BI1369" i="3"/>
  <c r="BK1369" i="3"/>
  <c r="BM1369" i="3"/>
  <c r="BO1369" i="3"/>
  <c r="BQ1369" i="3"/>
  <c r="AY1370" i="3"/>
  <c r="BA1370" i="3"/>
  <c r="BC1370" i="3"/>
  <c r="BE1370" i="3"/>
  <c r="BG1370" i="3"/>
  <c r="BI1370" i="3"/>
  <c r="BK1370" i="3"/>
  <c r="BM1370" i="3"/>
  <c r="BO1370" i="3"/>
  <c r="BQ1370" i="3"/>
  <c r="AY1371" i="3"/>
  <c r="BA1371" i="3"/>
  <c r="BC1371" i="3"/>
  <c r="BE1371" i="3"/>
  <c r="AY1372" i="3"/>
  <c r="BA1372" i="3"/>
  <c r="BC1372" i="3"/>
  <c r="BE1372" i="3"/>
  <c r="BG1372" i="3"/>
  <c r="BI1372" i="3"/>
  <c r="BK1372" i="3"/>
  <c r="BM1372" i="3"/>
  <c r="BO1372" i="3"/>
  <c r="BQ1372" i="3"/>
  <c r="AY1373" i="3"/>
  <c r="BA1373" i="3"/>
  <c r="BC1373" i="3"/>
  <c r="BE1373" i="3"/>
  <c r="BG1373" i="3"/>
  <c r="BI1373" i="3"/>
  <c r="BK1373" i="3"/>
  <c r="BM1373" i="3"/>
  <c r="BO1373" i="3"/>
  <c r="BQ1373" i="3"/>
  <c r="AY1374" i="3"/>
  <c r="BA1374" i="3"/>
  <c r="BC1374" i="3"/>
  <c r="BE1374" i="3"/>
  <c r="BG1374" i="3"/>
  <c r="BI1374" i="3"/>
  <c r="BK1374" i="3"/>
  <c r="BM1374" i="3"/>
  <c r="BO1374" i="3"/>
  <c r="BQ1374" i="3"/>
  <c r="AY1375" i="3"/>
  <c r="BA1375" i="3"/>
  <c r="BC1375" i="3"/>
  <c r="BE1375" i="3"/>
  <c r="BG1375" i="3"/>
  <c r="BI1375" i="3"/>
  <c r="BK1375" i="3"/>
  <c r="BM1375" i="3"/>
  <c r="BO1375" i="3"/>
  <c r="BQ1375" i="3"/>
  <c r="AY1376" i="3"/>
  <c r="BA1376" i="3"/>
  <c r="BC1376" i="3"/>
  <c r="BE1376" i="3"/>
  <c r="BG1376" i="3"/>
  <c r="BI1376" i="3"/>
  <c r="BK1376" i="3"/>
  <c r="BM1376" i="3"/>
  <c r="BO1376" i="3"/>
  <c r="BQ1376" i="3"/>
  <c r="AY1377" i="3"/>
  <c r="BA1377" i="3"/>
  <c r="BC1377" i="3"/>
  <c r="BE1377" i="3"/>
  <c r="BG1377" i="3"/>
  <c r="BI1377" i="3"/>
  <c r="BK1377" i="3"/>
  <c r="BM1377" i="3"/>
  <c r="BO1377" i="3"/>
  <c r="BQ1377" i="3"/>
  <c r="AY1378" i="3"/>
  <c r="BA1378" i="3"/>
  <c r="BC1378" i="3"/>
  <c r="BE1378" i="3"/>
  <c r="BG1378" i="3"/>
  <c r="BI1378" i="3"/>
  <c r="BK1378" i="3"/>
  <c r="BM1378" i="3"/>
  <c r="BO1378" i="3"/>
  <c r="BQ1378" i="3"/>
  <c r="AY1379" i="3"/>
  <c r="BA1379" i="3"/>
  <c r="BC1379" i="3"/>
  <c r="BE1379" i="3"/>
  <c r="BG1379" i="3"/>
  <c r="BI1379" i="3"/>
  <c r="BK1379" i="3"/>
  <c r="BM1379" i="3"/>
  <c r="BO1379" i="3"/>
  <c r="BQ1379" i="3"/>
  <c r="AY1380" i="3"/>
  <c r="BA1380" i="3"/>
  <c r="BC1380" i="3"/>
  <c r="BE1380" i="3"/>
  <c r="BG1380" i="3"/>
  <c r="BI1380" i="3"/>
  <c r="BK1380" i="3"/>
  <c r="BM1380" i="3"/>
  <c r="BO1380" i="3"/>
  <c r="BQ1380" i="3"/>
  <c r="AY1381" i="3"/>
  <c r="BA1381" i="3"/>
  <c r="BC1381" i="3"/>
  <c r="BE1381" i="3"/>
  <c r="BG1381" i="3"/>
  <c r="BI1381" i="3"/>
  <c r="BK1381" i="3"/>
  <c r="BM1381" i="3"/>
  <c r="BO1381" i="3"/>
  <c r="BQ1381" i="3"/>
  <c r="AY1382" i="3"/>
  <c r="BA1382" i="3"/>
  <c r="BC1382" i="3"/>
  <c r="BE1382" i="3"/>
  <c r="BG1382" i="3"/>
  <c r="BI1382" i="3"/>
  <c r="BK1382" i="3"/>
  <c r="BM1382" i="3"/>
  <c r="BO1382" i="3"/>
  <c r="BQ1382" i="3"/>
  <c r="AY1383" i="3"/>
  <c r="BA1383" i="3"/>
  <c r="BC1383" i="3"/>
  <c r="BE1383" i="3"/>
  <c r="AY1384" i="3"/>
  <c r="BA1384" i="3"/>
  <c r="BC1384" i="3"/>
  <c r="BE1384" i="3"/>
  <c r="BG1384" i="3"/>
  <c r="BI1384" i="3"/>
  <c r="BK1384" i="3"/>
  <c r="BM1384" i="3"/>
  <c r="BO1384" i="3"/>
  <c r="BQ1384" i="3"/>
  <c r="AY1385" i="3"/>
  <c r="BA1385" i="3"/>
  <c r="BC1385" i="3"/>
  <c r="BE1385" i="3"/>
  <c r="BG1385" i="3"/>
  <c r="BI1385" i="3"/>
  <c r="BK1385" i="3"/>
  <c r="BM1385" i="3"/>
  <c r="BO1385" i="3"/>
  <c r="BQ1385" i="3"/>
  <c r="AY1386" i="3"/>
  <c r="BA1386" i="3"/>
  <c r="BC1386" i="3"/>
  <c r="BE1386" i="3"/>
  <c r="BG1386" i="3"/>
  <c r="BI1386" i="3"/>
  <c r="BK1386" i="3"/>
  <c r="BM1386" i="3"/>
  <c r="BO1386" i="3"/>
  <c r="BQ1386" i="3"/>
  <c r="AY1387" i="3"/>
  <c r="BA1387" i="3"/>
  <c r="BC1387" i="3"/>
  <c r="BE1387" i="3"/>
  <c r="BG1387" i="3"/>
  <c r="BI1387" i="3"/>
  <c r="BK1387" i="3"/>
  <c r="BM1387" i="3"/>
  <c r="BO1387" i="3"/>
  <c r="BQ1387" i="3"/>
  <c r="AY1388" i="3"/>
  <c r="BA1388" i="3"/>
  <c r="BC1388" i="3"/>
  <c r="BE1388" i="3"/>
  <c r="BG1388" i="3"/>
  <c r="BI1388" i="3"/>
  <c r="BK1388" i="3"/>
  <c r="BM1388" i="3"/>
  <c r="BO1388" i="3"/>
  <c r="BQ1388" i="3"/>
  <c r="AY1389" i="3"/>
  <c r="BA1389" i="3"/>
  <c r="BC1389" i="3"/>
  <c r="BE1389" i="3"/>
  <c r="BG1389" i="3"/>
  <c r="BI1389" i="3"/>
  <c r="BK1389" i="3"/>
  <c r="BM1389" i="3"/>
  <c r="BO1389" i="3"/>
  <c r="BQ1389" i="3"/>
  <c r="AY1390" i="3"/>
  <c r="BA1390" i="3"/>
  <c r="BC1390" i="3"/>
  <c r="BE1390" i="3"/>
  <c r="BG1390" i="3"/>
  <c r="BI1390" i="3"/>
  <c r="BK1390" i="3"/>
  <c r="BM1390" i="3"/>
  <c r="BO1390" i="3"/>
  <c r="BQ1390" i="3"/>
  <c r="AY1391" i="3"/>
  <c r="BA1391" i="3"/>
  <c r="BC1391" i="3"/>
  <c r="BE1391" i="3"/>
  <c r="BG1391" i="3"/>
  <c r="BI1391" i="3"/>
  <c r="BK1391" i="3"/>
  <c r="BM1391" i="3"/>
  <c r="BO1391" i="3"/>
  <c r="BQ1391" i="3"/>
  <c r="AY1392" i="3"/>
  <c r="BA1392" i="3"/>
  <c r="BC1392" i="3"/>
  <c r="BE1392" i="3"/>
  <c r="BG1392" i="3"/>
  <c r="BI1392" i="3"/>
  <c r="BK1392" i="3"/>
  <c r="BM1392" i="3"/>
  <c r="BO1392" i="3"/>
  <c r="BQ1392" i="3"/>
  <c r="AY1393" i="3"/>
  <c r="BA1393" i="3"/>
  <c r="BC1393" i="3"/>
  <c r="BE1393" i="3"/>
  <c r="BG1393" i="3"/>
  <c r="BI1393" i="3"/>
  <c r="BK1393" i="3"/>
  <c r="BM1393" i="3"/>
  <c r="BO1393" i="3"/>
  <c r="BQ1393" i="3"/>
  <c r="AY1394" i="3"/>
  <c r="BA1394" i="3"/>
  <c r="BC1394" i="3"/>
  <c r="BE1394" i="3"/>
  <c r="BG1394" i="3"/>
  <c r="BI1394" i="3"/>
  <c r="BK1394" i="3"/>
  <c r="BM1394" i="3"/>
  <c r="BO1394" i="3"/>
  <c r="BQ1394" i="3"/>
  <c r="AY1395" i="3"/>
  <c r="BA1395" i="3"/>
  <c r="BC1395" i="3"/>
  <c r="BE1395" i="3"/>
  <c r="AY1396" i="3"/>
  <c r="BA1396" i="3"/>
  <c r="BC1396" i="3"/>
  <c r="BE1396" i="3"/>
  <c r="BG1396" i="3"/>
  <c r="BI1396" i="3"/>
  <c r="BK1396" i="3"/>
  <c r="BM1396" i="3"/>
  <c r="BO1396" i="3"/>
  <c r="BQ1396" i="3"/>
  <c r="AY1397" i="3"/>
  <c r="BA1397" i="3"/>
  <c r="BC1397" i="3"/>
  <c r="BE1397" i="3"/>
  <c r="BG1397" i="3"/>
  <c r="BI1397" i="3"/>
  <c r="BK1397" i="3"/>
  <c r="BM1397" i="3"/>
  <c r="BO1397" i="3"/>
  <c r="BQ1397" i="3"/>
  <c r="AY1399" i="3"/>
  <c r="BA1399" i="3"/>
  <c r="BC1399" i="3"/>
  <c r="BE1399" i="3"/>
  <c r="BG1399" i="3"/>
  <c r="BI1399" i="3"/>
  <c r="BK1399" i="3"/>
  <c r="BM1399" i="3"/>
  <c r="BO1399" i="3"/>
  <c r="BQ1399" i="3"/>
  <c r="AY1400" i="3"/>
  <c r="BA1400" i="3"/>
  <c r="BC1400" i="3"/>
  <c r="BE1400" i="3"/>
  <c r="BG1400" i="3"/>
  <c r="BI1400" i="3"/>
  <c r="BK1400" i="3"/>
  <c r="BM1400" i="3"/>
  <c r="BO1400" i="3"/>
  <c r="BQ1400" i="3"/>
  <c r="AY1401" i="3"/>
  <c r="BA1401" i="3"/>
  <c r="BC1401" i="3"/>
  <c r="BE1401" i="3"/>
  <c r="BG1401" i="3"/>
  <c r="BI1401" i="3"/>
  <c r="BK1401" i="3"/>
  <c r="BM1401" i="3"/>
  <c r="BO1401" i="3"/>
  <c r="BQ1401" i="3"/>
  <c r="AY1402" i="3"/>
  <c r="BA1402" i="3"/>
  <c r="BC1402" i="3"/>
  <c r="BE1402" i="3"/>
  <c r="BG1402" i="3"/>
  <c r="BI1402" i="3"/>
  <c r="BK1402" i="3"/>
  <c r="BM1402" i="3"/>
  <c r="BO1402" i="3"/>
  <c r="BQ1402" i="3"/>
  <c r="AY1403" i="3"/>
  <c r="BA1403" i="3"/>
  <c r="BC1403" i="3"/>
  <c r="BE1403" i="3"/>
  <c r="BG1403" i="3"/>
  <c r="BI1403" i="3"/>
  <c r="BK1403" i="3"/>
  <c r="BM1403" i="3"/>
  <c r="BO1403" i="3"/>
  <c r="BQ1403" i="3"/>
  <c r="AY1404" i="3"/>
  <c r="BA1404" i="3"/>
  <c r="BC1404" i="3"/>
  <c r="BE1404" i="3"/>
  <c r="BG1404" i="3"/>
  <c r="BI1404" i="3"/>
  <c r="BK1404" i="3"/>
  <c r="BM1404" i="3"/>
  <c r="BO1404" i="3"/>
  <c r="BQ1404" i="3"/>
  <c r="AY1405" i="3"/>
  <c r="BA1405" i="3"/>
  <c r="BC1405" i="3"/>
  <c r="BE1405" i="3"/>
  <c r="BG1405" i="3"/>
  <c r="BI1405" i="3"/>
  <c r="BK1405" i="3"/>
  <c r="BM1405" i="3"/>
  <c r="BO1405" i="3"/>
  <c r="BQ1405" i="3"/>
  <c r="AY1406" i="3"/>
  <c r="BA1406" i="3"/>
  <c r="BC1406" i="3"/>
  <c r="BE1406" i="3"/>
  <c r="BG1406" i="3"/>
  <c r="BI1406" i="3"/>
  <c r="BK1406" i="3"/>
  <c r="BM1406" i="3"/>
  <c r="BO1406" i="3"/>
  <c r="BQ1406" i="3"/>
  <c r="AY1408" i="3"/>
  <c r="BA1408" i="3"/>
  <c r="BC1408" i="3"/>
  <c r="BE1408" i="3"/>
  <c r="BG1408" i="3"/>
  <c r="BI1408" i="3"/>
  <c r="BK1408" i="3"/>
  <c r="BM1408" i="3"/>
  <c r="BO1408" i="3"/>
  <c r="BQ1408" i="3"/>
  <c r="AY1409" i="3"/>
  <c r="BA1409" i="3"/>
  <c r="BC1409" i="3"/>
  <c r="BE1409" i="3"/>
  <c r="AY1410" i="3"/>
  <c r="BA1410" i="3"/>
  <c r="BC1410" i="3"/>
  <c r="BE1410" i="3"/>
  <c r="BG1410" i="3"/>
  <c r="BI1410" i="3"/>
  <c r="BK1410" i="3"/>
  <c r="BM1410" i="3"/>
  <c r="BO1410" i="3"/>
  <c r="BQ1410" i="3"/>
  <c r="AY1411" i="3"/>
  <c r="BA1411" i="3"/>
  <c r="BC1411" i="3"/>
  <c r="BE1411" i="3"/>
  <c r="BG1411" i="3"/>
  <c r="BI1411" i="3"/>
  <c r="BK1411" i="3"/>
  <c r="BM1411" i="3"/>
  <c r="BO1411" i="3"/>
  <c r="BQ1411" i="3"/>
  <c r="AY1412" i="3"/>
  <c r="BA1412" i="3"/>
  <c r="BC1412" i="3"/>
  <c r="BE1412" i="3"/>
  <c r="BG1412" i="3"/>
  <c r="BI1412" i="3"/>
  <c r="BK1412" i="3"/>
  <c r="BM1412" i="3"/>
  <c r="BO1412" i="3"/>
  <c r="BQ1412" i="3"/>
  <c r="AY1413" i="3"/>
  <c r="BA1413" i="3"/>
  <c r="BC1413" i="3"/>
  <c r="BE1413" i="3"/>
  <c r="BG1413" i="3"/>
  <c r="BI1413" i="3"/>
  <c r="BK1413" i="3"/>
  <c r="BM1413" i="3"/>
  <c r="BO1413" i="3"/>
  <c r="BQ1413" i="3"/>
  <c r="AY1414" i="3"/>
  <c r="BA1414" i="3"/>
  <c r="BC1414" i="3"/>
  <c r="BE1414" i="3"/>
  <c r="BG1414" i="3"/>
  <c r="BI1414" i="3"/>
  <c r="BK1414" i="3"/>
  <c r="BM1414" i="3"/>
  <c r="BO1414" i="3"/>
  <c r="BQ1414" i="3"/>
  <c r="AY1415" i="3"/>
  <c r="BA1415" i="3"/>
  <c r="BC1415" i="3"/>
  <c r="BE1415" i="3"/>
  <c r="BG1415" i="3"/>
  <c r="BI1415" i="3"/>
  <c r="BK1415" i="3"/>
  <c r="BM1415" i="3"/>
  <c r="BO1415" i="3"/>
  <c r="BQ1415" i="3"/>
  <c r="AY1416" i="3"/>
  <c r="BA1416" i="3"/>
  <c r="BC1416" i="3"/>
  <c r="BE1416" i="3"/>
  <c r="BG1416" i="3"/>
  <c r="BI1416" i="3"/>
  <c r="BK1416" i="3"/>
  <c r="BM1416" i="3"/>
  <c r="BO1416" i="3"/>
  <c r="BQ1416" i="3"/>
  <c r="AY1417" i="3"/>
  <c r="BA1417" i="3"/>
  <c r="BC1417" i="3"/>
  <c r="BE1417" i="3"/>
  <c r="BG1417" i="3"/>
  <c r="BI1417" i="3"/>
  <c r="BK1417" i="3"/>
  <c r="BM1417" i="3"/>
  <c r="BO1417" i="3"/>
  <c r="BQ1417" i="3"/>
  <c r="AY1418" i="3"/>
  <c r="BA1418" i="3"/>
  <c r="BC1418" i="3"/>
  <c r="BE1418" i="3"/>
  <c r="BG1418" i="3"/>
  <c r="BI1418" i="3"/>
  <c r="BK1418" i="3"/>
  <c r="BM1418" i="3"/>
  <c r="BO1418" i="3"/>
  <c r="BQ1418" i="3"/>
  <c r="AY1419" i="3"/>
  <c r="BA1419" i="3"/>
  <c r="BC1419" i="3"/>
  <c r="BE1419" i="3"/>
  <c r="BG1419" i="3"/>
  <c r="BI1419" i="3"/>
  <c r="BK1419" i="3"/>
  <c r="BM1419" i="3"/>
  <c r="BO1419" i="3"/>
  <c r="BQ1419" i="3"/>
  <c r="AY1420" i="3"/>
  <c r="BA1420" i="3"/>
  <c r="BC1420" i="3"/>
  <c r="BE1420" i="3"/>
  <c r="BG1420" i="3"/>
  <c r="BI1420" i="3"/>
  <c r="BK1420" i="3"/>
  <c r="BM1420" i="3"/>
  <c r="BO1420" i="3"/>
  <c r="BQ1420" i="3"/>
  <c r="AY1421" i="3"/>
  <c r="BA1421" i="3"/>
  <c r="BC1421" i="3"/>
  <c r="BE1421" i="3"/>
  <c r="AY1422" i="3"/>
  <c r="BA1422" i="3"/>
  <c r="BC1422" i="3"/>
  <c r="BE1422" i="3"/>
  <c r="BG1422" i="3"/>
  <c r="BI1422" i="3"/>
  <c r="BK1422" i="3"/>
  <c r="BM1422" i="3"/>
  <c r="BO1422" i="3"/>
  <c r="BQ1422" i="3"/>
  <c r="AY1423" i="3"/>
  <c r="BA1423" i="3"/>
  <c r="BC1423" i="3"/>
  <c r="BE1423" i="3"/>
  <c r="BG1423" i="3"/>
  <c r="BI1423" i="3"/>
  <c r="BK1423" i="3"/>
  <c r="BM1423" i="3"/>
  <c r="BO1423" i="3"/>
  <c r="BQ1423" i="3"/>
  <c r="AY1424" i="3"/>
  <c r="BA1424" i="3"/>
  <c r="BC1424" i="3"/>
  <c r="BE1424" i="3"/>
  <c r="BG1424" i="3"/>
  <c r="BI1424" i="3"/>
  <c r="BK1424" i="3"/>
  <c r="BM1424" i="3"/>
  <c r="BO1424" i="3"/>
  <c r="BQ1424" i="3"/>
  <c r="AY1425" i="3"/>
  <c r="BA1425" i="3"/>
  <c r="BC1425" i="3"/>
  <c r="BE1425" i="3"/>
  <c r="BG1425" i="3"/>
  <c r="BI1425" i="3"/>
  <c r="BK1425" i="3"/>
  <c r="BM1425" i="3"/>
  <c r="BO1425" i="3"/>
  <c r="BQ1425" i="3"/>
  <c r="AY1426" i="3"/>
  <c r="BA1426" i="3"/>
  <c r="BC1426" i="3"/>
  <c r="BE1426" i="3"/>
  <c r="BG1426" i="3"/>
  <c r="BI1426" i="3"/>
  <c r="BK1426" i="3"/>
  <c r="BM1426" i="3"/>
  <c r="BO1426" i="3"/>
  <c r="BQ1426" i="3"/>
  <c r="AY1427" i="3"/>
  <c r="BA1427" i="3"/>
  <c r="BC1427" i="3"/>
  <c r="BE1427" i="3"/>
  <c r="BG1427" i="3"/>
  <c r="BI1427" i="3"/>
  <c r="BK1427" i="3"/>
  <c r="BM1427" i="3"/>
  <c r="BO1427" i="3"/>
  <c r="BQ1427" i="3"/>
  <c r="AY1428" i="3"/>
  <c r="BA1428" i="3"/>
  <c r="BC1428" i="3"/>
  <c r="BE1428" i="3"/>
  <c r="BG1428" i="3"/>
  <c r="BI1428" i="3"/>
  <c r="BK1428" i="3"/>
  <c r="BM1428" i="3"/>
  <c r="BO1428" i="3"/>
  <c r="BQ1428" i="3"/>
  <c r="AY1429" i="3"/>
  <c r="BA1429" i="3"/>
  <c r="BC1429" i="3"/>
  <c r="BE1429" i="3"/>
  <c r="BG1429" i="3"/>
  <c r="BI1429" i="3"/>
  <c r="BK1429" i="3"/>
  <c r="BM1429" i="3"/>
  <c r="BO1429" i="3"/>
  <c r="BQ1429" i="3"/>
  <c r="AY1430" i="3"/>
  <c r="BA1430" i="3"/>
  <c r="BC1430" i="3"/>
  <c r="BE1430" i="3"/>
  <c r="BG1430" i="3"/>
  <c r="BI1430" i="3"/>
  <c r="BK1430" i="3"/>
  <c r="BM1430" i="3"/>
  <c r="BO1430" i="3"/>
  <c r="BQ1430" i="3"/>
  <c r="AY1431" i="3"/>
  <c r="BA1431" i="3"/>
  <c r="BC1431" i="3"/>
  <c r="BE1431" i="3"/>
  <c r="BG1431" i="3"/>
  <c r="BI1431" i="3"/>
  <c r="BK1431" i="3"/>
  <c r="BM1431" i="3"/>
  <c r="BO1431" i="3"/>
  <c r="BQ1431" i="3"/>
  <c r="AY1432" i="3"/>
  <c r="BA1432" i="3"/>
  <c r="BC1432" i="3"/>
  <c r="BE1432" i="3"/>
  <c r="BG1432" i="3"/>
  <c r="BI1432" i="3"/>
  <c r="BK1432" i="3"/>
  <c r="BM1432" i="3"/>
  <c r="BO1432" i="3"/>
  <c r="BQ1432" i="3"/>
  <c r="AY1433" i="3"/>
  <c r="BA1433" i="3"/>
  <c r="BC1433" i="3"/>
  <c r="BE1433" i="3"/>
  <c r="BG1433" i="3"/>
  <c r="BI1433" i="3"/>
  <c r="BK1433" i="3"/>
  <c r="BM1433" i="3"/>
  <c r="BO1433" i="3"/>
  <c r="BQ1433" i="3"/>
  <c r="AY1434" i="3"/>
  <c r="BA1434" i="3"/>
  <c r="BC1434" i="3"/>
  <c r="BE1434" i="3"/>
  <c r="AY1435" i="3"/>
  <c r="BA1435" i="3"/>
  <c r="BC1435" i="3"/>
  <c r="BE1435" i="3"/>
  <c r="BG1435" i="3"/>
  <c r="BI1435" i="3"/>
  <c r="BK1435" i="3"/>
  <c r="BM1435" i="3"/>
  <c r="BO1435" i="3"/>
  <c r="BQ1435" i="3"/>
  <c r="AY1436" i="3"/>
  <c r="BA1436" i="3"/>
  <c r="BC1436" i="3"/>
  <c r="BE1436" i="3"/>
  <c r="BG1436" i="3"/>
  <c r="BI1436" i="3"/>
  <c r="BK1436" i="3"/>
  <c r="BM1436" i="3"/>
  <c r="BO1436" i="3"/>
  <c r="BQ1436" i="3"/>
  <c r="AY1437" i="3"/>
  <c r="BA1437" i="3"/>
  <c r="BC1437" i="3"/>
  <c r="BE1437" i="3"/>
  <c r="BG1437" i="3"/>
  <c r="BI1437" i="3"/>
  <c r="BK1437" i="3"/>
  <c r="BM1437" i="3"/>
  <c r="BO1437" i="3"/>
  <c r="BQ1437" i="3"/>
  <c r="AY1439" i="3"/>
  <c r="BA1439" i="3"/>
  <c r="BC1439" i="3"/>
  <c r="BE1439" i="3"/>
  <c r="BG1439" i="3"/>
  <c r="BI1439" i="3"/>
  <c r="BK1439" i="3"/>
  <c r="BM1439" i="3"/>
  <c r="BO1439" i="3"/>
  <c r="BQ1439" i="3"/>
  <c r="AY1440" i="3"/>
  <c r="BA1440" i="3"/>
  <c r="BC1440" i="3"/>
  <c r="BE1440" i="3"/>
  <c r="BG1440" i="3"/>
  <c r="BI1440" i="3"/>
  <c r="BK1440" i="3"/>
  <c r="BM1440" i="3"/>
  <c r="BO1440" i="3"/>
  <c r="BQ1440" i="3"/>
  <c r="AY1441" i="3"/>
  <c r="BA1441" i="3"/>
  <c r="BC1441" i="3"/>
  <c r="BE1441" i="3"/>
  <c r="BG1441" i="3"/>
  <c r="BI1441" i="3"/>
  <c r="BK1441" i="3"/>
  <c r="BM1441" i="3"/>
  <c r="BO1441" i="3"/>
  <c r="BQ1441" i="3"/>
  <c r="AY1442" i="3"/>
  <c r="BA1442" i="3"/>
  <c r="BC1442" i="3"/>
  <c r="BE1442" i="3"/>
  <c r="BG1442" i="3"/>
  <c r="BI1442" i="3"/>
  <c r="BK1442" i="3"/>
  <c r="BM1442" i="3"/>
  <c r="BO1442" i="3"/>
  <c r="BQ1442" i="3"/>
  <c r="AY1443" i="3"/>
  <c r="BA1443" i="3"/>
  <c r="BC1443" i="3"/>
  <c r="BE1443" i="3"/>
  <c r="BG1443" i="3"/>
  <c r="BI1443" i="3"/>
  <c r="BK1443" i="3"/>
  <c r="BM1443" i="3"/>
  <c r="BO1443" i="3"/>
  <c r="BQ1443" i="3"/>
  <c r="AY1444" i="3"/>
  <c r="BA1444" i="3"/>
  <c r="BC1444" i="3"/>
  <c r="BE1444" i="3"/>
  <c r="BG1444" i="3"/>
  <c r="BI1444" i="3"/>
  <c r="BK1444" i="3"/>
  <c r="BM1444" i="3"/>
  <c r="BO1444" i="3"/>
  <c r="BQ1444" i="3"/>
  <c r="AY1445" i="3"/>
  <c r="BA1445" i="3"/>
  <c r="BC1445" i="3"/>
  <c r="BE1445" i="3"/>
  <c r="BG1445" i="3"/>
  <c r="BI1445" i="3"/>
  <c r="BK1445" i="3"/>
  <c r="BM1445" i="3"/>
  <c r="BO1445" i="3"/>
  <c r="BQ1445" i="3"/>
  <c r="AY1446" i="3"/>
  <c r="BA1446" i="3"/>
  <c r="BC1446" i="3"/>
  <c r="BE1446" i="3"/>
  <c r="BG1446" i="3"/>
  <c r="BI1446" i="3"/>
  <c r="BK1446" i="3"/>
  <c r="BM1446" i="3"/>
  <c r="BO1446" i="3"/>
  <c r="BQ1446" i="3"/>
  <c r="AY1448" i="3"/>
  <c r="BA1448" i="3"/>
  <c r="BC1448" i="3"/>
  <c r="BE1448" i="3"/>
  <c r="BG1448" i="3"/>
  <c r="BI1448" i="3"/>
  <c r="BK1448" i="3"/>
  <c r="BM1448" i="3"/>
  <c r="BO1448" i="3"/>
  <c r="BQ1448" i="3"/>
  <c r="AY1449" i="3"/>
  <c r="BA1449" i="3"/>
  <c r="BC1449" i="3"/>
  <c r="BE1449" i="3"/>
  <c r="AY1450" i="3"/>
  <c r="BA1450" i="3"/>
  <c r="BC1450" i="3"/>
  <c r="BE1450" i="3"/>
  <c r="BG1450" i="3"/>
  <c r="BI1450" i="3"/>
  <c r="BK1450" i="3"/>
  <c r="BM1450" i="3"/>
  <c r="BO1450" i="3"/>
  <c r="BQ1450" i="3"/>
  <c r="AY1451" i="3"/>
  <c r="BA1451" i="3"/>
  <c r="BC1451" i="3"/>
  <c r="BE1451" i="3"/>
  <c r="BG1451" i="3"/>
  <c r="BI1451" i="3"/>
  <c r="BK1451" i="3"/>
  <c r="BM1451" i="3"/>
  <c r="BO1451" i="3"/>
  <c r="BQ1451" i="3"/>
  <c r="AY1452" i="3"/>
  <c r="BA1452" i="3"/>
  <c r="BC1452" i="3"/>
  <c r="BE1452" i="3"/>
  <c r="BG1452" i="3"/>
  <c r="BI1452" i="3"/>
  <c r="BK1452" i="3"/>
  <c r="BM1452" i="3"/>
  <c r="BO1452" i="3"/>
  <c r="BQ1452" i="3"/>
  <c r="AY1454" i="3"/>
  <c r="BA1454" i="3"/>
  <c r="BC1454" i="3"/>
  <c r="BE1454" i="3"/>
  <c r="BG1454" i="3"/>
  <c r="BI1454" i="3"/>
  <c r="BK1454" i="3"/>
  <c r="BM1454" i="3"/>
  <c r="BO1454" i="3"/>
  <c r="BQ1454" i="3"/>
  <c r="AY1455" i="3"/>
  <c r="BA1455" i="3"/>
  <c r="BC1455" i="3"/>
  <c r="BE1455" i="3"/>
  <c r="BG1455" i="3"/>
  <c r="BI1455" i="3"/>
  <c r="BK1455" i="3"/>
  <c r="BM1455" i="3"/>
  <c r="BO1455" i="3"/>
  <c r="BQ1455" i="3"/>
  <c r="AY1456" i="3"/>
  <c r="BA1456" i="3"/>
  <c r="BC1456" i="3"/>
  <c r="BE1456" i="3"/>
  <c r="BG1456" i="3"/>
  <c r="BI1456" i="3"/>
  <c r="BK1456" i="3"/>
  <c r="BM1456" i="3"/>
  <c r="BO1456" i="3"/>
  <c r="BQ1456" i="3"/>
  <c r="AY1457" i="3"/>
  <c r="BA1457" i="3"/>
  <c r="BC1457" i="3"/>
  <c r="BE1457" i="3"/>
  <c r="BG1457" i="3"/>
  <c r="BI1457" i="3"/>
  <c r="BK1457" i="3"/>
  <c r="BM1457" i="3"/>
  <c r="BO1457" i="3"/>
  <c r="BQ1457" i="3"/>
  <c r="AY1458" i="3"/>
  <c r="BA1458" i="3"/>
  <c r="BC1458" i="3"/>
  <c r="BE1458" i="3"/>
  <c r="BG1458" i="3"/>
  <c r="BI1458" i="3"/>
  <c r="BK1458" i="3"/>
  <c r="BM1458" i="3"/>
  <c r="BO1458" i="3"/>
  <c r="BQ1458" i="3"/>
  <c r="AY1459" i="3"/>
  <c r="BA1459" i="3"/>
  <c r="BC1459" i="3"/>
  <c r="BE1459" i="3"/>
  <c r="BG1459" i="3"/>
  <c r="BI1459" i="3"/>
  <c r="BK1459" i="3"/>
  <c r="BM1459" i="3"/>
  <c r="BO1459" i="3"/>
  <c r="BQ1459" i="3"/>
  <c r="AY1460" i="3"/>
  <c r="BA1460" i="3"/>
  <c r="BC1460" i="3"/>
  <c r="BE1460" i="3"/>
  <c r="BG1460" i="3"/>
  <c r="BI1460" i="3"/>
  <c r="BK1460" i="3"/>
  <c r="BM1460" i="3"/>
  <c r="BO1460" i="3"/>
  <c r="BQ1460" i="3"/>
  <c r="AY1461" i="3"/>
  <c r="BA1461" i="3"/>
  <c r="BC1461" i="3"/>
  <c r="BE1461" i="3"/>
  <c r="BG1461" i="3"/>
  <c r="BI1461" i="3"/>
  <c r="BK1461" i="3"/>
  <c r="BM1461" i="3"/>
  <c r="BO1461" i="3"/>
  <c r="BQ1461" i="3"/>
  <c r="AY1462" i="3"/>
  <c r="BA1462" i="3"/>
  <c r="BC1462" i="3"/>
  <c r="BE1462" i="3"/>
  <c r="BG1462" i="3"/>
  <c r="BI1462" i="3"/>
  <c r="BK1462" i="3"/>
  <c r="BM1462" i="3"/>
  <c r="BO1462" i="3"/>
  <c r="BQ1462" i="3"/>
  <c r="AY1463" i="3"/>
  <c r="BA1463" i="3"/>
  <c r="BC1463" i="3"/>
  <c r="BE1463" i="3"/>
  <c r="BG1463" i="3"/>
  <c r="BI1463" i="3"/>
  <c r="BK1463" i="3"/>
  <c r="BM1463" i="3"/>
  <c r="BO1463" i="3"/>
  <c r="BQ1463" i="3"/>
  <c r="AY1465" i="3"/>
  <c r="BA1465" i="3"/>
  <c r="BC1465" i="3"/>
  <c r="BE1465" i="3"/>
  <c r="BG1465" i="3"/>
  <c r="BI1465" i="3"/>
  <c r="BK1465" i="3"/>
  <c r="BM1465" i="3"/>
  <c r="BO1465" i="3"/>
  <c r="BQ1465" i="3"/>
  <c r="AY1466" i="3"/>
  <c r="BA1466" i="3"/>
  <c r="BC1466" i="3"/>
  <c r="BE1466" i="3"/>
  <c r="AY1467" i="3"/>
  <c r="BA1467" i="3"/>
  <c r="BC1467" i="3"/>
  <c r="BE1467" i="3"/>
  <c r="BG1467" i="3"/>
  <c r="BI1467" i="3"/>
  <c r="BK1467" i="3"/>
  <c r="BM1467" i="3"/>
  <c r="BO1467" i="3"/>
  <c r="BQ1467" i="3"/>
  <c r="AY1468" i="3"/>
  <c r="BA1468" i="3"/>
  <c r="BC1468" i="3"/>
  <c r="BE1468" i="3"/>
  <c r="BG1468" i="3"/>
  <c r="BI1468" i="3"/>
  <c r="BK1468" i="3"/>
  <c r="BM1468" i="3"/>
  <c r="BO1468" i="3"/>
  <c r="BQ1468" i="3"/>
  <c r="AY1470" i="3"/>
  <c r="BA1470" i="3"/>
  <c r="BC1470" i="3"/>
  <c r="BE1470" i="3"/>
  <c r="BG1470" i="3"/>
  <c r="BI1470" i="3"/>
  <c r="BK1470" i="3"/>
  <c r="BM1470" i="3"/>
  <c r="BO1470" i="3"/>
  <c r="BQ1470" i="3"/>
  <c r="AY1471" i="3"/>
  <c r="BA1471" i="3"/>
  <c r="BC1471" i="3"/>
  <c r="BE1471" i="3"/>
  <c r="BG1471" i="3"/>
  <c r="BI1471" i="3"/>
  <c r="BK1471" i="3"/>
  <c r="BM1471" i="3"/>
  <c r="BO1471" i="3"/>
  <c r="BQ1471" i="3"/>
  <c r="AY1472" i="3"/>
  <c r="BA1472" i="3"/>
  <c r="BC1472" i="3"/>
  <c r="BE1472" i="3"/>
  <c r="BG1472" i="3"/>
  <c r="BI1472" i="3"/>
  <c r="BK1472" i="3"/>
  <c r="BM1472" i="3"/>
  <c r="BO1472" i="3"/>
  <c r="BQ1472" i="3"/>
  <c r="AY1473" i="3"/>
  <c r="BA1473" i="3"/>
  <c r="BC1473" i="3"/>
  <c r="BE1473" i="3"/>
  <c r="BG1473" i="3"/>
  <c r="BI1473" i="3"/>
  <c r="BK1473" i="3"/>
  <c r="BM1473" i="3"/>
  <c r="BO1473" i="3"/>
  <c r="BQ1473" i="3"/>
  <c r="AY1474" i="3"/>
  <c r="BA1474" i="3"/>
  <c r="BC1474" i="3"/>
  <c r="BE1474" i="3"/>
  <c r="BG1474" i="3"/>
  <c r="BI1474" i="3"/>
  <c r="BK1474" i="3"/>
  <c r="BM1474" i="3"/>
  <c r="BO1474" i="3"/>
  <c r="BQ1474" i="3"/>
  <c r="AY1475" i="3"/>
  <c r="BA1475" i="3"/>
  <c r="BC1475" i="3"/>
  <c r="BE1475" i="3"/>
  <c r="BG1475" i="3"/>
  <c r="BI1475" i="3"/>
  <c r="BK1475" i="3"/>
  <c r="BM1475" i="3"/>
  <c r="BO1475" i="3"/>
  <c r="BQ1475" i="3"/>
  <c r="AY1476" i="3"/>
  <c r="BA1476" i="3"/>
  <c r="BC1476" i="3"/>
  <c r="BE1476" i="3"/>
  <c r="BG1476" i="3"/>
  <c r="BI1476" i="3"/>
  <c r="BK1476" i="3"/>
  <c r="BM1476" i="3"/>
  <c r="BO1476" i="3"/>
  <c r="BQ1476" i="3"/>
  <c r="AY1477" i="3"/>
  <c r="BA1477" i="3"/>
  <c r="BC1477" i="3"/>
  <c r="BE1477" i="3"/>
  <c r="BG1477" i="3"/>
  <c r="BI1477" i="3"/>
  <c r="BK1477" i="3"/>
  <c r="BM1477" i="3"/>
  <c r="BO1477" i="3"/>
  <c r="BQ1477" i="3"/>
  <c r="AY1478" i="3"/>
  <c r="BA1478" i="3"/>
  <c r="BC1478" i="3"/>
  <c r="BE1478" i="3"/>
  <c r="BG1478" i="3"/>
  <c r="BI1478" i="3"/>
  <c r="BK1478" i="3"/>
  <c r="BM1478" i="3"/>
  <c r="BO1478" i="3"/>
  <c r="BQ1478" i="3"/>
  <c r="AY1479" i="3"/>
  <c r="BA1479" i="3"/>
  <c r="BC1479" i="3"/>
  <c r="BE1479" i="3"/>
  <c r="BG1479" i="3"/>
  <c r="BI1479" i="3"/>
  <c r="BK1479" i="3"/>
  <c r="BM1479" i="3"/>
  <c r="BO1479" i="3"/>
  <c r="BQ1479" i="3"/>
  <c r="AY1481" i="3"/>
  <c r="BA1481" i="3"/>
  <c r="BC1481" i="3"/>
  <c r="BE1481" i="3"/>
  <c r="BG1481" i="3"/>
  <c r="BI1481" i="3"/>
  <c r="BK1481" i="3"/>
  <c r="BM1481" i="3"/>
  <c r="BO1481" i="3"/>
  <c r="BQ1481" i="3"/>
  <c r="AY1482" i="3"/>
  <c r="BA1482" i="3"/>
  <c r="BC1482" i="3"/>
  <c r="BE1482" i="3"/>
  <c r="AY1483" i="3"/>
  <c r="BA1483" i="3"/>
  <c r="BC1483" i="3"/>
  <c r="BE1483" i="3"/>
  <c r="BG1483" i="3"/>
  <c r="BI1483" i="3"/>
  <c r="BK1483" i="3"/>
  <c r="BM1483" i="3"/>
  <c r="BO1483" i="3"/>
  <c r="BQ1483" i="3"/>
  <c r="AY1484" i="3"/>
  <c r="BA1484" i="3"/>
  <c r="BC1484" i="3"/>
  <c r="BE1484" i="3"/>
  <c r="BG1484" i="3"/>
  <c r="BI1484" i="3"/>
  <c r="BK1484" i="3"/>
  <c r="BM1484" i="3"/>
  <c r="BO1484" i="3"/>
  <c r="BQ1484" i="3"/>
  <c r="AY1485" i="3"/>
  <c r="BA1485" i="3"/>
  <c r="BC1485" i="3"/>
  <c r="BE1485" i="3"/>
  <c r="BG1485" i="3"/>
  <c r="BI1485" i="3"/>
  <c r="BK1485" i="3"/>
  <c r="BM1485" i="3"/>
  <c r="BO1485" i="3"/>
  <c r="BQ1485" i="3"/>
  <c r="AY1486" i="3"/>
  <c r="BA1486" i="3"/>
  <c r="BC1486" i="3"/>
  <c r="BE1486" i="3"/>
  <c r="BG1486" i="3"/>
  <c r="BI1486" i="3"/>
  <c r="BK1486" i="3"/>
  <c r="BM1486" i="3"/>
  <c r="BO1486" i="3"/>
  <c r="BQ1486" i="3"/>
  <c r="AY1487" i="3"/>
  <c r="BA1487" i="3"/>
  <c r="BC1487" i="3"/>
  <c r="BE1487" i="3"/>
  <c r="BG1487" i="3"/>
  <c r="BI1487" i="3"/>
  <c r="BK1487" i="3"/>
  <c r="BM1487" i="3"/>
  <c r="BO1487" i="3"/>
  <c r="BQ1487" i="3"/>
  <c r="AY1488" i="3"/>
  <c r="BA1488" i="3"/>
  <c r="BC1488" i="3"/>
  <c r="BE1488" i="3"/>
  <c r="BG1488" i="3"/>
  <c r="BI1488" i="3"/>
  <c r="BK1488" i="3"/>
  <c r="BM1488" i="3"/>
  <c r="BO1488" i="3"/>
  <c r="BQ1488" i="3"/>
  <c r="AY1489" i="3"/>
  <c r="BA1489" i="3"/>
  <c r="BC1489" i="3"/>
  <c r="BE1489" i="3"/>
  <c r="BG1489" i="3"/>
  <c r="BI1489" i="3"/>
  <c r="BK1489" i="3"/>
  <c r="BM1489" i="3"/>
  <c r="BO1489" i="3"/>
  <c r="BQ1489" i="3"/>
  <c r="AY1490" i="3"/>
  <c r="BA1490" i="3"/>
  <c r="BC1490" i="3"/>
  <c r="BE1490" i="3"/>
  <c r="BG1490" i="3"/>
  <c r="BI1490" i="3"/>
  <c r="BK1490" i="3"/>
  <c r="BM1490" i="3"/>
  <c r="BO1490" i="3"/>
  <c r="BQ1490" i="3"/>
  <c r="AY1491" i="3"/>
  <c r="BA1491" i="3"/>
  <c r="BC1491" i="3"/>
  <c r="BE1491" i="3"/>
  <c r="BG1491" i="3"/>
  <c r="BI1491" i="3"/>
  <c r="BK1491" i="3"/>
  <c r="BM1491" i="3"/>
  <c r="BO1491" i="3"/>
  <c r="BQ1491" i="3"/>
  <c r="AY1492" i="3"/>
  <c r="BA1492" i="3"/>
  <c r="BC1492" i="3"/>
  <c r="BE1492" i="3"/>
  <c r="BG1492" i="3"/>
  <c r="BI1492" i="3"/>
  <c r="BK1492" i="3"/>
  <c r="BM1492" i="3"/>
  <c r="BO1492" i="3"/>
  <c r="BQ1492" i="3"/>
  <c r="AY1493" i="3"/>
  <c r="BA1493" i="3"/>
  <c r="BC1493" i="3"/>
  <c r="BE1493" i="3"/>
  <c r="BG1493" i="3"/>
  <c r="BI1493" i="3"/>
  <c r="BK1493" i="3"/>
  <c r="BM1493" i="3"/>
  <c r="BO1493" i="3"/>
  <c r="BQ1493" i="3"/>
  <c r="AY1494" i="3"/>
  <c r="BA1494" i="3"/>
  <c r="BC1494" i="3"/>
  <c r="BE1494" i="3"/>
  <c r="AY1495" i="3"/>
  <c r="BA1495" i="3"/>
  <c r="BC1495" i="3"/>
  <c r="BE1495" i="3"/>
  <c r="BG1495" i="3"/>
  <c r="BI1495" i="3"/>
  <c r="BK1495" i="3"/>
  <c r="BM1495" i="3"/>
  <c r="BO1495" i="3"/>
  <c r="BQ1495" i="3"/>
  <c r="AY1496" i="3"/>
  <c r="BA1496" i="3"/>
  <c r="BC1496" i="3"/>
  <c r="BE1496" i="3"/>
  <c r="BG1496" i="3"/>
  <c r="BI1496" i="3"/>
  <c r="BK1496" i="3"/>
  <c r="BM1496" i="3"/>
  <c r="BO1496" i="3"/>
  <c r="BQ1496" i="3"/>
  <c r="AY1497" i="3"/>
  <c r="BA1497" i="3"/>
  <c r="BC1497" i="3"/>
  <c r="BE1497" i="3"/>
  <c r="BG1497" i="3"/>
  <c r="BI1497" i="3"/>
  <c r="BK1497" i="3"/>
  <c r="BM1497" i="3"/>
  <c r="BO1497" i="3"/>
  <c r="BQ1497" i="3"/>
  <c r="AY1498" i="3"/>
  <c r="BA1498" i="3"/>
  <c r="BC1498" i="3"/>
  <c r="BE1498" i="3"/>
  <c r="BG1498" i="3"/>
  <c r="BI1498" i="3"/>
  <c r="BK1498" i="3"/>
  <c r="BM1498" i="3"/>
  <c r="BO1498" i="3"/>
  <c r="BQ1498" i="3"/>
  <c r="AY1499" i="3"/>
  <c r="BA1499" i="3"/>
  <c r="BC1499" i="3"/>
  <c r="BE1499" i="3"/>
  <c r="BG1499" i="3"/>
  <c r="BI1499" i="3"/>
  <c r="BK1499" i="3"/>
  <c r="BM1499" i="3"/>
  <c r="BO1499" i="3"/>
  <c r="BQ1499" i="3"/>
  <c r="AY1500" i="3"/>
  <c r="BA1500" i="3"/>
  <c r="BC1500" i="3"/>
  <c r="BE1500" i="3"/>
  <c r="BG1500" i="3"/>
  <c r="BI1500" i="3"/>
  <c r="BK1500" i="3"/>
  <c r="BM1500" i="3"/>
  <c r="BO1500" i="3"/>
  <c r="BQ1500" i="3"/>
  <c r="AY1501" i="3"/>
  <c r="BA1501" i="3"/>
  <c r="BC1501" i="3"/>
  <c r="BE1501" i="3"/>
  <c r="BG1501" i="3"/>
  <c r="BI1501" i="3"/>
  <c r="BK1501" i="3"/>
  <c r="BM1501" i="3"/>
  <c r="BO1501" i="3"/>
  <c r="BQ1501" i="3"/>
  <c r="AY1502" i="3"/>
  <c r="BA1502" i="3"/>
  <c r="BC1502" i="3"/>
  <c r="BE1502" i="3"/>
  <c r="BG1502" i="3"/>
  <c r="BI1502" i="3"/>
  <c r="BK1502" i="3"/>
  <c r="BM1502" i="3"/>
  <c r="BO1502" i="3"/>
  <c r="BQ1502" i="3"/>
  <c r="AY1503" i="3"/>
  <c r="BA1503" i="3"/>
  <c r="BC1503" i="3"/>
  <c r="BE1503" i="3"/>
  <c r="BG1503" i="3"/>
  <c r="BI1503" i="3"/>
  <c r="BK1503" i="3"/>
  <c r="BM1503" i="3"/>
  <c r="BO1503" i="3"/>
  <c r="BQ1503" i="3"/>
  <c r="AY1504" i="3"/>
  <c r="AY1505" i="3"/>
  <c r="BA1505" i="3"/>
  <c r="BC1505" i="3"/>
  <c r="BE1505" i="3"/>
  <c r="AY1506" i="3"/>
  <c r="BA1506" i="3"/>
  <c r="BC1506" i="3"/>
  <c r="BE1506" i="3"/>
  <c r="BG1506" i="3"/>
  <c r="BI1506" i="3"/>
  <c r="BK1506" i="3"/>
  <c r="BM1506" i="3"/>
  <c r="BO1506" i="3"/>
  <c r="BQ1506" i="3"/>
  <c r="AY1507" i="3"/>
  <c r="BA1507" i="3"/>
  <c r="BC1507" i="3"/>
  <c r="BE1507" i="3"/>
  <c r="BG1507" i="3"/>
  <c r="BI1507" i="3"/>
  <c r="BK1507" i="3"/>
  <c r="BM1507" i="3"/>
  <c r="BO1507" i="3"/>
  <c r="BQ1507" i="3"/>
  <c r="AY1508" i="3"/>
  <c r="BA1508" i="3"/>
  <c r="BC1508" i="3"/>
  <c r="BE1508" i="3"/>
  <c r="BG1508" i="3"/>
  <c r="BI1508" i="3"/>
  <c r="BK1508" i="3"/>
  <c r="BM1508" i="3"/>
  <c r="BO1508" i="3"/>
  <c r="BQ1508" i="3"/>
  <c r="AY1509" i="3"/>
  <c r="BA1509" i="3"/>
  <c r="BC1509" i="3"/>
  <c r="BE1509" i="3"/>
  <c r="BG1509" i="3"/>
  <c r="BI1509" i="3"/>
  <c r="BK1509" i="3"/>
  <c r="BM1509" i="3"/>
  <c r="BO1509" i="3"/>
  <c r="BQ1509" i="3"/>
  <c r="AY1510" i="3"/>
  <c r="BA1510" i="3"/>
  <c r="BC1510" i="3"/>
  <c r="BE1510" i="3"/>
  <c r="BG1510" i="3"/>
  <c r="BI1510" i="3"/>
  <c r="BK1510" i="3"/>
  <c r="BM1510" i="3"/>
  <c r="BO1510" i="3"/>
  <c r="BQ1510" i="3"/>
  <c r="AY1511" i="3"/>
  <c r="BA1511" i="3"/>
  <c r="BC1511" i="3"/>
  <c r="BE1511" i="3"/>
  <c r="BG1511" i="3"/>
  <c r="BI1511" i="3"/>
  <c r="BK1511" i="3"/>
  <c r="BM1511" i="3"/>
  <c r="BO1511" i="3"/>
  <c r="BQ1511" i="3"/>
  <c r="AY1512" i="3"/>
  <c r="BA1512" i="3"/>
  <c r="BC1512" i="3"/>
  <c r="BE1512" i="3"/>
  <c r="BG1512" i="3"/>
  <c r="BI1512" i="3"/>
  <c r="BK1512" i="3"/>
  <c r="BM1512" i="3"/>
  <c r="BO1512" i="3"/>
  <c r="BQ1512" i="3"/>
  <c r="AY1513" i="3"/>
  <c r="BA1513" i="3"/>
  <c r="BC1513" i="3"/>
  <c r="BE1513" i="3"/>
  <c r="BG1513" i="3"/>
  <c r="BI1513" i="3"/>
  <c r="BK1513" i="3"/>
  <c r="BM1513" i="3"/>
  <c r="BO1513" i="3"/>
  <c r="BQ1513" i="3"/>
  <c r="AY1514" i="3"/>
  <c r="BA1514" i="3"/>
  <c r="BC1514" i="3"/>
  <c r="BE1514" i="3"/>
  <c r="BG1514" i="3"/>
  <c r="BI1514" i="3"/>
  <c r="BK1514" i="3"/>
  <c r="BM1514" i="3"/>
  <c r="BO1514" i="3"/>
  <c r="BQ1514" i="3"/>
  <c r="AY1515" i="3"/>
  <c r="BA1515" i="3"/>
  <c r="BC1515" i="3"/>
  <c r="BE1515" i="3"/>
  <c r="BG1515" i="3"/>
  <c r="BI1515" i="3"/>
  <c r="BK1515" i="3"/>
  <c r="BM1515" i="3"/>
  <c r="BO1515" i="3"/>
  <c r="BQ1515" i="3"/>
  <c r="AY1516" i="3"/>
  <c r="BA1516" i="3"/>
  <c r="BC1516" i="3"/>
  <c r="BE1516" i="3"/>
  <c r="BG1516" i="3"/>
  <c r="BI1516" i="3"/>
  <c r="BK1516" i="3"/>
  <c r="BM1516" i="3"/>
  <c r="BO1516" i="3"/>
  <c r="BQ1516" i="3"/>
  <c r="AY1517" i="3"/>
  <c r="BA1517" i="3"/>
  <c r="BC1517" i="3"/>
  <c r="BE1517" i="3"/>
  <c r="BG1517" i="3"/>
  <c r="BI1517" i="3"/>
  <c r="BK1517" i="3"/>
  <c r="BM1517" i="3"/>
  <c r="BO1517" i="3"/>
  <c r="BQ1517" i="3"/>
  <c r="AY1518" i="3"/>
  <c r="BA1518" i="3"/>
  <c r="BC1518" i="3"/>
  <c r="BE1518" i="3"/>
  <c r="BG1518" i="3"/>
  <c r="BI1518" i="3"/>
  <c r="BK1518" i="3"/>
  <c r="BM1518" i="3"/>
  <c r="BO1518" i="3"/>
  <c r="BQ1518" i="3"/>
  <c r="AY1519" i="3"/>
  <c r="BA1519" i="3"/>
  <c r="BC1519" i="3"/>
  <c r="BE1519" i="3"/>
  <c r="BG1519" i="3"/>
  <c r="BI1519" i="3"/>
  <c r="BK1519" i="3"/>
  <c r="BM1519" i="3"/>
  <c r="BO1519" i="3"/>
  <c r="BQ1519" i="3"/>
  <c r="AY1520" i="3"/>
  <c r="BA1520" i="3"/>
  <c r="BC1520" i="3"/>
  <c r="BE1520" i="3"/>
  <c r="BG1520" i="3"/>
  <c r="BI1520" i="3"/>
  <c r="BK1520" i="3"/>
  <c r="BM1520" i="3"/>
  <c r="BO1520" i="3"/>
  <c r="BQ1520" i="3"/>
  <c r="AY1521" i="3"/>
  <c r="BA1521" i="3"/>
  <c r="BC1521" i="3"/>
  <c r="BE1521" i="3"/>
  <c r="BG1521" i="3"/>
  <c r="BI1521" i="3"/>
  <c r="BK1521" i="3"/>
  <c r="BM1521" i="3"/>
  <c r="BO1521" i="3"/>
  <c r="BQ1521" i="3"/>
  <c r="AY1522" i="3"/>
  <c r="BA1522" i="3"/>
  <c r="BC1522" i="3"/>
  <c r="BE1522" i="3"/>
  <c r="BG1522" i="3"/>
  <c r="BI1522" i="3"/>
  <c r="BK1522" i="3"/>
  <c r="BM1522" i="3"/>
  <c r="BO1522" i="3"/>
  <c r="BQ1522" i="3"/>
  <c r="AY1523" i="3"/>
  <c r="BA1523" i="3"/>
  <c r="BC1523" i="3"/>
  <c r="BE1523" i="3"/>
  <c r="BG1523" i="3"/>
  <c r="BI1523" i="3"/>
  <c r="BK1523" i="3"/>
  <c r="BM1523" i="3"/>
  <c r="BO1523" i="3"/>
  <c r="BQ1523" i="3"/>
  <c r="AY1524" i="3"/>
  <c r="BA1524" i="3"/>
  <c r="BC1524" i="3"/>
  <c r="BE1524" i="3"/>
  <c r="BG1524" i="3"/>
  <c r="BI1524" i="3"/>
  <c r="BK1524" i="3"/>
  <c r="BM1524" i="3"/>
  <c r="BO1524" i="3"/>
  <c r="BQ1524" i="3"/>
  <c r="AY1525" i="3"/>
  <c r="BA1525" i="3"/>
  <c r="BC1525" i="3"/>
  <c r="BE1525" i="3"/>
  <c r="BG1525" i="3"/>
  <c r="BI1525" i="3"/>
  <c r="BK1525" i="3"/>
  <c r="BM1525" i="3"/>
  <c r="BO1525" i="3"/>
  <c r="BQ1525" i="3"/>
  <c r="AY1526" i="3"/>
  <c r="BA1526" i="3"/>
  <c r="BC1526" i="3"/>
  <c r="BE1526" i="3"/>
  <c r="BG1526" i="3"/>
  <c r="BI1526" i="3"/>
  <c r="BK1526" i="3"/>
  <c r="BM1526" i="3"/>
  <c r="BO1526" i="3"/>
  <c r="BQ1526" i="3"/>
  <c r="AY1527" i="3"/>
  <c r="BA1527" i="3"/>
  <c r="BC1527" i="3"/>
  <c r="BE1527" i="3"/>
  <c r="BG1527" i="3"/>
  <c r="BI1527" i="3"/>
  <c r="BK1527" i="3"/>
  <c r="BM1527" i="3"/>
  <c r="BO1527" i="3"/>
  <c r="BQ1527" i="3"/>
  <c r="AY1528" i="3"/>
  <c r="BA1528" i="3"/>
  <c r="BC1528" i="3"/>
  <c r="BE1528" i="3"/>
  <c r="BG1528" i="3"/>
  <c r="BI1528" i="3"/>
  <c r="BK1528" i="3"/>
  <c r="BM1528" i="3"/>
  <c r="BO1528" i="3"/>
  <c r="BQ1528" i="3"/>
  <c r="AY1529" i="3"/>
  <c r="BA1529" i="3"/>
  <c r="BC1529" i="3"/>
  <c r="BE1529" i="3"/>
  <c r="BG1529" i="3"/>
  <c r="BI1529" i="3"/>
  <c r="BK1529" i="3"/>
  <c r="BM1529" i="3"/>
  <c r="BO1529" i="3"/>
  <c r="BQ1529" i="3"/>
  <c r="AY1530" i="3"/>
  <c r="BA1530" i="3"/>
  <c r="BC1530" i="3"/>
  <c r="BE1530" i="3"/>
  <c r="BG1530" i="3"/>
  <c r="BI1530" i="3"/>
  <c r="BK1530" i="3"/>
  <c r="BM1530" i="3"/>
  <c r="BO1530" i="3"/>
  <c r="BQ1530" i="3"/>
  <c r="AY1531" i="3"/>
  <c r="BA1531" i="3"/>
  <c r="BC1531" i="3"/>
  <c r="BE1531" i="3"/>
  <c r="BG1531" i="3"/>
  <c r="BI1531" i="3"/>
  <c r="BK1531" i="3"/>
  <c r="BM1531" i="3"/>
  <c r="BO1531" i="3"/>
  <c r="BQ1531" i="3"/>
  <c r="AY1532" i="3"/>
  <c r="BA1532" i="3"/>
  <c r="BC1532" i="3"/>
  <c r="BE1532" i="3"/>
  <c r="BG1532" i="3"/>
  <c r="BI1532" i="3"/>
  <c r="BK1532" i="3"/>
  <c r="BM1532" i="3"/>
  <c r="BO1532" i="3"/>
  <c r="BQ1532" i="3"/>
  <c r="AY1533" i="3"/>
  <c r="BA1533" i="3"/>
  <c r="BC1533" i="3"/>
  <c r="BE1533" i="3"/>
  <c r="BG1533" i="3"/>
  <c r="BI1533" i="3"/>
  <c r="BK1533" i="3"/>
  <c r="BM1533" i="3"/>
  <c r="BO1533" i="3"/>
  <c r="BQ1533" i="3"/>
  <c r="AY1534" i="3"/>
  <c r="BA1534" i="3"/>
  <c r="BC1534" i="3"/>
  <c r="BE1534" i="3"/>
  <c r="BG1534" i="3"/>
  <c r="BI1534" i="3"/>
  <c r="BK1534" i="3"/>
  <c r="BM1534" i="3"/>
  <c r="BO1534" i="3"/>
  <c r="BQ1534" i="3"/>
  <c r="AY1535" i="3"/>
  <c r="BA1535" i="3"/>
  <c r="BC1535" i="3"/>
  <c r="BE1535" i="3"/>
  <c r="BG1535" i="3"/>
  <c r="BI1535" i="3"/>
  <c r="BK1535" i="3"/>
  <c r="BM1535" i="3"/>
  <c r="BO1535" i="3"/>
  <c r="BQ1535" i="3"/>
  <c r="AY1536" i="3"/>
  <c r="BA1536" i="3"/>
  <c r="BC1536" i="3"/>
  <c r="BE1536" i="3"/>
  <c r="BG1536" i="3"/>
  <c r="BI1536" i="3"/>
  <c r="BK1536" i="3"/>
  <c r="BM1536" i="3"/>
  <c r="BO1536" i="3"/>
  <c r="BQ1536" i="3"/>
  <c r="AY1537" i="3"/>
  <c r="BA1537" i="3"/>
  <c r="BC1537" i="3"/>
  <c r="BE1537" i="3"/>
  <c r="BG1537" i="3"/>
  <c r="BI1537" i="3"/>
  <c r="BK1537" i="3"/>
  <c r="BM1537" i="3"/>
  <c r="BO1537" i="3"/>
  <c r="BQ1537" i="3"/>
  <c r="AY1538" i="3"/>
  <c r="BA1538" i="3"/>
  <c r="BC1538" i="3"/>
  <c r="BE1538" i="3"/>
  <c r="BG1538" i="3"/>
  <c r="BI1538" i="3"/>
  <c r="BK1538" i="3"/>
  <c r="BM1538" i="3"/>
  <c r="BO1538" i="3"/>
  <c r="BQ1538" i="3"/>
  <c r="AY1539" i="3"/>
  <c r="BA1539" i="3"/>
  <c r="BC1539" i="3"/>
  <c r="BE1539" i="3"/>
  <c r="BG1539" i="3"/>
  <c r="BI1539" i="3"/>
  <c r="BK1539" i="3"/>
  <c r="BM1539" i="3"/>
  <c r="BO1539" i="3"/>
  <c r="BQ1539" i="3"/>
  <c r="AY1540" i="3"/>
  <c r="BA1540" i="3"/>
  <c r="BC1540" i="3"/>
  <c r="BE1540" i="3"/>
  <c r="BG1540" i="3"/>
  <c r="BI1540" i="3"/>
  <c r="BK1540" i="3"/>
  <c r="BM1540" i="3"/>
  <c r="BO1540" i="3"/>
  <c r="BQ1540" i="3"/>
  <c r="AY1541" i="3"/>
  <c r="BA1541" i="3"/>
  <c r="BC1541" i="3"/>
  <c r="BE1541" i="3"/>
  <c r="BG1541" i="3"/>
  <c r="BI1541" i="3"/>
  <c r="BK1541" i="3"/>
  <c r="BM1541" i="3"/>
  <c r="BO1541" i="3"/>
  <c r="BQ1541" i="3"/>
  <c r="AY1542" i="3"/>
  <c r="BA1542" i="3"/>
  <c r="BC1542" i="3"/>
  <c r="BE1542" i="3"/>
  <c r="BG1542" i="3"/>
  <c r="BI1542" i="3"/>
  <c r="BK1542" i="3"/>
  <c r="BM1542" i="3"/>
  <c r="BO1542" i="3"/>
  <c r="BQ1542" i="3"/>
  <c r="AY1545" i="3"/>
  <c r="BA1545" i="3"/>
  <c r="BC1545" i="3"/>
  <c r="BE1545" i="3"/>
  <c r="BG1545" i="3"/>
  <c r="BI1545" i="3"/>
  <c r="BK1545" i="3"/>
  <c r="BM1545" i="3"/>
  <c r="BO1545" i="3"/>
  <c r="BQ1545" i="3"/>
  <c r="AY1546" i="3"/>
  <c r="BA1546" i="3"/>
  <c r="BC1546" i="3"/>
  <c r="BE1546" i="3"/>
  <c r="AY1547" i="3"/>
  <c r="BA1547" i="3"/>
  <c r="BC1547" i="3"/>
  <c r="BE1547" i="3"/>
  <c r="BG1547" i="3"/>
  <c r="BI1547" i="3"/>
  <c r="BK1547" i="3"/>
  <c r="BM1547" i="3"/>
  <c r="BO1547" i="3"/>
  <c r="BQ1547" i="3"/>
  <c r="AY1548" i="3"/>
  <c r="BA1548" i="3"/>
  <c r="BC1548" i="3"/>
  <c r="BE1548" i="3"/>
  <c r="BG1548" i="3"/>
  <c r="BI1548" i="3"/>
  <c r="BK1548" i="3"/>
  <c r="BM1548" i="3"/>
  <c r="BO1548" i="3"/>
  <c r="BQ1548" i="3"/>
  <c r="AY1549" i="3"/>
  <c r="BA1549" i="3"/>
  <c r="BC1549" i="3"/>
  <c r="BE1549" i="3"/>
  <c r="BG1549" i="3"/>
  <c r="BI1549" i="3"/>
  <c r="BK1549" i="3"/>
  <c r="BM1549" i="3"/>
  <c r="BO1549" i="3"/>
  <c r="BQ1549" i="3"/>
  <c r="AY1550" i="3"/>
  <c r="BA1550" i="3"/>
  <c r="BC1550" i="3"/>
  <c r="BE1550" i="3"/>
  <c r="BG1550" i="3"/>
  <c r="BI1550" i="3"/>
  <c r="BK1550" i="3"/>
  <c r="BM1550" i="3"/>
  <c r="BO1550" i="3"/>
  <c r="BQ1550" i="3"/>
  <c r="AY1551" i="3"/>
  <c r="BA1551" i="3"/>
  <c r="BC1551" i="3"/>
  <c r="BE1551" i="3"/>
  <c r="BG1551" i="3"/>
  <c r="BI1551" i="3"/>
  <c r="BK1551" i="3"/>
  <c r="BM1551" i="3"/>
  <c r="BO1551" i="3"/>
  <c r="BQ1551" i="3"/>
  <c r="AY1552" i="3"/>
  <c r="BA1552" i="3"/>
  <c r="BC1552" i="3"/>
  <c r="BE1552" i="3"/>
  <c r="BG1552" i="3"/>
  <c r="BI1552" i="3"/>
  <c r="BK1552" i="3"/>
  <c r="BM1552" i="3"/>
  <c r="BO1552" i="3"/>
  <c r="BQ1552" i="3"/>
  <c r="AY1553" i="3"/>
  <c r="BA1553" i="3"/>
  <c r="BC1553" i="3"/>
  <c r="BE1553" i="3"/>
  <c r="BG1553" i="3"/>
  <c r="BI1553" i="3"/>
  <c r="BK1553" i="3"/>
  <c r="BM1553" i="3"/>
  <c r="BO1553" i="3"/>
  <c r="BQ1553" i="3"/>
  <c r="AY1554" i="3"/>
  <c r="BA1554" i="3"/>
  <c r="BC1554" i="3"/>
  <c r="BE1554" i="3"/>
  <c r="BG1554" i="3"/>
  <c r="BI1554" i="3"/>
  <c r="BK1554" i="3"/>
  <c r="BM1554" i="3"/>
  <c r="BO1554" i="3"/>
  <c r="BQ1554" i="3"/>
  <c r="AY1555" i="3"/>
  <c r="BA1555" i="3"/>
  <c r="BC1555" i="3"/>
  <c r="BE1555" i="3"/>
  <c r="BG1555" i="3"/>
  <c r="BI1555" i="3"/>
  <c r="BK1555" i="3"/>
  <c r="BM1555" i="3"/>
  <c r="BO1555" i="3"/>
  <c r="BQ1555" i="3"/>
  <c r="AY1556" i="3"/>
  <c r="BA1556" i="3"/>
  <c r="BC1556" i="3"/>
  <c r="BE1556" i="3"/>
  <c r="BG1556" i="3"/>
  <c r="BI1556" i="3"/>
  <c r="BK1556" i="3"/>
  <c r="BM1556" i="3"/>
  <c r="BO1556" i="3"/>
  <c r="BQ1556" i="3"/>
  <c r="AY1557" i="3"/>
  <c r="BA1557" i="3"/>
  <c r="BC1557" i="3"/>
  <c r="BE1557" i="3"/>
  <c r="AY1558" i="3"/>
  <c r="BA1558" i="3"/>
  <c r="BC1558" i="3"/>
  <c r="BE1558" i="3"/>
  <c r="BG1558" i="3"/>
  <c r="BI1558" i="3"/>
  <c r="BK1558" i="3"/>
  <c r="BM1558" i="3"/>
  <c r="BO1558" i="3"/>
  <c r="BQ1558" i="3"/>
  <c r="AY1559" i="3"/>
  <c r="BA1559" i="3"/>
  <c r="BC1559" i="3"/>
  <c r="BE1559" i="3"/>
  <c r="BG1559" i="3"/>
  <c r="BI1559" i="3"/>
  <c r="BK1559" i="3"/>
  <c r="BM1559" i="3"/>
  <c r="BO1559" i="3"/>
  <c r="BQ1559" i="3"/>
  <c r="AY1560" i="3"/>
  <c r="BA1560" i="3"/>
  <c r="BC1560" i="3"/>
  <c r="BE1560" i="3"/>
  <c r="BG1560" i="3"/>
  <c r="BI1560" i="3"/>
  <c r="BK1560" i="3"/>
  <c r="BM1560" i="3"/>
  <c r="BO1560" i="3"/>
  <c r="BQ1560" i="3"/>
  <c r="AY1561" i="3"/>
  <c r="BA1561" i="3"/>
  <c r="BC1561" i="3"/>
  <c r="BE1561" i="3"/>
  <c r="BG1561" i="3"/>
  <c r="BI1561" i="3"/>
  <c r="BK1561" i="3"/>
  <c r="BM1561" i="3"/>
  <c r="BO1561" i="3"/>
  <c r="BQ1561" i="3"/>
  <c r="AY1562" i="3"/>
  <c r="BA1562" i="3"/>
  <c r="BC1562" i="3"/>
  <c r="BE1562" i="3"/>
  <c r="BG1562" i="3"/>
  <c r="BI1562" i="3"/>
  <c r="BK1562" i="3"/>
  <c r="BM1562" i="3"/>
  <c r="BO1562" i="3"/>
  <c r="BQ1562" i="3"/>
  <c r="AY1563" i="3"/>
  <c r="BA1563" i="3"/>
  <c r="BC1563" i="3"/>
  <c r="BE1563" i="3"/>
  <c r="BG1563" i="3"/>
  <c r="BI1563" i="3"/>
  <c r="BK1563" i="3"/>
  <c r="BM1563" i="3"/>
  <c r="BO1563" i="3"/>
  <c r="BQ1563" i="3"/>
  <c r="AY1564" i="3"/>
  <c r="BA1564" i="3"/>
  <c r="BC1564" i="3"/>
  <c r="BE1564" i="3"/>
  <c r="BG1564" i="3"/>
  <c r="BI1564" i="3"/>
  <c r="BK1564" i="3"/>
  <c r="BM1564" i="3"/>
  <c r="BO1564" i="3"/>
  <c r="BQ1564" i="3"/>
  <c r="AY1565" i="3"/>
  <c r="BA1565" i="3"/>
  <c r="BC1565" i="3"/>
  <c r="BE1565" i="3"/>
  <c r="BG1565" i="3"/>
  <c r="BI1565" i="3"/>
  <c r="BK1565" i="3"/>
  <c r="BM1565" i="3"/>
  <c r="BO1565" i="3"/>
  <c r="BQ1565" i="3"/>
  <c r="AY1566" i="3"/>
  <c r="BA1566" i="3"/>
  <c r="BC1566" i="3"/>
  <c r="BE1566" i="3"/>
  <c r="BG1566" i="3"/>
  <c r="BI1566" i="3"/>
  <c r="BK1566" i="3"/>
  <c r="BM1566" i="3"/>
  <c r="BO1566" i="3"/>
  <c r="BQ1566" i="3"/>
  <c r="AY1567" i="3"/>
  <c r="BA1567" i="3"/>
  <c r="BC1567" i="3"/>
  <c r="BE1567" i="3"/>
  <c r="BG1567" i="3"/>
  <c r="BI1567" i="3"/>
  <c r="BK1567" i="3"/>
  <c r="BM1567" i="3"/>
  <c r="BO1567" i="3"/>
  <c r="BQ1567" i="3"/>
  <c r="AY1568" i="3"/>
  <c r="BA1568" i="3"/>
  <c r="BC1568" i="3"/>
  <c r="BE1568" i="3"/>
  <c r="BG1568" i="3"/>
  <c r="BI1568" i="3"/>
  <c r="BK1568" i="3"/>
  <c r="BM1568" i="3"/>
  <c r="BO1568" i="3"/>
  <c r="BQ1568" i="3"/>
  <c r="AY1569" i="3"/>
  <c r="BA1569" i="3"/>
  <c r="BC1569" i="3"/>
  <c r="BE1569" i="3"/>
  <c r="BG1569" i="3"/>
  <c r="BI1569" i="3"/>
  <c r="BK1569" i="3"/>
  <c r="BM1569" i="3"/>
  <c r="BO1569" i="3"/>
  <c r="BQ1569" i="3"/>
  <c r="AY1570" i="3"/>
  <c r="BA1570" i="3"/>
  <c r="BC1570" i="3"/>
  <c r="BE1570" i="3"/>
  <c r="BG1570" i="3"/>
  <c r="BI1570" i="3"/>
  <c r="BK1570" i="3"/>
  <c r="BM1570" i="3"/>
  <c r="BO1570" i="3"/>
  <c r="BQ1570" i="3"/>
  <c r="AY1571" i="3"/>
  <c r="BA1571" i="3"/>
  <c r="BC1571" i="3"/>
  <c r="BE1571" i="3"/>
  <c r="AY1572" i="3"/>
  <c r="BA1572" i="3"/>
  <c r="BC1572" i="3"/>
  <c r="BE1572" i="3"/>
  <c r="BG1572" i="3"/>
  <c r="BI1572" i="3"/>
  <c r="BK1572" i="3"/>
  <c r="BM1572" i="3"/>
  <c r="BO1572" i="3"/>
  <c r="BQ1572" i="3"/>
  <c r="AY1573" i="3"/>
  <c r="BA1573" i="3"/>
  <c r="BC1573" i="3"/>
  <c r="BE1573" i="3"/>
  <c r="BG1573" i="3"/>
  <c r="BI1573" i="3"/>
  <c r="BK1573" i="3"/>
  <c r="BM1573" i="3"/>
  <c r="BO1573" i="3"/>
  <c r="BQ1573" i="3"/>
  <c r="AY1574" i="3"/>
  <c r="BA1574" i="3"/>
  <c r="BC1574" i="3"/>
  <c r="BE1574" i="3"/>
  <c r="BG1574" i="3"/>
  <c r="BI1574" i="3"/>
  <c r="BK1574" i="3"/>
  <c r="BM1574" i="3"/>
  <c r="BO1574" i="3"/>
  <c r="BQ1574" i="3"/>
  <c r="AY1575" i="3"/>
  <c r="BA1575" i="3"/>
  <c r="BC1575" i="3"/>
  <c r="BE1575" i="3"/>
  <c r="BG1575" i="3"/>
  <c r="BI1575" i="3"/>
  <c r="BK1575" i="3"/>
  <c r="BM1575" i="3"/>
  <c r="BO1575" i="3"/>
  <c r="BQ1575" i="3"/>
  <c r="AY1576" i="3"/>
  <c r="BA1576" i="3"/>
  <c r="BC1576" i="3"/>
  <c r="BE1576" i="3"/>
  <c r="BG1576" i="3"/>
  <c r="BI1576" i="3"/>
  <c r="BK1576" i="3"/>
  <c r="BM1576" i="3"/>
  <c r="BO1576" i="3"/>
  <c r="BQ1576" i="3"/>
  <c r="AY1577" i="3"/>
  <c r="BA1577" i="3"/>
  <c r="BC1577" i="3"/>
  <c r="BE1577" i="3"/>
  <c r="BG1577" i="3"/>
  <c r="BI1577" i="3"/>
  <c r="BK1577" i="3"/>
  <c r="BM1577" i="3"/>
  <c r="BO1577" i="3"/>
  <c r="BQ1577" i="3"/>
  <c r="AY1578" i="3"/>
  <c r="BA1578" i="3"/>
  <c r="BC1578" i="3"/>
  <c r="BE1578" i="3"/>
  <c r="BG1578" i="3"/>
  <c r="BI1578" i="3"/>
  <c r="BK1578" i="3"/>
  <c r="BM1578" i="3"/>
  <c r="BO1578" i="3"/>
  <c r="BQ1578" i="3"/>
  <c r="AY1579" i="3"/>
  <c r="BA1579" i="3"/>
  <c r="BC1579" i="3"/>
  <c r="BE1579" i="3"/>
  <c r="AY1580" i="3"/>
  <c r="BA1580" i="3"/>
  <c r="BC1580" i="3"/>
  <c r="BE1580" i="3"/>
  <c r="BG1580" i="3"/>
  <c r="BI1580" i="3"/>
  <c r="BK1580" i="3"/>
  <c r="BM1580" i="3"/>
  <c r="BO1580" i="3"/>
  <c r="BQ1580" i="3"/>
  <c r="AY1581" i="3"/>
  <c r="BA1581" i="3"/>
  <c r="BC1581" i="3"/>
  <c r="BE1581" i="3"/>
  <c r="BG1581" i="3"/>
  <c r="BI1581" i="3"/>
  <c r="BK1581" i="3"/>
  <c r="BM1581" i="3"/>
  <c r="BO1581" i="3"/>
  <c r="BQ1581" i="3"/>
  <c r="AY1582" i="3"/>
  <c r="BA1582" i="3"/>
  <c r="BC1582" i="3"/>
  <c r="BE1582" i="3"/>
  <c r="BG1582" i="3"/>
  <c r="BI1582" i="3"/>
  <c r="BK1582" i="3"/>
  <c r="BM1582" i="3"/>
  <c r="BO1582" i="3"/>
  <c r="BQ1582" i="3"/>
  <c r="AY1583" i="3"/>
  <c r="BA1583" i="3"/>
  <c r="BC1583" i="3"/>
  <c r="BE1583" i="3"/>
  <c r="BG1583" i="3"/>
  <c r="BI1583" i="3"/>
  <c r="BK1583" i="3"/>
  <c r="BM1583" i="3"/>
  <c r="BO1583" i="3"/>
  <c r="BQ1583" i="3"/>
  <c r="AY1584" i="3"/>
  <c r="BA1584" i="3"/>
  <c r="BC1584" i="3"/>
  <c r="BE1584" i="3"/>
  <c r="BG1584" i="3"/>
  <c r="BI1584" i="3"/>
  <c r="BK1584" i="3"/>
  <c r="BM1584" i="3"/>
  <c r="BO1584" i="3"/>
  <c r="BQ1584" i="3"/>
  <c r="AY1585" i="3"/>
  <c r="BA1585" i="3"/>
  <c r="BC1585" i="3"/>
  <c r="BE1585" i="3"/>
  <c r="BG1585" i="3"/>
  <c r="BI1585" i="3"/>
  <c r="BK1585" i="3"/>
  <c r="BM1585" i="3"/>
  <c r="BO1585" i="3"/>
  <c r="BQ1585" i="3"/>
  <c r="AY1586" i="3"/>
  <c r="BA1586" i="3"/>
  <c r="BC1586" i="3"/>
  <c r="BE1586" i="3"/>
  <c r="BG1586" i="3"/>
  <c r="BI1586" i="3"/>
  <c r="BK1586" i="3"/>
  <c r="BM1586" i="3"/>
  <c r="BO1586" i="3"/>
  <c r="BQ1586" i="3"/>
  <c r="AY1587" i="3"/>
  <c r="AY1588" i="3"/>
  <c r="BA1588" i="3"/>
  <c r="BC1588" i="3"/>
  <c r="BE1588" i="3"/>
  <c r="AY1589" i="3"/>
  <c r="BA1589" i="3"/>
  <c r="BC1589" i="3"/>
  <c r="BE1589" i="3"/>
  <c r="BG1589" i="3"/>
  <c r="BI1589" i="3"/>
  <c r="BK1589" i="3"/>
  <c r="BM1589" i="3"/>
  <c r="BO1589" i="3"/>
  <c r="BQ1589" i="3"/>
  <c r="AY1590" i="3"/>
  <c r="BA1590" i="3"/>
  <c r="BC1590" i="3"/>
  <c r="BE1590" i="3"/>
  <c r="BG1590" i="3"/>
  <c r="BI1590" i="3"/>
  <c r="BK1590" i="3"/>
  <c r="BM1590" i="3"/>
  <c r="BO1590" i="3"/>
  <c r="BQ1590" i="3"/>
  <c r="AY1591" i="3"/>
  <c r="BA1591" i="3"/>
  <c r="BC1591" i="3"/>
  <c r="BE1591" i="3"/>
  <c r="BG1591" i="3"/>
  <c r="BI1591" i="3"/>
  <c r="BK1591" i="3"/>
  <c r="BM1591" i="3"/>
  <c r="BO1591" i="3"/>
  <c r="BQ1591" i="3"/>
  <c r="AY1592" i="3"/>
  <c r="BA1592" i="3"/>
  <c r="BC1592" i="3"/>
  <c r="BE1592" i="3"/>
  <c r="BG1592" i="3"/>
  <c r="BI1592" i="3"/>
  <c r="BK1592" i="3"/>
  <c r="BM1592" i="3"/>
  <c r="BO1592" i="3"/>
  <c r="BQ1592" i="3"/>
  <c r="AY1593" i="3"/>
  <c r="BA1593" i="3"/>
  <c r="BC1593" i="3"/>
  <c r="BE1593" i="3"/>
  <c r="BG1593" i="3"/>
  <c r="BI1593" i="3"/>
  <c r="BK1593" i="3"/>
  <c r="BM1593" i="3"/>
  <c r="BO1593" i="3"/>
  <c r="BQ1593" i="3"/>
  <c r="AY1594" i="3"/>
  <c r="BA1594" i="3"/>
  <c r="BC1594" i="3"/>
  <c r="BE1594" i="3"/>
  <c r="BG1594" i="3"/>
  <c r="BI1594" i="3"/>
  <c r="BK1594" i="3"/>
  <c r="BM1594" i="3"/>
  <c r="BO1594" i="3"/>
  <c r="BQ1594" i="3"/>
  <c r="AY1595" i="3"/>
  <c r="BA1595" i="3"/>
  <c r="BC1595" i="3"/>
  <c r="BE1595" i="3"/>
  <c r="BG1595" i="3"/>
  <c r="BI1595" i="3"/>
  <c r="BK1595" i="3"/>
  <c r="BM1595" i="3"/>
  <c r="BO1595" i="3"/>
  <c r="BQ1595" i="3"/>
  <c r="AY1596" i="3"/>
  <c r="BA1596" i="3"/>
  <c r="BC1596" i="3"/>
  <c r="BE1596" i="3"/>
  <c r="BG1596" i="3"/>
  <c r="BI1596" i="3"/>
  <c r="BK1596" i="3"/>
  <c r="BM1596" i="3"/>
  <c r="BO1596" i="3"/>
  <c r="BQ1596" i="3"/>
  <c r="AY1597" i="3"/>
  <c r="BA1597" i="3"/>
  <c r="BC1597" i="3"/>
  <c r="BE1597" i="3"/>
  <c r="AY1598" i="3"/>
  <c r="BA1598" i="3"/>
  <c r="BC1598" i="3"/>
  <c r="BE1598" i="3"/>
  <c r="BG1598" i="3"/>
  <c r="BI1598" i="3"/>
  <c r="BK1598" i="3"/>
  <c r="BM1598" i="3"/>
  <c r="BO1598" i="3"/>
  <c r="BQ1598" i="3"/>
  <c r="AY1599" i="3"/>
  <c r="BA1599" i="3"/>
  <c r="BC1599" i="3"/>
  <c r="BE1599" i="3"/>
  <c r="BG1599" i="3"/>
  <c r="BI1599" i="3"/>
  <c r="BK1599" i="3"/>
  <c r="BM1599" i="3"/>
  <c r="BO1599" i="3"/>
  <c r="BQ1599" i="3"/>
  <c r="AY1600" i="3"/>
  <c r="BA1600" i="3"/>
  <c r="BC1600" i="3"/>
  <c r="BE1600" i="3"/>
  <c r="BG1600" i="3"/>
  <c r="BI1600" i="3"/>
  <c r="BK1600" i="3"/>
  <c r="BM1600" i="3"/>
  <c r="BO1600" i="3"/>
  <c r="BQ1600" i="3"/>
  <c r="AY1601" i="3"/>
  <c r="BA1601" i="3"/>
  <c r="BC1601" i="3"/>
  <c r="BE1601" i="3"/>
  <c r="BG1601" i="3"/>
  <c r="BI1601" i="3"/>
  <c r="BK1601" i="3"/>
  <c r="BM1601" i="3"/>
  <c r="BO1601" i="3"/>
  <c r="BQ1601" i="3"/>
  <c r="AY1602" i="3"/>
  <c r="BA1602" i="3"/>
  <c r="BC1602" i="3"/>
  <c r="BE1602" i="3"/>
  <c r="BG1602" i="3"/>
  <c r="BI1602" i="3"/>
  <c r="BK1602" i="3"/>
  <c r="BM1602" i="3"/>
  <c r="BO1602" i="3"/>
  <c r="BQ1602" i="3"/>
  <c r="AY1603" i="3"/>
  <c r="BA1603" i="3"/>
  <c r="BC1603" i="3"/>
  <c r="BE1603" i="3"/>
  <c r="BG1603" i="3"/>
  <c r="BI1603" i="3"/>
  <c r="BK1603" i="3"/>
  <c r="BM1603" i="3"/>
  <c r="BO1603" i="3"/>
  <c r="BQ1603" i="3"/>
  <c r="AY1604" i="3"/>
  <c r="BA1604" i="3"/>
  <c r="BC1604" i="3"/>
  <c r="BE1604" i="3"/>
  <c r="BG1604" i="3"/>
  <c r="BI1604" i="3"/>
  <c r="BK1604" i="3"/>
  <c r="BM1604" i="3"/>
  <c r="BO1604" i="3"/>
  <c r="BQ1604" i="3"/>
  <c r="AY1605" i="3"/>
  <c r="BA1605" i="3"/>
  <c r="BC1605" i="3"/>
  <c r="BE1605" i="3"/>
  <c r="BG1605" i="3"/>
  <c r="BI1605" i="3"/>
  <c r="BK1605" i="3"/>
  <c r="BM1605" i="3"/>
  <c r="BO1605" i="3"/>
  <c r="BQ1605" i="3"/>
  <c r="AY1606" i="3"/>
  <c r="BA1606" i="3"/>
  <c r="BC1606" i="3"/>
  <c r="BE1606" i="3"/>
  <c r="AY1607" i="3"/>
  <c r="BA1607" i="3"/>
  <c r="BC1607" i="3"/>
  <c r="BE1607" i="3"/>
  <c r="BG1607" i="3"/>
  <c r="BI1607" i="3"/>
  <c r="BK1607" i="3"/>
  <c r="BM1607" i="3"/>
  <c r="BO1607" i="3"/>
  <c r="BQ1607" i="3"/>
  <c r="AY1608" i="3"/>
  <c r="BA1608" i="3"/>
  <c r="BC1608" i="3"/>
  <c r="BE1608" i="3"/>
  <c r="BG1608" i="3"/>
  <c r="BI1608" i="3"/>
  <c r="BK1608" i="3"/>
  <c r="BM1608" i="3"/>
  <c r="BO1608" i="3"/>
  <c r="BQ1608" i="3"/>
  <c r="AY1609" i="3"/>
  <c r="BA1609" i="3"/>
  <c r="BC1609" i="3"/>
  <c r="BE1609" i="3"/>
  <c r="BG1609" i="3"/>
  <c r="BI1609" i="3"/>
  <c r="BK1609" i="3"/>
  <c r="BM1609" i="3"/>
  <c r="BO1609" i="3"/>
  <c r="BQ1609" i="3"/>
  <c r="AY1610" i="3"/>
  <c r="BA1610" i="3"/>
  <c r="BC1610" i="3"/>
  <c r="BE1610" i="3"/>
  <c r="BG1610" i="3"/>
  <c r="BI1610" i="3"/>
  <c r="BK1610" i="3"/>
  <c r="BM1610" i="3"/>
  <c r="BO1610" i="3"/>
  <c r="BQ1610" i="3"/>
  <c r="AY1611" i="3"/>
  <c r="BA1611" i="3"/>
  <c r="BC1611" i="3"/>
  <c r="BE1611" i="3"/>
  <c r="BG1611" i="3"/>
  <c r="BI1611" i="3"/>
  <c r="BK1611" i="3"/>
  <c r="BM1611" i="3"/>
  <c r="BO1611" i="3"/>
  <c r="BQ1611" i="3"/>
  <c r="AY1614" i="3"/>
  <c r="BA1614" i="3"/>
  <c r="BC1614" i="3"/>
  <c r="BE1614" i="3"/>
  <c r="BG1614" i="3"/>
  <c r="BI1614" i="3"/>
  <c r="BK1614" i="3"/>
  <c r="BM1614" i="3"/>
  <c r="BO1614" i="3"/>
  <c r="BQ1614" i="3"/>
  <c r="AY1615" i="3"/>
  <c r="AY1616" i="3"/>
  <c r="BA1616" i="3"/>
  <c r="BC1616" i="3"/>
  <c r="BE1616" i="3"/>
  <c r="AY1617" i="3"/>
  <c r="BA1617" i="3"/>
  <c r="BC1617" i="3"/>
  <c r="BE1617" i="3"/>
  <c r="BG1617" i="3"/>
  <c r="BI1617" i="3"/>
  <c r="BK1617" i="3"/>
  <c r="BM1617" i="3"/>
  <c r="BO1617" i="3"/>
  <c r="BQ1617" i="3"/>
  <c r="AY1618" i="3"/>
  <c r="BA1618" i="3"/>
  <c r="BC1618" i="3"/>
  <c r="BE1618" i="3"/>
  <c r="BG1618" i="3"/>
  <c r="BI1618" i="3"/>
  <c r="BK1618" i="3"/>
  <c r="BM1618" i="3"/>
  <c r="BO1618" i="3"/>
  <c r="BQ1618" i="3"/>
  <c r="AY1619" i="3"/>
  <c r="BA1619" i="3"/>
  <c r="BC1619" i="3"/>
  <c r="BE1619" i="3"/>
  <c r="BG1619" i="3"/>
  <c r="BI1619" i="3"/>
  <c r="BK1619" i="3"/>
  <c r="BM1619" i="3"/>
  <c r="BO1619" i="3"/>
  <c r="BQ1619" i="3"/>
  <c r="AY1620" i="3"/>
  <c r="BA1620" i="3"/>
  <c r="BC1620" i="3"/>
  <c r="BE1620" i="3"/>
  <c r="BG1620" i="3"/>
  <c r="BI1620" i="3"/>
  <c r="BK1620" i="3"/>
  <c r="BM1620" i="3"/>
  <c r="BO1620" i="3"/>
  <c r="BQ1620" i="3"/>
  <c r="AY1621" i="3"/>
  <c r="BA1621" i="3"/>
  <c r="BC1621" i="3"/>
  <c r="BE1621" i="3"/>
  <c r="BG1621" i="3"/>
  <c r="BI1621" i="3"/>
  <c r="BK1621" i="3"/>
  <c r="BM1621" i="3"/>
  <c r="BO1621" i="3"/>
  <c r="BQ1621" i="3"/>
  <c r="AY1622" i="3"/>
  <c r="BA1622" i="3"/>
  <c r="BC1622" i="3"/>
  <c r="BE1622" i="3"/>
  <c r="BG1622" i="3"/>
  <c r="BI1622" i="3"/>
  <c r="BK1622" i="3"/>
  <c r="BM1622" i="3"/>
  <c r="BO1622" i="3"/>
  <c r="BQ1622" i="3"/>
  <c r="AY1623" i="3"/>
  <c r="BA1623" i="3"/>
  <c r="BC1623" i="3"/>
  <c r="BE1623" i="3"/>
  <c r="AY1624" i="3"/>
  <c r="BA1624" i="3"/>
  <c r="BC1624" i="3"/>
  <c r="BE1624" i="3"/>
  <c r="BG1624" i="3"/>
  <c r="BI1624" i="3"/>
  <c r="BK1624" i="3"/>
  <c r="BM1624" i="3"/>
  <c r="BO1624" i="3"/>
  <c r="BQ1624" i="3"/>
  <c r="AY1625" i="3"/>
  <c r="BA1625" i="3"/>
  <c r="BC1625" i="3"/>
  <c r="BE1625" i="3"/>
  <c r="BG1625" i="3"/>
  <c r="BI1625" i="3"/>
  <c r="BK1625" i="3"/>
  <c r="BM1625" i="3"/>
  <c r="BO1625" i="3"/>
  <c r="BQ1625" i="3"/>
  <c r="AY1626" i="3"/>
  <c r="BA1626" i="3"/>
  <c r="BC1626" i="3"/>
  <c r="BE1626" i="3"/>
  <c r="BG1626" i="3"/>
  <c r="BI1626" i="3"/>
  <c r="BK1626" i="3"/>
  <c r="BM1626" i="3"/>
  <c r="BO1626" i="3"/>
  <c r="BQ1626" i="3"/>
  <c r="AY1627" i="3"/>
  <c r="BA1627" i="3"/>
  <c r="BC1627" i="3"/>
  <c r="BE1627" i="3"/>
  <c r="BG1627" i="3"/>
  <c r="BI1627" i="3"/>
  <c r="BK1627" i="3"/>
  <c r="BM1627" i="3"/>
  <c r="BO1627" i="3"/>
  <c r="BQ1627" i="3"/>
  <c r="AY1628" i="3"/>
  <c r="BA1628" i="3"/>
  <c r="BC1628" i="3"/>
  <c r="BE1628" i="3"/>
  <c r="BG1628" i="3"/>
  <c r="BI1628" i="3"/>
  <c r="BK1628" i="3"/>
  <c r="BM1628" i="3"/>
  <c r="BO1628" i="3"/>
  <c r="BQ1628" i="3"/>
  <c r="AY1629" i="3"/>
  <c r="AY1630" i="3"/>
  <c r="BA1630" i="3"/>
  <c r="BC1630" i="3"/>
  <c r="BE1630" i="3"/>
  <c r="BG1630" i="3"/>
  <c r="BI1630" i="3"/>
  <c r="BK1630" i="3"/>
  <c r="BM1630" i="3"/>
  <c r="BO1630" i="3"/>
  <c r="BQ1630" i="3"/>
  <c r="AY1631" i="3"/>
  <c r="BA1631" i="3"/>
  <c r="BC1631" i="3"/>
  <c r="BE1631" i="3"/>
  <c r="BG1631" i="3"/>
  <c r="BI1631" i="3"/>
  <c r="BK1631" i="3"/>
  <c r="BM1631" i="3"/>
  <c r="BO1631" i="3"/>
  <c r="BQ1631" i="3"/>
  <c r="AY1632" i="3"/>
  <c r="BA1632" i="3"/>
  <c r="BC1632" i="3"/>
  <c r="BE1632" i="3"/>
  <c r="BG1632" i="3"/>
  <c r="BI1632" i="3"/>
  <c r="BK1632" i="3"/>
  <c r="BM1632" i="3"/>
  <c r="BO1632" i="3"/>
  <c r="BQ1632" i="3"/>
  <c r="AY1633" i="3"/>
  <c r="BA1633" i="3"/>
  <c r="BC1633" i="3"/>
  <c r="BE1633" i="3"/>
  <c r="BG1633" i="3"/>
  <c r="BI1633" i="3"/>
  <c r="BK1633" i="3"/>
  <c r="BM1633" i="3"/>
  <c r="BO1633" i="3"/>
  <c r="BQ1633" i="3"/>
  <c r="AY1634" i="3"/>
  <c r="BA1634" i="3"/>
  <c r="BC1634" i="3"/>
  <c r="BE1634" i="3"/>
  <c r="BG1634" i="3"/>
  <c r="BI1634" i="3"/>
  <c r="BK1634" i="3"/>
  <c r="BM1634" i="3"/>
  <c r="BO1634" i="3"/>
  <c r="BQ1634" i="3"/>
  <c r="AY1635" i="3"/>
  <c r="AY1636" i="3"/>
  <c r="BA1636" i="3"/>
  <c r="BC1636" i="3"/>
  <c r="BE1636" i="3"/>
  <c r="BG1636" i="3"/>
  <c r="BI1636" i="3"/>
  <c r="BK1636" i="3"/>
  <c r="BM1636" i="3"/>
  <c r="BO1636" i="3"/>
  <c r="BQ1636" i="3"/>
  <c r="AY1637" i="3"/>
  <c r="BA1637" i="3"/>
  <c r="BC1637" i="3"/>
  <c r="BE1637" i="3"/>
  <c r="BG1637" i="3"/>
  <c r="BI1637" i="3"/>
  <c r="BK1637" i="3"/>
  <c r="BM1637" i="3"/>
  <c r="BO1637" i="3"/>
  <c r="BQ1637" i="3"/>
  <c r="AY1638" i="3"/>
  <c r="BA1638" i="3"/>
  <c r="BC1638" i="3"/>
  <c r="BE1638" i="3"/>
  <c r="BG1638" i="3"/>
  <c r="BI1638" i="3"/>
  <c r="BK1638" i="3"/>
  <c r="BM1638" i="3"/>
  <c r="BO1638" i="3"/>
  <c r="BQ1638" i="3"/>
  <c r="AY1639" i="3"/>
  <c r="BA1639" i="3"/>
  <c r="BC1639" i="3"/>
  <c r="BE1639" i="3"/>
  <c r="BG1639" i="3"/>
  <c r="BI1639" i="3"/>
  <c r="BK1639" i="3"/>
  <c r="BM1639" i="3"/>
  <c r="BO1639" i="3"/>
  <c r="BQ1639" i="3"/>
  <c r="AY1640" i="3"/>
  <c r="BA1640" i="3"/>
  <c r="BC1640" i="3"/>
  <c r="BE1640" i="3"/>
  <c r="BG1640" i="3"/>
  <c r="BI1640" i="3"/>
  <c r="BK1640" i="3"/>
  <c r="BM1640" i="3"/>
  <c r="BO1640" i="3"/>
  <c r="BQ1640" i="3"/>
  <c r="AY1641" i="3"/>
  <c r="BA1641" i="3"/>
  <c r="BC1641" i="3"/>
  <c r="BE1641" i="3"/>
  <c r="BG1641" i="3"/>
  <c r="BI1641" i="3"/>
  <c r="BK1641" i="3"/>
  <c r="BM1641" i="3"/>
  <c r="BO1641" i="3"/>
  <c r="BQ1641" i="3"/>
  <c r="AY1642" i="3"/>
  <c r="BA1642" i="3"/>
  <c r="BC1642" i="3"/>
  <c r="BE1642" i="3"/>
  <c r="BG1642" i="3"/>
  <c r="BI1642" i="3"/>
  <c r="BK1642" i="3"/>
  <c r="BM1642" i="3"/>
  <c r="BO1642" i="3"/>
  <c r="BQ1642" i="3"/>
  <c r="AY1643" i="3"/>
  <c r="BA1643" i="3"/>
  <c r="BC1643" i="3"/>
  <c r="BE1643" i="3"/>
  <c r="BG1643" i="3"/>
  <c r="BI1643" i="3"/>
  <c r="BK1643" i="3"/>
  <c r="BM1643" i="3"/>
  <c r="BO1643" i="3"/>
  <c r="BQ1643" i="3"/>
  <c r="AY1644" i="3"/>
  <c r="BA1644" i="3"/>
  <c r="BC1644" i="3"/>
  <c r="BE1644" i="3"/>
  <c r="BG1644" i="3"/>
  <c r="BI1644" i="3"/>
  <c r="BK1644" i="3"/>
  <c r="BM1644" i="3"/>
  <c r="BO1644" i="3"/>
  <c r="BQ1644" i="3"/>
  <c r="AY1645" i="3"/>
  <c r="BA1645" i="3"/>
  <c r="BC1645" i="3"/>
  <c r="BE1645" i="3"/>
  <c r="BG1645" i="3"/>
  <c r="BI1645" i="3"/>
  <c r="BK1645" i="3"/>
  <c r="BM1645" i="3"/>
  <c r="BO1645" i="3"/>
  <c r="BQ1645" i="3"/>
  <c r="AY1646" i="3"/>
  <c r="BA1646" i="3"/>
  <c r="BC1646" i="3"/>
  <c r="BE1646" i="3"/>
  <c r="BG1646" i="3"/>
  <c r="BI1646" i="3"/>
  <c r="BK1646" i="3"/>
  <c r="BM1646" i="3"/>
  <c r="BO1646" i="3"/>
  <c r="BQ1646" i="3"/>
  <c r="AY1647" i="3"/>
  <c r="BA1647" i="3"/>
  <c r="BC1647" i="3"/>
  <c r="BE1647" i="3"/>
  <c r="BG1647" i="3"/>
  <c r="BI1647" i="3"/>
  <c r="BK1647" i="3"/>
  <c r="BM1647" i="3"/>
  <c r="BO1647" i="3"/>
  <c r="BQ1647" i="3"/>
  <c r="AY1648" i="3"/>
  <c r="BA1648" i="3"/>
  <c r="BC1648" i="3"/>
  <c r="BE1648" i="3"/>
  <c r="BG1648" i="3"/>
  <c r="BI1648" i="3"/>
  <c r="BK1648" i="3"/>
  <c r="BM1648" i="3"/>
  <c r="BO1648" i="3"/>
  <c r="BQ1648" i="3"/>
  <c r="AY1649" i="3"/>
  <c r="BA1649" i="3"/>
  <c r="BC1649" i="3"/>
  <c r="BE1649" i="3"/>
  <c r="BG1649" i="3"/>
  <c r="BI1649" i="3"/>
  <c r="BK1649" i="3"/>
  <c r="BM1649" i="3"/>
  <c r="BO1649" i="3"/>
  <c r="BQ1649" i="3"/>
  <c r="AY1650" i="3"/>
  <c r="BA1650" i="3"/>
  <c r="BC1650" i="3"/>
  <c r="BE1650" i="3"/>
  <c r="BG1650" i="3"/>
  <c r="BI1650" i="3"/>
  <c r="BK1650" i="3"/>
  <c r="BM1650" i="3"/>
  <c r="BO1650" i="3"/>
  <c r="BQ1650" i="3"/>
  <c r="AY1663" i="3"/>
  <c r="BA1663" i="3"/>
  <c r="BC1663" i="3"/>
  <c r="BE1663" i="3"/>
  <c r="BG1663" i="3"/>
  <c r="BI1663" i="3"/>
  <c r="BK1663" i="3"/>
  <c r="BM1663" i="3"/>
  <c r="BO1663" i="3"/>
  <c r="BQ1663" i="3"/>
  <c r="AY1664" i="3"/>
  <c r="AY1665" i="3"/>
  <c r="BA1665" i="3"/>
  <c r="BC1665" i="3"/>
  <c r="BE1665" i="3"/>
  <c r="BG1665" i="3"/>
  <c r="BI1665" i="3"/>
  <c r="BK1665" i="3"/>
  <c r="BM1665" i="3"/>
  <c r="BO1665" i="3"/>
  <c r="BQ1665" i="3"/>
  <c r="AY1666" i="3"/>
  <c r="BA1666" i="3"/>
  <c r="BC1666" i="3"/>
  <c r="BE1666" i="3"/>
  <c r="BG1666" i="3"/>
  <c r="BI1666" i="3"/>
  <c r="BK1666" i="3"/>
  <c r="BM1666" i="3"/>
  <c r="BO1666" i="3"/>
  <c r="BQ1666" i="3"/>
  <c r="AY1667" i="3"/>
  <c r="BA1667" i="3"/>
  <c r="BC1667" i="3"/>
  <c r="BE1667" i="3"/>
  <c r="BG1667" i="3"/>
  <c r="BI1667" i="3"/>
  <c r="BK1667" i="3"/>
  <c r="BM1667" i="3"/>
  <c r="BO1667" i="3"/>
  <c r="BQ1667" i="3"/>
  <c r="AY1668" i="3"/>
  <c r="BA1668" i="3"/>
  <c r="BC1668" i="3"/>
  <c r="BE1668" i="3"/>
  <c r="BG1668" i="3"/>
  <c r="BI1668" i="3"/>
  <c r="BK1668" i="3"/>
  <c r="BM1668" i="3"/>
  <c r="BO1668" i="3"/>
  <c r="BQ1668" i="3"/>
  <c r="AY1669" i="3"/>
  <c r="BA1669" i="3"/>
  <c r="BC1669" i="3"/>
  <c r="BE1669" i="3"/>
  <c r="BG1669" i="3"/>
  <c r="BI1669" i="3"/>
  <c r="BK1669" i="3"/>
  <c r="BM1669" i="3"/>
  <c r="BO1669" i="3"/>
  <c r="BQ1669" i="3"/>
  <c r="AY1670" i="3"/>
  <c r="BA1670" i="3"/>
  <c r="BC1670" i="3"/>
  <c r="BE1670" i="3"/>
  <c r="BG1670" i="3"/>
  <c r="BI1670" i="3"/>
  <c r="BK1670" i="3"/>
  <c r="BM1670" i="3"/>
  <c r="BO1670" i="3"/>
  <c r="BQ1670" i="3"/>
  <c r="AY1671" i="3"/>
  <c r="BA1671" i="3"/>
  <c r="BC1671" i="3"/>
  <c r="BE1671" i="3"/>
  <c r="BG1671" i="3"/>
  <c r="BI1671" i="3"/>
  <c r="BK1671" i="3"/>
  <c r="BM1671" i="3"/>
  <c r="BO1671" i="3"/>
  <c r="BQ1671" i="3"/>
  <c r="AY1672" i="3"/>
  <c r="BA1672" i="3"/>
  <c r="BC1672" i="3"/>
  <c r="BE1672" i="3"/>
  <c r="BG1672" i="3"/>
  <c r="BI1672" i="3"/>
  <c r="BK1672" i="3"/>
  <c r="BM1672" i="3"/>
  <c r="BO1672" i="3"/>
  <c r="BQ1672" i="3"/>
  <c r="AY1673" i="3"/>
  <c r="BA1673" i="3"/>
  <c r="BC1673" i="3"/>
  <c r="BE1673" i="3"/>
  <c r="BG1673" i="3"/>
  <c r="BI1673" i="3"/>
  <c r="BK1673" i="3"/>
  <c r="BM1673" i="3"/>
  <c r="BO1673" i="3"/>
  <c r="BQ1673" i="3"/>
  <c r="AY1674" i="3"/>
  <c r="BA1674" i="3"/>
  <c r="BC1674" i="3"/>
  <c r="BE1674" i="3"/>
  <c r="BG1674" i="3"/>
  <c r="BI1674" i="3"/>
  <c r="BK1674" i="3"/>
  <c r="BM1674" i="3"/>
  <c r="BO1674" i="3"/>
  <c r="BQ1674" i="3"/>
  <c r="AY1675" i="3"/>
  <c r="BA1675" i="3"/>
  <c r="BC1675" i="3"/>
  <c r="BE1675" i="3"/>
  <c r="BG1675" i="3"/>
  <c r="BI1675" i="3"/>
  <c r="BK1675" i="3"/>
  <c r="BM1675" i="3"/>
  <c r="BO1675" i="3"/>
  <c r="BQ1675" i="3"/>
  <c r="AY1676" i="3"/>
  <c r="BA1676" i="3"/>
  <c r="BC1676" i="3"/>
  <c r="BE1676" i="3"/>
  <c r="BG1676" i="3"/>
  <c r="BI1676" i="3"/>
  <c r="BK1676" i="3"/>
  <c r="BM1676" i="3"/>
  <c r="BO1676" i="3"/>
  <c r="BQ1676" i="3"/>
  <c r="AY1677" i="3"/>
  <c r="BA1677" i="3"/>
  <c r="BC1677" i="3"/>
  <c r="BE1677" i="3"/>
  <c r="BG1677" i="3"/>
  <c r="BI1677" i="3"/>
  <c r="BK1677" i="3"/>
  <c r="BM1677" i="3"/>
  <c r="BO1677" i="3"/>
  <c r="BQ1677" i="3"/>
  <c r="AY1678" i="3"/>
  <c r="BA1678" i="3"/>
  <c r="BC1678" i="3"/>
  <c r="BE1678" i="3"/>
  <c r="BG1678" i="3"/>
  <c r="BI1678" i="3"/>
  <c r="BK1678" i="3"/>
  <c r="BM1678" i="3"/>
  <c r="BO1678" i="3"/>
  <c r="BQ1678" i="3"/>
  <c r="AY1679" i="3"/>
  <c r="BA1679" i="3"/>
  <c r="BC1679" i="3"/>
  <c r="BE1679" i="3"/>
  <c r="BG1679" i="3"/>
  <c r="BI1679" i="3"/>
  <c r="BK1679" i="3"/>
  <c r="BM1679" i="3"/>
  <c r="BO1679" i="3"/>
  <c r="BQ1679" i="3"/>
  <c r="AY1680" i="3"/>
  <c r="BA1680" i="3"/>
  <c r="BC1680" i="3"/>
  <c r="BE1680" i="3"/>
  <c r="BG1680" i="3"/>
  <c r="BI1680" i="3"/>
  <c r="BK1680" i="3"/>
  <c r="BM1680" i="3"/>
  <c r="BO1680" i="3"/>
  <c r="BQ1680" i="3"/>
  <c r="AY1681" i="3"/>
  <c r="BA1681" i="3"/>
  <c r="BC1681" i="3"/>
  <c r="BE1681" i="3"/>
  <c r="BG1681" i="3"/>
  <c r="BI1681" i="3"/>
  <c r="BK1681" i="3"/>
  <c r="BM1681" i="3"/>
  <c r="BO1681" i="3"/>
  <c r="BQ1681" i="3"/>
  <c r="AY1682" i="3"/>
  <c r="BA1682" i="3"/>
  <c r="BC1682" i="3"/>
  <c r="BE1682" i="3"/>
  <c r="BG1682" i="3"/>
  <c r="BI1682" i="3"/>
  <c r="BK1682" i="3"/>
  <c r="BM1682" i="3"/>
  <c r="BO1682" i="3"/>
  <c r="BQ1682" i="3"/>
  <c r="AY1683" i="3"/>
  <c r="BA1683" i="3"/>
  <c r="BC1683" i="3"/>
  <c r="BE1683" i="3"/>
  <c r="BG1683" i="3"/>
  <c r="BI1683" i="3"/>
  <c r="BK1683" i="3"/>
  <c r="BM1683" i="3"/>
  <c r="BO1683" i="3"/>
  <c r="BQ1683" i="3"/>
  <c r="AY1684" i="3"/>
  <c r="BA1684" i="3"/>
  <c r="BC1684" i="3"/>
  <c r="BE1684" i="3"/>
  <c r="BG1684" i="3"/>
  <c r="BI1684" i="3"/>
  <c r="BK1684" i="3"/>
  <c r="BM1684" i="3"/>
  <c r="BO1684" i="3"/>
  <c r="BQ1684" i="3"/>
  <c r="AY1685" i="3"/>
  <c r="BA1685" i="3"/>
  <c r="BC1685" i="3"/>
  <c r="BE1685" i="3"/>
  <c r="BG1685" i="3"/>
  <c r="BI1685" i="3"/>
  <c r="BK1685" i="3"/>
  <c r="BM1685" i="3"/>
  <c r="BO1685" i="3"/>
  <c r="BQ1685" i="3"/>
  <c r="AY1686" i="3"/>
  <c r="BA1686" i="3"/>
  <c r="BC1686" i="3"/>
  <c r="BE1686" i="3"/>
  <c r="BG1686" i="3"/>
  <c r="BI1686" i="3"/>
  <c r="BK1686" i="3"/>
  <c r="BM1686" i="3"/>
  <c r="BO1686" i="3"/>
  <c r="BQ1686" i="3"/>
  <c r="AY1687" i="3"/>
  <c r="BA1687" i="3"/>
  <c r="BC1687" i="3"/>
  <c r="BE1687" i="3"/>
  <c r="BG1687" i="3"/>
  <c r="BI1687" i="3"/>
  <c r="BK1687" i="3"/>
  <c r="BM1687" i="3"/>
  <c r="BO1687" i="3"/>
  <c r="BQ1687" i="3"/>
  <c r="AY1688" i="3"/>
  <c r="BA1688" i="3"/>
  <c r="BC1688" i="3"/>
  <c r="BE1688" i="3"/>
  <c r="BG1688" i="3"/>
  <c r="BI1688" i="3"/>
  <c r="BK1688" i="3"/>
  <c r="BM1688" i="3"/>
  <c r="BO1688" i="3"/>
  <c r="BQ1688" i="3"/>
  <c r="AY1689" i="3"/>
  <c r="BA1689" i="3"/>
  <c r="BC1689" i="3"/>
  <c r="BE1689" i="3"/>
  <c r="BG1689" i="3"/>
  <c r="BI1689" i="3"/>
  <c r="BK1689" i="3"/>
  <c r="BM1689" i="3"/>
  <c r="BO1689" i="3"/>
  <c r="BQ1689" i="3"/>
  <c r="AY1690" i="3"/>
  <c r="BA1690" i="3"/>
  <c r="BC1690" i="3"/>
  <c r="BE1690" i="3"/>
  <c r="BG1690" i="3"/>
  <c r="BI1690" i="3"/>
  <c r="BK1690" i="3"/>
  <c r="BM1690" i="3"/>
  <c r="BO1690" i="3"/>
  <c r="BQ1690" i="3"/>
  <c r="AY1691" i="3"/>
  <c r="BA1691" i="3"/>
  <c r="BC1691" i="3"/>
  <c r="BE1691" i="3"/>
  <c r="BG1691" i="3"/>
  <c r="BI1691" i="3"/>
  <c r="BK1691" i="3"/>
  <c r="BM1691" i="3"/>
  <c r="BO1691" i="3"/>
  <c r="BQ1691" i="3"/>
  <c r="AY1692" i="3"/>
  <c r="BA1692" i="3"/>
  <c r="BC1692" i="3"/>
  <c r="BE1692" i="3"/>
  <c r="BG1692" i="3"/>
  <c r="BI1692" i="3"/>
  <c r="BK1692" i="3"/>
  <c r="BM1692" i="3"/>
  <c r="BO1692" i="3"/>
  <c r="BQ1692" i="3"/>
  <c r="AY1693" i="3"/>
  <c r="BA1693" i="3"/>
  <c r="BC1693" i="3"/>
  <c r="BE1693" i="3"/>
  <c r="BG1693" i="3"/>
  <c r="BI1693" i="3"/>
  <c r="BK1693" i="3"/>
  <c r="BM1693" i="3"/>
  <c r="BO1693" i="3"/>
  <c r="BQ1693" i="3"/>
  <c r="AY1694" i="3"/>
  <c r="BA1694" i="3"/>
  <c r="BC1694" i="3"/>
  <c r="BE1694" i="3"/>
  <c r="BG1694" i="3"/>
  <c r="BI1694" i="3"/>
  <c r="BK1694" i="3"/>
  <c r="BM1694" i="3"/>
  <c r="BO1694" i="3"/>
  <c r="BQ1694" i="3"/>
  <c r="AY1695" i="3"/>
  <c r="BA1695" i="3"/>
  <c r="BC1695" i="3"/>
  <c r="BE1695" i="3"/>
  <c r="BG1695" i="3"/>
  <c r="BI1695" i="3"/>
  <c r="BK1695" i="3"/>
  <c r="BM1695" i="3"/>
  <c r="BO1695" i="3"/>
  <c r="BQ1695" i="3"/>
  <c r="AY1696" i="3"/>
  <c r="BA1696" i="3"/>
  <c r="BC1696" i="3"/>
  <c r="BE1696" i="3"/>
  <c r="BG1696" i="3"/>
  <c r="BI1696" i="3"/>
  <c r="BK1696" i="3"/>
  <c r="BM1696" i="3"/>
  <c r="BO1696" i="3"/>
  <c r="BQ1696" i="3"/>
  <c r="AY1697" i="3"/>
  <c r="BA1697" i="3"/>
  <c r="BC1697" i="3"/>
  <c r="BE1697" i="3"/>
  <c r="BG1697" i="3"/>
  <c r="BI1697" i="3"/>
  <c r="BK1697" i="3"/>
  <c r="BM1697" i="3"/>
  <c r="BO1697" i="3"/>
  <c r="BQ1697" i="3"/>
  <c r="AY1698" i="3"/>
  <c r="BA1698" i="3"/>
  <c r="BC1698" i="3"/>
  <c r="BE1698" i="3"/>
  <c r="BG1698" i="3"/>
  <c r="BI1698" i="3"/>
  <c r="BK1698" i="3"/>
  <c r="BM1698" i="3"/>
  <c r="BO1698" i="3"/>
  <c r="BQ1698" i="3"/>
  <c r="AY1699" i="3"/>
  <c r="BA1699" i="3"/>
  <c r="BC1699" i="3"/>
  <c r="BE1699" i="3"/>
  <c r="BG1699" i="3"/>
  <c r="BI1699" i="3"/>
  <c r="BK1699" i="3"/>
  <c r="BM1699" i="3"/>
  <c r="BO1699" i="3"/>
  <c r="BQ1699" i="3"/>
  <c r="AY1700" i="3"/>
  <c r="BA1700" i="3"/>
  <c r="BC1700" i="3"/>
  <c r="BE1700" i="3"/>
  <c r="BG1700" i="3"/>
  <c r="BI1700" i="3"/>
  <c r="BK1700" i="3"/>
  <c r="BM1700" i="3"/>
  <c r="BO1700" i="3"/>
  <c r="BQ1700" i="3"/>
  <c r="AY1701" i="3"/>
  <c r="BA1701" i="3"/>
  <c r="BC1701" i="3"/>
  <c r="BE1701" i="3"/>
  <c r="BG1701" i="3"/>
  <c r="BI1701" i="3"/>
  <c r="BK1701" i="3"/>
  <c r="BM1701" i="3"/>
  <c r="BO1701" i="3"/>
  <c r="BQ1701" i="3"/>
  <c r="AY1702" i="3"/>
  <c r="BA1702" i="3"/>
  <c r="BC1702" i="3"/>
  <c r="BE1702" i="3"/>
  <c r="BG1702" i="3"/>
  <c r="BI1702" i="3"/>
  <c r="BK1702" i="3"/>
  <c r="BM1702" i="3"/>
  <c r="BO1702" i="3"/>
  <c r="BQ1702" i="3"/>
  <c r="AY1703" i="3"/>
  <c r="BA1703" i="3"/>
  <c r="BC1703" i="3"/>
  <c r="BE1703" i="3"/>
  <c r="BG1703" i="3"/>
  <c r="BI1703" i="3"/>
  <c r="BK1703" i="3"/>
  <c r="BM1703" i="3"/>
  <c r="BO1703" i="3"/>
  <c r="BQ1703" i="3"/>
  <c r="AY1704" i="3"/>
  <c r="BA1704" i="3"/>
  <c r="BC1704" i="3"/>
  <c r="BE1704" i="3"/>
  <c r="BG1704" i="3"/>
  <c r="BI1704" i="3"/>
  <c r="BK1704" i="3"/>
  <c r="BM1704" i="3"/>
  <c r="BO1704" i="3"/>
  <c r="BQ1704" i="3"/>
  <c r="AY1705" i="3"/>
  <c r="BA1705" i="3"/>
  <c r="BC1705" i="3"/>
  <c r="BE1705" i="3"/>
  <c r="BG1705" i="3"/>
  <c r="BI1705" i="3"/>
  <c r="BK1705" i="3"/>
  <c r="BM1705" i="3"/>
  <c r="BO1705" i="3"/>
  <c r="BQ1705" i="3"/>
  <c r="AY1706" i="3"/>
  <c r="BA1706" i="3"/>
  <c r="BC1706" i="3"/>
  <c r="BE1706" i="3"/>
  <c r="BG1706" i="3"/>
  <c r="BI1706" i="3"/>
  <c r="BK1706" i="3"/>
  <c r="BM1706" i="3"/>
  <c r="BO1706" i="3"/>
  <c r="BQ1706" i="3"/>
  <c r="AY1707" i="3"/>
  <c r="BA1707" i="3"/>
  <c r="BC1707" i="3"/>
  <c r="BE1707" i="3"/>
  <c r="BG1707" i="3"/>
  <c r="BI1707" i="3"/>
  <c r="BK1707" i="3"/>
  <c r="BM1707" i="3"/>
  <c r="BO1707" i="3"/>
  <c r="BQ1707" i="3"/>
  <c r="AY1708" i="3"/>
  <c r="BA1708" i="3"/>
  <c r="BC1708" i="3"/>
  <c r="BE1708" i="3"/>
  <c r="BG1708" i="3"/>
  <c r="BI1708" i="3"/>
  <c r="BK1708" i="3"/>
  <c r="BM1708" i="3"/>
  <c r="BO1708" i="3"/>
  <c r="BQ1708" i="3"/>
  <c r="AY1709" i="3"/>
  <c r="BA1709" i="3"/>
  <c r="BC1709" i="3"/>
  <c r="BE1709" i="3"/>
  <c r="BG1709" i="3"/>
  <c r="BI1709" i="3"/>
  <c r="BK1709" i="3"/>
  <c r="BM1709" i="3"/>
  <c r="BO1709" i="3"/>
  <c r="BQ1709" i="3"/>
  <c r="AY1710" i="3"/>
  <c r="BA1710" i="3"/>
  <c r="BC1710" i="3"/>
  <c r="BE1710" i="3"/>
  <c r="BG1710" i="3"/>
  <c r="BI1710" i="3"/>
  <c r="BK1710" i="3"/>
  <c r="BM1710" i="3"/>
  <c r="BO1710" i="3"/>
  <c r="BQ1710" i="3"/>
  <c r="AY1711" i="3"/>
  <c r="BA1711" i="3"/>
  <c r="BC1711" i="3"/>
  <c r="BE1711" i="3"/>
  <c r="BG1711" i="3"/>
  <c r="BI1711" i="3"/>
  <c r="BK1711" i="3"/>
  <c r="BM1711" i="3"/>
  <c r="BO1711" i="3"/>
  <c r="BQ1711" i="3"/>
  <c r="AY1712" i="3"/>
  <c r="BA1712" i="3"/>
  <c r="BC1712" i="3"/>
  <c r="BE1712" i="3"/>
  <c r="BG1712" i="3"/>
  <c r="BI1712" i="3"/>
  <c r="BK1712" i="3"/>
  <c r="BM1712" i="3"/>
  <c r="BO1712" i="3"/>
  <c r="BQ1712" i="3"/>
  <c r="AY1713" i="3"/>
  <c r="BA1713" i="3"/>
  <c r="BC1713" i="3"/>
  <c r="BE1713" i="3"/>
  <c r="BG1713" i="3"/>
  <c r="BI1713" i="3"/>
  <c r="BK1713" i="3"/>
  <c r="BM1713" i="3"/>
  <c r="BO1713" i="3"/>
  <c r="BQ1713" i="3"/>
  <c r="AY1714" i="3"/>
  <c r="BA1714" i="3"/>
  <c r="BC1714" i="3"/>
  <c r="BE1714" i="3"/>
  <c r="BG1714" i="3"/>
  <c r="BI1714" i="3"/>
  <c r="BK1714" i="3"/>
  <c r="BM1714" i="3"/>
  <c r="BO1714" i="3"/>
  <c r="BQ1714" i="3"/>
  <c r="AY1715" i="3"/>
  <c r="BA1715" i="3"/>
  <c r="BC1715" i="3"/>
  <c r="BE1715" i="3"/>
  <c r="BG1715" i="3"/>
  <c r="BI1715" i="3"/>
  <c r="BK1715" i="3"/>
  <c r="BM1715" i="3"/>
  <c r="BO1715" i="3"/>
  <c r="BQ1715" i="3"/>
  <c r="AY1716" i="3"/>
  <c r="BA1716" i="3"/>
  <c r="BC1716" i="3"/>
  <c r="BE1716" i="3"/>
  <c r="BG1716" i="3"/>
  <c r="BI1716" i="3"/>
  <c r="BK1716" i="3"/>
  <c r="BM1716" i="3"/>
  <c r="BO1716" i="3"/>
  <c r="BQ1716" i="3"/>
  <c r="AY1723" i="3"/>
  <c r="BA1723" i="3"/>
  <c r="BC1723" i="3"/>
  <c r="BE1723" i="3"/>
  <c r="BG1723" i="3"/>
  <c r="BI1723" i="3"/>
  <c r="BK1723" i="3"/>
  <c r="BM1723" i="3"/>
  <c r="BO1723" i="3"/>
  <c r="BQ1723" i="3"/>
  <c r="AY1724" i="3"/>
  <c r="AY1725" i="3"/>
  <c r="BA1725" i="3"/>
  <c r="BC1725" i="3"/>
  <c r="BE1725" i="3"/>
  <c r="BG1725" i="3"/>
  <c r="BI1725" i="3"/>
  <c r="BK1725" i="3"/>
  <c r="BM1725" i="3"/>
  <c r="BO1725" i="3"/>
  <c r="BQ1725" i="3"/>
  <c r="AY1726" i="3"/>
  <c r="BA1726" i="3"/>
  <c r="BC1726" i="3"/>
  <c r="BE1726" i="3"/>
  <c r="BG1726" i="3"/>
  <c r="BI1726" i="3"/>
  <c r="BK1726" i="3"/>
  <c r="BM1726" i="3"/>
  <c r="BO1726" i="3"/>
  <c r="BQ1726" i="3"/>
  <c r="AY1727" i="3"/>
  <c r="BA1727" i="3"/>
  <c r="BC1727" i="3"/>
  <c r="BE1727" i="3"/>
  <c r="BG1727" i="3"/>
  <c r="BI1727" i="3"/>
  <c r="BK1727" i="3"/>
  <c r="BM1727" i="3"/>
  <c r="BO1727" i="3"/>
  <c r="BQ1727" i="3"/>
  <c r="AY1728" i="3"/>
  <c r="BA1728" i="3"/>
  <c r="BC1728" i="3"/>
  <c r="BE1728" i="3"/>
  <c r="BG1728" i="3"/>
  <c r="BI1728" i="3"/>
  <c r="BK1728" i="3"/>
  <c r="BM1728" i="3"/>
  <c r="BO1728" i="3"/>
  <c r="BQ1728" i="3"/>
  <c r="AY1729" i="3"/>
  <c r="BA1729" i="3"/>
  <c r="BC1729" i="3"/>
  <c r="BE1729" i="3"/>
  <c r="BG1729" i="3"/>
  <c r="BI1729" i="3"/>
  <c r="BK1729" i="3"/>
  <c r="BM1729" i="3"/>
  <c r="BO1729" i="3"/>
  <c r="BQ1729" i="3"/>
  <c r="AY1730" i="3"/>
  <c r="BA1730" i="3"/>
  <c r="BC1730" i="3"/>
  <c r="BE1730" i="3"/>
  <c r="BG1730" i="3"/>
  <c r="BI1730" i="3"/>
  <c r="BK1730" i="3"/>
  <c r="BM1730" i="3"/>
  <c r="BO1730" i="3"/>
  <c r="BQ1730" i="3"/>
  <c r="AY1731" i="3"/>
  <c r="BA1731" i="3"/>
  <c r="BC1731" i="3"/>
  <c r="BE1731" i="3"/>
  <c r="BG1731" i="3"/>
  <c r="BI1731" i="3"/>
  <c r="BK1731" i="3"/>
  <c r="BM1731" i="3"/>
  <c r="BO1731" i="3"/>
  <c r="BQ1731" i="3"/>
  <c r="AY1732" i="3"/>
  <c r="BA1732" i="3"/>
  <c r="BC1732" i="3"/>
  <c r="BE1732" i="3"/>
  <c r="BG1732" i="3"/>
  <c r="BI1732" i="3"/>
  <c r="BK1732" i="3"/>
  <c r="BM1732" i="3"/>
  <c r="BO1732" i="3"/>
  <c r="BQ1732" i="3"/>
  <c r="AY1733" i="3"/>
  <c r="BA1733" i="3"/>
  <c r="BC1733" i="3"/>
  <c r="BE1733" i="3"/>
  <c r="BG1733" i="3"/>
  <c r="BI1733" i="3"/>
  <c r="BK1733" i="3"/>
  <c r="BM1733" i="3"/>
  <c r="BO1733" i="3"/>
  <c r="BQ1733" i="3"/>
  <c r="AY1734" i="3"/>
  <c r="BA1734" i="3"/>
  <c r="BC1734" i="3"/>
  <c r="BE1734" i="3"/>
  <c r="BG1734" i="3"/>
  <c r="BI1734" i="3"/>
  <c r="BK1734" i="3"/>
  <c r="BM1734" i="3"/>
  <c r="BO1734" i="3"/>
  <c r="BQ1734" i="3"/>
  <c r="AY1735" i="3"/>
  <c r="BA1735" i="3"/>
  <c r="BC1735" i="3"/>
  <c r="BE1735" i="3"/>
  <c r="BG1735" i="3"/>
  <c r="BI1735" i="3"/>
  <c r="BK1735" i="3"/>
  <c r="BM1735" i="3"/>
  <c r="BO1735" i="3"/>
  <c r="BQ1735" i="3"/>
  <c r="AY1736" i="3"/>
  <c r="BA1736" i="3"/>
  <c r="BC1736" i="3"/>
  <c r="BE1736" i="3"/>
  <c r="BG1736" i="3"/>
  <c r="BI1736" i="3"/>
  <c r="BK1736" i="3"/>
  <c r="BM1736" i="3"/>
  <c r="BO1736" i="3"/>
  <c r="BQ1736" i="3"/>
  <c r="AY1737" i="3"/>
  <c r="BA1737" i="3"/>
  <c r="BC1737" i="3"/>
  <c r="BE1737" i="3"/>
  <c r="BG1737" i="3"/>
  <c r="BI1737" i="3"/>
  <c r="BK1737" i="3"/>
  <c r="BM1737" i="3"/>
  <c r="BO1737" i="3"/>
  <c r="BQ1737" i="3"/>
  <c r="AY1738" i="3"/>
  <c r="BA1738" i="3"/>
  <c r="BC1738" i="3"/>
  <c r="BE1738" i="3"/>
  <c r="BG1738" i="3"/>
  <c r="BI1738" i="3"/>
  <c r="BK1738" i="3"/>
  <c r="BM1738" i="3"/>
  <c r="BO1738" i="3"/>
  <c r="BQ1738" i="3"/>
  <c r="AY1741" i="3"/>
  <c r="BA1741" i="3"/>
  <c r="BC1741" i="3"/>
  <c r="BE1741" i="3"/>
  <c r="BG1741" i="3"/>
  <c r="BI1741" i="3"/>
  <c r="BK1741" i="3"/>
  <c r="BM1741" i="3"/>
  <c r="BO1741" i="3"/>
  <c r="BQ1741" i="3"/>
  <c r="AY1743" i="3"/>
  <c r="AY1744" i="3"/>
  <c r="BA1744" i="3"/>
  <c r="BC1744" i="3"/>
  <c r="BE1744" i="3"/>
  <c r="BG1744" i="3"/>
  <c r="BI1744" i="3"/>
  <c r="BK1744" i="3"/>
  <c r="BM1744" i="3"/>
  <c r="BO1744" i="3"/>
  <c r="BQ1744" i="3"/>
  <c r="AY1745" i="3"/>
  <c r="BA1745" i="3"/>
  <c r="BC1745" i="3"/>
  <c r="BE1745" i="3"/>
  <c r="BG1745" i="3"/>
  <c r="BI1745" i="3"/>
  <c r="BK1745" i="3"/>
  <c r="BM1745" i="3"/>
  <c r="BO1745" i="3"/>
  <c r="BQ1745" i="3"/>
  <c r="AY1746" i="3"/>
  <c r="BA1746" i="3"/>
  <c r="BC1746" i="3"/>
  <c r="BE1746" i="3"/>
  <c r="BG1746" i="3"/>
  <c r="BI1746" i="3"/>
  <c r="BK1746" i="3"/>
  <c r="BM1746" i="3"/>
  <c r="BO1746" i="3"/>
  <c r="BQ1746" i="3"/>
  <c r="AY1747" i="3"/>
  <c r="BA1747" i="3"/>
  <c r="BC1747" i="3"/>
  <c r="BE1747" i="3"/>
  <c r="BG1747" i="3"/>
  <c r="BI1747" i="3"/>
  <c r="BK1747" i="3"/>
  <c r="BM1747" i="3"/>
  <c r="BO1747" i="3"/>
  <c r="BQ1747" i="3"/>
  <c r="AY1748" i="3"/>
  <c r="BA1748" i="3"/>
  <c r="BC1748" i="3"/>
  <c r="BE1748" i="3"/>
  <c r="BG1748" i="3"/>
  <c r="BI1748" i="3"/>
  <c r="BK1748" i="3"/>
  <c r="BM1748" i="3"/>
  <c r="BO1748" i="3"/>
  <c r="BQ1748" i="3"/>
  <c r="AY1749" i="3"/>
  <c r="BA1749" i="3"/>
  <c r="BC1749" i="3"/>
  <c r="BE1749" i="3"/>
  <c r="BG1749" i="3"/>
  <c r="BI1749" i="3"/>
  <c r="BK1749" i="3"/>
  <c r="BM1749" i="3"/>
  <c r="BO1749" i="3"/>
  <c r="BQ1749" i="3"/>
  <c r="AY1750" i="3"/>
  <c r="BA1750" i="3"/>
  <c r="BC1750" i="3"/>
  <c r="BE1750" i="3"/>
  <c r="BG1750" i="3"/>
  <c r="BI1750" i="3"/>
  <c r="BK1750" i="3"/>
  <c r="BM1750" i="3"/>
  <c r="BO1750" i="3"/>
  <c r="BQ1750" i="3"/>
  <c r="AY1751" i="3"/>
  <c r="BA1751" i="3"/>
  <c r="BC1751" i="3"/>
  <c r="BE1751" i="3"/>
  <c r="BG1751" i="3"/>
  <c r="BI1751" i="3"/>
  <c r="BK1751" i="3"/>
  <c r="BM1751" i="3"/>
  <c r="BO1751" i="3"/>
  <c r="BQ1751" i="3"/>
  <c r="AY1752" i="3"/>
  <c r="BA1752" i="3"/>
  <c r="BC1752" i="3"/>
  <c r="BE1752" i="3"/>
  <c r="BG1752" i="3"/>
  <c r="BI1752" i="3"/>
  <c r="BK1752" i="3"/>
  <c r="BM1752" i="3"/>
  <c r="BO1752" i="3"/>
  <c r="BQ1752" i="3"/>
  <c r="AY1753" i="3"/>
  <c r="BA1753" i="3"/>
  <c r="BC1753" i="3"/>
  <c r="BE1753" i="3"/>
  <c r="BG1753" i="3"/>
  <c r="BI1753" i="3"/>
  <c r="BK1753" i="3"/>
  <c r="BM1753" i="3"/>
  <c r="BO1753" i="3"/>
  <c r="BQ1753" i="3"/>
  <c r="AY1754" i="3"/>
  <c r="BA1754" i="3"/>
  <c r="BC1754" i="3"/>
  <c r="BE1754" i="3"/>
  <c r="BG1754" i="3"/>
  <c r="BI1754" i="3"/>
  <c r="BK1754" i="3"/>
  <c r="BM1754" i="3"/>
  <c r="BO1754" i="3"/>
  <c r="BQ1754" i="3"/>
  <c r="AY1755" i="3"/>
  <c r="BA1755" i="3"/>
  <c r="BC1755" i="3"/>
  <c r="BE1755" i="3"/>
  <c r="BG1755" i="3"/>
  <c r="BI1755" i="3"/>
  <c r="BK1755" i="3"/>
  <c r="BM1755" i="3"/>
  <c r="BO1755" i="3"/>
  <c r="BQ1755" i="3"/>
  <c r="AY1756" i="3"/>
  <c r="BA1756" i="3"/>
  <c r="BC1756" i="3"/>
  <c r="BE1756" i="3"/>
  <c r="BG1756" i="3"/>
  <c r="BI1756" i="3"/>
  <c r="BK1756" i="3"/>
  <c r="BM1756" i="3"/>
  <c r="BO1756" i="3"/>
  <c r="BQ1756" i="3"/>
  <c r="AY1757" i="3"/>
  <c r="BA1757" i="3"/>
  <c r="BC1757" i="3"/>
  <c r="BE1757" i="3"/>
  <c r="BG1757" i="3"/>
  <c r="BI1757" i="3"/>
  <c r="BK1757" i="3"/>
  <c r="BM1757" i="3"/>
  <c r="BO1757" i="3"/>
  <c r="BQ1757" i="3"/>
  <c r="AY1758" i="3"/>
  <c r="BA1758" i="3"/>
  <c r="BC1758" i="3"/>
  <c r="BE1758" i="3"/>
  <c r="BG1758" i="3"/>
  <c r="BI1758" i="3"/>
  <c r="BK1758" i="3"/>
  <c r="BM1758" i="3"/>
  <c r="BO1758" i="3"/>
  <c r="BQ1758" i="3"/>
  <c r="AY1759" i="3"/>
  <c r="BA1759" i="3"/>
  <c r="BC1759" i="3"/>
  <c r="BE1759" i="3"/>
  <c r="BG1759" i="3"/>
  <c r="BI1759" i="3"/>
  <c r="BK1759" i="3"/>
  <c r="BM1759" i="3"/>
  <c r="BO1759" i="3"/>
  <c r="BQ1759" i="3"/>
  <c r="AY1760" i="3"/>
  <c r="BA1760" i="3"/>
  <c r="BC1760" i="3"/>
  <c r="BE1760" i="3"/>
  <c r="BG1760" i="3"/>
  <c r="BI1760" i="3"/>
  <c r="BK1760" i="3"/>
  <c r="BM1760" i="3"/>
  <c r="BO1760" i="3"/>
  <c r="BQ1760" i="3"/>
  <c r="AY1761" i="3"/>
  <c r="BA1761" i="3"/>
  <c r="BC1761" i="3"/>
  <c r="BE1761" i="3"/>
  <c r="BG1761" i="3"/>
  <c r="BI1761" i="3"/>
  <c r="BK1761" i="3"/>
  <c r="BM1761" i="3"/>
  <c r="BO1761" i="3"/>
  <c r="BQ1761" i="3"/>
  <c r="AY1762" i="3"/>
  <c r="BA1762" i="3"/>
  <c r="BC1762" i="3"/>
  <c r="BE1762" i="3"/>
  <c r="BG1762" i="3"/>
  <c r="BI1762" i="3"/>
  <c r="BK1762" i="3"/>
  <c r="BM1762" i="3"/>
  <c r="BO1762" i="3"/>
  <c r="BQ1762" i="3"/>
  <c r="AY1763" i="3"/>
  <c r="BA1763" i="3"/>
  <c r="BC1763" i="3"/>
  <c r="BE1763" i="3"/>
  <c r="BG1763" i="3"/>
  <c r="BI1763" i="3"/>
  <c r="BK1763" i="3"/>
  <c r="BM1763" i="3"/>
  <c r="BO1763" i="3"/>
  <c r="BQ1763" i="3"/>
  <c r="AY1764" i="3"/>
  <c r="BA1764" i="3"/>
  <c r="BC1764" i="3"/>
  <c r="BE1764" i="3"/>
  <c r="BG1764" i="3"/>
  <c r="BI1764" i="3"/>
  <c r="BK1764" i="3"/>
  <c r="BM1764" i="3"/>
  <c r="BO1764" i="3"/>
  <c r="BQ1764" i="3"/>
  <c r="AY1765" i="3"/>
  <c r="BA1765" i="3"/>
  <c r="BC1765" i="3"/>
  <c r="BE1765" i="3"/>
  <c r="BG1765" i="3"/>
  <c r="BI1765" i="3"/>
  <c r="BK1765" i="3"/>
  <c r="BM1765" i="3"/>
  <c r="BO1765" i="3"/>
  <c r="BQ1765" i="3"/>
  <c r="AY1766" i="3"/>
  <c r="BA1766" i="3"/>
  <c r="BC1766" i="3"/>
  <c r="BE1766" i="3"/>
  <c r="BG1766" i="3"/>
  <c r="BI1766" i="3"/>
  <c r="BK1766" i="3"/>
  <c r="BM1766" i="3"/>
  <c r="BO1766" i="3"/>
  <c r="BQ1766" i="3"/>
  <c r="AY1767" i="3"/>
  <c r="BA1767" i="3"/>
  <c r="BC1767" i="3"/>
  <c r="BE1767" i="3"/>
  <c r="BG1767" i="3"/>
  <c r="BI1767" i="3"/>
  <c r="BK1767" i="3"/>
  <c r="BM1767" i="3"/>
  <c r="BO1767" i="3"/>
  <c r="BQ1767" i="3"/>
  <c r="AY1768" i="3"/>
  <c r="BA1768" i="3"/>
  <c r="BC1768" i="3"/>
  <c r="BE1768" i="3"/>
  <c r="BG1768" i="3"/>
  <c r="BI1768" i="3"/>
  <c r="BK1768" i="3"/>
  <c r="BM1768" i="3"/>
  <c r="BO1768" i="3"/>
  <c r="BQ1768" i="3"/>
  <c r="AY1781" i="3"/>
  <c r="BA1781" i="3"/>
  <c r="BC1781" i="3"/>
  <c r="BE1781" i="3"/>
  <c r="BG1781" i="3"/>
  <c r="BI1781" i="3"/>
  <c r="BK1781" i="3"/>
  <c r="BM1781" i="3"/>
  <c r="BO1781" i="3"/>
  <c r="BQ1781" i="3"/>
  <c r="AY1782" i="3"/>
  <c r="AY1783" i="3"/>
  <c r="BA1783" i="3"/>
  <c r="BC1783" i="3"/>
  <c r="BE1783" i="3"/>
  <c r="BG1783" i="3"/>
  <c r="BI1783" i="3"/>
  <c r="BK1783" i="3"/>
  <c r="BM1783" i="3"/>
  <c r="BO1783" i="3"/>
  <c r="BQ1783" i="3"/>
  <c r="AY1784" i="3"/>
  <c r="BA1784" i="3"/>
  <c r="BC1784" i="3"/>
  <c r="BE1784" i="3"/>
  <c r="BG1784" i="3"/>
  <c r="BI1784" i="3"/>
  <c r="BK1784" i="3"/>
  <c r="BM1784" i="3"/>
  <c r="BO1784" i="3"/>
  <c r="BQ1784" i="3"/>
  <c r="AY1785" i="3"/>
  <c r="BA1785" i="3"/>
  <c r="BC1785" i="3"/>
  <c r="BE1785" i="3"/>
  <c r="BG1785" i="3"/>
  <c r="BI1785" i="3"/>
  <c r="BK1785" i="3"/>
  <c r="BM1785" i="3"/>
  <c r="BO1785" i="3"/>
  <c r="BQ1785" i="3"/>
  <c r="AY1786" i="3"/>
  <c r="BA1786" i="3"/>
  <c r="BC1786" i="3"/>
  <c r="BE1786" i="3"/>
  <c r="BG1786" i="3"/>
  <c r="BI1786" i="3"/>
  <c r="BK1786" i="3"/>
  <c r="BM1786" i="3"/>
  <c r="BO1786" i="3"/>
  <c r="BQ1786" i="3"/>
  <c r="AY1787" i="3"/>
  <c r="BA1787" i="3"/>
  <c r="BC1787" i="3"/>
  <c r="BE1787" i="3"/>
  <c r="BG1787" i="3"/>
  <c r="BI1787" i="3"/>
  <c r="BK1787" i="3"/>
  <c r="BM1787" i="3"/>
  <c r="BO1787" i="3"/>
  <c r="BQ1787" i="3"/>
  <c r="AY1788" i="3"/>
  <c r="BA1788" i="3"/>
  <c r="BC1788" i="3"/>
  <c r="BE1788" i="3"/>
  <c r="BG1788" i="3"/>
  <c r="BI1788" i="3"/>
  <c r="BK1788" i="3"/>
  <c r="BM1788" i="3"/>
  <c r="BO1788" i="3"/>
  <c r="BQ1788" i="3"/>
  <c r="AY1789" i="3"/>
  <c r="BA1789" i="3"/>
  <c r="BC1789" i="3"/>
  <c r="BE1789" i="3"/>
  <c r="BG1789" i="3"/>
  <c r="BI1789" i="3"/>
  <c r="BK1789" i="3"/>
  <c r="BM1789" i="3"/>
  <c r="BO1789" i="3"/>
  <c r="BQ1789" i="3"/>
  <c r="AY1790" i="3"/>
  <c r="BA1790" i="3"/>
  <c r="BC1790" i="3"/>
  <c r="BE1790" i="3"/>
  <c r="BG1790" i="3"/>
  <c r="BI1790" i="3"/>
  <c r="BK1790" i="3"/>
  <c r="BM1790" i="3"/>
  <c r="BO1790" i="3"/>
  <c r="BQ1790" i="3"/>
  <c r="AY1791" i="3"/>
  <c r="BA1791" i="3"/>
  <c r="BC1791" i="3"/>
  <c r="BE1791" i="3"/>
  <c r="BG1791" i="3"/>
  <c r="BI1791" i="3"/>
  <c r="BK1791" i="3"/>
  <c r="BM1791" i="3"/>
  <c r="BO1791" i="3"/>
  <c r="BQ1791" i="3"/>
  <c r="AY1792" i="3"/>
  <c r="BA1792" i="3"/>
  <c r="BC1792" i="3"/>
  <c r="BE1792" i="3"/>
  <c r="BG1792" i="3"/>
  <c r="BI1792" i="3"/>
  <c r="BK1792" i="3"/>
  <c r="BM1792" i="3"/>
  <c r="BO1792" i="3"/>
  <c r="BQ1792" i="3"/>
  <c r="AY1793" i="3"/>
  <c r="BA1793" i="3"/>
  <c r="BC1793" i="3"/>
  <c r="BE1793" i="3"/>
  <c r="BG1793" i="3"/>
  <c r="BI1793" i="3"/>
  <c r="BK1793" i="3"/>
  <c r="BM1793" i="3"/>
  <c r="BO1793" i="3"/>
  <c r="BQ1793" i="3"/>
  <c r="AY1794" i="3"/>
  <c r="BA1794" i="3"/>
  <c r="BC1794" i="3"/>
  <c r="BE1794" i="3"/>
  <c r="BG1794" i="3"/>
  <c r="BI1794" i="3"/>
  <c r="BK1794" i="3"/>
  <c r="BM1794" i="3"/>
  <c r="BO1794" i="3"/>
  <c r="BQ1794" i="3"/>
  <c r="AY1795" i="3"/>
  <c r="BA1795" i="3"/>
  <c r="BC1795" i="3"/>
  <c r="BE1795" i="3"/>
  <c r="BG1795" i="3"/>
  <c r="BI1795" i="3"/>
  <c r="BK1795" i="3"/>
  <c r="BM1795" i="3"/>
  <c r="BO1795" i="3"/>
  <c r="BQ1795" i="3"/>
  <c r="AY1797" i="3"/>
  <c r="BA1797" i="3"/>
  <c r="BC1797" i="3"/>
  <c r="BE1797" i="3"/>
  <c r="BG1797" i="3"/>
  <c r="BI1797" i="3"/>
  <c r="BK1797" i="3"/>
  <c r="BM1797" i="3"/>
  <c r="BO1797" i="3"/>
  <c r="BQ1797" i="3"/>
  <c r="AY1798" i="3"/>
  <c r="AY1799" i="3"/>
  <c r="BA1799" i="3"/>
  <c r="BC1799" i="3"/>
  <c r="BE1799" i="3"/>
  <c r="BG1799" i="3"/>
  <c r="BI1799" i="3"/>
  <c r="BK1799" i="3"/>
  <c r="BM1799" i="3"/>
  <c r="BO1799" i="3"/>
  <c r="BQ1799" i="3"/>
  <c r="AY1800" i="3"/>
  <c r="BA1800" i="3"/>
  <c r="BC1800" i="3"/>
  <c r="BE1800" i="3"/>
  <c r="BG1800" i="3"/>
  <c r="BI1800" i="3"/>
  <c r="BK1800" i="3"/>
  <c r="BM1800" i="3"/>
  <c r="BO1800" i="3"/>
  <c r="BQ1800" i="3"/>
  <c r="AY1801" i="3"/>
  <c r="BA1801" i="3"/>
  <c r="BC1801" i="3"/>
  <c r="BE1801" i="3"/>
  <c r="BG1801" i="3"/>
  <c r="BI1801" i="3"/>
  <c r="BK1801" i="3"/>
  <c r="BM1801" i="3"/>
  <c r="BO1801" i="3"/>
  <c r="BQ1801" i="3"/>
  <c r="AY1802" i="3"/>
  <c r="BA1802" i="3"/>
  <c r="BC1802" i="3"/>
  <c r="BE1802" i="3"/>
  <c r="BG1802" i="3"/>
  <c r="BI1802" i="3"/>
  <c r="BK1802" i="3"/>
  <c r="BM1802" i="3"/>
  <c r="BO1802" i="3"/>
  <c r="BQ1802" i="3"/>
  <c r="AY1803" i="3"/>
  <c r="BA1803" i="3"/>
  <c r="BC1803" i="3"/>
  <c r="BE1803" i="3"/>
  <c r="BG1803" i="3"/>
  <c r="BI1803" i="3"/>
  <c r="BK1803" i="3"/>
  <c r="BM1803" i="3"/>
  <c r="BO1803" i="3"/>
  <c r="BQ1803" i="3"/>
  <c r="AY1816" i="3"/>
  <c r="BA1816" i="3"/>
  <c r="BC1816" i="3"/>
  <c r="BE1816" i="3"/>
  <c r="BG1816" i="3"/>
  <c r="BI1816" i="3"/>
  <c r="BK1816" i="3"/>
  <c r="BM1816" i="3"/>
  <c r="BO1816" i="3"/>
  <c r="BQ1816" i="3"/>
  <c r="AY1817" i="3"/>
  <c r="AY1818" i="3"/>
  <c r="BA1818" i="3"/>
  <c r="BC1818" i="3"/>
  <c r="BE1818" i="3"/>
  <c r="BG1818" i="3"/>
  <c r="BI1818" i="3"/>
  <c r="BK1818" i="3"/>
  <c r="BM1818" i="3"/>
  <c r="BO1818" i="3"/>
  <c r="BQ1818" i="3"/>
  <c r="AY1819" i="3"/>
  <c r="BA1819" i="3"/>
  <c r="BC1819" i="3"/>
  <c r="BE1819" i="3"/>
  <c r="BG1819" i="3"/>
  <c r="BI1819" i="3"/>
  <c r="BK1819" i="3"/>
  <c r="BM1819" i="3"/>
  <c r="BO1819" i="3"/>
  <c r="BQ1819" i="3"/>
  <c r="AY1820" i="3"/>
  <c r="BA1820" i="3"/>
  <c r="BC1820" i="3"/>
  <c r="BE1820" i="3"/>
  <c r="BG1820" i="3"/>
  <c r="BI1820" i="3"/>
  <c r="BK1820" i="3"/>
  <c r="BM1820" i="3"/>
  <c r="BO1820" i="3"/>
  <c r="BQ1820" i="3"/>
  <c r="AY1821" i="3"/>
  <c r="BA1821" i="3"/>
  <c r="BC1821" i="3"/>
  <c r="BE1821" i="3"/>
  <c r="BG1821" i="3"/>
  <c r="BI1821" i="3"/>
  <c r="BK1821" i="3"/>
  <c r="BM1821" i="3"/>
  <c r="BO1821" i="3"/>
  <c r="BQ1821" i="3"/>
  <c r="AY1822" i="3"/>
  <c r="BA1822" i="3"/>
  <c r="BC1822" i="3"/>
  <c r="BE1822" i="3"/>
  <c r="BG1822" i="3"/>
  <c r="BI1822" i="3"/>
  <c r="BK1822" i="3"/>
  <c r="BM1822" i="3"/>
  <c r="BO1822" i="3"/>
  <c r="BQ1822" i="3"/>
  <c r="AY1823" i="3"/>
  <c r="BA1823" i="3"/>
  <c r="BC1823" i="3"/>
  <c r="BE1823" i="3"/>
  <c r="BG1823" i="3"/>
  <c r="BI1823" i="3"/>
  <c r="BK1823" i="3"/>
  <c r="BM1823" i="3"/>
  <c r="BO1823" i="3"/>
  <c r="BQ1823" i="3"/>
  <c r="AY1824" i="3"/>
  <c r="BA1824" i="3"/>
  <c r="BC1824" i="3"/>
  <c r="BE1824" i="3"/>
  <c r="BG1824" i="3"/>
  <c r="BI1824" i="3"/>
  <c r="BK1824" i="3"/>
  <c r="BM1824" i="3"/>
  <c r="BO1824" i="3"/>
  <c r="BQ1824" i="3"/>
  <c r="AY1825" i="3"/>
  <c r="BA1825" i="3"/>
  <c r="BC1825" i="3"/>
  <c r="BE1825" i="3"/>
  <c r="BG1825" i="3"/>
  <c r="BI1825" i="3"/>
  <c r="BK1825" i="3"/>
  <c r="BM1825" i="3"/>
  <c r="BO1825" i="3"/>
  <c r="BQ1825" i="3"/>
  <c r="AY1826" i="3"/>
  <c r="BA1826" i="3"/>
  <c r="BC1826" i="3"/>
  <c r="BE1826" i="3"/>
  <c r="BG1826" i="3"/>
  <c r="BI1826" i="3"/>
  <c r="BK1826" i="3"/>
  <c r="BM1826" i="3"/>
  <c r="BO1826" i="3"/>
  <c r="BQ1826" i="3"/>
  <c r="AY1827" i="3"/>
  <c r="AY1828" i="3"/>
  <c r="BA1828" i="3"/>
  <c r="BC1828" i="3"/>
  <c r="BE1828" i="3"/>
  <c r="BG1828" i="3"/>
  <c r="BI1828" i="3"/>
  <c r="BK1828" i="3"/>
  <c r="BM1828" i="3"/>
  <c r="BO1828" i="3"/>
  <c r="BQ1828" i="3"/>
  <c r="AY1829" i="3"/>
  <c r="BA1829" i="3"/>
  <c r="BC1829" i="3"/>
  <c r="BE1829" i="3"/>
  <c r="BG1829" i="3"/>
  <c r="BI1829" i="3"/>
  <c r="BK1829" i="3"/>
  <c r="BM1829" i="3"/>
  <c r="BO1829" i="3"/>
  <c r="BQ1829" i="3"/>
  <c r="AY1830" i="3"/>
  <c r="BA1830" i="3"/>
  <c r="BC1830" i="3"/>
  <c r="BE1830" i="3"/>
  <c r="BG1830" i="3"/>
  <c r="BI1830" i="3"/>
  <c r="BK1830" i="3"/>
  <c r="BM1830" i="3"/>
  <c r="BO1830" i="3"/>
  <c r="BQ1830" i="3"/>
  <c r="AY1831" i="3"/>
  <c r="BA1831" i="3"/>
  <c r="BC1831" i="3"/>
  <c r="BE1831" i="3"/>
  <c r="BG1831" i="3"/>
  <c r="BI1831" i="3"/>
  <c r="BK1831" i="3"/>
  <c r="BM1831" i="3"/>
  <c r="BO1831" i="3"/>
  <c r="BQ1831" i="3"/>
  <c r="AY1832" i="3"/>
  <c r="BA1832" i="3"/>
  <c r="BC1832" i="3"/>
  <c r="BE1832" i="3"/>
  <c r="BG1832" i="3"/>
  <c r="BI1832" i="3"/>
  <c r="BK1832" i="3"/>
  <c r="BM1832" i="3"/>
  <c r="BO1832" i="3"/>
  <c r="BQ1832" i="3"/>
  <c r="AY1833" i="3"/>
  <c r="BA1833" i="3"/>
  <c r="BC1833" i="3"/>
  <c r="BE1833" i="3"/>
  <c r="BG1833" i="3"/>
  <c r="BI1833" i="3"/>
  <c r="BK1833" i="3"/>
  <c r="BM1833" i="3"/>
  <c r="BO1833" i="3"/>
  <c r="BQ1833" i="3"/>
  <c r="AY1834" i="3"/>
  <c r="BA1834" i="3"/>
  <c r="BC1834" i="3"/>
  <c r="BE1834" i="3"/>
  <c r="BG1834" i="3"/>
  <c r="BI1834" i="3"/>
  <c r="BK1834" i="3"/>
  <c r="BM1834" i="3"/>
  <c r="BO1834" i="3"/>
  <c r="BQ1834" i="3"/>
  <c r="AY1835" i="3"/>
  <c r="BA1835" i="3"/>
  <c r="BC1835" i="3"/>
  <c r="BE1835" i="3"/>
  <c r="BG1835" i="3"/>
  <c r="BI1835" i="3"/>
  <c r="BK1835" i="3"/>
  <c r="BM1835" i="3"/>
  <c r="BO1835" i="3"/>
  <c r="BQ1835" i="3"/>
  <c r="AY1836" i="3"/>
  <c r="BA1836" i="3"/>
  <c r="BC1836" i="3"/>
  <c r="BE1836" i="3"/>
  <c r="BG1836" i="3"/>
  <c r="BI1836" i="3"/>
  <c r="BK1836" i="3"/>
  <c r="BM1836" i="3"/>
  <c r="BO1836" i="3"/>
  <c r="BQ1836" i="3"/>
  <c r="AY1837" i="3"/>
  <c r="BA1837" i="3"/>
  <c r="BC1837" i="3"/>
  <c r="BE1837" i="3"/>
  <c r="BG1837" i="3"/>
  <c r="BI1837" i="3"/>
  <c r="BK1837" i="3"/>
  <c r="BM1837" i="3"/>
  <c r="BO1837" i="3"/>
  <c r="BQ1837" i="3"/>
  <c r="AY1838" i="3"/>
  <c r="BA1838" i="3"/>
  <c r="BC1838" i="3"/>
  <c r="BE1838" i="3"/>
  <c r="BG1838" i="3"/>
  <c r="BI1838" i="3"/>
  <c r="BK1838" i="3"/>
  <c r="BM1838" i="3"/>
  <c r="BO1838" i="3"/>
  <c r="BQ1838" i="3"/>
  <c r="AY1839" i="3"/>
  <c r="BA1839" i="3"/>
  <c r="BC1839" i="3"/>
  <c r="BE1839" i="3"/>
  <c r="BG1839" i="3"/>
  <c r="BI1839" i="3"/>
  <c r="BK1839" i="3"/>
  <c r="BM1839" i="3"/>
  <c r="BO1839" i="3"/>
  <c r="BQ1839" i="3"/>
  <c r="AY1840" i="3"/>
  <c r="BA1840" i="3"/>
  <c r="BC1840" i="3"/>
  <c r="BE1840" i="3"/>
  <c r="BG1840" i="3"/>
  <c r="BI1840" i="3"/>
  <c r="BK1840" i="3"/>
  <c r="BM1840" i="3"/>
  <c r="BO1840" i="3"/>
  <c r="BQ1840" i="3"/>
  <c r="AY1841" i="3"/>
  <c r="BA1841" i="3"/>
  <c r="BC1841" i="3"/>
  <c r="BE1841" i="3"/>
  <c r="BG1841" i="3"/>
  <c r="BI1841" i="3"/>
  <c r="BK1841" i="3"/>
  <c r="BM1841" i="3"/>
  <c r="BO1841" i="3"/>
  <c r="BQ1841" i="3"/>
  <c r="AY1842" i="3"/>
  <c r="BA1842" i="3"/>
  <c r="BC1842" i="3"/>
  <c r="BE1842" i="3"/>
  <c r="BG1842" i="3"/>
  <c r="BI1842" i="3"/>
  <c r="BK1842" i="3"/>
  <c r="BM1842" i="3"/>
  <c r="BO1842" i="3"/>
  <c r="BQ1842" i="3"/>
  <c r="AY1843" i="3"/>
  <c r="BA1843" i="3"/>
  <c r="BC1843" i="3"/>
  <c r="BE1843" i="3"/>
  <c r="BG1843" i="3"/>
  <c r="BI1843" i="3"/>
  <c r="BK1843" i="3"/>
  <c r="BM1843" i="3"/>
  <c r="BO1843" i="3"/>
  <c r="BQ1843" i="3"/>
  <c r="AY1844" i="3"/>
  <c r="BA1844" i="3"/>
  <c r="BC1844" i="3"/>
  <c r="BE1844" i="3"/>
  <c r="BG1844" i="3"/>
  <c r="BI1844" i="3"/>
  <c r="BK1844" i="3"/>
  <c r="BM1844" i="3"/>
  <c r="BO1844" i="3"/>
  <c r="BQ1844" i="3"/>
  <c r="AY1845" i="3"/>
  <c r="BA1845" i="3"/>
  <c r="BC1845" i="3"/>
  <c r="BE1845" i="3"/>
  <c r="BG1845" i="3"/>
  <c r="BI1845" i="3"/>
  <c r="BK1845" i="3"/>
  <c r="BM1845" i="3"/>
  <c r="BO1845" i="3"/>
  <c r="BQ1845" i="3"/>
  <c r="AY1846" i="3"/>
  <c r="BA1846" i="3"/>
  <c r="BC1846" i="3"/>
  <c r="BE1846" i="3"/>
  <c r="BG1846" i="3"/>
  <c r="BI1846" i="3"/>
  <c r="BK1846" i="3"/>
  <c r="BM1846" i="3"/>
  <c r="BO1846" i="3"/>
  <c r="BQ1846" i="3"/>
  <c r="AY1847" i="3"/>
  <c r="BA1847" i="3"/>
  <c r="BC1847" i="3"/>
  <c r="BE1847" i="3"/>
  <c r="BG1847" i="3"/>
  <c r="BI1847" i="3"/>
  <c r="BK1847" i="3"/>
  <c r="BM1847" i="3"/>
  <c r="BO1847" i="3"/>
  <c r="BQ1847" i="3"/>
  <c r="AY1848" i="3"/>
  <c r="BA1848" i="3"/>
  <c r="BC1848" i="3"/>
  <c r="BE1848" i="3"/>
  <c r="BG1848" i="3"/>
  <c r="BI1848" i="3"/>
  <c r="BK1848" i="3"/>
  <c r="BM1848" i="3"/>
  <c r="BO1848" i="3"/>
  <c r="BQ1848" i="3"/>
  <c r="AY1849" i="3"/>
  <c r="BA1849" i="3"/>
  <c r="BC1849" i="3"/>
  <c r="BE1849" i="3"/>
  <c r="BG1849" i="3"/>
  <c r="BI1849" i="3"/>
  <c r="BK1849" i="3"/>
  <c r="BM1849" i="3"/>
  <c r="BO1849" i="3"/>
  <c r="BQ1849" i="3"/>
  <c r="AY1850" i="3"/>
  <c r="BA1850" i="3"/>
  <c r="BC1850" i="3"/>
  <c r="BE1850" i="3"/>
  <c r="BG1850" i="3"/>
  <c r="BI1850" i="3"/>
  <c r="BK1850" i="3"/>
  <c r="BM1850" i="3"/>
  <c r="BO1850" i="3"/>
  <c r="BQ1850" i="3"/>
  <c r="AY1851" i="3"/>
  <c r="BA1851" i="3"/>
  <c r="BC1851" i="3"/>
  <c r="BE1851" i="3"/>
  <c r="BG1851" i="3"/>
  <c r="BI1851" i="3"/>
  <c r="BK1851" i="3"/>
  <c r="BM1851" i="3"/>
  <c r="BO1851" i="3"/>
  <c r="BQ1851" i="3"/>
  <c r="AY1852" i="3"/>
  <c r="BA1852" i="3"/>
  <c r="BC1852" i="3"/>
  <c r="BE1852" i="3"/>
  <c r="BG1852" i="3"/>
  <c r="BI1852" i="3"/>
  <c r="BK1852" i="3"/>
  <c r="BM1852" i="3"/>
  <c r="BO1852" i="3"/>
  <c r="BQ1852" i="3"/>
  <c r="AY1853" i="3"/>
  <c r="BA1853" i="3"/>
  <c r="BC1853" i="3"/>
  <c r="BE1853" i="3"/>
  <c r="BG1853" i="3"/>
  <c r="BI1853" i="3"/>
  <c r="BK1853" i="3"/>
  <c r="BM1853" i="3"/>
  <c r="BO1853" i="3"/>
  <c r="BQ1853" i="3"/>
  <c r="AY1854" i="3"/>
  <c r="BA1854" i="3"/>
  <c r="BC1854" i="3"/>
  <c r="BE1854" i="3"/>
  <c r="BG1854" i="3"/>
  <c r="BI1854" i="3"/>
  <c r="BK1854" i="3"/>
  <c r="BM1854" i="3"/>
  <c r="BO1854" i="3"/>
  <c r="BQ1854" i="3"/>
  <c r="AY1855" i="3"/>
  <c r="BA1855" i="3"/>
  <c r="BC1855" i="3"/>
  <c r="BE1855" i="3"/>
  <c r="BG1855" i="3"/>
  <c r="BI1855" i="3"/>
  <c r="BK1855" i="3"/>
  <c r="BM1855" i="3"/>
  <c r="BO1855" i="3"/>
  <c r="BQ1855" i="3"/>
  <c r="AY1856" i="3"/>
  <c r="BA1856" i="3"/>
  <c r="BC1856" i="3"/>
  <c r="BE1856" i="3"/>
  <c r="BG1856" i="3"/>
  <c r="BI1856" i="3"/>
  <c r="BK1856" i="3"/>
  <c r="BM1856" i="3"/>
  <c r="BO1856" i="3"/>
  <c r="BQ1856" i="3"/>
  <c r="AY1857" i="3"/>
  <c r="BA1857" i="3"/>
  <c r="BC1857" i="3"/>
  <c r="BE1857" i="3"/>
  <c r="BG1857" i="3"/>
  <c r="BI1857" i="3"/>
  <c r="BK1857" i="3"/>
  <c r="BM1857" i="3"/>
  <c r="BO1857" i="3"/>
  <c r="BQ1857" i="3"/>
  <c r="AY1858" i="3"/>
  <c r="BA1858" i="3"/>
  <c r="BC1858" i="3"/>
  <c r="BE1858" i="3"/>
  <c r="BG1858" i="3"/>
  <c r="BI1858" i="3"/>
  <c r="BK1858" i="3"/>
  <c r="BM1858" i="3"/>
  <c r="BO1858" i="3"/>
  <c r="BQ1858" i="3"/>
  <c r="AY1859" i="3"/>
  <c r="BA1859" i="3"/>
  <c r="BC1859" i="3"/>
  <c r="BE1859" i="3"/>
  <c r="BG1859" i="3"/>
  <c r="BI1859" i="3"/>
  <c r="BK1859" i="3"/>
  <c r="BM1859" i="3"/>
  <c r="BO1859" i="3"/>
  <c r="BQ1859" i="3"/>
  <c r="AY1860" i="3"/>
  <c r="BA1860" i="3"/>
  <c r="BC1860" i="3"/>
  <c r="BE1860" i="3"/>
  <c r="BG1860" i="3"/>
  <c r="BI1860" i="3"/>
  <c r="BK1860" i="3"/>
  <c r="BM1860" i="3"/>
  <c r="BO1860" i="3"/>
  <c r="BQ1860" i="3"/>
  <c r="AY1861" i="3"/>
  <c r="BA1861" i="3"/>
  <c r="BC1861" i="3"/>
  <c r="BE1861" i="3"/>
  <c r="BG1861" i="3"/>
  <c r="BI1861" i="3"/>
  <c r="BK1861" i="3"/>
  <c r="BM1861" i="3"/>
  <c r="BO1861" i="3"/>
  <c r="BQ1861" i="3"/>
  <c r="AY1862" i="3"/>
  <c r="BA1862" i="3"/>
  <c r="BC1862" i="3"/>
  <c r="BE1862" i="3"/>
  <c r="BG1862" i="3"/>
  <c r="BI1862" i="3"/>
  <c r="BK1862" i="3"/>
  <c r="BM1862" i="3"/>
  <c r="BO1862" i="3"/>
  <c r="BQ1862" i="3"/>
  <c r="AY1863" i="3"/>
  <c r="BA1863" i="3"/>
  <c r="BC1863" i="3"/>
  <c r="BE1863" i="3"/>
  <c r="BG1863" i="3"/>
  <c r="BI1863" i="3"/>
  <c r="BK1863" i="3"/>
  <c r="BM1863" i="3"/>
  <c r="BO1863" i="3"/>
  <c r="BQ1863" i="3"/>
  <c r="AY1864" i="3"/>
  <c r="BA1864" i="3"/>
  <c r="BC1864" i="3"/>
  <c r="BE1864" i="3"/>
  <c r="BG1864" i="3"/>
  <c r="BI1864" i="3"/>
  <c r="BK1864" i="3"/>
  <c r="BM1864" i="3"/>
  <c r="BO1864" i="3"/>
  <c r="BQ1864" i="3"/>
  <c r="AY1865" i="3"/>
  <c r="BA1865" i="3"/>
  <c r="BC1865" i="3"/>
  <c r="BE1865" i="3"/>
  <c r="BG1865" i="3"/>
  <c r="BI1865" i="3"/>
  <c r="BK1865" i="3"/>
  <c r="BM1865" i="3"/>
  <c r="BO1865" i="3"/>
  <c r="BQ1865" i="3"/>
  <c r="AY1866" i="3"/>
  <c r="BA1866" i="3"/>
  <c r="BC1866" i="3"/>
  <c r="BE1866" i="3"/>
  <c r="BG1866" i="3"/>
  <c r="BI1866" i="3"/>
  <c r="BK1866" i="3"/>
  <c r="BM1866" i="3"/>
  <c r="BO1866" i="3"/>
  <c r="BQ1866" i="3"/>
  <c r="AY1867" i="3"/>
  <c r="BA1867" i="3"/>
  <c r="BC1867" i="3"/>
  <c r="BE1867" i="3"/>
  <c r="BG1867" i="3"/>
  <c r="BI1867" i="3"/>
  <c r="BK1867" i="3"/>
  <c r="BM1867" i="3"/>
  <c r="BO1867" i="3"/>
  <c r="BQ1867" i="3"/>
  <c r="AY1868" i="3"/>
  <c r="BA1868" i="3"/>
  <c r="BC1868" i="3"/>
  <c r="BE1868" i="3"/>
  <c r="BG1868" i="3"/>
  <c r="BI1868" i="3"/>
  <c r="BK1868" i="3"/>
  <c r="BM1868" i="3"/>
  <c r="BO1868" i="3"/>
  <c r="BQ1868" i="3"/>
  <c r="AY1869" i="3"/>
  <c r="BA1869" i="3"/>
  <c r="BC1869" i="3"/>
  <c r="BE1869" i="3"/>
  <c r="BG1869" i="3"/>
  <c r="BI1869" i="3"/>
  <c r="BK1869" i="3"/>
  <c r="BM1869" i="3"/>
  <c r="BO1869" i="3"/>
  <c r="BQ1869" i="3"/>
  <c r="AY1870" i="3"/>
  <c r="BA1870" i="3"/>
  <c r="BC1870" i="3"/>
  <c r="BE1870" i="3"/>
  <c r="BG1870" i="3"/>
  <c r="BI1870" i="3"/>
  <c r="BK1870" i="3"/>
  <c r="BM1870" i="3"/>
  <c r="BO1870" i="3"/>
  <c r="BQ1870" i="3"/>
  <c r="AY1871" i="3"/>
  <c r="BA1871" i="3"/>
  <c r="BC1871" i="3"/>
  <c r="BE1871" i="3"/>
  <c r="BG1871" i="3"/>
  <c r="BI1871" i="3"/>
  <c r="BK1871" i="3"/>
  <c r="BM1871" i="3"/>
  <c r="BO1871" i="3"/>
  <c r="BQ1871" i="3"/>
  <c r="AY1872" i="3"/>
  <c r="BA1872" i="3"/>
  <c r="BC1872" i="3"/>
  <c r="BE1872" i="3"/>
  <c r="BG1872" i="3"/>
  <c r="BI1872" i="3"/>
  <c r="BK1872" i="3"/>
  <c r="BM1872" i="3"/>
  <c r="BO1872" i="3"/>
  <c r="BQ1872" i="3"/>
  <c r="AY1874" i="3"/>
  <c r="BA1874" i="3"/>
  <c r="BC1874" i="3"/>
  <c r="BE1874" i="3"/>
  <c r="BG1874" i="3"/>
  <c r="BI1874" i="3"/>
  <c r="BK1874" i="3"/>
  <c r="BM1874" i="3"/>
  <c r="BO1874" i="3"/>
  <c r="BQ1874" i="3"/>
  <c r="AY1875" i="3"/>
  <c r="AY1876" i="3"/>
  <c r="BA1876" i="3"/>
  <c r="BC1876" i="3"/>
  <c r="BE1876" i="3"/>
  <c r="BG1876" i="3"/>
  <c r="BI1876" i="3"/>
  <c r="BK1876" i="3"/>
  <c r="BM1876" i="3"/>
  <c r="BO1876" i="3"/>
  <c r="BQ1876" i="3"/>
  <c r="AY1877" i="3"/>
  <c r="BA1877" i="3"/>
  <c r="BC1877" i="3"/>
  <c r="BE1877" i="3"/>
  <c r="BG1877" i="3"/>
  <c r="BI1877" i="3"/>
  <c r="BK1877" i="3"/>
  <c r="BM1877" i="3"/>
  <c r="BO1877" i="3"/>
  <c r="BQ1877" i="3"/>
  <c r="AY1878" i="3"/>
  <c r="BA1878" i="3"/>
  <c r="BC1878" i="3"/>
  <c r="BE1878" i="3"/>
  <c r="BG1878" i="3"/>
  <c r="BI1878" i="3"/>
  <c r="BK1878" i="3"/>
  <c r="BM1878" i="3"/>
  <c r="BO1878" i="3"/>
  <c r="BQ1878" i="3"/>
  <c r="AY1879" i="3"/>
  <c r="BA1879" i="3"/>
  <c r="BC1879" i="3"/>
  <c r="BE1879" i="3"/>
  <c r="BG1879" i="3"/>
  <c r="BI1879" i="3"/>
  <c r="BK1879" i="3"/>
  <c r="BM1879" i="3"/>
  <c r="BO1879" i="3"/>
  <c r="BQ1879" i="3"/>
  <c r="AY1880" i="3"/>
  <c r="BA1880" i="3"/>
  <c r="BC1880" i="3"/>
  <c r="BE1880" i="3"/>
  <c r="BG1880" i="3"/>
  <c r="BI1880" i="3"/>
  <c r="BK1880" i="3"/>
  <c r="BM1880" i="3"/>
  <c r="BO1880" i="3"/>
  <c r="BQ1880" i="3"/>
  <c r="AY1881" i="3"/>
  <c r="BA1881" i="3"/>
  <c r="BC1881" i="3"/>
  <c r="BE1881" i="3"/>
  <c r="BG1881" i="3"/>
  <c r="BI1881" i="3"/>
  <c r="BK1881" i="3"/>
  <c r="BM1881" i="3"/>
  <c r="BO1881" i="3"/>
  <c r="BQ1881" i="3"/>
  <c r="AY1882" i="3"/>
  <c r="BA1882" i="3"/>
  <c r="BC1882" i="3"/>
  <c r="BE1882" i="3"/>
  <c r="BG1882" i="3"/>
  <c r="BI1882" i="3"/>
  <c r="BK1882" i="3"/>
  <c r="BM1882" i="3"/>
  <c r="BO1882" i="3"/>
  <c r="BQ1882" i="3"/>
  <c r="AY1883" i="3"/>
  <c r="BA1883" i="3"/>
  <c r="BC1883" i="3"/>
  <c r="BE1883" i="3"/>
  <c r="BG1883" i="3"/>
  <c r="BI1883" i="3"/>
  <c r="BK1883" i="3"/>
  <c r="BM1883" i="3"/>
  <c r="BO1883" i="3"/>
  <c r="BQ1883" i="3"/>
  <c r="AY1884" i="3"/>
  <c r="BA1884" i="3"/>
  <c r="BC1884" i="3"/>
  <c r="BE1884" i="3"/>
  <c r="BG1884" i="3"/>
  <c r="BI1884" i="3"/>
  <c r="BK1884" i="3"/>
  <c r="BM1884" i="3"/>
  <c r="BO1884" i="3"/>
  <c r="BQ1884" i="3"/>
  <c r="AY1885" i="3"/>
  <c r="BA1885" i="3"/>
  <c r="BC1885" i="3"/>
  <c r="BE1885" i="3"/>
  <c r="BG1885" i="3"/>
  <c r="BI1885" i="3"/>
  <c r="BK1885" i="3"/>
  <c r="BM1885" i="3"/>
  <c r="BO1885" i="3"/>
  <c r="BQ1885" i="3"/>
  <c r="AY1886" i="3"/>
  <c r="BA1886" i="3"/>
  <c r="BC1886" i="3"/>
  <c r="BE1886" i="3"/>
  <c r="BG1886" i="3"/>
  <c r="BI1886" i="3"/>
  <c r="BK1886" i="3"/>
  <c r="BM1886" i="3"/>
  <c r="BO1886" i="3"/>
  <c r="BQ1886" i="3"/>
  <c r="AY1887" i="3"/>
  <c r="BA1887" i="3"/>
  <c r="BC1887" i="3"/>
  <c r="BE1887" i="3"/>
  <c r="BG1887" i="3"/>
  <c r="BI1887" i="3"/>
  <c r="BK1887" i="3"/>
  <c r="BM1887" i="3"/>
  <c r="BO1887" i="3"/>
  <c r="BQ1887" i="3"/>
  <c r="AY1888" i="3"/>
  <c r="BA1888" i="3"/>
  <c r="BC1888" i="3"/>
  <c r="BE1888" i="3"/>
  <c r="BG1888" i="3"/>
  <c r="BI1888" i="3"/>
  <c r="BK1888" i="3"/>
  <c r="BM1888" i="3"/>
  <c r="BO1888" i="3"/>
  <c r="BQ1888" i="3"/>
  <c r="AY1889" i="3"/>
  <c r="BA1889" i="3"/>
  <c r="BC1889" i="3"/>
  <c r="BE1889" i="3"/>
  <c r="BG1889" i="3"/>
  <c r="BI1889" i="3"/>
  <c r="BK1889" i="3"/>
  <c r="BM1889" i="3"/>
  <c r="BO1889" i="3"/>
  <c r="BQ1889" i="3"/>
  <c r="AY1890" i="3"/>
  <c r="BA1890" i="3"/>
  <c r="BC1890" i="3"/>
  <c r="BE1890" i="3"/>
  <c r="BG1890" i="3"/>
  <c r="BI1890" i="3"/>
  <c r="BK1890" i="3"/>
  <c r="BM1890" i="3"/>
  <c r="BO1890" i="3"/>
  <c r="BQ1890" i="3"/>
  <c r="AY1891" i="3"/>
  <c r="BA1891" i="3"/>
  <c r="BC1891" i="3"/>
  <c r="BE1891" i="3"/>
  <c r="BG1891" i="3"/>
  <c r="BI1891" i="3"/>
  <c r="BK1891" i="3"/>
  <c r="BM1891" i="3"/>
  <c r="BO1891" i="3"/>
  <c r="BQ1891" i="3"/>
  <c r="AY1892" i="3"/>
  <c r="BA1892" i="3"/>
  <c r="BC1892" i="3"/>
  <c r="BE1892" i="3"/>
  <c r="BG1892" i="3"/>
  <c r="BI1892" i="3"/>
  <c r="BK1892" i="3"/>
  <c r="BM1892" i="3"/>
  <c r="BO1892" i="3"/>
  <c r="BQ1892" i="3"/>
  <c r="AY1893" i="3"/>
  <c r="BA1893" i="3"/>
  <c r="BC1893" i="3"/>
  <c r="BE1893" i="3"/>
  <c r="BG1893" i="3"/>
  <c r="BI1893" i="3"/>
  <c r="BK1893" i="3"/>
  <c r="BM1893" i="3"/>
  <c r="BO1893" i="3"/>
  <c r="BQ1893" i="3"/>
  <c r="AY1894" i="3"/>
  <c r="BA1894" i="3"/>
  <c r="BC1894" i="3"/>
  <c r="BE1894" i="3"/>
  <c r="BG1894" i="3"/>
  <c r="BI1894" i="3"/>
  <c r="BK1894" i="3"/>
  <c r="BM1894" i="3"/>
  <c r="BO1894" i="3"/>
  <c r="BQ1894" i="3"/>
  <c r="AY1895" i="3"/>
  <c r="BA1895" i="3"/>
  <c r="BC1895" i="3"/>
  <c r="BE1895" i="3"/>
  <c r="BG1895" i="3"/>
  <c r="BI1895" i="3"/>
  <c r="BK1895" i="3"/>
  <c r="BM1895" i="3"/>
  <c r="BO1895" i="3"/>
  <c r="BQ1895" i="3"/>
  <c r="AY1896" i="3"/>
  <c r="BA1896" i="3"/>
  <c r="BC1896" i="3"/>
  <c r="BE1896" i="3"/>
  <c r="BG1896" i="3"/>
  <c r="BI1896" i="3"/>
  <c r="BK1896" i="3"/>
  <c r="BM1896" i="3"/>
  <c r="BO1896" i="3"/>
  <c r="BQ1896" i="3"/>
  <c r="AY1897" i="3"/>
  <c r="BA1897" i="3"/>
  <c r="BC1897" i="3"/>
  <c r="BE1897" i="3"/>
  <c r="BG1897" i="3"/>
  <c r="BI1897" i="3"/>
  <c r="BK1897" i="3"/>
  <c r="BM1897" i="3"/>
  <c r="BO1897" i="3"/>
  <c r="BQ1897" i="3"/>
  <c r="AY1898" i="3"/>
  <c r="BA1898" i="3"/>
  <c r="BC1898" i="3"/>
  <c r="BE1898" i="3"/>
  <c r="BG1898" i="3"/>
  <c r="BI1898" i="3"/>
  <c r="BK1898" i="3"/>
  <c r="BM1898" i="3"/>
  <c r="BO1898" i="3"/>
  <c r="BQ1898" i="3"/>
  <c r="AY1899" i="3"/>
  <c r="BA1899" i="3"/>
  <c r="BC1899" i="3"/>
  <c r="BE1899" i="3"/>
  <c r="BG1899" i="3"/>
  <c r="BI1899" i="3"/>
  <c r="BK1899" i="3"/>
  <c r="BM1899" i="3"/>
  <c r="BO1899" i="3"/>
  <c r="BQ1899" i="3"/>
  <c r="AY1902" i="3"/>
  <c r="BA1902" i="3"/>
  <c r="BC1902" i="3"/>
  <c r="BE1902" i="3"/>
  <c r="BG1902" i="3"/>
  <c r="BI1902" i="3"/>
  <c r="BK1902" i="3"/>
  <c r="BM1902" i="3"/>
  <c r="BO1902" i="3"/>
  <c r="BQ1902" i="3"/>
  <c r="AY1903" i="3"/>
  <c r="AY1904" i="3"/>
  <c r="BA1904" i="3"/>
  <c r="BC1904" i="3"/>
  <c r="BE1904" i="3"/>
  <c r="BG1904" i="3"/>
  <c r="BI1904" i="3"/>
  <c r="BK1904" i="3"/>
  <c r="BM1904" i="3"/>
  <c r="BO1904" i="3"/>
  <c r="BQ1904" i="3"/>
  <c r="AY1905" i="3"/>
  <c r="BA1905" i="3"/>
  <c r="BC1905" i="3"/>
  <c r="BE1905" i="3"/>
  <c r="BG1905" i="3"/>
  <c r="BI1905" i="3"/>
  <c r="BK1905" i="3"/>
  <c r="BM1905" i="3"/>
  <c r="BO1905" i="3"/>
  <c r="BQ1905" i="3"/>
  <c r="AY1906" i="3"/>
  <c r="BA1906" i="3"/>
  <c r="BC1906" i="3"/>
  <c r="BE1906" i="3"/>
  <c r="BG1906" i="3"/>
  <c r="BI1906" i="3"/>
  <c r="BK1906" i="3"/>
  <c r="BM1906" i="3"/>
  <c r="BO1906" i="3"/>
  <c r="BQ1906" i="3"/>
  <c r="AY1907" i="3"/>
  <c r="BA1907" i="3"/>
  <c r="BC1907" i="3"/>
  <c r="BE1907" i="3"/>
  <c r="BG1907" i="3"/>
  <c r="BI1907" i="3"/>
  <c r="BK1907" i="3"/>
  <c r="BM1907" i="3"/>
  <c r="BO1907" i="3"/>
  <c r="BQ1907" i="3"/>
  <c r="AY1908" i="3"/>
  <c r="BA1908" i="3"/>
  <c r="BC1908" i="3"/>
  <c r="BE1908" i="3"/>
  <c r="BG1908" i="3"/>
  <c r="BI1908" i="3"/>
  <c r="BK1908" i="3"/>
  <c r="BM1908" i="3"/>
  <c r="BO1908" i="3"/>
  <c r="BQ1908" i="3"/>
  <c r="AY1909" i="3"/>
  <c r="BA1909" i="3"/>
  <c r="BC1909" i="3"/>
  <c r="BE1909" i="3"/>
  <c r="BG1909" i="3"/>
  <c r="BI1909" i="3"/>
  <c r="BK1909" i="3"/>
  <c r="BM1909" i="3"/>
  <c r="BO1909" i="3"/>
  <c r="BQ1909" i="3"/>
  <c r="AY1910" i="3"/>
  <c r="BA1910" i="3"/>
  <c r="BC1910" i="3"/>
  <c r="BE1910" i="3"/>
  <c r="BG1910" i="3"/>
  <c r="BI1910" i="3"/>
  <c r="BK1910" i="3"/>
  <c r="BM1910" i="3"/>
  <c r="BO1910" i="3"/>
  <c r="BQ1910" i="3"/>
  <c r="AY1911" i="3"/>
  <c r="BA1911" i="3"/>
  <c r="BC1911" i="3"/>
  <c r="BE1911" i="3"/>
  <c r="BG1911" i="3"/>
  <c r="BI1911" i="3"/>
  <c r="BK1911" i="3"/>
  <c r="BM1911" i="3"/>
  <c r="BO1911" i="3"/>
  <c r="BQ1911" i="3"/>
  <c r="AY1912" i="3"/>
  <c r="BA1912" i="3"/>
  <c r="BC1912" i="3"/>
  <c r="BE1912" i="3"/>
  <c r="BG1912" i="3"/>
  <c r="BI1912" i="3"/>
  <c r="BK1912" i="3"/>
  <c r="BM1912" i="3"/>
  <c r="BO1912" i="3"/>
  <c r="BQ1912" i="3"/>
  <c r="AY1913" i="3"/>
  <c r="BA1913" i="3"/>
  <c r="BC1913" i="3"/>
  <c r="BE1913" i="3"/>
  <c r="BG1913" i="3"/>
  <c r="BI1913" i="3"/>
  <c r="BK1913" i="3"/>
  <c r="BM1913" i="3"/>
  <c r="BO1913" i="3"/>
  <c r="BQ1913" i="3"/>
  <c r="AY1914" i="3"/>
  <c r="BA1914" i="3"/>
  <c r="BC1914" i="3"/>
  <c r="BE1914" i="3"/>
  <c r="BG1914" i="3"/>
  <c r="BI1914" i="3"/>
  <c r="BK1914" i="3"/>
  <c r="BM1914" i="3"/>
  <c r="BO1914" i="3"/>
  <c r="BQ1914" i="3"/>
  <c r="AY1915" i="3"/>
  <c r="BA1915" i="3"/>
  <c r="BC1915" i="3"/>
  <c r="BE1915" i="3"/>
  <c r="BG1915" i="3"/>
  <c r="BI1915" i="3"/>
  <c r="BK1915" i="3"/>
  <c r="BM1915" i="3"/>
  <c r="BO1915" i="3"/>
  <c r="BQ1915" i="3"/>
  <c r="AY1916" i="3"/>
  <c r="BA1916" i="3"/>
  <c r="BC1916" i="3"/>
  <c r="BE1916" i="3"/>
  <c r="BG1916" i="3"/>
  <c r="BI1916" i="3"/>
  <c r="BK1916" i="3"/>
  <c r="BM1916" i="3"/>
  <c r="BO1916" i="3"/>
  <c r="BQ1916" i="3"/>
  <c r="AY1917" i="3"/>
  <c r="BA1917" i="3"/>
  <c r="BC1917" i="3"/>
  <c r="BE1917" i="3"/>
  <c r="BG1917" i="3"/>
  <c r="BI1917" i="3"/>
  <c r="BK1917" i="3"/>
  <c r="BM1917" i="3"/>
  <c r="BO1917" i="3"/>
  <c r="BQ1917" i="3"/>
  <c r="AY1918" i="3"/>
  <c r="BA1918" i="3"/>
  <c r="BC1918" i="3"/>
  <c r="BE1918" i="3"/>
  <c r="BG1918" i="3"/>
  <c r="BI1918" i="3"/>
  <c r="BK1918" i="3"/>
  <c r="BM1918" i="3"/>
  <c r="BO1918" i="3"/>
  <c r="BQ1918" i="3"/>
  <c r="AY1919" i="3"/>
  <c r="BA1919" i="3"/>
  <c r="BC1919" i="3"/>
  <c r="BE1919" i="3"/>
  <c r="BG1919" i="3"/>
  <c r="BI1919" i="3"/>
  <c r="BK1919" i="3"/>
  <c r="BM1919" i="3"/>
  <c r="BO1919" i="3"/>
  <c r="BQ1919" i="3"/>
  <c r="AY1920" i="3"/>
  <c r="BA1920" i="3"/>
  <c r="BC1920" i="3"/>
  <c r="BE1920" i="3"/>
  <c r="BG1920" i="3"/>
  <c r="BI1920" i="3"/>
  <c r="BK1920" i="3"/>
  <c r="BM1920" i="3"/>
  <c r="BO1920" i="3"/>
  <c r="BQ1920" i="3"/>
  <c r="AY1921" i="3"/>
  <c r="BA1921" i="3"/>
  <c r="BC1921" i="3"/>
  <c r="BE1921" i="3"/>
  <c r="BG1921" i="3"/>
  <c r="BI1921" i="3"/>
  <c r="BK1921" i="3"/>
  <c r="BM1921" i="3"/>
  <c r="BO1921" i="3"/>
  <c r="BQ1921" i="3"/>
  <c r="AY1922" i="3"/>
  <c r="BA1922" i="3"/>
  <c r="BC1922" i="3"/>
  <c r="BE1922" i="3"/>
  <c r="BG1922" i="3"/>
  <c r="BI1922" i="3"/>
  <c r="BK1922" i="3"/>
  <c r="BM1922" i="3"/>
  <c r="BO1922" i="3"/>
  <c r="BQ1922" i="3"/>
  <c r="AY1923" i="3"/>
  <c r="BA1923" i="3"/>
  <c r="BC1923" i="3"/>
  <c r="BE1923" i="3"/>
  <c r="BG1923" i="3"/>
  <c r="BI1923" i="3"/>
  <c r="BK1923" i="3"/>
  <c r="BM1923" i="3"/>
  <c r="BO1923" i="3"/>
  <c r="BQ1923" i="3"/>
  <c r="AY1924" i="3"/>
  <c r="BA1924" i="3"/>
  <c r="BC1924" i="3"/>
  <c r="BE1924" i="3"/>
  <c r="BG1924" i="3"/>
  <c r="BI1924" i="3"/>
  <c r="BK1924" i="3"/>
  <c r="BM1924" i="3"/>
  <c r="BO1924" i="3"/>
  <c r="BQ1924" i="3"/>
  <c r="AY1925" i="3"/>
  <c r="BA1925" i="3"/>
  <c r="BC1925" i="3"/>
  <c r="BE1925" i="3"/>
  <c r="BG1925" i="3"/>
  <c r="BI1925" i="3"/>
  <c r="BK1925" i="3"/>
  <c r="BM1925" i="3"/>
  <c r="BO1925" i="3"/>
  <c r="BQ1925" i="3"/>
  <c r="AY1926" i="3"/>
  <c r="BA1926" i="3"/>
  <c r="BC1926" i="3"/>
  <c r="BE1926" i="3"/>
  <c r="BG1926" i="3"/>
  <c r="BI1926" i="3"/>
  <c r="BK1926" i="3"/>
  <c r="BM1926" i="3"/>
  <c r="BO1926" i="3"/>
  <c r="BQ1926" i="3"/>
  <c r="AY1927" i="3"/>
  <c r="BA1927" i="3"/>
  <c r="BC1927" i="3"/>
  <c r="BE1927" i="3"/>
  <c r="BG1927" i="3"/>
  <c r="BI1927" i="3"/>
  <c r="BK1927" i="3"/>
  <c r="BM1927" i="3"/>
  <c r="BO1927" i="3"/>
  <c r="BQ1927" i="3"/>
  <c r="AY1928" i="3"/>
  <c r="BA1928" i="3"/>
  <c r="BC1928" i="3"/>
  <c r="BE1928" i="3"/>
  <c r="BG1928" i="3"/>
  <c r="BI1928" i="3"/>
  <c r="BK1928" i="3"/>
  <c r="BM1928" i="3"/>
  <c r="BO1928" i="3"/>
  <c r="BQ1928" i="3"/>
  <c r="AY1929" i="3"/>
  <c r="BA1929" i="3"/>
  <c r="BC1929" i="3"/>
  <c r="BE1929" i="3"/>
  <c r="BG1929" i="3"/>
  <c r="BI1929" i="3"/>
  <c r="BK1929" i="3"/>
  <c r="BM1929" i="3"/>
  <c r="BO1929" i="3"/>
  <c r="BQ1929" i="3"/>
  <c r="AY1930" i="3"/>
  <c r="BA1930" i="3"/>
  <c r="BC1930" i="3"/>
  <c r="BE1930" i="3"/>
  <c r="BG1930" i="3"/>
  <c r="BI1930" i="3"/>
  <c r="BK1930" i="3"/>
  <c r="BM1930" i="3"/>
  <c r="BO1930" i="3"/>
  <c r="BQ1930" i="3"/>
  <c r="AY1932" i="3"/>
  <c r="BA1932" i="3"/>
  <c r="BC1932" i="3"/>
  <c r="BE1932" i="3"/>
  <c r="BG1932" i="3"/>
  <c r="BI1932" i="3"/>
  <c r="BK1932" i="3"/>
  <c r="BM1932" i="3"/>
  <c r="BO1932" i="3"/>
  <c r="BQ1932" i="3"/>
  <c r="AY1933" i="3"/>
  <c r="AY1934" i="3"/>
  <c r="BA1934" i="3"/>
  <c r="BC1934" i="3"/>
  <c r="BE1934" i="3"/>
  <c r="BG1934" i="3"/>
  <c r="BI1934" i="3"/>
  <c r="BK1934" i="3"/>
  <c r="BM1934" i="3"/>
  <c r="BO1934" i="3"/>
  <c r="BQ1934" i="3"/>
  <c r="AY1935" i="3"/>
  <c r="BA1935" i="3"/>
  <c r="BC1935" i="3"/>
  <c r="BE1935" i="3"/>
  <c r="BG1935" i="3"/>
  <c r="BI1935" i="3"/>
  <c r="BK1935" i="3"/>
  <c r="BM1935" i="3"/>
  <c r="BO1935" i="3"/>
  <c r="BQ1935" i="3"/>
  <c r="AY1937" i="3"/>
  <c r="BA1937" i="3"/>
  <c r="BC1937" i="3"/>
  <c r="BE1937" i="3"/>
  <c r="BG1937" i="3"/>
  <c r="BI1937" i="3"/>
  <c r="BK1937" i="3"/>
  <c r="BM1937" i="3"/>
  <c r="BO1937" i="3"/>
  <c r="BQ1937" i="3"/>
  <c r="AY1938" i="3"/>
  <c r="AY1939" i="3"/>
  <c r="BA1939" i="3"/>
  <c r="BC1939" i="3"/>
  <c r="BE1939" i="3"/>
  <c r="BG1939" i="3"/>
  <c r="BI1939" i="3"/>
  <c r="BK1939" i="3"/>
  <c r="BM1939" i="3"/>
  <c r="BO1939" i="3"/>
  <c r="BQ1939" i="3"/>
  <c r="AY1940" i="3"/>
  <c r="BA1940" i="3"/>
  <c r="BC1940" i="3"/>
  <c r="BE1940" i="3"/>
  <c r="BG1940" i="3"/>
  <c r="BI1940" i="3"/>
  <c r="BK1940" i="3"/>
  <c r="BM1940" i="3"/>
  <c r="BO1940" i="3"/>
  <c r="BQ1940" i="3"/>
  <c r="AY1941" i="3"/>
  <c r="BA1941" i="3"/>
  <c r="BC1941" i="3"/>
  <c r="BE1941" i="3"/>
  <c r="BG1941" i="3"/>
  <c r="BI1941" i="3"/>
  <c r="BK1941" i="3"/>
  <c r="BM1941" i="3"/>
  <c r="BO1941" i="3"/>
  <c r="BQ1941" i="3"/>
  <c r="AY1942" i="3"/>
  <c r="BA1942" i="3"/>
  <c r="BC1942" i="3"/>
  <c r="BE1942" i="3"/>
  <c r="BG1942" i="3"/>
  <c r="BI1942" i="3"/>
  <c r="BK1942" i="3"/>
  <c r="BM1942" i="3"/>
  <c r="BO1942" i="3"/>
  <c r="BQ1942" i="3"/>
  <c r="AY1943" i="3"/>
  <c r="BA1943" i="3"/>
  <c r="BC1943" i="3"/>
  <c r="BE1943" i="3"/>
  <c r="BG1943" i="3"/>
  <c r="BI1943" i="3"/>
  <c r="BK1943" i="3"/>
  <c r="BM1943" i="3"/>
  <c r="BO1943" i="3"/>
  <c r="BQ1943" i="3"/>
  <c r="AY1944" i="3"/>
  <c r="AY1945" i="3"/>
  <c r="BA1945" i="3"/>
  <c r="BC1945" i="3"/>
  <c r="BE1945" i="3"/>
  <c r="BG1945" i="3"/>
  <c r="BI1945" i="3"/>
  <c r="BK1945" i="3"/>
  <c r="BM1945" i="3"/>
  <c r="BO1945" i="3"/>
  <c r="BQ1945" i="3"/>
  <c r="AY1946" i="3"/>
  <c r="BA1946" i="3"/>
  <c r="BC1946" i="3"/>
  <c r="BE1946" i="3"/>
  <c r="BG1946" i="3"/>
  <c r="BI1946" i="3"/>
  <c r="BK1946" i="3"/>
  <c r="BM1946" i="3"/>
  <c r="BO1946" i="3"/>
  <c r="BQ1946" i="3"/>
  <c r="AY1947" i="3"/>
  <c r="BA1947" i="3"/>
  <c r="BC1947" i="3"/>
  <c r="BE1947" i="3"/>
  <c r="BG1947" i="3"/>
  <c r="BI1947" i="3"/>
  <c r="BK1947" i="3"/>
  <c r="BM1947" i="3"/>
  <c r="BO1947" i="3"/>
  <c r="BQ1947" i="3"/>
  <c r="AY1948" i="3"/>
  <c r="BA1948" i="3"/>
  <c r="BC1948" i="3"/>
  <c r="BE1948" i="3"/>
  <c r="BG1948" i="3"/>
  <c r="BI1948" i="3"/>
  <c r="BK1948" i="3"/>
  <c r="BM1948" i="3"/>
  <c r="BO1948" i="3"/>
  <c r="BQ1948" i="3"/>
  <c r="AY1949" i="3"/>
  <c r="BA1949" i="3"/>
  <c r="BC1949" i="3"/>
  <c r="BE1949" i="3"/>
  <c r="BG1949" i="3"/>
  <c r="BI1949" i="3"/>
  <c r="BK1949" i="3"/>
  <c r="BM1949" i="3"/>
  <c r="BO1949" i="3"/>
  <c r="BQ1949" i="3"/>
  <c r="AY1950" i="3"/>
  <c r="AY1951" i="3"/>
  <c r="BA1951" i="3"/>
  <c r="BC1951" i="3"/>
  <c r="BE1951" i="3"/>
  <c r="BG1951" i="3"/>
  <c r="BI1951" i="3"/>
  <c r="BK1951" i="3"/>
  <c r="BM1951" i="3"/>
  <c r="BO1951" i="3"/>
  <c r="BQ1951" i="3"/>
  <c r="AY1952" i="3"/>
  <c r="BA1952" i="3"/>
  <c r="BC1952" i="3"/>
  <c r="BE1952" i="3"/>
  <c r="BG1952" i="3"/>
  <c r="BI1952" i="3"/>
  <c r="BK1952" i="3"/>
  <c r="BM1952" i="3"/>
  <c r="BO1952" i="3"/>
  <c r="BQ1952" i="3"/>
  <c r="AY1953" i="3"/>
  <c r="BA1953" i="3"/>
  <c r="BC1953" i="3"/>
  <c r="BE1953" i="3"/>
  <c r="BG1953" i="3"/>
  <c r="BI1953" i="3"/>
  <c r="BK1953" i="3"/>
  <c r="BM1953" i="3"/>
  <c r="BO1953" i="3"/>
  <c r="BQ1953" i="3"/>
  <c r="AY1954" i="3"/>
  <c r="BA1954" i="3"/>
  <c r="BC1954" i="3"/>
  <c r="BE1954" i="3"/>
  <c r="BG1954" i="3"/>
  <c r="BI1954" i="3"/>
  <c r="BK1954" i="3"/>
  <c r="BM1954" i="3"/>
  <c r="BO1954" i="3"/>
  <c r="BQ1954" i="3"/>
  <c r="AY1955" i="3"/>
  <c r="BA1955" i="3"/>
  <c r="BC1955" i="3"/>
  <c r="BE1955" i="3"/>
  <c r="BG1955" i="3"/>
  <c r="BI1955" i="3"/>
  <c r="BK1955" i="3"/>
  <c r="BM1955" i="3"/>
  <c r="BO1955" i="3"/>
  <c r="BQ1955" i="3"/>
  <c r="AY1956" i="3"/>
  <c r="BA1956" i="3"/>
  <c r="BC1956" i="3"/>
  <c r="BE1956" i="3"/>
  <c r="BG1956" i="3"/>
  <c r="BI1956" i="3"/>
  <c r="BK1956" i="3"/>
  <c r="BM1956" i="3"/>
  <c r="BO1956" i="3"/>
  <c r="BQ1956" i="3"/>
  <c r="AY1957" i="3"/>
  <c r="AY1958" i="3"/>
  <c r="BA1958" i="3"/>
  <c r="BC1958" i="3"/>
  <c r="BE1958" i="3"/>
  <c r="BG1958" i="3"/>
  <c r="BI1958" i="3"/>
  <c r="BK1958" i="3"/>
  <c r="BM1958" i="3"/>
  <c r="BO1958" i="3"/>
  <c r="BQ1958" i="3"/>
  <c r="AY1959" i="3"/>
  <c r="BA1959" i="3"/>
  <c r="BC1959" i="3"/>
  <c r="BE1959" i="3"/>
  <c r="BG1959" i="3"/>
  <c r="BI1959" i="3"/>
  <c r="BK1959" i="3"/>
  <c r="BM1959" i="3"/>
  <c r="BO1959" i="3"/>
  <c r="BQ1959" i="3"/>
  <c r="AY1960" i="3"/>
  <c r="BA1960" i="3"/>
  <c r="BC1960" i="3"/>
  <c r="BE1960" i="3"/>
  <c r="BG1960" i="3"/>
  <c r="BI1960" i="3"/>
  <c r="BK1960" i="3"/>
  <c r="BM1960" i="3"/>
  <c r="BO1960" i="3"/>
  <c r="BQ1960" i="3"/>
  <c r="AY1961" i="3"/>
  <c r="AY1962" i="3"/>
  <c r="BA1962" i="3"/>
  <c r="BC1962" i="3"/>
  <c r="BE1962" i="3"/>
  <c r="BG1962" i="3"/>
  <c r="BI1962" i="3"/>
  <c r="BK1962" i="3"/>
  <c r="BM1962" i="3"/>
  <c r="BO1962" i="3"/>
  <c r="BQ1962" i="3"/>
  <c r="AY1963" i="3"/>
  <c r="BA1963" i="3"/>
  <c r="BC1963" i="3"/>
  <c r="BE1963" i="3"/>
  <c r="BG1963" i="3"/>
  <c r="BI1963" i="3"/>
  <c r="BK1963" i="3"/>
  <c r="BM1963" i="3"/>
  <c r="BO1963" i="3"/>
  <c r="BQ1963" i="3"/>
  <c r="AY1964" i="3"/>
  <c r="AY1965" i="3"/>
  <c r="BA1965" i="3"/>
  <c r="BC1965" i="3"/>
  <c r="BE1965" i="3"/>
  <c r="BG1965" i="3"/>
  <c r="BI1965" i="3"/>
  <c r="BK1965" i="3"/>
  <c r="BM1965" i="3"/>
  <c r="BO1965" i="3"/>
  <c r="BQ1965" i="3"/>
  <c r="AY1966" i="3"/>
  <c r="BA1966" i="3"/>
  <c r="BC1966" i="3"/>
  <c r="BE1966" i="3"/>
  <c r="BG1966" i="3"/>
  <c r="BI1966" i="3"/>
  <c r="BK1966" i="3"/>
  <c r="BM1966" i="3"/>
  <c r="BO1966" i="3"/>
  <c r="BQ1966" i="3"/>
  <c r="AY1967" i="3"/>
  <c r="BA1967" i="3"/>
  <c r="BC1967" i="3"/>
  <c r="BE1967" i="3"/>
  <c r="BG1967" i="3"/>
  <c r="BI1967" i="3"/>
  <c r="BK1967" i="3"/>
  <c r="BM1967" i="3"/>
  <c r="BO1967" i="3"/>
  <c r="BQ1967" i="3"/>
  <c r="AY1968" i="3"/>
  <c r="BA1968" i="3"/>
  <c r="BC1968" i="3"/>
  <c r="BE1968" i="3"/>
  <c r="BG1968" i="3"/>
  <c r="BI1968" i="3"/>
  <c r="BK1968" i="3"/>
  <c r="BM1968" i="3"/>
  <c r="BO1968" i="3"/>
  <c r="BQ1968" i="3"/>
  <c r="AY1969" i="3"/>
  <c r="BA1969" i="3"/>
  <c r="BC1969" i="3"/>
  <c r="BE1969" i="3"/>
  <c r="BG1969" i="3"/>
  <c r="BI1969" i="3"/>
  <c r="BK1969" i="3"/>
  <c r="BM1969" i="3"/>
  <c r="BO1969" i="3"/>
  <c r="BQ1969" i="3"/>
  <c r="AY1970" i="3"/>
  <c r="BA1970" i="3"/>
  <c r="BC1970" i="3"/>
  <c r="BE1970" i="3"/>
  <c r="BG1970" i="3"/>
  <c r="BI1970" i="3"/>
  <c r="BK1970" i="3"/>
  <c r="BM1970" i="3"/>
  <c r="BO1970" i="3"/>
  <c r="BQ1970" i="3"/>
  <c r="AY1971" i="3"/>
  <c r="BA1971" i="3"/>
  <c r="BC1971" i="3"/>
  <c r="BE1971" i="3"/>
  <c r="BG1971" i="3"/>
  <c r="BI1971" i="3"/>
  <c r="BK1971" i="3"/>
  <c r="BM1971" i="3"/>
  <c r="BO1971" i="3"/>
  <c r="BQ1971" i="3"/>
  <c r="AY1972" i="3"/>
  <c r="BA1972" i="3"/>
  <c r="BC1972" i="3"/>
  <c r="BE1972" i="3"/>
  <c r="BG1972" i="3"/>
  <c r="BI1972" i="3"/>
  <c r="BK1972" i="3"/>
  <c r="BM1972" i="3"/>
  <c r="BO1972" i="3"/>
  <c r="BQ1972" i="3"/>
  <c r="AY1973" i="3"/>
  <c r="BA1973" i="3"/>
  <c r="BC1973" i="3"/>
  <c r="BE1973" i="3"/>
  <c r="BG1973" i="3"/>
  <c r="BI1973" i="3"/>
  <c r="BK1973" i="3"/>
  <c r="BM1973" i="3"/>
  <c r="BO1973" i="3"/>
  <c r="BQ1973" i="3"/>
  <c r="AY1974" i="3"/>
  <c r="BA1974" i="3"/>
  <c r="BC1974" i="3"/>
  <c r="BE1974" i="3"/>
  <c r="BG1974" i="3"/>
  <c r="BI1974" i="3"/>
  <c r="BK1974" i="3"/>
  <c r="BM1974" i="3"/>
  <c r="BO1974" i="3"/>
  <c r="BQ1974" i="3"/>
  <c r="AY1975" i="3"/>
  <c r="BA1975" i="3"/>
  <c r="BC1975" i="3"/>
  <c r="BE1975" i="3"/>
  <c r="BG1975" i="3"/>
  <c r="BI1975" i="3"/>
  <c r="BK1975" i="3"/>
  <c r="BM1975" i="3"/>
  <c r="BO1975" i="3"/>
  <c r="BQ1975" i="3"/>
  <c r="AY1976" i="3"/>
  <c r="BA1976" i="3"/>
  <c r="BC1976" i="3"/>
  <c r="BE1976" i="3"/>
  <c r="BG1976" i="3"/>
  <c r="BI1976" i="3"/>
  <c r="BK1976" i="3"/>
  <c r="BM1976" i="3"/>
  <c r="BO1976" i="3"/>
  <c r="BQ1976" i="3"/>
  <c r="AY1977" i="3"/>
  <c r="BA1977" i="3"/>
  <c r="BC1977" i="3"/>
  <c r="BE1977" i="3"/>
  <c r="BG1977" i="3"/>
  <c r="BI1977" i="3"/>
  <c r="BK1977" i="3"/>
  <c r="BM1977" i="3"/>
  <c r="BO1977" i="3"/>
  <c r="BQ1977" i="3"/>
  <c r="AY1978" i="3"/>
  <c r="BA1978" i="3"/>
  <c r="BC1978" i="3"/>
  <c r="BE1978" i="3"/>
  <c r="BG1978" i="3"/>
  <c r="BI1978" i="3"/>
  <c r="BK1978" i="3"/>
  <c r="BM1978" i="3"/>
  <c r="BO1978" i="3"/>
  <c r="BQ1978" i="3"/>
  <c r="AY1979" i="3"/>
  <c r="BA1979" i="3"/>
  <c r="BC1979" i="3"/>
  <c r="BE1979" i="3"/>
  <c r="BG1979" i="3"/>
  <c r="BI1979" i="3"/>
  <c r="BK1979" i="3"/>
  <c r="BM1979" i="3"/>
  <c r="BO1979" i="3"/>
  <c r="BQ1979" i="3"/>
  <c r="AY1980" i="3"/>
  <c r="BA1980" i="3"/>
  <c r="BC1980" i="3"/>
  <c r="BE1980" i="3"/>
  <c r="BG1980" i="3"/>
  <c r="BI1980" i="3"/>
  <c r="BK1980" i="3"/>
  <c r="BM1980" i="3"/>
  <c r="BO1980" i="3"/>
  <c r="BQ1980" i="3"/>
  <c r="AY1981" i="3"/>
  <c r="BA1981" i="3"/>
  <c r="BC1981" i="3"/>
  <c r="BE1981" i="3"/>
  <c r="BG1981" i="3"/>
  <c r="BI1981" i="3"/>
  <c r="BK1981" i="3"/>
  <c r="BM1981" i="3"/>
  <c r="BO1981" i="3"/>
  <c r="BQ1981" i="3"/>
  <c r="AY1982" i="3"/>
  <c r="BA1982" i="3"/>
  <c r="BC1982" i="3"/>
  <c r="BE1982" i="3"/>
  <c r="BG1982" i="3"/>
  <c r="BI1982" i="3"/>
  <c r="BK1982" i="3"/>
  <c r="BM1982" i="3"/>
  <c r="BO1982" i="3"/>
  <c r="BQ1982" i="3"/>
  <c r="AY1983" i="3"/>
  <c r="BA1983" i="3"/>
  <c r="BC1983" i="3"/>
  <c r="BE1983" i="3"/>
  <c r="BG1983" i="3"/>
  <c r="BI1983" i="3"/>
  <c r="BK1983" i="3"/>
  <c r="BM1983" i="3"/>
  <c r="BO1983" i="3"/>
  <c r="BQ1983" i="3"/>
  <c r="AY1984" i="3"/>
  <c r="BA1984" i="3"/>
  <c r="BC1984" i="3"/>
  <c r="BE1984" i="3"/>
  <c r="BG1984" i="3"/>
  <c r="BI1984" i="3"/>
  <c r="BK1984" i="3"/>
  <c r="BM1984" i="3"/>
  <c r="BO1984" i="3"/>
  <c r="BQ1984" i="3"/>
  <c r="AY1985" i="3"/>
  <c r="BA1985" i="3"/>
  <c r="BC1985" i="3"/>
  <c r="BE1985" i="3"/>
  <c r="BG1985" i="3"/>
  <c r="BI1985" i="3"/>
  <c r="BK1985" i="3"/>
  <c r="BM1985" i="3"/>
  <c r="BO1985" i="3"/>
  <c r="BQ1985" i="3"/>
  <c r="AY1986" i="3"/>
  <c r="BA1986" i="3"/>
  <c r="BC1986" i="3"/>
  <c r="BE1986" i="3"/>
  <c r="BG1986" i="3"/>
  <c r="BI1986" i="3"/>
  <c r="BK1986" i="3"/>
  <c r="BM1986" i="3"/>
  <c r="BO1986" i="3"/>
  <c r="BQ1986" i="3"/>
  <c r="AY1987" i="3"/>
  <c r="BA1987" i="3"/>
  <c r="BC1987" i="3"/>
  <c r="BE1987" i="3"/>
  <c r="BG1987" i="3"/>
  <c r="BI1987" i="3"/>
  <c r="BK1987" i="3"/>
  <c r="BM1987" i="3"/>
  <c r="BO1987" i="3"/>
  <c r="BQ1987" i="3"/>
  <c r="AY1988" i="3"/>
  <c r="BA1988" i="3"/>
  <c r="BC1988" i="3"/>
  <c r="BE1988" i="3"/>
  <c r="BG1988" i="3"/>
  <c r="BI1988" i="3"/>
  <c r="BK1988" i="3"/>
  <c r="BM1988" i="3"/>
  <c r="BO1988" i="3"/>
  <c r="BQ1988" i="3"/>
  <c r="AY1989" i="3"/>
  <c r="BA1989" i="3"/>
  <c r="BC1989" i="3"/>
  <c r="BE1989" i="3"/>
  <c r="BG1989" i="3"/>
  <c r="BI1989" i="3"/>
  <c r="BK1989" i="3"/>
  <c r="BM1989" i="3"/>
  <c r="BO1989" i="3"/>
  <c r="BQ1989" i="3"/>
  <c r="AY1990" i="3"/>
  <c r="BA1990" i="3"/>
  <c r="BC1990" i="3"/>
  <c r="BE1990" i="3"/>
  <c r="BG1990" i="3"/>
  <c r="BI1990" i="3"/>
  <c r="BK1990" i="3"/>
  <c r="BM1990" i="3"/>
  <c r="BO1990" i="3"/>
  <c r="BQ1990" i="3"/>
  <c r="AY1991" i="3"/>
  <c r="BA1991" i="3"/>
  <c r="BC1991" i="3"/>
  <c r="BE1991" i="3"/>
  <c r="BG1991" i="3"/>
  <c r="BI1991" i="3"/>
  <c r="BK1991" i="3"/>
  <c r="BM1991" i="3"/>
  <c r="BO1991" i="3"/>
  <c r="BQ1991" i="3"/>
  <c r="AY1992" i="3"/>
  <c r="BA1992" i="3"/>
  <c r="BC1992" i="3"/>
  <c r="BE1992" i="3"/>
  <c r="BG1992" i="3"/>
  <c r="BI1992" i="3"/>
  <c r="BK1992" i="3"/>
  <c r="BM1992" i="3"/>
  <c r="BO1992" i="3"/>
  <c r="BQ1992" i="3"/>
  <c r="AY1993" i="3"/>
  <c r="BA1993" i="3"/>
  <c r="BC1993" i="3"/>
  <c r="BE1993" i="3"/>
  <c r="BG1993" i="3"/>
  <c r="BI1993" i="3"/>
  <c r="BK1993" i="3"/>
  <c r="BM1993" i="3"/>
  <c r="BO1993" i="3"/>
  <c r="BQ1993" i="3"/>
  <c r="AY1994" i="3"/>
  <c r="BA1994" i="3"/>
  <c r="BC1994" i="3"/>
  <c r="BE1994" i="3"/>
  <c r="BG1994" i="3"/>
  <c r="BI1994" i="3"/>
  <c r="BK1994" i="3"/>
  <c r="BM1994" i="3"/>
  <c r="BO1994" i="3"/>
  <c r="BQ1994" i="3"/>
  <c r="AY1995" i="3"/>
  <c r="BA1995" i="3"/>
  <c r="BC1995" i="3"/>
  <c r="BE1995" i="3"/>
  <c r="BG1995" i="3"/>
  <c r="BI1995" i="3"/>
  <c r="BK1995" i="3"/>
  <c r="BM1995" i="3"/>
  <c r="BO1995" i="3"/>
  <c r="BQ1995" i="3"/>
  <c r="AY1996" i="3"/>
  <c r="BA1996" i="3"/>
  <c r="BC1996" i="3"/>
  <c r="BE1996" i="3"/>
  <c r="BG1996" i="3"/>
  <c r="BI1996" i="3"/>
  <c r="BK1996" i="3"/>
  <c r="BM1996" i="3"/>
  <c r="BO1996" i="3"/>
  <c r="BQ1996" i="3"/>
  <c r="AY1997" i="3"/>
  <c r="BA1997" i="3"/>
  <c r="BC1997" i="3"/>
  <c r="BE1997" i="3"/>
  <c r="BG1997" i="3"/>
  <c r="BI1997" i="3"/>
  <c r="BK1997" i="3"/>
  <c r="BM1997" i="3"/>
  <c r="BO1997" i="3"/>
  <c r="BQ1997" i="3"/>
  <c r="AY1998" i="3"/>
  <c r="BA1998" i="3"/>
  <c r="BC1998" i="3"/>
  <c r="BE1998" i="3"/>
  <c r="BG1998" i="3"/>
  <c r="BI1998" i="3"/>
  <c r="BK1998" i="3"/>
  <c r="BM1998" i="3"/>
  <c r="BO1998" i="3"/>
  <c r="BQ1998" i="3"/>
  <c r="AY1999" i="3"/>
  <c r="BA1999" i="3"/>
  <c r="BC1999" i="3"/>
  <c r="BE1999" i="3"/>
  <c r="BG1999" i="3"/>
  <c r="BI1999" i="3"/>
  <c r="BK1999" i="3"/>
  <c r="BM1999" i="3"/>
  <c r="BO1999" i="3"/>
  <c r="BQ1999" i="3"/>
  <c r="AY2000" i="3"/>
  <c r="BA2000" i="3"/>
  <c r="BC2000" i="3"/>
  <c r="BE2000" i="3"/>
  <c r="BG2000" i="3"/>
  <c r="BI2000" i="3"/>
  <c r="BK2000" i="3"/>
  <c r="BM2000" i="3"/>
  <c r="BO2000" i="3"/>
  <c r="BQ2000" i="3"/>
  <c r="AY2001" i="3"/>
  <c r="BA2001" i="3"/>
  <c r="BC2001" i="3"/>
  <c r="BE2001" i="3"/>
  <c r="BG2001" i="3"/>
  <c r="BI2001" i="3"/>
  <c r="BK2001" i="3"/>
  <c r="BM2001" i="3"/>
  <c r="BO2001" i="3"/>
  <c r="BQ2001" i="3"/>
  <c r="AY2002" i="3"/>
  <c r="BA2002" i="3"/>
  <c r="BC2002" i="3"/>
  <c r="BE2002" i="3"/>
  <c r="BG2002" i="3"/>
  <c r="BI2002" i="3"/>
  <c r="BK2002" i="3"/>
  <c r="BM2002" i="3"/>
  <c r="BO2002" i="3"/>
  <c r="BQ2002" i="3"/>
  <c r="AY2003" i="3"/>
  <c r="BA2003" i="3"/>
  <c r="BC2003" i="3"/>
  <c r="BE2003" i="3"/>
  <c r="BG2003" i="3"/>
  <c r="BI2003" i="3"/>
  <c r="BK2003" i="3"/>
  <c r="BM2003" i="3"/>
  <c r="BO2003" i="3"/>
  <c r="BQ2003" i="3"/>
  <c r="AY2004" i="3"/>
  <c r="BA2004" i="3"/>
  <c r="BC2004" i="3"/>
  <c r="BE2004" i="3"/>
  <c r="BG2004" i="3"/>
  <c r="BI2004" i="3"/>
  <c r="BK2004" i="3"/>
  <c r="BM2004" i="3"/>
  <c r="BO2004" i="3"/>
  <c r="BQ2004" i="3"/>
  <c r="AY2005" i="3"/>
  <c r="BA2005" i="3"/>
  <c r="BC2005" i="3"/>
  <c r="BE2005" i="3"/>
  <c r="BG2005" i="3"/>
  <c r="BI2005" i="3"/>
  <c r="BK2005" i="3"/>
  <c r="BM2005" i="3"/>
  <c r="BO2005" i="3"/>
  <c r="BQ2005" i="3"/>
  <c r="AY2006" i="3"/>
  <c r="BA2006" i="3"/>
  <c r="BC2006" i="3"/>
  <c r="BE2006" i="3"/>
  <c r="BG2006" i="3"/>
  <c r="BI2006" i="3"/>
  <c r="BK2006" i="3"/>
  <c r="BM2006" i="3"/>
  <c r="BO2006" i="3"/>
  <c r="BQ2006" i="3"/>
  <c r="AY2007" i="3"/>
  <c r="BA2007" i="3"/>
  <c r="BC2007" i="3"/>
  <c r="BE2007" i="3"/>
  <c r="BG2007" i="3"/>
  <c r="BI2007" i="3"/>
  <c r="BK2007" i="3"/>
  <c r="BM2007" i="3"/>
  <c r="BO2007" i="3"/>
  <c r="BQ2007" i="3"/>
  <c r="AY2008" i="3"/>
  <c r="BA2008" i="3"/>
  <c r="BC2008" i="3"/>
  <c r="BE2008" i="3"/>
  <c r="BG2008" i="3"/>
  <c r="BI2008" i="3"/>
  <c r="BK2008" i="3"/>
  <c r="BM2008" i="3"/>
  <c r="BO2008" i="3"/>
  <c r="BQ2008" i="3"/>
  <c r="AY2009" i="3"/>
  <c r="BA2009" i="3"/>
  <c r="BC2009" i="3"/>
  <c r="BE2009" i="3"/>
  <c r="BG2009" i="3"/>
  <c r="BI2009" i="3"/>
  <c r="BK2009" i="3"/>
  <c r="BM2009" i="3"/>
  <c r="BO2009" i="3"/>
  <c r="BQ2009" i="3"/>
  <c r="AY2010" i="3"/>
  <c r="BA2010" i="3"/>
  <c r="BC2010" i="3"/>
  <c r="BE2010" i="3"/>
  <c r="BG2010" i="3"/>
  <c r="BI2010" i="3"/>
  <c r="BK2010" i="3"/>
  <c r="BM2010" i="3"/>
  <c r="BO2010" i="3"/>
  <c r="BQ2010" i="3"/>
  <c r="AY2011" i="3"/>
  <c r="BA2011" i="3"/>
  <c r="BC2011" i="3"/>
  <c r="BE2011" i="3"/>
  <c r="BG2011" i="3"/>
  <c r="BI2011" i="3"/>
  <c r="BK2011" i="3"/>
  <c r="BM2011" i="3"/>
  <c r="BO2011" i="3"/>
  <c r="BQ2011" i="3"/>
  <c r="AY2012" i="3"/>
  <c r="BA2012" i="3"/>
  <c r="BC2012" i="3"/>
  <c r="BE2012" i="3"/>
  <c r="BG2012" i="3"/>
  <c r="BI2012" i="3"/>
  <c r="BK2012" i="3"/>
  <c r="BM2012" i="3"/>
  <c r="BO2012" i="3"/>
  <c r="BQ2012" i="3"/>
  <c r="AY2013" i="3"/>
  <c r="BA2013" i="3"/>
  <c r="BC2013" i="3"/>
  <c r="BE2013" i="3"/>
  <c r="BG2013" i="3"/>
  <c r="BI2013" i="3"/>
  <c r="BK2013" i="3"/>
  <c r="BM2013" i="3"/>
  <c r="BO2013" i="3"/>
  <c r="BQ2013" i="3"/>
  <c r="AY2014" i="3"/>
  <c r="BA2014" i="3"/>
  <c r="BC2014" i="3"/>
  <c r="BE2014" i="3"/>
  <c r="BG2014" i="3"/>
  <c r="BI2014" i="3"/>
  <c r="BK2014" i="3"/>
  <c r="BM2014" i="3"/>
  <c r="BO2014" i="3"/>
  <c r="BQ2014" i="3"/>
  <c r="AY2015" i="3"/>
  <c r="BA2015" i="3"/>
  <c r="BC2015" i="3"/>
  <c r="BE2015" i="3"/>
  <c r="BG2015" i="3"/>
  <c r="BI2015" i="3"/>
  <c r="BK2015" i="3"/>
  <c r="BM2015" i="3"/>
  <c r="BO2015" i="3"/>
  <c r="BQ2015" i="3"/>
  <c r="AY2016" i="3"/>
  <c r="BA2016" i="3"/>
  <c r="BC2016" i="3"/>
  <c r="BE2016" i="3"/>
  <c r="BG2016" i="3"/>
  <c r="BI2016" i="3"/>
  <c r="BK2016" i="3"/>
  <c r="BM2016" i="3"/>
  <c r="BO2016" i="3"/>
  <c r="BQ2016" i="3"/>
  <c r="AY2017" i="3"/>
  <c r="BA2017" i="3"/>
  <c r="BC2017" i="3"/>
  <c r="BE2017" i="3"/>
  <c r="BG2017" i="3"/>
  <c r="BI2017" i="3"/>
  <c r="BK2017" i="3"/>
  <c r="BM2017" i="3"/>
  <c r="BO2017" i="3"/>
  <c r="BQ2017" i="3"/>
  <c r="AY2018" i="3"/>
  <c r="BA2018" i="3"/>
  <c r="BC2018" i="3"/>
  <c r="BE2018" i="3"/>
  <c r="BG2018" i="3"/>
  <c r="BI2018" i="3"/>
  <c r="BK2018" i="3"/>
  <c r="BM2018" i="3"/>
  <c r="BO2018" i="3"/>
  <c r="BQ2018" i="3"/>
  <c r="AY2019" i="3"/>
  <c r="BA2019" i="3"/>
  <c r="BC2019" i="3"/>
  <c r="BE2019" i="3"/>
  <c r="BG2019" i="3"/>
  <c r="BI2019" i="3"/>
  <c r="BK2019" i="3"/>
  <c r="BM2019" i="3"/>
  <c r="BO2019" i="3"/>
  <c r="BQ2019" i="3"/>
  <c r="AY2020" i="3"/>
  <c r="BA2020" i="3"/>
  <c r="BC2020" i="3"/>
  <c r="BE2020" i="3"/>
  <c r="BG2020" i="3"/>
  <c r="BI2020" i="3"/>
  <c r="BK2020" i="3"/>
  <c r="BM2020" i="3"/>
  <c r="BO2020" i="3"/>
  <c r="BQ2020" i="3"/>
  <c r="AY2021" i="3"/>
  <c r="BA2021" i="3"/>
  <c r="BC2021" i="3"/>
  <c r="BE2021" i="3"/>
  <c r="BG2021" i="3"/>
  <c r="BI2021" i="3"/>
  <c r="BK2021" i="3"/>
  <c r="BM2021" i="3"/>
  <c r="BO2021" i="3"/>
  <c r="BQ2021" i="3"/>
  <c r="AY2022" i="3"/>
  <c r="BA2022" i="3"/>
  <c r="BC2022" i="3"/>
  <c r="BE2022" i="3"/>
  <c r="BG2022" i="3"/>
  <c r="BI2022" i="3"/>
  <c r="BK2022" i="3"/>
  <c r="BM2022" i="3"/>
  <c r="BO2022" i="3"/>
  <c r="BQ2022" i="3"/>
  <c r="AY2023" i="3"/>
  <c r="BA2023" i="3"/>
  <c r="BC2023" i="3"/>
  <c r="BE2023" i="3"/>
  <c r="BG2023" i="3"/>
  <c r="BI2023" i="3"/>
  <c r="BK2023" i="3"/>
  <c r="BM2023" i="3"/>
  <c r="BO2023" i="3"/>
  <c r="BQ2023" i="3"/>
  <c r="AY2024" i="3"/>
  <c r="BA2024" i="3"/>
  <c r="BC2024" i="3"/>
  <c r="BE2024" i="3"/>
  <c r="BG2024" i="3"/>
  <c r="BI2024" i="3"/>
  <c r="BK2024" i="3"/>
  <c r="BM2024" i="3"/>
  <c r="BO2024" i="3"/>
  <c r="BQ2024" i="3"/>
  <c r="AY2025" i="3"/>
  <c r="BA2025" i="3"/>
  <c r="BC2025" i="3"/>
  <c r="BE2025" i="3"/>
  <c r="BG2025" i="3"/>
  <c r="BI2025" i="3"/>
  <c r="BK2025" i="3"/>
  <c r="BM2025" i="3"/>
  <c r="BO2025" i="3"/>
  <c r="BQ2025" i="3"/>
  <c r="AY2026" i="3"/>
  <c r="BA2026" i="3"/>
  <c r="BC2026" i="3"/>
  <c r="BE2026" i="3"/>
  <c r="BG2026" i="3"/>
  <c r="BI2026" i="3"/>
  <c r="BK2026" i="3"/>
  <c r="BM2026" i="3"/>
  <c r="BO2026" i="3"/>
  <c r="BQ2026" i="3"/>
  <c r="AY2027" i="3"/>
  <c r="BA2027" i="3"/>
  <c r="BC2027" i="3"/>
  <c r="BE2027" i="3"/>
  <c r="BG2027" i="3"/>
  <c r="BI2027" i="3"/>
  <c r="BK2027" i="3"/>
  <c r="BM2027" i="3"/>
  <c r="BO2027" i="3"/>
  <c r="BQ2027" i="3"/>
  <c r="AY2028" i="3"/>
  <c r="BA2028" i="3"/>
  <c r="BC2028" i="3"/>
  <c r="BE2028" i="3"/>
  <c r="BG2028" i="3"/>
  <c r="BI2028" i="3"/>
  <c r="BK2028" i="3"/>
  <c r="BM2028" i="3"/>
  <c r="BO2028" i="3"/>
  <c r="BQ2028" i="3"/>
  <c r="AY2029" i="3"/>
  <c r="BA2029" i="3"/>
  <c r="BC2029" i="3"/>
  <c r="BE2029" i="3"/>
  <c r="BG2029" i="3"/>
  <c r="BI2029" i="3"/>
  <c r="BK2029" i="3"/>
  <c r="BM2029" i="3"/>
  <c r="BO2029" i="3"/>
  <c r="BQ2029" i="3"/>
  <c r="AY2030" i="3"/>
  <c r="BA2030" i="3"/>
  <c r="BC2030" i="3"/>
  <c r="BE2030" i="3"/>
  <c r="BG2030" i="3"/>
  <c r="BI2030" i="3"/>
  <c r="BK2030" i="3"/>
  <c r="BM2030" i="3"/>
  <c r="BO2030" i="3"/>
  <c r="BQ2030" i="3"/>
  <c r="AY2031" i="3"/>
  <c r="BA2031" i="3"/>
  <c r="BC2031" i="3"/>
  <c r="BE2031" i="3"/>
  <c r="BG2031" i="3"/>
  <c r="BI2031" i="3"/>
  <c r="BK2031" i="3"/>
  <c r="BM2031" i="3"/>
  <c r="BO2031" i="3"/>
  <c r="BQ2031" i="3"/>
  <c r="AY2032" i="3"/>
  <c r="BA2032" i="3"/>
  <c r="BC2032" i="3"/>
  <c r="BE2032" i="3"/>
  <c r="BG2032" i="3"/>
  <c r="BI2032" i="3"/>
  <c r="BK2032" i="3"/>
  <c r="BM2032" i="3"/>
  <c r="BO2032" i="3"/>
  <c r="BQ2032" i="3"/>
  <c r="AY2033" i="3"/>
  <c r="BA2033" i="3"/>
  <c r="BC2033" i="3"/>
  <c r="BE2033" i="3"/>
  <c r="BG2033" i="3"/>
  <c r="BI2033" i="3"/>
  <c r="BK2033" i="3"/>
  <c r="BM2033" i="3"/>
  <c r="BO2033" i="3"/>
  <c r="BQ2033" i="3"/>
  <c r="AY2034" i="3"/>
  <c r="BA2034" i="3"/>
  <c r="BC2034" i="3"/>
  <c r="BE2034" i="3"/>
  <c r="BG2034" i="3"/>
  <c r="BI2034" i="3"/>
  <c r="BK2034" i="3"/>
  <c r="BM2034" i="3"/>
  <c r="BO2034" i="3"/>
  <c r="BQ2034" i="3"/>
  <c r="AY2035" i="3"/>
  <c r="BA2035" i="3"/>
  <c r="BC2035" i="3"/>
  <c r="BE2035" i="3"/>
  <c r="BG2035" i="3"/>
  <c r="BI2035" i="3"/>
  <c r="BK2035" i="3"/>
  <c r="BM2035" i="3"/>
  <c r="BO2035" i="3"/>
  <c r="BQ2035" i="3"/>
  <c r="AY2036" i="3"/>
  <c r="BA2036" i="3"/>
  <c r="BC2036" i="3"/>
  <c r="BE2036" i="3"/>
  <c r="BG2036" i="3"/>
  <c r="BI2036" i="3"/>
  <c r="BK2036" i="3"/>
  <c r="BM2036" i="3"/>
  <c r="BO2036" i="3"/>
  <c r="BQ2036" i="3"/>
  <c r="AY2037" i="3"/>
  <c r="BA2037" i="3"/>
  <c r="BC2037" i="3"/>
  <c r="BE2037" i="3"/>
  <c r="BG2037" i="3"/>
  <c r="BI2037" i="3"/>
  <c r="BK2037" i="3"/>
  <c r="BM2037" i="3"/>
  <c r="BO2037" i="3"/>
  <c r="BQ2037" i="3"/>
  <c r="AY2038" i="3"/>
  <c r="BA2038" i="3"/>
  <c r="BC2038" i="3"/>
  <c r="BE2038" i="3"/>
  <c r="BG2038" i="3"/>
  <c r="BI2038" i="3"/>
  <c r="BK2038" i="3"/>
  <c r="BM2038" i="3"/>
  <c r="BO2038" i="3"/>
  <c r="BQ2038" i="3"/>
  <c r="AY2039" i="3"/>
  <c r="BA2039" i="3"/>
  <c r="BC2039" i="3"/>
  <c r="BE2039" i="3"/>
  <c r="BG2039" i="3"/>
  <c r="BI2039" i="3"/>
  <c r="BK2039" i="3"/>
  <c r="BM2039" i="3"/>
  <c r="BO2039" i="3"/>
  <c r="BQ2039" i="3"/>
  <c r="AY2040" i="3"/>
  <c r="BA2040" i="3"/>
  <c r="BC2040" i="3"/>
  <c r="BE2040" i="3"/>
  <c r="BG2040" i="3"/>
  <c r="BI2040" i="3"/>
  <c r="BK2040" i="3"/>
  <c r="BM2040" i="3"/>
  <c r="BO2040" i="3"/>
  <c r="BQ2040" i="3"/>
  <c r="AY2041" i="3"/>
  <c r="BA2041" i="3"/>
  <c r="BC2041" i="3"/>
  <c r="BE2041" i="3"/>
  <c r="BG2041" i="3"/>
  <c r="BI2041" i="3"/>
  <c r="BK2041" i="3"/>
  <c r="BM2041" i="3"/>
  <c r="BO2041" i="3"/>
  <c r="BQ2041" i="3"/>
  <c r="AY2042" i="3"/>
  <c r="BA2042" i="3"/>
  <c r="BC2042" i="3"/>
  <c r="BE2042" i="3"/>
  <c r="BG2042" i="3"/>
  <c r="BI2042" i="3"/>
  <c r="BK2042" i="3"/>
  <c r="BM2042" i="3"/>
  <c r="BO2042" i="3"/>
  <c r="BQ2042" i="3"/>
  <c r="AY2043" i="3"/>
  <c r="BA2043" i="3"/>
  <c r="BC2043" i="3"/>
  <c r="BE2043" i="3"/>
  <c r="BG2043" i="3"/>
  <c r="BI2043" i="3"/>
  <c r="BK2043" i="3"/>
  <c r="BM2043" i="3"/>
  <c r="BO2043" i="3"/>
  <c r="BQ2043" i="3"/>
  <c r="AY2044" i="3"/>
  <c r="BA2044" i="3"/>
  <c r="BC2044" i="3"/>
  <c r="BE2044" i="3"/>
  <c r="BG2044" i="3"/>
  <c r="BI2044" i="3"/>
  <c r="BK2044" i="3"/>
  <c r="BM2044" i="3"/>
  <c r="BO2044" i="3"/>
  <c r="BQ2044" i="3"/>
  <c r="AY2045" i="3"/>
  <c r="BA2045" i="3"/>
  <c r="BC2045" i="3"/>
  <c r="BE2045" i="3"/>
  <c r="BG2045" i="3"/>
  <c r="BI2045" i="3"/>
  <c r="BK2045" i="3"/>
  <c r="BM2045" i="3"/>
  <c r="BO2045" i="3"/>
  <c r="BQ2045" i="3"/>
  <c r="AY2046" i="3"/>
  <c r="BA2046" i="3"/>
  <c r="BC2046" i="3"/>
  <c r="BE2046" i="3"/>
  <c r="BG2046" i="3"/>
  <c r="BI2046" i="3"/>
  <c r="BK2046" i="3"/>
  <c r="BM2046" i="3"/>
  <c r="BO2046" i="3"/>
  <c r="BQ2046" i="3"/>
  <c r="AY2047" i="3"/>
  <c r="BA2047" i="3"/>
  <c r="BC2047" i="3"/>
  <c r="BE2047" i="3"/>
  <c r="BG2047" i="3"/>
  <c r="BI2047" i="3"/>
  <c r="BK2047" i="3"/>
  <c r="BM2047" i="3"/>
  <c r="BO2047" i="3"/>
  <c r="BQ2047" i="3"/>
  <c r="AY2048" i="3"/>
  <c r="BA2048" i="3"/>
  <c r="BC2048" i="3"/>
  <c r="BE2048" i="3"/>
  <c r="BG2048" i="3"/>
  <c r="BI2048" i="3"/>
  <c r="BK2048" i="3"/>
  <c r="BM2048" i="3"/>
  <c r="BO2048" i="3"/>
  <c r="BQ2048" i="3"/>
  <c r="AY2049" i="3"/>
  <c r="BA2049" i="3"/>
  <c r="BC2049" i="3"/>
  <c r="BE2049" i="3"/>
  <c r="BG2049" i="3"/>
  <c r="BI2049" i="3"/>
  <c r="BK2049" i="3"/>
  <c r="BM2049" i="3"/>
  <c r="BO2049" i="3"/>
  <c r="BQ2049" i="3"/>
  <c r="AY2050" i="3"/>
  <c r="BA2050" i="3"/>
  <c r="BC2050" i="3"/>
  <c r="BE2050" i="3"/>
  <c r="BG2050" i="3"/>
  <c r="BI2050" i="3"/>
  <c r="BK2050" i="3"/>
  <c r="BM2050" i="3"/>
  <c r="BO2050" i="3"/>
  <c r="BQ2050" i="3"/>
  <c r="AY2051" i="3"/>
  <c r="BA2051" i="3"/>
  <c r="BC2051" i="3"/>
  <c r="BE2051" i="3"/>
  <c r="BG2051" i="3"/>
  <c r="BI2051" i="3"/>
  <c r="BK2051" i="3"/>
  <c r="BM2051" i="3"/>
  <c r="BO2051" i="3"/>
  <c r="BQ2051" i="3"/>
  <c r="AY2052" i="3"/>
  <c r="BA2052" i="3"/>
  <c r="BC2052" i="3"/>
  <c r="BE2052" i="3"/>
  <c r="BG2052" i="3"/>
  <c r="BI2052" i="3"/>
  <c r="BK2052" i="3"/>
  <c r="BM2052" i="3"/>
  <c r="BO2052" i="3"/>
  <c r="BQ2052" i="3"/>
  <c r="AY2053" i="3"/>
  <c r="BA2053" i="3"/>
  <c r="BC2053" i="3"/>
  <c r="BE2053" i="3"/>
  <c r="BG2053" i="3"/>
  <c r="BI2053" i="3"/>
  <c r="BK2053" i="3"/>
  <c r="BM2053" i="3"/>
  <c r="BO2053" i="3"/>
  <c r="BQ2053" i="3"/>
  <c r="AY2054" i="3"/>
  <c r="BA2054" i="3"/>
  <c r="BC2054" i="3"/>
  <c r="BE2054" i="3"/>
  <c r="BG2054" i="3"/>
  <c r="BI2054" i="3"/>
  <c r="BK2054" i="3"/>
  <c r="BM2054" i="3"/>
  <c r="BO2054" i="3"/>
  <c r="BQ2054" i="3"/>
  <c r="AY2055" i="3"/>
  <c r="BA2055" i="3"/>
  <c r="BC2055" i="3"/>
  <c r="BE2055" i="3"/>
  <c r="BG2055" i="3"/>
  <c r="BI2055" i="3"/>
  <c r="BK2055" i="3"/>
  <c r="BM2055" i="3"/>
  <c r="BO2055" i="3"/>
  <c r="BQ2055" i="3"/>
  <c r="AY2056" i="3"/>
  <c r="BA2056" i="3"/>
  <c r="BC2056" i="3"/>
  <c r="BE2056" i="3"/>
  <c r="BG2056" i="3"/>
  <c r="BI2056" i="3"/>
  <c r="BK2056" i="3"/>
  <c r="BM2056" i="3"/>
  <c r="BO2056" i="3"/>
  <c r="BQ2056" i="3"/>
  <c r="AY2057" i="3"/>
  <c r="BA2057" i="3"/>
  <c r="BC2057" i="3"/>
  <c r="BE2057" i="3"/>
  <c r="BG2057" i="3"/>
  <c r="BI2057" i="3"/>
  <c r="BK2057" i="3"/>
  <c r="BM2057" i="3"/>
  <c r="BO2057" i="3"/>
  <c r="BQ2057" i="3"/>
  <c r="AY2058" i="3"/>
  <c r="BA2058" i="3"/>
  <c r="BC2058" i="3"/>
  <c r="BE2058" i="3"/>
  <c r="BG2058" i="3"/>
  <c r="BI2058" i="3"/>
  <c r="BK2058" i="3"/>
  <c r="BM2058" i="3"/>
  <c r="BO2058" i="3"/>
  <c r="BQ2058" i="3"/>
  <c r="AY2059" i="3"/>
  <c r="BA2059" i="3"/>
  <c r="BC2059" i="3"/>
  <c r="BE2059" i="3"/>
  <c r="BG2059" i="3"/>
  <c r="BI2059" i="3"/>
  <c r="BK2059" i="3"/>
  <c r="BM2059" i="3"/>
  <c r="BO2059" i="3"/>
  <c r="BQ2059" i="3"/>
  <c r="AY2060" i="3"/>
  <c r="BA2060" i="3"/>
  <c r="BC2060" i="3"/>
  <c r="BE2060" i="3"/>
  <c r="BG2060" i="3"/>
  <c r="BI2060" i="3"/>
  <c r="BK2060" i="3"/>
  <c r="BM2060" i="3"/>
  <c r="BO2060" i="3"/>
  <c r="BQ2060" i="3"/>
  <c r="AY2061" i="3"/>
  <c r="BA2061" i="3"/>
  <c r="BC2061" i="3"/>
  <c r="BE2061" i="3"/>
  <c r="BG2061" i="3"/>
  <c r="BI2061" i="3"/>
  <c r="BK2061" i="3"/>
  <c r="BM2061" i="3"/>
  <c r="BO2061" i="3"/>
  <c r="BQ2061" i="3"/>
  <c r="AY2062" i="3"/>
  <c r="BA2062" i="3"/>
  <c r="BC2062" i="3"/>
  <c r="BE2062" i="3"/>
  <c r="BG2062" i="3"/>
  <c r="BI2062" i="3"/>
  <c r="BK2062" i="3"/>
  <c r="BM2062" i="3"/>
  <c r="BO2062" i="3"/>
  <c r="BQ2062" i="3"/>
  <c r="AY2063" i="3"/>
  <c r="BA2063" i="3"/>
  <c r="BC2063" i="3"/>
  <c r="BE2063" i="3"/>
  <c r="BG2063" i="3"/>
  <c r="BI2063" i="3"/>
  <c r="BK2063" i="3"/>
  <c r="BM2063" i="3"/>
  <c r="BO2063" i="3"/>
  <c r="BQ2063" i="3"/>
  <c r="AY2064" i="3"/>
  <c r="BA2064" i="3"/>
  <c r="BC2064" i="3"/>
  <c r="BE2064" i="3"/>
  <c r="BG2064" i="3"/>
  <c r="BI2064" i="3"/>
  <c r="BK2064" i="3"/>
  <c r="BM2064" i="3"/>
  <c r="BO2064" i="3"/>
  <c r="BQ2064" i="3"/>
  <c r="AY2065" i="3"/>
  <c r="BA2065" i="3"/>
  <c r="BC2065" i="3"/>
  <c r="BE2065" i="3"/>
  <c r="BG2065" i="3"/>
  <c r="BI2065" i="3"/>
  <c r="BK2065" i="3"/>
  <c r="BM2065" i="3"/>
  <c r="BO2065" i="3"/>
  <c r="BQ2065" i="3"/>
  <c r="AY2066" i="3"/>
  <c r="BA2066" i="3"/>
  <c r="BC2066" i="3"/>
  <c r="BE2066" i="3"/>
  <c r="BG2066" i="3"/>
  <c r="BI2066" i="3"/>
  <c r="BK2066" i="3"/>
  <c r="BM2066" i="3"/>
  <c r="BO2066" i="3"/>
  <c r="BQ2066" i="3"/>
  <c r="AY2067" i="3"/>
  <c r="BA2067" i="3"/>
  <c r="BC2067" i="3"/>
  <c r="BE2067" i="3"/>
  <c r="BG2067" i="3"/>
  <c r="BI2067" i="3"/>
  <c r="BK2067" i="3"/>
  <c r="BM2067" i="3"/>
  <c r="BO2067" i="3"/>
  <c r="BQ2067" i="3"/>
  <c r="AY2068" i="3"/>
  <c r="BA2068" i="3"/>
  <c r="BC2068" i="3"/>
  <c r="BE2068" i="3"/>
  <c r="BG2068" i="3"/>
  <c r="BI2068" i="3"/>
  <c r="BK2068" i="3"/>
  <c r="BM2068" i="3"/>
  <c r="BO2068" i="3"/>
  <c r="BQ2068" i="3"/>
  <c r="AY2069" i="3"/>
  <c r="BA2069" i="3"/>
  <c r="BC2069" i="3"/>
  <c r="BE2069" i="3"/>
  <c r="BG2069" i="3"/>
  <c r="BI2069" i="3"/>
  <c r="BK2069" i="3"/>
  <c r="BM2069" i="3"/>
  <c r="BO2069" i="3"/>
  <c r="BQ2069" i="3"/>
  <c r="AY2070" i="3"/>
  <c r="BA2070" i="3"/>
  <c r="BC2070" i="3"/>
  <c r="BE2070" i="3"/>
  <c r="BG2070" i="3"/>
  <c r="BI2070" i="3"/>
  <c r="BK2070" i="3"/>
  <c r="BM2070" i="3"/>
  <c r="BO2070" i="3"/>
  <c r="BQ2070" i="3"/>
  <c r="AY2071" i="3"/>
  <c r="BA2071" i="3"/>
  <c r="BC2071" i="3"/>
  <c r="BE2071" i="3"/>
  <c r="BG2071" i="3"/>
  <c r="BI2071" i="3"/>
  <c r="BK2071" i="3"/>
  <c r="BM2071" i="3"/>
  <c r="BO2071" i="3"/>
  <c r="BQ2071" i="3"/>
  <c r="AY2072" i="3"/>
  <c r="BA2072" i="3"/>
  <c r="BC2072" i="3"/>
  <c r="BE2072" i="3"/>
  <c r="BG2072" i="3"/>
  <c r="BI2072" i="3"/>
  <c r="BK2072" i="3"/>
  <c r="BM2072" i="3"/>
  <c r="BO2072" i="3"/>
  <c r="BQ2072" i="3"/>
  <c r="AY2073" i="3"/>
  <c r="BA2073" i="3"/>
  <c r="BC2073" i="3"/>
  <c r="BE2073" i="3"/>
  <c r="BG2073" i="3"/>
  <c r="BI2073" i="3"/>
  <c r="BK2073" i="3"/>
  <c r="BM2073" i="3"/>
  <c r="BO2073" i="3"/>
  <c r="BQ2073" i="3"/>
  <c r="AY2074" i="3"/>
  <c r="BA2074" i="3"/>
  <c r="BC2074" i="3"/>
  <c r="BE2074" i="3"/>
  <c r="BG2074" i="3"/>
  <c r="BI2074" i="3"/>
  <c r="BK2074" i="3"/>
  <c r="BM2074" i="3"/>
  <c r="BO2074" i="3"/>
  <c r="BQ2074" i="3"/>
  <c r="AY2075" i="3"/>
  <c r="BA2075" i="3"/>
  <c r="BC2075" i="3"/>
  <c r="BE2075" i="3"/>
  <c r="BG2075" i="3"/>
  <c r="BI2075" i="3"/>
  <c r="BK2075" i="3"/>
  <c r="BM2075" i="3"/>
  <c r="BO2075" i="3"/>
  <c r="BQ2075" i="3"/>
  <c r="AY2076" i="3"/>
  <c r="BA2076" i="3"/>
  <c r="BC2076" i="3"/>
  <c r="BE2076" i="3"/>
  <c r="BG2076" i="3"/>
  <c r="BI2076" i="3"/>
  <c r="BK2076" i="3"/>
  <c r="BM2076" i="3"/>
  <c r="BO2076" i="3"/>
  <c r="BQ2076" i="3"/>
  <c r="AY2077" i="3"/>
  <c r="BA2077" i="3"/>
  <c r="BC2077" i="3"/>
  <c r="BE2077" i="3"/>
  <c r="BG2077" i="3"/>
  <c r="BI2077" i="3"/>
  <c r="BK2077" i="3"/>
  <c r="BM2077" i="3"/>
  <c r="BO2077" i="3"/>
  <c r="BQ2077" i="3"/>
  <c r="AY2078" i="3"/>
  <c r="AY2079" i="3"/>
  <c r="BA2079" i="3"/>
  <c r="BC2079" i="3"/>
  <c r="BE2079" i="3"/>
  <c r="BG2079" i="3"/>
  <c r="BI2079" i="3"/>
  <c r="BK2079" i="3"/>
  <c r="BM2079" i="3"/>
  <c r="BO2079" i="3"/>
  <c r="BQ2079" i="3"/>
  <c r="AY2080" i="3"/>
  <c r="BA2080" i="3"/>
  <c r="BC2080" i="3"/>
  <c r="BE2080" i="3"/>
  <c r="BG2080" i="3"/>
  <c r="BI2080" i="3"/>
  <c r="BK2080" i="3"/>
  <c r="BM2080" i="3"/>
  <c r="BO2080" i="3"/>
  <c r="BQ2080" i="3"/>
  <c r="AY2081" i="3"/>
  <c r="BA2081" i="3"/>
  <c r="BC2081" i="3"/>
  <c r="BE2081" i="3"/>
  <c r="BG2081" i="3"/>
  <c r="BI2081" i="3"/>
  <c r="BK2081" i="3"/>
  <c r="BM2081" i="3"/>
  <c r="BO2081" i="3"/>
  <c r="BQ2081" i="3"/>
  <c r="AY2082" i="3"/>
  <c r="BA2082" i="3"/>
  <c r="BC2082" i="3"/>
  <c r="BE2082" i="3"/>
  <c r="BG2082" i="3"/>
  <c r="BI2082" i="3"/>
  <c r="BK2082" i="3"/>
  <c r="BM2082" i="3"/>
  <c r="BO2082" i="3"/>
  <c r="BQ2082" i="3"/>
  <c r="AY2083" i="3"/>
  <c r="BA2083" i="3"/>
  <c r="BC2083" i="3"/>
  <c r="BE2083" i="3"/>
  <c r="BG2083" i="3"/>
  <c r="BI2083" i="3"/>
  <c r="BK2083" i="3"/>
  <c r="BM2083" i="3"/>
  <c r="BO2083" i="3"/>
  <c r="BQ2083" i="3"/>
  <c r="AY2084" i="3"/>
  <c r="BA2084" i="3"/>
  <c r="BC2084" i="3"/>
  <c r="BE2084" i="3"/>
  <c r="BG2084" i="3"/>
  <c r="BI2084" i="3"/>
  <c r="BK2084" i="3"/>
  <c r="BM2084" i="3"/>
  <c r="BO2084" i="3"/>
  <c r="BQ2084" i="3"/>
  <c r="AY2085" i="3"/>
  <c r="BA2085" i="3"/>
  <c r="BC2085" i="3"/>
  <c r="BE2085" i="3"/>
  <c r="BG2085" i="3"/>
  <c r="BI2085" i="3"/>
  <c r="BK2085" i="3"/>
  <c r="BM2085" i="3"/>
  <c r="BO2085" i="3"/>
  <c r="BQ2085" i="3"/>
  <c r="AY2086" i="3"/>
  <c r="BA2086" i="3"/>
  <c r="BC2086" i="3"/>
  <c r="BE2086" i="3"/>
  <c r="BG2086" i="3"/>
  <c r="BI2086" i="3"/>
  <c r="BK2086" i="3"/>
  <c r="BM2086" i="3"/>
  <c r="BO2086" i="3"/>
  <c r="BQ2086" i="3"/>
  <c r="AY2087" i="3"/>
  <c r="BA2087" i="3"/>
  <c r="BC2087" i="3"/>
  <c r="BE2087" i="3"/>
  <c r="BG2087" i="3"/>
  <c r="BI2087" i="3"/>
  <c r="BK2087" i="3"/>
  <c r="BM2087" i="3"/>
  <c r="BO2087" i="3"/>
  <c r="BQ2087" i="3"/>
  <c r="AY2088" i="3"/>
  <c r="AY2089" i="3"/>
  <c r="BA2089" i="3"/>
  <c r="BC2089" i="3"/>
  <c r="BE2089" i="3"/>
  <c r="BG2089" i="3"/>
  <c r="BI2089" i="3"/>
  <c r="BK2089" i="3"/>
  <c r="BM2089" i="3"/>
  <c r="BO2089" i="3"/>
  <c r="BQ2089" i="3"/>
  <c r="AY2090" i="3"/>
  <c r="BA2090" i="3"/>
  <c r="BC2090" i="3"/>
  <c r="BE2090" i="3"/>
  <c r="BG2090" i="3"/>
  <c r="BI2090" i="3"/>
  <c r="BK2090" i="3"/>
  <c r="BM2090" i="3"/>
  <c r="BO2090" i="3"/>
  <c r="BQ2090" i="3"/>
  <c r="AY2091" i="3"/>
  <c r="AY2092" i="3"/>
  <c r="BA2092" i="3"/>
  <c r="BC2092" i="3"/>
  <c r="BE2092" i="3"/>
  <c r="BG2092" i="3"/>
  <c r="BI2092" i="3"/>
  <c r="BK2092" i="3"/>
  <c r="BM2092" i="3"/>
  <c r="BO2092" i="3"/>
  <c r="BQ2092" i="3"/>
  <c r="AY2093" i="3"/>
  <c r="BA2093" i="3"/>
  <c r="BC2093" i="3"/>
  <c r="BE2093" i="3"/>
  <c r="BG2093" i="3"/>
  <c r="BI2093" i="3"/>
  <c r="BK2093" i="3"/>
  <c r="BM2093" i="3"/>
  <c r="BO2093" i="3"/>
  <c r="BQ2093" i="3"/>
  <c r="AY2094" i="3"/>
  <c r="BA2094" i="3"/>
  <c r="BC2094" i="3"/>
  <c r="BE2094" i="3"/>
  <c r="BG2094" i="3"/>
  <c r="BI2094" i="3"/>
  <c r="BK2094" i="3"/>
  <c r="BM2094" i="3"/>
  <c r="BO2094" i="3"/>
  <c r="BQ2094" i="3"/>
  <c r="AY2095" i="3"/>
  <c r="BA2095" i="3"/>
  <c r="BC2095" i="3"/>
  <c r="BE2095" i="3"/>
  <c r="BG2095" i="3"/>
  <c r="BI2095" i="3"/>
  <c r="BK2095" i="3"/>
  <c r="BM2095" i="3"/>
  <c r="BO2095" i="3"/>
  <c r="BQ2095" i="3"/>
  <c r="AY2096" i="3"/>
  <c r="BA2096" i="3"/>
  <c r="BC2096" i="3"/>
  <c r="BE2096" i="3"/>
  <c r="BG2096" i="3"/>
  <c r="BI2096" i="3"/>
  <c r="BK2096" i="3"/>
  <c r="BM2096" i="3"/>
  <c r="BO2096" i="3"/>
  <c r="BQ2096" i="3"/>
  <c r="AY2097" i="3"/>
  <c r="BA2097" i="3"/>
  <c r="BC2097" i="3"/>
  <c r="BE2097" i="3"/>
  <c r="BG2097" i="3"/>
  <c r="BI2097" i="3"/>
  <c r="BK2097" i="3"/>
  <c r="BM2097" i="3"/>
  <c r="BO2097" i="3"/>
  <c r="BQ2097" i="3"/>
  <c r="AY2098" i="3"/>
  <c r="BA2098" i="3"/>
  <c r="BC2098" i="3"/>
  <c r="BE2098" i="3"/>
  <c r="BG2098" i="3"/>
  <c r="BI2098" i="3"/>
  <c r="BK2098" i="3"/>
  <c r="BM2098" i="3"/>
  <c r="BO2098" i="3"/>
  <c r="BQ2098" i="3"/>
  <c r="AY2099" i="3"/>
  <c r="BA2099" i="3"/>
  <c r="BC2099" i="3"/>
  <c r="BE2099" i="3"/>
  <c r="BG2099" i="3"/>
  <c r="BI2099" i="3"/>
  <c r="BK2099" i="3"/>
  <c r="BM2099" i="3"/>
  <c r="BO2099" i="3"/>
  <c r="BQ2099" i="3"/>
  <c r="AY2100" i="3"/>
  <c r="BA2100" i="3"/>
  <c r="BC2100" i="3"/>
  <c r="BE2100" i="3"/>
  <c r="BG2100" i="3"/>
  <c r="BI2100" i="3"/>
  <c r="BK2100" i="3"/>
  <c r="BM2100" i="3"/>
  <c r="BO2100" i="3"/>
  <c r="BQ2100" i="3"/>
  <c r="AY2101" i="3"/>
  <c r="BA2101" i="3"/>
  <c r="BC2101" i="3"/>
  <c r="BE2101" i="3"/>
  <c r="BG2101" i="3"/>
  <c r="BI2101" i="3"/>
  <c r="BK2101" i="3"/>
  <c r="BM2101" i="3"/>
  <c r="BO2101" i="3"/>
  <c r="BQ2101" i="3"/>
  <c r="AY2102" i="3"/>
  <c r="BA2102" i="3"/>
  <c r="BC2102" i="3"/>
  <c r="BE2102" i="3"/>
  <c r="BG2102" i="3"/>
  <c r="BI2102" i="3"/>
  <c r="BK2102" i="3"/>
  <c r="BM2102" i="3"/>
  <c r="BO2102" i="3"/>
  <c r="BQ2102" i="3"/>
  <c r="AY2103" i="3"/>
  <c r="BA2103" i="3"/>
  <c r="BC2103" i="3"/>
  <c r="BE2103" i="3"/>
  <c r="BG2103" i="3"/>
  <c r="BI2103" i="3"/>
  <c r="BK2103" i="3"/>
  <c r="BM2103" i="3"/>
  <c r="BO2103" i="3"/>
  <c r="BQ2103" i="3"/>
  <c r="AY2104" i="3"/>
  <c r="BA2104" i="3"/>
  <c r="BC2104" i="3"/>
  <c r="BE2104" i="3"/>
  <c r="BG2104" i="3"/>
  <c r="BI2104" i="3"/>
  <c r="BK2104" i="3"/>
  <c r="BM2104" i="3"/>
  <c r="BO2104" i="3"/>
  <c r="BQ2104" i="3"/>
  <c r="AY2105" i="3"/>
  <c r="BA2105" i="3"/>
  <c r="BC2105" i="3"/>
  <c r="BE2105" i="3"/>
  <c r="BG2105" i="3"/>
  <c r="BI2105" i="3"/>
  <c r="BK2105" i="3"/>
  <c r="BM2105" i="3"/>
  <c r="BO2105" i="3"/>
  <c r="BQ2105" i="3"/>
  <c r="AY2112" i="3"/>
  <c r="BA2112" i="3"/>
  <c r="BC2112" i="3"/>
  <c r="BE2112" i="3"/>
  <c r="BG2112" i="3"/>
  <c r="BI2112" i="3"/>
  <c r="BK2112" i="3"/>
  <c r="BM2112" i="3"/>
  <c r="BO2112" i="3"/>
  <c r="BQ2112" i="3"/>
  <c r="AY2113" i="3"/>
  <c r="AY2114" i="3"/>
  <c r="BA2114" i="3"/>
  <c r="BC2114" i="3"/>
  <c r="BE2114" i="3"/>
  <c r="BG2114" i="3"/>
  <c r="BI2114" i="3"/>
  <c r="BK2114" i="3"/>
  <c r="BM2114" i="3"/>
  <c r="BO2114" i="3"/>
  <c r="BQ2114" i="3"/>
  <c r="AY2115" i="3"/>
  <c r="BA2115" i="3"/>
  <c r="BC2115" i="3"/>
  <c r="BE2115" i="3"/>
  <c r="BG2115" i="3"/>
  <c r="BI2115" i="3"/>
  <c r="BK2115" i="3"/>
  <c r="BM2115" i="3"/>
  <c r="BO2115" i="3"/>
  <c r="BQ2115" i="3"/>
  <c r="AY2116" i="3"/>
  <c r="BA2116" i="3"/>
  <c r="BC2116" i="3"/>
  <c r="BE2116" i="3"/>
  <c r="BG2116" i="3"/>
  <c r="BI2116" i="3"/>
  <c r="BK2116" i="3"/>
  <c r="BM2116" i="3"/>
  <c r="BO2116" i="3"/>
  <c r="BQ2116" i="3"/>
  <c r="AY2117" i="3"/>
  <c r="BA2117" i="3"/>
  <c r="BC2117" i="3"/>
  <c r="BE2117" i="3"/>
  <c r="BG2117" i="3"/>
  <c r="BI2117" i="3"/>
  <c r="BK2117" i="3"/>
  <c r="BM2117" i="3"/>
  <c r="BO2117" i="3"/>
  <c r="BQ2117" i="3"/>
  <c r="AY2118" i="3"/>
  <c r="AY2119" i="3"/>
  <c r="BA2119" i="3"/>
  <c r="BC2119" i="3"/>
  <c r="BE2119" i="3"/>
  <c r="BG2119" i="3"/>
  <c r="BI2119" i="3"/>
  <c r="BK2119" i="3"/>
  <c r="BM2119" i="3"/>
  <c r="BO2119" i="3"/>
  <c r="BQ2119" i="3"/>
  <c r="AY2120" i="3"/>
  <c r="BA2120" i="3"/>
  <c r="BC2120" i="3"/>
  <c r="BE2120" i="3"/>
  <c r="BG2120" i="3"/>
  <c r="BI2120" i="3"/>
  <c r="BK2120" i="3"/>
  <c r="BM2120" i="3"/>
  <c r="BO2120" i="3"/>
  <c r="BQ2120" i="3"/>
  <c r="AY2121" i="3"/>
  <c r="BA2121" i="3"/>
  <c r="BC2121" i="3"/>
  <c r="BE2121" i="3"/>
  <c r="BG2121" i="3"/>
  <c r="BI2121" i="3"/>
  <c r="BK2121" i="3"/>
  <c r="BM2121" i="3"/>
  <c r="BO2121" i="3"/>
  <c r="BQ2121" i="3"/>
  <c r="AY2122" i="3"/>
  <c r="BA2122" i="3"/>
  <c r="BC2122" i="3"/>
  <c r="BE2122" i="3"/>
  <c r="BG2122" i="3"/>
  <c r="BI2122" i="3"/>
  <c r="BK2122" i="3"/>
  <c r="BM2122" i="3"/>
  <c r="BO2122" i="3"/>
  <c r="BQ2122" i="3"/>
  <c r="AY2123" i="3"/>
  <c r="AY2124" i="3"/>
  <c r="BA2124" i="3"/>
  <c r="BC2124" i="3"/>
  <c r="BE2124" i="3"/>
  <c r="AY2125" i="3"/>
  <c r="BA2125" i="3"/>
  <c r="BC2125" i="3"/>
  <c r="BE2125" i="3"/>
  <c r="BG2125" i="3"/>
  <c r="BI2125" i="3"/>
  <c r="BK2125" i="3"/>
  <c r="BM2125" i="3"/>
  <c r="BO2125" i="3"/>
  <c r="BQ2125" i="3"/>
  <c r="AY2126" i="3"/>
  <c r="BA2126" i="3"/>
  <c r="BC2126" i="3"/>
  <c r="BE2126" i="3"/>
  <c r="BG2126" i="3"/>
  <c r="BI2126" i="3"/>
  <c r="BK2126" i="3"/>
  <c r="BM2126" i="3"/>
  <c r="BO2126" i="3"/>
  <c r="BQ2126" i="3"/>
  <c r="AY2127" i="3"/>
  <c r="BA2127" i="3"/>
  <c r="BC2127" i="3"/>
  <c r="BE2127" i="3"/>
  <c r="BG2127" i="3"/>
  <c r="BI2127" i="3"/>
  <c r="BK2127" i="3"/>
  <c r="BM2127" i="3"/>
  <c r="BO2127" i="3"/>
  <c r="BQ2127" i="3"/>
  <c r="AY2128" i="3"/>
  <c r="BA2128" i="3"/>
  <c r="BC2128" i="3"/>
  <c r="BE2128" i="3"/>
  <c r="BG2128" i="3"/>
  <c r="BI2128" i="3"/>
  <c r="BK2128" i="3"/>
  <c r="BM2128" i="3"/>
  <c r="BO2128" i="3"/>
  <c r="BQ2128" i="3"/>
  <c r="AY2129" i="3"/>
  <c r="BA2129" i="3"/>
  <c r="BC2129" i="3"/>
  <c r="BE2129" i="3"/>
  <c r="BG2129" i="3"/>
  <c r="BI2129" i="3"/>
  <c r="BK2129" i="3"/>
  <c r="BM2129" i="3"/>
  <c r="BO2129" i="3"/>
  <c r="BQ2129" i="3"/>
  <c r="AY2130" i="3"/>
  <c r="BA2130" i="3"/>
  <c r="BC2130" i="3"/>
  <c r="BE2130" i="3"/>
  <c r="BG2130" i="3"/>
  <c r="BI2130" i="3"/>
  <c r="BK2130" i="3"/>
  <c r="BM2130" i="3"/>
  <c r="BO2130" i="3"/>
  <c r="BQ2130" i="3"/>
  <c r="AY2131" i="3"/>
  <c r="BA2131" i="3"/>
  <c r="BC2131" i="3"/>
  <c r="BE2131" i="3"/>
  <c r="BG2131" i="3"/>
  <c r="BI2131" i="3"/>
  <c r="BK2131" i="3"/>
  <c r="BM2131" i="3"/>
  <c r="BO2131" i="3"/>
  <c r="BQ2131" i="3"/>
  <c r="AY2132" i="3"/>
  <c r="BA2132" i="3"/>
  <c r="BC2132" i="3"/>
  <c r="BE2132" i="3"/>
  <c r="BG2132" i="3"/>
  <c r="BI2132" i="3"/>
  <c r="BK2132" i="3"/>
  <c r="BM2132" i="3"/>
  <c r="BO2132" i="3"/>
  <c r="BQ2132" i="3"/>
  <c r="AY2133" i="3"/>
  <c r="BA2133" i="3"/>
  <c r="BC2133" i="3"/>
  <c r="BE2133" i="3"/>
  <c r="BG2133" i="3"/>
  <c r="BI2133" i="3"/>
  <c r="BK2133" i="3"/>
  <c r="BM2133" i="3"/>
  <c r="BO2133" i="3"/>
  <c r="BQ2133" i="3"/>
  <c r="AY2134" i="3"/>
  <c r="BA2134" i="3"/>
  <c r="BC2134" i="3"/>
  <c r="BE2134" i="3"/>
  <c r="BG2134" i="3"/>
  <c r="BI2134" i="3"/>
  <c r="BK2134" i="3"/>
  <c r="BM2134" i="3"/>
  <c r="BO2134" i="3"/>
  <c r="BQ2134" i="3"/>
  <c r="AY2135" i="3"/>
  <c r="BA2135" i="3"/>
  <c r="BC2135" i="3"/>
  <c r="BE2135" i="3"/>
  <c r="BG2135" i="3"/>
  <c r="BI2135" i="3"/>
  <c r="BK2135" i="3"/>
  <c r="BM2135" i="3"/>
  <c r="BO2135" i="3"/>
  <c r="BQ2135" i="3"/>
  <c r="AY2136" i="3"/>
  <c r="BA2136" i="3"/>
  <c r="BC2136" i="3"/>
  <c r="BE2136" i="3"/>
  <c r="BG2136" i="3"/>
  <c r="BI2136" i="3"/>
  <c r="BK2136" i="3"/>
  <c r="BM2136" i="3"/>
  <c r="BO2136" i="3"/>
  <c r="BQ2136" i="3"/>
  <c r="AY2137" i="3"/>
  <c r="BA2137" i="3"/>
  <c r="BC2137" i="3"/>
  <c r="BE2137" i="3"/>
  <c r="BG2137" i="3"/>
  <c r="BI2137" i="3"/>
  <c r="BK2137" i="3"/>
  <c r="BM2137" i="3"/>
  <c r="BO2137" i="3"/>
  <c r="BQ2137" i="3"/>
  <c r="AY2138" i="3"/>
  <c r="BA2138" i="3"/>
  <c r="BC2138" i="3"/>
  <c r="BE2138" i="3"/>
  <c r="BG2138" i="3"/>
  <c r="BI2138" i="3"/>
  <c r="BK2138" i="3"/>
  <c r="BM2138" i="3"/>
  <c r="BO2138" i="3"/>
  <c r="BQ2138" i="3"/>
  <c r="AY2139" i="3"/>
  <c r="BA2139" i="3"/>
  <c r="BC2139" i="3"/>
  <c r="BE2139" i="3"/>
  <c r="BG2139" i="3"/>
  <c r="BI2139" i="3"/>
  <c r="BK2139" i="3"/>
  <c r="BM2139" i="3"/>
  <c r="BO2139" i="3"/>
  <c r="BQ2139" i="3"/>
  <c r="AY2140" i="3"/>
  <c r="BA2140" i="3"/>
  <c r="BC2140" i="3"/>
  <c r="BE2140" i="3"/>
  <c r="BG2140" i="3"/>
  <c r="BI2140" i="3"/>
  <c r="BK2140" i="3"/>
  <c r="BM2140" i="3"/>
  <c r="BO2140" i="3"/>
  <c r="BQ2140" i="3"/>
  <c r="AY2169" i="3"/>
  <c r="BA2169" i="3"/>
  <c r="BC2169" i="3"/>
  <c r="BE2169" i="3"/>
  <c r="BG2169" i="3"/>
  <c r="BI2169" i="3"/>
  <c r="BK2169" i="3"/>
  <c r="BM2169" i="3"/>
  <c r="BO2169" i="3"/>
  <c r="BQ2169" i="3"/>
  <c r="AY2170" i="3"/>
  <c r="BA2170" i="3"/>
  <c r="BC2170" i="3"/>
  <c r="BE2170" i="3"/>
  <c r="AY2171" i="3"/>
  <c r="BA2171" i="3"/>
  <c r="BC2171" i="3"/>
  <c r="BE2171" i="3"/>
  <c r="BG2171" i="3"/>
  <c r="BI2171" i="3"/>
  <c r="BK2171" i="3"/>
  <c r="BM2171" i="3"/>
  <c r="BO2171" i="3"/>
  <c r="BQ2171" i="3"/>
  <c r="AY2172" i="3"/>
  <c r="BA2172" i="3"/>
  <c r="BC2172" i="3"/>
  <c r="BE2172" i="3"/>
  <c r="BG2172" i="3"/>
  <c r="BI2172" i="3"/>
  <c r="BK2172" i="3"/>
  <c r="BM2172" i="3"/>
  <c r="BO2172" i="3"/>
  <c r="BQ2172" i="3"/>
  <c r="AY2173" i="3"/>
  <c r="BA2173" i="3"/>
  <c r="BC2173" i="3"/>
  <c r="BE2173" i="3"/>
  <c r="BG2173" i="3"/>
  <c r="BI2173" i="3"/>
  <c r="BK2173" i="3"/>
  <c r="BM2173" i="3"/>
  <c r="BO2173" i="3"/>
  <c r="BQ2173" i="3"/>
  <c r="AY2174" i="3"/>
  <c r="BA2174" i="3"/>
  <c r="BC2174" i="3"/>
  <c r="BE2174" i="3"/>
  <c r="BG2174" i="3"/>
  <c r="BI2174" i="3"/>
  <c r="BK2174" i="3"/>
  <c r="BM2174" i="3"/>
  <c r="BO2174" i="3"/>
  <c r="BQ2174" i="3"/>
  <c r="AY2175" i="3"/>
  <c r="BA2175" i="3"/>
  <c r="BC2175" i="3"/>
  <c r="BE2175" i="3"/>
  <c r="BG2175" i="3"/>
  <c r="BI2175" i="3"/>
  <c r="BK2175" i="3"/>
  <c r="BM2175" i="3"/>
  <c r="BO2175" i="3"/>
  <c r="BQ2175" i="3"/>
  <c r="AY2176" i="3"/>
  <c r="BA2176" i="3"/>
  <c r="BC2176" i="3"/>
  <c r="BE2176" i="3"/>
  <c r="BG2176" i="3"/>
  <c r="BI2176" i="3"/>
  <c r="BK2176" i="3"/>
  <c r="BM2176" i="3"/>
  <c r="BO2176" i="3"/>
  <c r="BQ2176" i="3"/>
  <c r="AY2177" i="3"/>
  <c r="BA2177" i="3"/>
  <c r="BC2177" i="3"/>
  <c r="BE2177" i="3"/>
  <c r="BG2177" i="3"/>
  <c r="BI2177" i="3"/>
  <c r="BK2177" i="3"/>
  <c r="BM2177" i="3"/>
  <c r="BO2177" i="3"/>
  <c r="BQ2177" i="3"/>
  <c r="AY2178" i="3"/>
  <c r="BA2178" i="3"/>
  <c r="BC2178" i="3"/>
  <c r="BE2178" i="3"/>
  <c r="BG2178" i="3"/>
  <c r="BI2178" i="3"/>
  <c r="BK2178" i="3"/>
  <c r="BM2178" i="3"/>
  <c r="BO2178" i="3"/>
  <c r="BQ2178" i="3"/>
  <c r="AY2179" i="3"/>
  <c r="BA2179" i="3"/>
  <c r="BC2179" i="3"/>
  <c r="BE2179" i="3"/>
  <c r="BG2179" i="3"/>
  <c r="BI2179" i="3"/>
  <c r="BK2179" i="3"/>
  <c r="BM2179" i="3"/>
  <c r="BO2179" i="3"/>
  <c r="BQ2179" i="3"/>
  <c r="AY2180" i="3"/>
  <c r="BA2180" i="3"/>
  <c r="BC2180" i="3"/>
  <c r="BE2180" i="3"/>
  <c r="BG2180" i="3"/>
  <c r="BI2180" i="3"/>
  <c r="BK2180" i="3"/>
  <c r="BM2180" i="3"/>
  <c r="BO2180" i="3"/>
  <c r="BQ2180" i="3"/>
  <c r="AY2181" i="3"/>
  <c r="BA2181" i="3"/>
  <c r="BC2181" i="3"/>
  <c r="BE2181" i="3"/>
  <c r="BG2181" i="3"/>
  <c r="BI2181" i="3"/>
  <c r="BK2181" i="3"/>
  <c r="BM2181" i="3"/>
  <c r="BO2181" i="3"/>
  <c r="BQ2181" i="3"/>
  <c r="AY2182" i="3"/>
  <c r="BA2182" i="3"/>
  <c r="BC2182" i="3"/>
  <c r="BE2182" i="3"/>
  <c r="BG2182" i="3"/>
  <c r="BI2182" i="3"/>
  <c r="BK2182" i="3"/>
  <c r="BM2182" i="3"/>
  <c r="BO2182" i="3"/>
  <c r="BQ2182" i="3"/>
  <c r="AY2183" i="3"/>
  <c r="BA2183" i="3"/>
  <c r="BC2183" i="3"/>
  <c r="BE2183" i="3"/>
  <c r="BG2183" i="3"/>
  <c r="BI2183" i="3"/>
  <c r="BK2183" i="3"/>
  <c r="BM2183" i="3"/>
  <c r="BO2183" i="3"/>
  <c r="BQ2183" i="3"/>
  <c r="AY2184" i="3"/>
  <c r="BA2184" i="3"/>
  <c r="BC2184" i="3"/>
  <c r="BE2184" i="3"/>
  <c r="BG2184" i="3"/>
  <c r="BI2184" i="3"/>
  <c r="BK2184" i="3"/>
  <c r="BM2184" i="3"/>
  <c r="BO2184" i="3"/>
  <c r="BQ2184" i="3"/>
  <c r="AY2185" i="3"/>
  <c r="BA2185" i="3"/>
  <c r="BC2185" i="3"/>
  <c r="BE2185" i="3"/>
  <c r="BG2185" i="3"/>
  <c r="BI2185" i="3"/>
  <c r="BK2185" i="3"/>
  <c r="BM2185" i="3"/>
  <c r="BO2185" i="3"/>
  <c r="BQ2185" i="3"/>
  <c r="AY2186" i="3"/>
  <c r="BA2186" i="3"/>
  <c r="BC2186" i="3"/>
  <c r="BE2186" i="3"/>
  <c r="BG2186" i="3"/>
  <c r="BI2186" i="3"/>
  <c r="BK2186" i="3"/>
  <c r="BM2186" i="3"/>
  <c r="BO2186" i="3"/>
  <c r="BQ2186" i="3"/>
  <c r="AY2187" i="3"/>
  <c r="BA2187" i="3"/>
  <c r="BC2187" i="3"/>
  <c r="BE2187" i="3"/>
  <c r="BG2187" i="3"/>
  <c r="BI2187" i="3"/>
  <c r="BK2187" i="3"/>
  <c r="BM2187" i="3"/>
  <c r="BO2187" i="3"/>
  <c r="BQ2187" i="3"/>
  <c r="AY2188" i="3"/>
  <c r="BA2188" i="3"/>
  <c r="BC2188" i="3"/>
  <c r="BE2188" i="3"/>
  <c r="BG2188" i="3"/>
  <c r="BI2188" i="3"/>
  <c r="BK2188" i="3"/>
  <c r="BM2188" i="3"/>
  <c r="BO2188" i="3"/>
  <c r="BQ2188" i="3"/>
  <c r="AY2189" i="3"/>
  <c r="BA2189" i="3"/>
  <c r="BC2189" i="3"/>
  <c r="BE2189" i="3"/>
  <c r="BG2189" i="3"/>
  <c r="BI2189" i="3"/>
  <c r="BK2189" i="3"/>
  <c r="BM2189" i="3"/>
  <c r="BO2189" i="3"/>
  <c r="BQ2189" i="3"/>
  <c r="AY2195" i="3"/>
  <c r="BA2195" i="3"/>
  <c r="BC2195" i="3"/>
  <c r="BE2195" i="3"/>
  <c r="BG2195" i="3"/>
  <c r="BI2195" i="3"/>
  <c r="BK2195" i="3"/>
  <c r="BM2195" i="3"/>
  <c r="BO2195" i="3"/>
  <c r="BQ2195" i="3"/>
  <c r="AY2196" i="3"/>
  <c r="BA2196" i="3"/>
  <c r="BC2196" i="3"/>
  <c r="BE2196" i="3"/>
  <c r="AY2197" i="3"/>
  <c r="BA2197" i="3"/>
  <c r="BC2197" i="3"/>
  <c r="BE2197" i="3"/>
  <c r="BG2197" i="3"/>
  <c r="BI2197" i="3"/>
  <c r="BK2197" i="3"/>
  <c r="BM2197" i="3"/>
  <c r="BO2197" i="3"/>
  <c r="BQ2197" i="3"/>
  <c r="AY2198" i="3"/>
  <c r="BA2198" i="3"/>
  <c r="BC2198" i="3"/>
  <c r="BE2198" i="3"/>
  <c r="BG2198" i="3"/>
  <c r="BI2198" i="3"/>
  <c r="BK2198" i="3"/>
  <c r="BM2198" i="3"/>
  <c r="BO2198" i="3"/>
  <c r="BQ2198" i="3"/>
  <c r="AY2199" i="3"/>
  <c r="BA2199" i="3"/>
  <c r="BC2199" i="3"/>
  <c r="BE2199" i="3"/>
  <c r="BG2199" i="3"/>
  <c r="BI2199" i="3"/>
  <c r="BK2199" i="3"/>
  <c r="BM2199" i="3"/>
  <c r="BO2199" i="3"/>
  <c r="BQ2199" i="3"/>
  <c r="AY2200" i="3"/>
  <c r="BA2200" i="3"/>
  <c r="BC2200" i="3"/>
  <c r="BE2200" i="3"/>
  <c r="BG2200" i="3"/>
  <c r="BI2200" i="3"/>
  <c r="BK2200" i="3"/>
  <c r="BM2200" i="3"/>
  <c r="BO2200" i="3"/>
  <c r="BQ2200" i="3"/>
  <c r="AY2201" i="3"/>
  <c r="BA2201" i="3"/>
  <c r="BC2201" i="3"/>
  <c r="BE2201" i="3"/>
  <c r="BG2201" i="3"/>
  <c r="BI2201" i="3"/>
  <c r="BK2201" i="3"/>
  <c r="BM2201" i="3"/>
  <c r="BO2201" i="3"/>
  <c r="BQ2201" i="3"/>
  <c r="AY2202" i="3"/>
  <c r="BA2202" i="3"/>
  <c r="BC2202" i="3"/>
  <c r="BE2202" i="3"/>
  <c r="BG2202" i="3"/>
  <c r="BI2202" i="3"/>
  <c r="BK2202" i="3"/>
  <c r="BM2202" i="3"/>
  <c r="BO2202" i="3"/>
  <c r="BQ2202" i="3"/>
  <c r="AY2203" i="3"/>
  <c r="BA2203" i="3"/>
  <c r="BC2203" i="3"/>
  <c r="BE2203" i="3"/>
  <c r="BG2203" i="3"/>
  <c r="BI2203" i="3"/>
  <c r="BK2203" i="3"/>
  <c r="BM2203" i="3"/>
  <c r="BO2203" i="3"/>
  <c r="BQ2203" i="3"/>
  <c r="AY2204" i="3"/>
  <c r="BA2204" i="3"/>
  <c r="BC2204" i="3"/>
  <c r="BE2204" i="3"/>
  <c r="BG2204" i="3"/>
  <c r="BI2204" i="3"/>
  <c r="BK2204" i="3"/>
  <c r="BM2204" i="3"/>
  <c r="BO2204" i="3"/>
  <c r="BQ2204" i="3"/>
  <c r="AY2205" i="3"/>
  <c r="BA2205" i="3"/>
  <c r="BC2205" i="3"/>
  <c r="BE2205" i="3"/>
  <c r="BG2205" i="3"/>
  <c r="BI2205" i="3"/>
  <c r="BK2205" i="3"/>
  <c r="BM2205" i="3"/>
  <c r="BO2205" i="3"/>
  <c r="BQ2205" i="3"/>
  <c r="AY2206" i="3"/>
  <c r="BA2206" i="3"/>
  <c r="BC2206" i="3"/>
  <c r="BE2206" i="3"/>
  <c r="BG2206" i="3"/>
  <c r="BI2206" i="3"/>
  <c r="BK2206" i="3"/>
  <c r="BM2206" i="3"/>
  <c r="BO2206" i="3"/>
  <c r="BQ2206" i="3"/>
  <c r="AY2207" i="3"/>
  <c r="BA2207" i="3"/>
  <c r="BC2207" i="3"/>
  <c r="BE2207" i="3"/>
  <c r="BG2207" i="3"/>
  <c r="BI2207" i="3"/>
  <c r="BK2207" i="3"/>
  <c r="BM2207" i="3"/>
  <c r="BO2207" i="3"/>
  <c r="BQ2207" i="3"/>
  <c r="AY2208" i="3"/>
  <c r="BA2208" i="3"/>
  <c r="BC2208" i="3"/>
  <c r="BE2208" i="3"/>
  <c r="BG2208" i="3"/>
  <c r="BI2208" i="3"/>
  <c r="BK2208" i="3"/>
  <c r="BM2208" i="3"/>
  <c r="BO2208" i="3"/>
  <c r="BQ2208" i="3"/>
  <c r="AY2209" i="3"/>
  <c r="BA2209" i="3"/>
  <c r="BC2209" i="3"/>
  <c r="BE2209" i="3"/>
  <c r="BG2209" i="3"/>
  <c r="BI2209" i="3"/>
  <c r="BK2209" i="3"/>
  <c r="BM2209" i="3"/>
  <c r="BO2209" i="3"/>
  <c r="BQ2209" i="3"/>
  <c r="AY2211" i="3"/>
  <c r="BA2211" i="3"/>
  <c r="BC2211" i="3"/>
  <c r="BE2211" i="3"/>
  <c r="BG2211" i="3"/>
  <c r="BI2211" i="3"/>
  <c r="BK2211" i="3"/>
  <c r="BM2211" i="3"/>
  <c r="BO2211" i="3"/>
  <c r="BQ2211" i="3"/>
  <c r="AY2212" i="3"/>
  <c r="BA2212" i="3"/>
  <c r="BC2212" i="3"/>
  <c r="BE2212" i="3"/>
  <c r="AY2213" i="3"/>
  <c r="BA2213" i="3"/>
  <c r="BC2213" i="3"/>
  <c r="BE2213" i="3"/>
  <c r="BG2213" i="3"/>
  <c r="BI2213" i="3"/>
  <c r="BK2213" i="3"/>
  <c r="BM2213" i="3"/>
  <c r="BO2213" i="3"/>
  <c r="BQ2213" i="3"/>
  <c r="AY2214" i="3"/>
  <c r="BA2214" i="3"/>
  <c r="BC2214" i="3"/>
  <c r="BE2214" i="3"/>
  <c r="BG2214" i="3"/>
  <c r="BI2214" i="3"/>
  <c r="BK2214" i="3"/>
  <c r="BM2214" i="3"/>
  <c r="BO2214" i="3"/>
  <c r="BQ2214" i="3"/>
  <c r="AY2215" i="3"/>
  <c r="BA2215" i="3"/>
  <c r="BC2215" i="3"/>
  <c r="BE2215" i="3"/>
  <c r="BG2215" i="3"/>
  <c r="BI2215" i="3"/>
  <c r="BK2215" i="3"/>
  <c r="BM2215" i="3"/>
  <c r="BO2215" i="3"/>
  <c r="BQ2215" i="3"/>
  <c r="AY2216" i="3"/>
  <c r="BA2216" i="3"/>
  <c r="BC2216" i="3"/>
  <c r="BE2216" i="3"/>
  <c r="BG2216" i="3"/>
  <c r="BI2216" i="3"/>
  <c r="BK2216" i="3"/>
  <c r="BM2216" i="3"/>
  <c r="BO2216" i="3"/>
  <c r="BQ2216" i="3"/>
  <c r="AY2217" i="3"/>
  <c r="BA2217" i="3"/>
  <c r="BC2217" i="3"/>
  <c r="BE2217" i="3"/>
  <c r="AY2218" i="3"/>
  <c r="BA2218" i="3"/>
  <c r="BC2218" i="3"/>
  <c r="BE2218" i="3"/>
  <c r="BG2218" i="3"/>
  <c r="BI2218" i="3"/>
  <c r="BK2218" i="3"/>
  <c r="BM2218" i="3"/>
  <c r="BO2218" i="3"/>
  <c r="BQ2218" i="3"/>
  <c r="AY2219" i="3"/>
  <c r="BA2219" i="3"/>
  <c r="BC2219" i="3"/>
  <c r="BE2219" i="3"/>
  <c r="BG2219" i="3"/>
  <c r="BI2219" i="3"/>
  <c r="BK2219" i="3"/>
  <c r="BM2219" i="3"/>
  <c r="BO2219" i="3"/>
  <c r="BQ2219" i="3"/>
  <c r="AY2220" i="3"/>
  <c r="BA2220" i="3"/>
  <c r="BC2220" i="3"/>
  <c r="BE2220" i="3"/>
  <c r="BG2220" i="3"/>
  <c r="BI2220" i="3"/>
  <c r="BK2220" i="3"/>
  <c r="BM2220" i="3"/>
  <c r="BO2220" i="3"/>
  <c r="BQ2220" i="3"/>
  <c r="AY2221" i="3"/>
  <c r="BA2221" i="3"/>
  <c r="BC2221" i="3"/>
  <c r="BE2221" i="3"/>
  <c r="BG2221" i="3"/>
  <c r="BI2221" i="3"/>
  <c r="BK2221" i="3"/>
  <c r="BM2221" i="3"/>
  <c r="BO2221" i="3"/>
  <c r="BQ2221" i="3"/>
  <c r="AY2223" i="3"/>
  <c r="BA2223" i="3"/>
  <c r="BC2223" i="3"/>
  <c r="BE2223" i="3"/>
  <c r="BG2223" i="3"/>
  <c r="BI2223" i="3"/>
  <c r="BK2223" i="3"/>
  <c r="BM2223" i="3"/>
  <c r="BO2223" i="3"/>
  <c r="BQ2223" i="3"/>
  <c r="AY2224" i="3"/>
  <c r="AY2225" i="3"/>
  <c r="BA2225" i="3"/>
  <c r="BC2225" i="3"/>
  <c r="BE2225" i="3"/>
  <c r="AY2226" i="3"/>
  <c r="BA2226" i="3"/>
  <c r="BC2226" i="3"/>
  <c r="BE2226" i="3"/>
  <c r="BG2226" i="3"/>
  <c r="BI2226" i="3"/>
  <c r="BK2226" i="3"/>
  <c r="BM2226" i="3"/>
  <c r="BO2226" i="3"/>
  <c r="BQ2226" i="3"/>
  <c r="AY2227" i="3"/>
  <c r="BA2227" i="3"/>
  <c r="BC2227" i="3"/>
  <c r="BE2227" i="3"/>
  <c r="BG2227" i="3"/>
  <c r="BI2227" i="3"/>
  <c r="BK2227" i="3"/>
  <c r="BM2227" i="3"/>
  <c r="BO2227" i="3"/>
  <c r="BQ2227" i="3"/>
  <c r="AY2228" i="3"/>
  <c r="BA2228" i="3"/>
  <c r="BC2228" i="3"/>
  <c r="BE2228" i="3"/>
  <c r="BG2228" i="3"/>
  <c r="BI2228" i="3"/>
  <c r="BK2228" i="3"/>
  <c r="BM2228" i="3"/>
  <c r="BO2228" i="3"/>
  <c r="BQ2228" i="3"/>
  <c r="AY2229" i="3"/>
  <c r="BA2229" i="3"/>
  <c r="BC2229" i="3"/>
  <c r="BE2229" i="3"/>
  <c r="BG2229" i="3"/>
  <c r="BI2229" i="3"/>
  <c r="BK2229" i="3"/>
  <c r="BM2229" i="3"/>
  <c r="BO2229" i="3"/>
  <c r="BQ2229" i="3"/>
  <c r="AY2230" i="3"/>
  <c r="BA2230" i="3"/>
  <c r="BC2230" i="3"/>
  <c r="BE2230" i="3"/>
  <c r="BG2230" i="3"/>
  <c r="BI2230" i="3"/>
  <c r="BK2230" i="3"/>
  <c r="BM2230" i="3"/>
  <c r="BO2230" i="3"/>
  <c r="BQ2230" i="3"/>
  <c r="AY2231" i="3"/>
  <c r="BA2231" i="3"/>
  <c r="BC2231" i="3"/>
  <c r="BE2231" i="3"/>
  <c r="BG2231" i="3"/>
  <c r="BI2231" i="3"/>
  <c r="BK2231" i="3"/>
  <c r="BM2231" i="3"/>
  <c r="BO2231" i="3"/>
  <c r="BQ2231" i="3"/>
  <c r="AY2232" i="3"/>
  <c r="BA2232" i="3"/>
  <c r="BC2232" i="3"/>
  <c r="BE2232" i="3"/>
  <c r="BG2232" i="3"/>
  <c r="BI2232" i="3"/>
  <c r="BK2232" i="3"/>
  <c r="BM2232" i="3"/>
  <c r="BO2232" i="3"/>
  <c r="BQ2232" i="3"/>
  <c r="AY2233" i="3"/>
  <c r="BA2233" i="3"/>
  <c r="BC2233" i="3"/>
  <c r="BE2233" i="3"/>
  <c r="AY2234" i="3"/>
  <c r="BA2234" i="3"/>
  <c r="BC2234" i="3"/>
  <c r="BE2234" i="3"/>
  <c r="BG2234" i="3"/>
  <c r="BI2234" i="3"/>
  <c r="BK2234" i="3"/>
  <c r="BM2234" i="3"/>
  <c r="BO2234" i="3"/>
  <c r="BQ2234" i="3"/>
  <c r="AY2235" i="3"/>
  <c r="BA2235" i="3"/>
  <c r="BC2235" i="3"/>
  <c r="BE2235" i="3"/>
  <c r="BG2235" i="3"/>
  <c r="BI2235" i="3"/>
  <c r="BK2235" i="3"/>
  <c r="BM2235" i="3"/>
  <c r="BO2235" i="3"/>
  <c r="BQ2235" i="3"/>
  <c r="AY2236" i="3"/>
  <c r="BA2236" i="3"/>
  <c r="BC2236" i="3"/>
  <c r="BE2236" i="3"/>
  <c r="BG2236" i="3"/>
  <c r="BI2236" i="3"/>
  <c r="BK2236" i="3"/>
  <c r="BM2236" i="3"/>
  <c r="BO2236" i="3"/>
  <c r="BQ2236" i="3"/>
  <c r="AY2237" i="3"/>
  <c r="BA2237" i="3"/>
  <c r="BC2237" i="3"/>
  <c r="BE2237" i="3"/>
  <c r="AY2238" i="3"/>
  <c r="BA2238" i="3"/>
  <c r="BC2238" i="3"/>
  <c r="BE2238" i="3"/>
  <c r="BG2238" i="3"/>
  <c r="BI2238" i="3"/>
  <c r="BK2238" i="3"/>
  <c r="BM2238" i="3"/>
  <c r="BO2238" i="3"/>
  <c r="BQ2238" i="3"/>
  <c r="AY2239" i="3"/>
  <c r="BA2239" i="3"/>
  <c r="BC2239" i="3"/>
  <c r="BE2239" i="3"/>
  <c r="BG2239" i="3"/>
  <c r="BI2239" i="3"/>
  <c r="BK2239" i="3"/>
  <c r="BM2239" i="3"/>
  <c r="BO2239" i="3"/>
  <c r="BQ2239" i="3"/>
  <c r="AY2240" i="3"/>
  <c r="BA2240" i="3"/>
  <c r="BC2240" i="3"/>
  <c r="BE2240" i="3"/>
  <c r="BG2240" i="3"/>
  <c r="BI2240" i="3"/>
  <c r="BK2240" i="3"/>
  <c r="BM2240" i="3"/>
  <c r="BO2240" i="3"/>
  <c r="BQ2240" i="3"/>
  <c r="AY2241" i="3"/>
  <c r="BA2241" i="3"/>
  <c r="BC2241" i="3"/>
  <c r="BE2241" i="3"/>
  <c r="BG2241" i="3"/>
  <c r="BI2241" i="3"/>
  <c r="BK2241" i="3"/>
  <c r="BM2241" i="3"/>
  <c r="BO2241" i="3"/>
  <c r="BQ2241" i="3"/>
  <c r="AY2242" i="3"/>
  <c r="BA2242" i="3"/>
  <c r="BC2242" i="3"/>
  <c r="BE2242" i="3"/>
  <c r="BG2242" i="3"/>
  <c r="BI2242" i="3"/>
  <c r="BK2242" i="3"/>
  <c r="BM2242" i="3"/>
  <c r="BO2242" i="3"/>
  <c r="BQ2242" i="3"/>
  <c r="AY2243" i="3"/>
  <c r="BA2243" i="3"/>
  <c r="BC2243" i="3"/>
  <c r="BE2243" i="3"/>
  <c r="BG2243" i="3"/>
  <c r="BI2243" i="3"/>
  <c r="BK2243" i="3"/>
  <c r="BM2243" i="3"/>
  <c r="BO2243" i="3"/>
  <c r="BQ2243" i="3"/>
  <c r="AY2244" i="3"/>
  <c r="BA2244" i="3"/>
  <c r="BC2244" i="3"/>
  <c r="BE2244" i="3"/>
  <c r="BG2244" i="3"/>
  <c r="BI2244" i="3"/>
  <c r="BK2244" i="3"/>
  <c r="BM2244" i="3"/>
  <c r="BO2244" i="3"/>
  <c r="BQ2244" i="3"/>
  <c r="AY2245" i="3"/>
  <c r="BA2245" i="3"/>
  <c r="BC2245" i="3"/>
  <c r="BE2245" i="3"/>
  <c r="BG2245" i="3"/>
  <c r="BI2245" i="3"/>
  <c r="BK2245" i="3"/>
  <c r="BM2245" i="3"/>
  <c r="BO2245" i="3"/>
  <c r="BQ2245" i="3"/>
  <c r="AY2246" i="3"/>
  <c r="BA2246" i="3"/>
  <c r="BC2246" i="3"/>
  <c r="BE2246" i="3"/>
  <c r="BG2246" i="3"/>
  <c r="BI2246" i="3"/>
  <c r="BK2246" i="3"/>
  <c r="BM2246" i="3"/>
  <c r="BO2246" i="3"/>
  <c r="BQ2246" i="3"/>
  <c r="AY2247" i="3"/>
  <c r="BA2247" i="3"/>
  <c r="BC2247" i="3"/>
  <c r="BE2247" i="3"/>
  <c r="BG2247" i="3"/>
  <c r="BI2247" i="3"/>
  <c r="BK2247" i="3"/>
  <c r="BM2247" i="3"/>
  <c r="BO2247" i="3"/>
  <c r="BQ2247" i="3"/>
  <c r="AY2248" i="3"/>
  <c r="BA2248" i="3"/>
  <c r="BC2248" i="3"/>
  <c r="BE2248" i="3"/>
  <c r="BG2248" i="3"/>
  <c r="BI2248" i="3"/>
  <c r="BK2248" i="3"/>
  <c r="BM2248" i="3"/>
  <c r="BO2248" i="3"/>
  <c r="BQ2248" i="3"/>
  <c r="AY2249" i="3"/>
  <c r="BA2249" i="3"/>
  <c r="BC2249" i="3"/>
  <c r="BE2249" i="3"/>
  <c r="BG2249" i="3"/>
  <c r="BI2249" i="3"/>
  <c r="BK2249" i="3"/>
  <c r="BM2249" i="3"/>
  <c r="BO2249" i="3"/>
  <c r="BQ2249" i="3"/>
  <c r="AY2250" i="3"/>
  <c r="BA2250" i="3"/>
  <c r="BC2250" i="3"/>
  <c r="BE2250" i="3"/>
  <c r="BG2250" i="3"/>
  <c r="BI2250" i="3"/>
  <c r="BK2250" i="3"/>
  <c r="BM2250" i="3"/>
  <c r="BO2250" i="3"/>
  <c r="BQ2250" i="3"/>
  <c r="AY2251" i="3"/>
  <c r="BA2251" i="3"/>
  <c r="BC2251" i="3"/>
  <c r="BE2251" i="3"/>
  <c r="BG2251" i="3"/>
  <c r="BI2251" i="3"/>
  <c r="BK2251" i="3"/>
  <c r="BM2251" i="3"/>
  <c r="BO2251" i="3"/>
  <c r="BQ2251" i="3"/>
  <c r="AY2252" i="3"/>
  <c r="BA2252" i="3"/>
  <c r="BC2252" i="3"/>
  <c r="BE2252" i="3"/>
  <c r="BG2252" i="3"/>
  <c r="BI2252" i="3"/>
  <c r="BK2252" i="3"/>
  <c r="BM2252" i="3"/>
  <c r="BO2252" i="3"/>
  <c r="BQ2252" i="3"/>
  <c r="AY2253" i="3"/>
  <c r="BA2253" i="3"/>
  <c r="BC2253" i="3"/>
  <c r="BE2253" i="3"/>
  <c r="BG2253" i="3"/>
  <c r="BI2253" i="3"/>
  <c r="BK2253" i="3"/>
  <c r="BM2253" i="3"/>
  <c r="BO2253" i="3"/>
  <c r="BQ2253" i="3"/>
  <c r="AY2254" i="3"/>
  <c r="BA2254" i="3"/>
  <c r="BC2254" i="3"/>
  <c r="BE2254" i="3"/>
  <c r="BG2254" i="3"/>
  <c r="BI2254" i="3"/>
  <c r="BK2254" i="3"/>
  <c r="BM2254" i="3"/>
  <c r="BO2254" i="3"/>
  <c r="BQ2254" i="3"/>
  <c r="AY2255" i="3"/>
  <c r="BA2255" i="3"/>
  <c r="BC2255" i="3"/>
  <c r="BE2255" i="3"/>
  <c r="BG2255" i="3"/>
  <c r="BI2255" i="3"/>
  <c r="BK2255" i="3"/>
  <c r="BM2255" i="3"/>
  <c r="BO2255" i="3"/>
  <c r="BQ2255" i="3"/>
  <c r="AY2256" i="3"/>
  <c r="BA2256" i="3"/>
  <c r="BC2256" i="3"/>
  <c r="BE2256" i="3"/>
  <c r="BG2256" i="3"/>
  <c r="BI2256" i="3"/>
  <c r="BK2256" i="3"/>
  <c r="BM2256" i="3"/>
  <c r="BO2256" i="3"/>
  <c r="BQ2256" i="3"/>
  <c r="AY2261" i="3"/>
  <c r="BA2261" i="3"/>
  <c r="BC2261" i="3"/>
  <c r="BE2261" i="3"/>
  <c r="BG2261" i="3"/>
  <c r="BI2261" i="3"/>
  <c r="BK2261" i="3"/>
  <c r="BM2261" i="3"/>
  <c r="BO2261" i="3"/>
  <c r="BQ2261" i="3"/>
  <c r="AY2262" i="3"/>
  <c r="BA2262" i="3"/>
  <c r="BC2262" i="3"/>
  <c r="BE2262" i="3"/>
  <c r="AY2263" i="3"/>
  <c r="BA2263" i="3"/>
  <c r="BC2263" i="3"/>
  <c r="BE2263" i="3"/>
  <c r="BG2263" i="3"/>
  <c r="BI2263" i="3"/>
  <c r="BK2263" i="3"/>
  <c r="BM2263" i="3"/>
  <c r="BO2263" i="3"/>
  <c r="BQ2263" i="3"/>
  <c r="AY2264" i="3"/>
  <c r="BA2264" i="3"/>
  <c r="BC2264" i="3"/>
  <c r="BE2264" i="3"/>
  <c r="BG2264" i="3"/>
  <c r="BI2264" i="3"/>
  <c r="BK2264" i="3"/>
  <c r="BM2264" i="3"/>
  <c r="BO2264" i="3"/>
  <c r="BQ2264" i="3"/>
  <c r="AY2265" i="3"/>
  <c r="BA2265" i="3"/>
  <c r="BC2265" i="3"/>
  <c r="BE2265" i="3"/>
  <c r="BG2265" i="3"/>
  <c r="BI2265" i="3"/>
  <c r="BK2265" i="3"/>
  <c r="BM2265" i="3"/>
  <c r="BO2265" i="3"/>
  <c r="BQ2265" i="3"/>
  <c r="AY2266" i="3"/>
  <c r="BA2266" i="3"/>
  <c r="BC2266" i="3"/>
  <c r="BE2266" i="3"/>
  <c r="AY2267" i="3"/>
  <c r="BA2267" i="3"/>
  <c r="BC2267" i="3"/>
  <c r="BE2267" i="3"/>
  <c r="BG2267" i="3"/>
  <c r="BI2267" i="3"/>
  <c r="BK2267" i="3"/>
  <c r="BM2267" i="3"/>
  <c r="BO2267" i="3"/>
  <c r="BQ2267" i="3"/>
  <c r="AY2268" i="3"/>
  <c r="BA2268" i="3"/>
  <c r="BC2268" i="3"/>
  <c r="BE2268" i="3"/>
  <c r="BG2268" i="3"/>
  <c r="BI2268" i="3"/>
  <c r="BK2268" i="3"/>
  <c r="BM2268" i="3"/>
  <c r="BO2268" i="3"/>
  <c r="BQ2268" i="3"/>
  <c r="AY2269" i="3"/>
  <c r="BA2269" i="3"/>
  <c r="BC2269" i="3"/>
  <c r="BE2269" i="3"/>
  <c r="BG2269" i="3"/>
  <c r="BI2269" i="3"/>
  <c r="BK2269" i="3"/>
  <c r="BM2269" i="3"/>
  <c r="BO2269" i="3"/>
  <c r="BQ2269" i="3"/>
  <c r="AY2270" i="3"/>
  <c r="BA2270" i="3"/>
  <c r="BC2270" i="3"/>
  <c r="BE2270" i="3"/>
  <c r="AY2271" i="3"/>
  <c r="BA2271" i="3"/>
  <c r="BC2271" i="3"/>
  <c r="BE2271" i="3"/>
  <c r="BG2271" i="3"/>
  <c r="BI2271" i="3"/>
  <c r="BK2271" i="3"/>
  <c r="BM2271" i="3"/>
  <c r="BO2271" i="3"/>
  <c r="BQ2271" i="3"/>
  <c r="AY2272" i="3"/>
  <c r="BA2272" i="3"/>
  <c r="BC2272" i="3"/>
  <c r="BE2272" i="3"/>
  <c r="BG2272" i="3"/>
  <c r="BI2272" i="3"/>
  <c r="BK2272" i="3"/>
  <c r="BM2272" i="3"/>
  <c r="BO2272" i="3"/>
  <c r="BQ2272" i="3"/>
  <c r="AY2273" i="3"/>
  <c r="BA2273" i="3"/>
  <c r="BC2273" i="3"/>
  <c r="BE2273" i="3"/>
  <c r="BG2273" i="3"/>
  <c r="BI2273" i="3"/>
  <c r="BK2273" i="3"/>
  <c r="BM2273" i="3"/>
  <c r="BO2273" i="3"/>
  <c r="BQ2273" i="3"/>
  <c r="AY2276" i="3"/>
  <c r="BA2276" i="3"/>
  <c r="BC2276" i="3"/>
  <c r="BE2276" i="3"/>
  <c r="BG2276" i="3"/>
  <c r="BI2276" i="3"/>
  <c r="BK2276" i="3"/>
  <c r="BM2276" i="3"/>
  <c r="BO2276" i="3"/>
  <c r="BQ2276" i="3"/>
  <c r="AY2277" i="3"/>
  <c r="AY2278" i="3"/>
  <c r="BA2278" i="3"/>
  <c r="BC2278" i="3"/>
  <c r="BE2278" i="3"/>
  <c r="AY2279" i="3"/>
  <c r="BA2279" i="3"/>
  <c r="BC2279" i="3"/>
  <c r="BE2279" i="3"/>
  <c r="BG2279" i="3"/>
  <c r="BI2279" i="3"/>
  <c r="BK2279" i="3"/>
  <c r="BM2279" i="3"/>
  <c r="BO2279" i="3"/>
  <c r="BQ2279" i="3"/>
  <c r="AY2280" i="3"/>
  <c r="BA2280" i="3"/>
  <c r="BC2280" i="3"/>
  <c r="BE2280" i="3"/>
  <c r="BG2280" i="3"/>
  <c r="BI2280" i="3"/>
  <c r="BK2280" i="3"/>
  <c r="BM2280" i="3"/>
  <c r="BO2280" i="3"/>
  <c r="BQ2280" i="3"/>
  <c r="AY2281" i="3"/>
  <c r="BA2281" i="3"/>
  <c r="BC2281" i="3"/>
  <c r="BE2281" i="3"/>
  <c r="BG2281" i="3"/>
  <c r="BI2281" i="3"/>
  <c r="BK2281" i="3"/>
  <c r="BM2281" i="3"/>
  <c r="BO2281" i="3"/>
  <c r="BQ2281" i="3"/>
  <c r="AY2282" i="3"/>
  <c r="BA2282" i="3"/>
  <c r="BC2282" i="3"/>
  <c r="BE2282" i="3"/>
  <c r="BG2282" i="3"/>
  <c r="BI2282" i="3"/>
  <c r="BK2282" i="3"/>
  <c r="BM2282" i="3"/>
  <c r="BO2282" i="3"/>
  <c r="BQ2282" i="3"/>
  <c r="AY2283" i="3"/>
  <c r="BA2283" i="3"/>
  <c r="BC2283" i="3"/>
  <c r="BE2283" i="3"/>
  <c r="BG2283" i="3"/>
  <c r="BI2283" i="3"/>
  <c r="BK2283" i="3"/>
  <c r="BM2283" i="3"/>
  <c r="BO2283" i="3"/>
  <c r="BQ2283" i="3"/>
  <c r="AY2284" i="3"/>
  <c r="BA2284" i="3"/>
  <c r="BC2284" i="3"/>
  <c r="BE2284" i="3"/>
  <c r="BG2284" i="3"/>
  <c r="BI2284" i="3"/>
  <c r="BK2284" i="3"/>
  <c r="BM2284" i="3"/>
  <c r="BO2284" i="3"/>
  <c r="BQ2284" i="3"/>
  <c r="AY2285" i="3"/>
  <c r="BA2285" i="3"/>
  <c r="BC2285" i="3"/>
  <c r="BE2285" i="3"/>
  <c r="BG2285" i="3"/>
  <c r="BI2285" i="3"/>
  <c r="BK2285" i="3"/>
  <c r="BM2285" i="3"/>
  <c r="BO2285" i="3"/>
  <c r="BQ2285" i="3"/>
  <c r="AY2292" i="3"/>
  <c r="BA2292" i="3"/>
  <c r="BC2292" i="3"/>
  <c r="BE2292" i="3"/>
  <c r="BG2292" i="3"/>
  <c r="BI2292" i="3"/>
  <c r="BK2292" i="3"/>
  <c r="BM2292" i="3"/>
  <c r="BO2292" i="3"/>
  <c r="BQ2292" i="3"/>
  <c r="AY2293" i="3"/>
  <c r="BA2293" i="3"/>
  <c r="BC2293" i="3"/>
  <c r="BE2293" i="3"/>
  <c r="AY2294" i="3"/>
  <c r="BA2294" i="3"/>
  <c r="BC2294" i="3"/>
  <c r="BE2294" i="3"/>
  <c r="BG2294" i="3"/>
  <c r="BI2294" i="3"/>
  <c r="BK2294" i="3"/>
  <c r="BM2294" i="3"/>
  <c r="BO2294" i="3"/>
  <c r="BQ2294" i="3"/>
  <c r="AY2295" i="3"/>
  <c r="BA2295" i="3"/>
  <c r="BC2295" i="3"/>
  <c r="BE2295" i="3"/>
  <c r="BG2295" i="3"/>
  <c r="BI2295" i="3"/>
  <c r="BK2295" i="3"/>
  <c r="BM2295" i="3"/>
  <c r="BO2295" i="3"/>
  <c r="BQ2295" i="3"/>
  <c r="AY2296" i="3"/>
  <c r="BA2296" i="3"/>
  <c r="BC2296" i="3"/>
  <c r="BE2296" i="3"/>
  <c r="BG2296" i="3"/>
  <c r="BI2296" i="3"/>
  <c r="BK2296" i="3"/>
  <c r="BM2296" i="3"/>
  <c r="BO2296" i="3"/>
  <c r="BQ2296" i="3"/>
  <c r="AY2297" i="3"/>
  <c r="BA2297" i="3"/>
  <c r="BC2297" i="3"/>
  <c r="BE2297" i="3"/>
  <c r="AY2298" i="3"/>
  <c r="BA2298" i="3"/>
  <c r="BC2298" i="3"/>
  <c r="BE2298" i="3"/>
  <c r="BG2298" i="3"/>
  <c r="BI2298" i="3"/>
  <c r="BK2298" i="3"/>
  <c r="BM2298" i="3"/>
  <c r="BO2298" i="3"/>
  <c r="BQ2298" i="3"/>
  <c r="AY2299" i="3"/>
  <c r="BA2299" i="3"/>
  <c r="BC2299" i="3"/>
  <c r="BE2299" i="3"/>
  <c r="BG2299" i="3"/>
  <c r="BI2299" i="3"/>
  <c r="BK2299" i="3"/>
  <c r="BM2299" i="3"/>
  <c r="BO2299" i="3"/>
  <c r="BQ2299" i="3"/>
  <c r="AY2300" i="3"/>
  <c r="BA2300" i="3"/>
  <c r="BC2300" i="3"/>
  <c r="BE2300" i="3"/>
  <c r="BG2300" i="3"/>
  <c r="BI2300" i="3"/>
  <c r="BK2300" i="3"/>
  <c r="BM2300" i="3"/>
  <c r="BO2300" i="3"/>
  <c r="BQ2300" i="3"/>
  <c r="AY2301" i="3"/>
  <c r="BA2301" i="3"/>
  <c r="BC2301" i="3"/>
  <c r="BE2301" i="3"/>
  <c r="BG2301" i="3"/>
  <c r="BI2301" i="3"/>
  <c r="BK2301" i="3"/>
  <c r="BM2301" i="3"/>
  <c r="BO2301" i="3"/>
  <c r="BQ2301" i="3"/>
  <c r="AY2302" i="3"/>
  <c r="BA2302" i="3"/>
  <c r="BC2302" i="3"/>
  <c r="BE2302" i="3"/>
  <c r="BG2302" i="3"/>
  <c r="BI2302" i="3"/>
  <c r="BK2302" i="3"/>
  <c r="BM2302" i="3"/>
  <c r="BO2302" i="3"/>
  <c r="BQ2302" i="3"/>
  <c r="AY2303" i="3"/>
  <c r="BA2303" i="3"/>
  <c r="BC2303" i="3"/>
  <c r="BE2303" i="3"/>
  <c r="BG2303" i="3"/>
  <c r="BI2303" i="3"/>
  <c r="BK2303" i="3"/>
  <c r="BM2303" i="3"/>
  <c r="BO2303" i="3"/>
  <c r="BQ2303" i="3"/>
  <c r="AY2304" i="3"/>
  <c r="BA2304" i="3"/>
  <c r="BC2304" i="3"/>
  <c r="BE2304" i="3"/>
  <c r="BG2304" i="3"/>
  <c r="BI2304" i="3"/>
  <c r="BK2304" i="3"/>
  <c r="BM2304" i="3"/>
  <c r="BO2304" i="3"/>
  <c r="BQ2304" i="3"/>
  <c r="AY2306" i="3"/>
  <c r="BA2306" i="3"/>
  <c r="BC2306" i="3"/>
  <c r="BE2306" i="3"/>
  <c r="BG2306" i="3"/>
  <c r="BI2306" i="3"/>
  <c r="BK2306" i="3"/>
  <c r="BM2306" i="3"/>
  <c r="BO2306" i="3"/>
  <c r="BQ2306" i="3"/>
  <c r="AY2307" i="3"/>
  <c r="BA2307" i="3"/>
  <c r="BC2307" i="3"/>
  <c r="BE2307" i="3"/>
  <c r="BG2307" i="3"/>
  <c r="BI2307" i="3"/>
  <c r="BK2307" i="3"/>
  <c r="BM2307" i="3"/>
  <c r="BO2307" i="3"/>
  <c r="BQ2307" i="3"/>
  <c r="AY2308" i="3"/>
  <c r="BA2308" i="3"/>
  <c r="BC2308" i="3"/>
  <c r="BE2308" i="3"/>
  <c r="BG2308" i="3"/>
  <c r="BI2308" i="3"/>
  <c r="BK2308" i="3"/>
  <c r="BM2308" i="3"/>
  <c r="BO2308" i="3"/>
  <c r="BQ2308" i="3"/>
  <c r="AY2309" i="3"/>
  <c r="BA2309" i="3"/>
  <c r="BC2309" i="3"/>
  <c r="BE2309" i="3"/>
  <c r="BG2309" i="3"/>
  <c r="BI2309" i="3"/>
  <c r="BK2309" i="3"/>
  <c r="BM2309" i="3"/>
  <c r="BO2309" i="3"/>
  <c r="BQ2309" i="3"/>
  <c r="AY2310" i="3"/>
  <c r="BA2310" i="3"/>
  <c r="BC2310" i="3"/>
  <c r="BE2310" i="3"/>
  <c r="BG2310" i="3"/>
  <c r="BI2310" i="3"/>
  <c r="BK2310" i="3"/>
  <c r="BM2310" i="3"/>
  <c r="BO2310" i="3"/>
  <c r="BQ2310" i="3"/>
  <c r="AY2311" i="3"/>
  <c r="BA2311" i="3"/>
  <c r="BC2311" i="3"/>
  <c r="BE2311" i="3"/>
  <c r="BG2311" i="3"/>
  <c r="BI2311" i="3"/>
  <c r="BK2311" i="3"/>
  <c r="BM2311" i="3"/>
  <c r="BO2311" i="3"/>
  <c r="BQ2311" i="3"/>
  <c r="AY2312" i="3"/>
  <c r="BA2312" i="3"/>
  <c r="BC2312" i="3"/>
  <c r="BE2312" i="3"/>
  <c r="AY2313" i="3"/>
  <c r="BA2313" i="3"/>
  <c r="BC2313" i="3"/>
  <c r="BE2313" i="3"/>
  <c r="BG2313" i="3"/>
  <c r="BI2313" i="3"/>
  <c r="BK2313" i="3"/>
  <c r="BM2313" i="3"/>
  <c r="BO2313" i="3"/>
  <c r="BQ2313" i="3"/>
  <c r="AY2314" i="3"/>
  <c r="BA2314" i="3"/>
  <c r="BC2314" i="3"/>
  <c r="BE2314" i="3"/>
  <c r="BG2314" i="3"/>
  <c r="BI2314" i="3"/>
  <c r="BK2314" i="3"/>
  <c r="BM2314" i="3"/>
  <c r="BO2314" i="3"/>
  <c r="BQ2314" i="3"/>
  <c r="AY2315" i="3"/>
  <c r="BA2315" i="3"/>
  <c r="BC2315" i="3"/>
  <c r="BE2315" i="3"/>
  <c r="BG2315" i="3"/>
  <c r="BI2315" i="3"/>
  <c r="BK2315" i="3"/>
  <c r="BM2315" i="3"/>
  <c r="BO2315" i="3"/>
  <c r="BQ2315" i="3"/>
  <c r="AY2316" i="3"/>
  <c r="BA2316" i="3"/>
  <c r="BC2316" i="3"/>
  <c r="BE2316" i="3"/>
  <c r="BG2316" i="3"/>
  <c r="BI2316" i="3"/>
  <c r="BK2316" i="3"/>
  <c r="BM2316" i="3"/>
  <c r="BO2316" i="3"/>
  <c r="BQ2316" i="3"/>
  <c r="AY2317" i="3"/>
  <c r="BA2317" i="3"/>
  <c r="BC2317" i="3"/>
  <c r="BE2317" i="3"/>
  <c r="BG2317" i="3"/>
  <c r="BI2317" i="3"/>
  <c r="BK2317" i="3"/>
  <c r="BM2317" i="3"/>
  <c r="BO2317" i="3"/>
  <c r="BQ2317" i="3"/>
  <c r="AY2318" i="3"/>
  <c r="BA2318" i="3"/>
  <c r="BC2318" i="3"/>
  <c r="BE2318" i="3"/>
  <c r="BG2318" i="3"/>
  <c r="BI2318" i="3"/>
  <c r="BK2318" i="3"/>
  <c r="BM2318" i="3"/>
  <c r="BO2318" i="3"/>
  <c r="BQ2318" i="3"/>
  <c r="AY2319" i="3"/>
  <c r="BA2319" i="3"/>
  <c r="BC2319" i="3"/>
  <c r="BE2319" i="3"/>
  <c r="BG2319" i="3"/>
  <c r="BI2319" i="3"/>
  <c r="BK2319" i="3"/>
  <c r="BM2319" i="3"/>
  <c r="BO2319" i="3"/>
  <c r="BQ2319" i="3"/>
  <c r="AY2320" i="3"/>
  <c r="BA2320" i="3"/>
  <c r="BC2320" i="3"/>
  <c r="BE2320" i="3"/>
  <c r="BG2320" i="3"/>
  <c r="BI2320" i="3"/>
  <c r="BK2320" i="3"/>
  <c r="BM2320" i="3"/>
  <c r="BO2320" i="3"/>
  <c r="BQ2320" i="3"/>
  <c r="AY2321" i="3"/>
  <c r="BA2321" i="3"/>
  <c r="BC2321" i="3"/>
  <c r="BE2321" i="3"/>
  <c r="BG2321" i="3"/>
  <c r="BI2321" i="3"/>
  <c r="BK2321" i="3"/>
  <c r="BM2321" i="3"/>
  <c r="BO2321" i="3"/>
  <c r="BQ2321" i="3"/>
  <c r="AY2322" i="3"/>
  <c r="BA2322" i="3"/>
  <c r="BC2322" i="3"/>
  <c r="BE2322" i="3"/>
  <c r="BG2322" i="3"/>
  <c r="BI2322" i="3"/>
  <c r="BK2322" i="3"/>
  <c r="BM2322" i="3"/>
  <c r="BO2322" i="3"/>
  <c r="BQ2322" i="3"/>
  <c r="AY2323" i="3"/>
  <c r="BA2323" i="3"/>
  <c r="BC2323" i="3"/>
  <c r="BE2323" i="3"/>
  <c r="BG2323" i="3"/>
  <c r="BI2323" i="3"/>
  <c r="BK2323" i="3"/>
  <c r="BM2323" i="3"/>
  <c r="BO2323" i="3"/>
  <c r="BQ2323" i="3"/>
  <c r="AY2324" i="3"/>
  <c r="BA2324" i="3"/>
  <c r="BC2324" i="3"/>
  <c r="BE2324" i="3"/>
  <c r="BG2324" i="3"/>
  <c r="BI2324" i="3"/>
  <c r="BK2324" i="3"/>
  <c r="BM2324" i="3"/>
  <c r="BO2324" i="3"/>
  <c r="BQ2324" i="3"/>
  <c r="AY2325" i="3"/>
  <c r="BA2325" i="3"/>
  <c r="BC2325" i="3"/>
  <c r="BE2325" i="3"/>
  <c r="BG2325" i="3"/>
  <c r="BI2325" i="3"/>
  <c r="BK2325" i="3"/>
  <c r="BM2325" i="3"/>
  <c r="BO2325" i="3"/>
  <c r="BQ2325" i="3"/>
  <c r="AY2326" i="3"/>
  <c r="BA2326" i="3"/>
  <c r="BC2326" i="3"/>
  <c r="BE2326" i="3"/>
  <c r="BG2326" i="3"/>
  <c r="BI2326" i="3"/>
  <c r="BK2326" i="3"/>
  <c r="BM2326" i="3"/>
  <c r="BO2326" i="3"/>
  <c r="BQ2326" i="3"/>
  <c r="AY2327" i="3"/>
  <c r="BA2327" i="3"/>
  <c r="BC2327" i="3"/>
  <c r="BE2327" i="3"/>
  <c r="BG2327" i="3"/>
  <c r="BI2327" i="3"/>
  <c r="BK2327" i="3"/>
  <c r="BM2327" i="3"/>
  <c r="BO2327" i="3"/>
  <c r="BQ2327" i="3"/>
  <c r="AY2328" i="3"/>
  <c r="BA2328" i="3"/>
  <c r="BC2328" i="3"/>
  <c r="BE2328" i="3"/>
  <c r="BG2328" i="3"/>
  <c r="BI2328" i="3"/>
  <c r="BK2328" i="3"/>
  <c r="BM2328" i="3"/>
  <c r="BO2328" i="3"/>
  <c r="BQ2328" i="3"/>
  <c r="AY2331" i="3"/>
  <c r="BA2331" i="3"/>
  <c r="BC2331" i="3"/>
  <c r="BE2331" i="3"/>
  <c r="BG2331" i="3"/>
  <c r="BI2331" i="3"/>
  <c r="BK2331" i="3"/>
  <c r="BM2331" i="3"/>
  <c r="BO2331" i="3"/>
  <c r="BQ2331" i="3"/>
  <c r="AY2332" i="3"/>
  <c r="BA2332" i="3"/>
  <c r="BC2332" i="3"/>
  <c r="BE2332" i="3"/>
  <c r="AY2333" i="3"/>
  <c r="BA2333" i="3"/>
  <c r="BC2333" i="3"/>
  <c r="BE2333" i="3"/>
  <c r="BG2333" i="3"/>
  <c r="BI2333" i="3"/>
  <c r="BK2333" i="3"/>
  <c r="BM2333" i="3"/>
  <c r="BO2333" i="3"/>
  <c r="BQ2333" i="3"/>
  <c r="AY2334" i="3"/>
  <c r="BA2334" i="3"/>
  <c r="BC2334" i="3"/>
  <c r="BE2334" i="3"/>
  <c r="BG2334" i="3"/>
  <c r="BI2334" i="3"/>
  <c r="BK2334" i="3"/>
  <c r="BM2334" i="3"/>
  <c r="BO2334" i="3"/>
  <c r="BQ2334" i="3"/>
  <c r="AY2336" i="3"/>
  <c r="BA2336" i="3"/>
  <c r="BC2336" i="3"/>
  <c r="BE2336" i="3"/>
  <c r="BG2336" i="3"/>
  <c r="BI2336" i="3"/>
  <c r="BK2336" i="3"/>
  <c r="BM2336" i="3"/>
  <c r="BO2336" i="3"/>
  <c r="BQ2336" i="3"/>
  <c r="AY2337" i="3"/>
  <c r="BA2337" i="3"/>
  <c r="BC2337" i="3"/>
  <c r="BE2337" i="3"/>
  <c r="BG2337" i="3"/>
  <c r="BI2337" i="3"/>
  <c r="BK2337" i="3"/>
  <c r="BM2337" i="3"/>
  <c r="BO2337" i="3"/>
  <c r="BQ2337" i="3"/>
  <c r="AY2338" i="3"/>
  <c r="BA2338" i="3"/>
  <c r="BC2338" i="3"/>
  <c r="BE2338" i="3"/>
  <c r="BG2338" i="3"/>
  <c r="BI2338" i="3"/>
  <c r="BK2338" i="3"/>
  <c r="BM2338" i="3"/>
  <c r="BO2338" i="3"/>
  <c r="BQ2338" i="3"/>
  <c r="AY2339" i="3"/>
  <c r="BA2339" i="3"/>
  <c r="BC2339" i="3"/>
  <c r="BE2339" i="3"/>
  <c r="BG2339" i="3"/>
  <c r="BI2339" i="3"/>
  <c r="BK2339" i="3"/>
  <c r="BM2339" i="3"/>
  <c r="BO2339" i="3"/>
  <c r="BQ2339" i="3"/>
  <c r="AY2340" i="3"/>
  <c r="BA2340" i="3"/>
  <c r="BC2340" i="3"/>
  <c r="BE2340" i="3"/>
  <c r="BG2340" i="3"/>
  <c r="BI2340" i="3"/>
  <c r="BK2340" i="3"/>
  <c r="BM2340" i="3"/>
  <c r="BO2340" i="3"/>
  <c r="BQ2340" i="3"/>
  <c r="AY2341" i="3"/>
  <c r="BA2341" i="3"/>
  <c r="BC2341" i="3"/>
  <c r="BE2341" i="3"/>
  <c r="BG2341" i="3"/>
  <c r="BI2341" i="3"/>
  <c r="BK2341" i="3"/>
  <c r="BM2341" i="3"/>
  <c r="BO2341" i="3"/>
  <c r="BQ2341" i="3"/>
  <c r="AY2342" i="3"/>
  <c r="BA2342" i="3"/>
  <c r="BC2342" i="3"/>
  <c r="BE2342" i="3"/>
  <c r="BG2342" i="3"/>
  <c r="BI2342" i="3"/>
  <c r="BK2342" i="3"/>
  <c r="BM2342" i="3"/>
  <c r="BO2342" i="3"/>
  <c r="BQ2342" i="3"/>
  <c r="AY2343" i="3"/>
  <c r="BA2343" i="3"/>
  <c r="BC2343" i="3"/>
  <c r="BE2343" i="3"/>
  <c r="BG2343" i="3"/>
  <c r="BI2343" i="3"/>
  <c r="BK2343" i="3"/>
  <c r="BM2343" i="3"/>
  <c r="BO2343" i="3"/>
  <c r="BQ2343" i="3"/>
  <c r="AY2344" i="3"/>
  <c r="BA2344" i="3"/>
  <c r="BC2344" i="3"/>
  <c r="BE2344" i="3"/>
  <c r="BG2344" i="3"/>
  <c r="BI2344" i="3"/>
  <c r="BK2344" i="3"/>
  <c r="BM2344" i="3"/>
  <c r="BO2344" i="3"/>
  <c r="BQ2344" i="3"/>
  <c r="AY2353" i="3"/>
  <c r="BA2353" i="3"/>
  <c r="BC2353" i="3"/>
  <c r="BE2353" i="3"/>
  <c r="BG2353" i="3"/>
  <c r="BI2353" i="3"/>
  <c r="BK2353" i="3"/>
  <c r="BM2353" i="3"/>
  <c r="BO2353" i="3"/>
  <c r="BQ2353" i="3"/>
  <c r="AY2354" i="3"/>
  <c r="BA2354" i="3"/>
  <c r="BC2354" i="3"/>
  <c r="BE2354" i="3"/>
  <c r="AY2355" i="3"/>
  <c r="BA2355" i="3"/>
  <c r="BC2355" i="3"/>
  <c r="BE2355" i="3"/>
  <c r="BG2355" i="3"/>
  <c r="BI2355" i="3"/>
  <c r="BK2355" i="3"/>
  <c r="BM2355" i="3"/>
  <c r="BO2355" i="3"/>
  <c r="BQ2355" i="3"/>
  <c r="AY2356" i="3"/>
  <c r="BA2356" i="3"/>
  <c r="BC2356" i="3"/>
  <c r="BE2356" i="3"/>
  <c r="BG2356" i="3"/>
  <c r="BI2356" i="3"/>
  <c r="BK2356" i="3"/>
  <c r="BM2356" i="3"/>
  <c r="BO2356" i="3"/>
  <c r="BQ2356" i="3"/>
  <c r="AY2357" i="3"/>
  <c r="BA2357" i="3"/>
  <c r="BC2357" i="3"/>
  <c r="BE2357" i="3"/>
  <c r="BG2357" i="3"/>
  <c r="BI2357" i="3"/>
  <c r="BK2357" i="3"/>
  <c r="BM2357" i="3"/>
  <c r="BO2357" i="3"/>
  <c r="BQ2357" i="3"/>
  <c r="AY2358" i="3"/>
  <c r="BA2358" i="3"/>
  <c r="BC2358" i="3"/>
  <c r="BE2358" i="3"/>
  <c r="BG2358" i="3"/>
  <c r="BI2358" i="3"/>
  <c r="BK2358" i="3"/>
  <c r="BM2358" i="3"/>
  <c r="BO2358" i="3"/>
  <c r="BQ2358" i="3"/>
  <c r="AY2360" i="3"/>
  <c r="BA2360" i="3"/>
  <c r="BC2360" i="3"/>
  <c r="BE2360" i="3"/>
  <c r="BG2360" i="3"/>
  <c r="BI2360" i="3"/>
  <c r="BK2360" i="3"/>
  <c r="BM2360" i="3"/>
  <c r="BO2360" i="3"/>
  <c r="BQ2360" i="3"/>
  <c r="AY2361" i="3"/>
  <c r="BA2361" i="3"/>
  <c r="BC2361" i="3"/>
  <c r="BE2361" i="3"/>
  <c r="AY2362" i="3"/>
  <c r="BA2362" i="3"/>
  <c r="BC2362" i="3"/>
  <c r="BE2362" i="3"/>
  <c r="BG2362" i="3"/>
  <c r="BI2362" i="3"/>
  <c r="BK2362" i="3"/>
  <c r="BM2362" i="3"/>
  <c r="BO2362" i="3"/>
  <c r="BQ2362" i="3"/>
  <c r="AY2363" i="3"/>
  <c r="BA2363" i="3"/>
  <c r="BC2363" i="3"/>
  <c r="BE2363" i="3"/>
  <c r="BG2363" i="3"/>
  <c r="BI2363" i="3"/>
  <c r="BK2363" i="3"/>
  <c r="BM2363" i="3"/>
  <c r="BO2363" i="3"/>
  <c r="BQ2363" i="3"/>
  <c r="AY2364" i="3"/>
  <c r="BA2364" i="3"/>
  <c r="BC2364" i="3"/>
  <c r="BE2364" i="3"/>
  <c r="BG2364" i="3"/>
  <c r="BI2364" i="3"/>
  <c r="BK2364" i="3"/>
  <c r="BM2364" i="3"/>
  <c r="BO2364" i="3"/>
  <c r="BQ2364" i="3"/>
  <c r="AY2365" i="3"/>
  <c r="BA2365" i="3"/>
  <c r="BC2365" i="3"/>
  <c r="BE2365" i="3"/>
  <c r="BG2365" i="3"/>
  <c r="BI2365" i="3"/>
  <c r="BK2365" i="3"/>
  <c r="BM2365" i="3"/>
  <c r="BO2365" i="3"/>
  <c r="BQ2365" i="3"/>
  <c r="AY2366" i="3"/>
  <c r="BA2366" i="3"/>
  <c r="BC2366" i="3"/>
  <c r="BE2366" i="3"/>
  <c r="BG2366" i="3"/>
  <c r="BI2366" i="3"/>
  <c r="BK2366" i="3"/>
  <c r="BM2366" i="3"/>
  <c r="BO2366" i="3"/>
  <c r="BQ2366" i="3"/>
  <c r="AY2367" i="3"/>
  <c r="BA2367" i="3"/>
  <c r="BC2367" i="3"/>
  <c r="BE2367" i="3"/>
  <c r="AY2368" i="3"/>
  <c r="BA2368" i="3"/>
  <c r="BC2368" i="3"/>
  <c r="BE2368" i="3"/>
  <c r="BG2368" i="3"/>
  <c r="BI2368" i="3"/>
  <c r="BK2368" i="3"/>
  <c r="BM2368" i="3"/>
  <c r="BO2368" i="3"/>
  <c r="BQ2368" i="3"/>
  <c r="AY2369" i="3"/>
  <c r="BA2369" i="3"/>
  <c r="BC2369" i="3"/>
  <c r="BE2369" i="3"/>
  <c r="BG2369" i="3"/>
  <c r="BI2369" i="3"/>
  <c r="BK2369" i="3"/>
  <c r="BM2369" i="3"/>
  <c r="BO2369" i="3"/>
  <c r="BQ2369" i="3"/>
  <c r="AY2370" i="3"/>
  <c r="BA2370" i="3"/>
  <c r="BC2370" i="3"/>
  <c r="BE2370" i="3"/>
  <c r="BG2370" i="3"/>
  <c r="BI2370" i="3"/>
  <c r="BK2370" i="3"/>
  <c r="BM2370" i="3"/>
  <c r="BO2370" i="3"/>
  <c r="BQ2370" i="3"/>
  <c r="AY2371" i="3"/>
  <c r="BA2371" i="3"/>
  <c r="BC2371" i="3"/>
  <c r="BE2371" i="3"/>
  <c r="BG2371" i="3"/>
  <c r="BI2371" i="3"/>
  <c r="BK2371" i="3"/>
  <c r="BM2371" i="3"/>
  <c r="BO2371" i="3"/>
  <c r="BQ2371" i="3"/>
  <c r="AY2372" i="3"/>
  <c r="BA2372" i="3"/>
  <c r="BC2372" i="3"/>
  <c r="BE2372" i="3"/>
  <c r="BG2372" i="3"/>
  <c r="BI2372" i="3"/>
  <c r="BK2372" i="3"/>
  <c r="BM2372" i="3"/>
  <c r="BO2372" i="3"/>
  <c r="BQ2372" i="3"/>
  <c r="AY2373" i="3"/>
  <c r="BA2373" i="3"/>
  <c r="BC2373" i="3"/>
  <c r="BE2373" i="3"/>
  <c r="BG2373" i="3"/>
  <c r="BI2373" i="3"/>
  <c r="BK2373" i="3"/>
  <c r="BM2373" i="3"/>
  <c r="BO2373" i="3"/>
  <c r="BQ2373" i="3"/>
  <c r="AY2375" i="3"/>
  <c r="BA2375" i="3"/>
  <c r="BC2375" i="3"/>
  <c r="BE2375" i="3"/>
  <c r="AY2376" i="3"/>
  <c r="BA2376" i="3"/>
  <c r="BC2376" i="3"/>
  <c r="BE2376" i="3"/>
  <c r="BG2376" i="3"/>
  <c r="BI2376" i="3"/>
  <c r="BK2376" i="3"/>
  <c r="BM2376" i="3"/>
  <c r="BO2376" i="3"/>
  <c r="BQ2376" i="3"/>
  <c r="AY2377" i="3"/>
  <c r="BA2377" i="3"/>
  <c r="BC2377" i="3"/>
  <c r="BE2377" i="3"/>
  <c r="BG2377" i="3"/>
  <c r="BI2377" i="3"/>
  <c r="BK2377" i="3"/>
  <c r="BM2377" i="3"/>
  <c r="BO2377" i="3"/>
  <c r="BQ2377" i="3"/>
  <c r="AY2378" i="3"/>
  <c r="BA2378" i="3"/>
  <c r="BC2378" i="3"/>
  <c r="BE2378" i="3"/>
  <c r="BG2378" i="3"/>
  <c r="BI2378" i="3"/>
  <c r="BK2378" i="3"/>
  <c r="BM2378" i="3"/>
  <c r="BO2378" i="3"/>
  <c r="BQ2378" i="3"/>
  <c r="AY2379" i="3"/>
  <c r="BA2379" i="3"/>
  <c r="BC2379" i="3"/>
  <c r="BE2379" i="3"/>
  <c r="BG2379" i="3"/>
  <c r="BI2379" i="3"/>
  <c r="BK2379" i="3"/>
  <c r="BM2379" i="3"/>
  <c r="BO2379" i="3"/>
  <c r="BQ2379" i="3"/>
  <c r="AY2380" i="3"/>
  <c r="BA2380" i="3"/>
  <c r="BC2380" i="3"/>
  <c r="BE2380" i="3"/>
  <c r="BG2380" i="3"/>
  <c r="BI2380" i="3"/>
  <c r="BK2380" i="3"/>
  <c r="BM2380" i="3"/>
  <c r="BO2380" i="3"/>
  <c r="BQ2380" i="3"/>
  <c r="AY2381" i="3"/>
  <c r="BA2381" i="3"/>
  <c r="BC2381" i="3"/>
  <c r="BE2381" i="3"/>
  <c r="BG2381" i="3"/>
  <c r="BI2381" i="3"/>
  <c r="BK2381" i="3"/>
  <c r="BM2381" i="3"/>
  <c r="BO2381" i="3"/>
  <c r="BQ2381" i="3"/>
  <c r="AY2382" i="3"/>
  <c r="BA2382" i="3"/>
  <c r="BC2382" i="3"/>
  <c r="BE2382" i="3"/>
  <c r="BG2382" i="3"/>
  <c r="BI2382" i="3"/>
  <c r="BK2382" i="3"/>
  <c r="BM2382" i="3"/>
  <c r="BO2382" i="3"/>
  <c r="BQ2382" i="3"/>
  <c r="AY2383" i="3"/>
  <c r="BA2383" i="3"/>
  <c r="BC2383" i="3"/>
  <c r="BE2383" i="3"/>
  <c r="BG2383" i="3"/>
  <c r="BI2383" i="3"/>
  <c r="BK2383" i="3"/>
  <c r="BM2383" i="3"/>
  <c r="BO2383" i="3"/>
  <c r="BQ2383" i="3"/>
  <c r="AY2384" i="3"/>
  <c r="BA2384" i="3"/>
  <c r="BC2384" i="3"/>
  <c r="BE2384" i="3"/>
  <c r="BG2384" i="3"/>
  <c r="BI2384" i="3"/>
  <c r="BK2384" i="3"/>
  <c r="BM2384" i="3"/>
  <c r="BO2384" i="3"/>
  <c r="BQ2384" i="3"/>
  <c r="AY2390" i="3"/>
  <c r="BA2390" i="3"/>
  <c r="BC2390" i="3"/>
  <c r="BE2390" i="3"/>
  <c r="BG2390" i="3"/>
  <c r="BI2390" i="3"/>
  <c r="BK2390" i="3"/>
  <c r="BM2390" i="3"/>
  <c r="BO2390" i="3"/>
  <c r="BQ2390" i="3"/>
  <c r="AY2391" i="3"/>
  <c r="BA2391" i="3"/>
  <c r="BC2391" i="3"/>
  <c r="BE2391" i="3"/>
  <c r="AY2392" i="3"/>
  <c r="BA2392" i="3"/>
  <c r="BC2392" i="3"/>
  <c r="BE2392" i="3"/>
  <c r="BG2392" i="3"/>
  <c r="BI2392" i="3"/>
  <c r="BK2392" i="3"/>
  <c r="BM2392" i="3"/>
  <c r="BO2392" i="3"/>
  <c r="BQ2392" i="3"/>
  <c r="AY2393" i="3"/>
  <c r="BA2393" i="3"/>
  <c r="BC2393" i="3"/>
  <c r="BE2393" i="3"/>
  <c r="BG2393" i="3"/>
  <c r="BI2393" i="3"/>
  <c r="BK2393" i="3"/>
  <c r="BM2393" i="3"/>
  <c r="BO2393" i="3"/>
  <c r="BQ2393" i="3"/>
  <c r="AY2394" i="3"/>
  <c r="BA2394" i="3"/>
  <c r="BC2394" i="3"/>
  <c r="BE2394" i="3"/>
  <c r="BG2394" i="3"/>
  <c r="BI2394" i="3"/>
  <c r="BK2394" i="3"/>
  <c r="BM2394" i="3"/>
  <c r="BO2394" i="3"/>
  <c r="BQ2394" i="3"/>
  <c r="AY2395" i="3"/>
  <c r="BA2395" i="3"/>
  <c r="BC2395" i="3"/>
  <c r="BE2395" i="3"/>
  <c r="AY2396" i="3"/>
  <c r="BA2396" i="3"/>
  <c r="BC2396" i="3"/>
  <c r="BE2396" i="3"/>
  <c r="BG2396" i="3"/>
  <c r="BI2396" i="3"/>
  <c r="BK2396" i="3"/>
  <c r="BM2396" i="3"/>
  <c r="BO2396" i="3"/>
  <c r="BQ2396" i="3"/>
  <c r="AY2397" i="3"/>
  <c r="BA2397" i="3"/>
  <c r="BC2397" i="3"/>
  <c r="BE2397" i="3"/>
  <c r="BG2397" i="3"/>
  <c r="BI2397" i="3"/>
  <c r="BK2397" i="3"/>
  <c r="BM2397" i="3"/>
  <c r="BO2397" i="3"/>
  <c r="BQ2397" i="3"/>
  <c r="AY2398" i="3"/>
  <c r="BA2398" i="3"/>
  <c r="BC2398" i="3"/>
  <c r="BE2398" i="3"/>
  <c r="BG2398" i="3"/>
  <c r="BI2398" i="3"/>
  <c r="BK2398" i="3"/>
  <c r="BM2398" i="3"/>
  <c r="BO2398" i="3"/>
  <c r="BQ2398" i="3"/>
  <c r="AY2399" i="3"/>
  <c r="BA2399" i="3"/>
  <c r="BC2399" i="3"/>
  <c r="BE2399" i="3"/>
  <c r="AY2400" i="3"/>
  <c r="BA2400" i="3"/>
  <c r="BC2400" i="3"/>
  <c r="BE2400" i="3"/>
  <c r="BG2400" i="3"/>
  <c r="BI2400" i="3"/>
  <c r="BK2400" i="3"/>
  <c r="BM2400" i="3"/>
  <c r="BO2400" i="3"/>
  <c r="BQ2400" i="3"/>
  <c r="AY2401" i="3"/>
  <c r="BA2401" i="3"/>
  <c r="BC2401" i="3"/>
  <c r="BE2401" i="3"/>
  <c r="BG2401" i="3"/>
  <c r="BI2401" i="3"/>
  <c r="BK2401" i="3"/>
  <c r="BM2401" i="3"/>
  <c r="BO2401" i="3"/>
  <c r="BQ2401" i="3"/>
  <c r="AY2402" i="3"/>
  <c r="BA2402" i="3"/>
  <c r="BC2402" i="3"/>
  <c r="BE2402" i="3"/>
  <c r="BG2402" i="3"/>
  <c r="BI2402" i="3"/>
  <c r="BK2402" i="3"/>
  <c r="BM2402" i="3"/>
  <c r="BO2402" i="3"/>
  <c r="BQ2402" i="3"/>
  <c r="AY2403" i="3"/>
  <c r="BA2403" i="3"/>
  <c r="BC2403" i="3"/>
  <c r="BE2403" i="3"/>
  <c r="BG2403" i="3"/>
  <c r="BI2403" i="3"/>
  <c r="BK2403" i="3"/>
  <c r="BM2403" i="3"/>
  <c r="BO2403" i="3"/>
  <c r="BQ2403" i="3"/>
  <c r="AY2404" i="3"/>
  <c r="BA2404" i="3"/>
  <c r="BC2404" i="3"/>
  <c r="BE2404" i="3"/>
  <c r="BG2404" i="3"/>
  <c r="BI2404" i="3"/>
  <c r="BK2404" i="3"/>
  <c r="BM2404" i="3"/>
  <c r="BO2404" i="3"/>
  <c r="BQ2404" i="3"/>
  <c r="AY2405" i="3"/>
  <c r="BA2405" i="3"/>
  <c r="BC2405" i="3"/>
  <c r="BE2405" i="3"/>
  <c r="AY2406" i="3"/>
  <c r="BA2406" i="3"/>
  <c r="BC2406" i="3"/>
  <c r="BE2406" i="3"/>
  <c r="BG2406" i="3"/>
  <c r="BI2406" i="3"/>
  <c r="BK2406" i="3"/>
  <c r="BM2406" i="3"/>
  <c r="BO2406" i="3"/>
  <c r="BQ2406" i="3"/>
  <c r="AY2407" i="3"/>
  <c r="BA2407" i="3"/>
  <c r="BC2407" i="3"/>
  <c r="BE2407" i="3"/>
  <c r="BG2407" i="3"/>
  <c r="BI2407" i="3"/>
  <c r="BK2407" i="3"/>
  <c r="BM2407" i="3"/>
  <c r="BO2407" i="3"/>
  <c r="BQ2407" i="3"/>
  <c r="AY2408" i="3"/>
  <c r="BA2408" i="3"/>
  <c r="BC2408" i="3"/>
  <c r="BE2408" i="3"/>
  <c r="BG2408" i="3"/>
  <c r="BI2408" i="3"/>
  <c r="BK2408" i="3"/>
  <c r="BM2408" i="3"/>
  <c r="BO2408" i="3"/>
  <c r="BQ2408" i="3"/>
  <c r="AY2409" i="3"/>
  <c r="BA2409" i="3"/>
  <c r="BC2409" i="3"/>
  <c r="BE2409" i="3"/>
  <c r="AY2410" i="3"/>
  <c r="BA2410" i="3"/>
  <c r="BC2410" i="3"/>
  <c r="BE2410" i="3"/>
  <c r="BG2410" i="3"/>
  <c r="BI2410" i="3"/>
  <c r="BK2410" i="3"/>
  <c r="BM2410" i="3"/>
  <c r="BO2410" i="3"/>
  <c r="BQ2410" i="3"/>
  <c r="AY2411" i="3"/>
  <c r="BA2411" i="3"/>
  <c r="BC2411" i="3"/>
  <c r="BE2411" i="3"/>
  <c r="BG2411" i="3"/>
  <c r="BI2411" i="3"/>
  <c r="BK2411" i="3"/>
  <c r="BM2411" i="3"/>
  <c r="BO2411" i="3"/>
  <c r="BQ2411" i="3"/>
  <c r="AY2412" i="3"/>
  <c r="BA2412" i="3"/>
  <c r="BC2412" i="3"/>
  <c r="BE2412" i="3"/>
  <c r="BG2412" i="3"/>
  <c r="BI2412" i="3"/>
  <c r="BK2412" i="3"/>
  <c r="BM2412" i="3"/>
  <c r="BO2412" i="3"/>
  <c r="BQ2412" i="3"/>
  <c r="AY2413" i="3"/>
  <c r="BA2413" i="3"/>
  <c r="BC2413" i="3"/>
  <c r="BE2413" i="3"/>
  <c r="BG2413" i="3"/>
  <c r="BI2413" i="3"/>
  <c r="BK2413" i="3"/>
  <c r="BM2413" i="3"/>
  <c r="BO2413" i="3"/>
  <c r="BQ2413" i="3"/>
  <c r="AY2414" i="3"/>
  <c r="BA2414" i="3"/>
  <c r="BC2414" i="3"/>
  <c r="BE2414" i="3"/>
  <c r="BG2414" i="3"/>
  <c r="BI2414" i="3"/>
  <c r="BK2414" i="3"/>
  <c r="BM2414" i="3"/>
  <c r="BO2414" i="3"/>
  <c r="BQ2414" i="3"/>
  <c r="AY2415" i="3"/>
  <c r="BA2415" i="3"/>
  <c r="BC2415" i="3"/>
  <c r="BE2415" i="3"/>
  <c r="BG2415" i="3"/>
  <c r="BI2415" i="3"/>
  <c r="BK2415" i="3"/>
  <c r="BM2415" i="3"/>
  <c r="BO2415" i="3"/>
  <c r="BQ2415" i="3"/>
  <c r="AY2416" i="3"/>
  <c r="BA2416" i="3"/>
  <c r="BC2416" i="3"/>
  <c r="BE2416" i="3"/>
  <c r="BG2416" i="3"/>
  <c r="BI2416" i="3"/>
  <c r="BK2416" i="3"/>
  <c r="BM2416" i="3"/>
  <c r="BO2416" i="3"/>
  <c r="BQ2416" i="3"/>
  <c r="AY2417" i="3"/>
  <c r="BA2417" i="3"/>
  <c r="BC2417" i="3"/>
  <c r="BE2417" i="3"/>
  <c r="BG2417" i="3"/>
  <c r="BI2417" i="3"/>
  <c r="BK2417" i="3"/>
  <c r="BM2417" i="3"/>
  <c r="BO2417" i="3"/>
  <c r="BQ2417" i="3"/>
  <c r="AY2418" i="3"/>
  <c r="BA2418" i="3"/>
  <c r="BC2418" i="3"/>
  <c r="BE2418" i="3"/>
  <c r="AY2419" i="3"/>
  <c r="BA2419" i="3"/>
  <c r="BC2419" i="3"/>
  <c r="BE2419" i="3"/>
  <c r="BG2419" i="3"/>
  <c r="BI2419" i="3"/>
  <c r="BK2419" i="3"/>
  <c r="BM2419" i="3"/>
  <c r="BO2419" i="3"/>
  <c r="BQ2419" i="3"/>
  <c r="AY2420" i="3"/>
  <c r="BA2420" i="3"/>
  <c r="BC2420" i="3"/>
  <c r="BE2420" i="3"/>
  <c r="BG2420" i="3"/>
  <c r="BI2420" i="3"/>
  <c r="BK2420" i="3"/>
  <c r="BM2420" i="3"/>
  <c r="BO2420" i="3"/>
  <c r="BQ2420" i="3"/>
  <c r="AY2421" i="3"/>
  <c r="BA2421" i="3"/>
  <c r="BC2421" i="3"/>
  <c r="BE2421" i="3"/>
  <c r="BG2421" i="3"/>
  <c r="BI2421" i="3"/>
  <c r="BK2421" i="3"/>
  <c r="BM2421" i="3"/>
  <c r="BO2421" i="3"/>
  <c r="BQ2421" i="3"/>
  <c r="AY2422" i="3"/>
  <c r="BA2422" i="3"/>
  <c r="BC2422" i="3"/>
  <c r="BE2422" i="3"/>
  <c r="BG2422" i="3"/>
  <c r="BI2422" i="3"/>
  <c r="BK2422" i="3"/>
  <c r="BM2422" i="3"/>
  <c r="BO2422" i="3"/>
  <c r="BQ2422" i="3"/>
  <c r="AY2423" i="3"/>
  <c r="BA2423" i="3"/>
  <c r="BC2423" i="3"/>
  <c r="BE2423" i="3"/>
  <c r="BG2423" i="3"/>
  <c r="BI2423" i="3"/>
  <c r="BK2423" i="3"/>
  <c r="BM2423" i="3"/>
  <c r="BO2423" i="3"/>
  <c r="BQ2423" i="3"/>
  <c r="AY2424" i="3"/>
  <c r="BA2424" i="3"/>
  <c r="BC2424" i="3"/>
  <c r="BE2424" i="3"/>
  <c r="BG2424" i="3"/>
  <c r="BI2424" i="3"/>
  <c r="BK2424" i="3"/>
  <c r="BM2424" i="3"/>
  <c r="BO2424" i="3"/>
  <c r="BQ2424" i="3"/>
  <c r="AY2425" i="3"/>
  <c r="BA2425" i="3"/>
  <c r="BC2425" i="3"/>
  <c r="BE2425" i="3"/>
  <c r="BG2425" i="3"/>
  <c r="BI2425" i="3"/>
  <c r="BK2425" i="3"/>
  <c r="BM2425" i="3"/>
  <c r="BO2425" i="3"/>
  <c r="BQ2425" i="3"/>
  <c r="AY2426" i="3"/>
  <c r="BA2426" i="3"/>
  <c r="BC2426" i="3"/>
  <c r="BE2426" i="3"/>
  <c r="BG2426" i="3"/>
  <c r="BI2426" i="3"/>
  <c r="BK2426" i="3"/>
  <c r="BM2426" i="3"/>
  <c r="BO2426" i="3"/>
  <c r="BQ2426" i="3"/>
  <c r="AY2427" i="3"/>
  <c r="BA2427" i="3"/>
  <c r="BC2427" i="3"/>
  <c r="BE2427" i="3"/>
  <c r="BG2427" i="3"/>
  <c r="BI2427" i="3"/>
  <c r="BK2427" i="3"/>
  <c r="BM2427" i="3"/>
  <c r="BO2427" i="3"/>
  <c r="BQ2427" i="3"/>
  <c r="AY2428" i="3"/>
  <c r="BA2428" i="3"/>
  <c r="BC2428" i="3"/>
  <c r="BE2428" i="3"/>
  <c r="AY2429" i="3"/>
  <c r="BA2429" i="3"/>
  <c r="BC2429" i="3"/>
  <c r="BE2429" i="3"/>
  <c r="BG2429" i="3"/>
  <c r="BI2429" i="3"/>
  <c r="BK2429" i="3"/>
  <c r="BM2429" i="3"/>
  <c r="BO2429" i="3"/>
  <c r="BQ2429" i="3"/>
  <c r="AY2430" i="3"/>
  <c r="BA2430" i="3"/>
  <c r="BC2430" i="3"/>
  <c r="BE2430" i="3"/>
  <c r="BG2430" i="3"/>
  <c r="BI2430" i="3"/>
  <c r="BK2430" i="3"/>
  <c r="BM2430" i="3"/>
  <c r="BO2430" i="3"/>
  <c r="BQ2430" i="3"/>
  <c r="AY2431" i="3"/>
  <c r="BA2431" i="3"/>
  <c r="BC2431" i="3"/>
  <c r="BE2431" i="3"/>
  <c r="BG2431" i="3"/>
  <c r="BI2431" i="3"/>
  <c r="BK2431" i="3"/>
  <c r="BM2431" i="3"/>
  <c r="BO2431" i="3"/>
  <c r="BQ2431" i="3"/>
  <c r="AY2432" i="3"/>
  <c r="BA2432" i="3"/>
  <c r="BC2432" i="3"/>
  <c r="BE2432" i="3"/>
  <c r="BG2432" i="3"/>
  <c r="BI2432" i="3"/>
  <c r="BK2432" i="3"/>
  <c r="BM2432" i="3"/>
  <c r="BO2432" i="3"/>
  <c r="BQ2432" i="3"/>
  <c r="AY2433" i="3"/>
  <c r="BA2433" i="3"/>
  <c r="BC2433" i="3"/>
  <c r="BE2433" i="3"/>
  <c r="BG2433" i="3"/>
  <c r="BI2433" i="3"/>
  <c r="BK2433" i="3"/>
  <c r="BM2433" i="3"/>
  <c r="BO2433" i="3"/>
  <c r="BQ2433" i="3"/>
  <c r="AY2434" i="3"/>
  <c r="BA2434" i="3"/>
  <c r="BC2434" i="3"/>
  <c r="BE2434" i="3"/>
  <c r="BG2434" i="3"/>
  <c r="BI2434" i="3"/>
  <c r="BK2434" i="3"/>
  <c r="BM2434" i="3"/>
  <c r="BO2434" i="3"/>
  <c r="BQ2434" i="3"/>
  <c r="AY2435" i="3"/>
  <c r="BA2435" i="3"/>
  <c r="BC2435" i="3"/>
  <c r="BE2435" i="3"/>
  <c r="BG2435" i="3"/>
  <c r="BI2435" i="3"/>
  <c r="BK2435" i="3"/>
  <c r="BM2435" i="3"/>
  <c r="BO2435" i="3"/>
  <c r="BQ2435" i="3"/>
  <c r="AY2436" i="3"/>
  <c r="BA2436" i="3"/>
  <c r="BC2436" i="3"/>
  <c r="BE2436" i="3"/>
  <c r="AY2437" i="3"/>
  <c r="BA2437" i="3"/>
  <c r="BC2437" i="3"/>
  <c r="BE2437" i="3"/>
  <c r="BG2437" i="3"/>
  <c r="BI2437" i="3"/>
  <c r="BK2437" i="3"/>
  <c r="BM2437" i="3"/>
  <c r="BO2437" i="3"/>
  <c r="BQ2437" i="3"/>
  <c r="AY2438" i="3"/>
  <c r="BA2438" i="3"/>
  <c r="BC2438" i="3"/>
  <c r="BE2438" i="3"/>
  <c r="BG2438" i="3"/>
  <c r="BI2438" i="3"/>
  <c r="BK2438" i="3"/>
  <c r="BM2438" i="3"/>
  <c r="BO2438" i="3"/>
  <c r="BQ2438" i="3"/>
  <c r="AY2439" i="3"/>
  <c r="BA2439" i="3"/>
  <c r="BC2439" i="3"/>
  <c r="BE2439" i="3"/>
  <c r="BG2439" i="3"/>
  <c r="BI2439" i="3"/>
  <c r="BK2439" i="3"/>
  <c r="BM2439" i="3"/>
  <c r="BO2439" i="3"/>
  <c r="BQ2439" i="3"/>
  <c r="AY2440" i="3"/>
  <c r="BA2440" i="3"/>
  <c r="BC2440" i="3"/>
  <c r="BE2440" i="3"/>
  <c r="BG2440" i="3"/>
  <c r="BI2440" i="3"/>
  <c r="BK2440" i="3"/>
  <c r="BM2440" i="3"/>
  <c r="BO2440" i="3"/>
  <c r="BQ2440" i="3"/>
  <c r="AY2441" i="3"/>
  <c r="BA2441" i="3"/>
  <c r="BC2441" i="3"/>
  <c r="BE2441" i="3"/>
  <c r="BG2441" i="3"/>
  <c r="BI2441" i="3"/>
  <c r="BK2441" i="3"/>
  <c r="BM2441" i="3"/>
  <c r="BO2441" i="3"/>
  <c r="BQ2441" i="3"/>
  <c r="AY2442" i="3"/>
  <c r="BA2442" i="3"/>
  <c r="BC2442" i="3"/>
  <c r="BE2442" i="3"/>
  <c r="BG2442" i="3"/>
  <c r="BI2442" i="3"/>
  <c r="BK2442" i="3"/>
  <c r="BM2442" i="3"/>
  <c r="BO2442" i="3"/>
  <c r="BQ2442" i="3"/>
  <c r="AY2443" i="3"/>
  <c r="BA2443" i="3"/>
  <c r="BC2443" i="3"/>
  <c r="BE2443" i="3"/>
  <c r="BG2443" i="3"/>
  <c r="BI2443" i="3"/>
  <c r="BK2443" i="3"/>
  <c r="BM2443" i="3"/>
  <c r="BO2443" i="3"/>
  <c r="BQ2443" i="3"/>
  <c r="AY2444" i="3"/>
  <c r="BA2444" i="3"/>
  <c r="BC2444" i="3"/>
  <c r="BE2444" i="3"/>
  <c r="BG2444" i="3"/>
  <c r="BI2444" i="3"/>
  <c r="BK2444" i="3"/>
  <c r="BM2444" i="3"/>
  <c r="BO2444" i="3"/>
  <c r="BQ2444" i="3"/>
  <c r="AY2445" i="3"/>
  <c r="BA2445" i="3"/>
  <c r="BC2445" i="3"/>
  <c r="BE2445" i="3"/>
  <c r="BG2445" i="3"/>
  <c r="BI2445" i="3"/>
  <c r="BK2445" i="3"/>
  <c r="BM2445" i="3"/>
  <c r="BO2445" i="3"/>
  <c r="BQ2445" i="3"/>
  <c r="AY2446" i="3"/>
  <c r="BA2446" i="3"/>
  <c r="BC2446" i="3"/>
  <c r="BE2446" i="3"/>
  <c r="BG2446" i="3"/>
  <c r="BI2446" i="3"/>
  <c r="BK2446" i="3"/>
  <c r="BM2446" i="3"/>
  <c r="BO2446" i="3"/>
  <c r="BQ2446" i="3"/>
  <c r="AY2447" i="3"/>
  <c r="BA2447" i="3"/>
  <c r="BC2447" i="3"/>
  <c r="BE2447" i="3"/>
  <c r="BG2447" i="3"/>
  <c r="BI2447" i="3"/>
  <c r="BK2447" i="3"/>
  <c r="BM2447" i="3"/>
  <c r="BO2447" i="3"/>
  <c r="BQ2447" i="3"/>
  <c r="AY2448" i="3"/>
  <c r="BA2448" i="3"/>
  <c r="BC2448" i="3"/>
  <c r="BE2448" i="3"/>
  <c r="AY2449" i="3"/>
  <c r="BA2449" i="3"/>
  <c r="BC2449" i="3"/>
  <c r="BE2449" i="3"/>
  <c r="BG2449" i="3"/>
  <c r="BI2449" i="3"/>
  <c r="BK2449" i="3"/>
  <c r="BM2449" i="3"/>
  <c r="BO2449" i="3"/>
  <c r="BQ2449" i="3"/>
  <c r="AY2450" i="3"/>
  <c r="BA2450" i="3"/>
  <c r="BC2450" i="3"/>
  <c r="BE2450" i="3"/>
  <c r="BG2450" i="3"/>
  <c r="BI2450" i="3"/>
  <c r="BK2450" i="3"/>
  <c r="BM2450" i="3"/>
  <c r="BO2450" i="3"/>
  <c r="BQ2450" i="3"/>
  <c r="AY2451" i="3"/>
  <c r="BA2451" i="3"/>
  <c r="BC2451" i="3"/>
  <c r="BE2451" i="3"/>
  <c r="BG2451" i="3"/>
  <c r="BI2451" i="3"/>
  <c r="BK2451" i="3"/>
  <c r="BM2451" i="3"/>
  <c r="BO2451" i="3"/>
  <c r="BQ2451" i="3"/>
  <c r="AY2452" i="3"/>
  <c r="BA2452" i="3"/>
  <c r="BC2452" i="3"/>
  <c r="BE2452" i="3"/>
  <c r="BG2452" i="3"/>
  <c r="BI2452" i="3"/>
  <c r="BK2452" i="3"/>
  <c r="BM2452" i="3"/>
  <c r="BO2452" i="3"/>
  <c r="BQ2452" i="3"/>
  <c r="AY2453" i="3"/>
  <c r="BA2453" i="3"/>
  <c r="BC2453" i="3"/>
  <c r="BE2453" i="3"/>
  <c r="BG2453" i="3"/>
  <c r="BI2453" i="3"/>
  <c r="BK2453" i="3"/>
  <c r="BM2453" i="3"/>
  <c r="BO2453" i="3"/>
  <c r="BQ2453" i="3"/>
  <c r="AY2454" i="3"/>
  <c r="BA2454" i="3"/>
  <c r="BC2454" i="3"/>
  <c r="BE2454" i="3"/>
  <c r="BG2454" i="3"/>
  <c r="BI2454" i="3"/>
  <c r="BK2454" i="3"/>
  <c r="BM2454" i="3"/>
  <c r="BO2454" i="3"/>
  <c r="BQ2454" i="3"/>
  <c r="AY2455" i="3"/>
  <c r="BA2455" i="3"/>
  <c r="BC2455" i="3"/>
  <c r="BE2455" i="3"/>
  <c r="BG2455" i="3"/>
  <c r="BI2455" i="3"/>
  <c r="BK2455" i="3"/>
  <c r="BM2455" i="3"/>
  <c r="BO2455" i="3"/>
  <c r="BQ2455" i="3"/>
  <c r="AY2456" i="3"/>
  <c r="BA2456" i="3"/>
  <c r="BC2456" i="3"/>
  <c r="BE2456" i="3"/>
  <c r="BG2456" i="3"/>
  <c r="BI2456" i="3"/>
  <c r="BK2456" i="3"/>
  <c r="BM2456" i="3"/>
  <c r="BO2456" i="3"/>
  <c r="BQ2456" i="3"/>
  <c r="AY2457" i="3"/>
  <c r="BA2457" i="3"/>
  <c r="BC2457" i="3"/>
  <c r="BE2457" i="3"/>
  <c r="BG2457" i="3"/>
  <c r="BI2457" i="3"/>
  <c r="BK2457" i="3"/>
  <c r="BM2457" i="3"/>
  <c r="BO2457" i="3"/>
  <c r="BQ2457" i="3"/>
  <c r="AY2458" i="3"/>
  <c r="BA2458" i="3"/>
  <c r="BC2458" i="3"/>
  <c r="BE2458" i="3"/>
  <c r="BG2458" i="3"/>
  <c r="BI2458" i="3"/>
  <c r="BK2458" i="3"/>
  <c r="BM2458" i="3"/>
  <c r="BO2458" i="3"/>
  <c r="BQ2458" i="3"/>
  <c r="AY2459" i="3"/>
  <c r="BA2459" i="3"/>
  <c r="BC2459" i="3"/>
  <c r="BE2459" i="3"/>
  <c r="BG2459" i="3"/>
  <c r="BI2459" i="3"/>
  <c r="BK2459" i="3"/>
  <c r="BM2459" i="3"/>
  <c r="BO2459" i="3"/>
  <c r="BQ2459" i="3"/>
  <c r="AY2460" i="3"/>
  <c r="BA2460" i="3"/>
  <c r="BC2460" i="3"/>
  <c r="BE2460" i="3"/>
  <c r="BG2460" i="3"/>
  <c r="BI2460" i="3"/>
  <c r="BK2460" i="3"/>
  <c r="BM2460" i="3"/>
  <c r="BO2460" i="3"/>
  <c r="BQ2460" i="3"/>
  <c r="AY2461" i="3"/>
  <c r="AY2462" i="3"/>
  <c r="BA2462" i="3"/>
  <c r="BC2462" i="3"/>
  <c r="BE2462" i="3"/>
  <c r="BG2462" i="3"/>
  <c r="BI2462" i="3"/>
  <c r="BK2462" i="3"/>
  <c r="BM2462" i="3"/>
  <c r="BO2462" i="3"/>
  <c r="BQ2462" i="3"/>
  <c r="AY2463" i="3"/>
  <c r="BA2463" i="3"/>
  <c r="BC2463" i="3"/>
  <c r="BE2463" i="3"/>
  <c r="AY2464" i="3"/>
  <c r="BA2464" i="3"/>
  <c r="BC2464" i="3"/>
  <c r="BE2464" i="3"/>
  <c r="BG2464" i="3"/>
  <c r="BI2464" i="3"/>
  <c r="BK2464" i="3"/>
  <c r="BM2464" i="3"/>
  <c r="BO2464" i="3"/>
  <c r="BQ2464" i="3"/>
  <c r="AY2465" i="3"/>
  <c r="BA2465" i="3"/>
  <c r="BC2465" i="3"/>
  <c r="BE2465" i="3"/>
  <c r="BG2465" i="3"/>
  <c r="BI2465" i="3"/>
  <c r="BK2465" i="3"/>
  <c r="BM2465" i="3"/>
  <c r="BO2465" i="3"/>
  <c r="BQ2465" i="3"/>
  <c r="AY2466" i="3"/>
  <c r="BA2466" i="3"/>
  <c r="BC2466" i="3"/>
  <c r="BE2466" i="3"/>
  <c r="BG2466" i="3"/>
  <c r="BI2466" i="3"/>
  <c r="BK2466" i="3"/>
  <c r="BM2466" i="3"/>
  <c r="BO2466" i="3"/>
  <c r="BQ2466" i="3"/>
  <c r="AY2467" i="3"/>
  <c r="BA2467" i="3"/>
  <c r="BC2467" i="3"/>
  <c r="BE2467" i="3"/>
  <c r="BG2467" i="3"/>
  <c r="BI2467" i="3"/>
  <c r="BK2467" i="3"/>
  <c r="BM2467" i="3"/>
  <c r="BO2467" i="3"/>
  <c r="BQ2467" i="3"/>
  <c r="AY2468" i="3"/>
  <c r="BA2468" i="3"/>
  <c r="BC2468" i="3"/>
  <c r="BE2468" i="3"/>
  <c r="BG2468" i="3"/>
  <c r="BI2468" i="3"/>
  <c r="BK2468" i="3"/>
  <c r="BM2468" i="3"/>
  <c r="BO2468" i="3"/>
  <c r="BQ2468" i="3"/>
  <c r="AY2469" i="3"/>
  <c r="BA2469" i="3"/>
  <c r="BC2469" i="3"/>
  <c r="BE2469" i="3"/>
  <c r="BG2469" i="3"/>
  <c r="BI2469" i="3"/>
  <c r="BK2469" i="3"/>
  <c r="BM2469" i="3"/>
  <c r="BO2469" i="3"/>
  <c r="BQ2469" i="3"/>
  <c r="AY2470" i="3"/>
  <c r="BA2470" i="3"/>
  <c r="BC2470" i="3"/>
  <c r="BE2470" i="3"/>
  <c r="BG2470" i="3"/>
  <c r="BI2470" i="3"/>
  <c r="BK2470" i="3"/>
  <c r="BM2470" i="3"/>
  <c r="BO2470" i="3"/>
  <c r="BQ2470" i="3"/>
  <c r="AY2471" i="3"/>
  <c r="BA2471" i="3"/>
  <c r="BC2471" i="3"/>
  <c r="BE2471" i="3"/>
  <c r="AY2472" i="3"/>
  <c r="BA2472" i="3"/>
  <c r="BC2472" i="3"/>
  <c r="BE2472" i="3"/>
  <c r="BG2472" i="3"/>
  <c r="BI2472" i="3"/>
  <c r="BK2472" i="3"/>
  <c r="BM2472" i="3"/>
  <c r="BO2472" i="3"/>
  <c r="BQ2472" i="3"/>
  <c r="AY2473" i="3"/>
  <c r="BA2473" i="3"/>
  <c r="BC2473" i="3"/>
  <c r="BE2473" i="3"/>
  <c r="BG2473" i="3"/>
  <c r="BI2473" i="3"/>
  <c r="BK2473" i="3"/>
  <c r="BM2473" i="3"/>
  <c r="BO2473" i="3"/>
  <c r="BQ2473" i="3"/>
  <c r="AY2474" i="3"/>
  <c r="BA2474" i="3"/>
  <c r="BC2474" i="3"/>
  <c r="BE2474" i="3"/>
  <c r="BG2474" i="3"/>
  <c r="BI2474" i="3"/>
  <c r="BK2474" i="3"/>
  <c r="BM2474" i="3"/>
  <c r="BO2474" i="3"/>
  <c r="BQ2474" i="3"/>
  <c r="AY2475" i="3"/>
  <c r="BA2475" i="3"/>
  <c r="BC2475" i="3"/>
  <c r="BE2475" i="3"/>
  <c r="BG2475" i="3"/>
  <c r="BI2475" i="3"/>
  <c r="BK2475" i="3"/>
  <c r="BM2475" i="3"/>
  <c r="BO2475" i="3"/>
  <c r="BQ2475" i="3"/>
  <c r="AY2476" i="3"/>
  <c r="BA2476" i="3"/>
  <c r="BC2476" i="3"/>
  <c r="BE2476" i="3"/>
  <c r="BG2476" i="3"/>
  <c r="BI2476" i="3"/>
  <c r="BK2476" i="3"/>
  <c r="BM2476" i="3"/>
  <c r="BO2476" i="3"/>
  <c r="BQ2476" i="3"/>
  <c r="AY2477" i="3"/>
  <c r="BA2477" i="3"/>
  <c r="BC2477" i="3"/>
  <c r="BE2477" i="3"/>
  <c r="BG2477" i="3"/>
  <c r="BI2477" i="3"/>
  <c r="BK2477" i="3"/>
  <c r="BM2477" i="3"/>
  <c r="BO2477" i="3"/>
  <c r="BQ2477" i="3"/>
  <c r="AY2478" i="3"/>
  <c r="BA2478" i="3"/>
  <c r="BC2478" i="3"/>
  <c r="BE2478" i="3"/>
  <c r="BG2478" i="3"/>
  <c r="BI2478" i="3"/>
  <c r="BK2478" i="3"/>
  <c r="BM2478" i="3"/>
  <c r="BO2478" i="3"/>
  <c r="BQ2478" i="3"/>
  <c r="AY2479" i="3"/>
  <c r="BA2479" i="3"/>
  <c r="BC2479" i="3"/>
  <c r="BE2479" i="3"/>
  <c r="AY2480" i="3"/>
  <c r="BA2480" i="3"/>
  <c r="BC2480" i="3"/>
  <c r="BE2480" i="3"/>
  <c r="BG2480" i="3"/>
  <c r="BI2480" i="3"/>
  <c r="BK2480" i="3"/>
  <c r="BM2480" i="3"/>
  <c r="BO2480" i="3"/>
  <c r="BQ2480" i="3"/>
  <c r="AY2481" i="3"/>
  <c r="BA2481" i="3"/>
  <c r="BC2481" i="3"/>
  <c r="BE2481" i="3"/>
  <c r="BG2481" i="3"/>
  <c r="BI2481" i="3"/>
  <c r="BK2481" i="3"/>
  <c r="BM2481" i="3"/>
  <c r="BO2481" i="3"/>
  <c r="BQ2481" i="3"/>
  <c r="AY2482" i="3"/>
  <c r="BA2482" i="3"/>
  <c r="BC2482" i="3"/>
  <c r="BE2482" i="3"/>
  <c r="BG2482" i="3"/>
  <c r="BI2482" i="3"/>
  <c r="BK2482" i="3"/>
  <c r="BM2482" i="3"/>
  <c r="BO2482" i="3"/>
  <c r="BQ2482" i="3"/>
  <c r="AY2483" i="3"/>
  <c r="BA2483" i="3"/>
  <c r="BC2483" i="3"/>
  <c r="BE2483" i="3"/>
  <c r="BG2483" i="3"/>
  <c r="BI2483" i="3"/>
  <c r="BK2483" i="3"/>
  <c r="BM2483" i="3"/>
  <c r="BO2483" i="3"/>
  <c r="BQ2483" i="3"/>
  <c r="AY2484" i="3"/>
  <c r="BA2484" i="3"/>
  <c r="BC2484" i="3"/>
  <c r="BE2484" i="3"/>
  <c r="BG2484" i="3"/>
  <c r="BI2484" i="3"/>
  <c r="BK2484" i="3"/>
  <c r="BM2484" i="3"/>
  <c r="BO2484" i="3"/>
  <c r="BQ2484" i="3"/>
  <c r="AY2485" i="3"/>
  <c r="BA2485" i="3"/>
  <c r="BC2485" i="3"/>
  <c r="BE2485" i="3"/>
  <c r="BG2485" i="3"/>
  <c r="BI2485" i="3"/>
  <c r="BK2485" i="3"/>
  <c r="BM2485" i="3"/>
  <c r="BO2485" i="3"/>
  <c r="BQ2485" i="3"/>
  <c r="AY2486" i="3"/>
  <c r="BA2486" i="3"/>
  <c r="BC2486" i="3"/>
  <c r="BE2486" i="3"/>
  <c r="BG2486" i="3"/>
  <c r="BI2486" i="3"/>
  <c r="BK2486" i="3"/>
  <c r="BM2486" i="3"/>
  <c r="BO2486" i="3"/>
  <c r="BQ2486" i="3"/>
  <c r="AY2487" i="3"/>
  <c r="BA2487" i="3"/>
  <c r="BC2487" i="3"/>
  <c r="BE2487" i="3"/>
  <c r="BG2487" i="3"/>
  <c r="BI2487" i="3"/>
  <c r="BK2487" i="3"/>
  <c r="BM2487" i="3"/>
  <c r="BO2487" i="3"/>
  <c r="BQ2487" i="3"/>
  <c r="AY2488" i="3"/>
  <c r="BA2488" i="3"/>
  <c r="BC2488" i="3"/>
  <c r="BE2488" i="3"/>
  <c r="AY2489" i="3"/>
  <c r="BA2489" i="3"/>
  <c r="BC2489" i="3"/>
  <c r="BE2489" i="3"/>
  <c r="BG2489" i="3"/>
  <c r="BI2489" i="3"/>
  <c r="BK2489" i="3"/>
  <c r="BM2489" i="3"/>
  <c r="BO2489" i="3"/>
  <c r="BQ2489" i="3"/>
  <c r="AY8" i="3"/>
  <c r="BQ8" i="3"/>
  <c r="BO8" i="3"/>
  <c r="BM8" i="3"/>
  <c r="BK8" i="3"/>
  <c r="BI8" i="3"/>
  <c r="BG8" i="3"/>
  <c r="BE8" i="3"/>
  <c r="BC8" i="3"/>
  <c r="BA8" i="3"/>
  <c r="BR7" i="3"/>
  <c r="BQ7" i="3" s="1"/>
  <c r="BP7" i="3"/>
  <c r="BO7" i="3" s="1"/>
  <c r="BN7" i="3"/>
  <c r="BM7" i="3" s="1"/>
  <c r="BL7" i="3"/>
  <c r="BK7" i="3" s="1"/>
  <c r="BJ7" i="3"/>
  <c r="BI7" i="3" s="1"/>
  <c r="BH7" i="3"/>
  <c r="BG7" i="3" s="1"/>
  <c r="BF7" i="3"/>
  <c r="BE7" i="3" s="1"/>
  <c r="BD7" i="3"/>
  <c r="BC7" i="3" s="1"/>
  <c r="BB7" i="3"/>
  <c r="AZ7" i="3"/>
  <c r="AW2471" i="3" l="1"/>
  <c r="AV217" i="3"/>
  <c r="AW217" i="3"/>
  <c r="AV213" i="3"/>
  <c r="AW213" i="3"/>
  <c r="AV2551" i="3"/>
  <c r="AW2551" i="3"/>
  <c r="AV1049" i="3"/>
  <c r="AW1049" i="3"/>
  <c r="AV1045" i="3"/>
  <c r="AW1045" i="3"/>
  <c r="AV225" i="3"/>
  <c r="AW225" i="3"/>
  <c r="AV2558" i="3"/>
  <c r="AW2558" i="3"/>
  <c r="AV1053" i="3"/>
  <c r="AW1053" i="3"/>
  <c r="AV219" i="3"/>
  <c r="AW219" i="3"/>
  <c r="AV215" i="3"/>
  <c r="AW215" i="3"/>
  <c r="AV2254" i="3"/>
  <c r="AW2254" i="3"/>
  <c r="AV227" i="3"/>
  <c r="AW227" i="3"/>
  <c r="AV223" i="3"/>
  <c r="AW223" i="3"/>
  <c r="AB2715" i="3"/>
  <c r="AR2720" i="3"/>
  <c r="AT2720" i="3" s="1"/>
  <c r="AF2719" i="3"/>
  <c r="AH2721" i="3"/>
  <c r="AD2715" i="3"/>
  <c r="AU2463" i="3"/>
  <c r="AV2463" i="3" s="1"/>
  <c r="Z2710" i="3"/>
  <c r="AV9" i="3"/>
  <c r="AV211" i="3"/>
  <c r="AV134" i="3"/>
  <c r="AV209" i="3"/>
  <c r="AV2391" i="3"/>
  <c r="AV2300" i="3"/>
  <c r="AV2423" i="3"/>
  <c r="AV204" i="3"/>
  <c r="AV2548" i="3"/>
  <c r="AV2540" i="3"/>
  <c r="AV2278" i="3"/>
  <c r="AV2249" i="3"/>
  <c r="AV2221" i="3"/>
  <c r="AV2056" i="3"/>
  <c r="AV2054" i="3"/>
  <c r="AV2000" i="3"/>
  <c r="AV1996" i="3"/>
  <c r="AV1994" i="3"/>
  <c r="AV1992" i="3"/>
  <c r="AV1988" i="3"/>
  <c r="AV1984" i="3"/>
  <c r="AV1976" i="3"/>
  <c r="AV1972" i="3"/>
  <c r="AV1968" i="3"/>
  <c r="AV1956" i="3"/>
  <c r="AV1952" i="3"/>
  <c r="AV1930" i="3"/>
  <c r="AV1928" i="3"/>
  <c r="AV1922" i="3"/>
  <c r="AV1920" i="3"/>
  <c r="AV1916" i="3"/>
  <c r="AV1914" i="3"/>
  <c r="AV1904" i="3"/>
  <c r="AV1902" i="3"/>
  <c r="AV1896" i="3"/>
  <c r="AV1886" i="3"/>
  <c r="AV1884" i="3"/>
  <c r="AV1880" i="3"/>
  <c r="AV1878" i="3"/>
  <c r="AV1867" i="3"/>
  <c r="AV1855" i="3"/>
  <c r="AV1849" i="3"/>
  <c r="AV1847" i="3"/>
  <c r="AV1841" i="3"/>
  <c r="AV1839" i="3"/>
  <c r="AV1837" i="3"/>
  <c r="AV1833" i="3"/>
  <c r="AV1679" i="3"/>
  <c r="AV2550" i="3"/>
  <c r="AV2542" i="3"/>
  <c r="AV2536" i="3"/>
  <c r="AV1842" i="3"/>
  <c r="AV2519" i="3"/>
  <c r="AV2515" i="3"/>
  <c r="AV2511" i="3"/>
  <c r="AV2507" i="3"/>
  <c r="AV909" i="3"/>
  <c r="AV831" i="3"/>
  <c r="AV773" i="3"/>
  <c r="AV768" i="3"/>
  <c r="AV766" i="3"/>
  <c r="AV764" i="3"/>
  <c r="AV83" i="3"/>
  <c r="AV2568" i="3"/>
  <c r="AV2560" i="3"/>
  <c r="AV84" i="3"/>
  <c r="AV2503" i="3"/>
  <c r="AV2531" i="3"/>
  <c r="AV2527" i="3"/>
  <c r="AV2523" i="3"/>
  <c r="AV2521" i="3"/>
  <c r="AV2498" i="3"/>
  <c r="AV2434" i="3"/>
  <c r="AV2426" i="3"/>
  <c r="AV2418" i="3"/>
  <c r="AV2328" i="3"/>
  <c r="AV2303" i="3"/>
  <c r="AV2295" i="3"/>
  <c r="AV2281" i="3"/>
  <c r="AV2271" i="3"/>
  <c r="AV2016" i="3"/>
  <c r="AV2004" i="3"/>
  <c r="AV1829" i="3"/>
  <c r="AV1687" i="3"/>
  <c r="AV1646" i="3"/>
  <c r="AV1614" i="3"/>
  <c r="AV1604" i="3"/>
  <c r="AV1534" i="3"/>
  <c r="AV1532" i="3"/>
  <c r="AV44" i="3"/>
  <c r="AV40" i="3"/>
  <c r="AV2534" i="3"/>
  <c r="AV2532" i="3"/>
  <c r="AV2520" i="3"/>
  <c r="AV2495" i="3"/>
  <c r="AV2491" i="3"/>
  <c r="AV2487" i="3"/>
  <c r="AV2483" i="3"/>
  <c r="AV2479" i="3"/>
  <c r="AV2471" i="3"/>
  <c r="AV2439" i="3"/>
  <c r="AV2415" i="3"/>
  <c r="AV2411" i="3"/>
  <c r="AV2407" i="3"/>
  <c r="AV2403" i="3"/>
  <c r="AV2399" i="3"/>
  <c r="AV2395" i="3"/>
  <c r="AV2378" i="3"/>
  <c r="AV2373" i="3"/>
  <c r="AV2365" i="3"/>
  <c r="AV2361" i="3"/>
  <c r="AV2356" i="3"/>
  <c r="AV2336" i="3"/>
  <c r="AV1677" i="3"/>
  <c r="AV1675" i="3"/>
  <c r="AV1671" i="3"/>
  <c r="AV1669" i="3"/>
  <c r="AV1667" i="3"/>
  <c r="AV1663" i="3"/>
  <c r="AV1643" i="3"/>
  <c r="AV1633" i="3"/>
  <c r="AV1631" i="3"/>
  <c r="AV1627" i="3"/>
  <c r="AV1625" i="3"/>
  <c r="AV1619" i="3"/>
  <c r="AV2543" i="3"/>
  <c r="AV2539" i="3"/>
  <c r="AV2537" i="3"/>
  <c r="AV2516" i="3"/>
  <c r="AV2510" i="3"/>
  <c r="AV2508" i="3"/>
  <c r="AV2504" i="3"/>
  <c r="AV2220" i="3"/>
  <c r="AV2213" i="3"/>
  <c r="AV2211" i="3"/>
  <c r="AV2204" i="3"/>
  <c r="AV2202" i="3"/>
  <c r="AV2196" i="3"/>
  <c r="AV2189" i="3"/>
  <c r="AV2183" i="3"/>
  <c r="AV2181" i="3"/>
  <c r="AV2175" i="3"/>
  <c r="AV2139" i="3"/>
  <c r="AV2115" i="3"/>
  <c r="AV2101" i="3"/>
  <c r="AV2093" i="3"/>
  <c r="AV2061" i="3"/>
  <c r="AV2053" i="3"/>
  <c r="AV2051" i="3"/>
  <c r="AV2043" i="3"/>
  <c r="AV2037" i="3"/>
  <c r="AV2003" i="3"/>
  <c r="AV1736" i="3"/>
  <c r="AV1732" i="3"/>
  <c r="AV1714" i="3"/>
  <c r="AV1710" i="3"/>
  <c r="AV1706" i="3"/>
  <c r="AV1704" i="3"/>
  <c r="AV1698" i="3"/>
  <c r="AV1694" i="3"/>
  <c r="AV1690" i="3"/>
  <c r="AV1682" i="3"/>
  <c r="AV1353" i="3"/>
  <c r="AV1225" i="3"/>
  <c r="AV1216" i="3"/>
  <c r="AV1212" i="3"/>
  <c r="AV1164" i="3"/>
  <c r="AV1162" i="3"/>
  <c r="AV1012" i="3"/>
  <c r="AV1002" i="3"/>
  <c r="AV921" i="3"/>
  <c r="AV874" i="3"/>
  <c r="AV388" i="3"/>
  <c r="AV384" i="3"/>
  <c r="AV2045" i="3"/>
  <c r="AV2029" i="3"/>
  <c r="AV2021" i="3"/>
  <c r="AV2019" i="3"/>
  <c r="AV2015" i="3"/>
  <c r="AV1918" i="3"/>
  <c r="AV1912" i="3"/>
  <c r="AV1906" i="3"/>
  <c r="AV1898" i="3"/>
  <c r="AV1888" i="3"/>
  <c r="AV1863" i="3"/>
  <c r="AV1851" i="3"/>
  <c r="AV1845" i="3"/>
  <c r="AV1744" i="3"/>
  <c r="AV1134" i="3"/>
  <c r="AV1118" i="3"/>
  <c r="AV2596" i="3"/>
  <c r="AV2588" i="3"/>
  <c r="AV2584" i="3"/>
  <c r="AV2580" i="3"/>
  <c r="AV2554" i="3"/>
  <c r="AV2369" i="3"/>
  <c r="AV2086" i="3"/>
  <c r="AV2080" i="3"/>
  <c r="AV2064" i="3"/>
  <c r="AV2062" i="3"/>
  <c r="AV1999" i="3"/>
  <c r="AV1981" i="3"/>
  <c r="AV1977" i="3"/>
  <c r="AV1945" i="3"/>
  <c r="AV1941" i="3"/>
  <c r="AV1733" i="3"/>
  <c r="AV1711" i="3"/>
  <c r="AV1703" i="3"/>
  <c r="AV2565" i="3"/>
  <c r="AV2563" i="3"/>
  <c r="AV2552" i="3"/>
  <c r="AV2545" i="3"/>
  <c r="AV2529" i="3"/>
  <c r="AV2526" i="3"/>
  <c r="AV2524" i="3"/>
  <c r="AV2513" i="3"/>
  <c r="AV1923" i="3"/>
  <c r="AV1889" i="3"/>
  <c r="AV1601" i="3"/>
  <c r="AV2544" i="3"/>
  <c r="AV2528" i="3"/>
  <c r="AV2512" i="3"/>
  <c r="AV2312" i="3"/>
  <c r="AV53" i="3"/>
  <c r="AV49" i="3"/>
  <c r="AV32" i="3"/>
  <c r="AV24" i="3"/>
  <c r="AV1547" i="3"/>
  <c r="AV1541" i="3"/>
  <c r="AV1521" i="3"/>
  <c r="AV1517" i="3"/>
  <c r="AV1509" i="3"/>
  <c r="AV1481" i="3"/>
  <c r="AV1192" i="3"/>
  <c r="AV1188" i="3"/>
  <c r="AV1183" i="3"/>
  <c r="AV1095" i="3"/>
  <c r="AV1093" i="3"/>
  <c r="AV1091" i="3"/>
  <c r="AV1089" i="3"/>
  <c r="AV1087" i="3"/>
  <c r="AV1031" i="3"/>
  <c r="AV840" i="3"/>
  <c r="AV738" i="3"/>
  <c r="AV736" i="3"/>
  <c r="AV732" i="3"/>
  <c r="AV730" i="3"/>
  <c r="AV728" i="3"/>
  <c r="AV723" i="3"/>
  <c r="AV721" i="3"/>
  <c r="AV719" i="3"/>
  <c r="AV712" i="3"/>
  <c r="AV679" i="3"/>
  <c r="AV675" i="3"/>
  <c r="AV381" i="3"/>
  <c r="AV152" i="3"/>
  <c r="AV45" i="3"/>
  <c r="AV37" i="3"/>
  <c r="AV1783" i="3"/>
  <c r="AV1767" i="3"/>
  <c r="AV1765" i="3"/>
  <c r="AV1763" i="3"/>
  <c r="AV1755" i="3"/>
  <c r="AV1753" i="3"/>
  <c r="AV1751" i="3"/>
  <c r="AV1749" i="3"/>
  <c r="AV1747" i="3"/>
  <c r="AV1695" i="3"/>
  <c r="AV1609" i="3"/>
  <c r="AV1411" i="3"/>
  <c r="AV1385" i="3"/>
  <c r="AV1377" i="3"/>
  <c r="AV1133" i="3"/>
  <c r="AV1131" i="3"/>
  <c r="AV1129" i="3"/>
  <c r="AV1127" i="3"/>
  <c r="AV640" i="3"/>
  <c r="AV634" i="3"/>
  <c r="AV598" i="3"/>
  <c r="AV17" i="3"/>
  <c r="AV2549" i="3"/>
  <c r="AV2546" i="3"/>
  <c r="AV2541" i="3"/>
  <c r="AV2538" i="3"/>
  <c r="AV2533" i="3"/>
  <c r="AV2530" i="3"/>
  <c r="AV2525" i="3"/>
  <c r="AV2522" i="3"/>
  <c r="AV2514" i="3"/>
  <c r="AV2506" i="3"/>
  <c r="AV2466" i="3"/>
  <c r="AV2435" i="3"/>
  <c r="AV2431" i="3"/>
  <c r="AV2427" i="3"/>
  <c r="AV2372" i="3"/>
  <c r="AV2339" i="3"/>
  <c r="AV2250" i="3"/>
  <c r="AV2246" i="3"/>
  <c r="AV2242" i="3"/>
  <c r="AV2235" i="3"/>
  <c r="AV2116" i="3"/>
  <c r="AV2096" i="3"/>
  <c r="AV2094" i="3"/>
  <c r="AV2077" i="3"/>
  <c r="AV2075" i="3"/>
  <c r="AV2069" i="3"/>
  <c r="AV2048" i="3"/>
  <c r="AV2046" i="3"/>
  <c r="AV2032" i="3"/>
  <c r="AV2024" i="3"/>
  <c r="AV2022" i="3"/>
  <c r="AV2594" i="3"/>
  <c r="AV2574" i="3"/>
  <c r="AV2570" i="3"/>
  <c r="AV2442" i="3"/>
  <c r="AV2344" i="3"/>
  <c r="AV2085" i="3"/>
  <c r="AV1892" i="3"/>
  <c r="AV2714" i="3"/>
  <c r="AV2712" i="3"/>
  <c r="AV2703" i="3"/>
  <c r="AV2699" i="3"/>
  <c r="AV2695" i="3"/>
  <c r="AV2693" i="3"/>
  <c r="AV2685" i="3"/>
  <c r="AV2677" i="3"/>
  <c r="AV2675" i="3"/>
  <c r="AV2673" i="3"/>
  <c r="AV2671" i="3"/>
  <c r="AV2639" i="3"/>
  <c r="AV2637" i="3"/>
  <c r="AV2622" i="3"/>
  <c r="AV2620" i="3"/>
  <c r="AV2618" i="3"/>
  <c r="AV2474" i="3"/>
  <c r="AV2459" i="3"/>
  <c r="AV2455" i="3"/>
  <c r="AV2451" i="3"/>
  <c r="AV2447" i="3"/>
  <c r="AV2410" i="3"/>
  <c r="AV2394" i="3"/>
  <c r="AV2381" i="3"/>
  <c r="AV2325" i="3"/>
  <c r="AV2321" i="3"/>
  <c r="AV2317" i="3"/>
  <c r="AV2313" i="3"/>
  <c r="AV2309" i="3"/>
  <c r="AV2296" i="3"/>
  <c r="AV2292" i="3"/>
  <c r="AV2268" i="3"/>
  <c r="AV2263" i="3"/>
  <c r="AV2214" i="3"/>
  <c r="AV2199" i="3"/>
  <c r="AV2197" i="3"/>
  <c r="AV2178" i="3"/>
  <c r="AV2176" i="3"/>
  <c r="AV2170" i="3"/>
  <c r="AV2140" i="3"/>
  <c r="AV2134" i="3"/>
  <c r="AV2126" i="3"/>
  <c r="AV2124" i="3"/>
  <c r="AV775" i="3"/>
  <c r="AV1973" i="3"/>
  <c r="AV1965" i="3"/>
  <c r="AV1940" i="3"/>
  <c r="AV1935" i="3"/>
  <c r="AV1919" i="3"/>
  <c r="AV1911" i="3"/>
  <c r="AV1907" i="3"/>
  <c r="AV1866" i="3"/>
  <c r="AV1856" i="3"/>
  <c r="AV1844" i="3"/>
  <c r="AV1834" i="3"/>
  <c r="AV1825" i="3"/>
  <c r="AV1823" i="3"/>
  <c r="AV1821" i="3"/>
  <c r="AV1819" i="3"/>
  <c r="AV1801" i="3"/>
  <c r="AV1797" i="3"/>
  <c r="AV1794" i="3"/>
  <c r="AV1788" i="3"/>
  <c r="AV1760" i="3"/>
  <c r="AV1758" i="3"/>
  <c r="AV1756" i="3"/>
  <c r="AV1638" i="3"/>
  <c r="AV1526" i="3"/>
  <c r="AV1524" i="3"/>
  <c r="AV1328" i="3"/>
  <c r="AV1320" i="3"/>
  <c r="AV1309" i="3"/>
  <c r="AV1267" i="3"/>
  <c r="AV1172" i="3"/>
  <c r="AV1161" i="3"/>
  <c r="AV1157" i="3"/>
  <c r="AV1153" i="3"/>
  <c r="AV1149" i="3"/>
  <c r="AV1117" i="3"/>
  <c r="AV1115" i="3"/>
  <c r="AV1113" i="3"/>
  <c r="AV1079" i="3"/>
  <c r="AV690" i="3"/>
  <c r="AV1859" i="3"/>
  <c r="AV1830" i="3"/>
  <c r="AV1728" i="3"/>
  <c r="AV1726" i="3"/>
  <c r="AV1725" i="3"/>
  <c r="AV1096" i="3"/>
  <c r="AV1064" i="3"/>
  <c r="AV1039" i="3"/>
  <c r="AV946" i="3"/>
  <c r="AV816" i="3"/>
  <c r="AV813" i="3"/>
  <c r="AV801" i="3"/>
  <c r="AV799" i="3"/>
  <c r="AV794" i="3"/>
  <c r="AV792" i="3"/>
  <c r="AV790" i="3"/>
  <c r="AV786" i="3"/>
  <c r="AV699" i="3"/>
  <c r="AV697" i="3"/>
  <c r="AV623" i="3"/>
  <c r="AV621" i="3"/>
  <c r="AV616" i="3"/>
  <c r="AV614" i="3"/>
  <c r="AV612" i="3"/>
  <c r="AV392" i="3"/>
  <c r="AV202" i="3"/>
  <c r="AV147" i="3"/>
  <c r="AV25" i="3"/>
  <c r="AV103" i="3"/>
  <c r="AV57" i="3"/>
  <c r="AV41" i="3"/>
  <c r="AV33" i="3"/>
  <c r="AV20" i="3"/>
  <c r="AV13" i="3"/>
  <c r="AV822" i="3"/>
  <c r="AV660" i="3"/>
  <c r="AV658" i="3"/>
  <c r="AV594" i="3"/>
  <c r="AV251" i="3"/>
  <c r="AV247" i="3"/>
  <c r="AV243" i="3"/>
  <c r="AV239" i="3"/>
  <c r="AV60" i="3"/>
  <c r="AV36" i="3"/>
  <c r="AV29" i="3"/>
  <c r="AV21" i="3"/>
  <c r="AV231" i="3"/>
  <c r="AV100" i="3"/>
  <c r="AV96" i="3"/>
  <c r="AV92" i="3"/>
  <c r="AV61" i="3"/>
  <c r="AV16" i="3"/>
  <c r="AV2419" i="3"/>
  <c r="AV2402" i="3"/>
  <c r="AV2382" i="3"/>
  <c r="AV2364" i="3"/>
  <c r="AV2340" i="3"/>
  <c r="AV2320" i="3"/>
  <c r="AV2304" i="3"/>
  <c r="AV2227" i="3"/>
  <c r="AV2186" i="3"/>
  <c r="AV2184" i="3"/>
  <c r="AV2173" i="3"/>
  <c r="AV2131" i="3"/>
  <c r="AV1980" i="3"/>
  <c r="AV1948" i="3"/>
  <c r="AV1926" i="3"/>
  <c r="AV1910" i="3"/>
  <c r="AV2612" i="3"/>
  <c r="AV2576" i="3"/>
  <c r="AV2490" i="3"/>
  <c r="AV2475" i="3"/>
  <c r="AV2458" i="3"/>
  <c r="AV2443" i="3"/>
  <c r="AV2355" i="3"/>
  <c r="AV2331" i="3"/>
  <c r="AV2233" i="3"/>
  <c r="AV2137" i="3"/>
  <c r="AV2099" i="3"/>
  <c r="AV2067" i="3"/>
  <c r="AV2035" i="3"/>
  <c r="AV2604" i="3"/>
  <c r="AV2602" i="3"/>
  <c r="AV2499" i="3"/>
  <c r="AV2482" i="3"/>
  <c r="AV2467" i="3"/>
  <c r="AV2450" i="3"/>
  <c r="AV2282" i="3"/>
  <c r="AV2236" i="3"/>
  <c r="AV2225" i="3"/>
  <c r="AV2207" i="3"/>
  <c r="AV2205" i="3"/>
  <c r="AV2129" i="3"/>
  <c r="AV2104" i="3"/>
  <c r="AV2102" i="3"/>
  <c r="AV2072" i="3"/>
  <c r="AV2070" i="3"/>
  <c r="AV2059" i="3"/>
  <c r="AV2040" i="3"/>
  <c r="AV2038" i="3"/>
  <c r="AV2027" i="3"/>
  <c r="AV2012" i="3"/>
  <c r="AV2010" i="3"/>
  <c r="AV2008" i="3"/>
  <c r="AV2006" i="3"/>
  <c r="AV1985" i="3"/>
  <c r="AV1969" i="3"/>
  <c r="AV1953" i="3"/>
  <c r="AV1937" i="3"/>
  <c r="AV1924" i="3"/>
  <c r="AV1915" i="3"/>
  <c r="AV1908" i="3"/>
  <c r="AV1897" i="3"/>
  <c r="AV1876" i="3"/>
  <c r="AV2573" i="3"/>
  <c r="AV2571" i="3"/>
  <c r="AV2566" i="3"/>
  <c r="AV2562" i="3"/>
  <c r="AV2557" i="3"/>
  <c r="AV2553" i="3"/>
  <c r="AV2272" i="3"/>
  <c r="AV2230" i="3"/>
  <c r="AV2228" i="3"/>
  <c r="AV2218" i="3"/>
  <c r="AV2132" i="3"/>
  <c r="AV2121" i="3"/>
  <c r="AV2083" i="3"/>
  <c r="AV2030" i="3"/>
  <c r="AV1949" i="3"/>
  <c r="AV1932" i="3"/>
  <c r="AV1927" i="3"/>
  <c r="AV1894" i="3"/>
  <c r="AV1885" i="3"/>
  <c r="AV1871" i="3"/>
  <c r="AV1869" i="3"/>
  <c r="AV1852" i="3"/>
  <c r="AV1846" i="3"/>
  <c r="AV1802" i="3"/>
  <c r="AV1786" i="3"/>
  <c r="AV1784" i="3"/>
  <c r="AV1754" i="3"/>
  <c r="AV1750" i="3"/>
  <c r="AV1748" i="3"/>
  <c r="AV1731" i="3"/>
  <c r="AV1729" i="3"/>
  <c r="AV1709" i="3"/>
  <c r="AV1707" i="3"/>
  <c r="AV1693" i="3"/>
  <c r="AV1691" i="3"/>
  <c r="AV1674" i="3"/>
  <c r="AV1672" i="3"/>
  <c r="AV1649" i="3"/>
  <c r="AV1647" i="3"/>
  <c r="AV1630" i="3"/>
  <c r="AV1617" i="3"/>
  <c r="AV1566" i="3"/>
  <c r="AV1562" i="3"/>
  <c r="AV1560" i="3"/>
  <c r="AV1537" i="3"/>
  <c r="AV1533" i="3"/>
  <c r="AV1518" i="3"/>
  <c r="AV1492" i="3"/>
  <c r="AV1490" i="3"/>
  <c r="AV1422" i="3"/>
  <c r="AV1420" i="3"/>
  <c r="AV1410" i="3"/>
  <c r="AV1405" i="3"/>
  <c r="AV1403" i="3"/>
  <c r="AV1373" i="3"/>
  <c r="AV1345" i="3"/>
  <c r="AV1305" i="3"/>
  <c r="AV1253" i="3"/>
  <c r="AV1244" i="3"/>
  <c r="AV1240" i="3"/>
  <c r="AV1207" i="3"/>
  <c r="AV1199" i="3"/>
  <c r="AV1890" i="3"/>
  <c r="AV1883" i="3"/>
  <c r="AV1877" i="3"/>
  <c r="AV1861" i="3"/>
  <c r="AV1838" i="3"/>
  <c r="AV1766" i="3"/>
  <c r="AV1764" i="3"/>
  <c r="AV1712" i="3"/>
  <c r="AV1696" i="3"/>
  <c r="AV1685" i="3"/>
  <c r="AV1683" i="3"/>
  <c r="AV1666" i="3"/>
  <c r="AV1641" i="3"/>
  <c r="AV1639" i="3"/>
  <c r="AV1622" i="3"/>
  <c r="AV1607" i="3"/>
  <c r="AV1605" i="3"/>
  <c r="AV1598" i="3"/>
  <c r="AV1594" i="3"/>
  <c r="AV1592" i="3"/>
  <c r="AV1590" i="3"/>
  <c r="AV1582" i="3"/>
  <c r="AV1554" i="3"/>
  <c r="AV1552" i="3"/>
  <c r="AV1550" i="3"/>
  <c r="AV1542" i="3"/>
  <c r="AV1540" i="3"/>
  <c r="AV1529" i="3"/>
  <c r="AV1525" i="3"/>
  <c r="AV1510" i="3"/>
  <c r="AV1479" i="3"/>
  <c r="AV1475" i="3"/>
  <c r="AV1473" i="3"/>
  <c r="AV1461" i="3"/>
  <c r="AV1361" i="3"/>
  <c r="AV1292" i="3"/>
  <c r="AV1284" i="3"/>
  <c r="AV1226" i="3"/>
  <c r="AV1222" i="3"/>
  <c r="AV1217" i="3"/>
  <c r="AV1893" i="3"/>
  <c r="AV1868" i="3"/>
  <c r="AV1741" i="3"/>
  <c r="AV1737" i="3"/>
  <c r="AV1723" i="3"/>
  <c r="AV1715" i="3"/>
  <c r="AV1701" i="3"/>
  <c r="AV1699" i="3"/>
  <c r="AV1578" i="3"/>
  <c r="AV1576" i="3"/>
  <c r="AV1574" i="3"/>
  <c r="AV1555" i="3"/>
  <c r="AV1393" i="3"/>
  <c r="AV1236" i="3"/>
  <c r="AV1231" i="3"/>
  <c r="AV1208" i="3"/>
  <c r="AV1204" i="3"/>
  <c r="AV1195" i="3"/>
  <c r="AV1177" i="3"/>
  <c r="AV1173" i="3"/>
  <c r="AV1156" i="3"/>
  <c r="AV1145" i="3"/>
  <c r="AV1141" i="3"/>
  <c r="AV1130" i="3"/>
  <c r="AV1125" i="3"/>
  <c r="AV1123" i="3"/>
  <c r="AV1114" i="3"/>
  <c r="AV1105" i="3"/>
  <c r="AV1099" i="3"/>
  <c r="AV1097" i="3"/>
  <c r="AV1082" i="3"/>
  <c r="AV1080" i="3"/>
  <c r="AV1075" i="3"/>
  <c r="AV1058" i="3"/>
  <c r="AV1035" i="3"/>
  <c r="AV1021" i="3"/>
  <c r="AV962" i="3"/>
  <c r="AV929" i="3"/>
  <c r="AV882" i="3"/>
  <c r="AV848" i="3"/>
  <c r="AV812" i="3"/>
  <c r="AV784" i="3"/>
  <c r="AV1191" i="3"/>
  <c r="AV1182" i="3"/>
  <c r="AV1178" i="3"/>
  <c r="AV1169" i="3"/>
  <c r="AV1165" i="3"/>
  <c r="AV1148" i="3"/>
  <c r="AV1146" i="3"/>
  <c r="AV1137" i="3"/>
  <c r="AV1135" i="3"/>
  <c r="AV1126" i="3"/>
  <c r="AV1121" i="3"/>
  <c r="AV1119" i="3"/>
  <c r="AV1110" i="3"/>
  <c r="AV1108" i="3"/>
  <c r="AV1100" i="3"/>
  <c r="AV1083" i="3"/>
  <c r="AV992" i="3"/>
  <c r="AV971" i="3"/>
  <c r="AV939" i="3"/>
  <c r="AV897" i="3"/>
  <c r="AV858" i="3"/>
  <c r="AV823" i="3"/>
  <c r="AV810" i="3"/>
  <c r="AV808" i="3"/>
  <c r="AV804" i="3"/>
  <c r="AV754" i="3"/>
  <c r="AV752" i="3"/>
  <c r="AV748" i="3"/>
  <c r="AV681" i="3"/>
  <c r="AV1200" i="3"/>
  <c r="AV1170" i="3"/>
  <c r="AV1140" i="3"/>
  <c r="AV1103" i="3"/>
  <c r="AV642" i="3"/>
  <c r="AV88" i="3"/>
  <c r="AV58" i="3"/>
  <c r="AV50" i="3"/>
  <c r="AV46" i="3"/>
  <c r="AV42" i="3"/>
  <c r="AV38" i="3"/>
  <c r="AV34" i="3"/>
  <c r="AV30" i="3"/>
  <c r="AV22" i="3"/>
  <c r="AV18" i="3"/>
  <c r="AV10" i="3"/>
  <c r="AV781" i="3"/>
  <c r="AV777" i="3"/>
  <c r="AV746" i="3"/>
  <c r="AV744" i="3"/>
  <c r="AV740" i="3"/>
  <c r="AV710" i="3"/>
  <c r="AV708" i="3"/>
  <c r="AV701" i="3"/>
  <c r="AV673" i="3"/>
  <c r="AV666" i="3"/>
  <c r="AV662" i="3"/>
  <c r="AV632" i="3"/>
  <c r="AV625" i="3"/>
  <c r="AV602" i="3"/>
  <c r="AV426" i="3"/>
  <c r="AV424" i="3"/>
  <c r="AV420" i="3"/>
  <c r="AV418" i="3"/>
  <c r="AV416" i="3"/>
  <c r="AV414" i="3"/>
  <c r="AV412" i="3"/>
  <c r="AV410" i="3"/>
  <c r="AV405" i="3"/>
  <c r="AV403" i="3"/>
  <c r="AV400" i="3"/>
  <c r="AV398" i="3"/>
  <c r="AV396" i="3"/>
  <c r="AV394" i="3"/>
  <c r="AV389" i="3"/>
  <c r="AV235" i="3"/>
  <c r="AV116" i="3"/>
  <c r="AV112" i="3"/>
  <c r="AV59" i="3"/>
  <c r="AV55" i="3"/>
  <c r="AV51" i="3"/>
  <c r="AV47" i="3"/>
  <c r="AV43" i="3"/>
  <c r="AV39" i="3"/>
  <c r="AV35" i="3"/>
  <c r="AV31" i="3"/>
  <c r="AV23" i="3"/>
  <c r="AV19" i="3"/>
  <c r="AV15" i="3"/>
  <c r="AV11" i="3"/>
  <c r="AV692" i="3"/>
  <c r="AV654" i="3"/>
  <c r="AV123" i="3"/>
  <c r="AV56" i="3"/>
  <c r="AV52" i="3"/>
  <c r="AV48" i="3"/>
  <c r="AV28" i="3"/>
  <c r="AV12" i="3"/>
  <c r="AV684" i="3"/>
  <c r="AV650" i="3"/>
  <c r="AV648" i="3"/>
  <c r="AV644" i="3"/>
  <c r="AV1921" i="3"/>
  <c r="AV1905" i="3"/>
  <c r="AV1887" i="3"/>
  <c r="AV1752" i="3"/>
  <c r="AV1678" i="3"/>
  <c r="AV1634" i="3"/>
  <c r="AV1600" i="3"/>
  <c r="AV2717" i="3"/>
  <c r="AV2713" i="3"/>
  <c r="AV2709" i="3"/>
  <c r="AV2706" i="3"/>
  <c r="AV2704" i="3"/>
  <c r="AV2702" i="3"/>
  <c r="AV2700" i="3"/>
  <c r="AV2698" i="3"/>
  <c r="AV2696" i="3"/>
  <c r="AV2694" i="3"/>
  <c r="AV2692" i="3"/>
  <c r="AV2690" i="3"/>
  <c r="AV2688" i="3"/>
  <c r="AV2686" i="3"/>
  <c r="AV2684" i="3"/>
  <c r="AV2682" i="3"/>
  <c r="AV2680" i="3"/>
  <c r="AV2678" i="3"/>
  <c r="AV2676" i="3"/>
  <c r="AV2674" i="3"/>
  <c r="AV2670" i="3"/>
  <c r="AV2668" i="3"/>
  <c r="AV2664" i="3"/>
  <c r="AV2663" i="3"/>
  <c r="AV2661" i="3"/>
  <c r="AV2659" i="3"/>
  <c r="AV2657" i="3"/>
  <c r="AV2655" i="3"/>
  <c r="AV2653" i="3"/>
  <c r="AV2651" i="3"/>
  <c r="AV2649" i="3"/>
  <c r="AV2647" i="3"/>
  <c r="AV2642" i="3"/>
  <c r="AV2640" i="3"/>
  <c r="AV2638" i="3"/>
  <c r="AV2616" i="3"/>
  <c r="AV2614" i="3"/>
  <c r="AV2598" i="3"/>
  <c r="AV2586" i="3"/>
  <c r="AV2578" i="3"/>
  <c r="AV2555" i="3"/>
  <c r="AV2500" i="3"/>
  <c r="AV2492" i="3"/>
  <c r="AV2484" i="3"/>
  <c r="AV2476" i="3"/>
  <c r="AV2468" i="3"/>
  <c r="AV2452" i="3"/>
  <c r="AV2444" i="3"/>
  <c r="AV2436" i="3"/>
  <c r="AV2428" i="3"/>
  <c r="AV2420" i="3"/>
  <c r="AV2412" i="3"/>
  <c r="AV2404" i="3"/>
  <c r="AV2396" i="3"/>
  <c r="AV2383" i="3"/>
  <c r="AV2375" i="3"/>
  <c r="AV2366" i="3"/>
  <c r="AV2357" i="3"/>
  <c r="AV2341" i="3"/>
  <c r="AV2332" i="3"/>
  <c r="AV2322" i="3"/>
  <c r="AV2314" i="3"/>
  <c r="AV2306" i="3"/>
  <c r="AV2302" i="3"/>
  <c r="AV2297" i="3"/>
  <c r="AV2294" i="3"/>
  <c r="AV2283" i="3"/>
  <c r="AV2280" i="3"/>
  <c r="AV2273" i="3"/>
  <c r="AV2270" i="3"/>
  <c r="AV2265" i="3"/>
  <c r="AV2256" i="3"/>
  <c r="AV2251" i="3"/>
  <c r="AV2248" i="3"/>
  <c r="AV2243" i="3"/>
  <c r="AV2241" i="3"/>
  <c r="AV2240" i="3"/>
  <c r="AV2238" i="3"/>
  <c r="AV2226" i="3"/>
  <c r="AV2223" i="3"/>
  <c r="AV2212" i="3"/>
  <c r="AV2208" i="3"/>
  <c r="AV2195" i="3"/>
  <c r="AV2187" i="3"/>
  <c r="AV2174" i="3"/>
  <c r="AV2171" i="3"/>
  <c r="AV2130" i="3"/>
  <c r="AV2127" i="3"/>
  <c r="AV2114" i="3"/>
  <c r="AV2105" i="3"/>
  <c r="AV2092" i="3"/>
  <c r="AV2089" i="3"/>
  <c r="AV2076" i="3"/>
  <c r="AV2073" i="3"/>
  <c r="AV2060" i="3"/>
  <c r="AV2057" i="3"/>
  <c r="AV2044" i="3"/>
  <c r="AV2041" i="3"/>
  <c r="AV2028" i="3"/>
  <c r="AV2025" i="3"/>
  <c r="AV1983" i="3"/>
  <c r="AV1982" i="3"/>
  <c r="AV1975" i="3"/>
  <c r="AV1974" i="3"/>
  <c r="AV1967" i="3"/>
  <c r="AV1966" i="3"/>
  <c r="AV1959" i="3"/>
  <c r="AV1958" i="3"/>
  <c r="AV1951" i="3"/>
  <c r="AV1943" i="3"/>
  <c r="AV1942" i="3"/>
  <c r="AV1934" i="3"/>
  <c r="AV1917" i="3"/>
  <c r="AV1899" i="3"/>
  <c r="AV1881" i="3"/>
  <c r="AV1768" i="3"/>
  <c r="AV2610" i="3"/>
  <c r="AV1929" i="3"/>
  <c r="AV1913" i="3"/>
  <c r="AV1895" i="3"/>
  <c r="AV1872" i="3"/>
  <c r="AV2722" i="3"/>
  <c r="AV2718" i="3"/>
  <c r="AV2716" i="3"/>
  <c r="AV2708" i="3"/>
  <c r="AV2707" i="3"/>
  <c r="AV2705" i="3"/>
  <c r="AV2701" i="3"/>
  <c r="AV2697" i="3"/>
  <c r="AV2691" i="3"/>
  <c r="AV2689" i="3"/>
  <c r="AV2687" i="3"/>
  <c r="AV2683" i="3"/>
  <c r="AV2681" i="3"/>
  <c r="AV2679" i="3"/>
  <c r="AV2669" i="3"/>
  <c r="AV2667" i="3"/>
  <c r="AV2662" i="3"/>
  <c r="AV2660" i="3"/>
  <c r="AV2658" i="3"/>
  <c r="AV2656" i="3"/>
  <c r="AV2654" i="3"/>
  <c r="AV2652" i="3"/>
  <c r="AV2648" i="3"/>
  <c r="AV2644" i="3"/>
  <c r="AV2643" i="3"/>
  <c r="AV2608" i="3"/>
  <c r="AV2606" i="3"/>
  <c r="AV2592" i="3"/>
  <c r="AV2590" i="3"/>
  <c r="AV2582" i="3"/>
  <c r="AV2572" i="3"/>
  <c r="AV2567" i="3"/>
  <c r="AV2564" i="3"/>
  <c r="AV2559" i="3"/>
  <c r="AV2556" i="3"/>
  <c r="AV2496" i="3"/>
  <c r="AV2486" i="3"/>
  <c r="AV2480" i="3"/>
  <c r="AV2478" i="3"/>
  <c r="AV2472" i="3"/>
  <c r="AV2470" i="3"/>
  <c r="AV2464" i="3"/>
  <c r="AV2456" i="3"/>
  <c r="AV2454" i="3"/>
  <c r="AV2448" i="3"/>
  <c r="AV2446" i="3"/>
  <c r="AV2440" i="3"/>
  <c r="AV2438" i="3"/>
  <c r="AV2432" i="3"/>
  <c r="AV2430" i="3"/>
  <c r="AV2424" i="3"/>
  <c r="AV2422" i="3"/>
  <c r="AV2416" i="3"/>
  <c r="AV2414" i="3"/>
  <c r="AV2408" i="3"/>
  <c r="AV2406" i="3"/>
  <c r="AV2400" i="3"/>
  <c r="AV2398" i="3"/>
  <c r="AV2392" i="3"/>
  <c r="AV2390" i="3"/>
  <c r="AV2379" i="3"/>
  <c r="AV2377" i="3"/>
  <c r="AV2370" i="3"/>
  <c r="AV2368" i="3"/>
  <c r="AV2362" i="3"/>
  <c r="AV2360" i="3"/>
  <c r="AV2353" i="3"/>
  <c r="AV2343" i="3"/>
  <c r="AV2337" i="3"/>
  <c r="AV2334" i="3"/>
  <c r="AV2326" i="3"/>
  <c r="AV2324" i="3"/>
  <c r="AV2318" i="3"/>
  <c r="AV2316" i="3"/>
  <c r="AV2310" i="3"/>
  <c r="AV2308" i="3"/>
  <c r="AV2307" i="3"/>
  <c r="AV2301" i="3"/>
  <c r="AV2299" i="3"/>
  <c r="AV2298" i="3"/>
  <c r="AV2293" i="3"/>
  <c r="AV2285" i="3"/>
  <c r="AV2284" i="3"/>
  <c r="AV2279" i="3"/>
  <c r="AV2276" i="3"/>
  <c r="AV2269" i="3"/>
  <c r="AV2267" i="3"/>
  <c r="AV2266" i="3"/>
  <c r="AV2264" i="3"/>
  <c r="AV2262" i="3"/>
  <c r="AV2261" i="3"/>
  <c r="AV2255" i="3"/>
  <c r="AV2253" i="3"/>
  <c r="AV2252" i="3"/>
  <c r="AV2247" i="3"/>
  <c r="AV2245" i="3"/>
  <c r="AV2244" i="3"/>
  <c r="AV2234" i="3"/>
  <c r="AV2231" i="3"/>
  <c r="AV2219" i="3"/>
  <c r="AV2216" i="3"/>
  <c r="AV2203" i="3"/>
  <c r="AV2200" i="3"/>
  <c r="AV2182" i="3"/>
  <c r="AV2179" i="3"/>
  <c r="AV2138" i="3"/>
  <c r="AV2135" i="3"/>
  <c r="AV2122" i="3"/>
  <c r="AV2119" i="3"/>
  <c r="AV2100" i="3"/>
  <c r="AV2097" i="3"/>
  <c r="AV2084" i="3"/>
  <c r="AV2081" i="3"/>
  <c r="AV2068" i="3"/>
  <c r="AV2065" i="3"/>
  <c r="AV2052" i="3"/>
  <c r="AV2049" i="3"/>
  <c r="AV2036" i="3"/>
  <c r="AV2033" i="3"/>
  <c r="AV2020" i="3"/>
  <c r="AV1990" i="3"/>
  <c r="AV1987" i="3"/>
  <c r="AV1986" i="3"/>
  <c r="AV1979" i="3"/>
  <c r="AV1978" i="3"/>
  <c r="AV1971" i="3"/>
  <c r="AV1970" i="3"/>
  <c r="AV1963" i="3"/>
  <c r="AV1962" i="3"/>
  <c r="AV1955" i="3"/>
  <c r="AV1954" i="3"/>
  <c r="AV1947" i="3"/>
  <c r="AV1946" i="3"/>
  <c r="AV1939" i="3"/>
  <c r="AV1925" i="3"/>
  <c r="AV1909" i="3"/>
  <c r="AV1891" i="3"/>
  <c r="AV1864" i="3"/>
  <c r="AV2239" i="3"/>
  <c r="AV2237" i="3"/>
  <c r="AV2232" i="3"/>
  <c r="AV2229" i="3"/>
  <c r="AV2217" i="3"/>
  <c r="AV2215" i="3"/>
  <c r="AV2209" i="3"/>
  <c r="AV2206" i="3"/>
  <c r="AV2201" i="3"/>
  <c r="AV2198" i="3"/>
  <c r="AV2188" i="3"/>
  <c r="AV2185" i="3"/>
  <c r="AV2180" i="3"/>
  <c r="AV2177" i="3"/>
  <c r="AV2172" i="3"/>
  <c r="AV2169" i="3"/>
  <c r="AV2136" i="3"/>
  <c r="AV2133" i="3"/>
  <c r="AV2128" i="3"/>
  <c r="AV2125" i="3"/>
  <c r="AV2120" i="3"/>
  <c r="AV2112" i="3"/>
  <c r="AV2103" i="3"/>
  <c r="AV2098" i="3"/>
  <c r="AV2095" i="3"/>
  <c r="AV2090" i="3"/>
  <c r="AV2082" i="3"/>
  <c r="AV2079" i="3"/>
  <c r="AV2074" i="3"/>
  <c r="AV2071" i="3"/>
  <c r="AV2066" i="3"/>
  <c r="AV2063" i="3"/>
  <c r="AV2058" i="3"/>
  <c r="AV2055" i="3"/>
  <c r="AV2050" i="3"/>
  <c r="AV2047" i="3"/>
  <c r="AV2042" i="3"/>
  <c r="AV2039" i="3"/>
  <c r="AV2034" i="3"/>
  <c r="AV2031" i="3"/>
  <c r="AV2026" i="3"/>
  <c r="AV2023" i="3"/>
  <c r="AV2018" i="3"/>
  <c r="AV2011" i="3"/>
  <c r="AV2002" i="3"/>
  <c r="AV1995" i="3"/>
  <c r="AV1857" i="3"/>
  <c r="AV1787" i="3"/>
  <c r="AV1785" i="3"/>
  <c r="AV1759" i="3"/>
  <c r="AV1757" i="3"/>
  <c r="AV1702" i="3"/>
  <c r="AV1670" i="3"/>
  <c r="AV1626" i="3"/>
  <c r="AV2014" i="3"/>
  <c r="AV2007" i="3"/>
  <c r="AV1998" i="3"/>
  <c r="AV1882" i="3"/>
  <c r="AV1879" i="3"/>
  <c r="AV1874" i="3"/>
  <c r="AV1870" i="3"/>
  <c r="AV1865" i="3"/>
  <c r="AV1862" i="3"/>
  <c r="AV1853" i="3"/>
  <c r="AV1848" i="3"/>
  <c r="AV1843" i="3"/>
  <c r="AV1840" i="3"/>
  <c r="AV1835" i="3"/>
  <c r="AV1826" i="3"/>
  <c r="AV1792" i="3"/>
  <c r="AV1790" i="3"/>
  <c r="AV1762" i="3"/>
  <c r="AV1746" i="3"/>
  <c r="AV1650" i="3"/>
  <c r="AV1618" i="3"/>
  <c r="AV1686" i="3"/>
  <c r="AV1642" i="3"/>
  <c r="AV1608" i="3"/>
  <c r="AV1078" i="3"/>
  <c r="AV1057" i="3"/>
  <c r="AV1048" i="3"/>
  <c r="AV1038" i="3"/>
  <c r="AV1030" i="3"/>
  <c r="AV1027" i="3"/>
  <c r="AV1020" i="3"/>
  <c r="AV1011" i="3"/>
  <c r="AV1008" i="3"/>
  <c r="AV1001" i="3"/>
  <c r="AV991" i="3"/>
  <c r="AV985" i="3"/>
  <c r="AV975" i="3"/>
  <c r="AV957" i="3"/>
  <c r="AV876" i="3"/>
  <c r="AV842" i="3"/>
  <c r="AV788" i="3"/>
  <c r="AV750" i="3"/>
  <c r="AV715" i="3"/>
  <c r="AV677" i="3"/>
  <c r="AV637" i="3"/>
  <c r="AV604" i="3"/>
  <c r="AV264" i="3"/>
  <c r="AV230" i="3"/>
  <c r="AV77" i="3"/>
  <c r="AV1738" i="3"/>
  <c r="AV1735" i="3"/>
  <c r="AV1730" i="3"/>
  <c r="AV1727" i="3"/>
  <c r="AV1716" i="3"/>
  <c r="AV1713" i="3"/>
  <c r="AV1708" i="3"/>
  <c r="AV1705" i="3"/>
  <c r="AV1700" i="3"/>
  <c r="AV1697" i="3"/>
  <c r="AV1692" i="3"/>
  <c r="AV1689" i="3"/>
  <c r="AV1684" i="3"/>
  <c r="AV1681" i="3"/>
  <c r="AV1676" i="3"/>
  <c r="AV1673" i="3"/>
  <c r="AV1668" i="3"/>
  <c r="AV1665" i="3"/>
  <c r="AV1648" i="3"/>
  <c r="AV1645" i="3"/>
  <c r="AV1640" i="3"/>
  <c r="AV1637" i="3"/>
  <c r="AV1632" i="3"/>
  <c r="AV1624" i="3"/>
  <c r="AV1621" i="3"/>
  <c r="AV1611" i="3"/>
  <c r="AV1603" i="3"/>
  <c r="AV1586" i="3"/>
  <c r="AV1583" i="3"/>
  <c r="AV1558" i="3"/>
  <c r="AV1551" i="3"/>
  <c r="AV1536" i="3"/>
  <c r="AV1528" i="3"/>
  <c r="AV1520" i="3"/>
  <c r="AV1512" i="3"/>
  <c r="AV1493" i="3"/>
  <c r="AV1486" i="3"/>
  <c r="AV1476" i="3"/>
  <c r="AV1468" i="3"/>
  <c r="AV1462" i="3"/>
  <c r="AV1443" i="3"/>
  <c r="AV1423" i="3"/>
  <c r="AV1416" i="3"/>
  <c r="AV1406" i="3"/>
  <c r="AV1399" i="3"/>
  <c r="AV1369" i="3"/>
  <c r="AV1337" i="3"/>
  <c r="AV1300" i="3"/>
  <c r="AV1243" i="3"/>
  <c r="AV1232" i="3"/>
  <c r="AV1221" i="3"/>
  <c r="AV1213" i="3"/>
  <c r="AV1203" i="3"/>
  <c r="AV1176" i="3"/>
  <c r="AV1174" i="3"/>
  <c r="AV1168" i="3"/>
  <c r="AV1166" i="3"/>
  <c r="AV1160" i="3"/>
  <c r="AV1158" i="3"/>
  <c r="AV1152" i="3"/>
  <c r="AV1150" i="3"/>
  <c r="AV1144" i="3"/>
  <c r="AV1142" i="3"/>
  <c r="AV1136" i="3"/>
  <c r="AV1132" i="3"/>
  <c r="AV1128" i="3"/>
  <c r="AV1124" i="3"/>
  <c r="AV1120" i="3"/>
  <c r="AV1116" i="3"/>
  <c r="AV1112" i="3"/>
  <c r="AV1109" i="3"/>
  <c r="AV1101" i="3"/>
  <c r="AV1092" i="3"/>
  <c r="AV1084" i="3"/>
  <c r="AV779" i="3"/>
  <c r="AV742" i="3"/>
  <c r="AV703" i="3"/>
  <c r="AV664" i="3"/>
  <c r="AV627" i="3"/>
  <c r="AV600" i="3"/>
  <c r="AV593" i="3"/>
  <c r="AV1831" i="3"/>
  <c r="AV1822" i="3"/>
  <c r="AV1803" i="3"/>
  <c r="AV1793" i="3"/>
  <c r="AV1513" i="3"/>
  <c r="AV1496" i="3"/>
  <c r="AV1457" i="3"/>
  <c r="AV1455" i="3"/>
  <c r="AV1444" i="3"/>
  <c r="AV1439" i="3"/>
  <c r="AV1436" i="3"/>
  <c r="AV1426" i="3"/>
  <c r="AV1074" i="3"/>
  <c r="AV1062" i="3"/>
  <c r="AV1052" i="3"/>
  <c r="AV1034" i="3"/>
  <c r="AV1024" i="3"/>
  <c r="AV1016" i="3"/>
  <c r="AV1005" i="3"/>
  <c r="AV997" i="3"/>
  <c r="AV941" i="3"/>
  <c r="AV899" i="3"/>
  <c r="AV860" i="3"/>
  <c r="AV825" i="3"/>
  <c r="AV806" i="3"/>
  <c r="AV770" i="3"/>
  <c r="AV734" i="3"/>
  <c r="AV694" i="3"/>
  <c r="AV656" i="3"/>
  <c r="AV618" i="3"/>
  <c r="AV596" i="3"/>
  <c r="AV1818" i="3"/>
  <c r="AV1799" i="3"/>
  <c r="AV1789" i="3"/>
  <c r="AV1781" i="3"/>
  <c r="AV1761" i="3"/>
  <c r="AV1745" i="3"/>
  <c r="AV1734" i="3"/>
  <c r="AV1688" i="3"/>
  <c r="AV1680" i="3"/>
  <c r="AV1644" i="3"/>
  <c r="AV1636" i="3"/>
  <c r="AV1620" i="3"/>
  <c r="AV1610" i="3"/>
  <c r="AV1602" i="3"/>
  <c r="AV1599" i="3"/>
  <c r="AV1572" i="3"/>
  <c r="AV1570" i="3"/>
  <c r="AV1567" i="3"/>
  <c r="AV1516" i="3"/>
  <c r="AV1508" i="3"/>
  <c r="AV1502" i="3"/>
  <c r="AV1497" i="3"/>
  <c r="AV1458" i="3"/>
  <c r="AV1450" i="3"/>
  <c r="AV1440" i="3"/>
  <c r="AV1432" i="3"/>
  <c r="AV1427" i="3"/>
  <c r="AV796" i="3"/>
  <c r="AV762" i="3"/>
  <c r="AV725" i="3"/>
  <c r="AV686" i="3"/>
  <c r="AV646" i="3"/>
  <c r="AV610" i="3"/>
  <c r="AV967" i="3"/>
  <c r="AV958" i="3"/>
  <c r="AV953" i="3"/>
  <c r="AV951" i="3"/>
  <c r="AV942" i="3"/>
  <c r="AV937" i="3"/>
  <c r="AV935" i="3"/>
  <c r="AV919" i="3"/>
  <c r="AV916" i="3"/>
  <c r="AV900" i="3"/>
  <c r="AV895" i="3"/>
  <c r="AV887" i="3"/>
  <c r="AV877" i="3"/>
  <c r="AV872" i="3"/>
  <c r="AV870" i="3"/>
  <c r="AV861" i="3"/>
  <c r="AV856" i="3"/>
  <c r="AV854" i="3"/>
  <c r="AV844" i="3"/>
  <c r="AV838" i="3"/>
  <c r="AV836" i="3"/>
  <c r="AV826" i="3"/>
  <c r="AV821" i="3"/>
  <c r="AV819" i="3"/>
  <c r="AV807" i="3"/>
  <c r="AV798" i="3"/>
  <c r="AV780" i="3"/>
  <c r="AV771" i="3"/>
  <c r="AV763" i="3"/>
  <c r="AV751" i="3"/>
  <c r="AV743" i="3"/>
  <c r="AV735" i="3"/>
  <c r="AV727" i="3"/>
  <c r="AV716" i="3"/>
  <c r="AV704" i="3"/>
  <c r="AV696" i="3"/>
  <c r="AV687" i="3"/>
  <c r="AV678" i="3"/>
  <c r="AV665" i="3"/>
  <c r="AV657" i="3"/>
  <c r="AV647" i="3"/>
  <c r="AV638" i="3"/>
  <c r="AV629" i="3"/>
  <c r="AV619" i="3"/>
  <c r="AV611" i="3"/>
  <c r="AV607" i="3"/>
  <c r="AV601" i="3"/>
  <c r="AV597" i="3"/>
  <c r="AV238" i="3"/>
  <c r="AV1076" i="3"/>
  <c r="AV1072" i="3"/>
  <c r="AV1065" i="3"/>
  <c r="AV1060" i="3"/>
  <c r="AV1054" i="3"/>
  <c r="AV1050" i="3"/>
  <c r="AV1046" i="3"/>
  <c r="AV1040" i="3"/>
  <c r="AV1036" i="3"/>
  <c r="AV1032" i="3"/>
  <c r="AV1022" i="3"/>
  <c r="AV1018" i="3"/>
  <c r="AV1013" i="3"/>
  <c r="AV1003" i="3"/>
  <c r="AV999" i="3"/>
  <c r="AV993" i="3"/>
  <c r="AV981" i="3"/>
  <c r="AV970" i="3"/>
  <c r="AV963" i="3"/>
  <c r="AV954" i="3"/>
  <c r="AV949" i="3"/>
  <c r="AV947" i="3"/>
  <c r="AV938" i="3"/>
  <c r="AV933" i="3"/>
  <c r="AV930" i="3"/>
  <c r="AV920" i="3"/>
  <c r="AV912" i="3"/>
  <c r="AV910" i="3"/>
  <c r="AV885" i="3"/>
  <c r="AV883" i="3"/>
  <c r="AV873" i="3"/>
  <c r="AV868" i="3"/>
  <c r="AV857" i="3"/>
  <c r="AV852" i="3"/>
  <c r="AV850" i="3"/>
  <c r="AV839" i="3"/>
  <c r="AV834" i="3"/>
  <c r="AV832" i="3"/>
  <c r="AV246" i="3"/>
  <c r="AV1111" i="3"/>
  <c r="AV1107" i="3"/>
  <c r="AV1102" i="3"/>
  <c r="AV1098" i="3"/>
  <c r="AV1094" i="3"/>
  <c r="AV1090" i="3"/>
  <c r="AV1085" i="3"/>
  <c r="AV1081" i="3"/>
  <c r="AV1077" i="3"/>
  <c r="AV1073" i="3"/>
  <c r="AV1069" i="3"/>
  <c r="AV1061" i="3"/>
  <c r="AV1056" i="3"/>
  <c r="AV1047" i="3"/>
  <c r="AV1043" i="3"/>
  <c r="AV1037" i="3"/>
  <c r="AV1033" i="3"/>
  <c r="AV1029" i="3"/>
  <c r="AV1023" i="3"/>
  <c r="AV1019" i="3"/>
  <c r="AV1014" i="3"/>
  <c r="AV1010" i="3"/>
  <c r="AV1004" i="3"/>
  <c r="AV1000" i="3"/>
  <c r="AV994" i="3"/>
  <c r="AV990" i="3"/>
  <c r="AV984" i="3"/>
  <c r="AV976" i="3"/>
  <c r="AV961" i="3"/>
  <c r="AV950" i="3"/>
  <c r="AV945" i="3"/>
  <c r="AV943" i="3"/>
  <c r="AV934" i="3"/>
  <c r="AV928" i="3"/>
  <c r="AV926" i="3"/>
  <c r="AV915" i="3"/>
  <c r="AV908" i="3"/>
  <c r="AV901" i="3"/>
  <c r="AV886" i="3"/>
  <c r="AV881" i="3"/>
  <c r="AV878" i="3"/>
  <c r="AV869" i="3"/>
  <c r="AV864" i="3"/>
  <c r="AV853" i="3"/>
  <c r="AV847" i="3"/>
  <c r="AV845" i="3"/>
  <c r="AV830" i="3"/>
  <c r="AV827" i="3"/>
  <c r="AV817" i="3"/>
  <c r="AV811" i="3"/>
  <c r="AV802" i="3"/>
  <c r="AV793" i="3"/>
  <c r="AV785" i="3"/>
  <c r="AV776" i="3"/>
  <c r="AV767" i="3"/>
  <c r="AV759" i="3"/>
  <c r="AV747" i="3"/>
  <c r="AV739" i="3"/>
  <c r="AV722" i="3"/>
  <c r="AV700" i="3"/>
  <c r="AV691" i="3"/>
  <c r="AV683" i="3"/>
  <c r="AV661" i="3"/>
  <c r="AV652" i="3"/>
  <c r="AV643" i="3"/>
  <c r="AV633" i="3"/>
  <c r="AV624" i="3"/>
  <c r="AV615" i="3"/>
  <c r="AV609" i="3"/>
  <c r="AV603" i="3"/>
  <c r="AV599" i="3"/>
  <c r="AV595" i="3"/>
  <c r="AV254" i="3"/>
  <c r="AV592" i="3"/>
  <c r="AV590" i="3"/>
  <c r="AV588" i="3"/>
  <c r="AV585" i="3"/>
  <c r="AV580" i="3"/>
  <c r="AV576" i="3"/>
  <c r="AV574" i="3"/>
  <c r="AV572" i="3"/>
  <c r="AV570" i="3"/>
  <c r="AV568" i="3"/>
  <c r="AV566" i="3"/>
  <c r="AV561" i="3"/>
  <c r="AV559" i="3"/>
  <c r="AV557" i="3"/>
  <c r="AV555" i="3"/>
  <c r="AV552" i="3"/>
  <c r="AV550" i="3"/>
  <c r="AV545" i="3"/>
  <c r="AV543" i="3"/>
  <c r="AV541" i="3"/>
  <c r="AV539" i="3"/>
  <c r="AV535" i="3"/>
  <c r="AV533" i="3"/>
  <c r="AV531" i="3"/>
  <c r="AV528" i="3"/>
  <c r="AV526" i="3"/>
  <c r="AV523" i="3"/>
  <c r="AV521" i="3"/>
  <c r="AV519" i="3"/>
  <c r="AV516" i="3"/>
  <c r="AV514" i="3"/>
  <c r="AV511" i="3"/>
  <c r="AV509" i="3"/>
  <c r="AV507" i="3"/>
  <c r="AV503" i="3"/>
  <c r="AV501" i="3"/>
  <c r="AV499" i="3"/>
  <c r="AV497" i="3"/>
  <c r="AV495" i="3"/>
  <c r="AV493" i="3"/>
  <c r="AV491" i="3"/>
  <c r="AV489" i="3"/>
  <c r="AV487" i="3"/>
  <c r="AV485" i="3"/>
  <c r="AV483" i="3"/>
  <c r="AV481" i="3"/>
  <c r="AV479" i="3"/>
  <c r="AV477" i="3"/>
  <c r="AV475" i="3"/>
  <c r="AV473" i="3"/>
  <c r="AV471" i="3"/>
  <c r="AV469" i="3"/>
  <c r="AV465" i="3"/>
  <c r="AV463" i="3"/>
  <c r="AV461" i="3"/>
  <c r="AV459" i="3"/>
  <c r="AV457" i="3"/>
  <c r="AV455" i="3"/>
  <c r="AV451" i="3"/>
  <c r="AV445" i="3"/>
  <c r="AV443" i="3"/>
  <c r="AV441" i="3"/>
  <c r="AV439" i="3"/>
  <c r="AV437" i="3"/>
  <c r="AV435" i="3"/>
  <c r="AV433" i="3"/>
  <c r="AV427" i="3"/>
  <c r="AV425" i="3"/>
  <c r="AV423" i="3"/>
  <c r="AV421" i="3"/>
  <c r="AV419" i="3"/>
  <c r="AV417" i="3"/>
  <c r="AV415" i="3"/>
  <c r="AV413" i="3"/>
  <c r="AV367" i="3"/>
  <c r="AV262" i="3"/>
  <c r="AV258" i="3"/>
  <c r="AV250" i="3"/>
  <c r="AV242" i="3"/>
  <c r="AV234" i="3"/>
  <c r="AV200" i="3"/>
  <c r="AV198" i="3"/>
  <c r="AV195" i="3"/>
  <c r="AV191" i="3"/>
  <c r="AV189" i="3"/>
  <c r="AV186" i="3"/>
  <c r="AV184" i="3"/>
  <c r="AV182" i="3"/>
  <c r="AV178" i="3"/>
  <c r="AV176" i="3"/>
  <c r="AV174" i="3"/>
  <c r="AV172" i="3"/>
  <c r="AV170" i="3"/>
  <c r="AV166" i="3"/>
  <c r="AV164" i="3"/>
  <c r="AV162" i="3"/>
  <c r="AV160" i="3"/>
  <c r="AV129" i="3"/>
  <c r="AV108" i="3"/>
  <c r="AV73" i="3"/>
  <c r="AV256" i="3"/>
  <c r="AV252" i="3"/>
  <c r="AV248" i="3"/>
  <c r="AV244" i="3"/>
  <c r="AV240" i="3"/>
  <c r="AV236" i="3"/>
  <c r="AV232" i="3"/>
  <c r="AV228" i="3"/>
  <c r="AV157" i="3"/>
  <c r="AV153" i="3"/>
  <c r="AV141" i="3"/>
  <c r="AV125" i="3"/>
  <c r="AV115" i="3"/>
  <c r="AV411" i="3"/>
  <c r="AV409" i="3"/>
  <c r="AV407" i="3"/>
  <c r="AV404" i="3"/>
  <c r="AV402" i="3"/>
  <c r="AV399" i="3"/>
  <c r="AV397" i="3"/>
  <c r="AV395" i="3"/>
  <c r="AV393" i="3"/>
  <c r="AV391" i="3"/>
  <c r="AV385" i="3"/>
  <c r="AV382" i="3"/>
  <c r="AV363" i="3"/>
  <c r="AV263" i="3"/>
  <c r="AV257" i="3"/>
  <c r="AV253" i="3"/>
  <c r="AV249" i="3"/>
  <c r="AV245" i="3"/>
  <c r="AV241" i="3"/>
  <c r="AV237" i="3"/>
  <c r="AV233" i="3"/>
  <c r="AV229" i="3"/>
  <c r="AV226" i="3"/>
  <c r="AV224" i="3"/>
  <c r="AV222" i="3"/>
  <c r="AV220" i="3"/>
  <c r="AV218" i="3"/>
  <c r="AV216" i="3"/>
  <c r="AV214" i="3"/>
  <c r="AV212" i="3"/>
  <c r="AV210" i="3"/>
  <c r="AV205" i="3"/>
  <c r="AV203" i="3"/>
  <c r="AV201" i="3"/>
  <c r="AV199" i="3"/>
  <c r="AV197" i="3"/>
  <c r="AV192" i="3"/>
  <c r="AV190" i="3"/>
  <c r="AV187" i="3"/>
  <c r="AV185" i="3"/>
  <c r="AV183" i="3"/>
  <c r="AV179" i="3"/>
  <c r="AV177" i="3"/>
  <c r="AV175" i="3"/>
  <c r="AV173" i="3"/>
  <c r="AV171" i="3"/>
  <c r="AV167" i="3"/>
  <c r="AV165" i="3"/>
  <c r="AV163" i="3"/>
  <c r="AV161" i="3"/>
  <c r="AV158" i="3"/>
  <c r="AV151" i="3"/>
  <c r="AV149" i="3"/>
  <c r="AV133" i="3"/>
  <c r="AV81" i="3"/>
  <c r="AV64" i="3"/>
  <c r="AV142" i="3"/>
  <c r="AV128" i="3"/>
  <c r="AV120" i="3"/>
  <c r="AV111" i="3"/>
  <c r="AV104" i="3"/>
  <c r="AV99" i="3"/>
  <c r="AV91" i="3"/>
  <c r="AV85" i="3"/>
  <c r="AV82" i="3"/>
  <c r="AV78" i="3"/>
  <c r="AV74" i="3"/>
  <c r="AV70" i="3"/>
  <c r="AV65" i="3"/>
  <c r="AV79" i="3"/>
  <c r="AV75" i="3"/>
  <c r="AV71" i="3"/>
  <c r="AV66" i="3"/>
  <c r="AV62" i="3"/>
  <c r="AV80" i="3"/>
  <c r="AV72" i="3"/>
  <c r="AV68" i="3"/>
  <c r="AV63" i="3"/>
  <c r="AV2636" i="3"/>
  <c r="AV2635" i="3"/>
  <c r="AV2634" i="3"/>
  <c r="AV2633" i="3"/>
  <c r="AV2632" i="3"/>
  <c r="AV2631" i="3"/>
  <c r="AV2630" i="3"/>
  <c r="AV2629" i="3"/>
  <c r="AV2628" i="3"/>
  <c r="AV2627" i="3"/>
  <c r="AV2625" i="3"/>
  <c r="AV2623" i="3"/>
  <c r="AV2621" i="3"/>
  <c r="AV2617" i="3"/>
  <c r="AV2609" i="3"/>
  <c r="AV2605" i="3"/>
  <c r="AV2601" i="3"/>
  <c r="AV2597" i="3"/>
  <c r="AV2593" i="3"/>
  <c r="AV2589" i="3"/>
  <c r="AV2585" i="3"/>
  <c r="AV2581" i="3"/>
  <c r="AV2577" i="3"/>
  <c r="AV2501" i="3"/>
  <c r="AV2493" i="3"/>
  <c r="AV2485" i="3"/>
  <c r="AV2477" i="3"/>
  <c r="AV2469" i="3"/>
  <c r="AV2453" i="3"/>
  <c r="AV2445" i="3"/>
  <c r="AV2437" i="3"/>
  <c r="AV2429" i="3"/>
  <c r="AV2421" i="3"/>
  <c r="AV2413" i="3"/>
  <c r="AV2405" i="3"/>
  <c r="AV2397" i="3"/>
  <c r="AV2384" i="3"/>
  <c r="AV2376" i="3"/>
  <c r="AV2367" i="3"/>
  <c r="AV2358" i="3"/>
  <c r="AV2342" i="3"/>
  <c r="AV2333" i="3"/>
  <c r="AV2323" i="3"/>
  <c r="AV2315" i="3"/>
  <c r="AV2619" i="3"/>
  <c r="AV2615" i="3"/>
  <c r="AV2611" i="3"/>
  <c r="AV2607" i="3"/>
  <c r="AV2603" i="3"/>
  <c r="AV2599" i="3"/>
  <c r="AV2595" i="3"/>
  <c r="AV2591" i="3"/>
  <c r="AV2583" i="3"/>
  <c r="AV2579" i="3"/>
  <c r="AV2575" i="3"/>
  <c r="AV2497" i="3"/>
  <c r="AV2489" i="3"/>
  <c r="AV2481" i="3"/>
  <c r="AV2473" i="3"/>
  <c r="AV2465" i="3"/>
  <c r="AV2457" i="3"/>
  <c r="AV2449" i="3"/>
  <c r="AV2441" i="3"/>
  <c r="AV2433" i="3"/>
  <c r="AV2425" i="3"/>
  <c r="AV2417" i="3"/>
  <c r="AV2409" i="3"/>
  <c r="AV2401" i="3"/>
  <c r="AV2393" i="3"/>
  <c r="AV2380" i="3"/>
  <c r="AV2371" i="3"/>
  <c r="AV2363" i="3"/>
  <c r="AV2354" i="3"/>
  <c r="AV2338" i="3"/>
  <c r="AV2327" i="3"/>
  <c r="AV2319" i="3"/>
  <c r="AV2311" i="3"/>
  <c r="AV2017" i="3"/>
  <c r="AV2013" i="3"/>
  <c r="AV2009" i="3"/>
  <c r="AV2005" i="3"/>
  <c r="AV2001" i="3"/>
  <c r="AV1997" i="3"/>
  <c r="AV1993" i="3"/>
  <c r="AV1989" i="3"/>
  <c r="AV1991" i="3"/>
  <c r="AV1860" i="3"/>
  <c r="AV1836" i="3"/>
  <c r="AV1832" i="3"/>
  <c r="AV1828" i="3"/>
  <c r="AV1824" i="3"/>
  <c r="AV1820" i="3"/>
  <c r="AV1816" i="3"/>
  <c r="AV1800" i="3"/>
  <c r="AV1795" i="3"/>
  <c r="AV1791" i="3"/>
  <c r="AV1503" i="3"/>
  <c r="AV1471" i="3"/>
  <c r="AV1401" i="3"/>
  <c r="AV1376" i="3"/>
  <c r="AV1344" i="3"/>
  <c r="AV1308" i="3"/>
  <c r="AV1272" i="3"/>
  <c r="AV1596" i="3"/>
  <c r="AV1580" i="3"/>
  <c r="AV1564" i="3"/>
  <c r="AV1500" i="3"/>
  <c r="AV1485" i="3"/>
  <c r="AV1459" i="3"/>
  <c r="AV1430" i="3"/>
  <c r="AV1424" i="3"/>
  <c r="AV1415" i="3"/>
  <c r="AV1384" i="3"/>
  <c r="AV1381" i="3"/>
  <c r="AV1352" i="3"/>
  <c r="AV1349" i="3"/>
  <c r="AV1317" i="3"/>
  <c r="AV1314" i="3"/>
  <c r="AV1283" i="3"/>
  <c r="AV1280" i="3"/>
  <c r="AV1171" i="3"/>
  <c r="AV1163" i="3"/>
  <c r="AV1155" i="3"/>
  <c r="AV1147" i="3"/>
  <c r="AV1139" i="3"/>
  <c r="AV1858" i="3"/>
  <c r="AV1854" i="3"/>
  <c r="AV1850" i="3"/>
  <c r="AV1591" i="3"/>
  <c r="AV1584" i="3"/>
  <c r="AV1575" i="3"/>
  <c r="AV1568" i="3"/>
  <c r="AV1559" i="3"/>
  <c r="AV1556" i="3"/>
  <c r="AV1548" i="3"/>
  <c r="AV1538" i="3"/>
  <c r="AV1530" i="3"/>
  <c r="AV1522" i="3"/>
  <c r="AV1514" i="3"/>
  <c r="AV1488" i="3"/>
  <c r="AV1452" i="3"/>
  <c r="AV1418" i="3"/>
  <c r="AV1392" i="3"/>
  <c r="AV1389" i="3"/>
  <c r="AV1360" i="3"/>
  <c r="AV1357" i="3"/>
  <c r="AV1327" i="3"/>
  <c r="AV1324" i="3"/>
  <c r="AV1291" i="3"/>
  <c r="AV1288" i="3"/>
  <c r="AV1252" i="3"/>
  <c r="AV1248" i="3"/>
  <c r="AV1595" i="3"/>
  <c r="AV1563" i="3"/>
  <c r="AV1501" i="3"/>
  <c r="AV1484" i="3"/>
  <c r="AV1477" i="3"/>
  <c r="AV1467" i="3"/>
  <c r="AV1448" i="3"/>
  <c r="AV1441" i="3"/>
  <c r="AV1431" i="3"/>
  <c r="AV1414" i="3"/>
  <c r="AV1408" i="3"/>
  <c r="AV1397" i="3"/>
  <c r="AV1368" i="3"/>
  <c r="AV1365" i="3"/>
  <c r="AV1336" i="3"/>
  <c r="AV1299" i="3"/>
  <c r="AV1296" i="3"/>
  <c r="AV1262" i="3"/>
  <c r="AV1258" i="3"/>
  <c r="AV351" i="3"/>
  <c r="AV331" i="3"/>
  <c r="AV322" i="3"/>
  <c r="AV314" i="3"/>
  <c r="AV305" i="3"/>
  <c r="AV293" i="3"/>
  <c r="AV285" i="3"/>
  <c r="AV269" i="3"/>
  <c r="AV1593" i="3"/>
  <c r="AV1589" i="3"/>
  <c r="AV1585" i="3"/>
  <c r="AV1581" i="3"/>
  <c r="AV1577" i="3"/>
  <c r="AV1573" i="3"/>
  <c r="AV1569" i="3"/>
  <c r="AV1565" i="3"/>
  <c r="AV1561" i="3"/>
  <c r="AV1553" i="3"/>
  <c r="AV1549" i="3"/>
  <c r="AV1545" i="3"/>
  <c r="AV1539" i="3"/>
  <c r="AV1535" i="3"/>
  <c r="AV1531" i="3"/>
  <c r="AV1527" i="3"/>
  <c r="AV1523" i="3"/>
  <c r="AV1519" i="3"/>
  <c r="AV1515" i="3"/>
  <c r="AV1511" i="3"/>
  <c r="AV1507" i="3"/>
  <c r="AV1498" i="3"/>
  <c r="AV1489" i="3"/>
  <c r="AV1472" i="3"/>
  <c r="AV1463" i="3"/>
  <c r="AV1454" i="3"/>
  <c r="AV1445" i="3"/>
  <c r="AV1435" i="3"/>
  <c r="AV1428" i="3"/>
  <c r="AV1419" i="3"/>
  <c r="AV1412" i="3"/>
  <c r="AV1402" i="3"/>
  <c r="AV1396" i="3"/>
  <c r="AV1388" i="3"/>
  <c r="AV1380" i="3"/>
  <c r="AV1372" i="3"/>
  <c r="AV1364" i="3"/>
  <c r="AV1356" i="3"/>
  <c r="AV1348" i="3"/>
  <c r="AV1332" i="3"/>
  <c r="AV1323" i="3"/>
  <c r="AV1313" i="3"/>
  <c r="AV1304" i="3"/>
  <c r="AV1295" i="3"/>
  <c r="AV1287" i="3"/>
  <c r="AV1279" i="3"/>
  <c r="AV1266" i="3"/>
  <c r="AV1257" i="3"/>
  <c r="AV1247" i="3"/>
  <c r="AV1175" i="3"/>
  <c r="AV1159" i="3"/>
  <c r="AV1151" i="3"/>
  <c r="AV1143" i="3"/>
  <c r="AV1394" i="3"/>
  <c r="AV1390" i="3"/>
  <c r="AV1386" i="3"/>
  <c r="AV1378" i="3"/>
  <c r="AV1374" i="3"/>
  <c r="AV1370" i="3"/>
  <c r="AV1366" i="3"/>
  <c r="AV1362" i="3"/>
  <c r="AV1358" i="3"/>
  <c r="AV1354" i="3"/>
  <c r="AV1350" i="3"/>
  <c r="AV1346" i="3"/>
  <c r="AV1342" i="3"/>
  <c r="AV1338" i="3"/>
  <c r="AV1334" i="3"/>
  <c r="AV1329" i="3"/>
  <c r="AV1325" i="3"/>
  <c r="AV1321" i="3"/>
  <c r="AV1315" i="3"/>
  <c r="AV1311" i="3"/>
  <c r="AV1302" i="3"/>
  <c r="AV1297" i="3"/>
  <c r="AV1293" i="3"/>
  <c r="AV1289" i="3"/>
  <c r="AV1285" i="3"/>
  <c r="AV1281" i="3"/>
  <c r="AV1277" i="3"/>
  <c r="AV1270" i="3"/>
  <c r="AV1264" i="3"/>
  <c r="AV1259" i="3"/>
  <c r="AV1255" i="3"/>
  <c r="AV1249" i="3"/>
  <c r="AV1245" i="3"/>
  <c r="AV1241" i="3"/>
  <c r="AV1233" i="3"/>
  <c r="AV1229" i="3"/>
  <c r="AV1223" i="3"/>
  <c r="AV1218" i="3"/>
  <c r="AV1210" i="3"/>
  <c r="AV1205" i="3"/>
  <c r="AV1201" i="3"/>
  <c r="AV1193" i="3"/>
  <c r="AV1189" i="3"/>
  <c r="AV1184" i="3"/>
  <c r="AV1180" i="3"/>
  <c r="AV809" i="3"/>
  <c r="AV800" i="3"/>
  <c r="AV791" i="3"/>
  <c r="AV783" i="3"/>
  <c r="AV765" i="3"/>
  <c r="AV753" i="3"/>
  <c r="AV745" i="3"/>
  <c r="AV737" i="3"/>
  <c r="AV729" i="3"/>
  <c r="AV698" i="3"/>
  <c r="AV689" i="3"/>
  <c r="AV680" i="3"/>
  <c r="AV667" i="3"/>
  <c r="AV659" i="3"/>
  <c r="AV649" i="3"/>
  <c r="AV641" i="3"/>
  <c r="AV631" i="3"/>
  <c r="AV622" i="3"/>
  <c r="AV613" i="3"/>
  <c r="AV1506" i="3"/>
  <c r="AV1499" i="3"/>
  <c r="AV1495" i="3"/>
  <c r="AV1491" i="3"/>
  <c r="AV1487" i="3"/>
  <c r="AV1483" i="3"/>
  <c r="AV1478" i="3"/>
  <c r="AV1474" i="3"/>
  <c r="AV1470" i="3"/>
  <c r="AV1465" i="3"/>
  <c r="AV1460" i="3"/>
  <c r="AV1456" i="3"/>
  <c r="AV1451" i="3"/>
  <c r="AV1446" i="3"/>
  <c r="AV1442" i="3"/>
  <c r="AV1437" i="3"/>
  <c r="AV1433" i="3"/>
  <c r="AV1429" i="3"/>
  <c r="AV1425" i="3"/>
  <c r="AV1417" i="3"/>
  <c r="AV1413" i="3"/>
  <c r="AV1404" i="3"/>
  <c r="AV1400" i="3"/>
  <c r="AV1391" i="3"/>
  <c r="AV1387" i="3"/>
  <c r="AV1379" i="3"/>
  <c r="AV1375" i="3"/>
  <c r="AV1367" i="3"/>
  <c r="AV1363" i="3"/>
  <c r="AV1359" i="3"/>
  <c r="AV1355" i="3"/>
  <c r="AV1351" i="3"/>
  <c r="AV1347" i="3"/>
  <c r="AV1343" i="3"/>
  <c r="AV1339" i="3"/>
  <c r="AV1335" i="3"/>
  <c r="AV1330" i="3"/>
  <c r="AV1326" i="3"/>
  <c r="AV1322" i="3"/>
  <c r="AV1316" i="3"/>
  <c r="AV1312" i="3"/>
  <c r="AV1307" i="3"/>
  <c r="AV1303" i="3"/>
  <c r="AV1298" i="3"/>
  <c r="AV1294" i="3"/>
  <c r="AV1290" i="3"/>
  <c r="AV1286" i="3"/>
  <c r="AV1282" i="3"/>
  <c r="AV1278" i="3"/>
  <c r="AV1271" i="3"/>
  <c r="AV1265" i="3"/>
  <c r="AV1260" i="3"/>
  <c r="AV1256" i="3"/>
  <c r="AV1250" i="3"/>
  <c r="AV1242" i="3"/>
  <c r="AV1235" i="3"/>
  <c r="AV1224" i="3"/>
  <c r="AV1219" i="3"/>
  <c r="AV1215" i="3"/>
  <c r="AV1211" i="3"/>
  <c r="AV1206" i="3"/>
  <c r="AV1202" i="3"/>
  <c r="AV1198" i="3"/>
  <c r="AV1194" i="3"/>
  <c r="AV1190" i="3"/>
  <c r="AV1186" i="3"/>
  <c r="AV1181" i="3"/>
  <c r="AV795" i="3"/>
  <c r="AV787" i="3"/>
  <c r="AV778" i="3"/>
  <c r="AV769" i="3"/>
  <c r="AV761" i="3"/>
  <c r="AV749" i="3"/>
  <c r="AV741" i="3"/>
  <c r="AV733" i="3"/>
  <c r="AV724" i="3"/>
  <c r="AV714" i="3"/>
  <c r="AV702" i="3"/>
  <c r="AV693" i="3"/>
  <c r="AV685" i="3"/>
  <c r="AV676" i="3"/>
  <c r="AV663" i="3"/>
  <c r="AV645" i="3"/>
  <c r="AV635" i="3"/>
  <c r="AV626" i="3"/>
  <c r="AV617" i="3"/>
  <c r="AV986" i="3"/>
  <c r="AV982" i="3"/>
  <c r="AV977" i="3"/>
  <c r="AV972" i="3"/>
  <c r="AV968" i="3"/>
  <c r="AV964" i="3"/>
  <c r="AV960" i="3"/>
  <c r="AV956" i="3"/>
  <c r="AV952" i="3"/>
  <c r="AV948" i="3"/>
  <c r="AV944" i="3"/>
  <c r="AV936" i="3"/>
  <c r="AV932" i="3"/>
  <c r="AV927" i="3"/>
  <c r="AV923" i="3"/>
  <c r="AV918" i="3"/>
  <c r="AV911" i="3"/>
  <c r="AV906" i="3"/>
  <c r="AV898" i="3"/>
  <c r="AV888" i="3"/>
  <c r="AV884" i="3"/>
  <c r="AV879" i="3"/>
  <c r="AV875" i="3"/>
  <c r="AV871" i="3"/>
  <c r="AV867" i="3"/>
  <c r="AV863" i="3"/>
  <c r="AV859" i="3"/>
  <c r="AV855" i="3"/>
  <c r="AV846" i="3"/>
  <c r="AV841" i="3"/>
  <c r="AV837" i="3"/>
  <c r="AV833" i="3"/>
  <c r="AV829" i="3"/>
  <c r="AV824" i="3"/>
  <c r="AV815" i="3"/>
  <c r="AV988" i="3"/>
  <c r="AV983" i="3"/>
  <c r="AV979" i="3"/>
  <c r="AV974" i="3"/>
  <c r="AV969" i="3"/>
  <c r="AV432" i="3"/>
  <c r="AV430" i="3"/>
  <c r="AV591" i="3"/>
  <c r="AV586" i="3"/>
  <c r="AV584" i="3"/>
  <c r="AV577" i="3"/>
  <c r="AV575" i="3"/>
  <c r="AV573" i="3"/>
  <c r="AV569" i="3"/>
  <c r="AV567" i="3"/>
  <c r="AV565" i="3"/>
  <c r="AV563" i="3"/>
  <c r="AV560" i="3"/>
  <c r="AV558" i="3"/>
  <c r="AV553" i="3"/>
  <c r="AV551" i="3"/>
  <c r="AV549" i="3"/>
  <c r="AV547" i="3"/>
  <c r="AV544" i="3"/>
  <c r="AV542" i="3"/>
  <c r="AV536" i="3"/>
  <c r="AV534" i="3"/>
  <c r="AV532" i="3"/>
  <c r="AV530" i="3"/>
  <c r="AV524" i="3"/>
  <c r="AV522" i="3"/>
  <c r="AV520" i="3"/>
  <c r="AV518" i="3"/>
  <c r="AV512" i="3"/>
  <c r="AV510" i="3"/>
  <c r="AV508" i="3"/>
  <c r="AV506" i="3"/>
  <c r="AV504" i="3"/>
  <c r="AV502" i="3"/>
  <c r="AV500" i="3"/>
  <c r="AV498" i="3"/>
  <c r="AV496" i="3"/>
  <c r="AV494" i="3"/>
  <c r="AV492" i="3"/>
  <c r="AV490" i="3"/>
  <c r="AV488" i="3"/>
  <c r="AV484" i="3"/>
  <c r="AV482" i="3"/>
  <c r="AV480" i="3"/>
  <c r="AV478" i="3"/>
  <c r="AV476" i="3"/>
  <c r="AV474" i="3"/>
  <c r="AV472" i="3"/>
  <c r="AV470" i="3"/>
  <c r="AV468" i="3"/>
  <c r="AV466" i="3"/>
  <c r="AV464" i="3"/>
  <c r="AV462" i="3"/>
  <c r="AV460" i="3"/>
  <c r="AV458" i="3"/>
  <c r="AV456" i="3"/>
  <c r="AV454" i="3"/>
  <c r="AV446" i="3"/>
  <c r="AV444" i="3"/>
  <c r="AV442" i="3"/>
  <c r="AV440" i="3"/>
  <c r="AV438" i="3"/>
  <c r="AV436" i="3"/>
  <c r="AV434" i="3"/>
  <c r="AV431" i="3"/>
  <c r="AV357" i="3"/>
  <c r="AV347" i="3"/>
  <c r="AV335" i="3"/>
  <c r="AV327" i="3"/>
  <c r="AV318" i="3"/>
  <c r="AV298" i="3"/>
  <c r="AV289" i="3"/>
  <c r="AV281" i="3"/>
  <c r="AV273" i="3"/>
  <c r="AV265" i="3"/>
  <c r="AV378" i="3"/>
  <c r="AV368" i="3"/>
  <c r="AV364" i="3"/>
  <c r="AV360" i="3"/>
  <c r="AV352" i="3"/>
  <c r="AV348" i="3"/>
  <c r="AV344" i="3"/>
  <c r="AV336" i="3"/>
  <c r="AV332" i="3"/>
  <c r="AV328" i="3"/>
  <c r="AV324" i="3"/>
  <c r="AV319" i="3"/>
  <c r="AV315" i="3"/>
  <c r="AV306" i="3"/>
  <c r="AV302" i="3"/>
  <c r="AV294" i="3"/>
  <c r="AV290" i="3"/>
  <c r="AV286" i="3"/>
  <c r="AV282" i="3"/>
  <c r="AV278" i="3"/>
  <c r="AV274" i="3"/>
  <c r="AV270" i="3"/>
  <c r="AV266" i="3"/>
  <c r="AV387" i="3"/>
  <c r="AV383" i="3"/>
  <c r="AV379" i="3"/>
  <c r="AV369" i="3"/>
  <c r="AV365" i="3"/>
  <c r="AV353" i="3"/>
  <c r="AV349" i="3"/>
  <c r="AV345" i="3"/>
  <c r="AV339" i="3"/>
  <c r="AV333" i="3"/>
  <c r="AV329" i="3"/>
  <c r="AV320" i="3"/>
  <c r="AV316" i="3"/>
  <c r="AV312" i="3"/>
  <c r="AV307" i="3"/>
  <c r="AV303" i="3"/>
  <c r="AV296" i="3"/>
  <c r="AV291" i="3"/>
  <c r="AV287" i="3"/>
  <c r="AV283" i="3"/>
  <c r="AV279" i="3"/>
  <c r="AV275" i="3"/>
  <c r="AV271" i="3"/>
  <c r="AV267" i="3"/>
  <c r="AV380" i="3"/>
  <c r="AV376" i="3"/>
  <c r="AV366" i="3"/>
  <c r="AV362" i="3"/>
  <c r="AV354" i="3"/>
  <c r="AV350" i="3"/>
  <c r="AV346" i="3"/>
  <c r="AV342" i="3"/>
  <c r="AV334" i="3"/>
  <c r="AV330" i="3"/>
  <c r="AV326" i="3"/>
  <c r="AV321" i="3"/>
  <c r="AV317" i="3"/>
  <c r="AV313" i="3"/>
  <c r="AV309" i="3"/>
  <c r="AV304" i="3"/>
  <c r="AV297" i="3"/>
  <c r="AV292" i="3"/>
  <c r="AV288" i="3"/>
  <c r="AV284" i="3"/>
  <c r="AV280" i="3"/>
  <c r="AV276" i="3"/>
  <c r="AV272" i="3"/>
  <c r="AV268" i="3"/>
  <c r="AV156" i="3"/>
  <c r="AV150" i="3"/>
  <c r="AV143" i="3"/>
  <c r="AV135" i="3"/>
  <c r="AV131" i="3"/>
  <c r="AV126" i="3"/>
  <c r="AV121" i="3"/>
  <c r="AV113" i="3"/>
  <c r="AV109" i="3"/>
  <c r="AV105" i="3"/>
  <c r="AV101" i="3"/>
  <c r="AV97" i="3"/>
  <c r="AV93" i="3"/>
  <c r="AV89" i="3"/>
  <c r="AV144" i="3"/>
  <c r="AV140" i="3"/>
  <c r="AV132" i="3"/>
  <c r="AV127" i="3"/>
  <c r="AV122" i="3"/>
  <c r="AV114" i="3"/>
  <c r="AV110" i="3"/>
  <c r="AV106" i="3"/>
  <c r="AV102" i="3"/>
  <c r="AV98" i="3"/>
  <c r="AV94" i="3"/>
  <c r="AV90" i="3"/>
  <c r="AV86" i="3"/>
  <c r="AV87" i="3"/>
  <c r="AW2463" i="3" l="1"/>
  <c r="AU2720" i="3"/>
  <c r="AW2720" i="3" s="1"/>
  <c r="AB2711" i="3"/>
  <c r="AD2711" i="3"/>
  <c r="AH2719" i="3"/>
  <c r="AJ2721" i="3"/>
  <c r="AF2715" i="3"/>
  <c r="Z2672" i="3"/>
  <c r="T1757" i="3"/>
  <c r="U1757" i="3" s="1"/>
  <c r="T1763" i="3"/>
  <c r="U1763" i="3" s="1"/>
  <c r="T1762" i="3"/>
  <c r="U1762" i="3" s="1"/>
  <c r="T1761" i="3"/>
  <c r="U1761" i="3" s="1"/>
  <c r="T1759" i="3"/>
  <c r="U1759" i="3" s="1"/>
  <c r="T1765" i="3"/>
  <c r="U1765" i="3" s="1"/>
  <c r="AV2720" i="3" l="1"/>
  <c r="AB2710" i="3"/>
  <c r="AF2711" i="3"/>
  <c r="AH2715" i="3"/>
  <c r="AD2710" i="3"/>
  <c r="AJ2719" i="3"/>
  <c r="AL2721" i="3"/>
  <c r="Z2666" i="3"/>
  <c r="T1755" i="3"/>
  <c r="U1755" i="3" s="1"/>
  <c r="T1751" i="3"/>
  <c r="U1751" i="3" s="1"/>
  <c r="T1752" i="3"/>
  <c r="U1752" i="3" s="1"/>
  <c r="AB2672" i="3" l="1"/>
  <c r="AH2711" i="3"/>
  <c r="AD2672" i="3"/>
  <c r="AL2719" i="3"/>
  <c r="AN2721" i="3"/>
  <c r="AF2710" i="3"/>
  <c r="AJ2715" i="3"/>
  <c r="Z2665" i="3"/>
  <c r="T1749" i="3"/>
  <c r="U1749" i="3" s="1"/>
  <c r="AB2666" i="3" l="1"/>
  <c r="AJ2711" i="3"/>
  <c r="AD2666" i="3"/>
  <c r="AP2721" i="3"/>
  <c r="AN2719" i="3"/>
  <c r="AF2672" i="3"/>
  <c r="AL2715" i="3"/>
  <c r="AH2710" i="3"/>
  <c r="Z2650" i="3"/>
  <c r="AB2665" i="3" l="1"/>
  <c r="AD2665" i="3"/>
  <c r="AL2711" i="3"/>
  <c r="AN2715" i="3"/>
  <c r="AH2672" i="3"/>
  <c r="AF2666" i="3"/>
  <c r="AP2719" i="3"/>
  <c r="AR2721" i="3"/>
  <c r="AR2719" i="3" s="1"/>
  <c r="AJ2710" i="3"/>
  <c r="Z2646" i="3"/>
  <c r="AU2719" i="3" l="1"/>
  <c r="AB2650" i="3"/>
  <c r="AU2721" i="3"/>
  <c r="AP2715" i="3"/>
  <c r="AT2719" i="3"/>
  <c r="AH2666" i="3"/>
  <c r="AJ2672" i="3"/>
  <c r="AN2711" i="3"/>
  <c r="AT2721" i="3"/>
  <c r="AF2665" i="3"/>
  <c r="AR2715" i="3"/>
  <c r="AL2710" i="3"/>
  <c r="AD2650" i="3"/>
  <c r="Z2645" i="3"/>
  <c r="AW2719" i="3" l="1"/>
  <c r="AW2721" i="3"/>
  <c r="AT2715" i="3"/>
  <c r="AB2646" i="3"/>
  <c r="AU2715" i="3"/>
  <c r="AJ2666" i="3"/>
  <c r="AV2719" i="3"/>
  <c r="AL2672" i="3"/>
  <c r="AF2650" i="3"/>
  <c r="AP2711" i="3"/>
  <c r="AD2646" i="3"/>
  <c r="AN2710" i="3"/>
  <c r="AH2665" i="3"/>
  <c r="AR2711" i="3"/>
  <c r="AV2721" i="3"/>
  <c r="Z2641" i="3"/>
  <c r="K2115" i="3"/>
  <c r="K2114" i="3"/>
  <c r="AW2715" i="3" l="1"/>
  <c r="AB2645" i="3"/>
  <c r="AU2711" i="3"/>
  <c r="AV2715" i="3"/>
  <c r="AP2710" i="3"/>
  <c r="AT2711" i="3"/>
  <c r="AL2666" i="3"/>
  <c r="AJ2665" i="3"/>
  <c r="AH2650" i="3"/>
  <c r="AF2646" i="3"/>
  <c r="AN2672" i="3"/>
  <c r="AD2645" i="3"/>
  <c r="AR2710" i="3"/>
  <c r="Z2626" i="3"/>
  <c r="D724" i="10"/>
  <c r="E2641" i="3"/>
  <c r="E2626" i="3"/>
  <c r="E2613" i="3"/>
  <c r="E2600" i="3"/>
  <c r="E2587" i="3"/>
  <c r="E2569" i="3"/>
  <c r="E2561" i="3"/>
  <c r="E2547" i="3"/>
  <c r="E2535" i="3"/>
  <c r="E2518" i="3"/>
  <c r="E2509" i="3"/>
  <c r="E2505" i="3"/>
  <c r="E2502" i="3"/>
  <c r="E2494" i="3"/>
  <c r="E2488" i="3"/>
  <c r="E2479" i="3"/>
  <c r="E2471" i="3"/>
  <c r="E2463" i="3"/>
  <c r="E2448" i="3"/>
  <c r="E2436" i="3"/>
  <c r="E2428" i="3"/>
  <c r="E2418" i="3"/>
  <c r="E2409" i="3"/>
  <c r="E2405" i="3"/>
  <c r="E2399" i="3"/>
  <c r="E2395" i="3"/>
  <c r="E2391" i="3"/>
  <c r="E2375" i="3"/>
  <c r="E2367" i="3"/>
  <c r="E2361" i="3"/>
  <c r="E2354" i="3"/>
  <c r="E2332" i="3"/>
  <c r="E2312" i="3"/>
  <c r="E2297" i="3"/>
  <c r="E2293" i="3"/>
  <c r="E2278" i="3"/>
  <c r="AW2711" i="3" l="1"/>
  <c r="AB2641" i="3"/>
  <c r="AB2626" i="3" s="1"/>
  <c r="AB2613" i="3" s="1"/>
  <c r="AB2600" i="3" s="1"/>
  <c r="AB2587" i="3" s="1"/>
  <c r="AB2569" i="3" s="1"/>
  <c r="AB2561" i="3" s="1"/>
  <c r="AB2547" i="3" s="1"/>
  <c r="AB2535" i="3" s="1"/>
  <c r="AB2518" i="3" s="1"/>
  <c r="AB2517" i="3" s="1"/>
  <c r="AU2710" i="3"/>
  <c r="AR2672" i="3"/>
  <c r="AD2641" i="3"/>
  <c r="AN2666" i="3"/>
  <c r="AJ2650" i="3"/>
  <c r="AV2711" i="3"/>
  <c r="AP2672" i="3"/>
  <c r="AT2710" i="3"/>
  <c r="AF2645" i="3"/>
  <c r="AH2646" i="3"/>
  <c r="AL2665" i="3"/>
  <c r="Z2613" i="3"/>
  <c r="E724" i="10"/>
  <c r="A724" i="10"/>
  <c r="A725" i="10" s="1"/>
  <c r="E2270" i="3"/>
  <c r="E2266" i="3"/>
  <c r="E2262" i="3"/>
  <c r="E2237" i="3"/>
  <c r="E2233" i="3"/>
  <c r="E2225" i="3"/>
  <c r="E2217" i="3"/>
  <c r="E2212" i="3"/>
  <c r="E2196" i="3"/>
  <c r="E2170" i="3"/>
  <c r="E2124" i="3"/>
  <c r="E1623" i="3"/>
  <c r="E1616" i="3"/>
  <c r="E1606" i="3"/>
  <c r="E1597" i="3"/>
  <c r="E1588" i="3"/>
  <c r="E1579" i="3"/>
  <c r="E1571" i="3"/>
  <c r="E1557" i="3"/>
  <c r="E1546" i="3"/>
  <c r="E1505" i="3"/>
  <c r="E1494" i="3"/>
  <c r="E1482" i="3"/>
  <c r="E1466" i="3"/>
  <c r="E1449" i="3"/>
  <c r="E1434" i="3"/>
  <c r="E1421" i="3"/>
  <c r="E1409" i="3"/>
  <c r="E1395" i="3"/>
  <c r="E1383" i="3"/>
  <c r="E1371" i="3"/>
  <c r="E1341" i="3"/>
  <c r="E1333" i="3"/>
  <c r="E1306" i="3"/>
  <c r="E1263" i="3"/>
  <c r="E1246" i="3"/>
  <c r="E1230" i="3"/>
  <c r="E1214" i="3"/>
  <c r="E1197" i="3"/>
  <c r="E1187" i="3"/>
  <c r="E1179" i="3"/>
  <c r="E1167" i="3"/>
  <c r="E1154" i="3"/>
  <c r="E1138" i="3"/>
  <c r="E1122" i="3"/>
  <c r="E1106" i="3"/>
  <c r="E1088" i="3"/>
  <c r="E1071" i="3"/>
  <c r="E1051" i="3"/>
  <c r="E1044" i="3"/>
  <c r="E1028" i="3"/>
  <c r="E1017" i="3"/>
  <c r="E1009" i="3"/>
  <c r="E998" i="3"/>
  <c r="E989" i="3"/>
  <c r="E980" i="3"/>
  <c r="E966" i="3"/>
  <c r="E959" i="3"/>
  <c r="E955" i="3"/>
  <c r="E940" i="3"/>
  <c r="E925" i="3"/>
  <c r="E896" i="3"/>
  <c r="E866" i="3"/>
  <c r="E862" i="3"/>
  <c r="E851" i="3"/>
  <c r="E835" i="3"/>
  <c r="E820" i="3"/>
  <c r="E805" i="3"/>
  <c r="E789" i="3"/>
  <c r="E774" i="3"/>
  <c r="E760" i="3"/>
  <c r="E731" i="3"/>
  <c r="E720" i="3"/>
  <c r="E709" i="3"/>
  <c r="E688" i="3"/>
  <c r="E674" i="3"/>
  <c r="E655" i="3"/>
  <c r="E630" i="3"/>
  <c r="E608" i="3"/>
  <c r="E589" i="3"/>
  <c r="E579" i="3"/>
  <c r="E571" i="3"/>
  <c r="E564" i="3"/>
  <c r="E556" i="3"/>
  <c r="E548" i="3"/>
  <c r="E540" i="3"/>
  <c r="E527" i="3"/>
  <c r="E515" i="3"/>
  <c r="E505" i="3"/>
  <c r="E486" i="3"/>
  <c r="E467" i="3"/>
  <c r="E453" i="3"/>
  <c r="E429" i="3"/>
  <c r="E422" i="3"/>
  <c r="E408" i="3"/>
  <c r="E386" i="3"/>
  <c r="E377" i="3"/>
  <c r="E361" i="3"/>
  <c r="E343" i="3"/>
  <c r="E325" i="3"/>
  <c r="E311" i="3"/>
  <c r="E277" i="3"/>
  <c r="E261" i="3"/>
  <c r="E255" i="3"/>
  <c r="E221" i="3"/>
  <c r="E119" i="3"/>
  <c r="I755" i="10"/>
  <c r="I754" i="10"/>
  <c r="I753" i="10"/>
  <c r="I752" i="10"/>
  <c r="D717" i="10"/>
  <c r="D719" i="10"/>
  <c r="D720" i="10"/>
  <c r="D721" i="10"/>
  <c r="D722" i="10"/>
  <c r="D723" i="10"/>
  <c r="D716" i="10"/>
  <c r="D711" i="10"/>
  <c r="D708" i="10"/>
  <c r="D705" i="10"/>
  <c r="D702" i="10"/>
  <c r="D699" i="10"/>
  <c r="D698" i="10"/>
  <c r="D697" i="10"/>
  <c r="D696" i="10"/>
  <c r="D688" i="10"/>
  <c r="D690" i="10"/>
  <c r="D691" i="10"/>
  <c r="D692" i="10"/>
  <c r="D686" i="10"/>
  <c r="D685" i="10"/>
  <c r="D684" i="10"/>
  <c r="D679" i="10"/>
  <c r="D680" i="10"/>
  <c r="D681" i="10"/>
  <c r="D678" i="10"/>
  <c r="D671" i="10"/>
  <c r="D672" i="10"/>
  <c r="D673" i="10"/>
  <c r="D674" i="10"/>
  <c r="D675" i="10"/>
  <c r="D665" i="10"/>
  <c r="D652" i="10"/>
  <c r="D653" i="10"/>
  <c r="D654" i="10"/>
  <c r="D655" i="10"/>
  <c r="D656" i="10"/>
  <c r="D657" i="10"/>
  <c r="D658" i="10"/>
  <c r="D659" i="10"/>
  <c r="D660" i="10"/>
  <c r="D661" i="10"/>
  <c r="D662" i="10"/>
  <c r="D651" i="10"/>
  <c r="D650" i="10"/>
  <c r="D649" i="10"/>
  <c r="D648" i="10"/>
  <c r="D647" i="10"/>
  <c r="D646" i="10"/>
  <c r="D645" i="10"/>
  <c r="D644" i="10"/>
  <c r="D643" i="10"/>
  <c r="D642" i="10"/>
  <c r="D641" i="10"/>
  <c r="D640" i="10"/>
  <c r="D639" i="10"/>
  <c r="D638" i="10"/>
  <c r="D623" i="10"/>
  <c r="D624" i="10"/>
  <c r="D625" i="10"/>
  <c r="D627" i="10"/>
  <c r="D631" i="10"/>
  <c r="D634" i="10"/>
  <c r="D622" i="10"/>
  <c r="D619" i="10"/>
  <c r="D616" i="10"/>
  <c r="D613" i="10"/>
  <c r="D610" i="10"/>
  <c r="D585" i="10"/>
  <c r="D586" i="10"/>
  <c r="D587" i="10"/>
  <c r="D588" i="10"/>
  <c r="D589" i="10"/>
  <c r="D594" i="10"/>
  <c r="D596" i="10"/>
  <c r="D597" i="10"/>
  <c r="D600" i="10"/>
  <c r="D601" i="10"/>
  <c r="D602" i="10"/>
  <c r="D603" i="10"/>
  <c r="D604" i="10"/>
  <c r="D605" i="10"/>
  <c r="D606" i="10"/>
  <c r="D607" i="10"/>
  <c r="D584" i="10"/>
  <c r="D581" i="10"/>
  <c r="D578" i="10"/>
  <c r="D575" i="10"/>
  <c r="D572" i="10"/>
  <c r="D562" i="10"/>
  <c r="D563" i="10"/>
  <c r="D564" i="10"/>
  <c r="D565" i="10"/>
  <c r="D566" i="10"/>
  <c r="D567" i="10"/>
  <c r="D568" i="10"/>
  <c r="D569" i="10"/>
  <c r="D561" i="10"/>
  <c r="D553" i="10"/>
  <c r="D554" i="10"/>
  <c r="D555" i="10"/>
  <c r="D556" i="10"/>
  <c r="D557" i="10"/>
  <c r="D558" i="10"/>
  <c r="D552" i="10"/>
  <c r="D549" i="10"/>
  <c r="D546" i="10"/>
  <c r="D543" i="10"/>
  <c r="D540" i="10"/>
  <c r="D537" i="10"/>
  <c r="D534" i="10"/>
  <c r="D531" i="10"/>
  <c r="D528" i="10"/>
  <c r="D525" i="10"/>
  <c r="D522" i="10"/>
  <c r="D519" i="10"/>
  <c r="D516" i="10"/>
  <c r="D513" i="10"/>
  <c r="D509" i="10"/>
  <c r="D506" i="10"/>
  <c r="D503" i="10"/>
  <c r="D464" i="10"/>
  <c r="D465" i="10"/>
  <c r="D466" i="10"/>
  <c r="D467" i="10"/>
  <c r="D468" i="10"/>
  <c r="D470" i="10"/>
  <c r="D471" i="10"/>
  <c r="D472" i="10"/>
  <c r="D473" i="10"/>
  <c r="D474" i="10"/>
  <c r="D475" i="10"/>
  <c r="D476" i="10"/>
  <c r="D477" i="10"/>
  <c r="D480" i="10"/>
  <c r="D482" i="10"/>
  <c r="D483" i="10"/>
  <c r="D484" i="10"/>
  <c r="D485" i="10"/>
  <c r="D487" i="10"/>
  <c r="D488" i="10"/>
  <c r="D489" i="10"/>
  <c r="D490" i="10"/>
  <c r="D495" i="10"/>
  <c r="D496" i="10"/>
  <c r="D497" i="10"/>
  <c r="D498" i="10"/>
  <c r="D499" i="10"/>
  <c r="D500" i="10"/>
  <c r="D463" i="10"/>
  <c r="D460" i="10"/>
  <c r="D453" i="10"/>
  <c r="D454" i="10"/>
  <c r="D455" i="10"/>
  <c r="D456" i="10"/>
  <c r="D457" i="10"/>
  <c r="D452" i="10"/>
  <c r="D451" i="10"/>
  <c r="D450" i="10"/>
  <c r="D449" i="10"/>
  <c r="D434" i="10"/>
  <c r="D435" i="10"/>
  <c r="D436" i="10"/>
  <c r="D437" i="10"/>
  <c r="D441" i="10"/>
  <c r="D442" i="10"/>
  <c r="D445" i="10"/>
  <c r="D446" i="10"/>
  <c r="D433" i="10"/>
  <c r="D430" i="10"/>
  <c r="D427" i="10"/>
  <c r="D424" i="10"/>
  <c r="D421" i="10"/>
  <c r="D418" i="10"/>
  <c r="D415" i="10"/>
  <c r="D407" i="10"/>
  <c r="D408" i="10"/>
  <c r="D410" i="10"/>
  <c r="D411" i="10"/>
  <c r="D404" i="10"/>
  <c r="D401" i="10"/>
  <c r="D398" i="10"/>
  <c r="D397" i="10"/>
  <c r="D391" i="10"/>
  <c r="D392" i="10"/>
  <c r="D393" i="10"/>
  <c r="D394" i="10"/>
  <c r="D390" i="10"/>
  <c r="D389" i="10"/>
  <c r="D388" i="10"/>
  <c r="D387" i="10"/>
  <c r="D386" i="10"/>
  <c r="D385" i="10"/>
  <c r="D372" i="10"/>
  <c r="D374" i="10"/>
  <c r="D377" i="10"/>
  <c r="D378" i="10"/>
  <c r="D379" i="10"/>
  <c r="D380" i="10"/>
  <c r="D381" i="10"/>
  <c r="D382" i="10"/>
  <c r="D368" i="10"/>
  <c r="D367" i="10"/>
  <c r="D366" i="10"/>
  <c r="D365" i="10"/>
  <c r="D364" i="10"/>
  <c r="D363" i="10"/>
  <c r="D354" i="10"/>
  <c r="D352" i="10"/>
  <c r="D349" i="10"/>
  <c r="D347" i="10"/>
  <c r="D346" i="10"/>
  <c r="D343" i="10"/>
  <c r="D340" i="10"/>
  <c r="D338" i="10"/>
  <c r="D334" i="10"/>
  <c r="D331" i="10"/>
  <c r="D330" i="10"/>
  <c r="D329" i="10"/>
  <c r="D327" i="10"/>
  <c r="D324" i="10"/>
  <c r="D323" i="10"/>
  <c r="D322" i="10"/>
  <c r="D321" i="10"/>
  <c r="D320" i="10"/>
  <c r="D315" i="10"/>
  <c r="D316" i="10"/>
  <c r="D313" i="10"/>
  <c r="D310" i="10"/>
  <c r="D308" i="10"/>
  <c r="D303" i="10"/>
  <c r="D304" i="10"/>
  <c r="D305" i="10"/>
  <c r="D300" i="10"/>
  <c r="D299" i="10"/>
  <c r="D296" i="10"/>
  <c r="D295" i="10"/>
  <c r="D277" i="10"/>
  <c r="D280" i="10"/>
  <c r="D284" i="10"/>
  <c r="D288" i="10"/>
  <c r="D290" i="10"/>
  <c r="D292" i="10"/>
  <c r="D275" i="10"/>
  <c r="D273" i="10"/>
  <c r="D270" i="10"/>
  <c r="D269" i="10"/>
  <c r="D267" i="10"/>
  <c r="D264" i="10"/>
  <c r="D263" i="10"/>
  <c r="D262" i="10"/>
  <c r="D258" i="10"/>
  <c r="D259" i="10"/>
  <c r="D257" i="10"/>
  <c r="D253" i="10"/>
  <c r="D254" i="10"/>
  <c r="D250" i="10"/>
  <c r="D247" i="10"/>
  <c r="E247" i="10" s="1"/>
  <c r="D244" i="10"/>
  <c r="D243" i="10"/>
  <c r="D241" i="10"/>
  <c r="D238" i="10"/>
  <c r="D232" i="10"/>
  <c r="D229" i="10"/>
  <c r="D228" i="10"/>
  <c r="D226" i="10"/>
  <c r="D225" i="10"/>
  <c r="D221" i="10"/>
  <c r="D222" i="10"/>
  <c r="D219" i="10"/>
  <c r="D218" i="10"/>
  <c r="D217" i="10"/>
  <c r="D212" i="10"/>
  <c r="D213" i="10"/>
  <c r="D214" i="10"/>
  <c r="D211" i="10"/>
  <c r="D210" i="10"/>
  <c r="D209" i="10"/>
  <c r="D208" i="10"/>
  <c r="D207" i="10"/>
  <c r="D206" i="10"/>
  <c r="D205" i="10"/>
  <c r="D199" i="10"/>
  <c r="D200" i="10"/>
  <c r="D202" i="10"/>
  <c r="D198" i="10"/>
  <c r="D197" i="10"/>
  <c r="D196" i="10"/>
  <c r="D191" i="10"/>
  <c r="D192" i="10"/>
  <c r="D193" i="10"/>
  <c r="D190" i="10"/>
  <c r="D189" i="10"/>
  <c r="D188" i="10"/>
  <c r="D187" i="10"/>
  <c r="D184" i="10"/>
  <c r="D183" i="10"/>
  <c r="D182" i="10"/>
  <c r="D181" i="10"/>
  <c r="D175" i="10"/>
  <c r="D178" i="10"/>
  <c r="D172" i="10"/>
  <c r="D171" i="10"/>
  <c r="D170" i="10"/>
  <c r="D169" i="10"/>
  <c r="D168" i="10"/>
  <c r="D167" i="10"/>
  <c r="D166" i="10"/>
  <c r="D158" i="10"/>
  <c r="D159" i="10"/>
  <c r="D160" i="10"/>
  <c r="D161" i="10"/>
  <c r="D162" i="10"/>
  <c r="D163" i="10"/>
  <c r="D157" i="10"/>
  <c r="D154" i="10"/>
  <c r="D153" i="10"/>
  <c r="D152" i="10"/>
  <c r="D151" i="10"/>
  <c r="D150" i="10"/>
  <c r="D149" i="10"/>
  <c r="D148" i="10"/>
  <c r="D147" i="10"/>
  <c r="D146" i="10"/>
  <c r="D145" i="10"/>
  <c r="D144" i="10"/>
  <c r="D132" i="10"/>
  <c r="D133" i="10"/>
  <c r="D134" i="10"/>
  <c r="D135" i="10"/>
  <c r="D136" i="10"/>
  <c r="D137" i="10"/>
  <c r="D138" i="10"/>
  <c r="D139" i="10"/>
  <c r="D131" i="10"/>
  <c r="D130" i="10"/>
  <c r="D129" i="10"/>
  <c r="D128" i="10"/>
  <c r="D127" i="10"/>
  <c r="D126" i="10"/>
  <c r="D125" i="10"/>
  <c r="D124" i="10"/>
  <c r="D123" i="10"/>
  <c r="D104" i="10"/>
  <c r="D105" i="10"/>
  <c r="D106" i="10"/>
  <c r="D107" i="10"/>
  <c r="D108" i="10"/>
  <c r="D109" i="10"/>
  <c r="D110" i="10"/>
  <c r="D111" i="10"/>
  <c r="D112" i="10"/>
  <c r="D113" i="10"/>
  <c r="D114" i="10"/>
  <c r="D115" i="10"/>
  <c r="D116" i="10"/>
  <c r="D117" i="10"/>
  <c r="D118" i="10"/>
  <c r="D119" i="10"/>
  <c r="D120" i="10"/>
  <c r="D102" i="10"/>
  <c r="D101" i="10"/>
  <c r="D100" i="10"/>
  <c r="D99" i="10"/>
  <c r="D98" i="10"/>
  <c r="D97" i="10"/>
  <c r="D93" i="10"/>
  <c r="D92" i="10"/>
  <c r="D91" i="10"/>
  <c r="D89" i="10"/>
  <c r="D85" i="10"/>
  <c r="D86" i="10"/>
  <c r="D82" i="10"/>
  <c r="D81" i="10"/>
  <c r="E81" i="10" s="1"/>
  <c r="D78" i="10"/>
  <c r="D76" i="10"/>
  <c r="D77" i="10"/>
  <c r="D75" i="10"/>
  <c r="E75" i="10" s="1"/>
  <c r="D70" i="10"/>
  <c r="D72" i="10"/>
  <c r="D69" i="10"/>
  <c r="E69" i="10" s="1"/>
  <c r="D64" i="10"/>
  <c r="D65" i="10"/>
  <c r="D66" i="10"/>
  <c r="D63" i="10"/>
  <c r="E63" i="10" s="1"/>
  <c r="D57" i="10"/>
  <c r="D58" i="10"/>
  <c r="D59" i="10"/>
  <c r="D60" i="10"/>
  <c r="D56" i="10"/>
  <c r="D46" i="10"/>
  <c r="D47" i="10"/>
  <c r="D48" i="10"/>
  <c r="D49" i="10"/>
  <c r="D50" i="10"/>
  <c r="D51" i="10"/>
  <c r="D52" i="10"/>
  <c r="D53" i="10"/>
  <c r="D45" i="10"/>
  <c r="D36" i="10"/>
  <c r="D37" i="10"/>
  <c r="D38" i="10"/>
  <c r="D39" i="10"/>
  <c r="D40" i="10"/>
  <c r="D41" i="10"/>
  <c r="D42" i="10"/>
  <c r="D35" i="10"/>
  <c r="D32" i="10"/>
  <c r="E32" i="10" s="1"/>
  <c r="D26" i="10"/>
  <c r="D24" i="10"/>
  <c r="D12" i="10"/>
  <c r="D13" i="10"/>
  <c r="D14" i="10"/>
  <c r="D15" i="10"/>
  <c r="D16" i="10"/>
  <c r="D17" i="10"/>
  <c r="D18" i="10"/>
  <c r="D19" i="10"/>
  <c r="D20" i="10"/>
  <c r="D21" i="10"/>
  <c r="D11" i="10"/>
  <c r="E11" i="10" s="1"/>
  <c r="D5" i="10"/>
  <c r="D6" i="10"/>
  <c r="D7" i="10"/>
  <c r="D8" i="10"/>
  <c r="D4" i="10"/>
  <c r="G29" i="11"/>
  <c r="G28" i="11"/>
  <c r="F29" i="11"/>
  <c r="F27" i="11"/>
  <c r="G6" i="11"/>
  <c r="G7" i="11"/>
  <c r="G8" i="11"/>
  <c r="G9" i="11"/>
  <c r="G10" i="11"/>
  <c r="G11" i="11"/>
  <c r="G12" i="11"/>
  <c r="G13" i="11"/>
  <c r="G14" i="11"/>
  <c r="G15" i="11"/>
  <c r="G16" i="11"/>
  <c r="G17" i="11"/>
  <c r="G18" i="11"/>
  <c r="G19" i="11"/>
  <c r="G20" i="11"/>
  <c r="G21" i="11"/>
  <c r="G22" i="11"/>
  <c r="G23" i="11"/>
  <c r="G24" i="11"/>
  <c r="G25" i="11"/>
  <c r="G26" i="11"/>
  <c r="G5" i="11"/>
  <c r="C28" i="11"/>
  <c r="F28" i="11" s="1"/>
  <c r="B7" i="11"/>
  <c r="C7" i="11" s="1"/>
  <c r="F7" i="11" s="1"/>
  <c r="B23" i="11"/>
  <c r="C23" i="11" s="1"/>
  <c r="F23" i="11" s="1"/>
  <c r="B24" i="11"/>
  <c r="C24" i="11" s="1"/>
  <c r="F24" i="11" s="1"/>
  <c r="B25" i="11"/>
  <c r="C25" i="11" s="1"/>
  <c r="F25" i="11" s="1"/>
  <c r="AW2710" i="3" l="1"/>
  <c r="AB2509" i="3"/>
  <c r="AB2505" i="3" s="1"/>
  <c r="AB2502" i="3" s="1"/>
  <c r="AB2494" i="3" s="1"/>
  <c r="AB2488" i="3" s="1"/>
  <c r="AB2462" i="3" s="1"/>
  <c r="AU2672" i="3"/>
  <c r="AT2672" i="3"/>
  <c r="AJ2646" i="3"/>
  <c r="AD2626" i="3"/>
  <c r="AH2645" i="3"/>
  <c r="AV2710" i="3"/>
  <c r="AN2665" i="3"/>
  <c r="AR2666" i="3"/>
  <c r="AL2650" i="3"/>
  <c r="AF2641" i="3"/>
  <c r="AF2626" i="3" s="1"/>
  <c r="AF2613" i="3" s="1"/>
  <c r="AF2600" i="3" s="1"/>
  <c r="AF2587" i="3" s="1"/>
  <c r="AF2569" i="3" s="1"/>
  <c r="AF2561" i="3" s="1"/>
  <c r="AF2547" i="3" s="1"/>
  <c r="AF2535" i="3" s="1"/>
  <c r="AF2518" i="3" s="1"/>
  <c r="AF2517" i="3" s="1"/>
  <c r="AP2666" i="3"/>
  <c r="Z2600" i="3"/>
  <c r="A6" i="10"/>
  <c r="E6" i="10"/>
  <c r="A4" i="10"/>
  <c r="E4" i="10"/>
  <c r="A5" i="10"/>
  <c r="E5" i="10"/>
  <c r="A19" i="10"/>
  <c r="E19" i="10"/>
  <c r="A15" i="10"/>
  <c r="E15" i="10"/>
  <c r="A24" i="10"/>
  <c r="E24" i="10"/>
  <c r="A26" i="10"/>
  <c r="E26" i="10"/>
  <c r="A42" i="10"/>
  <c r="E42" i="10"/>
  <c r="A38" i="10"/>
  <c r="E38" i="10"/>
  <c r="A53" i="10"/>
  <c r="E53" i="10"/>
  <c r="A49" i="10"/>
  <c r="E49" i="10"/>
  <c r="A56" i="10"/>
  <c r="E56" i="10"/>
  <c r="A57" i="10"/>
  <c r="E57" i="10"/>
  <c r="A64" i="10"/>
  <c r="E64" i="10"/>
  <c r="A70" i="10"/>
  <c r="E70" i="10"/>
  <c r="A78" i="10"/>
  <c r="E78" i="10"/>
  <c r="A100" i="10"/>
  <c r="E100" i="10"/>
  <c r="A119" i="10"/>
  <c r="E119" i="10"/>
  <c r="A115" i="10"/>
  <c r="E115" i="10"/>
  <c r="A111" i="10"/>
  <c r="E111" i="10"/>
  <c r="A107" i="10"/>
  <c r="E107" i="10"/>
  <c r="A126" i="10"/>
  <c r="E126" i="10"/>
  <c r="A130" i="10"/>
  <c r="E130" i="10"/>
  <c r="A139" i="10"/>
  <c r="E139" i="10"/>
  <c r="A135" i="10"/>
  <c r="E135" i="10"/>
  <c r="A144" i="10"/>
  <c r="E144" i="10"/>
  <c r="A148" i="10"/>
  <c r="E148" i="10"/>
  <c r="A152" i="10"/>
  <c r="E152" i="10"/>
  <c r="A163" i="10"/>
  <c r="E163" i="10"/>
  <c r="A159" i="10"/>
  <c r="E159" i="10"/>
  <c r="A168" i="10"/>
  <c r="E168" i="10"/>
  <c r="A172" i="10"/>
  <c r="E172" i="10"/>
  <c r="A175" i="10"/>
  <c r="E175" i="10"/>
  <c r="A182" i="10"/>
  <c r="E182" i="10"/>
  <c r="A188" i="10"/>
  <c r="E188" i="10"/>
  <c r="A192" i="10"/>
  <c r="E192" i="10"/>
  <c r="A198" i="10"/>
  <c r="E198" i="10"/>
  <c r="A199" i="10"/>
  <c r="E199" i="10"/>
  <c r="A208" i="10"/>
  <c r="E208" i="10"/>
  <c r="A214" i="10"/>
  <c r="E214" i="10"/>
  <c r="A218" i="10"/>
  <c r="E218" i="10"/>
  <c r="A221" i="10"/>
  <c r="E221" i="10"/>
  <c r="A228" i="10"/>
  <c r="E228" i="10"/>
  <c r="A244" i="10"/>
  <c r="E244" i="10"/>
  <c r="A253" i="10"/>
  <c r="E253" i="10"/>
  <c r="A259" i="10"/>
  <c r="E259" i="10"/>
  <c r="A264" i="10"/>
  <c r="E264" i="10"/>
  <c r="A270" i="10"/>
  <c r="E270" i="10"/>
  <c r="A277" i="10"/>
  <c r="E277" i="10"/>
  <c r="A300" i="10"/>
  <c r="E300" i="10"/>
  <c r="A310" i="10"/>
  <c r="E310" i="10"/>
  <c r="A320" i="10"/>
  <c r="E320" i="10"/>
  <c r="A324" i="10"/>
  <c r="E324" i="10"/>
  <c r="A330" i="10"/>
  <c r="E330" i="10"/>
  <c r="A346" i="10"/>
  <c r="E346" i="10"/>
  <c r="A352" i="10"/>
  <c r="E352" i="10"/>
  <c r="A366" i="10"/>
  <c r="E366" i="10"/>
  <c r="A380" i="10"/>
  <c r="E380" i="10"/>
  <c r="A372" i="10"/>
  <c r="E372" i="10"/>
  <c r="A388" i="10"/>
  <c r="E388" i="10"/>
  <c r="A393" i="10"/>
  <c r="E393" i="10"/>
  <c r="A398" i="10"/>
  <c r="E398" i="10"/>
  <c r="A418" i="10"/>
  <c r="E418" i="10"/>
  <c r="A430" i="10"/>
  <c r="E430" i="10"/>
  <c r="A436" i="10"/>
  <c r="E436" i="10"/>
  <c r="A450" i="10"/>
  <c r="E450" i="10"/>
  <c r="A456" i="10"/>
  <c r="E456" i="10"/>
  <c r="A460" i="10"/>
  <c r="E460" i="10"/>
  <c r="A498" i="10"/>
  <c r="E498" i="10"/>
  <c r="A490" i="10"/>
  <c r="E490" i="10"/>
  <c r="A482" i="10"/>
  <c r="E482" i="10"/>
  <c r="A474" i="10"/>
  <c r="E474" i="10"/>
  <c r="A470" i="10"/>
  <c r="E470" i="10"/>
  <c r="A466" i="10"/>
  <c r="E466" i="10"/>
  <c r="A506" i="10"/>
  <c r="E506" i="10"/>
  <c r="A14" i="10"/>
  <c r="E14" i="10"/>
  <c r="A37" i="10"/>
  <c r="E37" i="10"/>
  <c r="A48" i="10"/>
  <c r="E48" i="10"/>
  <c r="A60" i="10"/>
  <c r="E60" i="10"/>
  <c r="A86" i="10"/>
  <c r="E86" i="10"/>
  <c r="A91" i="10"/>
  <c r="E91" i="10"/>
  <c r="A97" i="10"/>
  <c r="E97" i="10"/>
  <c r="A101" i="10"/>
  <c r="E101" i="10"/>
  <c r="A118" i="10"/>
  <c r="E118" i="10"/>
  <c r="A114" i="10"/>
  <c r="E114" i="10"/>
  <c r="A110" i="10"/>
  <c r="E110" i="10"/>
  <c r="A106" i="10"/>
  <c r="E106" i="10"/>
  <c r="A123" i="10"/>
  <c r="E123" i="10"/>
  <c r="A127" i="10"/>
  <c r="E127" i="10"/>
  <c r="A131" i="10"/>
  <c r="E131" i="10"/>
  <c r="A138" i="10"/>
  <c r="E138" i="10"/>
  <c r="A134" i="10"/>
  <c r="E134" i="10"/>
  <c r="A145" i="10"/>
  <c r="E145" i="10"/>
  <c r="A149" i="10"/>
  <c r="E149" i="10"/>
  <c r="A153" i="10"/>
  <c r="E153" i="10"/>
  <c r="A162" i="10"/>
  <c r="E162" i="10"/>
  <c r="A158" i="10"/>
  <c r="E158" i="10"/>
  <c r="A169" i="10"/>
  <c r="E169" i="10"/>
  <c r="A178" i="10"/>
  <c r="E178" i="10"/>
  <c r="A183" i="10"/>
  <c r="E183" i="10"/>
  <c r="A189" i="10"/>
  <c r="E189" i="10"/>
  <c r="A191" i="10"/>
  <c r="E191" i="10"/>
  <c r="A202" i="10"/>
  <c r="E202" i="10"/>
  <c r="A205" i="10"/>
  <c r="E205" i="10"/>
  <c r="A209" i="10"/>
  <c r="E209" i="10"/>
  <c r="A213" i="10"/>
  <c r="E213" i="10"/>
  <c r="A219" i="10"/>
  <c r="E219" i="10"/>
  <c r="A225" i="10"/>
  <c r="E225" i="10"/>
  <c r="A229" i="10"/>
  <c r="E229" i="10"/>
  <c r="A241" i="10"/>
  <c r="E241" i="10"/>
  <c r="A258" i="10"/>
  <c r="E258" i="10"/>
  <c r="A267" i="10"/>
  <c r="E267" i="10"/>
  <c r="A273" i="10"/>
  <c r="E273" i="10"/>
  <c r="A292" i="10"/>
  <c r="E292" i="10"/>
  <c r="A288" i="10"/>
  <c r="E288" i="10"/>
  <c r="A284" i="10"/>
  <c r="E284" i="10"/>
  <c r="A280" i="10"/>
  <c r="E280" i="10"/>
  <c r="A295" i="10"/>
  <c r="E295" i="10"/>
  <c r="A305" i="10"/>
  <c r="E305" i="10"/>
  <c r="A321" i="10"/>
  <c r="E321" i="10"/>
  <c r="A327" i="10"/>
  <c r="E327" i="10"/>
  <c r="A331" i="10"/>
  <c r="E331" i="10"/>
  <c r="A343" i="10"/>
  <c r="E343" i="10"/>
  <c r="A347" i="10"/>
  <c r="E347" i="10"/>
  <c r="A363" i="10"/>
  <c r="E363" i="10"/>
  <c r="A367" i="10"/>
  <c r="E367" i="10"/>
  <c r="A379" i="10"/>
  <c r="E379" i="10"/>
  <c r="A385" i="10"/>
  <c r="E385" i="10"/>
  <c r="A389" i="10"/>
  <c r="E389" i="10"/>
  <c r="A392" i="10"/>
  <c r="E392" i="10"/>
  <c r="A408" i="10"/>
  <c r="E408" i="10"/>
  <c r="A421" i="10"/>
  <c r="E421" i="10"/>
  <c r="A433" i="10"/>
  <c r="E433" i="10"/>
  <c r="A435" i="10"/>
  <c r="E435" i="10"/>
  <c r="A451" i="10"/>
  <c r="E451" i="10"/>
  <c r="A455" i="10"/>
  <c r="E455" i="10"/>
  <c r="A463" i="10"/>
  <c r="E463" i="10"/>
  <c r="A497" i="10"/>
  <c r="E497" i="10"/>
  <c r="A489" i="10"/>
  <c r="E489" i="10"/>
  <c r="A485" i="10"/>
  <c r="E485" i="10"/>
  <c r="A477" i="10"/>
  <c r="E477" i="10"/>
  <c r="A473" i="10"/>
  <c r="E473" i="10"/>
  <c r="A465" i="10"/>
  <c r="E465" i="10"/>
  <c r="A509" i="10"/>
  <c r="A510" i="10" s="1"/>
  <c r="E509" i="10"/>
  <c r="A8" i="10"/>
  <c r="E8" i="10"/>
  <c r="A18" i="10"/>
  <c r="E18" i="10"/>
  <c r="A41" i="10"/>
  <c r="E41" i="10"/>
  <c r="A52" i="10"/>
  <c r="E52" i="10"/>
  <c r="A7" i="10"/>
  <c r="E7" i="10"/>
  <c r="A21" i="10"/>
  <c r="E21" i="10"/>
  <c r="A17" i="10"/>
  <c r="E17" i="10"/>
  <c r="A13" i="10"/>
  <c r="E13" i="10"/>
  <c r="A40" i="10"/>
  <c r="E40" i="10"/>
  <c r="A36" i="10"/>
  <c r="E36" i="10"/>
  <c r="A51" i="10"/>
  <c r="E51" i="10"/>
  <c r="A47" i="10"/>
  <c r="E47" i="10"/>
  <c r="A59" i="10"/>
  <c r="E59" i="10"/>
  <c r="A66" i="10"/>
  <c r="E66" i="10"/>
  <c r="A72" i="10"/>
  <c r="E72" i="10"/>
  <c r="A77" i="10"/>
  <c r="E77" i="10"/>
  <c r="A82" i="10"/>
  <c r="E82" i="10"/>
  <c r="A85" i="10"/>
  <c r="E85" i="10"/>
  <c r="A92" i="10"/>
  <c r="E92" i="10"/>
  <c r="A98" i="10"/>
  <c r="E98" i="10"/>
  <c r="A102" i="10"/>
  <c r="E102" i="10"/>
  <c r="A117" i="10"/>
  <c r="E117" i="10"/>
  <c r="A113" i="10"/>
  <c r="E113" i="10"/>
  <c r="A109" i="10"/>
  <c r="E109" i="10"/>
  <c r="A105" i="10"/>
  <c r="E105" i="10"/>
  <c r="A124" i="10"/>
  <c r="E124" i="10"/>
  <c r="A128" i="10"/>
  <c r="E128" i="10"/>
  <c r="A137" i="10"/>
  <c r="E137" i="10"/>
  <c r="A133" i="10"/>
  <c r="E133" i="10"/>
  <c r="A146" i="10"/>
  <c r="E146" i="10"/>
  <c r="A150" i="10"/>
  <c r="E150" i="10"/>
  <c r="A154" i="10"/>
  <c r="E154" i="10"/>
  <c r="A161" i="10"/>
  <c r="E161" i="10"/>
  <c r="A166" i="10"/>
  <c r="E166" i="10"/>
  <c r="A170" i="10"/>
  <c r="E170" i="10"/>
  <c r="A184" i="10"/>
  <c r="E184" i="10"/>
  <c r="A190" i="10"/>
  <c r="E190" i="10"/>
  <c r="A196" i="10"/>
  <c r="E196" i="10"/>
  <c r="A206" i="10"/>
  <c r="E206" i="10"/>
  <c r="A210" i="10"/>
  <c r="E210" i="10"/>
  <c r="A212" i="10"/>
  <c r="E212" i="10"/>
  <c r="A226" i="10"/>
  <c r="E226" i="10"/>
  <c r="A232" i="10"/>
  <c r="E232" i="10"/>
  <c r="A250" i="10"/>
  <c r="E250" i="10"/>
  <c r="A262" i="10"/>
  <c r="E262" i="10"/>
  <c r="A296" i="10"/>
  <c r="E296" i="10"/>
  <c r="A304" i="10"/>
  <c r="E304" i="10"/>
  <c r="A308" i="10"/>
  <c r="E308" i="10"/>
  <c r="A316" i="10"/>
  <c r="E316" i="10"/>
  <c r="A322" i="10"/>
  <c r="E322" i="10"/>
  <c r="A334" i="10"/>
  <c r="E334" i="10"/>
  <c r="A338" i="10"/>
  <c r="E338" i="10"/>
  <c r="A354" i="10"/>
  <c r="E354" i="10"/>
  <c r="A364" i="10"/>
  <c r="E364" i="10"/>
  <c r="A368" i="10"/>
  <c r="E368" i="10"/>
  <c r="A382" i="10"/>
  <c r="E382" i="10"/>
  <c r="A378" i="10"/>
  <c r="E378" i="10"/>
  <c r="A374" i="10"/>
  <c r="E374" i="10"/>
  <c r="A386" i="10"/>
  <c r="E386" i="10"/>
  <c r="A390" i="10"/>
  <c r="E390" i="10"/>
  <c r="A391" i="10"/>
  <c r="E391" i="10"/>
  <c r="A404" i="10"/>
  <c r="E404" i="10"/>
  <c r="A411" i="10"/>
  <c r="E411" i="10"/>
  <c r="A407" i="10"/>
  <c r="E407" i="10"/>
  <c r="A424" i="10"/>
  <c r="E424" i="10"/>
  <c r="A446" i="10"/>
  <c r="E446" i="10"/>
  <c r="A442" i="10"/>
  <c r="E442" i="10"/>
  <c r="A434" i="10"/>
  <c r="E434" i="10"/>
  <c r="A452" i="10"/>
  <c r="E452" i="10"/>
  <c r="A454" i="10"/>
  <c r="E454" i="10"/>
  <c r="A500" i="10"/>
  <c r="E500" i="10"/>
  <c r="A496" i="10"/>
  <c r="E496" i="10"/>
  <c r="A488" i="10"/>
  <c r="E488" i="10"/>
  <c r="A484" i="10"/>
  <c r="E484" i="10"/>
  <c r="A480" i="10"/>
  <c r="E480" i="10"/>
  <c r="A476" i="10"/>
  <c r="E476" i="10"/>
  <c r="A472" i="10"/>
  <c r="E472" i="10"/>
  <c r="A468" i="10"/>
  <c r="E468" i="10"/>
  <c r="A464" i="10"/>
  <c r="E464" i="10"/>
  <c r="A513" i="10"/>
  <c r="E513" i="10"/>
  <c r="A525" i="10"/>
  <c r="E525" i="10"/>
  <c r="A537" i="10"/>
  <c r="E537" i="10"/>
  <c r="A549" i="10"/>
  <c r="E549" i="10"/>
  <c r="A556" i="10"/>
  <c r="E556" i="10"/>
  <c r="A20" i="10"/>
  <c r="E20" i="10"/>
  <c r="A16" i="10"/>
  <c r="E16" i="10"/>
  <c r="A12" i="10"/>
  <c r="E12" i="10"/>
  <c r="A35" i="10"/>
  <c r="E35" i="10"/>
  <c r="A39" i="10"/>
  <c r="E39" i="10"/>
  <c r="A45" i="10"/>
  <c r="E45" i="10"/>
  <c r="A50" i="10"/>
  <c r="E50" i="10"/>
  <c r="A46" i="10"/>
  <c r="E46" i="10"/>
  <c r="A58" i="10"/>
  <c r="E58" i="10"/>
  <c r="A65" i="10"/>
  <c r="E65" i="10"/>
  <c r="A76" i="10"/>
  <c r="E76" i="10"/>
  <c r="A89" i="10"/>
  <c r="E89" i="10"/>
  <c r="A93" i="10"/>
  <c r="E93" i="10"/>
  <c r="A99" i="10"/>
  <c r="E99" i="10"/>
  <c r="A120" i="10"/>
  <c r="E120" i="10"/>
  <c r="A116" i="10"/>
  <c r="E116" i="10"/>
  <c r="A112" i="10"/>
  <c r="E112" i="10"/>
  <c r="A108" i="10"/>
  <c r="E108" i="10"/>
  <c r="A104" i="10"/>
  <c r="E104" i="10"/>
  <c r="A125" i="10"/>
  <c r="E125" i="10"/>
  <c r="A129" i="10"/>
  <c r="E129" i="10"/>
  <c r="A136" i="10"/>
  <c r="E136" i="10"/>
  <c r="A132" i="10"/>
  <c r="E132" i="10"/>
  <c r="A147" i="10"/>
  <c r="E147" i="10"/>
  <c r="A151" i="10"/>
  <c r="E151" i="10"/>
  <c r="A157" i="10"/>
  <c r="E157" i="10"/>
  <c r="A160" i="10"/>
  <c r="E160" i="10"/>
  <c r="A167" i="10"/>
  <c r="E167" i="10"/>
  <c r="A171" i="10"/>
  <c r="E171" i="10"/>
  <c r="A181" i="10"/>
  <c r="E181" i="10"/>
  <c r="A187" i="10"/>
  <c r="E187" i="10"/>
  <c r="A193" i="10"/>
  <c r="E193" i="10"/>
  <c r="A197" i="10"/>
  <c r="E197" i="10"/>
  <c r="A200" i="10"/>
  <c r="E200" i="10"/>
  <c r="A207" i="10"/>
  <c r="E207" i="10"/>
  <c r="A211" i="10"/>
  <c r="E211" i="10"/>
  <c r="A217" i="10"/>
  <c r="E217" i="10"/>
  <c r="A222" i="10"/>
  <c r="E222" i="10"/>
  <c r="A238" i="10"/>
  <c r="E238" i="10"/>
  <c r="A243" i="10"/>
  <c r="E243" i="10"/>
  <c r="A254" i="10"/>
  <c r="E254" i="10"/>
  <c r="A257" i="10"/>
  <c r="E257" i="10"/>
  <c r="A263" i="10"/>
  <c r="E263" i="10"/>
  <c r="A269" i="10"/>
  <c r="E269" i="10"/>
  <c r="A275" i="10"/>
  <c r="E275" i="10"/>
  <c r="A290" i="10"/>
  <c r="E290" i="10"/>
  <c r="A299" i="10"/>
  <c r="E299" i="10"/>
  <c r="A303" i="10"/>
  <c r="E303" i="10"/>
  <c r="A313" i="10"/>
  <c r="E313" i="10"/>
  <c r="A315" i="10"/>
  <c r="E315" i="10"/>
  <c r="A323" i="10"/>
  <c r="E323" i="10"/>
  <c r="A329" i="10"/>
  <c r="E329" i="10"/>
  <c r="A340" i="10"/>
  <c r="E340" i="10"/>
  <c r="A349" i="10"/>
  <c r="E349" i="10"/>
  <c r="A365" i="10"/>
  <c r="E365" i="10"/>
  <c r="A381" i="10"/>
  <c r="E381" i="10"/>
  <c r="A377" i="10"/>
  <c r="E377" i="10"/>
  <c r="A387" i="10"/>
  <c r="E387" i="10"/>
  <c r="A394" i="10"/>
  <c r="E394" i="10"/>
  <c r="A397" i="10"/>
  <c r="E397" i="10"/>
  <c r="A401" i="10"/>
  <c r="E401" i="10"/>
  <c r="A410" i="10"/>
  <c r="E410" i="10"/>
  <c r="A415" i="10"/>
  <c r="E415" i="10"/>
  <c r="A427" i="10"/>
  <c r="E427" i="10"/>
  <c r="A445" i="10"/>
  <c r="E445" i="10"/>
  <c r="A441" i="10"/>
  <c r="E441" i="10"/>
  <c r="A437" i="10"/>
  <c r="E437" i="10"/>
  <c r="A449" i="10"/>
  <c r="E449" i="10"/>
  <c r="A457" i="10"/>
  <c r="E457" i="10"/>
  <c r="A453" i="10"/>
  <c r="E453" i="10"/>
  <c r="A499" i="10"/>
  <c r="E499" i="10"/>
  <c r="A495" i="10"/>
  <c r="E495" i="10"/>
  <c r="A487" i="10"/>
  <c r="E487" i="10"/>
  <c r="A483" i="10"/>
  <c r="E483" i="10"/>
  <c r="A475" i="10"/>
  <c r="E475" i="10"/>
  <c r="A471" i="10"/>
  <c r="E471" i="10"/>
  <c r="A467" i="10"/>
  <c r="E467" i="10"/>
  <c r="A503" i="10"/>
  <c r="E503" i="10"/>
  <c r="A516" i="10"/>
  <c r="E516" i="10"/>
  <c r="A528" i="10"/>
  <c r="E528" i="10"/>
  <c r="A540" i="10"/>
  <c r="E540" i="10"/>
  <c r="A552" i="10"/>
  <c r="E552" i="10"/>
  <c r="A555" i="10"/>
  <c r="E555" i="10"/>
  <c r="A569" i="10"/>
  <c r="E569" i="10"/>
  <c r="A565" i="10"/>
  <c r="E565" i="10"/>
  <c r="A572" i="10"/>
  <c r="E572" i="10"/>
  <c r="A584" i="10"/>
  <c r="E584" i="10"/>
  <c r="A604" i="10"/>
  <c r="E604" i="10"/>
  <c r="A600" i="10"/>
  <c r="E600" i="10"/>
  <c r="A596" i="10"/>
  <c r="E596" i="10"/>
  <c r="A588" i="10"/>
  <c r="E588" i="10"/>
  <c r="A610" i="10"/>
  <c r="E610" i="10"/>
  <c r="A622" i="10"/>
  <c r="E622" i="10"/>
  <c r="A624" i="10"/>
  <c r="E624" i="10"/>
  <c r="A640" i="10"/>
  <c r="E640" i="10"/>
  <c r="A644" i="10"/>
  <c r="E644" i="10"/>
  <c r="A648" i="10"/>
  <c r="E648" i="10"/>
  <c r="A662" i="10"/>
  <c r="E662" i="10"/>
  <c r="A658" i="10"/>
  <c r="E658" i="10"/>
  <c r="A654" i="10"/>
  <c r="E654" i="10"/>
  <c r="A675" i="10"/>
  <c r="E675" i="10"/>
  <c r="A671" i="10"/>
  <c r="E671" i="10"/>
  <c r="A680" i="10"/>
  <c r="E680" i="10"/>
  <c r="A686" i="10"/>
  <c r="E686" i="10"/>
  <c r="A691" i="10"/>
  <c r="E691" i="10"/>
  <c r="A696" i="10"/>
  <c r="E696" i="10"/>
  <c r="A702" i="10"/>
  <c r="E702" i="10"/>
  <c r="A722" i="10"/>
  <c r="E722" i="10"/>
  <c r="A519" i="10"/>
  <c r="E519" i="10"/>
  <c r="A531" i="10"/>
  <c r="E531" i="10"/>
  <c r="A543" i="10"/>
  <c r="E543" i="10"/>
  <c r="A558" i="10"/>
  <c r="E558" i="10"/>
  <c r="A554" i="10"/>
  <c r="E554" i="10"/>
  <c r="A568" i="10"/>
  <c r="E568" i="10"/>
  <c r="A564" i="10"/>
  <c r="E564" i="10"/>
  <c r="A575" i="10"/>
  <c r="E575" i="10"/>
  <c r="A607" i="10"/>
  <c r="E607" i="10"/>
  <c r="A603" i="10"/>
  <c r="E603" i="10"/>
  <c r="A587" i="10"/>
  <c r="E587" i="10"/>
  <c r="A613" i="10"/>
  <c r="E613" i="10"/>
  <c r="A631" i="10"/>
  <c r="E631" i="10"/>
  <c r="A627" i="10"/>
  <c r="E627" i="10"/>
  <c r="A623" i="10"/>
  <c r="E623" i="10"/>
  <c r="A641" i="10"/>
  <c r="E641" i="10"/>
  <c r="A645" i="10"/>
  <c r="E645" i="10"/>
  <c r="A649" i="10"/>
  <c r="E649" i="10"/>
  <c r="A661" i="10"/>
  <c r="E661" i="10"/>
  <c r="A657" i="10"/>
  <c r="E657" i="10"/>
  <c r="A653" i="10"/>
  <c r="E653" i="10"/>
  <c r="A674" i="10"/>
  <c r="E674" i="10"/>
  <c r="A679" i="10"/>
  <c r="E679" i="10"/>
  <c r="A690" i="10"/>
  <c r="E690" i="10"/>
  <c r="A697" i="10"/>
  <c r="E697" i="10"/>
  <c r="A705" i="10"/>
  <c r="E705" i="10"/>
  <c r="A721" i="10"/>
  <c r="E721" i="10"/>
  <c r="A717" i="10"/>
  <c r="E717" i="10"/>
  <c r="A522" i="10"/>
  <c r="E522" i="10"/>
  <c r="A534" i="10"/>
  <c r="E534" i="10"/>
  <c r="A546" i="10"/>
  <c r="E546" i="10"/>
  <c r="A557" i="10"/>
  <c r="E557" i="10"/>
  <c r="A553" i="10"/>
  <c r="E553" i="10"/>
  <c r="A567" i="10"/>
  <c r="E567" i="10"/>
  <c r="A563" i="10"/>
  <c r="E563" i="10"/>
  <c r="A578" i="10"/>
  <c r="E578" i="10"/>
  <c r="A606" i="10"/>
  <c r="E606" i="10"/>
  <c r="A602" i="10"/>
  <c r="E602" i="10"/>
  <c r="A594" i="10"/>
  <c r="E594" i="10"/>
  <c r="A586" i="10"/>
  <c r="E586" i="10"/>
  <c r="A616" i="10"/>
  <c r="E616" i="10"/>
  <c r="A634" i="10"/>
  <c r="E634" i="10"/>
  <c r="A638" i="10"/>
  <c r="E638" i="10"/>
  <c r="A642" i="10"/>
  <c r="E642" i="10"/>
  <c r="A646" i="10"/>
  <c r="E646" i="10"/>
  <c r="A650" i="10"/>
  <c r="E650" i="10"/>
  <c r="A660" i="10"/>
  <c r="E660" i="10"/>
  <c r="A656" i="10"/>
  <c r="E656" i="10"/>
  <c r="A652" i="10"/>
  <c r="E652" i="10"/>
  <c r="A673" i="10"/>
  <c r="E673" i="10"/>
  <c r="A678" i="10"/>
  <c r="E678" i="10"/>
  <c r="A684" i="10"/>
  <c r="E684" i="10"/>
  <c r="A698" i="10"/>
  <c r="E698" i="10"/>
  <c r="A708" i="10"/>
  <c r="E708" i="10"/>
  <c r="A716" i="10"/>
  <c r="E716" i="10"/>
  <c r="A720" i="10"/>
  <c r="E720" i="10"/>
  <c r="A561" i="10"/>
  <c r="E561" i="10"/>
  <c r="A566" i="10"/>
  <c r="E566" i="10"/>
  <c r="A562" i="10"/>
  <c r="E562" i="10"/>
  <c r="A581" i="10"/>
  <c r="E581" i="10"/>
  <c r="A605" i="10"/>
  <c r="E605" i="10"/>
  <c r="A601" i="10"/>
  <c r="E601" i="10"/>
  <c r="A597" i="10"/>
  <c r="E597" i="10"/>
  <c r="A589" i="10"/>
  <c r="E589" i="10"/>
  <c r="A585" i="10"/>
  <c r="E585" i="10"/>
  <c r="A619" i="10"/>
  <c r="E619" i="10"/>
  <c r="A625" i="10"/>
  <c r="E625" i="10"/>
  <c r="A639" i="10"/>
  <c r="E639" i="10"/>
  <c r="A643" i="10"/>
  <c r="E643" i="10"/>
  <c r="A647" i="10"/>
  <c r="E647" i="10"/>
  <c r="A651" i="10"/>
  <c r="E651" i="10"/>
  <c r="A659" i="10"/>
  <c r="E659" i="10"/>
  <c r="A655" i="10"/>
  <c r="E655" i="10"/>
  <c r="A665" i="10"/>
  <c r="E665" i="10"/>
  <c r="A672" i="10"/>
  <c r="E672" i="10"/>
  <c r="A681" i="10"/>
  <c r="E681" i="10"/>
  <c r="A685" i="10"/>
  <c r="E685" i="10"/>
  <c r="A692" i="10"/>
  <c r="E692" i="10"/>
  <c r="A688" i="10"/>
  <c r="E688" i="10"/>
  <c r="A699" i="10"/>
  <c r="E699" i="10"/>
  <c r="A711" i="10"/>
  <c r="E711" i="10"/>
  <c r="A723" i="10"/>
  <c r="E723" i="10"/>
  <c r="A719" i="10"/>
  <c r="E719" i="10"/>
  <c r="D9" i="10"/>
  <c r="E9" i="10" s="1"/>
  <c r="A11" i="10"/>
  <c r="D61" i="10"/>
  <c r="E61" i="10" s="1"/>
  <c r="A63" i="10"/>
  <c r="A69" i="10"/>
  <c r="D73" i="10"/>
  <c r="E73" i="10" s="1"/>
  <c r="A75" i="10"/>
  <c r="A81" i="10"/>
  <c r="D245" i="10"/>
  <c r="E245" i="10" s="1"/>
  <c r="A247" i="10"/>
  <c r="D30" i="10"/>
  <c r="E30" i="10" s="1"/>
  <c r="A32" i="10"/>
  <c r="D203" i="10"/>
  <c r="E203" i="10" s="1"/>
  <c r="D413" i="10"/>
  <c r="E413" i="10" s="1"/>
  <c r="D425" i="10"/>
  <c r="E425" i="10" s="1"/>
  <c r="D501" i="10"/>
  <c r="E501" i="10" s="1"/>
  <c r="D514" i="10"/>
  <c r="E514" i="10" s="1"/>
  <c r="D526" i="10"/>
  <c r="E526" i="10" s="1"/>
  <c r="D538" i="10"/>
  <c r="E538" i="10" s="1"/>
  <c r="D570" i="10"/>
  <c r="E570" i="10" s="1"/>
  <c r="D608" i="10"/>
  <c r="E608" i="10" s="1"/>
  <c r="D700" i="10"/>
  <c r="E700" i="10" s="1"/>
  <c r="D416" i="10"/>
  <c r="E416" i="10" s="1"/>
  <c r="D428" i="10"/>
  <c r="E428" i="10" s="1"/>
  <c r="D458" i="10"/>
  <c r="E458" i="10" s="1"/>
  <c r="D504" i="10"/>
  <c r="E504" i="10" s="1"/>
  <c r="D517" i="10"/>
  <c r="E517" i="10" s="1"/>
  <c r="D529" i="10"/>
  <c r="E529" i="10" s="1"/>
  <c r="D541" i="10"/>
  <c r="E541" i="10" s="1"/>
  <c r="D573" i="10"/>
  <c r="E573" i="10" s="1"/>
  <c r="D611" i="10"/>
  <c r="E611" i="10" s="1"/>
  <c r="D703" i="10"/>
  <c r="E703" i="10" s="1"/>
  <c r="D419" i="10"/>
  <c r="E419" i="10" s="1"/>
  <c r="D507" i="10"/>
  <c r="E507" i="10" s="1"/>
  <c r="D520" i="10"/>
  <c r="E520" i="10" s="1"/>
  <c r="D532" i="10"/>
  <c r="E532" i="10" s="1"/>
  <c r="D544" i="10"/>
  <c r="E544" i="10" s="1"/>
  <c r="D576" i="10"/>
  <c r="E576" i="10" s="1"/>
  <c r="D614" i="10"/>
  <c r="E614" i="10" s="1"/>
  <c r="D676" i="10"/>
  <c r="E676" i="10" s="1"/>
  <c r="D706" i="10"/>
  <c r="E706" i="10" s="1"/>
  <c r="D422" i="10"/>
  <c r="E422" i="10" s="1"/>
  <c r="D511" i="10"/>
  <c r="E511" i="10" s="1"/>
  <c r="D523" i="10"/>
  <c r="E523" i="10" s="1"/>
  <c r="D535" i="10"/>
  <c r="E535" i="10" s="1"/>
  <c r="D547" i="10"/>
  <c r="E547" i="10" s="1"/>
  <c r="D579" i="10"/>
  <c r="E579" i="10" s="1"/>
  <c r="D617" i="10"/>
  <c r="E617" i="10" s="1"/>
  <c r="D260" i="10"/>
  <c r="E260" i="10" s="1"/>
  <c r="D33" i="10"/>
  <c r="E33" i="10" s="1"/>
  <c r="D43" i="10"/>
  <c r="E43" i="10" s="1"/>
  <c r="D155" i="10"/>
  <c r="E155" i="10" s="1"/>
  <c r="D179" i="10"/>
  <c r="E179" i="10" s="1"/>
  <c r="D185" i="10"/>
  <c r="E185" i="10" s="1"/>
  <c r="D255" i="10"/>
  <c r="E255" i="10" s="1"/>
  <c r="D550" i="10"/>
  <c r="E550" i="10" s="1"/>
  <c r="D2" i="10"/>
  <c r="D54" i="10"/>
  <c r="E54" i="10" s="1"/>
  <c r="D142" i="10"/>
  <c r="E142" i="10" s="1"/>
  <c r="D383" i="10"/>
  <c r="E383" i="10" s="1"/>
  <c r="D636" i="10"/>
  <c r="E636" i="10" s="1"/>
  <c r="AW2672" i="3" l="1"/>
  <c r="AU2666" i="3"/>
  <c r="AV2672" i="3"/>
  <c r="AB2461" i="3"/>
  <c r="AF2509" i="3"/>
  <c r="AF2505" i="3" s="1"/>
  <c r="AF2502" i="3" s="1"/>
  <c r="AF2494" i="3" s="1"/>
  <c r="AF2488" i="3" s="1"/>
  <c r="AF2462" i="3" s="1"/>
  <c r="AN2650" i="3"/>
  <c r="AJ2645" i="3"/>
  <c r="AH2641" i="3"/>
  <c r="AH2626" i="3" s="1"/>
  <c r="AH2613" i="3" s="1"/>
  <c r="AH2600" i="3" s="1"/>
  <c r="AH2587" i="3" s="1"/>
  <c r="AH2569" i="3" s="1"/>
  <c r="AH2561" i="3" s="1"/>
  <c r="AH2547" i="3" s="1"/>
  <c r="AH2535" i="3" s="1"/>
  <c r="AH2518" i="3" s="1"/>
  <c r="AH2517" i="3" s="1"/>
  <c r="AR2665" i="3"/>
  <c r="AP2665" i="3"/>
  <c r="AT2666" i="3"/>
  <c r="AL2646" i="3"/>
  <c r="AD2613" i="3"/>
  <c r="Z2587" i="3"/>
  <c r="E2" i="10"/>
  <c r="A54" i="10"/>
  <c r="A55" i="10" s="1"/>
  <c r="A185" i="10"/>
  <c r="A186" i="10" s="1"/>
  <c r="A260" i="10"/>
  <c r="A261" i="10" s="1"/>
  <c r="A579" i="10"/>
  <c r="A580" i="10" s="1"/>
  <c r="A523" i="10"/>
  <c r="A524" i="10" s="1"/>
  <c r="A676" i="10"/>
  <c r="A677" i="10" s="1"/>
  <c r="A532" i="10"/>
  <c r="A533" i="10" s="1"/>
  <c r="A541" i="10"/>
  <c r="A542" i="10" s="1"/>
  <c r="A458" i="10"/>
  <c r="A459" i="10" s="1"/>
  <c r="A538" i="10"/>
  <c r="A539" i="10" s="1"/>
  <c r="A425" i="10"/>
  <c r="A426" i="10" s="1"/>
  <c r="A383" i="10"/>
  <c r="A384" i="10" s="1"/>
  <c r="A636" i="10"/>
  <c r="A637" i="10" s="1"/>
  <c r="A179" i="10"/>
  <c r="A180" i="10" s="1"/>
  <c r="A33" i="10"/>
  <c r="A34" i="10" s="1"/>
  <c r="A511" i="10"/>
  <c r="A512" i="10" s="1"/>
  <c r="A614" i="10"/>
  <c r="A615" i="10" s="1"/>
  <c r="A520" i="10"/>
  <c r="A521" i="10" s="1"/>
  <c r="A703" i="10"/>
  <c r="A704" i="10" s="1"/>
  <c r="A529" i="10"/>
  <c r="A530" i="10" s="1"/>
  <c r="A428" i="10"/>
  <c r="A429" i="10" s="1"/>
  <c r="A700" i="10"/>
  <c r="A701" i="10" s="1"/>
  <c r="A526" i="10"/>
  <c r="A527" i="10" s="1"/>
  <c r="A413" i="10"/>
  <c r="A414" i="10" s="1"/>
  <c r="A245" i="10"/>
  <c r="A246" i="10" s="1"/>
  <c r="A73" i="10"/>
  <c r="A74" i="10" s="1"/>
  <c r="A61" i="10"/>
  <c r="A62" i="10" s="1"/>
  <c r="A43" i="10"/>
  <c r="A44" i="10" s="1"/>
  <c r="A550" i="10"/>
  <c r="A551" i="10" s="1"/>
  <c r="A255" i="10"/>
  <c r="A256" i="10" s="1"/>
  <c r="A155" i="10"/>
  <c r="A156" i="10" s="1"/>
  <c r="A547" i="10"/>
  <c r="A548" i="10" s="1"/>
  <c r="A422" i="10"/>
  <c r="A423" i="10" s="1"/>
  <c r="A576" i="10"/>
  <c r="A577" i="10" s="1"/>
  <c r="A507" i="10"/>
  <c r="A508" i="10" s="1"/>
  <c r="A611" i="10"/>
  <c r="A612" i="10" s="1"/>
  <c r="A517" i="10"/>
  <c r="A518" i="10" s="1"/>
  <c r="A416" i="10"/>
  <c r="A417" i="10" s="1"/>
  <c r="A608" i="10"/>
  <c r="A609" i="10" s="1"/>
  <c r="A514" i="10"/>
  <c r="A515" i="10" s="1"/>
  <c r="A142" i="10"/>
  <c r="A143" i="10" s="1"/>
  <c r="A617" i="10"/>
  <c r="A618" i="10" s="1"/>
  <c r="A535" i="10"/>
  <c r="A536" i="10" s="1"/>
  <c r="A706" i="10"/>
  <c r="A707" i="10" s="1"/>
  <c r="A544" i="10"/>
  <c r="A545" i="10" s="1"/>
  <c r="A419" i="10"/>
  <c r="A420" i="10" s="1"/>
  <c r="A573" i="10"/>
  <c r="A574" i="10" s="1"/>
  <c r="A504" i="10"/>
  <c r="A505" i="10" s="1"/>
  <c r="A570" i="10"/>
  <c r="A571" i="10" s="1"/>
  <c r="A501" i="10"/>
  <c r="A502" i="10" s="1"/>
  <c r="A203" i="10"/>
  <c r="A204" i="10" s="1"/>
  <c r="A30" i="10"/>
  <c r="A31" i="10" s="1"/>
  <c r="A9" i="10"/>
  <c r="A10" i="10" s="1"/>
  <c r="A2" i="10"/>
  <c r="A3" i="10" s="1"/>
  <c r="AW2666" i="3" l="1"/>
  <c r="AU2665" i="3"/>
  <c r="AB2460" i="3"/>
  <c r="AP2650" i="3"/>
  <c r="AT2665" i="3"/>
  <c r="AL2645" i="3"/>
  <c r="AH2509" i="3"/>
  <c r="AH2505" i="3" s="1"/>
  <c r="AH2502" i="3" s="1"/>
  <c r="AH2494" i="3" s="1"/>
  <c r="AH2488" i="3" s="1"/>
  <c r="AH2462" i="3" s="1"/>
  <c r="AN2646" i="3"/>
  <c r="AD2600" i="3"/>
  <c r="AV2666" i="3"/>
  <c r="AF2461" i="3"/>
  <c r="AR2650" i="3"/>
  <c r="AJ2641" i="3"/>
  <c r="Z2569" i="3"/>
  <c r="T9" i="3"/>
  <c r="U9" i="3" s="1"/>
  <c r="T10" i="3"/>
  <c r="U10" i="3" s="1"/>
  <c r="T11" i="3"/>
  <c r="U11" i="3" s="1"/>
  <c r="T12" i="3"/>
  <c r="U12" i="3" s="1"/>
  <c r="T13" i="3"/>
  <c r="U13" i="3" s="1"/>
  <c r="T15" i="3"/>
  <c r="U15" i="3" s="1"/>
  <c r="T16" i="3"/>
  <c r="U16" i="3" s="1"/>
  <c r="T17" i="3"/>
  <c r="U17" i="3" s="1"/>
  <c r="T18" i="3"/>
  <c r="U18" i="3" s="1"/>
  <c r="T19" i="3"/>
  <c r="U19" i="3" s="1"/>
  <c r="T20" i="3"/>
  <c r="U20" i="3" s="1"/>
  <c r="T21" i="3"/>
  <c r="U21" i="3" s="1"/>
  <c r="T22" i="3"/>
  <c r="U22" i="3" s="1"/>
  <c r="T23" i="3"/>
  <c r="U23" i="3" s="1"/>
  <c r="T24" i="3"/>
  <c r="U24" i="3" s="1"/>
  <c r="T25" i="3"/>
  <c r="U25" i="3" s="1"/>
  <c r="T26" i="3"/>
  <c r="U26" i="3" s="1"/>
  <c r="T27" i="3"/>
  <c r="U27" i="3" s="1"/>
  <c r="T28" i="3"/>
  <c r="U28" i="3" s="1"/>
  <c r="T29" i="3"/>
  <c r="U29" i="3" s="1"/>
  <c r="T30" i="3"/>
  <c r="U30" i="3" s="1"/>
  <c r="T31" i="3"/>
  <c r="U31" i="3" s="1"/>
  <c r="T32" i="3"/>
  <c r="U32" i="3" s="1"/>
  <c r="T33" i="3"/>
  <c r="U33" i="3" s="1"/>
  <c r="T34" i="3"/>
  <c r="U34" i="3" s="1"/>
  <c r="T35" i="3"/>
  <c r="U35" i="3" s="1"/>
  <c r="T36" i="3"/>
  <c r="U36" i="3" s="1"/>
  <c r="T37" i="3"/>
  <c r="U37" i="3" s="1"/>
  <c r="T38" i="3"/>
  <c r="U38" i="3" s="1"/>
  <c r="T39" i="3"/>
  <c r="U39" i="3" s="1"/>
  <c r="T40" i="3"/>
  <c r="U40" i="3" s="1"/>
  <c r="T41" i="3"/>
  <c r="U41" i="3" s="1"/>
  <c r="T42" i="3"/>
  <c r="U42" i="3" s="1"/>
  <c r="T43" i="3"/>
  <c r="U43" i="3" s="1"/>
  <c r="T44" i="3"/>
  <c r="U44" i="3" s="1"/>
  <c r="T45" i="3"/>
  <c r="U45" i="3" s="1"/>
  <c r="T46" i="3"/>
  <c r="U46" i="3" s="1"/>
  <c r="T47" i="3"/>
  <c r="U47" i="3" s="1"/>
  <c r="T48" i="3"/>
  <c r="U48" i="3" s="1"/>
  <c r="T49" i="3"/>
  <c r="U49" i="3" s="1"/>
  <c r="T50" i="3"/>
  <c r="U50" i="3" s="1"/>
  <c r="T51" i="3"/>
  <c r="U51" i="3" s="1"/>
  <c r="T52" i="3"/>
  <c r="U52" i="3" s="1"/>
  <c r="T53" i="3"/>
  <c r="U53" i="3" s="1"/>
  <c r="T54" i="3"/>
  <c r="U54" i="3" s="1"/>
  <c r="T55" i="3"/>
  <c r="U55" i="3" s="1"/>
  <c r="T56" i="3"/>
  <c r="U56" i="3" s="1"/>
  <c r="T57" i="3"/>
  <c r="U57" i="3" s="1"/>
  <c r="T58" i="3"/>
  <c r="U58" i="3" s="1"/>
  <c r="T59" i="3"/>
  <c r="U59" i="3" s="1"/>
  <c r="T60" i="3"/>
  <c r="U60" i="3" s="1"/>
  <c r="T61" i="3"/>
  <c r="U61" i="3" s="1"/>
  <c r="T62" i="3"/>
  <c r="U62" i="3" s="1"/>
  <c r="T63" i="3"/>
  <c r="U63" i="3" s="1"/>
  <c r="T64" i="3"/>
  <c r="U64" i="3" s="1"/>
  <c r="T65" i="3"/>
  <c r="U65" i="3" s="1"/>
  <c r="T66" i="3"/>
  <c r="U66" i="3" s="1"/>
  <c r="T68" i="3"/>
  <c r="U68" i="3" s="1"/>
  <c r="T69" i="3"/>
  <c r="U69" i="3" s="1"/>
  <c r="T70" i="3"/>
  <c r="U70" i="3" s="1"/>
  <c r="T71" i="3"/>
  <c r="U71" i="3" s="1"/>
  <c r="T72" i="3"/>
  <c r="U72" i="3" s="1"/>
  <c r="T73" i="3"/>
  <c r="U73" i="3" s="1"/>
  <c r="T74" i="3"/>
  <c r="U74" i="3" s="1"/>
  <c r="T75" i="3"/>
  <c r="U75" i="3" s="1"/>
  <c r="T76" i="3"/>
  <c r="U76" i="3" s="1"/>
  <c r="T77" i="3"/>
  <c r="U77" i="3" s="1"/>
  <c r="T78" i="3"/>
  <c r="U78" i="3" s="1"/>
  <c r="T79" i="3"/>
  <c r="U79" i="3" s="1"/>
  <c r="T80" i="3"/>
  <c r="U80" i="3" s="1"/>
  <c r="T81" i="3"/>
  <c r="U81" i="3" s="1"/>
  <c r="T82" i="3"/>
  <c r="U82" i="3" s="1"/>
  <c r="T83" i="3"/>
  <c r="U83" i="3" s="1"/>
  <c r="T84" i="3"/>
  <c r="U84" i="3" s="1"/>
  <c r="T85" i="3"/>
  <c r="U85" i="3" s="1"/>
  <c r="T86" i="3"/>
  <c r="U86" i="3" s="1"/>
  <c r="T87" i="3"/>
  <c r="U87" i="3" s="1"/>
  <c r="T88" i="3"/>
  <c r="U88" i="3" s="1"/>
  <c r="T89" i="3"/>
  <c r="U89" i="3" s="1"/>
  <c r="T90" i="3"/>
  <c r="U90" i="3" s="1"/>
  <c r="T91" i="3"/>
  <c r="U91" i="3" s="1"/>
  <c r="T92" i="3"/>
  <c r="U92" i="3" s="1"/>
  <c r="T93" i="3"/>
  <c r="U93" i="3" s="1"/>
  <c r="T94" i="3"/>
  <c r="U94" i="3" s="1"/>
  <c r="T95" i="3"/>
  <c r="U95" i="3" s="1"/>
  <c r="T96" i="3"/>
  <c r="U96" i="3" s="1"/>
  <c r="T97" i="3"/>
  <c r="U97" i="3" s="1"/>
  <c r="T98" i="3"/>
  <c r="U98" i="3" s="1"/>
  <c r="T99" i="3"/>
  <c r="U99" i="3" s="1"/>
  <c r="T100" i="3"/>
  <c r="U100" i="3" s="1"/>
  <c r="T101" i="3"/>
  <c r="U101" i="3" s="1"/>
  <c r="T102" i="3"/>
  <c r="U102" i="3" s="1"/>
  <c r="T103" i="3"/>
  <c r="U103" i="3" s="1"/>
  <c r="T104" i="3"/>
  <c r="U104" i="3" s="1"/>
  <c r="T105" i="3"/>
  <c r="U105" i="3" s="1"/>
  <c r="T106" i="3"/>
  <c r="U106" i="3" s="1"/>
  <c r="T107" i="3"/>
  <c r="U107" i="3" s="1"/>
  <c r="T108" i="3"/>
  <c r="U108" i="3" s="1"/>
  <c r="T109" i="3"/>
  <c r="U109" i="3" s="1"/>
  <c r="T110" i="3"/>
  <c r="U110" i="3" s="1"/>
  <c r="T111" i="3"/>
  <c r="U111" i="3" s="1"/>
  <c r="T112" i="3"/>
  <c r="U112" i="3" s="1"/>
  <c r="T113" i="3"/>
  <c r="U113" i="3" s="1"/>
  <c r="T114" i="3"/>
  <c r="U114" i="3" s="1"/>
  <c r="T115" i="3"/>
  <c r="U115" i="3" s="1"/>
  <c r="T116" i="3"/>
  <c r="U116" i="3" s="1"/>
  <c r="T117" i="3"/>
  <c r="U117" i="3" s="1"/>
  <c r="T118" i="3"/>
  <c r="U118" i="3" s="1"/>
  <c r="T119" i="3"/>
  <c r="U119" i="3" s="1"/>
  <c r="T120" i="3"/>
  <c r="U120" i="3" s="1"/>
  <c r="T121" i="3"/>
  <c r="U121" i="3" s="1"/>
  <c r="T122" i="3"/>
  <c r="U122" i="3" s="1"/>
  <c r="T123" i="3"/>
  <c r="U123" i="3" s="1"/>
  <c r="T125" i="3"/>
  <c r="U125" i="3" s="1"/>
  <c r="T126" i="3"/>
  <c r="U126" i="3" s="1"/>
  <c r="T127" i="3"/>
  <c r="U127" i="3" s="1"/>
  <c r="T128" i="3"/>
  <c r="U128" i="3" s="1"/>
  <c r="T129" i="3"/>
  <c r="U129" i="3" s="1"/>
  <c r="T131" i="3"/>
  <c r="U131" i="3" s="1"/>
  <c r="T132" i="3"/>
  <c r="U132" i="3" s="1"/>
  <c r="T133" i="3"/>
  <c r="U133" i="3" s="1"/>
  <c r="T134" i="3"/>
  <c r="U134" i="3" s="1"/>
  <c r="T135" i="3"/>
  <c r="U135" i="3" s="1"/>
  <c r="T140" i="3"/>
  <c r="U140" i="3" s="1"/>
  <c r="T141" i="3"/>
  <c r="U141" i="3" s="1"/>
  <c r="T142" i="3"/>
  <c r="U142" i="3" s="1"/>
  <c r="T143" i="3"/>
  <c r="U143" i="3" s="1"/>
  <c r="T144" i="3"/>
  <c r="U144" i="3" s="1"/>
  <c r="T147" i="3"/>
  <c r="U147" i="3" s="1"/>
  <c r="T149" i="3"/>
  <c r="U149" i="3" s="1"/>
  <c r="T150" i="3"/>
  <c r="U150" i="3" s="1"/>
  <c r="T151" i="3"/>
  <c r="U151" i="3" s="1"/>
  <c r="T152" i="3"/>
  <c r="U152" i="3" s="1"/>
  <c r="T153" i="3"/>
  <c r="U153" i="3" s="1"/>
  <c r="T156" i="3"/>
  <c r="U156" i="3" s="1"/>
  <c r="T157" i="3"/>
  <c r="U157" i="3" s="1"/>
  <c r="T158" i="3"/>
  <c r="U158" i="3" s="1"/>
  <c r="T160" i="3"/>
  <c r="U160" i="3" s="1"/>
  <c r="T161" i="3"/>
  <c r="U161" i="3" s="1"/>
  <c r="T162" i="3"/>
  <c r="U162" i="3" s="1"/>
  <c r="T163" i="3"/>
  <c r="U163" i="3" s="1"/>
  <c r="T164" i="3"/>
  <c r="U164" i="3" s="1"/>
  <c r="T165" i="3"/>
  <c r="U165" i="3" s="1"/>
  <c r="T166" i="3"/>
  <c r="U166" i="3" s="1"/>
  <c r="T167" i="3"/>
  <c r="U167" i="3" s="1"/>
  <c r="T170" i="3"/>
  <c r="U170" i="3" s="1"/>
  <c r="T171" i="3"/>
  <c r="U171" i="3" s="1"/>
  <c r="T172" i="3"/>
  <c r="U172" i="3" s="1"/>
  <c r="T173" i="3"/>
  <c r="U173" i="3" s="1"/>
  <c r="T174" i="3"/>
  <c r="U174" i="3" s="1"/>
  <c r="T175" i="3"/>
  <c r="U175" i="3" s="1"/>
  <c r="T176" i="3"/>
  <c r="U176" i="3" s="1"/>
  <c r="T177" i="3"/>
  <c r="U177" i="3" s="1"/>
  <c r="T178" i="3"/>
  <c r="U178" i="3" s="1"/>
  <c r="T179" i="3"/>
  <c r="U179" i="3" s="1"/>
  <c r="T182" i="3"/>
  <c r="U182" i="3" s="1"/>
  <c r="T183" i="3"/>
  <c r="U183" i="3" s="1"/>
  <c r="T184" i="3"/>
  <c r="U184" i="3" s="1"/>
  <c r="T185" i="3"/>
  <c r="U185" i="3" s="1"/>
  <c r="T186" i="3"/>
  <c r="U186" i="3" s="1"/>
  <c r="T187" i="3"/>
  <c r="U187" i="3" s="1"/>
  <c r="T189" i="3"/>
  <c r="U189" i="3" s="1"/>
  <c r="T190" i="3"/>
  <c r="U190" i="3" s="1"/>
  <c r="T191" i="3"/>
  <c r="U191" i="3" s="1"/>
  <c r="T192" i="3"/>
  <c r="U192" i="3" s="1"/>
  <c r="T195" i="3"/>
  <c r="U195" i="3" s="1"/>
  <c r="T197" i="3"/>
  <c r="U197" i="3" s="1"/>
  <c r="T198" i="3"/>
  <c r="U198" i="3" s="1"/>
  <c r="T199" i="3"/>
  <c r="U199" i="3" s="1"/>
  <c r="T200" i="3"/>
  <c r="U200" i="3" s="1"/>
  <c r="T201" i="3"/>
  <c r="U201" i="3" s="1"/>
  <c r="T202" i="3"/>
  <c r="U202" i="3" s="1"/>
  <c r="T203" i="3"/>
  <c r="U203" i="3" s="1"/>
  <c r="T204" i="3"/>
  <c r="U204" i="3" s="1"/>
  <c r="T205" i="3"/>
  <c r="U205" i="3" s="1"/>
  <c r="T209" i="3"/>
  <c r="U209" i="3" s="1"/>
  <c r="T210" i="3"/>
  <c r="U210" i="3" s="1"/>
  <c r="T211" i="3"/>
  <c r="U211" i="3" s="1"/>
  <c r="T212" i="3"/>
  <c r="U212" i="3" s="1"/>
  <c r="T213" i="3"/>
  <c r="U213" i="3" s="1"/>
  <c r="T214" i="3"/>
  <c r="U214" i="3" s="1"/>
  <c r="T215" i="3"/>
  <c r="U215" i="3" s="1"/>
  <c r="T216" i="3"/>
  <c r="U216" i="3" s="1"/>
  <c r="T217" i="3"/>
  <c r="U217" i="3" s="1"/>
  <c r="T218" i="3"/>
  <c r="U218" i="3" s="1"/>
  <c r="T219" i="3"/>
  <c r="U219" i="3" s="1"/>
  <c r="T220" i="3"/>
  <c r="U220" i="3" s="1"/>
  <c r="T221" i="3"/>
  <c r="U221" i="3" s="1"/>
  <c r="T222" i="3"/>
  <c r="U222" i="3" s="1"/>
  <c r="T223" i="3"/>
  <c r="U223" i="3" s="1"/>
  <c r="T224" i="3"/>
  <c r="U224" i="3" s="1"/>
  <c r="T225" i="3"/>
  <c r="U225" i="3" s="1"/>
  <c r="T226" i="3"/>
  <c r="U226" i="3" s="1"/>
  <c r="T227" i="3"/>
  <c r="U227" i="3" s="1"/>
  <c r="T228" i="3"/>
  <c r="U228" i="3" s="1"/>
  <c r="T229" i="3"/>
  <c r="U229" i="3" s="1"/>
  <c r="T230" i="3"/>
  <c r="U230" i="3" s="1"/>
  <c r="T231" i="3"/>
  <c r="U231" i="3" s="1"/>
  <c r="T232" i="3"/>
  <c r="U232" i="3" s="1"/>
  <c r="T233" i="3"/>
  <c r="U233" i="3" s="1"/>
  <c r="T234" i="3"/>
  <c r="U234" i="3" s="1"/>
  <c r="T235" i="3"/>
  <c r="U235" i="3" s="1"/>
  <c r="T236" i="3"/>
  <c r="U236" i="3" s="1"/>
  <c r="T237" i="3"/>
  <c r="U237" i="3" s="1"/>
  <c r="T238" i="3"/>
  <c r="U238" i="3" s="1"/>
  <c r="T239" i="3"/>
  <c r="U239" i="3" s="1"/>
  <c r="T240" i="3"/>
  <c r="U240" i="3" s="1"/>
  <c r="T241" i="3"/>
  <c r="U241" i="3" s="1"/>
  <c r="T242" i="3"/>
  <c r="U242" i="3" s="1"/>
  <c r="T243" i="3"/>
  <c r="U243" i="3" s="1"/>
  <c r="T244" i="3"/>
  <c r="U244" i="3" s="1"/>
  <c r="T245" i="3"/>
  <c r="U245" i="3" s="1"/>
  <c r="T246" i="3"/>
  <c r="U246" i="3" s="1"/>
  <c r="T247" i="3"/>
  <c r="U247" i="3" s="1"/>
  <c r="T248" i="3"/>
  <c r="U248" i="3" s="1"/>
  <c r="T249" i="3"/>
  <c r="U249" i="3" s="1"/>
  <c r="T250" i="3"/>
  <c r="U250" i="3" s="1"/>
  <c r="T251" i="3"/>
  <c r="U251" i="3" s="1"/>
  <c r="T252" i="3"/>
  <c r="U252" i="3" s="1"/>
  <c r="T253" i="3"/>
  <c r="U253" i="3" s="1"/>
  <c r="T254" i="3"/>
  <c r="U254" i="3" s="1"/>
  <c r="T255" i="3"/>
  <c r="U255" i="3" s="1"/>
  <c r="T256" i="3"/>
  <c r="U256" i="3" s="1"/>
  <c r="T257" i="3"/>
  <c r="U257" i="3" s="1"/>
  <c r="T258" i="3"/>
  <c r="U258" i="3" s="1"/>
  <c r="T259" i="3"/>
  <c r="U259" i="3" s="1"/>
  <c r="T260" i="3"/>
  <c r="U260" i="3" s="1"/>
  <c r="T261" i="3"/>
  <c r="U261" i="3" s="1"/>
  <c r="T262" i="3"/>
  <c r="U262" i="3" s="1"/>
  <c r="T263" i="3"/>
  <c r="U263" i="3" s="1"/>
  <c r="T264" i="3"/>
  <c r="U264" i="3" s="1"/>
  <c r="T265" i="3"/>
  <c r="U265" i="3" s="1"/>
  <c r="T266" i="3"/>
  <c r="U266" i="3" s="1"/>
  <c r="T267" i="3"/>
  <c r="U267" i="3" s="1"/>
  <c r="T268" i="3"/>
  <c r="U268" i="3" s="1"/>
  <c r="T269" i="3"/>
  <c r="U269" i="3" s="1"/>
  <c r="T270" i="3"/>
  <c r="U270" i="3" s="1"/>
  <c r="T271" i="3"/>
  <c r="U271" i="3" s="1"/>
  <c r="T272" i="3"/>
  <c r="U272" i="3" s="1"/>
  <c r="T273" i="3"/>
  <c r="U273" i="3" s="1"/>
  <c r="T274" i="3"/>
  <c r="U274" i="3" s="1"/>
  <c r="T275" i="3"/>
  <c r="U275" i="3" s="1"/>
  <c r="T276" i="3"/>
  <c r="U276" i="3" s="1"/>
  <c r="T277" i="3"/>
  <c r="U277" i="3" s="1"/>
  <c r="T278" i="3"/>
  <c r="U278" i="3" s="1"/>
  <c r="T279" i="3"/>
  <c r="U279" i="3" s="1"/>
  <c r="T280" i="3"/>
  <c r="U280" i="3" s="1"/>
  <c r="T281" i="3"/>
  <c r="U281" i="3" s="1"/>
  <c r="T282" i="3"/>
  <c r="U282" i="3" s="1"/>
  <c r="T283" i="3"/>
  <c r="U283" i="3" s="1"/>
  <c r="T284" i="3"/>
  <c r="U284" i="3" s="1"/>
  <c r="T285" i="3"/>
  <c r="U285" i="3" s="1"/>
  <c r="T286" i="3"/>
  <c r="U286" i="3" s="1"/>
  <c r="T287" i="3"/>
  <c r="U287" i="3" s="1"/>
  <c r="T288" i="3"/>
  <c r="U288" i="3" s="1"/>
  <c r="T289" i="3"/>
  <c r="U289" i="3" s="1"/>
  <c r="T290" i="3"/>
  <c r="U290" i="3" s="1"/>
  <c r="T291" i="3"/>
  <c r="U291" i="3" s="1"/>
  <c r="T292" i="3"/>
  <c r="U292" i="3" s="1"/>
  <c r="T293" i="3"/>
  <c r="U293" i="3" s="1"/>
  <c r="T294" i="3"/>
  <c r="U294" i="3" s="1"/>
  <c r="T296" i="3"/>
  <c r="U296" i="3" s="1"/>
  <c r="T297" i="3"/>
  <c r="U297" i="3" s="1"/>
  <c r="T298" i="3"/>
  <c r="U298" i="3" s="1"/>
  <c r="T302" i="3"/>
  <c r="U302" i="3" s="1"/>
  <c r="T303" i="3"/>
  <c r="U303" i="3" s="1"/>
  <c r="T304" i="3"/>
  <c r="U304" i="3" s="1"/>
  <c r="T305" i="3"/>
  <c r="U305" i="3" s="1"/>
  <c r="T306" i="3"/>
  <c r="U306" i="3" s="1"/>
  <c r="T307" i="3"/>
  <c r="U307" i="3" s="1"/>
  <c r="T309" i="3"/>
  <c r="U309" i="3" s="1"/>
  <c r="T310" i="3"/>
  <c r="U310" i="3" s="1"/>
  <c r="T311" i="3"/>
  <c r="U311" i="3" s="1"/>
  <c r="T312" i="3"/>
  <c r="U312" i="3" s="1"/>
  <c r="T313" i="3"/>
  <c r="U313" i="3" s="1"/>
  <c r="T314" i="3"/>
  <c r="U314" i="3" s="1"/>
  <c r="T315" i="3"/>
  <c r="U315" i="3" s="1"/>
  <c r="T316" i="3"/>
  <c r="U316" i="3" s="1"/>
  <c r="T317" i="3"/>
  <c r="U317" i="3" s="1"/>
  <c r="T318" i="3"/>
  <c r="U318" i="3" s="1"/>
  <c r="T319" i="3"/>
  <c r="U319" i="3" s="1"/>
  <c r="T320" i="3"/>
  <c r="U320" i="3" s="1"/>
  <c r="T321" i="3"/>
  <c r="U321" i="3" s="1"/>
  <c r="T322" i="3"/>
  <c r="U322" i="3" s="1"/>
  <c r="T324" i="3"/>
  <c r="U324" i="3" s="1"/>
  <c r="T325" i="3"/>
  <c r="U325" i="3" s="1"/>
  <c r="T326" i="3"/>
  <c r="U326" i="3" s="1"/>
  <c r="T327" i="3"/>
  <c r="U327" i="3" s="1"/>
  <c r="T328" i="3"/>
  <c r="U328" i="3" s="1"/>
  <c r="T329" i="3"/>
  <c r="U329" i="3" s="1"/>
  <c r="T330" i="3"/>
  <c r="U330" i="3" s="1"/>
  <c r="T331" i="3"/>
  <c r="U331" i="3" s="1"/>
  <c r="T332" i="3"/>
  <c r="U332" i="3" s="1"/>
  <c r="T333" i="3"/>
  <c r="U333" i="3" s="1"/>
  <c r="T334" i="3"/>
  <c r="U334" i="3" s="1"/>
  <c r="T335" i="3"/>
  <c r="U335" i="3" s="1"/>
  <c r="T336" i="3"/>
  <c r="U336" i="3" s="1"/>
  <c r="T339" i="3"/>
  <c r="U339" i="3" s="1"/>
  <c r="T342" i="3"/>
  <c r="U342" i="3" s="1"/>
  <c r="T343" i="3"/>
  <c r="U343" i="3" s="1"/>
  <c r="T344" i="3"/>
  <c r="U344" i="3" s="1"/>
  <c r="T345" i="3"/>
  <c r="U345" i="3" s="1"/>
  <c r="T346" i="3"/>
  <c r="U346" i="3" s="1"/>
  <c r="T347" i="3"/>
  <c r="U347" i="3" s="1"/>
  <c r="T348" i="3"/>
  <c r="U348" i="3" s="1"/>
  <c r="T349" i="3"/>
  <c r="U349" i="3" s="1"/>
  <c r="T350" i="3"/>
  <c r="U350" i="3" s="1"/>
  <c r="T351" i="3"/>
  <c r="U351" i="3" s="1"/>
  <c r="T352" i="3"/>
  <c r="U352" i="3" s="1"/>
  <c r="T353" i="3"/>
  <c r="U353" i="3" s="1"/>
  <c r="T354" i="3"/>
  <c r="U354" i="3" s="1"/>
  <c r="T357" i="3"/>
  <c r="U357" i="3" s="1"/>
  <c r="T360" i="3"/>
  <c r="U360" i="3" s="1"/>
  <c r="T361" i="3"/>
  <c r="U361" i="3" s="1"/>
  <c r="T362" i="3"/>
  <c r="U362" i="3" s="1"/>
  <c r="T363" i="3"/>
  <c r="U363" i="3" s="1"/>
  <c r="T364" i="3"/>
  <c r="U364" i="3" s="1"/>
  <c r="T365" i="3"/>
  <c r="U365" i="3" s="1"/>
  <c r="T366" i="3"/>
  <c r="U366" i="3" s="1"/>
  <c r="T367" i="3"/>
  <c r="U367" i="3" s="1"/>
  <c r="T368" i="3"/>
  <c r="U368" i="3" s="1"/>
  <c r="T369" i="3"/>
  <c r="U369" i="3" s="1"/>
  <c r="T376" i="3"/>
  <c r="U376" i="3" s="1"/>
  <c r="T377" i="3"/>
  <c r="U377" i="3" s="1"/>
  <c r="T378" i="3"/>
  <c r="U378" i="3" s="1"/>
  <c r="T379" i="3"/>
  <c r="U379" i="3" s="1"/>
  <c r="T380" i="3"/>
  <c r="U380" i="3" s="1"/>
  <c r="T381" i="3"/>
  <c r="U381" i="3" s="1"/>
  <c r="T382" i="3"/>
  <c r="U382" i="3" s="1"/>
  <c r="T383" i="3"/>
  <c r="U383" i="3" s="1"/>
  <c r="T384" i="3"/>
  <c r="U384" i="3" s="1"/>
  <c r="T385" i="3"/>
  <c r="U385" i="3" s="1"/>
  <c r="T386" i="3"/>
  <c r="U386" i="3" s="1"/>
  <c r="T387" i="3"/>
  <c r="U387" i="3" s="1"/>
  <c r="T388" i="3"/>
  <c r="U388" i="3" s="1"/>
  <c r="T389" i="3"/>
  <c r="U389" i="3" s="1"/>
  <c r="T391" i="3"/>
  <c r="U391" i="3" s="1"/>
  <c r="T392" i="3"/>
  <c r="U392" i="3" s="1"/>
  <c r="T393" i="3"/>
  <c r="U393" i="3" s="1"/>
  <c r="T394" i="3"/>
  <c r="U394" i="3" s="1"/>
  <c r="T395" i="3"/>
  <c r="U395" i="3" s="1"/>
  <c r="T396" i="3"/>
  <c r="U396" i="3" s="1"/>
  <c r="T397" i="3"/>
  <c r="U397" i="3" s="1"/>
  <c r="T398" i="3"/>
  <c r="U398" i="3" s="1"/>
  <c r="T399" i="3"/>
  <c r="U399" i="3" s="1"/>
  <c r="T400" i="3"/>
  <c r="U400" i="3" s="1"/>
  <c r="T402" i="3"/>
  <c r="U402" i="3" s="1"/>
  <c r="T403" i="3"/>
  <c r="U403" i="3" s="1"/>
  <c r="T404" i="3"/>
  <c r="U404" i="3" s="1"/>
  <c r="T405" i="3"/>
  <c r="U405" i="3" s="1"/>
  <c r="T407" i="3"/>
  <c r="U407" i="3" s="1"/>
  <c r="T408" i="3"/>
  <c r="U408" i="3" s="1"/>
  <c r="T409" i="3"/>
  <c r="U409" i="3" s="1"/>
  <c r="T410" i="3"/>
  <c r="U410" i="3" s="1"/>
  <c r="T411" i="3"/>
  <c r="U411" i="3" s="1"/>
  <c r="T412" i="3"/>
  <c r="U412" i="3" s="1"/>
  <c r="T413" i="3"/>
  <c r="U413" i="3" s="1"/>
  <c r="T414" i="3"/>
  <c r="U414" i="3" s="1"/>
  <c r="T415" i="3"/>
  <c r="U415" i="3" s="1"/>
  <c r="T416" i="3"/>
  <c r="U416" i="3" s="1"/>
  <c r="T417" i="3"/>
  <c r="U417" i="3" s="1"/>
  <c r="T418" i="3"/>
  <c r="U418" i="3" s="1"/>
  <c r="T419" i="3"/>
  <c r="U419" i="3" s="1"/>
  <c r="T420" i="3"/>
  <c r="U420" i="3" s="1"/>
  <c r="T421" i="3"/>
  <c r="U421" i="3" s="1"/>
  <c r="T422" i="3"/>
  <c r="U422" i="3" s="1"/>
  <c r="T423" i="3"/>
  <c r="U423" i="3" s="1"/>
  <c r="T424" i="3"/>
  <c r="U424" i="3" s="1"/>
  <c r="T425" i="3"/>
  <c r="U425" i="3" s="1"/>
  <c r="T426" i="3"/>
  <c r="U426" i="3" s="1"/>
  <c r="T427" i="3"/>
  <c r="U427" i="3" s="1"/>
  <c r="T428" i="3"/>
  <c r="U428" i="3" s="1"/>
  <c r="T429" i="3"/>
  <c r="U429" i="3" s="1"/>
  <c r="T430" i="3"/>
  <c r="U430" i="3" s="1"/>
  <c r="T431" i="3"/>
  <c r="U431" i="3" s="1"/>
  <c r="T432" i="3"/>
  <c r="U432" i="3" s="1"/>
  <c r="T433" i="3"/>
  <c r="U433" i="3" s="1"/>
  <c r="T434" i="3"/>
  <c r="U434" i="3" s="1"/>
  <c r="T435" i="3"/>
  <c r="U435" i="3" s="1"/>
  <c r="T436" i="3"/>
  <c r="U436" i="3" s="1"/>
  <c r="T437" i="3"/>
  <c r="U437" i="3" s="1"/>
  <c r="T438" i="3"/>
  <c r="U438" i="3" s="1"/>
  <c r="T439" i="3"/>
  <c r="U439" i="3" s="1"/>
  <c r="T440" i="3"/>
  <c r="U440" i="3" s="1"/>
  <c r="T441" i="3"/>
  <c r="U441" i="3" s="1"/>
  <c r="T442" i="3"/>
  <c r="U442" i="3" s="1"/>
  <c r="T443" i="3"/>
  <c r="U443" i="3" s="1"/>
  <c r="T444" i="3"/>
  <c r="U444" i="3" s="1"/>
  <c r="T445" i="3"/>
  <c r="U445" i="3" s="1"/>
  <c r="T446" i="3"/>
  <c r="U446" i="3" s="1"/>
  <c r="T451" i="3"/>
  <c r="U451" i="3" s="1"/>
  <c r="T452" i="3"/>
  <c r="U452" i="3" s="1"/>
  <c r="T453" i="3"/>
  <c r="U453" i="3" s="1"/>
  <c r="T454" i="3"/>
  <c r="U454" i="3" s="1"/>
  <c r="T455" i="3"/>
  <c r="U455" i="3" s="1"/>
  <c r="T456" i="3"/>
  <c r="U456" i="3" s="1"/>
  <c r="T457" i="3"/>
  <c r="U457" i="3" s="1"/>
  <c r="T458" i="3"/>
  <c r="U458" i="3" s="1"/>
  <c r="T459" i="3"/>
  <c r="U459" i="3" s="1"/>
  <c r="T460" i="3"/>
  <c r="U460" i="3" s="1"/>
  <c r="T461" i="3"/>
  <c r="U461" i="3" s="1"/>
  <c r="T462" i="3"/>
  <c r="U462" i="3" s="1"/>
  <c r="T463" i="3"/>
  <c r="U463" i="3" s="1"/>
  <c r="T464" i="3"/>
  <c r="U464" i="3" s="1"/>
  <c r="T465" i="3"/>
  <c r="U465" i="3" s="1"/>
  <c r="T466" i="3"/>
  <c r="U466" i="3" s="1"/>
  <c r="T467" i="3"/>
  <c r="U467" i="3" s="1"/>
  <c r="T468" i="3"/>
  <c r="U468" i="3" s="1"/>
  <c r="T469" i="3"/>
  <c r="U469" i="3" s="1"/>
  <c r="T470" i="3"/>
  <c r="U470" i="3" s="1"/>
  <c r="T471" i="3"/>
  <c r="U471" i="3" s="1"/>
  <c r="T472" i="3"/>
  <c r="U472" i="3" s="1"/>
  <c r="T473" i="3"/>
  <c r="U473" i="3" s="1"/>
  <c r="T474" i="3"/>
  <c r="U474" i="3" s="1"/>
  <c r="T475" i="3"/>
  <c r="U475" i="3" s="1"/>
  <c r="T476" i="3"/>
  <c r="U476" i="3" s="1"/>
  <c r="T477" i="3"/>
  <c r="U477" i="3" s="1"/>
  <c r="T478" i="3"/>
  <c r="U478" i="3" s="1"/>
  <c r="T479" i="3"/>
  <c r="U479" i="3" s="1"/>
  <c r="T480" i="3"/>
  <c r="U480" i="3" s="1"/>
  <c r="T481" i="3"/>
  <c r="U481" i="3" s="1"/>
  <c r="T482" i="3"/>
  <c r="U482" i="3" s="1"/>
  <c r="T483" i="3"/>
  <c r="U483" i="3" s="1"/>
  <c r="T484" i="3"/>
  <c r="U484" i="3" s="1"/>
  <c r="T485" i="3"/>
  <c r="U485" i="3" s="1"/>
  <c r="T486" i="3"/>
  <c r="U486" i="3" s="1"/>
  <c r="T487" i="3"/>
  <c r="U487" i="3" s="1"/>
  <c r="T488" i="3"/>
  <c r="U488" i="3" s="1"/>
  <c r="T489" i="3"/>
  <c r="U489" i="3" s="1"/>
  <c r="T490" i="3"/>
  <c r="U490" i="3" s="1"/>
  <c r="T491" i="3"/>
  <c r="U491" i="3" s="1"/>
  <c r="T492" i="3"/>
  <c r="U492" i="3" s="1"/>
  <c r="T493" i="3"/>
  <c r="U493" i="3" s="1"/>
  <c r="T494" i="3"/>
  <c r="U494" i="3" s="1"/>
  <c r="T495" i="3"/>
  <c r="U495" i="3" s="1"/>
  <c r="T496" i="3"/>
  <c r="U496" i="3" s="1"/>
  <c r="T497" i="3"/>
  <c r="U497" i="3" s="1"/>
  <c r="T498" i="3"/>
  <c r="U498" i="3" s="1"/>
  <c r="T499" i="3"/>
  <c r="U499" i="3" s="1"/>
  <c r="T500" i="3"/>
  <c r="U500" i="3" s="1"/>
  <c r="T501" i="3"/>
  <c r="U501" i="3" s="1"/>
  <c r="T502" i="3"/>
  <c r="U502" i="3" s="1"/>
  <c r="T503" i="3"/>
  <c r="U503" i="3" s="1"/>
  <c r="T504" i="3"/>
  <c r="U504" i="3" s="1"/>
  <c r="T505" i="3"/>
  <c r="U505" i="3" s="1"/>
  <c r="T506" i="3"/>
  <c r="U506" i="3" s="1"/>
  <c r="T507" i="3"/>
  <c r="U507" i="3" s="1"/>
  <c r="T508" i="3"/>
  <c r="U508" i="3" s="1"/>
  <c r="T509" i="3"/>
  <c r="U509" i="3" s="1"/>
  <c r="T510" i="3"/>
  <c r="U510" i="3" s="1"/>
  <c r="T511" i="3"/>
  <c r="U511" i="3" s="1"/>
  <c r="T512" i="3"/>
  <c r="U512" i="3" s="1"/>
  <c r="T514" i="3"/>
  <c r="U514" i="3" s="1"/>
  <c r="T515" i="3"/>
  <c r="U515" i="3" s="1"/>
  <c r="T516" i="3"/>
  <c r="U516" i="3" s="1"/>
  <c r="T518" i="3"/>
  <c r="U518" i="3" s="1"/>
  <c r="T519" i="3"/>
  <c r="U519" i="3" s="1"/>
  <c r="T520" i="3"/>
  <c r="U520" i="3" s="1"/>
  <c r="T521" i="3"/>
  <c r="U521" i="3" s="1"/>
  <c r="T522" i="3"/>
  <c r="U522" i="3" s="1"/>
  <c r="T523" i="3"/>
  <c r="U523" i="3" s="1"/>
  <c r="T524" i="3"/>
  <c r="U524" i="3" s="1"/>
  <c r="T526" i="3"/>
  <c r="U526" i="3" s="1"/>
  <c r="T527" i="3"/>
  <c r="U527" i="3" s="1"/>
  <c r="T528" i="3"/>
  <c r="U528" i="3" s="1"/>
  <c r="T530" i="3"/>
  <c r="U530" i="3" s="1"/>
  <c r="T531" i="3"/>
  <c r="U531" i="3" s="1"/>
  <c r="T532" i="3"/>
  <c r="U532" i="3" s="1"/>
  <c r="T533" i="3"/>
  <c r="U533" i="3" s="1"/>
  <c r="T534" i="3"/>
  <c r="U534" i="3" s="1"/>
  <c r="T535" i="3"/>
  <c r="U535" i="3" s="1"/>
  <c r="T536" i="3"/>
  <c r="U536" i="3" s="1"/>
  <c r="T539" i="3"/>
  <c r="U539" i="3" s="1"/>
  <c r="T540" i="3"/>
  <c r="U540" i="3" s="1"/>
  <c r="T541" i="3"/>
  <c r="U541" i="3" s="1"/>
  <c r="T542" i="3"/>
  <c r="U542" i="3" s="1"/>
  <c r="T543" i="3"/>
  <c r="U543" i="3" s="1"/>
  <c r="T544" i="3"/>
  <c r="U544" i="3" s="1"/>
  <c r="T545" i="3"/>
  <c r="U545" i="3" s="1"/>
  <c r="T547" i="3"/>
  <c r="U547" i="3" s="1"/>
  <c r="T548" i="3"/>
  <c r="U548" i="3" s="1"/>
  <c r="T549" i="3"/>
  <c r="U549" i="3" s="1"/>
  <c r="T550" i="3"/>
  <c r="U550" i="3" s="1"/>
  <c r="T551" i="3"/>
  <c r="U551" i="3" s="1"/>
  <c r="T552" i="3"/>
  <c r="U552" i="3" s="1"/>
  <c r="T553" i="3"/>
  <c r="U553" i="3" s="1"/>
  <c r="T555" i="3"/>
  <c r="U555" i="3" s="1"/>
  <c r="T556" i="3"/>
  <c r="U556" i="3" s="1"/>
  <c r="T557" i="3"/>
  <c r="U557" i="3" s="1"/>
  <c r="T558" i="3"/>
  <c r="U558" i="3" s="1"/>
  <c r="T559" i="3"/>
  <c r="U559" i="3" s="1"/>
  <c r="T560" i="3"/>
  <c r="U560" i="3" s="1"/>
  <c r="T561" i="3"/>
  <c r="U561" i="3" s="1"/>
  <c r="T563" i="3"/>
  <c r="U563" i="3" s="1"/>
  <c r="T564" i="3"/>
  <c r="U564" i="3" s="1"/>
  <c r="T565" i="3"/>
  <c r="U565" i="3" s="1"/>
  <c r="T566" i="3"/>
  <c r="U566" i="3" s="1"/>
  <c r="T567" i="3"/>
  <c r="U567" i="3" s="1"/>
  <c r="T568" i="3"/>
  <c r="U568" i="3" s="1"/>
  <c r="T569" i="3"/>
  <c r="U569" i="3" s="1"/>
  <c r="T570" i="3"/>
  <c r="U570" i="3" s="1"/>
  <c r="T571" i="3"/>
  <c r="U571" i="3" s="1"/>
  <c r="T572" i="3"/>
  <c r="U572" i="3" s="1"/>
  <c r="T573" i="3"/>
  <c r="U573" i="3" s="1"/>
  <c r="T574" i="3"/>
  <c r="U574" i="3" s="1"/>
  <c r="T575" i="3"/>
  <c r="U575" i="3" s="1"/>
  <c r="T576" i="3"/>
  <c r="U576" i="3" s="1"/>
  <c r="T577" i="3"/>
  <c r="U577" i="3" s="1"/>
  <c r="T578" i="3"/>
  <c r="U578" i="3" s="1"/>
  <c r="T579" i="3"/>
  <c r="U579" i="3" s="1"/>
  <c r="T580" i="3"/>
  <c r="U580" i="3" s="1"/>
  <c r="T584" i="3"/>
  <c r="U584" i="3" s="1"/>
  <c r="T585" i="3"/>
  <c r="U585" i="3" s="1"/>
  <c r="T586" i="3"/>
  <c r="U586" i="3" s="1"/>
  <c r="T588" i="3"/>
  <c r="U588" i="3" s="1"/>
  <c r="T589" i="3"/>
  <c r="U589" i="3" s="1"/>
  <c r="T590" i="3"/>
  <c r="U590" i="3" s="1"/>
  <c r="T591" i="3"/>
  <c r="U591" i="3" s="1"/>
  <c r="T592" i="3"/>
  <c r="U592" i="3" s="1"/>
  <c r="T593" i="3"/>
  <c r="U593" i="3" s="1"/>
  <c r="T594" i="3"/>
  <c r="U594" i="3" s="1"/>
  <c r="T595" i="3"/>
  <c r="U595" i="3" s="1"/>
  <c r="T596" i="3"/>
  <c r="U596" i="3" s="1"/>
  <c r="T597" i="3"/>
  <c r="U597" i="3" s="1"/>
  <c r="T598" i="3"/>
  <c r="U598" i="3" s="1"/>
  <c r="T599" i="3"/>
  <c r="U599" i="3" s="1"/>
  <c r="T600" i="3"/>
  <c r="U600" i="3" s="1"/>
  <c r="T601" i="3"/>
  <c r="U601" i="3" s="1"/>
  <c r="T602" i="3"/>
  <c r="U602" i="3" s="1"/>
  <c r="T603" i="3"/>
  <c r="U603" i="3" s="1"/>
  <c r="T604" i="3"/>
  <c r="U604" i="3" s="1"/>
  <c r="T607" i="3"/>
  <c r="U607" i="3" s="1"/>
  <c r="T608" i="3"/>
  <c r="U608" i="3" s="1"/>
  <c r="T609" i="3"/>
  <c r="U609" i="3" s="1"/>
  <c r="T610" i="3"/>
  <c r="U610" i="3" s="1"/>
  <c r="T611" i="3"/>
  <c r="U611" i="3" s="1"/>
  <c r="T612" i="3"/>
  <c r="U612" i="3" s="1"/>
  <c r="T613" i="3"/>
  <c r="U613" i="3" s="1"/>
  <c r="T614" i="3"/>
  <c r="U614" i="3" s="1"/>
  <c r="T615" i="3"/>
  <c r="U615" i="3" s="1"/>
  <c r="T616" i="3"/>
  <c r="U616" i="3" s="1"/>
  <c r="T617" i="3"/>
  <c r="U617" i="3" s="1"/>
  <c r="T618" i="3"/>
  <c r="U618" i="3" s="1"/>
  <c r="T619" i="3"/>
  <c r="U619" i="3" s="1"/>
  <c r="T621" i="3"/>
  <c r="U621" i="3" s="1"/>
  <c r="T622" i="3"/>
  <c r="U622" i="3" s="1"/>
  <c r="T623" i="3"/>
  <c r="U623" i="3" s="1"/>
  <c r="T624" i="3"/>
  <c r="U624" i="3" s="1"/>
  <c r="T625" i="3"/>
  <c r="U625" i="3" s="1"/>
  <c r="T626" i="3"/>
  <c r="U626" i="3" s="1"/>
  <c r="T627" i="3"/>
  <c r="U627" i="3" s="1"/>
  <c r="T629" i="3"/>
  <c r="U629" i="3" s="1"/>
  <c r="T630" i="3"/>
  <c r="U630" i="3" s="1"/>
  <c r="T631" i="3"/>
  <c r="U631" i="3" s="1"/>
  <c r="T632" i="3"/>
  <c r="U632" i="3" s="1"/>
  <c r="T633" i="3"/>
  <c r="U633" i="3" s="1"/>
  <c r="T634" i="3"/>
  <c r="U634" i="3" s="1"/>
  <c r="T635" i="3"/>
  <c r="U635" i="3" s="1"/>
  <c r="T637" i="3"/>
  <c r="U637" i="3" s="1"/>
  <c r="T638" i="3"/>
  <c r="U638" i="3" s="1"/>
  <c r="T640" i="3"/>
  <c r="U640" i="3" s="1"/>
  <c r="T641" i="3"/>
  <c r="U641" i="3" s="1"/>
  <c r="T642" i="3"/>
  <c r="U642" i="3" s="1"/>
  <c r="T643" i="3"/>
  <c r="U643" i="3" s="1"/>
  <c r="T644" i="3"/>
  <c r="U644" i="3" s="1"/>
  <c r="T645" i="3"/>
  <c r="U645" i="3" s="1"/>
  <c r="T646" i="3"/>
  <c r="U646" i="3" s="1"/>
  <c r="T647" i="3"/>
  <c r="U647" i="3" s="1"/>
  <c r="T648" i="3"/>
  <c r="U648" i="3" s="1"/>
  <c r="T649" i="3"/>
  <c r="U649" i="3" s="1"/>
  <c r="T650" i="3"/>
  <c r="U650" i="3" s="1"/>
  <c r="T652" i="3"/>
  <c r="U652" i="3" s="1"/>
  <c r="T654" i="3"/>
  <c r="U654" i="3" s="1"/>
  <c r="T655" i="3"/>
  <c r="U655" i="3" s="1"/>
  <c r="T656" i="3"/>
  <c r="U656" i="3" s="1"/>
  <c r="T657" i="3"/>
  <c r="U657" i="3" s="1"/>
  <c r="T658" i="3"/>
  <c r="U658" i="3" s="1"/>
  <c r="T659" i="3"/>
  <c r="U659" i="3" s="1"/>
  <c r="T660" i="3"/>
  <c r="U660" i="3" s="1"/>
  <c r="T661" i="3"/>
  <c r="U661" i="3" s="1"/>
  <c r="T662" i="3"/>
  <c r="U662" i="3" s="1"/>
  <c r="T663" i="3"/>
  <c r="U663" i="3" s="1"/>
  <c r="T664" i="3"/>
  <c r="U664" i="3" s="1"/>
  <c r="T665" i="3"/>
  <c r="U665" i="3" s="1"/>
  <c r="T666" i="3"/>
  <c r="U666" i="3" s="1"/>
  <c r="T667" i="3"/>
  <c r="U667" i="3" s="1"/>
  <c r="T673" i="3"/>
  <c r="U673" i="3" s="1"/>
  <c r="T674" i="3"/>
  <c r="U674" i="3" s="1"/>
  <c r="T675" i="3"/>
  <c r="U675" i="3" s="1"/>
  <c r="T676" i="3"/>
  <c r="U676" i="3" s="1"/>
  <c r="T677" i="3"/>
  <c r="U677" i="3" s="1"/>
  <c r="T678" i="3"/>
  <c r="U678" i="3" s="1"/>
  <c r="T679" i="3"/>
  <c r="U679" i="3" s="1"/>
  <c r="T680" i="3"/>
  <c r="U680" i="3" s="1"/>
  <c r="T681" i="3"/>
  <c r="U681" i="3" s="1"/>
  <c r="T683" i="3"/>
  <c r="U683" i="3" s="1"/>
  <c r="T684" i="3"/>
  <c r="U684" i="3" s="1"/>
  <c r="T685" i="3"/>
  <c r="U685" i="3" s="1"/>
  <c r="T686" i="3"/>
  <c r="U686" i="3" s="1"/>
  <c r="T687" i="3"/>
  <c r="U687" i="3" s="1"/>
  <c r="T688" i="3"/>
  <c r="U688" i="3" s="1"/>
  <c r="T689" i="3"/>
  <c r="U689" i="3" s="1"/>
  <c r="T690" i="3"/>
  <c r="U690" i="3" s="1"/>
  <c r="T691" i="3"/>
  <c r="U691" i="3" s="1"/>
  <c r="T692" i="3"/>
  <c r="U692" i="3" s="1"/>
  <c r="T693" i="3"/>
  <c r="U693" i="3" s="1"/>
  <c r="T694" i="3"/>
  <c r="U694" i="3" s="1"/>
  <c r="T696" i="3"/>
  <c r="U696" i="3" s="1"/>
  <c r="T697" i="3"/>
  <c r="U697" i="3" s="1"/>
  <c r="T698" i="3"/>
  <c r="U698" i="3" s="1"/>
  <c r="T699" i="3"/>
  <c r="U699" i="3" s="1"/>
  <c r="T700" i="3"/>
  <c r="U700" i="3" s="1"/>
  <c r="T701" i="3"/>
  <c r="U701" i="3" s="1"/>
  <c r="T702" i="3"/>
  <c r="U702" i="3" s="1"/>
  <c r="T703" i="3"/>
  <c r="U703" i="3" s="1"/>
  <c r="T704" i="3"/>
  <c r="U704" i="3" s="1"/>
  <c r="T708" i="3"/>
  <c r="U708" i="3" s="1"/>
  <c r="T709" i="3"/>
  <c r="U709" i="3" s="1"/>
  <c r="T710" i="3"/>
  <c r="U710" i="3" s="1"/>
  <c r="T712" i="3"/>
  <c r="U712" i="3" s="1"/>
  <c r="T714" i="3"/>
  <c r="U714" i="3" s="1"/>
  <c r="T715" i="3"/>
  <c r="U715" i="3" s="1"/>
  <c r="T716" i="3"/>
  <c r="U716" i="3" s="1"/>
  <c r="T719" i="3"/>
  <c r="U719" i="3" s="1"/>
  <c r="T720" i="3"/>
  <c r="U720" i="3" s="1"/>
  <c r="T721" i="3"/>
  <c r="U721" i="3" s="1"/>
  <c r="T722" i="3"/>
  <c r="U722" i="3" s="1"/>
  <c r="T723" i="3"/>
  <c r="U723" i="3" s="1"/>
  <c r="T724" i="3"/>
  <c r="U724" i="3" s="1"/>
  <c r="T725" i="3"/>
  <c r="U725" i="3" s="1"/>
  <c r="T727" i="3"/>
  <c r="U727" i="3" s="1"/>
  <c r="T728" i="3"/>
  <c r="U728" i="3" s="1"/>
  <c r="T729" i="3"/>
  <c r="U729" i="3" s="1"/>
  <c r="T730" i="3"/>
  <c r="U730" i="3" s="1"/>
  <c r="T731" i="3"/>
  <c r="U731" i="3" s="1"/>
  <c r="T732" i="3"/>
  <c r="U732" i="3" s="1"/>
  <c r="T733" i="3"/>
  <c r="U733" i="3" s="1"/>
  <c r="T734" i="3"/>
  <c r="U734" i="3" s="1"/>
  <c r="T735" i="3"/>
  <c r="U735" i="3" s="1"/>
  <c r="T736" i="3"/>
  <c r="U736" i="3" s="1"/>
  <c r="T737" i="3"/>
  <c r="U737" i="3" s="1"/>
  <c r="T738" i="3"/>
  <c r="U738" i="3" s="1"/>
  <c r="T739" i="3"/>
  <c r="U739" i="3" s="1"/>
  <c r="T740" i="3"/>
  <c r="U740" i="3" s="1"/>
  <c r="T741" i="3"/>
  <c r="U741" i="3" s="1"/>
  <c r="T742" i="3"/>
  <c r="U742" i="3" s="1"/>
  <c r="T743" i="3"/>
  <c r="U743" i="3" s="1"/>
  <c r="T744" i="3"/>
  <c r="U744" i="3" s="1"/>
  <c r="T745" i="3"/>
  <c r="U745" i="3" s="1"/>
  <c r="T746" i="3"/>
  <c r="U746" i="3" s="1"/>
  <c r="T747" i="3"/>
  <c r="U747" i="3" s="1"/>
  <c r="T748" i="3"/>
  <c r="U748" i="3" s="1"/>
  <c r="T749" i="3"/>
  <c r="U749" i="3" s="1"/>
  <c r="T750" i="3"/>
  <c r="U750" i="3" s="1"/>
  <c r="T751" i="3"/>
  <c r="U751" i="3" s="1"/>
  <c r="T752" i="3"/>
  <c r="U752" i="3" s="1"/>
  <c r="T753" i="3"/>
  <c r="U753" i="3" s="1"/>
  <c r="T754" i="3"/>
  <c r="U754" i="3" s="1"/>
  <c r="T759" i="3"/>
  <c r="U759" i="3" s="1"/>
  <c r="T760" i="3"/>
  <c r="U760" i="3" s="1"/>
  <c r="T761" i="3"/>
  <c r="U761" i="3" s="1"/>
  <c r="T762" i="3"/>
  <c r="U762" i="3" s="1"/>
  <c r="T763" i="3"/>
  <c r="U763" i="3" s="1"/>
  <c r="T764" i="3"/>
  <c r="U764" i="3" s="1"/>
  <c r="T765" i="3"/>
  <c r="U765" i="3" s="1"/>
  <c r="T766" i="3"/>
  <c r="U766" i="3" s="1"/>
  <c r="T767" i="3"/>
  <c r="U767" i="3" s="1"/>
  <c r="T768" i="3"/>
  <c r="U768" i="3" s="1"/>
  <c r="T769" i="3"/>
  <c r="U769" i="3" s="1"/>
  <c r="T770" i="3"/>
  <c r="U770" i="3" s="1"/>
  <c r="T771" i="3"/>
  <c r="U771" i="3" s="1"/>
  <c r="T773" i="3"/>
  <c r="U773" i="3" s="1"/>
  <c r="T774" i="3"/>
  <c r="U774" i="3" s="1"/>
  <c r="T775" i="3"/>
  <c r="U775" i="3" s="1"/>
  <c r="T776" i="3"/>
  <c r="U776" i="3" s="1"/>
  <c r="T777" i="3"/>
  <c r="U777" i="3" s="1"/>
  <c r="T778" i="3"/>
  <c r="U778" i="3" s="1"/>
  <c r="T779" i="3"/>
  <c r="U779" i="3" s="1"/>
  <c r="T780" i="3"/>
  <c r="U780" i="3" s="1"/>
  <c r="T781" i="3"/>
  <c r="U781" i="3" s="1"/>
  <c r="T783" i="3"/>
  <c r="U783" i="3" s="1"/>
  <c r="T784" i="3"/>
  <c r="U784" i="3" s="1"/>
  <c r="T785" i="3"/>
  <c r="U785" i="3" s="1"/>
  <c r="T786" i="3"/>
  <c r="U786" i="3" s="1"/>
  <c r="T787" i="3"/>
  <c r="U787" i="3" s="1"/>
  <c r="T788" i="3"/>
  <c r="U788" i="3" s="1"/>
  <c r="T789" i="3"/>
  <c r="U789" i="3" s="1"/>
  <c r="T790" i="3"/>
  <c r="U790" i="3" s="1"/>
  <c r="T791" i="3"/>
  <c r="U791" i="3" s="1"/>
  <c r="T792" i="3"/>
  <c r="U792" i="3" s="1"/>
  <c r="T793" i="3"/>
  <c r="U793" i="3" s="1"/>
  <c r="T794" i="3"/>
  <c r="U794" i="3" s="1"/>
  <c r="T795" i="3"/>
  <c r="U795" i="3" s="1"/>
  <c r="T796" i="3"/>
  <c r="U796" i="3" s="1"/>
  <c r="T798" i="3"/>
  <c r="U798" i="3" s="1"/>
  <c r="T799" i="3"/>
  <c r="U799" i="3" s="1"/>
  <c r="T800" i="3"/>
  <c r="U800" i="3" s="1"/>
  <c r="T801" i="3"/>
  <c r="U801" i="3" s="1"/>
  <c r="T802" i="3"/>
  <c r="U802" i="3" s="1"/>
  <c r="T804" i="3"/>
  <c r="U804" i="3" s="1"/>
  <c r="T805" i="3"/>
  <c r="U805" i="3" s="1"/>
  <c r="T806" i="3"/>
  <c r="U806" i="3" s="1"/>
  <c r="T807" i="3"/>
  <c r="U807" i="3" s="1"/>
  <c r="T808" i="3"/>
  <c r="U808" i="3" s="1"/>
  <c r="T809" i="3"/>
  <c r="U809" i="3" s="1"/>
  <c r="T810" i="3"/>
  <c r="U810" i="3" s="1"/>
  <c r="T811" i="3"/>
  <c r="U811" i="3" s="1"/>
  <c r="T812" i="3"/>
  <c r="U812" i="3" s="1"/>
  <c r="T813" i="3"/>
  <c r="U813" i="3" s="1"/>
  <c r="T815" i="3"/>
  <c r="U815" i="3" s="1"/>
  <c r="T816" i="3"/>
  <c r="U816" i="3" s="1"/>
  <c r="T817" i="3"/>
  <c r="U817" i="3" s="1"/>
  <c r="T819" i="3"/>
  <c r="U819" i="3" s="1"/>
  <c r="T820" i="3"/>
  <c r="U820" i="3" s="1"/>
  <c r="T821" i="3"/>
  <c r="U821" i="3" s="1"/>
  <c r="T822" i="3"/>
  <c r="U822" i="3" s="1"/>
  <c r="T823" i="3"/>
  <c r="U823" i="3" s="1"/>
  <c r="T824" i="3"/>
  <c r="U824" i="3" s="1"/>
  <c r="T825" i="3"/>
  <c r="U825" i="3" s="1"/>
  <c r="T826" i="3"/>
  <c r="U826" i="3" s="1"/>
  <c r="T827" i="3"/>
  <c r="U827" i="3" s="1"/>
  <c r="T829" i="3"/>
  <c r="U829" i="3" s="1"/>
  <c r="T830" i="3"/>
  <c r="U830" i="3" s="1"/>
  <c r="T831" i="3"/>
  <c r="U831" i="3" s="1"/>
  <c r="T832" i="3"/>
  <c r="U832" i="3" s="1"/>
  <c r="T833" i="3"/>
  <c r="U833" i="3" s="1"/>
  <c r="T834" i="3"/>
  <c r="U834" i="3" s="1"/>
  <c r="T835" i="3"/>
  <c r="U835" i="3" s="1"/>
  <c r="T836" i="3"/>
  <c r="U836" i="3" s="1"/>
  <c r="T837" i="3"/>
  <c r="U837" i="3" s="1"/>
  <c r="T838" i="3"/>
  <c r="U838" i="3" s="1"/>
  <c r="T839" i="3"/>
  <c r="U839" i="3" s="1"/>
  <c r="T840" i="3"/>
  <c r="U840" i="3" s="1"/>
  <c r="T841" i="3"/>
  <c r="U841" i="3" s="1"/>
  <c r="T842" i="3"/>
  <c r="U842" i="3" s="1"/>
  <c r="T844" i="3"/>
  <c r="U844" i="3" s="1"/>
  <c r="T845" i="3"/>
  <c r="U845" i="3" s="1"/>
  <c r="T846" i="3"/>
  <c r="U846" i="3" s="1"/>
  <c r="T847" i="3"/>
  <c r="U847" i="3" s="1"/>
  <c r="T848" i="3"/>
  <c r="U848" i="3" s="1"/>
  <c r="T850" i="3"/>
  <c r="U850" i="3" s="1"/>
  <c r="T851" i="3"/>
  <c r="U851" i="3" s="1"/>
  <c r="T852" i="3"/>
  <c r="U852" i="3" s="1"/>
  <c r="T853" i="3"/>
  <c r="U853" i="3" s="1"/>
  <c r="T854" i="3"/>
  <c r="U854" i="3" s="1"/>
  <c r="T855" i="3"/>
  <c r="U855" i="3" s="1"/>
  <c r="T856" i="3"/>
  <c r="U856" i="3" s="1"/>
  <c r="T857" i="3"/>
  <c r="U857" i="3" s="1"/>
  <c r="T858" i="3"/>
  <c r="U858" i="3" s="1"/>
  <c r="T859" i="3"/>
  <c r="U859" i="3" s="1"/>
  <c r="T860" i="3"/>
  <c r="U860" i="3" s="1"/>
  <c r="T861" i="3"/>
  <c r="U861" i="3" s="1"/>
  <c r="T862" i="3"/>
  <c r="U862" i="3" s="1"/>
  <c r="T863" i="3"/>
  <c r="U863" i="3" s="1"/>
  <c r="T864" i="3"/>
  <c r="U864" i="3" s="1"/>
  <c r="T865" i="3"/>
  <c r="U865" i="3" s="1"/>
  <c r="T866" i="3"/>
  <c r="U866" i="3" s="1"/>
  <c r="T867" i="3"/>
  <c r="U867" i="3" s="1"/>
  <c r="T868" i="3"/>
  <c r="U868" i="3" s="1"/>
  <c r="T869" i="3"/>
  <c r="U869" i="3" s="1"/>
  <c r="T870" i="3"/>
  <c r="U870" i="3" s="1"/>
  <c r="T871" i="3"/>
  <c r="U871" i="3" s="1"/>
  <c r="T872" i="3"/>
  <c r="U872" i="3" s="1"/>
  <c r="T873" i="3"/>
  <c r="U873" i="3" s="1"/>
  <c r="T874" i="3"/>
  <c r="U874" i="3" s="1"/>
  <c r="T875" i="3"/>
  <c r="U875" i="3" s="1"/>
  <c r="T876" i="3"/>
  <c r="U876" i="3" s="1"/>
  <c r="T877" i="3"/>
  <c r="U877" i="3" s="1"/>
  <c r="T878" i="3"/>
  <c r="U878" i="3" s="1"/>
  <c r="T879" i="3"/>
  <c r="U879" i="3" s="1"/>
  <c r="T881" i="3"/>
  <c r="U881" i="3" s="1"/>
  <c r="T882" i="3"/>
  <c r="U882" i="3" s="1"/>
  <c r="T883" i="3"/>
  <c r="U883" i="3" s="1"/>
  <c r="T884" i="3"/>
  <c r="U884" i="3" s="1"/>
  <c r="T885" i="3"/>
  <c r="U885" i="3" s="1"/>
  <c r="T886" i="3"/>
  <c r="U886" i="3" s="1"/>
  <c r="T887" i="3"/>
  <c r="U887" i="3" s="1"/>
  <c r="T888" i="3"/>
  <c r="U888" i="3" s="1"/>
  <c r="T895" i="3"/>
  <c r="U895" i="3" s="1"/>
  <c r="T896" i="3"/>
  <c r="U896" i="3" s="1"/>
  <c r="T897" i="3"/>
  <c r="U897" i="3" s="1"/>
  <c r="T898" i="3"/>
  <c r="U898" i="3" s="1"/>
  <c r="T899" i="3"/>
  <c r="U899" i="3" s="1"/>
  <c r="T900" i="3"/>
  <c r="U900" i="3" s="1"/>
  <c r="T901" i="3"/>
  <c r="U901" i="3" s="1"/>
  <c r="T906" i="3"/>
  <c r="U906" i="3" s="1"/>
  <c r="T908" i="3"/>
  <c r="U908" i="3" s="1"/>
  <c r="T909" i="3"/>
  <c r="U909" i="3" s="1"/>
  <c r="T910" i="3"/>
  <c r="U910" i="3" s="1"/>
  <c r="T911" i="3"/>
  <c r="U911" i="3" s="1"/>
  <c r="T912" i="3"/>
  <c r="U912" i="3" s="1"/>
  <c r="T915" i="3"/>
  <c r="U915" i="3" s="1"/>
  <c r="T916" i="3"/>
  <c r="U916" i="3" s="1"/>
  <c r="T918" i="3"/>
  <c r="U918" i="3" s="1"/>
  <c r="T919" i="3"/>
  <c r="U919" i="3" s="1"/>
  <c r="T920" i="3"/>
  <c r="U920" i="3" s="1"/>
  <c r="T921" i="3"/>
  <c r="U921" i="3" s="1"/>
  <c r="T923" i="3"/>
  <c r="U923" i="3" s="1"/>
  <c r="T924" i="3"/>
  <c r="U924" i="3" s="1"/>
  <c r="T925" i="3"/>
  <c r="U925" i="3" s="1"/>
  <c r="T926" i="3"/>
  <c r="U926" i="3" s="1"/>
  <c r="T927" i="3"/>
  <c r="U927" i="3" s="1"/>
  <c r="T928" i="3"/>
  <c r="U928" i="3" s="1"/>
  <c r="T929" i="3"/>
  <c r="U929" i="3" s="1"/>
  <c r="T930" i="3"/>
  <c r="U930" i="3" s="1"/>
  <c r="T932" i="3"/>
  <c r="U932" i="3" s="1"/>
  <c r="T933" i="3"/>
  <c r="U933" i="3" s="1"/>
  <c r="T934" i="3"/>
  <c r="U934" i="3" s="1"/>
  <c r="T935" i="3"/>
  <c r="U935" i="3" s="1"/>
  <c r="T936" i="3"/>
  <c r="U936" i="3" s="1"/>
  <c r="T937" i="3"/>
  <c r="U937" i="3" s="1"/>
  <c r="T938" i="3"/>
  <c r="U938" i="3" s="1"/>
  <c r="T939" i="3"/>
  <c r="U939" i="3" s="1"/>
  <c r="T940" i="3"/>
  <c r="U940" i="3" s="1"/>
  <c r="T941" i="3"/>
  <c r="U941" i="3" s="1"/>
  <c r="T942" i="3"/>
  <c r="U942" i="3" s="1"/>
  <c r="T943" i="3"/>
  <c r="U943" i="3" s="1"/>
  <c r="T944" i="3"/>
  <c r="U944" i="3" s="1"/>
  <c r="T945" i="3"/>
  <c r="U945" i="3" s="1"/>
  <c r="T946" i="3"/>
  <c r="U946" i="3" s="1"/>
  <c r="T947" i="3"/>
  <c r="U947" i="3" s="1"/>
  <c r="T948" i="3"/>
  <c r="U948" i="3" s="1"/>
  <c r="T949" i="3"/>
  <c r="U949" i="3" s="1"/>
  <c r="T950" i="3"/>
  <c r="U950" i="3" s="1"/>
  <c r="T951" i="3"/>
  <c r="U951" i="3" s="1"/>
  <c r="T952" i="3"/>
  <c r="U952" i="3" s="1"/>
  <c r="T953" i="3"/>
  <c r="U953" i="3" s="1"/>
  <c r="T954" i="3"/>
  <c r="U954" i="3" s="1"/>
  <c r="T955" i="3"/>
  <c r="U955" i="3" s="1"/>
  <c r="T956" i="3"/>
  <c r="U956" i="3" s="1"/>
  <c r="T957" i="3"/>
  <c r="U957" i="3" s="1"/>
  <c r="T958" i="3"/>
  <c r="U958" i="3" s="1"/>
  <c r="T959" i="3"/>
  <c r="U959" i="3" s="1"/>
  <c r="T960" i="3"/>
  <c r="U960" i="3" s="1"/>
  <c r="T961" i="3"/>
  <c r="U961" i="3" s="1"/>
  <c r="T962" i="3"/>
  <c r="U962" i="3" s="1"/>
  <c r="T963" i="3"/>
  <c r="U963" i="3" s="1"/>
  <c r="T964" i="3"/>
  <c r="U964" i="3" s="1"/>
  <c r="T965" i="3"/>
  <c r="U965" i="3" s="1"/>
  <c r="T966" i="3"/>
  <c r="U966" i="3" s="1"/>
  <c r="T967" i="3"/>
  <c r="U967" i="3" s="1"/>
  <c r="T968" i="3"/>
  <c r="U968" i="3" s="1"/>
  <c r="T969" i="3"/>
  <c r="U969" i="3" s="1"/>
  <c r="T970" i="3"/>
  <c r="U970" i="3" s="1"/>
  <c r="T971" i="3"/>
  <c r="U971" i="3" s="1"/>
  <c r="T972" i="3"/>
  <c r="U972" i="3" s="1"/>
  <c r="T974" i="3"/>
  <c r="U974" i="3" s="1"/>
  <c r="T975" i="3"/>
  <c r="U975" i="3" s="1"/>
  <c r="T976" i="3"/>
  <c r="U976" i="3" s="1"/>
  <c r="T977" i="3"/>
  <c r="U977" i="3" s="1"/>
  <c r="T979" i="3"/>
  <c r="U979" i="3" s="1"/>
  <c r="T980" i="3"/>
  <c r="U980" i="3" s="1"/>
  <c r="T981" i="3"/>
  <c r="U981" i="3" s="1"/>
  <c r="T982" i="3"/>
  <c r="U982" i="3" s="1"/>
  <c r="T983" i="3"/>
  <c r="U983" i="3" s="1"/>
  <c r="T984" i="3"/>
  <c r="U984" i="3" s="1"/>
  <c r="T985" i="3"/>
  <c r="U985" i="3" s="1"/>
  <c r="T986" i="3"/>
  <c r="U986" i="3" s="1"/>
  <c r="T988" i="3"/>
  <c r="U988" i="3" s="1"/>
  <c r="T989" i="3"/>
  <c r="U989" i="3" s="1"/>
  <c r="T990" i="3"/>
  <c r="U990" i="3" s="1"/>
  <c r="T991" i="3"/>
  <c r="U991" i="3" s="1"/>
  <c r="T992" i="3"/>
  <c r="U992" i="3" s="1"/>
  <c r="T993" i="3"/>
  <c r="U993" i="3" s="1"/>
  <c r="T994" i="3"/>
  <c r="U994" i="3" s="1"/>
  <c r="T997" i="3"/>
  <c r="U997" i="3" s="1"/>
  <c r="T998" i="3"/>
  <c r="U998" i="3" s="1"/>
  <c r="T999" i="3"/>
  <c r="U999" i="3" s="1"/>
  <c r="T1000" i="3"/>
  <c r="U1000" i="3" s="1"/>
  <c r="T1001" i="3"/>
  <c r="U1001" i="3" s="1"/>
  <c r="T1002" i="3"/>
  <c r="U1002" i="3" s="1"/>
  <c r="T1003" i="3"/>
  <c r="U1003" i="3" s="1"/>
  <c r="T1004" i="3"/>
  <c r="U1004" i="3" s="1"/>
  <c r="T1005" i="3"/>
  <c r="U1005" i="3" s="1"/>
  <c r="T1008" i="3"/>
  <c r="U1008" i="3" s="1"/>
  <c r="T1009" i="3"/>
  <c r="U1009" i="3" s="1"/>
  <c r="T1010" i="3"/>
  <c r="U1010" i="3" s="1"/>
  <c r="T1011" i="3"/>
  <c r="U1011" i="3" s="1"/>
  <c r="T1012" i="3"/>
  <c r="U1012" i="3" s="1"/>
  <c r="T1013" i="3"/>
  <c r="U1013" i="3" s="1"/>
  <c r="T1014" i="3"/>
  <c r="U1014" i="3" s="1"/>
  <c r="T1016" i="3"/>
  <c r="U1016" i="3" s="1"/>
  <c r="T1017" i="3"/>
  <c r="U1017" i="3" s="1"/>
  <c r="T1018" i="3"/>
  <c r="U1018" i="3" s="1"/>
  <c r="T1019" i="3"/>
  <c r="U1019" i="3" s="1"/>
  <c r="T1020" i="3"/>
  <c r="U1020" i="3" s="1"/>
  <c r="T1021" i="3"/>
  <c r="U1021" i="3" s="1"/>
  <c r="T1022" i="3"/>
  <c r="U1022" i="3" s="1"/>
  <c r="T1023" i="3"/>
  <c r="U1023" i="3" s="1"/>
  <c r="T1024" i="3"/>
  <c r="U1024" i="3" s="1"/>
  <c r="T1027" i="3"/>
  <c r="U1027" i="3" s="1"/>
  <c r="T1028" i="3"/>
  <c r="U1028" i="3" s="1"/>
  <c r="T1029" i="3"/>
  <c r="U1029" i="3" s="1"/>
  <c r="T1030" i="3"/>
  <c r="U1030" i="3" s="1"/>
  <c r="T1031" i="3"/>
  <c r="U1031" i="3" s="1"/>
  <c r="T1032" i="3"/>
  <c r="U1032" i="3" s="1"/>
  <c r="T1033" i="3"/>
  <c r="U1033" i="3" s="1"/>
  <c r="T1034" i="3"/>
  <c r="U1034" i="3" s="1"/>
  <c r="T1035" i="3"/>
  <c r="U1035" i="3" s="1"/>
  <c r="T1036" i="3"/>
  <c r="U1036" i="3" s="1"/>
  <c r="T1037" i="3"/>
  <c r="U1037" i="3" s="1"/>
  <c r="T1038" i="3"/>
  <c r="U1038" i="3" s="1"/>
  <c r="T1039" i="3"/>
  <c r="U1039" i="3" s="1"/>
  <c r="T1040" i="3"/>
  <c r="U1040" i="3" s="1"/>
  <c r="T1043" i="3"/>
  <c r="U1043" i="3" s="1"/>
  <c r="T1044" i="3"/>
  <c r="U1044" i="3" s="1"/>
  <c r="T1045" i="3"/>
  <c r="U1045" i="3" s="1"/>
  <c r="T1046" i="3"/>
  <c r="U1046" i="3" s="1"/>
  <c r="T1047" i="3"/>
  <c r="U1047" i="3" s="1"/>
  <c r="T1048" i="3"/>
  <c r="U1048" i="3" s="1"/>
  <c r="T1049" i="3"/>
  <c r="U1049" i="3" s="1"/>
  <c r="T1050" i="3"/>
  <c r="U1050" i="3" s="1"/>
  <c r="T1051" i="3"/>
  <c r="U1051" i="3" s="1"/>
  <c r="T1052" i="3"/>
  <c r="U1052" i="3" s="1"/>
  <c r="T1053" i="3"/>
  <c r="U1053" i="3" s="1"/>
  <c r="T1054" i="3"/>
  <c r="U1054" i="3" s="1"/>
  <c r="T1056" i="3"/>
  <c r="U1056" i="3" s="1"/>
  <c r="T1057" i="3"/>
  <c r="U1057" i="3" s="1"/>
  <c r="T1058" i="3"/>
  <c r="U1058" i="3" s="1"/>
  <c r="T1060" i="3"/>
  <c r="U1060" i="3" s="1"/>
  <c r="T1061" i="3"/>
  <c r="U1061" i="3" s="1"/>
  <c r="T1062" i="3"/>
  <c r="U1062" i="3" s="1"/>
  <c r="T1064" i="3"/>
  <c r="U1064" i="3" s="1"/>
  <c r="T1065" i="3"/>
  <c r="U1065" i="3" s="1"/>
  <c r="T1069" i="3"/>
  <c r="U1069" i="3" s="1"/>
  <c r="T1070" i="3"/>
  <c r="U1070" i="3" s="1"/>
  <c r="T1071" i="3"/>
  <c r="U1071" i="3" s="1"/>
  <c r="T1072" i="3"/>
  <c r="U1072" i="3" s="1"/>
  <c r="T1073" i="3"/>
  <c r="U1073" i="3" s="1"/>
  <c r="T1074" i="3"/>
  <c r="U1074" i="3" s="1"/>
  <c r="T1075" i="3"/>
  <c r="U1075" i="3" s="1"/>
  <c r="T1076" i="3"/>
  <c r="U1076" i="3" s="1"/>
  <c r="T1077" i="3"/>
  <c r="U1077" i="3" s="1"/>
  <c r="T1078" i="3"/>
  <c r="U1078" i="3" s="1"/>
  <c r="T1079" i="3"/>
  <c r="U1079" i="3" s="1"/>
  <c r="T1080" i="3"/>
  <c r="U1080" i="3" s="1"/>
  <c r="T1081" i="3"/>
  <c r="U1081" i="3" s="1"/>
  <c r="T1082" i="3"/>
  <c r="U1082" i="3" s="1"/>
  <c r="T1083" i="3"/>
  <c r="U1083" i="3" s="1"/>
  <c r="T1084" i="3"/>
  <c r="U1084" i="3" s="1"/>
  <c r="T1085" i="3"/>
  <c r="U1085" i="3" s="1"/>
  <c r="T1087" i="3"/>
  <c r="U1087" i="3" s="1"/>
  <c r="T1088" i="3"/>
  <c r="U1088" i="3" s="1"/>
  <c r="T1089" i="3"/>
  <c r="U1089" i="3" s="1"/>
  <c r="T1090" i="3"/>
  <c r="U1090" i="3" s="1"/>
  <c r="T1091" i="3"/>
  <c r="U1091" i="3" s="1"/>
  <c r="T1092" i="3"/>
  <c r="U1092" i="3" s="1"/>
  <c r="T1093" i="3"/>
  <c r="U1093" i="3" s="1"/>
  <c r="T1094" i="3"/>
  <c r="U1094" i="3" s="1"/>
  <c r="T1095" i="3"/>
  <c r="U1095" i="3" s="1"/>
  <c r="T1096" i="3"/>
  <c r="U1096" i="3" s="1"/>
  <c r="T1097" i="3"/>
  <c r="U1097" i="3" s="1"/>
  <c r="T1098" i="3"/>
  <c r="U1098" i="3" s="1"/>
  <c r="T1099" i="3"/>
  <c r="U1099" i="3" s="1"/>
  <c r="T1100" i="3"/>
  <c r="U1100" i="3" s="1"/>
  <c r="T1101" i="3"/>
  <c r="U1101" i="3" s="1"/>
  <c r="T1102" i="3"/>
  <c r="U1102" i="3" s="1"/>
  <c r="T1103" i="3"/>
  <c r="U1103" i="3" s="1"/>
  <c r="T1105" i="3"/>
  <c r="U1105" i="3" s="1"/>
  <c r="T1106" i="3"/>
  <c r="U1106" i="3" s="1"/>
  <c r="T1107" i="3"/>
  <c r="U1107" i="3" s="1"/>
  <c r="T1108" i="3"/>
  <c r="U1108" i="3" s="1"/>
  <c r="T1109" i="3"/>
  <c r="U1109" i="3" s="1"/>
  <c r="T1110" i="3"/>
  <c r="U1110" i="3" s="1"/>
  <c r="T1111" i="3"/>
  <c r="U1111" i="3" s="1"/>
  <c r="T1112" i="3"/>
  <c r="U1112" i="3" s="1"/>
  <c r="T1113" i="3"/>
  <c r="U1113" i="3" s="1"/>
  <c r="T1114" i="3"/>
  <c r="U1114" i="3" s="1"/>
  <c r="T1115" i="3"/>
  <c r="U1115" i="3" s="1"/>
  <c r="T1116" i="3"/>
  <c r="U1116" i="3" s="1"/>
  <c r="T1117" i="3"/>
  <c r="U1117" i="3" s="1"/>
  <c r="T1118" i="3"/>
  <c r="U1118" i="3" s="1"/>
  <c r="T1119" i="3"/>
  <c r="U1119" i="3" s="1"/>
  <c r="T1120" i="3"/>
  <c r="U1120" i="3" s="1"/>
  <c r="T1121" i="3"/>
  <c r="U1121" i="3" s="1"/>
  <c r="T1122" i="3"/>
  <c r="U1122" i="3" s="1"/>
  <c r="T1123" i="3"/>
  <c r="U1123" i="3" s="1"/>
  <c r="T1124" i="3"/>
  <c r="U1124" i="3" s="1"/>
  <c r="T1125" i="3"/>
  <c r="U1125" i="3" s="1"/>
  <c r="T1126" i="3"/>
  <c r="U1126" i="3" s="1"/>
  <c r="T1127" i="3"/>
  <c r="U1127" i="3" s="1"/>
  <c r="T1128" i="3"/>
  <c r="U1128" i="3" s="1"/>
  <c r="T1129" i="3"/>
  <c r="U1129" i="3" s="1"/>
  <c r="T1130" i="3"/>
  <c r="U1130" i="3" s="1"/>
  <c r="T1131" i="3"/>
  <c r="U1131" i="3" s="1"/>
  <c r="T1132" i="3"/>
  <c r="U1132" i="3" s="1"/>
  <c r="T1133" i="3"/>
  <c r="U1133" i="3" s="1"/>
  <c r="T1134" i="3"/>
  <c r="U1134" i="3" s="1"/>
  <c r="T1135" i="3"/>
  <c r="U1135" i="3" s="1"/>
  <c r="T1136" i="3"/>
  <c r="U1136" i="3" s="1"/>
  <c r="T1137" i="3"/>
  <c r="U1137" i="3" s="1"/>
  <c r="T1138" i="3"/>
  <c r="U1138" i="3" s="1"/>
  <c r="T1139" i="3"/>
  <c r="U1139" i="3" s="1"/>
  <c r="T1140" i="3"/>
  <c r="U1140" i="3" s="1"/>
  <c r="T1141" i="3"/>
  <c r="U1141" i="3" s="1"/>
  <c r="T1142" i="3"/>
  <c r="U1142" i="3" s="1"/>
  <c r="T1143" i="3"/>
  <c r="U1143" i="3" s="1"/>
  <c r="T1144" i="3"/>
  <c r="U1144" i="3" s="1"/>
  <c r="T1145" i="3"/>
  <c r="U1145" i="3" s="1"/>
  <c r="T1146" i="3"/>
  <c r="U1146" i="3" s="1"/>
  <c r="T1147" i="3"/>
  <c r="U1147" i="3" s="1"/>
  <c r="T1148" i="3"/>
  <c r="U1148" i="3" s="1"/>
  <c r="T1149" i="3"/>
  <c r="U1149" i="3" s="1"/>
  <c r="T1150" i="3"/>
  <c r="U1150" i="3" s="1"/>
  <c r="T1151" i="3"/>
  <c r="U1151" i="3" s="1"/>
  <c r="T1152" i="3"/>
  <c r="U1152" i="3" s="1"/>
  <c r="T1153" i="3"/>
  <c r="U1153" i="3" s="1"/>
  <c r="T1154" i="3"/>
  <c r="U1154" i="3" s="1"/>
  <c r="T1155" i="3"/>
  <c r="U1155" i="3" s="1"/>
  <c r="T1156" i="3"/>
  <c r="U1156" i="3" s="1"/>
  <c r="T1157" i="3"/>
  <c r="U1157" i="3" s="1"/>
  <c r="T1158" i="3"/>
  <c r="U1158" i="3" s="1"/>
  <c r="T1159" i="3"/>
  <c r="U1159" i="3" s="1"/>
  <c r="T1160" i="3"/>
  <c r="U1160" i="3" s="1"/>
  <c r="T1161" i="3"/>
  <c r="U1161" i="3" s="1"/>
  <c r="T1162" i="3"/>
  <c r="U1162" i="3" s="1"/>
  <c r="T1163" i="3"/>
  <c r="U1163" i="3" s="1"/>
  <c r="T1164" i="3"/>
  <c r="U1164" i="3" s="1"/>
  <c r="T1165" i="3"/>
  <c r="U1165" i="3" s="1"/>
  <c r="T1166" i="3"/>
  <c r="U1166" i="3" s="1"/>
  <c r="T1167" i="3"/>
  <c r="U1167" i="3" s="1"/>
  <c r="T1168" i="3"/>
  <c r="U1168" i="3" s="1"/>
  <c r="T1169" i="3"/>
  <c r="U1169" i="3" s="1"/>
  <c r="T1170" i="3"/>
  <c r="U1170" i="3" s="1"/>
  <c r="T1171" i="3"/>
  <c r="U1171" i="3" s="1"/>
  <c r="T1172" i="3"/>
  <c r="U1172" i="3" s="1"/>
  <c r="T1173" i="3"/>
  <c r="U1173" i="3" s="1"/>
  <c r="T1174" i="3"/>
  <c r="U1174" i="3" s="1"/>
  <c r="T1175" i="3"/>
  <c r="U1175" i="3" s="1"/>
  <c r="T1176" i="3"/>
  <c r="U1176" i="3" s="1"/>
  <c r="T1177" i="3"/>
  <c r="U1177" i="3" s="1"/>
  <c r="T1178" i="3"/>
  <c r="U1178" i="3" s="1"/>
  <c r="T1179" i="3"/>
  <c r="U1179" i="3" s="1"/>
  <c r="T1180" i="3"/>
  <c r="U1180" i="3" s="1"/>
  <c r="T1181" i="3"/>
  <c r="U1181" i="3" s="1"/>
  <c r="T1182" i="3"/>
  <c r="U1182" i="3" s="1"/>
  <c r="T1183" i="3"/>
  <c r="U1183" i="3" s="1"/>
  <c r="T1184" i="3"/>
  <c r="U1184" i="3" s="1"/>
  <c r="T1186" i="3"/>
  <c r="U1186" i="3" s="1"/>
  <c r="T1187" i="3"/>
  <c r="U1187" i="3" s="1"/>
  <c r="T1188" i="3"/>
  <c r="U1188" i="3" s="1"/>
  <c r="T1189" i="3"/>
  <c r="U1189" i="3" s="1"/>
  <c r="T1190" i="3"/>
  <c r="U1190" i="3" s="1"/>
  <c r="T1191" i="3"/>
  <c r="U1191" i="3" s="1"/>
  <c r="T1192" i="3"/>
  <c r="U1192" i="3" s="1"/>
  <c r="T1193" i="3"/>
  <c r="U1193" i="3" s="1"/>
  <c r="T1194" i="3"/>
  <c r="U1194" i="3" s="1"/>
  <c r="T1195" i="3"/>
  <c r="U1195" i="3" s="1"/>
  <c r="T1196" i="3"/>
  <c r="U1196" i="3" s="1"/>
  <c r="T1197" i="3"/>
  <c r="U1197" i="3" s="1"/>
  <c r="T1198" i="3"/>
  <c r="U1198" i="3" s="1"/>
  <c r="T1199" i="3"/>
  <c r="U1199" i="3" s="1"/>
  <c r="T1200" i="3"/>
  <c r="U1200" i="3" s="1"/>
  <c r="T1201" i="3"/>
  <c r="U1201" i="3" s="1"/>
  <c r="T1202" i="3"/>
  <c r="U1202" i="3" s="1"/>
  <c r="T1203" i="3"/>
  <c r="U1203" i="3" s="1"/>
  <c r="T1204" i="3"/>
  <c r="U1204" i="3" s="1"/>
  <c r="T1205" i="3"/>
  <c r="U1205" i="3" s="1"/>
  <c r="T1206" i="3"/>
  <c r="U1206" i="3" s="1"/>
  <c r="T1207" i="3"/>
  <c r="U1207" i="3" s="1"/>
  <c r="T1208" i="3"/>
  <c r="U1208" i="3" s="1"/>
  <c r="T1210" i="3"/>
  <c r="U1210" i="3" s="1"/>
  <c r="T1211" i="3"/>
  <c r="U1211" i="3" s="1"/>
  <c r="T1212" i="3"/>
  <c r="U1212" i="3" s="1"/>
  <c r="T1213" i="3"/>
  <c r="U1213" i="3" s="1"/>
  <c r="T1214" i="3"/>
  <c r="U1214" i="3" s="1"/>
  <c r="T1215" i="3"/>
  <c r="U1215" i="3" s="1"/>
  <c r="T1216" i="3"/>
  <c r="U1216" i="3" s="1"/>
  <c r="T1217" i="3"/>
  <c r="U1217" i="3" s="1"/>
  <c r="T1218" i="3"/>
  <c r="U1218" i="3" s="1"/>
  <c r="T1219" i="3"/>
  <c r="U1219" i="3" s="1"/>
  <c r="T1221" i="3"/>
  <c r="U1221" i="3" s="1"/>
  <c r="T1222" i="3"/>
  <c r="U1222" i="3" s="1"/>
  <c r="T1223" i="3"/>
  <c r="U1223" i="3" s="1"/>
  <c r="T1224" i="3"/>
  <c r="U1224" i="3" s="1"/>
  <c r="T1225" i="3"/>
  <c r="U1225" i="3" s="1"/>
  <c r="T1226" i="3"/>
  <c r="U1226" i="3" s="1"/>
  <c r="T1229" i="3"/>
  <c r="U1229" i="3" s="1"/>
  <c r="T1230" i="3"/>
  <c r="U1230" i="3" s="1"/>
  <c r="T1231" i="3"/>
  <c r="U1231" i="3" s="1"/>
  <c r="T1232" i="3"/>
  <c r="U1232" i="3" s="1"/>
  <c r="T1233" i="3"/>
  <c r="U1233" i="3" s="1"/>
  <c r="T1235" i="3"/>
  <c r="U1235" i="3" s="1"/>
  <c r="T1236" i="3"/>
  <c r="U1236" i="3" s="1"/>
  <c r="T1240" i="3"/>
  <c r="U1240" i="3" s="1"/>
  <c r="T1241" i="3"/>
  <c r="U1241" i="3" s="1"/>
  <c r="T1242" i="3"/>
  <c r="U1242" i="3" s="1"/>
  <c r="T1243" i="3"/>
  <c r="U1243" i="3" s="1"/>
  <c r="T1244" i="3"/>
  <c r="U1244" i="3" s="1"/>
  <c r="T1245" i="3"/>
  <c r="U1245" i="3" s="1"/>
  <c r="T1246" i="3"/>
  <c r="U1246" i="3" s="1"/>
  <c r="T1247" i="3"/>
  <c r="U1247" i="3" s="1"/>
  <c r="T1248" i="3"/>
  <c r="U1248" i="3" s="1"/>
  <c r="T1249" i="3"/>
  <c r="U1249" i="3" s="1"/>
  <c r="T1250" i="3"/>
  <c r="U1250" i="3" s="1"/>
  <c r="T1252" i="3"/>
  <c r="U1252" i="3" s="1"/>
  <c r="T1253" i="3"/>
  <c r="U1253" i="3" s="1"/>
  <c r="T1255" i="3"/>
  <c r="U1255" i="3" s="1"/>
  <c r="T1256" i="3"/>
  <c r="U1256" i="3" s="1"/>
  <c r="T1257" i="3"/>
  <c r="U1257" i="3" s="1"/>
  <c r="T1258" i="3"/>
  <c r="U1258" i="3" s="1"/>
  <c r="T1259" i="3"/>
  <c r="U1259" i="3" s="1"/>
  <c r="T1260" i="3"/>
  <c r="U1260" i="3" s="1"/>
  <c r="T1262" i="3"/>
  <c r="U1262" i="3" s="1"/>
  <c r="T1263" i="3"/>
  <c r="U1263" i="3" s="1"/>
  <c r="T1264" i="3"/>
  <c r="U1264" i="3" s="1"/>
  <c r="T1265" i="3"/>
  <c r="U1265" i="3" s="1"/>
  <c r="T1266" i="3"/>
  <c r="U1266" i="3" s="1"/>
  <c r="T1267" i="3"/>
  <c r="U1267" i="3" s="1"/>
  <c r="T1270" i="3"/>
  <c r="U1270" i="3" s="1"/>
  <c r="T1271" i="3"/>
  <c r="U1271" i="3" s="1"/>
  <c r="T1272" i="3"/>
  <c r="U1272" i="3" s="1"/>
  <c r="T1277" i="3"/>
  <c r="U1277" i="3" s="1"/>
  <c r="T1278" i="3"/>
  <c r="U1278" i="3" s="1"/>
  <c r="T1279" i="3"/>
  <c r="U1279" i="3" s="1"/>
  <c r="T1280" i="3"/>
  <c r="U1280" i="3" s="1"/>
  <c r="T1281" i="3"/>
  <c r="U1281" i="3" s="1"/>
  <c r="T1282" i="3"/>
  <c r="U1282" i="3" s="1"/>
  <c r="T1283" i="3"/>
  <c r="U1283" i="3" s="1"/>
  <c r="T1284" i="3"/>
  <c r="U1284" i="3" s="1"/>
  <c r="T1285" i="3"/>
  <c r="U1285" i="3" s="1"/>
  <c r="T1286" i="3"/>
  <c r="U1286" i="3" s="1"/>
  <c r="T1287" i="3"/>
  <c r="U1287" i="3" s="1"/>
  <c r="T1288" i="3"/>
  <c r="U1288" i="3" s="1"/>
  <c r="T1289" i="3"/>
  <c r="U1289" i="3" s="1"/>
  <c r="T1290" i="3"/>
  <c r="U1290" i="3" s="1"/>
  <c r="T1291" i="3"/>
  <c r="U1291" i="3" s="1"/>
  <c r="T1292" i="3"/>
  <c r="U1292" i="3" s="1"/>
  <c r="T1293" i="3"/>
  <c r="U1293" i="3" s="1"/>
  <c r="T1294" i="3"/>
  <c r="U1294" i="3" s="1"/>
  <c r="T1295" i="3"/>
  <c r="U1295" i="3" s="1"/>
  <c r="T1296" i="3"/>
  <c r="U1296" i="3" s="1"/>
  <c r="T1297" i="3"/>
  <c r="U1297" i="3" s="1"/>
  <c r="T1298" i="3"/>
  <c r="U1298" i="3" s="1"/>
  <c r="T1299" i="3"/>
  <c r="U1299" i="3" s="1"/>
  <c r="T1300" i="3"/>
  <c r="U1300" i="3" s="1"/>
  <c r="T1302" i="3"/>
  <c r="U1302" i="3" s="1"/>
  <c r="T1303" i="3"/>
  <c r="U1303" i="3" s="1"/>
  <c r="T1304" i="3"/>
  <c r="U1304" i="3" s="1"/>
  <c r="T1305" i="3"/>
  <c r="U1305" i="3" s="1"/>
  <c r="T1306" i="3"/>
  <c r="U1306" i="3" s="1"/>
  <c r="T1307" i="3"/>
  <c r="U1307" i="3" s="1"/>
  <c r="T1308" i="3"/>
  <c r="U1308" i="3" s="1"/>
  <c r="T1309" i="3"/>
  <c r="U1309" i="3" s="1"/>
  <c r="T1311" i="3"/>
  <c r="U1311" i="3" s="1"/>
  <c r="T1312" i="3"/>
  <c r="U1312" i="3" s="1"/>
  <c r="T1313" i="3"/>
  <c r="U1313" i="3" s="1"/>
  <c r="T1314" i="3"/>
  <c r="U1314" i="3" s="1"/>
  <c r="T1315" i="3"/>
  <c r="U1315" i="3" s="1"/>
  <c r="T1316" i="3"/>
  <c r="U1316" i="3" s="1"/>
  <c r="T1317" i="3"/>
  <c r="U1317" i="3" s="1"/>
  <c r="T1320" i="3"/>
  <c r="U1320" i="3" s="1"/>
  <c r="T1321" i="3"/>
  <c r="U1321" i="3" s="1"/>
  <c r="T1322" i="3"/>
  <c r="U1322" i="3" s="1"/>
  <c r="T1323" i="3"/>
  <c r="U1323" i="3" s="1"/>
  <c r="T1324" i="3"/>
  <c r="U1324" i="3" s="1"/>
  <c r="T1325" i="3"/>
  <c r="U1325" i="3" s="1"/>
  <c r="T1326" i="3"/>
  <c r="U1326" i="3" s="1"/>
  <c r="T1327" i="3"/>
  <c r="U1327" i="3" s="1"/>
  <c r="T1328" i="3"/>
  <c r="U1328" i="3" s="1"/>
  <c r="T1329" i="3"/>
  <c r="U1329" i="3" s="1"/>
  <c r="T1330" i="3"/>
  <c r="U1330" i="3" s="1"/>
  <c r="T1332" i="3"/>
  <c r="U1332" i="3" s="1"/>
  <c r="T1333" i="3"/>
  <c r="U1333" i="3" s="1"/>
  <c r="T1334" i="3"/>
  <c r="U1334" i="3" s="1"/>
  <c r="T1335" i="3"/>
  <c r="U1335" i="3" s="1"/>
  <c r="T1336" i="3"/>
  <c r="U1336" i="3" s="1"/>
  <c r="T1337" i="3"/>
  <c r="U1337" i="3" s="1"/>
  <c r="T1338" i="3"/>
  <c r="U1338" i="3" s="1"/>
  <c r="T1339" i="3"/>
  <c r="U1339" i="3" s="1"/>
  <c r="T1340" i="3"/>
  <c r="U1340" i="3" s="1"/>
  <c r="T1341" i="3"/>
  <c r="U1341" i="3" s="1"/>
  <c r="T1342" i="3"/>
  <c r="U1342" i="3" s="1"/>
  <c r="T1343" i="3"/>
  <c r="U1343" i="3" s="1"/>
  <c r="T1344" i="3"/>
  <c r="U1344" i="3" s="1"/>
  <c r="T1345" i="3"/>
  <c r="U1345" i="3" s="1"/>
  <c r="T1346" i="3"/>
  <c r="U1346" i="3" s="1"/>
  <c r="T1347" i="3"/>
  <c r="U1347" i="3" s="1"/>
  <c r="T1348" i="3"/>
  <c r="U1348" i="3" s="1"/>
  <c r="T1349" i="3"/>
  <c r="U1349" i="3" s="1"/>
  <c r="T1350" i="3"/>
  <c r="U1350" i="3" s="1"/>
  <c r="T1351" i="3"/>
  <c r="U1351" i="3" s="1"/>
  <c r="T1352" i="3"/>
  <c r="U1352" i="3" s="1"/>
  <c r="T1353" i="3"/>
  <c r="U1353" i="3" s="1"/>
  <c r="T1354" i="3"/>
  <c r="U1354" i="3" s="1"/>
  <c r="T1355" i="3"/>
  <c r="U1355" i="3" s="1"/>
  <c r="T1356" i="3"/>
  <c r="U1356" i="3" s="1"/>
  <c r="T1357" i="3"/>
  <c r="U1357" i="3" s="1"/>
  <c r="T1358" i="3"/>
  <c r="U1358" i="3" s="1"/>
  <c r="T1359" i="3"/>
  <c r="U1359" i="3" s="1"/>
  <c r="T1360" i="3"/>
  <c r="U1360" i="3" s="1"/>
  <c r="T1361" i="3"/>
  <c r="U1361" i="3" s="1"/>
  <c r="T1362" i="3"/>
  <c r="U1362" i="3" s="1"/>
  <c r="T1363" i="3"/>
  <c r="U1363" i="3" s="1"/>
  <c r="T1364" i="3"/>
  <c r="U1364" i="3" s="1"/>
  <c r="T1365" i="3"/>
  <c r="U1365" i="3" s="1"/>
  <c r="T1366" i="3"/>
  <c r="U1366" i="3" s="1"/>
  <c r="T1367" i="3"/>
  <c r="U1367" i="3" s="1"/>
  <c r="T1368" i="3"/>
  <c r="U1368" i="3" s="1"/>
  <c r="T1369" i="3"/>
  <c r="U1369" i="3" s="1"/>
  <c r="T1370" i="3"/>
  <c r="U1370" i="3" s="1"/>
  <c r="T1371" i="3"/>
  <c r="U1371" i="3" s="1"/>
  <c r="T1372" i="3"/>
  <c r="U1372" i="3" s="1"/>
  <c r="T1373" i="3"/>
  <c r="U1373" i="3" s="1"/>
  <c r="T1374" i="3"/>
  <c r="U1374" i="3" s="1"/>
  <c r="T1375" i="3"/>
  <c r="U1375" i="3" s="1"/>
  <c r="T1376" i="3"/>
  <c r="U1376" i="3" s="1"/>
  <c r="T1377" i="3"/>
  <c r="U1377" i="3" s="1"/>
  <c r="T1378" i="3"/>
  <c r="U1378" i="3" s="1"/>
  <c r="T1379" i="3"/>
  <c r="U1379" i="3" s="1"/>
  <c r="T1380" i="3"/>
  <c r="U1380" i="3" s="1"/>
  <c r="T1381" i="3"/>
  <c r="U1381" i="3" s="1"/>
  <c r="T1382" i="3"/>
  <c r="U1382" i="3" s="1"/>
  <c r="T1383" i="3"/>
  <c r="U1383" i="3" s="1"/>
  <c r="T1384" i="3"/>
  <c r="U1384" i="3" s="1"/>
  <c r="T1385" i="3"/>
  <c r="U1385" i="3" s="1"/>
  <c r="T1386" i="3"/>
  <c r="U1386" i="3" s="1"/>
  <c r="T1387" i="3"/>
  <c r="U1387" i="3" s="1"/>
  <c r="T1388" i="3"/>
  <c r="U1388" i="3" s="1"/>
  <c r="T1389" i="3"/>
  <c r="U1389" i="3" s="1"/>
  <c r="T1390" i="3"/>
  <c r="U1390" i="3" s="1"/>
  <c r="T1391" i="3"/>
  <c r="U1391" i="3" s="1"/>
  <c r="T1392" i="3"/>
  <c r="U1392" i="3" s="1"/>
  <c r="T1393" i="3"/>
  <c r="U1393" i="3" s="1"/>
  <c r="T1394" i="3"/>
  <c r="U1394" i="3" s="1"/>
  <c r="T1395" i="3"/>
  <c r="U1395" i="3" s="1"/>
  <c r="T1396" i="3"/>
  <c r="U1396" i="3" s="1"/>
  <c r="T1397" i="3"/>
  <c r="U1397" i="3" s="1"/>
  <c r="T1399" i="3"/>
  <c r="U1399" i="3" s="1"/>
  <c r="T1400" i="3"/>
  <c r="U1400" i="3" s="1"/>
  <c r="T1401" i="3"/>
  <c r="U1401" i="3" s="1"/>
  <c r="T1402" i="3"/>
  <c r="U1402" i="3" s="1"/>
  <c r="T1403" i="3"/>
  <c r="U1403" i="3" s="1"/>
  <c r="T1404" i="3"/>
  <c r="U1404" i="3" s="1"/>
  <c r="T1405" i="3"/>
  <c r="U1405" i="3" s="1"/>
  <c r="T1406" i="3"/>
  <c r="U1406" i="3" s="1"/>
  <c r="T1408" i="3"/>
  <c r="U1408" i="3" s="1"/>
  <c r="T1409" i="3"/>
  <c r="U1409" i="3" s="1"/>
  <c r="T1410" i="3"/>
  <c r="U1410" i="3" s="1"/>
  <c r="T1411" i="3"/>
  <c r="U1411" i="3" s="1"/>
  <c r="T1412" i="3"/>
  <c r="U1412" i="3" s="1"/>
  <c r="T1413" i="3"/>
  <c r="U1413" i="3" s="1"/>
  <c r="T1414" i="3"/>
  <c r="U1414" i="3" s="1"/>
  <c r="T1415" i="3"/>
  <c r="U1415" i="3" s="1"/>
  <c r="T1416" i="3"/>
  <c r="U1416" i="3" s="1"/>
  <c r="T1417" i="3"/>
  <c r="U1417" i="3" s="1"/>
  <c r="T1418" i="3"/>
  <c r="U1418" i="3" s="1"/>
  <c r="T1419" i="3"/>
  <c r="U1419" i="3" s="1"/>
  <c r="T1420" i="3"/>
  <c r="U1420" i="3" s="1"/>
  <c r="T1421" i="3"/>
  <c r="U1421" i="3" s="1"/>
  <c r="T1422" i="3"/>
  <c r="U1422" i="3" s="1"/>
  <c r="T1423" i="3"/>
  <c r="U1423" i="3" s="1"/>
  <c r="T1424" i="3"/>
  <c r="U1424" i="3" s="1"/>
  <c r="T1425" i="3"/>
  <c r="U1425" i="3" s="1"/>
  <c r="T1426" i="3"/>
  <c r="U1426" i="3" s="1"/>
  <c r="T1427" i="3"/>
  <c r="U1427" i="3" s="1"/>
  <c r="T1428" i="3"/>
  <c r="U1428" i="3" s="1"/>
  <c r="T1429" i="3"/>
  <c r="U1429" i="3" s="1"/>
  <c r="T1430" i="3"/>
  <c r="U1430" i="3" s="1"/>
  <c r="T1431" i="3"/>
  <c r="U1431" i="3" s="1"/>
  <c r="T1432" i="3"/>
  <c r="U1432" i="3" s="1"/>
  <c r="T1433" i="3"/>
  <c r="U1433" i="3" s="1"/>
  <c r="T1434" i="3"/>
  <c r="U1434" i="3" s="1"/>
  <c r="T1435" i="3"/>
  <c r="U1435" i="3" s="1"/>
  <c r="T1436" i="3"/>
  <c r="U1436" i="3" s="1"/>
  <c r="T1437" i="3"/>
  <c r="U1437" i="3" s="1"/>
  <c r="T1439" i="3"/>
  <c r="U1439" i="3" s="1"/>
  <c r="T1440" i="3"/>
  <c r="U1440" i="3" s="1"/>
  <c r="T1441" i="3"/>
  <c r="U1441" i="3" s="1"/>
  <c r="T1442" i="3"/>
  <c r="U1442" i="3" s="1"/>
  <c r="T1443" i="3"/>
  <c r="U1443" i="3" s="1"/>
  <c r="T1444" i="3"/>
  <c r="U1444" i="3" s="1"/>
  <c r="T1445" i="3"/>
  <c r="U1445" i="3" s="1"/>
  <c r="T1446" i="3"/>
  <c r="U1446" i="3" s="1"/>
  <c r="T1448" i="3"/>
  <c r="U1448" i="3" s="1"/>
  <c r="T1449" i="3"/>
  <c r="U1449" i="3" s="1"/>
  <c r="T1450" i="3"/>
  <c r="U1450" i="3" s="1"/>
  <c r="T1451" i="3"/>
  <c r="U1451" i="3" s="1"/>
  <c r="T1452" i="3"/>
  <c r="U1452" i="3" s="1"/>
  <c r="T1454" i="3"/>
  <c r="U1454" i="3" s="1"/>
  <c r="T1455" i="3"/>
  <c r="U1455" i="3" s="1"/>
  <c r="T1456" i="3"/>
  <c r="U1456" i="3" s="1"/>
  <c r="T1457" i="3"/>
  <c r="U1457" i="3" s="1"/>
  <c r="T1458" i="3"/>
  <c r="U1458" i="3" s="1"/>
  <c r="T1459" i="3"/>
  <c r="U1459" i="3" s="1"/>
  <c r="T1460" i="3"/>
  <c r="U1460" i="3" s="1"/>
  <c r="T1461" i="3"/>
  <c r="U1461" i="3" s="1"/>
  <c r="T1462" i="3"/>
  <c r="U1462" i="3" s="1"/>
  <c r="T1463" i="3"/>
  <c r="U1463" i="3" s="1"/>
  <c r="T1465" i="3"/>
  <c r="U1465" i="3" s="1"/>
  <c r="T1466" i="3"/>
  <c r="U1466" i="3" s="1"/>
  <c r="T1467" i="3"/>
  <c r="U1467" i="3" s="1"/>
  <c r="T1468" i="3"/>
  <c r="U1468" i="3" s="1"/>
  <c r="T1470" i="3"/>
  <c r="U1470" i="3" s="1"/>
  <c r="T1471" i="3"/>
  <c r="U1471" i="3" s="1"/>
  <c r="T1472" i="3"/>
  <c r="U1472" i="3" s="1"/>
  <c r="T1473" i="3"/>
  <c r="U1473" i="3" s="1"/>
  <c r="T1474" i="3"/>
  <c r="U1474" i="3" s="1"/>
  <c r="T1475" i="3"/>
  <c r="U1475" i="3" s="1"/>
  <c r="T1476" i="3"/>
  <c r="U1476" i="3" s="1"/>
  <c r="T1477" i="3"/>
  <c r="U1477" i="3" s="1"/>
  <c r="T1478" i="3"/>
  <c r="U1478" i="3" s="1"/>
  <c r="T1479" i="3"/>
  <c r="U1479" i="3" s="1"/>
  <c r="T1481" i="3"/>
  <c r="U1481" i="3" s="1"/>
  <c r="T1482" i="3"/>
  <c r="U1482" i="3" s="1"/>
  <c r="T1483" i="3"/>
  <c r="U1483" i="3" s="1"/>
  <c r="T1484" i="3"/>
  <c r="U1484" i="3" s="1"/>
  <c r="T1485" i="3"/>
  <c r="U1485" i="3" s="1"/>
  <c r="T1486" i="3"/>
  <c r="U1486" i="3" s="1"/>
  <c r="T1487" i="3"/>
  <c r="U1487" i="3" s="1"/>
  <c r="T1488" i="3"/>
  <c r="U1488" i="3" s="1"/>
  <c r="T1489" i="3"/>
  <c r="U1489" i="3" s="1"/>
  <c r="T1490" i="3"/>
  <c r="U1490" i="3" s="1"/>
  <c r="T1491" i="3"/>
  <c r="U1491" i="3" s="1"/>
  <c r="T1492" i="3"/>
  <c r="U1492" i="3" s="1"/>
  <c r="T1493" i="3"/>
  <c r="U1493" i="3" s="1"/>
  <c r="T1494" i="3"/>
  <c r="U1494" i="3" s="1"/>
  <c r="T1495" i="3"/>
  <c r="U1495" i="3" s="1"/>
  <c r="T1496" i="3"/>
  <c r="U1496" i="3" s="1"/>
  <c r="T1497" i="3"/>
  <c r="U1497" i="3" s="1"/>
  <c r="T1498" i="3"/>
  <c r="U1498" i="3" s="1"/>
  <c r="T1499" i="3"/>
  <c r="U1499" i="3" s="1"/>
  <c r="T1500" i="3"/>
  <c r="U1500" i="3" s="1"/>
  <c r="T1501" i="3"/>
  <c r="U1501" i="3" s="1"/>
  <c r="T1502" i="3"/>
  <c r="U1502" i="3" s="1"/>
  <c r="T1503" i="3"/>
  <c r="U1503" i="3" s="1"/>
  <c r="T1504" i="3"/>
  <c r="U1504" i="3" s="1"/>
  <c r="T1505" i="3"/>
  <c r="U1505" i="3" s="1"/>
  <c r="T1506" i="3"/>
  <c r="U1506" i="3" s="1"/>
  <c r="T1507" i="3"/>
  <c r="U1507" i="3" s="1"/>
  <c r="T1508" i="3"/>
  <c r="U1508" i="3" s="1"/>
  <c r="T1509" i="3"/>
  <c r="U1509" i="3" s="1"/>
  <c r="T1510" i="3"/>
  <c r="U1510" i="3" s="1"/>
  <c r="T1511" i="3"/>
  <c r="U1511" i="3" s="1"/>
  <c r="T1512" i="3"/>
  <c r="U1512" i="3" s="1"/>
  <c r="T1513" i="3"/>
  <c r="U1513" i="3" s="1"/>
  <c r="T1514" i="3"/>
  <c r="U1514" i="3" s="1"/>
  <c r="T1515" i="3"/>
  <c r="U1515" i="3" s="1"/>
  <c r="T1516" i="3"/>
  <c r="U1516" i="3" s="1"/>
  <c r="T1517" i="3"/>
  <c r="U1517" i="3" s="1"/>
  <c r="T1518" i="3"/>
  <c r="U1518" i="3" s="1"/>
  <c r="T1519" i="3"/>
  <c r="U1519" i="3" s="1"/>
  <c r="T1520" i="3"/>
  <c r="U1520" i="3" s="1"/>
  <c r="T1521" i="3"/>
  <c r="U1521" i="3" s="1"/>
  <c r="T1522" i="3"/>
  <c r="U1522" i="3" s="1"/>
  <c r="T1523" i="3"/>
  <c r="U1523" i="3" s="1"/>
  <c r="T1524" i="3"/>
  <c r="U1524" i="3" s="1"/>
  <c r="T1525" i="3"/>
  <c r="U1525" i="3" s="1"/>
  <c r="T1526" i="3"/>
  <c r="U1526" i="3" s="1"/>
  <c r="T1527" i="3"/>
  <c r="U1527" i="3" s="1"/>
  <c r="T1528" i="3"/>
  <c r="U1528" i="3" s="1"/>
  <c r="T1529" i="3"/>
  <c r="U1529" i="3" s="1"/>
  <c r="T1530" i="3"/>
  <c r="U1530" i="3" s="1"/>
  <c r="T1531" i="3"/>
  <c r="U1531" i="3" s="1"/>
  <c r="T1532" i="3"/>
  <c r="U1532" i="3" s="1"/>
  <c r="T1533" i="3"/>
  <c r="U1533" i="3" s="1"/>
  <c r="T1534" i="3"/>
  <c r="U1534" i="3" s="1"/>
  <c r="T1535" i="3"/>
  <c r="U1535" i="3" s="1"/>
  <c r="T1536" i="3"/>
  <c r="U1536" i="3" s="1"/>
  <c r="T1537" i="3"/>
  <c r="U1537" i="3" s="1"/>
  <c r="T1538" i="3"/>
  <c r="U1538" i="3" s="1"/>
  <c r="T1539" i="3"/>
  <c r="U1539" i="3" s="1"/>
  <c r="T1540" i="3"/>
  <c r="U1540" i="3" s="1"/>
  <c r="T1541" i="3"/>
  <c r="U1541" i="3" s="1"/>
  <c r="T1542" i="3"/>
  <c r="U1542" i="3" s="1"/>
  <c r="T1545" i="3"/>
  <c r="U1545" i="3" s="1"/>
  <c r="T1546" i="3"/>
  <c r="U1546" i="3" s="1"/>
  <c r="T1547" i="3"/>
  <c r="U1547" i="3" s="1"/>
  <c r="T1548" i="3"/>
  <c r="U1548" i="3" s="1"/>
  <c r="T1549" i="3"/>
  <c r="U1549" i="3" s="1"/>
  <c r="T1550" i="3"/>
  <c r="U1550" i="3" s="1"/>
  <c r="T1551" i="3"/>
  <c r="U1551" i="3" s="1"/>
  <c r="T1552" i="3"/>
  <c r="U1552" i="3" s="1"/>
  <c r="T1553" i="3"/>
  <c r="U1553" i="3" s="1"/>
  <c r="T1554" i="3"/>
  <c r="U1554" i="3" s="1"/>
  <c r="T1555" i="3"/>
  <c r="U1555" i="3" s="1"/>
  <c r="T1556" i="3"/>
  <c r="U1556" i="3" s="1"/>
  <c r="T1557" i="3"/>
  <c r="U1557" i="3" s="1"/>
  <c r="T1558" i="3"/>
  <c r="U1558" i="3" s="1"/>
  <c r="T1559" i="3"/>
  <c r="U1559" i="3" s="1"/>
  <c r="T1560" i="3"/>
  <c r="U1560" i="3" s="1"/>
  <c r="T1561" i="3"/>
  <c r="U1561" i="3" s="1"/>
  <c r="T1562" i="3"/>
  <c r="U1562" i="3" s="1"/>
  <c r="T1563" i="3"/>
  <c r="U1563" i="3" s="1"/>
  <c r="T1564" i="3"/>
  <c r="U1564" i="3" s="1"/>
  <c r="T1565" i="3"/>
  <c r="U1565" i="3" s="1"/>
  <c r="T1566" i="3"/>
  <c r="U1566" i="3" s="1"/>
  <c r="T1567" i="3"/>
  <c r="U1567" i="3" s="1"/>
  <c r="T1568" i="3"/>
  <c r="U1568" i="3" s="1"/>
  <c r="T1569" i="3"/>
  <c r="U1569" i="3" s="1"/>
  <c r="T1570" i="3"/>
  <c r="U1570" i="3" s="1"/>
  <c r="T1571" i="3"/>
  <c r="U1571" i="3" s="1"/>
  <c r="T1572" i="3"/>
  <c r="U1572" i="3" s="1"/>
  <c r="T1573" i="3"/>
  <c r="U1573" i="3" s="1"/>
  <c r="T1574" i="3"/>
  <c r="U1574" i="3" s="1"/>
  <c r="T1575" i="3"/>
  <c r="U1575" i="3" s="1"/>
  <c r="T1576" i="3"/>
  <c r="U1576" i="3" s="1"/>
  <c r="T1577" i="3"/>
  <c r="U1577" i="3" s="1"/>
  <c r="T1578" i="3"/>
  <c r="U1578" i="3" s="1"/>
  <c r="T1579" i="3"/>
  <c r="U1579" i="3" s="1"/>
  <c r="T1580" i="3"/>
  <c r="U1580" i="3" s="1"/>
  <c r="T1581" i="3"/>
  <c r="U1581" i="3" s="1"/>
  <c r="T1582" i="3"/>
  <c r="U1582" i="3" s="1"/>
  <c r="T1583" i="3"/>
  <c r="U1583" i="3" s="1"/>
  <c r="T1584" i="3"/>
  <c r="U1584" i="3" s="1"/>
  <c r="T1585" i="3"/>
  <c r="U1585" i="3" s="1"/>
  <c r="T1586" i="3"/>
  <c r="U1586" i="3" s="1"/>
  <c r="T1587" i="3"/>
  <c r="U1587" i="3" s="1"/>
  <c r="T1588" i="3"/>
  <c r="U1588" i="3" s="1"/>
  <c r="T1589" i="3"/>
  <c r="U1589" i="3" s="1"/>
  <c r="T1590" i="3"/>
  <c r="U1590" i="3" s="1"/>
  <c r="T1591" i="3"/>
  <c r="U1591" i="3" s="1"/>
  <c r="T1592" i="3"/>
  <c r="U1592" i="3" s="1"/>
  <c r="T1593" i="3"/>
  <c r="U1593" i="3" s="1"/>
  <c r="T1594" i="3"/>
  <c r="U1594" i="3" s="1"/>
  <c r="T1595" i="3"/>
  <c r="U1595" i="3" s="1"/>
  <c r="T1596" i="3"/>
  <c r="U1596" i="3" s="1"/>
  <c r="T1597" i="3"/>
  <c r="U1597" i="3" s="1"/>
  <c r="T1598" i="3"/>
  <c r="U1598" i="3" s="1"/>
  <c r="T1599" i="3"/>
  <c r="U1599" i="3" s="1"/>
  <c r="T1600" i="3"/>
  <c r="U1600" i="3" s="1"/>
  <c r="T1601" i="3"/>
  <c r="U1601" i="3" s="1"/>
  <c r="T1602" i="3"/>
  <c r="U1602" i="3" s="1"/>
  <c r="T1603" i="3"/>
  <c r="U1603" i="3" s="1"/>
  <c r="T1604" i="3"/>
  <c r="U1604" i="3" s="1"/>
  <c r="T1605" i="3"/>
  <c r="U1605" i="3" s="1"/>
  <c r="T1606" i="3"/>
  <c r="U1606" i="3" s="1"/>
  <c r="T1607" i="3"/>
  <c r="U1607" i="3" s="1"/>
  <c r="T1608" i="3"/>
  <c r="U1608" i="3" s="1"/>
  <c r="T1609" i="3"/>
  <c r="U1609" i="3" s="1"/>
  <c r="T1610" i="3"/>
  <c r="U1610" i="3" s="1"/>
  <c r="T1611" i="3"/>
  <c r="U1611" i="3" s="1"/>
  <c r="T1614" i="3"/>
  <c r="U1614" i="3" s="1"/>
  <c r="T1615" i="3"/>
  <c r="U1615" i="3" s="1"/>
  <c r="T1616" i="3"/>
  <c r="U1616" i="3" s="1"/>
  <c r="T1617" i="3"/>
  <c r="U1617" i="3" s="1"/>
  <c r="T1618" i="3"/>
  <c r="U1618" i="3" s="1"/>
  <c r="T1619" i="3"/>
  <c r="U1619" i="3" s="1"/>
  <c r="T1620" i="3"/>
  <c r="U1620" i="3" s="1"/>
  <c r="T1621" i="3"/>
  <c r="U1621" i="3" s="1"/>
  <c r="T1622" i="3"/>
  <c r="U1622" i="3" s="1"/>
  <c r="T1623" i="3"/>
  <c r="U1623" i="3" s="1"/>
  <c r="T1624" i="3"/>
  <c r="U1624" i="3" s="1"/>
  <c r="T1625" i="3"/>
  <c r="U1625" i="3" s="1"/>
  <c r="T1626" i="3"/>
  <c r="U1626" i="3" s="1"/>
  <c r="T1627" i="3"/>
  <c r="U1627" i="3" s="1"/>
  <c r="T1628" i="3"/>
  <c r="U1628" i="3" s="1"/>
  <c r="T1629" i="3"/>
  <c r="U1629" i="3" s="1"/>
  <c r="T1630" i="3"/>
  <c r="U1630" i="3" s="1"/>
  <c r="T1631" i="3"/>
  <c r="U1631" i="3" s="1"/>
  <c r="T1632" i="3"/>
  <c r="U1632" i="3" s="1"/>
  <c r="T1633" i="3"/>
  <c r="U1633" i="3" s="1"/>
  <c r="T1634" i="3"/>
  <c r="U1634" i="3" s="1"/>
  <c r="T1635" i="3"/>
  <c r="U1635" i="3" s="1"/>
  <c r="T1636" i="3"/>
  <c r="U1636" i="3" s="1"/>
  <c r="T1637" i="3"/>
  <c r="U1637" i="3" s="1"/>
  <c r="T1638" i="3"/>
  <c r="U1638" i="3" s="1"/>
  <c r="T1639" i="3"/>
  <c r="U1639" i="3" s="1"/>
  <c r="T1640" i="3"/>
  <c r="U1640" i="3" s="1"/>
  <c r="T1641" i="3"/>
  <c r="U1641" i="3" s="1"/>
  <c r="T1642" i="3"/>
  <c r="U1642" i="3" s="1"/>
  <c r="T1643" i="3"/>
  <c r="U1643" i="3" s="1"/>
  <c r="T1644" i="3"/>
  <c r="U1644" i="3" s="1"/>
  <c r="T1645" i="3"/>
  <c r="U1645" i="3" s="1"/>
  <c r="T1646" i="3"/>
  <c r="U1646" i="3" s="1"/>
  <c r="T1647" i="3"/>
  <c r="U1647" i="3" s="1"/>
  <c r="T1648" i="3"/>
  <c r="U1648" i="3" s="1"/>
  <c r="T1649" i="3"/>
  <c r="U1649" i="3" s="1"/>
  <c r="T1650" i="3"/>
  <c r="U1650" i="3" s="1"/>
  <c r="T1663" i="3"/>
  <c r="U1663" i="3" s="1"/>
  <c r="T1664" i="3"/>
  <c r="U1664" i="3" s="1"/>
  <c r="T1665" i="3"/>
  <c r="U1665" i="3" s="1"/>
  <c r="T1666" i="3"/>
  <c r="U1666" i="3" s="1"/>
  <c r="T1667" i="3"/>
  <c r="U1667" i="3" s="1"/>
  <c r="T1668" i="3"/>
  <c r="U1668" i="3" s="1"/>
  <c r="T1669" i="3"/>
  <c r="U1669" i="3" s="1"/>
  <c r="T1670" i="3"/>
  <c r="U1670" i="3" s="1"/>
  <c r="T1671" i="3"/>
  <c r="U1671" i="3" s="1"/>
  <c r="T1672" i="3"/>
  <c r="U1672" i="3" s="1"/>
  <c r="T1673" i="3"/>
  <c r="U1673" i="3" s="1"/>
  <c r="T1674" i="3"/>
  <c r="U1674" i="3" s="1"/>
  <c r="T1675" i="3"/>
  <c r="U1675" i="3" s="1"/>
  <c r="T1676" i="3"/>
  <c r="U1676" i="3" s="1"/>
  <c r="T1677" i="3"/>
  <c r="U1677" i="3" s="1"/>
  <c r="T1678" i="3"/>
  <c r="U1678" i="3" s="1"/>
  <c r="T1679" i="3"/>
  <c r="U1679" i="3" s="1"/>
  <c r="T1680" i="3"/>
  <c r="U1680" i="3" s="1"/>
  <c r="T1681" i="3"/>
  <c r="U1681" i="3" s="1"/>
  <c r="T1682" i="3"/>
  <c r="U1682" i="3" s="1"/>
  <c r="T1683" i="3"/>
  <c r="U1683" i="3" s="1"/>
  <c r="T1684" i="3"/>
  <c r="U1684" i="3" s="1"/>
  <c r="T1685" i="3"/>
  <c r="U1685" i="3" s="1"/>
  <c r="T1686" i="3"/>
  <c r="U1686" i="3" s="1"/>
  <c r="T1687" i="3"/>
  <c r="U1687" i="3" s="1"/>
  <c r="T1688" i="3"/>
  <c r="U1688" i="3" s="1"/>
  <c r="T1689" i="3"/>
  <c r="U1689" i="3" s="1"/>
  <c r="T1690" i="3"/>
  <c r="U1690" i="3" s="1"/>
  <c r="T1691" i="3"/>
  <c r="U1691" i="3" s="1"/>
  <c r="T1692" i="3"/>
  <c r="U1692" i="3" s="1"/>
  <c r="T1693" i="3"/>
  <c r="U1693" i="3" s="1"/>
  <c r="T1694" i="3"/>
  <c r="U1694" i="3" s="1"/>
  <c r="T1695" i="3"/>
  <c r="U1695" i="3" s="1"/>
  <c r="T1696" i="3"/>
  <c r="U1696" i="3" s="1"/>
  <c r="T1697" i="3"/>
  <c r="U1697" i="3" s="1"/>
  <c r="T1698" i="3"/>
  <c r="U1698" i="3" s="1"/>
  <c r="T1699" i="3"/>
  <c r="U1699" i="3" s="1"/>
  <c r="T1700" i="3"/>
  <c r="U1700" i="3" s="1"/>
  <c r="T1701" i="3"/>
  <c r="U1701" i="3" s="1"/>
  <c r="T1702" i="3"/>
  <c r="U1702" i="3" s="1"/>
  <c r="T1703" i="3"/>
  <c r="U1703" i="3" s="1"/>
  <c r="T1704" i="3"/>
  <c r="U1704" i="3" s="1"/>
  <c r="T1705" i="3"/>
  <c r="U1705" i="3" s="1"/>
  <c r="T1706" i="3"/>
  <c r="U1706" i="3" s="1"/>
  <c r="T1707" i="3"/>
  <c r="U1707" i="3" s="1"/>
  <c r="T1708" i="3"/>
  <c r="U1708" i="3" s="1"/>
  <c r="T1709" i="3"/>
  <c r="U1709" i="3" s="1"/>
  <c r="T1710" i="3"/>
  <c r="U1710" i="3" s="1"/>
  <c r="T1711" i="3"/>
  <c r="U1711" i="3" s="1"/>
  <c r="T1712" i="3"/>
  <c r="U1712" i="3" s="1"/>
  <c r="T1713" i="3"/>
  <c r="U1713" i="3" s="1"/>
  <c r="T1714" i="3"/>
  <c r="U1714" i="3" s="1"/>
  <c r="T1715" i="3"/>
  <c r="U1715" i="3" s="1"/>
  <c r="T1716" i="3"/>
  <c r="U1716" i="3" s="1"/>
  <c r="T1723" i="3"/>
  <c r="U1723" i="3" s="1"/>
  <c r="T1724" i="3"/>
  <c r="U1724" i="3" s="1"/>
  <c r="T1725" i="3"/>
  <c r="U1725" i="3" s="1"/>
  <c r="T1726" i="3"/>
  <c r="U1726" i="3" s="1"/>
  <c r="T1727" i="3"/>
  <c r="U1727" i="3" s="1"/>
  <c r="T1728" i="3"/>
  <c r="U1728" i="3" s="1"/>
  <c r="T1729" i="3"/>
  <c r="U1729" i="3" s="1"/>
  <c r="T1730" i="3"/>
  <c r="U1730" i="3" s="1"/>
  <c r="T1731" i="3"/>
  <c r="U1731" i="3" s="1"/>
  <c r="T1732" i="3"/>
  <c r="U1732" i="3" s="1"/>
  <c r="T1733" i="3"/>
  <c r="U1733" i="3" s="1"/>
  <c r="T1734" i="3"/>
  <c r="U1734" i="3" s="1"/>
  <c r="T1735" i="3"/>
  <c r="U1735" i="3" s="1"/>
  <c r="T1736" i="3"/>
  <c r="U1736" i="3" s="1"/>
  <c r="T1737" i="3"/>
  <c r="U1737" i="3" s="1"/>
  <c r="T1738" i="3"/>
  <c r="U1738" i="3" s="1"/>
  <c r="T1741" i="3"/>
  <c r="U1741" i="3" s="1"/>
  <c r="T1743" i="3"/>
  <c r="U1743" i="3" s="1"/>
  <c r="T1744" i="3"/>
  <c r="U1744" i="3" s="1"/>
  <c r="T1745" i="3"/>
  <c r="U1745" i="3" s="1"/>
  <c r="T1746" i="3"/>
  <c r="U1746" i="3" s="1"/>
  <c r="T1747" i="3"/>
  <c r="U1747" i="3" s="1"/>
  <c r="T1748" i="3"/>
  <c r="U1748" i="3" s="1"/>
  <c r="T1750" i="3"/>
  <c r="U1750" i="3" s="1"/>
  <c r="T1753" i="3"/>
  <c r="U1753" i="3" s="1"/>
  <c r="T1754" i="3"/>
  <c r="U1754" i="3" s="1"/>
  <c r="T1756" i="3"/>
  <c r="U1756" i="3" s="1"/>
  <c r="T1758" i="3"/>
  <c r="U1758" i="3" s="1"/>
  <c r="T1760" i="3"/>
  <c r="U1760" i="3" s="1"/>
  <c r="T1764" i="3"/>
  <c r="U1764" i="3" s="1"/>
  <c r="T1766" i="3"/>
  <c r="U1766" i="3" s="1"/>
  <c r="T1767" i="3"/>
  <c r="U1767" i="3" s="1"/>
  <c r="T1781" i="3"/>
  <c r="U1781" i="3" s="1"/>
  <c r="T1782" i="3"/>
  <c r="U1782" i="3" s="1"/>
  <c r="T1783" i="3"/>
  <c r="U1783" i="3" s="1"/>
  <c r="T1784" i="3"/>
  <c r="U1784" i="3" s="1"/>
  <c r="T1785" i="3"/>
  <c r="U1785" i="3" s="1"/>
  <c r="T1786" i="3"/>
  <c r="U1786" i="3" s="1"/>
  <c r="T1787" i="3"/>
  <c r="U1787" i="3" s="1"/>
  <c r="T1788" i="3"/>
  <c r="U1788" i="3" s="1"/>
  <c r="T1789" i="3"/>
  <c r="U1789" i="3" s="1"/>
  <c r="T1790" i="3"/>
  <c r="U1790" i="3" s="1"/>
  <c r="T1791" i="3"/>
  <c r="U1791" i="3" s="1"/>
  <c r="T1792" i="3"/>
  <c r="U1792" i="3" s="1"/>
  <c r="T1793" i="3"/>
  <c r="U1793" i="3" s="1"/>
  <c r="T1794" i="3"/>
  <c r="U1794" i="3" s="1"/>
  <c r="T1795" i="3"/>
  <c r="U1795" i="3" s="1"/>
  <c r="T1797" i="3"/>
  <c r="U1797" i="3" s="1"/>
  <c r="T1798" i="3"/>
  <c r="U1798" i="3" s="1"/>
  <c r="T1799" i="3"/>
  <c r="U1799" i="3" s="1"/>
  <c r="T1800" i="3"/>
  <c r="U1800" i="3" s="1"/>
  <c r="T1801" i="3"/>
  <c r="U1801" i="3" s="1"/>
  <c r="T1802" i="3"/>
  <c r="U1802" i="3" s="1"/>
  <c r="T1803" i="3"/>
  <c r="U1803" i="3" s="1"/>
  <c r="T1816" i="3"/>
  <c r="U1816" i="3" s="1"/>
  <c r="T1817" i="3"/>
  <c r="U1817" i="3" s="1"/>
  <c r="T1818" i="3"/>
  <c r="U1818" i="3" s="1"/>
  <c r="T1819" i="3"/>
  <c r="U1819" i="3" s="1"/>
  <c r="T1820" i="3"/>
  <c r="U1820" i="3" s="1"/>
  <c r="T1821" i="3"/>
  <c r="U1821" i="3" s="1"/>
  <c r="T1822" i="3"/>
  <c r="U1822" i="3" s="1"/>
  <c r="T1823" i="3"/>
  <c r="U1823" i="3" s="1"/>
  <c r="T1824" i="3"/>
  <c r="U1824" i="3" s="1"/>
  <c r="T1825" i="3"/>
  <c r="U1825" i="3" s="1"/>
  <c r="T1826" i="3"/>
  <c r="U1826" i="3" s="1"/>
  <c r="T1827" i="3"/>
  <c r="U1827" i="3" s="1"/>
  <c r="T1828" i="3"/>
  <c r="U1828" i="3" s="1"/>
  <c r="T1829" i="3"/>
  <c r="U1829" i="3" s="1"/>
  <c r="T1830" i="3"/>
  <c r="U1830" i="3" s="1"/>
  <c r="T1831" i="3"/>
  <c r="U1831" i="3" s="1"/>
  <c r="T1832" i="3"/>
  <c r="U1832" i="3" s="1"/>
  <c r="T1833" i="3"/>
  <c r="U1833" i="3" s="1"/>
  <c r="T1834" i="3"/>
  <c r="U1834" i="3" s="1"/>
  <c r="T1835" i="3"/>
  <c r="U1835" i="3" s="1"/>
  <c r="T1836" i="3"/>
  <c r="U1836" i="3" s="1"/>
  <c r="T1837" i="3"/>
  <c r="U1837" i="3" s="1"/>
  <c r="T1838" i="3"/>
  <c r="U1838" i="3" s="1"/>
  <c r="T1839" i="3"/>
  <c r="U1839" i="3" s="1"/>
  <c r="T1840" i="3"/>
  <c r="U1840" i="3" s="1"/>
  <c r="T1841" i="3"/>
  <c r="U1841" i="3" s="1"/>
  <c r="T1842" i="3"/>
  <c r="U1842" i="3" s="1"/>
  <c r="T1843" i="3"/>
  <c r="U1843" i="3" s="1"/>
  <c r="T1844" i="3"/>
  <c r="U1844" i="3" s="1"/>
  <c r="T1845" i="3"/>
  <c r="U1845" i="3" s="1"/>
  <c r="T1846" i="3"/>
  <c r="U1846" i="3" s="1"/>
  <c r="T1847" i="3"/>
  <c r="U1847" i="3" s="1"/>
  <c r="T1848" i="3"/>
  <c r="U1848" i="3" s="1"/>
  <c r="T1849" i="3"/>
  <c r="U1849" i="3" s="1"/>
  <c r="T1850" i="3"/>
  <c r="U1850" i="3" s="1"/>
  <c r="T1851" i="3"/>
  <c r="U1851" i="3" s="1"/>
  <c r="T1852" i="3"/>
  <c r="U1852" i="3" s="1"/>
  <c r="T1853" i="3"/>
  <c r="U1853" i="3" s="1"/>
  <c r="T1854" i="3"/>
  <c r="U1854" i="3" s="1"/>
  <c r="T1855" i="3"/>
  <c r="U1855" i="3" s="1"/>
  <c r="T1856" i="3"/>
  <c r="U1856" i="3" s="1"/>
  <c r="T1857" i="3"/>
  <c r="U1857" i="3" s="1"/>
  <c r="T1858" i="3"/>
  <c r="U1858" i="3" s="1"/>
  <c r="T1859" i="3"/>
  <c r="U1859" i="3" s="1"/>
  <c r="T1860" i="3"/>
  <c r="U1860" i="3" s="1"/>
  <c r="T1861" i="3"/>
  <c r="U1861" i="3" s="1"/>
  <c r="T1862" i="3"/>
  <c r="U1862" i="3" s="1"/>
  <c r="T1863" i="3"/>
  <c r="U1863" i="3" s="1"/>
  <c r="T1864" i="3"/>
  <c r="U1864" i="3" s="1"/>
  <c r="T1865" i="3"/>
  <c r="U1865" i="3" s="1"/>
  <c r="T1866" i="3"/>
  <c r="U1866" i="3" s="1"/>
  <c r="T1867" i="3"/>
  <c r="U1867" i="3" s="1"/>
  <c r="T1868" i="3"/>
  <c r="U1868" i="3" s="1"/>
  <c r="T1869" i="3"/>
  <c r="U1869" i="3" s="1"/>
  <c r="T1870" i="3"/>
  <c r="U1870" i="3" s="1"/>
  <c r="T1871" i="3"/>
  <c r="U1871" i="3" s="1"/>
  <c r="T1872" i="3"/>
  <c r="U1872" i="3" s="1"/>
  <c r="T1874" i="3"/>
  <c r="U1874" i="3" s="1"/>
  <c r="T1875" i="3"/>
  <c r="U1875" i="3" s="1"/>
  <c r="T1876" i="3"/>
  <c r="U1876" i="3" s="1"/>
  <c r="T1877" i="3"/>
  <c r="U1877" i="3" s="1"/>
  <c r="T1878" i="3"/>
  <c r="U1878" i="3" s="1"/>
  <c r="T1879" i="3"/>
  <c r="U1879" i="3" s="1"/>
  <c r="T1880" i="3"/>
  <c r="U1880" i="3" s="1"/>
  <c r="T1881" i="3"/>
  <c r="U1881" i="3" s="1"/>
  <c r="T1882" i="3"/>
  <c r="U1882" i="3" s="1"/>
  <c r="T1883" i="3"/>
  <c r="U1883" i="3" s="1"/>
  <c r="T1884" i="3"/>
  <c r="U1884" i="3" s="1"/>
  <c r="T1885" i="3"/>
  <c r="U1885" i="3" s="1"/>
  <c r="T1886" i="3"/>
  <c r="U1886" i="3" s="1"/>
  <c r="T1887" i="3"/>
  <c r="U1887" i="3" s="1"/>
  <c r="T1888" i="3"/>
  <c r="U1888" i="3" s="1"/>
  <c r="T1889" i="3"/>
  <c r="U1889" i="3" s="1"/>
  <c r="T1890" i="3"/>
  <c r="U1890" i="3" s="1"/>
  <c r="T1891" i="3"/>
  <c r="U1891" i="3" s="1"/>
  <c r="T1892" i="3"/>
  <c r="U1892" i="3" s="1"/>
  <c r="T1893" i="3"/>
  <c r="U1893" i="3" s="1"/>
  <c r="T1894" i="3"/>
  <c r="U1894" i="3" s="1"/>
  <c r="T1895" i="3"/>
  <c r="U1895" i="3" s="1"/>
  <c r="T1896" i="3"/>
  <c r="U1896" i="3" s="1"/>
  <c r="T1897" i="3"/>
  <c r="U1897" i="3" s="1"/>
  <c r="T1898" i="3"/>
  <c r="U1898" i="3" s="1"/>
  <c r="T1899" i="3"/>
  <c r="U1899" i="3" s="1"/>
  <c r="T1902" i="3"/>
  <c r="U1902" i="3" s="1"/>
  <c r="T1903" i="3"/>
  <c r="U1903" i="3" s="1"/>
  <c r="T1904" i="3"/>
  <c r="U1904" i="3" s="1"/>
  <c r="T1905" i="3"/>
  <c r="U1905" i="3" s="1"/>
  <c r="T1906" i="3"/>
  <c r="U1906" i="3" s="1"/>
  <c r="T1907" i="3"/>
  <c r="U1907" i="3" s="1"/>
  <c r="T1908" i="3"/>
  <c r="U1908" i="3" s="1"/>
  <c r="T1909" i="3"/>
  <c r="U1909" i="3" s="1"/>
  <c r="T1910" i="3"/>
  <c r="U1910" i="3" s="1"/>
  <c r="T1911" i="3"/>
  <c r="U1911" i="3" s="1"/>
  <c r="T1912" i="3"/>
  <c r="U1912" i="3" s="1"/>
  <c r="T1913" i="3"/>
  <c r="U1913" i="3" s="1"/>
  <c r="T1914" i="3"/>
  <c r="U1914" i="3" s="1"/>
  <c r="T1915" i="3"/>
  <c r="U1915" i="3" s="1"/>
  <c r="T1916" i="3"/>
  <c r="U1916" i="3" s="1"/>
  <c r="T1917" i="3"/>
  <c r="U1917" i="3" s="1"/>
  <c r="T1918" i="3"/>
  <c r="U1918" i="3" s="1"/>
  <c r="T1919" i="3"/>
  <c r="U1919" i="3" s="1"/>
  <c r="T1920" i="3"/>
  <c r="U1920" i="3" s="1"/>
  <c r="T1921" i="3"/>
  <c r="U1921" i="3" s="1"/>
  <c r="T1922" i="3"/>
  <c r="U1922" i="3" s="1"/>
  <c r="T1923" i="3"/>
  <c r="U1923" i="3" s="1"/>
  <c r="T1924" i="3"/>
  <c r="U1924" i="3" s="1"/>
  <c r="T1925" i="3"/>
  <c r="U1925" i="3" s="1"/>
  <c r="T1926" i="3"/>
  <c r="U1926" i="3" s="1"/>
  <c r="T1927" i="3"/>
  <c r="U1927" i="3" s="1"/>
  <c r="T1928" i="3"/>
  <c r="U1928" i="3" s="1"/>
  <c r="T1929" i="3"/>
  <c r="U1929" i="3" s="1"/>
  <c r="T1930" i="3"/>
  <c r="U1930" i="3" s="1"/>
  <c r="T1932" i="3"/>
  <c r="U1932" i="3" s="1"/>
  <c r="T1933" i="3"/>
  <c r="U1933" i="3" s="1"/>
  <c r="T1934" i="3"/>
  <c r="U1934" i="3" s="1"/>
  <c r="T1935" i="3"/>
  <c r="U1935" i="3" s="1"/>
  <c r="T1937" i="3"/>
  <c r="U1937" i="3" s="1"/>
  <c r="T1938" i="3"/>
  <c r="U1938" i="3" s="1"/>
  <c r="T1939" i="3"/>
  <c r="U1939" i="3" s="1"/>
  <c r="T1940" i="3"/>
  <c r="U1940" i="3" s="1"/>
  <c r="T1941" i="3"/>
  <c r="U1941" i="3" s="1"/>
  <c r="T1942" i="3"/>
  <c r="U1942" i="3" s="1"/>
  <c r="T1943" i="3"/>
  <c r="U1943" i="3" s="1"/>
  <c r="T1944" i="3"/>
  <c r="U1944" i="3" s="1"/>
  <c r="T1945" i="3"/>
  <c r="U1945" i="3" s="1"/>
  <c r="T1946" i="3"/>
  <c r="U1946" i="3" s="1"/>
  <c r="T1947" i="3"/>
  <c r="U1947" i="3" s="1"/>
  <c r="T1948" i="3"/>
  <c r="U1948" i="3" s="1"/>
  <c r="T1949" i="3"/>
  <c r="U1949" i="3" s="1"/>
  <c r="T1950" i="3"/>
  <c r="U1950" i="3" s="1"/>
  <c r="T1951" i="3"/>
  <c r="U1951" i="3" s="1"/>
  <c r="T1952" i="3"/>
  <c r="U1952" i="3" s="1"/>
  <c r="T1953" i="3"/>
  <c r="U1953" i="3" s="1"/>
  <c r="T1954" i="3"/>
  <c r="U1954" i="3" s="1"/>
  <c r="T1955" i="3"/>
  <c r="U1955" i="3" s="1"/>
  <c r="T1956" i="3"/>
  <c r="U1956" i="3" s="1"/>
  <c r="T1957" i="3"/>
  <c r="U1957" i="3" s="1"/>
  <c r="T1958" i="3"/>
  <c r="U1958" i="3" s="1"/>
  <c r="T1959" i="3"/>
  <c r="U1959" i="3" s="1"/>
  <c r="T1960" i="3"/>
  <c r="U1960" i="3" s="1"/>
  <c r="T1961" i="3"/>
  <c r="U1961" i="3" s="1"/>
  <c r="T1962" i="3"/>
  <c r="U1962" i="3" s="1"/>
  <c r="T1963" i="3"/>
  <c r="U1963" i="3" s="1"/>
  <c r="T1964" i="3"/>
  <c r="U1964" i="3" s="1"/>
  <c r="T1965" i="3"/>
  <c r="U1965" i="3" s="1"/>
  <c r="T1966" i="3"/>
  <c r="U1966" i="3" s="1"/>
  <c r="T1967" i="3"/>
  <c r="U1967" i="3" s="1"/>
  <c r="T1968" i="3"/>
  <c r="U1968" i="3" s="1"/>
  <c r="T1969" i="3"/>
  <c r="U1969" i="3" s="1"/>
  <c r="T1970" i="3"/>
  <c r="U1970" i="3" s="1"/>
  <c r="T1971" i="3"/>
  <c r="U1971" i="3" s="1"/>
  <c r="T1972" i="3"/>
  <c r="U1972" i="3" s="1"/>
  <c r="T1973" i="3"/>
  <c r="U1973" i="3" s="1"/>
  <c r="T1974" i="3"/>
  <c r="U1974" i="3" s="1"/>
  <c r="T1975" i="3"/>
  <c r="U1975" i="3" s="1"/>
  <c r="T1976" i="3"/>
  <c r="U1976" i="3" s="1"/>
  <c r="T1977" i="3"/>
  <c r="U1977" i="3" s="1"/>
  <c r="T1978" i="3"/>
  <c r="U1978" i="3" s="1"/>
  <c r="T1979" i="3"/>
  <c r="U1979" i="3" s="1"/>
  <c r="T1980" i="3"/>
  <c r="U1980" i="3" s="1"/>
  <c r="T1981" i="3"/>
  <c r="U1981" i="3" s="1"/>
  <c r="T1982" i="3"/>
  <c r="U1982" i="3" s="1"/>
  <c r="T1983" i="3"/>
  <c r="U1983" i="3" s="1"/>
  <c r="T1984" i="3"/>
  <c r="U1984" i="3" s="1"/>
  <c r="T1985" i="3"/>
  <c r="U1985" i="3" s="1"/>
  <c r="T1986" i="3"/>
  <c r="U1986" i="3" s="1"/>
  <c r="T1987" i="3"/>
  <c r="U1987" i="3" s="1"/>
  <c r="T1988" i="3"/>
  <c r="U1988" i="3" s="1"/>
  <c r="T1989" i="3"/>
  <c r="U1989" i="3" s="1"/>
  <c r="T1990" i="3"/>
  <c r="U1990" i="3" s="1"/>
  <c r="T1991" i="3"/>
  <c r="U1991" i="3" s="1"/>
  <c r="T1992" i="3"/>
  <c r="U1992" i="3" s="1"/>
  <c r="T1993" i="3"/>
  <c r="U1993" i="3" s="1"/>
  <c r="T1994" i="3"/>
  <c r="U1994" i="3" s="1"/>
  <c r="T1995" i="3"/>
  <c r="U1995" i="3" s="1"/>
  <c r="T1996" i="3"/>
  <c r="U1996" i="3" s="1"/>
  <c r="T1997" i="3"/>
  <c r="U1997" i="3" s="1"/>
  <c r="T1998" i="3"/>
  <c r="U1998" i="3" s="1"/>
  <c r="T1999" i="3"/>
  <c r="U1999" i="3" s="1"/>
  <c r="T2000" i="3"/>
  <c r="U2000" i="3" s="1"/>
  <c r="T2001" i="3"/>
  <c r="U2001" i="3" s="1"/>
  <c r="T2002" i="3"/>
  <c r="U2002" i="3" s="1"/>
  <c r="T2003" i="3"/>
  <c r="U2003" i="3" s="1"/>
  <c r="T2004" i="3"/>
  <c r="U2004" i="3" s="1"/>
  <c r="T2005" i="3"/>
  <c r="U2005" i="3" s="1"/>
  <c r="T2006" i="3"/>
  <c r="U2006" i="3" s="1"/>
  <c r="T2007" i="3"/>
  <c r="U2007" i="3" s="1"/>
  <c r="T2008" i="3"/>
  <c r="U2008" i="3" s="1"/>
  <c r="T2009" i="3"/>
  <c r="U2009" i="3" s="1"/>
  <c r="T2010" i="3"/>
  <c r="U2010" i="3" s="1"/>
  <c r="T2011" i="3"/>
  <c r="U2011" i="3" s="1"/>
  <c r="T2012" i="3"/>
  <c r="U2012" i="3" s="1"/>
  <c r="T2013" i="3"/>
  <c r="U2013" i="3" s="1"/>
  <c r="T2014" i="3"/>
  <c r="U2014" i="3" s="1"/>
  <c r="T2015" i="3"/>
  <c r="U2015" i="3" s="1"/>
  <c r="T2016" i="3"/>
  <c r="U2016" i="3" s="1"/>
  <c r="T2017" i="3"/>
  <c r="U2017" i="3" s="1"/>
  <c r="T2018" i="3"/>
  <c r="U2018" i="3" s="1"/>
  <c r="T2019" i="3"/>
  <c r="U2019" i="3" s="1"/>
  <c r="T2020" i="3"/>
  <c r="U2020" i="3" s="1"/>
  <c r="T2021" i="3"/>
  <c r="U2021" i="3" s="1"/>
  <c r="T2022" i="3"/>
  <c r="U2022" i="3" s="1"/>
  <c r="T2023" i="3"/>
  <c r="U2023" i="3" s="1"/>
  <c r="T2024" i="3"/>
  <c r="U2024" i="3" s="1"/>
  <c r="T2025" i="3"/>
  <c r="U2025" i="3" s="1"/>
  <c r="T2026" i="3"/>
  <c r="U2026" i="3" s="1"/>
  <c r="T2027" i="3"/>
  <c r="U2027" i="3" s="1"/>
  <c r="T2028" i="3"/>
  <c r="U2028" i="3" s="1"/>
  <c r="T2029" i="3"/>
  <c r="U2029" i="3" s="1"/>
  <c r="T2030" i="3"/>
  <c r="U2030" i="3" s="1"/>
  <c r="T2031" i="3"/>
  <c r="U2031" i="3" s="1"/>
  <c r="T2032" i="3"/>
  <c r="U2032" i="3" s="1"/>
  <c r="T2033" i="3"/>
  <c r="U2033" i="3" s="1"/>
  <c r="T2034" i="3"/>
  <c r="U2034" i="3" s="1"/>
  <c r="T2035" i="3"/>
  <c r="U2035" i="3" s="1"/>
  <c r="T2036" i="3"/>
  <c r="U2036" i="3" s="1"/>
  <c r="T2037" i="3"/>
  <c r="U2037" i="3" s="1"/>
  <c r="T2038" i="3"/>
  <c r="U2038" i="3" s="1"/>
  <c r="T2039" i="3"/>
  <c r="U2039" i="3" s="1"/>
  <c r="T2040" i="3"/>
  <c r="U2040" i="3" s="1"/>
  <c r="T2041" i="3"/>
  <c r="U2041" i="3" s="1"/>
  <c r="T2042" i="3"/>
  <c r="U2042" i="3" s="1"/>
  <c r="T2043" i="3"/>
  <c r="U2043" i="3" s="1"/>
  <c r="T2044" i="3"/>
  <c r="U2044" i="3" s="1"/>
  <c r="T2045" i="3"/>
  <c r="U2045" i="3" s="1"/>
  <c r="T2046" i="3"/>
  <c r="U2046" i="3" s="1"/>
  <c r="T2047" i="3"/>
  <c r="U2047" i="3" s="1"/>
  <c r="T2048" i="3"/>
  <c r="U2048" i="3" s="1"/>
  <c r="T2049" i="3"/>
  <c r="U2049" i="3" s="1"/>
  <c r="T2050" i="3"/>
  <c r="U2050" i="3" s="1"/>
  <c r="T2051" i="3"/>
  <c r="U2051" i="3" s="1"/>
  <c r="T2052" i="3"/>
  <c r="U2052" i="3" s="1"/>
  <c r="T2053" i="3"/>
  <c r="U2053" i="3" s="1"/>
  <c r="T2054" i="3"/>
  <c r="U2054" i="3" s="1"/>
  <c r="T2055" i="3"/>
  <c r="U2055" i="3" s="1"/>
  <c r="T2056" i="3"/>
  <c r="U2056" i="3" s="1"/>
  <c r="T2057" i="3"/>
  <c r="U2057" i="3" s="1"/>
  <c r="T2058" i="3"/>
  <c r="U2058" i="3" s="1"/>
  <c r="T2059" i="3"/>
  <c r="U2059" i="3" s="1"/>
  <c r="T2060" i="3"/>
  <c r="U2060" i="3" s="1"/>
  <c r="T2061" i="3"/>
  <c r="U2061" i="3" s="1"/>
  <c r="T2062" i="3"/>
  <c r="U2062" i="3" s="1"/>
  <c r="T2063" i="3"/>
  <c r="U2063" i="3" s="1"/>
  <c r="T2064" i="3"/>
  <c r="U2064" i="3" s="1"/>
  <c r="T2065" i="3"/>
  <c r="U2065" i="3" s="1"/>
  <c r="T2066" i="3"/>
  <c r="U2066" i="3" s="1"/>
  <c r="T2067" i="3"/>
  <c r="U2067" i="3" s="1"/>
  <c r="T2068" i="3"/>
  <c r="U2068" i="3" s="1"/>
  <c r="T2069" i="3"/>
  <c r="U2069" i="3" s="1"/>
  <c r="T2070" i="3"/>
  <c r="U2070" i="3" s="1"/>
  <c r="T2071" i="3"/>
  <c r="U2071" i="3" s="1"/>
  <c r="T2072" i="3"/>
  <c r="U2072" i="3" s="1"/>
  <c r="T2073" i="3"/>
  <c r="U2073" i="3" s="1"/>
  <c r="T2074" i="3"/>
  <c r="U2074" i="3" s="1"/>
  <c r="T2077" i="3"/>
  <c r="U2077" i="3" s="1"/>
  <c r="T2078" i="3"/>
  <c r="U2078" i="3" s="1"/>
  <c r="T2079" i="3"/>
  <c r="U2079" i="3" s="1"/>
  <c r="T2080" i="3"/>
  <c r="U2080" i="3" s="1"/>
  <c r="T2081" i="3"/>
  <c r="U2081" i="3" s="1"/>
  <c r="T2082" i="3"/>
  <c r="U2082" i="3" s="1"/>
  <c r="T2083" i="3"/>
  <c r="U2083" i="3" s="1"/>
  <c r="T2084" i="3"/>
  <c r="U2084" i="3" s="1"/>
  <c r="T2085" i="3"/>
  <c r="U2085" i="3" s="1"/>
  <c r="T2086" i="3"/>
  <c r="U2086" i="3" s="1"/>
  <c r="T2087" i="3"/>
  <c r="U2087" i="3" s="1"/>
  <c r="T2088" i="3"/>
  <c r="U2088" i="3" s="1"/>
  <c r="T2089" i="3"/>
  <c r="U2089" i="3" s="1"/>
  <c r="T2090" i="3"/>
  <c r="U2090" i="3" s="1"/>
  <c r="T2091" i="3"/>
  <c r="U2091" i="3" s="1"/>
  <c r="T2092" i="3"/>
  <c r="U2092" i="3" s="1"/>
  <c r="T2093" i="3"/>
  <c r="U2093" i="3" s="1"/>
  <c r="T2094" i="3"/>
  <c r="U2094" i="3" s="1"/>
  <c r="T2095" i="3"/>
  <c r="U2095" i="3" s="1"/>
  <c r="T2096" i="3"/>
  <c r="U2096" i="3" s="1"/>
  <c r="T2097" i="3"/>
  <c r="U2097" i="3" s="1"/>
  <c r="T2098" i="3"/>
  <c r="U2098" i="3" s="1"/>
  <c r="T2099" i="3"/>
  <c r="U2099" i="3" s="1"/>
  <c r="T2100" i="3"/>
  <c r="U2100" i="3" s="1"/>
  <c r="T2101" i="3"/>
  <c r="U2101" i="3" s="1"/>
  <c r="T2102" i="3"/>
  <c r="U2102" i="3" s="1"/>
  <c r="T2103" i="3"/>
  <c r="U2103" i="3" s="1"/>
  <c r="T2104" i="3"/>
  <c r="U2104" i="3" s="1"/>
  <c r="T2105" i="3"/>
  <c r="U2105" i="3" s="1"/>
  <c r="T2112" i="3"/>
  <c r="U2112" i="3" s="1"/>
  <c r="T2113" i="3"/>
  <c r="U2113" i="3" s="1"/>
  <c r="T2114" i="3"/>
  <c r="U2114" i="3" s="1"/>
  <c r="T2115" i="3"/>
  <c r="U2115" i="3" s="1"/>
  <c r="T2116" i="3"/>
  <c r="U2116" i="3" s="1"/>
  <c r="T2117" i="3"/>
  <c r="U2117" i="3" s="1"/>
  <c r="T2118" i="3"/>
  <c r="U2118" i="3" s="1"/>
  <c r="T2119" i="3"/>
  <c r="U2119" i="3" s="1"/>
  <c r="T2120" i="3"/>
  <c r="U2120" i="3" s="1"/>
  <c r="T2121" i="3"/>
  <c r="U2121" i="3" s="1"/>
  <c r="T2122" i="3"/>
  <c r="U2122" i="3" s="1"/>
  <c r="T2123" i="3"/>
  <c r="U2123" i="3" s="1"/>
  <c r="T2124" i="3"/>
  <c r="U2124" i="3" s="1"/>
  <c r="T2125" i="3"/>
  <c r="U2125" i="3" s="1"/>
  <c r="T2126" i="3"/>
  <c r="U2126" i="3" s="1"/>
  <c r="T2127" i="3"/>
  <c r="U2127" i="3" s="1"/>
  <c r="T2128" i="3"/>
  <c r="U2128" i="3" s="1"/>
  <c r="T2129" i="3"/>
  <c r="U2129" i="3" s="1"/>
  <c r="T2130" i="3"/>
  <c r="U2130" i="3" s="1"/>
  <c r="T2131" i="3"/>
  <c r="U2131" i="3" s="1"/>
  <c r="T2132" i="3"/>
  <c r="U2132" i="3" s="1"/>
  <c r="T2133" i="3"/>
  <c r="U2133" i="3" s="1"/>
  <c r="T2134" i="3"/>
  <c r="U2134" i="3" s="1"/>
  <c r="T2135" i="3"/>
  <c r="U2135" i="3" s="1"/>
  <c r="T2136" i="3"/>
  <c r="U2136" i="3" s="1"/>
  <c r="T2137" i="3"/>
  <c r="U2137" i="3" s="1"/>
  <c r="T2138" i="3"/>
  <c r="U2138" i="3" s="1"/>
  <c r="T2139" i="3"/>
  <c r="U2139" i="3" s="1"/>
  <c r="T2140" i="3"/>
  <c r="U2140" i="3" s="1"/>
  <c r="T2169" i="3"/>
  <c r="U2169" i="3" s="1"/>
  <c r="T2170" i="3"/>
  <c r="U2170" i="3" s="1"/>
  <c r="T2171" i="3"/>
  <c r="U2171" i="3" s="1"/>
  <c r="T2172" i="3"/>
  <c r="U2172" i="3" s="1"/>
  <c r="T2173" i="3"/>
  <c r="U2173" i="3" s="1"/>
  <c r="T2174" i="3"/>
  <c r="U2174" i="3" s="1"/>
  <c r="T2175" i="3"/>
  <c r="U2175" i="3" s="1"/>
  <c r="T2176" i="3"/>
  <c r="U2176" i="3" s="1"/>
  <c r="T2177" i="3"/>
  <c r="U2177" i="3" s="1"/>
  <c r="T2178" i="3"/>
  <c r="U2178" i="3" s="1"/>
  <c r="T2179" i="3"/>
  <c r="U2179" i="3" s="1"/>
  <c r="T2180" i="3"/>
  <c r="U2180" i="3" s="1"/>
  <c r="T2181" i="3"/>
  <c r="U2181" i="3" s="1"/>
  <c r="T2182" i="3"/>
  <c r="U2182" i="3" s="1"/>
  <c r="T2183" i="3"/>
  <c r="U2183" i="3" s="1"/>
  <c r="T2184" i="3"/>
  <c r="U2184" i="3" s="1"/>
  <c r="T2185" i="3"/>
  <c r="U2185" i="3" s="1"/>
  <c r="T2186" i="3"/>
  <c r="U2186" i="3" s="1"/>
  <c r="T2187" i="3"/>
  <c r="U2187" i="3" s="1"/>
  <c r="T2188" i="3"/>
  <c r="U2188" i="3" s="1"/>
  <c r="T2189" i="3"/>
  <c r="U2189" i="3" s="1"/>
  <c r="T2195" i="3"/>
  <c r="U2195" i="3" s="1"/>
  <c r="T2196" i="3"/>
  <c r="U2196" i="3" s="1"/>
  <c r="T2197" i="3"/>
  <c r="U2197" i="3" s="1"/>
  <c r="T2198" i="3"/>
  <c r="U2198" i="3" s="1"/>
  <c r="T2199" i="3"/>
  <c r="U2199" i="3" s="1"/>
  <c r="T2200" i="3"/>
  <c r="U2200" i="3" s="1"/>
  <c r="T2201" i="3"/>
  <c r="U2201" i="3" s="1"/>
  <c r="T2202" i="3"/>
  <c r="U2202" i="3" s="1"/>
  <c r="T2203" i="3"/>
  <c r="U2203" i="3" s="1"/>
  <c r="T2204" i="3"/>
  <c r="U2204" i="3" s="1"/>
  <c r="T2205" i="3"/>
  <c r="U2205" i="3" s="1"/>
  <c r="T2206" i="3"/>
  <c r="U2206" i="3" s="1"/>
  <c r="T2207" i="3"/>
  <c r="U2207" i="3" s="1"/>
  <c r="T2208" i="3"/>
  <c r="U2208" i="3" s="1"/>
  <c r="T2209" i="3"/>
  <c r="U2209" i="3" s="1"/>
  <c r="T2211" i="3"/>
  <c r="U2211" i="3" s="1"/>
  <c r="T2212" i="3"/>
  <c r="U2212" i="3" s="1"/>
  <c r="T2213" i="3"/>
  <c r="U2213" i="3" s="1"/>
  <c r="T2214" i="3"/>
  <c r="U2214" i="3" s="1"/>
  <c r="T2215" i="3"/>
  <c r="U2215" i="3" s="1"/>
  <c r="T2216" i="3"/>
  <c r="U2216" i="3" s="1"/>
  <c r="T2217" i="3"/>
  <c r="U2217" i="3" s="1"/>
  <c r="T2218" i="3"/>
  <c r="U2218" i="3" s="1"/>
  <c r="T2219" i="3"/>
  <c r="U2219" i="3" s="1"/>
  <c r="T2220" i="3"/>
  <c r="U2220" i="3" s="1"/>
  <c r="T2221" i="3"/>
  <c r="U2221" i="3" s="1"/>
  <c r="T2223" i="3"/>
  <c r="U2223" i="3" s="1"/>
  <c r="T2224" i="3"/>
  <c r="U2224" i="3" s="1"/>
  <c r="T2225" i="3"/>
  <c r="U2225" i="3" s="1"/>
  <c r="T2226" i="3"/>
  <c r="U2226" i="3" s="1"/>
  <c r="T2227" i="3"/>
  <c r="U2227" i="3" s="1"/>
  <c r="T2228" i="3"/>
  <c r="U2228" i="3" s="1"/>
  <c r="T2229" i="3"/>
  <c r="U2229" i="3" s="1"/>
  <c r="T2230" i="3"/>
  <c r="U2230" i="3" s="1"/>
  <c r="T2231" i="3"/>
  <c r="U2231" i="3" s="1"/>
  <c r="T2232" i="3"/>
  <c r="U2232" i="3" s="1"/>
  <c r="T2233" i="3"/>
  <c r="U2233" i="3" s="1"/>
  <c r="T2234" i="3"/>
  <c r="U2234" i="3" s="1"/>
  <c r="T2235" i="3"/>
  <c r="U2235" i="3" s="1"/>
  <c r="T2236" i="3"/>
  <c r="U2236" i="3" s="1"/>
  <c r="T2237" i="3"/>
  <c r="U2237" i="3" s="1"/>
  <c r="T2238" i="3"/>
  <c r="U2238" i="3" s="1"/>
  <c r="T2239" i="3"/>
  <c r="U2239" i="3" s="1"/>
  <c r="T2240" i="3"/>
  <c r="U2240" i="3" s="1"/>
  <c r="T2241" i="3"/>
  <c r="U2241" i="3" s="1"/>
  <c r="T2242" i="3"/>
  <c r="U2242" i="3" s="1"/>
  <c r="T2243" i="3"/>
  <c r="U2243" i="3" s="1"/>
  <c r="T2244" i="3"/>
  <c r="U2244" i="3" s="1"/>
  <c r="T2245" i="3"/>
  <c r="U2245" i="3" s="1"/>
  <c r="T2246" i="3"/>
  <c r="U2246" i="3" s="1"/>
  <c r="T2247" i="3"/>
  <c r="U2247" i="3" s="1"/>
  <c r="T2248" i="3"/>
  <c r="U2248" i="3" s="1"/>
  <c r="T2249" i="3"/>
  <c r="U2249" i="3" s="1"/>
  <c r="T2250" i="3"/>
  <c r="U2250" i="3" s="1"/>
  <c r="T2251" i="3"/>
  <c r="U2251" i="3" s="1"/>
  <c r="T2252" i="3"/>
  <c r="U2252" i="3" s="1"/>
  <c r="T2253" i="3"/>
  <c r="U2253" i="3" s="1"/>
  <c r="T2254" i="3"/>
  <c r="U2254" i="3" s="1"/>
  <c r="T2255" i="3"/>
  <c r="U2255" i="3" s="1"/>
  <c r="T2256" i="3"/>
  <c r="U2256" i="3" s="1"/>
  <c r="T2261" i="3"/>
  <c r="U2261" i="3" s="1"/>
  <c r="T2262" i="3"/>
  <c r="U2262" i="3" s="1"/>
  <c r="T2263" i="3"/>
  <c r="U2263" i="3" s="1"/>
  <c r="T2264" i="3"/>
  <c r="U2264" i="3" s="1"/>
  <c r="T2265" i="3"/>
  <c r="U2265" i="3" s="1"/>
  <c r="T2266" i="3"/>
  <c r="U2266" i="3" s="1"/>
  <c r="T2267" i="3"/>
  <c r="U2267" i="3" s="1"/>
  <c r="T2268" i="3"/>
  <c r="U2268" i="3" s="1"/>
  <c r="T2269" i="3"/>
  <c r="U2269" i="3" s="1"/>
  <c r="T2270" i="3"/>
  <c r="U2270" i="3" s="1"/>
  <c r="T2271" i="3"/>
  <c r="U2271" i="3" s="1"/>
  <c r="T2272" i="3"/>
  <c r="U2272" i="3" s="1"/>
  <c r="T2273" i="3"/>
  <c r="U2273" i="3" s="1"/>
  <c r="T2276" i="3"/>
  <c r="U2276" i="3" s="1"/>
  <c r="T2277" i="3"/>
  <c r="U2277" i="3" s="1"/>
  <c r="T2278" i="3"/>
  <c r="U2278" i="3" s="1"/>
  <c r="T2279" i="3"/>
  <c r="U2279" i="3" s="1"/>
  <c r="T2280" i="3"/>
  <c r="U2280" i="3" s="1"/>
  <c r="T2281" i="3"/>
  <c r="U2281" i="3" s="1"/>
  <c r="T2282" i="3"/>
  <c r="U2282" i="3" s="1"/>
  <c r="T2283" i="3"/>
  <c r="U2283" i="3" s="1"/>
  <c r="T2284" i="3"/>
  <c r="U2284" i="3" s="1"/>
  <c r="T2285" i="3"/>
  <c r="U2285" i="3" s="1"/>
  <c r="T2292" i="3"/>
  <c r="U2292" i="3" s="1"/>
  <c r="T2293" i="3"/>
  <c r="U2293" i="3" s="1"/>
  <c r="T2294" i="3"/>
  <c r="U2294" i="3" s="1"/>
  <c r="T2295" i="3"/>
  <c r="U2295" i="3" s="1"/>
  <c r="T2296" i="3"/>
  <c r="U2296" i="3" s="1"/>
  <c r="T2297" i="3"/>
  <c r="U2297" i="3" s="1"/>
  <c r="T2298" i="3"/>
  <c r="U2298" i="3" s="1"/>
  <c r="T2299" i="3"/>
  <c r="U2299" i="3" s="1"/>
  <c r="T2300" i="3"/>
  <c r="U2300" i="3" s="1"/>
  <c r="T2301" i="3"/>
  <c r="U2301" i="3" s="1"/>
  <c r="T2302" i="3"/>
  <c r="U2302" i="3" s="1"/>
  <c r="T2303" i="3"/>
  <c r="U2303" i="3" s="1"/>
  <c r="T2304" i="3"/>
  <c r="U2304" i="3" s="1"/>
  <c r="T2306" i="3"/>
  <c r="U2306" i="3" s="1"/>
  <c r="T2307" i="3"/>
  <c r="U2307" i="3" s="1"/>
  <c r="T2308" i="3"/>
  <c r="U2308" i="3" s="1"/>
  <c r="T2309" i="3"/>
  <c r="U2309" i="3" s="1"/>
  <c r="T2310" i="3"/>
  <c r="U2310" i="3" s="1"/>
  <c r="T2311" i="3"/>
  <c r="U2311" i="3" s="1"/>
  <c r="T2312" i="3"/>
  <c r="U2312" i="3" s="1"/>
  <c r="T2313" i="3"/>
  <c r="U2313" i="3" s="1"/>
  <c r="T2314" i="3"/>
  <c r="U2314" i="3" s="1"/>
  <c r="T2315" i="3"/>
  <c r="U2315" i="3" s="1"/>
  <c r="T2316" i="3"/>
  <c r="U2316" i="3" s="1"/>
  <c r="T2317" i="3"/>
  <c r="U2317" i="3" s="1"/>
  <c r="T2318" i="3"/>
  <c r="U2318" i="3" s="1"/>
  <c r="T2319" i="3"/>
  <c r="U2319" i="3" s="1"/>
  <c r="T2320" i="3"/>
  <c r="U2320" i="3" s="1"/>
  <c r="T2321" i="3"/>
  <c r="U2321" i="3" s="1"/>
  <c r="T2322" i="3"/>
  <c r="U2322" i="3" s="1"/>
  <c r="T2323" i="3"/>
  <c r="U2323" i="3" s="1"/>
  <c r="T2324" i="3"/>
  <c r="U2324" i="3" s="1"/>
  <c r="T2325" i="3"/>
  <c r="U2325" i="3" s="1"/>
  <c r="T2326" i="3"/>
  <c r="U2326" i="3" s="1"/>
  <c r="T2327" i="3"/>
  <c r="U2327" i="3" s="1"/>
  <c r="T2328" i="3"/>
  <c r="U2328" i="3" s="1"/>
  <c r="T2331" i="3"/>
  <c r="U2331" i="3" s="1"/>
  <c r="T2332" i="3"/>
  <c r="U2332" i="3" s="1"/>
  <c r="T2333" i="3"/>
  <c r="U2333" i="3" s="1"/>
  <c r="T2334" i="3"/>
  <c r="U2334" i="3" s="1"/>
  <c r="T2336" i="3"/>
  <c r="U2336" i="3" s="1"/>
  <c r="T2337" i="3"/>
  <c r="U2337" i="3" s="1"/>
  <c r="T2338" i="3"/>
  <c r="U2338" i="3" s="1"/>
  <c r="T2339" i="3"/>
  <c r="U2339" i="3" s="1"/>
  <c r="T2340" i="3"/>
  <c r="U2340" i="3" s="1"/>
  <c r="T2341" i="3"/>
  <c r="U2341" i="3" s="1"/>
  <c r="T2342" i="3"/>
  <c r="U2342" i="3" s="1"/>
  <c r="T2343" i="3"/>
  <c r="U2343" i="3" s="1"/>
  <c r="T2344" i="3"/>
  <c r="U2344" i="3" s="1"/>
  <c r="T2353" i="3"/>
  <c r="U2353" i="3" s="1"/>
  <c r="T2354" i="3"/>
  <c r="U2354" i="3" s="1"/>
  <c r="T2355" i="3"/>
  <c r="U2355" i="3" s="1"/>
  <c r="T2356" i="3"/>
  <c r="U2356" i="3" s="1"/>
  <c r="T2357" i="3"/>
  <c r="U2357" i="3" s="1"/>
  <c r="T2358" i="3"/>
  <c r="U2358" i="3" s="1"/>
  <c r="T2360" i="3"/>
  <c r="U2360" i="3" s="1"/>
  <c r="T2361" i="3"/>
  <c r="U2361" i="3" s="1"/>
  <c r="T2362" i="3"/>
  <c r="U2362" i="3" s="1"/>
  <c r="T2363" i="3"/>
  <c r="U2363" i="3" s="1"/>
  <c r="T2364" i="3"/>
  <c r="U2364" i="3" s="1"/>
  <c r="T2365" i="3"/>
  <c r="U2365" i="3" s="1"/>
  <c r="T2366" i="3"/>
  <c r="U2366" i="3" s="1"/>
  <c r="T2367" i="3"/>
  <c r="U2367" i="3" s="1"/>
  <c r="T2368" i="3"/>
  <c r="U2368" i="3" s="1"/>
  <c r="T2369" i="3"/>
  <c r="U2369" i="3" s="1"/>
  <c r="T2370" i="3"/>
  <c r="U2370" i="3" s="1"/>
  <c r="T2371" i="3"/>
  <c r="U2371" i="3" s="1"/>
  <c r="T2372" i="3"/>
  <c r="U2372" i="3" s="1"/>
  <c r="T2373" i="3"/>
  <c r="U2373" i="3" s="1"/>
  <c r="T2375" i="3"/>
  <c r="U2375" i="3" s="1"/>
  <c r="T2376" i="3"/>
  <c r="U2376" i="3" s="1"/>
  <c r="T2377" i="3"/>
  <c r="U2377" i="3" s="1"/>
  <c r="T2378" i="3"/>
  <c r="U2378" i="3" s="1"/>
  <c r="T2379" i="3"/>
  <c r="U2379" i="3" s="1"/>
  <c r="T2380" i="3"/>
  <c r="U2380" i="3" s="1"/>
  <c r="T2381" i="3"/>
  <c r="U2381" i="3" s="1"/>
  <c r="T2382" i="3"/>
  <c r="U2382" i="3" s="1"/>
  <c r="T2383" i="3"/>
  <c r="U2383" i="3" s="1"/>
  <c r="T2384" i="3"/>
  <c r="U2384" i="3" s="1"/>
  <c r="T2390" i="3"/>
  <c r="U2390" i="3" s="1"/>
  <c r="T2391" i="3"/>
  <c r="U2391" i="3" s="1"/>
  <c r="T2392" i="3"/>
  <c r="U2392" i="3" s="1"/>
  <c r="T2393" i="3"/>
  <c r="U2393" i="3" s="1"/>
  <c r="T2394" i="3"/>
  <c r="U2394" i="3" s="1"/>
  <c r="T2395" i="3"/>
  <c r="U2395" i="3" s="1"/>
  <c r="T2396" i="3"/>
  <c r="U2396" i="3" s="1"/>
  <c r="T2397" i="3"/>
  <c r="U2397" i="3" s="1"/>
  <c r="T2398" i="3"/>
  <c r="U2398" i="3" s="1"/>
  <c r="T2399" i="3"/>
  <c r="U2399" i="3" s="1"/>
  <c r="T2400" i="3"/>
  <c r="U2400" i="3" s="1"/>
  <c r="T2401" i="3"/>
  <c r="U2401" i="3" s="1"/>
  <c r="T2402" i="3"/>
  <c r="U2402" i="3" s="1"/>
  <c r="T2403" i="3"/>
  <c r="U2403" i="3" s="1"/>
  <c r="T2404" i="3"/>
  <c r="U2404" i="3" s="1"/>
  <c r="T2405" i="3"/>
  <c r="U2405" i="3" s="1"/>
  <c r="T2406" i="3"/>
  <c r="U2406" i="3" s="1"/>
  <c r="T2407" i="3"/>
  <c r="U2407" i="3" s="1"/>
  <c r="T2408" i="3"/>
  <c r="U2408" i="3" s="1"/>
  <c r="T2409" i="3"/>
  <c r="U2409" i="3" s="1"/>
  <c r="T2410" i="3"/>
  <c r="U2410" i="3" s="1"/>
  <c r="T2411" i="3"/>
  <c r="U2411" i="3" s="1"/>
  <c r="T2412" i="3"/>
  <c r="U2412" i="3" s="1"/>
  <c r="T2413" i="3"/>
  <c r="U2413" i="3" s="1"/>
  <c r="T2414" i="3"/>
  <c r="U2414" i="3" s="1"/>
  <c r="T2415" i="3"/>
  <c r="U2415" i="3" s="1"/>
  <c r="T2416" i="3"/>
  <c r="U2416" i="3" s="1"/>
  <c r="T2417" i="3"/>
  <c r="U2417" i="3" s="1"/>
  <c r="T2418" i="3"/>
  <c r="U2418" i="3" s="1"/>
  <c r="T2419" i="3"/>
  <c r="U2419" i="3" s="1"/>
  <c r="T2420" i="3"/>
  <c r="U2420" i="3" s="1"/>
  <c r="T2421" i="3"/>
  <c r="U2421" i="3" s="1"/>
  <c r="T2422" i="3"/>
  <c r="U2422" i="3" s="1"/>
  <c r="T2423" i="3"/>
  <c r="U2423" i="3" s="1"/>
  <c r="T2424" i="3"/>
  <c r="U2424" i="3" s="1"/>
  <c r="T2425" i="3"/>
  <c r="U2425" i="3" s="1"/>
  <c r="T2426" i="3"/>
  <c r="U2426" i="3" s="1"/>
  <c r="T2427" i="3"/>
  <c r="U2427" i="3" s="1"/>
  <c r="T2428" i="3"/>
  <c r="U2428" i="3" s="1"/>
  <c r="T2429" i="3"/>
  <c r="U2429" i="3" s="1"/>
  <c r="T2430" i="3"/>
  <c r="U2430" i="3" s="1"/>
  <c r="T2431" i="3"/>
  <c r="U2431" i="3" s="1"/>
  <c r="T2432" i="3"/>
  <c r="U2432" i="3" s="1"/>
  <c r="T2433" i="3"/>
  <c r="U2433" i="3" s="1"/>
  <c r="T2434" i="3"/>
  <c r="U2434" i="3" s="1"/>
  <c r="T2435" i="3"/>
  <c r="U2435" i="3" s="1"/>
  <c r="T2436" i="3"/>
  <c r="U2436" i="3" s="1"/>
  <c r="T2437" i="3"/>
  <c r="U2437" i="3" s="1"/>
  <c r="T2438" i="3"/>
  <c r="U2438" i="3" s="1"/>
  <c r="T2439" i="3"/>
  <c r="U2439" i="3" s="1"/>
  <c r="T2440" i="3"/>
  <c r="U2440" i="3" s="1"/>
  <c r="T2441" i="3"/>
  <c r="U2441" i="3" s="1"/>
  <c r="T2442" i="3"/>
  <c r="U2442" i="3" s="1"/>
  <c r="T2443" i="3"/>
  <c r="U2443" i="3" s="1"/>
  <c r="T2444" i="3"/>
  <c r="U2444" i="3" s="1"/>
  <c r="T2445" i="3"/>
  <c r="U2445" i="3" s="1"/>
  <c r="T2446" i="3"/>
  <c r="U2446" i="3" s="1"/>
  <c r="T2447" i="3"/>
  <c r="U2447" i="3" s="1"/>
  <c r="T2448" i="3"/>
  <c r="U2448" i="3" s="1"/>
  <c r="T2449" i="3"/>
  <c r="U2449" i="3" s="1"/>
  <c r="T2450" i="3"/>
  <c r="U2450" i="3" s="1"/>
  <c r="T2451" i="3"/>
  <c r="U2451" i="3" s="1"/>
  <c r="T2452" i="3"/>
  <c r="U2452" i="3" s="1"/>
  <c r="T2453" i="3"/>
  <c r="U2453" i="3" s="1"/>
  <c r="T2454" i="3"/>
  <c r="U2454" i="3" s="1"/>
  <c r="T2455" i="3"/>
  <c r="U2455" i="3" s="1"/>
  <c r="T2456" i="3"/>
  <c r="U2456" i="3" s="1"/>
  <c r="T2457" i="3"/>
  <c r="U2457" i="3" s="1"/>
  <c r="T2458" i="3"/>
  <c r="U2458" i="3" s="1"/>
  <c r="T2459" i="3"/>
  <c r="U2459" i="3" s="1"/>
  <c r="T2460" i="3"/>
  <c r="U2460" i="3" s="1"/>
  <c r="T2461" i="3"/>
  <c r="U2461" i="3" s="1"/>
  <c r="T2462" i="3"/>
  <c r="U2462" i="3" s="1"/>
  <c r="T2463" i="3"/>
  <c r="U2463" i="3" s="1"/>
  <c r="T2464" i="3"/>
  <c r="U2464" i="3" s="1"/>
  <c r="T2465" i="3"/>
  <c r="U2465" i="3" s="1"/>
  <c r="T2466" i="3"/>
  <c r="U2466" i="3" s="1"/>
  <c r="T2467" i="3"/>
  <c r="U2467" i="3" s="1"/>
  <c r="T2468" i="3"/>
  <c r="U2468" i="3" s="1"/>
  <c r="T2469" i="3"/>
  <c r="U2469" i="3" s="1"/>
  <c r="T2470" i="3"/>
  <c r="U2470" i="3" s="1"/>
  <c r="T2471" i="3"/>
  <c r="U2471" i="3" s="1"/>
  <c r="T2472" i="3"/>
  <c r="U2472" i="3" s="1"/>
  <c r="T2473" i="3"/>
  <c r="U2473" i="3" s="1"/>
  <c r="T2474" i="3"/>
  <c r="U2474" i="3" s="1"/>
  <c r="T2475" i="3"/>
  <c r="U2475" i="3" s="1"/>
  <c r="T2476" i="3"/>
  <c r="U2476" i="3" s="1"/>
  <c r="T2477" i="3"/>
  <c r="U2477" i="3" s="1"/>
  <c r="T2478" i="3"/>
  <c r="U2478" i="3" s="1"/>
  <c r="T2479" i="3"/>
  <c r="U2479" i="3" s="1"/>
  <c r="T2480" i="3"/>
  <c r="U2480" i="3" s="1"/>
  <c r="T2481" i="3"/>
  <c r="U2481" i="3" s="1"/>
  <c r="T2482" i="3"/>
  <c r="U2482" i="3" s="1"/>
  <c r="T2483" i="3"/>
  <c r="U2483" i="3" s="1"/>
  <c r="T2484" i="3"/>
  <c r="U2484" i="3" s="1"/>
  <c r="T2485" i="3"/>
  <c r="U2485" i="3" s="1"/>
  <c r="T2486" i="3"/>
  <c r="U2486" i="3" s="1"/>
  <c r="T2487" i="3"/>
  <c r="U2487" i="3" s="1"/>
  <c r="T2488" i="3"/>
  <c r="U2488" i="3" s="1"/>
  <c r="T2489" i="3"/>
  <c r="U2489" i="3" s="1"/>
  <c r="T2490" i="3"/>
  <c r="U2490" i="3" s="1"/>
  <c r="T2491" i="3"/>
  <c r="U2491" i="3" s="1"/>
  <c r="T2492" i="3"/>
  <c r="U2492" i="3" s="1"/>
  <c r="T2493" i="3"/>
  <c r="U2493" i="3" s="1"/>
  <c r="T2494" i="3"/>
  <c r="U2494" i="3" s="1"/>
  <c r="T2495" i="3"/>
  <c r="U2495" i="3" s="1"/>
  <c r="T2496" i="3"/>
  <c r="U2496" i="3" s="1"/>
  <c r="T2497" i="3"/>
  <c r="U2497" i="3" s="1"/>
  <c r="T2498" i="3"/>
  <c r="U2498" i="3" s="1"/>
  <c r="T2499" i="3"/>
  <c r="U2499" i="3" s="1"/>
  <c r="T2500" i="3"/>
  <c r="U2500" i="3" s="1"/>
  <c r="T2501" i="3"/>
  <c r="U2501" i="3" s="1"/>
  <c r="T2502" i="3"/>
  <c r="U2502" i="3" s="1"/>
  <c r="T2503" i="3"/>
  <c r="U2503" i="3" s="1"/>
  <c r="T2504" i="3"/>
  <c r="U2504" i="3" s="1"/>
  <c r="T2505" i="3"/>
  <c r="U2505" i="3" s="1"/>
  <c r="T2506" i="3"/>
  <c r="U2506" i="3" s="1"/>
  <c r="T2507" i="3"/>
  <c r="U2507" i="3" s="1"/>
  <c r="T2508" i="3"/>
  <c r="U2508" i="3" s="1"/>
  <c r="T2509" i="3"/>
  <c r="U2509" i="3" s="1"/>
  <c r="T2510" i="3"/>
  <c r="U2510" i="3" s="1"/>
  <c r="T2511" i="3"/>
  <c r="U2511" i="3" s="1"/>
  <c r="T2512" i="3"/>
  <c r="U2512" i="3" s="1"/>
  <c r="T2513" i="3"/>
  <c r="U2513" i="3" s="1"/>
  <c r="T2514" i="3"/>
  <c r="U2514" i="3" s="1"/>
  <c r="T2515" i="3"/>
  <c r="U2515" i="3" s="1"/>
  <c r="T2516" i="3"/>
  <c r="U2516" i="3" s="1"/>
  <c r="T2517" i="3"/>
  <c r="U2517" i="3" s="1"/>
  <c r="T2518" i="3"/>
  <c r="U2518" i="3" s="1"/>
  <c r="T2519" i="3"/>
  <c r="U2519" i="3" s="1"/>
  <c r="T2520" i="3"/>
  <c r="U2520" i="3" s="1"/>
  <c r="T2521" i="3"/>
  <c r="U2521" i="3" s="1"/>
  <c r="T2522" i="3"/>
  <c r="U2522" i="3" s="1"/>
  <c r="T2523" i="3"/>
  <c r="U2523" i="3" s="1"/>
  <c r="T2524" i="3"/>
  <c r="U2524" i="3" s="1"/>
  <c r="T2525" i="3"/>
  <c r="U2525" i="3" s="1"/>
  <c r="T2526" i="3"/>
  <c r="U2526" i="3" s="1"/>
  <c r="T2527" i="3"/>
  <c r="U2527" i="3" s="1"/>
  <c r="T2528" i="3"/>
  <c r="U2528" i="3" s="1"/>
  <c r="T2529" i="3"/>
  <c r="U2529" i="3" s="1"/>
  <c r="T2530" i="3"/>
  <c r="U2530" i="3" s="1"/>
  <c r="T2531" i="3"/>
  <c r="U2531" i="3" s="1"/>
  <c r="T2532" i="3"/>
  <c r="U2532" i="3" s="1"/>
  <c r="T2533" i="3"/>
  <c r="U2533" i="3" s="1"/>
  <c r="T2534" i="3"/>
  <c r="U2534" i="3" s="1"/>
  <c r="T2535" i="3"/>
  <c r="U2535" i="3" s="1"/>
  <c r="T2536" i="3"/>
  <c r="U2536" i="3" s="1"/>
  <c r="T2537" i="3"/>
  <c r="U2537" i="3" s="1"/>
  <c r="T2538" i="3"/>
  <c r="U2538" i="3" s="1"/>
  <c r="T2539" i="3"/>
  <c r="U2539" i="3" s="1"/>
  <c r="T2540" i="3"/>
  <c r="U2540" i="3" s="1"/>
  <c r="T2541" i="3"/>
  <c r="U2541" i="3" s="1"/>
  <c r="T2542" i="3"/>
  <c r="U2542" i="3" s="1"/>
  <c r="T2543" i="3"/>
  <c r="U2543" i="3" s="1"/>
  <c r="T2544" i="3"/>
  <c r="U2544" i="3" s="1"/>
  <c r="T2545" i="3"/>
  <c r="U2545" i="3" s="1"/>
  <c r="T2546" i="3"/>
  <c r="U2546" i="3" s="1"/>
  <c r="T2547" i="3"/>
  <c r="U2547" i="3" s="1"/>
  <c r="T2548" i="3"/>
  <c r="U2548" i="3" s="1"/>
  <c r="T2549" i="3"/>
  <c r="U2549" i="3" s="1"/>
  <c r="T2550" i="3"/>
  <c r="U2550" i="3" s="1"/>
  <c r="T2551" i="3"/>
  <c r="U2551" i="3" s="1"/>
  <c r="T2552" i="3"/>
  <c r="U2552" i="3" s="1"/>
  <c r="T2553" i="3"/>
  <c r="U2553" i="3" s="1"/>
  <c r="T2554" i="3"/>
  <c r="U2554" i="3" s="1"/>
  <c r="T2555" i="3"/>
  <c r="U2555" i="3" s="1"/>
  <c r="T2556" i="3"/>
  <c r="U2556" i="3" s="1"/>
  <c r="T2557" i="3"/>
  <c r="U2557" i="3" s="1"/>
  <c r="T2558" i="3"/>
  <c r="U2558" i="3" s="1"/>
  <c r="T2559" i="3"/>
  <c r="U2559" i="3" s="1"/>
  <c r="T2560" i="3"/>
  <c r="U2560" i="3" s="1"/>
  <c r="T2561" i="3"/>
  <c r="U2561" i="3" s="1"/>
  <c r="T2562" i="3"/>
  <c r="U2562" i="3" s="1"/>
  <c r="T2563" i="3"/>
  <c r="U2563" i="3" s="1"/>
  <c r="T2564" i="3"/>
  <c r="U2564" i="3" s="1"/>
  <c r="T2565" i="3"/>
  <c r="U2565" i="3" s="1"/>
  <c r="T2566" i="3"/>
  <c r="U2566" i="3" s="1"/>
  <c r="T2567" i="3"/>
  <c r="U2567" i="3" s="1"/>
  <c r="T2568" i="3"/>
  <c r="U2568" i="3" s="1"/>
  <c r="T2569" i="3"/>
  <c r="U2569" i="3" s="1"/>
  <c r="T2570" i="3"/>
  <c r="U2570" i="3" s="1"/>
  <c r="T2571" i="3"/>
  <c r="U2571" i="3" s="1"/>
  <c r="T2572" i="3"/>
  <c r="U2572" i="3" s="1"/>
  <c r="T2573" i="3"/>
  <c r="U2573" i="3" s="1"/>
  <c r="T2574" i="3"/>
  <c r="U2574" i="3" s="1"/>
  <c r="T2575" i="3"/>
  <c r="U2575" i="3" s="1"/>
  <c r="T2576" i="3"/>
  <c r="U2576" i="3" s="1"/>
  <c r="T2577" i="3"/>
  <c r="U2577" i="3" s="1"/>
  <c r="T2578" i="3"/>
  <c r="U2578" i="3" s="1"/>
  <c r="T2579" i="3"/>
  <c r="U2579" i="3" s="1"/>
  <c r="T2580" i="3"/>
  <c r="U2580" i="3" s="1"/>
  <c r="T2581" i="3"/>
  <c r="U2581" i="3" s="1"/>
  <c r="T2582" i="3"/>
  <c r="U2582" i="3" s="1"/>
  <c r="T2583" i="3"/>
  <c r="U2583" i="3" s="1"/>
  <c r="T2584" i="3"/>
  <c r="U2584" i="3" s="1"/>
  <c r="T2585" i="3"/>
  <c r="U2585" i="3" s="1"/>
  <c r="T2586" i="3"/>
  <c r="U2586" i="3" s="1"/>
  <c r="T2587" i="3"/>
  <c r="U2587" i="3" s="1"/>
  <c r="T2588" i="3"/>
  <c r="U2588" i="3" s="1"/>
  <c r="T2589" i="3"/>
  <c r="U2589" i="3" s="1"/>
  <c r="T2590" i="3"/>
  <c r="U2590" i="3" s="1"/>
  <c r="T2591" i="3"/>
  <c r="U2591" i="3" s="1"/>
  <c r="T2592" i="3"/>
  <c r="U2592" i="3" s="1"/>
  <c r="T2593" i="3"/>
  <c r="U2593" i="3" s="1"/>
  <c r="T2594" i="3"/>
  <c r="U2594" i="3" s="1"/>
  <c r="T2595" i="3"/>
  <c r="U2595" i="3" s="1"/>
  <c r="T2596" i="3"/>
  <c r="U2596" i="3" s="1"/>
  <c r="T2597" i="3"/>
  <c r="U2597" i="3" s="1"/>
  <c r="T2598" i="3"/>
  <c r="U2598" i="3" s="1"/>
  <c r="T2599" i="3"/>
  <c r="U2599" i="3" s="1"/>
  <c r="T2600" i="3"/>
  <c r="U2600" i="3" s="1"/>
  <c r="T2601" i="3"/>
  <c r="U2601" i="3" s="1"/>
  <c r="T2602" i="3"/>
  <c r="U2602" i="3" s="1"/>
  <c r="T2603" i="3"/>
  <c r="U2603" i="3" s="1"/>
  <c r="T2604" i="3"/>
  <c r="U2604" i="3" s="1"/>
  <c r="T2605" i="3"/>
  <c r="U2605" i="3" s="1"/>
  <c r="T2606" i="3"/>
  <c r="U2606" i="3" s="1"/>
  <c r="T2607" i="3"/>
  <c r="U2607" i="3" s="1"/>
  <c r="T2608" i="3"/>
  <c r="U2608" i="3" s="1"/>
  <c r="T2609" i="3"/>
  <c r="U2609" i="3" s="1"/>
  <c r="T2610" i="3"/>
  <c r="U2610" i="3" s="1"/>
  <c r="T2611" i="3"/>
  <c r="U2611" i="3" s="1"/>
  <c r="T2612" i="3"/>
  <c r="U2612" i="3" s="1"/>
  <c r="T2613" i="3"/>
  <c r="U2613" i="3" s="1"/>
  <c r="T2614" i="3"/>
  <c r="U2614" i="3" s="1"/>
  <c r="T2615" i="3"/>
  <c r="U2615" i="3" s="1"/>
  <c r="T2616" i="3"/>
  <c r="U2616" i="3" s="1"/>
  <c r="T2617" i="3"/>
  <c r="U2617" i="3" s="1"/>
  <c r="T2618" i="3"/>
  <c r="U2618" i="3" s="1"/>
  <c r="T2619" i="3"/>
  <c r="U2619" i="3" s="1"/>
  <c r="T2620" i="3"/>
  <c r="U2620" i="3" s="1"/>
  <c r="T2621" i="3"/>
  <c r="U2621" i="3" s="1"/>
  <c r="T2622" i="3"/>
  <c r="U2622" i="3" s="1"/>
  <c r="T2623" i="3"/>
  <c r="U2623" i="3" s="1"/>
  <c r="T2625" i="3"/>
  <c r="U2625" i="3" s="1"/>
  <c r="T2626" i="3"/>
  <c r="U2626" i="3" s="1"/>
  <c r="T2627" i="3"/>
  <c r="U2627" i="3" s="1"/>
  <c r="T2628" i="3"/>
  <c r="U2628" i="3" s="1"/>
  <c r="T2629" i="3"/>
  <c r="U2629" i="3" s="1"/>
  <c r="T2630" i="3"/>
  <c r="U2630" i="3" s="1"/>
  <c r="T2631" i="3"/>
  <c r="U2631" i="3" s="1"/>
  <c r="T2632" i="3"/>
  <c r="U2632" i="3" s="1"/>
  <c r="T2633" i="3"/>
  <c r="U2633" i="3" s="1"/>
  <c r="T2634" i="3"/>
  <c r="U2634" i="3" s="1"/>
  <c r="T2635" i="3"/>
  <c r="U2635" i="3" s="1"/>
  <c r="T2636" i="3"/>
  <c r="U2636" i="3" s="1"/>
  <c r="T2637" i="3"/>
  <c r="U2637" i="3" s="1"/>
  <c r="T2638" i="3"/>
  <c r="U2638" i="3" s="1"/>
  <c r="T2639" i="3"/>
  <c r="U2639" i="3" s="1"/>
  <c r="T2640" i="3"/>
  <c r="U2640" i="3" s="1"/>
  <c r="T2641" i="3"/>
  <c r="U2641" i="3" s="1"/>
  <c r="T2642" i="3"/>
  <c r="U2642" i="3" s="1"/>
  <c r="T2643" i="3"/>
  <c r="U2643" i="3" s="1"/>
  <c r="T2644" i="3"/>
  <c r="U2644" i="3" s="1"/>
  <c r="T2645" i="3"/>
  <c r="U2645" i="3" s="1"/>
  <c r="T2646" i="3"/>
  <c r="U2646" i="3" s="1"/>
  <c r="T2647" i="3"/>
  <c r="U2647" i="3" s="1"/>
  <c r="T2648" i="3"/>
  <c r="U2648" i="3" s="1"/>
  <c r="T2649" i="3"/>
  <c r="U2649" i="3" s="1"/>
  <c r="T2650" i="3"/>
  <c r="U2650" i="3" s="1"/>
  <c r="T2651" i="3"/>
  <c r="U2651" i="3" s="1"/>
  <c r="T2652" i="3"/>
  <c r="U2652" i="3" s="1"/>
  <c r="T2653" i="3"/>
  <c r="U2653" i="3" s="1"/>
  <c r="T2654" i="3"/>
  <c r="U2654" i="3" s="1"/>
  <c r="T2655" i="3"/>
  <c r="U2655" i="3" s="1"/>
  <c r="T2656" i="3"/>
  <c r="U2656" i="3" s="1"/>
  <c r="T2657" i="3"/>
  <c r="U2657" i="3" s="1"/>
  <c r="T2658" i="3"/>
  <c r="U2658" i="3" s="1"/>
  <c r="T2659" i="3"/>
  <c r="U2659" i="3" s="1"/>
  <c r="T2660" i="3"/>
  <c r="U2660" i="3" s="1"/>
  <c r="T2661" i="3"/>
  <c r="U2661" i="3" s="1"/>
  <c r="T2662" i="3"/>
  <c r="U2662" i="3" s="1"/>
  <c r="T2663" i="3"/>
  <c r="U2663" i="3" s="1"/>
  <c r="T2664" i="3"/>
  <c r="U2664" i="3" s="1"/>
  <c r="T2665" i="3"/>
  <c r="U2665" i="3" s="1"/>
  <c r="T2666" i="3"/>
  <c r="U2666" i="3" s="1"/>
  <c r="T2667" i="3"/>
  <c r="U2667" i="3" s="1"/>
  <c r="T2668" i="3"/>
  <c r="U2668" i="3" s="1"/>
  <c r="T2669" i="3"/>
  <c r="U2669" i="3" s="1"/>
  <c r="T2670" i="3"/>
  <c r="U2670" i="3" s="1"/>
  <c r="T2671" i="3"/>
  <c r="U2671" i="3" s="1"/>
  <c r="T2672" i="3"/>
  <c r="U2672" i="3" s="1"/>
  <c r="T2700" i="3"/>
  <c r="U2700" i="3" s="1"/>
  <c r="T2701" i="3"/>
  <c r="U2701" i="3" s="1"/>
  <c r="T2708" i="3"/>
  <c r="U2708" i="3" s="1"/>
  <c r="T2709" i="3"/>
  <c r="U2709" i="3" s="1"/>
  <c r="T2714" i="3"/>
  <c r="U2714" i="3" s="1"/>
  <c r="T2718" i="3"/>
  <c r="U2718" i="3" s="1"/>
  <c r="T2722" i="3"/>
  <c r="U2722" i="3" s="1"/>
  <c r="T2723" i="3"/>
  <c r="U2723" i="3" s="1"/>
  <c r="T8" i="3"/>
  <c r="U8" i="3" s="1"/>
  <c r="B2515" i="9"/>
  <c r="B2514" i="9"/>
  <c r="B2513" i="9"/>
  <c r="B2512" i="9"/>
  <c r="B2511" i="9"/>
  <c r="B2510" i="9"/>
  <c r="B2509" i="9"/>
  <c r="B2508" i="9"/>
  <c r="B2507" i="9"/>
  <c r="B2506" i="9"/>
  <c r="B2505" i="9"/>
  <c r="B2504" i="9"/>
  <c r="B2503" i="9"/>
  <c r="B2502" i="9"/>
  <c r="B2501" i="9"/>
  <c r="B2500" i="9"/>
  <c r="B2499" i="9"/>
  <c r="B2498" i="9"/>
  <c r="B2497" i="9"/>
  <c r="B2496" i="9"/>
  <c r="B2495" i="9"/>
  <c r="B2494" i="9"/>
  <c r="B2493" i="9"/>
  <c r="B2492" i="9"/>
  <c r="B2490" i="9"/>
  <c r="B2489" i="9"/>
  <c r="B2488" i="9"/>
  <c r="B2487" i="9"/>
  <c r="B2486" i="9"/>
  <c r="B2485" i="9"/>
  <c r="B2484" i="9"/>
  <c r="B2483" i="9"/>
  <c r="B2482" i="9"/>
  <c r="B2481" i="9"/>
  <c r="B2480" i="9"/>
  <c r="B2478" i="9"/>
  <c r="B2477" i="9"/>
  <c r="B2462" i="9"/>
  <c r="B2461" i="9"/>
  <c r="B2460" i="9"/>
  <c r="A2406" i="9"/>
  <c r="E2672" i="3"/>
  <c r="E2666" i="3"/>
  <c r="E2650" i="3"/>
  <c r="E2646" i="3"/>
  <c r="E2517" i="3"/>
  <c r="E2462" i="3"/>
  <c r="E1382" i="3"/>
  <c r="E1340" i="3"/>
  <c r="E1196" i="3"/>
  <c r="E1070" i="3"/>
  <c r="E965" i="3"/>
  <c r="E924" i="3"/>
  <c r="E578" i="3"/>
  <c r="E452" i="3"/>
  <c r="E428" i="3"/>
  <c r="E310" i="3"/>
  <c r="E260" i="3"/>
  <c r="E2113" i="3"/>
  <c r="E2719" i="3"/>
  <c r="E2715" i="3"/>
  <c r="E2711" i="3"/>
  <c r="E2277" i="3"/>
  <c r="E2224" i="3"/>
  <c r="E2123" i="3"/>
  <c r="E2118" i="3"/>
  <c r="E2091" i="3"/>
  <c r="E2088" i="3"/>
  <c r="E2078" i="3"/>
  <c r="E1961" i="3"/>
  <c r="E1957" i="3"/>
  <c r="E1950" i="3"/>
  <c r="E1944" i="3"/>
  <c r="E1938" i="3"/>
  <c r="E1933" i="3"/>
  <c r="E1903" i="3"/>
  <c r="E1875" i="3"/>
  <c r="E1827" i="3"/>
  <c r="E1817" i="3"/>
  <c r="E1798" i="3"/>
  <c r="E1782" i="3"/>
  <c r="E1743" i="3"/>
  <c r="E1724" i="3"/>
  <c r="E1664" i="3"/>
  <c r="E1635" i="3"/>
  <c r="E1629" i="3"/>
  <c r="E1615" i="3"/>
  <c r="E1587" i="3"/>
  <c r="E1504" i="3"/>
  <c r="E107" i="3"/>
  <c r="E95" i="3"/>
  <c r="E76" i="3"/>
  <c r="E69" i="3"/>
  <c r="E54" i="3"/>
  <c r="E27" i="3"/>
  <c r="E8" i="3"/>
  <c r="D2767" i="3"/>
  <c r="D2766" i="3"/>
  <c r="D2726" i="3"/>
  <c r="D2727" i="3"/>
  <c r="D2728" i="3"/>
  <c r="D2743" i="3"/>
  <c r="D2744" i="3"/>
  <c r="D2746" i="3"/>
  <c r="D2747" i="3"/>
  <c r="D2748" i="3"/>
  <c r="D2749" i="3"/>
  <c r="D2750" i="3"/>
  <c r="D2751" i="3"/>
  <c r="D2752" i="3"/>
  <c r="D2753" i="3"/>
  <c r="D2754" i="3"/>
  <c r="D2755" i="3"/>
  <c r="D2756" i="3"/>
  <c r="D2758" i="3"/>
  <c r="D2759" i="3"/>
  <c r="D2760" i="3"/>
  <c r="D2761" i="3"/>
  <c r="D2762" i="3"/>
  <c r="D2763" i="3"/>
  <c r="D2764" i="3"/>
  <c r="D2765" i="3"/>
  <c r="D2768" i="3"/>
  <c r="D2769" i="3"/>
  <c r="D2770" i="3"/>
  <c r="D2771" i="3"/>
  <c r="D2772" i="3"/>
  <c r="D2773" i="3"/>
  <c r="D2774" i="3"/>
  <c r="D2775" i="3"/>
  <c r="D2776" i="3"/>
  <c r="D2777" i="3"/>
  <c r="D2778" i="3"/>
  <c r="D2779" i="3"/>
  <c r="D2780" i="3"/>
  <c r="D2781" i="3"/>
  <c r="A2673" i="3"/>
  <c r="D84" i="10"/>
  <c r="K2712" i="3"/>
  <c r="K2713" i="3"/>
  <c r="K2716" i="3"/>
  <c r="K2717" i="3"/>
  <c r="K2720" i="3"/>
  <c r="K2721" i="3"/>
  <c r="D693" i="10"/>
  <c r="D27" i="10"/>
  <c r="D25" i="10"/>
  <c r="K2395" i="3"/>
  <c r="D71" i="10"/>
  <c r="K2479" i="3"/>
  <c r="D443" i="10"/>
  <c r="D371" i="10"/>
  <c r="D595" i="10"/>
  <c r="D689" i="10"/>
  <c r="D439" i="10"/>
  <c r="D444" i="10"/>
  <c r="D479" i="10"/>
  <c r="D481" i="10"/>
  <c r="D344" i="10"/>
  <c r="D268" i="10"/>
  <c r="D318" i="10"/>
  <c r="D336" i="10"/>
  <c r="D237" i="10"/>
  <c r="D293" i="10"/>
  <c r="D345" i="10"/>
  <c r="D236" i="10"/>
  <c r="D311" i="10"/>
  <c r="D94" i="10"/>
  <c r="D140" i="10"/>
  <c r="A13" i="1"/>
  <c r="A14" i="1" s="1"/>
  <c r="A15" i="1" s="1"/>
  <c r="A16" i="1" s="1"/>
  <c r="A17" i="1" s="1"/>
  <c r="A19" i="1" l="1"/>
  <c r="AW2665" i="3"/>
  <c r="AB2277" i="3"/>
  <c r="AU2650" i="3"/>
  <c r="AL2641" i="3"/>
  <c r="AL2626" i="3" s="1"/>
  <c r="AL2613" i="3" s="1"/>
  <c r="AL2600" i="3" s="1"/>
  <c r="AL2587" i="3" s="1"/>
  <c r="AL2569" i="3" s="1"/>
  <c r="AL2561" i="3" s="1"/>
  <c r="AL2547" i="3" s="1"/>
  <c r="AL2535" i="3" s="1"/>
  <c r="AL2518" i="3" s="1"/>
  <c r="AL2517" i="3" s="1"/>
  <c r="AJ2626" i="3"/>
  <c r="AF2460" i="3"/>
  <c r="AD2587" i="3"/>
  <c r="AH2461" i="3"/>
  <c r="AV2665" i="3"/>
  <c r="AR2646" i="3"/>
  <c r="AN2645" i="3"/>
  <c r="AP2646" i="3"/>
  <c r="AT2650" i="3"/>
  <c r="Z2561" i="3"/>
  <c r="V8" i="3"/>
  <c r="D281" i="10"/>
  <c r="A281" i="10" s="1"/>
  <c r="D29" i="10"/>
  <c r="E29" i="10" s="1"/>
  <c r="D375" i="10"/>
  <c r="E375" i="10" s="1"/>
  <c r="D399" i="10"/>
  <c r="E399" i="10" s="1"/>
  <c r="D718" i="10"/>
  <c r="D714" i="10" s="1"/>
  <c r="D83" i="10"/>
  <c r="E83" i="10" s="1"/>
  <c r="D314" i="10"/>
  <c r="A314" i="10" s="1"/>
  <c r="D103" i="10"/>
  <c r="E103" i="10" s="1"/>
  <c r="D301" i="10"/>
  <c r="A301" i="10" s="1"/>
  <c r="D335" i="10"/>
  <c r="A335" i="10" s="1"/>
  <c r="D291" i="10"/>
  <c r="B16" i="11"/>
  <c r="C16" i="11" s="1"/>
  <c r="F16" i="11" s="1"/>
  <c r="D590" i="10"/>
  <c r="E590" i="10" s="1"/>
  <c r="D447" i="10"/>
  <c r="E447" i="10" s="1"/>
  <c r="D438" i="10"/>
  <c r="A438" i="10" s="1"/>
  <c r="D633" i="10"/>
  <c r="A633" i="10" s="1"/>
  <c r="D635" i="10"/>
  <c r="A635" i="10" s="1"/>
  <c r="D233" i="10"/>
  <c r="A233" i="10" s="1"/>
  <c r="D358" i="10"/>
  <c r="A358" i="10" s="1"/>
  <c r="D176" i="10"/>
  <c r="E176" i="10" s="1"/>
  <c r="D478" i="10"/>
  <c r="A478" i="10" s="1"/>
  <c r="D694" i="10"/>
  <c r="E694" i="10" s="1"/>
  <c r="D630" i="10"/>
  <c r="A630" i="10" s="1"/>
  <c r="D282" i="10"/>
  <c r="A282" i="10" s="1"/>
  <c r="D593" i="10"/>
  <c r="A593" i="10" s="1"/>
  <c r="A311" i="10"/>
  <c r="E311" i="10"/>
  <c r="A236" i="10"/>
  <c r="E236" i="10"/>
  <c r="D355" i="10"/>
  <c r="B11" i="11"/>
  <c r="C11" i="11" s="1"/>
  <c r="F11" i="11" s="1"/>
  <c r="D309" i="10"/>
  <c r="D312" i="10"/>
  <c r="D276" i="10"/>
  <c r="D234" i="10"/>
  <c r="D274" i="10"/>
  <c r="D302" i="10"/>
  <c r="E293" i="10"/>
  <c r="A293" i="10"/>
  <c r="A294" i="10" s="1"/>
  <c r="A237" i="10"/>
  <c r="E237" i="10"/>
  <c r="D285" i="10"/>
  <c r="D286" i="10"/>
  <c r="D279" i="10"/>
  <c r="D201" i="10"/>
  <c r="D194" i="10" s="1"/>
  <c r="D493" i="10"/>
  <c r="D469" i="10"/>
  <c r="B26" i="11"/>
  <c r="C26" i="11" s="1"/>
  <c r="F26" i="11" s="1"/>
  <c r="D173" i="10"/>
  <c r="A444" i="10"/>
  <c r="E444" i="10"/>
  <c r="A439" i="10"/>
  <c r="E439" i="10"/>
  <c r="D591" i="10"/>
  <c r="D598" i="10"/>
  <c r="D405" i="10"/>
  <c r="D712" i="10"/>
  <c r="D629" i="10"/>
  <c r="B22" i="11"/>
  <c r="C22" i="11" s="1"/>
  <c r="F22" i="11" s="1"/>
  <c r="D400" i="10"/>
  <c r="D317" i="10"/>
  <c r="A94" i="10"/>
  <c r="E94" i="10"/>
  <c r="A689" i="10"/>
  <c r="E689" i="10"/>
  <c r="D592" i="10"/>
  <c r="D373" i="10"/>
  <c r="D369" i="10"/>
  <c r="D406" i="10"/>
  <c r="D632" i="10"/>
  <c r="A25" i="10"/>
  <c r="E25" i="10"/>
  <c r="A27" i="10"/>
  <c r="E27" i="10"/>
  <c r="D412" i="10"/>
  <c r="D687" i="10"/>
  <c r="D682" i="10" s="1"/>
  <c r="B20" i="11"/>
  <c r="C20" i="11" s="1"/>
  <c r="F20" i="11" s="1"/>
  <c r="D666" i="10"/>
  <c r="B5" i="11"/>
  <c r="A140" i="10"/>
  <c r="E140" i="10"/>
  <c r="D668" i="10"/>
  <c r="D670" i="10"/>
  <c r="D90" i="10"/>
  <c r="B6" i="11"/>
  <c r="C6" i="11" s="1"/>
  <c r="F6" i="11" s="1"/>
  <c r="D235" i="10"/>
  <c r="A336" i="10"/>
  <c r="E336" i="10"/>
  <c r="A268" i="10"/>
  <c r="E268" i="10"/>
  <c r="D494" i="10"/>
  <c r="D265" i="10"/>
  <c r="D252" i="10"/>
  <c r="B17" i="11"/>
  <c r="C17" i="11" s="1"/>
  <c r="F17" i="11" s="1"/>
  <c r="B18" i="11"/>
  <c r="C18" i="11" s="1"/>
  <c r="F18" i="11" s="1"/>
  <c r="E318" i="10"/>
  <c r="A318" i="10"/>
  <c r="A319" i="10" s="1"/>
  <c r="A344" i="10"/>
  <c r="E344" i="10"/>
  <c r="D491" i="10"/>
  <c r="A481" i="10"/>
  <c r="E481" i="10"/>
  <c r="B9" i="11"/>
  <c r="C9" i="11" s="1"/>
  <c r="F9" i="11" s="1"/>
  <c r="D348" i="10"/>
  <c r="D341" i="10" s="1"/>
  <c r="D559" i="10"/>
  <c r="D376" i="10"/>
  <c r="A443" i="10"/>
  <c r="E443" i="10"/>
  <c r="D713" i="10"/>
  <c r="D628" i="10"/>
  <c r="D28" i="10"/>
  <c r="A84" i="10"/>
  <c r="E84" i="10"/>
  <c r="B14" i="11"/>
  <c r="C14" i="11" s="1"/>
  <c r="F14" i="11" s="1"/>
  <c r="A291" i="10"/>
  <c r="E291" i="10"/>
  <c r="B21" i="11"/>
  <c r="C21" i="11" s="1"/>
  <c r="F21" i="11" s="1"/>
  <c r="D227" i="10"/>
  <c r="D251" i="10"/>
  <c r="D339" i="10"/>
  <c r="D287" i="10"/>
  <c r="D667" i="10"/>
  <c r="D669" i="10"/>
  <c r="D177" i="10"/>
  <c r="B10" i="11"/>
  <c r="C10" i="11" s="1"/>
  <c r="F10" i="11" s="1"/>
  <c r="D353" i="10"/>
  <c r="D289" i="10"/>
  <c r="A345" i="10"/>
  <c r="E345" i="10"/>
  <c r="D356" i="10"/>
  <c r="D278" i="10"/>
  <c r="D242" i="10"/>
  <c r="D283" i="10"/>
  <c r="D359" i="10"/>
  <c r="B12" i="11"/>
  <c r="C12" i="11" s="1"/>
  <c r="F12" i="11" s="1"/>
  <c r="D357" i="10"/>
  <c r="B13" i="11"/>
  <c r="C13" i="11" s="1"/>
  <c r="F13" i="11" s="1"/>
  <c r="B19" i="11"/>
  <c r="C19" i="11" s="1"/>
  <c r="F19" i="11" s="1"/>
  <c r="D328" i="10"/>
  <c r="B15" i="11"/>
  <c r="C15" i="11" s="1"/>
  <c r="F15" i="11" s="1"/>
  <c r="D337" i="10"/>
  <c r="D174" i="10"/>
  <c r="D141" i="10"/>
  <c r="D121" i="10" s="1"/>
  <c r="D492" i="10"/>
  <c r="D486" i="10"/>
  <c r="A479" i="10"/>
  <c r="E479" i="10"/>
  <c r="B8" i="11"/>
  <c r="C8" i="11" s="1"/>
  <c r="F8" i="11" s="1"/>
  <c r="D220" i="10"/>
  <c r="A595" i="10"/>
  <c r="E595" i="10"/>
  <c r="D599" i="10"/>
  <c r="A371" i="10"/>
  <c r="E371" i="10"/>
  <c r="D370" i="10"/>
  <c r="D403" i="10"/>
  <c r="D67" i="10"/>
  <c r="A71" i="10"/>
  <c r="E71" i="10"/>
  <c r="D626" i="10"/>
  <c r="D440" i="10"/>
  <c r="D409" i="10"/>
  <c r="D402" i="10"/>
  <c r="A693" i="10"/>
  <c r="E693" i="10"/>
  <c r="D360" i="10"/>
  <c r="K2471" i="3"/>
  <c r="K2463" i="3" s="1"/>
  <c r="K2719" i="3"/>
  <c r="K2781" i="3" s="1"/>
  <c r="E2710" i="3"/>
  <c r="E2461" i="3"/>
  <c r="E2665" i="3"/>
  <c r="K2741" i="3"/>
  <c r="K2731" i="3"/>
  <c r="K2740" i="3"/>
  <c r="K2730" i="3"/>
  <c r="E26" i="3"/>
  <c r="E1628" i="3"/>
  <c r="E2087" i="3"/>
  <c r="E1964" i="3" s="1"/>
  <c r="E1960" i="3" s="1"/>
  <c r="E2117" i="3"/>
  <c r="K2738" i="3"/>
  <c r="K2742" i="3"/>
  <c r="K2729" i="3"/>
  <c r="K2736" i="3"/>
  <c r="E2645" i="3"/>
  <c r="K2739" i="3"/>
  <c r="K2737" i="3"/>
  <c r="K2732" i="3"/>
  <c r="K2733" i="3"/>
  <c r="K2735" i="3"/>
  <c r="K2734" i="3"/>
  <c r="T2673" i="3"/>
  <c r="U2673" i="3" s="1"/>
  <c r="A2674" i="3"/>
  <c r="A2407" i="9"/>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5" i="9" s="1"/>
  <c r="A2436" i="9" s="1"/>
  <c r="A2437" i="9" s="1"/>
  <c r="A2438" i="9" s="1"/>
  <c r="K2715" i="3" l="1"/>
  <c r="K2780" i="3" s="1"/>
  <c r="A20" i="1"/>
  <c r="A21" i="1" s="1"/>
  <c r="A22" i="1" s="1"/>
  <c r="A23" i="1" s="1"/>
  <c r="E358" i="10"/>
  <c r="E630" i="10"/>
  <c r="E314" i="10"/>
  <c r="A375" i="10"/>
  <c r="E438" i="10"/>
  <c r="AW2650" i="3"/>
  <c r="D306" i="10"/>
  <c r="A306" i="10" s="1"/>
  <c r="A307" i="10" s="1"/>
  <c r="AU2646" i="3"/>
  <c r="AB2224" i="3"/>
  <c r="AV2650" i="3"/>
  <c r="AR2645" i="3"/>
  <c r="AP2645" i="3"/>
  <c r="AN2641" i="3"/>
  <c r="AN2626" i="3" s="1"/>
  <c r="AN2613" i="3" s="1"/>
  <c r="AN2600" i="3" s="1"/>
  <c r="AN2587" i="3" s="1"/>
  <c r="AN2569" i="3" s="1"/>
  <c r="AN2561" i="3" s="1"/>
  <c r="AN2547" i="3" s="1"/>
  <c r="AN2535" i="3" s="1"/>
  <c r="AN2518" i="3" s="1"/>
  <c r="AN2517" i="3" s="1"/>
  <c r="AD2569" i="3"/>
  <c r="AJ2613" i="3"/>
  <c r="AH2460" i="3"/>
  <c r="AL2509" i="3"/>
  <c r="AL2505" i="3" s="1"/>
  <c r="AL2502" i="3" s="1"/>
  <c r="AL2494" i="3" s="1"/>
  <c r="AL2488" i="3" s="1"/>
  <c r="AL2462" i="3" s="1"/>
  <c r="AT2646" i="3"/>
  <c r="AF2277" i="3"/>
  <c r="Z2547" i="3"/>
  <c r="E281" i="10"/>
  <c r="E335" i="10"/>
  <c r="D95" i="10"/>
  <c r="E95" i="10" s="1"/>
  <c r="A399" i="10"/>
  <c r="A447" i="10"/>
  <c r="A448" i="10" s="1"/>
  <c r="E593" i="10"/>
  <c r="A590" i="10"/>
  <c r="A29" i="10"/>
  <c r="A83" i="10"/>
  <c r="D79" i="10"/>
  <c r="E79" i="10" s="1"/>
  <c r="E478" i="10"/>
  <c r="E718" i="10"/>
  <c r="A718" i="10"/>
  <c r="E635" i="10"/>
  <c r="E301" i="10"/>
  <c r="D164" i="10"/>
  <c r="E164" i="10" s="1"/>
  <c r="A103" i="10"/>
  <c r="E633" i="10"/>
  <c r="A176" i="10"/>
  <c r="E233" i="10"/>
  <c r="D230" i="10"/>
  <c r="A230" i="10" s="1"/>
  <c r="A231" i="10" s="1"/>
  <c r="E282" i="10"/>
  <c r="A694" i="10"/>
  <c r="A695" i="10" s="1"/>
  <c r="D271" i="10"/>
  <c r="A271" i="10" s="1"/>
  <c r="A272" i="10" s="1"/>
  <c r="D350" i="10"/>
  <c r="E350" i="10" s="1"/>
  <c r="D395" i="10"/>
  <c r="E395" i="10" s="1"/>
  <c r="D663" i="10"/>
  <c r="E663" i="10" s="1"/>
  <c r="E682" i="10"/>
  <c r="A682" i="10"/>
  <c r="A683" i="10" s="1"/>
  <c r="E121" i="10"/>
  <c r="A121" i="10"/>
  <c r="A122" i="10" s="1"/>
  <c r="A220" i="10"/>
  <c r="E220" i="10"/>
  <c r="A360" i="10"/>
  <c r="E360" i="10"/>
  <c r="A409" i="10"/>
  <c r="E409" i="10"/>
  <c r="E341" i="10"/>
  <c r="A341" i="10"/>
  <c r="A342" i="10" s="1"/>
  <c r="A337" i="10"/>
  <c r="E337" i="10"/>
  <c r="A283" i="10"/>
  <c r="E283" i="10"/>
  <c r="A667" i="10"/>
  <c r="E667" i="10"/>
  <c r="A251" i="10"/>
  <c r="E251" i="10"/>
  <c r="A28" i="10"/>
  <c r="E28" i="10"/>
  <c r="B27" i="11"/>
  <c r="C5" i="11"/>
  <c r="F5" i="11" s="1"/>
  <c r="E714" i="10"/>
  <c r="A714" i="10"/>
  <c r="A715" i="10" s="1"/>
  <c r="A369" i="10"/>
  <c r="E369" i="10"/>
  <c r="A592" i="10"/>
  <c r="E592" i="10"/>
  <c r="A598" i="10"/>
  <c r="E598" i="10"/>
  <c r="A173" i="10"/>
  <c r="E173" i="10"/>
  <c r="A201" i="10"/>
  <c r="E201" i="10"/>
  <c r="A302" i="10"/>
  <c r="E302" i="10"/>
  <c r="A312" i="10"/>
  <c r="E312" i="10"/>
  <c r="A440" i="10"/>
  <c r="E440" i="10"/>
  <c r="A141" i="10"/>
  <c r="E141" i="10"/>
  <c r="D239" i="10"/>
  <c r="A242" i="10"/>
  <c r="E242" i="10"/>
  <c r="A287" i="10"/>
  <c r="E287" i="10"/>
  <c r="A227" i="10"/>
  <c r="E227" i="10"/>
  <c r="D223" i="10"/>
  <c r="A628" i="10"/>
  <c r="E628" i="10"/>
  <c r="D215" i="10"/>
  <c r="D87" i="10"/>
  <c r="A90" i="10"/>
  <c r="E90" i="10"/>
  <c r="A666" i="10"/>
  <c r="E666" i="10"/>
  <c r="A373" i="10"/>
  <c r="E373" i="10"/>
  <c r="A629" i="10"/>
  <c r="E629" i="10"/>
  <c r="D582" i="10"/>
  <c r="A279" i="10"/>
  <c r="E279" i="10"/>
  <c r="A274" i="10"/>
  <c r="E274" i="10"/>
  <c r="A309" i="10"/>
  <c r="E309" i="10"/>
  <c r="E67" i="10"/>
  <c r="A67" i="10"/>
  <c r="A68" i="10" s="1"/>
  <c r="A626" i="10"/>
  <c r="E626" i="10"/>
  <c r="A403" i="10"/>
  <c r="E403" i="10"/>
  <c r="A599" i="10"/>
  <c r="E599" i="10"/>
  <c r="A486" i="10"/>
  <c r="E486" i="10"/>
  <c r="A177" i="10"/>
  <c r="E177" i="10"/>
  <c r="A339" i="10"/>
  <c r="E339" i="10"/>
  <c r="D461" i="10"/>
  <c r="D620" i="10"/>
  <c r="A376" i="10"/>
  <c r="E376" i="10"/>
  <c r="E559" i="10"/>
  <c r="A559" i="10"/>
  <c r="A560" i="10" s="1"/>
  <c r="A252" i="10"/>
  <c r="E252" i="10"/>
  <c r="A494" i="10"/>
  <c r="E494" i="10"/>
  <c r="D248" i="10"/>
  <c r="A670" i="10"/>
  <c r="E670" i="10"/>
  <c r="A687" i="10"/>
  <c r="E687" i="10"/>
  <c r="D22" i="10"/>
  <c r="A317" i="10"/>
  <c r="E317" i="10"/>
  <c r="A712" i="10"/>
  <c r="D709" i="10"/>
  <c r="E712" i="10"/>
  <c r="A591" i="10"/>
  <c r="E591" i="10"/>
  <c r="A469" i="10"/>
  <c r="E469" i="10"/>
  <c r="A286" i="10"/>
  <c r="E286" i="10"/>
  <c r="A234" i="10"/>
  <c r="E234" i="10"/>
  <c r="A357" i="10"/>
  <c r="E357" i="10"/>
  <c r="A174" i="10"/>
  <c r="E174" i="10"/>
  <c r="A328" i="10"/>
  <c r="E328" i="10"/>
  <c r="D325" i="10"/>
  <c r="A278" i="10"/>
  <c r="E278" i="10"/>
  <c r="A289" i="10"/>
  <c r="E289" i="10"/>
  <c r="A402" i="10"/>
  <c r="E402" i="10"/>
  <c r="A370" i="10"/>
  <c r="E370" i="10"/>
  <c r="A492" i="10"/>
  <c r="E492" i="10"/>
  <c r="E194" i="10"/>
  <c r="A194" i="10"/>
  <c r="A195" i="10" s="1"/>
  <c r="A359" i="10"/>
  <c r="E359" i="10"/>
  <c r="A356" i="10"/>
  <c r="E356" i="10"/>
  <c r="A353" i="10"/>
  <c r="E353" i="10"/>
  <c r="A669" i="10"/>
  <c r="E669" i="10"/>
  <c r="D332" i="10"/>
  <c r="A713" i="10"/>
  <c r="E713" i="10"/>
  <c r="D361" i="10"/>
  <c r="A348" i="10"/>
  <c r="E348" i="10"/>
  <c r="A491" i="10"/>
  <c r="E491" i="10"/>
  <c r="E265" i="10"/>
  <c r="A265" i="10"/>
  <c r="A266" i="10" s="1"/>
  <c r="A235" i="10"/>
  <c r="E235" i="10"/>
  <c r="A668" i="10"/>
  <c r="E668" i="10"/>
  <c r="A412" i="10"/>
  <c r="E412" i="10"/>
  <c r="A632" i="10"/>
  <c r="E632" i="10"/>
  <c r="A406" i="10"/>
  <c r="E406" i="10"/>
  <c r="A400" i="10"/>
  <c r="E400" i="10"/>
  <c r="A405" i="10"/>
  <c r="E405" i="10"/>
  <c r="D431" i="10"/>
  <c r="A493" i="10"/>
  <c r="E493" i="10"/>
  <c r="A285" i="10"/>
  <c r="E285" i="10"/>
  <c r="A276" i="10"/>
  <c r="E276" i="10"/>
  <c r="A355" i="10"/>
  <c r="E355" i="10"/>
  <c r="D297" i="10"/>
  <c r="E2460" i="3"/>
  <c r="E865" i="3"/>
  <c r="E259" i="3" s="1"/>
  <c r="A2675" i="3"/>
  <c r="T2674" i="3"/>
  <c r="U2674" i="3" s="1"/>
  <c r="A2439" i="9"/>
  <c r="A2440" i="9" s="1"/>
  <c r="T2716" i="3"/>
  <c r="U2716" i="3" s="1"/>
  <c r="K2711" i="3"/>
  <c r="A24" i="1" l="1"/>
  <c r="A25" i="1" s="1"/>
  <c r="A27" i="1" s="1"/>
  <c r="A28" i="1" s="1"/>
  <c r="A29" i="1" s="1"/>
  <c r="A31" i="1" s="1"/>
  <c r="T1768" i="3"/>
  <c r="U1768" i="3" s="1"/>
  <c r="T2076" i="3"/>
  <c r="U2076" i="3" s="1"/>
  <c r="T2075" i="3"/>
  <c r="U2075" i="3" s="1"/>
  <c r="E306" i="10"/>
  <c r="AW2646" i="3"/>
  <c r="T2711" i="3"/>
  <c r="U2711" i="3" s="1"/>
  <c r="T2721" i="3"/>
  <c r="U2721" i="3" s="1"/>
  <c r="T2719" i="3"/>
  <c r="U2719" i="3" s="1"/>
  <c r="A95" i="10"/>
  <c r="A96" i="10" s="1"/>
  <c r="AB2123" i="3"/>
  <c r="AU2645" i="3"/>
  <c r="AT2645" i="3"/>
  <c r="AN2509" i="3"/>
  <c r="AN2505" i="3" s="1"/>
  <c r="AN2502" i="3" s="1"/>
  <c r="AN2494" i="3" s="1"/>
  <c r="AN2488" i="3" s="1"/>
  <c r="AN2462" i="3" s="1"/>
  <c r="AR2641" i="3"/>
  <c r="AR2626" i="3" s="1"/>
  <c r="AR2613" i="3" s="1"/>
  <c r="AR2600" i="3" s="1"/>
  <c r="AR2587" i="3" s="1"/>
  <c r="AR2569" i="3" s="1"/>
  <c r="AR2561" i="3" s="1"/>
  <c r="AR2547" i="3" s="1"/>
  <c r="AR2535" i="3" s="1"/>
  <c r="AR2518" i="3" s="1"/>
  <c r="AR2517" i="3" s="1"/>
  <c r="AV2646" i="3"/>
  <c r="AD2561" i="3"/>
  <c r="AH2277" i="3"/>
  <c r="AP2641" i="3"/>
  <c r="AP2626" i="3" s="1"/>
  <c r="AP2613" i="3" s="1"/>
  <c r="AP2600" i="3" s="1"/>
  <c r="AP2587" i="3" s="1"/>
  <c r="AP2569" i="3" s="1"/>
  <c r="AP2561" i="3" s="1"/>
  <c r="AP2547" i="3" s="1"/>
  <c r="AP2535" i="3" s="1"/>
  <c r="AP2518" i="3" s="1"/>
  <c r="AP2517" i="3" s="1"/>
  <c r="AF2224" i="3"/>
  <c r="AL2461" i="3"/>
  <c r="AJ2600" i="3"/>
  <c r="Z2535" i="3"/>
  <c r="T2713" i="3"/>
  <c r="U2713" i="3" s="1"/>
  <c r="T2720" i="3"/>
  <c r="U2720" i="3" s="1"/>
  <c r="A79" i="10"/>
  <c r="A80" i="10" s="1"/>
  <c r="E271" i="10"/>
  <c r="D729" i="10"/>
  <c r="E230" i="10"/>
  <c r="A164" i="10"/>
  <c r="A165" i="10" s="1"/>
  <c r="A350" i="10"/>
  <c r="A351" i="10" s="1"/>
  <c r="A663" i="10"/>
  <c r="A664" i="10" s="1"/>
  <c r="A395" i="10"/>
  <c r="A396" i="10" s="1"/>
  <c r="E297" i="10"/>
  <c r="A297" i="10"/>
  <c r="A298" i="10" s="1"/>
  <c r="E431" i="10"/>
  <c r="A431" i="10"/>
  <c r="A432" i="10" s="1"/>
  <c r="E332" i="10"/>
  <c r="A332" i="10"/>
  <c r="A333" i="10" s="1"/>
  <c r="E248" i="10"/>
  <c r="A248" i="10"/>
  <c r="A249" i="10" s="1"/>
  <c r="E361" i="10"/>
  <c r="A361" i="10"/>
  <c r="A362" i="10" s="1"/>
  <c r="E325" i="10"/>
  <c r="A325" i="10"/>
  <c r="A326" i="10" s="1"/>
  <c r="E620" i="10"/>
  <c r="A620" i="10"/>
  <c r="A621" i="10" s="1"/>
  <c r="E239" i="10"/>
  <c r="A239" i="10"/>
  <c r="A240" i="10" s="1"/>
  <c r="E461" i="10"/>
  <c r="A461" i="10"/>
  <c r="A462" i="10" s="1"/>
  <c r="E87" i="10"/>
  <c r="A87" i="10"/>
  <c r="A88" i="10" s="1"/>
  <c r="E223" i="10"/>
  <c r="A223" i="10"/>
  <c r="A224" i="10" s="1"/>
  <c r="E709" i="10"/>
  <c r="A709" i="10"/>
  <c r="A710" i="10" s="1"/>
  <c r="E22" i="10"/>
  <c r="A22" i="10"/>
  <c r="A23" i="10" s="1"/>
  <c r="E582" i="10"/>
  <c r="A582" i="10"/>
  <c r="A583" i="10" s="1"/>
  <c r="E215" i="10"/>
  <c r="A215" i="10"/>
  <c r="A216" i="10" s="1"/>
  <c r="G27" i="11"/>
  <c r="B29" i="11"/>
  <c r="T2717" i="3"/>
  <c r="U2717" i="3" s="1"/>
  <c r="T2715" i="3"/>
  <c r="U2715" i="3" s="1"/>
  <c r="T2712" i="3"/>
  <c r="U2712" i="3" s="1"/>
  <c r="T2710" i="3"/>
  <c r="U2710" i="3" s="1"/>
  <c r="K2779" i="3"/>
  <c r="K2710" i="3"/>
  <c r="A2676" i="3"/>
  <c r="T2675" i="3"/>
  <c r="U2675" i="3" s="1"/>
  <c r="AW2645" i="3" l="1"/>
  <c r="AV2645" i="3"/>
  <c r="AB2118" i="3"/>
  <c r="AU2600" i="3"/>
  <c r="AU2626" i="3"/>
  <c r="AU2613" i="3"/>
  <c r="AU2641" i="3"/>
  <c r="AT2613" i="3"/>
  <c r="AT2626" i="3"/>
  <c r="AD2547" i="3"/>
  <c r="AR2509" i="3"/>
  <c r="AR2505" i="3" s="1"/>
  <c r="AR2502" i="3" s="1"/>
  <c r="AR2494" i="3" s="1"/>
  <c r="AR2488" i="3" s="1"/>
  <c r="AR2462" i="3" s="1"/>
  <c r="AL2460" i="3"/>
  <c r="AH2224" i="3"/>
  <c r="AN2461" i="3"/>
  <c r="AP2509" i="3"/>
  <c r="AP2505" i="3" s="1"/>
  <c r="AP2502" i="3" s="1"/>
  <c r="AP2494" i="3" s="1"/>
  <c r="AP2488" i="3" s="1"/>
  <c r="AP2462" i="3" s="1"/>
  <c r="AF2123" i="3"/>
  <c r="AJ2587" i="3"/>
  <c r="AU2587" i="3" s="1"/>
  <c r="AT2600" i="3"/>
  <c r="AT2641" i="3"/>
  <c r="Z2518" i="3"/>
  <c r="E729" i="10"/>
  <c r="T2676" i="3"/>
  <c r="U2676" i="3" s="1"/>
  <c r="A2677" i="3"/>
  <c r="K2778" i="3"/>
  <c r="K2672" i="3"/>
  <c r="K2666" i="3" s="1"/>
  <c r="AW2626" i="3" l="1"/>
  <c r="AW2641" i="3"/>
  <c r="AW2600" i="3"/>
  <c r="AW2613" i="3"/>
  <c r="AB2117" i="3"/>
  <c r="AF2118" i="3"/>
  <c r="AN2460" i="3"/>
  <c r="AV2641" i="3"/>
  <c r="AL2277" i="3"/>
  <c r="AD2535" i="3"/>
  <c r="AV2600" i="3"/>
  <c r="AR2461" i="3"/>
  <c r="AV2626" i="3"/>
  <c r="AJ2569" i="3"/>
  <c r="AU2569" i="3" s="1"/>
  <c r="AT2587" i="3"/>
  <c r="AW2587" i="3" s="1"/>
  <c r="AP2461" i="3"/>
  <c r="AH2123" i="3"/>
  <c r="AV2613" i="3"/>
  <c r="Z2517" i="3"/>
  <c r="K2777" i="3"/>
  <c r="A2678" i="3"/>
  <c r="T2677" i="3"/>
  <c r="U2677" i="3" s="1"/>
  <c r="AB2113" i="3" l="1"/>
  <c r="AP2460" i="3"/>
  <c r="AL2224" i="3"/>
  <c r="AN2277" i="3"/>
  <c r="AH2118" i="3"/>
  <c r="AV2587" i="3"/>
  <c r="AR2460" i="3"/>
  <c r="AJ2561" i="3"/>
  <c r="AU2561" i="3" s="1"/>
  <c r="AT2569" i="3"/>
  <c r="AW2569" i="3" s="1"/>
  <c r="AD2518" i="3"/>
  <c r="AF2117" i="3"/>
  <c r="Z2509" i="3"/>
  <c r="A2679" i="3"/>
  <c r="T2678" i="3"/>
  <c r="U2678" i="3" s="1"/>
  <c r="K2776" i="3"/>
  <c r="K2665" i="3"/>
  <c r="AB2091" i="3" l="1"/>
  <c r="AR2277" i="3"/>
  <c r="AJ2547" i="3"/>
  <c r="AU2547" i="3" s="1"/>
  <c r="AT2561" i="3"/>
  <c r="AW2561" i="3" s="1"/>
  <c r="AD2517" i="3"/>
  <c r="AH2117" i="3"/>
  <c r="AL2123" i="3"/>
  <c r="AF2113" i="3"/>
  <c r="AV2569" i="3"/>
  <c r="AN2224" i="3"/>
  <c r="AP2277" i="3"/>
  <c r="Z2505" i="3"/>
  <c r="K2775" i="3"/>
  <c r="K2650" i="3"/>
  <c r="A2680" i="3"/>
  <c r="T2679" i="3"/>
  <c r="U2679" i="3" s="1"/>
  <c r="AB2088" i="3" l="1"/>
  <c r="AN2123" i="3"/>
  <c r="AF2091" i="3"/>
  <c r="AV2561" i="3"/>
  <c r="AH2113" i="3"/>
  <c r="AJ2535" i="3"/>
  <c r="AU2535" i="3" s="1"/>
  <c r="AT2547" i="3"/>
  <c r="AW2547" i="3" s="1"/>
  <c r="AP2224" i="3"/>
  <c r="AL2118" i="3"/>
  <c r="AD2509" i="3"/>
  <c r="AR2224" i="3"/>
  <c r="Z2502" i="3"/>
  <c r="T2680" i="3"/>
  <c r="U2680" i="3" s="1"/>
  <c r="A2681" i="3"/>
  <c r="K2774" i="3"/>
  <c r="K2646" i="3"/>
  <c r="AB2087" i="3" l="1"/>
  <c r="AD2505" i="3"/>
  <c r="AH2091" i="3"/>
  <c r="AF2088" i="3"/>
  <c r="AP2123" i="3"/>
  <c r="AR2123" i="3"/>
  <c r="AV2547" i="3"/>
  <c r="AN2118" i="3"/>
  <c r="AL2117" i="3"/>
  <c r="AJ2518" i="3"/>
  <c r="AU2518" i="3" s="1"/>
  <c r="AT2535" i="3"/>
  <c r="AW2535" i="3" s="1"/>
  <c r="Z2494" i="3"/>
  <c r="K2773" i="3"/>
  <c r="K2645" i="3"/>
  <c r="A2682" i="3"/>
  <c r="T2681" i="3"/>
  <c r="U2681" i="3" s="1"/>
  <c r="AB2078" i="3" l="1"/>
  <c r="AL2113" i="3"/>
  <c r="AP2118" i="3"/>
  <c r="AH2088" i="3"/>
  <c r="AV2535" i="3"/>
  <c r="AN2117" i="3"/>
  <c r="AF2087" i="3"/>
  <c r="AJ2517" i="3"/>
  <c r="AU2517" i="3" s="1"/>
  <c r="AT2518" i="3"/>
  <c r="AW2518" i="3" s="1"/>
  <c r="AR2118" i="3"/>
  <c r="AD2502" i="3"/>
  <c r="Z2488" i="3"/>
  <c r="A2683" i="3"/>
  <c r="T2682" i="3"/>
  <c r="U2682" i="3" s="1"/>
  <c r="K2772" i="3"/>
  <c r="K2641" i="3"/>
  <c r="K2626" i="3" s="1"/>
  <c r="K2613" i="3" s="1"/>
  <c r="K2600" i="3" s="1"/>
  <c r="K2587" i="3" s="1"/>
  <c r="K2569" i="3" s="1"/>
  <c r="K2561" i="3" s="1"/>
  <c r="K2547" i="3" s="1"/>
  <c r="K2535" i="3" s="1"/>
  <c r="K2518" i="3" s="1"/>
  <c r="K2517" i="3" s="1"/>
  <c r="AB1964" i="3" l="1"/>
  <c r="AR2117" i="3"/>
  <c r="AP2117" i="3"/>
  <c r="AF2078" i="3"/>
  <c r="AD2494" i="3"/>
  <c r="AV2518" i="3"/>
  <c r="AL2091" i="3"/>
  <c r="AJ2509" i="3"/>
  <c r="AU2509" i="3" s="1"/>
  <c r="AT2517" i="3"/>
  <c r="AW2517" i="3" s="1"/>
  <c r="AN2113" i="3"/>
  <c r="AH2087" i="3"/>
  <c r="Z2462" i="3"/>
  <c r="K2771" i="3"/>
  <c r="K2509" i="3"/>
  <c r="K2505" i="3" s="1"/>
  <c r="K2502" i="3" s="1"/>
  <c r="K2494" i="3" s="1"/>
  <c r="K2488" i="3" s="1"/>
  <c r="K2462" i="3" s="1"/>
  <c r="A2684" i="3"/>
  <c r="T2683" i="3"/>
  <c r="U2683" i="3" s="1"/>
  <c r="AB1961" i="3" l="1"/>
  <c r="AL2088" i="3"/>
  <c r="AP2113" i="3"/>
  <c r="AV2517" i="3"/>
  <c r="AD2488" i="3"/>
  <c r="AH2078" i="3"/>
  <c r="AJ2505" i="3"/>
  <c r="AU2505" i="3" s="1"/>
  <c r="AT2509" i="3"/>
  <c r="AW2509" i="3" s="1"/>
  <c r="AF1964" i="3"/>
  <c r="AN2091" i="3"/>
  <c r="AR2113" i="3"/>
  <c r="Z2461" i="3"/>
  <c r="A2685" i="3"/>
  <c r="T2684" i="3"/>
  <c r="U2684" i="3" s="1"/>
  <c r="K2770" i="3"/>
  <c r="K2461" i="3"/>
  <c r="AB1960" i="3" l="1"/>
  <c r="AV2509" i="3"/>
  <c r="AP2091" i="3"/>
  <c r="AN2088" i="3"/>
  <c r="AJ2502" i="3"/>
  <c r="AU2502" i="3" s="1"/>
  <c r="AT2505" i="3"/>
  <c r="AW2505" i="3" s="1"/>
  <c r="AD2462" i="3"/>
  <c r="AF1961" i="3"/>
  <c r="AH1964" i="3"/>
  <c r="AR2091" i="3"/>
  <c r="AL2087" i="3"/>
  <c r="Z2460" i="3"/>
  <c r="K2769" i="3"/>
  <c r="K2460" i="3"/>
  <c r="T2685" i="3"/>
  <c r="U2685" i="3" s="1"/>
  <c r="A2686" i="3"/>
  <c r="AB1957" i="3" l="1"/>
  <c r="AF1960" i="3"/>
  <c r="AV2505" i="3"/>
  <c r="AP2088" i="3"/>
  <c r="AR2088" i="3"/>
  <c r="AJ2494" i="3"/>
  <c r="AU2494" i="3" s="1"/>
  <c r="AT2502" i="3"/>
  <c r="AW2502" i="3" s="1"/>
  <c r="AL2078" i="3"/>
  <c r="AH1961" i="3"/>
  <c r="AD2461" i="3"/>
  <c r="AN2087" i="3"/>
  <c r="Z2277" i="3"/>
  <c r="A2687" i="3"/>
  <c r="T2686" i="3"/>
  <c r="U2686" i="3" s="1"/>
  <c r="K2768" i="3"/>
  <c r="K2277" i="3"/>
  <c r="AB1950" i="3" l="1"/>
  <c r="AN2078" i="3"/>
  <c r="AL1964" i="3"/>
  <c r="AR2087" i="3"/>
  <c r="AD2460" i="3"/>
  <c r="AV2502" i="3"/>
  <c r="AF1957" i="3"/>
  <c r="AH1960" i="3"/>
  <c r="AJ2488" i="3"/>
  <c r="AU2488" i="3" s="1"/>
  <c r="AT2494" i="3"/>
  <c r="AW2494" i="3" s="1"/>
  <c r="AP2087" i="3"/>
  <c r="Z2224" i="3"/>
  <c r="K2767" i="3"/>
  <c r="K2224" i="3"/>
  <c r="A2688" i="3"/>
  <c r="T2687" i="3"/>
  <c r="U2687" i="3" s="1"/>
  <c r="AB1944" i="3" l="1"/>
  <c r="AJ2462" i="3"/>
  <c r="AU2462" i="3" s="1"/>
  <c r="AT2488" i="3"/>
  <c r="AW2488" i="3" s="1"/>
  <c r="AL1961" i="3"/>
  <c r="AD2277" i="3"/>
  <c r="AP2078" i="3"/>
  <c r="AH1957" i="3"/>
  <c r="AN1964" i="3"/>
  <c r="AV2494" i="3"/>
  <c r="AF1950" i="3"/>
  <c r="AR2078" i="3"/>
  <c r="Z2123" i="3"/>
  <c r="A2689" i="3"/>
  <c r="T2688" i="3"/>
  <c r="U2688" i="3" s="1"/>
  <c r="K2766" i="3"/>
  <c r="K2123" i="3"/>
  <c r="AB1938" i="3" l="1"/>
  <c r="AF1944" i="3"/>
  <c r="AR1964" i="3"/>
  <c r="AH1950" i="3"/>
  <c r="AL1960" i="3"/>
  <c r="AD2224" i="3"/>
  <c r="AV2488" i="3"/>
  <c r="AN1961" i="3"/>
  <c r="AP1964" i="3"/>
  <c r="AJ2461" i="3"/>
  <c r="AU2461" i="3" s="1"/>
  <c r="AT2462" i="3"/>
  <c r="AW2462" i="3" s="1"/>
  <c r="Z2118" i="3"/>
  <c r="K2765" i="3"/>
  <c r="K2118" i="3"/>
  <c r="A2690" i="3"/>
  <c r="T2689" i="3"/>
  <c r="U2689" i="3" s="1"/>
  <c r="AB1933" i="3" l="1"/>
  <c r="AV2462" i="3"/>
  <c r="AL1957" i="3"/>
  <c r="AJ2460" i="3"/>
  <c r="AU2460" i="3" s="1"/>
  <c r="AT2461" i="3"/>
  <c r="AW2461" i="3" s="1"/>
  <c r="AN1960" i="3"/>
  <c r="AR1961" i="3"/>
  <c r="AD2123" i="3"/>
  <c r="AH1944" i="3"/>
  <c r="AF1938" i="3"/>
  <c r="AP1961" i="3"/>
  <c r="Z2117" i="3"/>
  <c r="K2764" i="3"/>
  <c r="K2117" i="3"/>
  <c r="A2691" i="3"/>
  <c r="T2690" i="3"/>
  <c r="U2690" i="3" s="1"/>
  <c r="AB1903" i="3" l="1"/>
  <c r="AP1960" i="3"/>
  <c r="AH1938" i="3"/>
  <c r="AD2118" i="3"/>
  <c r="AN1957" i="3"/>
  <c r="AL1950" i="3"/>
  <c r="AV2461" i="3"/>
  <c r="AR1960" i="3"/>
  <c r="AF1933" i="3"/>
  <c r="AJ2277" i="3"/>
  <c r="AU2277" i="3" s="1"/>
  <c r="AT2460" i="3"/>
  <c r="AW2460" i="3" s="1"/>
  <c r="Z2113" i="3"/>
  <c r="A2692" i="3"/>
  <c r="T2691" i="3"/>
  <c r="U2691" i="3" s="1"/>
  <c r="K2763" i="3"/>
  <c r="K2113" i="3"/>
  <c r="AB1875" i="3" l="1"/>
  <c r="AV2460" i="3"/>
  <c r="AF1903" i="3"/>
  <c r="AN1950" i="3"/>
  <c r="AL1944" i="3"/>
  <c r="AH1933" i="3"/>
  <c r="AJ2224" i="3"/>
  <c r="AU2224" i="3" s="1"/>
  <c r="AT2277" i="3"/>
  <c r="AW2277" i="3" s="1"/>
  <c r="AR1957" i="3"/>
  <c r="AD2117" i="3"/>
  <c r="AP1957" i="3"/>
  <c r="Z2091" i="3"/>
  <c r="K2762" i="3"/>
  <c r="K2091" i="3"/>
  <c r="T2692" i="3"/>
  <c r="U2692" i="3" s="1"/>
  <c r="A2693" i="3"/>
  <c r="AB1827" i="3" l="1"/>
  <c r="AP1950" i="3"/>
  <c r="AL1938" i="3"/>
  <c r="AF1875" i="3"/>
  <c r="AR1950" i="3"/>
  <c r="AJ2123" i="3"/>
  <c r="AU2123" i="3" s="1"/>
  <c r="AT2224" i="3"/>
  <c r="AW2224" i="3" s="1"/>
  <c r="AH1903" i="3"/>
  <c r="AN1944" i="3"/>
  <c r="AD2113" i="3"/>
  <c r="AV2277" i="3"/>
  <c r="Z2088" i="3"/>
  <c r="A2694" i="3"/>
  <c r="T2693" i="3"/>
  <c r="U2693" i="3" s="1"/>
  <c r="K2761" i="3"/>
  <c r="K2088" i="3"/>
  <c r="AB1817" i="3" l="1"/>
  <c r="AB1798" i="3" s="1"/>
  <c r="AB1782" i="3" s="1"/>
  <c r="AD2091" i="3"/>
  <c r="AR1944" i="3"/>
  <c r="AL1933" i="3"/>
  <c r="AV2224" i="3"/>
  <c r="AJ2118" i="3"/>
  <c r="AU2118" i="3" s="1"/>
  <c r="AT2123" i="3"/>
  <c r="AW2123" i="3" s="1"/>
  <c r="AF1827" i="3"/>
  <c r="AP1944" i="3"/>
  <c r="AN1938" i="3"/>
  <c r="AH1875" i="3"/>
  <c r="Z2087" i="3"/>
  <c r="K2760" i="3"/>
  <c r="K2087" i="3"/>
  <c r="A2695" i="3"/>
  <c r="T2694" i="3"/>
  <c r="U2694" i="3" s="1"/>
  <c r="AB1743" i="3" l="1"/>
  <c r="AB1724" i="3" s="1"/>
  <c r="AB1664" i="3" s="1"/>
  <c r="AB1635" i="3" s="1"/>
  <c r="AH1827" i="3"/>
  <c r="AP1938" i="3"/>
  <c r="AV2123" i="3"/>
  <c r="AJ2117" i="3"/>
  <c r="AU2117" i="3" s="1"/>
  <c r="AT2118" i="3"/>
  <c r="AW2118" i="3" s="1"/>
  <c r="AL1903" i="3"/>
  <c r="AF1817" i="3"/>
  <c r="AF1798" i="3" s="1"/>
  <c r="AF1782" i="3" s="1"/>
  <c r="AD2088" i="3"/>
  <c r="AN1933" i="3"/>
  <c r="AR1938" i="3"/>
  <c r="Z2078" i="3"/>
  <c r="K2759" i="3"/>
  <c r="K2078" i="3"/>
  <c r="A2696" i="3"/>
  <c r="T2695" i="3"/>
  <c r="U2695" i="3" s="1"/>
  <c r="AB1629" i="3" l="1"/>
  <c r="AP1933" i="3"/>
  <c r="AJ2113" i="3"/>
  <c r="AU2113" i="3" s="1"/>
  <c r="AT2117" i="3"/>
  <c r="AW2117" i="3" s="1"/>
  <c r="AR1933" i="3"/>
  <c r="AD2087" i="3"/>
  <c r="AH1817" i="3"/>
  <c r="AH1798" i="3" s="1"/>
  <c r="AH1782" i="3" s="1"/>
  <c r="AL1875" i="3"/>
  <c r="AN1903" i="3"/>
  <c r="AF1743" i="3"/>
  <c r="AF1724" i="3" s="1"/>
  <c r="AF1664" i="3" s="1"/>
  <c r="AF1635" i="3" s="1"/>
  <c r="AV2118" i="3"/>
  <c r="Z1964" i="3"/>
  <c r="T2696" i="3"/>
  <c r="U2696" i="3" s="1"/>
  <c r="A2697" i="3"/>
  <c r="K2758" i="3"/>
  <c r="K1964" i="3"/>
  <c r="AB1628" i="3" l="1"/>
  <c r="AH1743" i="3"/>
  <c r="AH1724" i="3" s="1"/>
  <c r="AH1664" i="3" s="1"/>
  <c r="AH1635" i="3" s="1"/>
  <c r="AD2078" i="3"/>
  <c r="AN1875" i="3"/>
  <c r="AJ2091" i="3"/>
  <c r="AU2091" i="3" s="1"/>
  <c r="AT2113" i="3"/>
  <c r="AW2113" i="3" s="1"/>
  <c r="AF1629" i="3"/>
  <c r="AL1827" i="3"/>
  <c r="AR1903" i="3"/>
  <c r="AP1903" i="3"/>
  <c r="AV2117" i="3"/>
  <c r="Z1961" i="3"/>
  <c r="K2757" i="3"/>
  <c r="K1961" i="3"/>
  <c r="A2698" i="3"/>
  <c r="T2697" i="3"/>
  <c r="U2697" i="3" s="1"/>
  <c r="AB1623" i="3" l="1"/>
  <c r="AB1616" i="3" s="1"/>
  <c r="AB1615" i="3" s="1"/>
  <c r="AB1606" i="3" s="1"/>
  <c r="AB1597" i="3" s="1"/>
  <c r="AB1588" i="3" s="1"/>
  <c r="AB1587" i="3" s="1"/>
  <c r="AB1579" i="3" s="1"/>
  <c r="AB1571" i="3" s="1"/>
  <c r="AB1557" i="3" s="1"/>
  <c r="AB1546" i="3" s="1"/>
  <c r="AB1505" i="3" s="1"/>
  <c r="AB1504" i="3" s="1"/>
  <c r="AB1494" i="3" s="1"/>
  <c r="AB1482" i="3" s="1"/>
  <c r="AB1466" i="3" s="1"/>
  <c r="AB1449" i="3" s="1"/>
  <c r="AB1434" i="3" s="1"/>
  <c r="AB1421" i="3" s="1"/>
  <c r="AB1409" i="3" s="1"/>
  <c r="AB1395" i="3" s="1"/>
  <c r="AB1383" i="3" s="1"/>
  <c r="AB1382" i="3" s="1"/>
  <c r="AB1371" i="3" s="1"/>
  <c r="AB1341" i="3" s="1"/>
  <c r="AB1340" i="3" s="1"/>
  <c r="AB1333" i="3" s="1"/>
  <c r="AB1306" i="3" s="1"/>
  <c r="AB1263" i="3" s="1"/>
  <c r="AB1246" i="3" s="1"/>
  <c r="AB1230" i="3" s="1"/>
  <c r="AB1214" i="3" s="1"/>
  <c r="AB1197" i="3" s="1"/>
  <c r="AB1196" i="3" s="1"/>
  <c r="AB1187" i="3" s="1"/>
  <c r="AB1179" i="3" s="1"/>
  <c r="AB1167" i="3" s="1"/>
  <c r="AB1154" i="3" s="1"/>
  <c r="AB1138" i="3" s="1"/>
  <c r="AB1122" i="3" s="1"/>
  <c r="AB1106" i="3" s="1"/>
  <c r="AB1088" i="3" s="1"/>
  <c r="AB1071" i="3" s="1"/>
  <c r="AB1070" i="3" s="1"/>
  <c r="AB1051" i="3" s="1"/>
  <c r="AB1044" i="3" s="1"/>
  <c r="AB1028" i="3" s="1"/>
  <c r="AB1017" i="3" s="1"/>
  <c r="AB1009" i="3" s="1"/>
  <c r="AB998" i="3" s="1"/>
  <c r="AB989" i="3" s="1"/>
  <c r="AB980" i="3" s="1"/>
  <c r="AB966" i="3" s="1"/>
  <c r="AB965" i="3" s="1"/>
  <c r="AB959" i="3" s="1"/>
  <c r="AB955" i="3" s="1"/>
  <c r="AB940" i="3" s="1"/>
  <c r="AB925" i="3" s="1"/>
  <c r="AB924" i="3" s="1"/>
  <c r="AB896" i="3" s="1"/>
  <c r="AB866" i="3" s="1"/>
  <c r="AB865" i="3" s="1"/>
  <c r="AB862" i="3" s="1"/>
  <c r="AB851" i="3" s="1"/>
  <c r="AB835" i="3" s="1"/>
  <c r="AB820" i="3" s="1"/>
  <c r="AB805" i="3" s="1"/>
  <c r="AB789" i="3" s="1"/>
  <c r="AB774" i="3" s="1"/>
  <c r="AB760" i="3" s="1"/>
  <c r="AB731" i="3" s="1"/>
  <c r="AB720" i="3" s="1"/>
  <c r="AR1875" i="3"/>
  <c r="AF1628" i="3"/>
  <c r="AJ2088" i="3"/>
  <c r="AU2088" i="3" s="1"/>
  <c r="AT2091" i="3"/>
  <c r="AW2091" i="3" s="1"/>
  <c r="AD1964" i="3"/>
  <c r="AN1827" i="3"/>
  <c r="AP1875" i="3"/>
  <c r="AH1629" i="3"/>
  <c r="AL1817" i="3"/>
  <c r="AL1798" i="3" s="1"/>
  <c r="AL1782" i="3" s="1"/>
  <c r="AV2113" i="3"/>
  <c r="Z1960" i="3"/>
  <c r="K2756" i="3"/>
  <c r="K1960" i="3"/>
  <c r="A2699" i="3"/>
  <c r="T2698" i="3"/>
  <c r="U2698" i="3" s="1"/>
  <c r="AB709" i="3" l="1"/>
  <c r="AB688" i="3" s="1"/>
  <c r="AB674" i="3" s="1"/>
  <c r="AB655" i="3" s="1"/>
  <c r="AB630" i="3" s="1"/>
  <c r="AB608" i="3" s="1"/>
  <c r="AB589" i="3" s="1"/>
  <c r="AB579" i="3" s="1"/>
  <c r="AB578" i="3" s="1"/>
  <c r="AB571" i="3" s="1"/>
  <c r="AB564" i="3" s="1"/>
  <c r="AB556" i="3" s="1"/>
  <c r="AB548" i="3" s="1"/>
  <c r="AB540" i="3" s="1"/>
  <c r="AB527" i="3" s="1"/>
  <c r="AB515" i="3" s="1"/>
  <c r="AB505" i="3" s="1"/>
  <c r="AB486" i="3" s="1"/>
  <c r="AB467" i="3" s="1"/>
  <c r="AB453" i="3" s="1"/>
  <c r="AB452" i="3" s="1"/>
  <c r="AB429" i="3" s="1"/>
  <c r="AB428" i="3" s="1"/>
  <c r="AB422" i="3" s="1"/>
  <c r="AB408" i="3" s="1"/>
  <c r="AB386" i="3" s="1"/>
  <c r="AB377" i="3" s="1"/>
  <c r="AB361" i="3" s="1"/>
  <c r="AB343" i="3" s="1"/>
  <c r="AB325" i="3" s="1"/>
  <c r="AB311" i="3" s="1"/>
  <c r="AB310" i="3" s="1"/>
  <c r="AB277" i="3" s="1"/>
  <c r="AB261" i="3" s="1"/>
  <c r="AB260" i="3" s="1"/>
  <c r="AH1628" i="3"/>
  <c r="AN1817" i="3"/>
  <c r="AN1798" i="3" s="1"/>
  <c r="AN1782" i="3" s="1"/>
  <c r="AV2091" i="3"/>
  <c r="AF1623" i="3"/>
  <c r="AF1616" i="3" s="1"/>
  <c r="AF1615" i="3" s="1"/>
  <c r="AF1606" i="3" s="1"/>
  <c r="AF1597" i="3" s="1"/>
  <c r="AF1588" i="3" s="1"/>
  <c r="AF1587" i="3" s="1"/>
  <c r="AF1579" i="3" s="1"/>
  <c r="AF1571" i="3" s="1"/>
  <c r="AF1557" i="3" s="1"/>
  <c r="AF1546" i="3" s="1"/>
  <c r="AF1505" i="3" s="1"/>
  <c r="AF1504" i="3" s="1"/>
  <c r="AF1494" i="3" s="1"/>
  <c r="AF1482" i="3" s="1"/>
  <c r="AF1466" i="3" s="1"/>
  <c r="AF1449" i="3" s="1"/>
  <c r="AF1434" i="3" s="1"/>
  <c r="AF1421" i="3" s="1"/>
  <c r="AF1409" i="3" s="1"/>
  <c r="AF1395" i="3" s="1"/>
  <c r="AF1383" i="3" s="1"/>
  <c r="AF1382" i="3" s="1"/>
  <c r="AF1371" i="3" s="1"/>
  <c r="AF1341" i="3" s="1"/>
  <c r="AF1340" i="3" s="1"/>
  <c r="AF1333" i="3" s="1"/>
  <c r="AF1306" i="3" s="1"/>
  <c r="AF1263" i="3" s="1"/>
  <c r="AF1246" i="3" s="1"/>
  <c r="AF1230" i="3" s="1"/>
  <c r="AF1214" i="3" s="1"/>
  <c r="AF1197" i="3" s="1"/>
  <c r="AF1196" i="3" s="1"/>
  <c r="AF1187" i="3" s="1"/>
  <c r="AF1179" i="3" s="1"/>
  <c r="AF1167" i="3" s="1"/>
  <c r="AF1154" i="3" s="1"/>
  <c r="AF1138" i="3" s="1"/>
  <c r="AF1122" i="3" s="1"/>
  <c r="AF1106" i="3" s="1"/>
  <c r="AF1088" i="3" s="1"/>
  <c r="AF1071" i="3" s="1"/>
  <c r="AF1070" i="3" s="1"/>
  <c r="AF1051" i="3" s="1"/>
  <c r="AF1044" i="3" s="1"/>
  <c r="AF1028" i="3" s="1"/>
  <c r="AF1017" i="3" s="1"/>
  <c r="AF1009" i="3" s="1"/>
  <c r="AF998" i="3" s="1"/>
  <c r="AF989" i="3" s="1"/>
  <c r="AF980" i="3" s="1"/>
  <c r="AF966" i="3" s="1"/>
  <c r="AF965" i="3" s="1"/>
  <c r="AF959" i="3" s="1"/>
  <c r="AF955" i="3" s="1"/>
  <c r="AF940" i="3" s="1"/>
  <c r="AF925" i="3" s="1"/>
  <c r="AF924" i="3" s="1"/>
  <c r="AF896" i="3" s="1"/>
  <c r="AF866" i="3" s="1"/>
  <c r="AF865" i="3" s="1"/>
  <c r="AF862" i="3" s="1"/>
  <c r="AF851" i="3" s="1"/>
  <c r="AF835" i="3" s="1"/>
  <c r="AF820" i="3" s="1"/>
  <c r="AF805" i="3" s="1"/>
  <c r="AF789" i="3" s="1"/>
  <c r="AF774" i="3" s="1"/>
  <c r="AF760" i="3" s="1"/>
  <c r="AF731" i="3" s="1"/>
  <c r="AF720" i="3" s="1"/>
  <c r="AL1743" i="3"/>
  <c r="AL1724" i="3" s="1"/>
  <c r="AL1664" i="3" s="1"/>
  <c r="AL1635" i="3" s="1"/>
  <c r="AP1827" i="3"/>
  <c r="AJ2087" i="3"/>
  <c r="AU2087" i="3" s="1"/>
  <c r="AT2088" i="3"/>
  <c r="AW2088" i="3" s="1"/>
  <c r="AR1827" i="3"/>
  <c r="AD1961" i="3"/>
  <c r="Z1957" i="3"/>
  <c r="K2755" i="3"/>
  <c r="K1957" i="3"/>
  <c r="A2702" i="3"/>
  <c r="T2699" i="3"/>
  <c r="U2699" i="3" s="1"/>
  <c r="AF709" i="3" l="1"/>
  <c r="AF688" i="3" s="1"/>
  <c r="AF674" i="3" s="1"/>
  <c r="AF655" i="3" s="1"/>
  <c r="AF630" i="3" s="1"/>
  <c r="AF608" i="3" s="1"/>
  <c r="AF589" i="3" s="1"/>
  <c r="AF579" i="3" s="1"/>
  <c r="AF578" i="3" s="1"/>
  <c r="AF571" i="3" s="1"/>
  <c r="AF564" i="3" s="1"/>
  <c r="AF556" i="3" s="1"/>
  <c r="AF548" i="3" s="1"/>
  <c r="AF540" i="3" s="1"/>
  <c r="AF527" i="3" s="1"/>
  <c r="AF515" i="3" s="1"/>
  <c r="AF505" i="3" s="1"/>
  <c r="AF486" i="3" s="1"/>
  <c r="AF467" i="3" s="1"/>
  <c r="AF453" i="3" s="1"/>
  <c r="AF452" i="3" s="1"/>
  <c r="AF429" i="3" s="1"/>
  <c r="AF428" i="3" s="1"/>
  <c r="AF422" i="3" s="1"/>
  <c r="AF408" i="3" s="1"/>
  <c r="AF386" i="3" s="1"/>
  <c r="AF377" i="3" s="1"/>
  <c r="AF361" i="3" s="1"/>
  <c r="AF343" i="3" s="1"/>
  <c r="AF325" i="3" s="1"/>
  <c r="AF311" i="3" s="1"/>
  <c r="AF310" i="3" s="1"/>
  <c r="AF277" i="3" s="1"/>
  <c r="AF261" i="3" s="1"/>
  <c r="AF260" i="3" s="1"/>
  <c r="AB259" i="3"/>
  <c r="AB255" i="3" s="1"/>
  <c r="AB221" i="3" s="1"/>
  <c r="AB119" i="3" s="1"/>
  <c r="AB118" i="3" s="1"/>
  <c r="AB117" i="3" s="1"/>
  <c r="AB107" i="3" s="1"/>
  <c r="AB95" i="3" s="1"/>
  <c r="AB76" i="3" s="1"/>
  <c r="AB69" i="3" s="1"/>
  <c r="AB54" i="3" s="1"/>
  <c r="AB27" i="3" s="1"/>
  <c r="AB26" i="3" s="1"/>
  <c r="AN1743" i="3"/>
  <c r="AN1724" i="3" s="1"/>
  <c r="AN1664" i="3" s="1"/>
  <c r="AN1635" i="3" s="1"/>
  <c r="AD1960" i="3"/>
  <c r="AV2088" i="3"/>
  <c r="AJ2078" i="3"/>
  <c r="AU2078" i="3" s="1"/>
  <c r="AT2087" i="3"/>
  <c r="AW2087" i="3" s="1"/>
  <c r="AP1817" i="3"/>
  <c r="AP1798" i="3" s="1"/>
  <c r="AP1782" i="3" s="1"/>
  <c r="AR1817" i="3"/>
  <c r="AR1798" i="3" s="1"/>
  <c r="AR1782" i="3" s="1"/>
  <c r="AL1629" i="3"/>
  <c r="AH1623" i="3"/>
  <c r="AH1616" i="3" s="1"/>
  <c r="AH1615" i="3" s="1"/>
  <c r="AH1606" i="3" s="1"/>
  <c r="AH1597" i="3" s="1"/>
  <c r="AH1588" i="3" s="1"/>
  <c r="AH1587" i="3" s="1"/>
  <c r="AH1579" i="3" s="1"/>
  <c r="AH1571" i="3" s="1"/>
  <c r="AH1557" i="3" s="1"/>
  <c r="AH1546" i="3" s="1"/>
  <c r="AH1505" i="3" s="1"/>
  <c r="AH1504" i="3" s="1"/>
  <c r="AH1494" i="3" s="1"/>
  <c r="AH1482" i="3" s="1"/>
  <c r="AH1466" i="3" s="1"/>
  <c r="AH1449" i="3" s="1"/>
  <c r="AH1434" i="3" s="1"/>
  <c r="AH1421" i="3" s="1"/>
  <c r="AH1409" i="3" s="1"/>
  <c r="AH1395" i="3" s="1"/>
  <c r="AH1383" i="3" s="1"/>
  <c r="AH1382" i="3" s="1"/>
  <c r="AH1371" i="3" s="1"/>
  <c r="AH1341" i="3" s="1"/>
  <c r="AH1340" i="3" s="1"/>
  <c r="AH1333" i="3" s="1"/>
  <c r="AH1306" i="3" s="1"/>
  <c r="AH1263" i="3" s="1"/>
  <c r="AH1246" i="3" s="1"/>
  <c r="AH1230" i="3" s="1"/>
  <c r="AH1214" i="3" s="1"/>
  <c r="AH1197" i="3" s="1"/>
  <c r="AH1196" i="3" s="1"/>
  <c r="AH1187" i="3" s="1"/>
  <c r="AH1179" i="3" s="1"/>
  <c r="AH1167" i="3" s="1"/>
  <c r="AH1154" i="3" s="1"/>
  <c r="AH1138" i="3" s="1"/>
  <c r="AH1122" i="3" s="1"/>
  <c r="AH1106" i="3" s="1"/>
  <c r="AH1088" i="3" s="1"/>
  <c r="AH1071" i="3" s="1"/>
  <c r="AH1070" i="3" s="1"/>
  <c r="AH1051" i="3" s="1"/>
  <c r="AH1044" i="3" s="1"/>
  <c r="AH1028" i="3" s="1"/>
  <c r="AH1017" i="3" s="1"/>
  <c r="AH1009" i="3" s="1"/>
  <c r="AH998" i="3" s="1"/>
  <c r="AH989" i="3" s="1"/>
  <c r="AH980" i="3" s="1"/>
  <c r="AH966" i="3" s="1"/>
  <c r="AH965" i="3" s="1"/>
  <c r="AH959" i="3" s="1"/>
  <c r="AH955" i="3" s="1"/>
  <c r="AH940" i="3" s="1"/>
  <c r="AH925" i="3" s="1"/>
  <c r="AH924" i="3" s="1"/>
  <c r="AH896" i="3" s="1"/>
  <c r="AH866" i="3" s="1"/>
  <c r="AH865" i="3" s="1"/>
  <c r="AH862" i="3" s="1"/>
  <c r="AH851" i="3" s="1"/>
  <c r="AH835" i="3" s="1"/>
  <c r="AH820" i="3" s="1"/>
  <c r="AH805" i="3" s="1"/>
  <c r="AH789" i="3" s="1"/>
  <c r="AH774" i="3" s="1"/>
  <c r="AH760" i="3" s="1"/>
  <c r="AH731" i="3" s="1"/>
  <c r="AH720" i="3" s="1"/>
  <c r="Z1950" i="3"/>
  <c r="T2702" i="3"/>
  <c r="U2702" i="3" s="1"/>
  <c r="A2703" i="3"/>
  <c r="K2754" i="3"/>
  <c r="K1950" i="3"/>
  <c r="AH709" i="3" l="1"/>
  <c r="AH688" i="3" s="1"/>
  <c r="AH674" i="3" s="1"/>
  <c r="AH655" i="3" s="1"/>
  <c r="AH630" i="3" s="1"/>
  <c r="AH608" i="3" s="1"/>
  <c r="AH589" i="3" s="1"/>
  <c r="AH579" i="3" s="1"/>
  <c r="AH578" i="3" s="1"/>
  <c r="AH571" i="3" s="1"/>
  <c r="AH564" i="3" s="1"/>
  <c r="AH556" i="3" s="1"/>
  <c r="AH548" i="3" s="1"/>
  <c r="AH540" i="3" s="1"/>
  <c r="AH527" i="3" s="1"/>
  <c r="AH515" i="3" s="1"/>
  <c r="AH505" i="3" s="1"/>
  <c r="AH486" i="3" s="1"/>
  <c r="AH467" i="3" s="1"/>
  <c r="AH453" i="3" s="1"/>
  <c r="AH452" i="3" s="1"/>
  <c r="AH429" i="3" s="1"/>
  <c r="AH428" i="3" s="1"/>
  <c r="AH422" i="3" s="1"/>
  <c r="AH408" i="3" s="1"/>
  <c r="AH386" i="3" s="1"/>
  <c r="AH377" i="3" s="1"/>
  <c r="AH361" i="3" s="1"/>
  <c r="AH343" i="3" s="1"/>
  <c r="AH325" i="3" s="1"/>
  <c r="AH311" i="3" s="1"/>
  <c r="AH310" i="3" s="1"/>
  <c r="AH277" i="3" s="1"/>
  <c r="AH261" i="3" s="1"/>
  <c r="AF259" i="3"/>
  <c r="AF255" i="3" s="1"/>
  <c r="AF221" i="3" s="1"/>
  <c r="AF119" i="3" s="1"/>
  <c r="AF118" i="3" s="1"/>
  <c r="AF117" i="3" s="1"/>
  <c r="AF107" i="3" s="1"/>
  <c r="AF95" i="3" s="1"/>
  <c r="AF76" i="3" s="1"/>
  <c r="AF69" i="3" s="1"/>
  <c r="AF54" i="3" s="1"/>
  <c r="AF27" i="3" s="1"/>
  <c r="AF26" i="3" s="1"/>
  <c r="AB8" i="3"/>
  <c r="AR1743" i="3"/>
  <c r="AR1724" i="3" s="1"/>
  <c r="AR1664" i="3" s="1"/>
  <c r="AR1635" i="3" s="1"/>
  <c r="AV2087" i="3"/>
  <c r="AN1629" i="3"/>
  <c r="AL1628" i="3"/>
  <c r="AP1743" i="3"/>
  <c r="AP1724" i="3" s="1"/>
  <c r="AP1664" i="3" s="1"/>
  <c r="AP1635" i="3" s="1"/>
  <c r="AJ1964" i="3"/>
  <c r="AU1964" i="3" s="1"/>
  <c r="AT2078" i="3"/>
  <c r="AW2078" i="3" s="1"/>
  <c r="AD1957" i="3"/>
  <c r="Z1944" i="3"/>
  <c r="K2753" i="3"/>
  <c r="K1944" i="3"/>
  <c r="A2704" i="3"/>
  <c r="T2703" i="3"/>
  <c r="U2703" i="3" s="1"/>
  <c r="AH260" i="3" l="1"/>
  <c r="AH259" i="3"/>
  <c r="AH255" i="3" s="1"/>
  <c r="AH221" i="3" s="1"/>
  <c r="AH119" i="3" s="1"/>
  <c r="AH118" i="3" s="1"/>
  <c r="AH117" i="3" s="1"/>
  <c r="AH107" i="3" s="1"/>
  <c r="AH95" i="3" s="1"/>
  <c r="AH76" i="3" s="1"/>
  <c r="AH69" i="3" s="1"/>
  <c r="AH54" i="3" s="1"/>
  <c r="AH27" i="3" s="1"/>
  <c r="AH26" i="3" s="1"/>
  <c r="AB2723" i="3"/>
  <c r="AD1950" i="3"/>
  <c r="AF8" i="3"/>
  <c r="AN1628" i="3"/>
  <c r="AL1623" i="3"/>
  <c r="AL1616" i="3" s="1"/>
  <c r="AL1615" i="3" s="1"/>
  <c r="AL1606" i="3" s="1"/>
  <c r="AL1597" i="3" s="1"/>
  <c r="AL1588" i="3" s="1"/>
  <c r="AL1587" i="3" s="1"/>
  <c r="AL1579" i="3" s="1"/>
  <c r="AL1571" i="3" s="1"/>
  <c r="AL1557" i="3" s="1"/>
  <c r="AL1546" i="3" s="1"/>
  <c r="AL1505" i="3" s="1"/>
  <c r="AL1504" i="3" s="1"/>
  <c r="AL1494" i="3" s="1"/>
  <c r="AL1482" i="3" s="1"/>
  <c r="AL1466" i="3" s="1"/>
  <c r="AL1449" i="3" s="1"/>
  <c r="AL1434" i="3" s="1"/>
  <c r="AL1421" i="3" s="1"/>
  <c r="AL1409" i="3" s="1"/>
  <c r="AL1395" i="3" s="1"/>
  <c r="AL1383" i="3" s="1"/>
  <c r="AL1382" i="3" s="1"/>
  <c r="AL1371" i="3" s="1"/>
  <c r="AL1341" i="3" s="1"/>
  <c r="AL1340" i="3" s="1"/>
  <c r="AL1333" i="3" s="1"/>
  <c r="AL1306" i="3" s="1"/>
  <c r="AL1263" i="3" s="1"/>
  <c r="AL1246" i="3" s="1"/>
  <c r="AL1230" i="3" s="1"/>
  <c r="AL1214" i="3" s="1"/>
  <c r="AL1197" i="3" s="1"/>
  <c r="AL1196" i="3" s="1"/>
  <c r="AL1187" i="3" s="1"/>
  <c r="AL1179" i="3" s="1"/>
  <c r="AL1167" i="3" s="1"/>
  <c r="AL1154" i="3" s="1"/>
  <c r="AL1138" i="3" s="1"/>
  <c r="AL1122" i="3" s="1"/>
  <c r="AL1106" i="3" s="1"/>
  <c r="AL1088" i="3" s="1"/>
  <c r="AL1071" i="3" s="1"/>
  <c r="AL1070" i="3" s="1"/>
  <c r="AL1051" i="3" s="1"/>
  <c r="AL1044" i="3" s="1"/>
  <c r="AL1028" i="3" s="1"/>
  <c r="AL1017" i="3" s="1"/>
  <c r="AL1009" i="3" s="1"/>
  <c r="AL998" i="3" s="1"/>
  <c r="AL989" i="3" s="1"/>
  <c r="AL980" i="3" s="1"/>
  <c r="AL966" i="3" s="1"/>
  <c r="AL965" i="3" s="1"/>
  <c r="AL959" i="3" s="1"/>
  <c r="AL955" i="3" s="1"/>
  <c r="AL940" i="3" s="1"/>
  <c r="AL925" i="3" s="1"/>
  <c r="AL924" i="3" s="1"/>
  <c r="AL896" i="3" s="1"/>
  <c r="AL866" i="3" s="1"/>
  <c r="AL865" i="3" s="1"/>
  <c r="AL862" i="3" s="1"/>
  <c r="AL851" i="3" s="1"/>
  <c r="AL835" i="3" s="1"/>
  <c r="AL820" i="3" s="1"/>
  <c r="AL805" i="3" s="1"/>
  <c r="AL789" i="3" s="1"/>
  <c r="AL774" i="3" s="1"/>
  <c r="AL760" i="3" s="1"/>
  <c r="AL731" i="3" s="1"/>
  <c r="AL720" i="3" s="1"/>
  <c r="AR1629" i="3"/>
  <c r="AJ1961" i="3"/>
  <c r="AU1961" i="3" s="1"/>
  <c r="AT1964" i="3"/>
  <c r="AW1964" i="3" s="1"/>
  <c r="AP1629" i="3"/>
  <c r="AV2078" i="3"/>
  <c r="Z1938" i="3"/>
  <c r="A2705" i="3"/>
  <c r="T2704" i="3"/>
  <c r="U2704" i="3" s="1"/>
  <c r="K2752" i="3"/>
  <c r="K1938" i="3"/>
  <c r="AL709" i="3" l="1"/>
  <c r="AL688" i="3" s="1"/>
  <c r="AL674" i="3" s="1"/>
  <c r="AL655" i="3" s="1"/>
  <c r="AL630" i="3" s="1"/>
  <c r="AL608" i="3" s="1"/>
  <c r="AL589" i="3" s="1"/>
  <c r="AL579" i="3" s="1"/>
  <c r="AL578" i="3" s="1"/>
  <c r="AL571" i="3" s="1"/>
  <c r="AL564" i="3" s="1"/>
  <c r="AL556" i="3" s="1"/>
  <c r="AL548" i="3" s="1"/>
  <c r="AL540" i="3" s="1"/>
  <c r="AL527" i="3" s="1"/>
  <c r="AL515" i="3" s="1"/>
  <c r="AL505" i="3" s="1"/>
  <c r="AL486" i="3" s="1"/>
  <c r="AL467" i="3" s="1"/>
  <c r="AL453" i="3" s="1"/>
  <c r="AL452" i="3" s="1"/>
  <c r="AL429" i="3" s="1"/>
  <c r="AL428" i="3" s="1"/>
  <c r="AL422" i="3" s="1"/>
  <c r="AL408" i="3" s="1"/>
  <c r="AL386" i="3" s="1"/>
  <c r="AL377" i="3" s="1"/>
  <c r="AL361" i="3" s="1"/>
  <c r="AL343" i="3" s="1"/>
  <c r="AL325" i="3" s="1"/>
  <c r="AL311" i="3" s="1"/>
  <c r="AL310" i="3" s="1"/>
  <c r="AL277" i="3" s="1"/>
  <c r="AL261" i="3" s="1"/>
  <c r="AP1628" i="3"/>
  <c r="AV1964" i="3"/>
  <c r="AF2723" i="3"/>
  <c r="AH8" i="3"/>
  <c r="AJ1960" i="3"/>
  <c r="AU1960" i="3" s="1"/>
  <c r="AT1961" i="3"/>
  <c r="AW1961" i="3" s="1"/>
  <c r="AR1628" i="3"/>
  <c r="AN1623" i="3"/>
  <c r="AN1616" i="3" s="1"/>
  <c r="AN1615" i="3" s="1"/>
  <c r="AN1606" i="3" s="1"/>
  <c r="AN1597" i="3" s="1"/>
  <c r="AN1588" i="3" s="1"/>
  <c r="AN1587" i="3" s="1"/>
  <c r="AN1579" i="3" s="1"/>
  <c r="AN1571" i="3" s="1"/>
  <c r="AN1557" i="3" s="1"/>
  <c r="AN1546" i="3" s="1"/>
  <c r="AN1505" i="3" s="1"/>
  <c r="AN1504" i="3" s="1"/>
  <c r="AN1494" i="3" s="1"/>
  <c r="AN1482" i="3" s="1"/>
  <c r="AN1466" i="3" s="1"/>
  <c r="AN1449" i="3" s="1"/>
  <c r="AN1434" i="3" s="1"/>
  <c r="AN1421" i="3" s="1"/>
  <c r="AN1409" i="3" s="1"/>
  <c r="AN1395" i="3" s="1"/>
  <c r="AN1383" i="3" s="1"/>
  <c r="AN1382" i="3" s="1"/>
  <c r="AN1371" i="3" s="1"/>
  <c r="AN1341" i="3" s="1"/>
  <c r="AN1340" i="3" s="1"/>
  <c r="AN1333" i="3" s="1"/>
  <c r="AN1306" i="3" s="1"/>
  <c r="AN1263" i="3" s="1"/>
  <c r="AN1246" i="3" s="1"/>
  <c r="AN1230" i="3" s="1"/>
  <c r="AN1214" i="3" s="1"/>
  <c r="AN1197" i="3" s="1"/>
  <c r="AN1196" i="3" s="1"/>
  <c r="AN1187" i="3" s="1"/>
  <c r="AN1179" i="3" s="1"/>
  <c r="AN1167" i="3" s="1"/>
  <c r="AN1154" i="3" s="1"/>
  <c r="AN1138" i="3" s="1"/>
  <c r="AN1122" i="3" s="1"/>
  <c r="AN1106" i="3" s="1"/>
  <c r="AN1088" i="3" s="1"/>
  <c r="AN1071" i="3" s="1"/>
  <c r="AN1070" i="3" s="1"/>
  <c r="AN1051" i="3" s="1"/>
  <c r="AN1044" i="3" s="1"/>
  <c r="AN1028" i="3" s="1"/>
  <c r="AN1017" i="3" s="1"/>
  <c r="AN1009" i="3" s="1"/>
  <c r="AN998" i="3" s="1"/>
  <c r="AN989" i="3" s="1"/>
  <c r="AN980" i="3" s="1"/>
  <c r="AN966" i="3" s="1"/>
  <c r="AN965" i="3" s="1"/>
  <c r="AN959" i="3" s="1"/>
  <c r="AN955" i="3" s="1"/>
  <c r="AN940" i="3" s="1"/>
  <c r="AN925" i="3" s="1"/>
  <c r="AN924" i="3" s="1"/>
  <c r="AN896" i="3" s="1"/>
  <c r="AN866" i="3" s="1"/>
  <c r="AN865" i="3" s="1"/>
  <c r="AN862" i="3" s="1"/>
  <c r="AN851" i="3" s="1"/>
  <c r="AN835" i="3" s="1"/>
  <c r="AN820" i="3" s="1"/>
  <c r="AN805" i="3" s="1"/>
  <c r="AN789" i="3" s="1"/>
  <c r="AN774" i="3" s="1"/>
  <c r="AN760" i="3" s="1"/>
  <c r="AN731" i="3" s="1"/>
  <c r="AN720" i="3" s="1"/>
  <c r="AD1944" i="3"/>
  <c r="Z1933" i="3"/>
  <c r="K2751" i="3"/>
  <c r="K1933" i="3"/>
  <c r="A2706" i="3"/>
  <c r="T2705" i="3"/>
  <c r="U2705" i="3" s="1"/>
  <c r="AL260" i="3" l="1"/>
  <c r="AL259" i="3"/>
  <c r="AL255" i="3" s="1"/>
  <c r="AL221" i="3" s="1"/>
  <c r="AL119" i="3" s="1"/>
  <c r="AL118" i="3" s="1"/>
  <c r="AL117" i="3" s="1"/>
  <c r="AL107" i="3" s="1"/>
  <c r="AL95" i="3" s="1"/>
  <c r="AL76" i="3" s="1"/>
  <c r="AL69" i="3" s="1"/>
  <c r="AL54" i="3" s="1"/>
  <c r="AL27" i="3" s="1"/>
  <c r="AL26" i="3" s="1"/>
  <c r="AN709" i="3"/>
  <c r="AN688" i="3" s="1"/>
  <c r="AN674" i="3" s="1"/>
  <c r="AN655" i="3" s="1"/>
  <c r="AN630" i="3" s="1"/>
  <c r="AN608" i="3" s="1"/>
  <c r="AN589" i="3" s="1"/>
  <c r="AN579" i="3" s="1"/>
  <c r="AN578" i="3" s="1"/>
  <c r="AN571" i="3" s="1"/>
  <c r="AN564" i="3" s="1"/>
  <c r="AN556" i="3" s="1"/>
  <c r="AN548" i="3" s="1"/>
  <c r="AN540" i="3" s="1"/>
  <c r="AN527" i="3" s="1"/>
  <c r="AN515" i="3" s="1"/>
  <c r="AN505" i="3" s="1"/>
  <c r="AN486" i="3" s="1"/>
  <c r="AN467" i="3" s="1"/>
  <c r="AN453" i="3" s="1"/>
  <c r="AN452" i="3" s="1"/>
  <c r="AN429" i="3" s="1"/>
  <c r="AN428" i="3" s="1"/>
  <c r="AN422" i="3" s="1"/>
  <c r="AN408" i="3" s="1"/>
  <c r="AN386" i="3" s="1"/>
  <c r="AN377" i="3" s="1"/>
  <c r="AN361" i="3" s="1"/>
  <c r="AN343" i="3" s="1"/>
  <c r="AN325" i="3" s="1"/>
  <c r="AN311" i="3" s="1"/>
  <c r="AN310" i="3" s="1"/>
  <c r="AN277" i="3" s="1"/>
  <c r="AN261" i="3" s="1"/>
  <c r="AN260" i="3" s="1"/>
  <c r="T2706" i="3"/>
  <c r="U2706" i="3" s="1"/>
  <c r="A2707" i="3"/>
  <c r="T2707" i="3" s="1"/>
  <c r="U2707" i="3" s="1"/>
  <c r="AR1623" i="3"/>
  <c r="AR1616" i="3" s="1"/>
  <c r="AR1615" i="3" s="1"/>
  <c r="AR1606" i="3" s="1"/>
  <c r="AR1597" i="3" s="1"/>
  <c r="AR1588" i="3" s="1"/>
  <c r="AR1587" i="3" s="1"/>
  <c r="AR1579" i="3" s="1"/>
  <c r="AR1571" i="3" s="1"/>
  <c r="AR1557" i="3" s="1"/>
  <c r="AR1546" i="3" s="1"/>
  <c r="AR1505" i="3" s="1"/>
  <c r="AR1504" i="3" s="1"/>
  <c r="AR1494" i="3" s="1"/>
  <c r="AR1482" i="3" s="1"/>
  <c r="AR1466" i="3" s="1"/>
  <c r="AR1449" i="3" s="1"/>
  <c r="AR1434" i="3" s="1"/>
  <c r="AR1421" i="3" s="1"/>
  <c r="AR1409" i="3" s="1"/>
  <c r="AR1395" i="3" s="1"/>
  <c r="AR1383" i="3" s="1"/>
  <c r="AR1382" i="3" s="1"/>
  <c r="AR1371" i="3" s="1"/>
  <c r="AR1341" i="3" s="1"/>
  <c r="AR1340" i="3" s="1"/>
  <c r="AR1333" i="3" s="1"/>
  <c r="AR1306" i="3" s="1"/>
  <c r="AR1263" i="3" s="1"/>
  <c r="AR1246" i="3" s="1"/>
  <c r="AR1230" i="3" s="1"/>
  <c r="AR1214" i="3" s="1"/>
  <c r="AR1197" i="3" s="1"/>
  <c r="AR1196" i="3" s="1"/>
  <c r="AR1187" i="3" s="1"/>
  <c r="AR1179" i="3" s="1"/>
  <c r="AR1167" i="3" s="1"/>
  <c r="AR1154" i="3" s="1"/>
  <c r="AR1138" i="3" s="1"/>
  <c r="AR1122" i="3" s="1"/>
  <c r="AR1106" i="3" s="1"/>
  <c r="AR1088" i="3" s="1"/>
  <c r="AR1071" i="3" s="1"/>
  <c r="AR1070" i="3" s="1"/>
  <c r="AR1051" i="3" s="1"/>
  <c r="AR1044" i="3" s="1"/>
  <c r="AR1028" i="3" s="1"/>
  <c r="AR1017" i="3" s="1"/>
  <c r="AR1009" i="3" s="1"/>
  <c r="AR998" i="3" s="1"/>
  <c r="AR989" i="3" s="1"/>
  <c r="AR980" i="3" s="1"/>
  <c r="AR966" i="3" s="1"/>
  <c r="AR965" i="3" s="1"/>
  <c r="AR959" i="3" s="1"/>
  <c r="AR955" i="3" s="1"/>
  <c r="AR940" i="3" s="1"/>
  <c r="AR925" i="3" s="1"/>
  <c r="AR924" i="3" s="1"/>
  <c r="AR896" i="3" s="1"/>
  <c r="AR866" i="3" s="1"/>
  <c r="AR865" i="3" s="1"/>
  <c r="AR862" i="3" s="1"/>
  <c r="AR851" i="3" s="1"/>
  <c r="AR835" i="3" s="1"/>
  <c r="AR820" i="3" s="1"/>
  <c r="AR805" i="3" s="1"/>
  <c r="AR789" i="3" s="1"/>
  <c r="AR774" i="3" s="1"/>
  <c r="AR760" i="3" s="1"/>
  <c r="AR731" i="3" s="1"/>
  <c r="AR720" i="3" s="1"/>
  <c r="AV1961" i="3"/>
  <c r="AH2723" i="3"/>
  <c r="AD1938" i="3"/>
  <c r="AJ1957" i="3"/>
  <c r="AU1957" i="3" s="1"/>
  <c r="AT1960" i="3"/>
  <c r="AW1960" i="3" s="1"/>
  <c r="AP1623" i="3"/>
  <c r="AP1616" i="3" s="1"/>
  <c r="AP1615" i="3" s="1"/>
  <c r="AP1606" i="3" s="1"/>
  <c r="AP1597" i="3" s="1"/>
  <c r="AP1588" i="3" s="1"/>
  <c r="AP1587" i="3" s="1"/>
  <c r="AP1579" i="3" s="1"/>
  <c r="AP1571" i="3" s="1"/>
  <c r="AP1557" i="3" s="1"/>
  <c r="AP1546" i="3" s="1"/>
  <c r="AP1505" i="3" s="1"/>
  <c r="AP1504" i="3" s="1"/>
  <c r="AP1494" i="3" s="1"/>
  <c r="AP1482" i="3" s="1"/>
  <c r="AP1466" i="3" s="1"/>
  <c r="AP1449" i="3" s="1"/>
  <c r="AP1434" i="3" s="1"/>
  <c r="AP1421" i="3" s="1"/>
  <c r="AP1409" i="3" s="1"/>
  <c r="AP1395" i="3" s="1"/>
  <c r="AP1383" i="3" s="1"/>
  <c r="AP1382" i="3" s="1"/>
  <c r="AP1371" i="3" s="1"/>
  <c r="AP1341" i="3" s="1"/>
  <c r="AP1340" i="3" s="1"/>
  <c r="AP1333" i="3" s="1"/>
  <c r="AP1306" i="3" s="1"/>
  <c r="AP1263" i="3" s="1"/>
  <c r="AP1246" i="3" s="1"/>
  <c r="AP1230" i="3" s="1"/>
  <c r="AP1214" i="3" s="1"/>
  <c r="AP1197" i="3" s="1"/>
  <c r="AP1196" i="3" s="1"/>
  <c r="AP1187" i="3" s="1"/>
  <c r="AP1179" i="3" s="1"/>
  <c r="AP1167" i="3" s="1"/>
  <c r="AP1154" i="3" s="1"/>
  <c r="AP1138" i="3" s="1"/>
  <c r="AP1122" i="3" s="1"/>
  <c r="AP1106" i="3" s="1"/>
  <c r="AP1088" i="3" s="1"/>
  <c r="AP1071" i="3" s="1"/>
  <c r="AP1070" i="3" s="1"/>
  <c r="AP1051" i="3" s="1"/>
  <c r="AP1044" i="3" s="1"/>
  <c r="AP1028" i="3" s="1"/>
  <c r="AP1017" i="3" s="1"/>
  <c r="AP1009" i="3" s="1"/>
  <c r="AP998" i="3" s="1"/>
  <c r="AP989" i="3" s="1"/>
  <c r="AP980" i="3" s="1"/>
  <c r="AP966" i="3" s="1"/>
  <c r="AP965" i="3" s="1"/>
  <c r="AP959" i="3" s="1"/>
  <c r="AP955" i="3" s="1"/>
  <c r="AP940" i="3" s="1"/>
  <c r="AP925" i="3" s="1"/>
  <c r="AP924" i="3" s="1"/>
  <c r="AP896" i="3" s="1"/>
  <c r="AP866" i="3" s="1"/>
  <c r="AP865" i="3" s="1"/>
  <c r="AP862" i="3" s="1"/>
  <c r="AP851" i="3" s="1"/>
  <c r="AP835" i="3" s="1"/>
  <c r="AP820" i="3" s="1"/>
  <c r="AP805" i="3" s="1"/>
  <c r="AP789" i="3" s="1"/>
  <c r="AP774" i="3" s="1"/>
  <c r="AP760" i="3" s="1"/>
  <c r="AP731" i="3" s="1"/>
  <c r="AP720" i="3" s="1"/>
  <c r="Z1903" i="3"/>
  <c r="K2750" i="3"/>
  <c r="K1903" i="3"/>
  <c r="AR709" i="3" l="1"/>
  <c r="AR688" i="3" s="1"/>
  <c r="AR674" i="3" s="1"/>
  <c r="AR655" i="3" s="1"/>
  <c r="AR630" i="3" s="1"/>
  <c r="AR608" i="3" s="1"/>
  <c r="AR589" i="3" s="1"/>
  <c r="AR579" i="3" s="1"/>
  <c r="AR578" i="3" s="1"/>
  <c r="AR571" i="3" s="1"/>
  <c r="AR564" i="3" s="1"/>
  <c r="AR556" i="3" s="1"/>
  <c r="AR548" i="3" s="1"/>
  <c r="AR540" i="3" s="1"/>
  <c r="AR527" i="3" s="1"/>
  <c r="AR515" i="3" s="1"/>
  <c r="AR505" i="3" s="1"/>
  <c r="AR486" i="3" s="1"/>
  <c r="AR467" i="3" s="1"/>
  <c r="AR453" i="3" s="1"/>
  <c r="AR452" i="3" s="1"/>
  <c r="AR429" i="3" s="1"/>
  <c r="AR428" i="3" s="1"/>
  <c r="AR422" i="3" s="1"/>
  <c r="AR408" i="3" s="1"/>
  <c r="AR386" i="3" s="1"/>
  <c r="AR377" i="3" s="1"/>
  <c r="AR361" i="3" s="1"/>
  <c r="AR343" i="3" s="1"/>
  <c r="AR325" i="3" s="1"/>
  <c r="AR311" i="3" s="1"/>
  <c r="AR310" i="3" s="1"/>
  <c r="AR277" i="3" s="1"/>
  <c r="AR261" i="3" s="1"/>
  <c r="AP709" i="3"/>
  <c r="AP688" i="3" s="1"/>
  <c r="AP674" i="3" s="1"/>
  <c r="AP655" i="3" s="1"/>
  <c r="AP630" i="3" s="1"/>
  <c r="AP608" i="3" s="1"/>
  <c r="AP589" i="3" s="1"/>
  <c r="AP579" i="3" s="1"/>
  <c r="AP578" i="3" s="1"/>
  <c r="AP571" i="3" s="1"/>
  <c r="AP564" i="3" s="1"/>
  <c r="AP556" i="3" s="1"/>
  <c r="AP548" i="3" s="1"/>
  <c r="AP540" i="3" s="1"/>
  <c r="AP527" i="3" s="1"/>
  <c r="AP515" i="3" s="1"/>
  <c r="AP505" i="3" s="1"/>
  <c r="AP486" i="3" s="1"/>
  <c r="AP467" i="3" s="1"/>
  <c r="AP453" i="3" s="1"/>
  <c r="AP452" i="3" s="1"/>
  <c r="AP429" i="3" s="1"/>
  <c r="AP428" i="3" s="1"/>
  <c r="AP422" i="3" s="1"/>
  <c r="AP408" i="3" s="1"/>
  <c r="AP386" i="3" s="1"/>
  <c r="AP377" i="3" s="1"/>
  <c r="AP361" i="3" s="1"/>
  <c r="AP343" i="3" s="1"/>
  <c r="AP325" i="3" s="1"/>
  <c r="AP311" i="3" s="1"/>
  <c r="AP310" i="3" s="1"/>
  <c r="AP277" i="3" s="1"/>
  <c r="AP261" i="3" s="1"/>
  <c r="AP260" i="3" s="1"/>
  <c r="AN259" i="3"/>
  <c r="AN255" i="3" s="1"/>
  <c r="AN221" i="3" s="1"/>
  <c r="AN119" i="3" s="1"/>
  <c r="AN118" i="3" s="1"/>
  <c r="AN117" i="3" s="1"/>
  <c r="AN107" i="3" s="1"/>
  <c r="AN95" i="3" s="1"/>
  <c r="AN76" i="3" s="1"/>
  <c r="AN69" i="3" s="1"/>
  <c r="AN54" i="3" s="1"/>
  <c r="AN27" i="3" s="1"/>
  <c r="AN26" i="3" s="1"/>
  <c r="AV1960" i="3"/>
  <c r="AD1933" i="3"/>
  <c r="AJ1950" i="3"/>
  <c r="AU1950" i="3" s="1"/>
  <c r="AT1957" i="3"/>
  <c r="AW1957" i="3" s="1"/>
  <c r="AL8" i="3"/>
  <c r="Z1875" i="3"/>
  <c r="K2749" i="3"/>
  <c r="K1875" i="3"/>
  <c r="AR259" i="3" l="1"/>
  <c r="AR255" i="3" s="1"/>
  <c r="AR221" i="3" s="1"/>
  <c r="AR119" i="3" s="1"/>
  <c r="AR118" i="3" s="1"/>
  <c r="AR117" i="3" s="1"/>
  <c r="AR107" i="3" s="1"/>
  <c r="AR95" i="3" s="1"/>
  <c r="AR76" i="3" s="1"/>
  <c r="AR69" i="3" s="1"/>
  <c r="AR54" i="3" s="1"/>
  <c r="AR27" i="3" s="1"/>
  <c r="AR26" i="3" s="1"/>
  <c r="AR260" i="3"/>
  <c r="AP259" i="3"/>
  <c r="AP255" i="3" s="1"/>
  <c r="AP221" i="3" s="1"/>
  <c r="AP119" i="3" s="1"/>
  <c r="AP118" i="3" s="1"/>
  <c r="AP117" i="3" s="1"/>
  <c r="AN8" i="3"/>
  <c r="AL2723" i="3"/>
  <c r="AV1957" i="3"/>
  <c r="AD1903" i="3"/>
  <c r="AJ1944" i="3"/>
  <c r="AU1944" i="3" s="1"/>
  <c r="AT1950" i="3"/>
  <c r="AW1950" i="3" s="1"/>
  <c r="Z1827" i="3"/>
  <c r="K2748" i="3"/>
  <c r="K1827" i="3"/>
  <c r="AP107" i="3" l="1"/>
  <c r="AP95" i="3" s="1"/>
  <c r="AP76" i="3" s="1"/>
  <c r="AP69" i="3" s="1"/>
  <c r="AP54" i="3" s="1"/>
  <c r="AP27" i="3" s="1"/>
  <c r="AP26" i="3" s="1"/>
  <c r="AP8" i="3" s="1"/>
  <c r="AR8" i="3"/>
  <c r="AJ1938" i="3"/>
  <c r="AU1938" i="3" s="1"/>
  <c r="AT1944" i="3"/>
  <c r="AW1944" i="3" s="1"/>
  <c r="AV1950" i="3"/>
  <c r="AD1875" i="3"/>
  <c r="AN2723" i="3"/>
  <c r="Z1817" i="3"/>
  <c r="K2747" i="3"/>
  <c r="K1817" i="3"/>
  <c r="K1798" i="3" s="1"/>
  <c r="K1782" i="3" s="1"/>
  <c r="AR2723" i="3" l="1"/>
  <c r="AV1944" i="3"/>
  <c r="AD1827" i="3"/>
  <c r="AJ1933" i="3"/>
  <c r="AU1933" i="3" s="1"/>
  <c r="AT1938" i="3"/>
  <c r="AW1938" i="3" s="1"/>
  <c r="AP2723" i="3"/>
  <c r="Z1798" i="3"/>
  <c r="K2746" i="3"/>
  <c r="K1743" i="3"/>
  <c r="K1724" i="3" s="1"/>
  <c r="K1664" i="3" s="1"/>
  <c r="K1635" i="3" s="1"/>
  <c r="AJ1903" i="3" l="1"/>
  <c r="AU1903" i="3" s="1"/>
  <c r="AT1933" i="3"/>
  <c r="AW1933" i="3" s="1"/>
  <c r="AV1938" i="3"/>
  <c r="AD1817" i="3"/>
  <c r="Z1782" i="3"/>
  <c r="K2745" i="3"/>
  <c r="K1629" i="3"/>
  <c r="AD1798" i="3" l="1"/>
  <c r="AV1933" i="3"/>
  <c r="AJ1875" i="3"/>
  <c r="AU1875" i="3" s="1"/>
  <c r="AT1903" i="3"/>
  <c r="AW1903" i="3" s="1"/>
  <c r="Z1743" i="3"/>
  <c r="K1628" i="3"/>
  <c r="K2744" i="3"/>
  <c r="AV1903" i="3" l="1"/>
  <c r="AJ1827" i="3"/>
  <c r="AU1827" i="3" s="1"/>
  <c r="AT1875" i="3"/>
  <c r="AW1875" i="3" s="1"/>
  <c r="AD1782" i="3"/>
  <c r="Z1724" i="3"/>
  <c r="K2743" i="3"/>
  <c r="K1623" i="3"/>
  <c r="K1616" i="3" s="1"/>
  <c r="K1615" i="3" s="1"/>
  <c r="K1606" i="3" s="1"/>
  <c r="K1597" i="3" s="1"/>
  <c r="K1588" i="3" s="1"/>
  <c r="K1587" i="3" s="1"/>
  <c r="K1579" i="3" s="1"/>
  <c r="K1571" i="3" s="1"/>
  <c r="K1557" i="3" s="1"/>
  <c r="K1546" i="3" s="1"/>
  <c r="K1505" i="3" s="1"/>
  <c r="K1504" i="3" s="1"/>
  <c r="K1494" i="3" s="1"/>
  <c r="K1482" i="3" s="1"/>
  <c r="K1466" i="3" s="1"/>
  <c r="K1449" i="3" s="1"/>
  <c r="K1434" i="3" s="1"/>
  <c r="K1421" i="3" s="1"/>
  <c r="K1409" i="3" s="1"/>
  <c r="K1395" i="3" s="1"/>
  <c r="K1383" i="3" s="1"/>
  <c r="K1382" i="3" s="1"/>
  <c r="K1371" i="3" s="1"/>
  <c r="K1341" i="3" s="1"/>
  <c r="K1340" i="3" s="1"/>
  <c r="K1333" i="3" s="1"/>
  <c r="K1306" i="3" s="1"/>
  <c r="K1263" i="3" s="1"/>
  <c r="K1246" i="3" s="1"/>
  <c r="K1230" i="3" s="1"/>
  <c r="K1214" i="3" s="1"/>
  <c r="K1197" i="3" s="1"/>
  <c r="K1196" i="3" s="1"/>
  <c r="K1187" i="3" s="1"/>
  <c r="K1179" i="3" s="1"/>
  <c r="K1167" i="3" s="1"/>
  <c r="K1154" i="3" s="1"/>
  <c r="K1138" i="3" s="1"/>
  <c r="K1122" i="3" s="1"/>
  <c r="K1106" i="3" s="1"/>
  <c r="K1088" i="3" s="1"/>
  <c r="K1071" i="3" s="1"/>
  <c r="K1070" i="3" s="1"/>
  <c r="K1051" i="3" s="1"/>
  <c r="K1044" i="3" s="1"/>
  <c r="K1028" i="3" s="1"/>
  <c r="K1017" i="3" s="1"/>
  <c r="K1009" i="3" s="1"/>
  <c r="K998" i="3" s="1"/>
  <c r="K989" i="3" s="1"/>
  <c r="K980" i="3" s="1"/>
  <c r="K966" i="3" s="1"/>
  <c r="K965" i="3" s="1"/>
  <c r="K959" i="3" s="1"/>
  <c r="K955" i="3" s="1"/>
  <c r="K940" i="3" s="1"/>
  <c r="K925" i="3" s="1"/>
  <c r="K924" i="3" s="1"/>
  <c r="K896" i="3" s="1"/>
  <c r="K866" i="3" s="1"/>
  <c r="K865" i="3" s="1"/>
  <c r="K862" i="3" s="1"/>
  <c r="K851" i="3" s="1"/>
  <c r="K835" i="3" s="1"/>
  <c r="K820" i="3" s="1"/>
  <c r="K805" i="3" s="1"/>
  <c r="K789" i="3" s="1"/>
  <c r="K774" i="3" s="1"/>
  <c r="K760" i="3" s="1"/>
  <c r="K731" i="3" s="1"/>
  <c r="K720" i="3" s="1"/>
  <c r="K709" i="3" l="1"/>
  <c r="K688" i="3" s="1"/>
  <c r="K674" i="3" s="1"/>
  <c r="K655" i="3" s="1"/>
  <c r="K630" i="3" s="1"/>
  <c r="K608" i="3" s="1"/>
  <c r="K589" i="3" s="1"/>
  <c r="K579" i="3" s="1"/>
  <c r="K578" i="3" s="1"/>
  <c r="K571" i="3" s="1"/>
  <c r="K564" i="3" s="1"/>
  <c r="K556" i="3" s="1"/>
  <c r="K548" i="3" s="1"/>
  <c r="K540" i="3" s="1"/>
  <c r="K527" i="3" s="1"/>
  <c r="K515" i="3" s="1"/>
  <c r="K505" i="3" s="1"/>
  <c r="K486" i="3" s="1"/>
  <c r="K467" i="3" s="1"/>
  <c r="K453" i="3" s="1"/>
  <c r="K452" i="3" s="1"/>
  <c r="K429" i="3" s="1"/>
  <c r="K428" i="3" s="1"/>
  <c r="K422" i="3" s="1"/>
  <c r="K408" i="3" s="1"/>
  <c r="K386" i="3" s="1"/>
  <c r="K377" i="3" s="1"/>
  <c r="K361" i="3" s="1"/>
  <c r="K343" i="3" s="1"/>
  <c r="K325" i="3" s="1"/>
  <c r="K311" i="3" s="1"/>
  <c r="K310" i="3" s="1"/>
  <c r="K277" i="3" s="1"/>
  <c r="K261" i="3" s="1"/>
  <c r="AJ1817" i="3"/>
  <c r="AU1817" i="3" s="1"/>
  <c r="AT1827" i="3"/>
  <c r="AW1827" i="3" s="1"/>
  <c r="AD1743" i="3"/>
  <c r="AV1875" i="3"/>
  <c r="Z1664" i="3"/>
  <c r="K259" i="3" l="1"/>
  <c r="K255" i="3" s="1"/>
  <c r="K221" i="3" s="1"/>
  <c r="K119" i="3" s="1"/>
  <c r="K118" i="3" s="1"/>
  <c r="K117" i="3" s="1"/>
  <c r="K2728" i="3" s="1"/>
  <c r="K260" i="3"/>
  <c r="AV1827" i="3"/>
  <c r="AJ1798" i="3"/>
  <c r="AU1798" i="3" s="1"/>
  <c r="AT1817" i="3"/>
  <c r="AW1817" i="3" s="1"/>
  <c r="AD1724" i="3"/>
  <c r="Z1635" i="3"/>
  <c r="AV1817" i="3" l="1"/>
  <c r="AJ1782" i="3"/>
  <c r="AU1782" i="3" s="1"/>
  <c r="AT1798" i="3"/>
  <c r="AW1798" i="3" s="1"/>
  <c r="AD1664" i="3"/>
  <c r="Z1629" i="3"/>
  <c r="K107" i="3"/>
  <c r="K95" i="3" s="1"/>
  <c r="K76" i="3" l="1"/>
  <c r="K69" i="3" s="1"/>
  <c r="K54" i="3" s="1"/>
  <c r="K27" i="3" s="1"/>
  <c r="K26" i="3" s="1"/>
  <c r="K2727" i="3" s="1"/>
  <c r="K2784" i="3" s="1"/>
  <c r="AV1798" i="3"/>
  <c r="AJ1743" i="3"/>
  <c r="AU1743" i="3" s="1"/>
  <c r="AT1782" i="3"/>
  <c r="AW1782" i="3" s="1"/>
  <c r="AD1635" i="3"/>
  <c r="Z1628" i="3"/>
  <c r="AJ1724" i="3" l="1"/>
  <c r="AU1724" i="3" s="1"/>
  <c r="AT1743" i="3"/>
  <c r="AW1743" i="3" s="1"/>
  <c r="AD1629" i="3"/>
  <c r="AV1782" i="3"/>
  <c r="K8" i="3"/>
  <c r="K2726" i="3" s="1"/>
  <c r="K2785" i="3" s="1"/>
  <c r="Z1623" i="3"/>
  <c r="E118" i="3"/>
  <c r="E117" i="3" s="1"/>
  <c r="AD1628" i="3" l="1"/>
  <c r="AV1743" i="3"/>
  <c r="AJ1664" i="3"/>
  <c r="AU1664" i="3" s="1"/>
  <c r="AT1724" i="3"/>
  <c r="AW1724" i="3" s="1"/>
  <c r="K2723" i="3"/>
  <c r="Z1616" i="3"/>
  <c r="AV1724" i="3" l="1"/>
  <c r="AJ1635" i="3"/>
  <c r="AU1635" i="3" s="1"/>
  <c r="AT1664" i="3"/>
  <c r="AW1664" i="3" s="1"/>
  <c r="AD1623" i="3"/>
  <c r="Z1615" i="3"/>
  <c r="AJ1629" i="3" l="1"/>
  <c r="AU1629" i="3" s="1"/>
  <c r="AT1635" i="3"/>
  <c r="AW1635" i="3" s="1"/>
  <c r="AD1616" i="3"/>
  <c r="AV1664" i="3"/>
  <c r="Z1606" i="3"/>
  <c r="AD1615" i="3" l="1"/>
  <c r="AV1635" i="3"/>
  <c r="AJ1628" i="3"/>
  <c r="AU1628" i="3" s="1"/>
  <c r="AT1629" i="3"/>
  <c r="AW1629" i="3" s="1"/>
  <c r="Z1597" i="3"/>
  <c r="AV1629" i="3" l="1"/>
  <c r="AJ1623" i="3"/>
  <c r="AU1623" i="3" s="1"/>
  <c r="AT1628" i="3"/>
  <c r="AW1628" i="3" s="1"/>
  <c r="AD1606" i="3"/>
  <c r="Z1588" i="3"/>
  <c r="AJ1616" i="3" l="1"/>
  <c r="AU1616" i="3" s="1"/>
  <c r="AT1623" i="3"/>
  <c r="AW1623" i="3" s="1"/>
  <c r="AD1597" i="3"/>
  <c r="AV1628" i="3"/>
  <c r="Z1587" i="3"/>
  <c r="AD1588" i="3" l="1"/>
  <c r="AV1623" i="3"/>
  <c r="AJ1615" i="3"/>
  <c r="AU1615" i="3" s="1"/>
  <c r="AT1616" i="3"/>
  <c r="AW1616" i="3" s="1"/>
  <c r="Z1579" i="3"/>
  <c r="AV1616" i="3" l="1"/>
  <c r="AJ1606" i="3"/>
  <c r="AU1606" i="3" s="1"/>
  <c r="AT1615" i="3"/>
  <c r="AW1615" i="3" s="1"/>
  <c r="AD1587" i="3"/>
  <c r="Z1571" i="3"/>
  <c r="AV1615" i="3" l="1"/>
  <c r="AJ1597" i="3"/>
  <c r="AU1597" i="3" s="1"/>
  <c r="AT1606" i="3"/>
  <c r="AW1606" i="3" s="1"/>
  <c r="AD1579" i="3"/>
  <c r="Z1557" i="3"/>
  <c r="AV1606" i="3" l="1"/>
  <c r="AJ1588" i="3"/>
  <c r="AU1588" i="3" s="1"/>
  <c r="AT1597" i="3"/>
  <c r="AW1597" i="3" s="1"/>
  <c r="AD1571" i="3"/>
  <c r="Z1546" i="3"/>
  <c r="AV1597" i="3" l="1"/>
  <c r="AJ1587" i="3"/>
  <c r="AU1587" i="3" s="1"/>
  <c r="AT1588" i="3"/>
  <c r="AW1588" i="3" s="1"/>
  <c r="AD1557" i="3"/>
  <c r="Z1505" i="3"/>
  <c r="AV1588" i="3" l="1"/>
  <c r="AJ1579" i="3"/>
  <c r="AU1579" i="3" s="1"/>
  <c r="AT1587" i="3"/>
  <c r="AW1587" i="3" s="1"/>
  <c r="AD1546" i="3"/>
  <c r="Z1504" i="3"/>
  <c r="AV1587" i="3" l="1"/>
  <c r="AJ1571" i="3"/>
  <c r="AU1571" i="3" s="1"/>
  <c r="AT1579" i="3"/>
  <c r="AW1579" i="3" s="1"/>
  <c r="AD1505" i="3"/>
  <c r="Z1494" i="3"/>
  <c r="AV1579" i="3" l="1"/>
  <c r="AJ1557" i="3"/>
  <c r="AU1557" i="3" s="1"/>
  <c r="AT1571" i="3"/>
  <c r="AW1571" i="3" s="1"/>
  <c r="AD1504" i="3"/>
  <c r="Z1482" i="3"/>
  <c r="AV1571" i="3" l="1"/>
  <c r="AJ1546" i="3"/>
  <c r="AU1546" i="3" s="1"/>
  <c r="AT1557" i="3"/>
  <c r="AW1557" i="3" s="1"/>
  <c r="AD1494" i="3"/>
  <c r="Z1466" i="3"/>
  <c r="AV1557" i="3" l="1"/>
  <c r="AJ1505" i="3"/>
  <c r="AU1505" i="3" s="1"/>
  <c r="AT1546" i="3"/>
  <c r="AW1546" i="3" s="1"/>
  <c r="AD1482" i="3"/>
  <c r="Z1449" i="3"/>
  <c r="AV1546" i="3" l="1"/>
  <c r="AJ1504" i="3"/>
  <c r="AU1504" i="3" s="1"/>
  <c r="AT1505" i="3"/>
  <c r="AW1505" i="3" s="1"/>
  <c r="AD1466" i="3"/>
  <c r="Z1434" i="3"/>
  <c r="AV1505" i="3" l="1"/>
  <c r="AJ1494" i="3"/>
  <c r="AU1494" i="3" s="1"/>
  <c r="AT1504" i="3"/>
  <c r="AW1504" i="3" s="1"/>
  <c r="AD1449" i="3"/>
  <c r="Z1421" i="3"/>
  <c r="AV1504" i="3" l="1"/>
  <c r="AJ1482" i="3"/>
  <c r="AU1482" i="3" s="1"/>
  <c r="AT1494" i="3"/>
  <c r="AW1494" i="3" s="1"/>
  <c r="AD1434" i="3"/>
  <c r="Z1409" i="3"/>
  <c r="AV1494" i="3" l="1"/>
  <c r="AJ1466" i="3"/>
  <c r="AU1466" i="3" s="1"/>
  <c r="AT1482" i="3"/>
  <c r="AW1482" i="3" s="1"/>
  <c r="AD1421" i="3"/>
  <c r="Z1395" i="3"/>
  <c r="AV1482" i="3" l="1"/>
  <c r="AJ1449" i="3"/>
  <c r="AU1449" i="3" s="1"/>
  <c r="AT1466" i="3"/>
  <c r="AW1466" i="3" s="1"/>
  <c r="AD1409" i="3"/>
  <c r="Z1383" i="3"/>
  <c r="AV1466" i="3" l="1"/>
  <c r="AJ1434" i="3"/>
  <c r="AU1434" i="3" s="1"/>
  <c r="AT1449" i="3"/>
  <c r="AW1449" i="3" s="1"/>
  <c r="AD1395" i="3"/>
  <c r="Z1382" i="3"/>
  <c r="AJ1421" i="3" l="1"/>
  <c r="AU1421" i="3" s="1"/>
  <c r="AT1434" i="3"/>
  <c r="AW1434" i="3" s="1"/>
  <c r="AV1449" i="3"/>
  <c r="AD1383" i="3"/>
  <c r="Z1371" i="3"/>
  <c r="AV1434" i="3" l="1"/>
  <c r="AD1382" i="3"/>
  <c r="AJ1409" i="3"/>
  <c r="AU1409" i="3" s="1"/>
  <c r="AT1421" i="3"/>
  <c r="AW1421" i="3" s="1"/>
  <c r="Z1341" i="3"/>
  <c r="AD1371" i="3" l="1"/>
  <c r="AV1421" i="3"/>
  <c r="AJ1395" i="3"/>
  <c r="AU1395" i="3" s="1"/>
  <c r="AT1409" i="3"/>
  <c r="AW1409" i="3" s="1"/>
  <c r="Z1340" i="3"/>
  <c r="AV1409" i="3" l="1"/>
  <c r="AJ1383" i="3"/>
  <c r="AU1383" i="3" s="1"/>
  <c r="AT1395" i="3"/>
  <c r="AW1395" i="3" s="1"/>
  <c r="AD1341" i="3"/>
  <c r="Z1333" i="3"/>
  <c r="AJ1382" i="3" l="1"/>
  <c r="AU1382" i="3" s="1"/>
  <c r="AT1383" i="3"/>
  <c r="AW1383" i="3" s="1"/>
  <c r="AV1395" i="3"/>
  <c r="AD1340" i="3"/>
  <c r="Z1306" i="3"/>
  <c r="AV1383" i="3" l="1"/>
  <c r="AD1333" i="3"/>
  <c r="AJ1371" i="3"/>
  <c r="AU1371" i="3" s="1"/>
  <c r="AT1382" i="3"/>
  <c r="AW1382" i="3" s="1"/>
  <c r="Z1263" i="3"/>
  <c r="AD1306" i="3" l="1"/>
  <c r="AV1382" i="3"/>
  <c r="AJ1341" i="3"/>
  <c r="AU1341" i="3" s="1"/>
  <c r="AT1371" i="3"/>
  <c r="AW1371" i="3" s="1"/>
  <c r="Z1246" i="3"/>
  <c r="AV1371" i="3" l="1"/>
  <c r="AJ1340" i="3"/>
  <c r="AU1340" i="3" s="1"/>
  <c r="AT1341" i="3"/>
  <c r="AW1341" i="3" s="1"/>
  <c r="AD1263" i="3"/>
  <c r="Z1230" i="3"/>
  <c r="AV1341" i="3" l="1"/>
  <c r="AJ1333" i="3"/>
  <c r="AU1333" i="3" s="1"/>
  <c r="AT1340" i="3"/>
  <c r="AW1340" i="3" s="1"/>
  <c r="AD1246" i="3"/>
  <c r="Z1214" i="3"/>
  <c r="AV1340" i="3" l="1"/>
  <c r="AJ1306" i="3"/>
  <c r="AU1306" i="3" s="1"/>
  <c r="AT1333" i="3"/>
  <c r="AW1333" i="3" s="1"/>
  <c r="AD1230" i="3"/>
  <c r="Z1197" i="3"/>
  <c r="AJ1263" i="3" l="1"/>
  <c r="AU1263" i="3" s="1"/>
  <c r="AT1306" i="3"/>
  <c r="AW1306" i="3" s="1"/>
  <c r="AV1333" i="3"/>
  <c r="AD1214" i="3"/>
  <c r="Z1196" i="3"/>
  <c r="AD1197" i="3" l="1"/>
  <c r="AV1306" i="3"/>
  <c r="AJ1246" i="3"/>
  <c r="AU1246" i="3" s="1"/>
  <c r="AT1263" i="3"/>
  <c r="AW1263" i="3" s="1"/>
  <c r="Z1187" i="3"/>
  <c r="AV1263" i="3" l="1"/>
  <c r="AJ1230" i="3"/>
  <c r="AU1230" i="3" s="1"/>
  <c r="AT1246" i="3"/>
  <c r="AW1246" i="3" s="1"/>
  <c r="AD1196" i="3"/>
  <c r="Z1179" i="3"/>
  <c r="AV1246" i="3" l="1"/>
  <c r="AJ1214" i="3"/>
  <c r="AU1214" i="3" s="1"/>
  <c r="AT1230" i="3"/>
  <c r="AW1230" i="3" s="1"/>
  <c r="AD1187" i="3"/>
  <c r="Z1167" i="3"/>
  <c r="AV1230" i="3" l="1"/>
  <c r="AJ1197" i="3"/>
  <c r="AU1197" i="3" s="1"/>
  <c r="AT1214" i="3"/>
  <c r="AW1214" i="3" s="1"/>
  <c r="AD1179" i="3"/>
  <c r="Z1154" i="3"/>
  <c r="AV1214" i="3" l="1"/>
  <c r="AJ1196" i="3"/>
  <c r="AU1196" i="3" s="1"/>
  <c r="AT1197" i="3"/>
  <c r="AW1197" i="3" s="1"/>
  <c r="AD1167" i="3"/>
  <c r="Z1138" i="3"/>
  <c r="AV1197" i="3" l="1"/>
  <c r="AJ1187" i="3"/>
  <c r="AU1187" i="3" s="1"/>
  <c r="AT1196" i="3"/>
  <c r="AW1196" i="3" s="1"/>
  <c r="AD1154" i="3"/>
  <c r="Z1122" i="3"/>
  <c r="AV1196" i="3" l="1"/>
  <c r="AJ1179" i="3"/>
  <c r="AU1179" i="3" s="1"/>
  <c r="AT1187" i="3"/>
  <c r="AW1187" i="3" s="1"/>
  <c r="AD1138" i="3"/>
  <c r="Z1106" i="3"/>
  <c r="AV1187" i="3" l="1"/>
  <c r="AJ1167" i="3"/>
  <c r="AU1167" i="3" s="1"/>
  <c r="AT1179" i="3"/>
  <c r="AW1179" i="3" s="1"/>
  <c r="AD1122" i="3"/>
  <c r="Z1088" i="3"/>
  <c r="AV1179" i="3" l="1"/>
  <c r="AJ1154" i="3"/>
  <c r="AU1154" i="3" s="1"/>
  <c r="AT1167" i="3"/>
  <c r="AW1167" i="3" s="1"/>
  <c r="AD1106" i="3"/>
  <c r="Z1071" i="3"/>
  <c r="AV1167" i="3" l="1"/>
  <c r="AJ1138" i="3"/>
  <c r="AU1138" i="3" s="1"/>
  <c r="AT1154" i="3"/>
  <c r="AW1154" i="3" s="1"/>
  <c r="AD1088" i="3"/>
  <c r="Z1070" i="3"/>
  <c r="AV1154" i="3" l="1"/>
  <c r="AJ1122" i="3"/>
  <c r="AU1122" i="3" s="1"/>
  <c r="AT1138" i="3"/>
  <c r="AW1138" i="3" s="1"/>
  <c r="AD1071" i="3"/>
  <c r="Z1051" i="3"/>
  <c r="AV1138" i="3" l="1"/>
  <c r="AJ1106" i="3"/>
  <c r="AU1106" i="3" s="1"/>
  <c r="AT1122" i="3"/>
  <c r="AW1122" i="3" s="1"/>
  <c r="AD1070" i="3"/>
  <c r="Z1044" i="3"/>
  <c r="AV1122" i="3" l="1"/>
  <c r="AJ1088" i="3"/>
  <c r="AU1088" i="3" s="1"/>
  <c r="AT1106" i="3"/>
  <c r="AW1106" i="3" s="1"/>
  <c r="AD1051" i="3"/>
  <c r="Z1028" i="3"/>
  <c r="AV1106" i="3" l="1"/>
  <c r="AJ1071" i="3"/>
  <c r="AU1071" i="3" s="1"/>
  <c r="AT1088" i="3"/>
  <c r="AW1088" i="3" s="1"/>
  <c r="AD1044" i="3"/>
  <c r="Z1017" i="3"/>
  <c r="AV1088" i="3" l="1"/>
  <c r="AJ1070" i="3"/>
  <c r="AU1070" i="3" s="1"/>
  <c r="AT1071" i="3"/>
  <c r="AW1071" i="3" s="1"/>
  <c r="AD1028" i="3"/>
  <c r="Z1009" i="3"/>
  <c r="AV1071" i="3" l="1"/>
  <c r="AJ1051" i="3"/>
  <c r="AU1051" i="3" s="1"/>
  <c r="AT1070" i="3"/>
  <c r="AW1070" i="3" s="1"/>
  <c r="AD1017" i="3"/>
  <c r="Z998" i="3"/>
  <c r="AV1070" i="3" l="1"/>
  <c r="AJ1044" i="3"/>
  <c r="AU1044" i="3" s="1"/>
  <c r="AT1051" i="3"/>
  <c r="AW1051" i="3" s="1"/>
  <c r="AD1009" i="3"/>
  <c r="Z989" i="3"/>
  <c r="AV1051" i="3" l="1"/>
  <c r="AJ1028" i="3"/>
  <c r="AU1028" i="3" s="1"/>
  <c r="AT1044" i="3"/>
  <c r="AW1044" i="3" s="1"/>
  <c r="AD998" i="3"/>
  <c r="Z980" i="3"/>
  <c r="AV1044" i="3" l="1"/>
  <c r="AJ1017" i="3"/>
  <c r="AU1017" i="3" s="1"/>
  <c r="AT1028" i="3"/>
  <c r="AW1028" i="3" s="1"/>
  <c r="AD989" i="3"/>
  <c r="Z966" i="3"/>
  <c r="AV1028" i="3" l="1"/>
  <c r="AJ1009" i="3"/>
  <c r="AU1009" i="3" s="1"/>
  <c r="AT1017" i="3"/>
  <c r="AW1017" i="3" s="1"/>
  <c r="AD980" i="3"/>
  <c r="Z965" i="3"/>
  <c r="AV1017" i="3" l="1"/>
  <c r="AJ998" i="3"/>
  <c r="AU998" i="3" s="1"/>
  <c r="AT1009" i="3"/>
  <c r="AW1009" i="3" s="1"/>
  <c r="AD966" i="3"/>
  <c r="Z959" i="3"/>
  <c r="AV1009" i="3" l="1"/>
  <c r="AJ989" i="3"/>
  <c r="AU989" i="3" s="1"/>
  <c r="AT998" i="3"/>
  <c r="AW998" i="3" s="1"/>
  <c r="AD965" i="3"/>
  <c r="Z955" i="3"/>
  <c r="AV998" i="3" l="1"/>
  <c r="AJ980" i="3"/>
  <c r="AU980" i="3" s="1"/>
  <c r="AT989" i="3"/>
  <c r="AW989" i="3" s="1"/>
  <c r="AD959" i="3"/>
  <c r="Z940" i="3"/>
  <c r="AV989" i="3" l="1"/>
  <c r="AJ966" i="3"/>
  <c r="AU966" i="3" s="1"/>
  <c r="AT980" i="3"/>
  <c r="AW980" i="3" s="1"/>
  <c r="AD955" i="3"/>
  <c r="Z925" i="3"/>
  <c r="AV980" i="3" l="1"/>
  <c r="AJ965" i="3"/>
  <c r="AU965" i="3" s="1"/>
  <c r="AT966" i="3"/>
  <c r="AW966" i="3" s="1"/>
  <c r="AD940" i="3"/>
  <c r="Z924" i="3"/>
  <c r="AV966" i="3" l="1"/>
  <c r="AJ959" i="3"/>
  <c r="AU959" i="3" s="1"/>
  <c r="AT965" i="3"/>
  <c r="AW965" i="3" s="1"/>
  <c r="AD925" i="3"/>
  <c r="Z896" i="3"/>
  <c r="AV965" i="3" l="1"/>
  <c r="AJ955" i="3"/>
  <c r="AU955" i="3" s="1"/>
  <c r="AT959" i="3"/>
  <c r="AW959" i="3" s="1"/>
  <c r="AD924" i="3"/>
  <c r="Z866" i="3"/>
  <c r="AV959" i="3" l="1"/>
  <c r="AJ940" i="3"/>
  <c r="AU940" i="3" s="1"/>
  <c r="AT955" i="3"/>
  <c r="AW955" i="3" s="1"/>
  <c r="AD896" i="3"/>
  <c r="Z865" i="3"/>
  <c r="AV955" i="3" l="1"/>
  <c r="AJ925" i="3"/>
  <c r="AU925" i="3" s="1"/>
  <c r="AT940" i="3"/>
  <c r="AW940" i="3" s="1"/>
  <c r="AD866" i="3"/>
  <c r="Z862" i="3"/>
  <c r="AV940" i="3" l="1"/>
  <c r="AJ924" i="3"/>
  <c r="AU924" i="3" s="1"/>
  <c r="AT925" i="3"/>
  <c r="AW925" i="3" s="1"/>
  <c r="AD865" i="3"/>
  <c r="Z851" i="3"/>
  <c r="AV925" i="3" l="1"/>
  <c r="AJ896" i="3"/>
  <c r="AU896" i="3" s="1"/>
  <c r="AT924" i="3"/>
  <c r="AW924" i="3" s="1"/>
  <c r="AD862" i="3"/>
  <c r="Z835" i="3"/>
  <c r="AV924" i="3" l="1"/>
  <c r="AJ866" i="3"/>
  <c r="AU866" i="3" s="1"/>
  <c r="AT896" i="3"/>
  <c r="AW896" i="3" s="1"/>
  <c r="AD851" i="3"/>
  <c r="Z820" i="3"/>
  <c r="AV896" i="3" l="1"/>
  <c r="AJ865" i="3"/>
  <c r="AU865" i="3" s="1"/>
  <c r="AT866" i="3"/>
  <c r="AW866" i="3" s="1"/>
  <c r="AD835" i="3"/>
  <c r="Z805" i="3"/>
  <c r="AV866" i="3" l="1"/>
  <c r="AJ862" i="3"/>
  <c r="AU862" i="3" s="1"/>
  <c r="AT865" i="3"/>
  <c r="AW865" i="3" s="1"/>
  <c r="AD820" i="3"/>
  <c r="Z789" i="3"/>
  <c r="AV865" i="3" l="1"/>
  <c r="AJ851" i="3"/>
  <c r="AU851" i="3" s="1"/>
  <c r="AT862" i="3"/>
  <c r="AW862" i="3" s="1"/>
  <c r="AD805" i="3"/>
  <c r="Z774" i="3"/>
  <c r="AV862" i="3" l="1"/>
  <c r="AJ835" i="3"/>
  <c r="AU835" i="3" s="1"/>
  <c r="AT851" i="3"/>
  <c r="AW851" i="3" s="1"/>
  <c r="AD789" i="3"/>
  <c r="Z760" i="3"/>
  <c r="AV851" i="3" l="1"/>
  <c r="AJ820" i="3"/>
  <c r="AU820" i="3" s="1"/>
  <c r="AT835" i="3"/>
  <c r="AW835" i="3" s="1"/>
  <c r="AD774" i="3"/>
  <c r="Z731" i="3"/>
  <c r="AV835" i="3" l="1"/>
  <c r="AJ805" i="3"/>
  <c r="AU805" i="3" s="1"/>
  <c r="AT820" i="3"/>
  <c r="AW820" i="3" s="1"/>
  <c r="AD760" i="3"/>
  <c r="Z720" i="3"/>
  <c r="AJ789" i="3" l="1"/>
  <c r="AU789" i="3" s="1"/>
  <c r="AT805" i="3"/>
  <c r="AW805" i="3" s="1"/>
  <c r="AV820" i="3"/>
  <c r="AD731" i="3"/>
  <c r="Z709" i="3"/>
  <c r="AV805" i="3" l="1"/>
  <c r="AD720" i="3"/>
  <c r="AJ774" i="3"/>
  <c r="AU774" i="3" s="1"/>
  <c r="AT789" i="3"/>
  <c r="AW789" i="3" s="1"/>
  <c r="Z688" i="3"/>
  <c r="AD709" i="3" l="1"/>
  <c r="AV789" i="3"/>
  <c r="AJ760" i="3"/>
  <c r="AU760" i="3" s="1"/>
  <c r="AT774" i="3"/>
  <c r="AW774" i="3" s="1"/>
  <c r="Z674" i="3"/>
  <c r="AV774" i="3" l="1"/>
  <c r="AJ731" i="3"/>
  <c r="AU731" i="3" s="1"/>
  <c r="AT760" i="3"/>
  <c r="AW760" i="3" s="1"/>
  <c r="AD688" i="3"/>
  <c r="Z655" i="3"/>
  <c r="AV760" i="3" l="1"/>
  <c r="AJ720" i="3"/>
  <c r="AT731" i="3"/>
  <c r="AW731" i="3" s="1"/>
  <c r="AD674" i="3"/>
  <c r="Z630" i="3"/>
  <c r="AU720" i="3" l="1"/>
  <c r="AV731" i="3"/>
  <c r="AJ709" i="3"/>
  <c r="AU709" i="3" s="1"/>
  <c r="AT720" i="3"/>
  <c r="AD655" i="3"/>
  <c r="Z608" i="3"/>
  <c r="AW720" i="3" l="1"/>
  <c r="AV720" i="3"/>
  <c r="AJ688" i="3"/>
  <c r="AU688" i="3" s="1"/>
  <c r="AT709" i="3"/>
  <c r="AW709" i="3" s="1"/>
  <c r="AD630" i="3"/>
  <c r="Z589" i="3"/>
  <c r="AV709" i="3" l="1"/>
  <c r="AJ674" i="3"/>
  <c r="AU674" i="3" s="1"/>
  <c r="AT688" i="3"/>
  <c r="AW688" i="3" s="1"/>
  <c r="AD608" i="3"/>
  <c r="Z579" i="3"/>
  <c r="AV688" i="3" l="1"/>
  <c r="AJ655" i="3"/>
  <c r="AU655" i="3" s="1"/>
  <c r="AT674" i="3"/>
  <c r="AW674" i="3" s="1"/>
  <c r="AD589" i="3"/>
  <c r="Z578" i="3"/>
  <c r="AV674" i="3" l="1"/>
  <c r="AJ630" i="3"/>
  <c r="AU630" i="3" s="1"/>
  <c r="AT655" i="3"/>
  <c r="AW655" i="3" s="1"/>
  <c r="AD579" i="3"/>
  <c r="Z571" i="3"/>
  <c r="AV655" i="3" l="1"/>
  <c r="AJ608" i="3"/>
  <c r="AU608" i="3" s="1"/>
  <c r="AT630" i="3"/>
  <c r="AW630" i="3" s="1"/>
  <c r="AD578" i="3"/>
  <c r="Z564" i="3"/>
  <c r="AV630" i="3" l="1"/>
  <c r="AJ589" i="3"/>
  <c r="AU589" i="3" s="1"/>
  <c r="AT608" i="3"/>
  <c r="AW608" i="3" s="1"/>
  <c r="AD571" i="3"/>
  <c r="Z556" i="3"/>
  <c r="AV608" i="3" l="1"/>
  <c r="AJ579" i="3"/>
  <c r="AU579" i="3" s="1"/>
  <c r="AT589" i="3"/>
  <c r="AW589" i="3" s="1"/>
  <c r="AD564" i="3"/>
  <c r="Z548" i="3"/>
  <c r="AV589" i="3" l="1"/>
  <c r="AJ578" i="3"/>
  <c r="AU578" i="3" s="1"/>
  <c r="AT579" i="3"/>
  <c r="AW579" i="3" s="1"/>
  <c r="AD556" i="3"/>
  <c r="Z540" i="3"/>
  <c r="AV579" i="3" l="1"/>
  <c r="AJ571" i="3"/>
  <c r="AU571" i="3" s="1"/>
  <c r="AT578" i="3"/>
  <c r="AW578" i="3" s="1"/>
  <c r="AD548" i="3"/>
  <c r="Z527" i="3"/>
  <c r="AV578" i="3" l="1"/>
  <c r="AJ564" i="3"/>
  <c r="AU564" i="3" s="1"/>
  <c r="AT571" i="3"/>
  <c r="AW571" i="3" s="1"/>
  <c r="AD540" i="3"/>
  <c r="Z515" i="3"/>
  <c r="AV571" i="3" l="1"/>
  <c r="AJ556" i="3"/>
  <c r="AU556" i="3" s="1"/>
  <c r="AT564" i="3"/>
  <c r="AW564" i="3" s="1"/>
  <c r="AD527" i="3"/>
  <c r="Z505" i="3"/>
  <c r="AV564" i="3" l="1"/>
  <c r="AJ548" i="3"/>
  <c r="AU548" i="3" s="1"/>
  <c r="AT556" i="3"/>
  <c r="AW556" i="3" s="1"/>
  <c r="AD515" i="3"/>
  <c r="Z486" i="3"/>
  <c r="AV556" i="3" l="1"/>
  <c r="AJ540" i="3"/>
  <c r="AU540" i="3" s="1"/>
  <c r="AT548" i="3"/>
  <c r="AW548" i="3" s="1"/>
  <c r="AD505" i="3"/>
  <c r="Z467" i="3"/>
  <c r="AV548" i="3" l="1"/>
  <c r="AJ527" i="3"/>
  <c r="AU527" i="3" s="1"/>
  <c r="AT540" i="3"/>
  <c r="AW540" i="3" s="1"/>
  <c r="AD486" i="3"/>
  <c r="Z453" i="3"/>
  <c r="AV540" i="3" l="1"/>
  <c r="AJ515" i="3"/>
  <c r="AU515" i="3" s="1"/>
  <c r="AT527" i="3"/>
  <c r="AW527" i="3" s="1"/>
  <c r="AD467" i="3"/>
  <c r="Z452" i="3"/>
  <c r="AV527" i="3" l="1"/>
  <c r="AJ505" i="3"/>
  <c r="AU505" i="3" s="1"/>
  <c r="AT515" i="3"/>
  <c r="AW515" i="3" s="1"/>
  <c r="AD453" i="3"/>
  <c r="Z429" i="3"/>
  <c r="AV515" i="3" l="1"/>
  <c r="AJ486" i="3"/>
  <c r="AU486" i="3" s="1"/>
  <c r="AT505" i="3"/>
  <c r="AW505" i="3" s="1"/>
  <c r="AD452" i="3"/>
  <c r="Z428" i="3"/>
  <c r="AV505" i="3" l="1"/>
  <c r="AJ467" i="3"/>
  <c r="AU467" i="3" s="1"/>
  <c r="AT486" i="3"/>
  <c r="AW486" i="3" s="1"/>
  <c r="AD429" i="3"/>
  <c r="Z422" i="3"/>
  <c r="AV486" i="3" l="1"/>
  <c r="AJ453" i="3"/>
  <c r="AU453" i="3" s="1"/>
  <c r="AT467" i="3"/>
  <c r="AW467" i="3" s="1"/>
  <c r="AD428" i="3"/>
  <c r="Z408" i="3"/>
  <c r="AV467" i="3" l="1"/>
  <c r="AJ452" i="3"/>
  <c r="AU452" i="3" s="1"/>
  <c r="AT453" i="3"/>
  <c r="AW453" i="3" s="1"/>
  <c r="AD422" i="3"/>
  <c r="Z386" i="3"/>
  <c r="AV453" i="3" l="1"/>
  <c r="AJ429" i="3"/>
  <c r="AU429" i="3" s="1"/>
  <c r="AT452" i="3"/>
  <c r="AW452" i="3" s="1"/>
  <c r="AD408" i="3"/>
  <c r="Z377" i="3"/>
  <c r="AV452" i="3" l="1"/>
  <c r="AJ428" i="3"/>
  <c r="AU428" i="3" s="1"/>
  <c r="AT429" i="3"/>
  <c r="AW429" i="3" s="1"/>
  <c r="AD386" i="3"/>
  <c r="Z361" i="3"/>
  <c r="AV429" i="3" l="1"/>
  <c r="AJ422" i="3"/>
  <c r="AU422" i="3" s="1"/>
  <c r="AT428" i="3"/>
  <c r="AW428" i="3" s="1"/>
  <c r="AD377" i="3"/>
  <c r="Z343" i="3"/>
  <c r="AV428" i="3" l="1"/>
  <c r="AJ408" i="3"/>
  <c r="AU408" i="3" s="1"/>
  <c r="AT422" i="3"/>
  <c r="AW422" i="3" s="1"/>
  <c r="AD361" i="3"/>
  <c r="Z325" i="3"/>
  <c r="AV422" i="3" l="1"/>
  <c r="AJ386" i="3"/>
  <c r="AU386" i="3" s="1"/>
  <c r="AT408" i="3"/>
  <c r="AW408" i="3" s="1"/>
  <c r="AD343" i="3"/>
  <c r="Z311" i="3"/>
  <c r="AV408" i="3" l="1"/>
  <c r="AJ377" i="3"/>
  <c r="AU377" i="3" s="1"/>
  <c r="AT386" i="3"/>
  <c r="AW386" i="3" s="1"/>
  <c r="AD325" i="3"/>
  <c r="Z310" i="3"/>
  <c r="AV386" i="3" l="1"/>
  <c r="AJ361" i="3"/>
  <c r="AU361" i="3" s="1"/>
  <c r="AT377" i="3"/>
  <c r="AW377" i="3" s="1"/>
  <c r="AD311" i="3"/>
  <c r="Z277" i="3"/>
  <c r="AV377" i="3" l="1"/>
  <c r="AJ343" i="3"/>
  <c r="AU343" i="3" s="1"/>
  <c r="AT361" i="3"/>
  <c r="AW361" i="3" s="1"/>
  <c r="AD310" i="3"/>
  <c r="Z261" i="3"/>
  <c r="AV361" i="3" l="1"/>
  <c r="AJ325" i="3"/>
  <c r="AU325" i="3" s="1"/>
  <c r="AT343" i="3"/>
  <c r="AW343" i="3" s="1"/>
  <c r="AD277" i="3"/>
  <c r="Z259" i="3"/>
  <c r="Z260" i="3"/>
  <c r="AV343" i="3" l="1"/>
  <c r="AJ311" i="3"/>
  <c r="AU311" i="3" s="1"/>
  <c r="AT325" i="3"/>
  <c r="AW325" i="3" s="1"/>
  <c r="AD261" i="3"/>
  <c r="Z255" i="3"/>
  <c r="AJ310" i="3" l="1"/>
  <c r="AU310" i="3" s="1"/>
  <c r="AT311" i="3"/>
  <c r="AW311" i="3" s="1"/>
  <c r="AV325" i="3"/>
  <c r="AD260" i="3"/>
  <c r="AD259" i="3"/>
  <c r="Z221" i="3"/>
  <c r="AD255" i="3" l="1"/>
  <c r="AV311" i="3"/>
  <c r="AJ277" i="3"/>
  <c r="AU277" i="3" s="1"/>
  <c r="AT310" i="3"/>
  <c r="AW310" i="3" s="1"/>
  <c r="Z119" i="3"/>
  <c r="AJ261" i="3" l="1"/>
  <c r="AU261" i="3" s="1"/>
  <c r="AT277" i="3"/>
  <c r="AW277" i="3" s="1"/>
  <c r="AV310" i="3"/>
  <c r="AD221" i="3"/>
  <c r="Z118" i="3"/>
  <c r="AV277" i="3" l="1"/>
  <c r="AD119" i="3"/>
  <c r="AJ260" i="3"/>
  <c r="AJ259" i="3"/>
  <c r="AU259" i="3" s="1"/>
  <c r="AT261" i="3"/>
  <c r="AW261" i="3" s="1"/>
  <c r="Z117" i="3"/>
  <c r="AT260" i="3" l="1"/>
  <c r="AU260" i="3"/>
  <c r="AJ255" i="3"/>
  <c r="AU255" i="3" s="1"/>
  <c r="AT259" i="3"/>
  <c r="AW259" i="3" s="1"/>
  <c r="AV261" i="3"/>
  <c r="AD118" i="3"/>
  <c r="Z107" i="3"/>
  <c r="AW260" i="3" l="1"/>
  <c r="AV260" i="3"/>
  <c r="AV259" i="3"/>
  <c r="AD117" i="3"/>
  <c r="AJ221" i="3"/>
  <c r="AU221" i="3" s="1"/>
  <c r="AT255" i="3"/>
  <c r="AW255" i="3" s="1"/>
  <c r="Z95" i="3"/>
  <c r="AD107" i="3" l="1"/>
  <c r="AV255" i="3"/>
  <c r="AJ119" i="3"/>
  <c r="AU119" i="3" s="1"/>
  <c r="AT221" i="3"/>
  <c r="AW221" i="3" s="1"/>
  <c r="Z76" i="3"/>
  <c r="AV221" i="3" l="1"/>
  <c r="AJ118" i="3"/>
  <c r="AU118" i="3" s="1"/>
  <c r="AT119" i="3"/>
  <c r="AW119" i="3" s="1"/>
  <c r="AD95" i="3"/>
  <c r="Z69" i="3"/>
  <c r="AJ117" i="3" l="1"/>
  <c r="AU117" i="3" s="1"/>
  <c r="AT118" i="3"/>
  <c r="AW118" i="3" s="1"/>
  <c r="AV119" i="3"/>
  <c r="AD76" i="3"/>
  <c r="Z54" i="3"/>
  <c r="AD69" i="3" l="1"/>
  <c r="AV118" i="3"/>
  <c r="AJ107" i="3"/>
  <c r="AU107" i="3" s="1"/>
  <c r="AT117" i="3"/>
  <c r="AW117" i="3" s="1"/>
  <c r="Z27" i="3"/>
  <c r="AV117" i="3" l="1"/>
  <c r="AJ95" i="3"/>
  <c r="AU95" i="3" s="1"/>
  <c r="AT107" i="3"/>
  <c r="AW107" i="3" s="1"/>
  <c r="AD54" i="3"/>
  <c r="Z26" i="3"/>
  <c r="AJ76" i="3" l="1"/>
  <c r="AU76" i="3" s="1"/>
  <c r="AT95" i="3"/>
  <c r="AW95" i="3" s="1"/>
  <c r="AV107" i="3"/>
  <c r="AD27" i="3"/>
  <c r="Z8" i="3"/>
  <c r="AV95" i="3" l="1"/>
  <c r="AD26" i="3"/>
  <c r="AJ69" i="3"/>
  <c r="AU69" i="3" s="1"/>
  <c r="AT76" i="3"/>
  <c r="AW76" i="3" s="1"/>
  <c r="Z2723" i="3"/>
  <c r="AD8" i="3" l="1"/>
  <c r="AV76" i="3"/>
  <c r="AJ54" i="3"/>
  <c r="AU54" i="3" s="1"/>
  <c r="AT69" i="3"/>
  <c r="AW69" i="3" s="1"/>
  <c r="AV69" i="3" l="1"/>
  <c r="AD2723" i="3"/>
  <c r="AJ27" i="3"/>
  <c r="AU27" i="3" s="1"/>
  <c r="AT54" i="3"/>
  <c r="AW54" i="3" s="1"/>
  <c r="AJ26" i="3" l="1"/>
  <c r="AU26" i="3" s="1"/>
  <c r="AT27" i="3"/>
  <c r="AW27" i="3" s="1"/>
  <c r="AV54" i="3"/>
  <c r="AV27" i="3" l="1"/>
  <c r="AJ8" i="3"/>
  <c r="AU8" i="3" s="1"/>
  <c r="AT26" i="3"/>
  <c r="AW26" i="3" s="1"/>
  <c r="AJ2723" i="3" l="1"/>
  <c r="AT8" i="3"/>
  <c r="AW8" i="3" s="1"/>
  <c r="AV26" i="3"/>
  <c r="AU2723" i="3" l="1"/>
  <c r="AT2723" i="3"/>
  <c r="AV8" i="3"/>
  <c r="AW2723" i="3" l="1"/>
  <c r="AV2723" i="3"/>
  <c r="A32" i="1" l="1"/>
  <c r="A33" i="1" s="1"/>
  <c r="A34" i="1" s="1"/>
  <c r="A35" i="1" s="1"/>
  <c r="A36" i="1" s="1"/>
  <c r="A37" i="1" s="1"/>
  <c r="A38" i="1" l="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9" i="1" s="1"/>
  <c r="A120" i="1" s="1"/>
  <c r="A121" i="1" s="1"/>
  <c r="A122" i="1" s="1"/>
  <c r="A123" i="1" s="1"/>
  <c r="A124" i="1" s="1"/>
  <c r="A125" i="1" s="1"/>
  <c r="A126" i="1" s="1"/>
  <c r="A127" i="1" s="1"/>
  <c r="A128" i="1" s="1"/>
  <c r="A129" i="1" s="1"/>
  <c r="A130" i="1" s="1"/>
  <c r="A131" i="1" s="1"/>
  <c r="A132" i="1" s="1"/>
  <c r="A133" i="1" s="1"/>
  <c r="A134" i="1" s="1"/>
  <c r="A135" i="1" s="1"/>
  <c r="A136" i="1" s="1"/>
  <c r="A147" i="1" s="1"/>
  <c r="A148" i="1" s="1"/>
  <c r="A149" i="1" s="1"/>
  <c r="A150" i="1" s="1"/>
  <c r="A151" i="1" s="1"/>
  <c r="A152" i="1" s="1"/>
  <c r="A153" i="1" s="1"/>
  <c r="A154" i="1" s="1"/>
  <c r="A155" i="1" s="1"/>
  <c r="A156" i="1" s="1"/>
  <c r="A157" i="1" s="1"/>
  <c r="A163" i="1" s="1"/>
  <c r="A164" i="1" s="1"/>
  <c r="A165" i="1" s="1"/>
  <c r="A166" i="1" s="1"/>
  <c r="A167" i="1" s="1"/>
  <c r="A168" i="1" s="1"/>
  <c r="A169" i="1" s="1"/>
  <c r="A17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000-000001000000}">
      <text>
        <r>
          <rPr>
            <b/>
            <sz val="9"/>
            <color indexed="8"/>
            <rFont val="Tahoma"/>
            <family val="2"/>
            <charset val="238"/>
          </rPr>
          <t xml:space="preserve">Martin Kölle:
Positionsart:
   = Normalposition
G = Grundposition
A = Alternativposition
E = Eventualposition ohne Gesamtpreis ausgeworfen
M = Eventualposition mit Gesamtpreis ausgeworfen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Krzysztof Viebeck</author>
    <author/>
  </authors>
  <commentList>
    <comment ref="AU5" authorId="0" shapeId="0" xr:uid="{E91F3396-51E2-4D45-86EB-6C20641AAF2B}">
      <text>
        <r>
          <rPr>
            <b/>
            <sz val="9"/>
            <color indexed="81"/>
            <rFont val="Tahoma"/>
            <family val="2"/>
            <charset val="238"/>
          </rPr>
          <t>Krzysztof Viebeck:</t>
        </r>
        <r>
          <rPr>
            <sz val="9"/>
            <color indexed="81"/>
            <rFont val="Tahoma"/>
            <family val="2"/>
            <charset val="238"/>
          </rPr>
          <t xml:space="preserve">
Tutaj wprowadzamy ilość oferentów. Jest to potrzebne aby funkcja określająca oferte najniższą dla danej pozycji faktycznie ją wskazała, a nie wskazała wartość 0.</t>
        </r>
      </text>
    </comment>
    <comment ref="T6" authorId="0" shapeId="0" xr:uid="{00000000-0006-0000-0100-000001000000}">
      <text>
        <r>
          <rPr>
            <b/>
            <sz val="9"/>
            <color indexed="81"/>
            <rFont val="Tahoma"/>
            <family val="2"/>
            <charset val="238"/>
          </rPr>
          <t>Krzysztof Viebeck:</t>
        </r>
        <r>
          <rPr>
            <sz val="9"/>
            <color indexed="81"/>
            <rFont val="Tahoma"/>
            <family val="2"/>
            <charset val="238"/>
          </rPr>
          <t xml:space="preserve">
Poniższe funkcje słuzą do weryfikowania zmian wprowadzonych przez projektanta aby uprościć szukania błędów</t>
        </r>
      </text>
    </comment>
    <comment ref="B7" authorId="1" shapeId="0" xr:uid="{00000000-0006-0000-0100-000002000000}">
      <text>
        <r>
          <rPr>
            <b/>
            <sz val="9"/>
            <color indexed="8"/>
            <rFont val="Tahoma"/>
            <family val="2"/>
            <charset val="238"/>
          </rPr>
          <t xml:space="preserve">Martin Kölle:
Positionsart:
   = Normalposition
G = Grundposition
A = Alternativposition
E = Eventualposition ohne Gesamtpreis ausgeworfen
M = Eventualposition mit Gesamtpreis ausgeworfen
</t>
        </r>
      </text>
    </comment>
    <comment ref="Q7" authorId="0" shapeId="0" xr:uid="{00000000-0006-0000-0100-000003000000}">
      <text>
        <r>
          <rPr>
            <b/>
            <sz val="9"/>
            <color indexed="81"/>
            <rFont val="Tahoma"/>
            <family val="2"/>
            <charset val="238"/>
          </rPr>
          <t>Krzysztof Viebeck:</t>
        </r>
        <r>
          <rPr>
            <sz val="9"/>
            <color indexed="81"/>
            <rFont val="Tahoma"/>
            <family val="2"/>
            <charset val="238"/>
          </rPr>
          <t xml:space="preserve">
Klasyfikacja kosztów według Gewerk (każdy numer reprezentuje inny Gewerk)</t>
        </r>
      </text>
    </comment>
    <comment ref="R7" authorId="0" shapeId="0" xr:uid="{00000000-0006-0000-0100-000004000000}">
      <text>
        <r>
          <rPr>
            <b/>
            <sz val="9"/>
            <color indexed="81"/>
            <rFont val="Tahoma"/>
            <family val="2"/>
            <charset val="238"/>
          </rPr>
          <t>Krzysztof Viebeck:</t>
        </r>
        <r>
          <rPr>
            <sz val="9"/>
            <color indexed="81"/>
            <rFont val="Tahoma"/>
            <family val="2"/>
            <charset val="238"/>
          </rPr>
          <t xml:space="preserve">
Klasyfikacja kosztu według klasyfikacji Kostenaufteilung (używana w KP)</t>
        </r>
      </text>
    </comment>
    <comment ref="T7" authorId="0" shapeId="0" xr:uid="{00000000-0006-0000-0100-000005000000}">
      <text>
        <r>
          <rPr>
            <b/>
            <sz val="8"/>
            <color indexed="81"/>
            <rFont val="Tahoma"/>
            <family val="2"/>
            <charset val="238"/>
          </rPr>
          <t>Krzysztof Viebeck:</t>
        </r>
        <r>
          <rPr>
            <sz val="8"/>
            <color indexed="81"/>
            <rFont val="Tahoma"/>
            <family val="2"/>
            <charset val="238"/>
          </rPr>
          <t xml:space="preserve">
Funkcja weryfikuje czy pozycja w danym wierszu jest zgodna z oryginalnym LV, czyli czy zgadza się numer LP oraz Opis. W tym celu następuje porównanie pozycji z pozycjami z oryginalnego szablonu LV zapisanymi w arkuszu Zaplecze_Weryfikacja.
Jeżeli pozycja jest zgodna funkcja zwraca "Tak", jeżeli nie jest zgodna funkcja zwraca "Nie".
Powód niezgodności jest ustalany w kolumnie obok po prawej stronie.
</t>
        </r>
      </text>
    </comment>
    <comment ref="U7" authorId="0" shapeId="0" xr:uid="{00000000-0006-0000-0100-000006000000}">
      <text>
        <r>
          <rPr>
            <b/>
            <sz val="8"/>
            <color indexed="81"/>
            <rFont val="Tahoma"/>
            <family val="2"/>
            <charset val="238"/>
          </rPr>
          <t>Krzysztof Viebeck:</t>
        </r>
        <r>
          <rPr>
            <sz val="8"/>
            <color indexed="81"/>
            <rFont val="Tahoma"/>
            <family val="2"/>
            <charset val="238"/>
          </rPr>
          <t xml:space="preserve">
Funkcja ta zwraca powód niezgodności pozycji z pozycjami w oryginalnym szablonie LV.
W skrócie: Funkcja ta informuje dlaczego dana pozycja została uznana za niezgodną z pozycją w szablonie.
Jeżeli pozycja jest zgodna z Szablonem LV w kolumnie U jest wartość "Tak" w tym przypadku ta funkcja nie zwraca nic. W przypadku gdy pozycja jest niezgodna z szablonem LV w kolumnie U jest wartość "Nie", wtedy funkcja zwraca przycyznę niezgodności.
Możliwimy wartościami zwracanymi są:
"Inny numer Lp "   -  zastosowany numer LP nie jest zgodny z żadny mnumerem 
                              znajdującym się w szablonie LV, oznacza to że albo wpisano zły 
                              numer Lp. albo dodano nową pozycje i tym samym taki numer LP 
                              nie istnieje w szablonie
"Inny opis"           -  opis danej pozycji nie występuje w szablonie LV pod danym 
                             numerem Lp., oznacza to że zmodyfikowano opis pozycji co</t>
        </r>
        <r>
          <rPr>
            <b/>
            <sz val="8"/>
            <color indexed="81"/>
            <rFont val="Tahoma"/>
            <family val="2"/>
            <charset val="238"/>
          </rPr>
          <t xml:space="preserve"> jest 
                              niedopuszczalne</t>
        </r>
        <r>
          <rPr>
            <sz val="8"/>
            <color indexed="81"/>
            <rFont val="Tahoma"/>
            <family val="2"/>
            <charset val="238"/>
          </rPr>
          <t>. W przypadku zmian w opisie należy stworzyć 
                            nową pozycję. Jeżeli jest to zmiana bo do zmiany takiej doszło w 
                            KABIE należy wprowadzić tą zmianę w szablonie LV oraz 
                            niezwłocznie poinformować księgowośc.
                           Ewentualnie w opisie pozycji LV może być drobna różnica typu 
                           literówka, wtedy należy to naprawić.
"Nieznana przyczyna"  - przyczyna niezgodności jest nie znana, zarówno pozycja może 
                                  być niezgodna z szablonem, jak i może istnieć problem z jej 
                                  szukaniem (np. funkcja w kolumnie U została uszkodzona lub w 
                                  dowolnym miejscu w pozycji może istnieć literówka, inny format                                 itp. itd. co z punktu widzenia logiki funkcji jest niezgodnością 
                                 (każdy znak musi być zgodny aby istniała zgodność).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Krzysztof Viebeck</author>
  </authors>
  <commentList>
    <comment ref="A1" authorId="0" shapeId="0" xr:uid="{00000000-0006-0000-0200-000001000000}">
      <text>
        <r>
          <rPr>
            <b/>
            <sz val="8"/>
            <color indexed="81"/>
            <rFont val="Tahoma"/>
            <family val="2"/>
            <charset val="238"/>
          </rPr>
          <t xml:space="preserve">Krzysztof Viebeck:
</t>
        </r>
        <r>
          <rPr>
            <sz val="8"/>
            <color indexed="81"/>
            <rFont val="Tahoma"/>
            <family val="2"/>
            <charset val="238"/>
          </rPr>
          <t xml:space="preserve">
W arkuszu LV istnieje kolumna Realizacja Tak/Nie w tej kolumnie ustala się czy dana robota jest wykonywana czy nie. W przypadku nierealizowanej roboty wpisuje się N a w przypadku realizowanej roboty T.
W celu zapewnienia możliwości wyboru tylko T lub N wprowadzono kontrolę poprawności danych za pomocą poniższej listy.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Kölle</author>
  </authors>
  <commentList>
    <comment ref="B1" authorId="0" shapeId="0" xr:uid="{00000000-0006-0000-0400-000001000000}">
      <text>
        <r>
          <rPr>
            <b/>
            <sz val="8"/>
            <color indexed="81"/>
            <rFont val="Tahoma"/>
            <family val="2"/>
          </rPr>
          <t>Martin Kölle:</t>
        </r>
        <r>
          <rPr>
            <sz val="8"/>
            <color indexed="81"/>
            <rFont val="Tahoma"/>
            <family val="2"/>
          </rPr>
          <t xml:space="preserve">
Ordnugszahl:
BB.BB.PPPP</t>
        </r>
      </text>
    </comment>
  </commentList>
</comments>
</file>

<file path=xl/sharedStrings.xml><?xml version="1.0" encoding="utf-8"?>
<sst xmlns="http://schemas.openxmlformats.org/spreadsheetml/2006/main" count="16029" uniqueCount="4112">
  <si>
    <t>KOSZTORYS OFERTOWY</t>
  </si>
  <si>
    <t xml:space="preserve">MaMo - Przebudowa </t>
  </si>
  <si>
    <t>Lp.</t>
  </si>
  <si>
    <t>PA</t>
  </si>
  <si>
    <t>Opis</t>
  </si>
  <si>
    <t>KOMENTARZ EC</t>
  </si>
  <si>
    <t>UWAGI</t>
  </si>
  <si>
    <t>SYMBOL
KABA</t>
  </si>
  <si>
    <t>Jedn.obm.</t>
  </si>
  <si>
    <t>Przedmiar</t>
  </si>
  <si>
    <t>Cena jedn.</t>
  </si>
  <si>
    <t>Wartość</t>
  </si>
  <si>
    <t>Dodatkowe Techniczne Warunki Umów - dotyczą wszystkich rozdziałów niniejszego zestawienia LV</t>
  </si>
  <si>
    <t>Założenia Ogólne:</t>
  </si>
  <si>
    <t>Wszystkie zapisy opisane w założeniach ogólnych i Dodatkowych Technicznych Warunkach Umów w poszczególnych rozdziałach należy ująć w cenach jednostkowych poszczególnych robót.</t>
  </si>
  <si>
    <t xml:space="preserve">W cenach jednostkowych poszczególnych prac należy uwzględnić: materiały, robociznę, pracę sprzętu, transport, pracę rusztowań, zwyżek, wysięgników, zabezpieczenia, elementy montażowe, elementy mocujące, utylizację materiału, przygotowanie i sprzątanie miejsca pracy. </t>
  </si>
  <si>
    <t>W cenach jednostkowych poszczególnych prac należy uwzględnić Dokumentację Powykonawczą.
Po zakończeniu prac należy wszelkie  zmiany nanieść na rysunkach i skompletować dokumentację powykonawczą z protokołami odbiorów, protokołami prób, kartami technicznymi TGA, instrukcjami obsługi urządzeń, z kartami z danymi technicznymi urządzeń, z certyfikatami i deklaracjami zgodności oraz zgodnie z "Checklistą Dokumentacji Powykonawczej" w wersji papierowej i CD (3 egzm.).</t>
  </si>
  <si>
    <t>W cenach jednostkowych poszczególnych prac należy uwzględnić wykonanie badań jakościowych elementów betonowych, prowadzenie Dziennika Betonowania na budowie i w zakładzie prefabrykacji oraz spełnić wymagania audytu zgodnie z KABA rozdział 9 pkt. 5.1 (DIN1045).</t>
  </si>
  <si>
    <t>W cenach jednostkowych należy uwzględnić przekazanie specjalistycznego oprogramowania  dla instalacji oraz programy źródłowe dla instalacji MSR jako kompletną ostatnią wersję oprogramowania bez zabezpieczeń hasłem i obciążeń prawami licencyjnymi wraz z dokumentacją rewizyjną zgodnej z protokołem przekazania wg wytycznych Kaufland. Programy źródłowe dla sterowników wykonano w środowisku specjalistycznym dla danego typu sterownika (sterownik WAGO: CoDeSys w językach dopuszczonych przez normę europejską IEC61131-3 (IL, LD, FBD, SFC, ST, CFC)).</t>
  </si>
  <si>
    <t>W cenach jednostkowych należy uwzględnić wykonanie niezbędnych prac związanych z demontażem i ponownym montażem elementów będących w kolizji 
z planowanym wykonaniem robót. W cenie rozbiórki ścian należy uwzglednić demontaż drzwi nie przeznaczonych do ponownego montażu.</t>
  </si>
  <si>
    <t>W cenach jednostkowych poszczególnych prac kanalizacyjnych należy uwzględnić dodatkowo: inspekcję video i czyszczenie kanalizacji.</t>
  </si>
  <si>
    <t>ROBOTY PRZYGOTOWAWCZE / ZAPLECZE BUDOWY</t>
  </si>
  <si>
    <t>Organizacja zaplecza budowy</t>
  </si>
  <si>
    <t>kpl</t>
  </si>
  <si>
    <t>Koszty gwarancji i ubezpieczeń zgodnie z wzorem Umowy o Roboty Budowlane. Koszty gwarancji na części ruchome 24 miesiące w przypadku, gdy gwarancja producenta jest krótsza niż 24 miesiące</t>
  </si>
  <si>
    <t>Obmiar powykonawczy obiektu (budynek i tereny zewnętrzne) sporządzony według wzoru Zleceniodawcy.</t>
  </si>
  <si>
    <t>Tymczasowe kontenery WC dla klientów (w tym niepełnosprawnych) wraz z wyposażeniem</t>
  </si>
  <si>
    <t>DEMONTAŻE</t>
  </si>
  <si>
    <t>Kaufland - …………….</t>
  </si>
  <si>
    <t xml:space="preserve">Demontaż przedścianek instalacyjnych z płyt G - K </t>
  </si>
  <si>
    <t>IT</t>
  </si>
  <si>
    <t>IW3</t>
  </si>
  <si>
    <t>TW2</t>
  </si>
  <si>
    <t>IW2</t>
  </si>
  <si>
    <t xml:space="preserve">Demontaż pokrycia dachu (blacha trapezowa, wełna mineralna, folie) </t>
  </si>
  <si>
    <t>Demontaż pomostów przeładunkowych</t>
  </si>
  <si>
    <t>Ściany do 3,20 / 3,40 m</t>
  </si>
  <si>
    <t>Demontaż fundamentów</t>
  </si>
  <si>
    <t>Demontaż ścian z płyt G- K z podkonstrukcją  wraz z okładziną ścienną , RS</t>
  </si>
  <si>
    <t>Ściany oraz elementy budowlane powyżej  3,20 / 3,40 m</t>
  </si>
  <si>
    <t xml:space="preserve">Demontaż ścian z płyt G- K z podkonstrukcją </t>
  </si>
  <si>
    <t>Demontaż ścian z siatki (okratowanie wew.)</t>
  </si>
  <si>
    <t>Demontaż drzwi wew. (drzwi drewniane/stalowe/z siatki)</t>
  </si>
  <si>
    <t>Demontaż ścianek systemowych toalet (ścianka wraz z drzwiami)</t>
  </si>
  <si>
    <t>Demontaż drabin stalowych</t>
  </si>
  <si>
    <t>SP2 - skucie płytek i jastrychów (Szatnie Personalne, MWS, Strefa Toalet Klientów, Najemcy)</t>
  </si>
  <si>
    <t>SP3 - skucie płytek wraz z usunięciem płyty żelbetowej i podbudowy (pod projektowane chłodnie)</t>
  </si>
  <si>
    <t>SP4 - skucie płytek wraz z usunięciem płyty żelbetowej i podbudowy (pod projektowane mroźnie)</t>
  </si>
  <si>
    <t>SP5 - skucie płytek wraz z warstwami izolacji termicznej (w pom. chłodni/mroźni z przeznaczeniem na magazyn)</t>
  </si>
  <si>
    <t>SP6 - skucie płyty żelbetowej</t>
  </si>
  <si>
    <t>WPF1 - wycięcie posadzki pod fundamenty posadzki wraz z płytą żelbetową i usuniecie warstw podbudowy (pas o szerokości 60 cm liczony jako mb)</t>
  </si>
  <si>
    <t>DE3</t>
  </si>
  <si>
    <t>Demontaż krat okiennych</t>
  </si>
  <si>
    <t>Demontaż ścian panelowych (ściany warstwowe) chłodni, mroźni</t>
  </si>
  <si>
    <t>Demontaż ścian murowanych o gr. 18 cm wraz z wieńcem, trzpieniem, okładziną ścienną, RS</t>
  </si>
  <si>
    <t>Demontaż ścian panelowych warstwowych</t>
  </si>
  <si>
    <t>Demontaż ścian rampy - okratowanie, ściana drewniana, ściana z blachy trapezowej</t>
  </si>
  <si>
    <t>WF</t>
  </si>
  <si>
    <t xml:space="preserve">Demontaż blendy najemców </t>
  </si>
  <si>
    <t xml:space="preserve">Demontaż reklamy nad wejściem głównym (logo Kaufland) </t>
  </si>
  <si>
    <t>Demontaż wiat na wózki sklepowe</t>
  </si>
  <si>
    <t>Demontaż kontenerów najemców</t>
  </si>
  <si>
    <t xml:space="preserve">PRACE WSPÓLNE </t>
  </si>
  <si>
    <t>Odbój ścienny z płytek 120/60cm wysokość 120 cm</t>
  </si>
  <si>
    <t>Malowanie ścian</t>
  </si>
  <si>
    <t xml:space="preserve">Sufit kasetonowy z blachy stalowej </t>
  </si>
  <si>
    <t xml:space="preserve">Płytki podłogowe 600x300mm </t>
  </si>
  <si>
    <t xml:space="preserve">Okno 101x70cm </t>
  </si>
  <si>
    <t>Drzwi 90x208 cm</t>
  </si>
  <si>
    <t>Ścianki systemowych dla kabin toalet, wraz z drzwiami i wyposażeniem</t>
  </si>
  <si>
    <t>Drzwi 101x208 cm</t>
  </si>
  <si>
    <t>Cokolik przypodłogowy</t>
  </si>
  <si>
    <t>Płytki ścienne 100x200mm</t>
  </si>
  <si>
    <t>Czyszczenie płytek ściennych, uzupełnienie fug i fug elastycznych</t>
  </si>
  <si>
    <t>Malowanie drzwi, wymiana okuć</t>
  </si>
  <si>
    <t xml:space="preserve">Sufit kasetonowy z płyt mineralnych </t>
  </si>
  <si>
    <t>Sufit/zabudowa gipsowo-kartonowa</t>
  </si>
  <si>
    <t xml:space="preserve">Płytki podłogowe </t>
  </si>
  <si>
    <t>Płytki stopnicowe</t>
  </si>
  <si>
    <t xml:space="preserve">Płytki ścienne 100x200mm </t>
  </si>
  <si>
    <t xml:space="preserve">Pomieszcznie dla Niepalących - 3.18 </t>
  </si>
  <si>
    <t>Kątownik ze stali nierdzewnej V2A 30/30/1,5 mm, na wysokosć pomieszczenia</t>
  </si>
  <si>
    <t>Drzwi</t>
  </si>
  <si>
    <t>Toaleta Męska - 3.15</t>
  </si>
  <si>
    <t>Rozliczenie Kas - 2.14</t>
  </si>
  <si>
    <t>UPS - 3.10</t>
  </si>
  <si>
    <t>Korytarz  - 3.03</t>
  </si>
  <si>
    <t>Cokół z płytek stojących z kamionki 200/100 mm</t>
  </si>
  <si>
    <t xml:space="preserve">WBL - 3.07 </t>
  </si>
  <si>
    <t>Płytki podłogowe 200/200/14-15 mm R9</t>
  </si>
  <si>
    <t>Toaleta na magazynie - 4.07</t>
  </si>
  <si>
    <t>Płytki ścienne 150/200 mm, h=2,50 m</t>
  </si>
  <si>
    <t>Pomieszczenie maszyny czyszczącej - 4.08</t>
  </si>
  <si>
    <t>Płytki podłogowe 200/200/14-15 mm R11</t>
  </si>
  <si>
    <t>Cokolik</t>
  </si>
  <si>
    <t xml:space="preserve">Ceownik zabezpieczający zakończenia ścian </t>
  </si>
  <si>
    <t>Malowanie ścian, blendy, kurtyny dymowej</t>
  </si>
  <si>
    <t>Sufit kasetonowy z płyt mineralnych (przed wejściem do korytarza Socjalnego)</t>
  </si>
  <si>
    <t>Wykonanie opasek z kostki betonowej wokół studzienek</t>
  </si>
  <si>
    <t>TRAFOSTACJA - malowanie elewacji, cokołu i attyki, drzwi</t>
  </si>
  <si>
    <t>TRAFOSTACJA - czyszczenie ścian, czyszczenie krat wentylacyjnych</t>
  </si>
  <si>
    <t>Kraty okienne</t>
  </si>
  <si>
    <t>Dodatkowe kraty (siatka) o drobnych oczkach 2,5x2,5 (element dodatkowy do krat)</t>
  </si>
  <si>
    <t>Mycie elewacji z grysu (środki chemiczne)</t>
  </si>
  <si>
    <t>Obróbka podwaliny (zabezpieczenie izolacji termicznej, przygotowanie podłoża pod montaż witryny)</t>
  </si>
  <si>
    <t>Punktowa naprawa uszkodzonych elementów ścian prefabrykowanych (narożników, spękań itp. )</t>
  </si>
  <si>
    <t xml:space="preserve">Udrożnienie wpustów dachowych </t>
  </si>
  <si>
    <t>Uzupełnienie koszyków wpustów dachowych</t>
  </si>
  <si>
    <t>Czyszczenie membrany dachu</t>
  </si>
  <si>
    <t>Uzupełnienie brakujących obróbek blacharskich</t>
  </si>
  <si>
    <t>Uszczelnienie / naprawa membrany dachowej - pokrycia zadaszenia</t>
  </si>
  <si>
    <t>IV</t>
  </si>
  <si>
    <t>II</t>
  </si>
  <si>
    <t>VI</t>
  </si>
  <si>
    <t>III</t>
  </si>
  <si>
    <t>V</t>
  </si>
  <si>
    <t>Ściany do 3,20 / 3,40 m - obmiar na podstawie rys. fundamentów i ścian z przypisanymi strefami</t>
  </si>
  <si>
    <t>VII</t>
  </si>
  <si>
    <t>Ściany powyżej 3,20 / 3,40 m - obmiar na podstawie rys. ścian z przypisanymi strefami</t>
  </si>
  <si>
    <t>IF7.1</t>
  </si>
  <si>
    <t>Odbój z płyt szklanych z matowanego szkła zespolonego bezpiecznego</t>
  </si>
  <si>
    <t>Sufit podwieszany zamknięty z płyt gipsowo-kartonowych z podwieszeniem o zmiennej wysokości, z perforowanych i powlekanych na bialo płyt gipsowo-kartonowych 2x12,5 mm</t>
  </si>
  <si>
    <t>Malowanie ścian wraz z przygotowaniem podłoża</t>
  </si>
  <si>
    <t>Płytki ścienne 400x1200 mm</t>
  </si>
  <si>
    <t>Płytki podłogowe z kamionki szlachetnej o wyglądzie kamienia 750x750 mm</t>
  </si>
  <si>
    <t>Cokół z płytek 600x70 mm</t>
  </si>
  <si>
    <t>WF21</t>
  </si>
  <si>
    <t>FB4</t>
  </si>
  <si>
    <t>FS4</t>
  </si>
  <si>
    <t>Korytarz toalet dla klientów - 1.13</t>
  </si>
  <si>
    <t>Płytki ścienne 750x750 mm (przy stole umywalkowym)</t>
  </si>
  <si>
    <t>Toaleta damska dla klientów - 1.05</t>
  </si>
  <si>
    <t>WF20</t>
  </si>
  <si>
    <t>AF3</t>
  </si>
  <si>
    <t>IT9.1</t>
  </si>
  <si>
    <t>Toaleta męska dla klientów - 1.06</t>
  </si>
  <si>
    <t>Toaleta dla osób niepełnosprawnych - 1.07</t>
  </si>
  <si>
    <t>IT8</t>
  </si>
  <si>
    <t>TW</t>
  </si>
  <si>
    <t>Kącik do przewijania niemowląt - 01.13.01</t>
  </si>
  <si>
    <t>Pomieszczenie socjalne - 2.16</t>
  </si>
  <si>
    <t>FB4.1</t>
  </si>
  <si>
    <t>FS4.3</t>
  </si>
  <si>
    <t>WF2</t>
  </si>
  <si>
    <t>AF1</t>
  </si>
  <si>
    <t>IT6</t>
  </si>
  <si>
    <t>AF3.1</t>
  </si>
  <si>
    <t>Tynkowanie tynkiem gipsowym na gładko</t>
  </si>
  <si>
    <t>IT6.2</t>
  </si>
  <si>
    <t>Ściana z Automatem Tomra</t>
  </si>
  <si>
    <t>Półka i wrzut na stłuczkę ze stali nierdzewnej</t>
  </si>
  <si>
    <t>Malowanie ścian - kolor czerwony</t>
  </si>
  <si>
    <t>Odbój - dwa rzędy listew HDPL w kolorze czerwonym RAL 3020</t>
  </si>
  <si>
    <t>Biuro dyrektora marketu / kierownika marketu / kierownika ds. zatowarowania / personel - 3.05.01</t>
  </si>
  <si>
    <t>Wykładzina podłogowa z linoleum wraz z cokołem zgodnie z wybranym w projekcie wariantem koncepcji.</t>
  </si>
  <si>
    <t xml:space="preserve">Panel ścienny 1200x900 mm jako magnetyczna tablica informacyjna zgodnie z wybranym w projekcie wariantem koncepcji </t>
  </si>
  <si>
    <t>Szpachlowanie ścian</t>
  </si>
  <si>
    <t>Ścianka działowa szklana z 2-częściowym systemem ramowych i podwójnym oszkleniem</t>
  </si>
  <si>
    <t>Pomieszczenie konferencyjne kierownika marketu / kierownika ds. zatowarowania - 3.05.02</t>
  </si>
  <si>
    <t xml:space="preserve">Sufit podwieszany Rw 49 dB - dodatkowa warstwa wełny mineralnej </t>
  </si>
  <si>
    <t>IT200</t>
  </si>
  <si>
    <t>IT220</t>
  </si>
  <si>
    <t>WB225/WB226/WB227 *</t>
  </si>
  <si>
    <t>DE200</t>
  </si>
  <si>
    <t>TW210</t>
  </si>
  <si>
    <t>Szpachlowanie ścian istniejących / G- K</t>
  </si>
  <si>
    <t>Szpachlowanie ścian istniejących / G - K</t>
  </si>
  <si>
    <t>Malowanie ścian - dodatkowa powłoka ochronna z lakieru matowego</t>
  </si>
  <si>
    <t>Malowanie ścian wraz z przygotowaniem podłoża - motyw zgodnie z wybranym w projekcie wariantem koncepcji</t>
  </si>
  <si>
    <t>Odbój z płyt kompozytowych</t>
  </si>
  <si>
    <t>Panel dekoracyjny dla stołu umywalkowego - zgodnie z wybranym w projekcie wariantem koncepcji</t>
  </si>
  <si>
    <t>Panel ścienny jako element dekoracyjny wyposażenia składający się z ramy metalowej i elementu dekoracyjnego - zgodnie z wybranym w projekcie wariantem koncepcji</t>
  </si>
  <si>
    <t>WB201</t>
  </si>
  <si>
    <t>WB210/WB211/WB212</t>
  </si>
  <si>
    <t>AF3.4</t>
  </si>
  <si>
    <t>AF10</t>
  </si>
  <si>
    <t>DP200/DP201/DP202</t>
  </si>
  <si>
    <t>WB220/WB221/WB222 *</t>
  </si>
  <si>
    <t>Przebieralnia Damska - 3.12</t>
  </si>
  <si>
    <t>Drzwi 90 x 208 cm</t>
  </si>
  <si>
    <t>Okno 101 x 70 cm</t>
  </si>
  <si>
    <t>Płytki podłogowe 600/600 mm</t>
  </si>
  <si>
    <t>Umywalnia damska - 3.16</t>
  </si>
  <si>
    <t>Płytki ścienne 300/600 mm białe</t>
  </si>
  <si>
    <t>Drzwi 80 x 208 cm</t>
  </si>
  <si>
    <t>Toaleta dla personelu damska - 3.14</t>
  </si>
  <si>
    <t>IT27</t>
  </si>
  <si>
    <t>AF3.3</t>
  </si>
  <si>
    <t>FB210</t>
  </si>
  <si>
    <t>IT28</t>
  </si>
  <si>
    <t>Przebieralnia męska - 3.13</t>
  </si>
  <si>
    <t>Umywalnia męska - 3.17</t>
  </si>
  <si>
    <t>Korytarz MWS - 5.13</t>
  </si>
  <si>
    <t>Płytki ścienne 125/250/8 mm,  h=2,50 m</t>
  </si>
  <si>
    <t>Płytki podłogowe 200/200/14-15 mm R11(wraz z wyprofilowaniem spadku wokół wpustu podłogowego)</t>
  </si>
  <si>
    <t>Cokół wyokrąglony 200/100 mm</t>
  </si>
  <si>
    <t>Drzwi EI60</t>
  </si>
  <si>
    <t>Poler stalowy, stal nierdzewna, h=900 mm</t>
  </si>
  <si>
    <t>Poler stalowy, ocynkowany ogniowo, h=900 mm</t>
  </si>
  <si>
    <t>Zmywalnia - 5.15</t>
  </si>
  <si>
    <t>Płytki podłogowe 200/200/14-15 mm R11 (wraz z wyprofilowaniem spadku 1,5% do kratki ściekowej)</t>
  </si>
  <si>
    <t>Cokół wyokrąglony leżący 200/100 mm</t>
  </si>
  <si>
    <t>Szatnia damska - 5.08</t>
  </si>
  <si>
    <t>Płytki ścienne 150/200 mm, h=2,75 m</t>
  </si>
  <si>
    <t xml:space="preserve">Płytki podłogowe 200/200/14-15 mm R11 </t>
  </si>
  <si>
    <t>Toaleta damska - 5.09</t>
  </si>
  <si>
    <t>Szatnia męska - 5.10</t>
  </si>
  <si>
    <t>Toaleta męska - 5.11</t>
  </si>
  <si>
    <t>Pom. socjalne - 5.07</t>
  </si>
  <si>
    <t>Magazyn materiałów pomocniczych - 5.05</t>
  </si>
  <si>
    <t>Sala sprzedaży MWS - 2.05, 2.06</t>
  </si>
  <si>
    <t>Blenda MWS na podkonstrukcji obłożona płytami wiórowymi z powłoką dekoracyjną, gr. 16 mm, wzór drewniany z materiału drewnianego powlekanego żywicą melaminową, dolna krawędź 3,00 m nad gotową podłogą.</t>
  </si>
  <si>
    <t>Cokół zaokrąglony 198/98 mm</t>
  </si>
  <si>
    <t>DE2</t>
  </si>
  <si>
    <t>WF4</t>
  </si>
  <si>
    <t>IT2</t>
  </si>
  <si>
    <t>IT1</t>
  </si>
  <si>
    <t>RS22</t>
  </si>
  <si>
    <t>RS22.1</t>
  </si>
  <si>
    <t>IT26</t>
  </si>
  <si>
    <t>IT26.2</t>
  </si>
  <si>
    <t>AF1.1</t>
  </si>
  <si>
    <t>IT26.1</t>
  </si>
  <si>
    <t>TW12</t>
  </si>
  <si>
    <t>WF12</t>
  </si>
  <si>
    <t>FB1.1 </t>
  </si>
  <si>
    <t>FS2.1 </t>
  </si>
  <si>
    <t>IT23</t>
  </si>
  <si>
    <t>IT16</t>
  </si>
  <si>
    <t>VIII</t>
  </si>
  <si>
    <t>Mroźnia pieczywa - 8.04</t>
  </si>
  <si>
    <t>Sufit z paneli warstwowych z rdzeniem poliuretanowym</t>
  </si>
  <si>
    <t>Posadzka z blokadą paroizolacyjną, przeciwilgociową, izolacją termiczną, beton C25/30 (zbrojona Q131)</t>
  </si>
  <si>
    <t>Posadzka podłogowa z płytek 200/200/14-15 mm R11</t>
  </si>
  <si>
    <t>Ściana z paneli warstwowych z rdzeniem poliuretanowym, grubość 15 cm</t>
  </si>
  <si>
    <t>Drzwi wahadłowe, 1 skrzydłowe z polichlorku winylu, wersja 1</t>
  </si>
  <si>
    <t>Cokół z listwą odbojową, wymiary 100/400 mm, do 300 mm nad gotową podłogą</t>
  </si>
  <si>
    <t>Drzwi przesuwne chłodni ze stali szlachetnej gr. skrzydła 12 cm</t>
  </si>
  <si>
    <t>Komora mroźnicza - 8.06</t>
  </si>
  <si>
    <t>Chłodnia wędlin - 5.30</t>
  </si>
  <si>
    <t>Ściana z paneli warstwowych z rdzeniem poliuretanowym, grubość 10 cm</t>
  </si>
  <si>
    <t>Drzwi obrotowe chłodni ze stali szlachetnej, gr skrzydła 8 cm</t>
  </si>
  <si>
    <t>Drzwi przesuwne chłodni ze stali szlachetnej gr skrzydła 8 cm</t>
  </si>
  <si>
    <t>Drzwi wahadłowe, 1 skrzydłowe z polichlorku winylu, wersja 2</t>
  </si>
  <si>
    <t>Mroźnia - 5.37</t>
  </si>
  <si>
    <t>Drzwi wahadłowe, 2 skrzydłowe z polichlorku winylu, wersja 1</t>
  </si>
  <si>
    <t>Czyszczenie ścian</t>
  </si>
  <si>
    <t>Pomieszczenie zwrotu mięsa - 5.38</t>
  </si>
  <si>
    <t>Chłodnia produktów mleczarskich - 5.39</t>
  </si>
  <si>
    <t>Chłodnia drobiu - 5.40</t>
  </si>
  <si>
    <t>FB1 (R11)</t>
  </si>
  <si>
    <t xml:space="preserve">WB11 </t>
  </si>
  <si>
    <t>IT24.5</t>
  </si>
  <si>
    <t>IT18</t>
  </si>
  <si>
    <t>ITd</t>
  </si>
  <si>
    <t>TW6</t>
  </si>
  <si>
    <t>IT25</t>
  </si>
  <si>
    <t>RS15</t>
  </si>
  <si>
    <t>IT20</t>
  </si>
  <si>
    <t>IT19</t>
  </si>
  <si>
    <t>IT24.1</t>
  </si>
  <si>
    <t>Piekarnia - 8.01</t>
  </si>
  <si>
    <t>Blenda piekarni na podkonstrukcji obłożona płytami wiórowymi z powłoką dekoracyjną, gr. 16 mm, wzór drewniany z materiału drewnianego powlekanego żywicą melaminową, dolna krawędź 3,00 m nad gotową podłogą.</t>
  </si>
  <si>
    <t>Drzwi 110x208 cm</t>
  </si>
  <si>
    <t>IX</t>
  </si>
  <si>
    <t>IT27.1</t>
  </si>
  <si>
    <t>IT7.1</t>
  </si>
  <si>
    <t>TW4.1</t>
  </si>
  <si>
    <t>Płytki podłogowe 200/200 mm</t>
  </si>
  <si>
    <t xml:space="preserve">Cokolik z płytek </t>
  </si>
  <si>
    <t>Przyjęcie towarów - 4.05</t>
  </si>
  <si>
    <t>IF1</t>
  </si>
  <si>
    <t>IT5.1</t>
  </si>
  <si>
    <t>X</t>
  </si>
  <si>
    <t>Pomieszczenia techniczne</t>
  </si>
  <si>
    <t>Pomieszczenie szkoleniowe LIN - 3.08</t>
  </si>
  <si>
    <t>Sufit samonośny z płyt Fireboard REI 60</t>
  </si>
  <si>
    <t>Drzwi EI30</t>
  </si>
  <si>
    <t>IT12.4</t>
  </si>
  <si>
    <t>Pomieszczenie środków do czyszczenia - 3.24</t>
  </si>
  <si>
    <t>Drzwi 101 x 208 cm</t>
  </si>
  <si>
    <t>Okno 126 x 110 cm</t>
  </si>
  <si>
    <t>Panel ścienny jako magnetyczna tablica informacyjna 1200x900 mm  - zgodnie z wybranym w projekcie wariantem koncepcji</t>
  </si>
  <si>
    <t>IT7</t>
  </si>
  <si>
    <t>WB210/WB211/WB212 *</t>
  </si>
  <si>
    <t>Drzwi 2,00x2,08 m</t>
  </si>
  <si>
    <t>Drzwi 1,00x2,08m</t>
  </si>
  <si>
    <t>Płytki stalowe 300x300 mm</t>
  </si>
  <si>
    <t>AT6.1</t>
  </si>
  <si>
    <t>AT17</t>
  </si>
  <si>
    <t>RS17.2</t>
  </si>
  <si>
    <t>Informacja wejściowa / kasowa - 2.10</t>
  </si>
  <si>
    <t>Sala sprzedaży (sala sprzedaży, stoisko warzywa / owoce, strefa kas) - 2.01, 2.02</t>
  </si>
  <si>
    <t>I</t>
  </si>
  <si>
    <t>M-FB101</t>
  </si>
  <si>
    <t>AT4</t>
  </si>
  <si>
    <t>Kotłownia - 06.01</t>
  </si>
  <si>
    <t>Czyszczenie posadzki</t>
  </si>
  <si>
    <t>Czyszczenie urządzeń</t>
  </si>
  <si>
    <t>Centrala pożarowa - 06.04</t>
  </si>
  <si>
    <t>Pom. niskiego napięcia - 06.11.01</t>
  </si>
  <si>
    <t>Pom. niskiego napięcia - 06.11.02</t>
  </si>
  <si>
    <t>Pom. Agregatu awaryjnego - 06.13</t>
  </si>
  <si>
    <t>Próg</t>
  </si>
  <si>
    <t>Akumlatorownia - 06.14</t>
  </si>
  <si>
    <t>Pom. przyłączy - 06.02</t>
  </si>
  <si>
    <t>Schody na dach - 06.15</t>
  </si>
  <si>
    <t>FB6 /FS6</t>
  </si>
  <si>
    <t>AT18</t>
  </si>
  <si>
    <t>AT9.1</t>
  </si>
  <si>
    <t>AT10</t>
  </si>
  <si>
    <t>IT12</t>
  </si>
  <si>
    <t>AT8</t>
  </si>
  <si>
    <t>Demontaż schodów terenowych</t>
  </si>
  <si>
    <t>Usunięcie krzewów ozdobnych</t>
  </si>
  <si>
    <t>Usunięcie trawy wraz z warstwą humusu</t>
  </si>
  <si>
    <t xml:space="preserve">Wykładzina podłogowa z linoleum wraz z cokołem zgodnie z wybranym w projekcie wariantem koncepcji + przygotowanie podłoża </t>
  </si>
  <si>
    <t>Wykładzina podłogowa z linoleum wraz z cokołem zgodnie z wybranym w projekcie wariantem koncepcji + przygotowanie podłoża</t>
  </si>
  <si>
    <t>Usunięcie głazów</t>
  </si>
  <si>
    <t>Płytki ścienne 150/200 mm, h=2,60 m</t>
  </si>
  <si>
    <t>Czyszczenie schodów</t>
  </si>
  <si>
    <t xml:space="preserve">Drzwi z kratownicy z siatki falistej </t>
  </si>
  <si>
    <t>Brama rolowana lamelowa 120x100 cm</t>
  </si>
  <si>
    <t>IT10.2</t>
  </si>
  <si>
    <t>mb</t>
  </si>
  <si>
    <t>szt</t>
  </si>
  <si>
    <t>T</t>
  </si>
  <si>
    <t>m2</t>
  </si>
  <si>
    <t xml:space="preserve">WPI1 - wycięcie pod instalacje podposadzkowe posadzki wraz z płytą żelbetową i usunięcie warstw podbudowy oraz odtworzenie podbudowy i płyty żelbetowej (pas o szerokości 60 cm liczony jako mb) </t>
  </si>
  <si>
    <t>WPI2 - wycięcie  pod instalacje podposadzkowe płyty żelbetowej i usunięcie warstw podbudowy oraz odtworzenie podbudowy i płyty żelbetowej  (pas o szerokości 60 cm liczony jako mb)</t>
  </si>
  <si>
    <r>
      <t xml:space="preserve">Demontaże: blendy, okładzin ściennych, ścianek wew. ALU, RS-ów itp. </t>
    </r>
    <r>
      <rPr>
        <b/>
        <sz val="11"/>
        <color rgb="FFC00000"/>
        <rFont val="Calibri (Tekst podstawowy)"/>
      </rPr>
      <t>[zgodnie  z rysunkiem AT 01.01.]</t>
    </r>
  </si>
  <si>
    <t>Korekta blendy najemców do poz. H = 3,00m</t>
  </si>
  <si>
    <t>Ściany na pełną wysokość h = PD (dotyczy tylko ścian na hali sprzedaży wydzielających np. Najemcę)</t>
  </si>
  <si>
    <t xml:space="preserve">SPX - demontaż podestu na wys. h=0.6m  (okładzina, podkonstrukcja, podbudowa) pomieszczenia Dyrektora/Personalistki </t>
  </si>
  <si>
    <t>Demontaż tymczasowego stoiska Piekarni (ściany, blenda, drzwi itp)</t>
  </si>
  <si>
    <t>Demontaż antresoli (Info,pom. Dyrektora/Personalistki)</t>
  </si>
  <si>
    <t>Antresola Dyrektora</t>
  </si>
  <si>
    <t>Demontaż słupów oświetleniowych</t>
  </si>
  <si>
    <t>Rura ochronna SRS 75</t>
  </si>
  <si>
    <t>Rura ochronna DVK 75</t>
  </si>
  <si>
    <t>Kabel YKXSżo 5x16 do zasilania słupka X604 wraz z robotami ziemnymi</t>
  </si>
  <si>
    <t>X604</t>
  </si>
  <si>
    <t>Słupek X604 (z wyposażeniem)</t>
  </si>
  <si>
    <t>Dostawa i montaż opraw oświetleniowych typu E191, E192</t>
  </si>
  <si>
    <t xml:space="preserve">Słup oświetleniowy, okrągły, zabezpieczony antykorozyjnie u podstawy, kompletny wraz z fundamentem, wysięgnikiem, tabliczką łączeniową, bednarką, niezbędnym okablowaniem, orurowaniem, itp.. </t>
  </si>
  <si>
    <t>MSR</t>
  </si>
  <si>
    <t>DODATKOWE PRACE ELEKTRYCZNE</t>
  </si>
  <si>
    <t>Okablowanie dla systemu ANT</t>
  </si>
  <si>
    <t>Telewizor - wielkość i typ wg wytycznych inwestora</t>
  </si>
  <si>
    <t>Zestaw antenowy wraz z masztem o wys. H=2,0m (anteny SAT+UHF+VHF+FM)</t>
  </si>
  <si>
    <t>Szafka wiszaca wyposazona we wzmaciacz MFA320, zasilacz IFP503, zwrotnicę HTS-2, wzmacniacz FA219, Rozdgałęźnik HTs-6 wraz z okab;lowaniem wewnątrz szafki</t>
  </si>
  <si>
    <t>INSTALACJA ANTENOWA</t>
  </si>
  <si>
    <t>Okablowanie oddymiania</t>
  </si>
  <si>
    <t>Siłowniki drzwi napowietrzających z kompletnym osprzętem (centralka)</t>
  </si>
  <si>
    <t>Dostawa i montaż nowyej szafki RACK wiszącej 6U CCTV wraz z wyposażeniem</t>
  </si>
  <si>
    <t>Dostawa i montaż nowych skrzynek CCTV wraz z wyposażeniem</t>
  </si>
  <si>
    <t>Dostosowanie instalacji CCTV do nowego zaregałowania oraz układu pomieszczeń</t>
  </si>
  <si>
    <t>INSTALACJA CCTV</t>
  </si>
  <si>
    <t>SIEĆ STRUKTURALNA I TELEFONICZNA</t>
  </si>
  <si>
    <t>DSO</t>
  </si>
  <si>
    <t>Okablowanie DSO</t>
  </si>
  <si>
    <t>Radio POS
(Koszty: przeniesienia do szafy DSO, montażu i uruchomienia oraz przedłużenia lub wymiany istniejacego okablowania do anteny na dachu)</t>
  </si>
  <si>
    <t>Puszka montażowa ze złączami ceramicznymi i bezpiecznikiem termicznym TOA-BOX 1</t>
  </si>
  <si>
    <t>Uchwyt montażowy E90 WFL/WFLO200 BAKS</t>
  </si>
  <si>
    <t xml:space="preserve">TOA F-1300WTWP - głośnik wiszący (hala sprzedaży, pasaż) </t>
  </si>
  <si>
    <t>TOA BS-680FC - głośnik naścienny (w pom. 3.10)</t>
  </si>
  <si>
    <t>TOA PC-1867FC - głośnik sufitowy + zawiesie</t>
  </si>
  <si>
    <t>TOA PC-2369EN - głośnik sufitowy na podcieniu</t>
  </si>
  <si>
    <t>TOA SC-630M - głośnik projektorowy</t>
  </si>
  <si>
    <t>Uchwyt dla mikrofonu informacyjnego WB-RM200</t>
  </si>
  <si>
    <t>Rozszerzenie do mikrofonu strażaka, TOA RM-320F</t>
  </si>
  <si>
    <t>Obudowa mikrofonu strażaka 400x500x150 RH452</t>
  </si>
  <si>
    <t>Mikrofon strażaka TOA RM-200XF</t>
  </si>
  <si>
    <t>Klawiatura stacji wywoławczej TOA RM-210</t>
  </si>
  <si>
    <t>Stacja wywoławcza (mikrofon) TOA RM-200XS</t>
  </si>
  <si>
    <t>Urządzenie wielofunkcyjne: CD/mp3, USB, SD, tuner FM DENON Dn-300ZB</t>
  </si>
  <si>
    <t>Wzmacniacz systemowy 1x420W VP-2421</t>
  </si>
  <si>
    <t>Wzmacniacz systemowy 1x240W VP-2241</t>
  </si>
  <si>
    <t>Wzmacniacz systemowy 2x120W VP-2122</t>
  </si>
  <si>
    <t>Wzmacniacz systemowy 4x60W VP-2064</t>
  </si>
  <si>
    <t>Moduł wejśc sterujących VX-200SO</t>
  </si>
  <si>
    <t>Moduł wejść sterujących VX-200SI</t>
  </si>
  <si>
    <t>Moduł wejściowy audio i sterowania do wzmacniaczy systemowych serii VP VP-200VX</t>
  </si>
  <si>
    <t>Dwukanałowy (A+B) moduł kontroli impedancji linii głośnikowej do stosowania w systemie VX-2000 VX-200SZ-2</t>
  </si>
  <si>
    <t>Moduł stereofonicznego wejścia liniowego systemu VX-2000; na konektorach RCA, niezbalansowane, monofonizowane, posiada filtr dolnozaporowy U-03R</t>
  </si>
  <si>
    <t>Moduł wejścia mikrofonu wyniesionego do wykorzystania w systemie VX-2000 VX-200XR</t>
  </si>
  <si>
    <t>Płytka zapowiedzi głosowych do odtwarzania komunikatów głosowych EV-200M</t>
  </si>
  <si>
    <t>Jednostka zarządzająca VX-2000SF</t>
  </si>
  <si>
    <t>Menedżer systemu VX-2000</t>
  </si>
  <si>
    <t>Zasilacz VX-200PS</t>
  </si>
  <si>
    <t>Rama zasilaczy VX-2000PF</t>
  </si>
  <si>
    <t>Panel zasilający 230V/50Hz, 8 gniazd 10A</t>
  </si>
  <si>
    <t>Akumulator TOA EPS 160-12 PL 160Ah</t>
  </si>
  <si>
    <t>Układ zasilania awaryjnego z kontrolą napięcia VX-2000DS</t>
  </si>
  <si>
    <t>Prowadnica dla ciężkich urządzeń SA-1</t>
  </si>
  <si>
    <t>Kratka perforowana 1U PFP-1</t>
  </si>
  <si>
    <t>Podwójny wentylator do szafy rack z termostatem FAN-KIT EZL 1401</t>
  </si>
  <si>
    <t>Szafa wisząca 60x40 10U - kompletna (rama, ściana, podłoga, drzwi przednie z plexiglass, zamek do drzwi, łączówki LSA-PLUS 50 par) - certyfikat CNBOP</t>
  </si>
  <si>
    <t>Serwerowa szafa wolnostojąca 60x60 44U - kompletna (rama, ściana, podłoga, drzwi przednie z plexiglass, zamek do drzwi, cokół z kółkami) certyfikat CNBOP</t>
  </si>
  <si>
    <t>SYSTEM NAGŁOŚNIENIOWY DSO</t>
  </si>
  <si>
    <t>BMA</t>
  </si>
  <si>
    <t>Okablowanie KLAPY PPOŻ.</t>
  </si>
  <si>
    <t>Sterowanie klap ppoż - Centralka systemu sterowania klapami ppoż z zasilaczem (centrala dostosowana do ilości klap ppoż na instalacji wentylacyjnej) MCR OMEGA C2300c, wyposażona</t>
  </si>
  <si>
    <t>Okablowanie SSP</t>
  </si>
  <si>
    <t>Podłaczenie sygnałów z istniejących urzadzeń (m.in.. tryskacze, wentylacja, kotłownia, itp.)</t>
  </si>
  <si>
    <t>Puszki</t>
  </si>
  <si>
    <t>Urządzenie transmisji alarmów do monitoringu UTA (dla instalacji SSP) - tylko koordynacja montażu</t>
  </si>
  <si>
    <t>Sygnalizator optyczny SO-Pd13/3m</t>
  </si>
  <si>
    <t>Sygnalizator optyczny BLITZ</t>
  </si>
  <si>
    <t>Płytka elektroniki przycisku ROP wraz z obudową - komplet</t>
  </si>
  <si>
    <t>Zewnętrzny wskaźnik zadziałania czujki</t>
  </si>
  <si>
    <t>Czujka temperaturowa systemu sygnalizacji pożaru wraz z gniazdem, nakładką oraz adapterem do pomieszczeń wilgotnych jeżeli wymagany.</t>
  </si>
  <si>
    <t>Czujka optyczna systemu sygnalizacji pożaru wraz z gniazdem, nakładką oraz adapterem do pomieszczeń wilgotnych jeżeli wymagany.</t>
  </si>
  <si>
    <t>Równoległy panel wskazań LCD</t>
  </si>
  <si>
    <t>Adapter do trezora na klucz SDA-3000</t>
  </si>
  <si>
    <t>Trezor na klucz MASTER dla straży pożarnej z VDS</t>
  </si>
  <si>
    <t>Szafka systemowa dla PSP - FIBS</t>
  </si>
  <si>
    <t>Wyniesiony panel wskazań FAT</t>
  </si>
  <si>
    <t>Panel obsługi dla Straży Pożarnej FBF</t>
  </si>
  <si>
    <t>Obudowa modułu strującego/monitorująco-sterującego</t>
  </si>
  <si>
    <t>Moduł monitorująco-sterujący 4 wejścia / 2 wyjscia</t>
  </si>
  <si>
    <t>Moduł sterujący przekaźnikowy 12 wyjść</t>
  </si>
  <si>
    <t>Zasilacz MERAWEX ZSP-135 5A</t>
  </si>
  <si>
    <t>Akumulator 30 Ah VdS</t>
  </si>
  <si>
    <t>SYSTEM PRZECIWPOŻAROWY SSP</t>
  </si>
  <si>
    <t>EMA</t>
  </si>
  <si>
    <t>Okablowanie SSWiN</t>
  </si>
  <si>
    <t>Urządzenie transmisji alarmów do monitoringu UTA (dla instalacji SWiN)</t>
  </si>
  <si>
    <t>Podłączenie wszystkich sygnałów EMZ (powiązanie z innymi branżami)</t>
  </si>
  <si>
    <t>Podłączenie elementów instalacji SWiN (kontaktrony, rygle, itp..) z nowozamontowanych elementów (okna, drzwi, bramy)</t>
  </si>
  <si>
    <t>M5 - Instalacja sygnalizacji alarmu w wc niepełnosprawnych: Przycisk wzywania, linka wzywania pomocy, przycisk kasowania alarmu, sygnalizator optyczno-akustyczny, firmy TELETRONIKA; zasilacz</t>
  </si>
  <si>
    <t>Klawiatura numeryczna seccor (komplet: zasilacz, centralka sterująca V20da)</t>
  </si>
  <si>
    <t>Czujka magnetyczna okienna ROTO MVS-C</t>
  </si>
  <si>
    <t>Zestyk magnetyczny dla bram SIEMENS AMK4SLSA</t>
  </si>
  <si>
    <t>Zestyk magnetyczny dla drzwi rozsuwanych (AT1) BOSCH ISC-PMC-S3S</t>
  </si>
  <si>
    <t>Zestyk magnetyczny wpuszczany dla drzwi ALARMTECH MC-270</t>
  </si>
  <si>
    <t>Zestyk magnetyczny nawierzchniowy dla drzwi SIEMENS MK48SLSA</t>
  </si>
  <si>
    <t>Rygiel TKU16-4M  Bolt switch contact. 4m, DE6:9901650013</t>
  </si>
  <si>
    <t>AGB600  Glass break detector, A5Q00001591</t>
  </si>
  <si>
    <t>IR261  PIR motion detector, BPZ:5667770001</t>
  </si>
  <si>
    <t>UP370T  Matchtec motion detector, BPZ:5199990001</t>
  </si>
  <si>
    <t>PDM-I18T + PO-C30  Curtain set  for PDM-I18, S54539-F123-A100</t>
  </si>
  <si>
    <t>PDM-I18TF  PIR AM detector, S54530-F107-A100</t>
  </si>
  <si>
    <t>Puszki ze stykiem sabotażowym</t>
  </si>
  <si>
    <t>Przycisk otwierający drzwi na hali sprzedaży Typ B (szybka + przycisk)</t>
  </si>
  <si>
    <t>Przycisk napadowy UM11D</t>
  </si>
  <si>
    <t>Sygnalizator optyczny dla modułu EFF W2 SO-Pd 11</t>
  </si>
  <si>
    <t>Zwora elektromagnetyczna z obudową i elementami montażowymi EFF-EFF</t>
  </si>
  <si>
    <t>1338-20 Kontroler drzwi EFF-EFF</t>
  </si>
  <si>
    <t>Sygnalizator SG 3100 AK</t>
  </si>
  <si>
    <t>Sygnalizator SG3200 AK/OP</t>
  </si>
  <si>
    <t>Sygnalizator akustyczno-optyczny, 40mA@24VDC, IP45, Banshee EL sb</t>
  </si>
  <si>
    <t>TA-1  Day alarm device with key switch</t>
  </si>
  <si>
    <t>TA-T16  Dayalarm panel for 16 doors, DE6:9900420013</t>
  </si>
  <si>
    <t>Zamek blokowy ESSER 022099</t>
  </si>
  <si>
    <t>Kluczyki do zamka seccor</t>
  </si>
  <si>
    <t>Centralka zamka seccor AE255</t>
  </si>
  <si>
    <t>Zamek Seccor</t>
  </si>
  <si>
    <t>Krosownica EMZ</t>
  </si>
  <si>
    <t>Moduł rozszeżeń CXF 16/8 (Telenot)</t>
  </si>
  <si>
    <t>Urządzenie komunikacyjne ISDN comXline 3516-2 płyta (Telenot)</t>
  </si>
  <si>
    <t>Obudowa zasilacza</t>
  </si>
  <si>
    <t>Akumulator 12V, 27Ah, VDS</t>
  </si>
  <si>
    <t>Akumulator 12V, 60Ah, VDS</t>
  </si>
  <si>
    <t>AP 1200  Drukarka termiczna, DE6:9908380013 z zapasem papierów (6 rolek)</t>
  </si>
  <si>
    <t>SPCP333</t>
  </si>
  <si>
    <t>SPCP355.300  Smart PSU (27AH) w. I/O-Exp</t>
  </si>
  <si>
    <t>SPCE452.100  Expander.8 out,backtamp., S54542-F107-A100</t>
  </si>
  <si>
    <t>SPCE652.100  Expander.8In/2Out,backtamp., S54542-F106-A100</t>
  </si>
  <si>
    <t>SPCK620.100  Comfort Keypad, S54543-F110-A100</t>
  </si>
  <si>
    <t>Centrala SPC6350.320-L1  Intrusion CP, G5 z obudową, S54541-C118-A100 - kompletna + szafa 1200x800x300</t>
  </si>
  <si>
    <t>SYSTEM SSWIN</t>
  </si>
  <si>
    <t>POŁĄCZENIA WYROWNAWCZE, INSTALACJA UZIEMIENIA I INSTALACJA ODGROMOWA</t>
  </si>
  <si>
    <t>X603</t>
  </si>
  <si>
    <t>X603 Słupek przyłączeniowy z gniazdami pod stoły MWS</t>
  </si>
  <si>
    <t>X201, X202, X202.1, X207, X212, X213, M6, M2, M10, M21, M22,  M44 - gniazda wtykowe 16A, 400V, X203, X204, X205,  X206, X206.1, X207, X210, X211 - gniazda wtykowe 32A, 400V</t>
  </si>
  <si>
    <t>X103, M37</t>
  </si>
  <si>
    <t>X103, M37 - puszki instalacyjne</t>
  </si>
  <si>
    <t>X101, X101.1, X102,  X106, X107, X108, X110, X113, X116, X116.1, X120, M22, M22.1, M33, M36, M39 (ELMA 04,05), M40 (ELMA 17), M41 (ELAM 19), M45, M54, ELMA 21 M55 (ELMA 47), M65, M68 (ELMA 39), ELMA 37 - X106, ELMA 38 - X101, ELMA 42 - X101, ELMA 46, ELMA 50 - X101 - gniazda wtykowe 16A, 230V i przyciski zgodnie z Kaba i projektem, ELMA 10, ELMA18 - Towary sezonowe 1,5kW 230V S3c; oświetlenie specjalne,</t>
  </si>
  <si>
    <t>J-Y(ST)Y 2x2x0,8 - połączenie modułów DLS</t>
  </si>
  <si>
    <t>NHXH E90 4x1,5; 7x1,5 (sterowanie do UV3/31 i dla zdalnego panela)</t>
  </si>
  <si>
    <t>HDGs 3x2,5 SiB-oświetlenie awaryjne</t>
  </si>
  <si>
    <t>HDGs 3x1,5 SIB-oświetlenie awaryjne</t>
  </si>
  <si>
    <t>Dostawa i montaż opraw oświetleniowych typu SIB1.7</t>
  </si>
  <si>
    <t>Dostawa i montaż opraw oświetleniowych typu SIB1.6</t>
  </si>
  <si>
    <t>Dostawa i montaż opraw oświetleniowych typu SIB1.5</t>
  </si>
  <si>
    <t>Dostawa i montaż opraw oświetleniowych typu SIB1.4</t>
  </si>
  <si>
    <t>Dostawa i montaż opraw oświetleniowych typu SIB1.3</t>
  </si>
  <si>
    <t>Dostawa i montaż opraw oświetleniowych typu SIB1.2A, SIB1.2B</t>
  </si>
  <si>
    <t>Dostawa i montaż opraw oświetleniowych typu SIB1.1B</t>
  </si>
  <si>
    <t>Dostawa i montaż opraw oświetleniowych typu SIB1.1A</t>
  </si>
  <si>
    <t>Oświetlenie awaryjne - zabudowa nowej centralnej baterii ZB-S wraz z osprzętem (DLS'y, panel zdalny, puszki niepalne, elementy montażowe itp.). Latarka na baterie z uchwytem do zawieszania na ścianie i z urządzeniem do ładowania w pomieszczeniu baterii centralnej, skrzynka na latarkę</t>
  </si>
  <si>
    <t>INSTALACJA OŚWIETLENIA AWARYJNEGO</t>
  </si>
  <si>
    <t>Łączniki oświetleniowe: monostabilny, pojedynczy, schodowy, schodowy z lampką, świecznikowy</t>
  </si>
  <si>
    <t>Czujka obecności i czujki ruchu o podwyższonym IP</t>
  </si>
  <si>
    <t>Montaż opraw oświetleniowych typu E-171</t>
  </si>
  <si>
    <t>Montaż opraw oświetleniowych typu E140</t>
  </si>
  <si>
    <t>Montaż opraw oświetleniowych typu E-102, E-105</t>
  </si>
  <si>
    <t>Montaż opraw oświetleniowych typu E10</t>
  </si>
  <si>
    <t xml:space="preserve">INSTALACJA OŚWIETLENIA PODSTAWOWEGO </t>
  </si>
  <si>
    <t>UPS sekcji c (15 min podtrzymania)</t>
  </si>
  <si>
    <t>SZR 800A wraz z osprzętem</t>
  </si>
  <si>
    <t>UV-A</t>
  </si>
  <si>
    <t>UV-A - modernizacja wg projektu wykonawczego</t>
  </si>
  <si>
    <t>RGnN - modernizacja wg projektu wykonawczego</t>
  </si>
  <si>
    <t>UV-5</t>
  </si>
  <si>
    <t>UV-4</t>
  </si>
  <si>
    <t>UV-UPS</t>
  </si>
  <si>
    <t>UV-32</t>
  </si>
  <si>
    <t>UV-3/31</t>
  </si>
  <si>
    <t>UV-2</t>
  </si>
  <si>
    <t>UV-1</t>
  </si>
  <si>
    <t>RGnN AV</t>
  </si>
  <si>
    <t>RGnN SV</t>
  </si>
  <si>
    <t>ROZDZIELNICE</t>
  </si>
  <si>
    <t>NHXH 5x10</t>
  </si>
  <si>
    <t>NHXH 5x6</t>
  </si>
  <si>
    <t>NHXH 5x4</t>
  </si>
  <si>
    <t>NHXH 5x2,5</t>
  </si>
  <si>
    <t>NHXH 5x1,5</t>
  </si>
  <si>
    <t>NHXH 3x10</t>
  </si>
  <si>
    <t>NHXH 3x4</t>
  </si>
  <si>
    <t>NHXH 3x2,5</t>
  </si>
  <si>
    <t>NHXH 3x1,5</t>
  </si>
  <si>
    <t>YdYżo 5x6</t>
  </si>
  <si>
    <t>YdYżo 5x4</t>
  </si>
  <si>
    <t>YdYżo 5x2,5</t>
  </si>
  <si>
    <t>YdYżo 3x6</t>
  </si>
  <si>
    <t>YdYżo 3x4</t>
  </si>
  <si>
    <t>YdYżo 3x2,5</t>
  </si>
  <si>
    <t>YdY 2x1,5</t>
  </si>
  <si>
    <t>YKYżo 5x25</t>
  </si>
  <si>
    <t>YKYżo 5x16</t>
  </si>
  <si>
    <t>YKYżo 5x10</t>
  </si>
  <si>
    <t>YKYżo 5x6</t>
  </si>
  <si>
    <t>YKYżo 5x4</t>
  </si>
  <si>
    <t>YKYżo 5x2,5</t>
  </si>
  <si>
    <t>YKYżo 3x16</t>
  </si>
  <si>
    <t>YKYżo 3x10</t>
  </si>
  <si>
    <t>YKYżo 3x6</t>
  </si>
  <si>
    <t>YKYżo 3x4</t>
  </si>
  <si>
    <t>YKYżo 3x2,5</t>
  </si>
  <si>
    <t>SIEĆ PRZEWODÓW</t>
  </si>
  <si>
    <t>Renowacja istniejących koryt kablowych: malowanie na biało, wymiana lub dołożenie zepsutych zawiesi, podpór, ewenualnie wymiana części zdewastowanych koryt</t>
  </si>
  <si>
    <t>K500H100 (siatkowe)</t>
  </si>
  <si>
    <t>K400H100 (siatkowe)</t>
  </si>
  <si>
    <t>K300H100 (siatkowe)</t>
  </si>
  <si>
    <t>K200H100 (siatkowe)</t>
  </si>
  <si>
    <t>K100H100 (siatkowe)</t>
  </si>
  <si>
    <t>K500H100  (pełne, białe na hali sprzedaży i pasażu)</t>
  </si>
  <si>
    <t>K400H100  (pełne, białe na hali sprzedaży i pasażu)</t>
  </si>
  <si>
    <t>K300H100  (pełne, białe na hali sprzedaży i pasażu)</t>
  </si>
  <si>
    <t>K200H100  (pełne, białe na hali sprzedaży i pasażu)</t>
  </si>
  <si>
    <t>K100H100  (pełne, białe na hali sprzedaży i pasażu)</t>
  </si>
  <si>
    <t>E90 K300H60</t>
  </si>
  <si>
    <t>E90 K200H60</t>
  </si>
  <si>
    <t>E90 K100H60</t>
  </si>
  <si>
    <t>Drabinki</t>
  </si>
  <si>
    <t>KORYTA</t>
  </si>
  <si>
    <t>INSTALACJE ELEKTRYCZNE</t>
  </si>
  <si>
    <t>INSTALACJA TRYSKACZOWA</t>
  </si>
  <si>
    <t>W kolejnych wierszach wpisać usterki VdS</t>
  </si>
  <si>
    <t>Uzyskanie bezusterkowego protokołu odbioru VDS</t>
  </si>
  <si>
    <t>Podłączenie hydrantów do instalacji tryskaczowej - Zakres podłączenia instalacji hydrantów wewnętrznych do zasilenia instalacji tryskaczowej w pompowni obiektu Kaufland.  W zakresie w/w zadania przyjęto podłączenie instalacji hydrantów wewnętrznych do głównego przyłącza tłocznego agregatu pompowego tryskaczowego z obejściem zasilenia rozdzielacza instalacji tryskaczowej ze zbiornika hydroforowego. Sterowanie załączenia pompy odbywać się będzie z dodatkowych włączników ciśnieniowych. W celu utrzymania stałego ciśnienia w instalacji hydrantów wewnętrznych przyjęto układ zasilający z rozdzielacza instalacji tryskaczowej wraz z reduktorem ciśnienia i układem kryzującym zgodnie z VdS. Obliczenia hydrauliczne</t>
  </si>
  <si>
    <t>Wykonanie projektu instalacji tryskaczowej w uzgodnieniu z VDS oraz koordynacja prac przez GW</t>
  </si>
  <si>
    <t>Przeniesienie podejść tryskacza</t>
  </si>
  <si>
    <t>Montaż główki tryskaczowej - tryskacze półsuche wiszące HTS - obmiar szacunkowy - do rozliczenia powykonawczo</t>
  </si>
  <si>
    <t>Montaż główki tryskaczowej - dla instalacji podstropowej i w suficie podwieszanym - obmiar szacunkowy - do rozliczenia powykonawczo</t>
  </si>
  <si>
    <t>Montaż rurociągu DN100- obmiar szacunkowy- do rozliczenia powykonawczo</t>
  </si>
  <si>
    <t>Montaż rurociągu DN80- obmiar szacunkowy-do rozliczenia powykonawczo</t>
  </si>
  <si>
    <t>Montaż rurociągu DN65- obmiar szacunkowy-do rozliczenia powykonawczo</t>
  </si>
  <si>
    <t>Montaż rurociągu DN50- obmiar szacunkowy-do rozliczenia powykonawczo</t>
  </si>
  <si>
    <t>Montaż rurociągu DN40- obmiar szacunkowy-do rozliczenia powykonawczo</t>
  </si>
  <si>
    <t>Montaż rurociągu DN32- obmiar szacunkowy-do rozliczenia powykonawczo</t>
  </si>
  <si>
    <t>Montaż rurociągu DN25- obmiar szacunkowy-do rozliczenia powykonawczo</t>
  </si>
  <si>
    <t>Demontaże</t>
  </si>
  <si>
    <t>SIEĆ PODSTROPOWA</t>
  </si>
  <si>
    <t>Malowanie instalacji na Sali sprzedaży i pasażu</t>
  </si>
  <si>
    <t>Czyszczenie instalacji na hali sprzedaży i pasażu</t>
  </si>
  <si>
    <t>Czyszczenie nawiewników na hali sprzedaży i pasażu</t>
  </si>
  <si>
    <t>Korekta instalacji na pasażu i w strefie kas - podniesienie powyżej lini świetlnej</t>
  </si>
  <si>
    <t>Inne</t>
  </si>
  <si>
    <t>Instalacja wyciągowa z okapu - rury i kształtki stalowe nierdzewne Ø200, wentylator wywiewny KBAE - 200 firmy Rosenberg, przejście dachowe, podłaczenie okapu</t>
  </si>
  <si>
    <t>Wpisać typ, wymiar, lokalizację</t>
  </si>
  <si>
    <t>Wpisać pomieszczenia, w których jest instalowane. Opis uzupełnić o liczbę sztuk typ, moc i markę urządzeń.</t>
  </si>
  <si>
    <t>Opis uzupełnić o liczbę sztuk typ, moc i markę urządzeń. Tylko w przypadku montażu nowych urządzeń</t>
  </si>
  <si>
    <t>Opis uzupełnić o liczbę sztuk typ, moc i markę urządzeń</t>
  </si>
  <si>
    <t>Klimatyzatory</t>
  </si>
  <si>
    <t>Opis uzupełnić o lokalizację, typ i markę urządzenia</t>
  </si>
  <si>
    <t>Wyrzutnia okrągła, wykonana z blachy stalowej ocynkowanej wykończona siatką - toalety dla koncesjonariuszy, Podstawa dachowa z izolowanym cokołem, okapnikiem i z uszczelnieniem przejścia dachowego. Siatka zabezpieczająca i taca ociekowa.
Montaż na stalowej konstrukcji nośnej.</t>
  </si>
  <si>
    <t xml:space="preserve">Wentylator wywiewny dachowy </t>
  </si>
  <si>
    <t>Opis uzupełnić o typ i markę urządzenia</t>
  </si>
  <si>
    <t xml:space="preserve">Wentylatory </t>
  </si>
  <si>
    <t>podać lokalizację</t>
  </si>
  <si>
    <t>Wpisać typ</t>
  </si>
  <si>
    <t>Zawór nawiewny/wywiewny z przewodem podłączeniowym</t>
  </si>
  <si>
    <t>Nawiewnik/wywiewnik z płytą o wymiarze kasetonu, ze skrzynką rozprężną i przewodem podłączeniowym</t>
  </si>
  <si>
    <t>Wypisać pomieszczenia w których są montowane</t>
  </si>
  <si>
    <t>Wpisać, w którym dziale jest montowane (strefa kas, słodycze)</t>
  </si>
  <si>
    <t>Kanały i kształtki wentylacyjne z blachy stalowej ocynkowanej + izolacja z płyt Armaflex grubości 19mm wraz z płaszczem białym PCV + kratki nawiewne na kanał okrągły - instalacja klimatyzacji</t>
  </si>
  <si>
    <t>Izolacja płytami z wełny mineralnej na folii aluminiowej o grubości 30 mm</t>
  </si>
  <si>
    <t>Izolacja z płyt Armaflex grubości 19mm</t>
  </si>
  <si>
    <t>Kanały i kształtki wentylacyjne z blachy stalowej ocynkowanej</t>
  </si>
  <si>
    <t>INSTALACJE WENTYLACYJNE I KLIMATYZACYJNE</t>
  </si>
  <si>
    <t>Uzupełnienie głowic termostatycznych w pomieszczeniach w których nie jest wymieniany grzejnik</t>
  </si>
  <si>
    <t>Zmiana lokalizacji aparatu AGW w magazynie</t>
  </si>
  <si>
    <t>Zmiana lokalizacji aparatu AGW w butelkowni</t>
  </si>
  <si>
    <t>Aparaty grewczo-wentylacyjne</t>
  </si>
  <si>
    <t>Kurtyna powietrzna w pom. 1.03 - osłony wyczyścić, filtry do wymiany, wraz z korektą zawieszania ze względu na montaż nowych drzwi AT1, zwisy do kurtyny obudowane blachą koloru białego</t>
  </si>
  <si>
    <t>Kurtyny powietrzne</t>
  </si>
  <si>
    <t>Grzejnik ocynkowany i malowany proszkowo na kolor RAL 9010 w pom. 5.15</t>
  </si>
  <si>
    <t>Grzejnik w pom. 5.11</t>
  </si>
  <si>
    <t>Grzejnik w pom. 5.10</t>
  </si>
  <si>
    <t>Grzejnik w pom. 5.09</t>
  </si>
  <si>
    <t>Grzejnik w pom. 5.08</t>
  </si>
  <si>
    <t>Grzejnik w pom. 5.07</t>
  </si>
  <si>
    <t>Grzejnik w pom. 3.07 (jeżeli montaż pod biurkiem, H grzejnika 300mm)</t>
  </si>
  <si>
    <t>Grzejnik w pom. 4.07</t>
  </si>
  <si>
    <t>Grzejnik w pom. 3.31</t>
  </si>
  <si>
    <t>Grzejnik w pom. 3.19</t>
  </si>
  <si>
    <t>Grzejnik w pom. 3.18</t>
  </si>
  <si>
    <t>Grzejnik w pom. 3.17</t>
  </si>
  <si>
    <t>Grzejnik w pom. 3.16</t>
  </si>
  <si>
    <t>Grzejnik w pom. 3.15</t>
  </si>
  <si>
    <t>Grzejnik w pom. 3.14</t>
  </si>
  <si>
    <t>Grzejnik w pom. 3.13</t>
  </si>
  <si>
    <t>Grzejnik w pom. 3.12</t>
  </si>
  <si>
    <t>Grzejnik w pom. 3.09</t>
  </si>
  <si>
    <t>Grzejnik w pom. 3.08</t>
  </si>
  <si>
    <t>Grzejnik w pom. 3.06</t>
  </si>
  <si>
    <t>Grzejnik w pom. 3.05</t>
  </si>
  <si>
    <t>Grzejnik w pom. 3.03</t>
  </si>
  <si>
    <t>Grzejnik w pom. 3.01</t>
  </si>
  <si>
    <t>Grzejnik w pom. 2.16</t>
  </si>
  <si>
    <t>Grzejnik w pom. 2.15</t>
  </si>
  <si>
    <t>Grzejnik w pom. 2.14</t>
  </si>
  <si>
    <t>Grzejnik w pom. 1.07</t>
  </si>
  <si>
    <t>Grzejnik w pom. 1.06</t>
  </si>
  <si>
    <t>Grzejnik w pom. 1.05</t>
  </si>
  <si>
    <t>Montaż - Grzejniki płytowe</t>
  </si>
  <si>
    <t>Dostawa i montaż armatury instalacyjnej, tj. zawory odcinające, spustowe, filtry</t>
  </si>
  <si>
    <t>Dostawa i montaż armatury regulacyjnej i równoważącej dla instalacji grzewczej</t>
  </si>
  <si>
    <t xml:space="preserve">Montaż - Armatura </t>
  </si>
  <si>
    <t>Montaż - System rur grzewczych i rozdział ciepła</t>
  </si>
  <si>
    <t>INSTALACJE GRZEWCZE</t>
  </si>
  <si>
    <t>Króćce przyłączeniowe do podłączenia zestawu hydroforowego</t>
  </si>
  <si>
    <t>Ruszt/pokrywa maskujący do osadzenia/wypełnienia plytkami (przykrycie przepompowni)</t>
  </si>
  <si>
    <t xml:space="preserve">Wymiana w przypadku braku działania filtra płukania wstecznego na nowy z wpięciem do MSR </t>
  </si>
  <si>
    <t>Uzupełnienie izolacji wody bytowej w pom. przyłącza</t>
  </si>
  <si>
    <t>podać typ, wydajność i lokalizację</t>
  </si>
  <si>
    <t>Kompletny zestaw hydroforowy wraz z wyposażeniem, szafą sterowniczą i okablowaniem, wpięcie do systemu MSR wraz z układem pomiarowym</t>
  </si>
  <si>
    <t>Separator tłuszczu podzlewowy o przepływie…….</t>
  </si>
  <si>
    <t xml:space="preserve">Rozdział wody bytowej od hydrantowej/ Wymiana rurociągów wody bytowej w przypadku złego stanu technicznego </t>
  </si>
  <si>
    <t>Instalacje wod-kan prace inne</t>
  </si>
  <si>
    <t xml:space="preserve">[Zestaw hydrantu ściennego DN52
HP52 H+G-650-B.20+L(900) firmy Boxmet </t>
  </si>
  <si>
    <t>[Zestaw hydrantu ściennego DN25
25 HP+G-1050-B-ROP wnękowy firmy Boxmet</t>
  </si>
  <si>
    <t>Zestaw hydrantu ściennego DN25 
25HP+GP-805-W-ZAW-ROP firmy Boxmet</t>
  </si>
  <si>
    <t>[Zestaw hydrantu ściennego DN25
25 HP+G-1000-B-ROP wnękowy firmy Boxmet</t>
  </si>
  <si>
    <t>Rura malowana proszkowo w kolorze RAL9010, błyszczący, powłoka elektrostatyczna przy użyciu epoksydowych żywic poliestrowych nie zawierających ołowiu ani kadmu DN50</t>
  </si>
  <si>
    <t>Rura malowana proszkowo w kolorze RAL9010, błyszczący, powłoka elektrostatyczna przy użyciu epoksydowych żywic poliestrowych nie zawierających ołowiu ani kadmu DN25</t>
  </si>
  <si>
    <t>Rura malowana proszkowo w kolorze RAL9010, błyszczący, powłoka elektrostatyczna przy użyciu epoksydowych żywic poliestrowych nie zawierających ołowiu ani kadmu DN65</t>
  </si>
  <si>
    <t>Rura stalowa DN25</t>
  </si>
  <si>
    <t>Rura stalowa DN50</t>
  </si>
  <si>
    <t>Rura stalowa DN65</t>
  </si>
  <si>
    <t xml:space="preserve">Instalacja hydrantów ściennych </t>
  </si>
  <si>
    <t>Stalowa rura osłonowa DN250 na przejściach przewodów kanalizacyjnych przez fundamenty budynku</t>
  </si>
  <si>
    <t>Stalowa rura osłonowa DN150 na przejściach przewodów kanalizacyjnych przez fundamenty budynku</t>
  </si>
  <si>
    <t xml:space="preserve">Studnia PCV DN 500 z klapą zwroną zamontowana na instalacji skroplin z włazem żeliwnym </t>
  </si>
  <si>
    <t>Pojemnościowy podgrzewacz cwu o pojemności 30l w pom. 8.01</t>
  </si>
  <si>
    <t>Pojemnościowy podgrzewacz cwu o pojemnosci 100l w pom. 4.08</t>
  </si>
  <si>
    <t>Komplet armatury instalacji cyrkulacyjnej dla działu MWS: pompa typ:Wilo Stratos PICO-Z 25/1-6, zawory regulacyjne typ danfoss MTCV DN15 2szt.; zawór zwrotny DN32 Pn6,zawór zwrotny Dn15 pn6, 2szt. zawór odcinający Dn15</t>
  </si>
  <si>
    <t>Alternatywa dla kanału za piecami</t>
  </si>
  <si>
    <t>podać długość kanału</t>
  </si>
  <si>
    <t>SBE10</t>
  </si>
  <si>
    <t>SBE8</t>
  </si>
  <si>
    <t xml:space="preserve">Wpust podłogowy nierdzewny dn200 osadzony w wannie 800x800 z dwudzielną kratownicą </t>
  </si>
  <si>
    <t>SBE6</t>
  </si>
  <si>
    <t>Wpust podłogowy nierdzewny dn100 z ruszt.em nierdzewnym 200x200 klasa M, z kołnierzem uszczelniającym, zamknięciem antyzapachowym i osadnikiem ze stali nierdzewnej; ACO-Passavant, wpust typ 157</t>
  </si>
  <si>
    <t>SBE3</t>
  </si>
  <si>
    <t>Wpust podłogowy dn100 z profilowanym ruszt.em nierdzewnym 150x150 antypoślizgowym z samozamykającym się zabezpieczeniem antyzapachowym; Dallmer, 61 HT + RHS 15 z ruszt.em w klasie obciążenia L15</t>
  </si>
  <si>
    <t>SBE1</t>
  </si>
  <si>
    <t xml:space="preserve">Wpust podłogowy dn100 z ruszt.em nierdzewnym 150x150, antypoślizgowy i z zasyfonowaniem; ACO, 61 HT + RHS 15 z ruszt.em w klasie obciążenia L15, ruszt. przykręcany </t>
  </si>
  <si>
    <t>SHD1</t>
  </si>
  <si>
    <t>MH1</t>
  </si>
  <si>
    <t>Hak ścienny z tworzywa szt.ucznego w pom. 1.07</t>
  </si>
  <si>
    <t xml:space="preserve">Elektryczna suszarka do rąk, typ:DAN DRYER   model 288 szczotkowana stal szlachetna, ze sterownikiem na podczerwień, z przyciskiem, zabezpieczona przed kradzieżą </t>
  </si>
  <si>
    <t>podejście kanalizacyjne/wpust podłogowy jest podany w oddzielnej pozycji</t>
  </si>
  <si>
    <t>SKÜ200</t>
  </si>
  <si>
    <t>wg opisu KaBa podgrzewacz w zestawie</t>
  </si>
  <si>
    <t>SWT200</t>
  </si>
  <si>
    <t>SWT1.4</t>
  </si>
  <si>
    <t>Rewizja kanalizacyjna na instalacji skroplin ACO Finore (z ramką żeliwną do wypełnienia płytką)</t>
  </si>
  <si>
    <t>Rewizja kanalizacyjna na instalacji skroplin ACO Finore (z ramką mosiężną do wypełnienia płytką)</t>
  </si>
  <si>
    <t>SSM2</t>
  </si>
  <si>
    <t>SAV1</t>
  </si>
  <si>
    <t>Zawór czerpalny DN15 z napowietrzaczem z zabezpieczeniem przed przepływem wstecznym; produkt Schell nr kat. 034230699 H=50cm</t>
  </si>
  <si>
    <t>Zawór antyskażeniowy EA DN25 dla zasilenia słupka X604</t>
  </si>
  <si>
    <t>Zawór antyskażeniowy EA DN25 dla zasilenia baru imbiss</t>
  </si>
  <si>
    <t xml:space="preserve">Zawór bezpieczeństwa przy zestawie hydroforowym  SYR2115 </t>
  </si>
  <si>
    <t>podać średnicę i lokalizację</t>
  </si>
  <si>
    <t>Zawór antyskażeniowy Dla instalacji hydrantowej</t>
  </si>
  <si>
    <t>Zawór antyskażeniowy Dla instalacji tryskaczowej</t>
  </si>
  <si>
    <t>podać lokalizacje wodomierzy</t>
  </si>
  <si>
    <t>Dostawa i montaż wodomierzy dla całego obiektu dostosowanych do systemu L-Box METHERM ETK-EVX MODULARIS DN15 - DN20</t>
  </si>
  <si>
    <t>Dostawa i montaż armatury instalacyjnej, tj, zaworów odcinających, spustowych, zwrotnych, filtrów, itp..</t>
  </si>
  <si>
    <t>Armatura, Urządzenia</t>
  </si>
  <si>
    <t>wpisać lokalizacje</t>
  </si>
  <si>
    <t xml:space="preserve">Przewody PCV dla kanalizacji skroplin z układów kliamtyzacyjnych  w systemie klejonym Ø32 z izolacją przeciwwilgociowa i płaszczem PCV w kolorze biały </t>
  </si>
  <si>
    <t>Wywiewka kanalizacyjna stal nierdzewna</t>
  </si>
  <si>
    <t>Przewód PEHD 63x3,8 PE100 SDR17, nad posadzką  z izolacja i płaszczem PCV (do przepompowni podposadzkowej)</t>
  </si>
  <si>
    <t>Przewód PEHD 50x3,0 PE100 SDR17, nad posadzką  z izolacja i płaszczem PCV (do przepompowni podposadzkowej)</t>
  </si>
  <si>
    <t>Przewód PEHD 40x2,4 PE100 SDR17, nad posadzką z izolacja i płaszczem PCV (do przepompowni podposadzkowej)</t>
  </si>
  <si>
    <t>Przewód TLM DN200 (od wpustu SBE8 do studni osadnikowej)</t>
  </si>
  <si>
    <t>Przewód PP Ø110</t>
  </si>
  <si>
    <t>Przewód PP Ø75</t>
  </si>
  <si>
    <t>Przewód PP Ø50</t>
  </si>
  <si>
    <t>Przewód PVC Ø110</t>
  </si>
  <si>
    <t>Przewód PVC Ø75</t>
  </si>
  <si>
    <t>Przewód PVC Ø50</t>
  </si>
  <si>
    <t>Przewód PVC Ø32</t>
  </si>
  <si>
    <t>Przewód SML DN50 (mroźnie i chłodnie)</t>
  </si>
  <si>
    <t xml:space="preserve">Przewód KML DN100 </t>
  </si>
  <si>
    <t>Przewód KML DN50</t>
  </si>
  <si>
    <t>Kanalizacje nadposadzkowe</t>
  </si>
  <si>
    <t>pod ladą chłodniczą MWS</t>
  </si>
  <si>
    <t xml:space="preserve">Przewód SML DN50 </t>
  </si>
  <si>
    <t>Przewód SML DN100</t>
  </si>
  <si>
    <t>Przewód PP Ø160</t>
  </si>
  <si>
    <t>Przewód PVC-U Ø110</t>
  </si>
  <si>
    <t>Przewód PVC-U Ø75</t>
  </si>
  <si>
    <t>Przewód PVC-U Ø50</t>
  </si>
  <si>
    <t>Przewód KML DN100</t>
  </si>
  <si>
    <t>Przewód KML DN150</t>
  </si>
  <si>
    <t>Przewód KML DN200</t>
  </si>
  <si>
    <t>Kanalizacje podposadzkowe</t>
  </si>
  <si>
    <t>Wpust dachowy Ø75mm</t>
  </si>
  <si>
    <t>Rura Ø80 Tytan-ocynk</t>
  </si>
  <si>
    <t>Sieć Przewodów - woda brudna/ deszczowa</t>
  </si>
  <si>
    <t>Przewód stalowy nierdzewny 54x1,5 [VIEGA SANPRESS INOX] wraz z izolacją i płaszczem PCV</t>
  </si>
  <si>
    <t>Przewód stalowy nierdzewny 42x1,5 [VIEGA SANPRESS INOX] wraz z izolacją i płaszczem PCV</t>
  </si>
  <si>
    <t>Przewód stalowy nierdzewny 35x1,5 [VIEGA SANPRESS INOX] wraz z izolacją i płaszczem PCV</t>
  </si>
  <si>
    <t>Przewód stalowy nierdzewny 28x1,2 [VIEGA SANPRESS INOX] wraz z izolacją i płaszczem PCV</t>
  </si>
  <si>
    <t>Przewód stalowy nierdzewny 22x1,2 [VIEGA SANPRESS INOX] wraz z izolacją i płaszczem PCV</t>
  </si>
  <si>
    <t>Przewód stalowy nierdzewny 18x1,0 [VIEGA SANPRESS INOX] wraz z izolacją i płaszczem PCV</t>
  </si>
  <si>
    <t>Sieć Przewodów - woda pitna</t>
  </si>
  <si>
    <t>Demontaż fartuchów doków wraz z gumowymi odbojnikami</t>
  </si>
  <si>
    <t>Wycięcie dodatkowych otworów w elewacjach, ścianach wew., oraz poszerzenia istniejacych otworów</t>
  </si>
  <si>
    <t xml:space="preserve">Demontaż blachy Sinus </t>
  </si>
  <si>
    <t>N</t>
  </si>
  <si>
    <r>
      <t>Demontaż - Elewacja</t>
    </r>
    <r>
      <rPr>
        <b/>
        <sz val="11"/>
        <color rgb="FFC00000"/>
        <rFont val="Calibri (Tekst podstawowy)"/>
      </rPr>
      <t xml:space="preserve"> [ zgodnie z rysunkiem AT 01.01.05]</t>
    </r>
  </si>
  <si>
    <t>Ściany na pełną wysokość h = 6,00 m  (dotyczy tylko ścian na hali sprzedaży wydzielających np. Najemcę)</t>
  </si>
  <si>
    <t>Belka stalowa jako nadproże nad drzwiami wewnetrznymi AT1</t>
  </si>
  <si>
    <t>Belka stalowa jako nadproże nad witryną wewnętrzną Aluminiowo-Szklaną</t>
  </si>
  <si>
    <t>Mata czyszcząca obuwie wraz z kątownikiem</t>
  </si>
  <si>
    <t>TW5</t>
  </si>
  <si>
    <t>kg</t>
  </si>
  <si>
    <t>Demontaż stropu z paneli warstwowych (np. chłodnie, mroźnia)</t>
  </si>
  <si>
    <t xml:space="preserve">Demontaż sufitu podwieszanego z płyt G-K </t>
  </si>
  <si>
    <t>Demontaż sufitu kasetonowego z płyt mineralnych lub stalowych</t>
  </si>
  <si>
    <t>tylko demontowane w przypadku pozostawienia ściany lub okładziny, pozostałe ujete w rozbiórce np.. Ściany</t>
  </si>
  <si>
    <t>Demontaż wycieraczki (mata wycieraczki i kątownik ochronny)</t>
  </si>
  <si>
    <t>SP1 - skucie płytek (Toalety i Umywalnie Personalne, Maszyna Czyszcząca, Wiatrołap[wycieraczak])</t>
  </si>
  <si>
    <t>dotyczy pomieszczeń nad chłodniami, technicznych</t>
  </si>
  <si>
    <t>RES</t>
  </si>
  <si>
    <t>Demontaż schodów zewnętrznych wejścia na ramę wraz z pomostem</t>
  </si>
  <si>
    <t>Demontaż bram rolowanych/rolet (pom. Najemcy)</t>
  </si>
  <si>
    <t>Demontaż sufitu ażurowego (np. drewniany )</t>
  </si>
  <si>
    <t>Demontaż istniejącej kostki betonowej (pom. 1.01 Zadaszenie Wejścia Głównego)</t>
  </si>
  <si>
    <t>Podkucie płyty betonowej w celu ułożenia kostki teflonowej w pom 1.01 (Zadaszenie Wejścia Głównego)</t>
  </si>
  <si>
    <t xml:space="preserve">Demontaż płytek ściennych </t>
  </si>
  <si>
    <t>Demontaż konstrukcji stalowych (schody, pomosty, podkonstrukcje ścian, itp.)</t>
  </si>
  <si>
    <t>tylko dla okien niewyminianych (malowanie okien)</t>
  </si>
  <si>
    <t>Demontaż konstrukcji attyki ("trójkąty")</t>
  </si>
  <si>
    <t>tylko reklamy najemców, (nie dotyczy reklam KL)</t>
  </si>
  <si>
    <t>Demontaż elementów ozdobnych na elewacji (pergole, konstrukcje ozdobne)</t>
  </si>
  <si>
    <t>tylko w przypadku wymiany pokrycia np.. P.poż</t>
  </si>
  <si>
    <t>Demontaż obróbek blacharskich (attyki)</t>
  </si>
  <si>
    <t>Demontaż - skrócenie Zadaszenia Wejścia Głownego (konstrukcja, pokrycie zadaszenia, attyki, obróbki itp.)</t>
  </si>
  <si>
    <t xml:space="preserve">Demontaż pokrycia zadaszenia (blacha trapezowa, płyta OSB/wełna, folie) </t>
  </si>
  <si>
    <t>Demontaż - skrócenie Zadaszenia Rampy (konstrukcja, pokrycie zadaszenia, attyki, obróbki itp.)</t>
  </si>
  <si>
    <t>Demontaż blendy Zadaszenia Wejścia Głownego</t>
  </si>
  <si>
    <t>tylko reklamy Kaufland</t>
  </si>
  <si>
    <r>
      <t xml:space="preserve">Demontaż - Dach, Zadaszenia </t>
    </r>
    <r>
      <rPr>
        <b/>
        <sz val="10"/>
        <color rgb="FFC00000"/>
        <rFont val="Arial"/>
        <family val="2"/>
      </rPr>
      <t>[zgodnie z rysunkiem AT01.01.06]</t>
    </r>
  </si>
  <si>
    <t>Informacje dodatkowe dla Kosztorysanta</t>
  </si>
  <si>
    <t>Strefa</t>
  </si>
  <si>
    <t xml:space="preserve">INFORMACJE DODATKOWE
Technologia, Typ, itp. </t>
  </si>
  <si>
    <t>ROBOTY BUDOWLANE</t>
  </si>
  <si>
    <t>Ścian gipsowo-kartonowa Typ1</t>
  </si>
  <si>
    <t>Ściana z paneli warstowych</t>
  </si>
  <si>
    <t xml:space="preserve">Ściana murowana o gr. 18 cm </t>
  </si>
  <si>
    <t xml:space="preserve">Ściana murowana o gr. 12 cm </t>
  </si>
  <si>
    <t>Ścian gipsowo-kartonowa Typ2</t>
  </si>
  <si>
    <t>Strefa II (Pasaż, Wiatrołap)</t>
  </si>
  <si>
    <t>Strefa III (Najemcy)</t>
  </si>
  <si>
    <t>Strefa IV (MWS)</t>
  </si>
  <si>
    <t xml:space="preserve">Strefa VI (Toalety Klientów, Pom. Socjalne, Pom. Dyrektora, Pom. PT, </t>
  </si>
  <si>
    <t>Strefa V (Magazyn, Butelkownia)</t>
  </si>
  <si>
    <t>Strefa IX (Piekarnia 08.01)</t>
  </si>
  <si>
    <t>Strefa VIII (Pomieszcznienia Techniczne)</t>
  </si>
  <si>
    <t>Strefa VII (Chłodnie, Mroźnie)</t>
  </si>
  <si>
    <t>Strefa I (Hala Sprzedaży)</t>
  </si>
  <si>
    <t>Posadzki</t>
  </si>
  <si>
    <t xml:space="preserve">Strefa I (Hala Sprzedaży) - dotyczy płytek FB1 o wymiarach 30 x 30 </t>
  </si>
  <si>
    <t xml:space="preserve">Strefa II (Pasaż, Wiatrołap) - dotyczy płytek FB1 o wymiarach 30 x 30 </t>
  </si>
  <si>
    <t xml:space="preserve">Strefa III (Najemcy) - dotyczy płytek FB1 o wymiarach 30 x 30 </t>
  </si>
  <si>
    <t xml:space="preserve">Strefa V (Magazyn, Butelkownia) - dotyczy płytek FB1 o wymiarach 30 x 30 </t>
  </si>
  <si>
    <t xml:space="preserve">Strefa I (Hala Sprzedaży) - dotyczy płytek FB1 o wymiarach 20 x20 </t>
  </si>
  <si>
    <t>Strefa II (Pasaż, Wiatrołap)  - dotyczy płytek FB1 o wymiarach 20 x20</t>
  </si>
  <si>
    <t>Strefa III (Najemcy) - dotyczy płytek FB1 o wymiarach 20 x20</t>
  </si>
  <si>
    <t>Strefa V (Magazyn, Butelkownia) -  dotyczy płytek FB1 o wymiarach 20 x20</t>
  </si>
  <si>
    <t>Wityna Aluminiowo-Szklana zewnętrzna zawiera się w dziale Elewacje</t>
  </si>
  <si>
    <t>Wykonanie niszy maty czyszczącej wraz z ułozeniem płytek</t>
  </si>
  <si>
    <t>Jastrych cementowy</t>
  </si>
  <si>
    <t>Przedścianka instalacyjna z płyt gipsowo kartonowych Typ2</t>
  </si>
  <si>
    <t>Ścianka systemowa - drzwi kabin toalet wraz z wyposażeniem</t>
  </si>
  <si>
    <t>WB15</t>
  </si>
  <si>
    <t>Sufit kasetonowy z płyt mineralnych</t>
  </si>
  <si>
    <t>Tynk gipsowy - zacierany na gładko</t>
  </si>
  <si>
    <t>Ochrona przeciwsłoneczna - żaluzja</t>
  </si>
  <si>
    <t>w przypadku braku wymiany okna</t>
  </si>
  <si>
    <t>Malowanie okna wraz z wymianą okuć i regulacją</t>
  </si>
  <si>
    <t>w przypadku braku wymiany drzwi</t>
  </si>
  <si>
    <t>w przypadku braku wymiany płytek</t>
  </si>
  <si>
    <t>w przypadku braku wymiany okładziny</t>
  </si>
  <si>
    <t>Sufit kasetonowy - kasetony przezierne</t>
  </si>
  <si>
    <t>KP zdjęcie</t>
  </si>
  <si>
    <t>POMIESZCZENIA</t>
  </si>
  <si>
    <t>Sufit kasetonowy z blachy stalowej na konstrukcji stalowej</t>
  </si>
  <si>
    <t>Nawierzchnia z kostki teflonowej wraz z obróbkami wokół studni, słupów itp.</t>
  </si>
  <si>
    <t>Okładzina ścienna - płyty włóknocemntowe (podkonstrukcja systemowa, obróbki dla instalacji, urządzęń, otworów, reklam)</t>
  </si>
  <si>
    <t>Szpachlowanie elewacji wykonanej z grysu, na gładko w systemie Cekol wraz z malowaniem wg technologi opisanej w dziale 01.01.</t>
  </si>
  <si>
    <t>Malowanie ścian elewacji</t>
  </si>
  <si>
    <t>tylko dla ścian prefabrykowanych gładkich w przypadku braku szpachlowania ścian i okładziny WVA1</t>
  </si>
  <si>
    <t>Odbój ze stali nierdzewnej V2A, szlkif gładki, ziarno 240, gr. min. 2 mm na słupach od poziomu posadzki do zadaszenia</t>
  </si>
  <si>
    <t>Odbój ze stali nierdzewnej V2A, szlkif gładki, ziarno 240, gr. min. 2 mm na słupach od poziomu posadzki +1.2m</t>
  </si>
  <si>
    <t>Odbój 2-częściowy składający się z górnej i dolnej listwy odbojowej wykonanej ze stali V2A, szlif gładki, ziarno 240, gr.min. 2 mm</t>
  </si>
  <si>
    <t>Osłona dla wózków sklepowych (przeszklenie w ramach stalowych)</t>
  </si>
  <si>
    <t>tylko w przypadku braku malowania słupów lub braku zastosowania RS25 na całą wysokość słupów</t>
  </si>
  <si>
    <t>Malowanie słupów zadaszenia wraz z przygotowaniem podłoża</t>
  </si>
  <si>
    <t>m3</t>
  </si>
  <si>
    <t xml:space="preserve">Blenda pasażu </t>
  </si>
  <si>
    <t>Blenda pasażu - skrócenie blendy do H = 3,00 m</t>
  </si>
  <si>
    <t>Blenda pasażu - nadbudowanie / zlicowanie dolnego pasa blendy z górnym h = 0,50 m</t>
  </si>
  <si>
    <t>Konstrukcja stalowa - wsporcza kurtyny</t>
  </si>
  <si>
    <t>AT22</t>
  </si>
  <si>
    <t>Sufit z płyt gipsowo-kartonowych</t>
  </si>
  <si>
    <t>DE</t>
  </si>
  <si>
    <t>Konstrukcja stalowa - ryglówka dla drzwi/witryn itp.</t>
  </si>
  <si>
    <t>Malowanie okien wraz z wymianą okuć i regulacją</t>
  </si>
  <si>
    <t>Malowanie drzwi wraz z wymianą okuć, szczotek i regulacją</t>
  </si>
  <si>
    <t>Witryna Aluminiowo-Szklana z drzwiami rozwiernymi (witryna szer. 6m x 3m, drzwi szer. 1m x 2m)</t>
  </si>
  <si>
    <t>Witryna Aluminiowo-Szklana z drzwiami przesuwnymi (witryna szer. 6m x 3m, drzwi szer. 1.5 m x 2m)</t>
  </si>
  <si>
    <t>Witryna Aluminiowo-Szklana stała (witryna sze.6m x 3m)</t>
  </si>
  <si>
    <t>Sufit kasetonowy - kasetony ażurowe</t>
  </si>
  <si>
    <t xml:space="preserve">Okno 126x170cm </t>
  </si>
  <si>
    <t>Drzwi zewnętrzne 120 x 208 cm</t>
  </si>
  <si>
    <t xml:space="preserve">Okno zewnętrzne 126 x 170 cm </t>
  </si>
  <si>
    <t>Drzwi zewnętrzne 101 x 208 cm</t>
  </si>
  <si>
    <t>Drzwi wewnętrzne 101 x 208 cm</t>
  </si>
  <si>
    <t xml:space="preserve">Sufit kasetonowy </t>
  </si>
  <si>
    <t>Korytarz  - 3.03 - przed klatką schodową</t>
  </si>
  <si>
    <t>WIATROŁAP - 1.02</t>
  </si>
  <si>
    <t>Podcień - Zadaszenie Wejścia Głównego - 1.01</t>
  </si>
  <si>
    <t>Pomieszczenie Monitoringu - 3.09</t>
  </si>
  <si>
    <t>Bankomat - 9.20</t>
  </si>
  <si>
    <t>Pasaż 1.03</t>
  </si>
  <si>
    <t>Najemca Apteka - 9.14</t>
  </si>
  <si>
    <t>Najemca FM - 9.50</t>
  </si>
  <si>
    <t>Najemca FM - 9.50.1</t>
  </si>
  <si>
    <t>Najemca Piekarz 9.15</t>
  </si>
  <si>
    <t>Najemca Korytarz 9.36</t>
  </si>
  <si>
    <t>Najemca Rzeźnik 9.25</t>
  </si>
  <si>
    <t>Najemca 9.xx</t>
  </si>
  <si>
    <t xml:space="preserve">Drzwi zewnętrzne 120 x 208 cm </t>
  </si>
  <si>
    <t>AT13</t>
  </si>
  <si>
    <t xml:space="preserve">Drzwi wewnętrzne 101 x 208 cm </t>
  </si>
  <si>
    <t>Klatka Schodowa do pomieszczenia Personalnego - 3.01</t>
  </si>
  <si>
    <t xml:space="preserve">Malowanie ścian </t>
  </si>
  <si>
    <t>Malowanie ścian - motyw zgodnie z wybranym w projekcie wariantem koncepcji</t>
  </si>
  <si>
    <t>Drzwi 101 x 208</t>
  </si>
  <si>
    <t>Drzwi 101 x 208 cm EI30</t>
  </si>
  <si>
    <t xml:space="preserve">Drzwi 101 x 208 cm </t>
  </si>
  <si>
    <t>Drzwi 101 x 208 cm EI60</t>
  </si>
  <si>
    <t>Drzwi  101 x 208 cm EI30</t>
  </si>
  <si>
    <t>Drzwi  101 x 208 cm EI60</t>
  </si>
  <si>
    <t>Ścian gipsowo-kartonowa Typ1 REI60</t>
  </si>
  <si>
    <t>Ścian gipsowo-kartonowa Typ1 REI120</t>
  </si>
  <si>
    <t>Ścian Promatect REI120</t>
  </si>
  <si>
    <t>Konstrukcje stalowe wsporcze dla ścian odporności ogniowej</t>
  </si>
  <si>
    <t>Konstrukcja stalowa wzmocnienie ściany p.poż Strefa Socjalna</t>
  </si>
  <si>
    <t>Konstrukcja stalowa wzmocnienie ściany p.poż MWS</t>
  </si>
  <si>
    <t xml:space="preserve">Przejścia ogniowe na istniejących ścianach p.poż </t>
  </si>
  <si>
    <t>nie dotyczy nowo wykonanych ścian i nowo wykonanych instalacji</t>
  </si>
  <si>
    <t>Drzwi 101 x 208 cm Rwp 37 dB</t>
  </si>
  <si>
    <t>Okno 126 x 170 cm</t>
  </si>
  <si>
    <t>Okno wewnętrzne 2,00 x 1,25 m</t>
  </si>
  <si>
    <t>Okno wewnętrzne 3,00 x 1,50 m EI30</t>
  </si>
  <si>
    <t>Okno wewnętrzne 3,00 x 1,50 m</t>
  </si>
  <si>
    <t>Okno wewnętrzne 2,00 x 1,25 m EI30</t>
  </si>
  <si>
    <t>Konstrukcja stalowa - wzmocnienie dla ścianek</t>
  </si>
  <si>
    <t>Elementy ponadstandardowe</t>
  </si>
  <si>
    <t>Okładzina z płyt gipsowo-kartonowych Rw 49dB</t>
  </si>
  <si>
    <t xml:space="preserve">TW2 </t>
  </si>
  <si>
    <t>Przedścianka instalacyjna z płyt gipsowo-kartonowych Typ2</t>
  </si>
  <si>
    <t>Czyszczenie płytek, uzupełnienie fug (fartuch płytek przy umywalce)</t>
  </si>
  <si>
    <t>Korekta kraty stalowej - uzupełnienie brakujących pól po demontażu stropu żelbetowego śluzy pieniedzy</t>
  </si>
  <si>
    <t>w przypadku pozostawienia przedścianki i płytek</t>
  </si>
  <si>
    <t>w przypadku braku demontazu kraty</t>
  </si>
  <si>
    <t xml:space="preserve">Sufit podwieszany zamknięty z płyt gipsowo-kartonowych na regulowanych zawiesiach z otworowanych, białych płyt gipsowo-kartonowych 12,5 mm </t>
  </si>
  <si>
    <t>Sufit podwieszany zamknięty z płyt gipsowo-kartonowych na regulowanych zawiesiach z otworowanych, białych płyt gipsowo-kartonowych 12,5 mm</t>
  </si>
  <si>
    <t>Malowanie drzwi wraz z wymianą okuć i regulacją</t>
  </si>
  <si>
    <t xml:space="preserve">Naprawa ścian murowanych - pęknięcia </t>
  </si>
  <si>
    <t>Archiwum 3.31</t>
  </si>
  <si>
    <t xml:space="preserve">Wykładzina podłogowa z linoleum wraz z cokołem zgodnie z wybranym w projekcie wariantem koncepcji </t>
  </si>
  <si>
    <t xml:space="preserve">Drzwi 90 x 208 cm </t>
  </si>
  <si>
    <t>Okno 251 x 251 cm</t>
  </si>
  <si>
    <t>AT3.2</t>
  </si>
  <si>
    <t>Witryna aluminiowo-szklana z drzwiami przesuwnymi o szer. 130 cm</t>
  </si>
  <si>
    <t>Witryna aluminiowo-szklana 251 x 251 cm z drzwiami o szr. 120 cm</t>
  </si>
  <si>
    <t xml:space="preserve">Okno 126 x 170 cm </t>
  </si>
  <si>
    <t>Ścianka działowa - ładowanie telefonów h=1.10 m</t>
  </si>
  <si>
    <t>TW202</t>
  </si>
  <si>
    <t>Blat dla ścianki ładowania telefonów TW202</t>
  </si>
  <si>
    <t>Cokolik z płytek podłogowych</t>
  </si>
  <si>
    <t>Płytki ścienne 150x200mm wraz z izolacją przeciwwilgociową</t>
  </si>
  <si>
    <t xml:space="preserve">Czyszczenie płytek, uzupełnienie fug </t>
  </si>
  <si>
    <t>Okładzina z płyt gipsowo-kartonowych - podwójne płytowanie (zabudowa ścian z kaset stalowych)</t>
  </si>
  <si>
    <t>Malowanie kurtyny dymowej</t>
  </si>
  <si>
    <t>Malowanie konstrukcji (dźwigary, płatwie, itp.)</t>
  </si>
  <si>
    <t>Malowanie ścian i słupów</t>
  </si>
  <si>
    <t>Drzwi ewakuacyjne wraz z okleiną (motyw zgodny z asortymentem)</t>
  </si>
  <si>
    <t>Drzwi ewakuacyjne aluminiowo-szklane wraz z panelem sterowania</t>
  </si>
  <si>
    <t>Konstrukcja stalowa - wzmocnienie w ścianach dla bram</t>
  </si>
  <si>
    <t>Wzmocnienie ścian prefabrykowanych</t>
  </si>
  <si>
    <t>Odbój z listwy HDPE (cokół 15 cm)</t>
  </si>
  <si>
    <t xml:space="preserve">Odbój z listwy HDPE z listwami ze stali nierdzewnej </t>
  </si>
  <si>
    <t>Odbój z listwy HDPE - ułożony w dwóch rzędach</t>
  </si>
  <si>
    <t>Malowanie blachy trapezowej (obmiar liczony z rzutu posadzki)</t>
  </si>
  <si>
    <t>Czyszczenie blachy trapezowej (obmiar liczony z rzutu posadzki)</t>
  </si>
  <si>
    <t>Okleina drzwi ewakuacyjnych AT4 (motyw zgodny z asortymentem)</t>
  </si>
  <si>
    <t>tylko w przypadku braku wymiany drzwi</t>
  </si>
  <si>
    <t>Malowanie drzwi ewakuacyjnych AT4</t>
  </si>
  <si>
    <t>Przyjmowanie pustych opakowań (automatyczna) 7.04.02</t>
  </si>
  <si>
    <t>Płytki ścienne 150 x 200mm</t>
  </si>
  <si>
    <t>Drzwi stalowe 101 x 208</t>
  </si>
  <si>
    <t>Drzwi stalowe 110 x 208</t>
  </si>
  <si>
    <t>Konstrukcja stalowa - rama dla drzwi</t>
  </si>
  <si>
    <t>Odbój - Kantówka 100 x 100 mm</t>
  </si>
  <si>
    <t>Odbój - Poler stalowy, ocynkowany ogniowo, h=900 mm</t>
  </si>
  <si>
    <t>Odbój - Kątownik stalowy ocynkowany</t>
  </si>
  <si>
    <t>Odbój - Kątownik stalowy ocynkowany zabezpieczajacy Automat Tomra</t>
  </si>
  <si>
    <t>Czyszczenie konstrukcji podstropowych</t>
  </si>
  <si>
    <t>Malowanie konstrukcji podstropowych</t>
  </si>
  <si>
    <t>Czyszczenie konstrukcji (dźwigary, płatwie, itp.)</t>
  </si>
  <si>
    <t>Czyszczenie ścian z kaset metalowych</t>
  </si>
  <si>
    <t>Sufit kasetonowy z blachy stalowej</t>
  </si>
  <si>
    <t>Płytki ścienne 40 x 13,2 cm</t>
  </si>
  <si>
    <t xml:space="preserve">Konstrukcja stalowa - dla blendy </t>
  </si>
  <si>
    <t xml:space="preserve">Konstrukcja stalowa - rama drzwi </t>
  </si>
  <si>
    <t>Odbój - listwa z tworzywa sztucznego 20 x 200 mm</t>
  </si>
  <si>
    <t>Odbój - katownik ze stali nierdzewnej V2A 30 x 30 x 1,5 mm h=3.00m</t>
  </si>
  <si>
    <t>Odbój - poler stalowy - stal nierdzewna h=900mm</t>
  </si>
  <si>
    <t>Płyta betonowa C20/25 grubość 25 cm</t>
  </si>
  <si>
    <t>Drzwi obrotowe chłodni włącznie z ramą drzwi, 120 x 230 cm</t>
  </si>
  <si>
    <t>Drzwi przesuwne chłodni ze stali szlachetnej gr. skrzydła 12 cm 120 x 230 cm</t>
  </si>
  <si>
    <t>Odbój - cokół z listwą odbojową, wymiary 100/400 mm, do 300 mm nad gotową podłogą</t>
  </si>
  <si>
    <t>Pomieszcznie nad mroźnią pieczywa - 8.04</t>
  </si>
  <si>
    <t>Drabina wejściowa</t>
  </si>
  <si>
    <t>Schody nożycowe - wejscie nad mroźnię</t>
  </si>
  <si>
    <t>Drzwi 101 x 208 EI60</t>
  </si>
  <si>
    <t>Drzwi 101 x 208 EI60 przesuwne</t>
  </si>
  <si>
    <t>Odbój - poler stalowy, stal nierdzewna, h=900 mm</t>
  </si>
  <si>
    <t>Uszczelnienie powierzchni pod płytkami w pomieszczeniach narażonych na działanie wilgoci, wraz z warstwą gruntującą i taśmami uszczelniającymi - WB15 h = 1.6 m</t>
  </si>
  <si>
    <t>Uszczelnienie powierzchni pod płytkami w pomieszczeniach narażonych na działanie wilgoci, wraz z warstwą gruntującą i taśmami uszczelniającymi - WB15 h = 2.0 m</t>
  </si>
  <si>
    <t>Odbój - listwy z tworzywa sztucznego z portylenu 20/200 mm, RAL 9010 - czysta biel</t>
  </si>
  <si>
    <t>Płytki ścienne 125/250/8 mm, h = 3.0 m</t>
  </si>
  <si>
    <t>Uszczelnienie powierzchni pod płytkami w pomieszczeniach narażonych na działanie wilgoci, wraz z warstwą gruntującą i taśmami uszczelniającymi - WB15 h = 1.2 m</t>
  </si>
  <si>
    <t>Drzwi 100 x 210 cm</t>
  </si>
  <si>
    <t>Konstrukcja stalowa blendy TW12</t>
  </si>
  <si>
    <t>Płytki ścienne, 600 x 300 mm, h = 3.0 m</t>
  </si>
  <si>
    <t xml:space="preserve">Panele dekoracyjne dla plakatów cenowych i LCD. Płyta melaminowa wzór drewniany o wymiarach 1.90 x 2.70 m </t>
  </si>
  <si>
    <t>Płytki podłogowe 198/198/14 mm R11(wraz z wyprofilowaniem spadku wokół wpustu podłogowego)</t>
  </si>
  <si>
    <t>Odbój - pałąk ochrony przeciwobiciowej, h=40 cm, l=1,6 m</t>
  </si>
  <si>
    <t>Odbój -  poler stalowy, ocynkowany ogniowo, h=900 mm</t>
  </si>
  <si>
    <t>Czyszczenie sufitu</t>
  </si>
  <si>
    <t>Sufit z paneli warstwowych z rdzeniem poliuretanowym, grubość 15 cm</t>
  </si>
  <si>
    <t>Sufit z paneli warstwowych z rdzeniem poliuretanowym, grubość 10 cm</t>
  </si>
  <si>
    <t>Drzwi wahadłowe, 2 skrzydłowe z polichlorku winylu, wersja 2</t>
  </si>
  <si>
    <t>Drzwi przesuwne chłodni ze stali szlachetnej gr. skrzydła 8 cm</t>
  </si>
  <si>
    <t>Odbój - poler stalowy, ocynkowany ogniowo, h=900 mm</t>
  </si>
  <si>
    <t>Cokół z listwy z tworzywa sztucznego 20/200 mm (na ścianach WB11)</t>
  </si>
  <si>
    <t>Cokół ze stali nierdzewnej (na ścianach TW6 - działowych wewnętrznych)</t>
  </si>
  <si>
    <t>Chłodnia mięsa - 5.31</t>
  </si>
  <si>
    <t>Chłodnia sery - 5.32</t>
  </si>
  <si>
    <t>Ono 100 x 110 cm</t>
  </si>
  <si>
    <t>Czyszczenie okna</t>
  </si>
  <si>
    <t xml:space="preserve">Płytki podłogowe 200/200/14-15 mm </t>
  </si>
  <si>
    <t>Cokolik z płytek</t>
  </si>
  <si>
    <t>Czyszczenie sufitu kasetonowego</t>
  </si>
  <si>
    <t>Czyszczenie ścian i wyposażenia</t>
  </si>
  <si>
    <t>w przypadku braku wymiany sufitu</t>
  </si>
  <si>
    <t>w przypadku braku wymiany okładzin i wyposażenia</t>
  </si>
  <si>
    <t>w przypadku braku wymiany posadzki</t>
  </si>
  <si>
    <t>Nnisza zrzutu wody wraz z opłytkowaniem</t>
  </si>
  <si>
    <t>Kraty ocynkowane niszy zrzutu wody - (1 x  sito z drobnym oczkiem,  1x krata 80 x 80 cm dzielona z uchwytami)</t>
  </si>
  <si>
    <t xml:space="preserve">Cokół z listwy z tworzywa sztucznego 20/200 mm </t>
  </si>
  <si>
    <t>Odbój - kątownik stalowy ocynkowany</t>
  </si>
  <si>
    <t>Malowanie ścian powyżej płytek WF 2.1</t>
  </si>
  <si>
    <t>Magazyn - 4.03</t>
  </si>
  <si>
    <t xml:space="preserve">Fundament </t>
  </si>
  <si>
    <t>Brama rolowana szybkobieżna zewnętrzna 2,60/3,25 m</t>
  </si>
  <si>
    <t>Brama szybkobieżna + motyw drukowany (2.0 x 2.5m)</t>
  </si>
  <si>
    <t>Pomieszczenie nad chłodniami MWS</t>
  </si>
  <si>
    <t>Pomieszczenie nad chłodnią 5.39 i mroźnią 5.37</t>
  </si>
  <si>
    <t>Drabina stalowa</t>
  </si>
  <si>
    <t>Ochrona z blachy stalowej wieńca</t>
  </si>
  <si>
    <t>Drzwi stalowe</t>
  </si>
  <si>
    <t>Odbój - pałąk stalowy jako ochrona urządzeń sterowniczych chłodni/mroźni</t>
  </si>
  <si>
    <t>Płytki podłogowe 200/200/14-15 mm - ścieżka transportowa (wymiana)</t>
  </si>
  <si>
    <t>RS21.1</t>
  </si>
  <si>
    <t>zdjęcie</t>
  </si>
  <si>
    <t>Odbój - dla bramy AT23 - rama wisząca z profili kwadratowych stalowych (Malowana RAL 1017/RAL1023)</t>
  </si>
  <si>
    <t>Odbój - dla bramy IT29 - rama z profili kwadratowych  stalowych (Malowana RAL 1017/RAL1023)</t>
  </si>
  <si>
    <t>Odbój - stalowy kątownik profilowany 80/80/6 mm ocynkowany h=2,00 m - ochrona narożników ścian i słupów</t>
  </si>
  <si>
    <t>Odbój - osłona okalająca z blachy żłobkowanej dla rur, gr. min. 4 mm, h=3m od górnej krawędzi gotowej podłogi</t>
  </si>
  <si>
    <t>Odbój - pałąk ochronny (ochrona zasilaczy do ładowania wózków)</t>
  </si>
  <si>
    <t>Odbój - pałąk ochronny z rury stalowej  do ochrony urządzeń w magazynie (gniazda wtykowe natynkowe, zawory wody/spustowe, zawory inst. tryskaczowej)</t>
  </si>
  <si>
    <t>Barierki stalowe - ochrona przed wejściem na strop podwieszany</t>
  </si>
  <si>
    <t>Konstrukcja stalowa - wsporcza podparcie stropu pomieszczeń technicznych</t>
  </si>
  <si>
    <t xml:space="preserve">Konstrukcja stalowa - pomost roboczy </t>
  </si>
  <si>
    <t>Konstrukcja stalowa - rama stalowa wzmocnienie dla drzwi</t>
  </si>
  <si>
    <t>Naprawa styku posadzki magazynu z rampą</t>
  </si>
  <si>
    <t>Odbój - kantówka 100 x 100 mm</t>
  </si>
  <si>
    <t>Malowanie drzwi wraz z wymianą okuć, szczotek/gum i regulacją</t>
  </si>
  <si>
    <t>Czyszczenie kaset stalowych ściennych</t>
  </si>
  <si>
    <t>Magazyn dodatkowy - 4.03.1</t>
  </si>
  <si>
    <t xml:space="preserve">Ściana - okratowanie - wypełnienie siatka falistą </t>
  </si>
  <si>
    <t>Strefa - Doki</t>
  </si>
  <si>
    <t>Pomost przeładunkowy 60kN, 2.0 x 1.75m</t>
  </si>
  <si>
    <t>FT2</t>
  </si>
  <si>
    <t>Panel PU - izolacja termiczna pomostu wraz z ochroną z ceownika</t>
  </si>
  <si>
    <t>Odbojnik z kauczuku syntetycznego 50x25x14 cm</t>
  </si>
  <si>
    <t>Brama segmentowa 2.60 x 3.25 m</t>
  </si>
  <si>
    <t>AT27</t>
  </si>
  <si>
    <t>Czyszczenie mastu przeładunkowego</t>
  </si>
  <si>
    <t>Czyszczenie bramy segmentowej</t>
  </si>
  <si>
    <t>Rampa 7.02</t>
  </si>
  <si>
    <t>Osłona maskująca z tkaniny, kolor szary, 250 g/m2 - mocowanie do okratowania rampy</t>
  </si>
  <si>
    <t>Obróbka z blachy - uszczelniająca przestrzeń pomiedzy okratowaniem rampy, a blachą trapezową</t>
  </si>
  <si>
    <t xml:space="preserve">Fartuch dla doków </t>
  </si>
  <si>
    <t xml:space="preserve">Brama rolowana lamelowa 250x250 cm </t>
  </si>
  <si>
    <t>Odbój - stalowy kątownik mocowany przed ścianą z siatki falistej</t>
  </si>
  <si>
    <t>Odbój - kantówka 100/100 mm</t>
  </si>
  <si>
    <t>Odbój - ochrona przeciwuderzeniowa mechanizmów bram rolowanych TUF2</t>
  </si>
  <si>
    <t>Odbój - ochrona przeciwuderzeniowa mechanizmów bram rolowanych TUF3</t>
  </si>
  <si>
    <t>Odbój - pałąk ochronny urządzeń sterujacych dla bram rolowanych lamelowych TUF2 i TUF3</t>
  </si>
  <si>
    <t>Konstrukcja stalowa - zabudowa rampy</t>
  </si>
  <si>
    <t xml:space="preserve">Pola z siatki falistej </t>
  </si>
  <si>
    <t>Korekta konstrukcji stalowej zabudowy rampy</t>
  </si>
  <si>
    <t>Zamknięcie otworu prasokontenera z siatki falistej</t>
  </si>
  <si>
    <t>Konstrukcja stalowa - schody stalowe wraz z pomostem i fundamentem</t>
  </si>
  <si>
    <t>Czyszczenie konstrukcji stalowej zadaszenia</t>
  </si>
  <si>
    <t>Malowanie blachy trapezowej (obmiar liczony z rzutu zadaszenia)</t>
  </si>
  <si>
    <t>Czyszczenie blachy trapezowej (obmiar liczony z rzutu zadaszenia)</t>
  </si>
  <si>
    <t>Naprawa posadzki (wypełnienie rys)</t>
  </si>
  <si>
    <t>Korekta mocowania pomostu przeładunkowego</t>
  </si>
  <si>
    <t xml:space="preserve">Odbój - pachołki stalowe, wysokość 910 mm, rura ze stali profilowej 101x5 mm </t>
  </si>
  <si>
    <t>Malowanie odboju RS19 - ceownika pasy żółto/czarne</t>
  </si>
  <si>
    <t>Czyszczenie pomostów przeładunkowych</t>
  </si>
  <si>
    <t>Czyszczenie niszy pomostu przeładunkowego</t>
  </si>
  <si>
    <t>Posadzka - nowa płyta rampy wraz z RS19</t>
  </si>
  <si>
    <t>Magazyn palet 7.xx</t>
  </si>
  <si>
    <t xml:space="preserve">Posadzka - nowa płyta rampy </t>
  </si>
  <si>
    <t>KKV - 06.01.01 / Pomieszczenie Maszyn Chłodniczych</t>
  </si>
  <si>
    <t>Malowanie sufitu/stropu</t>
  </si>
  <si>
    <t>Uszczelnienie progu</t>
  </si>
  <si>
    <t>Czyszczenie przestrzeni pod schodami</t>
  </si>
  <si>
    <t xml:space="preserve">Drabina stalowa </t>
  </si>
  <si>
    <t>Realizacja Tak/Nie</t>
  </si>
  <si>
    <t>OL2.1</t>
  </si>
  <si>
    <t>Świetlik dachowy 150/240</t>
  </si>
  <si>
    <t>Świetlik dachowy 120/180</t>
  </si>
  <si>
    <t>Świetlik dachowy  100/100</t>
  </si>
  <si>
    <t>Świetlik dachowy 150/240 EI30</t>
  </si>
  <si>
    <t>Świetlik dachowy 120/180 EI30</t>
  </si>
  <si>
    <t>Świetlik dachowy  100/100 EI30</t>
  </si>
  <si>
    <t>Wyłaz dachowy 120/180</t>
  </si>
  <si>
    <t>Wyłaz dachowy 120/240</t>
  </si>
  <si>
    <t>Wyłaz dachowy 120/120</t>
  </si>
  <si>
    <t>Wyłaz dachowy 120/180 EI30</t>
  </si>
  <si>
    <t>Wyłaz dachowy 120/240 EI30</t>
  </si>
  <si>
    <t>Wyłaz dachowy 120/120 EI30</t>
  </si>
  <si>
    <t>Wyłaz dachowy - modernizacja dodanie siłownika i sterowania</t>
  </si>
  <si>
    <t xml:space="preserve">Zamknięcie otworów po demontażach - uzupełnienie blachy trapezowej, folii, wełny mineralnej, membrany dachowej </t>
  </si>
  <si>
    <t>Korekta - przeniesienie istniejącego świetlika /klapy dymowej</t>
  </si>
  <si>
    <t>Wykonanie przejść dla wywiewek kanalizacyjnych wraz z wykonaniem uszczelnienia i obróbek</t>
  </si>
  <si>
    <t>Wykonanie przejść dla wentylatorów dachowych wraz z wykonaniem uszczelnienia i obróbek</t>
  </si>
  <si>
    <t>Wykonanie przejść dla instalacji fronowych jednostek klimatyzacyjnych wraz 
z wykonaniem uszczelnienia i obróbek</t>
  </si>
  <si>
    <t xml:space="preserve">Konstrukcja stalowa - korekta podkonstrukcji skraplaczy urządzeń chłodniczych </t>
  </si>
  <si>
    <t>Konstrukcja stalowa - barierki dla urządzeń skraplaczy chłodniczych</t>
  </si>
  <si>
    <t>Konstrukcja stalowa - podesty - kraty WEMA</t>
  </si>
  <si>
    <t>System Asekurantów dachowych - wyposażenie</t>
  </si>
  <si>
    <t>System Asekurantów dachowych - słupki wraz z obróbkami i uszczelnieniem dachu</t>
  </si>
  <si>
    <t>Usunięcie zastoin wody na dachu - korekta spadków</t>
  </si>
  <si>
    <t>Attyka - obróbki blacharskie</t>
  </si>
  <si>
    <t>Miejsce odkładcze przy wyłazie dachowym 2.0 x 2.0m</t>
  </si>
  <si>
    <t>Ścieżka serwisowa</t>
  </si>
  <si>
    <t>Konstrukcja stalowa - lokalne usunięcie ognisk korozji - odrdzewienie i zabezpieczenie antykorozyjne (powierzchnia około 20 cm x 20 cm)</t>
  </si>
  <si>
    <t>Konstrukcja Stalowa - zadaszenie wejścia głownego - nowa część zadaszenia</t>
  </si>
  <si>
    <t>Konstrukcja Stalowa - podkonstrukcja blendy zadaszenia</t>
  </si>
  <si>
    <t>Blenda zadaszenia wejścia głownego wraz z obróbkami, uchwytami na flagi FLH1 oraz pasem poziomym</t>
  </si>
  <si>
    <t>Pokrycia zadaszenia z membrany dachowej SIKAPLAN, twardej wełny gr. 6 cm, oraz warstwy oddzielającej z włókna szklanego wraz z dostosowaniem wpustów dachowych i korektą odprowadzenia do słupów</t>
  </si>
  <si>
    <t>Uszczelnienie styku na połączniu zadaszenia z ścianą elewacyjną</t>
  </si>
  <si>
    <t>Konstrukcja Stalowa  - podkonstrukcja zadaszenia</t>
  </si>
  <si>
    <t>Konstrukcja Stalowa - korekta istniejącego zadaszenia</t>
  </si>
  <si>
    <t>Blacha trapezowa</t>
  </si>
  <si>
    <t>Blenda zadaszenia wraz z obróbkami</t>
  </si>
  <si>
    <t>Konstrukcja stalowa - podkonstrukcja blendy zadaszenia</t>
  </si>
  <si>
    <t>Malowanie blachy trapezowej</t>
  </si>
  <si>
    <t>Malowanie blendy zadaszenia</t>
  </si>
  <si>
    <t>Czyszczenie blachy trapezowej</t>
  </si>
  <si>
    <t>Czyszczenie konstrukcji zadaszenia</t>
  </si>
  <si>
    <t>Rynna zadaszenia</t>
  </si>
  <si>
    <t>Rury spustowe</t>
  </si>
  <si>
    <t>Tymczasowy demontaż górnego prefabrykatu i ponowny montaż dla zamocowania belki wzmocnienia dla Witryny Aluminiowo-Szklanej</t>
  </si>
  <si>
    <t>Konstrukcja stalowa - wzmocnienie -  nadproże dla witryny Aluminiowo-Szklanej</t>
  </si>
  <si>
    <t>Malowanie obróbki attyki budynku RAL 7012</t>
  </si>
  <si>
    <t>Malowanie elewacji betonowej budynku w kolorze farbą Caparol Silitol Finish</t>
  </si>
  <si>
    <t>Malowanie elewacji z blachy/płyt PW w kolorze farbą Caparol Silitol Finish</t>
  </si>
  <si>
    <t>Szpachlowanie elewacji budynku wykonanej z grysu, na gładko w systemie Cekol wraz z malowaniem farbą w kolorze Caparol Silitol Finish wg technologii opisanej w dziale 00.01.000</t>
  </si>
  <si>
    <t>Witryna Aluminiowo-Szklana zewnętrzna stała - wysokość 3.40m</t>
  </si>
  <si>
    <t>Witryna Aluminiowo-Szklana z drzwiami rozwiernymi (wyskość 3.40m , drzwi szer. 1m x 2m)</t>
  </si>
  <si>
    <t>Witryna Aluminiowo-Szklana z drzwiami przesuwnymi (wysokość 3.4m, drzwi szer. 1.5 m x 2m)</t>
  </si>
  <si>
    <t>Witryna Aluminiowo-Szklana z drzwiami rozwiernymi (wysokość 3.4 m, drzwi szer. 1m x 2m)</t>
  </si>
  <si>
    <t>Witryna Aluminiowo-Szklana z drzwiami przesuwnymi (wyskość 3.4 m, drzwi szer. 1.5 m x 2m)</t>
  </si>
  <si>
    <t>Witryna Aluminiowo-Szklana stała (wyskość 3.4 m)</t>
  </si>
  <si>
    <t>Elewacja z paneli aluminiowych wraz z obróbkami w kolorze RAL7012</t>
  </si>
  <si>
    <t>Izolacja termiczna wraz z tynkiem (struktura gładka) - uzupełnienie elewacji/docieplenie</t>
  </si>
  <si>
    <t>np. po demontażu blachy sinus nad wejsciem głownym / lub docieplenie magazynu palet</t>
  </si>
  <si>
    <t>Wymiana/naprawa uszkodzonych spoin z Siki (10%) na łączeniu prefabrykatów</t>
  </si>
  <si>
    <t>zdjecie</t>
  </si>
  <si>
    <t>tylko w przypadku braku szpachlowania</t>
  </si>
  <si>
    <t>Konstrukcja Stalowa - podkonstrukcja reklamy dodatkowej na elewacji</t>
  </si>
  <si>
    <t>Kaseton podświetlany - logo KL 6 x 6 m</t>
  </si>
  <si>
    <t>Kaseton podświetlany - logo KL 5 x 5 m</t>
  </si>
  <si>
    <t>Kaseton podświetlany - logo KL 4 x 4 m</t>
  </si>
  <si>
    <t>Reklamy</t>
  </si>
  <si>
    <t>Parking</t>
  </si>
  <si>
    <t>Usnięcie podbudowy z kruszywa</t>
  </si>
  <si>
    <t>Demontaż kostki betonowej</t>
  </si>
  <si>
    <t>Demontaż płyt ażurowych</t>
  </si>
  <si>
    <t>Droga dojazdowa/Droga pożarowa</t>
  </si>
  <si>
    <t>Plac Manewrowy</t>
  </si>
  <si>
    <t>Usnunięcie płyty żelbetowej prasokontenerów</t>
  </si>
  <si>
    <t>Demontaż krawężników/oporników</t>
  </si>
  <si>
    <t>Demontaż obrzeży</t>
  </si>
  <si>
    <t>Demontaż - skrócenie muru oporowego</t>
  </si>
  <si>
    <t>Mury oporowe, schody, ogrodzenia</t>
  </si>
  <si>
    <t>Demontaż naprowadzaczy</t>
  </si>
  <si>
    <t>Demontaż oznakowania pionowego - znaki drogowe</t>
  </si>
  <si>
    <t>Demontaż pylonu wjazdowego - flaga 7m</t>
  </si>
  <si>
    <t>Demontaż pylonu wjazdowego - dwunożny 9m</t>
  </si>
  <si>
    <t>Elementy reklamowe</t>
  </si>
  <si>
    <t>Oznakowanie</t>
  </si>
  <si>
    <t>Ściany</t>
  </si>
  <si>
    <t>XIII</t>
  </si>
  <si>
    <t>XII</t>
  </si>
  <si>
    <t>DACH</t>
  </si>
  <si>
    <t>Dach głowny</t>
  </si>
  <si>
    <t>XI</t>
  </si>
  <si>
    <t>Nawierzchnia asfaltowa - warstwa ścieralna</t>
  </si>
  <si>
    <t>Nawierzchnia asfaltowa - warstwa ścieralnai konstrukcyjna</t>
  </si>
  <si>
    <t>Nawierzchnia z kostki betonowej</t>
  </si>
  <si>
    <t>Krawężnik/ opornik</t>
  </si>
  <si>
    <t>Podbudowa z kruszywa łamanego</t>
  </si>
  <si>
    <t>Nawierzchnia z płyt ażurowych</t>
  </si>
  <si>
    <t>Wymiana lokalna uszkodzonej kostki betonowej</t>
  </si>
  <si>
    <t>Naprawa pęknięć asfaltu - uzupełnienie ubytków</t>
  </si>
  <si>
    <t>Wysepka dla lampy oświetleniowej z kostki betonowej wraz z podbudową i krawężnikami (wielkość 2.0 x 2.0 m)</t>
  </si>
  <si>
    <t>Uzupełnienie warstw podbudowy i kostki betonowej po demontażach wiat na wózki</t>
  </si>
  <si>
    <t>Uzupełnienie warstw podbudowy i asfaltu po demontażach wiat na wózki</t>
  </si>
  <si>
    <t>Naprawa zapadnietych lokalnie miejsc asfaltowych - odtworzenie warstw asfaltowych wraz z uzupełnieniem / wymianą podbudowy</t>
  </si>
  <si>
    <t>Płyta żelbetowa dla prasokontenerów i placu dostaw</t>
  </si>
  <si>
    <t>Koryto ciekowe</t>
  </si>
  <si>
    <t>Chodniki i opaski wokół budynku</t>
  </si>
  <si>
    <t>Obrzeże</t>
  </si>
  <si>
    <t>Mur oporowy - czyszczenie</t>
  </si>
  <si>
    <t>Mur oporowy - renowacja nałożenie wyprofilowanej blachy złobkowej na górną część muru</t>
  </si>
  <si>
    <t>Rampa dla niepełnosprawnych z kostki betonowej wraz z obrzeżami</t>
  </si>
  <si>
    <t xml:space="preserve">Schody terenowe z kostki betonowej wraz z elemntami wsporczymi </t>
  </si>
  <si>
    <t>Barierki dla schodów</t>
  </si>
  <si>
    <t>Barierki dla rampy dla niepełnosprawnych</t>
  </si>
  <si>
    <t xml:space="preserve">Barierki na murze oporowych </t>
  </si>
  <si>
    <t>Barierki przy skarpach</t>
  </si>
  <si>
    <t>Ogrodzenie z siatki sytemowej do wysokości 1.6m</t>
  </si>
  <si>
    <t>Ogrodzenie systemowe z blachy profilowanej do wysokości 1.8 m</t>
  </si>
  <si>
    <t>Bariera energochłonna</t>
  </si>
  <si>
    <t>Demontaż bariery energochłonnej</t>
  </si>
  <si>
    <t>Ekran akustyczny do wysokości 3.0 m</t>
  </si>
  <si>
    <t xml:space="preserve">Odbój stalowy wys. 1.1m średnica 30 cm wypełniony betonem </t>
  </si>
  <si>
    <t>Oznakowanie pionowe - słupek, znak drogowy x1</t>
  </si>
  <si>
    <t>Oznakowanie pionowe - słupek, znak drogowy x2</t>
  </si>
  <si>
    <t>Oznakowanie pionowe - słupek, znak drogowy x3</t>
  </si>
  <si>
    <t>Oznakowanie pionowe - miejsce dla niepełnosprawnych</t>
  </si>
  <si>
    <t>Oznakowanie pionowe - miejsce dla rodziców z dziećmi</t>
  </si>
  <si>
    <t>Oznakowanie pionowe - pałąk informacyjny KL</t>
  </si>
  <si>
    <t>Oznakowanie poziome - przejście dla pieszych (technologia grubowarstwowa)</t>
  </si>
  <si>
    <t>Oznakowanie poziome - linie rozdziału (technologia grubowarstwowa)</t>
  </si>
  <si>
    <t>Oznakowanie poziome - miejsce dla niepełnosprawnych na asflacie w technologii grubowarstwowej kolor niebieski zgodnie z ORD</t>
  </si>
  <si>
    <t>Malowanie pylonu wjazdowego - flaga 7m</t>
  </si>
  <si>
    <t>Malowanie pylonu wjazdowego - dwunożny 9m</t>
  </si>
  <si>
    <t>Malowanie pylonu - trójstronny 12 m</t>
  </si>
  <si>
    <t>Malowanie pylonu - trójstronny 16 m</t>
  </si>
  <si>
    <t>Kasetonu podświetlany reklamowego 2 x 2 m - logo KL</t>
  </si>
  <si>
    <t>Kasetonu podświetlany reklamowego 3 x 3 m - logo KL</t>
  </si>
  <si>
    <t>Kasetonu podświetlany reklamowego 4 x 4 m - logo KL</t>
  </si>
  <si>
    <t>Kasetonu podświetlany reklamowego 6 x 6 m - logo KL</t>
  </si>
  <si>
    <t>Kasetonu podświetlany reklamowego 1 x 2 m - logo P (parking)</t>
  </si>
  <si>
    <t>Malowanie konstrukcji bilbordów wolnostojących</t>
  </si>
  <si>
    <t>Tereny zielone</t>
  </si>
  <si>
    <t>Trawnik z rolki wraz z pielęgnacją</t>
  </si>
  <si>
    <t>Humus - warstwa humusu gr.20 cm</t>
  </si>
  <si>
    <t>Malowanie ogrodzenia</t>
  </si>
  <si>
    <t>Wysepka z kostki betonowej przy masztach oświetleniowych (wielkość 1.0 x 1.0 m)</t>
  </si>
  <si>
    <t xml:space="preserve">Chodnik - ścieżka serwisowych do urządzeń technicznych </t>
  </si>
  <si>
    <t>Czyszczenie chemiczne kostki betonowej</t>
  </si>
  <si>
    <t>Czyszczenie nawierzchni z asfaltu</t>
  </si>
  <si>
    <t>Wyprofilowanie skarpy</t>
  </si>
  <si>
    <t>Wzmocnienie skarpy - ułożenie płyt ażurowych</t>
  </si>
  <si>
    <t>Krzewy - nasadzenie krzewów płożących</t>
  </si>
  <si>
    <t>Krzewy - pielęgnacja przycięcie</t>
  </si>
  <si>
    <t>Odbój - pałąk stalowy - ochrona lamy przy placu manewrowym</t>
  </si>
  <si>
    <t>Odbój  - głaz kamienny 1.0 x 1.0 x 0.75m</t>
  </si>
  <si>
    <t>zdjęcie , rysunek</t>
  </si>
  <si>
    <t>Regulacja studni/wpustów drogowych wraz z obróbkami wkół studni/wpustu, odtworzeniem nawierzchni wokół studni/wpustu</t>
  </si>
  <si>
    <t>Konstrukcja stalowa - lokalne usunięcie ognisk korozji - odrdzewienie i zabezpieczenie antykorozyjne (powierzchnia około 10 cm x 10 cm)</t>
  </si>
  <si>
    <t>Wiata dla palących - Fundament</t>
  </si>
  <si>
    <t>Wiata na wózki zakupowe - tylko fundament - płyta betonowa</t>
  </si>
  <si>
    <t>Wiata dla palących - Systemowa kabina z przeszkleniami</t>
  </si>
  <si>
    <t>System parkingowy</t>
  </si>
  <si>
    <t>Przygotownie pod system: wysepki na wjazdach na parking</t>
  </si>
  <si>
    <t>Przygotowanie pod system: ułożenie peszli - wjazdy - automat kasowy - Info (usunięcie, wykop, odtworzenie nawierzchni)</t>
  </si>
  <si>
    <t>Kabel YKYżo 5x16 wraz z robotami ziemnymi - zasilanie  wiaty na wózki z najbliższej latarni wraz z robotami ziemnymi oraz tabliczką łączeniową, bednarką, rurą ochronną, elementami montażowymi</t>
  </si>
  <si>
    <t>Kabel YKXSżo 5x10 wraz z robotami ziemnymi - zasilanie Najemca</t>
  </si>
  <si>
    <t>Kabel YKXSżo 5x16 wraz z robotami ziemnymi - zasilanie Najemca</t>
  </si>
  <si>
    <t>Montaż sztycy 2,0 m na podstawie betonowej wraz z podłączeniem</t>
  </si>
  <si>
    <t>Montaż sztycy 5,0 m na podstawach betonowych wraz z podłączeniem</t>
  </si>
  <si>
    <t>Montaż sztycy 7,0 m na podstawach betonowych wraz z podłączeniem</t>
  </si>
  <si>
    <t>Kompletna instalacja LAN (tryb przebudowy 24 dniowy) zgodnie z opisem założeń ogólnych w rozdziale 00.01.000</t>
  </si>
  <si>
    <t>Kompletna instalacja LAN (tryb przebudowy 9 tygodniowy) zgodnie z opisem założeń ogólnych w rozdziale 00.01.000</t>
  </si>
  <si>
    <t>PRACE PRZEKAZANE PRZEZ DZIAŁ EKSPLOATACJI</t>
  </si>
  <si>
    <t>X000
M00
ELMA</t>
  </si>
  <si>
    <t>X000
M00</t>
  </si>
  <si>
    <t>dodać opis</t>
  </si>
  <si>
    <t xml:space="preserve"> (NALEŻY WYLISTOWAĆ WSZYSTKIE USTERKI BUDOWLANE I TECHNICZNE Z OSTATNIEGO PROTOKOŁU VDS)</t>
  </si>
  <si>
    <t xml:space="preserve">USUNIĘCIE USTEREK VDS </t>
  </si>
  <si>
    <t>Kanały i kształtki wentylacyjne</t>
  </si>
  <si>
    <t>Klapy pożarowe</t>
  </si>
  <si>
    <t>wymaina?</t>
  </si>
  <si>
    <t>INSTALACJE WODNO - KANALIZACYJNE WEWNĘTRZNE</t>
  </si>
  <si>
    <r>
      <t>Płytki ścienne 150/200 mm, H=</t>
    </r>
    <r>
      <rPr>
        <sz val="11"/>
        <color indexed="8"/>
        <rFont val="Arial"/>
        <family val="2"/>
        <charset val="238"/>
      </rPr>
      <t xml:space="preserve"> 2,2 m + izolacja przeciwwilgociowa</t>
    </r>
  </si>
  <si>
    <t xml:space="preserve">Wzmocnienia otworów wycinanych w prefabrykatach dla witryn </t>
  </si>
  <si>
    <t>Wykananie przegród szczelnych z płyt gipsowo-kartonowych do wysokości 3.0 m jednostronie pojedynczo płytowanych z uszczelnieniem wszystkich połączeń dla wygrodzenia strefy przebudowy najemcy</t>
  </si>
  <si>
    <t>Pochłaniacze kurzu/pyłu firmy ZHENDER - tel 609 460 415</t>
  </si>
  <si>
    <t>Tymczasowe zasilanie wod-kan-elektor dla tymczasowego pomieszcznia mycia dla potrzeb MWS.</t>
  </si>
  <si>
    <t xml:space="preserve">Tymczasowa ściana gipsowo-kartonowa dla tymczasowego stoiska MWS/Piekarnia wraz z drzwiami. </t>
  </si>
  <si>
    <t>YKXS 1x25</t>
  </si>
  <si>
    <t>YKXS 1x35</t>
  </si>
  <si>
    <t>YKXS 1x70</t>
  </si>
  <si>
    <t>YKXS 1x95</t>
  </si>
  <si>
    <t>YKXS 1x120</t>
  </si>
  <si>
    <t>YKXS 1x120 - układany w ziemi</t>
  </si>
  <si>
    <t>YKXS 1x150</t>
  </si>
  <si>
    <t>YKXS 1x150 - układany w ziemi</t>
  </si>
  <si>
    <t>YKXS 1x185</t>
  </si>
  <si>
    <t>YKXS 5x10</t>
  </si>
  <si>
    <t>YKXS 5x16</t>
  </si>
  <si>
    <t>YKXS 5x25</t>
  </si>
  <si>
    <t>YKXS 5x35</t>
  </si>
  <si>
    <t>YKXS 5x50</t>
  </si>
  <si>
    <t>YStY 2x1,5</t>
  </si>
  <si>
    <t>YStY 3x1,5</t>
  </si>
  <si>
    <t>YStY 5x1,5</t>
  </si>
  <si>
    <t>YStY 7x1,5</t>
  </si>
  <si>
    <t>YStY 12x1,5</t>
  </si>
  <si>
    <t xml:space="preserve">YStY 15x1,5 </t>
  </si>
  <si>
    <t>Rury osłonowe OPTO</t>
  </si>
  <si>
    <t>Rury osłonowe DVK 50</t>
  </si>
  <si>
    <t>Rury osłonowe DVK 75</t>
  </si>
  <si>
    <t>AV</t>
  </si>
  <si>
    <t>Montaż opraw oświetleniowych nad kasami (DECKENELEMENT KASSE L520, KAUFLAND-Nr. DE102 (KASSENBEREICH) [kompletna dla kasy]</t>
  </si>
  <si>
    <t>OSPRZĘT ELEKTRYCZNY</t>
  </si>
  <si>
    <t>Przycisk do wyłączenia pożarowego</t>
  </si>
  <si>
    <t>Szyna PE</t>
  </si>
  <si>
    <t>LgY 1x6 (żółto zielony)</t>
  </si>
  <si>
    <t>LgY 1x25 (żółto zielony)</t>
  </si>
  <si>
    <t>Montaż sztycy 3,0 m na podstawach betonowych wraz z podłączeniem</t>
  </si>
  <si>
    <t>Naprawa  złącza krzyżowego, złącza kontrolnego</t>
  </si>
  <si>
    <t>Dostawa i montaż nowego okablowania dla instalacji CCTV</t>
  </si>
  <si>
    <t>ODDYMIANIE - nowa instalacja - centralka oddymiająca 16A z możliwością wysterowania klap z centrali SAP (centrala dostostosowana do ilości siłowników i stref pożarowych), przyciski oddymiające, programowanie centrali SAP, certyfikat CNBOP.</t>
  </si>
  <si>
    <t>ODDYMIANIE - nowa instalacja - centralka oddymiająca 32A z możliwością wysterowania klap z centrali SAP (centrala dostostosowana do ilości siłowników i stref pożarowych), przyciski oddymiające, programowanie centrali SAP, certyfikat CNBOP.</t>
  </si>
  <si>
    <t>Gniazdo RTV/SAT</t>
  </si>
  <si>
    <t>Przeniesienie wszystkich niezbędnych elementów do wykonania przebudowy (konieczny demontaż i ponowny montaż elementów pozostających np. przeniesienie obwodów w szafach likwidowanych, urządzeń kolidujących z nowym planem itp.) podczas normalnej pracy marketu)</t>
  </si>
  <si>
    <t>ISP-1 - szafa (kompletna bez Wago)</t>
  </si>
  <si>
    <t>ISP-2 - szafa (kompletna bez Wago)</t>
  </si>
  <si>
    <t xml:space="preserve">WD21/LUA5 Szafka sterująca instalacją </t>
  </si>
  <si>
    <t xml:space="preserve">WD5 Szafka sterująca instalacją </t>
  </si>
  <si>
    <t>Modernizacja szafy UV-W</t>
  </si>
  <si>
    <t>Szafa sterownicza RZS (zasilająco-sterująca)</t>
  </si>
  <si>
    <t>Szafka sygnalizacyjna MT Info (kompletna, bez Wago)</t>
  </si>
  <si>
    <t>Szafka sygnalizacyjna MBT-PT (kompletna, bez Wago)</t>
  </si>
  <si>
    <t>Szafka sygnalizacyjna - kombincja szafek MT i MBT (kompletna, bez Wago)</t>
  </si>
  <si>
    <t>Sysem DALI dla opraw oświetleniowych</t>
  </si>
  <si>
    <t>750-8202 Sterownik</t>
  </si>
  <si>
    <t>750-352 Interfejsy sieciowy</t>
  </si>
  <si>
    <t>750-881 Sterownik</t>
  </si>
  <si>
    <t>750-459 Moduł</t>
  </si>
  <si>
    <t>750-550 Moduł</t>
  </si>
  <si>
    <t>750-451 Moduł</t>
  </si>
  <si>
    <t>750-559 Moduł</t>
  </si>
  <si>
    <t>750-597 Moduł</t>
  </si>
  <si>
    <t>750-460 Moduł</t>
  </si>
  <si>
    <t>750-461 Moduł</t>
  </si>
  <si>
    <t>750-468 Moduł</t>
  </si>
  <si>
    <t>750-600 Moduł</t>
  </si>
  <si>
    <t>750-602 Moduł zasilający</t>
  </si>
  <si>
    <t>750-640 Moduł</t>
  </si>
  <si>
    <t>750-650 Moduł</t>
  </si>
  <si>
    <t>750-652 Moduł</t>
  </si>
  <si>
    <t>750-1405 Moduł</t>
  </si>
  <si>
    <t>750-1500 Moduł</t>
  </si>
  <si>
    <t>750-1504 Moduł</t>
  </si>
  <si>
    <t>704-5044 Moduł przekaźnikowy</t>
  </si>
  <si>
    <t>Zasilacz UPS 787-870</t>
  </si>
  <si>
    <t>Bateria UPS 787-871</t>
  </si>
  <si>
    <t>Bateria UPS 787-872</t>
  </si>
  <si>
    <t>Panel dotykowy (w pom. KKV) 762-3121</t>
  </si>
  <si>
    <t>Switch Wago 852-101</t>
  </si>
  <si>
    <t>Switch 8- portowy</t>
  </si>
  <si>
    <t>Router</t>
  </si>
  <si>
    <t>Grafiki panela</t>
  </si>
  <si>
    <t>Antena zegara frankfurckiego</t>
  </si>
  <si>
    <t>Zabudowa urządzeń  i okablowanie na szynach w rozdzielni elektrycznej</t>
  </si>
  <si>
    <t>Podłączenie pojedyńczego elementu do systemu monitorowania</t>
  </si>
  <si>
    <t>Siłownik na przepustnicach czerpni i wyrzutni powietrza w pom.agregatu prądotwórczego</t>
  </si>
  <si>
    <t>Siłowniki zaworów rozdzielaczy ogrzewania podłogowego</t>
  </si>
  <si>
    <t>Czujniki temperatury</t>
  </si>
  <si>
    <t>Presostaty ciśnienia (filtry, wentylatory centrali wentylacyjnej)</t>
  </si>
  <si>
    <t>Kasetka sterownicza wentylatorów wywiewnych</t>
  </si>
  <si>
    <t>Czujnik stężenia dwutlenku węgla: kasy, MOPRO, Najemca Rzeźnik/Piekarz.</t>
  </si>
  <si>
    <t>Czujnik dymu w centrali wentylacyjnej</t>
  </si>
  <si>
    <t>Termostat przeciw zamrożeniowy przy nagrzewnicy w centrali wentylacyjnej</t>
  </si>
  <si>
    <t xml:space="preserve">Wykonanie masek zdalnego dostępu zgodnie z wytycznymi Kaufland. </t>
  </si>
  <si>
    <t>FTP 4x2x0,5</t>
  </si>
  <si>
    <t>J-Y(St)Y Lg 2x2x0.8</t>
  </si>
  <si>
    <t>J-Y(St)Y Lg 3x2x0.8</t>
  </si>
  <si>
    <t>J-Y(St)Y Lg 4x2x0.8</t>
  </si>
  <si>
    <t>J-Y(St)Y Lg 5x2x0.8</t>
  </si>
  <si>
    <t>J-Y(St)Y Lg 6x2x0.8</t>
  </si>
  <si>
    <t>J-Y(St)Y Lg 8x2x0.8</t>
  </si>
  <si>
    <t>J-Y(St)Y Lg 10x2x0.8</t>
  </si>
  <si>
    <t xml:space="preserve">JZ-500 (OZ) 2x0.75 </t>
  </si>
  <si>
    <t xml:space="preserve">JZ-500 (OZ) 3x0.75 </t>
  </si>
  <si>
    <t xml:space="preserve">JZ-500 (OZ) 7x0.75 </t>
  </si>
  <si>
    <t xml:space="preserve">JZ-500 (OZ) 12x0.75 </t>
  </si>
  <si>
    <t>JZ-500 (OZ) 2x1</t>
  </si>
  <si>
    <t>JZ-500 (OZ) 3x1</t>
  </si>
  <si>
    <t>JZ-500 (OZ) 4x1</t>
  </si>
  <si>
    <t xml:space="preserve">JZ-500 (OZ) 2x1.5 </t>
  </si>
  <si>
    <t xml:space="preserve">JZ-500 (OZ) 3x1.5 </t>
  </si>
  <si>
    <t xml:space="preserve">JZ-500 (OZ) 4x1.5 </t>
  </si>
  <si>
    <t xml:space="preserve">JZ-500 (OZ) 2x2.5 </t>
  </si>
  <si>
    <t xml:space="preserve">JZ-500 (OZ) 3x2.5 </t>
  </si>
  <si>
    <t xml:space="preserve">JZ-500 (OZ) 4x2.5 </t>
  </si>
  <si>
    <t>2YSLCY-J 4x1,5</t>
  </si>
  <si>
    <t>2YSLCY-J 4x2,5</t>
  </si>
  <si>
    <t>2YSLCY-J 4x4</t>
  </si>
  <si>
    <t>2YSLCY-J 4x6</t>
  </si>
  <si>
    <t>2YSLCY-J 4x10</t>
  </si>
  <si>
    <t>YdY żo 3x1.5</t>
  </si>
  <si>
    <t>YdY żo 4x1.5</t>
  </si>
  <si>
    <t>YdY żo 5x1.5</t>
  </si>
  <si>
    <t>YdY żo 3x2.5</t>
  </si>
  <si>
    <t>YdY żo 4x2.5</t>
  </si>
  <si>
    <t xml:space="preserve">YdY żo 5x2.5     </t>
  </si>
  <si>
    <t>YdY żo 3x4</t>
  </si>
  <si>
    <t>YdY żo 4x4</t>
  </si>
  <si>
    <t>YdY żo 5x4</t>
  </si>
  <si>
    <t>YdY żo 3x6</t>
  </si>
  <si>
    <t>YdY żo 4x6</t>
  </si>
  <si>
    <t>YdY żo 5x6</t>
  </si>
  <si>
    <t>YdY żo 3x10</t>
  </si>
  <si>
    <t>YdY żo 4x10</t>
  </si>
  <si>
    <t>YdY żo 5x10</t>
  </si>
  <si>
    <t xml:space="preserve">YksY żo 7x1.5          </t>
  </si>
  <si>
    <t xml:space="preserve">YksY żo 10x1.5          </t>
  </si>
  <si>
    <t>YkY żo 3x2,5</t>
  </si>
  <si>
    <t>YkY żo 4x2,5</t>
  </si>
  <si>
    <t>YkY żo 5x2,5</t>
  </si>
  <si>
    <t>YkY żo 3x4</t>
  </si>
  <si>
    <t>YkY żo 4x4</t>
  </si>
  <si>
    <t>YkY żo 5x4</t>
  </si>
  <si>
    <t xml:space="preserve">YkY żo 3x6    </t>
  </si>
  <si>
    <t xml:space="preserve">YkY żo 4x6    </t>
  </si>
  <si>
    <t>YkY żo 5x6</t>
  </si>
  <si>
    <t>YkY żo 3x10</t>
  </si>
  <si>
    <t>YkY żo 4x10</t>
  </si>
  <si>
    <t>YkY żo 5x10</t>
  </si>
  <si>
    <t>YkY żo 3x16</t>
  </si>
  <si>
    <t>YkY żo 4x16</t>
  </si>
  <si>
    <t>YkY żo 5x16</t>
  </si>
  <si>
    <t xml:space="preserve">W cenach jednostkowych poszczególnych prac związanych z dostawą i montażem drzwi i okien należy uwzględnić obróbki ościeżnic maskujących otwory ścienne, wyposażenie typu: kontaktrony, rygielkontakty,  peszle dla instalacji kontaktronów/rygielkontaktów/elektrozaczepów </t>
  </si>
  <si>
    <t>Przy prowadzeniu prac Wykonawca zobowiązany jest przestrzegać przepisów BHP i BIOZ. Wszelkie roboty związane z realizacją projektu należy prowadzić zgodnie z wymogami obowiązujących norm, przepisami prawa, wymogami sztuki budowlanej oraz obowiązującym standardem KaBa. Używane materiały muszą spełniać warunki Polskich Norm. Pracą ludzi musi kierować osoba posiadająca uprawnienia do prowadzenia robót.</t>
  </si>
  <si>
    <t>W cenach jednostkowych poszczególnych prac należy ująć, że Wykonawca przejmuje urobek z wykopów i materiał z rozbiórki jako wytwórca odpadów i jest odpowiedzialny za ich zagospodarowanie lub utylizację zgodnie z programem zagospodarowania odpadów i odnośnymi przepisami. Okazać na żądanie i przekazać w dokumentacji powykonawczej karty odpadów, dokonać wymaganych przepisami zgłoszeń wytworzenia odpadów.</t>
  </si>
  <si>
    <t>Demontaż ścian murowanych o gr. 18 cm wraz z okładziną ścienną, RS, drzwiami,oknami</t>
  </si>
  <si>
    <t>Demontaż ścian murowanych o gr. 12 cm wraz z okładziną ścienną, RS, drzwiami, oknami</t>
  </si>
  <si>
    <t xml:space="preserve">Demontaż drzwi </t>
  </si>
  <si>
    <t>Itd.</t>
  </si>
  <si>
    <t>Demontaż tymczasowego stoiska MWS (ściany, blendy, drzwi, instalacje itp..)</t>
  </si>
  <si>
    <t>Likwidacja portalu śluzy pieniędzy</t>
  </si>
  <si>
    <t>Demontaż świetlików dachowych i klap dymowych</t>
  </si>
  <si>
    <t>Demontaż Zadaszenia Wejścia Personalnego, Najemcy</t>
  </si>
  <si>
    <t>Demontaż instalacji wentylacji i klimatyzacji wraz urządzeniami i wyposażeniem</t>
  </si>
  <si>
    <t>Demontaż instalacji wod - kan i hydrantowej - instalacja wraz urządzeniami i wyposażeniem, gaśnicami</t>
  </si>
  <si>
    <t>Demontaż instalacji grzewczej - instalacja wraz z urządzeniami i wyposażeniem</t>
  </si>
  <si>
    <t>Demontaż instalacji tryskaczowych wraz z urządzeniami i wyposażeniem</t>
  </si>
  <si>
    <t>Zestaw dwóch kratek  po dwóch stronach ściany.  Kratka wentylacyjna ścienna transferowa, nieprzezierna ze stali lub aluminium, z nieruchomymi kierownicami powietrza w kształcie litery V, do zabudowy w ścianie.
SG-ALU firmy Schako 825x225 + kanał prostokątny z bosymi końcami – długość kanału dopasowana do grubości przegrody</t>
  </si>
  <si>
    <t>Zestaw dwóch kratek  po dwóch stronach ściany.  Kratka wentylacyjna ścienna transferowa, nieprzezierna ze stali lub aluminium, z nieruchomymi kierownicami powietrza w kształcie litery V, do zabudowy w ścianie.
SG-ALU firmy Schako 625x225 + kanał prostokątny z bosymi końcami – długość kanału dopasowana do grubości przegrody</t>
  </si>
  <si>
    <t>Zestaw dwóch kratek  po dwóch stronach ściany.  Kratka wentylacyjna ścienna transferowa, nieprzezierna ze stali lub aluminium, z nieruchomymi kierownicami powietrza w kształcie litery V, do zabudowy w ścianie.
SG-ALU firmy Schako 625x125 + kanał prostokątny z bosymi końcami – długość kanału dopasowana do grubości przegrody</t>
  </si>
  <si>
    <t>Nawiewnik/wywiewnik z płytą o wymiarze kasetonu</t>
  </si>
  <si>
    <t>Zawór nawiewny/wywiewny</t>
  </si>
  <si>
    <t>Nawiewnik dalekiego zasięgu montowany na hali sprzedaży typ IKA500</t>
  </si>
  <si>
    <t>Nawiewnik dalekiego zasięgu montowany na hali sprzedaży typ IKA400</t>
  </si>
  <si>
    <t>Nawiewnik dalekiego zasięgu montowany na pasażu typ IKA300</t>
  </si>
  <si>
    <t>Nawiewnik dalekiego zasięgu montowany na pasażu typ IKA400</t>
  </si>
  <si>
    <t>Kratka nawiewna w blendzie/ścianie g-k np MWS</t>
  </si>
  <si>
    <t>Wentylator wywiewny dachowy - koncesja Gebhardt RDA 21-1822-EC</t>
  </si>
  <si>
    <t>Wentylator wywiewny dachowy – WC klientów.Gebhardt RDA 31-2528-EC</t>
  </si>
  <si>
    <t>Wentylator wywiewny dachowy - dział MWS. Gebhardt RDA 31-2531-EC</t>
  </si>
  <si>
    <t>Wentylator wywiewny dachowy – WC MWS. Gebhardt RDA 21-1822-EC</t>
  </si>
  <si>
    <t>Wentylator wywiewny dachowy – pom. WC na magazynie Gebhardt RDA 21-1822-EC</t>
  </si>
  <si>
    <t>Wentylator wywiewny dachowy – archiwum i przyjęcie towaru Gebhardt RDA 21-1822-EC</t>
  </si>
  <si>
    <t xml:space="preserve">Wentylator wywiewny dachowy – magazyn Gebhardt RDA 31-2528-EC. </t>
  </si>
  <si>
    <t xml:space="preserve">Wentylator wywiewny dachowy – butelkownia Gebhardt RDA 21-1822-EC. </t>
  </si>
  <si>
    <t xml:space="preserve">Wentylator wywiewny dachowy - magazyn O/W Gebhardt RDA 21-1822-EC. </t>
  </si>
  <si>
    <t>Wentylator wywiewny dachowy – biuro dyrektora, personalne.Gebhardt RDA 21-1822-EC</t>
  </si>
  <si>
    <t>Wentylator wywiewny dachowy – pom. Monitoringu i ochrony. Gebhardt RDA 21-1822-EC</t>
  </si>
  <si>
    <t xml:space="preserve">Wentylator wywiewny dachowy – pom.maszyn chłodniczych Gebhardt  RDM 3E-4556-43-17-J. </t>
  </si>
  <si>
    <t>Wentylator wywiewny dachowy, przeciwwybuchowy - akumulatorownia</t>
  </si>
  <si>
    <t>Klapa ppoż.z siłownikiem minitorowana Ø315</t>
  </si>
  <si>
    <t>Klapa ppoż.z siłownikiem minitorowana Ø355</t>
  </si>
  <si>
    <t>Klapa ppoż.z siłownikiem minitorowana Ø400</t>
  </si>
  <si>
    <t>Kurtyna powietrzna zimna FRIGOVENT FLC-AC 175
V=2400m3//h; 230V, 1~, 3,0A, 0,75kW; 1750x50-80x400mm, 74kg.; sterownik dostarczany przez producenta - mroźnia piekarni</t>
  </si>
  <si>
    <t>Malowanie gałązek grzejnikowych w pomieszczeniach, w których nie jest wykonywana nowa instalacja grzewcza. Jednostka - gałązki w jednym pomieszczeniu</t>
  </si>
  <si>
    <t>Zawór czerpalny, z napowietrzaczem, z zabezpieczeniem przed przepływem wsteczny, z końcówką do węża, chromowany; Schell DN20, Przyłącze ściekowe DN50 dla giętkiego przewodu ściekowego, syfon z pokrywą zaciskową (armatura pralki), wysokość przyłącza ok.70cm nad gotową podłogą. (SSM2; pom .5.15)</t>
  </si>
  <si>
    <t xml:space="preserve">Zestaw WC klientów (pom.1.05, 1.06)                     </t>
  </si>
  <si>
    <t xml:space="preserve">Zestaw WC klientów niepełnosprawnych (pom. 1.07) </t>
  </si>
  <si>
    <t>Zestaw umywalkowy dla klientów (pom. 1.05)</t>
  </si>
  <si>
    <t xml:space="preserve">Zestaw umywalkowy dla klientów (pom. 1.06)                                    </t>
  </si>
  <si>
    <t xml:space="preserve">Zestaw umywalkowy dla klientów niepełnosprawnych (pom. 1.07) </t>
  </si>
  <si>
    <t>Zestaw umywalkowy dla personelu działu MWS (pom. 5.09, 5.11)</t>
  </si>
  <si>
    <t>Syfon chromowany do zestawu będącego w dostawie KL</t>
  </si>
  <si>
    <t>Płaszcz instalacji wodociągowej istniejącej PVC koloru białego dla przewodów zlokalizowanych w strefie widocznej, płaszcz PVC koloru jak sciana dla przewodów zlokalizowanych w odległości do 1 m od sciany, płaszcz PVC koloru biało - szarego dla pozostałych przewodów - na przewodach istniejących</t>
  </si>
  <si>
    <t>Przewód PE100 SDR11 25x2,3 wodociągowy wraz z robotami towarzyszącymi, tj.  wykonanie wykopu, podsypki, obsypki, zasypki, folię ostrzegawczą, zasypanie wykopu i odtworzenie nawierzchni oraz niezbędną armaturą, rurami osłonowymi (zasialnie IMBISS)</t>
  </si>
  <si>
    <t>Przewód PE100 SDR11 25x2,3 wodociągowy wraz z robotami towarzyszącymi, tj.  wykonanie wykopu, podsypki, obsypki, zasypki, folię ostrzegawczą, zasypanie wykopu i odtworzenie nawierzchni oraz niezbędną armaturą, rurami osłonowymi (zasialnie  słupka X604)</t>
  </si>
  <si>
    <t>Przewód PE100 SDR11 25x2,3 wodociągowy wraz z robotami towarzyszącymi, tj.  wykonanie wykopu, podsypki, obsypki, zasypki, folię ostrzegawczą, zasypanie wykopu i odtworzenie nawierzchni oraz niezbędną armaturą, rurami osłonowymi (zasialnie najemcy zewnetrznego)</t>
  </si>
  <si>
    <t>Przewód PVC-U Ø160 kanalizacji sanitarnej wraz z robotami towarzyszącymi, tj.  wykonanie wykopu, podsypki, obsypki, zasypki, folię ostrzegawczą, zasypanie wykopu i odtworzenie nawierzchni.</t>
  </si>
  <si>
    <t>EW3</t>
  </si>
  <si>
    <t>Przewód PVC-U Ø200 kanalizacji sanitarnej wraz z robotami towarzyszącymi, tj.  wykonanie wykopu, podsypki, obsypki, zasypki, folię ostrzegawczą, zasypanie wykopu i odtworzenie nawierzchni.</t>
  </si>
  <si>
    <t>Przewód tłoczny PEHD kanalizacji sanitarnej DN90 wraz z robotami towarzyszącymi, tj.  wykonanie wykopu, podsypki, obsypki, zasypki, folię ostrzegawczą, zasypanie wykopu i odtworzenie nawierzchni.</t>
  </si>
  <si>
    <t>Podłączenie baru kontenerowego IMBISS żeliwo KLM DN150 wraz z robotami towarzyszącymi, tj.  wykonanie wykopu, podsypki, obsypki, zasypki, folię ostrzegawczą, zasypanie wykopu i odtworzenie nawierzchni.</t>
  </si>
  <si>
    <t>Separator tłuszczu dla kanalizacji tłuszczowej z budynku dział MWS- o wielkości 4/400</t>
  </si>
  <si>
    <t>Separator tłuszczu dla kanalizacji tłuszczowej z baru kontenerowego IMBISS- o wielkości 4/400</t>
  </si>
  <si>
    <t>Studnia osadnikowa dla kanalizcji sanitarnej z pom. 4.08 (SBE8)  z włazem klasy D400</t>
  </si>
  <si>
    <t>EW5</t>
  </si>
  <si>
    <t>Studnia przyłączeniowa - bar IMBISS
beton DN1800 H=1,85; Właz szczelny żeliwny klasa D400 z wypełnieniem betonowym, rewizja DN110 kanalizacji sanitarnej, na przewodzie wody zawór odcinający ze spustem DN20</t>
  </si>
  <si>
    <t>Studnia przyłączeniow dla najemcy zewnętrznego
beton DN1500 H=2,00; Właz szczelny żeliwny klasa D400 z wypełnieniem betonowym, rewizja DN110 kanalizacji sanitarnej, na przewodzie wody zawór odcinający ze spustem DN20</t>
  </si>
  <si>
    <t xml:space="preserve">Studnia rewizyjna DN1000  z włazem klasy D400 </t>
  </si>
  <si>
    <t xml:space="preserve">Studnia rewizyjna DN1200  z włazem klasy D400 </t>
  </si>
  <si>
    <t>Studnia rewizyjna tworzywowa BASIC Ø400 kanalizacji sanitarnej, H=0,93m</t>
  </si>
  <si>
    <t>Przejścia szczelne, [tuleja Ø160 z uszczelką]</t>
  </si>
  <si>
    <t>Przejścia szczelne, [tuleja Ø200 z uszczelką]</t>
  </si>
  <si>
    <r>
      <t>Kabel grzejny z ogranicznikiem mocy ułożony na przewodach kanalizacji sanitarnej DN150</t>
    </r>
    <r>
      <rPr>
        <sz val="11"/>
        <color indexed="8"/>
        <rFont val="Arial"/>
        <family val="2"/>
        <charset val="238"/>
      </rPr>
      <t>, termostat</t>
    </r>
  </si>
  <si>
    <t xml:space="preserve">Izolacja termiczna np. wełna mineralna pod folią PVC, ułożona na przewodzie kanalizacji sanitarnej PVC-U  Ø160 </t>
  </si>
  <si>
    <t>Klapa zwrotna końcowa, typ 0</t>
  </si>
  <si>
    <t>Ruszty wpustów drogowych</t>
  </si>
  <si>
    <t xml:space="preserve">Włazy studni kanalizacyjnych </t>
  </si>
  <si>
    <t>Konserwacja rusztów wpustów deszczowych i włazów studni kanalizacyjnych</t>
  </si>
  <si>
    <t>Malowanie/oznakowanie instalacji zewnetrznych na pokrywach studzienek i separatorów</t>
  </si>
  <si>
    <t>Stalowa rura osłonowa DN250</t>
  </si>
  <si>
    <t>Stalowa dwudzielna rura osłonowa DN300</t>
  </si>
  <si>
    <t>Stalowe rury osłonowe DN50</t>
  </si>
  <si>
    <t>Zasuwa klinowa 3/4" z obustronnym złączem do rur PE, wraz z obudową teleskopową i skrzynką uliczną</t>
  </si>
  <si>
    <t>Hydranty zewnętrzne z płaszczem pionowym</t>
  </si>
  <si>
    <t>SÜF1</t>
  </si>
  <si>
    <t>Ściana gipsowo-kartonowa Typ1</t>
  </si>
  <si>
    <t>Ściana murowana o gr. 18 cm  REI</t>
  </si>
  <si>
    <t>Fundament pod ściany murowane (wykop, izolacja przeciw wilgociowe, szalunki, itp.)</t>
  </si>
  <si>
    <t>Uzupełnienie przejść ogniowych na instalacjach w strefie pom. technicznych, pom. socjalnych</t>
  </si>
  <si>
    <t>Zabezpieczenie przejścia pomiędzy ścianą murowaną, a blachą trapezową pom. techniczne i socjalne</t>
  </si>
  <si>
    <t>Uzupełnienie uszkodzonych lub brakujących fug (zacieranych powierzchniowo - zg. z technologią układnia płytek wibroprasowanych) (10% powierzchni Strefy) - rozliczenie nastąpi powykonawczo</t>
  </si>
  <si>
    <t xml:space="preserve">Moskitiery do okien AF1 </t>
  </si>
  <si>
    <t>Poler  wypełniony w całości betonem wraz z odpowiednimi obróbkami</t>
  </si>
  <si>
    <t>Poler  składany wraz z odpowiednimi obróbkami</t>
  </si>
  <si>
    <t>Czyszczenie słupów zadaszenia (stal nierdzewna)</t>
  </si>
  <si>
    <t>Fundament pylonu wejściowego</t>
  </si>
  <si>
    <t>Malowanie dekoracyjne - motyw butelki</t>
  </si>
  <si>
    <t>Kurtyna dymowa  gipsowo-kartonowa</t>
  </si>
  <si>
    <t>Obudowa TV z płyty melaminowej</t>
  </si>
  <si>
    <t>Nawierzchnia asfaltowa - warstwa ścieralna i konstrukcyjna</t>
  </si>
  <si>
    <t>Naprowadzacz dla dostaw przy dokach</t>
  </si>
  <si>
    <t xml:space="preserve">Najemca FM - polery </t>
  </si>
  <si>
    <t xml:space="preserve">Wykonanie przegród szczelnych z płyt gipsowo-kartonowych jednostronnie pojedynczo płytowanych na wysokość hali z uszczelnieniem wszystkich połączeń (pełna szczelność przegrody) dla wygrodzenia:
a) strefy MWS wraz z tymczasową bramą foliową pomiedzy magazynem, a halą sprzedaży,
b) strefy PIEKARNI wraz z tymczasowymi drzwiami
c) strefy ANTRESOLI DYREKTORA </t>
  </si>
  <si>
    <t>Tymczasowe zasilanie namiotu wraz z oświetleniem wewnątrz namiotu (komplet dla jednego namiotu)</t>
  </si>
  <si>
    <t>Tymczasowe zasilenie automroźni/autochłodni</t>
  </si>
  <si>
    <t>Tymczasowe zasilanie wod-kan-elektro,  dla wszystkich punktów sprzedaży, które tego wymagają w trakcie przebudowy, w celu zachowania ciągłości sprzedaży Marketu.  (w tym MWS / Piekarnia)</t>
  </si>
  <si>
    <t>Demontaż stropu żelbetowego(np. toalety klientów, najemcy - apteka, pomieszczenia techniczne)</t>
  </si>
  <si>
    <t>Demontaż blendy MWS i Piekarni</t>
  </si>
  <si>
    <t xml:space="preserve">Demontaż okien </t>
  </si>
  <si>
    <t>Demontaż ścian Gipsowo-Kartonowych</t>
  </si>
  <si>
    <t>Demontaż ścianek wew. Alu-Szklanych / witryn (pom. Szkoleń, 3.18/3.19, PT/WBL, Najemcy)</t>
  </si>
  <si>
    <t>Wycięcie otworów  w ścianach prefabrykowanych dla drzwi, okien, witryn itp. (obmiar w kładzie/widoku ściany)</t>
  </si>
  <si>
    <t>Demontaż reklam/podkonstrukcji dodatkowych Najemcy, KL inne</t>
  </si>
  <si>
    <t>Demontaż tras kablowych i okablowania wraz z wyposażeniem</t>
  </si>
  <si>
    <t>Demontaż szaf elektrycznych wraz z wyposażeniem</t>
  </si>
  <si>
    <t>Demontaż ośw. podst., ośw.awaryjnego i gniazd wtykowych  wraz z wyposażeniem</t>
  </si>
  <si>
    <t>Demontaż instalacji niskoprądowych wraz z wyposażeniem</t>
  </si>
  <si>
    <t>Dla okien niewymienianych i okien nie mających w standardzie moskitier</t>
  </si>
  <si>
    <t>Ścian istniejących</t>
  </si>
  <si>
    <t xml:space="preserve">Witryna wejściowa (zewnętrzna) o wymiarach 5.70m x 3.40m z drzwiami przesuwnymi o szerokoći 2.5m wraz z RS28 oraz progiem ze stali nierdzewnej </t>
  </si>
  <si>
    <t xml:space="preserve">Witryna wejściowa (zewnętrzna) o wymiarach 4.70m x 3.40m z drzwiami przesuwnymi o szerokoći 2.0m  wraz z RS28 oraz progiem ze stali nierdzewnej </t>
  </si>
  <si>
    <t xml:space="preserve">Witryna wejściowa (zewnętrzna) o wymiarach 7.15 m x 3.40m z drzwiami z drzwiami przesuwnymi o szerokości 2.5m wraz z RS28 oraz progiem ze stali nierdzewnej </t>
  </si>
  <si>
    <t xml:space="preserve">Witryna wejściowa (zewnętrzna) o wymiarach 7.15 m x 3.40m z drzwiami przesuwnymi o szerokości 2 x 2.0m wraz z RS28 oraz progiem ze stali nierdzewnej </t>
  </si>
  <si>
    <t xml:space="preserve">Witryna wejściowa (wewnętrzna) o wymiarach 4.70m x 3.40m z drzwiami przesuwnymi o szerokoći 2.0m  wraz z RS28 </t>
  </si>
  <si>
    <t xml:space="preserve">Witryna wejściowa (wewnętrzna) o wymiarach 5.70m x 3.40m z drzwiami przesuwnymi o szerokoći 2.5m  wraz z RS28 </t>
  </si>
  <si>
    <t xml:space="preserve">Witryna wejściowa (wewnętrzna) o wymiarach 7.15m x 3.40m z drzwiami przesuwnymi o szerokoći 2.5m  wraz z RS28 </t>
  </si>
  <si>
    <t xml:space="preserve">Witryna wejściowa (wewnętrzna) o wymiarach 7.15m x 3.40m z drzwiami przesuwnymi o szerokoći 2 x 2.0m  wraz z RS28 </t>
  </si>
  <si>
    <t>Witryna Aluminiowo-Szklana (wewnetrzna) o wymiarach 5.30m x 3.40m</t>
  </si>
  <si>
    <t xml:space="preserve">Uszczelnienie powierzchni pod płytkami w pomieszczeniach narażonych na działanie wilgoci, wraz z warstwą gruntującą i taśmami uszczelniającymi </t>
  </si>
  <si>
    <t xml:space="preserve">Okno 126 x 170cm </t>
  </si>
  <si>
    <t xml:space="preserve">Okno 101 x 70cm </t>
  </si>
  <si>
    <t>Okno 101x70cm</t>
  </si>
  <si>
    <t xml:space="preserve">Blenda pasażu - uzupełnienie pasa blendy powyżej istniejącej blendy </t>
  </si>
  <si>
    <t>Konstrukcja stalowa - wsporcza blendy i ścianek najemców/rolet</t>
  </si>
  <si>
    <t xml:space="preserve">Wykładzina podłogowa PCV układane w płytach 610x610 mm, wzór szachownicy </t>
  </si>
  <si>
    <t>dotyczy Witryn dla Najemców - obiekty Premium</t>
  </si>
  <si>
    <t xml:space="preserve">Żaluzje słoneczne do Witryn Aluminiowo - Szklanych </t>
  </si>
  <si>
    <t>Konstrukcja Stalowa - podkonstrukcja reklamy wejściowej na elewacji (nowa)</t>
  </si>
  <si>
    <t>Konstrukcja Stalowa - korekta istniejącej podkonstrukcji reklamy na elewacji (wraz usunięcie części konstrukcji i zabezpieczenie antykorozyjne cięć)</t>
  </si>
  <si>
    <t>Konstrukcja Stalowa - korekta istniejącej reklamy głownej na słupach pylonu (wraz usunięcie części konstrukcji i zabezpieczenie antykorozyjne cięć)</t>
  </si>
  <si>
    <t>Podkonstrukcje stalowe</t>
  </si>
  <si>
    <t>dla Logo Kaufland</t>
  </si>
  <si>
    <t>dla Logo Kaufland i/lub Najemców</t>
  </si>
  <si>
    <t>Rama stalowa - wzmocnienie pod blachą sinus/panelem dla bilbordów reklamowych 500 x 350cm</t>
  </si>
  <si>
    <t>Kasetony Podświetlane LED</t>
  </si>
  <si>
    <t>Demontaż ogrodzenia z siatki/blachy, typu Malbork, barierek</t>
  </si>
  <si>
    <t>Demontaż odboju - słupki betonowe, stalowe itp.</t>
  </si>
  <si>
    <t xml:space="preserve">Mur oporowy - renowacja obłożenie płytami włóknocementowymi </t>
  </si>
  <si>
    <t>Stela 2,00 x 8,00 m, podświetlany kaseton 2,5 x 2,5 m wraz z fundamentem</t>
  </si>
  <si>
    <r>
      <t xml:space="preserve">ODDYMIANIE </t>
    </r>
    <r>
      <rPr>
        <b/>
        <i/>
        <sz val="10"/>
        <color theme="1"/>
        <rFont val="Arial"/>
        <family val="2"/>
      </rPr>
      <t>(klapy wraz z wyposażeniem i siłownikiem ujęte są w dziale 03.03.000)</t>
    </r>
  </si>
  <si>
    <t>Zakup i konfiguracja L-Box</t>
  </si>
  <si>
    <t>Okablowanie dla systemu L-Box: Liczniki elektryczne (główny analizator)/Najemcy/Części Wspólne/Wentylacja/Chłodnictwo/Oświetlenie) - zgodnie z listą danych</t>
  </si>
  <si>
    <t>Okablowanie dla systemu L-Box: Liczniki Wodomierze (Główny/Najemcy/Części Wspólne/Tryskacze/Kotłownia) - zgodnie z listą danych</t>
  </si>
  <si>
    <t>Wymiana głównego wodomierza - z odczytem dla L-Boxa.</t>
  </si>
  <si>
    <t>Montaż drugiego wodomierza wraz z korektą instalacji - z odczytem dla L-Box</t>
  </si>
  <si>
    <t>Wymiana analizatora sieci w RGNN, tak aby była możliwość podpięcia i przesłania zużycia energii do L-Boxa</t>
  </si>
  <si>
    <t>Modyfikacja MSR
  - Wymiana/doposażenie sterowników w odpowiedni moduł komunikacji
  - Połączenie L-Boxa z MSR
  - Modyfikacja oprogramowania MSR</t>
  </si>
  <si>
    <t>System L-Boxa</t>
  </si>
  <si>
    <t>ELEWACJA</t>
  </si>
  <si>
    <t>Witryny Premium</t>
  </si>
  <si>
    <t>Okładziny</t>
  </si>
  <si>
    <t>Zadaszenie Wejścia Głównego - VD1</t>
  </si>
  <si>
    <t>Zadaszenie Wejścia Personalnego i Najemcy - VD3</t>
  </si>
  <si>
    <t>Zadaszenie Rampy - VD4</t>
  </si>
  <si>
    <t>Zadaszenie Magazynu Palet</t>
  </si>
  <si>
    <t>Klapa ppoż.z siłownikiem minitorowana Ø250</t>
  </si>
  <si>
    <t>Zestawy WC</t>
  </si>
  <si>
    <t>Zestaw WC personalnych (pom. 3.14, 3.15, 4.07, 5.09, 5.10)</t>
  </si>
  <si>
    <t xml:space="preserve">Zestaw pisuaru (pom. 1.06, 3.15, 5.10)                                                                                             </t>
  </si>
  <si>
    <t xml:space="preserve">Ścianka międzypisuarowa (pom. 1.06, 3.15)                                                                                               </t>
  </si>
  <si>
    <t>Zestawy Umywalkowe</t>
  </si>
  <si>
    <t>Zestaw umywalkowy  (pom. 3.16, 3.17)</t>
  </si>
  <si>
    <t>Zestawy przyłączeniowe dla zlewów dostarczanych przez KL</t>
  </si>
  <si>
    <t>Meble Kuchenne</t>
  </si>
  <si>
    <t xml:space="preserve">Zestaw umywalkowy - (pom 4.07, 3.24)      </t>
  </si>
  <si>
    <t>Zlewy Techniczne</t>
  </si>
  <si>
    <t>Zlew ze ścianą tylną, (blacha stalowa biała ALAPE, ruszt, zawór czerpalny Schell DN15) - (Pom. techniczne)</t>
  </si>
  <si>
    <t>Zlew ze ścianą tylną, (blacha stalowa biała ALAPE, ruszt, bateria dwuuchwytowa, podgrzewacz 10l bezciśnieniowy) (pom. 7.04.1/7.04.2 -  Butelkownia)</t>
  </si>
  <si>
    <t>Zlew ze ścianą tylną, (blacha stalowa biała ALAPE, ruszt, bateria dwuuchwytowa, podgrzewacz 10l bezciśnieniowy, zawór czerpalny Schell DN15 i DN20) - (pom. 4.08 Maszyny Czyszczącej)</t>
  </si>
  <si>
    <t>Zlew ze ścianą tylną, (blacha stalowa biała ALAPE, ruszt, bateria dwuuchwytowa) -  (Magazyn środków czystości)</t>
  </si>
  <si>
    <t>Zawory Czerpalne</t>
  </si>
  <si>
    <t>Zestawy Przyłączeniowe - Piece, Myjki, Kawomaty</t>
  </si>
  <si>
    <t>Zestaw przyłączeniowy dla myjki ciśnieniowej (GEKA w pom 5.13 i 5.15):
1.Bateria ścienna dwuuchwytowa bez wylewki H=1,60m GROHE Costa nr kat.31187001 bez wylewki;
2. Złączka Geka 3/4 cala, montowana w miejsce wylewki baterii.</t>
  </si>
  <si>
    <t>Zestaw przyłączeniowy dla Kawomatu (w pom. 1.02, 1.03, 3.18):
 Jeden zawór kulowy umieszczony powyżej sufitu podwieszanego, drugi zawór umieszczony za kawomatem. Doprowadzenie wody do zaworu w bruździe ściennej h=1,5m</t>
  </si>
  <si>
    <t xml:space="preserve">Zestaw przyłączeniowy dla pieców piekarniczych:
- przyłacze wodociągowe z reduktorem ciśnienia 3/4", 3bar 
- zawory odcinające dla każdego z pieców oddzielnie </t>
  </si>
  <si>
    <t>Suszarki Elektryczne</t>
  </si>
  <si>
    <t>Wpusty podłogowe</t>
  </si>
  <si>
    <t>Kanał odwadniający ACO Euro o szer.300 mm z wpustem ACO Passavant typ 157 (dla piecy piekarniczych w pom. 8.01)</t>
  </si>
  <si>
    <t>Wpust piwniczny Ballstau 110 DN100 (dla piecy piekarniczych w pom 8.01)</t>
  </si>
  <si>
    <t>Dodatkowe wyposażenie</t>
  </si>
  <si>
    <t>Sieci Zewnętrzne</t>
  </si>
  <si>
    <t>Kosz wpustu deszczowego poj.ok 40L</t>
  </si>
  <si>
    <t>W cenach jednoskowych poszczególnych pozycji dotyczących wymiany elementów należy uwzględnić koszt demontażu istniejącego elementu, dostawę i montaż nowego elementu.</t>
  </si>
  <si>
    <t>W cenach jednostkowych poszczególnych prac należy wycenić wszystkie produkty zgodnie z Listą Produktów KABA (jeżeli w niniejszym opisie jest inaczej należy uzgodnić z KL) , uwzględnić odpowiednią technologię, zgodność z opisem standardu KaBA oraz wszelkie niezbędne elementy np. mocujace, obróbki, wsporcze itp.</t>
  </si>
  <si>
    <t>W cenach jednostkowych poszczególnych prac należy uwzględnić przygotowanie protokołów zgodnie z listą "Dokumentacji realizacji budowy marketu Kaufland".</t>
  </si>
  <si>
    <t xml:space="preserve">W cenach jednostkowych poszczególnych prac należy uwzględnić dostarczenie w formie papierowej i elektronicznej kart katalogowych, deklaracji właściwości użytkowych, certyfikatów 
w tym VdS, VdE, CNBOP, atestów itp. przed wbudowaniem zgodnie z procedurą uzgodnienia i akceptacji materiałów z Listy Materiałowej. Dodatkowo po uzgodnieniu Listy Materiałowej wszystkie dokumenty należy przedstawić w formie posegregowanej i spiętej w segregatorze wg "Listy Materiałowej" i wykazu "Dokumentacji realizacji budowy marketu Kaufland". </t>
  </si>
  <si>
    <t>W cenach jednostkowych należy uwzględnić sporządzenie listy inwentaryzacyjnej urządzeń / elementów uszkodzonych lub zdemontowanych podczas przebudowy (elementy zewnętrzne, elementy wewnętrzne)</t>
  </si>
  <si>
    <t>W cenach jednostkowych poszczególnych prac zwiazanych z demontażami, wycinaniem otworów, wycinaniem posadzki itp. należy uwzględnić bezudarową technologię demontaży i cięć.</t>
  </si>
  <si>
    <t xml:space="preserve">W cenach jednostkowych prac zwiazanych z ułożeniem wykładziny podłogowej należy uwzględnić przygotowanie podłoża - odtłuszczenie, wylewka samopoziomująca </t>
  </si>
  <si>
    <t xml:space="preserve">BigFoot dla małych urzadzeń klimatyzacyjnych wraz z przygotowaniem podłoża - podkładki, wzmocnienie płytą OSB, </t>
  </si>
  <si>
    <t>W cenach jednostkowych należy uwzględnić odbiory instalacji potwierdzone protokołami przez rzeczoznawców TUV.</t>
  </si>
  <si>
    <t>W cenach jednostkowych poszczególnych prac należy uwzględnić prace montażowe zgodnie z projektem, polskimi normami oraz wytycznymi dostawcy urządzeń lub materiału. 
W cenach jednostkowych poszczególnych prac należy  uwzględnić, że wszystkie instalacje po wykonaniu należy oczyścić, wykonać próby szczelności oraz regulację. 
W cenie 1 m.b. przewodu należy uwzględnić złączki, kszt.ałtki, kolana, trójniki, mufy, redukcje, podejścia elastyczne oraz uchwyty i mocowania do szyn Hilti, uszczelki, szyldy informacyjne, samoprzylepną folię identyfikacyjną i wszystkie niezbędne elementy do wykonania kompletnej instalacji gotowej do użytkowania.</t>
  </si>
  <si>
    <t>W cenach jednostkowych poszczególnych prac związanych z intalacją wentylacji należy wliczyć: rewizje, przepustnice kanałowe, ocynkowane połączenia kanałowe, wzmocnienia kołnierzowe, ocynkowany materiał mocujący i podwieszający, materiał uszczelniający jak również koszt.y związane z regulacją instalacji wentylacyjnej obiektu po dokonaniu modernizacji. Po wykonaniu regulacji wykonać pomiary hałasu instalacji i urządzeń wentylacyjnych.</t>
  </si>
  <si>
    <t>W cenach jednostkowych poszczególnych prac zwiazanych z wentylacją należy uwaglednić kratki nawiewne transferowe, montaż w ścianach nad drzwiami do pomieszczeń socjalno-biurowych. Zestaw kratek wentylacyjnych mocowanych po obydwu stronach ściany, kratki nieprzezierne ze stali lub aluminium, z lamelami o kształcie V, do zabudowy w ścianie.</t>
  </si>
  <si>
    <t>W cenach jednostkowych poszczególnych prac zwiazanych z wentylacja należy uwzględnić nawiewniki/wywiewniki wirowe ze skrzynką rozprężną montowane w sufitach podwieszanych oraz zawrzeć przewody elastyczne flex.
Płyta czołowa o wymiarze rastra sufitu podwieszanego 600x600 mm. Podłączenie za pomocą przewodu elastycznego.
Produkty: Schako DQJ, Trox TDV lub Krantz RL.</t>
  </si>
  <si>
    <t>W cenach jednostkowych poszczególnych prac zwiazanych z dostawą wentylatorów dachowych należy uwzględnić króćce przyłączeniowe elastyczne, cokoły dachowe tłumiące i podstawy dachowe</t>
  </si>
  <si>
    <t>W cenach jednostkowych poszczególnych prac zwiazanych z instalacją klimatyzacji należy uwzglednić dostarczenie karty CRO dla demontowanych oraz zabudowywanych urządzeń. Wykonawca dostarczy zestawienie tabelaryczne zgodne z przekazanym wzorem</t>
  </si>
  <si>
    <t>W cenach jednostkowych poszczególnych prac zwiazanych z Instalacjami grzewczymi należy uwzględnić rurociągi z rur stalowych czarnych ze szwem na ciśnienie 10 bar. Wszystkie przewody gruntowane dwuwarstwowo, przewody bez izolacji malowane farbami na bazie żywic syntetycznych RAL 9010. Grzejniki fabrycznie malowane, z wbudowanym zaworem termostatycznym, zaworami przyłączeniowymi, odpowietrznikiem, z zestawem montażowym, kompletnymi obudowami i kratką.</t>
  </si>
  <si>
    <t>W cenach poszczególnych prac zwiazanych z Instalacjami wod-kan  należy wliczyć armatury i galanterię niezbędne do podłączenia przyborów do instalacji, tj. węże elastyczne, zawory kątowe, syfony, rozety, itp., chyba że opis pozycji stanowi inaczej.</t>
  </si>
  <si>
    <t>W cenach jednostkowych poszczególnych prac zwiazanych z instalacjami wod-kan należy uwzględnić Izolację wszystkich przewodów wody ciepłej i zimnej otulinami z wełny mineralnej w płaszczu aluminiowym. 
Przewody kanalizacji deszczowej, tłuszczowej, bytowej i skoplin (za wyjątkiem przewodó odpowietrzających i w gruncie) izolować otulinami z wełny mineralnej w płaszczu aluminiowym.
Wszystkie przewody w strefie widocznej pokryć dodatkowo płaszczami z folii Isogenopak</t>
  </si>
  <si>
    <t>W cenach jednostkowych poszczególnych prac zwiazanych z instalacjami wod-kan należy uwzglednić dla podgrzewaczy podłączenia do instalacji zaworów bezpieczeństwa lub grupy zabezpieczające, zawory mieszające, spusty do kanalizacji</t>
  </si>
  <si>
    <t>W cenach jednostkowych poszczególnych prac zwiazanych z instalacją kanalizacji podposadzkowej przynależą odcinki przewodów doprowadzane do pierwszej studni lub trujnika przy budynku. Wykonanie z materiału jak przewód pod posadzką.</t>
  </si>
  <si>
    <r>
      <t xml:space="preserve">W cenach jednostkowych poszczególnych prac zwiazanych z hydrantami należy uwzglednić następujace wyposażenie: 
</t>
    </r>
    <r>
      <rPr>
        <b/>
        <sz val="10"/>
        <rFont val="Arial"/>
        <family val="2"/>
        <charset val="238"/>
      </rPr>
      <t>Wyposażenie hydrantów wewnętrznych H25:</t>
    </r>
    <r>
      <rPr>
        <sz val="10"/>
        <rFont val="Arial"/>
        <family val="2"/>
        <charset val="238"/>
      </rPr>
      <t xml:space="preserve">
-Szafka hydrantowa z oznakowaniem
-Zawór hydrantowy DN25
-1 x wąż hydrantowy Ø25 półsztywny 30mb
-gaśnica proszkowa 6kg.
-przycisk ROP
-Instrukcja obsługi
Zestaw zgodny z PN-EN 671-1 i z dopuszczeniem CNOBP
</t>
    </r>
    <r>
      <rPr>
        <b/>
        <sz val="10"/>
        <rFont val="Arial"/>
        <family val="2"/>
        <charset val="238"/>
      </rPr>
      <t>Wyposażenie hydrantów wewnętrznych H52:</t>
    </r>
    <r>
      <rPr>
        <sz val="10"/>
        <rFont val="Arial"/>
        <family val="2"/>
        <charset val="238"/>
      </rPr>
      <t xml:space="preserve">
-Szafka hydrantowa z oznakowaniem
-Zawór hydrantowy DN52
-2 x wąż hydrantowy Ø52 płaskoskładany 20mb
-gaśnica proszkowa 6kg.
-przycisk ROP
-Instrukcja obsługi
Zestaw zgodny z PN-EN 671-2 i z dopuszczeniem CNOBP</t>
    </r>
  </si>
  <si>
    <t xml:space="preserve"> Dokumenty Techniczne:</t>
  </si>
  <si>
    <t>Zaplecze budowy, Organizacja prac:</t>
  </si>
  <si>
    <t>Dodatkowe założenia dla Prac Ogólnobudowlanych:</t>
  </si>
  <si>
    <t>Dodatkowe założenia dla Prac Instalacyjnych - Elektrycznych:</t>
  </si>
  <si>
    <t>Dodatkowe założenia dla Prac Instalacyjnych - Sanitarnych:</t>
  </si>
  <si>
    <t xml:space="preserve">W cenach jednostkowych odtworzenia nawierzchni terenów zielonych należy uwzględnić trawnik suchy z mieszanki siewnej wysiany równomiernie do kultywowanego, rozdrobnionego podłoża 20g/m², </t>
  </si>
  <si>
    <t>W cenach jednostkowych przewodów prowadzonych w gruncie należy ująć wszystkie towarzyszące roboty ziemne, między innymi wykonanie wykopu, podsypki, obsypki, zasypki, folię ostrzegawczą, zasypanie wykopu i odtworzenie nawierzchni.</t>
  </si>
  <si>
    <t>W cenach jednostkowych należy ująć specjalistyczne zabezpieczenie wykopów pod przewody (branża sanitarna i elektryczna)</t>
  </si>
  <si>
    <t xml:space="preserve">W cenach jednostkowych należy ująć Humus - ziemia uprawna / ogrodnicza z dokumentem potwierdzającym jej właściwości. Gleba zaliczona do minimum III klasy.   </t>
  </si>
  <si>
    <t>W cenach jednostkowych poszczególnych prac związanych z wykopami  oraz innych robót zewnętrznych należy ująć wywóz/ utylizację mas ziemnych, zasypanie wykopu i odtworzenie nawierzchni</t>
  </si>
  <si>
    <t>W cenach jednostkowych poszczególnych prac zwiazanych z pracami nawierzchni asfaltowych (np.. frezowanie) należy uwzględnić wywóz / utylizację urobku</t>
  </si>
  <si>
    <t>W cenach jednostkowych poszczególnych prac związanych z wykonaniem/odtworzeniem nawierzchni drogowej należy sprawdzić, czy wykonany jest komplet wszystkich instalacji podziemnych.
W miejscach kolizji z płytkim instalacjami podziemnymi takimi, jak sieć elektryczna, sieć telekomunikacyjna, sieć światłowodowa, sieć gazociągowa itp. wykopy wykonywać ręcznie sprawdzając dokładną lokalizację i głębokość zalegania. Roboty ziemne prowadzić pod nadzorem geotechnicznym;</t>
  </si>
  <si>
    <t>W cenach jednostkowych poszczególnych elementów należy zawierać wszystkie koszty związane z transportem i wykonaniem na gotowo oraz wykonaniem badań i wykonaniem inwentaryzacji geodezyjnej</t>
  </si>
  <si>
    <t>Dodatkowe założenia - Tereny Zewnętrzne:</t>
  </si>
  <si>
    <t>Chłodnie i Mroźnia</t>
  </si>
  <si>
    <t>Magazyn</t>
  </si>
  <si>
    <t>MWS</t>
  </si>
  <si>
    <t>Piekarnia</t>
  </si>
  <si>
    <t>Sala Sprzedaży</t>
  </si>
  <si>
    <t>Pomieszczenia Socjalne</t>
  </si>
  <si>
    <t>Najemcy</t>
  </si>
  <si>
    <t>Pasaż</t>
  </si>
  <si>
    <t>Toalety Klientów, Monitoring, Odpoczynek</t>
  </si>
  <si>
    <t>Wejście</t>
  </si>
  <si>
    <t>Rampa i Utylizacja</t>
  </si>
  <si>
    <t>MSR, L-Box</t>
  </si>
  <si>
    <t>INSTALACJE SANITARNE I WENTYLACYJNE</t>
  </si>
  <si>
    <t>Prace Ogólnobudowlane</t>
  </si>
  <si>
    <t>Roboty Ogólnobudowlane</t>
  </si>
  <si>
    <t>TERENY ZEWNĘTRZNE</t>
  </si>
  <si>
    <t>Prace Elektryczne</t>
  </si>
  <si>
    <t>Prace Sanitarne</t>
  </si>
  <si>
    <t>Demontaż odwodnienia liniowego ACO</t>
  </si>
  <si>
    <t>PODSUMOWANIE - WSZYSTKIE PRACE - RAZEM:</t>
  </si>
  <si>
    <t>KOMENTARZ NJ</t>
  </si>
  <si>
    <t>DEMONTAŻ</t>
  </si>
  <si>
    <t>Demontaż instalacji MSR wraz z urządzeniami i wyposażeniem</t>
  </si>
  <si>
    <t>Klapa dymowa 150/240 wraz z siłownikiem</t>
  </si>
  <si>
    <t>Stoisko Krojenia Arbuza</t>
  </si>
  <si>
    <t>Odbój zabezpieczający ściankę - ceownik nakładany okalający ściankę</t>
  </si>
  <si>
    <t>Ścianka murowana o wysokości 2.0 m i szerokość 2 m  (wraz z tynkiem gładkim)</t>
  </si>
  <si>
    <t>W cenach jednostkowych poszczególnych prac należy uwzględnić wykonanie Instrukcji Bezpieczeństwa Pożarowego wraz z uzupełnieniem na markecie oznakowań znakami, instrukcjami zgodnie z Instrukcją Bezpieczeństwa Pożarowego
Instrukcję należy przekazać w 3 egzemplarzach i CD (3 egzm.).</t>
  </si>
  <si>
    <t>Uzupełnienie gaśnic zgodnie z Instrukcją bezpieczeństwa pożarowego</t>
  </si>
  <si>
    <t>Montaż opraw oświetleniowych typu E198 (oświetlenie bilbordów na elewacji)</t>
  </si>
  <si>
    <t>Konterner magazynowy - tymczasowy jako magazyn dla urządzeń IT</t>
  </si>
  <si>
    <t>dotyczy przebudowy 24 dni</t>
  </si>
  <si>
    <t>Kompleksowe czyszczenie instalacji elemetów instalacji oraz konstrukcji zlokalizowanych ponad linią oświetlenia (rury instalacji tryskaczowej, wodociągowej, wentylacji, elementy konstrukcyjne, koryta kablowe itp. na powierzchni: 
 a) Pasażu (obmiar liczony z rzutu posadzki)
 b) Sali Sprzedaży (obmiar liczony z rzutu posadzki)
 c) Magazynu (obmiar liczony z rzutu posadzki)</t>
  </si>
  <si>
    <r>
      <t xml:space="preserve">Demontaże: skucie płytek, bezudarowe wycięcie posadzek/płyty żelbetowej </t>
    </r>
    <r>
      <rPr>
        <b/>
        <sz val="12"/>
        <color rgb="FFC00000"/>
        <rFont val="Arial"/>
        <family val="2"/>
      </rPr>
      <t>[zgodnie z rysunkiem AT 01.01.02]</t>
    </r>
  </si>
  <si>
    <r>
      <t xml:space="preserve">Wyburzenia fundamentów i ścian, Demontaże drzwi, okien, bram </t>
    </r>
    <r>
      <rPr>
        <b/>
        <sz val="12"/>
        <color rgb="FFC00000"/>
        <rFont val="Arial"/>
        <family val="2"/>
      </rPr>
      <t>[zgodnie z rysunkiem AT 01.01.01]</t>
    </r>
  </si>
  <si>
    <r>
      <t xml:space="preserve">Demontaże: stropów i sufitów podwieszanych </t>
    </r>
    <r>
      <rPr>
        <b/>
        <sz val="12"/>
        <color rgb="FFC00000"/>
        <rFont val="Arial"/>
        <family val="2"/>
      </rPr>
      <t>[zgodnie z rysunkiem AT 01.01.03]</t>
    </r>
  </si>
  <si>
    <t>AA</t>
  </si>
  <si>
    <t>Inne - pozostałe prace w strefach</t>
  </si>
  <si>
    <t>Koryta, Kable i przewody, Rozdzielnice, Oswietlenie, Gniazda</t>
  </si>
  <si>
    <t>Strefa I - Sala Sprzedaży</t>
  </si>
  <si>
    <t>Strefa II - Wiatrołap, Pasaż</t>
  </si>
  <si>
    <t>Strefa III - Najemcy</t>
  </si>
  <si>
    <t>Strefa IV - MWS</t>
  </si>
  <si>
    <t>Strefa V - Magazyn, Butelkownia</t>
  </si>
  <si>
    <t>Strefa VI - Toalety dla Klientów, Pomieszczenia Socjalne, Pom. Przyjęcia Towaru</t>
  </si>
  <si>
    <t>Strefa VII - Chłodnie i Mroźnie</t>
  </si>
  <si>
    <t>Strefa VIII - Pomieszczenia Techniczne</t>
  </si>
  <si>
    <t>Strefa IX - Piekarnia</t>
  </si>
  <si>
    <t>Strefa X - Rampa</t>
  </si>
  <si>
    <t>Strefa XI - Dach</t>
  </si>
  <si>
    <t>Strefa XII - Reklamy</t>
  </si>
  <si>
    <t>Strefa XIII - Elewacja</t>
  </si>
  <si>
    <t>Demontaże - Razem wszystkie branże i tereny zewnetrzne</t>
  </si>
  <si>
    <t>PODSUMOWANIE - POSZCZEGÓLNE DZIAŁY:</t>
  </si>
  <si>
    <t>Posadzka + cokolik (h = 0,60 m)</t>
  </si>
  <si>
    <t xml:space="preserve">Demontaż polerów </t>
  </si>
  <si>
    <r>
      <t>Trawnik - pielęgnacja, odchwaszczenie, dosianie,</t>
    </r>
    <r>
      <rPr>
        <sz val="11"/>
        <color rgb="FFFF0000"/>
        <rFont val="Arial"/>
        <family val="2"/>
      </rPr>
      <t xml:space="preserve"> </t>
    </r>
  </si>
  <si>
    <t>mroźnie, chłodnie</t>
  </si>
  <si>
    <t>magazyn</t>
  </si>
  <si>
    <t>część socjalna wg PW Gdynia</t>
  </si>
  <si>
    <t>socjal</t>
  </si>
  <si>
    <t>YdYżo 3x1,5</t>
  </si>
  <si>
    <t>YdYżo 5x1,5</t>
  </si>
  <si>
    <t>Montaż główki tryskaczowej - dla instalacji podstropowej -Tryskacz stojący - tylko ceny jednostkowe:</t>
  </si>
  <si>
    <t>Zestaw zlewu - (pom.7.04.1 - bateria ciepła/zimna woda)</t>
  </si>
  <si>
    <t>Stół do krojenia arbuza</t>
  </si>
  <si>
    <t>Zestaw umywalkowy dla klientów (pom. 1.13.1 bez lustra)</t>
  </si>
  <si>
    <t>Umywalka z przyłączem kanalizacyjnym- nowa w pomieszczeniu nieobjętym przebudową typ SWT4</t>
  </si>
  <si>
    <t>Bateria umywalkowa - nowa w pomieszczeniu nieobjętym przebudową typ SWT4</t>
  </si>
  <si>
    <t>Lustro - nowe w pomieszczeniu nieobjętym przebudową typ SWT4</t>
  </si>
  <si>
    <t>Miska ustępowa z deską - nowe w pomieszczeniu nieobjętym przebudową typ SWC3</t>
  </si>
  <si>
    <t>Szczotka do WC - nowe w pomieszczeniu nieobjętym przebudową typ SWC3</t>
  </si>
  <si>
    <t>Zlew techniczny - nowy w pomieszczeniach technicznych typu SAG1</t>
  </si>
  <si>
    <r>
      <t>m</t>
    </r>
    <r>
      <rPr>
        <vertAlign val="superscript"/>
        <sz val="11"/>
        <color theme="1"/>
        <rFont val="Calibri"/>
        <family val="2"/>
        <charset val="238"/>
        <scheme val="minor"/>
      </rPr>
      <t>2</t>
    </r>
  </si>
  <si>
    <t>Klimatyzacja działu warzywa owoce 12kW.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wpięcie do MSR</t>
  </si>
  <si>
    <t>Klimatyzacja działu słodycze 12kW Jednostki wewnętrzne podłączone do jednej jednostki zewnętrznej . (wraz z sterownikiem naściennym oraz całym osprzętem.  Uwzględnić wykonanie instalacji chłodniczej - oblachownie części ponad dachem, oraz wykonanie izolacji z płaszcza PCV kolor biały -  wraz z konstrukcją wsporczą na dachu (big foot), wpięcie do MSR</t>
  </si>
  <si>
    <t>Przełożenie/regulacja/dostosowanie istniejącej instalacji - Klimatyzacja  działu słodycze: Jednostka wewnętrzna połączona i jednostka zewnętrzna (wraz z sterownikiem naściennym oraz całym osprzętem. Uwzględnić wykonanie instalacji chłodniczej - oblachownie części ponad dachem, podłączenie, oraz wykonanie izolacji z płaszcza PCV kolor biały -  wraz z konstrukcją wsporczą na dachu (big foot)), wpięcie do MSR</t>
  </si>
  <si>
    <t>Klimatyzacja  strefy Kas 24kW: Jednostka wewnętrzna i jednostka zewnętrzna (wraz z sterownikiem naściennym oraz całym osprzętem. Uwzględnić wykonanie instalacji chłodniczej - oblachowanie części ponad dachem, podłączenie, oraz wykonanie izolacji z płaszcza PCV kolor biały -  wraz z konstrukcją wsporczą na dachu (big foot), wpięcie do MSR</t>
  </si>
  <si>
    <t>Przełożenie/regulacja/dostosowanie istniejącej instalacji - Klimatyzacja  strefy Kas: Jednostka wewnętrzna i jednostka zewnętrzna (wraz z sterownikiem naściennym oraz całym osprzętem. Uwzględnić wykonanie instalacji chłodniczej - oblachowanie części ponad dachem, podłączenie, oraz wykonanie izolacji z płaszcza PCV kolor biały -  wraz z konstrukcją wsporczą na dachu (big foot), wpięcie do MSR</t>
  </si>
  <si>
    <t>Klimatyzacja  działu lodówek: Jednostka wewnętrzna połączona i jednostka zewnętrzna (wraz z sterownikiem naściennym oraz całym osprzętem. Uwzględnić wykonanie instalacji chłodniczej -  podłączenie, oraz wykonanie izolacji z płaszcza PCV ). Instalacja wykonywana tylko wspólnie z kanałami nawiewnymi, wpięcie do MSR</t>
  </si>
  <si>
    <t>Klimatyzacja dla magazynu owoce/warzywa. Jednistka klimatyzacyjna kasetonowa  typFCQG100F  z jednostką zewnętrzną typu RZQSG100L9V1. Urządzenia firmy Daikin. (wraz z sterownikiem naściennym oraz całym osprzętem ), oraz wykonanie izolacji z płaszcza PCV kolor biały -  wraz z konstrukcją wsporczą na dachu (big foot), wpięcie do MSR</t>
  </si>
  <si>
    <t>Klimatyzacja dla pom.3.05 i 3.06 w systemie MultiSplit 2x3,5kW, jednostki wewnętrzne podłaczone do jednej jednostki zewnętrznej. (urządzenia, montaż, sterowniki ścienne, instalacja rurowa, podłączenie),  oblachowanie części ponad dachem, wraz z konstrukcją wsporczą na dachu (big foot), wpięcie do MSR</t>
  </si>
  <si>
    <t>Klimatyzacja pom. UPS 5kW: jednostka wewnętrzna ścienna, jednostka zewnętrzna, wraz z płytką sygnalizującą pracę i awarię urządzenia - (urządzenia, montaż, sterownik ścienny, instalacja rurowa, podłączenie),  oblachowanie części ponad dachem, wraz z konstrukcją wsporczą na dachu (big foot), wpięcie do MSR</t>
  </si>
  <si>
    <t>Klimatyzacja pom. kasy głównej 3,5kW: jednostka wewnętrzna, jednostka zewnętrzna, wraz z płytką sygnalizującą pracę i awarię urządzenia - (urządzenia, montaż, sterownik ścienny, instalacja rurowa, podłączenie).  oblachowanie części ponad dachem, wraz z konstrukcją wsporczą na dachu (big foot), wpięcie do MSR</t>
  </si>
  <si>
    <t>Klimatyzacja pomieszczeń socjalnych w Systemie MultiSplit 2x2,5kW, jednostki wewnętrzne podłaczone do jednej jednostki zewnętrznej. (urządzenia, montaż, sterowniki ścienne, instalacja rurowa, podłączenie), wpięcie do MSR</t>
  </si>
  <si>
    <t>Klimatyzacja pomieszczeń socjalnych w Systemie MultiSplit 3x2,5kW, jednostki wewnętrzne podłaczone do jednej jednostki zewnętrznej. (urządzenia, montaż, sterowniki ścienne, instalacja rurowa, podłączenie), wpięcie do MSR</t>
  </si>
  <si>
    <t>Klimatyzacja pomieszczeń socjalnych w Systemie MultiSplit 4x2,5kW, jednostki wewnętrzne podłaczone do jednej jednostki zewnętrznej. (urządzenia, montaż, sterowniki ścienne, instalacja rurowa, podłączenie),wpięcie do MSR</t>
  </si>
  <si>
    <r>
      <t xml:space="preserve">Rura czarna bez szwu na ciśnienie 10 bar z izolacją termiczną oraz płaszczem PCV </t>
    </r>
    <r>
      <rPr>
        <sz val="11"/>
        <color indexed="62"/>
        <rFont val="Calibri"/>
        <family val="2"/>
        <charset val="238"/>
        <scheme val="minor"/>
      </rPr>
      <t>kolor biały</t>
    </r>
    <r>
      <rPr>
        <sz val="11"/>
        <rFont val="Calibri"/>
        <family val="2"/>
        <charset val="238"/>
        <scheme val="minor"/>
      </rPr>
      <t xml:space="preserve"> DN65</t>
    </r>
  </si>
  <si>
    <r>
      <t xml:space="preserve">Rura czarna bez szwu na ciśnienie 10 bar z izolacją termiczną oraz płaszczem PCV </t>
    </r>
    <r>
      <rPr>
        <sz val="11"/>
        <color indexed="62"/>
        <rFont val="Calibri"/>
        <family val="2"/>
        <charset val="238"/>
        <scheme val="minor"/>
      </rPr>
      <t>kolor biały</t>
    </r>
    <r>
      <rPr>
        <sz val="11"/>
        <color theme="1"/>
        <rFont val="Calibri"/>
        <family val="2"/>
        <charset val="238"/>
        <scheme val="minor"/>
      </rPr>
      <t xml:space="preserve"> DN50</t>
    </r>
  </si>
  <si>
    <r>
      <t xml:space="preserve">Rura czarna bez szwu na ciśnienie 10 bar z izolacją termiczną oraz płaszczem PCV </t>
    </r>
    <r>
      <rPr>
        <sz val="11"/>
        <color indexed="62"/>
        <rFont val="Calibri"/>
        <family val="2"/>
        <charset val="238"/>
        <scheme val="minor"/>
      </rPr>
      <t>kolor biały</t>
    </r>
    <r>
      <rPr>
        <sz val="11"/>
        <color theme="1"/>
        <rFont val="Calibri"/>
        <family val="2"/>
        <charset val="238"/>
        <scheme val="minor"/>
      </rPr>
      <t xml:space="preserve"> DN32</t>
    </r>
  </si>
  <si>
    <r>
      <t>Rura czarna bez szwu na ciśnienie 10 bar z izolacją termiczną oraz płaszczem PCV</t>
    </r>
    <r>
      <rPr>
        <sz val="11"/>
        <color indexed="62"/>
        <rFont val="Calibri"/>
        <family val="2"/>
        <charset val="238"/>
        <scheme val="minor"/>
      </rPr>
      <t xml:space="preserve"> kolor biały</t>
    </r>
    <r>
      <rPr>
        <sz val="11"/>
        <color theme="1"/>
        <rFont val="Calibri"/>
        <family val="2"/>
        <charset val="238"/>
        <scheme val="minor"/>
      </rPr>
      <t xml:space="preserve"> DN25</t>
    </r>
  </si>
  <si>
    <r>
      <t xml:space="preserve">Rura czarna bez szwu na ciśnienie 10 bar z izolacją termiczną oraz płaszczem PCV </t>
    </r>
    <r>
      <rPr>
        <sz val="11"/>
        <color indexed="62"/>
        <rFont val="Calibri"/>
        <family val="2"/>
        <charset val="238"/>
        <scheme val="minor"/>
      </rPr>
      <t>kolor biały</t>
    </r>
    <r>
      <rPr>
        <sz val="11"/>
        <color theme="1"/>
        <rFont val="Calibri"/>
        <family val="2"/>
        <charset val="238"/>
        <scheme val="minor"/>
      </rPr>
      <t xml:space="preserve"> DN20</t>
    </r>
  </si>
  <si>
    <r>
      <t xml:space="preserve">Rura czarna bez szwu na ciśnienie 10 bar z izolacją termiczną oraz płaszczem PCV </t>
    </r>
    <r>
      <rPr>
        <sz val="11"/>
        <color indexed="62"/>
        <rFont val="Calibri"/>
        <family val="2"/>
        <charset val="238"/>
        <scheme val="minor"/>
      </rPr>
      <t>kolor biały</t>
    </r>
    <r>
      <rPr>
        <sz val="11"/>
        <color theme="1"/>
        <rFont val="Calibri"/>
        <family val="2"/>
        <charset val="238"/>
        <scheme val="minor"/>
      </rPr>
      <t xml:space="preserve"> DN15</t>
    </r>
  </si>
  <si>
    <t>Grzejnik w pom. 1.13/1.13.1</t>
  </si>
  <si>
    <t>Grzejnik w pom. 4.05</t>
  </si>
  <si>
    <t>Kurtyna powietrzna 23,3kW Convergo System RAL 9010, technologia EC,  pozioma , o szerokości 2,0 m i wysokości zawieszenia do 3,3 m, sterownik TLC700, termostat pomieszczeniowy ERT, termostat przeciwzamrożeniowy FTN, zawiesie DHD4, zwisy do kurtyny obudowane blachą koloru białego - wiatrołap</t>
  </si>
  <si>
    <t>Kurtyna powietrzna 23,3kW Convergo System RAL 9010, technologia EC,  pozioma , o szerokości 2,5 m i wysokości zawieszenia do 3,3 m, sterownik TLC700, termostat pomieszczeniowy ERT, termostat przeciwzamrożeniowy FTN, zawiesie DHD4, zwisy do kurtyny obudowane blachą koloru białego - wiatrołap</t>
  </si>
  <si>
    <t>Kurtyna powietrzna 23,3kW Convergo System RAL 9010, technologia EC,  pozioma , o szerokości 3,0 m i wysokości zawieszenia do 3,3 m, sterownik TLC700, termostat pomieszczeniowy ERT, termostat przeciwzamrożeniowy FTN, zawiesie DHD4, zwisy do kurtyny obudowane blachą koloru białego - wiatrołap</t>
  </si>
  <si>
    <t xml:space="preserve">Wymiana płaszcza instalacji grzewczej istniejącej na płaszcz PVC koloru białego dla przewodów zlokalizowanych w strefie widocznej, płaszcz PVC koloru jak sciana dla przewodów zlokalizowanych w odległości do 1 m od ściany, płaszcz PVC koloru biało - szarego dla pozostałych przewodów - oraz uzupełnienie izolacji </t>
  </si>
  <si>
    <t>Przewód stalowy nierdzewny 76x2,0 [VIEGA SANPRESS INOX] wraz z izolacją i płaszczem PCV</t>
  </si>
  <si>
    <t>Zawór elektromagnetyczny DN65 NC EV220B z cewką BA024D</t>
  </si>
  <si>
    <t>Zawór elektromagnetyczny DN50 NC EV220B z cewką BA024D</t>
  </si>
  <si>
    <t>Zawór elektromagnetyczny DN32 NC EV220B z cewką BA024D</t>
  </si>
  <si>
    <t>Zawór elektromagnetyczny DN15 NC EV220B z cewką BA024D</t>
  </si>
  <si>
    <r>
      <t xml:space="preserve">Pompownia podpodadzkowa Wilo/Grundfos/Kessel - z okablowaniem i uruchomieniem przez serwis fabryczny, </t>
    </r>
    <r>
      <rPr>
        <sz val="11"/>
        <color indexed="62"/>
        <rFont val="Calibri"/>
        <family val="2"/>
        <charset val="238"/>
        <scheme val="minor"/>
      </rPr>
      <t>wpięcie do systemu MSR</t>
    </r>
  </si>
  <si>
    <t>Korekta instalacji wentylacji na Sali Sprzdaży - podniesienie powyżej lini świetlnej nawiewników / dostosowanie do nowego zaregałowania</t>
  </si>
  <si>
    <t xml:space="preserve">m2 </t>
  </si>
  <si>
    <t>Oznakowanie poziome - wydzielenie miejsca postojowego P-18</t>
  </si>
  <si>
    <t>Trawnik - koszenie</t>
  </si>
  <si>
    <t>Unieczynnienie przewodu kanalizacyjnego (sanitarnego, deszczowego)</t>
  </si>
  <si>
    <t>Unieczynnienie przewodu wodociągowego</t>
  </si>
  <si>
    <t>Kabel YKXSżo 5x10 wraz z robotami ziemnymi - zasilanie słupów oświetleniowych</t>
  </si>
  <si>
    <t>Kabel sygnałowy XzTKMXpw 4x2x0.8mm2 (SSP,SWiN) wraz z robotami ziemnymi</t>
  </si>
  <si>
    <t>Kabel YKYżo 5x2.5 wraz z robotami ziemnymi - zasilanie  wiaty dla palących wraz z robotami ziemnymi oraz tabliczką łączeniową, bednarką, rurą ochronną, elementami montażowymi</t>
  </si>
  <si>
    <t>Kabel YKYżo 5x4 do zasilania reklamy zewnętrznej wraz z robotami ziemnymi</t>
  </si>
  <si>
    <t>Unieczynnienie istniejacych przewodów, kabli</t>
  </si>
  <si>
    <t>Unieczynnienie studni kanalizacyjnej (sanitarnej, deszczowej, separatora)</t>
  </si>
  <si>
    <t>Generalny Wykonawca zapewni w całym okresie trwania przebudowy profesjonalną firmę sprzątającą, składającą się z minimum 5 osób wyposażona w niezbedny sprzęt w tym maszynę samoczyszczącą samobieżną. Obecną codziennie w godzinach od 5:00 do 10:00. Firma przewidziana jest tylko i wyłącznie do dyspozycji Dyrektora Marketu lub osoby go zastępującej. Firma jest przewidziana wyłącznie do działań porządkowych wskazanych przez przedstawicieli Działu Sprzedaży. Firma niezwiązana jest z bieżącym utrzymaniem czystości powodowanym prowadzonymi pracami budowlanymi.</t>
  </si>
  <si>
    <t>Brama szybkobieżna + motyw drukowany (1.5 x 2.5m)</t>
  </si>
  <si>
    <t>Oznakowanie poziome - płyta betonowa 60x60 cm piktogram oznaczenie miejsca dla niepełnosprawnych, miejsca dla rodziców z dziećmi</t>
  </si>
  <si>
    <t>Piktogram z tworzywa sztucznego - szkło akrylowe z ramą aluminiową - oznaczenie toalet damskiej i meskiej</t>
  </si>
  <si>
    <t xml:space="preserve">Demontaż jednej płyty ściennej elewacyjnej prefabrykowanej </t>
  </si>
  <si>
    <t>Szlifowanie i polerowanie posadzki wraz z impregnacją  - rozliczenie ilości nastąpi powykonawczo (dotyczy płytek 30 x 30 cm lastryko)</t>
  </si>
  <si>
    <t>Czyszczenie i impregnacja  posadzki - rozliczenie ilości nastąpi powykonawczo (dotyczy płytek 20 x 20 cm)</t>
  </si>
  <si>
    <t>Wymiana uszkodzonych płytek posadzki (przyjęto 20% w strefie) - obmiar nastąpi powykonawczo na podstawie zaakceptowanych raportów dziennych (dotyczy płytek 30 x 30 cm)</t>
  </si>
  <si>
    <t>Wymiana uszkodzonych płytek posadzki (przyjęto 20% w strefie) - obmiar nastąpi powykonawczo na podstawie zaakceptowanych raportów dziennych (dotyczy płytek 20 x 20 cm)</t>
  </si>
  <si>
    <t>Ułożenie płytek FB1 (w miejscach wycięć pod instalacje / po skuciu płytek) (dotyczy płytek 30 x 30 cm)</t>
  </si>
  <si>
    <t>Ułożenie płytek FB1 (w miejscach wycięć pod instalacje / po skuciu płytek) (dotyczy płytek 20 x 20 cm)</t>
  </si>
  <si>
    <t xml:space="preserve">Wymiana uszkodzonych i wybrakowanych dylatacji PVC posadzki FB1- rozliczenie nastąpi powykonawczo </t>
  </si>
  <si>
    <t>Wymiana uszkodzonych i wybrakowanych dylatacji pośrednich elastycznych (FlexFuga)posadzki FB1- rozliczenie nastąpi powykonawczo (dotyczy płytek 30 x 30 xm)</t>
  </si>
  <si>
    <t>Wymiana uszkodzonych i wybrakowanych dylatacji ALU posadzki FB1- rozliczenie nastąpi powykonawczo (dylatacja wąska zaminnie z PVC)</t>
  </si>
  <si>
    <t>Ułożenie cokolika sytemowego przypodłogowego (cokolik 30 x 10 cm)</t>
  </si>
  <si>
    <t>Ułożenie cokolika systemowego przypodłogowego (cokolik 20 x 10 cm)</t>
  </si>
  <si>
    <t>Okno wewnetrzne 3.50 x 1,80</t>
  </si>
  <si>
    <t>Drzwi 100 x 210 cm EI60 (przesuwne, montowane jako dodatkowe drzwi przy drzwiach IT23. Montaż od strony korytarza 5.13 wydzielające strefę pożarową )</t>
  </si>
  <si>
    <t>Pomost przeładunkowy 1.5 m x 1.5 m (60KN) stal ocynkowana</t>
  </si>
  <si>
    <t>Centrala systemu sygnalizacji pożaru (3 pętle), wyposażona w drukarkę - kompletna (w tym panel FBF i panel FAT)</t>
  </si>
  <si>
    <t>Wentylator wywiewny dachowy – pom. Piekarni 8.01 Gebhardt RDA 21-2225-EC</t>
  </si>
  <si>
    <t>Wentylator wywiewny dachowy - toalety pracowników. Gebhardt  RDA 21-1822-ECR</t>
  </si>
  <si>
    <t>Naprawa zapadnietych lokalnie miejsc z kostki betonowej - odtworzenie warstw z kostki wraz z uzupełnieniem / wymianą podbudowy</t>
  </si>
  <si>
    <t>Naprawa zapadnietych lokalnie miejsc z kostki betonowej - odtworzenie warstw kostki wraz z uzupełnieniem / wymianą podbudowy</t>
  </si>
  <si>
    <t xml:space="preserve">Czyszczenie studni kanalizacji sanitarnej i deszczowej </t>
  </si>
  <si>
    <t>Czyszczenie wpustów i koszy kanalizacji deszczowej</t>
  </si>
  <si>
    <t>Systemowa komora mroźnicza w pomieszczeniu piekarniczym, przewidziana do montażu na gotowej podłodze z płytek (bez obniżania podłogi) Powierzchnia 30 m2 (wymiary 5 x 6 m) Wykonanie 1 - zgodnie z KABA</t>
  </si>
  <si>
    <t>Demontaż dobudówki kontenerowej (przy zapleczu spocjalnym, wykonanej z płyt warstwowych o powierzchni około 30 m2) wraz z wyposażeniem i fundamentami</t>
  </si>
  <si>
    <t>Balustrada schdowa (zgodnie z KABA długość około 14mb ) Wejście na 1 kondygnację</t>
  </si>
  <si>
    <t xml:space="preserve">Rewizja sufitowa 60 x 60 </t>
  </si>
  <si>
    <t>Rewizja sufitowa 60 x 60  Rw 49dB</t>
  </si>
  <si>
    <t>Kontenerowe Tymczasowe Zaplecze Socjalne ( szatnie 3 kontenery, umywalnie tolety 2 kontenery z podziałem na część Damską i Meską, stołówka 1 kontener / połączone w jeden zespół kontenerowy) wraz z podłączeniem instalacji elektrycznych, ogrzewania, wod-kan itp.)</t>
  </si>
  <si>
    <r>
      <t>W cenach jednostkowych poszczególnych prac należy uwzględnić koszty prób, badań, inwentaryzacji geodezyjnej,</t>
    </r>
    <r>
      <rPr>
        <strike/>
        <sz val="10"/>
        <rFont val="Arial"/>
        <family val="2"/>
        <charset val="238"/>
      </rPr>
      <t xml:space="preserve"> inspekcji video</t>
    </r>
    <r>
      <rPr>
        <sz val="10"/>
        <rFont val="Arial"/>
        <family val="2"/>
        <charset val="238"/>
      </rPr>
      <t xml:space="preserve">, </t>
    </r>
    <r>
      <rPr>
        <strike/>
        <sz val="10"/>
        <rFont val="Arial"/>
        <family val="2"/>
        <charset val="238"/>
      </rPr>
      <t>czyszczenia kanalizacj</t>
    </r>
    <r>
      <rPr>
        <sz val="10"/>
        <rFont val="Arial"/>
        <family val="2"/>
        <charset val="238"/>
      </rPr>
      <t xml:space="preserve">i, regulacji i ustawień oraz ewentualnych poprawek wynikających z niespełnienia przez Wykonawcę wymogów jakości wykonania robót wg zapisów w dokumentacji projektowej i wytycznych KaBa. </t>
    </r>
  </si>
  <si>
    <t>W cenach jednostkowych wykonania chłodni / mroźni należy ująć wykonanie kompleksowe: zasilania, instalacji zabezpieczeń i urzadzeń pomiarowych, instalacji sterowania i sygnalizacji, instalacji wzywania pomocy, instalacji ogrzewania posadzki, strefy przemarzania, oscieżnic, kontroli dostepu, zaworów kompensacji itp. wraz z wyposażeniem w niezbedne elementy instalacji dotyczace chłodni i mroźni oposane w KaBa w poszczególnych działach.</t>
  </si>
  <si>
    <t xml:space="preserve">Podłączenie zestawu zlewów będących w dostawie KL </t>
  </si>
  <si>
    <t>SWT8.2, SSP1, SWT13, krojenie arbuza</t>
  </si>
  <si>
    <t>Zestaw przyłączeniowy dla Grila (w pom. 2.05/2.06):
 Jeden zawór kulowy 3/4" umieszczony powyżej sufitu podwieszanego, drugi zawór umieszczony z boku Grila. Doprowadzenie wody do zaworu w bruździe ściennej h=0.9 m</t>
  </si>
  <si>
    <t>Wpust piwniczny Ballstau 110 DN100 (dla Grila w pom. 2.5/2.06)</t>
  </si>
  <si>
    <t>w tym gniazda dla Grila na MWS</t>
  </si>
  <si>
    <t>Pojemnościowy podgrzewacz cwu o pojemności 30l dla sanowiska krojenia arbuza</t>
  </si>
  <si>
    <t>Bateria zlewozmywakowa dla stoiska krojenia arbuza</t>
  </si>
  <si>
    <t>Nawierzchnia z kostki betonowej - miejsce dla niepełnosprawnych wraz z oznakowaniem poziomym (płyta 60x60 z piktogramem)</t>
  </si>
  <si>
    <t>Nawierzchnia z kostki betonowej - miejsce dla rodziców z dziećmi wraz z oznakowaniem poziomym(płyta 60x60 z piktogramem)</t>
  </si>
  <si>
    <t>Inne:</t>
  </si>
  <si>
    <t>Przeniesienie istniejacego sterowania kurtyn powietrznych (demontaż okablowanie i ponowny montaż sterownika)</t>
  </si>
  <si>
    <t>Przeniesienie istniejącego sterowania AGW do nowej lokalizacji (demontaż, okablowanie i ponowny montaż sterownika)</t>
  </si>
  <si>
    <t xml:space="preserve">Wentylator wywiewny dachowy- szatnie pracowników. Gebhardt  RDA 31-2528-ECR </t>
  </si>
  <si>
    <t xml:space="preserve">Nawierzchnia asfaltowa - warstwa ścieralna </t>
  </si>
  <si>
    <t>Klapa dymowa 120/180 wraz z siłownikiem</t>
  </si>
  <si>
    <t>Klapa dymowa 100/100 wraz z siłownikiem</t>
  </si>
  <si>
    <t>Sufit podwieszany z paneli drewnianych (stoisko warzywa / owoce). Niepany - klasa B-S1, d0)</t>
  </si>
  <si>
    <t>Drzwi (wejście na przestrzeń techniczną mroźni) 90x200 (techniczne)</t>
  </si>
  <si>
    <t>Malowanie grafik na elewacji w strefie wejścia zgodnie z PW 1 kpl = (1 x wózek + ikony z towarami)</t>
  </si>
  <si>
    <t>Wzmocnienie otworów wycinanych w prefabrykatach dla okien AF1 (1kpl = 14 kotew HILTI)</t>
  </si>
  <si>
    <t>Wzmocnienie otworów wycinanych w prefabrykatach dla okien AF3 (1kpl = 8 kotew HILTI)</t>
  </si>
  <si>
    <t>Wzmocnienia otworów wycinanych w prefabrykatach dla drzwi jednoskrzydłowych (1kpl = 15 kotew HILTI)</t>
  </si>
  <si>
    <t>Wzmocnienia otworów wycinanych w prefabrykatach dla drzwi dwuskrzydłowychskrzydłowych (1kpl = 18 kotew HILTI)</t>
  </si>
  <si>
    <t>na 1 kpl przypada ok 8 szt kotew wg PW</t>
  </si>
  <si>
    <t>na 1 kpl przypada ok 14 szt kotew wg PW</t>
  </si>
  <si>
    <t>na 1 kpl przypada ok 15 szt kotew wg PW</t>
  </si>
  <si>
    <t>na 1 kpl przypada ok 18 szt kotew wg PW</t>
  </si>
  <si>
    <t>Demontaż istniejących odbojów RS, MA, słupków, cokolików itp.. (1kpl = 65 szt, 30m)</t>
  </si>
  <si>
    <t>Demontaż barierek ochronnych (barierki nad chłodniami)</t>
  </si>
  <si>
    <t>Poręcz schodowa (długość około 2.5 mb) wejście na 1 kondygnację</t>
  </si>
  <si>
    <t>Frezowanie asfaltu - warstwy ścieralnej (4cm)</t>
  </si>
  <si>
    <t>Frezowanie asfaltu - warstwy konstrukcyjne (10cm)</t>
  </si>
  <si>
    <t>Frezowanie asfaltu - warstwy konstrukcyjne (16 cm)</t>
  </si>
  <si>
    <t>Frezowanie asfaltu - warstwy konstrukcyjne (16cm)</t>
  </si>
  <si>
    <t>W cenach jednostkowych dostawy i montażu mebla do pom. 3.18 należy uwzględnić nastepujące wyposażenie:      
1. podgrzewacz pojemnościowy cisnieniowy SHU 5 SLi Stiebel Eltron, 
2 bateria zlewozmywakowa i bateria umywalkowa (2szt)
3.zlew nierdzewny bez ociekacza i zlew nierdzewny  z ociekaczem (2 szt)
4.wkład na sztućce
5.ociekacz szafkowy
6.kosz na śmieci
7.lodówka
8.mikrofalówka
9.płyta grzewcza
10.zmywarka
Mebel należy wykonać zgodnie z KABA i wyposażeniem zgodnie z listy mteriałowej KL</t>
  </si>
  <si>
    <t>W cenach jednostkowych dostawy i montażu mebla do pom. 5.07 należy uwzględnić nastepujące wyposażenie: 
1.podgrzewacz pojemnościowy cisnieniowy SHU 5 Sli Stiebel-Eltron, 
2.bateria zlewozmywakowa i bateria umywalkowa (2 szt)
3.zlew nierdzewny bez ociekacza i zlew nierdzewny  z ociekaczem (2szt)
4.wkład na sztućce
5.ociekacz szafkowy
6.kosz na śmieci
Mebel należy wykonać zgodnie z KABA i wyposażeniem zgodnie z listy mteriałowej KL</t>
  </si>
  <si>
    <t>Mebel kuchenny w pom. 3.18 - wyposażenie zgodne z opisem założeń ogólnych działu 00.01.000</t>
  </si>
  <si>
    <t>Zestaw mebla kuchennego w pom. 5.07 -  wyposażenie zgodne z opisem założeń ogólnych działu 00.01.000</t>
  </si>
  <si>
    <t>05.02.000</t>
  </si>
  <si>
    <t>z dnia …………..</t>
  </si>
  <si>
    <t>Jedn. obm.</t>
  </si>
  <si>
    <t>LV-Int. 1</t>
  </si>
  <si>
    <t>LV-Int. 2</t>
  </si>
  <si>
    <t>Tak</t>
  </si>
  <si>
    <t>Nie</t>
  </si>
  <si>
    <t>Data</t>
  </si>
  <si>
    <t>Wykonana Czynność</t>
  </si>
  <si>
    <t>Osoba</t>
  </si>
  <si>
    <t>Krzysztof Viebeck</t>
  </si>
  <si>
    <t xml:space="preserve">Pogrupowano wiersze tak aby roboty oraz grupy robót tworzyły grupy które można zawijać lub rozwijać. </t>
  </si>
  <si>
    <r>
      <t xml:space="preserve">Dodano kontrolę poprawności w kolumnie </t>
    </r>
    <r>
      <rPr>
        <b/>
        <sz val="11"/>
        <color theme="1"/>
        <rFont val="Calibri"/>
        <family val="2"/>
        <charset val="238"/>
        <scheme val="minor"/>
      </rPr>
      <t>Realizowane Tak/Nie</t>
    </r>
    <r>
      <rPr>
        <sz val="11"/>
        <color theme="1"/>
        <rFont val="Calibri"/>
        <family val="2"/>
        <charset val="238"/>
        <scheme val="minor"/>
      </rPr>
      <t xml:space="preserve"> w arkuszu</t>
    </r>
    <r>
      <rPr>
        <b/>
        <sz val="11"/>
        <color theme="1"/>
        <rFont val="Calibri"/>
        <family val="2"/>
        <charset val="238"/>
        <scheme val="minor"/>
      </rPr>
      <t xml:space="preserve"> LV</t>
    </r>
    <r>
      <rPr>
        <sz val="11"/>
        <color theme="1"/>
        <rFont val="Calibri"/>
        <family val="2"/>
        <charset val="238"/>
        <scheme val="minor"/>
      </rPr>
      <t xml:space="preserve"> tak aby można było tylko wybrać T lub N</t>
    </r>
  </si>
  <si>
    <r>
      <t xml:space="preserve">dodanie kontroli poprawności w kolumnie </t>
    </r>
    <r>
      <rPr>
        <b/>
        <sz val="11"/>
        <color theme="1"/>
        <rFont val="Calibri"/>
        <family val="2"/>
        <charset val="238"/>
        <scheme val="minor"/>
      </rPr>
      <t>Realizowane Tak/Nie</t>
    </r>
  </si>
  <si>
    <r>
      <t xml:space="preserve">dodanie Grupowania wierszy w arkuszu </t>
    </r>
    <r>
      <rPr>
        <b/>
        <sz val="11"/>
        <color theme="1"/>
        <rFont val="Calibri"/>
        <family val="2"/>
        <charset val="238"/>
        <scheme val="minor"/>
      </rPr>
      <t>LV</t>
    </r>
  </si>
  <si>
    <t>rozszerzenie zakresu objętego Grupowaniem</t>
  </si>
  <si>
    <t>Zgrupowane zostały także obszarzy dzielone tytułami o zielonym tle</t>
  </si>
  <si>
    <t>09.03</t>
  </si>
  <si>
    <t>11.03</t>
  </si>
  <si>
    <t>11.04</t>
  </si>
  <si>
    <t>12.02</t>
  </si>
  <si>
    <t>12.06</t>
  </si>
  <si>
    <t>13</t>
  </si>
  <si>
    <t>13.07</t>
  </si>
  <si>
    <t>14.18</t>
  </si>
  <si>
    <t>14.19</t>
  </si>
  <si>
    <t>17</t>
  </si>
  <si>
    <t>17.08</t>
  </si>
  <si>
    <t>17.09</t>
  </si>
  <si>
    <t>17.11</t>
  </si>
  <si>
    <t>17.12</t>
  </si>
  <si>
    <t>20</t>
  </si>
  <si>
    <t>20.06</t>
  </si>
  <si>
    <t>22</t>
  </si>
  <si>
    <t>22.04</t>
  </si>
  <si>
    <t>23.03</t>
  </si>
  <si>
    <t>24</t>
  </si>
  <si>
    <t>24.02</t>
  </si>
  <si>
    <t>24.03</t>
  </si>
  <si>
    <t>24.04</t>
  </si>
  <si>
    <t>24.05</t>
  </si>
  <si>
    <t>24.06</t>
  </si>
  <si>
    <t>25.02</t>
  </si>
  <si>
    <t>27</t>
  </si>
  <si>
    <t>27.02</t>
  </si>
  <si>
    <t>27.03</t>
  </si>
  <si>
    <t>30</t>
  </si>
  <si>
    <t>30.02</t>
  </si>
  <si>
    <t>31</t>
  </si>
  <si>
    <t>31.02</t>
  </si>
  <si>
    <t>31.04</t>
  </si>
  <si>
    <t>31.06</t>
  </si>
  <si>
    <t>31.07</t>
  </si>
  <si>
    <t>31.09</t>
  </si>
  <si>
    <t>31.10</t>
  </si>
  <si>
    <t>31.11</t>
  </si>
  <si>
    <t>31.13</t>
  </si>
  <si>
    <t>31.14</t>
  </si>
  <si>
    <t>31.15</t>
  </si>
  <si>
    <t>31.17</t>
  </si>
  <si>
    <t>31.19</t>
  </si>
  <si>
    <t>33</t>
  </si>
  <si>
    <t>33.03</t>
  </si>
  <si>
    <t>33.04</t>
  </si>
  <si>
    <t>34</t>
  </si>
  <si>
    <t>34.02</t>
  </si>
  <si>
    <t>34.04</t>
  </si>
  <si>
    <t>34.05</t>
  </si>
  <si>
    <t>34.07</t>
  </si>
  <si>
    <t>34.10</t>
  </si>
  <si>
    <t>35</t>
  </si>
  <si>
    <t>36.02</t>
  </si>
  <si>
    <t>37</t>
  </si>
  <si>
    <t>37.02</t>
  </si>
  <si>
    <t>37.03</t>
  </si>
  <si>
    <t>37.04</t>
  </si>
  <si>
    <t>37.06</t>
  </si>
  <si>
    <t>38</t>
  </si>
  <si>
    <t>38.02</t>
  </si>
  <si>
    <t>38.03</t>
  </si>
  <si>
    <t>38.06</t>
  </si>
  <si>
    <t>39</t>
  </si>
  <si>
    <t>39.02</t>
  </si>
  <si>
    <t>39.04</t>
  </si>
  <si>
    <t>39.05</t>
  </si>
  <si>
    <t>39.06</t>
  </si>
  <si>
    <t>39.07</t>
  </si>
  <si>
    <t>39.08</t>
  </si>
  <si>
    <t>39.09</t>
  </si>
  <si>
    <t>40</t>
  </si>
  <si>
    <t>40.07</t>
  </si>
  <si>
    <t>40.08</t>
  </si>
  <si>
    <t>40.09</t>
  </si>
  <si>
    <t>40.11</t>
  </si>
  <si>
    <t>40.13</t>
  </si>
  <si>
    <t>40.14</t>
  </si>
  <si>
    <t>42</t>
  </si>
  <si>
    <t>42.03</t>
  </si>
  <si>
    <t>42.04</t>
  </si>
  <si>
    <t>42.06</t>
  </si>
  <si>
    <t>42.07</t>
  </si>
  <si>
    <t>42.09</t>
  </si>
  <si>
    <t>42.10</t>
  </si>
  <si>
    <t>42.13</t>
  </si>
  <si>
    <t>42.16</t>
  </si>
  <si>
    <t>49</t>
  </si>
  <si>
    <t>49.06</t>
  </si>
  <si>
    <t>49.07</t>
  </si>
  <si>
    <t>49.08</t>
  </si>
  <si>
    <t>49.11</t>
  </si>
  <si>
    <t>49.12</t>
  </si>
  <si>
    <t>50</t>
  </si>
  <si>
    <t>52</t>
  </si>
  <si>
    <t>52.07</t>
  </si>
  <si>
    <t>52.16</t>
  </si>
  <si>
    <t>52.17</t>
  </si>
  <si>
    <t>52.19</t>
  </si>
  <si>
    <t>52.24</t>
  </si>
  <si>
    <t>52.29</t>
  </si>
  <si>
    <t>52.30</t>
  </si>
  <si>
    <t>52.31</t>
  </si>
  <si>
    <t>52.32</t>
  </si>
  <si>
    <t>70</t>
  </si>
  <si>
    <t>75</t>
  </si>
  <si>
    <t>75.07</t>
  </si>
  <si>
    <t>75.08</t>
  </si>
  <si>
    <t>75.09</t>
  </si>
  <si>
    <t>75.10</t>
  </si>
  <si>
    <t>75.12</t>
  </si>
  <si>
    <t>75.15</t>
  </si>
  <si>
    <t>75.16</t>
  </si>
  <si>
    <t>80</t>
  </si>
  <si>
    <t>80.05</t>
  </si>
  <si>
    <t>80.07</t>
  </si>
  <si>
    <t>80.08</t>
  </si>
  <si>
    <t>80.09</t>
  </si>
  <si>
    <t>80.11</t>
  </si>
  <si>
    <t>80.12</t>
  </si>
  <si>
    <t>80.14</t>
  </si>
  <si>
    <t>82</t>
  </si>
  <si>
    <t>82.02</t>
  </si>
  <si>
    <t>82.03</t>
  </si>
  <si>
    <t>82.04</t>
  </si>
  <si>
    <t>82.05</t>
  </si>
  <si>
    <t>82.06</t>
  </si>
  <si>
    <t>84</t>
  </si>
  <si>
    <t>84.04</t>
  </si>
  <si>
    <t>84.06</t>
  </si>
  <si>
    <t>84.10</t>
  </si>
  <si>
    <t>85</t>
  </si>
  <si>
    <t>89.02</t>
  </si>
  <si>
    <t>89.03</t>
  </si>
  <si>
    <t>90</t>
  </si>
  <si>
    <t>90.03</t>
  </si>
  <si>
    <t>Pozycja Oryginalna?</t>
  </si>
  <si>
    <t>Weryfikacja zgodności z orginałem</t>
  </si>
  <si>
    <t>Przyczyna niezgodności z szablonem LV</t>
  </si>
  <si>
    <t>Zabezpieczenie pustego miejsca</t>
  </si>
  <si>
    <t>Puste</t>
  </si>
  <si>
    <r>
      <rPr>
        <b/>
        <u/>
        <sz val="11"/>
        <color theme="1"/>
        <rFont val="Calibri"/>
        <family val="2"/>
        <charset val="238"/>
        <scheme val="minor"/>
      </rPr>
      <t>Komentarz:</t>
    </r>
    <r>
      <rPr>
        <sz val="11"/>
        <color theme="1"/>
        <rFont val="Calibri"/>
        <family val="2"/>
        <charset val="238"/>
        <scheme val="minor"/>
      </rPr>
      <t xml:space="preserve">
W tym arkuszu została umieszona tabela zawierająca pozycje z oryginalnego szablonu LV wraz z numerem Lp. Tabela ta służy jako punkt odniesienia w celu ustalenia czy pozycja w LV jest oryginalną pozycją lub czy jest pozycją nową.
Zabieg ten służy między innymi po to aby móc wyfiltrować nowo dodane pozycje lub pozycje zmodyfikowane i sprawdzić ich ważne elementy takie jak np. numer grupy kosztów.
</t>
    </r>
  </si>
  <si>
    <r>
      <rPr>
        <b/>
        <u/>
        <sz val="11"/>
        <color theme="1"/>
        <rFont val="Calibri"/>
        <family val="2"/>
        <charset val="238"/>
        <scheme val="minor"/>
      </rPr>
      <t xml:space="preserve">Uwaga! </t>
    </r>
    <r>
      <rPr>
        <sz val="11"/>
        <color theme="1"/>
        <rFont val="Calibri"/>
        <family val="2"/>
        <charset val="238"/>
        <scheme val="minor"/>
      </rPr>
      <t xml:space="preserve">
</t>
    </r>
    <r>
      <rPr>
        <u/>
        <sz val="11"/>
        <color theme="1"/>
        <rFont val="Calibri"/>
        <family val="2"/>
        <charset val="238"/>
        <scheme val="minor"/>
      </rPr>
      <t>W przypadku gdy zmieni się szablon LV</t>
    </r>
    <r>
      <rPr>
        <sz val="11"/>
        <color theme="1"/>
        <rFont val="Calibri"/>
        <family val="2"/>
        <charset val="238"/>
        <scheme val="minor"/>
      </rPr>
      <t xml:space="preserve"> należy zaktualizować tabelę tutaj 
dbając o to by w kolumnie A znajdował się numer Lp. a w kolumnie B Opis.
</t>
    </r>
  </si>
  <si>
    <t>?</t>
  </si>
  <si>
    <t>Abbruch</t>
  </si>
  <si>
    <t>Uszczelnienie powierzchni pod płytkami w pomieszczeniach narażonych na działanie wilgoci, wraz z warstwą gruntującą i taśmami uszczelniającymi</t>
  </si>
  <si>
    <t>wa</t>
  </si>
  <si>
    <t>Konstrukcja stalowa - wymiany dla świetlików, klap dymowych i wyłazu dachowego</t>
  </si>
  <si>
    <t>Konstrukcja stalowa - wymiany dla wentlatorów</t>
  </si>
  <si>
    <t>REORGA</t>
  </si>
  <si>
    <t xml:space="preserve">Abbruch </t>
  </si>
  <si>
    <t>RE-Rohbau</t>
  </si>
  <si>
    <t>RE-Anbau</t>
  </si>
  <si>
    <t>RE-Dach</t>
  </si>
  <si>
    <t>RE-Fassade</t>
  </si>
  <si>
    <t>RE-Ausbau</t>
  </si>
  <si>
    <t>RE-Zone1</t>
  </si>
  <si>
    <t>RE-Zone2</t>
  </si>
  <si>
    <t>RE-Zone3</t>
  </si>
  <si>
    <t>RE-Zone4</t>
  </si>
  <si>
    <t>RE-Zone5</t>
  </si>
  <si>
    <t>RE-Zone6</t>
  </si>
  <si>
    <t>RE-Zone7</t>
  </si>
  <si>
    <t>RE-Zone8</t>
  </si>
  <si>
    <t>RE-Zone9</t>
  </si>
  <si>
    <t>RE-Sonderkosten</t>
  </si>
  <si>
    <t>RE-TGA</t>
  </si>
  <si>
    <t>RE-AA</t>
  </si>
  <si>
    <t>RE-Provisorium</t>
  </si>
  <si>
    <t>RE-RISIKO</t>
  </si>
  <si>
    <t>Vertrieb</t>
  </si>
  <si>
    <t>Beschaffung</t>
  </si>
  <si>
    <t>Klasyfikacja</t>
  </si>
  <si>
    <t>OZ</t>
  </si>
  <si>
    <t>Leistungsbeschreibung</t>
  </si>
  <si>
    <t>01</t>
  </si>
  <si>
    <t>Gerüstarbeiten</t>
  </si>
  <si>
    <t>01.01</t>
  </si>
  <si>
    <t>ZTV</t>
  </si>
  <si>
    <t>01.02</t>
  </si>
  <si>
    <t>Flächengerüst</t>
  </si>
  <si>
    <t>01.03</t>
  </si>
  <si>
    <t>Raumgerüst</t>
  </si>
  <si>
    <t>01.04</t>
  </si>
  <si>
    <t>Ausleger/Konsol- und Fanggerüste</t>
  </si>
  <si>
    <t>01.05</t>
  </si>
  <si>
    <t>sonstige Gerüstarbeiten</t>
  </si>
  <si>
    <t>02</t>
  </si>
  <si>
    <t>Erdarbeiten</t>
  </si>
  <si>
    <t>02.01</t>
  </si>
  <si>
    <t>02.02</t>
  </si>
  <si>
    <t>Vorbereiten des Baugeländes</t>
  </si>
  <si>
    <t>02.03</t>
  </si>
  <si>
    <t>Oberbodenarbeiten</t>
  </si>
  <si>
    <t>02.04</t>
  </si>
  <si>
    <t>Baugrubenaushub</t>
  </si>
  <si>
    <t>02.05</t>
  </si>
  <si>
    <t>Aushub Einzelfundamente</t>
  </si>
  <si>
    <t>02.06</t>
  </si>
  <si>
    <t>Aushub Streifenfundamente</t>
  </si>
  <si>
    <t>02.07</t>
  </si>
  <si>
    <t>Rohrgrabenaushub</t>
  </si>
  <si>
    <t>02.08</t>
  </si>
  <si>
    <t>Bodenbewegungen</t>
  </si>
  <si>
    <t>02.09</t>
  </si>
  <si>
    <t>Hinterfüllung und Bodeneinbau</t>
  </si>
  <si>
    <t>02.10</t>
  </si>
  <si>
    <t>Bodenaustausch/ Bodenverbesserung</t>
  </si>
  <si>
    <t>02.11</t>
  </si>
  <si>
    <t>sonstige Erdarbeiten</t>
  </si>
  <si>
    <t>03</t>
  </si>
  <si>
    <t>Landschaftsbauarbeiten</t>
  </si>
  <si>
    <t>03.01</t>
  </si>
  <si>
    <t>03.02</t>
  </si>
  <si>
    <t>vorbereitende Arbeiten/ Pflege</t>
  </si>
  <si>
    <t>03.03</t>
  </si>
  <si>
    <t>Pflanzarbeiten</t>
  </si>
  <si>
    <t>03.04</t>
  </si>
  <si>
    <t>Rasenarbeiten</t>
  </si>
  <si>
    <t>03.05</t>
  </si>
  <si>
    <t>Einfriedung</t>
  </si>
  <si>
    <t>03.06</t>
  </si>
  <si>
    <t>sonstige Landschaftsbauarbeiten</t>
  </si>
  <si>
    <t>04</t>
  </si>
  <si>
    <t>nicht belegt</t>
  </si>
  <si>
    <t>04.01</t>
  </si>
  <si>
    <t>05</t>
  </si>
  <si>
    <t>Brunnenbauarb. und Aufschlussbohrungen</t>
  </si>
  <si>
    <t>05.01</t>
  </si>
  <si>
    <t>05.02</t>
  </si>
  <si>
    <t>Baustelleneinrichtung</t>
  </si>
  <si>
    <t>05.03</t>
  </si>
  <si>
    <t>Beseitigen von Hindernissen im Erdreich</t>
  </si>
  <si>
    <t>05.04</t>
  </si>
  <si>
    <t>Bohrungen</t>
  </si>
  <si>
    <t>05.05</t>
  </si>
  <si>
    <t>Brunneneinbauten</t>
  </si>
  <si>
    <t>05.06</t>
  </si>
  <si>
    <t>Schürfgruben</t>
  </si>
  <si>
    <t>05.07</t>
  </si>
  <si>
    <t>Verbauarbeiten</t>
  </si>
  <si>
    <t>05.08</t>
  </si>
  <si>
    <t>sonstige Brunnenbauarbeiten</t>
  </si>
  <si>
    <t>06</t>
  </si>
  <si>
    <t>Bohr-, Verbau-, Ramm-/ Einpressarb., Anker, Pfähle und Schlitzwand</t>
  </si>
  <si>
    <t>06.01</t>
  </si>
  <si>
    <t>06.02</t>
  </si>
  <si>
    <t>Planungskosten, Genehmig., Vermess.</t>
  </si>
  <si>
    <t>06.03</t>
  </si>
  <si>
    <t>Berliner Verbau (Trägerbohlwand)</t>
  </si>
  <si>
    <t>06.04</t>
  </si>
  <si>
    <t>Spundwandverbau</t>
  </si>
  <si>
    <t>06.05</t>
  </si>
  <si>
    <t>Bohrpfahlwand</t>
  </si>
  <si>
    <t>06.06</t>
  </si>
  <si>
    <t>Schlitzwand</t>
  </si>
  <si>
    <t>06.07</t>
  </si>
  <si>
    <t>Injektionen, Verankerungen</t>
  </si>
  <si>
    <t>06.08</t>
  </si>
  <si>
    <t>Unterfangung</t>
  </si>
  <si>
    <t>06.09</t>
  </si>
  <si>
    <t>sonstige Verbauarbeiten</t>
  </si>
  <si>
    <t>07</t>
  </si>
  <si>
    <t>Sondergruendung</t>
  </si>
  <si>
    <t>07.01</t>
  </si>
  <si>
    <t>07.02</t>
  </si>
  <si>
    <t>Sohlensicherung, Auftriebssicherung</t>
  </si>
  <si>
    <t>07.03</t>
  </si>
  <si>
    <t>Pfahlgründung</t>
  </si>
  <si>
    <t>07.04</t>
  </si>
  <si>
    <t>Rüttelstopf</t>
  </si>
  <si>
    <t>07.05</t>
  </si>
  <si>
    <t>Sonstige Sondergründung</t>
  </si>
  <si>
    <t>08</t>
  </si>
  <si>
    <t>Wasserhaltungsarbeiten</t>
  </si>
  <si>
    <t>08.01</t>
  </si>
  <si>
    <t>08.02</t>
  </si>
  <si>
    <t>offene Wasserhaltung</t>
  </si>
  <si>
    <t>08.03</t>
  </si>
  <si>
    <t>geschlossene Wasserhaltung</t>
  </si>
  <si>
    <t>08.04</t>
  </si>
  <si>
    <t>sonstige Wasserhaltungsarbeiten</t>
  </si>
  <si>
    <t>09</t>
  </si>
  <si>
    <t>Entwässerungskanalarbeiten</t>
  </si>
  <si>
    <t>09.01</t>
  </si>
  <si>
    <t>09.02</t>
  </si>
  <si>
    <t>Leitungen</t>
  </si>
  <si>
    <t>Abläufe, Schächte, Einbaut., Rohrdurchf.</t>
  </si>
  <si>
    <t>09.04</t>
  </si>
  <si>
    <t>Sonstige Entwässerungskanalarbeiten</t>
  </si>
  <si>
    <t>10</t>
  </si>
  <si>
    <t>Dränarbeiten</t>
  </si>
  <si>
    <t>10.01</t>
  </si>
  <si>
    <t>10.02</t>
  </si>
  <si>
    <t>10.03</t>
  </si>
  <si>
    <t>10.04</t>
  </si>
  <si>
    <t>Sonstige Dränarbeiten</t>
  </si>
  <si>
    <t>11</t>
  </si>
  <si>
    <t>Abscheideranlagen, Kleinkl„ranlagen</t>
  </si>
  <si>
    <t>11.01</t>
  </si>
  <si>
    <t>11.02</t>
  </si>
  <si>
    <t>Leichtflüssigkeitsabscheider</t>
  </si>
  <si>
    <t>Fettabscheider</t>
  </si>
  <si>
    <t>Schlammfang/ Sandfang</t>
  </si>
  <si>
    <t>11.05</t>
  </si>
  <si>
    <t>Probeentnahmeschacht</t>
  </si>
  <si>
    <t>11.06</t>
  </si>
  <si>
    <t>sonstige Abscheideranlagen, Kleinkläranlagen</t>
  </si>
  <si>
    <t>12</t>
  </si>
  <si>
    <t>Mauerarbeiten</t>
  </si>
  <si>
    <t>12.01</t>
  </si>
  <si>
    <t>Innenwände</t>
  </si>
  <si>
    <t>12.03</t>
  </si>
  <si>
    <t>Außenwände</t>
  </si>
  <si>
    <t>12.04</t>
  </si>
  <si>
    <t>Verblend- und Sichtmauerwerk</t>
  </si>
  <si>
    <t>12.05</t>
  </si>
  <si>
    <t>Schornsteine</t>
  </si>
  <si>
    <t>Sonstige Mauerarbeiten</t>
  </si>
  <si>
    <t xml:space="preserve">Beton- und Stahlbetonarbeiten Ortbeton </t>
  </si>
  <si>
    <t>13.01</t>
  </si>
  <si>
    <t>13.02</t>
  </si>
  <si>
    <t>Bewehrung</t>
  </si>
  <si>
    <t>13.03</t>
  </si>
  <si>
    <t>Trag- und Sauberkeitsschichten</t>
  </si>
  <si>
    <t>13.04</t>
  </si>
  <si>
    <t>Einzelfundamente (Beton, Schalung, Öffn., Dämm.)</t>
  </si>
  <si>
    <t>13.05</t>
  </si>
  <si>
    <t>Streifenfundamente (Beton, Schalung, Öffn., Dämm.)</t>
  </si>
  <si>
    <t>13.06</t>
  </si>
  <si>
    <t>Maschinenfundament (Beton, Schalung, Öffn., Dämm.)</t>
  </si>
  <si>
    <t>Sohle, Bodenplatte Normalbeton (Beton, Schalung, Öffn., Dämm.)</t>
  </si>
  <si>
    <t>13.08</t>
  </si>
  <si>
    <t>Sohle, Bodenplatte WU-Beton (Beton, Schalung, Öffn., Dämm.)</t>
  </si>
  <si>
    <t>13.09</t>
  </si>
  <si>
    <t>Außenwände Normalbeton (Beton, Schalung, Öffn.)</t>
  </si>
  <si>
    <t>13.10</t>
  </si>
  <si>
    <t>Außenwände WU-Beton (Beton, Schalung, Öffn.)</t>
  </si>
  <si>
    <t>13.11</t>
  </si>
  <si>
    <t>Brüstung und Attika</t>
  </si>
  <si>
    <t>13.12</t>
  </si>
  <si>
    <t>Innenwände (Beton, Schalung, Öffn.)</t>
  </si>
  <si>
    <t>13.13</t>
  </si>
  <si>
    <t>Stützen (Beton, Schalung, Öffn.)</t>
  </si>
  <si>
    <t>13.14</t>
  </si>
  <si>
    <t>Unterzüge/ Überzüge/ Riegel (Beton, Schalung, Öffn.)</t>
  </si>
  <si>
    <t>13.15</t>
  </si>
  <si>
    <t>Decke (Filigranplatte, Beton, Schalung, Öffn.)</t>
  </si>
  <si>
    <t>13.16</t>
  </si>
  <si>
    <t>nachträgliche Tragwerksverstärkungen</t>
  </si>
  <si>
    <t>13.17</t>
  </si>
  <si>
    <t>Treppenlauf und -podest (Beton, Schalung, Öffnungen)</t>
  </si>
  <si>
    <t>13.18</t>
  </si>
  <si>
    <t>Pers. Aufzugschacht inkl. Über-/Unterf.</t>
  </si>
  <si>
    <t>13.19</t>
  </si>
  <si>
    <t>Lastenaufzugschacht inkl. Über- und Unterfahrt</t>
  </si>
  <si>
    <t>13.20</t>
  </si>
  <si>
    <t>Sprinklertank</t>
  </si>
  <si>
    <t>13.21</t>
  </si>
  <si>
    <t>Auffahrrampe Parkdeck (Beton, Schalung, Öffn.)</t>
  </si>
  <si>
    <t>13.22</t>
  </si>
  <si>
    <t>Beton- und Fugensanierung</t>
  </si>
  <si>
    <t>13.23</t>
  </si>
  <si>
    <t>Kernbohrungen/ Sägearbeiten/ nachträgl. Öffn.</t>
  </si>
  <si>
    <t>13.24</t>
  </si>
  <si>
    <t>Sonstige Beton- und Stahlbetonarbeiten</t>
  </si>
  <si>
    <t>14</t>
  </si>
  <si>
    <t>Beton- und Stahlbetonarbeiten mit Fertigteilen</t>
  </si>
  <si>
    <t>14.01</t>
  </si>
  <si>
    <t>14.02</t>
  </si>
  <si>
    <t>14.03</t>
  </si>
  <si>
    <t xml:space="preserve">FT-Fundamente </t>
  </si>
  <si>
    <t>14.04</t>
  </si>
  <si>
    <t xml:space="preserve">FT-Bodenplatte </t>
  </si>
  <si>
    <t>14.05</t>
  </si>
  <si>
    <t>FT-Außenwände</t>
  </si>
  <si>
    <t>14.06</t>
  </si>
  <si>
    <t>FT-Brüstung und FT-Attika</t>
  </si>
  <si>
    <t>14.07</t>
  </si>
  <si>
    <t>FT-Innenwände</t>
  </si>
  <si>
    <t>14.08</t>
  </si>
  <si>
    <t>FT-Porenbetonplatten</t>
  </si>
  <si>
    <t>14.09</t>
  </si>
  <si>
    <t>FT-Stützen</t>
  </si>
  <si>
    <t>14.10</t>
  </si>
  <si>
    <t xml:space="preserve">FT-Unterzüge/ Überzüge/ Riegel </t>
  </si>
  <si>
    <t>14.11</t>
  </si>
  <si>
    <t xml:space="preserve">FT-Decke </t>
  </si>
  <si>
    <t>14.12</t>
  </si>
  <si>
    <t>FT-Treppenlauf und -podest</t>
  </si>
  <si>
    <t>14.13</t>
  </si>
  <si>
    <t>14.14</t>
  </si>
  <si>
    <t>Lastenaufzugschacht inkl. Über- und Unterfahrt (Beton, Schalung, Bew</t>
  </si>
  <si>
    <t>14.15</t>
  </si>
  <si>
    <t>FT-Sprinklertank</t>
  </si>
  <si>
    <t>14.16</t>
  </si>
  <si>
    <t>FT Auffahrrampe Parkdeck (Beton, Schalung, Bewehrung, Öffnungen)</t>
  </si>
  <si>
    <t>14.17</t>
  </si>
  <si>
    <t>Planungsleistung</t>
  </si>
  <si>
    <t>Kernbohrungen/ Sägearbeiten/ nachträgl. Öffnungen</t>
  </si>
  <si>
    <t>15</t>
  </si>
  <si>
    <t>Naturwerksteinarb., Betonwerksteinarb.</t>
  </si>
  <si>
    <t>15.01</t>
  </si>
  <si>
    <t>15.02</t>
  </si>
  <si>
    <t>Naturwerkstein Boden Außenbereich</t>
  </si>
  <si>
    <t>15.03</t>
  </si>
  <si>
    <t>Naturwerkstein Boden Innenbereich</t>
  </si>
  <si>
    <t>15.04</t>
  </si>
  <si>
    <t>Naturwerkstein Treppenlauf</t>
  </si>
  <si>
    <t>15.05</t>
  </si>
  <si>
    <t>Naturwerkstein Außenwand</t>
  </si>
  <si>
    <t>15.06</t>
  </si>
  <si>
    <t>Naturwerkstein Fensterbänke</t>
  </si>
  <si>
    <t>15.07</t>
  </si>
  <si>
    <t>Betonwerkstein Boden Außenbereich</t>
  </si>
  <si>
    <t>15.08</t>
  </si>
  <si>
    <t>Betonwerkstein Boden Innenbereich</t>
  </si>
  <si>
    <t>15.09</t>
  </si>
  <si>
    <t>Betonwerkstein Treppenlauf</t>
  </si>
  <si>
    <t>15.10</t>
  </si>
  <si>
    <t>Betonwerkstein Außenwand</t>
  </si>
  <si>
    <t>15.11</t>
  </si>
  <si>
    <t>Betonwerkstein Fensterbänke</t>
  </si>
  <si>
    <t>16</t>
  </si>
  <si>
    <t>Zimmer- und Holzbauarbeiten</t>
  </si>
  <si>
    <t>16.01</t>
  </si>
  <si>
    <t>16.02</t>
  </si>
  <si>
    <t>Wände</t>
  </si>
  <si>
    <t>16.03</t>
  </si>
  <si>
    <t>Dachkonstruktion Sparren/Pfette</t>
  </si>
  <si>
    <t>16.04</t>
  </si>
  <si>
    <t>Dachkonstruktion Holzleimbinder</t>
  </si>
  <si>
    <t>16.05</t>
  </si>
  <si>
    <t>Wärmedämmung, Folie und Lattung</t>
  </si>
  <si>
    <t>16.06</t>
  </si>
  <si>
    <t>Dachauf- und einbauten</t>
  </si>
  <si>
    <t>16.07</t>
  </si>
  <si>
    <t>sonstige Zimmer- und Holzbauarbeiten</t>
  </si>
  <si>
    <t>Stahlbauarbeiten (Fassade siehe Metallbau)</t>
  </si>
  <si>
    <t>17.01</t>
  </si>
  <si>
    <t>17.02</t>
  </si>
  <si>
    <t>17.03</t>
  </si>
  <si>
    <t>Stahlkonstruktion Vordach (Stützen und Träger)</t>
  </si>
  <si>
    <t>17.04</t>
  </si>
  <si>
    <t>Stahlkonstruktion Marktfläche (Stützen und Träger)</t>
  </si>
  <si>
    <t>17.05</t>
  </si>
  <si>
    <t>Stahlkonstruktion Auffahrrampe für Parkdeck (Stützen und Träger)</t>
  </si>
  <si>
    <t>17.06</t>
  </si>
  <si>
    <t>Stahlkonstruktion Parkdeck (Stützen und Träger)</t>
  </si>
  <si>
    <t>17.07</t>
  </si>
  <si>
    <t>Stahlkonstruktion Dach Parkdeck (Stützen und Träger)</t>
  </si>
  <si>
    <t>Trapezblech Dach</t>
  </si>
  <si>
    <t>17.10</t>
  </si>
  <si>
    <t>Glasbelag Dach</t>
  </si>
  <si>
    <t>Stahltreppen</t>
  </si>
  <si>
    <t>Brandschutzverkleidung</t>
  </si>
  <si>
    <t>17.13</t>
  </si>
  <si>
    <t>sonstige Stahlbauarbeiten</t>
  </si>
  <si>
    <t>18</t>
  </si>
  <si>
    <t>Abdichtungsarbeiten</t>
  </si>
  <si>
    <t>18.01</t>
  </si>
  <si>
    <t>18.02</t>
  </si>
  <si>
    <t>Gründung</t>
  </si>
  <si>
    <t>18.03</t>
  </si>
  <si>
    <t>erdberührte Bauteile</t>
  </si>
  <si>
    <t>18.04</t>
  </si>
  <si>
    <t>sonstige Abdichtungsarbeiten</t>
  </si>
  <si>
    <t>19</t>
  </si>
  <si>
    <t>Dachdeckung befahrbar</t>
  </si>
  <si>
    <t>19.01</t>
  </si>
  <si>
    <t>19.02</t>
  </si>
  <si>
    <t>Abdichtung</t>
  </si>
  <si>
    <t>19.03</t>
  </si>
  <si>
    <t>Dämmung</t>
  </si>
  <si>
    <t>19.04</t>
  </si>
  <si>
    <t>Beläge</t>
  </si>
  <si>
    <t>19.05</t>
  </si>
  <si>
    <t>Fugen und Anschlüsse</t>
  </si>
  <si>
    <t>19.06</t>
  </si>
  <si>
    <t>19.07</t>
  </si>
  <si>
    <t>sonstige Dachdeckungsarbeiten</t>
  </si>
  <si>
    <t>Dachdeckungsarbeiten</t>
  </si>
  <si>
    <t>20.01</t>
  </si>
  <si>
    <t>20.02</t>
  </si>
  <si>
    <t>Dachdeckung Ziegel und Betondachsteine</t>
  </si>
  <si>
    <t>20.03</t>
  </si>
  <si>
    <t>Dachdeckung Metall</t>
  </si>
  <si>
    <t>20.04</t>
  </si>
  <si>
    <t>Dachdeckung Faserzement</t>
  </si>
  <si>
    <t>20.05</t>
  </si>
  <si>
    <t>Dachdeckung PU-Sandwichelemente</t>
  </si>
  <si>
    <t>20.07</t>
  </si>
  <si>
    <t>21</t>
  </si>
  <si>
    <t>Dachabdichtungsarbeiten</t>
  </si>
  <si>
    <t>21.01</t>
  </si>
  <si>
    <t>21.02</t>
  </si>
  <si>
    <t>Wärmedämmung</t>
  </si>
  <si>
    <t>21.03</t>
  </si>
  <si>
    <t>Abdichtung mit Bitumenbahnen</t>
  </si>
  <si>
    <t>21.04</t>
  </si>
  <si>
    <t>Abdichtung mit Kunststoffbahnen</t>
  </si>
  <si>
    <t>21.05</t>
  </si>
  <si>
    <t>Abdichtung mit Flüssigkunststoff</t>
  </si>
  <si>
    <t>21.06</t>
  </si>
  <si>
    <t>21.07</t>
  </si>
  <si>
    <t>Auflast/ Kiesschüttung/ Platten</t>
  </si>
  <si>
    <t>21.08</t>
  </si>
  <si>
    <t>Dachbegrünung extensiv</t>
  </si>
  <si>
    <t>21.09</t>
  </si>
  <si>
    <t>Dachbegrünung intensiv</t>
  </si>
  <si>
    <t>21.10</t>
  </si>
  <si>
    <t>Klempnerarbeiten</t>
  </si>
  <si>
    <t>22.01</t>
  </si>
  <si>
    <t>22.02</t>
  </si>
  <si>
    <t>Dachrinnen/ Fallrohre</t>
  </si>
  <si>
    <t>22.03</t>
  </si>
  <si>
    <t>Anschlüsse (Traufen, Firste, Pulte)</t>
  </si>
  <si>
    <t>22.05</t>
  </si>
  <si>
    <t>Dachabdeckungen/ Bleche</t>
  </si>
  <si>
    <t>22.06</t>
  </si>
  <si>
    <t>Sonstige Klempnerarbeiten</t>
  </si>
  <si>
    <t>23</t>
  </si>
  <si>
    <t>Putz- und Stuckarbeiten</t>
  </si>
  <si>
    <t>23.01</t>
  </si>
  <si>
    <t>23.02</t>
  </si>
  <si>
    <t>Außenputz</t>
  </si>
  <si>
    <t>Innenputz</t>
  </si>
  <si>
    <t>23.04</t>
  </si>
  <si>
    <t>WDVS</t>
  </si>
  <si>
    <t>23.05</t>
  </si>
  <si>
    <t>sonstige Putz- und Stuckarbeiten</t>
  </si>
  <si>
    <t>Fliesen- und Plattenarbeiten</t>
  </si>
  <si>
    <t>24.01</t>
  </si>
  <si>
    <t>Untergrund/ Abdichtung</t>
  </si>
  <si>
    <t>Wandfliesen Innenbereich</t>
  </si>
  <si>
    <t>Bodenfliesen Innenbereich</t>
  </si>
  <si>
    <t>Bodenfliesen Außenbereich</t>
  </si>
  <si>
    <t>Treppenlauf und -podest</t>
  </si>
  <si>
    <t>24.07</t>
  </si>
  <si>
    <t>sonstige Fliesen- und Plattenarbeiten</t>
  </si>
  <si>
    <t>25</t>
  </si>
  <si>
    <t>Estricharbeiten</t>
  </si>
  <si>
    <t>25.01</t>
  </si>
  <si>
    <t>Zement- und Anhydritestrich</t>
  </si>
  <si>
    <t>25.03</t>
  </si>
  <si>
    <t>Gussasphaltestrich</t>
  </si>
  <si>
    <t>25.04</t>
  </si>
  <si>
    <t>sonstige Estricharbeiten</t>
  </si>
  <si>
    <t>26.01</t>
  </si>
  <si>
    <t>Tischlerarbeiten</t>
  </si>
  <si>
    <t>27.01</t>
  </si>
  <si>
    <t>Innentüren inkl. Zarge</t>
  </si>
  <si>
    <t>Rammschutz</t>
  </si>
  <si>
    <t>27.04</t>
  </si>
  <si>
    <t>Teeküche</t>
  </si>
  <si>
    <t>27.05</t>
  </si>
  <si>
    <t>Sonstige Tischlerarbeiten</t>
  </si>
  <si>
    <t>28</t>
  </si>
  <si>
    <t>Parkettarbeiten, Holzpflasterarbeiten</t>
  </si>
  <si>
    <t>28.01</t>
  </si>
  <si>
    <t>28.02</t>
  </si>
  <si>
    <t>Bodenbelag</t>
  </si>
  <si>
    <t>28.03</t>
  </si>
  <si>
    <t>Sonstige Parkettarbeiten, Holzpflasterarbeiten</t>
  </si>
  <si>
    <t>29</t>
  </si>
  <si>
    <t>Beschlagsarbeiten</t>
  </si>
  <si>
    <t>29.01</t>
  </si>
  <si>
    <t>29.02</t>
  </si>
  <si>
    <t>Schließanlagen</t>
  </si>
  <si>
    <t>29.03</t>
  </si>
  <si>
    <t>Sonstige Beschlagsarbeiten</t>
  </si>
  <si>
    <t>Rollladen- und Sonnenschutzarbeiten</t>
  </si>
  <si>
    <t>30.01</t>
  </si>
  <si>
    <t>Außenjalousie</t>
  </si>
  <si>
    <t>30.03</t>
  </si>
  <si>
    <t>Innenjalousie</t>
  </si>
  <si>
    <t>30.04</t>
  </si>
  <si>
    <t>sonstige Rollladen- und Sonnenschutzarbeiten</t>
  </si>
  <si>
    <t>Metallbauarbeiten (inkl. Fenst., Türen)</t>
  </si>
  <si>
    <t>31.01</t>
  </si>
  <si>
    <t>Außenfenster Metall</t>
  </si>
  <si>
    <t>31.03</t>
  </si>
  <si>
    <t>Außenfenster Kunststoff</t>
  </si>
  <si>
    <t>Innenfenster</t>
  </si>
  <si>
    <t>31.05</t>
  </si>
  <si>
    <t>Schaufensteranlagen (keine Aluglaskonstruktion)</t>
  </si>
  <si>
    <t>Windfang mit Automatiktüranlage</t>
  </si>
  <si>
    <t>Fenstergitter, vertik Gitterkonstruktionen (Einhausung Rampe, Früha</t>
  </si>
  <si>
    <t>31.08</t>
  </si>
  <si>
    <t>Gitterroste, horiz. Gitterkonstruktionen (Abdeckung, Konsolen)</t>
  </si>
  <si>
    <t>Stahltreppe</t>
  </si>
  <si>
    <t>Vordächer</t>
  </si>
  <si>
    <t>Stahltüren</t>
  </si>
  <si>
    <t>31.12</t>
  </si>
  <si>
    <t>Geländer und Handläufe</t>
  </si>
  <si>
    <t>Schnelllauftor</t>
  </si>
  <si>
    <t>PVC-Pendeltüren</t>
  </si>
  <si>
    <t>Rolltore/ Rollgittertor</t>
  </si>
  <si>
    <t>31.16</t>
  </si>
  <si>
    <t>31.18</t>
  </si>
  <si>
    <t>Glasschürzenkonstruktion über Verkaufstheke</t>
  </si>
  <si>
    <t>Hebebühnen und Rampen</t>
  </si>
  <si>
    <t>31.20</t>
  </si>
  <si>
    <t>sonstige Metallbauarbeiten</t>
  </si>
  <si>
    <t>32.01</t>
  </si>
  <si>
    <t>32.02</t>
  </si>
  <si>
    <t>Baureinigungsarbeiten</t>
  </si>
  <si>
    <t>33.01</t>
  </si>
  <si>
    <t>33.02</t>
  </si>
  <si>
    <t>Boden</t>
  </si>
  <si>
    <t>Fenster und Türen</t>
  </si>
  <si>
    <t>33.05</t>
  </si>
  <si>
    <t>Fassade</t>
  </si>
  <si>
    <t>33.06</t>
  </si>
  <si>
    <t>Außenanlagen</t>
  </si>
  <si>
    <t>33.07</t>
  </si>
  <si>
    <t>sonstige Baureinigungsarbeiten</t>
  </si>
  <si>
    <t>Maler- und Lackierarbeiten</t>
  </si>
  <si>
    <t>34.01</t>
  </si>
  <si>
    <t>Außenflächen Putz, Beton, Mauerwerk</t>
  </si>
  <si>
    <t>34.03</t>
  </si>
  <si>
    <t>Außenflächen Holz</t>
  </si>
  <si>
    <t>Außenfläche Metall</t>
  </si>
  <si>
    <t>Innenflächen Putz, Beton, Mauerwerk</t>
  </si>
  <si>
    <t>34.06</t>
  </si>
  <si>
    <t>Innenflächen Holz</t>
  </si>
  <si>
    <t>Innenflächen Metall</t>
  </si>
  <si>
    <t>34.08</t>
  </si>
  <si>
    <t>Innenflächen Tapete</t>
  </si>
  <si>
    <t>34.09</t>
  </si>
  <si>
    <t>Beschilderung und Fahrbahnmarkierung</t>
  </si>
  <si>
    <t>sonstige Malerarbeiten</t>
  </si>
  <si>
    <t>Korrosionsschutzarbeiten Stahl- u. Alubauten</t>
  </si>
  <si>
    <t>35.01</t>
  </si>
  <si>
    <t>35.02</t>
  </si>
  <si>
    <t>Rostschutz-Vorbehandlung</t>
  </si>
  <si>
    <t>35.03</t>
  </si>
  <si>
    <t>Rostschutz-Grundierung</t>
  </si>
  <si>
    <t>35.04</t>
  </si>
  <si>
    <t>Oberflächenschutz</t>
  </si>
  <si>
    <t>35.05</t>
  </si>
  <si>
    <t>sonstige Korrosionsschutzarbeiten</t>
  </si>
  <si>
    <t>36</t>
  </si>
  <si>
    <t>Bodenbelagsarbeiten</t>
  </si>
  <si>
    <t>36.01</t>
  </si>
  <si>
    <t>Kunststoff-Beläge, Linoleum</t>
  </si>
  <si>
    <t>36.03</t>
  </si>
  <si>
    <t>Textil-Beläge</t>
  </si>
  <si>
    <t>36.04</t>
  </si>
  <si>
    <t>Treppenbeläge</t>
  </si>
  <si>
    <t>36.05</t>
  </si>
  <si>
    <t>sonstige Bodenbelagsarbeiten</t>
  </si>
  <si>
    <t>Kühlraumbau</t>
  </si>
  <si>
    <t>37.01</t>
  </si>
  <si>
    <t>Moprokühlraum</t>
  </si>
  <si>
    <t>Tiefkühlraum</t>
  </si>
  <si>
    <t>SB-Fleisch-Kühlraum</t>
  </si>
  <si>
    <t>37.05</t>
  </si>
  <si>
    <t>Fisch-Kühlraum</t>
  </si>
  <si>
    <t>Restekühlraum</t>
  </si>
  <si>
    <t>37.07</t>
  </si>
  <si>
    <t>Sonstige</t>
  </si>
  <si>
    <t>38.01</t>
  </si>
  <si>
    <t>Fassade Aluwelle</t>
  </si>
  <si>
    <t>Fassade Faserzement</t>
  </si>
  <si>
    <t>38.04</t>
  </si>
  <si>
    <t>Fassade Trapezblech</t>
  </si>
  <si>
    <t>38.05</t>
  </si>
  <si>
    <t>Fassade Pfosten-Riegel Stahl/Glas</t>
  </si>
  <si>
    <t>Fassade Pfosten-Riegel Alu/Glas</t>
  </si>
  <si>
    <t>38.07</t>
  </si>
  <si>
    <t>Fassade Sandwichpaneel</t>
  </si>
  <si>
    <t>Trockenbau</t>
  </si>
  <si>
    <t>39.01</t>
  </si>
  <si>
    <t>Innenwände GK</t>
  </si>
  <si>
    <t>39.03</t>
  </si>
  <si>
    <t>WC-/Dusch-Trennwände</t>
  </si>
  <si>
    <t>abgehängte Decke Metall</t>
  </si>
  <si>
    <t>abgehängte Decke GK</t>
  </si>
  <si>
    <t>abgehängte Decke Mineralfaser</t>
  </si>
  <si>
    <t>Mallblende</t>
  </si>
  <si>
    <t>Kanäle, Verkofferungen</t>
  </si>
  <si>
    <t>sonstige Trockenbauarbeiten</t>
  </si>
  <si>
    <t>Heizanlagen und zentrale Wassererwärmungsanlagen</t>
  </si>
  <si>
    <t>40.01</t>
  </si>
  <si>
    <t>40.02</t>
  </si>
  <si>
    <t>40.03</t>
  </si>
  <si>
    <t>Übergabestation</t>
  </si>
  <si>
    <t>40.04</t>
  </si>
  <si>
    <t>Brennstoffbevorratungstank</t>
  </si>
  <si>
    <t>40.05</t>
  </si>
  <si>
    <t>Kessel inkl. Brenner</t>
  </si>
  <si>
    <t>40.06</t>
  </si>
  <si>
    <t>Wärmerückgewinnung (Warmwasser)</t>
  </si>
  <si>
    <t>Heizungsrohrnetz und Wärmeverteilung</t>
  </si>
  <si>
    <t>Pumpen, Armaturen</t>
  </si>
  <si>
    <t>Isolierungen</t>
  </si>
  <si>
    <t>40.10</t>
  </si>
  <si>
    <t>Kaminanlage</t>
  </si>
  <si>
    <t>Plattenheizkörper</t>
  </si>
  <si>
    <t>40.12</t>
  </si>
  <si>
    <t>Deckenstrahlplatten</t>
  </si>
  <si>
    <t>Lufterhitzer (Umluft)</t>
  </si>
  <si>
    <t>Torluftschleier</t>
  </si>
  <si>
    <t>40.15</t>
  </si>
  <si>
    <t>Gerüst</t>
  </si>
  <si>
    <t>40.16</t>
  </si>
  <si>
    <t>Bauleistungen: Wanddurchbrüche, Kernbohrungen</t>
  </si>
  <si>
    <t>40.17</t>
  </si>
  <si>
    <t>sonstige Arbeiten für Wärmeerzeuger und zentr. Einrichtungen</t>
  </si>
  <si>
    <t>40.18</t>
  </si>
  <si>
    <t>Zuschläge (Abnahmen, Funktionsprüf.)</t>
  </si>
  <si>
    <t>40.19</t>
  </si>
  <si>
    <t>Zuschläge (Nachtarbeit)</t>
  </si>
  <si>
    <t>40.20</t>
  </si>
  <si>
    <t>Wartung (nur EP)</t>
  </si>
  <si>
    <t>41</t>
  </si>
  <si>
    <t>Kältetechnik</t>
  </si>
  <si>
    <t/>
  </si>
  <si>
    <t>41.01</t>
  </si>
  <si>
    <t>41.02</t>
  </si>
  <si>
    <t>41.03</t>
  </si>
  <si>
    <t>Kältemaschine, Raumklimageräte und Zubehör</t>
  </si>
  <si>
    <t>41.04</t>
  </si>
  <si>
    <t>Rohrleitungen und Zubehör</t>
  </si>
  <si>
    <t>41.05</t>
  </si>
  <si>
    <t>Isolierung Kältetechnik</t>
  </si>
  <si>
    <t>41.06</t>
  </si>
  <si>
    <t>41.07</t>
  </si>
  <si>
    <t>Sonstige Arbeiten</t>
  </si>
  <si>
    <t>41.08</t>
  </si>
  <si>
    <t>Zuschläge (Abnahmen, Funktionsprüfungen)</t>
  </si>
  <si>
    <t>41.09</t>
  </si>
  <si>
    <t>41.10</t>
  </si>
  <si>
    <t>Stundenlohnarbeiten</t>
  </si>
  <si>
    <t>Gas-, Wasserinstallationsarbeiten, Leitungen und Armaturen</t>
  </si>
  <si>
    <t>42.01</t>
  </si>
  <si>
    <t>42.02</t>
  </si>
  <si>
    <t>Einrichtungsgegenstände</t>
  </si>
  <si>
    <t>Leitungsnetz/ Trinkwasser</t>
  </si>
  <si>
    <t>42.05</t>
  </si>
  <si>
    <t>Leitungsnetz/ Regenwasser</t>
  </si>
  <si>
    <t>Leitungsnetz/ Schmutzwasser</t>
  </si>
  <si>
    <t>Isolierung</t>
  </si>
  <si>
    <t>42.08</t>
  </si>
  <si>
    <t>Enthärtung und Wasseraufbereitung</t>
  </si>
  <si>
    <t>Druckerhöhungsanlage</t>
  </si>
  <si>
    <t>Schmutz- und Regenwasserhebeanlage</t>
  </si>
  <si>
    <t>42.11</t>
  </si>
  <si>
    <t>Wanddurchbrüche, Kernbohrungen</t>
  </si>
  <si>
    <t>42.12</t>
  </si>
  <si>
    <t>sonstige Gas-, Wasserinstallationsarbeiten, Leitungen und Armaturen</t>
  </si>
  <si>
    <t>42.14</t>
  </si>
  <si>
    <t>42.15</t>
  </si>
  <si>
    <t>43.01</t>
  </si>
  <si>
    <t>44.01</t>
  </si>
  <si>
    <t>45.01</t>
  </si>
  <si>
    <t>46.01</t>
  </si>
  <si>
    <t>47.01</t>
  </si>
  <si>
    <t>48.01</t>
  </si>
  <si>
    <t>Feuerlöschanlagen, Feuerlöschgeräte</t>
  </si>
  <si>
    <t>49.01</t>
  </si>
  <si>
    <t>49.02</t>
  </si>
  <si>
    <t>49.03</t>
  </si>
  <si>
    <t>Sprinklervorratsbeh. (Erdleitung/Pumpe)</t>
  </si>
  <si>
    <t>49.04</t>
  </si>
  <si>
    <t>Sprinklerzentrale/ Druckluftwasserbeh.</t>
  </si>
  <si>
    <t>49.05</t>
  </si>
  <si>
    <t>Sprinklerzentrale/ Pumpen</t>
  </si>
  <si>
    <t>Leitungsnetz (Nassbereich)</t>
  </si>
  <si>
    <t>Leitungsnetz (Trockenbereich)</t>
  </si>
  <si>
    <t>Wandhydrantenanlage</t>
  </si>
  <si>
    <t>49.09</t>
  </si>
  <si>
    <t>Wanddurchbrüche, Kernbohrungen, Brandschottung</t>
  </si>
  <si>
    <t>49.10</t>
  </si>
  <si>
    <t>Gerüste</t>
  </si>
  <si>
    <t>sonstige Feuerlöschanlagen, Feuerlöschgeräte</t>
  </si>
  <si>
    <t>49.13</t>
  </si>
  <si>
    <t>49.14</t>
  </si>
  <si>
    <t>Blitzschutz- und Erdungsanlagen</t>
  </si>
  <si>
    <t>50.01</t>
  </si>
  <si>
    <t>50.02</t>
  </si>
  <si>
    <t>50.03</t>
  </si>
  <si>
    <t>Demontage</t>
  </si>
  <si>
    <t>50.04</t>
  </si>
  <si>
    <t>50.05</t>
  </si>
  <si>
    <t>Tiefenerder</t>
  </si>
  <si>
    <t>50.06</t>
  </si>
  <si>
    <t>Fundamenterder</t>
  </si>
  <si>
    <t>50.07</t>
  </si>
  <si>
    <t>sonstige Blitzschutz- und Erdungsanlagen</t>
  </si>
  <si>
    <t>50.08</t>
  </si>
  <si>
    <t>50.09</t>
  </si>
  <si>
    <t>51.01</t>
  </si>
  <si>
    <t>Elektro (Mittel-, Niederspannung)</t>
  </si>
  <si>
    <t>52.01</t>
  </si>
  <si>
    <t>52.02</t>
  </si>
  <si>
    <t>52.03</t>
  </si>
  <si>
    <t>Hauszuleitung</t>
  </si>
  <si>
    <t>52.04</t>
  </si>
  <si>
    <t>Mittelspannung / Schaltanlage</t>
  </si>
  <si>
    <t>52.05</t>
  </si>
  <si>
    <t>Mittelspannung / Messung</t>
  </si>
  <si>
    <t>52.06</t>
  </si>
  <si>
    <t>Trafo</t>
  </si>
  <si>
    <t>Verteilungen (NSHV/SV/AV/UV)</t>
  </si>
  <si>
    <t>52.08</t>
  </si>
  <si>
    <t>Kompensationsanlage</t>
  </si>
  <si>
    <t>52.09</t>
  </si>
  <si>
    <t>Leitungsnetz/ Steuerschrank</t>
  </si>
  <si>
    <t>52.10</t>
  </si>
  <si>
    <t>Leitungsnetz/ Träger, Hauptleitung, Installationen</t>
  </si>
  <si>
    <t>52.11</t>
  </si>
  <si>
    <t>Leitungsnetz HLS Geräte/ Steuerschr.</t>
  </si>
  <si>
    <t>52.12</t>
  </si>
  <si>
    <t>Leitungsnetz HLS Geräte/Träger,Hauptleit,Inst.</t>
  </si>
  <si>
    <t>52.13</t>
  </si>
  <si>
    <t>EI-BUS System</t>
  </si>
  <si>
    <t>52.14</t>
  </si>
  <si>
    <t>Kasseninstallation (inkl. UV/Leitungsnetz)</t>
  </si>
  <si>
    <t>52.15</t>
  </si>
  <si>
    <t>EDV (Leitungsnetz)</t>
  </si>
  <si>
    <t>Videoüberwachung (Leitungsnetz)</t>
  </si>
  <si>
    <t>Netzersatzanlage (inkl. Batterie)</t>
  </si>
  <si>
    <t>52.18</t>
  </si>
  <si>
    <t>Stromschienen- und Tragesystem</t>
  </si>
  <si>
    <t>Beleuchtungskörper (nur Markt und Mall)</t>
  </si>
  <si>
    <t>52.20</t>
  </si>
  <si>
    <t>Beleuchtungskörper sonstige Räume</t>
  </si>
  <si>
    <t>52.21</t>
  </si>
  <si>
    <t>Lichtbänder Drogerie/ Wein</t>
  </si>
  <si>
    <t>52.22</t>
  </si>
  <si>
    <t>Lichtbänder Obst + Gemüsetische</t>
  </si>
  <si>
    <t>52.23</t>
  </si>
  <si>
    <t>Leuchtmittel</t>
  </si>
  <si>
    <t>Sicherheitsbeleuchtung</t>
  </si>
  <si>
    <t>52.25</t>
  </si>
  <si>
    <t>Parkdeckbeleuchtung (inkl. Auffahrt)/ Lichtmasten und Außenstrahler (i</t>
  </si>
  <si>
    <t>52.26</t>
  </si>
  <si>
    <t>Parkplatzbeleuchtung/ Lichtmasten (inkl. Kabel ohne Graben)</t>
  </si>
  <si>
    <t>52.27</t>
  </si>
  <si>
    <t>Parkplatzbeleuchtung/ Außenstrahler (ohne Kabelanteil)</t>
  </si>
  <si>
    <t>52.28</t>
  </si>
  <si>
    <t>ELA (nur Leitungsnetz)</t>
  </si>
  <si>
    <t>Sprechanlage</t>
  </si>
  <si>
    <t>Telefon (Leitungsnetz)</t>
  </si>
  <si>
    <t>Brandmeldeanlage</t>
  </si>
  <si>
    <t>EMA (Leitungsnetz)</t>
  </si>
  <si>
    <t>52.33</t>
  </si>
  <si>
    <t>52.34</t>
  </si>
  <si>
    <t>Provisorien/ Umlegungen</t>
  </si>
  <si>
    <t>52.35</t>
  </si>
  <si>
    <t>Sonstiges Elektro</t>
  </si>
  <si>
    <t>52.36</t>
  </si>
  <si>
    <t>Zuschläge (Abnahmen, Funktionsprüf....)</t>
  </si>
  <si>
    <t>52.37</t>
  </si>
  <si>
    <t>52.38</t>
  </si>
  <si>
    <t>53.01</t>
  </si>
  <si>
    <t>54.01</t>
  </si>
  <si>
    <t>55.01</t>
  </si>
  <si>
    <t>56.01</t>
  </si>
  <si>
    <t>57.01</t>
  </si>
  <si>
    <t>58.01</t>
  </si>
  <si>
    <t>59.01</t>
  </si>
  <si>
    <t>60.01</t>
  </si>
  <si>
    <t>61.01</t>
  </si>
  <si>
    <t>62.01</t>
  </si>
  <si>
    <t>63.01</t>
  </si>
  <si>
    <t>64.01</t>
  </si>
  <si>
    <t>65.01</t>
  </si>
  <si>
    <t>66.01</t>
  </si>
  <si>
    <t>67.01</t>
  </si>
  <si>
    <t>68.01</t>
  </si>
  <si>
    <t>69</t>
  </si>
  <si>
    <t>Aufzüge/ Förderanlagen</t>
  </si>
  <si>
    <t>69.01</t>
  </si>
  <si>
    <t>69.02</t>
  </si>
  <si>
    <t>69.03</t>
  </si>
  <si>
    <t>Personenaufzüge</t>
  </si>
  <si>
    <t>69.04</t>
  </si>
  <si>
    <t>Lastenaufzüge</t>
  </si>
  <si>
    <t>69.05</t>
  </si>
  <si>
    <t>Rollsteigen</t>
  </si>
  <si>
    <t>69.06</t>
  </si>
  <si>
    <t>Rolltreppen</t>
  </si>
  <si>
    <t>69.07</t>
  </si>
  <si>
    <t>Sonstige Aufzugsarbeiten</t>
  </si>
  <si>
    <t>Regelung und Steuerung für heiz-, raumluft- und sanitärtechn. Anlagen</t>
  </si>
  <si>
    <t>70.01</t>
  </si>
  <si>
    <t>70.02</t>
  </si>
  <si>
    <t>70.03</t>
  </si>
  <si>
    <t>Regeltechn. Einrichtungen Heizung</t>
  </si>
  <si>
    <t>70.04</t>
  </si>
  <si>
    <t>Schaltungstechn. Einrichtungen Heizung</t>
  </si>
  <si>
    <t>70.05</t>
  </si>
  <si>
    <t>Kabel und Kabelträger Heizung</t>
  </si>
  <si>
    <t>70.06</t>
  </si>
  <si>
    <t>Regeltechn. Einrichtungen Lüftung</t>
  </si>
  <si>
    <t>70.07</t>
  </si>
  <si>
    <t>70.08</t>
  </si>
  <si>
    <t>70.09</t>
  </si>
  <si>
    <t>71.01</t>
  </si>
  <si>
    <t>72.01</t>
  </si>
  <si>
    <t>73.01</t>
  </si>
  <si>
    <t>74.01</t>
  </si>
  <si>
    <t>Raumlufttechnische Anlagen</t>
  </si>
  <si>
    <t>75.01</t>
  </si>
  <si>
    <t>75.02</t>
  </si>
  <si>
    <t>75.03</t>
  </si>
  <si>
    <t>Lüftungsgeräte</t>
  </si>
  <si>
    <t>75.04</t>
  </si>
  <si>
    <t>entfällt</t>
  </si>
  <si>
    <t>75.05</t>
  </si>
  <si>
    <t>75.06</t>
  </si>
  <si>
    <t>Zulage mech. Entrauchung</t>
  </si>
  <si>
    <t xml:space="preserve"> Lüftung Bedientheke inkl. zugeh. Räumen</t>
  </si>
  <si>
    <t>Lüftungstechn. Sozialräume (Umkleiden, WC...)</t>
  </si>
  <si>
    <t>Abluftventilatoren Kunden WC/ Technikräume</t>
  </si>
  <si>
    <t>75.11</t>
  </si>
  <si>
    <t>Dachventilator (Eistruhen)</t>
  </si>
  <si>
    <t>Dachventilator (SB Backshop Backofen)</t>
  </si>
  <si>
    <t>75.13</t>
  </si>
  <si>
    <t>Umluftkühlung (Kassenaufsicht, Kassenabrechnung)</t>
  </si>
  <si>
    <t>75.14</t>
  </si>
  <si>
    <t>CO-Warnanlage</t>
  </si>
  <si>
    <t>Kanäle, Rohre, Lüftungsgitter, Auslässe</t>
  </si>
  <si>
    <t>75.17</t>
  </si>
  <si>
    <t>Gerüstvorhaltung</t>
  </si>
  <si>
    <t>75.18</t>
  </si>
  <si>
    <t>75.19</t>
  </si>
  <si>
    <t>Stahlkonstruktion für Geräte</t>
  </si>
  <si>
    <t>75.20</t>
  </si>
  <si>
    <t>Sonstige Arbeiten für Raumlufttechnische Anlagen</t>
  </si>
  <si>
    <t>75.21</t>
  </si>
  <si>
    <t>75.22</t>
  </si>
  <si>
    <t>75.23</t>
  </si>
  <si>
    <t>75.24</t>
  </si>
  <si>
    <t>76.01</t>
  </si>
  <si>
    <t>77.01</t>
  </si>
  <si>
    <t>78.01</t>
  </si>
  <si>
    <t>79.01</t>
  </si>
  <si>
    <t>Straßen, Wege, Plätze</t>
  </si>
  <si>
    <t>80.01</t>
  </si>
  <si>
    <t>80.02</t>
  </si>
  <si>
    <t>Baustelleneinrichtung (nur bei autarker Ausschreibung)</t>
  </si>
  <si>
    <t>80.03</t>
  </si>
  <si>
    <t>Stützmauer Fertigteil (inkl. Gründ., Erdarb.)</t>
  </si>
  <si>
    <t>80.04</t>
  </si>
  <si>
    <t>Stützmauer Ortbeton (inkl. Gründ., Erdarb.)</t>
  </si>
  <si>
    <t>Außentreppe</t>
  </si>
  <si>
    <t>80.06</t>
  </si>
  <si>
    <t>Fundamente</t>
  </si>
  <si>
    <t>Pflasterbelag (einschl. Unterbau)</t>
  </si>
  <si>
    <t>Asphaltbelag (einschl. Unterbau)</t>
  </si>
  <si>
    <t>sonstige Beläge</t>
  </si>
  <si>
    <t>80.10</t>
  </si>
  <si>
    <t>Beleuchtung (nur bei autarker Ausschreibung)</t>
  </si>
  <si>
    <t>Markierung/ Beschilderung</t>
  </si>
  <si>
    <t>80.13</t>
  </si>
  <si>
    <t>Endreinigung (nur bei autarker Ausschr.)</t>
  </si>
  <si>
    <t>Sonstiges Straßen, Wege, Plätze</t>
  </si>
  <si>
    <t>Bauleistugen außerhalb des Grundstücks</t>
  </si>
  <si>
    <t>81.01</t>
  </si>
  <si>
    <t>81.02</t>
  </si>
  <si>
    <t>Erschließungsstrassen und Gehwege</t>
  </si>
  <si>
    <t>81.03</t>
  </si>
  <si>
    <t>Kreisverkehr</t>
  </si>
  <si>
    <t>81.04</t>
  </si>
  <si>
    <t>Lichtsignalanlage, Verkehrsbeschielderung</t>
  </si>
  <si>
    <t>81.05</t>
  </si>
  <si>
    <t>Lärmschutzwand</t>
  </si>
  <si>
    <t>81.06</t>
  </si>
  <si>
    <t>Leitungsverlegung Wasserversorgung</t>
  </si>
  <si>
    <t>81.07</t>
  </si>
  <si>
    <t>Leitungsverlegung Entwässerungskanal</t>
  </si>
  <si>
    <t>81.08</t>
  </si>
  <si>
    <t>Leitungsverlegung Gas</t>
  </si>
  <si>
    <t>81.09</t>
  </si>
  <si>
    <t>Leitungsverlegung Strom</t>
  </si>
  <si>
    <t>81.10</t>
  </si>
  <si>
    <t>Leitungsverlegung Telekom</t>
  </si>
  <si>
    <t>81.11</t>
  </si>
  <si>
    <t>Leitungsverlegung Datenkabel</t>
  </si>
  <si>
    <t>81.12</t>
  </si>
  <si>
    <t>Leitungsverlegung Fernwärme</t>
  </si>
  <si>
    <t>81.13</t>
  </si>
  <si>
    <t>Leitungsverlegung sonstige Medien</t>
  </si>
  <si>
    <t>81.14</t>
  </si>
  <si>
    <t>Straßenbeleuchtung</t>
  </si>
  <si>
    <t>81.15</t>
  </si>
  <si>
    <t>Stützwände</t>
  </si>
  <si>
    <t>81.16</t>
  </si>
  <si>
    <t>Ingenieurbauwerke (Brücke, Damm, etc.)</t>
  </si>
  <si>
    <t>81.17</t>
  </si>
  <si>
    <t>Gleisbauarbeiten (Straßenbahn, Eisenbahn)</t>
  </si>
  <si>
    <t>81.18</t>
  </si>
  <si>
    <t>Parkanlage, Pflanzen, Bäumen und Grünanlage</t>
  </si>
  <si>
    <t>81.19</t>
  </si>
  <si>
    <t>Spielplätze</t>
  </si>
  <si>
    <t>81.20</t>
  </si>
  <si>
    <t>Sonstige Infrastrukturmaßnahmen</t>
  </si>
  <si>
    <t>81.30</t>
  </si>
  <si>
    <t>81.40</t>
  </si>
  <si>
    <t>81.50</t>
  </si>
  <si>
    <t>81.60</t>
  </si>
  <si>
    <t>81.70</t>
  </si>
  <si>
    <t>Abbruch innerhalb des Bauwerk</t>
  </si>
  <si>
    <t>82.01</t>
  </si>
  <si>
    <t>Abbruch Gründung</t>
  </si>
  <si>
    <t>Abbruch Baukonstruktion im Gebäude (Innenwände, Stützen, Decken)</t>
  </si>
  <si>
    <t>Abbruch Fassade (Außenwand, Außenstütze)</t>
  </si>
  <si>
    <t>Abbruch Wand-, Bodenbeläge, Deckenverkl.</t>
  </si>
  <si>
    <t>Abbruch Bedachungen</t>
  </si>
  <si>
    <t>82.07</t>
  </si>
  <si>
    <t>Abbruch Parkdeckbelag</t>
  </si>
  <si>
    <t>82.08</t>
  </si>
  <si>
    <t>Demontage Rolltreppe / Aufzug</t>
  </si>
  <si>
    <t>82.09</t>
  </si>
  <si>
    <t>Entsorgung kontaminiertes Material</t>
  </si>
  <si>
    <t>82.10</t>
  </si>
  <si>
    <t>Abbruch Heizöltank</t>
  </si>
  <si>
    <t>82.11</t>
  </si>
  <si>
    <t>sonstige Abbrucharbeiten</t>
  </si>
  <si>
    <t>83</t>
  </si>
  <si>
    <t>Abbruch komplettes Gebäude</t>
  </si>
  <si>
    <t>83.01</t>
  </si>
  <si>
    <t>83.02</t>
  </si>
  <si>
    <t>Abbruch Gebäude</t>
  </si>
  <si>
    <t>83.03</t>
  </si>
  <si>
    <t>Entsorgung und Verwertung</t>
  </si>
  <si>
    <t>83.04</t>
  </si>
  <si>
    <t xml:space="preserve">sonstiges Abbruch komplettes Gebäude    </t>
  </si>
  <si>
    <t>Demontage Heizung, Lüftung, Sanitär, Sprinkler</t>
  </si>
  <si>
    <t>84.01</t>
  </si>
  <si>
    <t>84.02</t>
  </si>
  <si>
    <t>Demontage Leitungsnetz Heizung</t>
  </si>
  <si>
    <t>84.03</t>
  </si>
  <si>
    <t>Demontage Heizzentrale</t>
  </si>
  <si>
    <t>Demontage Leitungsnetz Sanitär</t>
  </si>
  <si>
    <t>84.05</t>
  </si>
  <si>
    <t>Demontage Einrichtungsgegenstände Sanitär</t>
  </si>
  <si>
    <t>Demontage Rohrnetz Sprinkler</t>
  </si>
  <si>
    <t>84.07</t>
  </si>
  <si>
    <t>Demontage Sprinklerzentrale inkl. Entleeren</t>
  </si>
  <si>
    <t>84.08</t>
  </si>
  <si>
    <t>Demontage Geräte Lüftung</t>
  </si>
  <si>
    <t>84.09</t>
  </si>
  <si>
    <t>Demontage Leitungen Lüftung</t>
  </si>
  <si>
    <t>sonstige Demontage</t>
  </si>
  <si>
    <t>Demontage Elektro</t>
  </si>
  <si>
    <t>85.01</t>
  </si>
  <si>
    <t>85.02</t>
  </si>
  <si>
    <t>Demontage Leitungen</t>
  </si>
  <si>
    <t>85.03</t>
  </si>
  <si>
    <t>Demontage Beleuchtung</t>
  </si>
  <si>
    <t>85.04</t>
  </si>
  <si>
    <t>sonstige Demontage Elektro</t>
  </si>
  <si>
    <t>86.01</t>
  </si>
  <si>
    <t>87.01</t>
  </si>
  <si>
    <t>88.01</t>
  </si>
  <si>
    <t>89</t>
  </si>
  <si>
    <t>Abbruch Außenanlagen</t>
  </si>
  <si>
    <t>89.01</t>
  </si>
  <si>
    <t>Abbruch befestigte Flächen</t>
  </si>
  <si>
    <t>Abbruch sonstiges</t>
  </si>
  <si>
    <t>90.01</t>
  </si>
  <si>
    <t>90.02</t>
  </si>
  <si>
    <t>Allgemeine Baustelleneinrichtung</t>
  </si>
  <si>
    <t>Staubschutzwand</t>
  </si>
  <si>
    <t>90.04</t>
  </si>
  <si>
    <t>Baubeleuchtung</t>
  </si>
  <si>
    <t>90.05</t>
  </si>
  <si>
    <t>zusätzliche Winterbaumaßnahmen</t>
  </si>
  <si>
    <t>90.06</t>
  </si>
  <si>
    <t>Geräte</t>
  </si>
  <si>
    <t>90.07</t>
  </si>
  <si>
    <t>Stundenlohn</t>
  </si>
  <si>
    <t>90.08</t>
  </si>
  <si>
    <t>Sonstige Baustelleneinrichtung</t>
  </si>
  <si>
    <t>Ende</t>
  </si>
  <si>
    <t>Summe ohne BNK</t>
  </si>
  <si>
    <t>BNK</t>
  </si>
  <si>
    <t>Summe Immobillie</t>
  </si>
  <si>
    <t>Kostenart</t>
  </si>
  <si>
    <t>BGF-Kennzahl</t>
  </si>
  <si>
    <t>VKF-Kennzahl</t>
  </si>
  <si>
    <t>Zwischensumme</t>
  </si>
  <si>
    <t>SUMME inkl BNK</t>
  </si>
  <si>
    <t>PLN</t>
  </si>
  <si>
    <t>Kurs EUR:</t>
  </si>
  <si>
    <t>BGF:</t>
  </si>
  <si>
    <t>VKF:</t>
  </si>
  <si>
    <t>Filtr użytych pozycji</t>
  </si>
  <si>
    <t>GP PLN</t>
  </si>
  <si>
    <t>GP EUR</t>
  </si>
  <si>
    <t xml:space="preserve">Przypisanie kosztów do Gewerk oraz do miejsca powstania </t>
  </si>
  <si>
    <t>Kategoryzacja kosztów w kolumnach Q i R według Gewerk oraz strefy w której powstają</t>
  </si>
  <si>
    <t>Dodanie Arkuszy LV-int.1 i LV-int.2 zestawiających koszty</t>
  </si>
  <si>
    <t>Dodanie sprawdzenia oryginalności Pracy</t>
  </si>
  <si>
    <t>W kolumnach Q i R dodano sprawdzanie czy dana pozycja jest pozycją oryginalną, oraz komunikat informujący czym się rózni od orginału</t>
  </si>
  <si>
    <t>Betonowa rynna z kostki brukowej, 16/16/10 cm, 3-pasmowa zaokrąglona w środku, jako rynna odwadniająca. Brukowanie z podłożem betonowym.</t>
  </si>
  <si>
    <t>WA</t>
  </si>
  <si>
    <t>Werbeanlage</t>
  </si>
  <si>
    <t>M-FB1</t>
  </si>
  <si>
    <t>M-FB2</t>
  </si>
  <si>
    <t>M-FB5</t>
  </si>
  <si>
    <t>M-FB8</t>
  </si>
  <si>
    <t>M-FB9</t>
  </si>
  <si>
    <t>M-FB10</t>
  </si>
  <si>
    <t>M-FS1</t>
  </si>
  <si>
    <t>M-FS2</t>
  </si>
  <si>
    <t>M-APL1</t>
  </si>
  <si>
    <t>M-DE1</t>
  </si>
  <si>
    <t>M-DE1.1</t>
  </si>
  <si>
    <t>M-DE7.2</t>
  </si>
  <si>
    <t>M-DE4</t>
  </si>
  <si>
    <t>M-DE100</t>
  </si>
  <si>
    <t>M-WTS1</t>
  </si>
  <si>
    <t>M-WVA1</t>
  </si>
  <si>
    <t>M-TW11</t>
  </si>
  <si>
    <t>M-WB2</t>
  </si>
  <si>
    <t>M-AT1</t>
  </si>
  <si>
    <t>M-AT23</t>
  </si>
  <si>
    <t>M-IF4</t>
  </si>
  <si>
    <t>M-WA1</t>
  </si>
  <si>
    <t>M-RS1.5</t>
  </si>
  <si>
    <t>M-RS2.3</t>
  </si>
  <si>
    <t>M-RS3</t>
  </si>
  <si>
    <t>M-RS4</t>
  </si>
  <si>
    <t>M-RS6</t>
  </si>
  <si>
    <t>M-RS7</t>
  </si>
  <si>
    <t>M-RS10</t>
  </si>
  <si>
    <t>M-RS12</t>
  </si>
  <si>
    <t>M-RS14</t>
  </si>
  <si>
    <t>M-RS16</t>
  </si>
  <si>
    <t>M-RS25</t>
  </si>
  <si>
    <t>M-RS30</t>
  </si>
  <si>
    <t>M-UF1</t>
  </si>
  <si>
    <t>M-TUF1</t>
  </si>
  <si>
    <t>M-TUF2</t>
  </si>
  <si>
    <t>M-RSU2</t>
  </si>
  <si>
    <t>M-BS1</t>
  </si>
  <si>
    <t>M-FT1</t>
  </si>
  <si>
    <t>M-TKZ1</t>
  </si>
  <si>
    <t>M-SWC1</t>
  </si>
  <si>
    <t>M-SWC2</t>
  </si>
  <si>
    <t>M-SWC3</t>
  </si>
  <si>
    <t>M-SUR1</t>
  </si>
  <si>
    <t>M-SWT2</t>
  </si>
  <si>
    <t>M-SWT4</t>
  </si>
  <si>
    <t>M-SWT9</t>
  </si>
  <si>
    <t>M-HDT1</t>
  </si>
  <si>
    <t>M-SAG1</t>
  </si>
  <si>
    <t>M-SAG2</t>
  </si>
  <si>
    <t>M-SAG2.1</t>
  </si>
  <si>
    <t>M-SAG3</t>
  </si>
  <si>
    <t>M-SKÜ1.5</t>
  </si>
  <si>
    <t>M-SAB1</t>
  </si>
  <si>
    <t>M-SIB1</t>
  </si>
  <si>
    <t>M-E191</t>
  </si>
  <si>
    <t>M-MA5</t>
  </si>
  <si>
    <t>M-MA8</t>
  </si>
  <si>
    <t>M-EW2</t>
  </si>
  <si>
    <t>M-SFA1</t>
  </si>
  <si>
    <t>M-IG1</t>
  </si>
  <si>
    <t>Montaż opraw oświetleniowych typu E-153</t>
  </si>
  <si>
    <t>Montaż opraw oświetleniowych typu E-151, E-152, E156</t>
  </si>
  <si>
    <t>Montaż opraw oświetleniowych typu E180</t>
  </si>
  <si>
    <t>Montaż opraw oświetleniowych typu E181.1, E181.2</t>
  </si>
  <si>
    <t>Montaż opraw oświetleniowych typu E182.1, E182.2, E182.3, E182.4</t>
  </si>
  <si>
    <t>Montaż opraw oświetleniowych typu E183</t>
  </si>
  <si>
    <t>Montaż opraw oświetleniowych typu E184, E185, E186</t>
  </si>
  <si>
    <t>Montaż opraw oświetleniowych typu E361</t>
  </si>
  <si>
    <t>Montaż opraw oświetleniowych typu E362</t>
  </si>
  <si>
    <t>Montaż opraw oświetleniowych typu E310</t>
  </si>
  <si>
    <t>Montaż opraw oświetleniowych typu E311</t>
  </si>
  <si>
    <t>Montaż opraw oświetleniowych typu E321, E322, E326</t>
  </si>
  <si>
    <t>Montaż opraw oświetleniowych typu E323</t>
  </si>
  <si>
    <t>Montaż opraw oświetleniowych typu E324</t>
  </si>
  <si>
    <t>Montaż opraw oświetleniowych typu E327</t>
  </si>
  <si>
    <t>Montaż opraw oświetleniowych typu E306</t>
  </si>
  <si>
    <t>Montaż opraw oświetleniowych typu E301, E302, E305</t>
  </si>
  <si>
    <t>M-MA5.1</t>
  </si>
  <si>
    <t>Dostosowano oznaczenie KABA</t>
  </si>
  <si>
    <t>Dostosowano oznaczenia KABA dodając pozycje odnoszące się do MaMo czyli przedrostek M-…</t>
  </si>
  <si>
    <t>Wprowadzono zmiany w obszarze Oświetlenia</t>
  </si>
  <si>
    <t>Posortowanie pozycji oświetlenia na nowo według cen.</t>
  </si>
  <si>
    <t>pozycje zerowe</t>
  </si>
  <si>
    <t>pozycje zawyżone</t>
  </si>
  <si>
    <t>pozycje zmienione</t>
  </si>
  <si>
    <t>Przygotowanie Bieterbrief i Formatowanie</t>
  </si>
  <si>
    <t>Analiza ofert</t>
  </si>
  <si>
    <t>Oferent 1</t>
  </si>
  <si>
    <t>Oferent 2</t>
  </si>
  <si>
    <t>Oferent 3</t>
  </si>
  <si>
    <t>Oferent 4</t>
  </si>
  <si>
    <t>Oferent 5</t>
  </si>
  <si>
    <t>Oferent 6</t>
  </si>
  <si>
    <t>Oferent 7</t>
  </si>
  <si>
    <t>Oferent 8</t>
  </si>
  <si>
    <t>Oferent 9</t>
  </si>
  <si>
    <t>Oferent 10</t>
  </si>
  <si>
    <t>Zestawienie Ofert</t>
  </si>
  <si>
    <t>Max-Min</t>
  </si>
  <si>
    <t>Max/Min</t>
  </si>
  <si>
    <t>Maksymalna Wartośc</t>
  </si>
  <si>
    <t>Minimalna Wartość</t>
  </si>
  <si>
    <t>Ilość Ofert:</t>
  </si>
  <si>
    <t>Klasyfikacja i Weryfikacja</t>
  </si>
  <si>
    <t>Informacje, Komentarze, Uwagi</t>
  </si>
  <si>
    <t>Wprowadzono parametry do funkcji wyznaczającej oferte minimalną</t>
  </si>
  <si>
    <t>Wprowadzono 10 różnych funkcji dla wyznaczającej minimalną oferte, każda z tych funkcji zawiera od 1 do 10 argumentów. Na bazie wpisanej ilości oferentów jest dobierana odpowiednia funkcja.</t>
  </si>
  <si>
    <t>Wprowadzono obszar ofert.</t>
  </si>
  <si>
    <t>Wprowadzono obszar formatowania Bieterbrief</t>
  </si>
  <si>
    <t>Format cena jedn. Nie blokowany:</t>
  </si>
  <si>
    <t>Wprowadzono automatyczne określanie realizacji pozycji na podstawie obmiaru</t>
  </si>
  <si>
    <t>Na podstawie obmiaru (czy jest większe niż 0) określa się czy pozycja jest realizowana czy nie.</t>
  </si>
  <si>
    <t>Koncesjonariusze</t>
  </si>
  <si>
    <t>Sklep piekarniczy</t>
  </si>
  <si>
    <t>Instalacje zewnętrzne/płaskie, niezadaszone powierzchnie parkingowe, rampy, Usuwanie odpadów</t>
  </si>
  <si>
    <t>Technika</t>
  </si>
  <si>
    <t>Chłodnie/pomieszczenia pomocnicze, obsługa</t>
  </si>
  <si>
    <t>Pomieszczenia magazynowe, pomocnicze</t>
  </si>
  <si>
    <t>Kierownictwo personel</t>
  </si>
  <si>
    <t>Powierzchnia sprzedaży, obszar kas</t>
  </si>
  <si>
    <t>Obszar wejścia</t>
  </si>
  <si>
    <t>Tereny zewnętrzne</t>
  </si>
  <si>
    <t>Elewacja</t>
  </si>
  <si>
    <t>Dach</t>
  </si>
  <si>
    <t>Rozbudowa</t>
  </si>
  <si>
    <t>Wyposażenie techniczne budynku</t>
  </si>
  <si>
    <t>Tymaczasowe elementy</t>
  </si>
  <si>
    <t>Sprzedaż</t>
  </si>
  <si>
    <t>Prace budowlane</t>
  </si>
  <si>
    <t>Prace wykończeniowe</t>
  </si>
  <si>
    <t>Koszty specjalne</t>
  </si>
  <si>
    <t>Składniki obarczone ryzykiem</t>
  </si>
  <si>
    <t>Bechaffung</t>
  </si>
  <si>
    <t>Przeniesiono formatowanie wierszy tytułów grup, działów itp. Robót z LV na obszar zestawienie ofert, analizy ofert oraz przygotowanie i formatowania Bieterbrief.</t>
  </si>
  <si>
    <t>Przetłumaczenie określeń stref:</t>
  </si>
  <si>
    <t>Naprawiono numerację pozycji</t>
  </si>
  <si>
    <t>Usunięto zduplikowane numery, usunięto braki, usunięto skoki w numeracji.</t>
  </si>
  <si>
    <t>Przeniesiono formatowanie wierszy tytułów grup, działów itp. Robót</t>
  </si>
  <si>
    <t>Zmieniono formatownie pozycji jednostkowych</t>
  </si>
  <si>
    <t>Rozszerzono zakres filtrowania</t>
  </si>
  <si>
    <t>Leszek Skiba</t>
  </si>
  <si>
    <t xml:space="preserve">FiMa - Przebudowa </t>
  </si>
  <si>
    <t>v. 4.0 z dnia 24.01.2020</t>
  </si>
  <si>
    <r>
      <t xml:space="preserve">Pompownia podpodadzkowa Wilo/Grundfos/Kessel - z okablowaniem i uruchomieniem przez serwis fabryczny, </t>
    </r>
    <r>
      <rPr>
        <sz val="11"/>
        <rFont val="Calibri"/>
        <family val="2"/>
        <charset val="238"/>
        <scheme val="minor"/>
      </rPr>
      <t>wpięcie do systemu MSR</t>
    </r>
  </si>
  <si>
    <t>Cena jedn.
(pierwotna)</t>
  </si>
  <si>
    <t>WB25</t>
  </si>
  <si>
    <t>WB2</t>
  </si>
  <si>
    <t>RS1</t>
  </si>
  <si>
    <t>Odbój ścianny - H 1,20m</t>
  </si>
  <si>
    <t>FB1</t>
  </si>
  <si>
    <t xml:space="preserve">Przedścianka instalacyjna z płyt gipsowo kartonowych </t>
  </si>
  <si>
    <t>TW4</t>
  </si>
  <si>
    <t>AT1</t>
  </si>
  <si>
    <t xml:space="preserve">Witryna wejściowa (wewnętrzna) o wymiarach 5.80m x 4.00m z drzwiami przesuwnymi o szerokoći 2.5m  wraz z RS28 </t>
  </si>
  <si>
    <t>AT1.1</t>
  </si>
  <si>
    <t>WB1</t>
  </si>
  <si>
    <t>WB3</t>
  </si>
  <si>
    <t>Próg BS4</t>
  </si>
  <si>
    <t>BS4</t>
  </si>
  <si>
    <t>RES1</t>
  </si>
  <si>
    <t>Wzmocnienie OSB ściany waitrołapu pod montaż DS.</t>
  </si>
  <si>
    <t>FS1</t>
  </si>
  <si>
    <t>Malowanie ścian - kolor czerwony RAL 3020</t>
  </si>
  <si>
    <t>WB5</t>
  </si>
  <si>
    <t>Malowanie kolor antracyt  7024</t>
  </si>
  <si>
    <t>Odbój - dwa rzędy listew RS2</t>
  </si>
  <si>
    <t>RS2</t>
  </si>
  <si>
    <t>RS20</t>
  </si>
  <si>
    <t>IT10.2a</t>
  </si>
  <si>
    <t xml:space="preserve">Drzwi </t>
  </si>
  <si>
    <t>Półka + wrzut na stłuczkę ze stali nierdzewnej</t>
  </si>
  <si>
    <t>Piktogram z tworzywa sztucznego - szkło akrylowe z ramą aluminiową - oznaczenie toalet damskiej i meskiej wraz z malowaniem na czerwono</t>
  </si>
  <si>
    <t>OL2_1</t>
  </si>
  <si>
    <t>RS13</t>
  </si>
  <si>
    <t>IT7a</t>
  </si>
  <si>
    <t>AT17.2</t>
  </si>
  <si>
    <t>Drzwi zewnętrzne 120 x 208 cm  RAL 3000</t>
  </si>
  <si>
    <t xml:space="preserve">Posadzka Regno Woodchoice układ w jodełkę wraz z cokołem </t>
  </si>
  <si>
    <t>WB7</t>
  </si>
  <si>
    <t>Malowanie ścian ( kolor do uzgodnienia z najemcą)</t>
  </si>
  <si>
    <t>Najemca Rzeźnik 9.13</t>
  </si>
  <si>
    <t xml:space="preserve">Uszczelnienie podłoża </t>
  </si>
  <si>
    <t>BAD1</t>
  </si>
  <si>
    <t>Drzwi zewnętrzne 120 x 208 cm RAL 3000 ( ZEWN)</t>
  </si>
  <si>
    <t>M2</t>
  </si>
  <si>
    <t>Najemca 9.22 OPTYK</t>
  </si>
  <si>
    <t>Najemca 9.02 BIURO PODRÓŻY</t>
  </si>
  <si>
    <t>Najemca 9.11 SALON PRASOWY</t>
  </si>
  <si>
    <t>WB205</t>
  </si>
  <si>
    <t>Malowanie ścian - kolor akcentowy</t>
  </si>
  <si>
    <t>Panel ścienny jako magnetyczna tablica informacyjna - dostawa KL - montaż</t>
  </si>
  <si>
    <t>FB200/FS200</t>
  </si>
  <si>
    <t xml:space="preserve">Wykładzina podłogowa z linoleum wraz z cokołem </t>
  </si>
  <si>
    <t>RS2.3</t>
  </si>
  <si>
    <t>IT27.2</t>
  </si>
  <si>
    <t>IT7*</t>
  </si>
  <si>
    <t xml:space="preserve">Drzwi wewnętrzne 102 x 208 cm </t>
  </si>
  <si>
    <t>AT7.1</t>
  </si>
  <si>
    <t>Odbój z tworzywa sztucznego</t>
  </si>
  <si>
    <t>IT27.3</t>
  </si>
  <si>
    <t>Malowanie ścian - akcent kolorystyczny</t>
  </si>
  <si>
    <t>Wykładzina podłogowa z linoleum wraz z cokołem</t>
  </si>
  <si>
    <t>FB200/FB200</t>
  </si>
  <si>
    <t>SJ6</t>
  </si>
  <si>
    <t xml:space="preserve">odbój ścienny </t>
  </si>
  <si>
    <t>DE7</t>
  </si>
  <si>
    <t>IT4</t>
  </si>
  <si>
    <t>listwa cokołowa</t>
  </si>
  <si>
    <t xml:space="preserve">Odbój z tworzywa sztucznego </t>
  </si>
  <si>
    <t>Malowanie ścian - akcento kolorystyczny</t>
  </si>
  <si>
    <t xml:space="preserve">Odbój ścienny z tworzywa sztucznego </t>
  </si>
  <si>
    <t>FB1/FS1</t>
  </si>
  <si>
    <t>Płytki podłogowe z kamionki szlachetnej wraz z cokołem</t>
  </si>
  <si>
    <t xml:space="preserve">Płytki podłogowe z kamionki szlachetnej wraz z cokołem </t>
  </si>
  <si>
    <t>uzupełnienie brakującego jastrychu - 5cm</t>
  </si>
  <si>
    <t>Panel ścienny jako element dekoracyjny - dostawa KL - montaż</t>
  </si>
  <si>
    <t>AF1w3</t>
  </si>
  <si>
    <t>Okno 126 x 170 cm  +2x okno 100x170 fix</t>
  </si>
  <si>
    <t xml:space="preserve">Ochrona przeciwsłoneczna </t>
  </si>
  <si>
    <t>SJ5</t>
  </si>
  <si>
    <t>FIG1</t>
  </si>
  <si>
    <t>Jastrych cementowy na posadzce ok 5cm (lokalnie)</t>
  </si>
  <si>
    <t>Fs210</t>
  </si>
  <si>
    <t>KF27</t>
  </si>
  <si>
    <t>Piktogram na płycie drzwiowej</t>
  </si>
  <si>
    <t xml:space="preserve">Płytki ścienne </t>
  </si>
  <si>
    <t>Izolacja przeciwwilgociowa</t>
  </si>
  <si>
    <t>Płytki podłogowe</t>
  </si>
  <si>
    <t>zamknięty profil ze stali nierdzewnej 30x15mm - listwa 210cm pod montaż ścianki tw4</t>
  </si>
  <si>
    <t>Płytki podłogowe  z kamionki wraz z cokołem</t>
  </si>
  <si>
    <t>K27</t>
  </si>
  <si>
    <t>Uzupełnienie warstwy jastrychu ok 5cm</t>
  </si>
  <si>
    <t>Jastrych cementowy - lokalne uzupełnienie ok 5cm</t>
  </si>
  <si>
    <t>płytki podłogowe wraz z cokołem</t>
  </si>
  <si>
    <t>Przedścianka instalacyjna z płyt gipsowo-kartonowych</t>
  </si>
  <si>
    <t xml:space="preserve">Przedścianka instalacyjna z płyt gipsowo-kartonowych </t>
  </si>
  <si>
    <t>WB4</t>
  </si>
  <si>
    <t>AT3.1</t>
  </si>
  <si>
    <t>IT29</t>
  </si>
  <si>
    <t>Brama szybkobieżna</t>
  </si>
  <si>
    <t>RS10</t>
  </si>
  <si>
    <t>RS6</t>
  </si>
  <si>
    <t>osłona okalająca dla elementów instalacyjnych</t>
  </si>
  <si>
    <t>uzupełnienie jastrychu ok 5cm</t>
  </si>
  <si>
    <t xml:space="preserve">Nowe skrzynki hydrantowe - sala sprzedazy </t>
  </si>
  <si>
    <t>Nowe hydrant ścienny , do zabudowy, wysuwany do przodu ( do zabudowy w zabudowie meblowej regałów na wejściu na Sale sprzedazy)</t>
  </si>
  <si>
    <t>FWH1_a</t>
  </si>
  <si>
    <t>FWH1</t>
  </si>
  <si>
    <t>Drzwi stalowe 90 x 208</t>
  </si>
  <si>
    <t>IT29.2</t>
  </si>
  <si>
    <t>Malowanie ścian - oznaczenie wysokości składowania</t>
  </si>
  <si>
    <t>WB6</t>
  </si>
  <si>
    <t>RS4</t>
  </si>
  <si>
    <t>wrzutnia butelek wraz z pólką</t>
  </si>
  <si>
    <t>Odbój z tworzywa sztucznego - układ podwójny</t>
  </si>
  <si>
    <t xml:space="preserve">Odbój  - osłona elementów instalacyjnych - rura stalowa </t>
  </si>
  <si>
    <t>RS17</t>
  </si>
  <si>
    <t xml:space="preserve">posadzka z kamionki szlachetnej istniejąca  - czyszczenie , szlifowanie, uzupełnienie fug istniejącej posadzki z kamionki </t>
  </si>
  <si>
    <t xml:space="preserve">Blenda piekarni </t>
  </si>
  <si>
    <t>DB1</t>
  </si>
  <si>
    <t>Drzwi 110x220 cm</t>
  </si>
  <si>
    <t xml:space="preserve">Odbój - listwa z tworzywa sztucznego </t>
  </si>
  <si>
    <t>Dekor drewniany dąb (jak dla ściany TW2.1</t>
  </si>
  <si>
    <t>RS2 x2</t>
  </si>
  <si>
    <t>RS4x2</t>
  </si>
  <si>
    <t>Przedścianka instalacyjna z płyt gipsowo-kartonowych h 210</t>
  </si>
  <si>
    <t>Zabezpieczenie przeciwobiciowe</t>
  </si>
  <si>
    <t>Malowanie ścian i słupów (słupy do h=300)</t>
  </si>
  <si>
    <t>RS2 x 2</t>
  </si>
  <si>
    <t>Odbój ścienny z tworzywa sztucznego (układ podwójny )</t>
  </si>
  <si>
    <t xml:space="preserve">Czyszczenie konstrukcji stalowej istniejącej </t>
  </si>
  <si>
    <t>Malowanie ścian do poziomu 4m</t>
  </si>
  <si>
    <t>Malowanie ścian do poziomu na pełną wysokość</t>
  </si>
  <si>
    <t>E</t>
  </si>
  <si>
    <t>WF15</t>
  </si>
  <si>
    <t>Blenda pasażu  - obudowa GK wraz z podkonstrukcją z profili zimnogiętych</t>
  </si>
  <si>
    <t xml:space="preserve">Okno 60 x 101cm </t>
  </si>
  <si>
    <t>wzmocnienie ścianek pod montaż przewijaka</t>
  </si>
  <si>
    <t>wzmocnienie ścianek pod montaż uchwytów dla niepełnosprawnych</t>
  </si>
  <si>
    <t xml:space="preserve"> montaż przewijaka (dostawa KL)</t>
  </si>
  <si>
    <t>Hak na garderobę</t>
  </si>
  <si>
    <t>Uszczelnienie powierzchni pod płytkami w pomieszczeniach narażonych na działanie wilgoci</t>
  </si>
  <si>
    <t>FB1.3</t>
  </si>
  <si>
    <t>FS2</t>
  </si>
  <si>
    <t xml:space="preserve">Cokół </t>
  </si>
  <si>
    <t>IT2.2</t>
  </si>
  <si>
    <t>Uszczelnie  podłoża pod płytkami</t>
  </si>
  <si>
    <t xml:space="preserve">Cokół wyokrąglony leżący </t>
  </si>
  <si>
    <t>Cokół wyokrąglony leżący</t>
  </si>
  <si>
    <t xml:space="preserve">Płytki podłogowe  </t>
  </si>
  <si>
    <t>IT26.2a</t>
  </si>
  <si>
    <t>IT26.3</t>
  </si>
  <si>
    <t>DE1</t>
  </si>
  <si>
    <t>Sufit kasetonowy z blachy stalowej  ral 7024</t>
  </si>
  <si>
    <t xml:space="preserve">Cokół zaokrąglony </t>
  </si>
  <si>
    <t xml:space="preserve">Sufit GK blendy </t>
  </si>
  <si>
    <t>Blenda MWS wraz z wtkończeniem wzorem drewnianym</t>
  </si>
  <si>
    <t>DE4</t>
  </si>
  <si>
    <t>FB9</t>
  </si>
  <si>
    <t>IT20.2</t>
  </si>
  <si>
    <t>IT22.1</t>
  </si>
  <si>
    <t>Drzwi wahadłowe, 2 skrzydłowe z polichlorku winylu</t>
  </si>
  <si>
    <t>RS14</t>
  </si>
  <si>
    <t>RS16</t>
  </si>
  <si>
    <t xml:space="preserve">Cokół z listwą odbojową, </t>
  </si>
  <si>
    <t>Odbój - pałąk ochrony przeciwobiciowej - ochrona drzwi</t>
  </si>
  <si>
    <t>Odbój -  poler stalowy, ocynkowany ogniowo</t>
  </si>
  <si>
    <t>FB8</t>
  </si>
  <si>
    <t>Sufit z paneli warstwowych z rdzeniem poliuretanowym, grubość 14 cm</t>
  </si>
  <si>
    <t>Ściana z paneli warstwowych z rdzeniem poliuretanowym, grubość 14 cm</t>
  </si>
  <si>
    <t xml:space="preserve">Posadzka z blokadą paroizolacyjną, przeciwilgociową, izolacją termiczną, </t>
  </si>
  <si>
    <t>Odbój - poler stalowy, ocynkowany ogniowo</t>
  </si>
  <si>
    <t>Cokół ze stali nierdzewnej</t>
  </si>
  <si>
    <t>Odbój - pałąk ochrony przeciwobiciowej drzwi przesuwnych chłodni</t>
  </si>
  <si>
    <t xml:space="preserve">Posadzka podłogowa z płytek </t>
  </si>
  <si>
    <t>IT24</t>
  </si>
  <si>
    <t>Drzwi obrotowe chłodni ze stali szlachetnej, gr skrzydła 8 cm 120x230</t>
  </si>
  <si>
    <t>Drzwi obrotowe chłodni ze stali szlachetnej, gr skrzydła 8 cm 100x210</t>
  </si>
  <si>
    <t>Chłodnia mięsa - 5.30</t>
  </si>
  <si>
    <t>Pomieszczenie samoobsługowe z mięsem i drobiem - 5.14</t>
  </si>
  <si>
    <t>Pomieszczenie nad mroźnią 5.37</t>
  </si>
  <si>
    <t>Posadzka podłogowa z płytek</t>
  </si>
  <si>
    <t>Chłodnia Wędliny/Delikates - 5.30.01</t>
  </si>
  <si>
    <t>Cokół z listwy z tworzywa sztucznego</t>
  </si>
  <si>
    <t xml:space="preserve">Cokół z listwy z tworzywa sztucznego </t>
  </si>
  <si>
    <t xml:space="preserve">Posadzka podłogowa </t>
  </si>
  <si>
    <t xml:space="preserve">Posadzka z blokadą paroizolacyjną, przeciwilgociową, </t>
  </si>
  <si>
    <t>Konstrukcja stalowa - siatki TW4a  h110cm</t>
  </si>
  <si>
    <t>IW4</t>
  </si>
  <si>
    <t xml:space="preserve">Kątąwnik stalowy przy ścianie zewnętrznej zamykający przestrzeń między ścianą a płytą </t>
  </si>
  <si>
    <t>AF1a</t>
  </si>
  <si>
    <t>Ochrona przeciw insektom - Moskitiera</t>
  </si>
  <si>
    <t>Malowanie - akcent kolorystyczny</t>
  </si>
  <si>
    <t>RS7</t>
  </si>
  <si>
    <t xml:space="preserve">Posadzka z płytek </t>
  </si>
  <si>
    <t>Uszczelnienie podłoża</t>
  </si>
  <si>
    <t>Pomost przeładunkowy - HORMANN (w dostosowaniu do doków )</t>
  </si>
  <si>
    <t>Brama segmentowa 2.50 x 3.80 m</t>
  </si>
  <si>
    <t xml:space="preserve">Malowanie ścian na pełną wysokość </t>
  </si>
  <si>
    <t>Malowanie ścian na wysokość 4m</t>
  </si>
  <si>
    <t>e</t>
  </si>
  <si>
    <t>BM2</t>
  </si>
  <si>
    <t>APL1</t>
  </si>
  <si>
    <t>Malowanie - oznakowanie poziomu składowania</t>
  </si>
  <si>
    <t xml:space="preserve">Oznakowanie bezpieczeństwa rampy </t>
  </si>
  <si>
    <t xml:space="preserve">Uzupełnienei warstwy jastrychu 5cm </t>
  </si>
  <si>
    <t>Usuwanie odpadów - 4.22</t>
  </si>
  <si>
    <t>AT28</t>
  </si>
  <si>
    <t>IT12.1</t>
  </si>
  <si>
    <t>Malowanie ścian - oznakowanie wysokości składowania</t>
  </si>
  <si>
    <t>Brama prasokontenera</t>
  </si>
  <si>
    <t>drzwi wewnętrzne 90x208</t>
  </si>
  <si>
    <t>Brama rolowana szybkobieżna</t>
  </si>
  <si>
    <t>Malowanie ścian do wysokości 4m</t>
  </si>
  <si>
    <t>WF2 / WB15</t>
  </si>
  <si>
    <t>Ścianka instalacyjna</t>
  </si>
  <si>
    <t>VD2</t>
  </si>
  <si>
    <t xml:space="preserve">Daszek nad wejsciem personalnym 130x150 m </t>
  </si>
  <si>
    <t xml:space="preserve">FB6 </t>
  </si>
  <si>
    <t>FB6</t>
  </si>
  <si>
    <t>FB6 .2</t>
  </si>
  <si>
    <t>Malowanie ścian - do poziomu 4m</t>
  </si>
  <si>
    <t>BS1</t>
  </si>
  <si>
    <t xml:space="preserve">Odbój </t>
  </si>
  <si>
    <t>Tynkowanie ścian murowanych na gładko</t>
  </si>
  <si>
    <t>Sufit samonośny z płyt Fireboard REI 60 POM 3.11</t>
  </si>
  <si>
    <t>Malowanie ścian  POM 3.11</t>
  </si>
  <si>
    <t>Drzwi EI30 POM 3.11</t>
  </si>
  <si>
    <t>IT12b</t>
  </si>
  <si>
    <t xml:space="preserve">POMIESZCZENIE TECHNICZNE - 3.10, ELA  3.11 </t>
  </si>
  <si>
    <t>ŚLUZA KASY 2.14.01</t>
  </si>
  <si>
    <t>Tynkowanie ścian murowanych Q2</t>
  </si>
  <si>
    <t>Płytki z kamionki ( ułożenie, kolor, wielkość w dopasowaniu do istn)</t>
  </si>
  <si>
    <t>Odbój ścienny  wysokość 120 cm</t>
  </si>
  <si>
    <t>Konstrukcja stalowa - wsporcza kurtyny dymowej</t>
  </si>
  <si>
    <t xml:space="preserve">Tynk ściany murowanej na gładko </t>
  </si>
  <si>
    <t>Drzwi 120 x 208 cm  zewnętrzne</t>
  </si>
  <si>
    <t>Panel ścienny tablica informacyjna zgodnie z wybranym w projekcie wariantem koncepcji  - montaż</t>
  </si>
  <si>
    <t xml:space="preserve">Malowanie ściany MWS na kolor Antracytowy </t>
  </si>
  <si>
    <t xml:space="preserve">Cokół wyokrąglony </t>
  </si>
  <si>
    <t>wzmocnienie ścian pod montaz mebla kuchennego</t>
  </si>
  <si>
    <t>Płytki ścienne h=220</t>
  </si>
  <si>
    <t xml:space="preserve">Odbój - poler stalowy, ocynkowany ogniowo, </t>
  </si>
  <si>
    <t>Drzwi wahadłowe, 1 skrzydłowe z polichlorku winylu</t>
  </si>
  <si>
    <t xml:space="preserve">Odbój - pałąk ochrony przeciwobiciowej, </t>
  </si>
  <si>
    <t>Płytki ścienne  - rejon umywalki</t>
  </si>
  <si>
    <t xml:space="preserve">Płytki ścienne  za zlewem </t>
  </si>
  <si>
    <t xml:space="preserve">Kątownik ze stali nierdzewnej V2A </t>
  </si>
  <si>
    <t xml:space="preserve">Cokół z płytek stojących z kamionki </t>
  </si>
  <si>
    <t>Ścieżki transportowe - malowane na istniejących płytkach</t>
  </si>
  <si>
    <r>
      <t>Płytki ścienne  H=</t>
    </r>
    <r>
      <rPr>
        <sz val="11"/>
        <color indexed="8"/>
        <rFont val="Arial"/>
        <family val="2"/>
        <charset val="238"/>
      </rPr>
      <t xml:space="preserve"> 2,2 m + izolacja przeciwwilgociowa</t>
    </r>
  </si>
  <si>
    <t>Wiata na wózki zakupowe - tylko fundament - płyta betonowa - 3szt</t>
  </si>
  <si>
    <t xml:space="preserve">demontaż punktowy kostki pod montaż wiaty oraz odtworzenie kostki po jej zamontowaniu </t>
  </si>
  <si>
    <t>Kasetonu podświetlany reklamowego 3 x 3 m - logo KL - montaż na  istn totemie</t>
  </si>
  <si>
    <t>Kasetonu podświetlany reklamowego 3 x 3 m - logo KL nad wejściem - montaż na istniejącej podkonstrukcji</t>
  </si>
  <si>
    <t>Kasetonu podświetlany reklamowego 2,15 x 3 m - logo KL - montaż na istn podkonstrukcji elewacji Galerii</t>
  </si>
  <si>
    <t>Oznakowanie pionowe - pałąk informacyjny KL (montaż - lokalizacja do uzgidnienia z Galerią)</t>
  </si>
  <si>
    <t xml:space="preserve">klapy dymowe OL2.1_KD 240x150 (z wycięciem otwóru montażem i obróbką) </t>
  </si>
  <si>
    <t>Świetlik dachowy (wraz z wycięciem otworu montażem i obróbką )</t>
  </si>
  <si>
    <t>świetliki tunelowe velux , wraz z elementem świetlnym (z montażem)</t>
  </si>
  <si>
    <t>Uzupełneinie warstwy jastrychu 8cm</t>
  </si>
  <si>
    <t>Uzupełnienie jastrychu 8cm</t>
  </si>
  <si>
    <t xml:space="preserve">Uzupełnienie jastrychu 8cm </t>
  </si>
  <si>
    <t xml:space="preserve">Ścian gipsowo-kartonowa </t>
  </si>
  <si>
    <t>Ścian gipsowo-kartonowa akustyczna Rw 48dB</t>
  </si>
  <si>
    <t>TW2aku</t>
  </si>
  <si>
    <t>Ścian gipsowo-kartonowa  szer 15cm ( do 7,5m)</t>
  </si>
  <si>
    <t>Ścian gipsowo-kartonowa  szer 15cm (wysokie na 7,5m)</t>
  </si>
  <si>
    <t>Ściana gipsowo-kartonowa - szer 15cm system do 7,5m</t>
  </si>
  <si>
    <t>Ścian gipsowo-kartonowa szer 15cm ( do 7,5m)</t>
  </si>
  <si>
    <t>Ścian gipsowo-kartonowa  gr12cm</t>
  </si>
  <si>
    <t xml:space="preserve">Ścian gipsowo-kartonowa gr 12cm </t>
  </si>
  <si>
    <t>Ścian gipsowo-kartonowa gr 15 cm (system do 6m)</t>
  </si>
  <si>
    <t xml:space="preserve"> gipsowo-kartonowa  szer 15cm (system na wys do 9m)</t>
  </si>
  <si>
    <t>TW2_B</t>
  </si>
  <si>
    <t xml:space="preserve"> gipsowo-kartonowa  szer 12cm (wysokie na 3m) </t>
  </si>
  <si>
    <t>Ścian gipsowo-kartonowa gr 15 cm (system do 9m)</t>
  </si>
  <si>
    <t>TW2_A</t>
  </si>
  <si>
    <t xml:space="preserve"> gipsowo-kartonowa  szer 15cm obustronnie podwójny aquapanel na 4m (system na wys do 9m)</t>
  </si>
  <si>
    <t xml:space="preserve"> gipsowo-kartonowa  szer 15cm jednostronnie podwójny aquapanel na 4m (system na wys do 9m)</t>
  </si>
  <si>
    <t xml:space="preserve"> gipsowo-kartonowa  szer 15cm jednostronnie  podwójny aquapanel na 4m (system na wys do 9m)</t>
  </si>
  <si>
    <t>TW2p.poż</t>
  </si>
  <si>
    <t>Ścian gipsowo-kartonowa szer 15cm ( system do 9m)</t>
  </si>
  <si>
    <t>Ścian gipsowo-kartonowa akustyczna Rw 48dB  szer 15cm (system do 9m)</t>
  </si>
  <si>
    <t>Ścian gipsowo-kartonowa gr 15cm system do 7,5m</t>
  </si>
  <si>
    <t>Wszelkie roboty należy prowadzić zgodnie z wymogami obowiązujących Norm, przepisami prawa, przepisami VdS, przepisami VdE, EMV i wytycznymi szczegółowymi dostawców urządzeń i wyrobów oraz wymogami wiedzy technicznej.</t>
  </si>
  <si>
    <t>Przy prowadzeniu prac Wykonawca zobowiązany jest do przestrzegania przepisów BHP i BIOZ.</t>
  </si>
  <si>
    <t>Wszelkie roboty należy prowadzić zgodnie ze standardami KaBa (m.in. zgodnie z zapisami ogólnymi oraz dotyczącymi poszczególnych elementów.</t>
  </si>
  <si>
    <t>Pracą ludzi musi kierować osoba posiadajaca uprawnienia do prowadzenia poszczególnych robót.</t>
  </si>
  <si>
    <t>W cenach jednostkowych robót należy uwzględnić wszystkie niezbędne komponenty i prace do wykonania kompletnego elementu lub komplentej instalacji gotowej do użytkowania wraz ustawieniem, uruchomieniem, regulacją, badaniami, pomiarami</t>
  </si>
  <si>
    <t xml:space="preserve">Wszystkie stosowane materialy muszą spełniać przepisy Polskiego Prawa, obowiązujących Norm i posiadać niezbędne dopuszczenia do stosowania w budownictwie na terenie Polski. </t>
  </si>
  <si>
    <t>Pomieszczenie dla Palących 3.19</t>
  </si>
  <si>
    <t xml:space="preserve">Sufit/zabudowa gipsowo-kartonowa </t>
  </si>
  <si>
    <t>IT27_a</t>
  </si>
  <si>
    <t>Drzwi wewnętrzne 90 x 208 cm  (dymoszczelne)</t>
  </si>
  <si>
    <t>Okno zewnętrzne</t>
  </si>
  <si>
    <t>03.02.1000</t>
  </si>
  <si>
    <t>03.02.1001</t>
  </si>
  <si>
    <t>Obudowa GK słupów stalowych</t>
  </si>
  <si>
    <t>Obudowa GK słupów Sali sprzedaży do poziomu +300</t>
  </si>
  <si>
    <t>Obudowa GK słupów stalowych do poziomu +3</t>
  </si>
  <si>
    <t xml:space="preserve">Odbój stalowy RS18 - wzdłuż schodów </t>
  </si>
  <si>
    <t>RS18</t>
  </si>
  <si>
    <t>Naprowadzacze kół RS23</t>
  </si>
  <si>
    <t>W cenie jednostkowej wykonania prac murowych należy uwzględnić przygotowanie ścian murowanych pod okładzinę z płytek ceramicznych /malowanie lub jako mur w pomieszczeniach technicznych. Zgodnie ze standardem KL.</t>
  </si>
  <si>
    <t>W cenie jednostkowej wykonania prac murowych należy uwzględnić  izolację poziomą i pionową, dodatkowe dozbrojenie ścian prętami, system kotwienia do ścian prefabrykowanych, dylatacje.</t>
  </si>
  <si>
    <t>W cenie jednostkowej wykonania prac murowych należy uwzględnić 
wieńce i nadproża systemowe w wykonaniu zgodnym z KaBa dla gr. ścian 15,18, 24 cm, (również nad kratami przewałowymi), trzpienie, filarki i elementy wzmacniające żelbetowe, usztywnienie ściany murowanej pod blachą trapezową. W cenie należy uwzględnić wzmocenienie ścian w miejscu bruzd instalacyjnych. Łączna ilość stali elementów monolitycznych - 2560 kg; objętość betonu 20 m3.</t>
  </si>
  <si>
    <t>Kanały wentylacyjne z tworzywa sztucznego PP do wentylacji akumulatorowni</t>
  </si>
  <si>
    <t>Zestaw dwóch kratek  po dwóch stronach ściany.  Kratka wentylacyjna ścienna transferowa, nieprzezierna ze stali lub aluminium, z nieruchomymi kierownicami powietrza w kształcie litery V, do zabudowy w ścianie.
SG-ALU firmy Schako 625x325 + kanał prostokątny z bosymi końcami – długość kanału dopasowana do grubości przegrody</t>
  </si>
  <si>
    <t>Nawiewnik/wywiewnik z płytą o wymiarze kasetonu, ze skrzynką rozprężną i przewodem podłączeniowym DQJ-Q-SR-Z-400</t>
  </si>
  <si>
    <t>Nawiewnik/wywiewnik z płytą o wymiarze kasetonu, ze skrzynką rozprężną i przewodem podłączeniowym DQJ-Q-SR-Z-500</t>
  </si>
  <si>
    <t>Nawiewnik/wywiewnik z płytą o wymiarze kasetonu, ze skrzynką rozprężną i przewodem podłączeniowym DQJ-Q-SR-A-400</t>
  </si>
  <si>
    <t>Nawiewnik/wywiewnik z płytą o wymiarze kasetonu, ze skrzynką rozprężną i przewodem podłączeniowym DQJ-Q-SR-A-500</t>
  </si>
  <si>
    <t>Nawiewnik/wywiewnik dalekiego zasięgu dla Najemców typ IDA-Q-ZH-500</t>
  </si>
  <si>
    <t>Nawiewnik/wywiewnik dalekiego zasięgu dla Najemców typ IDA-Q-ZH-600</t>
  </si>
  <si>
    <t>Nawiewnik/wywiewnik dalekiego zasięgu dla Najemców typ IDA-Q-AA-500</t>
  </si>
  <si>
    <t>Nawiewnik/wywiewnik dalekiego zasięgu dla Najemców typ IDA-Q-AA-600</t>
  </si>
  <si>
    <t>Zawór nawiewny/wywiewny z przewodem podłączeniowym fi100</t>
  </si>
  <si>
    <t>Zawór nawiewny/wywiewny z przewodem podłączeniowym fi125</t>
  </si>
  <si>
    <t>Zawór nawiewny/wywiewny z przewodem podłączeniowym fi160</t>
  </si>
  <si>
    <t>Zawór nawiewny/wywiewny z przewodem podłączeniowym fi200</t>
  </si>
  <si>
    <t>Kratka wentylacyjna prostokątna TR-DG/825x325/A1/C11</t>
  </si>
  <si>
    <t>Kratka wentylacyjna prostokątna TR-DG/1025x325/A1/C11</t>
  </si>
  <si>
    <t>Przewód ze stali nierdzewnej ø150, szczelny ciśnieniowo i kondensacyjnie z kwasoodpornymi uszczelkami, odpornymi na temperaturę 350°C, przystosowany do transportu agresywnego powietrza, wykonanie wg KaBa;</t>
  </si>
  <si>
    <t>przewód ze stali nierdzewnej ø200 szczelny ciśnieniowo i kondensacyjnie z kwasoodpornymi uszczelkami, odpornymi na temperaturę 350°c, przystosowany do transportu agresywnego powietrza, wykonanie wg kaba.
kanał wpiąć do wylotu z okapu urządzenia
okap wyposażony będzie we własny wentylator</t>
  </si>
  <si>
    <t>Kratka nawiewna w blendzie/ścianie g-k np MWS IB-Q-625x225</t>
  </si>
  <si>
    <t>Obudowa pożarowa kanałów EIS120 z płyt PROMAT</t>
  </si>
  <si>
    <t>Wentylatory , Montaż 1 m nad poszyciem dachu</t>
  </si>
  <si>
    <t>Wentylator wywiewny dachowy – Toalety klientów;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WD01/LÜA2</t>
  </si>
  <si>
    <t>Wentylator wywiewny dachowy – Toalety personelu;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WD02/LÜA2</t>
  </si>
  <si>
    <t>Wentylator wywiewny dachowy – Archiwum;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WD03/LÜA14</t>
  </si>
  <si>
    <t>Wentylator wywiewny dachowy – Pom socjalne, pom 3.10 i pom. socjalne; DV 225-G.3BK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WD04/LÜA8.2</t>
  </si>
  <si>
    <t>Wentylator wywiewny dachowy – Najemca mięsny-okap; DVNF 400-4 D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WD05/LÜA9</t>
  </si>
  <si>
    <t>Wentylator wywiewny dachowy – Pom. przyjmowania pustych odpadów ; DV 225-G.3BK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WD09/LÜA6</t>
  </si>
  <si>
    <t>Wentylator wywiewny dachowy – MWS ; DVE 310-G.3DI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WD12/LÜA12.1</t>
  </si>
  <si>
    <t>Wentylator wywiewny dachowy – toalety MWS ;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WD13/LÜA2</t>
  </si>
  <si>
    <t>Wentylator wywiewny dachowy – Magazyn; DVE 310-G.3DI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WD14/LÜA6</t>
  </si>
  <si>
    <t>Wentylator wywiewny dachowy – toaleta Magazyn ;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WD16/LÜA2</t>
  </si>
  <si>
    <t>Wentylator wywiewny dachowy – pom. Palących ;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WD17/LÜA6</t>
  </si>
  <si>
    <t>Wentylator wywiewny dachowy – pom. Palących ; DVN 310L-4 E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WD18/LÜA4</t>
  </si>
  <si>
    <t>Wentylator wywiewny dachowy – usuwanie odpadów;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WD19/LÜA6</t>
  </si>
  <si>
    <t>Wentylator wywiewny dachowy, przeciwwybuchowy - akumulatorownia; DRVF-K 45/160-4 Ex firmy BSH-TLT; WD20/LÜA4</t>
  </si>
  <si>
    <t>Wentylator wywiewny dachowy – pom.maszyn chłodniczych DVNFS 560-4 D Rosenberg; WD21/LÜA5</t>
  </si>
  <si>
    <t>Wentylator wywiewny dachowy – pom. środków czyszczenia; DVE 190-G.3BK OL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WD23/LÜA6</t>
  </si>
  <si>
    <t>Wentylator wywiewny dachowy – pom. centrali ELA; DVNS 310L-4E  Rosenberg z wbudowaną regulacją 0-10V; z podstawą dachową tłumiącą SD oraz akcesoriami montażowymi.Wyłącznik remontowy, zabezpieczenie w szafie. Zabezpieczenie silnika za pomocą bezpośrednio podłączonych termokontaktów w uzwojeniach silnika (bimetal), 230V, 1-biegowy - włączanie poprzez swobodnie programowalne okno czasowe (DDC) i dodatkowy nastawnik prędkości obrotowej. Monitoring MSR. UKŁAD WD24/LÜA4</t>
  </si>
  <si>
    <t>Wyrzutnia dachowa fi315mm. Układ NW02</t>
  </si>
  <si>
    <t>Wyrzutnia dachowa 1500x900mm na podstawie dachowej i cokole o h=400mm ponad poziomem dachu, Podstawa dachowa z izolowanym cokołem, okapnikiem i z uszczelnieniem przejścia dachowego. Siatka zabezpieczająca i taca ociekowa.</t>
  </si>
  <si>
    <t>Czerpnia dachowa fi500mm. Układ NW02</t>
  </si>
  <si>
    <t>Centrala rooftop - istniejąca- dla Sali sprzedaży - centralę należy wyposażyć w czujnik co2, czujnik wilgotności, filtry f7 oraz elementy umożliwiające monitoring msr. Należy dodać opomiarowanie zużycia gazu. Należy przeprowadzić serwis oraz ewentualne prace naprawcze (Czujnik w zakresie branży MSR)</t>
  </si>
  <si>
    <t>Centrala rooftop - istniejąca- dla Pasażu - centralę należy wyposażyć w czujnik co2, czujnik wilgotności, filtry f7 oraz elementy umożliwiające monitoring msr. Należy dodać opomiarowanie zużycia gazu. Należy przeprowadzić serwis oraz ewentualne prace naprawcze (Czujnik w zakresie branży MSR)</t>
  </si>
  <si>
    <t xml:space="preserve">LÜA7 </t>
  </si>
  <si>
    <t>LÜA2</t>
  </si>
  <si>
    <t>LÜA14</t>
  </si>
  <si>
    <t>LÜA8.2</t>
  </si>
  <si>
    <t>LÜA9</t>
  </si>
  <si>
    <t>LÜA6</t>
  </si>
  <si>
    <t>LÜA12.1</t>
  </si>
  <si>
    <t>LÜA4</t>
  </si>
  <si>
    <t>LÜA5</t>
  </si>
  <si>
    <t>LÜA13</t>
  </si>
  <si>
    <t>Klimatyzacja działu warzywa owoce 2x8kW.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wpięcie do MSR. 2szt. FXUA71A Daikin + 1szt. RXYA8A Daikin</t>
  </si>
  <si>
    <t>Klimatyzacja działu słodycze 2x8kW Jednostki wewnętrzne podłączone do jednej jednostki zewnętrznej . (wraz z sterownikiem naściennym oraz całym osprzętem.  Uwzględnić wykonanie instalacji chłodniczej - oblachownie części ponad dachem, oraz wykonanie izolacji z płaszcza PCV kolor biały -  wraz z konstrukcją wsporczą na dachu (big foot), wpięcie do MSR. 2szt. FXUA71A Daikin + 1szt. RXYA8A Daikin</t>
  </si>
  <si>
    <t>Klimatyzacja kas 2x8kW Jednostki wewnętrzne podłączone do jednej jednostki zewnętrznej . (wraz z sterownikiem naściennym oraz całym osprzętem.  Uwzględnić wykonanie instalacji chłodniczej - oblachownie części ponad dachem, oraz wykonanie izolacji z płaszcza PCV kolor biały -  wraz z konstrukcją wsporczą na dachu (big foot), wpięcie do MSR. 2szt. FXUA71A Daikin + 1szt. RXYA8A Daikin</t>
  </si>
  <si>
    <t>Klimatyzacja pom 2.16 o mocy 2,5kW.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SLZ-M25FA/SUZ-M25VA Mitsubishi +PŁYTKA KOMUNIKACYJNA DO STEROWANIA WG STANDARDU KL</t>
  </si>
  <si>
    <t>Klimatyzacja pom 2.14 o mocy 2,5kW.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SLZ-M25FA/SUZ-M25VA Mitsubishi +PŁYTKA KOMUNIKACYJNA DO STEROWANIA WG STANDARDU KL</t>
  </si>
  <si>
    <t>Klimatyzacja pom 7.04.02 o mocy 9,5kW.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PLA-M100EA/PUZ-M100YKA Mitsubishi +PŁYTKA KOMUNIKACYJNA DO STEROWANIA WG STANDARDU KL</t>
  </si>
  <si>
    <t>Klimatyzacja pom 4.03b o mocy 9,5kW.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PLA-M100EA/PUZ-M100YKA Mitsubishi +PŁYTKA KOMUNIKACYJNA DO STEROWANIA WG STANDARDU KL</t>
  </si>
  <si>
    <t>Klimatyzacja pom 5.07 o mocy 2,5kW.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SLZ-M25FA/SUZ-M25VA Mitsubishi +PŁYTKA KOMUNIKACYJNA DO STEROWANIA WG STANDARDU KL</t>
  </si>
  <si>
    <t>Klimatyzacja pom 3.05 o mocy 3,5kW.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SLZ-M35FA/SUZ-M35VA Mitsubishi +PŁYTKA KOMUNIKACYJNA DO STEROWANIA WG STANDARDU KL</t>
  </si>
  <si>
    <t>Klimatyzacja pom 3.07 o mocy 3,5kW.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SLZ-M35FA/SUZ-M35VA Mitsubishi +PŁYTKA KOMUNIKACYJNA DO STEROWANIA WG STANDARDU KL</t>
  </si>
  <si>
    <t>Klimatyzacja pom 3.08 o mocy 3,5kW.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SLZ-M35FA/SUZ-M35VA Mitsubishi +PŁYTKA KOMUNIKACYJNA DO STEROWANIA WG STANDARDU KL</t>
  </si>
  <si>
    <t>Klimatyzacja pom 3.18 o mocy 3,5kW.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SLZ-M35FA/SUZ-M35VA Mitsubishi +PŁYTKA KOMUNIKACYJNA DO STEROWANIA WG STANDARDU KL</t>
  </si>
  <si>
    <t>Klimatyzacja pom 4.05 o mocy 2,5kW. Jednostki wewnętrzne podłączone do jednej jednostki zewnętrznej (wraz z sterownikiem naściennym oraz całym osprzętem. Uwzględnić wykonanie instalacji chłodniczej - oblachownie części ponad dachem, oraz wykonanie izolacji z płaszcza PCV kolor biały -  wraz z konstrukcją wsporczą na dachu (big foot). Typ SLZ-M25FA/SUZ-M25VA Mitsubishi +PŁYTKA KOMUNIKACYJNA DO STEROWANIA WG STANDARDU KL</t>
  </si>
  <si>
    <t>LUK3</t>
  </si>
  <si>
    <t>LUK1.2</t>
  </si>
  <si>
    <t>LUK 1</t>
  </si>
  <si>
    <t>Przeniesienie instalacji wentylacji na Sali Sprzedaży - dostosowanie do nowego zaregałowania</t>
  </si>
  <si>
    <t>Grzejnik w pom. 1.05 typ CWM 750P firmy Stebel Eltron</t>
  </si>
  <si>
    <t>Grzejnik w pom. 1.06  typ CWM 500P firmy Stebel Eltron</t>
  </si>
  <si>
    <t>Grzejnik w pom. 1.07 typ CWM 500P firmy Stebel Eltron</t>
  </si>
  <si>
    <t>Grzejnik w pom. 2.14 typ CWM 1500P firmy Stebel Eltron</t>
  </si>
  <si>
    <t>Grzejnik w pom. 2.16 typ CWM 1000P firmy Stebel Eltron</t>
  </si>
  <si>
    <t>Grzejnik w pom. 3.03 typ CWM 750P firmy Stebel Eltron</t>
  </si>
  <si>
    <t>Grzejnik w pom. 3.12 typ CWM 1000P firmy Stebel Eltron</t>
  </si>
  <si>
    <t>Grzejnik w pom. 3.13 typ CWM 750P firmy Stebel Eltron</t>
  </si>
  <si>
    <t>Grzejnik w pom. 3.15 typ CWM 500P firmy Stebel Eltron</t>
  </si>
  <si>
    <t>Grzejnik w pom. 3.16  typ CWM 750P firmy Stebel Eltron</t>
  </si>
  <si>
    <t>Grzejnik w pom. 3.17 typ CWM 500P firmy Stebel Eltron</t>
  </si>
  <si>
    <t>Grzejnik w pom. 3.19 typ CWM 750P firmy Stebel Eltron</t>
  </si>
  <si>
    <t>Grzejnik w pom. 3.31  typ CWM 1000P firmy Stebel Eltron</t>
  </si>
  <si>
    <t>Grzejnik w pom. 4.07  typ CWM 500P firmy Stebel Eltron</t>
  </si>
  <si>
    <t>Grzejnik w pom. 5.07 typ CWM 750P firmy Stebel Eltron</t>
  </si>
  <si>
    <t>Grzejnik w pom. 5.08 typ CWM 1000P firmy Stebel Eltron</t>
  </si>
  <si>
    <t>Grzejnik w pom. 5.09 typ CWM 500P firmy Stebel Eltron</t>
  </si>
  <si>
    <t>Grzejnik w pom. 5.10  typ CWM 750P firmy Stebel Eltron</t>
  </si>
  <si>
    <t>Grzejnik w pom. 5.11 typ CWM 500P firmy Stebel Eltron</t>
  </si>
  <si>
    <t>Inne - INSTALACJA GAZU</t>
  </si>
  <si>
    <t xml:space="preserve">W cenie jednostkowej instalacji gazu należy uwzględnić malowanie wszystkich przewodów istniejących z rur stalowych (gruntowane dwuwarstwowo), natomiast przewody bez izolacji malowane farbami na bazie żywic syntetycznych w kolorze RAL 9010. 
- próby szczelności,uruchomienia oraz regulację.  - oznakowanie instalacji, schematy technologiczne, podręczników instalacji; </t>
  </si>
  <si>
    <t>W cenie jednostkowej uzwględnić montaż gazomierza przy każdym rooftopie oraz wymianę armatury podłączeniowej; Gazomierz z wpięciem do L-BOX oraz złączem M-BUS do monitorowania w MSR</t>
  </si>
  <si>
    <t>Zawór kulowy</t>
  </si>
  <si>
    <t xml:space="preserve">Skrzynka gazowa </t>
  </si>
  <si>
    <t xml:space="preserve">Rura stalowa </t>
  </si>
  <si>
    <t>Sufit kasetonowy z płyt mineralnych  - kolor czarny</t>
  </si>
  <si>
    <t>Malowanie ścian Brillux 03.15.09</t>
  </si>
  <si>
    <t>Malowanie ścian - akcent kolorystyczny (wg rysunku)</t>
  </si>
  <si>
    <t>separator parkingowy 2m ( wraz z montażem )</t>
  </si>
  <si>
    <t>Montaż rurociągu DN25 - obmiar szacunkowy-do rozliczenia powykonawczo</t>
  </si>
  <si>
    <t>Montaż rurociągu DN32 - obmiar szacunkowy-do rozliczenia powykonawczo</t>
  </si>
  <si>
    <t>Montaż rurociągu DN40 - obmiar szacunkowy-do rozliczenia powykonawczo</t>
  </si>
  <si>
    <t>Montaż rurociągu DN50 - obmiar szacunkowy-do rozliczenia powykonawczo</t>
  </si>
  <si>
    <t>Montaż rurociągu DN65 - obmiar szacunkowy-do rozliczenia powykonawczo</t>
  </si>
  <si>
    <t>Montaż rurociągu DN80 - obmiar szacunkowy-do rozliczenia powykonawczo</t>
  </si>
  <si>
    <t>Montaż rurociągu DN100 - obmiar szacunkowy- do rozliczenia powykonawczo</t>
  </si>
  <si>
    <t>Montaż główki tryskaczowej - dla instalacji w suficie podwieszanym - Tryskacz wiszący - obmiar szacunkowy - do rozliczenia powykonawczo (K80, t=68C, QR, chrom, z certyfikatem CNBOP/CE, z podejściem, kompletem kształtek i montażem)</t>
  </si>
  <si>
    <t>Montaż główki tryskaczowej - tryskacze suche wiszące HTS - obmiar szacunkowy - do rozliczenia powykonawczo (K80, t=68C, QR, chrom, z certyfikatem CNBOP/CE, z podejściem, kompletem kształtek i montażem)</t>
  </si>
  <si>
    <t>Montaż główki tryskaczowej - dla instalacji podstropowej -Tryskacz stojący - tylko ceny jednostkowe: (K115, t=68/93C, QR, mosiądz, z certyfikatem CNBOP/CE, z podejściem, kompletem kształtek i montażem)</t>
  </si>
  <si>
    <t>Montaż główki tryskaczowej - dla instalacji pod przeszkodami -Tryskacz stojący - tylko ceny jednostkowe: (K115, t=68/93C, QR, mosiądz, z certyfikatem CNBOP/CE, z podejściem, kompletem kształtek i montażem)</t>
  </si>
  <si>
    <t>Zawiesia Sikla</t>
  </si>
  <si>
    <t>Przejścia ppoż.</t>
  </si>
  <si>
    <t>Płukanie i napełnianie instalacji</t>
  </si>
  <si>
    <t>Szkolenie personelu w zakresie obsługi instalacji tryskaczowej</t>
  </si>
  <si>
    <t>Dokumentacja powykonawcza</t>
  </si>
  <si>
    <t>Próby szczelności instalacji tryskaczowej</t>
  </si>
  <si>
    <t xml:space="preserve">Inne roboty, nie ujęte w powyższym zestawieniu, a niezbędne do prawidłowego wykonania instalacji tryskaczowej </t>
  </si>
  <si>
    <t xml:space="preserve">Prowadzenie instalacji sanitarnej tłuszczowej do separatora zlokalizowanego na zewnątrz budynku. Wykop,  podsypki i zasypki oraz zasypanie wykopu. </t>
  </si>
  <si>
    <t xml:space="preserve"> gipsowo-kartonowa  szer 12cm (wysokie na 3,2m) </t>
  </si>
  <si>
    <t xml:space="preserve"> gipsowo-kartonowa  szer 15cm (system na wys do 9m) REI15</t>
  </si>
  <si>
    <t>W cenie jednostkowej wykonania prac murowych należy uwzględnić 
wieńce, nadproża i nadproża systemowe w wykonaniu zgodnym z KaBa dla gr. ścian 12,18, 24 cm, (również nad kratami przewałowymi), trzpienie, filarki i elementy wzmacniające żelbetowe, izolację poziomą i pionową, dodatkowe dozbrojenie ścian prętami.</t>
  </si>
  <si>
    <t>Konstrukcje stalowe wsporcze dla ścian g-k</t>
  </si>
  <si>
    <t>03.01.066.1</t>
  </si>
  <si>
    <t>Podkonstrukcja stalowa wiatrołapu</t>
  </si>
  <si>
    <t>Konstrukcja stalowa montaż drzwi</t>
  </si>
  <si>
    <t>03.02.572.1</t>
  </si>
  <si>
    <t>Konstrukcja stalowa - rama drzwi IT2.2</t>
  </si>
  <si>
    <t>Konstrukcja stalowa - rama drzwi IT1</t>
  </si>
  <si>
    <t>03.02.641.1</t>
  </si>
  <si>
    <t>Konstrukcja stalowa - rama drzwi IT23</t>
  </si>
  <si>
    <t>Płyta betonowa C30/37 grubość 18 cm</t>
  </si>
  <si>
    <t>Płyta betonowa C30/37 grubość 18cm</t>
  </si>
  <si>
    <t>03.02.764.1</t>
  </si>
  <si>
    <t>Konstrukcja stalowa - rama drzwi IT5.1</t>
  </si>
  <si>
    <t>03.02.775.1</t>
  </si>
  <si>
    <t>03.02.775.2</t>
  </si>
  <si>
    <t>Konstrukcja stalowa - rama drzwi IT7.1</t>
  </si>
  <si>
    <t>Konstrukcja stalowa - rama drzwi IT7.2</t>
  </si>
  <si>
    <t>03.02.845.1</t>
  </si>
  <si>
    <t>03.02.845.2</t>
  </si>
  <si>
    <t>Konstrukcja stalowa - rama drzwi IT12.1</t>
  </si>
  <si>
    <t>Konstrukcja stalowa - rama drzwi IT29.2</t>
  </si>
  <si>
    <t>Konstrukcja stalowa - podkonstrukcja pod nowe okna i drzwi</t>
  </si>
  <si>
    <t>Konstrukcja stalowa - stalowe schody St3 z podestem i balustradami</t>
  </si>
  <si>
    <t>Fundament pod schody St3</t>
  </si>
  <si>
    <t>03.02.211.1</t>
  </si>
  <si>
    <t>Podkonstrukcja pod drzwi wewnętrzne 101 x 208 cm</t>
  </si>
  <si>
    <t>03.02.220.1</t>
  </si>
  <si>
    <t>03.02.263.1</t>
  </si>
  <si>
    <t>03.02.116.1</t>
  </si>
  <si>
    <t>Podkonstrukcja pod drzwi 90x208 cm</t>
  </si>
  <si>
    <t>03.02.091.1</t>
  </si>
  <si>
    <t>Podkonstrukcja pod drzwi 101x208 cm</t>
  </si>
  <si>
    <t>03.02.080.1</t>
  </si>
  <si>
    <t>03.02.080.2</t>
  </si>
  <si>
    <t>IT9.1*</t>
  </si>
  <si>
    <t>03.02.066.1</t>
  </si>
  <si>
    <t>03.02.066.2</t>
  </si>
  <si>
    <t>03.02.519.1</t>
  </si>
  <si>
    <t>Konstrukcja stalowa - rama drzwi IT10.2a</t>
  </si>
  <si>
    <t>03.02.289.1</t>
  </si>
  <si>
    <t xml:space="preserve">Podkonstrukcja pod drzwi wewnętrzne 102 x 208 cm </t>
  </si>
  <si>
    <t xml:space="preserve">Prowadzenie instalacji sanitarnej tłuszczowej do separatora najemców zlokalizowanego na zewnątrz budynku. Wykop,  podsypki i zasypki oraz zasypanie wykopu. </t>
  </si>
  <si>
    <t>W cenie jednostkowej wykonania prac murowych należy uwzględnić otworowanie pod wszelkie konieczne instalacje, kraty przewałowe itp.</t>
  </si>
  <si>
    <t>W cenie jednostkowej wykonania prac murowych należy uwzględnić wykonanie systemowych połączeń / zamknięć na połączeniu ściany z blachą trapezową (łącznie z wymogami p.poż, dymoszczelnymi itp.).</t>
  </si>
  <si>
    <t>W cenie jednostkowej wykonania prac murowych należy uwzględnić wykonanie ścian w odpowiedniej klasie nośności, izolacyjności i szczelności ogniowej przegrody zgodnie z wymaganiami p.poż.</t>
  </si>
  <si>
    <t>Wszystkie prace murowe/ścienne do rozliczenia powykonawczo</t>
  </si>
  <si>
    <t>W cenie jednostkowej wykonania prac murowych należy uwzględnić wykonanie systemowych połączeń/zamknięć na połączeniu ściany z blachą trapezową (łącznie z wymogami p.poż, dymoszczelnymi itp.).</t>
  </si>
  <si>
    <t>W cenie jednostkowej wykonania konstrukcji monolitycznych należy uwzględnić wykonanie otworowania pod wszelkie konieczne instalacje wraz z materiałami pomocniczymi.</t>
  </si>
  <si>
    <t xml:space="preserve"> W cenie jednostkowej wykonania konstrukcji monolitycznych należy uwzględnić wykonanie zbrojenia głównego, zbrojenia rozproszonego stalowego i polipropylenowego oraz konstrukcyjnego poszczególnych elementów nie wyszczególnione w punkcie 13.02.</t>
  </si>
  <si>
    <t>W cenie jednostkowej wykonania płyty posadzkowej należy uwzględnić wykonanie i zabezpiecznie przerw dylatacyjnych i roboczych.</t>
  </si>
  <si>
    <t>W cenach jednostkowych elementów betonowych należy uwzględnić  akcesoria, szalunki, beton, elementy montażowe, przepusty dla instalacji, ułożenie peszli itp.</t>
  </si>
  <si>
    <t>W cenach jednostkowych konstrukcji monolitycznych (np. płyta betonowa) należy uwzględnić warstwę poslizgową z folii lub warstwy izolacyjne.</t>
  </si>
  <si>
    <t>W cenach jednostkowych konstrukcji monolitycznych należy uwzględnić zabezpieczenia/uszczelnienia p.poż pomiędzy wykonywanymi elementami i pomiedzy łączonymi elementami wewnętrznymi i zewnetrznymi.</t>
  </si>
  <si>
    <t>W cenach jednostkowych wykonania kanału chłodniczego  należy uwzględnić wykonanie przekrycia z ocynkowanej blachy stalowej gr. min. 5mm nadającej się do ułożenia płytek.</t>
  </si>
  <si>
    <t>W cenach jednostkowych układania peszli instalacyjnych należy uwzględnić wycięcie bruzdy w posadzce i jej odtworzenie po ułożeniu peszli</t>
  </si>
  <si>
    <t>W cenach jednostkowych elementów betonowych widocznych (nietynkowanych) należy wykonać powierzchnię elementu w jakości jak dla tynku Q2</t>
  </si>
  <si>
    <t>W cenie jednostkowej wykonania konstrukcji stalowych należy uwzględnić oczyszczenie (przygotowanie przez piaskowanie lub kuleczkowanie, odrdzewianie, odtłuszczanie i dokładne oczyszczenie), zabezpieczenie antykorozyjne, malowanie docelowe, akcesoria montażowe, łączniki itp.</t>
  </si>
  <si>
    <t>W cenach jednostkowych wykonania konstrukcji stalowych z wyjątkiem konstrukcji dachu (wiązary stalowe) należy uwzględnić wykonanie jako ocynkowane ogniowo.</t>
  </si>
  <si>
    <t xml:space="preserve">W cenie jednostkowej wykonania ślusarki dachowej (świetliki, wyłazy, klapy itd.) należy uwzględnić kompletne wyposażenie (m.in. siłowniki, kontaktrony, kraty itp.), włącznie do istalacji zasilania i sterowania. Pod motnaż elementów należy wykonac otworowanie a po montazu  zilacją i obróbkę </t>
  </si>
  <si>
    <t>W cenie jednostkowej wykonania podkonstrukcji pod skraplacze instalacji chłodniczych lodówek oraz podkonstrukcji pod centralę wentylacyjną należy uwzględnić kraty pomostowe, stopnie schody, drabiny, balustrady, elementy montazowe itp.</t>
  </si>
  <si>
    <t>W cenie jednostkowej drabin stalowych ocynkowanych należy uwzględnić podesty, kosze zabezpieczające, elementy zamykające przed niepożądanym korzystaniem, elementy łączeniowe i montażowe. Dodatkowo dla drabin wewnętrznych należy uwzględnić zabezpieczenie wieńca blachą ryflowaną.</t>
  </si>
  <si>
    <t>W cenie wykonania zewnętrznych i wewnętrznych schodów stalowych ocynkowanych należy uwzględnić stopnie, podstopnice, podesty, kraty wema, pomosty, barierki, bortnice, elementy łączniowe i montażowe.  Dodatkowo w cenie wykonania schodów zewnętrznych należy uwzględnić dostarczenie i montaż tabliczki ostrzegawczej o zakazie składowania i maksymlanym dopuszczalnym obciążaniu.</t>
  </si>
  <si>
    <t>W cenie jednostkowej wykonania świetlików, klap dymowych, wyłazów należy uwzględnić trwałe oznakowanie tabliczką znamionową, profile maskujące na skraju blachy trapezowej w kolorze RAL9010</t>
  </si>
  <si>
    <t>W cenie jednostkowej uszczelnienia dachu i zadaszeń należy uwzględnić wykonanie wszystkich przejść instalacyjnych oraz otworów dla świetlików, klap dymowych itp. wraz z uszczelnieniami (p. wodne i termiczne) przez połać dachu w tym też dla instalacji wykonywanych poza zakresem GW.</t>
  </si>
  <si>
    <t>W cenie jednostkowej wykonania prac tynkarskich należy uwzględnić wszelkie materiały, robociznę, narzędzia niezbędne do prawidłowego wykonania prac, listwy narożnikowe, obróbki ościeży, profile przyokienne i drzwiowe.</t>
  </si>
  <si>
    <t>W cenie jednostkowej wykonania prac tynkarskich należy uwzględnić odpowiednią klasę jakości wykończenia ścian. 
widoczne powierzchnie z tynkiem lub obłożeniem płytami gipsowo-kartonowymi: klasa jakości Q2 szpachlowanie standardowe
• Powierzchnie ścian wiatrołapu, pasażu handlowego, pomieszczenia sprzedażowego i wszystkich obszarów publicznie
dostępnych: wykonanie z gładką powierzchnią, w zależności od podłoża z obłożeniem płytami gipsowo-kartonowymi,
szpachlowane, szlifowane i malowane albo tynkowane na gładko
• Widoczne powierzchnie ścian wewnętrznych: mur pomalowany lub mur tynkowany i malowany</t>
  </si>
  <si>
    <t>W cenie jednostkowej wykonania powierzchni z płytek należy uwzględnić odpowiednie fugi (zwykłe, żywiczne, elastyczne w zależności od wymagań Inwestora), narożniki ze stali nierdzewnej, narozniki wewnetrzne z wyokrąglonych płytek, spoiny elastyczne w kolorze fugi oraz uszczelnienie powierzchni pod płytkami wraz z gruntowaniem oraz taśmami uszczelniającymi</t>
  </si>
  <si>
    <t>W cenie jednostkowej wykonania powierzchni z płytek należy uwzględnić cokoły FS1, FS2, FS2.1, FS3.</t>
  </si>
  <si>
    <t>W cenie jednostkowej wykonania maty czyszczącej należy uwzględnić ramę z kątowników V2A montowaną za pomocą kotew V2A oraz wypełnienienie styku ramy z płytkam za pomocą masy trwale elastycznej oraz matę wycieraczki dzieloną na części z systemowymi elementami montażowymi.</t>
  </si>
  <si>
    <t>Kłady płytek ściennych przed wykonaniem należy przedstawić do akceptacji KL.</t>
  </si>
  <si>
    <t>W cenie jednostkowej wykonania oznakowania BM2 należy uwględnić oznakowanie posadzki na powierzchniach betonowych odpowiednią żywicą do znakowania, łącznie ze znakowaniem wstępnym  (po uzgodnieniu z KL), znakowanie liniowe szerokość linii 10-12 cm.</t>
  </si>
  <si>
    <t xml:space="preserve">W cenie jednostkowej wykonania uszczelnienia powierzchni pod płytami należy uwzględnić wyrównianie powierzchn ściany - tj tynk, klej lub itp.. </t>
  </si>
  <si>
    <t>W cenie wykonania jastrychów cementowych należy uwzględnić wszystkie elementy dodatkowe, w tym zastosowanie taśm dylyatacyjnych.</t>
  </si>
  <si>
    <t>W cenie jednostkowej wykonania powłok FB6 i FB6.2 należy uwzględnić cokół ścienny o wysokości 20cm z powłok analogicznych jak dla posadzek.</t>
  </si>
  <si>
    <t>W cenie jednostkowej wykonania drzwi należy uwzględnić odpowiednie ościeżnice, listwy maskujące, elementy montażowe, zabezpieczenia p.poż w przypadku drzwi o odporności ogniowej. Wszelkie elementy drewniane zaimpregnowane przeciwko grzybom i pleśniom oraz o zabezpieczeniu p. poż.</t>
  </si>
  <si>
    <t>W cenie jednostkowej wykonania elementów z drewna np.. RS4 należy uwzglednić impregnację drewna</t>
  </si>
  <si>
    <t>W cenie jednostkowej wykonania drzwi należy uwzględnić odpowiednie ościeżnice, listwy maskujące, elementy montażowe, zabezpieczenia p.poż w przypadku drzwi o odporności ogniowej.</t>
  </si>
  <si>
    <t>W cenie jednostkowej wykonania drzwi należy uwzględnić wszystkie elementy drzwi i ich wyposażenie (m.in.: okucia, kontaktrony, zamki, elektrozaczepy, odboje, folie na szybach, szkło ornamentowe itp.) oraz miejsca na elementy elektryczne (przepusty, przymyki, otwory dla rygli, kontaktronów itp.).</t>
  </si>
  <si>
    <t>W cenach jednostkowych drzwi AT3.3, AT3 zlokalizowanych na pasażu i Sali Sprzedaży należy uwzględnić wykonanie koryta z maskownicą dla ukrycia okablowania instalacji drzwiowych.</t>
  </si>
  <si>
    <t>W cenach jednostkowych wykonania okien należy uwzglednić moskitiery w pomieszczeniach zgodnie z KABA.</t>
  </si>
  <si>
    <t>W cenie jednostkowej wykonania krat okiennych należy uwzglednić zakotwienie ukryte oraz wszystkie części ocynkowane ogniowo.</t>
  </si>
  <si>
    <t>W cenie jednostkowej wykonania wszystkich witryn aluminiowo-szklanych Wykonawca jest zobowiązany przedstawić obliczenia statyczne wykonane przez producenta.</t>
  </si>
  <si>
    <t>W cenie jednostkowej drzwi AT* wyposażone obustronnie w klamkę w kolorze HEWI92 (antracyt), dodatkowy zewnętrzny uchwyt ułatwiający otwieranie, zamek antypaniczny przygotowany pod wkładkę profilową, górny samozamykacz, mechaniczne odryglowanie zasuwy drzwiowej, elektryczny otwieracz drzwi, zamek kodowy.</t>
  </si>
  <si>
    <t>W cenie jednostkowej zadaszenia VD2 należy uwzględnić pokrycie ze szkła bezpiecznego, wszystkie elementy montażowe itp.</t>
  </si>
  <si>
    <t>W cenie jednostkowej malowania należy uwzględnić przygotowanie i wyrównanie powierzchni do malowania, oraz gruntowanie powierzchni.</t>
  </si>
  <si>
    <t>W cenie jednostkowej malowania należy uwzględnić wykonanie zabezpieczenie pomieszczenia, w tym drzwi, okien, itp. przed zabrudzeniem podczas wykonywania prac.</t>
  </si>
  <si>
    <t>W cenie jednostkowej piktogramu WB25 należy uwzględnić barwione na czerwono szkło akrylowe / tworzywo sztuczne, o wymiarach 40x40cm oraz malowanie pasa koloru czerwonego o szerokości ok. 50 cm od górnej krawędzi listwy odbojowej do dolnej krawędzi sufitu podwieszanego. Odcień: RAL3020, verkehrsrot.</t>
  </si>
  <si>
    <t>W cenie jednostkowej wykonania chłodni i mroźni należy uwzględnić kompletną instalację ogrzewania posadzki, progu drzwiowego, ościeżnicy, wzywania pomocy, pomiaru temperatury, informacji o otwarciu/zamknięciu drzwi wraz z elementami sterujacymi i zabezpieczeniami lokalnymi.</t>
  </si>
  <si>
    <t>W cenie jednostkowwej wykonania stolarki zewnętrznej należy uwzględnić niezbędnę obróki w kolorze fasady istniejącej</t>
  </si>
  <si>
    <t xml:space="preserve">W cenie wykonania świetlików dachowych należy przewidzieć wykonanie otwórów oraz obróbki i uszczelnienia </t>
  </si>
  <si>
    <t>W cenie jednostkowej wykonania suchej zabudowy należy uwzględnić podkonstrukcje, wszelkie elementy montażowe, szpachlowanie i szlifowanie łączeń z przygotowaniem pod malowanie.</t>
  </si>
  <si>
    <t>W cenach jednostkowych sufitów GK należy uwzględnić szpachlowanie połączeń, gruntowanie, malowanie.</t>
  </si>
  <si>
    <t>W cenach jednostkowych sufitów należy uwzględnić warstwę izolacji akustycznej.</t>
  </si>
  <si>
    <t>W cenach jednostkowych wykonania ścian g-k i obudów należy uwzględnić wymagania w zakresie jakości:
 Q2 (szpachlowanie standardowe)</t>
  </si>
  <si>
    <t>W cenach jednostkowych wykonania przedścianek oraz szachtów instalacyjnych należy uwzględnić montaż drzwiczek rewizyjnych ze stali nierdzewnej oraz dedykowane łączniki systemowych do montażu wod-kan dla zestawów umywalkowych, ustępów, złączek, zaworów czerpalnych, baterii,  itp..</t>
  </si>
  <si>
    <t>W cenie ścian GK uwzględnić ewentualne elementy wentylacji tych ścian oraz elementy zakończenia ścian np. typu J</t>
  </si>
  <si>
    <t>Rura MLC 50x4,5 (Uponor) wraz z izoalcją i płaszczem PCV</t>
  </si>
  <si>
    <t>Rura MLC 40x4,0 (Uponor) wraz z izoalcją i płaszczem PCV</t>
  </si>
  <si>
    <t>Rura MLC 32x3,0 (Uponor) wraz z izoalcją i płaszczem PCV</t>
  </si>
  <si>
    <t>Rura MLC 25x2,5 (Uponor) wraz z izoalcją i płaszczem PCV</t>
  </si>
  <si>
    <t>Rura MLC 20x2,25 (Uponor) wraz z izoalcją i płaszczem PCV</t>
  </si>
  <si>
    <t>Rura MLC 16x2,0 (Uponor) wraz z izoalcją i płaszczem PCV</t>
  </si>
  <si>
    <t>Przewód PVC-U Ø160</t>
  </si>
  <si>
    <t>Przewód PP Ø40</t>
  </si>
  <si>
    <t>Przewód PP Ø150</t>
  </si>
  <si>
    <t xml:space="preserve">Wywiewka kanalizacyjna </t>
  </si>
  <si>
    <t>Zawor odpowietrzająco-napowietrzający</t>
  </si>
  <si>
    <t>Zawór antyskażeniowy EA DN32</t>
  </si>
  <si>
    <t>Zawór odcinający DN15</t>
  </si>
  <si>
    <t>Zawór odcinający DN20</t>
  </si>
  <si>
    <t>Zawór odcinający DN25</t>
  </si>
  <si>
    <t>Zawór odcinający DN32</t>
  </si>
  <si>
    <t>Zawór odcinający DN40</t>
  </si>
  <si>
    <t>Cyrkulacyjny ogranicznik temperatury ZTB DN15</t>
  </si>
  <si>
    <t>Dostawa i montaż wodomierzy dla obiektu dostosowanych do systemu L-Box METHERM ETK-EVX MODULARIS DN15 - DN20</t>
  </si>
  <si>
    <t>Wodomierz dla Najemcy 1 1/2" Qn=6,0m3/h dostosowanych do systemu L-Box, wyposażony w złącze MBUS</t>
  </si>
  <si>
    <t>Stelaż pod WC</t>
  </si>
  <si>
    <t>Stelaż pod umywalkę</t>
  </si>
  <si>
    <t xml:space="preserve">Pojemnościowy podgrzewacz cwu o pojemności 10l </t>
  </si>
  <si>
    <t>Pojemnościowy podgrzewacz cwu o pojemności 5l</t>
  </si>
  <si>
    <t>W cenie jednostkowej instalacji elektrycznych należy uwzględnić kompletne wykonanie wszystkich rozdzielnic, szaf sterowniczych, centralek, tablic itp. wyposażonych w kompletne urządzenia, zabezpieczenia, oprzyrzadowanie, kontrolki, wyłaczniki, rozłaczniki, ekrany, osprzęt itp.</t>
  </si>
  <si>
    <t>W cenie jednostkowej instalacji elektrycznych należy uwzględnić materiały pomocnicze (końcówki, taśmy izolacyjne, opaski zaciskowe, peszle, rury, puszki, złącza, drabinki, mocowania, uchwyty itp.), uchwyty dystansowe, połączenia spawane i zabezpieczenie antykorozyjne.</t>
  </si>
  <si>
    <t>W cenie jednostkowej instalacji elektrycznych należy uwzględnić uszczelnienia przejść, oznakowanie, wiercenia, przebicia, przepusty podłogowe i ścienne dla przegród ogniowych i zwykłych.</t>
  </si>
  <si>
    <t>W cenie jednostkowej instalacji elektrycznych należy uwzględnić kompletne wyposażenie opraw oświetleniowych (m.in. materiały montażowe, uchwyty, złączki, profile nośne) oraz czyszczenie po montażu.</t>
  </si>
  <si>
    <t>W cenie jednostkowej instalacji elektrycznych należy uwzględnić kompletną baterię centralaną - wraz z ochronnikami przepięciowymi, schematem oświetlenia, latarką na baterie z uchwytem do zawieszania na ścianie oraz dla oświetlenia awaryjnego należy ująć montaż, puszki niepalne,wyłącznik serwisowy, uchwyty, materiały pomocnicze, zaprogramowanie oraz uruchomienie modułów adresowalnych w oprawach awaryjnych.</t>
  </si>
  <si>
    <t>W cenie jednostkowej instalacji elektrycznych należy uwzględnić dla rozdzielnic wykonanie, podłączenie, zabezpieczenie zgodnie z dokumentacją projektową, KaBa, standardem KL, zamontowanie systemowych maskownic nad rozdzielniami, sekcje B zawarte w cenie podrozdzielni głównej (np. UV32, UV/UPS itd.)</t>
  </si>
  <si>
    <t>W cenie jednostkowej instalacji elektrycznych należy uwzględnić koszt związany z warunkiem przyłączenia, badanie kamerą termowizyjną wszystkich rozdzielnic elektrycznych łącznie z ISP-1, ISP-2, UV-M i transformatorem.</t>
  </si>
  <si>
    <t>W cenach jednostkowych instalacji elektrycznych należy uwzglednić ułożenie kompletnej sieci przewodów z trwałym opisem końcówek przewodów dla rozdzielnic, szaf, centrali, itp.</t>
  </si>
  <si>
    <t>W cenach jednostkowych instalacji elektrycznych należy uwzglednić ułożenie przewodów wraz z mocowaniem o odporności ogniowej zgodnie z przepisami p.poż, VDS i BHP.</t>
  </si>
  <si>
    <t>W cenach jednostkowych należy uwzglednić podłączenie instalacji sterowania oddymianiem do siłowników klap dymowych, podłączenie do  instalacji sterowania wyłazu dachowego i świetlików otwieralnych. Siłowniki i kontaktron klap, wyłazu i świetlików ujęte są w wycenie klap dymowych wyłazu dachowego i świetlików.</t>
  </si>
  <si>
    <t>W cenach jednostkowych należy uwzględnić podłączenie instalacji EMA do kontaktronów okien, klap dymowych, wyłazu dachowego i świetlików otwieralnych. Kontaktron okna jest ujęty w wycenie okna.</t>
  </si>
  <si>
    <t>W cenach jednostkowych należy ująć podłączenie instalacji sterowania elektrozaczepami do elektozaczepów drzwi. Elektozaczep wyceniony jest w dostawie drzwi.</t>
  </si>
  <si>
    <t>W cenach jednostkowych należy uwzględnić koszty koordynacji przy układaniu instalacji teletechnicznych.</t>
  </si>
  <si>
    <t>W cenach jednostkowych działu (DSO) należyuwzględnić dla szafy - podwójny wentylator i termostat, krosownicę 50 par BR NETWORK, układ zasilania awaryjnego z kontrolą napięcia VX-2000DS, akumulator 12V 100Ah, panel zasilający 220V/50Hz, 8 gniazd 10A, rama zasilaczy VX-2000PF, zasilacz VX-200PS, menedżer systemu VX-2000, jednostka zarządzajaca VX-2000SF, płytka zapowiedzi głosowych do odtwarzania komunikatów głosowych EV-200M, moduł wejścia mikrofonu wyniesionego do wykorzystania w systemie VX-2000 VX-200XR, moduł sereofonicznego wejścia liniowego systemu VX-2000, na konektorach RCA, moduł kontroli impedancji linii głośnikowej do stosowania w systemie VX-2000 VX-200SZ, dwukanałowy  (A+B) moduł kontroli impedancji linii głośnikowej do stosowania w systemie VX-2000 VX-200SZ-2, moduł wejściowy audio i sterowania do wzmacniaczy systemowych serii VP VP-200VX, moduł wejść sterujacych VX-200SI, wzmacniacze systemowe 4x60W VP-2064, 2x120W VP-2122, 1x240W VP-2241, 1x420W VP-2421, źródło tła muzycznego URD-1000, stacja wywoławcza (mikrofon) TOA RM-200X, klawiatura stacji wywoławczej TOA RM-210, mikrofon strażaka TOA RM-200XF+RM-320F, obudowa mikrofonu strażaka, ochronniki przepięciowe, głośniki, linki, puszki połączeniowe, uchwyt dla mikrofonu informacyjnego, tabliczki opisowe na głośnikach.</t>
  </si>
  <si>
    <t xml:space="preserve">W cenie jednostkowej  Centrali SAP należy uwzględnić podłączenie wszystkich klap, sterowań oraz elementów niezbędnych do funkcjonowania kompletnej instalacji klap p.poż. zasilacze, akumulatory 24Ah, drukarkę, zasilacz impulsowy do klap, kompletna instalacje SAP z podłączeniem wszystkich elementów oraz sygnałów (np. podłączenie sygnałów z istniejących/nowych urządzeń (m.in.. wentylacja, kotłownia, itp.)) zgodnie z wytycznymi KL. </t>
  </si>
  <si>
    <t>W cenie jednostkowej centrali oddymiania należy uwzględnić centralkę oddymiająca z możliwością wysterowania klap z centrali SAP (centrala dostostosowana do ilości siłowników i stref pożarowych), wyposażona; przyciski oddymiania; kompletne okablowanie; podłaczenie siłowników zaworów wody bytowej. uwzględnić wszystkie niezbędne elementy do podłączenia oraz sterowania klapami dymowymi,siłownikami do drzwi/okien itd. Jako kompletną instalację zgodnie z polskimi normami, przepisami oraz wytycznymi PW i KL</t>
  </si>
  <si>
    <t>W cenach jednostkowych działu (EMA) należy uwzględnić szafę (800/1000/300) SABAJ DELTA - WS 2512 kompletna wraz z drukarką, akumulatorami, transponderami, zasilaczami, kartami przekaźnikowymi, urządzeniami transmisji danych, rozdzielaczami itd; SIEMENS SAK-41. Urządzenie wejściowe z czytnikiem kluczy, klawiaturą i elektronicznymi kluczami SECCOR ELT-LCA; Urządzenie sterujące Standard z obudową SECCOR SG;</t>
  </si>
  <si>
    <t>W cenach jednostkowych działu (EMA) należy uwzględnić urządzenie wejściowe z czytnikiem kluczy, klawiaturą i elektronicznymi kluczami SECCOR ELT-LCA; Urządzenie sterujące Standard z obudową SECCOR SG;</t>
  </si>
  <si>
    <t xml:space="preserve">W cenach jednostkowych działu (EMA) należy uwzględnić tablica alarmów dziennych dla 16 drzwi Siemens TA-T16 DE6:9900420013, Sygnalizator optyczno akustyczny Siemens SG3200AK/OP, Sygnalizator akustyczny Siemens SG3100AK, Urządzenie alarmu dziennego z przełącznikiem kluczykowym Siemens TA-1, Sygnalizator dla urządzenia alarmu dziennego; </t>
  </si>
  <si>
    <t>W cenach jednostkowych działu (EMA) należy uwzględnić Sygnalizator ruchu (pasywny na podczerwień) Siemens IR270T, Sygnalizator ruchu (pasywny, dalekiego zasięgu) Honeywell 033430 + 033435, Sygnalizator ruchu (pasywny, kurtynowy) Siemens IR272T, Lustro podwieszane dla sygnalizatora ruchu kurtynowego IR272T Siemens IRS272, Sygnalizator ruchu Siemens UP370T, Sygnalizator ruchu (pasywny na podczerwień, dookólny) Siemens IR261.</t>
  </si>
  <si>
    <t>W cenach jednostkowych działu (EMA) należy uwzględnić Zestyk magnetyczny dla drzwi Siemens AMK48SLSA-W4M, Zestyk magnetyczny do bram Siemens AMK4SLSA-1M, Czujka ryglowa SIEMENS TKU16-4M, Czujka stłuczenia szkła SIEMENS AGB 600, Zamek blokowy Honeywell 022099, Elektromagnes EffEff, Moduł EFF (przełącznik na klucz, przycisk) 1338-20, Sygnalizator optyczny dla modułu EFF W2 SO-Pd 11.</t>
  </si>
  <si>
    <t xml:space="preserve">W cenach jednostkowych działu (EMA) należy uwzględnić Klawiaturę numeryczna przy przejściu pomiędzy pasażem (1.03) a korytarzem personalnym (3.03) (komplet z zasilaczem), Przycisk napadowy HONEYWELL Art.-Nr. 0315920, Przycisk otwierający drzwi na hali sprzedaży Typ B (szybka + przycisk), M5 - Instalacja sygnalizacji alarmu w wc niepełnosprawnych (Przycisk wzywania, linka wzywania pomocy, przycisk kasowania alarmu, sygnalizator optyczno-akustyczny, firmy TELETRONIKA) </t>
  </si>
  <si>
    <t>W cenach jednostkowych działu (EMA) należy uwzględnić zasilacz, puszki ze stykiem sabotażowym, skrzynka rozdzielcza 50 parowa EMA, listwy Krone, Krosownica EMZ, urządzenie transmisji alarmów do monitoringu UTA (dla instalacji SWiN)</t>
  </si>
  <si>
    <t>W cenach jednostkowych działu 04.07 należy ująć następujące elementy: X104, X104.1 - przyłącza do suszarek (podłączenie realizowane przez dostawcę urządzenia); M38 - przyłącze stanowiska palet; ELMA21 - wagi do ważenia owoców w strefie pasażu handlowego/kas; M7 - przyłącze dla oświetlenia dodatkowego i kas nad stanowiskami sprzedaży; M8 i M9 - przyłącza pochylnia ruchoma "do góry" i "do dołu"; M14 - ruchomy moduł pojedynczy kamery CCD w korytarzu i kolorowy monitor TFT; M23, M24, M25 - instalacje: wzywania pomocy w chłodniach, podgrzewania progu mroźni, podgrzewania ościeżnicy drzwi do mroźni; M27; M28; M29; M30; M31; M32; M34; M35; M42 - zasilanie prądowe i przewód czynnika chłodniczego (po stronie dostawcy urządzeń chłodniczych); M46; M47; M49; M51; M52; M65; M66; M70; ELMA10;ELMA18; ELMA51; ELMA60; puszki połączeniowe i inne; komplet dywaników dielektrycznych; doprowadzenie zasileń do klimatyzatorów (tylko okablowanie)</t>
  </si>
  <si>
    <t>W cenie jednostkowej agregatu pradotwórczego należy uwzględnić agregat prądotwórczy kompletny z obudową oraz szafą zasilająco sterownicza NEA (kompletna) oraz wyrzutnią i czerpnią wraz z kanałami i żaluzjami sterowanymi siłownikami.</t>
  </si>
  <si>
    <t>W cenie jednostkowej agregatu prądotwórczego należy uwzględnić zbiornik podstawowy 500 l Krampitz z pompą elektryczną, pompą ręczną i możliwością dotankowania ręcznego z kanistra, zbiornik rezerwowy 1500 l dwupłaszczyznowy, instalacja wykrywania wycieków paliwa (zbiornik podstawowy i posadzka), kurek paliwa z zestykiem nadzorującym, automatyczne urządzenie napełniające dla zbiornika dziennego z pompą ręczną, instalację odpowietrzania zbiorników, skrzynkę tankowania ze stali V4A.</t>
  </si>
  <si>
    <t>K100H100  (pełne, na hali sprzedaży i pasażu)</t>
  </si>
  <si>
    <t>K200H100  (pełne, na hali sprzedaży i pasażu)</t>
  </si>
  <si>
    <t>K300H100  (pełne, na hali sprzedaży i pasażu)</t>
  </si>
  <si>
    <t>K500H100  (pełne, na hali sprzedaży i pasażu)</t>
  </si>
  <si>
    <t>K100H100 (perforowane)</t>
  </si>
  <si>
    <t>K200H100 (perforowane)</t>
  </si>
  <si>
    <t>K300H100 (perforowane)</t>
  </si>
  <si>
    <t>K500H100 (perforowane)</t>
  </si>
  <si>
    <t>K200H100  (pełne z przegrodą)</t>
  </si>
  <si>
    <t>K200H100 (perforowane z przegrodą)</t>
  </si>
  <si>
    <t>K500H100 (perforowane z przegrodą)</t>
  </si>
  <si>
    <t>KIK1 (kanał instalacji kablowej do info)</t>
  </si>
  <si>
    <t>Spiralne zejścia prądowe do lodówek mobilnych</t>
  </si>
  <si>
    <t>Zejścia prądowe do regałów</t>
  </si>
  <si>
    <t xml:space="preserve">Wykonanie przejść instalacyjnych ppoż. przez przegrody ogniowe </t>
  </si>
  <si>
    <t>Kanał podparapetowy PCV</t>
  </si>
  <si>
    <t>N2XH 5x10</t>
  </si>
  <si>
    <t>N2XH 5x35</t>
  </si>
  <si>
    <t>Rury osłonowe OPTO 32</t>
  </si>
  <si>
    <t>Rozdzielnia UV-1 (kompletna) Moeller</t>
  </si>
  <si>
    <t>Rozdzielnia UV-2 (kompletna) Moeller</t>
  </si>
  <si>
    <t>Rozdzielnia UV-3/31 (kompletna) Moeller</t>
  </si>
  <si>
    <t>Rozdzielnia UV-32 (kompletna) Moeller</t>
  </si>
  <si>
    <t>Rozdzielnia UV- UPS (kompletna) Moeller</t>
  </si>
  <si>
    <t>Rozdzielnia UV- 4 (kompletna) Moeller</t>
  </si>
  <si>
    <t>Rozdzielnia UV- 5 (kompletna) Moeller</t>
  </si>
  <si>
    <t>Rozdzielnia RGnN (kompletna) Moeller</t>
  </si>
  <si>
    <t>Rozdzielnia UV-A (kompletna) Moeller</t>
  </si>
  <si>
    <t>UPS techniczny sekcji c moc 1 kVA, czas podtrzymania 15 minut
(kompletny) + podłączeniewraz z materiałami pomocniczymi tj.: kable OPL, koryta, uchwyty itp.</t>
  </si>
  <si>
    <t>Podłączenie UPS Technicznego sekcji B do instalacji MSR i UV-UPS (UPS sekcji b w dostawie KL) wraz z materiałami pomocniczymi tj.: kable OPL, koryta, uchwyty itp.</t>
  </si>
  <si>
    <t>Rozdzielnia UV- 7 (kompletna) Moeller</t>
  </si>
  <si>
    <t>Rozdzielnia typu od 10 do 100 kW (kompletna) Moeller UV-A1…UV-A..</t>
  </si>
  <si>
    <t>RGnN</t>
  </si>
  <si>
    <t>UPS</t>
  </si>
  <si>
    <t>UV-7</t>
  </si>
  <si>
    <t>Oprawa B1</t>
  </si>
  <si>
    <t>Oprawa B2</t>
  </si>
  <si>
    <t>Oprawa B2-DALI</t>
  </si>
  <si>
    <t>Oprawa B3</t>
  </si>
  <si>
    <t>Oprawa B3.2</t>
  </si>
  <si>
    <t>Oprawa B4</t>
  </si>
  <si>
    <t>Oprawa B5</t>
  </si>
  <si>
    <t>Oprawa B6.1</t>
  </si>
  <si>
    <t>Oprawa B6.2</t>
  </si>
  <si>
    <t>Oprawa B7</t>
  </si>
  <si>
    <t>Oprawa B8.1</t>
  </si>
  <si>
    <t>Oprawa B8.2</t>
  </si>
  <si>
    <t>Oprawa B10</t>
  </si>
  <si>
    <t>Oprawa B11.1</t>
  </si>
  <si>
    <t>Oprawa B11.2</t>
  </si>
  <si>
    <t>Oprawa B12</t>
  </si>
  <si>
    <t>Oprawa B13</t>
  </si>
  <si>
    <t>Oprawa B15</t>
  </si>
  <si>
    <t>Oprawa B17</t>
  </si>
  <si>
    <t>Oprawa B22</t>
  </si>
  <si>
    <t>Oprawa B22N</t>
  </si>
  <si>
    <t>Oprawa B26</t>
  </si>
  <si>
    <t>Oprawa B27</t>
  </si>
  <si>
    <t>Oprawa B29</t>
  </si>
  <si>
    <t>Oprawa B33</t>
  </si>
  <si>
    <t>Oprawa B35</t>
  </si>
  <si>
    <t>Oprawa B39</t>
  </si>
  <si>
    <t>Oprawa B46</t>
  </si>
  <si>
    <t>S1</t>
  </si>
  <si>
    <t>S2</t>
  </si>
  <si>
    <t>Czujka obecności i czujki ruchu o podwyższonym IP do -30st (chłodnie mroźnie)</t>
  </si>
  <si>
    <t>Czujka dwukanałowa</t>
  </si>
  <si>
    <t>Elementy nośne dla oświetlenia - szyny prądowe, szyny nośne, zawiesia, zaślepki, miejsca przyłączenia/wprowadzenia zasilania itp..</t>
  </si>
  <si>
    <t>NHXH 3x1,5 SIB-oświetlenie awaryjne</t>
  </si>
  <si>
    <t>NHXH 3x2,5 SiB-oświetlenie awaryjne</t>
  </si>
  <si>
    <t>Skrzynka M70</t>
  </si>
  <si>
    <t>X101, X101.1, X101.2, X101.4, X102, X105, X106, X107, X108, X110, X113, X116, X116.1,X121, M2, M5, M10, M21, M22, M22.1, M33, M36, M39 (ELMA 04,05), M40 (ELMA 17), M41 (ELAM 19), M44, M45, M47, M49, M54(wyłacznik awaryjny dla pieców), M55 (ELMA 47), M58.1, M59, M59.1, M65, ELMA 12, ELMA21 M68 (ELMA 39), ELMA 37 - X106, ELMA 38 - X101, ELMA 42 - X101, ELMA 46, ELMA 50, ELMA60,ELMA61, ELMA63, ELMA64 - X101 - gniazda wtykowe 16A, 230V i przyciski zgodnie z Kaba i projektem, ELMA 10, ELMA18 - Towary sezonowe 1,5kW 230V S3c; oświetlenie specjalne, X208, X209, X213(gniazdo CEKON, niebieskie, 230V 16A dla kasy awaryjne)</t>
  </si>
  <si>
    <t>X103, M37, dla grilla - puszki instalacyjne</t>
  </si>
  <si>
    <t>X201, X202, X202.1, X205, X207, X210, X212, X213, M22</t>
  </si>
  <si>
    <t>X104; X104.1,- przyłącze stałe podtynkowe</t>
  </si>
  <si>
    <t>SJ4 ,SJ5 przyłącza żaluzji elektrycznych</t>
  </si>
  <si>
    <t>Kompletne rzyłącze dla gilla, wędzarni wraz z rozłącznikem "0-1" 400V, gniazdem, itp.. - zgodnie z projektem</t>
  </si>
  <si>
    <t>M23, M24, M25 -  zasilanie instalacji z podłączeniem, urządzeń sterujących chłodni-mroźni wraz z niezbędnymi elementami do działania instalacji (skrzynki łączeniowe , przcyciski wzywania pomocy ,,grzybek")</t>
  </si>
  <si>
    <t>M31.1, M49  Podłączenie lamp wskazujących rowery/wózki, lamp wskazujących drogę do WC (dostawa lamp po stronie KL)</t>
  </si>
  <si>
    <t>X120 - Kombinacja gniazdek wtykowych, podtykowa, 3 gniazdek 230 V, kolor biały, i 3 x 2 gniazdka USB, dla USB 2.1 A lub 
wyżej, z 1 zamknięta ramą pokrywającą dla 3 gniazdek</t>
  </si>
  <si>
    <t>X203; X204; X211 - gniazda wtykowe 32A, 400V</t>
  </si>
  <si>
    <t>Przycisk p. poż. (wył. UPS-ów). Montaż obok PWP Galerii. W cenie należy ująć okablowanie (do rozliczenia powykonawczo). Dokładna lokalizacja po otrzymaniu wytycznych od Wynajmującego</t>
  </si>
  <si>
    <t>Podłączenie lamp owadobójczych</t>
  </si>
  <si>
    <t>Szafa wraz z Centralą SWiN SPC6350 - kompletna</t>
  </si>
  <si>
    <t>SPCP333.300  Smart PSU (27AH) w. I/O-Exp</t>
  </si>
  <si>
    <t>Zamek Seccor wraz z centralką i kluczem</t>
  </si>
  <si>
    <t>Tablica Alarmów Dziennych Info TA-T16Plus</t>
  </si>
  <si>
    <t>Przełączniki Alarmów Dziennych dla Drzwi i Bram  TA-1 wraz z sygnalizatorem akustyczno- optycznym</t>
  </si>
  <si>
    <t>Sygnalizator SG3100 AK</t>
  </si>
  <si>
    <t>Alarm Dzienny EFF-EFF wraz z sygnalizatorem optycznym i zworą elektomagnetyczną</t>
  </si>
  <si>
    <t>UP370MD  Matchtec motion detector</t>
  </si>
  <si>
    <t>Kontaktron SIEMENS MK48SLSA (dla drzwi)</t>
  </si>
  <si>
    <t>Kontrakton ALARMTECH MC-270 (dla drzwi)</t>
  </si>
  <si>
    <t>Kontrakton  BOSCH ISC-PMC-S3S (dla drzwi AT1)</t>
  </si>
  <si>
    <t>Kontrakton SIEMENS AMK4SLSA (dla bram)</t>
  </si>
  <si>
    <t>Instalacja Sygnalizacji Alarmu dla Toalety dla Osób Niepełnosprawnych - kompletna</t>
  </si>
  <si>
    <t>Sygnały EMZ (informacja o awariach z urządzeń i instalacji poza SWiN) + krosownica EMZ</t>
  </si>
  <si>
    <t>Wystawienie sygnałów monitorujących otwarte okna dla instalacji MSR. Zaprogramowanie i przetestowanie.</t>
  </si>
  <si>
    <t>Centrala SSP - kompletna</t>
  </si>
  <si>
    <t>Akumulator 24 Ah VdS</t>
  </si>
  <si>
    <t>Zaslicz pożarowy certyfikowany Merawex ZSP-135 DR wraz z akumulatorami</t>
  </si>
  <si>
    <t>Szafa FIBS dla PSP z wyposażeniem</t>
  </si>
  <si>
    <t>Wyniesiony panel obsługi (punkt INFO)</t>
  </si>
  <si>
    <t>Zasilacz klap pożarowych PULSAR HPSB-24V2A-B</t>
  </si>
  <si>
    <t>Czujka zasysająca FAAST LT-200 EB jednostrefowa - kompletna (wraz z: orurowanie, okablowanie, akcesoria)</t>
  </si>
  <si>
    <t>Czujka zasysająca FAAST LT-200 EB dwustrefowa - kompletna (wraz z: orurowanie, okablowanie, akcesoria)</t>
  </si>
  <si>
    <t>Szafa 24HU rack 19", 600x800, kompletna</t>
  </si>
  <si>
    <t>Kratka wentylacyjna</t>
  </si>
  <si>
    <t xml:space="preserve">Zasilacz PSU dla VONE, EN54-4, 24V/380Ah wyjścia 4x5A i 12x30A </t>
  </si>
  <si>
    <t xml:space="preserve">Akumulator 12V 105Ah 502x111x236 mm </t>
  </si>
  <si>
    <t xml:space="preserve">Kabel 100V połączeniowy INC - 8 kanałów wzmacniacza - INC </t>
  </si>
  <si>
    <t xml:space="preserve">Kabel czterech rezerwowych kanałów wzmacniacza - INC, 2m </t>
  </si>
  <si>
    <t xml:space="preserve">Kabel podłączenia linii głośnikowych DOM4-8, 1 szt. na DOM4-8 </t>
  </si>
  <si>
    <t xml:space="preserve">Kabel Ethernet, STP Cat5, żółty, 1m </t>
  </si>
  <si>
    <t xml:space="preserve">Kabel połączeniowy DOM - wzmacniacz,  STP Cat.5, zielony, 0,5 m </t>
  </si>
  <si>
    <t xml:space="preserve">Stacja mikrofonowa DCS plus, 12 przycisków, mikrofon 'gęsia szyjka' </t>
  </si>
  <si>
    <t xml:space="preserve">Klawiatura dodatkowa DKM plus do stacji DCS plus, 18 przycisków </t>
  </si>
  <si>
    <t xml:space="preserve">Stacja mikrofonowa z ekranem dotykowym - ETCS </t>
  </si>
  <si>
    <t xml:space="preserve">Stacja mikrofonowa DCSF12 RE, 12 przycisków, obudowa wpuszczana, mikrofon 'gruszka' </t>
  </si>
  <si>
    <t xml:space="preserve">Klawiatura dodatkowa DKM18 stacji mikrofonowej DCS15 RE, 18 przycisków </t>
  </si>
  <si>
    <t xml:space="preserve">Obudowa ścienna na komplet DCSF12 + DKM18 (konsola PSP) </t>
  </si>
  <si>
    <t xml:space="preserve">Kołnierz montażowy do DKM18 - montaż w obudowie ściennej lub w blacie </t>
  </si>
  <si>
    <t xml:space="preserve">Kontroler INC-D - z modułem DAL (8x DALbus i 12x styki GPIO) </t>
  </si>
  <si>
    <t xml:space="preserve">Kontroler INC-A - z modułem AUDIO (6x we/wy audio i 12 GPIO) </t>
  </si>
  <si>
    <t xml:space="preserve">Moduł SPKR-8, 8 linii głośnikowych dla kontrolera INC </t>
  </si>
  <si>
    <t xml:space="preserve">Głośnik kulisty DELK 130/10 PP1, 10W/100V, kopuła, CNBOP </t>
  </si>
  <si>
    <t xml:space="preserve">Głośnik sufitowy DL-E 06-130/T, 6W/100V, kopuła, CNBOP  </t>
  </si>
  <si>
    <t>Głośnik sufitowy DL 06-165/T</t>
  </si>
  <si>
    <t>Głośnik ścienny WA-06-165/T, 6W/100V, CNBOP</t>
  </si>
  <si>
    <t>Głośnik projektorowy DA-S 20-130/T, 20W/100V, CNBOP</t>
  </si>
  <si>
    <t>Doprowadzenie zasilania, montaż i uruchomienie radia POS (Radio POS nie wliczane do LV - dostarcza Kaufland)</t>
  </si>
  <si>
    <t>Przewód audio pomiędzy szafą KLS w pomieszczeniu 3.10 a szafą DSO oraz drugi przewód 2-żyłowy pomiędzy szafami do wzywania sygnału. Przewód audio od strony KLS powininen być zarobiony wtykiem XLR.</t>
  </si>
  <si>
    <t>Okablowanie strukturalne (lan + telefony) w aktualnie obowiązującym standardzie KABA, szafy dystrybucji danych, wg wytycznych działu IS KAUFLAND. Wykonawca wskazany przez KL</t>
  </si>
  <si>
    <t xml:space="preserve">CCTV - instalacja wraz z urządzeniami .
Uwzględnia poprowadzenie światłowodów i okablowania zasilającego wraz ze wszystkimi elementami instalacyjnymi, w tym w szczególności: adapterami, puszkami abonenckimi, pigtailami, organizerami okablowania, elementami maskującymi, elementami montażowymi, gniazdami natynkowymi etc.) z pomieszczenia technicznego na halę sprzedaży, magazyn i rampę, zgodnie z ustaleniami pomiędzy Zleceniobiorcą i Zleceniodawcą, ustawienie szafy rack wraz z elementami szafy rack, w pomieszczeniu monitoringu video wraz z rozszyciem okablowania na odpowiednich panelach oraz wykonanie pomiarów okablowania. </t>
  </si>
  <si>
    <t>Centralka Oddymiania wraz z kompletnym okablowaniem (oddymianie pasażu)</t>
  </si>
  <si>
    <t>Siłowniki dla drzwi (kompletne wyposażenie dla celów oddymiania wraz z puszkami, przekaźnikami, okablowaniem, uchwytami itd..)</t>
  </si>
  <si>
    <t>Przycisk RPO</t>
  </si>
  <si>
    <t>ZASILACZ SIECIOWY (Z AKUMULATORAMI)</t>
  </si>
  <si>
    <t>Agregat prądotwórczy (kompletny)</t>
  </si>
  <si>
    <t>Konstrukcja stalowa - wymiany dla świetlików, klap dymowych i wentylatorów dachowych</t>
  </si>
  <si>
    <t>Konstrukcja stalowa - rygle pod bramy przy dokach</t>
  </si>
  <si>
    <t>Konstrukcja stalowa - podkonstrukcja pod Gascooler wraz z kratami WEMA</t>
  </si>
  <si>
    <t>Wymiany pod wentylację poddachową</t>
  </si>
  <si>
    <t>Wymiany pod kanały wentylacyjne (podkonstrukcja indywidualna nie uwzględniająca systemowych podwieszeń)</t>
  </si>
  <si>
    <t>Przygotowanie powierzchni ścian pod forex.(uwaga: zakres scian z GK na MWS przygotować od razu pod Forex )</t>
  </si>
  <si>
    <t>06.02.018_1</t>
  </si>
  <si>
    <t>Montaż rurociągu DN150 - obmiar szacunkowy- do rozliczenia powykonawczo</t>
  </si>
  <si>
    <t>06.02.018_2</t>
  </si>
  <si>
    <t>zabezpieczenie termiczne instal  tryskaczowej  przy pejściu przez mroźnię</t>
  </si>
  <si>
    <t>IT26.2b</t>
  </si>
  <si>
    <t>Drzwi 80 x 208 cm (płycinowe)</t>
  </si>
  <si>
    <t>03.02.794.1</t>
  </si>
  <si>
    <t>konstrukcja stalowa - wzmocnienie ścianki GK</t>
  </si>
  <si>
    <t>FB1a</t>
  </si>
  <si>
    <t>FB1a/FS1a</t>
  </si>
  <si>
    <t>Płytki lastriko (w dostosowaniu do płytek istniejących, 30x30 układ prosty wg układu istniejącego)</t>
  </si>
  <si>
    <t>Mocowanie ekranów LCD do dachu + 2 szyny Jordahl JML K 36/36</t>
  </si>
  <si>
    <t>KOMPLEKSOWE SPRZĄTANIE PRZED ODBIORAMI</t>
  </si>
  <si>
    <t>KPL</t>
  </si>
  <si>
    <t>W cenach jednostkowych prac rozbiórkowych, demontaży należy uwzględnić zabezpieczenie placu budowy KL , odpowiedniego oznakowania dla zapewnienia bezpieczeństwa, zabezpieczenia dróg transportowych w celu usunięcia gruzu itp.</t>
  </si>
  <si>
    <t>W cenach jednostkowych prac rozbiórkowych, demontaży należy uwzględnić bieżący wywóz gruzu i odpadów oraz bieżące utrzymanie czystości (mycie) miejsc transportowych i miejsc składowania odpadów (strefa przy kontenerach na odpady)</t>
  </si>
  <si>
    <t>W cenach jednostkowych prac rozbiórkowych, demontaży ścian należy uwzględnić wszystkie okładziny, odboje, przedścianki i elementy znajdujące się na ścianie demontowanej. Demontaże okładzin, RS-ów, dodatkowych elementów wyspecyfikowane w LV dotyczą tylko i wyłącznie ścian nie demontowanych. Rozbiórka posadzek terazzo łacznie z podkładem</t>
  </si>
  <si>
    <t>W cenach jednostowych Wykonawca zobowiązany jest skalkulować wizję lokalna przed złożeniem oferty, wybór właściwej technologii i organizacji  wykoania prac dla zapewnienia zgodności z Projektem, sprawdzenia wymiarów na budowie przed rozpoczęciem pracy, w przypadku niezgdności z stanu istniejącego z projektem lub uwag do rozwiązania projektowego należy problem zgłosić Nadzorowi Autorskiemu z odpowiednim wyprzedzeniem</t>
  </si>
  <si>
    <t>W zakresie wykonawcy znajduję się sprawdzenie tras projektowanych instalacji ( w szczególności miejsc wpięcia do istniejących instalacji podposadzkowych, tryskaczy, wentylacji przed rozpoczęciem wykonywania instalacji według Projektu ) , sprawdzenie planowanych przebić i miejsc ustawienie urządzeń w celu wyeliminowania przed montażem kolizji i ponoszenia kosztów dodatkowych związanych z wykonaniem przeróbek itp..</t>
  </si>
  <si>
    <t>Wszystkie stosowane materiały należy przyjmować zgodnie z Listą Produktów KaBa (jeżeli w poniższych pozycjach jest inaczej należy uzgodnić z KL)., produkty powinny być przedstawione  do opiniowania Inspektorów Nadzoru z odpowiednim wyprzedzeniem dla terminowej dostawy</t>
  </si>
  <si>
    <t>W cenie jednostkowej wykonania prac murowych należy uwzględnić wieńce i nadproża systemowe w wykonaniu zgodnym z KaBa dla gr. ścian 12,18, 24 cm, (również nad kratami przewałowymi), trzpienie, filarki i elementy wzmacniające żelbetowe z ich szalunkami, zbrojeniem ( 1150 kg) i betonowaniem, usztywnienie ściany murowanej pod blachą trapezową. W cenie należy uwzględnić wzmocenienie ścian w miejscu bruzd instalacyjnych. 
Łączna ilość stali elementów monolitycznych - 2560 kg; objętość betonu 20 m3.</t>
  </si>
  <si>
    <t>W cenie jednostkowej wykonania konstrukcji monolitycznych należy uwzględnić izolację przeciwwilgociową (dla elementów betonowych poniżej poziomu terenu), elementy uszczelniające (np. taśmy, kity, sznury, pianki poliuretanowe), elementy dylatacyjne, elementy drobne wykorzystywane przy wykonaniu przerw roboczych (rury osłonowe PCV, siatki zbrojeniowe, itp.), szalunki w przypadku ich wykonywania ub betonowanie w gruncie z betonu W 8, warstwy z chudego betonu, zbrojenie ( 1410 kg), rozpory, zabepieczenia oraz pielęgnację betonu.</t>
  </si>
  <si>
    <t>Wszystkie stalowe profile  zamknięte przechodzące przez izolację termiczną muszą być wewnątrz wypełnione izolacją termiczną, w przypadku dachu dopuszczalnewyłacznie rury okragłe w celu zabezpieczenia izolacji wodnej opaskami</t>
  </si>
  <si>
    <t>W cenie jednostkowej wykonania powierzchni z płytek FB1, należy przyjąć typ wykonania:
-dla pomieszczeń wielkopowierzchniowych: w procesie formowania przez wstrząsanie według procedur określonych przez Grupę Roboczą ds. Zapewnienia Jakości Posadzek Wibrowanych Niemcy,
-dla pozostałych pomieszczeń: ułożenie na zaprawie, lub klejone na jastrychu.</t>
  </si>
  <si>
    <t>W cenie jednostkowej wykonania powierzchni z płytek należy uwzględnić warstwy konstrukcyjne dla płytek FB1, spoiny dylatacyjne i profile kompensacyjne, podkłądy, jastrych, warstwy wyrównawcze, warstwy sczepne, kleje, gruntowanie itp.</t>
  </si>
  <si>
    <t>Skalkulować w cenie jednostkowej wykonania płytek w pom.mokrych z okładziną WB15 wg KaBa  wykonanie izolacji folii w płynie</t>
  </si>
  <si>
    <t>W cenie jednostkowej wykonania drzwi należy uwzględnić wyposażenie drzwi w okucia, zamki, zawiasy, pochwyty, samozamykacze, okienka, otworowanie dla instalacji wraz z peszlami, kontaktrony, rygielkontakty, odbojniki  oraz oznakowanie drzwi.</t>
  </si>
  <si>
    <t>W cenie jednostkowej wykonania okien należy uwzględnić wszystkie elementy okien i ich wyposażenie (m.in.: okucia, kontaktrony, dźwignie, moskitiery, żąluzje zg z KaBa parapety, maskownice, folie na szybach itp.) oraz miejsca na elementy elektryczne (przepusty, przymyki, otwory dla rygli, kontaktronów itp.).</t>
  </si>
  <si>
    <t>W cenie jednostkowej konstrukcji podposadzkowej chłodni (FB8 należy uwzględnić posadzkę z blokadą paroizolacyjną, przeciwwilgociową, izolacją termiczną, beton C25/30 (siatki Q131)</t>
  </si>
  <si>
    <t>W cenie jednostkowej konstrukcji podposadzkowej mroźni (FB9) należy uwzględnić posadzkę z blokadą paroizolacyjną, przeciwwilgociową, izolacją termiczną, elektryczne ogrzewanie podłogowe pod całą powierzchnią mroźni z czujnikiem temp i matą grzewczą progową  przed mroźnią , beton C25/30 (siatki Q131)</t>
  </si>
  <si>
    <t>W cenie jednostkowej wykonania suchej zabudowy należy uwzględnić podkonstrukcje pod szafki wiszące, przewijak, tablice informacyjne, elementy zdobne w postaci płyt, pod odboje np.. RS200 i inne elementy wystroju wnętrz.</t>
  </si>
  <si>
    <t xml:space="preserve">W cenie ścian GK uwzględnić wykonania i zamknięcie przejść instalacyjnych, zabezpieczenie p.poż w ścianach ogniowych </t>
  </si>
  <si>
    <t>Kompleksowe czyszczenie instalacji elemetów instalacji oraz konstrukcji zlokalizowanych ponad linią oświetlenia (rury instalacji tryskaczowej, wodociągowej, wentylacji, elementy konstrukcyjne, koryta kablowe itp. na powierzchni: 
 a) Pasażu (obmiar liczony z rzutu posadzki)
 b) Sali Sprzedaży (obmiar liczony z rzutu posadzki)
 c) Magazynu (obmiar liczony z rzutu posadzki)
rozliczenie wg obmiaru powykonawczego powierzchni wskazanych przez KL</t>
  </si>
  <si>
    <t>SP1 - skucie płytek istniejących terazzo wraz z przygotowaniem nawierzchni pod nowe wykończenie, do wytrasowania przed rozbiórką i rozliczenia powykonawczego</t>
  </si>
  <si>
    <t>SP6 - skucie płyty żelbetowej  pod nowe  stopy fundamentowe / kanał MWS
(betonowanie w gruncie )</t>
  </si>
  <si>
    <t>WPI1 - wycięcie pod instalacje podposadzkowe posadzki wraz z płytą żelbetową i usunięcie warstw podbudowy oraz odtworzenie podbudowy i płyty żelbetowej (pas o szerokości 60 cm liczony jako mb) 
do wytrasowania po odnalezieniu punktu wpięcia przed rozbiórką i rozliczenia powykonawczego</t>
  </si>
  <si>
    <t>Podkucie płyty betonowej w celu ułożenia peszli pod zasilanie bramek, kas itp. do wytrasowania przed rozbiórką i rozliczenia powykonawczego</t>
  </si>
  <si>
    <t>Wycięcie otworów  w ścianach istniejących  z panela warstwowego  dla drzwi, okien, witryn itp. (obmiar w kładzie/widoku ściany)
do wytrasowania przed rozbiórką i rozliczenia powykonawczego</t>
  </si>
  <si>
    <t xml:space="preserve">Fundament pod ściany murowane (wykop, izolacja przeciw wilgociowe, szalunki, itp.) - ławy fundamentowe </t>
  </si>
  <si>
    <t>ST1</t>
  </si>
  <si>
    <r>
      <t xml:space="preserve">Fundament pod ściany murowane (wykop, izolacja przeciw wilgociowe, szalunki, </t>
    </r>
    <r>
      <rPr>
        <sz val="11"/>
        <color rgb="FFFF0000"/>
        <rFont val="Arial"/>
        <family val="2"/>
        <charset val="238"/>
      </rPr>
      <t xml:space="preserve">zbrojenie </t>
    </r>
    <r>
      <rPr>
        <sz val="11"/>
        <color theme="1"/>
        <rFont val="Arial"/>
        <family val="2"/>
      </rPr>
      <t>itp.)</t>
    </r>
  </si>
  <si>
    <t>Rozdzielnica ISP-1 - prefabrykacja, dostawa, montaż, podłączenie i uruchomienie (wraz ze sterownikiem, modułami i panelem), wykonanie zgodne ze standardem KL, HTLM5</t>
  </si>
  <si>
    <t xml:space="preserve">podłączenie sterowania/monitoringu kablem magistralnym ROOFTOP RT PASAŻ 03 - istniejąca centrala wentylacyjna </t>
  </si>
  <si>
    <t xml:space="preserve">podłączenie sterowania/monitoringu kablem magistralnym ROOFTOP RT HALA 05 - istniejąca centrala wentylacyjna </t>
  </si>
  <si>
    <t xml:space="preserve">podłączenie zasilania i sterowania/monitoringu kablem magistralnym centrali wentylacyjnej NW02 (socjal)  </t>
  </si>
  <si>
    <t>rozdzielnica WD21 - prefabrykacja, dostawa, montaż, podłączenie i uruchomienie wraz z  okablowaniem, podłączeniem i uruchomieniem wentylatora  wywiewnego. Podłączenie siłownika przepustnicy czerpni i termostatów pomieszczeniowych wraz z dostawą.</t>
  </si>
  <si>
    <t>skrzynka INFO-MBT - prefabrykacja, dostawa, montaż, podłączenie i uruchomienie - kompletna</t>
  </si>
  <si>
    <t>Wykonanie okablowania i podłączenie przewodów pomiedzy rozdzielnicami RZS_WD21 i ISP-1</t>
  </si>
  <si>
    <t>Wykonanie okablowania zasilającego i sterowniczego, podłączenie i uruchomienie wentylatorów wywiewnych</t>
  </si>
  <si>
    <t>Dostawa, montaż, wykonanie okablowania, podłączenie i uruchomienie kasetek sterujących wentylacją
Dla wentylatorów:WD05-LUA9, WD9-Butelkownia, WD14-Magazyn, WD19-Pom. Odpadów, WD23-Środki czyszczące, WD17-Pom. Palących,</t>
  </si>
  <si>
    <t>Wykonanie okablowania zasilającego i sterowniczego, podłączenie i uruchomienie kurtyn powietrznej zlokalizowanej nad wejściem do marketu (w tym okablowanie i podłaczenie fabrycznych paneli oraz siłowników zaworów). Indywidualny licznik energii elektrycznej dla monitorowania zużycia energii przez grzałkę elektryczną kurtyny powietrznej / podłączenie do LBOX</t>
  </si>
  <si>
    <t>Koordynacja okablowania sieciowego pomiędzy rozdzielnicami MSR (Wykonanie IT po wskazanej lokalizacji)</t>
  </si>
  <si>
    <t>Dostawa, montaż, wykonanie okablowania, podłączenie i uruchomienie przetworników CO2
Czujnik stężenia dwutlenku węgla: magazyn, kasy, MOPRO, Najemca Rzeźnik/Piekarz. - Labor LB-853</t>
  </si>
  <si>
    <t>Dostawa, montaż, wykonanie okablowania, podłączenie i uruchomienie przetworników temperatury i wilgotności zlokalizowanych wewnątrz marketu</t>
  </si>
  <si>
    <t>Dostawa, montaż, wykonanie okablowania, podłączenie i uruchomienie przetwornika temperatury i wilgotności zewnętrznej</t>
  </si>
  <si>
    <t>Wykonanie okablowania zasilającego pomędzy rozdzielnicą ISP-1 i skrzynka INFO-MBT</t>
  </si>
  <si>
    <t>Wykonanie okablowania, podłączenie i przetestowanie komunikacji,  sygnałów i sterowania klimatyzatorami (wszystkie klimatyzatory wyposazone w płytkę umożliwiającą komunikację po protokole Modbus RTU).</t>
  </si>
  <si>
    <t>Wykonanie okablowania, podłączenie i przetestowanie sygnału awarii klimatyzatora w pomieszczeniu 3.10 (UPS)</t>
  </si>
  <si>
    <t>Dostawa, montaż, wykonanie okablowania, podłączenie i uruchomienie czujników dymu</t>
  </si>
  <si>
    <t>Dostawa, montaż, wykonanie okablowania, podłączenie i uruchomienie anteny zegara frankfurdzkiego</t>
  </si>
  <si>
    <t>Wykonanie oprogramowania (sterowniki, panel) wraz ze zdalnym dostępem oraz wykonanie innych prac inżynierskich niezbędnych do poprawnego funkcjionowania systemu MSR. HTML5</t>
  </si>
  <si>
    <t>Dostawa systemu L-BOX:
- urządzenie L-BOX 2.0 w rozdzielnicy własnej
- okablowanie i włączenie liczników do magistrali (woda, energia elektryczna, ciepło, gaz)</t>
  </si>
  <si>
    <t>Wykonanie okablowania, podłączenie i uruchomienie czujników ruchu/obecności dla instalacji LUA2 (WC) - dostawa czujek dwukanałowych w zakresie branży IE</t>
  </si>
  <si>
    <t>Wykonanie połączenia z SSWiN na potrzeby informacji o stanie
otwarcia okien (algorytm do wyłączenia klimatyzacji)</t>
  </si>
  <si>
    <t>Okablowanie sterowników i urządzeń monitorowanych z podłączeniem
oraz przetestowaniem sygnałów - SWiN / WC inwalida, SAP, klapy
p.poż., człowiek w mroźni, ogrzewanie drzwi i progu mroźni, agregat
prądotwórczy, drzwi automatyczne, centralna
bateria, kurtyny powietrzne, monitoring
klimatyzatorów, UV-M/KKV itd. - wycenić wszystkie podłaczenia w komplecie</t>
  </si>
  <si>
    <t>Kable</t>
  </si>
  <si>
    <t>F/UTP LSOH 4x2x0,5</t>
  </si>
  <si>
    <t>JZ-520 HMH 4x1.5</t>
  </si>
  <si>
    <t>N2XH-J 7x2.5</t>
  </si>
  <si>
    <t>Drzwi 90x 208 cm</t>
  </si>
  <si>
    <t>Wzmocnienie OSB ściank GK pod montaż paneli dekoracyjnych</t>
  </si>
  <si>
    <t>IT27.1a</t>
  </si>
  <si>
    <t>Drzwi 120 x 208 cm  wraz ze stopką</t>
  </si>
  <si>
    <t>Drabina wejściowa ( ostatni "stopień" z oznaczeniem zółto/czarnym )</t>
  </si>
  <si>
    <t>Drabina stalowa (ostatni stopień oznaczony kolorami żółto-czarny )</t>
  </si>
  <si>
    <t>03.02.648.1</t>
  </si>
  <si>
    <t>Perforowany panel w suficie 60x60 nad grilowędzarnia - TAL 7024</t>
  </si>
  <si>
    <t>Odbój - Poler stalowy, ocynkowany ( montaż przez odwiert)</t>
  </si>
  <si>
    <t>DE1_w2a</t>
  </si>
  <si>
    <t>Sufit kasetonowy z blachy stalowej moduł  600/600 mm, z systemem zacisków, uchylny. RAL 9010</t>
  </si>
  <si>
    <r>
      <t xml:space="preserve">WPI2 - wycięcie  pod instalacje podposadzkowe płyty żelbetowej i usunięcie warstw podbudowy oraz odtworzenie podbudowy i płyty żelbetowej  (pas o szerokości 60 cm liczony jako mb) </t>
    </r>
    <r>
      <rPr>
        <sz val="11"/>
        <color rgb="FFFF0000"/>
        <rFont val="Arial"/>
        <family val="2"/>
        <charset val="238"/>
      </rPr>
      <t>do wytrasowania po odnalezieniu punktu wpięcia przed rozbiórką i rozliczenia powykonawczego</t>
    </r>
  </si>
  <si>
    <t xml:space="preserve">SP2 - skucie płytek i jastrychu pod wycieraczkę </t>
  </si>
  <si>
    <r>
      <t xml:space="preserve">Ściany </t>
    </r>
    <r>
      <rPr>
        <b/>
        <u/>
        <sz val="11"/>
        <color rgb="FFFF0000"/>
        <rFont val="Arial"/>
        <family val="2"/>
        <charset val="238"/>
      </rPr>
      <t>od posadzki</t>
    </r>
    <r>
      <rPr>
        <b/>
        <u/>
        <sz val="11"/>
        <color theme="1"/>
        <rFont val="Arial"/>
        <family val="2"/>
      </rPr>
      <t xml:space="preserve">  - obmiar na podstawie rys. fundamentów i ścian z przypisanymi strefami</t>
    </r>
  </si>
  <si>
    <t>TWS</t>
  </si>
  <si>
    <t>03.01.029.1</t>
  </si>
  <si>
    <t>03.01.029.2</t>
  </si>
  <si>
    <t xml:space="preserve"> gipsowo-kartonowa  szer 15cm (wysokie na 3,2m) </t>
  </si>
  <si>
    <t xml:space="preserve"> gipsowo-kartonowa  szer 15cm (wysokie PD) </t>
  </si>
  <si>
    <t>Wklejenie prętów startowych dla R5</t>
  </si>
  <si>
    <t>03.01.060_1</t>
  </si>
  <si>
    <t>W cenie wykonania ścian GK (typu TW2) należy uwzględnić:
- podkonstrukcję z profili CW / UW 75mm / 100mm
- warstwę izolacji akustycznej w postaci płyt wełny minaralnej grubości min.60mm 
- dla pom. 03.05.01 i 03.05.02 warstwę izolacji akustycznej o parametrach zapewniających izolację akustyczną przegrody na poziomie Rw 49dB
- płyty kartonowo-gipsowe gr.12,5mm
- płyty kartonowo-gipisowe gr.12,5mm odporne na wilgoć do pomieszczeń mokrych
- dla pom. 03.10, 3.11, 6.11, 6.13, 6.14  płyty typu Fireboard z teleskopowym zakończeniem ścian
- Dopuszcza się jednostronne płytowanie ścianek powyżej 3,20 - PD ( strafa MWS) w miejsach niewidocznych ( ni doyczy ścian p.poż)</t>
  </si>
  <si>
    <r>
      <t xml:space="preserve">Ułożenie płytek FB1 (w miejscach wycięć pod instalacje / po skuciu płytek) (dotyczy płytek 30 x 30 cm), </t>
    </r>
    <r>
      <rPr>
        <sz val="11"/>
        <color rgb="FFFF0000"/>
        <rFont val="Arial"/>
        <family val="2"/>
        <charset val="238"/>
      </rPr>
      <t>rozliczenie ilości nastąpi powykonawczo (dotyczy płytek 30 x 30 cm lastryko)</t>
    </r>
  </si>
  <si>
    <t xml:space="preserve">Witryna wejściowa (zewnętrzna) - DRZWI WRAZ Z AUTOMATEM MONTOWANE W ISTNIEJĄCĄ STOLARKĘ GALERII 2,50m x 2.10m z   wraz z RS28 </t>
  </si>
  <si>
    <t>Ścianka parawanowa z płyt gipsowo kartonowych Typ2</t>
  </si>
  <si>
    <t>03.02.106.1</t>
  </si>
  <si>
    <t>uzupełnienie szpachlowania na okładzinie GK ściany zewnętrznej ( pod malowanie )</t>
  </si>
  <si>
    <t>03.02.120.1</t>
  </si>
  <si>
    <t>TW11</t>
  </si>
  <si>
    <r>
      <t xml:space="preserve">drzwi AT3.2 wraz z  żaluzją i wyposażeniem </t>
    </r>
    <r>
      <rPr>
        <sz val="11"/>
        <color rgb="FFFF0000"/>
        <rFont val="Arial"/>
        <family val="2"/>
        <charset val="238"/>
      </rPr>
      <t>zg z KaBa ido  napowietrzania</t>
    </r>
  </si>
  <si>
    <t>03.02.156.1</t>
  </si>
  <si>
    <t>Płytki lastriko 30x30 z cokolikiem FS1</t>
  </si>
  <si>
    <t>Żalazja okna zewnętrznego SJ6</t>
  </si>
  <si>
    <t>03.02.278.1</t>
  </si>
  <si>
    <t>03.02.278.2</t>
  </si>
  <si>
    <r>
      <t xml:space="preserve">Sufit kasetonowy z płyt mineralnych </t>
    </r>
    <r>
      <rPr>
        <sz val="11"/>
        <color rgb="FFFF0000"/>
        <rFont val="Arial"/>
        <family val="2"/>
        <charset val="238"/>
      </rPr>
      <t>z  warstwą z wełny mineralnej</t>
    </r>
  </si>
  <si>
    <t>03.02.296.1</t>
  </si>
  <si>
    <t>03.02.318.1</t>
  </si>
  <si>
    <t>Pomieszczenie konferencyjne kierownika marketu / kierownika ds. zatowarowania - 3.07</t>
  </si>
  <si>
    <t>Malowanie ścian wraz z przygotowaniem podłoża,kolor akcentowy</t>
  </si>
  <si>
    <t>FB200</t>
  </si>
  <si>
    <t>03.02.330.1</t>
  </si>
  <si>
    <t>03.02.330.2</t>
  </si>
  <si>
    <t>03.02.330.3</t>
  </si>
  <si>
    <t>03.02.330.4</t>
  </si>
  <si>
    <t>03.02.330.5</t>
  </si>
  <si>
    <t>Okno 112 x 170 cm</t>
  </si>
  <si>
    <t xml:space="preserve">uzupełnienie warstwy jastrychu - 5 cm </t>
  </si>
  <si>
    <r>
      <t xml:space="preserve">Płytki z </t>
    </r>
    <r>
      <rPr>
        <sz val="11"/>
        <color rgb="FFFF0000"/>
        <rFont val="Arial"/>
        <family val="2"/>
        <charset val="238"/>
      </rPr>
      <t xml:space="preserve"> lastryko 30x30</t>
    </r>
    <r>
      <rPr>
        <sz val="11"/>
        <color indexed="8"/>
        <rFont val="Arial"/>
        <family val="2"/>
        <charset val="238"/>
      </rPr>
      <t xml:space="preserve"> z cokolikiem FS1</t>
    </r>
  </si>
  <si>
    <t xml:space="preserve">uzupełnienie warstwy jastrychu - 5cm </t>
  </si>
  <si>
    <t>03.02.360.1</t>
  </si>
  <si>
    <r>
      <t xml:space="preserve">Płytki z </t>
    </r>
    <r>
      <rPr>
        <sz val="11"/>
        <color rgb="FFFF0000"/>
        <rFont val="Arial"/>
        <family val="2"/>
        <charset val="238"/>
      </rPr>
      <t>lastryko 30x30</t>
    </r>
    <r>
      <rPr>
        <sz val="11"/>
        <color indexed="8"/>
        <rFont val="Arial"/>
        <family val="2"/>
        <charset val="238"/>
      </rPr>
      <t xml:space="preserve"> z cokolikiem FS1</t>
    </r>
  </si>
  <si>
    <r>
      <t xml:space="preserve">Płytki z </t>
    </r>
    <r>
      <rPr>
        <sz val="11"/>
        <color rgb="FFFF0000"/>
        <rFont val="Arial"/>
        <family val="2"/>
        <charset val="238"/>
      </rPr>
      <t>lastryko 30x30</t>
    </r>
    <r>
      <rPr>
        <sz val="11"/>
        <color indexed="8"/>
        <rFont val="Arial"/>
        <family val="2"/>
        <charset val="238"/>
      </rPr>
      <t xml:space="preserve"> z cokolikiem FS1 pom. 3.11</t>
    </r>
  </si>
  <si>
    <t>03.02.403.1</t>
  </si>
  <si>
    <t>03.02.403.2</t>
  </si>
  <si>
    <t>it29</t>
  </si>
  <si>
    <t>03.02.509.1</t>
  </si>
  <si>
    <r>
      <t xml:space="preserve">Płytki lastriko (w dostosowaniu do płytek istniejących, 30x30 układ prosty wg układu istniejącego) </t>
    </r>
    <r>
      <rPr>
        <sz val="11"/>
        <color rgb="FFFF0000"/>
        <rFont val="Arial"/>
        <family val="2"/>
        <charset val="238"/>
      </rPr>
      <t>do rozliczenia powykonawczego, grubość do 8 cm</t>
    </r>
  </si>
  <si>
    <t xml:space="preserve">Odbój - listwy z tworzywa sztucznego  RAL 7024 </t>
  </si>
  <si>
    <t>I, II</t>
  </si>
  <si>
    <r>
      <t xml:space="preserve">Fundament pod ściany murowane (wykop, izolacja przeciw wilgociowe, szalunki, </t>
    </r>
    <r>
      <rPr>
        <sz val="11"/>
        <color rgb="FFFF0000"/>
        <rFont val="Arial"/>
        <family val="2"/>
        <charset val="238"/>
      </rPr>
      <t>zbrojenie</t>
    </r>
    <r>
      <rPr>
        <sz val="11"/>
        <rFont val="Arial"/>
        <family val="2"/>
      </rPr>
      <t xml:space="preserve"> itp.) - stopy fundamentowe ST1 150x70x40 cm </t>
    </r>
  </si>
  <si>
    <r>
      <t xml:space="preserve">uzupełnienie wartwy jastrychu </t>
    </r>
    <r>
      <rPr>
        <sz val="11"/>
        <color rgb="FFFF0000"/>
        <rFont val="Arial"/>
        <family val="2"/>
        <charset val="238"/>
      </rPr>
      <t>5</t>
    </r>
    <r>
      <rPr>
        <sz val="11"/>
        <color indexed="8"/>
        <rFont val="Arial"/>
        <family val="2"/>
        <charset val="238"/>
      </rPr>
      <t xml:space="preserve"> cm</t>
    </r>
  </si>
  <si>
    <t xml:space="preserve">Sufit podwieszany  dodatkowa warstwa wełny mineralnej </t>
  </si>
  <si>
    <r>
      <t xml:space="preserve">Drzwi ewakuacyjne aluminiowo-szklane wraz z panelem sterowania </t>
    </r>
    <r>
      <rPr>
        <sz val="11"/>
        <color rgb="FFFF0000"/>
        <rFont val="Arial"/>
        <family val="2"/>
        <charset val="238"/>
      </rPr>
      <t>i wyposażeniem napowietrzania</t>
    </r>
  </si>
  <si>
    <t>Nowe skrzynki hydrantowe - sala sprzedazy  (HP25 + gaśnica)</t>
  </si>
  <si>
    <t>Nowy hydrant ścienny , do zabudowy, wysuwany do przodu ( do zabudowy w zabudowie meblowej regałów na wejściu na Sale sprzedazy) HP25</t>
  </si>
  <si>
    <t>Górne zakotwienie ścian g-k do połaci pod płatwią dachu w osi 4</t>
  </si>
  <si>
    <t>03.02.648.2</t>
  </si>
  <si>
    <t>Kanał kablowy wraz z pokrywą z blachy ryflowanej</t>
  </si>
  <si>
    <t>RS21</t>
  </si>
  <si>
    <t>Zejścia prądowe dla kas SCO (srebrne pełne koryto alu z przegrodą na IE, LAN)</t>
  </si>
  <si>
    <t>K100H100  dla kas SCO (do zweryfikowania z Inwestorem na budowie konieczność montażu)</t>
  </si>
  <si>
    <t>Drabina kablowa 300</t>
  </si>
  <si>
    <t>Drabina kablowa 500</t>
  </si>
  <si>
    <t>YKXS 1x50</t>
  </si>
  <si>
    <t>YDYżo 3x6</t>
  </si>
  <si>
    <t>YDYżo 5x10</t>
  </si>
  <si>
    <t>YDYżo 3x2,5</t>
  </si>
  <si>
    <t>YDYżo 5x2,5</t>
  </si>
  <si>
    <t>NHXH 5x1,5 (do PWP_UPS1, PWP_UPS2 - do rozliczenia powykonawczo)</t>
  </si>
  <si>
    <t>YStY 8x1,5</t>
  </si>
  <si>
    <t>Zasilanie Rooftopa-1 (YKXS 1x95)</t>
  </si>
  <si>
    <t>Zasilanie Rooftopa-2 (YKXS 1x95)</t>
  </si>
  <si>
    <t>YKXS 5x6</t>
  </si>
  <si>
    <t>UV-Axx</t>
  </si>
  <si>
    <t>Rozdzielnia RGP (kompletna) Moeller</t>
  </si>
  <si>
    <t>RGP</t>
  </si>
  <si>
    <t>System Daylight (sterownik i czujnik światła)</t>
  </si>
  <si>
    <t>Oprawa B17a</t>
  </si>
  <si>
    <t>M10 Gniazdo PCE 113-6</t>
  </si>
  <si>
    <t>Kaseta podłogowa (pom.3.08)</t>
  </si>
  <si>
    <t>Zasilanie każdych 2 lodowek. 1 szyna prądowa, dwa gniazda, dwa zejścia spiralne po 4m każde zakończne gniazdem i wtyczką</t>
  </si>
  <si>
    <t>Kontrakton ROTO MVS-C (dla okien) - tylko podłączenie</t>
  </si>
  <si>
    <t>Połączenie projektowanej centrali SSP (SLAVE) z centralą SSP Galerii (MASTER)</t>
  </si>
  <si>
    <t xml:space="preserve">Połączenie szafy DSO z systemem kasowym (SMC) </t>
  </si>
  <si>
    <t>Drabinki kablowe na potrzeby instalacji LAN</t>
  </si>
  <si>
    <r>
      <t xml:space="preserve">Ściana murowana o gr. 18 cm  </t>
    </r>
    <r>
      <rPr>
        <sz val="11"/>
        <color rgb="FFFF0000"/>
        <rFont val="Arial"/>
        <family val="2"/>
        <charset val="238"/>
      </rPr>
      <t xml:space="preserve"> AR1 REI120</t>
    </r>
  </si>
  <si>
    <t>TW5-RC3</t>
  </si>
  <si>
    <t>Przedścianka ochronna z płyt gipsowo-kartonowych Typ2</t>
  </si>
  <si>
    <t>Uszczelnienie powierzchni pod forex w pomieszczeniach narażonych na działanie wilgoci - kolor RAL 7024</t>
  </si>
  <si>
    <r>
      <t xml:space="preserve">Montaż DS. </t>
    </r>
    <r>
      <rPr>
        <sz val="11"/>
        <color rgb="FFFF0000"/>
        <rFont val="Arial"/>
        <family val="2"/>
        <charset val="238"/>
      </rPr>
      <t>(3 pojedyńcze, 1 podwójny )</t>
    </r>
    <r>
      <rPr>
        <sz val="11"/>
        <color theme="1"/>
        <rFont val="Arial"/>
        <family val="2"/>
      </rPr>
      <t xml:space="preserve"> wraz z panelem dekoracyjnym -  dostawa KL</t>
    </r>
  </si>
  <si>
    <r>
      <t xml:space="preserve">posadzka mroźni </t>
    </r>
    <r>
      <rPr>
        <sz val="11"/>
        <color rgb="FFFF0000"/>
        <rFont val="Arial"/>
        <family val="2"/>
        <charset val="238"/>
      </rPr>
      <t>z  blokadą paroizolacyjną, przeciwilgociową, izolacją termiczną, matą grzewczą pod izolacją i ogrzewaniem posadzki w strefie drzwi</t>
    </r>
  </si>
  <si>
    <t>Ochrona urządzeń sterowniczych</t>
  </si>
  <si>
    <t>03.02.662.1</t>
  </si>
  <si>
    <t>03.02.677.1</t>
  </si>
  <si>
    <r>
      <t xml:space="preserve">ściana z ocynkowanej ogniowo siatki z falistego drutu - 110cm </t>
    </r>
    <r>
      <rPr>
        <sz val="11"/>
        <color rgb="FFFF0000"/>
        <rFont val="Arial"/>
        <family val="2"/>
        <charset val="238"/>
      </rPr>
      <t>z bramką</t>
    </r>
  </si>
  <si>
    <t xml:space="preserve">Posadzka gres 30x30 </t>
  </si>
  <si>
    <r>
      <t>Uzupełnienie jastrychu ok</t>
    </r>
    <r>
      <rPr>
        <sz val="11"/>
        <color rgb="FFFF0000"/>
        <rFont val="Arial"/>
        <family val="2"/>
        <charset val="238"/>
      </rPr>
      <t xml:space="preserve"> 5</t>
    </r>
    <r>
      <rPr>
        <sz val="11"/>
        <rFont val="Arial"/>
        <family val="2"/>
        <charset val="238"/>
      </rPr>
      <t xml:space="preserve"> cm</t>
    </r>
  </si>
  <si>
    <t>03.02.768.1</t>
  </si>
  <si>
    <t>03.02.768.2</t>
  </si>
  <si>
    <t>03.02.768.3</t>
  </si>
  <si>
    <t>03.02.768.4</t>
  </si>
  <si>
    <t>03.02.768.5</t>
  </si>
  <si>
    <t>03.02.768.6</t>
  </si>
  <si>
    <t>03.02.768.7</t>
  </si>
  <si>
    <t>03.02.768.8</t>
  </si>
  <si>
    <t>03.02.768.9</t>
  </si>
  <si>
    <t>03.02.768.10</t>
  </si>
  <si>
    <t>03.02.768.11</t>
  </si>
  <si>
    <t>03.02.768.12</t>
  </si>
  <si>
    <t>03.02.768.13</t>
  </si>
  <si>
    <r>
      <t xml:space="preserve">Wycięcie istniejących i położenie nowych płytek pod wykonanie ścieżek transportowych - </t>
    </r>
    <r>
      <rPr>
        <sz val="11"/>
        <color rgb="FFFF0000"/>
        <rFont val="Arial"/>
        <family val="2"/>
        <charset val="238"/>
      </rPr>
      <t>do rozliczenia powykonawczego</t>
    </r>
  </si>
  <si>
    <r>
      <t xml:space="preserve">Odbój - osłona okalająca z blachy żłobkowanej dla rur, gr. min. 4 mm, h=3m od górnej krawędzi gotowej podłogi </t>
    </r>
    <r>
      <rPr>
        <sz val="11"/>
        <color rgb="FFFF0000"/>
        <rFont val="Arial"/>
        <family val="2"/>
        <charset val="238"/>
      </rPr>
      <t>do  ustalenia po wyposażeniu i rozliczenia powykonawczego</t>
    </r>
  </si>
  <si>
    <r>
      <t xml:space="preserve">Odbój - pałąk ochronny z rury stalowej  do ochrony urządzeń w magazynie (gniazda wtykowe natynkowe, zawory wody/spustowe, zawory inst. tryskaczowej) </t>
    </r>
    <r>
      <rPr>
        <sz val="11"/>
        <color rgb="FFFF0000"/>
        <rFont val="Arial"/>
        <family val="2"/>
        <charset val="238"/>
      </rPr>
      <t>do  ustalenia po wyposażeniu i rozliczenia powykonawczego</t>
    </r>
  </si>
  <si>
    <t>TA2</t>
  </si>
  <si>
    <t>Płytki lastriko (w dostosowaniu do płytek istniejących, 30x30 układ prosty wg układu istniejącego) do rozliczenia powykonawczego, grubość do 8 cm</t>
  </si>
  <si>
    <t>03.02.856.1</t>
  </si>
  <si>
    <t>Ściana murowana o gr. 18 cm  REI60</t>
  </si>
  <si>
    <t>Ścian gipsowo-kartonowa akustyczna Rw 48dB (system do 5,5m) REI60</t>
  </si>
  <si>
    <t>Ściana GK o gr. 15 cm p.poż system do 5,5m REI120</t>
  </si>
  <si>
    <t>Ścian gipsowo-kartonowa  (system do 5,5m)system do 5,5m) REI60</t>
  </si>
  <si>
    <t>03.01.061_1</t>
  </si>
  <si>
    <t xml:space="preserve">Pas w odporności pożarowej pod dachem szer 2m ( po 1m z każdej strony)  wzdłuż ścian pożarowych gk dochodzacych do dachu  </t>
  </si>
  <si>
    <t>Tłumiki akustyczne prostokątne MS-F/2000x800x1000/7x200/P dla pomieszczeń 6.01.01 i 6.13</t>
  </si>
  <si>
    <t>Tłumik akustyczny prostokątny MS-F/1400x1000x1000/5x200/P dla pomieszczenia 6.13</t>
  </si>
  <si>
    <t>Tłumik akustyczny prostokątny MS-F/600x300x2000/2x200/P dla centrali NW02</t>
  </si>
  <si>
    <t>Tłumik akustyczny prostokątny MS-F/600x300x750/2x200/P dla centrali NW02</t>
  </si>
  <si>
    <t>Tłumik akustyczny okrągły CK/315x1500/100-100 dla centrali NW02</t>
  </si>
  <si>
    <t>Tłumik akustyczny okrągły CK/315x500/100-100 dla centrali NW02</t>
  </si>
  <si>
    <t>Przepustnice okrągłe bez siłownika: fi100 - 4szt; fi125 - 20szt; fi160 - 15szt; fi200 - 8szt; fi250 -3 szt; fi315 - 5szt; fi355 - 4szt; fi450 - 1szt;  fi710 - 1szt;</t>
  </si>
  <si>
    <t>Przepustnice okrągłe z siłownikiem 230V - fi400</t>
  </si>
  <si>
    <t>Przepustnice prostokątne bez siłownika: 325x825 - 8szt; 400x500 - 1szt; 500x1000 - 1szt; 900x1750 - 1szt; 500x500 - 1szt</t>
  </si>
  <si>
    <t>Przepustnice prostokątne z siłownikiem 230V: 800x2000 - 2szt; 1000x1400 - 1szt</t>
  </si>
  <si>
    <t>Króciec osiatkowany: fi160 - 3szt; fi200 - 1szt; fi315 - 1szt; fi400 - 3szt;fi500 - 1szt; fi710 - 1szt</t>
  </si>
  <si>
    <t>Czerpnia ścienna 800x2000</t>
  </si>
  <si>
    <t>Czerpnia ścienna 300x500</t>
  </si>
  <si>
    <t>Kratka  z siatki ocynkowanej o wymiarach oczka siatki 12x12mm - pom. 4.22: 300x500</t>
  </si>
  <si>
    <t>Kratka  z siatki ocynkowanej o wymiarach oczka siatki 12x12mm - pom. 6.01.01 i 6.13: 800x2000</t>
  </si>
  <si>
    <t>Kratka  z siatki ocynkowanej o wymiarach oczka siatki 12x12mm - sala sprzedaży: 1000x2000</t>
  </si>
  <si>
    <t>Kratka  z siatki ocynkowanej o wymiarach oczka siatki 12x12mm - pasaż: 900x1750</t>
  </si>
  <si>
    <t>Kratka  z siatki ocynkowanej o wymiarach oczka siatki 12x12mm - pom 6.01.01: 500x500</t>
  </si>
  <si>
    <t>Zestaw dwóch kratek  po dwóch stronach ściany.  Kratka wentylacyjna ścienna transferowa, nieprzezierna ze stali lub aluminium, z nieruchomymi kierownicami powietrza w kształcie litery V, do zabudowy w ścianie.
SG-ALU firmy Schako 1025x325 + kanał prostokątny z bosymi końcami – długość kanału dopasowana do grubości przegrody</t>
  </si>
  <si>
    <t>Nagrzewnica elektryczna okrągła 3kW; sterowana 0-10V. CBXF 400-3,0 400V/2 firmy Systemair</t>
  </si>
  <si>
    <t>Klapa ppoż.z siłownikiem monitorowana Ø100 MERCOR</t>
  </si>
  <si>
    <t>Klapa ppoż.z siłownikiem monitorowana Ø160 MERCOR</t>
  </si>
  <si>
    <t>Klapa ppoż.z siłownikiem monitorowana Ø400 MERCOR</t>
  </si>
  <si>
    <t>Pomiary skuteczności wentylacji</t>
  </si>
  <si>
    <t>Grzejnik w pom. 6.01.01 typ CWM 1500P firmy Stebel Eltron</t>
  </si>
  <si>
    <t>Grzejnik w pom. 6.11.02 typ CWM 1500P firmy Stebel Eltron</t>
  </si>
  <si>
    <t>Grzejnik w pom. 6.13 typ CWM 1500P firmy Stebel Eltron</t>
  </si>
  <si>
    <t>Grzejnik w pom. 6.14  typ CWM 1500P firmy Stebel Eltron</t>
  </si>
  <si>
    <t>Kurtyna powietrzna zimna 12,23kW/230V/50Hz; PA3215CE12 firmy Systemair, 37kg, RAL 9016,  pozioma , o szerokości 1,5 m i wysokości zawieszenia do 3,2 m, zwisy do kurtyny obudowane blachą koloru białego - wiatrołap (pom. 1.02)</t>
  </si>
  <si>
    <t>Kurtyna powietrzna ciepła 0,23kW/230V/50Hz; PA3215CA firmy Systemair, 32kg, RAL 9016,  pozioma , o szerokości 1,5 m i wysokości zawieszenia do 3,2 m, zwisy do kurtyny obudowane blachą koloru białego - wiatrołap (pom. 1.02)</t>
  </si>
  <si>
    <t>07.03.028.1</t>
  </si>
  <si>
    <t>07.03.028.2</t>
  </si>
  <si>
    <t>07.03.028.3</t>
  </si>
  <si>
    <t>07.03.028.4</t>
  </si>
  <si>
    <t>07.04.065.1</t>
  </si>
  <si>
    <t>Zawór antyskażeniowy HA DN15</t>
  </si>
  <si>
    <t>Stelaż pod zlew</t>
  </si>
  <si>
    <t>07.04.069.1</t>
  </si>
  <si>
    <t xml:space="preserve">Zestaw WC klientów (pom.5.09, 5.11, 4.07,3.08, 3.14, 2.14 )                     </t>
  </si>
  <si>
    <t>07.04.079.1</t>
  </si>
  <si>
    <t>SWC1</t>
  </si>
  <si>
    <t>07.04.089.1</t>
  </si>
  <si>
    <t>07.04.089.2</t>
  </si>
  <si>
    <t>07.04.089.3</t>
  </si>
  <si>
    <t>07.04.089.4</t>
  </si>
  <si>
    <t xml:space="preserve">Zestaw umywalkowy dla klientów </t>
  </si>
  <si>
    <t>Zestaw umywalkowy dla klientów (pom.1.07)</t>
  </si>
  <si>
    <t>Zestaw umywalkowy dla klientów (pom. 2.05,2.06,2.07,5.30)</t>
  </si>
  <si>
    <t>Zestaw umywalkowy dla klientów (pom.5.10,5.11)</t>
  </si>
  <si>
    <t>SWT1</t>
  </si>
  <si>
    <t>kpl.</t>
  </si>
  <si>
    <t>SWT2</t>
  </si>
  <si>
    <t>SWT8</t>
  </si>
  <si>
    <t>SWT9</t>
  </si>
  <si>
    <t>Pojemnościowy podgrzewacz cwu z wężownicą o pojemnosci 300l w pom. 6.01.01</t>
  </si>
  <si>
    <t>Dostawa i montaż Interfejsu sieciowego oraz modułów
sterowniczych na szynach w rozdzielnicy wraz z:
a) kablem zasilającym interfejs z szafy ISP
b) kablem sterowniczym z szafy ISP
c) okablowaniem sygnałów
dla rozdzielnic UV-1,UV-2, UV-331, UV-32, UV-4, UV-5, UV-7, RGnn</t>
  </si>
  <si>
    <t>Wykonanie okablowania zasilająco sterującego wezłem ciepła poza granicą dostawy  (nowy standard)</t>
  </si>
  <si>
    <t>Wykonanie algorytmu pracy ogrzewania i wentylacji zgodnie z KABA 2023</t>
  </si>
  <si>
    <t>Bit Sensor PE(St)CH 2x2x0.22</t>
  </si>
  <si>
    <t>JZ (OZ) 500 2x1.5</t>
  </si>
  <si>
    <t>JZ (OZ) 500 4x1</t>
  </si>
  <si>
    <t>JZ (OZ) 500 3x1.5</t>
  </si>
  <si>
    <t>F-CY-JZ 4x1</t>
  </si>
  <si>
    <t>F-CY-JZ 2x1</t>
  </si>
  <si>
    <t>F-CY-JZ 3x1</t>
  </si>
  <si>
    <t>F-CY-JZ 7x1</t>
  </si>
  <si>
    <t>JZ (OZ) 500 2x1</t>
  </si>
  <si>
    <t>YdY-żo 3x1.5</t>
  </si>
  <si>
    <t>YdY-żo 5x1.5</t>
  </si>
  <si>
    <t>YdY-żo 5x2.5</t>
  </si>
  <si>
    <t>YdY-żo 5x10</t>
  </si>
  <si>
    <t>YdY-żo 7x1.5</t>
  </si>
  <si>
    <t>JZ (OZ) 500 7x1</t>
  </si>
  <si>
    <t>JZ (OZ) 500 25x1</t>
  </si>
  <si>
    <t>JZ (OZ) 500 18x1</t>
  </si>
  <si>
    <t>JZ (OZ) 500 12x1</t>
  </si>
  <si>
    <t>YdY-żo 3x2.5</t>
  </si>
  <si>
    <t>JZ (OZ) 500 4x1.5</t>
  </si>
  <si>
    <t>YdY-żo 7x2.5</t>
  </si>
  <si>
    <t>07.02.025.1</t>
  </si>
  <si>
    <t>07.02.025.2</t>
  </si>
  <si>
    <t>07.02.025.3</t>
  </si>
  <si>
    <t>07.02.025.4</t>
  </si>
  <si>
    <t>07.02.025.5</t>
  </si>
  <si>
    <t>07.02.025.6</t>
  </si>
  <si>
    <t>07.02.025.7</t>
  </si>
  <si>
    <t>07.02.025.8</t>
  </si>
  <si>
    <t>07.02.025.9</t>
  </si>
  <si>
    <t>07.02.025.10</t>
  </si>
  <si>
    <t>07.02.025.11</t>
  </si>
  <si>
    <t>07.02.025.12</t>
  </si>
  <si>
    <t>07.02.025.13</t>
  </si>
  <si>
    <t>07.02.025.14</t>
  </si>
  <si>
    <t>07.02.025.15</t>
  </si>
  <si>
    <t>07.02.025.16</t>
  </si>
  <si>
    <t>07.02.025.17</t>
  </si>
  <si>
    <t>07.02.025.18</t>
  </si>
  <si>
    <t>07.02.025.19</t>
  </si>
  <si>
    <t>Centrala nawiewno-wywiewna z wymiennikiem przeciwprądowym Topvex FC20-L-HWH (447768) z akcesoriami firmy SYSTEMAIR i nagrzewnicą wodną oraz filtrami F7. Tłumiki akustyczne kanałowe.</t>
  </si>
  <si>
    <t>Klimatyzacja pom.3.10 3,5kW: jednostka wewnętrzna ścienna, jednostka zewnętrzna, wraz z płytką sygnalizującą pracę i awarię urządzenia - (urządzenia, montaż, sterownik ścienny, instalacja rurowa, podłączenie),  oblachowanie części ponad dachem, wraz z konstrukcją wsporczą na dachu (big foot), wpięcie do MSR. Typ MSY-TP35VF/MUY-TP35VF  Mitsubishi +PŁYTKA KOMUNIKACYJNA DO STEROWANIA WG STANDARDU KL</t>
  </si>
  <si>
    <t>Drzwi przesuwne mroźni (12cm) z automatyką</t>
  </si>
  <si>
    <t>Drzwi przesuwne chłodni ze stali szlachetnej gr. skrzydła 8 cm z automatyką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</si>
</sst>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 #,##0.00\ &quot;zł&quot;_-;\-* #,##0.00\ &quot;zł&quot;_-;_-* &quot;-&quot;??\ &quot;zł&quot;_-;_-@_-"/>
    <numFmt numFmtId="43" formatCode="_-* #,##0.00_-;\-* #,##0.00_-;_-* &quot;-&quot;??_-;_-@_-"/>
    <numFmt numFmtId="164" formatCode="#,##0.00\ _z_ł"/>
    <numFmt numFmtId="165" formatCode="d/mm/yyyy"/>
    <numFmt numFmtId="166" formatCode="00\.00\.000"/>
    <numFmt numFmtId="167" formatCode="_-* #,##0.00&quot; zł&quot;_-;\-* #,##0.00&quot; zł&quot;_-;_-* \-??&quot; zł&quot;_-;_-@_-"/>
    <numFmt numFmtId="168" formatCode="_-* #,##0.00\ _z_ł_-;\-* #,##0.00\ _z_ł_-;_-* \-??\ _z_ł_-;_-@_-"/>
    <numFmt numFmtId="169" formatCode="_-* #,##0.00&quot; €&quot;_-;\-* #,##0.00&quot; €&quot;_-;_-* \-??&quot; €&quot;_-;_-@_-"/>
    <numFmt numFmtId="170" formatCode="00\.00\.000\.000"/>
    <numFmt numFmtId="171" formatCode="_(&quot;€&quot;* #,##0.00_);_(&quot;€&quot;* \(#,##0.00\);_(&quot;€&quot;* &quot;-&quot;??_);_(@_)"/>
    <numFmt numFmtId="172" formatCode="_-* #,##0\ &quot;€&quot;_-;\-* #,##0\ &quot;€&quot;_-;_-* &quot;-&quot;??\ &quot;€&quot;_-;_-@_-"/>
    <numFmt numFmtId="173" formatCode="_(* #,##0_);_(* \(#,##0\);_(* &quot;-&quot;_);_(@_)"/>
    <numFmt numFmtId="174" formatCode="&quot;VE&quot;0"/>
    <numFmt numFmtId="175" formatCode="0.0%"/>
    <numFmt numFmtId="176" formatCode="#,##0\ [$PLN]"/>
    <numFmt numFmtId="177" formatCode="#,##0.00\ [$EUR]"/>
    <numFmt numFmtId="178" formatCode="_(* #,##0.00_);_(* \(#,##0.00\);_(* &quot;-&quot;??_);_(@_)"/>
    <numFmt numFmtId="179" formatCode="_-* #,##0.00\ [$€]_-;\-* #,##0.00\ [$€]_-;_-* &quot;-&quot;??\ [$€]_-;_-@_-"/>
    <numFmt numFmtId="180" formatCode="#,##0.000"/>
    <numFmt numFmtId="181" formatCode="_-* #,##0.00\ [$€-1]_-;\-* #,##0.00\ [$€-1]_-;_-* &quot;-&quot;??\ [$€-1]_-"/>
    <numFmt numFmtId="182" formatCode="&quot;$&quot;#,##0"/>
    <numFmt numFmtId="183" formatCode="&quot;$&quot;#,##0.00"/>
    <numFmt numFmtId="184" formatCode="_-* #,##0\ _D_M_-;\-* #,##0\ _D_M_-;_-* &quot;-&quot;\ _D_M_-;_-@_-"/>
    <numFmt numFmtId="185" formatCode="_-* #,##0.00\ _D_M_-;\-* #,##0.00\ _D_M_-;_-* &quot;-&quot;??\ _D_M_-;_-@_-"/>
    <numFmt numFmtId="186" formatCode="_-* #,##0.00\ _l_e_i_-;\-* #,##0.00\ _l_e_i_-;_-* &quot;-&quot;??\ _l_e_i_-;_-@_-"/>
    <numFmt numFmtId="187" formatCode="_-* #,##0.00\ [$€-1]_-;\-* #,##0.00\ [$€-1]_-;_-* \-??\ [$€-1]_-"/>
    <numFmt numFmtId="188" formatCode="_-* #,##0.00\ &quot;DM&quot;_-;\-* #,##0.00\ &quot;DM&quot;_-;_-* &quot;-&quot;??\ &quot;DM&quot;_-;_-@_-"/>
    <numFmt numFmtId="189" formatCode="#,##0.00\ _S_k"/>
    <numFmt numFmtId="190" formatCode="#,##0.00\ &quot;zł&quot;"/>
    <numFmt numFmtId="191" formatCode="_-* #,##0.00\ &quot;€&quot;_-;\-* #,##0.00\ &quot;€&quot;_-;_-* &quot;-&quot;??\ &quot;€&quot;_-;_-@_-"/>
    <numFmt numFmtId="192" formatCode="_-&quot;DM&quot;* #,##0.00_-;\-&quot;DM&quot;* #,##0.00_-;_-&quot;DM&quot;* &quot;-&quot;??_-;_-@_-"/>
    <numFmt numFmtId="195" formatCode="_-* #,##0.00\ &quot;zł&quot;_-;\-* #,##0.00\ &quot;zł&quot;_-;_-* &quot;-&quot;??\ &quot;zł&quot;_-;_-@_-"/>
    <numFmt numFmtId="196" formatCode="_-* #,##0.00_-;\-* #,##0.00_-;_-* &quot;-&quot;??_-;_-@_-"/>
  </numFmts>
  <fonts count="159">
    <font>
      <sz val="11"/>
      <color theme="1"/>
      <name val="Calibri"/>
      <family val="2"/>
      <charset val="238"/>
      <scheme val="minor"/>
    </font>
    <font>
      <sz val="11"/>
      <color theme="1"/>
      <name val="Calibri"/>
      <family val="2"/>
      <scheme val="minor"/>
    </font>
    <font>
      <sz val="11"/>
      <color theme="1"/>
      <name val="Calibri"/>
      <family val="2"/>
      <charset val="238"/>
      <scheme val="minor"/>
    </font>
    <font>
      <sz val="10"/>
      <name val="Arial"/>
      <family val="2"/>
      <charset val="238"/>
    </font>
    <font>
      <b/>
      <sz val="12"/>
      <name val="Arial"/>
      <family val="2"/>
      <charset val="238"/>
    </font>
    <font>
      <b/>
      <sz val="16"/>
      <name val="Arial"/>
      <family val="2"/>
    </font>
    <font>
      <b/>
      <sz val="10"/>
      <name val="Arial"/>
      <family val="2"/>
      <charset val="238"/>
    </font>
    <font>
      <b/>
      <sz val="12"/>
      <color indexed="10"/>
      <name val="Arial"/>
      <family val="2"/>
    </font>
    <font>
      <b/>
      <sz val="10"/>
      <color indexed="8"/>
      <name val="Arial"/>
      <family val="2"/>
      <charset val="238"/>
    </font>
    <font>
      <sz val="12"/>
      <color indexed="8"/>
      <name val="Arial"/>
      <family val="2"/>
      <charset val="238"/>
    </font>
    <font>
      <sz val="11"/>
      <color indexed="8"/>
      <name val="Arial"/>
      <family val="2"/>
      <charset val="238"/>
    </font>
    <font>
      <b/>
      <sz val="11"/>
      <color indexed="8"/>
      <name val="Arial"/>
      <family val="2"/>
      <charset val="238"/>
    </font>
    <font>
      <sz val="10"/>
      <color indexed="8"/>
      <name val="Arial"/>
      <family val="2"/>
      <charset val="238"/>
    </font>
    <font>
      <sz val="11"/>
      <name val="Arial"/>
      <family val="2"/>
      <charset val="238"/>
    </font>
    <font>
      <b/>
      <sz val="8"/>
      <name val="Arial"/>
      <family val="2"/>
    </font>
    <font>
      <sz val="8"/>
      <name val="Arial"/>
      <family val="2"/>
      <charset val="238"/>
    </font>
    <font>
      <sz val="10"/>
      <color theme="1"/>
      <name val="Arial"/>
      <family val="2"/>
      <charset val="238"/>
    </font>
    <font>
      <b/>
      <sz val="10"/>
      <color theme="1"/>
      <name val="Arial"/>
      <family val="2"/>
      <charset val="238"/>
    </font>
    <font>
      <b/>
      <sz val="9"/>
      <color indexed="8"/>
      <name val="Tahoma"/>
      <family val="2"/>
      <charset val="238"/>
    </font>
    <font>
      <sz val="11"/>
      <name val="Calibri"/>
      <family val="2"/>
      <charset val="238"/>
      <scheme val="minor"/>
    </font>
    <font>
      <b/>
      <sz val="11"/>
      <name val="Arial"/>
      <family val="2"/>
      <charset val="238"/>
    </font>
    <font>
      <sz val="11"/>
      <color rgb="FFFF0000"/>
      <name val="Calibri"/>
      <family val="2"/>
      <charset val="238"/>
      <scheme val="minor"/>
    </font>
    <font>
      <b/>
      <sz val="11"/>
      <color theme="1"/>
      <name val="Calibri"/>
      <family val="2"/>
      <charset val="238"/>
      <scheme val="minor"/>
    </font>
    <font>
      <sz val="9"/>
      <color indexed="8"/>
      <name val="Arial"/>
      <family val="2"/>
      <charset val="238"/>
    </font>
    <font>
      <b/>
      <sz val="10"/>
      <color rgb="FFC00000"/>
      <name val="Arial"/>
      <family val="2"/>
    </font>
    <font>
      <b/>
      <sz val="11"/>
      <color rgb="FFC00000"/>
      <name val="Calibri (Tekst podstawowy)"/>
    </font>
    <font>
      <u/>
      <sz val="11"/>
      <color theme="10"/>
      <name val="Calibri"/>
      <family val="2"/>
      <charset val="238"/>
      <scheme val="minor"/>
    </font>
    <font>
      <u/>
      <sz val="11"/>
      <color theme="11"/>
      <name val="Calibri"/>
      <family val="2"/>
      <charset val="238"/>
      <scheme val="minor"/>
    </font>
    <font>
      <sz val="11"/>
      <color indexed="8"/>
      <name val="Czcionka tekstu podstawowego"/>
      <family val="2"/>
      <charset val="238"/>
    </font>
    <font>
      <sz val="10"/>
      <name val="Czcionka tekstu podstawowego"/>
      <family val="2"/>
      <charset val="238"/>
    </font>
    <font>
      <sz val="10"/>
      <color indexed="30"/>
      <name val="Arial"/>
      <family val="2"/>
      <charset val="238"/>
    </font>
    <font>
      <sz val="7.5"/>
      <color indexed="8"/>
      <name val="Arial"/>
      <family val="2"/>
      <charset val="238"/>
    </font>
    <font>
      <sz val="7"/>
      <name val="Arial"/>
      <family val="2"/>
      <charset val="238"/>
    </font>
    <font>
      <sz val="7"/>
      <color theme="1"/>
      <name val="Arial"/>
      <family val="2"/>
      <charset val="238"/>
    </font>
    <font>
      <sz val="11"/>
      <color indexed="8"/>
      <name val="Calibri"/>
      <family val="2"/>
      <charset val="238"/>
    </font>
    <font>
      <sz val="11"/>
      <color indexed="9"/>
      <name val="Calibri"/>
      <family val="2"/>
      <charset val="238"/>
    </font>
    <font>
      <b/>
      <sz val="11"/>
      <color indexed="63"/>
      <name val="Calibri"/>
      <family val="2"/>
      <charset val="238"/>
    </font>
    <font>
      <sz val="11"/>
      <color indexed="28"/>
      <name val="Calibri"/>
      <family val="2"/>
      <charset val="238"/>
    </font>
    <font>
      <b/>
      <sz val="11"/>
      <color indexed="52"/>
      <name val="Calibri"/>
      <family val="2"/>
      <charset val="238"/>
    </font>
    <font>
      <b/>
      <sz val="11"/>
      <color indexed="9"/>
      <name val="Calibri"/>
      <family val="2"/>
      <charset val="238"/>
    </font>
    <font>
      <sz val="11"/>
      <color indexed="17"/>
      <name val="Czcionka tekstu podstawowego"/>
      <family val="2"/>
      <charset val="238"/>
    </font>
    <font>
      <sz val="11"/>
      <color indexed="62"/>
      <name val="Calibri"/>
      <family val="2"/>
      <charset val="238"/>
    </font>
    <font>
      <b/>
      <sz val="11"/>
      <color indexed="8"/>
      <name val="Calibri"/>
      <family val="2"/>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sz val="11"/>
      <color indexed="60"/>
      <name val="Calibri"/>
      <family val="2"/>
      <charset val="238"/>
    </font>
    <font>
      <sz val="10"/>
      <color rgb="FFC00000"/>
      <name val="Arial"/>
      <family val="2"/>
      <charset val="238"/>
    </font>
    <font>
      <strike/>
      <sz val="10"/>
      <name val="Arial"/>
      <family val="2"/>
      <charset val="238"/>
    </font>
    <font>
      <sz val="11"/>
      <color rgb="FFC00000"/>
      <name val="Arial"/>
      <family val="2"/>
      <charset val="238"/>
    </font>
    <font>
      <b/>
      <u/>
      <sz val="10"/>
      <name val="Arial"/>
      <family val="2"/>
      <charset val="238"/>
    </font>
    <font>
      <sz val="10"/>
      <color rgb="FF000000"/>
      <name val="Arial"/>
      <family val="2"/>
      <charset val="238"/>
    </font>
    <font>
      <sz val="11"/>
      <color theme="1"/>
      <name val="Arial"/>
      <family val="2"/>
    </font>
    <font>
      <b/>
      <sz val="11"/>
      <color theme="1"/>
      <name val="Arial"/>
      <family val="2"/>
    </font>
    <font>
      <sz val="11"/>
      <color rgb="FFFF0000"/>
      <name val="Arial"/>
      <family val="2"/>
    </font>
    <font>
      <b/>
      <sz val="11"/>
      <color rgb="FF000000"/>
      <name val="Arial"/>
      <family val="2"/>
    </font>
    <font>
      <b/>
      <u/>
      <sz val="11"/>
      <color theme="1"/>
      <name val="Arial"/>
      <family val="2"/>
    </font>
    <font>
      <u/>
      <sz val="11"/>
      <color theme="1"/>
      <name val="Arial"/>
      <family val="2"/>
    </font>
    <font>
      <b/>
      <sz val="14"/>
      <color theme="0"/>
      <name val="Arial"/>
      <family val="2"/>
    </font>
    <font>
      <b/>
      <sz val="24"/>
      <name val="Arial"/>
      <family val="2"/>
    </font>
    <font>
      <b/>
      <sz val="16"/>
      <color indexed="8"/>
      <name val="Arial"/>
      <family val="2"/>
      <charset val="238"/>
    </font>
    <font>
      <b/>
      <i/>
      <sz val="10"/>
      <color theme="1"/>
      <name val="Arial"/>
      <family val="2"/>
    </font>
    <font>
      <b/>
      <sz val="12"/>
      <color indexed="8"/>
      <name val="Arial"/>
      <family val="2"/>
      <charset val="238"/>
    </font>
    <font>
      <b/>
      <sz val="12"/>
      <color theme="1"/>
      <name val="Arial"/>
      <family val="2"/>
    </font>
    <font>
      <b/>
      <sz val="14"/>
      <color theme="1"/>
      <name val="Arial"/>
      <family val="2"/>
    </font>
    <font>
      <b/>
      <sz val="12"/>
      <color rgb="FFC00000"/>
      <name val="Arial"/>
      <family val="2"/>
    </font>
    <font>
      <strike/>
      <sz val="10"/>
      <color theme="1"/>
      <name val="Arial"/>
      <family val="2"/>
      <charset val="238"/>
    </font>
    <font>
      <vertAlign val="superscript"/>
      <sz val="11"/>
      <color theme="1"/>
      <name val="Calibri"/>
      <family val="2"/>
      <charset val="238"/>
      <scheme val="minor"/>
    </font>
    <font>
      <sz val="11"/>
      <color indexed="62"/>
      <name val="Calibri"/>
      <family val="2"/>
      <charset val="238"/>
      <scheme val="minor"/>
    </font>
    <font>
      <sz val="8"/>
      <name val="Calibri"/>
      <family val="2"/>
      <charset val="238"/>
      <scheme val="minor"/>
    </font>
    <font>
      <strike/>
      <sz val="11"/>
      <color theme="1"/>
      <name val="Arial"/>
      <family val="2"/>
    </font>
    <font>
      <strike/>
      <sz val="10"/>
      <color indexed="8"/>
      <name val="Arial"/>
      <family val="2"/>
      <charset val="238"/>
    </font>
    <font>
      <strike/>
      <sz val="11"/>
      <name val="Arial"/>
      <family val="2"/>
      <charset val="238"/>
    </font>
    <font>
      <strike/>
      <sz val="11"/>
      <color indexed="8"/>
      <name val="Arial"/>
      <family val="2"/>
      <charset val="238"/>
    </font>
    <font>
      <b/>
      <u/>
      <sz val="11"/>
      <name val="Arial"/>
      <family val="2"/>
      <charset val="238"/>
    </font>
    <font>
      <b/>
      <strike/>
      <sz val="11"/>
      <color theme="1"/>
      <name val="Arial"/>
      <family val="2"/>
      <charset val="238"/>
    </font>
    <font>
      <strike/>
      <sz val="11"/>
      <color theme="1"/>
      <name val="Calibri"/>
      <family val="2"/>
      <charset val="238"/>
      <scheme val="minor"/>
    </font>
    <font>
      <sz val="11"/>
      <name val="Arial"/>
      <family val="2"/>
    </font>
    <font>
      <sz val="11"/>
      <color theme="1"/>
      <name val="Arial"/>
      <family val="2"/>
      <charset val="238"/>
    </font>
    <font>
      <sz val="8"/>
      <color indexed="81"/>
      <name val="Tahoma"/>
      <family val="2"/>
      <charset val="238"/>
    </font>
    <font>
      <b/>
      <sz val="8"/>
      <color indexed="81"/>
      <name val="Tahoma"/>
      <family val="2"/>
      <charset val="238"/>
    </font>
    <font>
      <u/>
      <sz val="11"/>
      <color theme="1"/>
      <name val="Calibri"/>
      <family val="2"/>
      <charset val="238"/>
      <scheme val="minor"/>
    </font>
    <font>
      <b/>
      <u/>
      <sz val="11"/>
      <color theme="1"/>
      <name val="Calibri"/>
      <family val="2"/>
      <charset val="238"/>
      <scheme val="minor"/>
    </font>
    <font>
      <b/>
      <sz val="11"/>
      <color indexed="8"/>
      <name val="Calibri"/>
      <family val="2"/>
      <charset val="238"/>
    </font>
    <font>
      <sz val="9"/>
      <color indexed="81"/>
      <name val="Tahoma"/>
      <family val="2"/>
      <charset val="238"/>
    </font>
    <font>
      <b/>
      <sz val="9"/>
      <color indexed="81"/>
      <name val="Tahoma"/>
      <family val="2"/>
      <charset val="238"/>
    </font>
    <font>
      <b/>
      <sz val="10"/>
      <name val="Arial"/>
      <family val="2"/>
    </font>
    <font>
      <sz val="10"/>
      <name val="Arial"/>
      <family val="2"/>
    </font>
    <font>
      <sz val="12"/>
      <name val="Arial"/>
      <family val="2"/>
    </font>
    <font>
      <b/>
      <sz val="12"/>
      <name val="Arial"/>
      <family val="2"/>
    </font>
    <font>
      <b/>
      <i/>
      <sz val="10"/>
      <name val="Arial"/>
      <family val="2"/>
    </font>
    <font>
      <sz val="8"/>
      <name val="Arial"/>
      <family val="2"/>
    </font>
    <font>
      <b/>
      <sz val="8"/>
      <color indexed="81"/>
      <name val="Tahoma"/>
      <family val="2"/>
    </font>
    <font>
      <sz val="8"/>
      <color indexed="81"/>
      <name val="Tahoma"/>
      <family val="2"/>
    </font>
    <font>
      <b/>
      <sz val="10"/>
      <name val="Kaufland Office"/>
      <charset val="238"/>
    </font>
    <font>
      <sz val="10"/>
      <name val="Kaufland Office"/>
      <charset val="238"/>
    </font>
    <font>
      <b/>
      <sz val="10"/>
      <color rgb="FF0070C0"/>
      <name val="Kaufland Office"/>
      <charset val="238"/>
    </font>
    <font>
      <sz val="10"/>
      <color rgb="FF0070C0"/>
      <name val="Kaufland Office"/>
      <charset val="238"/>
    </font>
    <font>
      <sz val="10"/>
      <color rgb="FFFF0000"/>
      <name val="Kaufland Office"/>
      <charset val="238"/>
    </font>
    <font>
      <sz val="8"/>
      <name val="Tahoma"/>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sz val="11"/>
      <color indexed="10"/>
      <name val="Calibri"/>
      <family val="2"/>
    </font>
    <font>
      <b/>
      <sz val="11"/>
      <color indexed="9"/>
      <name val="Calibri"/>
      <family val="2"/>
    </font>
    <font>
      <sz val="10"/>
      <name val="MS Sans Serif"/>
      <family val="2"/>
    </font>
    <font>
      <b/>
      <sz val="8"/>
      <color indexed="9"/>
      <name val="Tahoma"/>
      <family val="2"/>
    </font>
    <font>
      <b/>
      <sz val="8"/>
      <color indexed="8"/>
      <name val="Tahoma"/>
      <family val="2"/>
    </font>
    <font>
      <sz val="10"/>
      <color rgb="FF000000"/>
      <name val="Arial"/>
      <family val="2"/>
    </font>
    <font>
      <sz val="10"/>
      <color theme="1"/>
      <name val="Arial"/>
      <family val="2"/>
    </font>
    <font>
      <sz val="11"/>
      <color theme="1"/>
      <name val="Calibri"/>
      <family val="2"/>
      <charset val="204"/>
      <scheme val="minor"/>
    </font>
    <font>
      <sz val="11"/>
      <color theme="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3F3F76"/>
      <name val="Calibri"/>
      <family val="2"/>
      <charset val="204"/>
      <scheme val="minor"/>
    </font>
    <font>
      <b/>
      <sz val="11"/>
      <color theme="1"/>
      <name val="Calibri"/>
      <family val="2"/>
      <charset val="204"/>
      <scheme val="minor"/>
    </font>
    <font>
      <i/>
      <sz val="11"/>
      <color rgb="FF7F7F7F"/>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9C0006"/>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8"/>
      <color theme="3"/>
      <name val="Cambria"/>
      <family val="2"/>
      <charset val="204"/>
      <scheme val="major"/>
    </font>
    <font>
      <sz val="11"/>
      <color rgb="FFFA7D00"/>
      <name val="Calibri"/>
      <family val="2"/>
      <charset val="204"/>
      <scheme val="minor"/>
    </font>
    <font>
      <sz val="11"/>
      <color rgb="FFFF0000"/>
      <name val="Calibri"/>
      <family val="2"/>
      <charset val="204"/>
      <scheme val="minor"/>
    </font>
    <font>
      <b/>
      <sz val="11"/>
      <color theme="0"/>
      <name val="Calibri"/>
      <family val="2"/>
      <charset val="204"/>
      <scheme val="minor"/>
    </font>
    <font>
      <sz val="11"/>
      <color theme="1"/>
      <name val="Calibri"/>
      <family val="2"/>
    </font>
    <font>
      <sz val="10"/>
      <name val="Mangal"/>
      <family val="2"/>
    </font>
    <font>
      <sz val="10"/>
      <name val="Mangal"/>
      <family val="2"/>
      <charset val="238"/>
    </font>
    <font>
      <sz val="11"/>
      <color rgb="FF006100"/>
      <name val="Calibri"/>
      <family val="2"/>
      <scheme val="minor"/>
    </font>
    <font>
      <u/>
      <sz val="11"/>
      <color theme="10"/>
      <name val="Calibri"/>
      <family val="2"/>
      <scheme val="minor"/>
    </font>
    <font>
      <sz val="10"/>
      <name val="Arial"/>
      <family val="2"/>
      <charset val="1"/>
    </font>
    <font>
      <sz val="10"/>
      <name val="BMWTypeRegular"/>
      <family val="2"/>
    </font>
    <font>
      <u/>
      <sz val="11"/>
      <color indexed="12"/>
      <name val="Calibri"/>
      <family val="2"/>
    </font>
    <font>
      <sz val="10"/>
      <name val="Arial"/>
      <family val="2"/>
      <charset val="204"/>
    </font>
    <font>
      <sz val="10"/>
      <name val="Arial CE"/>
      <charset val="238"/>
    </font>
    <font>
      <sz val="10"/>
      <name val="Arial CE"/>
      <family val="2"/>
    </font>
    <font>
      <b/>
      <sz val="10"/>
      <color theme="0"/>
      <name val="Arial"/>
      <family val="2"/>
    </font>
    <font>
      <b/>
      <sz val="7"/>
      <name val="Arial"/>
      <family val="2"/>
    </font>
    <font>
      <sz val="9"/>
      <color theme="1"/>
      <name val="Arial"/>
      <family val="2"/>
    </font>
    <font>
      <b/>
      <sz val="11"/>
      <color theme="1"/>
      <name val="Arial"/>
      <family val="2"/>
      <charset val="238"/>
    </font>
    <font>
      <sz val="11"/>
      <color rgb="FFFF0000"/>
      <name val="Arial"/>
      <family val="2"/>
      <charset val="238"/>
    </font>
    <font>
      <b/>
      <u/>
      <sz val="11"/>
      <color rgb="FFFF0000"/>
      <name val="Arial"/>
      <family val="2"/>
      <charset val="238"/>
    </font>
    <font>
      <sz val="10"/>
      <color rgb="FFFF0000"/>
      <name val="Arial"/>
      <family val="2"/>
      <charset val="238"/>
    </font>
  </fonts>
  <fills count="118">
    <fill>
      <patternFill patternType="none"/>
    </fill>
    <fill>
      <patternFill patternType="gray125"/>
    </fill>
    <fill>
      <patternFill patternType="solid">
        <fgColor indexed="51"/>
        <bgColor indexed="13"/>
      </patternFill>
    </fill>
    <fill>
      <patternFill patternType="solid">
        <fgColor theme="0"/>
        <bgColor indexed="26"/>
      </patternFill>
    </fill>
    <fill>
      <patternFill patternType="solid">
        <fgColor indexed="9"/>
        <bgColor indexed="26"/>
      </patternFill>
    </fill>
    <fill>
      <patternFill patternType="solid">
        <fgColor theme="0"/>
        <bgColor indexed="64"/>
      </patternFill>
    </fill>
    <fill>
      <patternFill patternType="solid">
        <fgColor indexed="22"/>
        <bgColor indexed="31"/>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indexed="45"/>
        <bgColor indexed="29"/>
      </patternFill>
    </fill>
    <fill>
      <patternFill patternType="solid">
        <fgColor indexed="49"/>
        <bgColor indexed="40"/>
      </patternFill>
    </fill>
    <fill>
      <patternFill patternType="solid">
        <fgColor indexed="31"/>
        <bgColor indexed="22"/>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1"/>
        <bgColor indexed="57"/>
      </patternFill>
    </fill>
    <fill>
      <patternFill patternType="solid">
        <fgColor indexed="30"/>
        <bgColor indexed="38"/>
      </patternFill>
    </fill>
    <fill>
      <patternFill patternType="solid">
        <fgColor indexed="20"/>
        <bgColor indexed="36"/>
      </patternFill>
    </fill>
    <fill>
      <patternFill patternType="solid">
        <fgColor indexed="52"/>
        <bgColor indexed="51"/>
      </patternFill>
    </fill>
    <fill>
      <patternFill patternType="solid">
        <fgColor indexed="62"/>
        <bgColor indexed="56"/>
      </patternFill>
    </fill>
    <fill>
      <patternFill patternType="solid">
        <fgColor indexed="10"/>
        <bgColor indexed="14"/>
      </patternFill>
    </fill>
    <fill>
      <patternFill patternType="solid">
        <fgColor indexed="57"/>
        <bgColor indexed="38"/>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rgb="FFFFC000"/>
        <bgColor indexed="64"/>
      </patternFill>
    </fill>
    <fill>
      <patternFill patternType="solid">
        <fgColor theme="0" tint="-0.34998626667073579"/>
        <bgColor indexed="9"/>
      </patternFill>
    </fill>
    <fill>
      <patternFill patternType="solid">
        <fgColor theme="0" tint="-0.14999847407452621"/>
        <bgColor indexed="13"/>
      </patternFill>
    </fill>
    <fill>
      <patternFill patternType="solid">
        <fgColor theme="0" tint="-0.34998626667073579"/>
        <bgColor indexed="64"/>
      </patternFill>
    </fill>
    <fill>
      <patternFill patternType="solid">
        <fgColor theme="0" tint="-0.34998626667073579"/>
        <bgColor indexed="31"/>
      </patternFill>
    </fill>
    <fill>
      <patternFill patternType="solid">
        <fgColor theme="6" tint="0.39997558519241921"/>
        <bgColor indexed="64"/>
      </patternFill>
    </fill>
    <fill>
      <patternFill patternType="solid">
        <fgColor theme="0" tint="-0.14999847407452621"/>
        <bgColor indexed="22"/>
      </patternFill>
    </fill>
    <fill>
      <patternFill patternType="solid">
        <fgColor theme="0" tint="-0.34998626667073579"/>
        <bgColor indexed="13"/>
      </patternFill>
    </fill>
    <fill>
      <patternFill patternType="solid">
        <fgColor theme="6" tint="0.39997558519241921"/>
        <bgColor indexed="13"/>
      </patternFill>
    </fill>
    <fill>
      <patternFill patternType="solid">
        <fgColor theme="6" tint="0.39997558519241921"/>
        <bgColor indexed="31"/>
      </patternFill>
    </fill>
    <fill>
      <patternFill patternType="solid">
        <fgColor theme="8" tint="0.39997558519241921"/>
        <bgColor indexed="64"/>
      </patternFill>
    </fill>
    <fill>
      <patternFill patternType="solid">
        <fgColor theme="8" tint="0.39997558519241921"/>
        <bgColor indexed="13"/>
      </patternFill>
    </fill>
    <fill>
      <patternFill patternType="solid">
        <fgColor theme="5" tint="0.79998168889431442"/>
        <bgColor indexed="64"/>
      </patternFill>
    </fill>
    <fill>
      <patternFill patternType="solid">
        <fgColor rgb="FFFFFF00"/>
        <bgColor indexed="64"/>
      </patternFill>
    </fill>
    <fill>
      <patternFill patternType="solid">
        <fgColor rgb="FFA6A6A6"/>
        <bgColor indexed="64"/>
      </patternFill>
    </fill>
    <fill>
      <patternFill patternType="solid">
        <fgColor rgb="FFA6A6A6"/>
        <bgColor indexed="31"/>
      </patternFill>
    </fill>
    <fill>
      <patternFill patternType="solid">
        <fgColor rgb="FFA6A6A6"/>
        <bgColor indexed="13"/>
      </patternFill>
    </fill>
    <fill>
      <patternFill patternType="solid">
        <fgColor rgb="FFFFFFFF"/>
        <bgColor indexed="64"/>
      </patternFill>
    </fill>
    <fill>
      <patternFill patternType="solid">
        <fgColor rgb="FFD9D9D9"/>
        <bgColor indexed="64"/>
      </patternFill>
    </fill>
    <fill>
      <patternFill patternType="solid">
        <fgColor rgb="FFD9D9D9"/>
        <bgColor indexed="22"/>
      </patternFill>
    </fill>
    <fill>
      <patternFill patternType="solid">
        <fgColor rgb="FFD9D9D9"/>
        <bgColor indexed="26"/>
      </patternFill>
    </fill>
    <fill>
      <patternFill patternType="solid">
        <fgColor rgb="FFC4D79B"/>
        <bgColor indexed="64"/>
      </patternFill>
    </fill>
    <fill>
      <patternFill patternType="solid">
        <fgColor theme="5"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99FF"/>
        <bgColor indexed="64"/>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9"/>
      </patternFill>
    </fill>
    <fill>
      <patternFill patternType="solid">
        <fgColor indexed="42"/>
      </patternFill>
    </fill>
    <fill>
      <patternFill patternType="solid">
        <fgColor indexed="8"/>
        <bgColor indexed="64"/>
      </patternFill>
    </fill>
    <fill>
      <patternFill patternType="solid">
        <fgColor indexed="9"/>
        <bgColor indexed="9"/>
      </patternFill>
    </fill>
    <fill>
      <patternFill patternType="solid">
        <fgColor indexed="45"/>
      </patternFill>
    </fill>
    <fill>
      <patternFill patternType="solid">
        <fgColor indexed="34"/>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indexed="4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CC00"/>
        <bgColor indexed="13"/>
      </patternFill>
    </fill>
    <fill>
      <patternFill patternType="solid">
        <fgColor rgb="FFFFCC00"/>
        <bgColor indexed="64"/>
      </patternFill>
    </fill>
    <fill>
      <patternFill patternType="solid">
        <fgColor rgb="FFC4D79B"/>
        <bgColor indexed="13"/>
      </patternFill>
    </fill>
    <fill>
      <patternFill patternType="solid">
        <fgColor rgb="FFFFFFCC"/>
        <bgColor indexed="64"/>
      </patternFill>
    </fill>
    <fill>
      <patternFill patternType="solid">
        <fgColor rgb="FFFFFF00"/>
        <bgColor indexed="22"/>
      </patternFill>
    </fill>
    <fill>
      <patternFill patternType="solid">
        <fgColor rgb="FFFFFF00"/>
        <bgColor indexed="26"/>
      </patternFill>
    </fill>
  </fills>
  <borders count="78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8"/>
      </left>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auto="1"/>
      </left>
      <right/>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auto="1"/>
      </right>
      <top style="thin">
        <color auto="1"/>
      </top>
      <bottom/>
      <diagonal/>
    </border>
    <border>
      <left style="thin">
        <color auto="1"/>
      </left>
      <right style="thin">
        <color auto="1"/>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8"/>
      </left>
      <right style="thin">
        <color indexed="8"/>
      </right>
      <top style="thin">
        <color auto="1"/>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bottom/>
      <diagonal/>
    </border>
    <border>
      <left style="thin">
        <color auto="1"/>
      </left>
      <right style="thin">
        <color indexed="8"/>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auto="1"/>
      </left>
      <right style="thin">
        <color rgb="FF000000"/>
      </right>
      <top style="thin">
        <color rgb="FF000000"/>
      </top>
      <bottom style="thin">
        <color rgb="FF000000"/>
      </bottom>
      <diagonal/>
    </border>
    <border>
      <left/>
      <right style="thin">
        <color auto="1"/>
      </right>
      <top style="thin">
        <color auto="1"/>
      </top>
      <bottom style="thin">
        <color indexed="8"/>
      </bottom>
      <diagonal/>
    </border>
    <border>
      <left style="thin">
        <color auto="1"/>
      </left>
      <right style="thin">
        <color rgb="FF000000"/>
      </right>
      <top style="thin">
        <color rgb="FF000000"/>
      </top>
      <bottom/>
      <diagonal/>
    </border>
    <border>
      <left style="thin">
        <color auto="1"/>
      </left>
      <right/>
      <top style="thin">
        <color indexed="8"/>
      </top>
      <bottom style="thin">
        <color indexed="8"/>
      </bottom>
      <diagonal/>
    </border>
    <border>
      <left/>
      <right style="thin">
        <color indexed="8"/>
      </right>
      <top/>
      <bottom style="thin">
        <color indexed="8"/>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rgb="FF000000"/>
      </right>
      <top/>
      <bottom style="thin">
        <color rgb="FF000000"/>
      </bottom>
      <diagonal/>
    </border>
    <border>
      <left style="thin">
        <color indexed="8"/>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medium">
        <color indexed="49"/>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right/>
      <top/>
      <bottom style="thin">
        <color indexed="8"/>
      </bottom>
      <diagonal/>
    </border>
    <border>
      <left style="thin">
        <color auto="1"/>
      </left>
      <right style="thin">
        <color indexed="8"/>
      </right>
      <top/>
      <bottom style="thin">
        <color indexed="8"/>
      </bottom>
      <diagonal/>
    </border>
    <border>
      <left style="thin">
        <color indexed="8"/>
      </left>
      <right/>
      <top/>
      <bottom style="thin">
        <color indexed="8"/>
      </bottom>
      <diagonal/>
    </border>
    <border>
      <left/>
      <right style="thin">
        <color auto="1"/>
      </right>
      <top/>
      <bottom style="thin">
        <color auto="1"/>
      </bottom>
      <diagonal/>
    </border>
    <border>
      <left/>
      <right style="thin">
        <color indexed="8"/>
      </right>
      <top/>
      <bottom style="thin">
        <color indexed="8"/>
      </bottom>
      <diagonal/>
    </border>
    <border>
      <left style="thin">
        <color auto="1"/>
      </left>
      <right/>
      <top/>
      <bottom style="thin">
        <color indexed="8"/>
      </bottom>
      <diagonal/>
    </border>
    <border>
      <left style="thin">
        <color auto="1"/>
      </left>
      <right/>
      <top/>
      <bottom style="thin">
        <color auto="1"/>
      </bottom>
      <diagonal/>
    </border>
    <border>
      <left/>
      <right/>
      <top/>
      <bottom style="medium">
        <color auto="1"/>
      </bottom>
      <diagonal/>
    </border>
    <border>
      <left style="thin">
        <color indexed="8"/>
      </left>
      <right/>
      <top style="thin">
        <color indexed="8"/>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indexed="8"/>
      </right>
      <top style="thin">
        <color indexed="8"/>
      </top>
      <bottom/>
      <diagonal/>
    </border>
    <border>
      <left/>
      <right/>
      <top style="thin">
        <color auto="1"/>
      </top>
      <bottom style="thin">
        <color auto="1"/>
      </bottom>
      <diagonal/>
    </border>
    <border>
      <left/>
      <right/>
      <top style="thin">
        <color auto="1"/>
      </top>
      <bottom/>
      <diagonal/>
    </border>
    <border>
      <left/>
      <right/>
      <top style="thin">
        <color indexed="8"/>
      </top>
      <bottom style="thin">
        <color auto="1"/>
      </bottom>
      <diagonal/>
    </border>
    <border>
      <left style="thin">
        <color auto="1"/>
      </left>
      <right style="thin">
        <color auto="1"/>
      </right>
      <top style="thin">
        <color auto="1"/>
      </top>
      <bottom/>
      <diagonal/>
    </border>
    <border>
      <left/>
      <right/>
      <top style="thin">
        <color indexed="62"/>
      </top>
      <bottom style="double">
        <color indexed="6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64"/>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auto="1"/>
      </left>
      <right style="thin">
        <color rgb="FF000000"/>
      </right>
      <top/>
      <bottom/>
      <diagonal/>
    </border>
    <border>
      <left/>
      <right style="thin">
        <color indexed="64"/>
      </right>
      <top/>
      <bottom style="thin">
        <color indexed="64"/>
      </bottom>
      <diagonal/>
    </border>
    <border>
      <left style="thin">
        <color indexed="8"/>
      </left>
      <right/>
      <top/>
      <bottom style="thin">
        <color indexed="8"/>
      </bottom>
      <diagonal/>
    </border>
    <border>
      <left style="thin">
        <color indexed="8"/>
      </left>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2"/>
      </top>
      <bottom style="double">
        <color indexed="62"/>
      </bottom>
      <diagonal/>
    </border>
    <border>
      <left/>
      <right/>
      <top/>
      <bottom style="medium">
        <color indexed="30"/>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style="thin">
        <color auto="1"/>
      </left>
      <right style="thin">
        <color auto="1"/>
      </right>
      <top/>
      <bottom style="thin">
        <color auto="1"/>
      </bottom>
      <diagonal/>
    </border>
    <border>
      <left style="thin">
        <color indexed="8"/>
      </left>
      <right/>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4"/>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right/>
      <top style="thin">
        <color indexed="62"/>
      </top>
      <bottom style="double">
        <color indexed="62"/>
      </bottom>
      <diagonal/>
    </border>
    <border>
      <left/>
      <right/>
      <top/>
      <bottom style="medium">
        <color indexed="30"/>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bottom style="medium">
        <color indexed="30"/>
      </bottom>
      <diagonal/>
    </border>
    <border>
      <left/>
      <right/>
      <top style="thin">
        <color indexed="64"/>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right/>
      <top style="thin">
        <color indexed="62"/>
      </top>
      <bottom style="double">
        <color indexed="62"/>
      </bottom>
      <diagonal/>
    </border>
    <border>
      <left/>
      <right/>
      <top/>
      <bottom style="medium">
        <color indexed="30"/>
      </bottom>
      <diagonal/>
    </border>
    <border>
      <left/>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medium">
        <color indexed="49"/>
      </bottom>
      <diagonal/>
    </border>
    <border>
      <left style="thin">
        <color indexed="8"/>
      </left>
      <right/>
      <top style="thin">
        <color indexed="8"/>
      </top>
      <bottom/>
      <diagonal/>
    </border>
    <border>
      <left/>
      <right/>
      <top/>
      <bottom style="medium">
        <color indexed="30"/>
      </bottom>
      <diagonal/>
    </border>
    <border>
      <left style="thin">
        <color indexed="8"/>
      </left>
      <right style="thin">
        <color indexed="8"/>
      </right>
      <top style="thin">
        <color indexed="8"/>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49"/>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64"/>
      </top>
      <bottom style="thin">
        <color indexed="64"/>
      </bottom>
      <diagonal/>
    </border>
    <border>
      <left/>
      <right/>
      <top/>
      <bottom style="medium">
        <color indexed="49"/>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bottom style="medium">
        <color indexed="49"/>
      </bottom>
      <diagonal/>
    </border>
    <border>
      <left/>
      <right/>
      <top/>
      <bottom style="medium">
        <color indexed="30"/>
      </bottom>
      <diagonal/>
    </border>
    <border>
      <left/>
      <right/>
      <top/>
      <bottom style="medium">
        <color indexed="64"/>
      </bottom>
      <diagonal/>
    </border>
    <border>
      <left/>
      <right/>
      <top/>
      <bottom style="medium">
        <color indexed="49"/>
      </bottom>
      <diagonal/>
    </border>
    <border>
      <left/>
      <right/>
      <top/>
      <bottom style="medium">
        <color indexed="30"/>
      </bottom>
      <diagonal/>
    </border>
    <border>
      <left/>
      <right/>
      <top/>
      <bottom style="medium">
        <color indexed="64"/>
      </bottom>
      <diagonal/>
    </border>
  </borders>
  <cellStyleXfs count="23838">
    <xf numFmtId="0" fontId="0" fillId="0" borderId="0"/>
    <xf numFmtId="44" fontId="2" fillId="0" borderId="0" applyFont="0" applyFill="0" applyBorder="0" applyAlignment="0" applyProtection="0"/>
    <xf numFmtId="0" fontId="3" fillId="0" borderId="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67" fontId="28" fillId="0" borderId="0" applyFill="0" applyBorder="0" applyAlignment="0" applyProtection="0"/>
    <xf numFmtId="0" fontId="3" fillId="0" borderId="0"/>
    <xf numFmtId="0" fontId="34" fillId="12"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2"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1" borderId="0" applyNumberFormat="0" applyBorder="0" applyAlignment="0" applyProtection="0"/>
    <xf numFmtId="0" fontId="35" fillId="11" borderId="0" applyNumberFormat="0" applyBorder="0" applyAlignment="0" applyProtection="0"/>
    <xf numFmtId="0" fontId="35" fillId="22"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1" borderId="0" applyNumberFormat="0" applyBorder="0" applyAlignment="0" applyProtection="0"/>
    <xf numFmtId="0" fontId="35" fillId="1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1" borderId="0" applyNumberFormat="0" applyBorder="0" applyAlignment="0" applyProtection="0"/>
    <xf numFmtId="0" fontId="35" fillId="11" borderId="0" applyNumberFormat="0" applyBorder="0" applyAlignment="0" applyProtection="0"/>
    <xf numFmtId="0" fontId="35" fillId="2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1" borderId="0" applyNumberFormat="0" applyBorder="0" applyAlignment="0" applyProtection="0"/>
    <xf numFmtId="0" fontId="35" fillId="11" borderId="0" applyNumberFormat="0" applyBorder="0" applyAlignment="0" applyProtection="0"/>
    <xf numFmtId="0" fontId="35" fillId="26" borderId="0" applyNumberFormat="0" applyBorder="0" applyAlignment="0" applyProtection="0"/>
    <xf numFmtId="0" fontId="36" fillId="6" borderId="32" applyNumberFormat="0" applyAlignment="0" applyProtection="0"/>
    <xf numFmtId="0" fontId="37" fillId="10" borderId="0" applyNumberFormat="0" applyBorder="0" applyAlignment="0" applyProtection="0"/>
    <xf numFmtId="0" fontId="38" fillId="6" borderId="33" applyNumberFormat="0" applyAlignment="0" applyProtection="0"/>
    <xf numFmtId="0" fontId="38" fillId="6" borderId="33" applyNumberFormat="0" applyAlignment="0" applyProtection="0"/>
    <xf numFmtId="0" fontId="39" fillId="27" borderId="34" applyNumberFormat="0" applyAlignment="0" applyProtection="0"/>
    <xf numFmtId="0" fontId="40" fillId="13" borderId="0" applyNumberFormat="0" applyBorder="0" applyAlignment="0" applyProtection="0"/>
    <xf numFmtId="168" fontId="28" fillId="0" borderId="0" applyFill="0" applyBorder="0" applyAlignment="0" applyProtection="0"/>
    <xf numFmtId="0" fontId="41" fillId="16" borderId="33" applyNumberFormat="0" applyAlignment="0" applyProtection="0"/>
    <xf numFmtId="0" fontId="42" fillId="0" borderId="35" applyNumberFormat="0" applyFill="0" applyAlignment="0" applyProtection="0"/>
    <xf numFmtId="0" fontId="43" fillId="0" borderId="0" applyNumberFormat="0" applyFill="0" applyBorder="0" applyAlignment="0" applyProtection="0"/>
    <xf numFmtId="169" fontId="28" fillId="0" borderId="0" applyFill="0" applyBorder="0" applyAlignment="0" applyProtection="0"/>
    <xf numFmtId="0" fontId="3" fillId="0" borderId="0"/>
    <xf numFmtId="0" fontId="43" fillId="0" borderId="0" applyNumberFormat="0" applyFill="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5" fillId="0" borderId="36" applyNumberFormat="0" applyFill="0" applyAlignment="0" applyProtection="0"/>
    <xf numFmtId="0" fontId="46" fillId="0" borderId="37" applyNumberFormat="0" applyFill="0" applyAlignment="0" applyProtection="0"/>
    <xf numFmtId="0" fontId="47" fillId="0" borderId="38" applyNumberFormat="0" applyFill="0" applyAlignment="0" applyProtection="0"/>
    <xf numFmtId="0" fontId="47" fillId="0" borderId="0" applyNumberFormat="0" applyFill="0" applyBorder="0" applyAlignment="0" applyProtection="0"/>
    <xf numFmtId="0" fontId="41" fillId="16" borderId="33" applyNumberFormat="0" applyAlignment="0" applyProtection="0"/>
    <xf numFmtId="0" fontId="48" fillId="0" borderId="39" applyNumberFormat="0" applyFill="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4" fillId="0" borderId="0"/>
    <xf numFmtId="0" fontId="3"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 fillId="0" borderId="0"/>
    <xf numFmtId="9" fontId="2" fillId="0" borderId="0" applyFont="0" applyFill="0" applyBorder="0" applyAlignment="0" applyProtection="0"/>
    <xf numFmtId="0" fontId="90" fillId="0" borderId="0"/>
    <xf numFmtId="0" fontId="90" fillId="0" borderId="0"/>
    <xf numFmtId="40" fontId="119" fillId="0" borderId="0" applyFont="0" applyFill="0" applyBorder="0" applyAlignment="0" applyProtection="0"/>
    <xf numFmtId="0" fontId="90" fillId="0" borderId="0"/>
    <xf numFmtId="184" fontId="90" fillId="0" borderId="0" applyFont="0" applyFill="0" applyBorder="0" applyAlignment="0" applyProtection="0"/>
    <xf numFmtId="185" fontId="90" fillId="0" borderId="0" applyFont="0" applyFill="0" applyBorder="0" applyAlignment="0" applyProtection="0"/>
    <xf numFmtId="0" fontId="103"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103" fillId="56" borderId="0" applyNumberFormat="0" applyBorder="0" applyAlignment="0" applyProtection="0"/>
    <xf numFmtId="0" fontId="103" fillId="59" borderId="0" applyNumberFormat="0" applyBorder="0" applyAlignment="0" applyProtection="0"/>
    <xf numFmtId="0" fontId="103" fillId="57" borderId="0" applyNumberFormat="0" applyBorder="0" applyAlignment="0" applyProtection="0"/>
    <xf numFmtId="0" fontId="103" fillId="56" borderId="0" applyNumberFormat="0" applyBorder="0" applyAlignment="0" applyProtection="0"/>
    <xf numFmtId="0" fontId="103" fillId="60" borderId="0" applyNumberFormat="0" applyBorder="0" applyAlignment="0" applyProtection="0"/>
    <xf numFmtId="0" fontId="103" fillId="61" borderId="0" applyNumberFormat="0" applyBorder="0" applyAlignment="0" applyProtection="0"/>
    <xf numFmtId="0" fontId="103" fillId="56" borderId="0" applyNumberFormat="0" applyBorder="0" applyAlignment="0" applyProtection="0"/>
    <xf numFmtId="0" fontId="103" fillId="62" borderId="0" applyNumberFormat="0" applyBorder="0" applyAlignment="0" applyProtection="0"/>
    <xf numFmtId="0" fontId="103" fillId="57" borderId="0" applyNumberFormat="0" applyBorder="0" applyAlignment="0" applyProtection="0"/>
    <xf numFmtId="0" fontId="104" fillId="63" borderId="0" applyNumberFormat="0" applyBorder="0" applyAlignment="0" applyProtection="0"/>
    <xf numFmtId="0" fontId="104" fillId="60" borderId="0" applyNumberFormat="0" applyBorder="0" applyAlignment="0" applyProtection="0"/>
    <xf numFmtId="0" fontId="104" fillId="61" borderId="0" applyNumberFormat="0" applyBorder="0" applyAlignment="0" applyProtection="0"/>
    <xf numFmtId="0" fontId="104" fillId="64" borderId="0" applyNumberFormat="0" applyBorder="0" applyAlignment="0" applyProtection="0"/>
    <xf numFmtId="0" fontId="104" fillId="63" borderId="0" applyNumberFormat="0" applyBorder="0" applyAlignment="0" applyProtection="0"/>
    <xf numFmtId="0" fontId="104" fillId="57" borderId="0" applyNumberFormat="0" applyBorder="0" applyAlignment="0" applyProtection="0"/>
    <xf numFmtId="0" fontId="104" fillId="63" borderId="0" applyNumberFormat="0" applyBorder="0" applyAlignment="0" applyProtection="0"/>
    <xf numFmtId="0" fontId="104" fillId="65" borderId="0" applyNumberFormat="0" applyBorder="0" applyAlignment="0" applyProtection="0"/>
    <xf numFmtId="0" fontId="104" fillId="66" borderId="0" applyNumberFormat="0" applyBorder="0" applyAlignment="0" applyProtection="0"/>
    <xf numFmtId="0" fontId="104" fillId="67" borderId="0" applyNumberFormat="0" applyBorder="0" applyAlignment="0" applyProtection="0"/>
    <xf numFmtId="0" fontId="104" fillId="63" borderId="0" applyNumberFormat="0" applyBorder="0" applyAlignment="0" applyProtection="0"/>
    <xf numFmtId="0" fontId="104" fillId="68" borderId="0" applyNumberFormat="0" applyBorder="0" applyAlignment="0" applyProtection="0"/>
    <xf numFmtId="182" fontId="102" fillId="69" borderId="75" applyFont="0" applyFill="0" applyBorder="0" applyProtection="0">
      <alignment vertical="center"/>
    </xf>
    <xf numFmtId="0" fontId="105" fillId="70" borderId="105" applyNumberFormat="0" applyAlignment="0" applyProtection="0"/>
    <xf numFmtId="0" fontId="106" fillId="70" borderId="106" applyNumberFormat="0" applyAlignment="0" applyProtection="0"/>
    <xf numFmtId="184" fontId="90" fillId="0" borderId="0" applyFont="0" applyFill="0" applyBorder="0" applyAlignment="0" applyProtection="0"/>
    <xf numFmtId="0" fontId="107" fillId="57" borderId="106" applyNumberFormat="0" applyAlignment="0" applyProtection="0"/>
    <xf numFmtId="0" fontId="42" fillId="0" borderId="107" applyNumberFormat="0" applyFill="0" applyAlignment="0" applyProtection="0"/>
    <xf numFmtId="0" fontId="108" fillId="0" borderId="0" applyNumberFormat="0" applyFill="0" applyBorder="0" applyAlignment="0" applyProtection="0"/>
    <xf numFmtId="179" fontId="90" fillId="0" borderId="0" applyFont="0" applyFill="0" applyBorder="0" applyAlignment="0" applyProtection="0"/>
    <xf numFmtId="0" fontId="14" fillId="0" borderId="0">
      <alignment vertical="top"/>
    </xf>
    <xf numFmtId="0" fontId="109" fillId="71" borderId="0" applyNumberFormat="0" applyBorder="0" applyAlignment="0" applyProtection="0"/>
    <xf numFmtId="182" fontId="120" fillId="72" borderId="3" applyBorder="0" applyAlignment="0">
      <alignment horizontal="left" vertical="center" indent="1"/>
    </xf>
    <xf numFmtId="182" fontId="121" fillId="52" borderId="93" applyBorder="0">
      <alignment horizontal="left" vertical="center" indent="1"/>
    </xf>
    <xf numFmtId="0" fontId="121" fillId="73" borderId="73" applyNumberFormat="0" applyBorder="0">
      <alignment horizontal="left" vertical="top" indent="1"/>
    </xf>
    <xf numFmtId="0" fontId="121" fillId="69" borderId="0" applyBorder="0">
      <alignment horizontal="left" vertical="center" indent="1"/>
    </xf>
    <xf numFmtId="0" fontId="121" fillId="0" borderId="73" applyNumberFormat="0" applyFill="0">
      <alignment horizontal="centerContinuous" vertical="top"/>
    </xf>
    <xf numFmtId="0" fontId="14" fillId="0" borderId="0">
      <alignment vertical="top"/>
    </xf>
    <xf numFmtId="0" fontId="94" fillId="0" borderId="0">
      <alignment vertical="top"/>
    </xf>
    <xf numFmtId="0" fontId="14" fillId="0" borderId="0">
      <alignment vertical="top"/>
    </xf>
    <xf numFmtId="0" fontId="110" fillId="61" borderId="0" applyNumberFormat="0" applyBorder="0" applyAlignment="0" applyProtection="0"/>
    <xf numFmtId="183" fontId="102" fillId="69" borderId="91" applyBorder="0">
      <alignment horizontal="left" vertical="center" indent="2"/>
    </xf>
    <xf numFmtId="0" fontId="90" fillId="58" borderId="108" applyNumberFormat="0" applyFont="0" applyAlignment="0" applyProtection="0"/>
    <xf numFmtId="9" fontId="90" fillId="0" borderId="0" applyFont="0" applyFill="0" applyBorder="0" applyAlignment="0" applyProtection="0"/>
    <xf numFmtId="0" fontId="111" fillId="74" borderId="0" applyNumberFormat="0" applyBorder="0" applyAlignment="0" applyProtection="0"/>
    <xf numFmtId="38" fontId="119" fillId="0" borderId="0" applyFont="0" applyFill="0" applyBorder="0" applyAlignment="0" applyProtection="0"/>
    <xf numFmtId="0" fontId="112" fillId="0" borderId="0" applyNumberFormat="0" applyFill="0" applyBorder="0" applyAlignment="0" applyProtection="0"/>
    <xf numFmtId="0" fontId="113" fillId="0" borderId="109" applyNumberFormat="0" applyFill="0" applyAlignment="0" applyProtection="0"/>
    <xf numFmtId="0" fontId="114" fillId="0" borderId="37" applyNumberFormat="0" applyFill="0" applyAlignment="0" applyProtection="0"/>
    <xf numFmtId="0" fontId="115" fillId="0" borderId="110" applyNumberFormat="0" applyFill="0" applyAlignment="0" applyProtection="0"/>
    <xf numFmtId="0" fontId="115" fillId="0" borderId="0" applyNumberFormat="0" applyFill="0" applyBorder="0" applyAlignment="0" applyProtection="0"/>
    <xf numFmtId="0" fontId="116" fillId="0" borderId="39" applyNumberFormat="0" applyFill="0" applyAlignment="0" applyProtection="0"/>
    <xf numFmtId="171" fontId="90" fillId="0" borderId="0" applyFont="0" applyFill="0" applyBorder="0" applyAlignment="0" applyProtection="0"/>
    <xf numFmtId="0" fontId="117" fillId="0" borderId="0" applyNumberFormat="0" applyFill="0" applyBorder="0" applyAlignment="0" applyProtection="0"/>
    <xf numFmtId="180" fontId="14" fillId="75" borderId="0">
      <alignment vertical="top"/>
      <protection locked="0"/>
    </xf>
    <xf numFmtId="0" fontId="118" fillId="64" borderId="34" applyNumberFormat="0" applyAlignment="0" applyProtection="0"/>
    <xf numFmtId="0" fontId="90" fillId="0" borderId="0"/>
    <xf numFmtId="171" fontId="90" fillId="0" borderId="0" applyFont="0" applyFill="0" applyBorder="0" applyAlignment="0" applyProtection="0"/>
    <xf numFmtId="0" fontId="1" fillId="0" borderId="0"/>
    <xf numFmtId="178" fontId="1" fillId="0" borderId="0" applyFont="0" applyFill="0" applyBorder="0" applyAlignment="0" applyProtection="0"/>
    <xf numFmtId="9" fontId="1" fillId="0" borderId="0" applyFont="0" applyFill="0" applyBorder="0" applyAlignment="0" applyProtection="0"/>
    <xf numFmtId="0" fontId="1" fillId="0" borderId="0"/>
    <xf numFmtId="178" fontId="90" fillId="0" borderId="0" applyFont="0" applyFill="0" applyBorder="0" applyAlignment="0" applyProtection="0"/>
    <xf numFmtId="178" fontId="90" fillId="0" borderId="0" applyFont="0" applyFill="0" applyBorder="0" applyAlignment="0" applyProtection="0"/>
    <xf numFmtId="0" fontId="1" fillId="0" borderId="0"/>
    <xf numFmtId="171" fontId="1" fillId="0" borderId="0" applyFont="0" applyFill="0" applyBorder="0" applyAlignment="0" applyProtection="0"/>
    <xf numFmtId="0" fontId="124" fillId="0" borderId="0"/>
    <xf numFmtId="0" fontId="124" fillId="76" borderId="0" applyNumberFormat="0" applyBorder="0" applyAlignment="0" applyProtection="0"/>
    <xf numFmtId="0" fontId="124" fillId="79" borderId="0" applyNumberFormat="0" applyBorder="0" applyAlignment="0" applyProtection="0"/>
    <xf numFmtId="0" fontId="124" fillId="82" borderId="0" applyNumberFormat="0" applyBorder="0" applyAlignment="0" applyProtection="0"/>
    <xf numFmtId="0" fontId="124" fillId="85" borderId="0" applyNumberFormat="0" applyBorder="0" applyAlignment="0" applyProtection="0"/>
    <xf numFmtId="0" fontId="124" fillId="88" borderId="0" applyNumberFormat="0" applyBorder="0" applyAlignment="0" applyProtection="0"/>
    <xf numFmtId="0" fontId="124" fillId="91" borderId="0" applyNumberFormat="0" applyBorder="0" applyAlignment="0" applyProtection="0"/>
    <xf numFmtId="0" fontId="124" fillId="77" borderId="0" applyNumberFormat="0" applyBorder="0" applyAlignment="0" applyProtection="0"/>
    <xf numFmtId="0" fontId="124" fillId="80" borderId="0" applyNumberFormat="0" applyBorder="0" applyAlignment="0" applyProtection="0"/>
    <xf numFmtId="0" fontId="124" fillId="83" borderId="0" applyNumberFormat="0" applyBorder="0" applyAlignment="0" applyProtection="0"/>
    <xf numFmtId="0" fontId="124" fillId="86" borderId="0" applyNumberFormat="0" applyBorder="0" applyAlignment="0" applyProtection="0"/>
    <xf numFmtId="0" fontId="124" fillId="89" borderId="0" applyNumberFormat="0" applyBorder="0" applyAlignment="0" applyProtection="0"/>
    <xf numFmtId="0" fontId="124" fillId="92" borderId="0" applyNumberFormat="0" applyBorder="0" applyAlignment="0" applyProtection="0"/>
    <xf numFmtId="0" fontId="125" fillId="78" borderId="0" applyNumberFormat="0" applyBorder="0" applyAlignment="0" applyProtection="0"/>
    <xf numFmtId="0" fontId="125" fillId="81" borderId="0" applyNumberFormat="0" applyBorder="0" applyAlignment="0" applyProtection="0"/>
    <xf numFmtId="0" fontId="125" fillId="84" borderId="0" applyNumberFormat="0" applyBorder="0" applyAlignment="0" applyProtection="0"/>
    <xf numFmtId="0" fontId="125" fillId="87" borderId="0" applyNumberFormat="0" applyBorder="0" applyAlignment="0" applyProtection="0"/>
    <xf numFmtId="0" fontId="125" fillId="90" borderId="0" applyNumberFormat="0" applyBorder="0" applyAlignment="0" applyProtection="0"/>
    <xf numFmtId="0" fontId="125" fillId="93" borderId="0" applyNumberFormat="0" applyBorder="0" applyAlignment="0" applyProtection="0"/>
    <xf numFmtId="0" fontId="125" fillId="94" borderId="0" applyNumberFormat="0" applyBorder="0" applyAlignment="0" applyProtection="0"/>
    <xf numFmtId="0" fontId="125" fillId="95" borderId="0" applyNumberFormat="0" applyBorder="0" applyAlignment="0" applyProtection="0"/>
    <xf numFmtId="0" fontId="125" fillId="96" borderId="0" applyNumberFormat="0" applyBorder="0" applyAlignment="0" applyProtection="0"/>
    <xf numFmtId="0" fontId="125" fillId="97" borderId="0" applyNumberFormat="0" applyBorder="0" applyAlignment="0" applyProtection="0"/>
    <xf numFmtId="0" fontId="125" fillId="98" borderId="0" applyNumberFormat="0" applyBorder="0" applyAlignment="0" applyProtection="0"/>
    <xf numFmtId="0" fontId="125" fillId="99" borderId="0" applyNumberFormat="0" applyBorder="0" applyAlignment="0" applyProtection="0"/>
    <xf numFmtId="0" fontId="126" fillId="100" borderId="111" applyNumberFormat="0" applyAlignment="0" applyProtection="0"/>
    <xf numFmtId="0" fontId="127" fillId="100" borderId="112" applyNumberFormat="0" applyAlignment="0" applyProtection="0"/>
    <xf numFmtId="0" fontId="128" fillId="101" borderId="112" applyNumberFormat="0" applyAlignment="0" applyProtection="0"/>
    <xf numFmtId="0" fontId="129" fillId="0" borderId="113" applyNumberFormat="0" applyFill="0" applyAlignment="0" applyProtection="0"/>
    <xf numFmtId="0" fontId="130" fillId="0" borderId="0" applyNumberFormat="0" applyFill="0" applyBorder="0" applyAlignment="0" applyProtection="0"/>
    <xf numFmtId="0" fontId="131" fillId="102" borderId="0" applyNumberFormat="0" applyBorder="0" applyAlignment="0" applyProtection="0"/>
    <xf numFmtId="0" fontId="132" fillId="103" borderId="0" applyNumberFormat="0" applyBorder="0" applyAlignment="0" applyProtection="0"/>
    <xf numFmtId="0" fontId="124" fillId="104" borderId="114" applyNumberFormat="0" applyFont="0" applyAlignment="0" applyProtection="0"/>
    <xf numFmtId="0" fontId="133" fillId="105" borderId="0" applyNumberFormat="0" applyBorder="0" applyAlignment="0" applyProtection="0"/>
    <xf numFmtId="0" fontId="134" fillId="0" borderId="115" applyNumberFormat="0" applyFill="0" applyAlignment="0" applyProtection="0"/>
    <xf numFmtId="0" fontId="135" fillId="0" borderId="116" applyNumberFormat="0" applyFill="0" applyAlignment="0" applyProtection="0"/>
    <xf numFmtId="0" fontId="136" fillId="0" borderId="117" applyNumberFormat="0" applyFill="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8" fillId="0" borderId="118" applyNumberFormat="0" applyFill="0" applyAlignment="0" applyProtection="0"/>
    <xf numFmtId="0" fontId="139" fillId="0" borderId="0" applyNumberFormat="0" applyFill="0" applyBorder="0" applyAlignment="0" applyProtection="0"/>
    <xf numFmtId="0" fontId="140" fillId="106" borderId="119" applyNumberFormat="0" applyAlignment="0" applyProtection="0"/>
    <xf numFmtId="0" fontId="122" fillId="0" borderId="0"/>
    <xf numFmtId="0" fontId="1" fillId="0" borderId="0"/>
    <xf numFmtId="178" fontId="1" fillId="0" borderId="0" applyFont="0" applyFill="0" applyBorder="0" applyAlignment="0" applyProtection="0"/>
    <xf numFmtId="0" fontId="123" fillId="0" borderId="0"/>
    <xf numFmtId="0" fontId="1" fillId="0" borderId="0"/>
    <xf numFmtId="0" fontId="1" fillId="0" borderId="0"/>
    <xf numFmtId="9" fontId="1" fillId="0" borderId="0" applyFont="0" applyFill="0" applyBorder="0" applyAlignment="0" applyProtection="0"/>
    <xf numFmtId="171" fontId="90" fillId="0" borderId="0" applyFont="0" applyFill="0" applyBorder="0" applyAlignment="0" applyProtection="0"/>
    <xf numFmtId="0" fontId="1" fillId="0" borderId="0"/>
    <xf numFmtId="186" fontId="90" fillId="0" borderId="0" applyFont="0" applyFill="0" applyBorder="0" applyAlignment="0" applyProtection="0"/>
    <xf numFmtId="186" fontId="16"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8" fontId="1"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141" fillId="0" borderId="0" applyFont="0" applyFill="0" applyBorder="0" applyAlignment="0" applyProtection="0"/>
    <xf numFmtId="169" fontId="142" fillId="0" borderId="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9" fontId="90" fillId="0" borderId="0" applyFont="0" applyFill="0" applyBorder="0" applyAlignment="0" applyProtection="0"/>
    <xf numFmtId="171" fontId="90" fillId="0" borderId="0" applyFont="0" applyFill="0" applyBorder="0" applyAlignment="0" applyProtection="0"/>
    <xf numFmtId="0" fontId="142" fillId="0" borderId="0" applyNumberFormat="0" applyFill="0" applyBorder="0" applyAlignment="0" applyProtection="0"/>
    <xf numFmtId="187"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102" borderId="0" applyNumberFormat="0" applyBorder="0" applyAlignment="0" applyProtection="0"/>
    <xf numFmtId="0" fontId="145" fillId="0" borderId="0" applyNumberFormat="0" applyFill="0" applyBorder="0" applyAlignment="0" applyProtection="0"/>
    <xf numFmtId="0" fontId="90" fillId="0" borderId="0"/>
    <xf numFmtId="0" fontId="90" fillId="0" borderId="0"/>
    <xf numFmtId="0" fontId="146" fillId="0" borderId="0"/>
    <xf numFmtId="187" fontId="146" fillId="0" borderId="0"/>
    <xf numFmtId="0" fontId="90" fillId="0" borderId="0"/>
    <xf numFmtId="0" fontId="146" fillId="0" borderId="0"/>
    <xf numFmtId="181" fontId="90" fillId="0" borderId="0"/>
    <xf numFmtId="0" fontId="146" fillId="0" borderId="0"/>
    <xf numFmtId="0" fontId="146" fillId="0" borderId="0"/>
    <xf numFmtId="187" fontId="146" fillId="0" borderId="0"/>
    <xf numFmtId="0" fontId="90" fillId="0" borderId="0"/>
    <xf numFmtId="0" fontId="146" fillId="0" borderId="0"/>
    <xf numFmtId="187" fontId="146" fillId="0" borderId="0"/>
    <xf numFmtId="0" fontId="146" fillId="0" borderId="0"/>
    <xf numFmtId="0" fontId="146" fillId="0" borderId="0"/>
    <xf numFmtId="187" fontId="146" fillId="0" borderId="0"/>
    <xf numFmtId="0" fontId="90" fillId="0" borderId="0"/>
    <xf numFmtId="0" fontId="146" fillId="0" borderId="0"/>
    <xf numFmtId="187" fontId="146" fillId="0" borderId="0"/>
    <xf numFmtId="0" fontId="90" fillId="0" borderId="0"/>
    <xf numFmtId="0" fontId="146" fillId="0" borderId="0"/>
    <xf numFmtId="0" fontId="3" fillId="0" borderId="0"/>
    <xf numFmtId="187" fontId="90" fillId="0" borderId="0"/>
    <xf numFmtId="0" fontId="2" fillId="0" borderId="0"/>
    <xf numFmtId="0" fontId="3" fillId="0" borderId="0"/>
    <xf numFmtId="0" fontId="90" fillId="0" borderId="0"/>
    <xf numFmtId="0" fontId="90" fillId="0" borderId="0"/>
    <xf numFmtId="0" fontId="142" fillId="0" borderId="0" applyNumberFormat="0" applyFill="0" applyBorder="0" applyAlignment="0" applyProtection="0"/>
    <xf numFmtId="9" fontId="90" fillId="0" borderId="0" applyFont="0" applyFill="0" applyBorder="0" applyAlignment="0" applyProtection="0"/>
    <xf numFmtId="0" fontId="142" fillId="0" borderId="0" applyNumberFormat="0" applyFill="0" applyBorder="0" applyAlignment="0" applyProtection="0"/>
    <xf numFmtId="187" fontId="142" fillId="0" borderId="0" applyNumberForma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147" fillId="0" borderId="0"/>
    <xf numFmtId="0" fontId="90" fillId="0" borderId="0"/>
    <xf numFmtId="188" fontId="90" fillId="0" borderId="0" applyFont="0" applyFill="0" applyBorder="0" applyAlignment="0" applyProtection="0"/>
    <xf numFmtId="0" fontId="1" fillId="0" borderId="0"/>
    <xf numFmtId="178" fontId="90" fillId="0" borderId="0" applyFont="0" applyFill="0" applyBorder="0" applyAlignment="0" applyProtection="0"/>
    <xf numFmtId="178" fontId="90" fillId="0" borderId="0" applyFont="0" applyFill="0" applyBorder="0" applyAlignment="0" applyProtection="0"/>
    <xf numFmtId="178" fontId="1" fillId="0" borderId="0" applyFont="0" applyFill="0" applyBorder="0" applyAlignment="0" applyProtection="0"/>
    <xf numFmtId="0" fontId="148"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5" fontId="90" fillId="0" borderId="0" applyFont="0" applyFill="0" applyBorder="0" applyAlignment="0" applyProtection="0"/>
    <xf numFmtId="0" fontId="149" fillId="0" borderId="0"/>
    <xf numFmtId="0" fontId="149" fillId="0" borderId="0"/>
    <xf numFmtId="0" fontId="3" fillId="0" borderId="0"/>
    <xf numFmtId="0" fontId="150" fillId="0" borderId="0"/>
    <xf numFmtId="0" fontId="3" fillId="0" borderId="0"/>
    <xf numFmtId="0" fontId="2" fillId="0" borderId="0"/>
    <xf numFmtId="0" fontId="150" fillId="0" borderId="0"/>
    <xf numFmtId="0" fontId="2" fillId="0" borderId="0"/>
    <xf numFmtId="0" fontId="150" fillId="0" borderId="0"/>
    <xf numFmtId="0" fontId="150" fillId="0" borderId="0"/>
    <xf numFmtId="0" fontId="150" fillId="0" borderId="0"/>
    <xf numFmtId="0" fontId="150" fillId="0" borderId="0"/>
    <xf numFmtId="0" fontId="150" fillId="0" borderId="0"/>
    <xf numFmtId="0" fontId="15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90" fillId="0" borderId="0"/>
    <xf numFmtId="0" fontId="1" fillId="0" borderId="0"/>
    <xf numFmtId="0" fontId="103" fillId="0" borderId="0"/>
    <xf numFmtId="0" fontId="1" fillId="0" borderId="0"/>
    <xf numFmtId="0" fontId="1" fillId="0" borderId="0"/>
    <xf numFmtId="0" fontId="1" fillId="0" borderId="0"/>
    <xf numFmtId="0" fontId="1" fillId="0" borderId="0"/>
    <xf numFmtId="171" fontId="1" fillId="0" borderId="0" applyFont="0" applyFill="0" applyBorder="0" applyAlignment="0" applyProtection="0"/>
    <xf numFmtId="171" fontId="1" fillId="0" borderId="0" applyFont="0" applyFill="0" applyBorder="0" applyAlignment="0" applyProtection="0"/>
    <xf numFmtId="171" fontId="9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23" fillId="0" borderId="0"/>
    <xf numFmtId="0" fontId="1" fillId="0" borderId="0"/>
    <xf numFmtId="0" fontId="1" fillId="0" borderId="0"/>
    <xf numFmtId="17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1"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90" fillId="0" borderId="0"/>
    <xf numFmtId="44" fontId="2" fillId="0" borderId="0" applyFont="0" applyFill="0" applyBorder="0" applyAlignment="0" applyProtection="0"/>
    <xf numFmtId="0" fontId="47" fillId="0" borderId="181" applyNumberFormat="0" applyFill="0" applyAlignment="0" applyProtection="0"/>
    <xf numFmtId="0" fontId="115" fillId="0" borderId="165" applyNumberFormat="0" applyFill="0" applyAlignment="0" applyProtection="0"/>
    <xf numFmtId="0" fontId="47" fillId="0" borderId="173" applyNumberFormat="0" applyFill="0" applyAlignment="0" applyProtection="0"/>
    <xf numFmtId="0" fontId="105" fillId="70" borderId="161" applyNumberFormat="0" applyAlignment="0" applyProtection="0"/>
    <xf numFmtId="182" fontId="102" fillId="69" borderId="164" applyFont="0" applyFill="0" applyBorder="0" applyProtection="0">
      <alignment vertical="center"/>
    </xf>
    <xf numFmtId="0" fontId="115" fillId="0" borderId="174" applyNumberFormat="0" applyFill="0" applyAlignment="0" applyProtection="0"/>
    <xf numFmtId="0" fontId="36" fillId="6" borderId="105" applyNumberFormat="0" applyAlignment="0" applyProtection="0"/>
    <xf numFmtId="0" fontId="38" fillId="6" borderId="106" applyNumberFormat="0" applyAlignment="0" applyProtection="0"/>
    <xf numFmtId="0" fontId="38" fillId="6" borderId="106" applyNumberFormat="0" applyAlignment="0" applyProtection="0"/>
    <xf numFmtId="0" fontId="41" fillId="16" borderId="106" applyNumberFormat="0" applyAlignment="0" applyProtection="0"/>
    <xf numFmtId="0" fontId="42" fillId="0" borderId="149" applyNumberFormat="0" applyFill="0" applyAlignment="0" applyProtection="0"/>
    <xf numFmtId="0" fontId="47" fillId="0" borderId="150" applyNumberFormat="0" applyFill="0" applyAlignment="0" applyProtection="0"/>
    <xf numFmtId="0" fontId="41" fillId="16" borderId="106" applyNumberFormat="0" applyAlignment="0" applyProtection="0"/>
    <xf numFmtId="0" fontId="47" fillId="0" borderId="166" applyNumberFormat="0" applyFill="0" applyAlignment="0" applyProtection="0"/>
    <xf numFmtId="0" fontId="47" fillId="0" borderId="168" applyNumberFormat="0" applyFill="0" applyAlignment="0" applyProtection="0"/>
    <xf numFmtId="0" fontId="47" fillId="0" borderId="177" applyNumberFormat="0" applyFill="0" applyAlignment="0" applyProtection="0"/>
    <xf numFmtId="0" fontId="41" fillId="16" borderId="152" applyNumberFormat="0" applyAlignment="0" applyProtection="0"/>
    <xf numFmtId="0" fontId="47" fillId="0" borderId="184" applyNumberFormat="0" applyFill="0" applyAlignment="0" applyProtection="0"/>
    <xf numFmtId="0" fontId="47" fillId="0" borderId="179" applyNumberFormat="0" applyFill="0" applyAlignment="0" applyProtection="0"/>
    <xf numFmtId="0" fontId="115" fillId="0" borderId="176" applyNumberFormat="0" applyFill="0" applyAlignment="0" applyProtection="0"/>
    <xf numFmtId="0" fontId="115" fillId="0" borderId="167" applyNumberFormat="0" applyFill="0" applyAlignment="0" applyProtection="0"/>
    <xf numFmtId="0" fontId="121" fillId="0" borderId="185" applyNumberFormat="0" applyFill="0">
      <alignment horizontal="centerContinuous" vertical="top"/>
    </xf>
    <xf numFmtId="0" fontId="115" fillId="0" borderId="183" applyNumberFormat="0" applyFill="0" applyAlignment="0" applyProtection="0"/>
    <xf numFmtId="0" fontId="47" fillId="0" borderId="171" applyNumberFormat="0" applyFill="0" applyAlignment="0" applyProtection="0"/>
    <xf numFmtId="0" fontId="115" fillId="0" borderId="180" applyNumberFormat="0" applyFill="0" applyAlignment="0" applyProtection="0"/>
    <xf numFmtId="0" fontId="115" fillId="0" borderId="172" applyNumberFormat="0" applyFill="0" applyAlignment="0" applyProtection="0"/>
    <xf numFmtId="0" fontId="115" fillId="0" borderId="170" applyNumberFormat="0" applyFill="0" applyAlignment="0" applyProtection="0"/>
    <xf numFmtId="0" fontId="121" fillId="0" borderId="182" applyNumberFormat="0" applyFill="0">
      <alignment horizontal="centerContinuous" vertical="top"/>
    </xf>
    <xf numFmtId="182" fontId="102" fillId="69" borderId="137" applyFont="0" applyFill="0" applyBorder="0" applyProtection="0">
      <alignment vertical="center"/>
    </xf>
    <xf numFmtId="0" fontId="106" fillId="70" borderId="152" applyNumberFormat="0" applyAlignment="0" applyProtection="0"/>
    <xf numFmtId="0" fontId="107" fillId="57" borderId="152" applyNumberFormat="0" applyAlignment="0" applyProtection="0"/>
    <xf numFmtId="0" fontId="42" fillId="0" borderId="153" applyNumberFormat="0" applyFill="0" applyAlignment="0" applyProtection="0"/>
    <xf numFmtId="0" fontId="121" fillId="73" borderId="134" applyNumberFormat="0" applyBorder="0">
      <alignment horizontal="left" vertical="top" indent="1"/>
    </xf>
    <xf numFmtId="0" fontId="121" fillId="0" borderId="134" applyNumberFormat="0" applyFill="0">
      <alignment horizontal="centerContinuous" vertical="top"/>
    </xf>
    <xf numFmtId="183" fontId="102" fillId="69" borderId="145" applyBorder="0">
      <alignment horizontal="left" vertical="center" indent="2"/>
    </xf>
    <xf numFmtId="0" fontId="90" fillId="58" borderId="154" applyNumberFormat="0" applyFont="0" applyAlignment="0" applyProtection="0"/>
    <xf numFmtId="0" fontId="42" fillId="0" borderId="162" applyNumberFormat="0" applyFill="0" applyAlignment="0" applyProtection="0"/>
    <xf numFmtId="0" fontId="38" fillId="6" borderId="152" applyNumberFormat="0" applyAlignment="0" applyProtection="0"/>
    <xf numFmtId="0" fontId="115" fillId="0" borderId="155" applyNumberFormat="0" applyFill="0" applyAlignment="0" applyProtection="0"/>
    <xf numFmtId="0" fontId="115" fillId="0" borderId="178"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152" applyNumberFormat="0" applyAlignment="0" applyProtection="0"/>
    <xf numFmtId="0" fontId="36" fillId="6" borderId="16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121" fillId="73" borderId="185" applyNumberFormat="0" applyBorder="0">
      <alignment horizontal="left" vertical="top" indent="1"/>
    </xf>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152" applyNumberFormat="0" applyAlignment="0" applyProtection="0"/>
    <xf numFmtId="43" fontId="1" fillId="0" borderId="0" applyFont="0" applyFill="0" applyBorder="0" applyAlignment="0" applyProtection="0"/>
    <xf numFmtId="0" fontId="47" fillId="0" borderId="16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169" applyBorder="0">
      <alignment horizontal="left" vertical="center" indent="2"/>
    </xf>
    <xf numFmtId="0" fontId="47" fillId="0" borderId="175" applyNumberFormat="0" applyFill="0" applyAlignment="0" applyProtection="0"/>
    <xf numFmtId="0" fontId="121" fillId="73" borderId="182" applyNumberFormat="0" applyBorder="0">
      <alignment horizontal="left" vertical="top" indent="1"/>
    </xf>
    <xf numFmtId="44" fontId="2" fillId="0" borderId="0" applyFont="0" applyFill="0" applyBorder="0" applyAlignment="0" applyProtection="0"/>
    <xf numFmtId="44" fontId="2" fillId="0" borderId="0" applyFont="0" applyFill="0" applyBorder="0" applyAlignment="0" applyProtection="0"/>
    <xf numFmtId="0" fontId="115" fillId="0" borderId="206" applyNumberFormat="0" applyFill="0" applyAlignment="0" applyProtection="0"/>
    <xf numFmtId="0" fontId="47" fillId="0" borderId="228" applyNumberFormat="0" applyFill="0" applyAlignment="0" applyProtection="0"/>
    <xf numFmtId="0" fontId="121" fillId="73" borderId="239" applyNumberFormat="0" applyBorder="0">
      <alignment horizontal="left" vertical="top" indent="1"/>
    </xf>
    <xf numFmtId="0" fontId="115" fillId="0" borderId="209" applyNumberFormat="0" applyFill="0" applyAlignment="0" applyProtection="0"/>
    <xf numFmtId="183" fontId="102" fillId="69" borderId="202" applyBorder="0">
      <alignment horizontal="left" vertical="center" indent="2"/>
    </xf>
    <xf numFmtId="0" fontId="115" fillId="0" borderId="211" applyNumberFormat="0" applyFill="0" applyAlignment="0" applyProtection="0"/>
    <xf numFmtId="0" fontId="106" fillId="70" borderId="241" applyNumberFormat="0" applyAlignment="0" applyProtection="0"/>
    <xf numFmtId="0" fontId="47" fillId="0" borderId="230" applyNumberFormat="0" applyFill="0" applyAlignment="0" applyProtection="0"/>
    <xf numFmtId="0" fontId="47" fillId="0" borderId="214" applyNumberFormat="0" applyFill="0" applyAlignment="0" applyProtection="0"/>
    <xf numFmtId="0" fontId="47" fillId="0" borderId="216" applyNumberFormat="0" applyFill="0" applyAlignment="0" applyProtection="0"/>
    <xf numFmtId="0" fontId="47" fillId="0" borderId="252" applyNumberFormat="0" applyFill="0" applyAlignment="0" applyProtection="0"/>
    <xf numFmtId="0" fontId="47" fillId="0" borderId="224" applyNumberFormat="0" applyFill="0" applyAlignment="0" applyProtection="0"/>
    <xf numFmtId="0" fontId="47" fillId="0" borderId="245" applyNumberFormat="0" applyFill="0" applyAlignment="0" applyProtection="0"/>
    <xf numFmtId="0" fontId="47" fillId="0" borderId="234" applyNumberFormat="0" applyFill="0" applyAlignment="0" applyProtection="0"/>
    <xf numFmtId="0" fontId="47" fillId="0" borderId="232" applyNumberFormat="0" applyFill="0" applyAlignment="0" applyProtection="0"/>
    <xf numFmtId="0" fontId="47" fillId="0" borderId="219" applyNumberFormat="0" applyFill="0" applyAlignment="0" applyProtection="0"/>
    <xf numFmtId="0" fontId="47" fillId="0" borderId="207" applyNumberFormat="0" applyFill="0" applyAlignment="0" applyProtection="0"/>
    <xf numFmtId="0" fontId="47" fillId="0" borderId="204" applyNumberFormat="0" applyFill="0" applyAlignment="0" applyProtection="0"/>
    <xf numFmtId="0" fontId="41" fillId="16" borderId="192" applyNumberFormat="0" applyAlignment="0" applyProtection="0"/>
    <xf numFmtId="0" fontId="42" fillId="0" borderId="200" applyNumberFormat="0" applyFill="0" applyAlignment="0" applyProtection="0"/>
    <xf numFmtId="0" fontId="41" fillId="16" borderId="192" applyNumberFormat="0" applyAlignment="0" applyProtection="0"/>
    <xf numFmtId="0" fontId="38" fillId="6" borderId="192" applyNumberFormat="0" applyAlignment="0" applyProtection="0"/>
    <xf numFmtId="0" fontId="38" fillId="6" borderId="192" applyNumberFormat="0" applyAlignment="0" applyProtection="0"/>
    <xf numFmtId="0" fontId="47" fillId="0" borderId="238" applyNumberFormat="0" applyFill="0" applyAlignment="0" applyProtection="0"/>
    <xf numFmtId="0" fontId="36" fillId="6" borderId="191" applyNumberFormat="0" applyAlignment="0" applyProtection="0"/>
    <xf numFmtId="0" fontId="47" fillId="0" borderId="247" applyNumberFormat="0" applyFill="0" applyAlignment="0" applyProtection="0"/>
    <xf numFmtId="0" fontId="47" fillId="0" borderId="226" applyNumberFormat="0" applyFill="0" applyAlignment="0" applyProtection="0"/>
    <xf numFmtId="0" fontId="115" fillId="0" borderId="231" applyNumberFormat="0" applyFill="0" applyAlignment="0" applyProtection="0"/>
    <xf numFmtId="0" fontId="47" fillId="0" borderId="221" applyNumberFormat="0" applyFill="0" applyAlignment="0" applyProtection="0"/>
    <xf numFmtId="0" fontId="115" fillId="0" borderId="220" applyNumberFormat="0" applyFill="0" applyAlignment="0" applyProtection="0"/>
    <xf numFmtId="0" fontId="115" fillId="0" borderId="251" applyNumberFormat="0" applyFill="0" applyAlignment="0" applyProtection="0"/>
    <xf numFmtId="0" fontId="115" fillId="0" borderId="213" applyNumberFormat="0" applyFill="0" applyAlignment="0" applyProtection="0"/>
    <xf numFmtId="0" fontId="121" fillId="0" borderId="250" applyNumberFormat="0" applyFill="0">
      <alignment horizontal="centerContinuous" vertical="top"/>
    </xf>
    <xf numFmtId="0" fontId="115" fillId="0" borderId="203" applyNumberFormat="0" applyFill="0" applyAlignment="0" applyProtection="0"/>
    <xf numFmtId="0" fontId="115" fillId="0" borderId="223" applyNumberFormat="0" applyFill="0" applyAlignment="0" applyProtection="0"/>
    <xf numFmtId="0" fontId="115" fillId="0" borderId="229" applyNumberFormat="0" applyFill="0" applyAlignment="0" applyProtection="0"/>
    <xf numFmtId="0" fontId="115" fillId="0" borderId="215" applyNumberFormat="0" applyFill="0" applyAlignment="0" applyProtection="0"/>
    <xf numFmtId="0" fontId="115" fillId="0" borderId="246" applyNumberFormat="0" applyFill="0" applyAlignment="0" applyProtection="0"/>
    <xf numFmtId="0" fontId="115" fillId="0" borderId="237" applyNumberFormat="0" applyFill="0" applyAlignment="0" applyProtection="0"/>
    <xf numFmtId="0" fontId="115" fillId="0" borderId="233" applyNumberFormat="0" applyFill="0" applyAlignment="0" applyProtection="0"/>
    <xf numFmtId="0" fontId="121" fillId="0" borderId="222" applyNumberFormat="0" applyFill="0">
      <alignment horizontal="centerContinuous" vertical="top"/>
    </xf>
    <xf numFmtId="0" fontId="115" fillId="0" borderId="235" applyNumberFormat="0" applyFill="0" applyAlignment="0" applyProtection="0"/>
    <xf numFmtId="0" fontId="115" fillId="0" borderId="227" applyNumberFormat="0" applyFill="0" applyAlignment="0" applyProtection="0"/>
    <xf numFmtId="0" fontId="121" fillId="0" borderId="239" applyNumberFormat="0" applyFill="0">
      <alignment horizontal="centerContinuous" vertical="top"/>
    </xf>
    <xf numFmtId="0" fontId="115" fillId="0" borderId="225" applyNumberFormat="0" applyFill="0" applyAlignment="0" applyProtection="0"/>
    <xf numFmtId="0" fontId="115" fillId="0" borderId="248" applyNumberFormat="0" applyFill="0" applyAlignment="0" applyProtection="0"/>
    <xf numFmtId="0" fontId="121" fillId="0" borderId="217" applyNumberFormat="0" applyFill="0">
      <alignment horizontal="centerContinuous" vertical="top"/>
    </xf>
    <xf numFmtId="0" fontId="47" fillId="0" borderId="236" applyNumberFormat="0" applyFill="0" applyAlignment="0" applyProtection="0"/>
    <xf numFmtId="0" fontId="115" fillId="0" borderId="218" applyNumberFormat="0" applyFill="0" applyAlignment="0" applyProtection="0"/>
    <xf numFmtId="0" fontId="115" fillId="0" borderId="244" applyNumberFormat="0" applyFill="0" applyAlignment="0" applyProtection="0"/>
    <xf numFmtId="0" fontId="121" fillId="73" borderId="222" applyNumberFormat="0" applyBorder="0">
      <alignment horizontal="left" vertical="top" indent="1"/>
    </xf>
    <xf numFmtId="0" fontId="121" fillId="0" borderId="208" applyNumberFormat="0" applyFill="0">
      <alignment horizontal="centerContinuous" vertical="top"/>
    </xf>
    <xf numFmtId="0" fontId="90" fillId="58" borderId="243" applyNumberFormat="0" applyFont="0" applyAlignment="0" applyProtection="0"/>
    <xf numFmtId="182" fontId="102" fillId="69" borderId="190" applyFont="0" applyFill="0" applyBorder="0" applyProtection="0">
      <alignment vertical="center"/>
    </xf>
    <xf numFmtId="0" fontId="105" fillId="70" borderId="191" applyNumberFormat="0" applyAlignment="0" applyProtection="0"/>
    <xf numFmtId="0" fontId="106" fillId="70" borderId="192" applyNumberFormat="0" applyAlignment="0" applyProtection="0"/>
    <xf numFmtId="0" fontId="107" fillId="57" borderId="192" applyNumberFormat="0" applyAlignment="0" applyProtection="0"/>
    <xf numFmtId="0" fontId="42" fillId="0" borderId="193" applyNumberFormat="0" applyFill="0" applyAlignment="0" applyProtection="0"/>
    <xf numFmtId="0" fontId="105" fillId="70" borderId="240" applyNumberFormat="0" applyAlignment="0" applyProtection="0"/>
    <xf numFmtId="0" fontId="107" fillId="57" borderId="241" applyNumberFormat="0" applyAlignment="0" applyProtection="0"/>
    <xf numFmtId="0" fontId="90" fillId="58" borderId="194" applyNumberFormat="0" applyFont="0" applyAlignment="0" applyProtection="0"/>
    <xf numFmtId="0" fontId="47" fillId="0" borderId="212" applyNumberFormat="0" applyFill="0" applyAlignment="0" applyProtection="0"/>
    <xf numFmtId="0" fontId="47" fillId="0" borderId="201" applyNumberFormat="0" applyFill="0" applyAlignment="0" applyProtection="0"/>
    <xf numFmtId="0" fontId="115" fillId="0" borderId="195" applyNumberFormat="0" applyFill="0" applyAlignment="0" applyProtection="0"/>
    <xf numFmtId="0" fontId="47" fillId="0" borderId="249" applyNumberFormat="0" applyFill="0" applyAlignment="0" applyProtection="0"/>
    <xf numFmtId="0" fontId="47" fillId="0" borderId="210" applyNumberFormat="0" applyFill="0" applyAlignment="0" applyProtection="0"/>
    <xf numFmtId="0" fontId="121" fillId="73" borderId="250" applyNumberFormat="0" applyBorder="0">
      <alignment horizontal="left" vertical="top" indent="1"/>
    </xf>
    <xf numFmtId="0" fontId="36" fillId="6" borderId="240" applyNumberFormat="0" applyAlignment="0" applyProtection="0"/>
    <xf numFmtId="0" fontId="121" fillId="0" borderId="205" applyNumberFormat="0" applyFill="0">
      <alignment horizontal="centerContinuous" vertical="top"/>
    </xf>
    <xf numFmtId="0" fontId="121" fillId="73" borderId="205" applyNumberFormat="0" applyBorder="0">
      <alignment horizontal="left" vertical="top" indent="1"/>
    </xf>
    <xf numFmtId="0" fontId="121" fillId="73" borderId="217" applyNumberFormat="0" applyBorder="0">
      <alignment horizontal="left" vertical="top" indent="1"/>
    </xf>
    <xf numFmtId="0" fontId="42" fillId="0" borderId="242" applyNumberFormat="0" applyFill="0" applyAlignment="0" applyProtection="0"/>
    <xf numFmtId="0" fontId="121" fillId="73" borderId="208" applyNumberFormat="0" applyBorder="0">
      <alignment horizontal="left" vertical="top" indent="1"/>
    </xf>
    <xf numFmtId="9" fontId="90" fillId="0" borderId="0" applyFont="0" applyFill="0" applyBorder="0" applyAlignment="0" applyProtection="0"/>
    <xf numFmtId="192" fontId="90" fillId="0" borderId="0" applyFont="0" applyFill="0" applyBorder="0" applyAlignment="0" applyProtection="0"/>
    <xf numFmtId="171" fontId="90" fillId="0" borderId="0" applyFont="0" applyFill="0" applyBorder="0" applyAlignment="0" applyProtection="0"/>
    <xf numFmtId="191" fontId="90" fillId="0" borderId="0" applyFont="0" applyFill="0" applyBorder="0" applyAlignment="0" applyProtection="0"/>
    <xf numFmtId="187" fontId="146" fillId="0" borderId="0"/>
    <xf numFmtId="0" fontId="105" fillId="70" borderId="255" applyNumberFormat="0" applyAlignment="0" applyProtection="0"/>
    <xf numFmtId="0" fontId="106" fillId="70" borderId="256" applyNumberFormat="0" applyAlignment="0" applyProtection="0"/>
    <xf numFmtId="0" fontId="107" fillId="57" borderId="256" applyNumberFormat="0" applyAlignment="0" applyProtection="0"/>
    <xf numFmtId="0" fontId="42" fillId="0" borderId="257" applyNumberFormat="0" applyFill="0" applyAlignment="0" applyProtection="0"/>
    <xf numFmtId="0" fontId="110" fillId="61" borderId="0" applyNumberFormat="0" applyBorder="0" applyAlignment="0" applyProtection="0"/>
    <xf numFmtId="183" fontId="102" fillId="69" borderId="169" applyBorder="0">
      <alignment horizontal="left" vertical="center" indent="2"/>
    </xf>
    <xf numFmtId="0" fontId="90" fillId="58" borderId="258" applyNumberFormat="0" applyFont="0" applyAlignment="0" applyProtection="0"/>
    <xf numFmtId="171" fontId="90" fillId="0" borderId="0" applyFont="0" applyFill="0" applyBorder="0" applyAlignment="0" applyProtection="0"/>
    <xf numFmtId="181" fontId="90" fillId="0" borderId="0"/>
    <xf numFmtId="0" fontId="2" fillId="0" borderId="0"/>
    <xf numFmtId="171" fontId="90" fillId="0" borderId="0" applyFont="0" applyFill="0" applyBorder="0" applyAlignment="0" applyProtection="0"/>
    <xf numFmtId="0" fontId="2" fillId="0" borderId="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2" fillId="0" borderId="0"/>
    <xf numFmtId="44" fontId="2" fillId="0" borderId="0" applyFont="0" applyFill="0" applyBorder="0" applyAlignment="0" applyProtection="0"/>
    <xf numFmtId="0" fontId="106" fillId="70" borderId="259" applyNumberFormat="0" applyAlignment="0" applyProtection="0"/>
    <xf numFmtId="0" fontId="107" fillId="57" borderId="259" applyNumberFormat="0" applyAlignment="0" applyProtection="0"/>
    <xf numFmtId="0" fontId="42" fillId="0" borderId="260" applyNumberFormat="0" applyFill="0" applyAlignment="0" applyProtection="0"/>
    <xf numFmtId="0" fontId="90" fillId="58" borderId="261" applyNumberFormat="0" applyFont="0" applyAlignment="0" applyProtection="0"/>
    <xf numFmtId="44" fontId="2" fillId="0" borderId="0" applyFont="0" applyFill="0" applyBorder="0" applyAlignment="0" applyProtection="0"/>
    <xf numFmtId="0" fontId="47" fillId="0" borderId="252" applyNumberFormat="0" applyFill="0" applyAlignment="0" applyProtection="0"/>
    <xf numFmtId="0" fontId="115" fillId="0" borderId="251" applyNumberFormat="0" applyFill="0" applyAlignment="0" applyProtection="0"/>
    <xf numFmtId="0" fontId="47" fillId="0" borderId="252" applyNumberFormat="0" applyFill="0" applyAlignment="0" applyProtection="0"/>
    <xf numFmtId="0" fontId="105" fillId="70" borderId="263" applyNumberFormat="0" applyAlignment="0" applyProtection="0"/>
    <xf numFmtId="182" fontId="102" fillId="69" borderId="264" applyFont="0" applyFill="0" applyBorder="0" applyProtection="0">
      <alignment vertical="center"/>
    </xf>
    <xf numFmtId="0" fontId="115" fillId="0" borderId="251" applyNumberFormat="0" applyFill="0" applyAlignment="0" applyProtection="0"/>
    <xf numFmtId="0" fontId="36" fillId="6" borderId="255" applyNumberFormat="0" applyAlignment="0" applyProtection="0"/>
    <xf numFmtId="0" fontId="38" fillId="6" borderId="259" applyNumberFormat="0" applyAlignment="0" applyProtection="0"/>
    <xf numFmtId="0" fontId="38" fillId="6" borderId="259" applyNumberFormat="0" applyAlignment="0" applyProtection="0"/>
    <xf numFmtId="0" fontId="41" fillId="16" borderId="259" applyNumberFormat="0" applyAlignment="0" applyProtection="0"/>
    <xf numFmtId="0" fontId="42" fillId="0" borderId="262" applyNumberFormat="0" applyFill="0" applyAlignment="0" applyProtection="0"/>
    <xf numFmtId="0" fontId="47" fillId="0" borderId="252" applyNumberFormat="0" applyFill="0" applyAlignment="0" applyProtection="0"/>
    <xf numFmtId="0" fontId="41" fillId="16" borderId="259" applyNumberFormat="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1" fillId="16" borderId="259" applyNumberFormat="0" applyAlignment="0" applyProtection="0"/>
    <xf numFmtId="0" fontId="47" fillId="0" borderId="252" applyNumberFormat="0" applyFill="0" applyAlignment="0" applyProtection="0"/>
    <xf numFmtId="0" fontId="47" fillId="0" borderId="252"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21" fillId="0" borderId="250" applyNumberFormat="0" applyFill="0">
      <alignment horizontal="centerContinuous" vertical="top"/>
    </xf>
    <xf numFmtId="0" fontId="115" fillId="0" borderId="251" applyNumberFormat="0" applyFill="0" applyAlignment="0" applyProtection="0"/>
    <xf numFmtId="0" fontId="47" fillId="0" borderId="252"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21" fillId="0" borderId="250" applyNumberFormat="0" applyFill="0">
      <alignment horizontal="centerContinuous" vertical="top"/>
    </xf>
    <xf numFmtId="0" fontId="106" fillId="70" borderId="259" applyNumberFormat="0" applyAlignment="0" applyProtection="0"/>
    <xf numFmtId="0" fontId="107" fillId="57" borderId="259" applyNumberFormat="0" applyAlignment="0" applyProtection="0"/>
    <xf numFmtId="0" fontId="42" fillId="0" borderId="260" applyNumberFormat="0" applyFill="0" applyAlignment="0" applyProtection="0"/>
    <xf numFmtId="0" fontId="90" fillId="58" borderId="261" applyNumberFormat="0" applyFont="0" applyAlignment="0" applyProtection="0"/>
    <xf numFmtId="0" fontId="42" fillId="0" borderId="262" applyNumberFormat="0" applyFill="0" applyAlignment="0" applyProtection="0"/>
    <xf numFmtId="0" fontId="38" fillId="6" borderId="259" applyNumberFormat="0" applyAlignment="0" applyProtection="0"/>
    <xf numFmtId="0" fontId="115" fillId="0" borderId="251" applyNumberFormat="0" applyFill="0" applyAlignment="0" applyProtection="0"/>
    <xf numFmtId="0" fontId="115" fillId="0" borderId="251"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259" applyNumberFormat="0" applyAlignment="0" applyProtection="0"/>
    <xf numFmtId="0" fontId="36" fillId="6" borderId="2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121" fillId="73" borderId="250" applyNumberFormat="0" applyBorder="0">
      <alignment horizontal="left" vertical="top" indent="1"/>
    </xf>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259" applyNumberFormat="0" applyAlignment="0" applyProtection="0"/>
    <xf numFmtId="43" fontId="1" fillId="0" borderId="0" applyFont="0" applyFill="0" applyBorder="0" applyAlignment="0" applyProtection="0"/>
    <xf numFmtId="0" fontId="47" fillId="0" borderId="252"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265" applyBorder="0">
      <alignment horizontal="left" vertical="center" indent="2"/>
    </xf>
    <xf numFmtId="0" fontId="47" fillId="0" borderId="252" applyNumberFormat="0" applyFill="0" applyAlignment="0" applyProtection="0"/>
    <xf numFmtId="0" fontId="121" fillId="73" borderId="250" applyNumberFormat="0" applyBorder="0">
      <alignment horizontal="left" vertical="top" indent="1"/>
    </xf>
    <xf numFmtId="44" fontId="2" fillId="0" borderId="0" applyFont="0" applyFill="0" applyBorder="0" applyAlignment="0" applyProtection="0"/>
    <xf numFmtId="44" fontId="2" fillId="0" borderId="0" applyFont="0" applyFill="0" applyBorder="0" applyAlignment="0" applyProtection="0"/>
    <xf numFmtId="0" fontId="115" fillId="0" borderId="251" applyNumberFormat="0" applyFill="0" applyAlignment="0" applyProtection="0"/>
    <xf numFmtId="0" fontId="47" fillId="0" borderId="252" applyNumberFormat="0" applyFill="0" applyAlignment="0" applyProtection="0"/>
    <xf numFmtId="0" fontId="121" fillId="73" borderId="250" applyNumberFormat="0" applyBorder="0">
      <alignment horizontal="left" vertical="top" indent="1"/>
    </xf>
    <xf numFmtId="0" fontId="115" fillId="0" borderId="251" applyNumberFormat="0" applyFill="0" applyAlignment="0" applyProtection="0"/>
    <xf numFmtId="183" fontId="102" fillId="69" borderId="265" applyBorder="0">
      <alignment horizontal="left" vertical="center" indent="2"/>
    </xf>
    <xf numFmtId="0" fontId="115" fillId="0" borderId="251" applyNumberFormat="0" applyFill="0" applyAlignment="0" applyProtection="0"/>
    <xf numFmtId="0" fontId="106" fillId="70" borderId="259" applyNumberFormat="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41" fillId="16" borderId="259" applyNumberFormat="0" applyAlignment="0" applyProtection="0"/>
    <xf numFmtId="0" fontId="42" fillId="0" borderId="262" applyNumberFormat="0" applyFill="0" applyAlignment="0" applyProtection="0"/>
    <xf numFmtId="0" fontId="41" fillId="16" borderId="259" applyNumberFormat="0" applyAlignment="0" applyProtection="0"/>
    <xf numFmtId="0" fontId="38" fillId="6" borderId="259" applyNumberFormat="0" applyAlignment="0" applyProtection="0"/>
    <xf numFmtId="0" fontId="38" fillId="6" borderId="259" applyNumberFormat="0" applyAlignment="0" applyProtection="0"/>
    <xf numFmtId="0" fontId="47" fillId="0" borderId="252" applyNumberFormat="0" applyFill="0" applyAlignment="0" applyProtection="0"/>
    <xf numFmtId="0" fontId="36" fillId="6" borderId="263" applyNumberFormat="0" applyAlignment="0" applyProtection="0"/>
    <xf numFmtId="0" fontId="47" fillId="0" borderId="252" applyNumberFormat="0" applyFill="0" applyAlignment="0" applyProtection="0"/>
    <xf numFmtId="0" fontId="47" fillId="0" borderId="252" applyNumberFormat="0" applyFill="0" applyAlignment="0" applyProtection="0"/>
    <xf numFmtId="0" fontId="115" fillId="0" borderId="251" applyNumberFormat="0" applyFill="0" applyAlignment="0" applyProtection="0"/>
    <xf numFmtId="0" fontId="47" fillId="0" borderId="252"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21" fillId="0" borderId="250" applyNumberFormat="0" applyFill="0">
      <alignment horizontal="centerContinuous" vertical="top"/>
    </xf>
    <xf numFmtId="0" fontId="115" fillId="0" borderId="251" applyNumberFormat="0" applyFill="0" applyAlignment="0" applyProtection="0"/>
    <xf numFmtId="0" fontId="115" fillId="0" borderId="251" applyNumberFormat="0" applyFill="0" applyAlignment="0" applyProtection="0"/>
    <xf numFmtId="0" fontId="121" fillId="0" borderId="250" applyNumberFormat="0" applyFill="0">
      <alignment horizontal="centerContinuous" vertical="top"/>
    </xf>
    <xf numFmtId="0" fontId="115" fillId="0" borderId="251" applyNumberFormat="0" applyFill="0" applyAlignment="0" applyProtection="0"/>
    <xf numFmtId="0" fontId="115" fillId="0" borderId="251" applyNumberFormat="0" applyFill="0" applyAlignment="0" applyProtection="0"/>
    <xf numFmtId="0" fontId="121" fillId="0" borderId="250" applyNumberFormat="0" applyFill="0">
      <alignment horizontal="centerContinuous" vertical="top"/>
    </xf>
    <xf numFmtId="0" fontId="47" fillId="0" borderId="252" applyNumberFormat="0" applyFill="0" applyAlignment="0" applyProtection="0"/>
    <xf numFmtId="0" fontId="115" fillId="0" borderId="251" applyNumberFormat="0" applyFill="0" applyAlignment="0" applyProtection="0"/>
    <xf numFmtId="0" fontId="115" fillId="0" borderId="251" applyNumberFormat="0" applyFill="0" applyAlignment="0" applyProtection="0"/>
    <xf numFmtId="0" fontId="121" fillId="73" borderId="250" applyNumberFormat="0" applyBorder="0">
      <alignment horizontal="left" vertical="top" indent="1"/>
    </xf>
    <xf numFmtId="0" fontId="121" fillId="0" borderId="250" applyNumberFormat="0" applyFill="0">
      <alignment horizontal="centerContinuous" vertical="top"/>
    </xf>
    <xf numFmtId="0" fontId="90" fillId="58" borderId="261" applyNumberFormat="0" applyFont="0" applyAlignment="0" applyProtection="0"/>
    <xf numFmtId="182" fontId="102" fillId="69" borderId="264" applyFont="0" applyFill="0" applyBorder="0" applyProtection="0">
      <alignment vertical="center"/>
    </xf>
    <xf numFmtId="0" fontId="105" fillId="70" borderId="263" applyNumberFormat="0" applyAlignment="0" applyProtection="0"/>
    <xf numFmtId="0" fontId="106" fillId="70" borderId="259" applyNumberFormat="0" applyAlignment="0" applyProtection="0"/>
    <xf numFmtId="0" fontId="107" fillId="57" borderId="259" applyNumberFormat="0" applyAlignment="0" applyProtection="0"/>
    <xf numFmtId="0" fontId="42" fillId="0" borderId="260" applyNumberFormat="0" applyFill="0" applyAlignment="0" applyProtection="0"/>
    <xf numFmtId="0" fontId="105" fillId="70" borderId="263" applyNumberFormat="0" applyAlignment="0" applyProtection="0"/>
    <xf numFmtId="0" fontId="107" fillId="57" borderId="259" applyNumberFormat="0" applyAlignment="0" applyProtection="0"/>
    <xf numFmtId="0" fontId="90" fillId="58" borderId="261" applyNumberFormat="0" applyFont="0" applyAlignment="0" applyProtection="0"/>
    <xf numFmtId="0" fontId="47" fillId="0" borderId="252" applyNumberFormat="0" applyFill="0" applyAlignment="0" applyProtection="0"/>
    <xf numFmtId="0" fontId="47" fillId="0" borderId="252" applyNumberFormat="0" applyFill="0" applyAlignment="0" applyProtection="0"/>
    <xf numFmtId="0" fontId="115" fillId="0" borderId="251" applyNumberFormat="0" applyFill="0" applyAlignment="0" applyProtection="0"/>
    <xf numFmtId="0" fontId="47" fillId="0" borderId="252" applyNumberFormat="0" applyFill="0" applyAlignment="0" applyProtection="0"/>
    <xf numFmtId="0" fontId="47" fillId="0" borderId="252" applyNumberFormat="0" applyFill="0" applyAlignment="0" applyProtection="0"/>
    <xf numFmtId="0" fontId="36" fillId="6" borderId="263" applyNumberFormat="0" applyAlignment="0" applyProtection="0"/>
    <xf numFmtId="0" fontId="121" fillId="0" borderId="250" applyNumberFormat="0" applyFill="0">
      <alignment horizontal="centerContinuous" vertical="top"/>
    </xf>
    <xf numFmtId="0" fontId="121" fillId="73" borderId="250" applyNumberFormat="0" applyBorder="0">
      <alignment horizontal="left" vertical="top" indent="1"/>
    </xf>
    <xf numFmtId="0" fontId="121" fillId="73" borderId="250" applyNumberFormat="0" applyBorder="0">
      <alignment horizontal="left" vertical="top" indent="1"/>
    </xf>
    <xf numFmtId="0" fontId="42" fillId="0" borderId="260" applyNumberFormat="0" applyFill="0" applyAlignment="0" applyProtection="0"/>
    <xf numFmtId="0" fontId="121" fillId="73" borderId="250" applyNumberFormat="0" applyBorder="0">
      <alignment horizontal="left" vertical="top" indent="1"/>
    </xf>
    <xf numFmtId="0" fontId="105" fillId="70" borderId="263" applyNumberFormat="0" applyAlignment="0" applyProtection="0"/>
    <xf numFmtId="0" fontId="106" fillId="70" borderId="259" applyNumberFormat="0" applyAlignment="0" applyProtection="0"/>
    <xf numFmtId="0" fontId="107" fillId="57" borderId="259" applyNumberFormat="0" applyAlignment="0" applyProtection="0"/>
    <xf numFmtId="0" fontId="42" fillId="0" borderId="260" applyNumberFormat="0" applyFill="0" applyAlignment="0" applyProtection="0"/>
    <xf numFmtId="183" fontId="102" fillId="69" borderId="265" applyBorder="0">
      <alignment horizontal="left" vertical="center" indent="2"/>
    </xf>
    <xf numFmtId="0" fontId="90" fillId="58" borderId="261" applyNumberFormat="0" applyFont="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121" fillId="73" borderId="338" applyNumberFormat="0" applyBorder="0">
      <alignment horizontal="left" vertical="top" indent="1"/>
    </xf>
    <xf numFmtId="0" fontId="115" fillId="0" borderId="336" applyNumberFormat="0" applyFill="0" applyAlignment="0" applyProtection="0"/>
    <xf numFmtId="0" fontId="47" fillId="0" borderId="277" applyNumberFormat="0" applyFill="0" applyAlignment="0" applyProtection="0"/>
    <xf numFmtId="0" fontId="41" fillId="16" borderId="270" applyNumberFormat="0" applyAlignment="0" applyProtection="0"/>
    <xf numFmtId="0" fontId="47" fillId="0" borderId="277" applyNumberFormat="0" applyFill="0" applyAlignment="0" applyProtection="0"/>
    <xf numFmtId="0" fontId="41" fillId="16" borderId="270" applyNumberFormat="0" applyAlignment="0" applyProtection="0"/>
    <xf numFmtId="0" fontId="42" fillId="0" borderId="271" applyNumberFormat="0" applyFill="0" applyAlignment="0" applyProtection="0"/>
    <xf numFmtId="0" fontId="38" fillId="6" borderId="270" applyNumberFormat="0" applyAlignment="0" applyProtection="0"/>
    <xf numFmtId="0" fontId="36" fillId="6" borderId="269" applyNumberFormat="0" applyAlignment="0" applyProtection="0"/>
    <xf numFmtId="0" fontId="115" fillId="0" borderId="276" applyNumberFormat="0" applyFill="0" applyAlignment="0" applyProtection="0"/>
    <xf numFmtId="182" fontId="102" fillId="69" borderId="272" applyFont="0" applyFill="0" applyBorder="0" applyProtection="0">
      <alignment vertical="center"/>
    </xf>
    <xf numFmtId="0" fontId="105" fillId="70" borderId="269" applyNumberFormat="0" applyAlignment="0" applyProtection="0"/>
    <xf numFmtId="0" fontId="47" fillId="0" borderId="277" applyNumberFormat="0" applyFill="0" applyAlignment="0" applyProtection="0"/>
    <xf numFmtId="0" fontId="115" fillId="0" borderId="276" applyNumberFormat="0" applyFill="0" applyAlignment="0" applyProtection="0"/>
    <xf numFmtId="0" fontId="47" fillId="0" borderId="277" applyNumberFormat="0" applyFill="0" applyAlignment="0" applyProtection="0"/>
    <xf numFmtId="0" fontId="115" fillId="0" borderId="313" applyNumberFormat="0" applyFill="0" applyAlignment="0" applyProtection="0"/>
    <xf numFmtId="0" fontId="47" fillId="0" borderId="337" applyNumberFormat="0" applyFill="0" applyAlignment="0" applyProtection="0"/>
    <xf numFmtId="0" fontId="115" fillId="0" borderId="327" applyNumberFormat="0" applyFill="0" applyAlignment="0" applyProtection="0"/>
    <xf numFmtId="0" fontId="106" fillId="70" borderId="283" applyNumberFormat="0" applyAlignment="0" applyProtection="0"/>
    <xf numFmtId="0" fontId="42" fillId="0" borderId="284" applyNumberFormat="0" applyFill="0" applyAlignment="0" applyProtection="0"/>
    <xf numFmtId="0" fontId="38" fillId="6" borderId="307" applyNumberFormat="0" applyAlignment="0" applyProtection="0"/>
    <xf numFmtId="183" fontId="102" fillId="69" borderId="345" applyBorder="0">
      <alignment horizontal="left" vertical="center" indent="2"/>
    </xf>
    <xf numFmtId="0" fontId="36" fillId="6" borderId="306" applyNumberFormat="0" applyAlignment="0" applyProtection="0"/>
    <xf numFmtId="0" fontId="121" fillId="73" borderId="318" applyNumberFormat="0" applyBorder="0">
      <alignment horizontal="left" vertical="top" indent="1"/>
    </xf>
    <xf numFmtId="0" fontId="47" fillId="0" borderId="337" applyNumberFormat="0" applyFill="0" applyAlignment="0" applyProtection="0"/>
    <xf numFmtId="0" fontId="47" fillId="0" borderId="314" applyNumberFormat="0" applyFill="0" applyAlignment="0" applyProtection="0"/>
    <xf numFmtId="0" fontId="47" fillId="0" borderId="328" applyNumberFormat="0" applyFill="0" applyAlignment="0" applyProtection="0"/>
    <xf numFmtId="0" fontId="38" fillId="6" borderId="283" applyNumberFormat="0" applyAlignment="0" applyProtection="0"/>
    <xf numFmtId="0" fontId="36" fillId="6" borderId="282" applyNumberFormat="0" applyAlignment="0" applyProtection="0"/>
    <xf numFmtId="0" fontId="47" fillId="0" borderId="337" applyNumberFormat="0" applyFill="0" applyAlignment="0" applyProtection="0"/>
    <xf numFmtId="0" fontId="121" fillId="73" borderId="315" applyNumberFormat="0" applyBorder="0">
      <alignment horizontal="left" vertical="top" indent="1"/>
    </xf>
    <xf numFmtId="0" fontId="115" fillId="0" borderId="313" applyNumberFormat="0" applyFill="0" applyAlignment="0" applyProtection="0"/>
    <xf numFmtId="0" fontId="47" fillId="0" borderId="334" applyNumberFormat="0" applyFill="0" applyAlignment="0" applyProtection="0"/>
    <xf numFmtId="0" fontId="115" fillId="0" borderId="347" applyNumberFormat="0" applyFill="0" applyAlignment="0" applyProtection="0"/>
    <xf numFmtId="0" fontId="41" fillId="16" borderId="307" applyNumberFormat="0" applyAlignment="0" applyProtection="0"/>
    <xf numFmtId="0" fontId="47" fillId="0" borderId="314" applyNumberFormat="0" applyFill="0" applyAlignment="0" applyProtection="0"/>
    <xf numFmtId="0" fontId="38" fillId="6" borderId="283" applyNumberFormat="0" applyAlignment="0" applyProtection="0"/>
    <xf numFmtId="0" fontId="47" fillId="0" borderId="289" applyNumberFormat="0" applyFill="0" applyAlignment="0" applyProtection="0"/>
    <xf numFmtId="0" fontId="47" fillId="0" borderId="289" applyNumberFormat="0" applyFill="0" applyAlignment="0" applyProtection="0"/>
    <xf numFmtId="0" fontId="121" fillId="73" borderId="290" applyNumberFormat="0" applyBorder="0">
      <alignment horizontal="left" vertical="top" indent="1"/>
    </xf>
    <xf numFmtId="0" fontId="47" fillId="0" borderId="317" applyNumberFormat="0" applyFill="0" applyAlignment="0" applyProtection="0"/>
    <xf numFmtId="0" fontId="121" fillId="73" borderId="318" applyNumberFormat="0" applyBorder="0">
      <alignment horizontal="left" vertical="top" indent="1"/>
    </xf>
    <xf numFmtId="0" fontId="41" fillId="16" borderId="283" applyNumberFormat="0" applyAlignment="0" applyProtection="0"/>
    <xf numFmtId="0" fontId="47" fillId="0" borderId="289" applyNumberFormat="0" applyFill="0" applyAlignment="0" applyProtection="0"/>
    <xf numFmtId="183" fontId="102" fillId="69" borderId="312" applyBorder="0">
      <alignment horizontal="left" vertical="center" indent="2"/>
    </xf>
    <xf numFmtId="0" fontId="47" fillId="0" borderId="314" applyNumberFormat="0" applyFill="0" applyAlignment="0" applyProtection="0"/>
    <xf numFmtId="0" fontId="121" fillId="73" borderId="315" applyNumberFormat="0" applyBorder="0">
      <alignment horizontal="left" vertical="top" indent="1"/>
    </xf>
    <xf numFmtId="183" fontId="102" fillId="69" borderId="287" applyBorder="0">
      <alignment horizontal="left" vertical="center" indent="2"/>
    </xf>
    <xf numFmtId="0" fontId="47" fillId="0" borderId="289" applyNumberFormat="0" applyFill="0" applyAlignment="0" applyProtection="0"/>
    <xf numFmtId="0" fontId="121" fillId="73" borderId="290" applyNumberFormat="0" applyBorder="0">
      <alignment horizontal="left" vertical="top" indent="1"/>
    </xf>
    <xf numFmtId="0" fontId="115" fillId="0" borderId="316" applyNumberFormat="0" applyFill="0" applyAlignment="0" applyProtection="0"/>
    <xf numFmtId="0" fontId="115" fillId="0" borderId="327" applyNumberFormat="0" applyFill="0" applyAlignment="0" applyProtection="0"/>
    <xf numFmtId="0" fontId="47" fillId="0" borderId="317" applyNumberFormat="0" applyFill="0" applyAlignment="0" applyProtection="0"/>
    <xf numFmtId="0" fontId="115" fillId="0" borderId="288" applyNumberFormat="0" applyFill="0" applyAlignment="0" applyProtection="0"/>
    <xf numFmtId="0" fontId="115" fillId="0" borderId="336" applyNumberFormat="0" applyFill="0" applyAlignment="0" applyProtection="0"/>
    <xf numFmtId="0" fontId="115" fillId="0" borderId="313" applyNumberFormat="0" applyFill="0" applyAlignment="0" applyProtection="0"/>
    <xf numFmtId="0" fontId="47" fillId="0" borderId="331" applyNumberFormat="0" applyFill="0" applyAlignment="0" applyProtection="0"/>
    <xf numFmtId="0" fontId="115" fillId="0" borderId="296" applyNumberFormat="0" applyFill="0" applyAlignment="0" applyProtection="0"/>
    <xf numFmtId="0" fontId="47" fillId="0" borderId="289" applyNumberFormat="0" applyFill="0" applyAlignment="0" applyProtection="0"/>
    <xf numFmtId="0" fontId="121" fillId="73" borderId="290" applyNumberFormat="0" applyBorder="0">
      <alignment horizontal="left" vertical="top" indent="1"/>
    </xf>
    <xf numFmtId="0" fontId="115" fillId="0" borderId="288" applyNumberFormat="0" applyFill="0" applyAlignment="0" applyProtection="0"/>
    <xf numFmtId="0" fontId="115" fillId="0" borderId="288" applyNumberFormat="0" applyFill="0" applyAlignment="0" applyProtection="0"/>
    <xf numFmtId="0" fontId="115" fillId="0" borderId="330" applyNumberFormat="0" applyFill="0" applyAlignment="0" applyProtection="0"/>
    <xf numFmtId="0" fontId="115" fillId="0" borderId="313" applyNumberFormat="0" applyFill="0" applyAlignment="0" applyProtection="0"/>
    <xf numFmtId="0" fontId="47" fillId="0" borderId="314" applyNumberFormat="0" applyFill="0" applyAlignment="0" applyProtection="0"/>
    <xf numFmtId="0" fontId="121" fillId="73" borderId="318" applyNumberFormat="0" applyBorder="0">
      <alignment horizontal="left" vertical="top" indent="1"/>
    </xf>
    <xf numFmtId="0" fontId="115" fillId="0" borderId="313" applyNumberFormat="0" applyFill="0" applyAlignment="0" applyProtection="0"/>
    <xf numFmtId="0" fontId="105" fillId="70" borderId="306" applyNumberFormat="0" applyAlignment="0" applyProtection="0"/>
    <xf numFmtId="0" fontId="47" fillId="0" borderId="331" applyNumberFormat="0" applyFill="0" applyAlignment="0" applyProtection="0"/>
    <xf numFmtId="0" fontId="47" fillId="0" borderId="328"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38" fillId="6" borderId="307" applyNumberFormat="0" applyAlignment="0" applyProtection="0"/>
    <xf numFmtId="0" fontId="121" fillId="73" borderId="329" applyNumberFormat="0" applyBorder="0">
      <alignment horizontal="left" vertical="top" indent="1"/>
    </xf>
    <xf numFmtId="0" fontId="115" fillId="0" borderId="316" applyNumberFormat="0" applyFill="0" applyAlignment="0" applyProtection="0"/>
    <xf numFmtId="0" fontId="47" fillId="0" borderId="289" applyNumberFormat="0" applyFill="0" applyAlignment="0" applyProtection="0"/>
    <xf numFmtId="183" fontId="102" fillId="69" borderId="325" applyBorder="0">
      <alignment horizontal="left" vertical="center" indent="2"/>
    </xf>
    <xf numFmtId="0" fontId="47" fillId="0" borderId="314" applyNumberFormat="0" applyFill="0" applyAlignment="0" applyProtection="0"/>
    <xf numFmtId="0" fontId="47" fillId="0" borderId="289" applyNumberFormat="0" applyFill="0" applyAlignment="0" applyProtection="0"/>
    <xf numFmtId="0" fontId="115" fillId="0" borderId="316" applyNumberFormat="0" applyFill="0" applyAlignment="0" applyProtection="0"/>
    <xf numFmtId="0" fontId="47" fillId="0" borderId="328" applyNumberFormat="0" applyFill="0" applyAlignment="0" applyProtection="0"/>
    <xf numFmtId="0" fontId="106" fillId="70" borderId="320" applyNumberFormat="0" applyAlignment="0" applyProtection="0"/>
    <xf numFmtId="0" fontId="47" fillId="0" borderId="317" applyNumberFormat="0" applyFill="0" applyAlignment="0" applyProtection="0"/>
    <xf numFmtId="0" fontId="115" fillId="0" borderId="276" applyNumberFormat="0" applyFill="0" applyAlignment="0" applyProtection="0"/>
    <xf numFmtId="0" fontId="36" fillId="6" borderId="306" applyNumberFormat="0" applyAlignment="0" applyProtection="0"/>
    <xf numFmtId="0" fontId="90" fillId="58" borderId="275" applyNumberFormat="0" applyFont="0" applyAlignment="0" applyProtection="0"/>
    <xf numFmtId="183" fontId="102" fillId="69" borderId="273" applyBorder="0">
      <alignment horizontal="left" vertical="center" indent="2"/>
    </xf>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107" fillId="57" borderId="270" applyNumberFormat="0" applyAlignment="0" applyProtection="0"/>
    <xf numFmtId="0" fontId="106" fillId="70" borderId="270" applyNumberFormat="0" applyAlignment="0" applyProtection="0"/>
    <xf numFmtId="182" fontId="102" fillId="69" borderId="272" applyFont="0" applyFill="0" applyBorder="0" applyProtection="0">
      <alignment vertical="center"/>
    </xf>
    <xf numFmtId="0" fontId="115" fillId="0" borderId="330" applyNumberFormat="0" applyFill="0" applyAlignment="0" applyProtection="0"/>
    <xf numFmtId="0" fontId="115" fillId="0" borderId="327" applyNumberFormat="0" applyFill="0" applyAlignment="0" applyProtection="0"/>
    <xf numFmtId="0" fontId="115" fillId="0" borderId="313" applyNumberFormat="0" applyFill="0" applyAlignment="0" applyProtection="0"/>
    <xf numFmtId="0" fontId="47" fillId="0" borderId="328" applyNumberFormat="0" applyFill="0" applyAlignment="0" applyProtection="0"/>
    <xf numFmtId="0" fontId="121" fillId="73" borderId="315" applyNumberFormat="0" applyBorder="0">
      <alignment horizontal="left" vertical="top" indent="1"/>
    </xf>
    <xf numFmtId="0" fontId="115" fillId="0" borderId="336" applyNumberFormat="0" applyFill="0" applyAlignment="0" applyProtection="0"/>
    <xf numFmtId="0" fontId="47" fillId="0" borderId="317" applyNumberFormat="0" applyFill="0" applyAlignment="0" applyProtection="0"/>
    <xf numFmtId="0" fontId="121" fillId="73" borderId="329" applyNumberFormat="0" applyBorder="0">
      <alignment horizontal="left" vertical="top" indent="1"/>
    </xf>
    <xf numFmtId="0" fontId="106" fillId="70" borderId="340" applyNumberFormat="0" applyAlignment="0" applyProtection="0"/>
    <xf numFmtId="0" fontId="47" fillId="0" borderId="297" applyNumberFormat="0" applyFill="0" applyAlignment="0" applyProtection="0"/>
    <xf numFmtId="0" fontId="47" fillId="0" borderId="337" applyNumberFormat="0" applyFill="0" applyAlignment="0" applyProtection="0"/>
    <xf numFmtId="0" fontId="47" fillId="0" borderId="337" applyNumberFormat="0" applyFill="0" applyAlignment="0" applyProtection="0"/>
    <xf numFmtId="0" fontId="115" fillId="0" borderId="336" applyNumberFormat="0" applyFill="0" applyAlignment="0" applyProtection="0"/>
    <xf numFmtId="0" fontId="115" fillId="0" borderId="327" applyNumberFormat="0" applyFill="0" applyAlignment="0" applyProtection="0"/>
    <xf numFmtId="0" fontId="47" fillId="0" borderId="317" applyNumberFormat="0" applyFill="0" applyAlignment="0" applyProtection="0"/>
    <xf numFmtId="0" fontId="47" fillId="0" borderId="337" applyNumberFormat="0" applyFill="0" applyAlignment="0" applyProtection="0"/>
    <xf numFmtId="0" fontId="47" fillId="0" borderId="317" applyNumberFormat="0" applyFill="0" applyAlignment="0" applyProtection="0"/>
    <xf numFmtId="0" fontId="47" fillId="0" borderId="331" applyNumberFormat="0" applyFill="0" applyAlignment="0" applyProtection="0"/>
    <xf numFmtId="0" fontId="47" fillId="0" borderId="317" applyNumberFormat="0" applyFill="0" applyAlignment="0" applyProtection="0"/>
    <xf numFmtId="0" fontId="47" fillId="0" borderId="337" applyNumberFormat="0" applyFill="0" applyAlignment="0" applyProtection="0"/>
    <xf numFmtId="0" fontId="115" fillId="0" borderId="313" applyNumberFormat="0" applyFill="0" applyAlignment="0" applyProtection="0"/>
    <xf numFmtId="0" fontId="47" fillId="0" borderId="331" applyNumberFormat="0" applyFill="0" applyAlignment="0" applyProtection="0"/>
    <xf numFmtId="0" fontId="115" fillId="0" borderId="327" applyNumberFormat="0" applyFill="0" applyAlignment="0" applyProtection="0"/>
    <xf numFmtId="0" fontId="115" fillId="0" borderId="316" applyNumberFormat="0" applyFill="0" applyAlignment="0" applyProtection="0"/>
    <xf numFmtId="0" fontId="115" fillId="0" borderId="313"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47" fillId="0" borderId="337" applyNumberFormat="0" applyFill="0" applyAlignment="0" applyProtection="0"/>
    <xf numFmtId="0" fontId="47" fillId="0" borderId="331" applyNumberFormat="0" applyFill="0" applyAlignment="0" applyProtection="0"/>
    <xf numFmtId="0" fontId="47" fillId="0" borderId="337"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47" fillId="0" borderId="331" applyNumberFormat="0" applyFill="0" applyAlignment="0" applyProtection="0"/>
    <xf numFmtId="0" fontId="47" fillId="0" borderId="317" applyNumberFormat="0" applyFill="0" applyAlignment="0" applyProtection="0"/>
    <xf numFmtId="0" fontId="47" fillId="0" borderId="317" applyNumberFormat="0" applyFill="0" applyAlignment="0" applyProtection="0"/>
    <xf numFmtId="0" fontId="47" fillId="0" borderId="317"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115" fillId="0" borderId="288" applyNumberFormat="0" applyFill="0" applyAlignment="0" applyProtection="0"/>
    <xf numFmtId="0" fontId="115" fillId="0" borderId="288" applyNumberFormat="0" applyFill="0" applyAlignment="0" applyProtection="0"/>
    <xf numFmtId="0" fontId="115" fillId="0" borderId="288" applyNumberFormat="0" applyFill="0" applyAlignment="0" applyProtection="0"/>
    <xf numFmtId="0" fontId="107" fillId="57" borderId="283" applyNumberFormat="0" applyAlignment="0" applyProtection="0"/>
    <xf numFmtId="0" fontId="47" fillId="0" borderId="314" applyNumberFormat="0" applyFill="0" applyAlignment="0" applyProtection="0"/>
    <xf numFmtId="0" fontId="47" fillId="0" borderId="317" applyNumberFormat="0" applyFill="0" applyAlignment="0" applyProtection="0"/>
    <xf numFmtId="0" fontId="47" fillId="0" borderId="337" applyNumberFormat="0" applyFill="0" applyAlignment="0" applyProtection="0"/>
    <xf numFmtId="0" fontId="47" fillId="0" borderId="328" applyNumberFormat="0" applyFill="0" applyAlignment="0" applyProtection="0"/>
    <xf numFmtId="0" fontId="47" fillId="0" borderId="314" applyNumberFormat="0" applyFill="0" applyAlignment="0" applyProtection="0"/>
    <xf numFmtId="0" fontId="47" fillId="0" borderId="317" applyNumberFormat="0" applyFill="0" applyAlignment="0" applyProtection="0"/>
    <xf numFmtId="0" fontId="115" fillId="0" borderId="313" applyNumberFormat="0" applyFill="0" applyAlignment="0" applyProtection="0"/>
    <xf numFmtId="0" fontId="115" fillId="0" borderId="316" applyNumberFormat="0" applyFill="0" applyAlignment="0" applyProtection="0"/>
    <xf numFmtId="0" fontId="47" fillId="0" borderId="337" applyNumberFormat="0" applyFill="0" applyAlignment="0" applyProtection="0"/>
    <xf numFmtId="0" fontId="47" fillId="0" borderId="317" applyNumberFormat="0" applyFill="0" applyAlignment="0" applyProtection="0"/>
    <xf numFmtId="0" fontId="47" fillId="0" borderId="331"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47" fillId="0" borderId="314" applyNumberFormat="0" applyFill="0" applyAlignment="0" applyProtection="0"/>
    <xf numFmtId="0" fontId="47" fillId="0" borderId="317" applyNumberFormat="0" applyFill="0" applyAlignment="0" applyProtection="0"/>
    <xf numFmtId="0" fontId="47" fillId="0" borderId="331"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115" fillId="0" borderId="327" applyNumberFormat="0" applyFill="0" applyAlignment="0" applyProtection="0"/>
    <xf numFmtId="0" fontId="47" fillId="0" borderId="328" applyNumberFormat="0" applyFill="0" applyAlignment="0" applyProtection="0"/>
    <xf numFmtId="0" fontId="47" fillId="0" borderId="337" applyNumberFormat="0" applyFill="0" applyAlignment="0" applyProtection="0"/>
    <xf numFmtId="0" fontId="47" fillId="0" borderId="331" applyNumberFormat="0" applyFill="0" applyAlignment="0" applyProtection="0"/>
    <xf numFmtId="0" fontId="47" fillId="0" borderId="337" applyNumberFormat="0" applyFill="0" applyAlignment="0" applyProtection="0"/>
    <xf numFmtId="0" fontId="47" fillId="0" borderId="337" applyNumberFormat="0" applyFill="0" applyAlignment="0" applyProtection="0"/>
    <xf numFmtId="0" fontId="121" fillId="0" borderId="338" applyNumberFormat="0" applyFill="0">
      <alignment horizontal="centerContinuous" vertical="top"/>
    </xf>
    <xf numFmtId="182" fontId="102" fillId="69" borderId="326" applyFont="0" applyFill="0" applyBorder="0" applyProtection="0">
      <alignment vertical="center"/>
    </xf>
    <xf numFmtId="0" fontId="47" fillId="0" borderId="337" applyNumberFormat="0" applyFill="0" applyAlignment="0" applyProtection="0"/>
    <xf numFmtId="0" fontId="41" fillId="16" borderId="340" applyNumberFormat="0" applyAlignment="0" applyProtection="0"/>
    <xf numFmtId="0" fontId="42" fillId="0" borderId="344" applyNumberFormat="0" applyFill="0" applyAlignment="0" applyProtection="0"/>
    <xf numFmtId="0" fontId="41" fillId="16" borderId="340" applyNumberFormat="0" applyAlignment="0" applyProtection="0"/>
    <xf numFmtId="0" fontId="38" fillId="6" borderId="340" applyNumberFormat="0" applyAlignment="0" applyProtection="0"/>
    <xf numFmtId="0" fontId="38" fillId="6" borderId="340" applyNumberFormat="0" applyAlignment="0" applyProtection="0"/>
    <xf numFmtId="0" fontId="47" fillId="0" borderId="337" applyNumberFormat="0" applyFill="0" applyAlignment="0" applyProtection="0"/>
    <xf numFmtId="0" fontId="36" fillId="6" borderId="339" applyNumberFormat="0" applyAlignment="0" applyProtection="0"/>
    <xf numFmtId="0" fontId="47" fillId="0" borderId="337" applyNumberFormat="0" applyFill="0" applyAlignment="0" applyProtection="0"/>
    <xf numFmtId="0" fontId="47" fillId="0" borderId="337" applyNumberFormat="0" applyFill="0" applyAlignment="0" applyProtection="0"/>
    <xf numFmtId="0" fontId="115" fillId="0" borderId="336" applyNumberFormat="0" applyFill="0" applyAlignment="0" applyProtection="0"/>
    <xf numFmtId="0" fontId="47" fillId="0" borderId="337" applyNumberFormat="0" applyFill="0" applyAlignment="0" applyProtection="0"/>
    <xf numFmtId="0" fontId="115" fillId="0" borderId="336" applyNumberFormat="0" applyFill="0" applyAlignment="0" applyProtection="0"/>
    <xf numFmtId="0" fontId="115" fillId="0" borderId="336" applyNumberFormat="0" applyFill="0" applyAlignment="0" applyProtection="0"/>
    <xf numFmtId="0" fontId="115" fillId="0" borderId="336" applyNumberFormat="0" applyFill="0" applyAlignment="0" applyProtection="0"/>
    <xf numFmtId="0" fontId="106" fillId="70" borderId="351" applyNumberFormat="0" applyAlignment="0" applyProtection="0"/>
    <xf numFmtId="0" fontId="47" fillId="0" borderId="328" applyNumberFormat="0" applyFill="0" applyAlignment="0" applyProtection="0"/>
    <xf numFmtId="0" fontId="121" fillId="0" borderId="332" applyNumberFormat="0" applyFill="0">
      <alignment horizontal="centerContinuous" vertical="top"/>
    </xf>
    <xf numFmtId="0" fontId="115" fillId="0" borderId="330" applyNumberFormat="0" applyFill="0" applyAlignment="0" applyProtection="0"/>
    <xf numFmtId="0" fontId="47" fillId="0" borderId="331" applyNumberFormat="0" applyFill="0" applyAlignment="0" applyProtection="0"/>
    <xf numFmtId="0" fontId="115" fillId="0" borderId="313" applyNumberFormat="0" applyFill="0" applyAlignment="0" applyProtection="0"/>
    <xf numFmtId="0" fontId="47" fillId="0" borderId="314"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47" fillId="0" borderId="314" applyNumberFormat="0" applyFill="0" applyAlignment="0" applyProtection="0"/>
    <xf numFmtId="0" fontId="115" fillId="0" borderId="330" applyNumberFormat="0" applyFill="0" applyAlignment="0" applyProtection="0"/>
    <xf numFmtId="0" fontId="47" fillId="0" borderId="328" applyNumberFormat="0" applyFill="0" applyAlignment="0" applyProtection="0"/>
    <xf numFmtId="0" fontId="47" fillId="0" borderId="289" applyNumberFormat="0" applyFill="0" applyAlignment="0" applyProtection="0"/>
    <xf numFmtId="0" fontId="41" fillId="16" borderId="292" applyNumberFormat="0" applyAlignment="0" applyProtection="0"/>
    <xf numFmtId="0" fontId="115" fillId="0" borderId="330" applyNumberFormat="0" applyFill="0" applyAlignment="0" applyProtection="0"/>
    <xf numFmtId="0" fontId="41" fillId="16" borderId="292" applyNumberFormat="0" applyAlignment="0" applyProtection="0"/>
    <xf numFmtId="0" fontId="38" fillId="6" borderId="292" applyNumberFormat="0" applyAlignment="0" applyProtection="0"/>
    <xf numFmtId="0" fontId="41" fillId="16" borderId="270" applyNumberFormat="0" applyAlignment="0" applyProtection="0"/>
    <xf numFmtId="0" fontId="38" fillId="6" borderId="292" applyNumberFormat="0" applyAlignment="0" applyProtection="0"/>
    <xf numFmtId="0" fontId="36" fillId="6" borderId="269" applyNumberFormat="0" applyAlignment="0" applyProtection="0"/>
    <xf numFmtId="0" fontId="121" fillId="0" borderId="338" applyNumberFormat="0" applyFill="0">
      <alignment horizontal="centerContinuous" vertical="top"/>
    </xf>
    <xf numFmtId="0" fontId="42" fillId="0" borderId="311" applyNumberFormat="0" applyFill="0" applyAlignment="0" applyProtection="0"/>
    <xf numFmtId="0" fontId="47" fillId="0" borderId="317" applyNumberFormat="0" applyFill="0" applyAlignment="0" applyProtection="0"/>
    <xf numFmtId="0" fontId="47" fillId="0" borderId="314" applyNumberFormat="0" applyFill="0" applyAlignment="0" applyProtection="0"/>
    <xf numFmtId="183" fontId="102" fillId="69" borderId="287" applyBorder="0">
      <alignment horizontal="left" vertical="center" indent="2"/>
    </xf>
    <xf numFmtId="0" fontId="115" fillId="0" borderId="336" applyNumberFormat="0" applyFill="0" applyAlignment="0" applyProtection="0"/>
    <xf numFmtId="0" fontId="115" fillId="0" borderId="330" applyNumberFormat="0" applyFill="0" applyAlignment="0" applyProtection="0"/>
    <xf numFmtId="0" fontId="47" fillId="0" borderId="314" applyNumberFormat="0" applyFill="0" applyAlignment="0" applyProtection="0"/>
    <xf numFmtId="0" fontId="121" fillId="73" borderId="298" applyNumberFormat="0" applyBorder="0">
      <alignment horizontal="left" vertical="top" indent="1"/>
    </xf>
    <xf numFmtId="0" fontId="47" fillId="0" borderId="317" applyNumberFormat="0" applyFill="0" applyAlignment="0" applyProtection="0"/>
    <xf numFmtId="0" fontId="115" fillId="0" borderId="316" applyNumberFormat="0" applyFill="0" applyAlignment="0" applyProtection="0"/>
    <xf numFmtId="0" fontId="115" fillId="0" borderId="288" applyNumberFormat="0" applyFill="0" applyAlignment="0" applyProtection="0"/>
    <xf numFmtId="0" fontId="121" fillId="0" borderId="290" applyNumberFormat="0" applyFill="0">
      <alignment horizontal="centerContinuous" vertical="top"/>
    </xf>
    <xf numFmtId="0" fontId="121" fillId="0" borderId="290" applyNumberFormat="0" applyFill="0">
      <alignment horizontal="centerContinuous" vertical="top"/>
    </xf>
    <xf numFmtId="0" fontId="47" fillId="0" borderId="317" applyNumberFormat="0" applyFill="0" applyAlignment="0" applyProtection="0"/>
    <xf numFmtId="0" fontId="47" fillId="0" borderId="317" applyNumberFormat="0" applyFill="0" applyAlignment="0" applyProtection="0"/>
    <xf numFmtId="0" fontId="47" fillId="0" borderId="314" applyNumberFormat="0" applyFill="0" applyAlignment="0" applyProtection="0"/>
    <xf numFmtId="0" fontId="36" fillId="6" borderId="282" applyNumberFormat="0" applyAlignment="0" applyProtection="0"/>
    <xf numFmtId="0" fontId="38" fillId="6" borderId="283" applyNumberFormat="0" applyAlignment="0" applyProtection="0"/>
    <xf numFmtId="0" fontId="41" fillId="16" borderId="283" applyNumberFormat="0" applyAlignment="0" applyProtection="0"/>
    <xf numFmtId="0" fontId="41" fillId="16" borderId="283" applyNumberFormat="0" applyAlignment="0" applyProtection="0"/>
    <xf numFmtId="0" fontId="121" fillId="0" borderId="332" applyNumberFormat="0" applyFill="0">
      <alignment horizontal="centerContinuous" vertical="top"/>
    </xf>
    <xf numFmtId="0" fontId="115" fillId="0" borderId="336" applyNumberFormat="0" applyFill="0" applyAlignment="0" applyProtection="0"/>
    <xf numFmtId="0" fontId="41" fillId="16" borderId="320" applyNumberFormat="0" applyAlignment="0" applyProtection="0"/>
    <xf numFmtId="0" fontId="115" fillId="0" borderId="336" applyNumberFormat="0" applyFill="0" applyAlignment="0" applyProtection="0"/>
    <xf numFmtId="0" fontId="42" fillId="0" borderId="324" applyNumberFormat="0" applyFill="0" applyAlignment="0" applyProtection="0"/>
    <xf numFmtId="0" fontId="115" fillId="0" borderId="336" applyNumberFormat="0" applyFill="0" applyAlignment="0" applyProtection="0"/>
    <xf numFmtId="0" fontId="115" fillId="0" borderId="336" applyNumberFormat="0" applyFill="0" applyAlignment="0" applyProtection="0"/>
    <xf numFmtId="0" fontId="115" fillId="0" borderId="336" applyNumberFormat="0" applyFill="0" applyAlignment="0" applyProtection="0"/>
    <xf numFmtId="0" fontId="47" fillId="0" borderId="328" applyNumberFormat="0" applyFill="0" applyAlignment="0" applyProtection="0"/>
    <xf numFmtId="0" fontId="47" fillId="0" borderId="297" applyNumberFormat="0" applyFill="0" applyAlignment="0" applyProtection="0"/>
    <xf numFmtId="0" fontId="41" fillId="16" borderId="320" applyNumberFormat="0" applyAlignment="0" applyProtection="0"/>
    <xf numFmtId="0" fontId="47" fillId="0" borderId="289" applyNumberFormat="0" applyFill="0" applyAlignment="0" applyProtection="0"/>
    <xf numFmtId="0" fontId="115" fillId="0" borderId="288" applyNumberFormat="0" applyFill="0" applyAlignment="0" applyProtection="0"/>
    <xf numFmtId="0" fontId="38" fillId="6" borderId="320" applyNumberFormat="0" applyAlignment="0" applyProtection="0"/>
    <xf numFmtId="0" fontId="121" fillId="0" borderId="315" applyNumberFormat="0" applyFill="0">
      <alignment horizontal="centerContinuous" vertical="top"/>
    </xf>
    <xf numFmtId="0" fontId="47" fillId="0" borderId="289" applyNumberFormat="0" applyFill="0" applyAlignment="0" applyProtection="0"/>
    <xf numFmtId="0" fontId="115" fillId="0" borderId="330" applyNumberFormat="0" applyFill="0" applyAlignment="0" applyProtection="0"/>
    <xf numFmtId="0" fontId="38" fillId="6" borderId="320" applyNumberFormat="0" applyAlignment="0" applyProtection="0"/>
    <xf numFmtId="0" fontId="47" fillId="0" borderId="317" applyNumberFormat="0" applyFill="0" applyAlignment="0" applyProtection="0"/>
    <xf numFmtId="0" fontId="36" fillId="6" borderId="319" applyNumberFormat="0" applyAlignment="0" applyProtection="0"/>
    <xf numFmtId="0" fontId="47" fillId="0" borderId="314" applyNumberFormat="0" applyFill="0" applyAlignment="0" applyProtection="0"/>
    <xf numFmtId="0" fontId="106" fillId="70" borderId="307" applyNumberFormat="0" applyAlignment="0" applyProtection="0"/>
    <xf numFmtId="0" fontId="47" fillId="0" borderId="297" applyNumberFormat="0" applyFill="0" applyAlignment="0" applyProtection="0"/>
    <xf numFmtId="0" fontId="115" fillId="0" borderId="296" applyNumberFormat="0" applyFill="0" applyAlignment="0" applyProtection="0"/>
    <xf numFmtId="0" fontId="47" fillId="0" borderId="297" applyNumberFormat="0" applyFill="0" applyAlignment="0" applyProtection="0"/>
    <xf numFmtId="0" fontId="105" fillId="70" borderId="291" applyNumberFormat="0" applyAlignment="0" applyProtection="0"/>
    <xf numFmtId="0" fontId="115" fillId="0" borderId="296" applyNumberFormat="0" applyFill="0" applyAlignment="0" applyProtection="0"/>
    <xf numFmtId="0" fontId="36" fillId="6" borderId="291" applyNumberFormat="0" applyAlignment="0" applyProtection="0"/>
    <xf numFmtId="0" fontId="47" fillId="0" borderId="328" applyNumberFormat="0" applyFill="0" applyAlignment="0" applyProtection="0"/>
    <xf numFmtId="0" fontId="47" fillId="0" borderId="328" applyNumberFormat="0" applyFill="0" applyAlignment="0" applyProtection="0"/>
    <xf numFmtId="0" fontId="115" fillId="0" borderId="327" applyNumberFormat="0" applyFill="0" applyAlignment="0" applyProtection="0"/>
    <xf numFmtId="0" fontId="47" fillId="0" borderId="328" applyNumberFormat="0" applyFill="0" applyAlignment="0" applyProtection="0"/>
    <xf numFmtId="0" fontId="115" fillId="0" borderId="327" applyNumberFormat="0" applyFill="0" applyAlignment="0" applyProtection="0"/>
    <xf numFmtId="0" fontId="47" fillId="0" borderId="334" applyNumberFormat="0" applyFill="0" applyAlignment="0" applyProtection="0"/>
    <xf numFmtId="0" fontId="115" fillId="0" borderId="327" applyNumberFormat="0" applyFill="0" applyAlignment="0" applyProtection="0"/>
    <xf numFmtId="0" fontId="115" fillId="0" borderId="327" applyNumberFormat="0" applyFill="0" applyAlignment="0" applyProtection="0"/>
    <xf numFmtId="0" fontId="121" fillId="0" borderId="329" applyNumberFormat="0" applyFill="0">
      <alignment horizontal="centerContinuous" vertical="top"/>
    </xf>
    <xf numFmtId="0" fontId="47" fillId="0" borderId="334" applyNumberFormat="0" applyFill="0" applyAlignment="0" applyProtection="0"/>
    <xf numFmtId="0" fontId="115" fillId="0" borderId="336" applyNumberFormat="0" applyFill="0" applyAlignment="0" applyProtection="0"/>
    <xf numFmtId="0" fontId="115" fillId="0" borderId="327" applyNumberFormat="0" applyFill="0" applyAlignment="0" applyProtection="0"/>
    <xf numFmtId="0" fontId="115" fillId="0" borderId="336" applyNumberFormat="0" applyFill="0" applyAlignment="0" applyProtection="0"/>
    <xf numFmtId="0" fontId="47" fillId="0" borderId="314" applyNumberFormat="0" applyFill="0" applyAlignment="0" applyProtection="0"/>
    <xf numFmtId="0" fontId="115" fillId="0" borderId="327" applyNumberFormat="0" applyFill="0" applyAlignment="0" applyProtection="0"/>
    <xf numFmtId="0" fontId="47" fillId="0" borderId="317" applyNumberFormat="0" applyFill="0" applyAlignment="0" applyProtection="0"/>
    <xf numFmtId="0" fontId="121" fillId="0" borderId="338" applyNumberFormat="0" applyFill="0">
      <alignment horizontal="centerContinuous" vertical="top"/>
    </xf>
    <xf numFmtId="0" fontId="115" fillId="0" borderId="327" applyNumberFormat="0" applyFill="0" applyAlignment="0" applyProtection="0"/>
    <xf numFmtId="0" fontId="115" fillId="0" borderId="336" applyNumberFormat="0" applyFill="0" applyAlignment="0" applyProtection="0"/>
    <xf numFmtId="0" fontId="47" fillId="0" borderId="317" applyNumberFormat="0" applyFill="0" applyAlignment="0" applyProtection="0"/>
    <xf numFmtId="0" fontId="105" fillId="70" borderId="282" applyNumberFormat="0" applyAlignment="0" applyProtection="0"/>
    <xf numFmtId="0" fontId="47" fillId="0" borderId="348" applyNumberFormat="0" applyFill="0" applyAlignment="0" applyProtection="0"/>
    <xf numFmtId="0" fontId="47" fillId="0" borderId="314" applyNumberFormat="0" applyFill="0" applyAlignment="0" applyProtection="0"/>
    <xf numFmtId="0" fontId="115" fillId="0" borderId="336" applyNumberFormat="0" applyFill="0" applyAlignment="0" applyProtection="0"/>
    <xf numFmtId="0" fontId="115" fillId="0" borderId="347" applyNumberFormat="0" applyFill="0" applyAlignment="0" applyProtection="0"/>
    <xf numFmtId="0" fontId="47" fillId="0" borderId="337" applyNumberFormat="0" applyFill="0" applyAlignment="0" applyProtection="0"/>
    <xf numFmtId="0" fontId="121" fillId="73" borderId="315" applyNumberFormat="0" applyBorder="0">
      <alignment horizontal="left" vertical="top" indent="1"/>
    </xf>
    <xf numFmtId="0" fontId="115" fillId="0" borderId="288" applyNumberFormat="0" applyFill="0" applyAlignment="0" applyProtection="0"/>
    <xf numFmtId="0" fontId="47" fillId="0" borderId="297" applyNumberFormat="0" applyFill="0" applyAlignment="0" applyProtection="0"/>
    <xf numFmtId="0" fontId="115" fillId="0" borderId="336" applyNumberFormat="0" applyFill="0" applyAlignment="0" applyProtection="0"/>
    <xf numFmtId="0" fontId="115" fillId="0" borderId="313" applyNumberFormat="0" applyFill="0" applyAlignment="0" applyProtection="0"/>
    <xf numFmtId="0" fontId="47" fillId="0" borderId="314" applyNumberFormat="0" applyFill="0" applyAlignment="0" applyProtection="0"/>
    <xf numFmtId="0" fontId="90" fillId="58" borderId="285" applyNumberFormat="0" applyFont="0" applyAlignment="0" applyProtection="0"/>
    <xf numFmtId="0" fontId="47" fillId="0" borderId="297" applyNumberFormat="0" applyFill="0" applyAlignment="0" applyProtection="0"/>
    <xf numFmtId="0" fontId="121" fillId="73" borderId="315" applyNumberFormat="0" applyBorder="0">
      <alignment horizontal="left" vertical="top" indent="1"/>
    </xf>
    <xf numFmtId="0" fontId="121" fillId="0" borderId="315" applyNumberFormat="0" applyFill="0">
      <alignment horizontal="centerContinuous" vertical="top"/>
    </xf>
    <xf numFmtId="0" fontId="47" fillId="0" borderId="289" applyNumberFormat="0" applyFill="0" applyAlignment="0" applyProtection="0"/>
    <xf numFmtId="0" fontId="115" fillId="0" borderId="327" applyNumberFormat="0" applyFill="0" applyAlignment="0" applyProtection="0"/>
    <xf numFmtId="0" fontId="47" fillId="0" borderId="314" applyNumberFormat="0" applyFill="0" applyAlignment="0" applyProtection="0"/>
    <xf numFmtId="0" fontId="121" fillId="0" borderId="338" applyNumberFormat="0" applyFill="0">
      <alignment horizontal="centerContinuous" vertical="top"/>
    </xf>
    <xf numFmtId="0" fontId="115" fillId="0" borderId="336" applyNumberFormat="0" applyFill="0" applyAlignment="0" applyProtection="0"/>
    <xf numFmtId="0" fontId="47" fillId="0" borderId="289"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47" fillId="0" borderId="280" applyNumberFormat="0" applyFill="0" applyAlignment="0" applyProtection="0"/>
    <xf numFmtId="0" fontId="115" fillId="0" borderId="327" applyNumberFormat="0" applyFill="0" applyAlignment="0" applyProtection="0"/>
    <xf numFmtId="0" fontId="115" fillId="0" borderId="279" applyNumberFormat="0" applyFill="0" applyAlignment="0" applyProtection="0"/>
    <xf numFmtId="0" fontId="115" fillId="0" borderId="333"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80" applyNumberFormat="0" applyFill="0" applyAlignment="0" applyProtection="0"/>
    <xf numFmtId="0" fontId="121" fillId="0" borderId="329" applyNumberFormat="0" applyFill="0">
      <alignment horizontal="centerContinuous" vertical="top"/>
    </xf>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97"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115" fillId="0" borderId="279"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47" fillId="0" borderId="297" applyNumberFormat="0" applyFill="0" applyAlignment="0" applyProtection="0"/>
    <xf numFmtId="0" fontId="115" fillId="0" borderId="296" applyNumberFormat="0" applyFill="0" applyAlignment="0" applyProtection="0"/>
    <xf numFmtId="0" fontId="115" fillId="0" borderId="330" applyNumberFormat="0" applyFill="0" applyAlignment="0" applyProtection="0"/>
    <xf numFmtId="0" fontId="47" fillId="0" borderId="334" applyNumberFormat="0" applyFill="0" applyAlignment="0" applyProtection="0"/>
    <xf numFmtId="0" fontId="115" fillId="0" borderId="336" applyNumberFormat="0" applyFill="0" applyAlignment="0" applyProtection="0"/>
    <xf numFmtId="0" fontId="115" fillId="0" borderId="313" applyNumberFormat="0" applyFill="0" applyAlignment="0" applyProtection="0"/>
    <xf numFmtId="0" fontId="115" fillId="0" borderId="330" applyNumberFormat="0" applyFill="0" applyAlignment="0" applyProtection="0"/>
    <xf numFmtId="182" fontId="102" fillId="69" borderId="326" applyFont="0" applyFill="0" applyBorder="0" applyProtection="0">
      <alignment vertical="center"/>
    </xf>
    <xf numFmtId="0" fontId="121" fillId="0" borderId="338" applyNumberFormat="0" applyFill="0">
      <alignment horizontal="centerContinuous" vertical="top"/>
    </xf>
    <xf numFmtId="0" fontId="47" fillId="0" borderId="314" applyNumberFormat="0" applyFill="0" applyAlignment="0" applyProtection="0"/>
    <xf numFmtId="0" fontId="47" fillId="0" borderId="277"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115" fillId="0" borderId="276" applyNumberFormat="0" applyFill="0" applyAlignment="0" applyProtection="0"/>
    <xf numFmtId="0" fontId="115" fillId="0" borderId="276" applyNumberFormat="0" applyFill="0" applyAlignment="0" applyProtection="0"/>
    <xf numFmtId="0" fontId="47" fillId="0" borderId="328" applyNumberFormat="0" applyFill="0" applyAlignment="0" applyProtection="0"/>
    <xf numFmtId="0" fontId="47" fillId="0" borderId="289" applyNumberFormat="0" applyFill="0" applyAlignment="0" applyProtection="0"/>
    <xf numFmtId="0" fontId="36" fillId="6" borderId="291" applyNumberFormat="0" applyAlignment="0" applyProtection="0"/>
    <xf numFmtId="0" fontId="47" fillId="0" borderId="289" applyNumberFormat="0" applyFill="0" applyAlignment="0" applyProtection="0"/>
    <xf numFmtId="0" fontId="47" fillId="0" borderId="289" applyNumberFormat="0" applyFill="0" applyAlignment="0" applyProtection="0"/>
    <xf numFmtId="0" fontId="115" fillId="0" borderId="288" applyNumberFormat="0" applyFill="0" applyAlignment="0" applyProtection="0"/>
    <xf numFmtId="0" fontId="42" fillId="0" borderId="274" applyNumberFormat="0" applyFill="0" applyAlignment="0" applyProtection="0"/>
    <xf numFmtId="0" fontId="115" fillId="0" borderId="333" applyNumberFormat="0" applyFill="0" applyAlignment="0" applyProtection="0"/>
    <xf numFmtId="0" fontId="115" fillId="0" borderId="296" applyNumberFormat="0" applyFill="0" applyAlignment="0" applyProtection="0"/>
    <xf numFmtId="0" fontId="47" fillId="0" borderId="337" applyNumberFormat="0" applyFill="0" applyAlignment="0" applyProtection="0"/>
    <xf numFmtId="0" fontId="115" fillId="0" borderId="279" applyNumberFormat="0" applyFill="0" applyAlignment="0" applyProtection="0"/>
    <xf numFmtId="0" fontId="115" fillId="0" borderId="336" applyNumberFormat="0" applyFill="0" applyAlignment="0" applyProtection="0"/>
    <xf numFmtId="0" fontId="115" fillId="0" borderId="279" applyNumberFormat="0" applyFill="0" applyAlignment="0" applyProtection="0"/>
    <xf numFmtId="0" fontId="115" fillId="0" borderId="313" applyNumberFormat="0" applyFill="0" applyAlignment="0" applyProtection="0"/>
    <xf numFmtId="0" fontId="47" fillId="0" borderId="337" applyNumberFormat="0" applyFill="0" applyAlignment="0" applyProtection="0"/>
    <xf numFmtId="0" fontId="115" fillId="0" borderId="316" applyNumberFormat="0" applyFill="0" applyAlignment="0" applyProtection="0"/>
    <xf numFmtId="0" fontId="115" fillId="0" borderId="327" applyNumberFormat="0" applyFill="0" applyAlignment="0" applyProtection="0"/>
    <xf numFmtId="0" fontId="115" fillId="0" borderId="296" applyNumberFormat="0" applyFill="0" applyAlignment="0" applyProtection="0"/>
    <xf numFmtId="0" fontId="115" fillId="0" borderId="313" applyNumberFormat="0" applyFill="0" applyAlignment="0" applyProtection="0"/>
    <xf numFmtId="0" fontId="115" fillId="0" borderId="316" applyNumberFormat="0" applyFill="0" applyAlignment="0" applyProtection="0"/>
    <xf numFmtId="0" fontId="115" fillId="0" borderId="336" applyNumberFormat="0" applyFill="0" applyAlignment="0" applyProtection="0"/>
    <xf numFmtId="0" fontId="47" fillId="0" borderId="317" applyNumberFormat="0" applyFill="0" applyAlignment="0" applyProtection="0"/>
    <xf numFmtId="0" fontId="38" fillId="6" borderId="307" applyNumberFormat="0" applyAlignment="0" applyProtection="0"/>
    <xf numFmtId="0" fontId="47" fillId="0" borderId="334" applyNumberFormat="0" applyFill="0" applyAlignment="0" applyProtection="0"/>
    <xf numFmtId="0" fontId="115" fillId="0" borderId="313" applyNumberFormat="0" applyFill="0" applyAlignment="0" applyProtection="0"/>
    <xf numFmtId="0" fontId="115" fillId="0" borderId="313" applyNumberFormat="0" applyFill="0" applyAlignment="0" applyProtection="0"/>
    <xf numFmtId="0" fontId="47" fillId="0" borderId="289" applyNumberFormat="0" applyFill="0" applyAlignment="0" applyProtection="0"/>
    <xf numFmtId="0" fontId="47" fillId="0" borderId="317" applyNumberFormat="0" applyFill="0" applyAlignment="0" applyProtection="0"/>
    <xf numFmtId="0" fontId="115" fillId="0" borderId="288" applyNumberFormat="0" applyFill="0" applyAlignment="0" applyProtection="0"/>
    <xf numFmtId="0" fontId="42" fillId="0" borderId="271" applyNumberFormat="0" applyFill="0" applyAlignment="0" applyProtection="0"/>
    <xf numFmtId="0" fontId="115" fillId="0" borderId="266" applyNumberFormat="0" applyFill="0" applyAlignment="0" applyProtection="0"/>
    <xf numFmtId="0" fontId="38" fillId="6" borderId="270" applyNumberFormat="0" applyAlignment="0" applyProtection="0"/>
    <xf numFmtId="0" fontId="115" fillId="0" borderId="296" applyNumberFormat="0" applyFill="0" applyAlignment="0" applyProtection="0"/>
    <xf numFmtId="0" fontId="121" fillId="0" borderId="298" applyNumberFormat="0" applyFill="0">
      <alignment horizontal="centerContinuous" vertical="top"/>
    </xf>
    <xf numFmtId="0" fontId="47" fillId="0" borderId="314" applyNumberFormat="0" applyFill="0" applyAlignment="0" applyProtection="0"/>
    <xf numFmtId="0" fontId="115" fillId="0" borderId="336" applyNumberFormat="0" applyFill="0" applyAlignment="0" applyProtection="0"/>
    <xf numFmtId="0" fontId="121" fillId="0" borderId="315" applyNumberFormat="0" applyFill="0">
      <alignment horizontal="centerContinuous" vertical="top"/>
    </xf>
    <xf numFmtId="0" fontId="47" fillId="0" borderId="334" applyNumberFormat="0" applyFill="0" applyAlignment="0" applyProtection="0"/>
    <xf numFmtId="0" fontId="115" fillId="0" borderId="327" applyNumberFormat="0" applyFill="0" applyAlignment="0" applyProtection="0"/>
    <xf numFmtId="0" fontId="115" fillId="0" borderId="313" applyNumberFormat="0" applyFill="0" applyAlignment="0" applyProtection="0"/>
    <xf numFmtId="0" fontId="115" fillId="0" borderId="296"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1" fillId="16" borderId="270" applyNumberFormat="0" applyAlignment="0" applyProtection="0"/>
    <xf numFmtId="0" fontId="38" fillId="6" borderId="270" applyNumberFormat="0" applyAlignment="0" applyProtection="0"/>
    <xf numFmtId="0" fontId="42" fillId="0" borderId="286" applyNumberFormat="0" applyFill="0" applyAlignment="0" applyProtection="0"/>
    <xf numFmtId="0" fontId="115" fillId="0" borderId="288" applyNumberFormat="0" applyFill="0" applyAlignment="0" applyProtection="0"/>
    <xf numFmtId="0" fontId="47" fillId="0" borderId="297" applyNumberFormat="0" applyFill="0" applyAlignment="0" applyProtection="0"/>
    <xf numFmtId="0" fontId="115" fillId="0" borderId="288" applyNumberFormat="0" applyFill="0" applyAlignment="0" applyProtection="0"/>
    <xf numFmtId="0" fontId="115" fillId="0" borderId="288" applyNumberFormat="0" applyFill="0" applyAlignment="0" applyProtection="0"/>
    <xf numFmtId="0" fontId="121" fillId="0" borderId="290" applyNumberFormat="0" applyFill="0">
      <alignment horizontal="centerContinuous" vertical="top"/>
    </xf>
    <xf numFmtId="0" fontId="115" fillId="0" borderId="288" applyNumberFormat="0" applyFill="0" applyAlignment="0" applyProtection="0"/>
    <xf numFmtId="0" fontId="105" fillId="70" borderId="269" applyNumberFormat="0" applyAlignment="0" applyProtection="0"/>
    <xf numFmtId="0" fontId="47" fillId="0" borderId="334" applyNumberFormat="0" applyFill="0" applyAlignment="0" applyProtection="0"/>
    <xf numFmtId="0" fontId="115" fillId="0" borderId="313" applyNumberFormat="0" applyFill="0" applyAlignment="0" applyProtection="0"/>
    <xf numFmtId="0" fontId="115" fillId="0" borderId="279" applyNumberFormat="0" applyFill="0" applyAlignment="0" applyProtection="0"/>
    <xf numFmtId="0" fontId="115" fillId="0" borderId="313" applyNumberFormat="0" applyFill="0" applyAlignment="0" applyProtection="0"/>
    <xf numFmtId="0" fontId="115" fillId="0" borderId="313" applyNumberFormat="0" applyFill="0" applyAlignment="0" applyProtection="0"/>
    <xf numFmtId="0" fontId="115" fillId="0" borderId="316" applyNumberFormat="0" applyFill="0" applyAlignment="0" applyProtection="0"/>
    <xf numFmtId="0" fontId="115" fillId="0" borderId="313" applyNumberFormat="0" applyFill="0" applyAlignment="0" applyProtection="0"/>
    <xf numFmtId="0" fontId="115" fillId="0" borderId="327" applyNumberFormat="0" applyFill="0" applyAlignment="0" applyProtection="0"/>
    <xf numFmtId="0" fontId="121" fillId="73" borderId="329" applyNumberFormat="0" applyBorder="0">
      <alignment horizontal="left" vertical="top" indent="1"/>
    </xf>
    <xf numFmtId="0" fontId="115" fillId="0" borderId="313" applyNumberFormat="0" applyFill="0" applyAlignment="0" applyProtection="0"/>
    <xf numFmtId="0" fontId="115" fillId="0" borderId="313" applyNumberFormat="0" applyFill="0" applyAlignment="0" applyProtection="0"/>
    <xf numFmtId="0" fontId="121" fillId="0" borderId="329" applyNumberFormat="0" applyFill="0">
      <alignment horizontal="centerContinuous" vertical="top"/>
    </xf>
    <xf numFmtId="0" fontId="115" fillId="0" borderId="288" applyNumberFormat="0" applyFill="0" applyAlignment="0" applyProtection="0"/>
    <xf numFmtId="0" fontId="115" fillId="0" borderId="288" applyNumberFormat="0" applyFill="0" applyAlignment="0" applyProtection="0"/>
    <xf numFmtId="0" fontId="115" fillId="0" borderId="288" applyNumberFormat="0" applyFill="0" applyAlignment="0" applyProtection="0"/>
    <xf numFmtId="0" fontId="38" fillId="6" borderId="270" applyNumberFormat="0" applyAlignment="0" applyProtection="0"/>
    <xf numFmtId="0" fontId="115" fillId="0" borderId="296" applyNumberFormat="0" applyFill="0" applyAlignment="0" applyProtection="0"/>
    <xf numFmtId="0" fontId="121" fillId="73" borderId="315" applyNumberFormat="0" applyBorder="0">
      <alignment horizontal="left" vertical="top" indent="1"/>
    </xf>
    <xf numFmtId="0" fontId="121" fillId="0" borderId="332" applyNumberFormat="0" applyFill="0">
      <alignment horizontal="centerContinuous" vertical="top"/>
    </xf>
    <xf numFmtId="0" fontId="115" fillId="0" borderId="288" applyNumberFormat="0" applyFill="0" applyAlignment="0" applyProtection="0"/>
    <xf numFmtId="0" fontId="115" fillId="0" borderId="330" applyNumberFormat="0" applyFill="0" applyAlignment="0" applyProtection="0"/>
    <xf numFmtId="0" fontId="121" fillId="0" borderId="315" applyNumberFormat="0" applyFill="0">
      <alignment horizontal="centerContinuous" vertical="top"/>
    </xf>
    <xf numFmtId="0" fontId="115" fillId="0" borderId="288" applyNumberFormat="0" applyFill="0" applyAlignment="0" applyProtection="0"/>
    <xf numFmtId="0" fontId="115" fillId="0" borderId="313" applyNumberFormat="0" applyFill="0" applyAlignment="0" applyProtection="0"/>
    <xf numFmtId="0" fontId="115" fillId="0" borderId="296" applyNumberFormat="0" applyFill="0" applyAlignment="0" applyProtection="0"/>
    <xf numFmtId="0" fontId="38" fillId="6" borderId="307" applyNumberFormat="0" applyAlignment="0" applyProtection="0"/>
    <xf numFmtId="0" fontId="115" fillId="0" borderId="336" applyNumberFormat="0" applyFill="0" applyAlignment="0" applyProtection="0"/>
    <xf numFmtId="0" fontId="121" fillId="73" borderId="338" applyNumberFormat="0" applyBorder="0">
      <alignment horizontal="left" vertical="top" indent="1"/>
    </xf>
    <xf numFmtId="183" fontId="102" fillId="69" borderId="295" applyBorder="0">
      <alignment horizontal="left" vertical="center" indent="2"/>
    </xf>
    <xf numFmtId="0" fontId="47" fillId="0" borderId="334" applyNumberFormat="0" applyFill="0" applyAlignment="0" applyProtection="0"/>
    <xf numFmtId="0" fontId="47" fillId="0" borderId="348" applyNumberFormat="0" applyFill="0" applyAlignment="0" applyProtection="0"/>
    <xf numFmtId="0" fontId="115" fillId="0" borderId="316" applyNumberFormat="0" applyFill="0" applyAlignment="0" applyProtection="0"/>
    <xf numFmtId="0" fontId="115" fillId="0" borderId="316" applyNumberFormat="0" applyFill="0" applyAlignment="0" applyProtection="0"/>
    <xf numFmtId="0" fontId="121" fillId="0" borderId="318" applyNumberFormat="0" applyFill="0">
      <alignment horizontal="centerContinuous" vertical="top"/>
    </xf>
    <xf numFmtId="0" fontId="90" fillId="58" borderId="309" applyNumberFormat="0" applyFont="0" applyAlignment="0" applyProtection="0"/>
    <xf numFmtId="0" fontId="121" fillId="0" borderId="338" applyNumberFormat="0" applyFill="0">
      <alignment horizontal="centerContinuous" vertical="top"/>
    </xf>
    <xf numFmtId="0" fontId="115" fillId="0" borderId="347" applyNumberFormat="0" applyFill="0" applyAlignment="0" applyProtection="0"/>
    <xf numFmtId="0" fontId="47" fillId="0" borderId="334" applyNumberFormat="0" applyFill="0" applyAlignment="0" applyProtection="0"/>
    <xf numFmtId="0" fontId="47" fillId="0" borderId="317" applyNumberFormat="0" applyFill="0" applyAlignment="0" applyProtection="0"/>
    <xf numFmtId="0" fontId="47" fillId="0" borderId="348" applyNumberFormat="0" applyFill="0" applyAlignment="0" applyProtection="0"/>
    <xf numFmtId="0" fontId="115" fillId="0" borderId="327" applyNumberFormat="0" applyFill="0" applyAlignment="0" applyProtection="0"/>
    <xf numFmtId="0" fontId="90" fillId="58" borderId="342" applyNumberFormat="0" applyFont="0" applyAlignment="0" applyProtection="0"/>
    <xf numFmtId="0" fontId="115" fillId="0" borderId="330" applyNumberFormat="0" applyFill="0" applyAlignment="0" applyProtection="0"/>
    <xf numFmtId="0" fontId="47" fillId="0" borderId="334" applyNumberFormat="0" applyFill="0" applyAlignment="0" applyProtection="0"/>
    <xf numFmtId="0" fontId="115" fillId="0" borderId="327" applyNumberFormat="0" applyFill="0" applyAlignment="0" applyProtection="0"/>
    <xf numFmtId="0" fontId="115" fillId="0" borderId="316" applyNumberFormat="0" applyFill="0" applyAlignment="0" applyProtection="0"/>
    <xf numFmtId="0" fontId="47" fillId="0" borderId="334" applyNumberFormat="0" applyFill="0" applyAlignment="0" applyProtection="0"/>
    <xf numFmtId="0" fontId="115" fillId="0" borderId="313" applyNumberFormat="0" applyFill="0" applyAlignment="0" applyProtection="0"/>
    <xf numFmtId="0" fontId="121" fillId="0" borderId="315" applyNumberFormat="0" applyFill="0">
      <alignment horizontal="centerContinuous" vertical="top"/>
    </xf>
    <xf numFmtId="0" fontId="115" fillId="0" borderId="313" applyNumberFormat="0" applyFill="0" applyAlignment="0" applyProtection="0"/>
    <xf numFmtId="0" fontId="115" fillId="0" borderId="313" applyNumberFormat="0" applyFill="0" applyAlignment="0" applyProtection="0"/>
    <xf numFmtId="0" fontId="115" fillId="0" borderId="316" applyNumberFormat="0" applyFill="0" applyAlignment="0" applyProtection="0"/>
    <xf numFmtId="0" fontId="115" fillId="0" borderId="296" applyNumberFormat="0" applyFill="0" applyAlignment="0" applyProtection="0"/>
    <xf numFmtId="0" fontId="47" fillId="0" borderId="348"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183" fontId="102" fillId="69" borderId="287" applyBorder="0">
      <alignment horizontal="left" vertical="center" indent="2"/>
    </xf>
    <xf numFmtId="0" fontId="121" fillId="0" borderId="335" applyNumberFormat="0" applyFill="0">
      <alignment horizontal="centerContinuous" vertical="top"/>
    </xf>
    <xf numFmtId="0" fontId="106" fillId="70" borderId="283" applyNumberFormat="0" applyAlignment="0" applyProtection="0"/>
    <xf numFmtId="0" fontId="121" fillId="73" borderId="332" applyNumberFormat="0" applyBorder="0">
      <alignment horizontal="left" vertical="top" indent="1"/>
    </xf>
    <xf numFmtId="0" fontId="115" fillId="0" borderId="327" applyNumberFormat="0" applyFill="0" applyAlignment="0" applyProtection="0"/>
    <xf numFmtId="0" fontId="115" fillId="0" borderId="316" applyNumberFormat="0" applyFill="0" applyAlignment="0" applyProtection="0"/>
    <xf numFmtId="0" fontId="105" fillId="70" borderId="339" applyNumberFormat="0" applyAlignment="0" applyProtection="0"/>
    <xf numFmtId="0" fontId="115" fillId="0" borderId="316" applyNumberFormat="0" applyFill="0" applyAlignment="0" applyProtection="0"/>
    <xf numFmtId="0" fontId="106" fillId="70" borderId="340" applyNumberFormat="0" applyAlignment="0" applyProtection="0"/>
    <xf numFmtId="0" fontId="115" fillId="0" borderId="333" applyNumberFormat="0" applyFill="0" applyAlignment="0" applyProtection="0"/>
    <xf numFmtId="0" fontId="121" fillId="0" borderId="315" applyNumberFormat="0" applyFill="0">
      <alignment horizontal="centerContinuous" vertical="top"/>
    </xf>
    <xf numFmtId="0" fontId="47" fillId="0" borderId="317" applyNumberFormat="0" applyFill="0" applyAlignment="0" applyProtection="0"/>
    <xf numFmtId="0" fontId="47" fillId="0" borderId="314" applyNumberFormat="0" applyFill="0" applyAlignment="0" applyProtection="0"/>
    <xf numFmtId="0" fontId="115" fillId="0" borderId="313" applyNumberFormat="0" applyFill="0" applyAlignment="0" applyProtection="0"/>
    <xf numFmtId="0" fontId="115" fillId="0" borderId="313" applyNumberFormat="0" applyFill="0" applyAlignment="0" applyProtection="0"/>
    <xf numFmtId="0" fontId="115" fillId="0" borderId="288" applyNumberFormat="0" applyFill="0" applyAlignment="0" applyProtection="0"/>
    <xf numFmtId="0" fontId="121" fillId="0" borderId="298" applyNumberFormat="0" applyFill="0">
      <alignment horizontal="centerContinuous" vertical="top"/>
    </xf>
    <xf numFmtId="0" fontId="47" fillId="0" borderId="334" applyNumberFormat="0" applyFill="0" applyAlignment="0" applyProtection="0"/>
    <xf numFmtId="0" fontId="121" fillId="0" borderId="315" applyNumberFormat="0" applyFill="0">
      <alignment horizontal="centerContinuous" vertical="top"/>
    </xf>
    <xf numFmtId="0" fontId="115" fillId="0" borderId="313" applyNumberFormat="0" applyFill="0" applyAlignment="0" applyProtection="0"/>
    <xf numFmtId="0" fontId="41" fillId="16" borderId="270" applyNumberFormat="0" applyAlignment="0" applyProtection="0"/>
    <xf numFmtId="0" fontId="121" fillId="73" borderId="315" applyNumberFormat="0" applyBorder="0">
      <alignment horizontal="left" vertical="top" indent="1"/>
    </xf>
    <xf numFmtId="0" fontId="47" fillId="0" borderId="328" applyNumberFormat="0" applyFill="0" applyAlignment="0" applyProtection="0"/>
    <xf numFmtId="0" fontId="121" fillId="0" borderId="315" applyNumberFormat="0" applyFill="0">
      <alignment horizontal="centerContinuous" vertical="top"/>
    </xf>
    <xf numFmtId="0" fontId="115" fillId="0" borderId="316" applyNumberFormat="0" applyFill="0" applyAlignment="0" applyProtection="0"/>
    <xf numFmtId="0" fontId="115" fillId="0" borderId="316" applyNumberFormat="0" applyFill="0" applyAlignment="0" applyProtection="0"/>
    <xf numFmtId="0" fontId="121" fillId="0" borderId="290" applyNumberFormat="0" applyFill="0">
      <alignment horizontal="centerContinuous" vertical="top"/>
    </xf>
    <xf numFmtId="0" fontId="115" fillId="0" borderId="316" applyNumberFormat="0" applyFill="0" applyAlignment="0" applyProtection="0"/>
    <xf numFmtId="0" fontId="115" fillId="0" borderId="316" applyNumberFormat="0" applyFill="0" applyAlignment="0" applyProtection="0"/>
    <xf numFmtId="0" fontId="121" fillId="0" borderId="318" applyNumberFormat="0" applyFill="0">
      <alignment horizontal="centerContinuous" vertical="top"/>
    </xf>
    <xf numFmtId="0" fontId="115" fillId="0" borderId="316" applyNumberFormat="0" applyFill="0" applyAlignment="0" applyProtection="0"/>
    <xf numFmtId="0" fontId="107" fillId="57" borderId="340" applyNumberFormat="0" applyAlignment="0" applyProtection="0"/>
    <xf numFmtId="0" fontId="115" fillId="0" borderId="316" applyNumberFormat="0" applyFill="0" applyAlignment="0" applyProtection="0"/>
    <xf numFmtId="0" fontId="105" fillId="70" borderId="339" applyNumberFormat="0" applyAlignment="0" applyProtection="0"/>
    <xf numFmtId="0" fontId="115" fillId="0" borderId="288" applyNumberFormat="0" applyFill="0" applyAlignment="0" applyProtection="0"/>
    <xf numFmtId="0" fontId="42" fillId="0" borderId="341" applyNumberFormat="0" applyFill="0" applyAlignment="0" applyProtection="0"/>
    <xf numFmtId="0" fontId="105" fillId="70" borderId="339" applyNumberFormat="0" applyAlignment="0" applyProtection="0"/>
    <xf numFmtId="0" fontId="47" fillId="0" borderId="314" applyNumberFormat="0" applyFill="0" applyAlignment="0" applyProtection="0"/>
    <xf numFmtId="0" fontId="115" fillId="0" borderId="288" applyNumberFormat="0" applyFill="0" applyAlignment="0" applyProtection="0"/>
    <xf numFmtId="0" fontId="115" fillId="0" borderId="316" applyNumberFormat="0" applyFill="0" applyAlignment="0" applyProtection="0"/>
    <xf numFmtId="44" fontId="2" fillId="0" borderId="0" applyFont="0" applyFill="0" applyBorder="0" applyAlignment="0" applyProtection="0"/>
    <xf numFmtId="0" fontId="47" fillId="0" borderId="267" applyNumberFormat="0" applyFill="0" applyAlignment="0" applyProtection="0"/>
    <xf numFmtId="0" fontId="115" fillId="0" borderId="266" applyNumberFormat="0" applyFill="0" applyAlignment="0" applyProtection="0"/>
    <xf numFmtId="0" fontId="47" fillId="0" borderId="267" applyNumberFormat="0" applyFill="0" applyAlignment="0" applyProtection="0"/>
    <xf numFmtId="0" fontId="121" fillId="0" borderId="318" applyNumberFormat="0" applyFill="0">
      <alignment horizontal="centerContinuous" vertical="top"/>
    </xf>
    <xf numFmtId="0" fontId="115" fillId="0" borderId="266" applyNumberFormat="0" applyFill="0" applyAlignment="0" applyProtection="0"/>
    <xf numFmtId="0" fontId="36" fillId="6" borderId="263" applyNumberFormat="0" applyAlignment="0" applyProtection="0"/>
    <xf numFmtId="0" fontId="38" fillId="6" borderId="152" applyNumberFormat="0" applyAlignment="0" applyProtection="0"/>
    <xf numFmtId="0" fontId="38" fillId="6" borderId="152" applyNumberFormat="0" applyAlignment="0" applyProtection="0"/>
    <xf numFmtId="0" fontId="41" fillId="16" borderId="152" applyNumberFormat="0" applyAlignment="0" applyProtection="0"/>
    <xf numFmtId="0" fontId="42" fillId="0" borderId="162" applyNumberFormat="0" applyFill="0" applyAlignment="0" applyProtection="0"/>
    <xf numFmtId="0" fontId="47" fillId="0" borderId="267" applyNumberFormat="0" applyFill="0" applyAlignment="0" applyProtection="0"/>
    <xf numFmtId="0" fontId="41" fillId="16" borderId="152" applyNumberFormat="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115" fillId="0" borderId="316"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115" fillId="0" borderId="266" applyNumberFormat="0" applyFill="0" applyAlignment="0" applyProtection="0"/>
    <xf numFmtId="0" fontId="47" fillId="0" borderId="267"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42" fillId="0" borderId="286" applyNumberFormat="0" applyFill="0" applyAlignment="0" applyProtection="0"/>
    <xf numFmtId="0" fontId="38" fillId="6" borderId="283" applyNumberFormat="0" applyAlignment="0" applyProtection="0"/>
    <xf numFmtId="0" fontId="115" fillId="0" borderId="316" applyNumberFormat="0" applyFill="0" applyAlignment="0" applyProtection="0"/>
    <xf numFmtId="0" fontId="47" fillId="0" borderId="334" applyNumberFormat="0" applyFill="0" applyAlignment="0" applyProtection="0"/>
    <xf numFmtId="0" fontId="38" fillId="6" borderId="283" applyNumberFormat="0" applyAlignment="0" applyProtection="0"/>
    <xf numFmtId="0" fontId="115" fillId="0" borderId="288" applyNumberFormat="0" applyFill="0" applyAlignment="0" applyProtection="0"/>
    <xf numFmtId="0" fontId="121" fillId="0" borderId="290" applyNumberFormat="0" applyFill="0">
      <alignment horizontal="centerContinuous" vertical="top"/>
    </xf>
    <xf numFmtId="0" fontId="115" fillId="0" borderId="288"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15" fillId="0" borderId="288" applyNumberFormat="0" applyFill="0" applyAlignment="0" applyProtection="0"/>
    <xf numFmtId="0" fontId="121" fillId="0" borderId="290" applyNumberFormat="0" applyFill="0">
      <alignment horizontal="centerContinuous" vertical="top"/>
    </xf>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121" fillId="73" borderId="268" applyNumberFormat="0" applyBorder="0">
      <alignment horizontal="left" vertical="top" indent="1"/>
    </xf>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26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267" applyNumberFormat="0" applyFill="0" applyAlignment="0" applyProtection="0"/>
    <xf numFmtId="0" fontId="121" fillId="73" borderId="268" applyNumberFormat="0" applyBorder="0">
      <alignment horizontal="left" vertical="top" indent="1"/>
    </xf>
    <xf numFmtId="44" fontId="2" fillId="0" borderId="0" applyFont="0" applyFill="0" applyBorder="0" applyAlignment="0" applyProtection="0"/>
    <xf numFmtId="44" fontId="2" fillId="0" borderId="0" applyFont="0" applyFill="0" applyBorder="0" applyAlignment="0" applyProtection="0"/>
    <xf numFmtId="0" fontId="115" fillId="0" borderId="266" applyNumberFormat="0" applyFill="0" applyAlignment="0" applyProtection="0"/>
    <xf numFmtId="0" fontId="47" fillId="0" borderId="267" applyNumberFormat="0" applyFill="0" applyAlignment="0" applyProtection="0"/>
    <xf numFmtId="0" fontId="121" fillId="73" borderId="268" applyNumberFormat="0" applyBorder="0">
      <alignment horizontal="left" vertical="top" indent="1"/>
    </xf>
    <xf numFmtId="0" fontId="115" fillId="0" borderId="266" applyNumberFormat="0" applyFill="0" applyAlignment="0" applyProtection="0"/>
    <xf numFmtId="0" fontId="121" fillId="73" borderId="338" applyNumberFormat="0" applyBorder="0">
      <alignment horizontal="left" vertical="top" indent="1"/>
    </xf>
    <xf numFmtId="0" fontId="115" fillId="0" borderId="266" applyNumberFormat="0" applyFill="0" applyAlignment="0" applyProtection="0"/>
    <xf numFmtId="0" fontId="106" fillId="70" borderId="152" applyNumberFormat="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41" fillId="16" borderId="152" applyNumberFormat="0" applyAlignment="0" applyProtection="0"/>
    <xf numFmtId="0" fontId="42" fillId="0" borderId="162" applyNumberFormat="0" applyFill="0" applyAlignment="0" applyProtection="0"/>
    <xf numFmtId="0" fontId="41" fillId="16" borderId="152" applyNumberFormat="0" applyAlignment="0" applyProtection="0"/>
    <xf numFmtId="0" fontId="38" fillId="6" borderId="152" applyNumberFormat="0" applyAlignment="0" applyProtection="0"/>
    <xf numFmtId="0" fontId="38" fillId="6" borderId="152" applyNumberFormat="0" applyAlignment="0" applyProtection="0"/>
    <xf numFmtId="0" fontId="47" fillId="0" borderId="267" applyNumberFormat="0" applyFill="0" applyAlignment="0" applyProtection="0"/>
    <xf numFmtId="0" fontId="121" fillId="0" borderId="318" applyNumberFormat="0" applyFill="0">
      <alignment horizontal="centerContinuous" vertical="top"/>
    </xf>
    <xf numFmtId="0" fontId="47" fillId="0" borderId="267" applyNumberFormat="0" applyFill="0" applyAlignment="0" applyProtection="0"/>
    <xf numFmtId="0" fontId="47" fillId="0" borderId="267" applyNumberFormat="0" applyFill="0" applyAlignment="0" applyProtection="0"/>
    <xf numFmtId="0" fontId="115" fillId="0" borderId="266" applyNumberFormat="0" applyFill="0" applyAlignment="0" applyProtection="0"/>
    <xf numFmtId="0" fontId="47" fillId="0" borderId="267"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115" fillId="0" borderId="266" applyNumberFormat="0" applyFill="0" applyAlignment="0" applyProtection="0"/>
    <xf numFmtId="0" fontId="115" fillId="0" borderId="266" applyNumberFormat="0" applyFill="0" applyAlignment="0" applyProtection="0"/>
    <xf numFmtId="0" fontId="121" fillId="0" borderId="268" applyNumberFormat="0" applyFill="0">
      <alignment horizontal="centerContinuous" vertical="top"/>
    </xf>
    <xf numFmtId="0" fontId="47" fillId="0" borderId="267" applyNumberFormat="0" applyFill="0" applyAlignment="0" applyProtection="0"/>
    <xf numFmtId="0" fontId="115" fillId="0" borderId="266" applyNumberFormat="0" applyFill="0" applyAlignment="0" applyProtection="0"/>
    <xf numFmtId="0" fontId="115" fillId="0" borderId="266" applyNumberFormat="0" applyFill="0" applyAlignment="0" applyProtection="0"/>
    <xf numFmtId="0" fontId="121" fillId="73" borderId="268" applyNumberFormat="0" applyBorder="0">
      <alignment horizontal="left" vertical="top" indent="1"/>
    </xf>
    <xf numFmtId="0" fontId="121" fillId="0" borderId="268" applyNumberFormat="0" applyFill="0">
      <alignment horizontal="centerContinuous" vertical="top"/>
    </xf>
    <xf numFmtId="0" fontId="90" fillId="58" borderId="154" applyNumberFormat="0" applyFont="0" applyAlignment="0" applyProtection="0"/>
    <xf numFmtId="0" fontId="36" fillId="6" borderId="282" applyNumberFormat="0" applyAlignment="0" applyProtection="0"/>
    <xf numFmtId="0" fontId="106" fillId="70" borderId="152" applyNumberFormat="0" applyAlignment="0" applyProtection="0"/>
    <xf numFmtId="0" fontId="107" fillId="57" borderId="152" applyNumberFormat="0" applyAlignment="0" applyProtection="0"/>
    <xf numFmtId="0" fontId="42" fillId="0" borderId="153" applyNumberFormat="0" applyFill="0" applyAlignment="0" applyProtection="0"/>
    <xf numFmtId="0" fontId="121" fillId="0" borderId="329" applyNumberFormat="0" applyFill="0">
      <alignment horizontal="centerContinuous" vertical="top"/>
    </xf>
    <xf numFmtId="0" fontId="107" fillId="57" borderId="152" applyNumberFormat="0" applyAlignment="0" applyProtection="0"/>
    <xf numFmtId="0" fontId="90" fillId="58" borderId="154" applyNumberFormat="0" applyFont="0" applyAlignment="0" applyProtection="0"/>
    <xf numFmtId="0" fontId="47" fillId="0" borderId="267" applyNumberFormat="0" applyFill="0" applyAlignment="0" applyProtection="0"/>
    <xf numFmtId="0" fontId="47" fillId="0" borderId="267" applyNumberFormat="0" applyFill="0" applyAlignment="0" applyProtection="0"/>
    <xf numFmtId="0" fontId="115" fillId="0" borderId="266" applyNumberFormat="0" applyFill="0" applyAlignment="0" applyProtection="0"/>
    <xf numFmtId="0" fontId="47" fillId="0" borderId="267" applyNumberFormat="0" applyFill="0" applyAlignment="0" applyProtection="0"/>
    <xf numFmtId="0" fontId="47" fillId="0" borderId="267" applyNumberFormat="0" applyFill="0" applyAlignment="0" applyProtection="0"/>
    <xf numFmtId="0" fontId="121" fillId="73" borderId="268" applyNumberFormat="0" applyBorder="0">
      <alignment horizontal="left" vertical="top" indent="1"/>
    </xf>
    <xf numFmtId="0" fontId="121" fillId="0" borderId="268" applyNumberFormat="0" applyFill="0">
      <alignment horizontal="centerContinuous" vertical="top"/>
    </xf>
    <xf numFmtId="0" fontId="121" fillId="73" borderId="268" applyNumberFormat="0" applyBorder="0">
      <alignment horizontal="left" vertical="top" indent="1"/>
    </xf>
    <xf numFmtId="0" fontId="121" fillId="73" borderId="268" applyNumberFormat="0" applyBorder="0">
      <alignment horizontal="left" vertical="top" indent="1"/>
    </xf>
    <xf numFmtId="0" fontId="42" fillId="0" borderId="153" applyNumberFormat="0" applyFill="0" applyAlignment="0" applyProtection="0"/>
    <xf numFmtId="0" fontId="121" fillId="73" borderId="268" applyNumberFormat="0" applyBorder="0">
      <alignment horizontal="left" vertical="top" indent="1"/>
    </xf>
    <xf numFmtId="0" fontId="107" fillId="57" borderId="340" applyNumberFormat="0" applyAlignment="0" applyProtection="0"/>
    <xf numFmtId="0" fontId="115" fillId="0" borderId="327" applyNumberFormat="0" applyFill="0" applyAlignment="0" applyProtection="0"/>
    <xf numFmtId="0" fontId="47" fillId="0" borderId="317" applyNumberFormat="0" applyFill="0" applyAlignment="0" applyProtection="0"/>
    <xf numFmtId="0" fontId="106" fillId="70" borderId="152" applyNumberFormat="0" applyAlignment="0" applyProtection="0"/>
    <xf numFmtId="0" fontId="107" fillId="57" borderId="152" applyNumberFormat="0" applyAlignment="0" applyProtection="0"/>
    <xf numFmtId="0" fontId="42" fillId="0" borderId="153" applyNumberFormat="0" applyFill="0" applyAlignment="0" applyProtection="0"/>
    <xf numFmtId="0" fontId="47" fillId="0" borderId="289" applyNumberFormat="0" applyFill="0" applyAlignment="0" applyProtection="0"/>
    <xf numFmtId="0" fontId="90" fillId="58" borderId="154" applyNumberFormat="0" applyFont="0" applyAlignment="0" applyProtection="0"/>
    <xf numFmtId="0" fontId="115" fillId="0" borderId="333" applyNumberFormat="0" applyFill="0" applyAlignment="0" applyProtection="0"/>
    <xf numFmtId="0" fontId="115" fillId="0" borderId="336"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32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115" fillId="0" borderId="347" applyNumberFormat="0" applyFill="0" applyAlignment="0" applyProtection="0"/>
    <xf numFmtId="0" fontId="106" fillId="70" borderId="270" applyNumberFormat="0" applyAlignment="0" applyProtection="0"/>
    <xf numFmtId="0" fontId="107" fillId="57" borderId="270" applyNumberFormat="0" applyAlignment="0" applyProtection="0"/>
    <xf numFmtId="0" fontId="42" fillId="0" borderId="274" applyNumberFormat="0" applyFill="0" applyAlignment="0" applyProtection="0"/>
    <xf numFmtId="0" fontId="115" fillId="0" borderId="288" applyNumberFormat="0" applyFill="0" applyAlignment="0" applyProtection="0"/>
    <xf numFmtId="0" fontId="115" fillId="0" borderId="288" applyNumberFormat="0" applyFill="0" applyAlignment="0" applyProtection="0"/>
    <xf numFmtId="0" fontId="90" fillId="58" borderId="275" applyNumberFormat="0" applyFont="0" applyAlignment="0" applyProtection="0"/>
    <xf numFmtId="0" fontId="42" fillId="0" borderId="271" applyNumberFormat="0" applyFill="0" applyAlignment="0" applyProtection="0"/>
    <xf numFmtId="0" fontId="38" fillId="6" borderId="270" applyNumberFormat="0" applyAlignment="0" applyProtection="0"/>
    <xf numFmtId="0" fontId="115" fillId="0" borderId="276" applyNumberFormat="0" applyFill="0" applyAlignment="0" applyProtection="0"/>
    <xf numFmtId="0" fontId="115" fillId="0" borderId="276" applyNumberFormat="0" applyFill="0" applyAlignment="0" applyProtection="0"/>
    <xf numFmtId="0" fontId="121" fillId="73" borderId="290" applyNumberFormat="0" applyBorder="0">
      <alignment horizontal="left" vertical="top" indent="1"/>
    </xf>
    <xf numFmtId="0" fontId="121" fillId="0" borderId="290" applyNumberFormat="0" applyFill="0">
      <alignment horizontal="centerContinuous" vertical="top"/>
    </xf>
    <xf numFmtId="0" fontId="38" fillId="6" borderId="270" applyNumberFormat="0" applyAlignment="0" applyProtection="0"/>
    <xf numFmtId="0" fontId="36" fillId="6" borderId="269" applyNumberFormat="0" applyAlignment="0" applyProtection="0"/>
    <xf numFmtId="0" fontId="115" fillId="0" borderId="313" applyNumberFormat="0" applyFill="0" applyAlignment="0" applyProtection="0"/>
    <xf numFmtId="0" fontId="105" fillId="70" borderId="291" applyNumberFormat="0" applyAlignment="0" applyProtection="0"/>
    <xf numFmtId="0" fontId="106" fillId="70" borderId="292" applyNumberFormat="0" applyAlignment="0" applyProtection="0"/>
    <xf numFmtId="0" fontId="107" fillId="57" borderId="292" applyNumberFormat="0" applyAlignment="0" applyProtection="0"/>
    <xf numFmtId="0" fontId="42" fillId="0" borderId="293" applyNumberFormat="0" applyFill="0" applyAlignment="0" applyProtection="0"/>
    <xf numFmtId="0" fontId="121" fillId="73" borderId="278" applyNumberFormat="0" applyBorder="0">
      <alignment horizontal="left" vertical="top" indent="1"/>
    </xf>
    <xf numFmtId="0" fontId="90" fillId="58" borderId="342" applyNumberFormat="0" applyFont="0" applyAlignment="0" applyProtection="0"/>
    <xf numFmtId="0" fontId="90" fillId="58" borderId="294" applyNumberFormat="0" applyFont="0" applyAlignment="0" applyProtection="0"/>
    <xf numFmtId="0" fontId="47" fillId="0" borderId="289" applyNumberFormat="0" applyFill="0" applyAlignment="0" applyProtection="0"/>
    <xf numFmtId="0" fontId="47" fillId="0" borderId="289" applyNumberFormat="0" applyFill="0" applyAlignment="0" applyProtection="0"/>
    <xf numFmtId="0" fontId="41" fillId="16" borderId="270" applyNumberFormat="0" applyAlignment="0" applyProtection="0"/>
    <xf numFmtId="0" fontId="115" fillId="0" borderId="288" applyNumberFormat="0" applyFill="0" applyAlignment="0" applyProtection="0"/>
    <xf numFmtId="0" fontId="47" fillId="0" borderId="277" applyNumberFormat="0" applyFill="0" applyAlignment="0" applyProtection="0"/>
    <xf numFmtId="0" fontId="47" fillId="0" borderId="289" applyNumberFormat="0" applyFill="0" applyAlignment="0" applyProtection="0"/>
    <xf numFmtId="0" fontId="47" fillId="0" borderId="289" applyNumberFormat="0" applyFill="0" applyAlignment="0" applyProtection="0"/>
    <xf numFmtId="0" fontId="121" fillId="73" borderId="290" applyNumberFormat="0" applyBorder="0">
      <alignment horizontal="left" vertical="top" indent="1"/>
    </xf>
    <xf numFmtId="0" fontId="121" fillId="0" borderId="290" applyNumberFormat="0" applyFill="0">
      <alignment horizontal="centerContinuous" vertical="top"/>
    </xf>
    <xf numFmtId="183" fontId="102" fillId="69" borderId="273" applyBorder="0">
      <alignment horizontal="left" vertical="center" indent="2"/>
    </xf>
    <xf numFmtId="0" fontId="47" fillId="0" borderId="277" applyNumberFormat="0" applyFill="0" applyAlignment="0" applyProtection="0"/>
    <xf numFmtId="0" fontId="121" fillId="73" borderId="278" applyNumberFormat="0" applyBorder="0">
      <alignment horizontal="left" vertical="top" indent="1"/>
    </xf>
    <xf numFmtId="0" fontId="115" fillId="0" borderId="333" applyNumberFormat="0" applyFill="0" applyAlignment="0" applyProtection="0"/>
    <xf numFmtId="0" fontId="115" fillId="0" borderId="276" applyNumberFormat="0" applyFill="0" applyAlignment="0" applyProtection="0"/>
    <xf numFmtId="0" fontId="47" fillId="0" borderId="277" applyNumberFormat="0" applyFill="0" applyAlignment="0" applyProtection="0"/>
    <xf numFmtId="0" fontId="121" fillId="73" borderId="278" applyNumberFormat="0" applyBorder="0">
      <alignment horizontal="left" vertical="top" indent="1"/>
    </xf>
    <xf numFmtId="0" fontId="115" fillId="0" borderId="276" applyNumberFormat="0" applyFill="0" applyAlignment="0" applyProtection="0"/>
    <xf numFmtId="183" fontId="102" fillId="69" borderId="273" applyBorder="0">
      <alignment horizontal="left" vertical="center" indent="2"/>
    </xf>
    <xf numFmtId="0" fontId="115" fillId="0" borderId="276" applyNumberFormat="0" applyFill="0" applyAlignment="0" applyProtection="0"/>
    <xf numFmtId="0" fontId="106" fillId="70" borderId="270" applyNumberFormat="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41" fillId="16" borderId="270" applyNumberFormat="0" applyAlignment="0" applyProtection="0"/>
    <xf numFmtId="0" fontId="42" fillId="0" borderId="271" applyNumberFormat="0" applyFill="0" applyAlignment="0" applyProtection="0"/>
    <xf numFmtId="0" fontId="41" fillId="16" borderId="270" applyNumberFormat="0" applyAlignment="0" applyProtection="0"/>
    <xf numFmtId="0" fontId="38" fillId="6" borderId="270" applyNumberFormat="0" applyAlignment="0" applyProtection="0"/>
    <xf numFmtId="0" fontId="38" fillId="6" borderId="270" applyNumberFormat="0" applyAlignment="0" applyProtection="0"/>
    <xf numFmtId="0" fontId="47" fillId="0" borderId="277" applyNumberFormat="0" applyFill="0" applyAlignment="0" applyProtection="0"/>
    <xf numFmtId="0" fontId="36" fillId="6" borderId="269" applyNumberFormat="0" applyAlignment="0" applyProtection="0"/>
    <xf numFmtId="0" fontId="47" fillId="0" borderId="277" applyNumberFormat="0" applyFill="0" applyAlignment="0" applyProtection="0"/>
    <xf numFmtId="0" fontId="47" fillId="0" borderId="277" applyNumberFormat="0" applyFill="0" applyAlignment="0" applyProtection="0"/>
    <xf numFmtId="0" fontId="115" fillId="0" borderId="276" applyNumberFormat="0" applyFill="0" applyAlignment="0" applyProtection="0"/>
    <xf numFmtId="0" fontId="47" fillId="0" borderId="277"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115" fillId="0" borderId="276"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115" fillId="0" borderId="276" applyNumberFormat="0" applyFill="0" applyAlignment="0" applyProtection="0"/>
    <xf numFmtId="0" fontId="115" fillId="0" borderId="276" applyNumberFormat="0" applyFill="0" applyAlignment="0" applyProtection="0"/>
    <xf numFmtId="0" fontId="121" fillId="0" borderId="278" applyNumberFormat="0" applyFill="0">
      <alignment horizontal="centerContinuous" vertical="top"/>
    </xf>
    <xf numFmtId="0" fontId="47" fillId="0" borderId="277" applyNumberFormat="0" applyFill="0" applyAlignment="0" applyProtection="0"/>
    <xf numFmtId="0" fontId="115" fillId="0" borderId="276" applyNumberFormat="0" applyFill="0" applyAlignment="0" applyProtection="0"/>
    <xf numFmtId="0" fontId="115" fillId="0" borderId="276" applyNumberFormat="0" applyFill="0" applyAlignment="0" applyProtection="0"/>
    <xf numFmtId="0" fontId="121" fillId="73" borderId="278" applyNumberFormat="0" applyBorder="0">
      <alignment horizontal="left" vertical="top" indent="1"/>
    </xf>
    <xf numFmtId="0" fontId="121" fillId="0" borderId="278" applyNumberFormat="0" applyFill="0">
      <alignment horizontal="centerContinuous" vertical="top"/>
    </xf>
    <xf numFmtId="0" fontId="90" fillId="58" borderId="275" applyNumberFormat="0" applyFont="0" applyAlignment="0" applyProtection="0"/>
    <xf numFmtId="182" fontId="102" fillId="69" borderId="272" applyFont="0" applyFill="0" applyBorder="0" applyProtection="0">
      <alignment vertical="center"/>
    </xf>
    <xf numFmtId="0" fontId="105" fillId="70" borderId="269" applyNumberFormat="0" applyAlignment="0" applyProtection="0"/>
    <xf numFmtId="0" fontId="106" fillId="70" borderId="270" applyNumberFormat="0" applyAlignment="0" applyProtection="0"/>
    <xf numFmtId="0" fontId="107" fillId="57" borderId="270" applyNumberFormat="0" applyAlignment="0" applyProtection="0"/>
    <xf numFmtId="0" fontId="42" fillId="0" borderId="274" applyNumberFormat="0" applyFill="0" applyAlignment="0" applyProtection="0"/>
    <xf numFmtId="0" fontId="105" fillId="70" borderId="269" applyNumberFormat="0" applyAlignment="0" applyProtection="0"/>
    <xf numFmtId="0" fontId="107" fillId="57" borderId="270" applyNumberFormat="0" applyAlignment="0" applyProtection="0"/>
    <xf numFmtId="0" fontId="90" fillId="58" borderId="275" applyNumberFormat="0" applyFont="0" applyAlignment="0" applyProtection="0"/>
    <xf numFmtId="0" fontId="47" fillId="0" borderId="277" applyNumberFormat="0" applyFill="0" applyAlignment="0" applyProtection="0"/>
    <xf numFmtId="0" fontId="47" fillId="0" borderId="277" applyNumberFormat="0" applyFill="0" applyAlignment="0" applyProtection="0"/>
    <xf numFmtId="0" fontId="115" fillId="0" borderId="276" applyNumberFormat="0" applyFill="0" applyAlignment="0" applyProtection="0"/>
    <xf numFmtId="0" fontId="47" fillId="0" borderId="277" applyNumberFormat="0" applyFill="0" applyAlignment="0" applyProtection="0"/>
    <xf numFmtId="0" fontId="47" fillId="0" borderId="277" applyNumberFormat="0" applyFill="0" applyAlignment="0" applyProtection="0"/>
    <xf numFmtId="0" fontId="121" fillId="73" borderId="278" applyNumberFormat="0" applyBorder="0">
      <alignment horizontal="left" vertical="top" indent="1"/>
    </xf>
    <xf numFmtId="0" fontId="36" fillId="6" borderId="269" applyNumberFormat="0" applyAlignment="0" applyProtection="0"/>
    <xf numFmtId="0" fontId="121" fillId="0" borderId="278" applyNumberFormat="0" applyFill="0">
      <alignment horizontal="centerContinuous" vertical="top"/>
    </xf>
    <xf numFmtId="0" fontId="121" fillId="73" borderId="278" applyNumberFormat="0" applyBorder="0">
      <alignment horizontal="left" vertical="top" indent="1"/>
    </xf>
    <xf numFmtId="0" fontId="121" fillId="73" borderId="278" applyNumberFormat="0" applyBorder="0">
      <alignment horizontal="left" vertical="top" indent="1"/>
    </xf>
    <xf numFmtId="0" fontId="42" fillId="0" borderId="274" applyNumberFormat="0" applyFill="0" applyAlignment="0" applyProtection="0"/>
    <xf numFmtId="0" fontId="121" fillId="73" borderId="278" applyNumberFormat="0" applyBorder="0">
      <alignment horizontal="left" vertical="top" indent="1"/>
    </xf>
    <xf numFmtId="0" fontId="115" fillId="0" borderId="316" applyNumberFormat="0" applyFill="0" applyAlignment="0" applyProtection="0"/>
    <xf numFmtId="0" fontId="121" fillId="0" borderId="329" applyNumberFormat="0" applyFill="0">
      <alignment horizontal="centerContinuous" vertical="top"/>
    </xf>
    <xf numFmtId="0" fontId="121" fillId="73" borderId="290" applyNumberFormat="0" applyBorder="0">
      <alignment horizontal="left" vertical="top" indent="1"/>
    </xf>
    <xf numFmtId="0" fontId="47" fillId="0" borderId="289" applyNumberFormat="0" applyFill="0" applyAlignment="0" applyProtection="0"/>
    <xf numFmtId="0" fontId="105" fillId="70" borderId="269" applyNumberFormat="0" applyAlignment="0" applyProtection="0"/>
    <xf numFmtId="0" fontId="106" fillId="70" borderId="270" applyNumberFormat="0" applyAlignment="0" applyProtection="0"/>
    <xf numFmtId="0" fontId="107" fillId="57" borderId="270" applyNumberFormat="0" applyAlignment="0" applyProtection="0"/>
    <xf numFmtId="0" fontId="42" fillId="0" borderId="274" applyNumberFormat="0" applyFill="0" applyAlignment="0" applyProtection="0"/>
    <xf numFmtId="0" fontId="121" fillId="73" borderId="290" applyNumberFormat="0" applyBorder="0">
      <alignment horizontal="left" vertical="top" indent="1"/>
    </xf>
    <xf numFmtId="183" fontId="102" fillId="69" borderId="273" applyBorder="0">
      <alignment horizontal="left" vertical="center" indent="2"/>
    </xf>
    <xf numFmtId="0" fontId="90" fillId="58" borderId="275" applyNumberFormat="0" applyFont="0" applyAlignment="0" applyProtection="0"/>
    <xf numFmtId="0" fontId="41" fillId="16" borderId="283" applyNumberFormat="0" applyAlignment="0" applyProtection="0"/>
    <xf numFmtId="0" fontId="115" fillId="0" borderId="316" applyNumberFormat="0" applyFill="0" applyAlignment="0" applyProtection="0"/>
    <xf numFmtId="0" fontId="121" fillId="73" borderId="290" applyNumberFormat="0" applyBorder="0">
      <alignment horizontal="left" vertical="top" indent="1"/>
    </xf>
    <xf numFmtId="0" fontId="121" fillId="73" borderId="318" applyNumberFormat="0" applyBorder="0">
      <alignment horizontal="left" vertical="top" indent="1"/>
    </xf>
    <xf numFmtId="0" fontId="47" fillId="0" borderId="314" applyNumberFormat="0" applyFill="0" applyAlignment="0" applyProtection="0"/>
    <xf numFmtId="0" fontId="121" fillId="0" borderId="318" applyNumberFormat="0" applyFill="0">
      <alignment horizontal="centerContinuous" vertical="top"/>
    </xf>
    <xf numFmtId="0" fontId="115" fillId="0" borderId="313" applyNumberFormat="0" applyFill="0" applyAlignment="0" applyProtection="0"/>
    <xf numFmtId="0" fontId="47" fillId="0" borderId="314" applyNumberFormat="0" applyFill="0" applyAlignment="0" applyProtection="0"/>
    <xf numFmtId="0" fontId="47" fillId="0" borderId="331" applyNumberFormat="0" applyFill="0" applyAlignment="0" applyProtection="0"/>
    <xf numFmtId="0" fontId="47" fillId="0" borderId="337"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115" fillId="0" borderId="327" applyNumberFormat="0" applyFill="0" applyAlignment="0" applyProtection="0"/>
    <xf numFmtId="0" fontId="115" fillId="0" borderId="316" applyNumberFormat="0" applyFill="0" applyAlignment="0" applyProtection="0"/>
    <xf numFmtId="0" fontId="121" fillId="0" borderId="318" applyNumberFormat="0" applyFill="0">
      <alignment horizontal="centerContinuous" vertical="top"/>
    </xf>
    <xf numFmtId="0" fontId="115" fillId="0" borderId="327"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90" fillId="58" borderId="322" applyNumberFormat="0" applyFont="0" applyAlignment="0" applyProtection="0"/>
    <xf numFmtId="0" fontId="47" fillId="0" borderId="331" applyNumberFormat="0" applyFill="0" applyAlignment="0" applyProtection="0"/>
    <xf numFmtId="0" fontId="47" fillId="0" borderId="337" applyNumberFormat="0" applyFill="0" applyAlignment="0" applyProtection="0"/>
    <xf numFmtId="0" fontId="121" fillId="73" borderId="281" applyNumberFormat="0" applyBorder="0">
      <alignment horizontal="left" vertical="top" indent="1"/>
    </xf>
    <xf numFmtId="0" fontId="121" fillId="73" borderId="315" applyNumberFormat="0" applyBorder="0">
      <alignment horizontal="left" vertical="top" indent="1"/>
    </xf>
    <xf numFmtId="0" fontId="115" fillId="0" borderId="288" applyNumberFormat="0" applyFill="0" applyAlignment="0" applyProtection="0"/>
    <xf numFmtId="0" fontId="121" fillId="73" borderId="329" applyNumberFormat="0" applyBorder="0">
      <alignment horizontal="left" vertical="top" indent="1"/>
    </xf>
    <xf numFmtId="0" fontId="36" fillId="6" borderId="291" applyNumberFormat="0" applyAlignment="0" applyProtection="0"/>
    <xf numFmtId="0" fontId="47" fillId="0" borderId="280" applyNumberFormat="0" applyFill="0" applyAlignment="0" applyProtection="0"/>
    <xf numFmtId="0" fontId="42" fillId="0" borderId="286" applyNumberFormat="0" applyFill="0" applyAlignment="0" applyProtection="0"/>
    <xf numFmtId="0" fontId="121" fillId="0" borderId="329" applyNumberFormat="0" applyFill="0">
      <alignment horizontal="centerContinuous" vertical="top"/>
    </xf>
    <xf numFmtId="0" fontId="47" fillId="0" borderId="280" applyNumberFormat="0" applyFill="0" applyAlignment="0" applyProtection="0"/>
    <xf numFmtId="0" fontId="121" fillId="73" borderId="281" applyNumberFormat="0" applyBorder="0">
      <alignment horizontal="left" vertical="top" indent="1"/>
    </xf>
    <xf numFmtId="0" fontId="47" fillId="0" borderId="289" applyNumberFormat="0" applyFill="0" applyAlignment="0" applyProtection="0"/>
    <xf numFmtId="0" fontId="47" fillId="0" borderId="289" applyNumberFormat="0" applyFill="0" applyAlignment="0" applyProtection="0"/>
    <xf numFmtId="0" fontId="115" fillId="0" borderId="279" applyNumberFormat="0" applyFill="0" applyAlignment="0" applyProtection="0"/>
    <xf numFmtId="0" fontId="47" fillId="0" borderId="280" applyNumberFormat="0" applyFill="0" applyAlignment="0" applyProtection="0"/>
    <xf numFmtId="0" fontId="121" fillId="73" borderId="281" applyNumberFormat="0" applyBorder="0">
      <alignment horizontal="left" vertical="top" indent="1"/>
    </xf>
    <xf numFmtId="0" fontId="115" fillId="0" borderId="279" applyNumberFormat="0" applyFill="0" applyAlignment="0" applyProtection="0"/>
    <xf numFmtId="0" fontId="115" fillId="0" borderId="279" applyNumberFormat="0" applyFill="0" applyAlignment="0" applyProtection="0"/>
    <xf numFmtId="0" fontId="115" fillId="0" borderId="333"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121" fillId="73" borderId="298" applyNumberFormat="0" applyBorder="0">
      <alignment horizontal="left" vertical="top" indent="1"/>
    </xf>
    <xf numFmtId="183" fontId="102" fillId="69" borderId="295" applyBorder="0">
      <alignment horizontal="left" vertical="center" indent="2"/>
    </xf>
    <xf numFmtId="0" fontId="47" fillId="0" borderId="280" applyNumberFormat="0" applyFill="0" applyAlignment="0" applyProtection="0"/>
    <xf numFmtId="0" fontId="121" fillId="0" borderId="335" applyNumberFormat="0" applyFill="0">
      <alignment horizontal="centerContinuous" vertical="top"/>
    </xf>
    <xf numFmtId="0" fontId="47" fillId="0" borderId="280"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115" fillId="0" borderId="279"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115" fillId="0" borderId="279" applyNumberFormat="0" applyFill="0" applyAlignment="0" applyProtection="0"/>
    <xf numFmtId="0" fontId="115" fillId="0" borderId="279" applyNumberFormat="0" applyFill="0" applyAlignment="0" applyProtection="0"/>
    <xf numFmtId="0" fontId="121" fillId="0" borderId="281" applyNumberFormat="0" applyFill="0">
      <alignment horizontal="centerContinuous" vertical="top"/>
    </xf>
    <xf numFmtId="0" fontId="47" fillId="0" borderId="280" applyNumberFormat="0" applyFill="0" applyAlignment="0" applyProtection="0"/>
    <xf numFmtId="0" fontId="115" fillId="0" borderId="279" applyNumberFormat="0" applyFill="0" applyAlignment="0" applyProtection="0"/>
    <xf numFmtId="0" fontId="115" fillId="0" borderId="279" applyNumberFormat="0" applyFill="0" applyAlignment="0" applyProtection="0"/>
    <xf numFmtId="0" fontId="121" fillId="73" borderId="281" applyNumberFormat="0" applyBorder="0">
      <alignment horizontal="left" vertical="top" indent="1"/>
    </xf>
    <xf numFmtId="0" fontId="121" fillId="0" borderId="281" applyNumberFormat="0" applyFill="0">
      <alignment horizontal="centerContinuous" vertical="top"/>
    </xf>
    <xf numFmtId="0" fontId="105" fillId="70" borderId="319" applyNumberFormat="0" applyAlignment="0" applyProtection="0"/>
    <xf numFmtId="0" fontId="115" fillId="0" borderId="336"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115" fillId="0" borderId="279" applyNumberFormat="0" applyFill="0" applyAlignment="0" applyProtection="0"/>
    <xf numFmtId="0" fontId="47" fillId="0" borderId="280" applyNumberFormat="0" applyFill="0" applyAlignment="0" applyProtection="0"/>
    <xf numFmtId="0" fontId="47" fillId="0" borderId="280" applyNumberFormat="0" applyFill="0" applyAlignment="0" applyProtection="0"/>
    <xf numFmtId="0" fontId="121" fillId="73" borderId="281" applyNumberFormat="0" applyBorder="0">
      <alignment horizontal="left" vertical="top" indent="1"/>
    </xf>
    <xf numFmtId="0" fontId="121" fillId="0" borderId="281" applyNumberFormat="0" applyFill="0">
      <alignment horizontal="centerContinuous" vertical="top"/>
    </xf>
    <xf numFmtId="0" fontId="121" fillId="73" borderId="281" applyNumberFormat="0" applyBorder="0">
      <alignment horizontal="left" vertical="top" indent="1"/>
    </xf>
    <xf numFmtId="0" fontId="121" fillId="73" borderId="281" applyNumberFormat="0" applyBorder="0">
      <alignment horizontal="left" vertical="top" indent="1"/>
    </xf>
    <xf numFmtId="0" fontId="47" fillId="0" borderId="337" applyNumberFormat="0" applyFill="0" applyAlignment="0" applyProtection="0"/>
    <xf numFmtId="0" fontId="121" fillId="73" borderId="281" applyNumberFormat="0" applyBorder="0">
      <alignment horizontal="left" vertical="top" indent="1"/>
    </xf>
    <xf numFmtId="0" fontId="47" fillId="0" borderId="337" applyNumberFormat="0" applyFill="0" applyAlignment="0" applyProtection="0"/>
    <xf numFmtId="0" fontId="115" fillId="0" borderId="288" applyNumberFormat="0" applyFill="0" applyAlignment="0" applyProtection="0"/>
    <xf numFmtId="0" fontId="41" fillId="16" borderId="283" applyNumberFormat="0" applyAlignment="0" applyProtection="0"/>
    <xf numFmtId="0" fontId="121" fillId="0" borderId="338" applyNumberFormat="0" applyFill="0">
      <alignment horizontal="centerContinuous" vertical="top"/>
    </xf>
    <xf numFmtId="0" fontId="47" fillId="0" borderId="297" applyNumberFormat="0" applyFill="0" applyAlignment="0" applyProtection="0"/>
    <xf numFmtId="0" fontId="107" fillId="57" borderId="307" applyNumberFormat="0" applyAlignment="0" applyProtection="0"/>
    <xf numFmtId="0" fontId="41" fillId="16" borderId="283" applyNumberFormat="0" applyAlignment="0" applyProtection="0"/>
    <xf numFmtId="0" fontId="106" fillId="70" borderId="320" applyNumberFormat="0" applyAlignment="0" applyProtection="0"/>
    <xf numFmtId="0" fontId="47" fillId="0" borderId="328" applyNumberFormat="0" applyFill="0" applyAlignment="0" applyProtection="0"/>
    <xf numFmtId="0" fontId="47" fillId="0" borderId="328" applyNumberFormat="0" applyFill="0" applyAlignment="0" applyProtection="0"/>
    <xf numFmtId="0" fontId="115" fillId="0" borderId="327" applyNumberFormat="0" applyFill="0" applyAlignment="0" applyProtection="0"/>
    <xf numFmtId="0" fontId="47" fillId="0" borderId="328" applyNumberFormat="0" applyFill="0" applyAlignment="0" applyProtection="0"/>
    <xf numFmtId="0" fontId="115" fillId="0" borderId="288" applyNumberFormat="0" applyFill="0" applyAlignment="0" applyProtection="0"/>
    <xf numFmtId="0" fontId="107" fillId="57" borderId="320" applyNumberFormat="0" applyAlignment="0" applyProtection="0"/>
    <xf numFmtId="0" fontId="47" fillId="0" borderId="328" applyNumberFormat="0" applyFill="0" applyAlignment="0" applyProtection="0"/>
    <xf numFmtId="0" fontId="121" fillId="73" borderId="329" applyNumberFormat="0" applyBorder="0">
      <alignment horizontal="left" vertical="top" indent="1"/>
    </xf>
    <xf numFmtId="0" fontId="38" fillId="6" borderId="283" applyNumberFormat="0" applyAlignment="0" applyProtection="0"/>
    <xf numFmtId="0" fontId="42" fillId="0" borderId="321" applyNumberFormat="0" applyFill="0" applyAlignment="0" applyProtection="0"/>
    <xf numFmtId="0" fontId="47" fillId="0" borderId="337" applyNumberFormat="0" applyFill="0" applyAlignment="0" applyProtection="0"/>
    <xf numFmtId="0" fontId="121" fillId="73" borderId="338" applyNumberFormat="0" applyBorder="0">
      <alignment horizontal="left" vertical="top" indent="1"/>
    </xf>
    <xf numFmtId="183" fontId="102" fillId="69" borderId="345" applyBorder="0">
      <alignment horizontal="left" vertical="center" indent="2"/>
    </xf>
    <xf numFmtId="0" fontId="47" fillId="0" borderId="331" applyNumberFormat="0" applyFill="0" applyAlignment="0" applyProtection="0"/>
    <xf numFmtId="0" fontId="42" fillId="0" borderId="308" applyNumberFormat="0" applyFill="0" applyAlignment="0" applyProtection="0"/>
    <xf numFmtId="0" fontId="121" fillId="73" borderId="332" applyNumberFormat="0" applyBorder="0">
      <alignment horizontal="left" vertical="top" indent="1"/>
    </xf>
    <xf numFmtId="0" fontId="90" fillId="58" borderId="285" applyNumberFormat="0" applyFont="0" applyAlignment="0" applyProtection="0"/>
    <xf numFmtId="0" fontId="105" fillId="70" borderId="282" applyNumberFormat="0" applyAlignment="0" applyProtection="0"/>
    <xf numFmtId="0" fontId="106" fillId="70" borderId="283" applyNumberFormat="0" applyAlignment="0" applyProtection="0"/>
    <xf numFmtId="0" fontId="107" fillId="57" borderId="283" applyNumberFormat="0" applyAlignment="0" applyProtection="0"/>
    <xf numFmtId="0" fontId="42" fillId="0" borderId="284" applyNumberFormat="0" applyFill="0" applyAlignment="0" applyProtection="0"/>
    <xf numFmtId="0" fontId="105" fillId="70" borderId="282" applyNumberFormat="0" applyAlignment="0" applyProtection="0"/>
    <xf numFmtId="0" fontId="107" fillId="57" borderId="283" applyNumberFormat="0" applyAlignment="0" applyProtection="0"/>
    <xf numFmtId="0" fontId="90" fillId="58" borderId="285" applyNumberFormat="0" applyFont="0" applyAlignment="0" applyProtection="0"/>
    <xf numFmtId="0" fontId="47" fillId="0" borderId="348" applyNumberFormat="0" applyFill="0" applyAlignment="0" applyProtection="0"/>
    <xf numFmtId="0" fontId="105" fillId="70" borderId="319" applyNumberFormat="0" applyAlignment="0" applyProtection="0"/>
    <xf numFmtId="0" fontId="36" fillId="6" borderId="282" applyNumberFormat="0" applyAlignment="0" applyProtection="0"/>
    <xf numFmtId="0" fontId="47" fillId="0" borderId="348" applyNumberFormat="0" applyFill="0" applyAlignment="0" applyProtection="0"/>
    <xf numFmtId="0" fontId="42" fillId="0" borderId="284" applyNumberFormat="0" applyFill="0" applyAlignment="0" applyProtection="0"/>
    <xf numFmtId="0" fontId="115" fillId="0" borderId="330" applyNumberFormat="0" applyFill="0" applyAlignment="0" applyProtection="0"/>
    <xf numFmtId="0" fontId="36" fillId="6" borderId="339" applyNumberFormat="0" applyAlignment="0" applyProtection="0"/>
    <xf numFmtId="0" fontId="107" fillId="57" borderId="320" applyNumberFormat="0" applyAlignment="0" applyProtection="0"/>
    <xf numFmtId="0" fontId="105" fillId="70" borderId="282" applyNumberFormat="0" applyAlignment="0" applyProtection="0"/>
    <xf numFmtId="0" fontId="106" fillId="70" borderId="283" applyNumberFormat="0" applyAlignment="0" applyProtection="0"/>
    <xf numFmtId="0" fontId="107" fillId="57" borderId="283" applyNumberFormat="0" applyAlignment="0" applyProtection="0"/>
    <xf numFmtId="0" fontId="42" fillId="0" borderId="284" applyNumberFormat="0" applyFill="0" applyAlignment="0" applyProtection="0"/>
    <xf numFmtId="0" fontId="115" fillId="0" borderId="333" applyNumberFormat="0" applyFill="0" applyAlignment="0" applyProtection="0"/>
    <xf numFmtId="0" fontId="47" fillId="0" borderId="317" applyNumberFormat="0" applyFill="0" applyAlignment="0" applyProtection="0"/>
    <xf numFmtId="0" fontId="90" fillId="58" borderId="285" applyNumberFormat="0" applyFont="0" applyAlignment="0" applyProtection="0"/>
    <xf numFmtId="0" fontId="115" fillId="0" borderId="336" applyNumberFormat="0" applyFill="0" applyAlignment="0" applyProtection="0"/>
    <xf numFmtId="0" fontId="47" fillId="0" borderId="348" applyNumberFormat="0" applyFill="0" applyAlignment="0" applyProtection="0"/>
    <xf numFmtId="182" fontId="102" fillId="69" borderId="346" applyFont="0" applyFill="0" applyBorder="0" applyProtection="0">
      <alignment vertical="center"/>
    </xf>
    <xf numFmtId="0" fontId="41" fillId="16" borderId="307" applyNumberFormat="0" applyAlignment="0" applyProtection="0"/>
    <xf numFmtId="0" fontId="115" fillId="0" borderId="327" applyNumberFormat="0" applyFill="0" applyAlignment="0" applyProtection="0"/>
    <xf numFmtId="0" fontId="47" fillId="0" borderId="331" applyNumberFormat="0" applyFill="0" applyAlignment="0" applyProtection="0"/>
    <xf numFmtId="0" fontId="121" fillId="0" borderId="329" applyNumberFormat="0" applyFill="0">
      <alignment horizontal="centerContinuous" vertical="top"/>
    </xf>
    <xf numFmtId="0" fontId="47" fillId="0" borderId="328" applyNumberFormat="0" applyFill="0" applyAlignment="0" applyProtection="0"/>
    <xf numFmtId="0" fontId="121" fillId="73" borderId="332" applyNumberFormat="0" applyBorder="0">
      <alignment horizontal="left" vertical="top" indent="1"/>
    </xf>
    <xf numFmtId="0" fontId="121" fillId="73" borderId="298" applyNumberFormat="0" applyBorder="0">
      <alignment horizontal="left" vertical="top" indent="1"/>
    </xf>
    <xf numFmtId="0" fontId="115" fillId="0" borderId="316" applyNumberFormat="0" applyFill="0" applyAlignment="0" applyProtection="0"/>
    <xf numFmtId="0" fontId="115" fillId="0" borderId="330" applyNumberFormat="0" applyFill="0" applyAlignment="0" applyProtection="0"/>
    <xf numFmtId="0" fontId="121" fillId="73" borderId="329" applyNumberFormat="0" applyBorder="0">
      <alignment horizontal="left" vertical="top" indent="1"/>
    </xf>
    <xf numFmtId="0" fontId="42" fillId="0" borderId="311" applyNumberFormat="0" applyFill="0" applyAlignment="0" applyProtection="0"/>
    <xf numFmtId="0" fontId="47" fillId="0" borderId="317" applyNumberFormat="0" applyFill="0" applyAlignment="0" applyProtection="0"/>
    <xf numFmtId="0" fontId="90" fillId="58" borderId="322" applyNumberFormat="0" applyFont="0" applyAlignment="0" applyProtection="0"/>
    <xf numFmtId="0" fontId="47" fillId="0" borderId="348" applyNumberFormat="0" applyFill="0" applyAlignment="0" applyProtection="0"/>
    <xf numFmtId="183" fontId="102" fillId="69" borderId="305" applyBorder="0">
      <alignment horizontal="left" vertical="center" indent="2"/>
    </xf>
    <xf numFmtId="0" fontId="115" fillId="0" borderId="296" applyNumberFormat="0" applyFill="0" applyAlignment="0" applyProtection="0"/>
    <xf numFmtId="0" fontId="106" fillId="70" borderId="300" applyNumberFormat="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41" fillId="16" borderId="300" applyNumberFormat="0" applyAlignment="0" applyProtection="0"/>
    <xf numFmtId="0" fontId="42" fillId="0" borderId="304" applyNumberFormat="0" applyFill="0" applyAlignment="0" applyProtection="0"/>
    <xf numFmtId="0" fontId="41" fillId="16" borderId="300" applyNumberFormat="0" applyAlignment="0" applyProtection="0"/>
    <xf numFmtId="0" fontId="38" fillId="6" borderId="300" applyNumberFormat="0" applyAlignment="0" applyProtection="0"/>
    <xf numFmtId="0" fontId="38" fillId="6" borderId="300" applyNumberFormat="0" applyAlignment="0" applyProtection="0"/>
    <xf numFmtId="0" fontId="47" fillId="0" borderId="297" applyNumberFormat="0" applyFill="0" applyAlignment="0" applyProtection="0"/>
    <xf numFmtId="0" fontId="36" fillId="6" borderId="299" applyNumberFormat="0" applyAlignment="0" applyProtection="0"/>
    <xf numFmtId="0" fontId="47" fillId="0" borderId="297" applyNumberFormat="0" applyFill="0" applyAlignment="0" applyProtection="0"/>
    <xf numFmtId="0" fontId="47" fillId="0" borderId="297" applyNumberFormat="0" applyFill="0" applyAlignment="0" applyProtection="0"/>
    <xf numFmtId="0" fontId="115" fillId="0" borderId="296" applyNumberFormat="0" applyFill="0" applyAlignment="0" applyProtection="0"/>
    <xf numFmtId="0" fontId="47" fillId="0" borderId="297"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21" fillId="0" borderId="298" applyNumberFormat="0" applyFill="0">
      <alignment horizontal="centerContinuous" vertical="top"/>
    </xf>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21" fillId="0" borderId="298" applyNumberFormat="0" applyFill="0">
      <alignment horizontal="centerContinuous" vertical="top"/>
    </xf>
    <xf numFmtId="0" fontId="115" fillId="0" borderId="296" applyNumberFormat="0" applyFill="0" applyAlignment="0" applyProtection="0"/>
    <xf numFmtId="0" fontId="115" fillId="0" borderId="296" applyNumberFormat="0" applyFill="0" applyAlignment="0" applyProtection="0"/>
    <xf numFmtId="0" fontId="121" fillId="0" borderId="298" applyNumberFormat="0" applyFill="0">
      <alignment horizontal="centerContinuous" vertical="top"/>
    </xf>
    <xf numFmtId="0" fontId="115" fillId="0" borderId="296" applyNumberFormat="0" applyFill="0" applyAlignment="0" applyProtection="0"/>
    <xf numFmtId="0" fontId="115" fillId="0" borderId="296" applyNumberFormat="0" applyFill="0" applyAlignment="0" applyProtection="0"/>
    <xf numFmtId="0" fontId="121" fillId="0" borderId="298" applyNumberFormat="0" applyFill="0">
      <alignment horizontal="centerContinuous" vertical="top"/>
    </xf>
    <xf numFmtId="0" fontId="47" fillId="0" borderId="297" applyNumberFormat="0" applyFill="0" applyAlignment="0" applyProtection="0"/>
    <xf numFmtId="0" fontId="115" fillId="0" borderId="296" applyNumberFormat="0" applyFill="0" applyAlignment="0" applyProtection="0"/>
    <xf numFmtId="0" fontId="115" fillId="0" borderId="296" applyNumberFormat="0" applyFill="0" applyAlignment="0" applyProtection="0"/>
    <xf numFmtId="0" fontId="121" fillId="73" borderId="298" applyNumberFormat="0" applyBorder="0">
      <alignment horizontal="left" vertical="top" indent="1"/>
    </xf>
    <xf numFmtId="0" fontId="121" fillId="0" borderId="298" applyNumberFormat="0" applyFill="0">
      <alignment horizontal="centerContinuous" vertical="top"/>
    </xf>
    <xf numFmtId="0" fontId="90" fillId="58" borderId="302" applyNumberFormat="0" applyFont="0" applyAlignment="0" applyProtection="0"/>
    <xf numFmtId="0" fontId="121" fillId="0" borderId="338" applyNumberFormat="0" applyFill="0">
      <alignment horizontal="centerContinuous" vertical="top"/>
    </xf>
    <xf numFmtId="0" fontId="105" fillId="70" borderId="299" applyNumberFormat="0" applyAlignment="0" applyProtection="0"/>
    <xf numFmtId="0" fontId="106" fillId="70" borderId="300" applyNumberFormat="0" applyAlignment="0" applyProtection="0"/>
    <xf numFmtId="0" fontId="107" fillId="57" borderId="300" applyNumberFormat="0" applyAlignment="0" applyProtection="0"/>
    <xf numFmtId="0" fontId="42" fillId="0" borderId="301" applyNumberFormat="0" applyFill="0" applyAlignment="0" applyProtection="0"/>
    <xf numFmtId="0" fontId="105" fillId="70" borderId="299" applyNumberFormat="0" applyAlignment="0" applyProtection="0"/>
    <xf numFmtId="0" fontId="107" fillId="57" borderId="300" applyNumberFormat="0" applyAlignment="0" applyProtection="0"/>
    <xf numFmtId="0" fontId="90" fillId="58" borderId="302" applyNumberFormat="0" applyFont="0" applyAlignment="0" applyProtection="0"/>
    <xf numFmtId="0" fontId="47" fillId="0" borderId="297" applyNumberFormat="0" applyFill="0" applyAlignment="0" applyProtection="0"/>
    <xf numFmtId="0" fontId="47" fillId="0" borderId="297" applyNumberFormat="0" applyFill="0" applyAlignment="0" applyProtection="0"/>
    <xf numFmtId="0" fontId="115" fillId="0" borderId="296" applyNumberFormat="0" applyFill="0" applyAlignment="0" applyProtection="0"/>
    <xf numFmtId="0" fontId="47" fillId="0" borderId="297" applyNumberFormat="0" applyFill="0" applyAlignment="0" applyProtection="0"/>
    <xf numFmtId="0" fontId="47" fillId="0" borderId="297" applyNumberFormat="0" applyFill="0" applyAlignment="0" applyProtection="0"/>
    <xf numFmtId="0" fontId="121" fillId="73" borderId="298" applyNumberFormat="0" applyBorder="0">
      <alignment horizontal="left" vertical="top" indent="1"/>
    </xf>
    <xf numFmtId="0" fontId="36" fillId="6" borderId="299" applyNumberFormat="0" applyAlignment="0" applyProtection="0"/>
    <xf numFmtId="0" fontId="121" fillId="0" borderId="298" applyNumberFormat="0" applyFill="0">
      <alignment horizontal="centerContinuous" vertical="top"/>
    </xf>
    <xf numFmtId="0" fontId="121" fillId="73" borderId="298" applyNumberFormat="0" applyBorder="0">
      <alignment horizontal="left" vertical="top" indent="1"/>
    </xf>
    <xf numFmtId="0" fontId="121" fillId="73" borderId="298" applyNumberFormat="0" applyBorder="0">
      <alignment horizontal="left" vertical="top" indent="1"/>
    </xf>
    <xf numFmtId="0" fontId="42" fillId="0" borderId="301" applyNumberFormat="0" applyFill="0" applyAlignment="0" applyProtection="0"/>
    <xf numFmtId="0" fontId="121" fillId="73" borderId="298" applyNumberFormat="0" applyBorder="0">
      <alignment horizontal="left" vertical="top" indent="1"/>
    </xf>
    <xf numFmtId="0" fontId="115" fillId="0" borderId="336" applyNumberFormat="0" applyFill="0" applyAlignment="0" applyProtection="0"/>
    <xf numFmtId="0" fontId="41" fillId="16" borderId="307" applyNumberFormat="0" applyAlignment="0" applyProtection="0"/>
    <xf numFmtId="0" fontId="121" fillId="73" borderId="329" applyNumberFormat="0" applyBorder="0">
      <alignment horizontal="left" vertical="top" indent="1"/>
    </xf>
    <xf numFmtId="0" fontId="105" fillId="70" borderId="299" applyNumberFormat="0" applyAlignment="0" applyProtection="0"/>
    <xf numFmtId="0" fontId="106" fillId="70" borderId="300" applyNumberFormat="0" applyAlignment="0" applyProtection="0"/>
    <xf numFmtId="0" fontId="107" fillId="57" borderId="300" applyNumberFormat="0" applyAlignment="0" applyProtection="0"/>
    <xf numFmtId="0" fontId="42" fillId="0" borderId="301" applyNumberFormat="0" applyFill="0" applyAlignment="0" applyProtection="0"/>
    <xf numFmtId="183" fontId="102" fillId="69" borderId="295" applyBorder="0">
      <alignment horizontal="left" vertical="center" indent="2"/>
    </xf>
    <xf numFmtId="0" fontId="90" fillId="58" borderId="302" applyNumberFormat="0" applyFont="0" applyAlignment="0" applyProtection="0"/>
    <xf numFmtId="0" fontId="121" fillId="73" borderId="329" applyNumberFormat="0" applyBorder="0">
      <alignment horizontal="left" vertical="top" indent="1"/>
    </xf>
    <xf numFmtId="0" fontId="41" fillId="16" borderId="307" applyNumberFormat="0" applyAlignment="0" applyProtection="0"/>
    <xf numFmtId="0" fontId="115" fillId="0" borderId="316" applyNumberFormat="0" applyFill="0" applyAlignment="0" applyProtection="0"/>
    <xf numFmtId="0" fontId="47" fillId="0" borderId="317" applyNumberFormat="0" applyFill="0" applyAlignment="0" applyProtection="0"/>
    <xf numFmtId="0" fontId="47" fillId="0" borderId="317" applyNumberFormat="0" applyFill="0" applyAlignment="0" applyProtection="0"/>
    <xf numFmtId="0" fontId="115" fillId="0" borderId="316" applyNumberFormat="0" applyFill="0" applyAlignment="0" applyProtection="0"/>
    <xf numFmtId="0" fontId="47" fillId="0" borderId="317" applyNumberFormat="0" applyFill="0" applyAlignment="0" applyProtection="0"/>
    <xf numFmtId="0" fontId="121" fillId="73" borderId="338" applyNumberFormat="0" applyBorder="0">
      <alignment horizontal="left" vertical="top" indent="1"/>
    </xf>
    <xf numFmtId="0" fontId="115" fillId="0" borderId="316" applyNumberFormat="0" applyFill="0" applyAlignment="0" applyProtection="0"/>
    <xf numFmtId="0" fontId="47" fillId="0" borderId="337" applyNumberFormat="0" applyFill="0" applyAlignment="0" applyProtection="0"/>
    <xf numFmtId="0" fontId="47" fillId="0" borderId="317" applyNumberFormat="0" applyFill="0" applyAlignment="0" applyProtection="0"/>
    <xf numFmtId="0" fontId="121" fillId="73" borderId="318" applyNumberFormat="0" applyBorder="0">
      <alignment horizontal="left" vertical="top" indent="1"/>
    </xf>
    <xf numFmtId="0" fontId="36" fillId="6" borderId="319" applyNumberFormat="0" applyAlignment="0" applyProtection="0"/>
    <xf numFmtId="0" fontId="121" fillId="0" borderId="318" applyNumberFormat="0" applyFill="0">
      <alignment horizontal="centerContinuous" vertical="top"/>
    </xf>
    <xf numFmtId="0" fontId="115" fillId="0" borderId="330" applyNumberFormat="0" applyFill="0" applyAlignment="0" applyProtection="0"/>
    <xf numFmtId="0" fontId="121" fillId="73" borderId="338" applyNumberFormat="0" applyBorder="0">
      <alignment horizontal="left" vertical="top" indent="1"/>
    </xf>
    <xf numFmtId="0" fontId="121" fillId="73" borderId="318" applyNumberFormat="0" applyBorder="0">
      <alignment horizontal="left" vertical="top" indent="1"/>
    </xf>
    <xf numFmtId="0" fontId="121" fillId="73" borderId="318" applyNumberFormat="0" applyBorder="0">
      <alignment horizontal="left" vertical="top" indent="1"/>
    </xf>
    <xf numFmtId="183" fontId="102" fillId="69" borderId="305" applyBorder="0">
      <alignment horizontal="left" vertical="center" indent="2"/>
    </xf>
    <xf numFmtId="0" fontId="42" fillId="0" borderId="321" applyNumberFormat="0" applyFill="0" applyAlignment="0" applyProtection="0"/>
    <xf numFmtId="0" fontId="42" fillId="0" borderId="341" applyNumberFormat="0" applyFill="0" applyAlignment="0" applyProtection="0"/>
    <xf numFmtId="0" fontId="121" fillId="73" borderId="318" applyNumberFormat="0" applyBorder="0">
      <alignment horizontal="left" vertical="top" indent="1"/>
    </xf>
    <xf numFmtId="183" fontId="102" fillId="69" borderId="312" applyBorder="0">
      <alignment horizontal="left" vertical="center" indent="2"/>
    </xf>
    <xf numFmtId="0" fontId="106" fillId="70" borderId="307" applyNumberFormat="0" applyAlignment="0" applyProtection="0"/>
    <xf numFmtId="0" fontId="115" fillId="0" borderId="327" applyNumberFormat="0" applyFill="0" applyAlignment="0" applyProtection="0"/>
    <xf numFmtId="0" fontId="41" fillId="16" borderId="340" applyNumberFormat="0" applyAlignment="0" applyProtection="0"/>
    <xf numFmtId="0" fontId="47" fillId="0" borderId="331" applyNumberFormat="0" applyFill="0" applyAlignment="0" applyProtection="0"/>
    <xf numFmtId="0" fontId="105" fillId="70" borderId="319" applyNumberFormat="0" applyAlignment="0" applyProtection="0"/>
    <xf numFmtId="0" fontId="106" fillId="70" borderId="320" applyNumberFormat="0" applyAlignment="0" applyProtection="0"/>
    <xf numFmtId="0" fontId="107" fillId="57" borderId="320" applyNumberFormat="0" applyAlignment="0" applyProtection="0"/>
    <xf numFmtId="0" fontId="42" fillId="0" borderId="321" applyNumberFormat="0" applyFill="0" applyAlignment="0" applyProtection="0"/>
    <xf numFmtId="0" fontId="47" fillId="0" borderId="331" applyNumberFormat="0" applyFill="0" applyAlignment="0" applyProtection="0"/>
    <xf numFmtId="0" fontId="41" fillId="16" borderId="307" applyNumberFormat="0" applyAlignment="0" applyProtection="0"/>
    <xf numFmtId="0" fontId="42" fillId="0" borderId="311" applyNumberFormat="0" applyFill="0" applyAlignment="0" applyProtection="0"/>
    <xf numFmtId="0" fontId="41" fillId="16" borderId="307" applyNumberFormat="0" applyAlignment="0" applyProtection="0"/>
    <xf numFmtId="0" fontId="38" fillId="6" borderId="307" applyNumberFormat="0" applyAlignment="0" applyProtection="0"/>
    <xf numFmtId="0" fontId="38" fillId="6" borderId="307" applyNumberFormat="0" applyAlignment="0" applyProtection="0"/>
    <xf numFmtId="0" fontId="90" fillId="58" borderId="322" applyNumberFormat="0" applyFont="0" applyAlignment="0" applyProtection="0"/>
    <xf numFmtId="0" fontId="36" fillId="6" borderId="306" applyNumberFormat="0" applyAlignment="0" applyProtection="0"/>
    <xf numFmtId="0" fontId="47" fillId="0" borderId="331" applyNumberFormat="0" applyFill="0" applyAlignment="0" applyProtection="0"/>
    <xf numFmtId="0" fontId="47" fillId="0" borderId="331" applyNumberFormat="0" applyFill="0" applyAlignment="0" applyProtection="0"/>
    <xf numFmtId="0" fontId="121" fillId="73" borderId="338" applyNumberFormat="0" applyBorder="0">
      <alignment horizontal="left" vertical="top" indent="1"/>
    </xf>
    <xf numFmtId="0" fontId="115" fillId="0" borderId="333" applyNumberFormat="0" applyFill="0" applyAlignment="0" applyProtection="0"/>
    <xf numFmtId="0" fontId="47" fillId="0" borderId="334" applyNumberFormat="0" applyFill="0" applyAlignment="0" applyProtection="0"/>
    <xf numFmtId="0" fontId="47" fillId="0" borderId="331" applyNumberFormat="0" applyFill="0" applyAlignment="0" applyProtection="0"/>
    <xf numFmtId="0" fontId="47" fillId="0" borderId="331" applyNumberFormat="0" applyFill="0" applyAlignment="0" applyProtection="0"/>
    <xf numFmtId="0" fontId="47" fillId="0" borderId="348" applyNumberFormat="0" applyFill="0" applyAlignment="0" applyProtection="0"/>
    <xf numFmtId="0" fontId="47" fillId="0" borderId="331" applyNumberFormat="0" applyFill="0" applyAlignment="0" applyProtection="0"/>
    <xf numFmtId="0" fontId="90" fillId="58" borderId="309" applyNumberFormat="0" applyFont="0" applyAlignment="0" applyProtection="0"/>
    <xf numFmtId="0" fontId="105" fillId="70" borderId="306" applyNumberFormat="0" applyAlignment="0" applyProtection="0"/>
    <xf numFmtId="0" fontId="106" fillId="70" borderId="307" applyNumberFormat="0" applyAlignment="0" applyProtection="0"/>
    <xf numFmtId="0" fontId="107" fillId="57" borderId="307" applyNumberFormat="0" applyAlignment="0" applyProtection="0"/>
    <xf numFmtId="0" fontId="42" fillId="0" borderId="308" applyNumberFormat="0" applyFill="0" applyAlignment="0" applyProtection="0"/>
    <xf numFmtId="0" fontId="105" fillId="70" borderId="306" applyNumberFormat="0" applyAlignment="0" applyProtection="0"/>
    <xf numFmtId="0" fontId="107" fillId="57" borderId="307" applyNumberFormat="0" applyAlignment="0" applyProtection="0"/>
    <xf numFmtId="0" fontId="90" fillId="58" borderId="309" applyNumberFormat="0" applyFont="0" applyAlignment="0" applyProtection="0"/>
    <xf numFmtId="0" fontId="47" fillId="0" borderId="331" applyNumberFormat="0" applyFill="0" applyAlignment="0" applyProtection="0"/>
    <xf numFmtId="0" fontId="115" fillId="0" borderId="333" applyNumberFormat="0" applyFill="0" applyAlignment="0" applyProtection="0"/>
    <xf numFmtId="0" fontId="47" fillId="0" borderId="331" applyNumberFormat="0" applyFill="0" applyAlignment="0" applyProtection="0"/>
    <xf numFmtId="0" fontId="47" fillId="0" borderId="331" applyNumberFormat="0" applyFill="0" applyAlignment="0" applyProtection="0"/>
    <xf numFmtId="0" fontId="36" fillId="6" borderId="306" applyNumberFormat="0" applyAlignment="0" applyProtection="0"/>
    <xf numFmtId="0" fontId="47" fillId="0" borderId="348" applyNumberFormat="0" applyFill="0" applyAlignment="0" applyProtection="0"/>
    <xf numFmtId="0" fontId="42" fillId="0" borderId="308" applyNumberFormat="0" applyFill="0" applyAlignment="0" applyProtection="0"/>
    <xf numFmtId="183" fontId="102" fillId="69" borderId="325" applyBorder="0">
      <alignment horizontal="left" vertical="center" indent="2"/>
    </xf>
    <xf numFmtId="0" fontId="105" fillId="70" borderId="306" applyNumberFormat="0" applyAlignment="0" applyProtection="0"/>
    <xf numFmtId="0" fontId="106" fillId="70" borderId="307" applyNumberFormat="0" applyAlignment="0" applyProtection="0"/>
    <xf numFmtId="0" fontId="107" fillId="57" borderId="307" applyNumberFormat="0" applyAlignment="0" applyProtection="0"/>
    <xf numFmtId="0" fontId="42" fillId="0" borderId="308" applyNumberFormat="0" applyFill="0" applyAlignment="0" applyProtection="0"/>
    <xf numFmtId="0" fontId="47" fillId="0" borderId="337" applyNumberFormat="0" applyFill="0" applyAlignment="0" applyProtection="0"/>
    <xf numFmtId="183" fontId="102" fillId="69" borderId="305" applyBorder="0">
      <alignment horizontal="left" vertical="center" indent="2"/>
    </xf>
    <xf numFmtId="0" fontId="90" fillId="58" borderId="309" applyNumberFormat="0" applyFont="0" applyAlignment="0" applyProtection="0"/>
    <xf numFmtId="0" fontId="115" fillId="0" borderId="347" applyNumberFormat="0" applyFill="0" applyAlignment="0" applyProtection="0"/>
    <xf numFmtId="0" fontId="115" fillId="0" borderId="347" applyNumberFormat="0" applyFill="0" applyAlignment="0" applyProtection="0"/>
    <xf numFmtId="0" fontId="47" fillId="0" borderId="337" applyNumberFormat="0" applyFill="0" applyAlignment="0" applyProtection="0"/>
    <xf numFmtId="0" fontId="121" fillId="0" borderId="349" applyNumberFormat="0" applyFill="0">
      <alignment horizontal="centerContinuous" vertical="top"/>
    </xf>
    <xf numFmtId="0" fontId="115" fillId="0" borderId="347" applyNumberFormat="0" applyFill="0" applyAlignment="0" applyProtection="0"/>
    <xf numFmtId="0" fontId="47" fillId="0" borderId="331" applyNumberFormat="0" applyFill="0" applyAlignment="0" applyProtection="0"/>
    <xf numFmtId="0" fontId="105" fillId="70" borderId="339" applyNumberFormat="0" applyAlignment="0" applyProtection="0"/>
    <xf numFmtId="0" fontId="47" fillId="0" borderId="348" applyNumberFormat="0" applyFill="0" applyAlignment="0" applyProtection="0"/>
    <xf numFmtId="0" fontId="121" fillId="0" borderId="318" applyNumberFormat="0" applyFill="0">
      <alignment horizontal="centerContinuous" vertical="top"/>
    </xf>
    <xf numFmtId="0" fontId="115" fillId="0" borderId="330" applyNumberFormat="0" applyFill="0" applyAlignment="0" applyProtection="0"/>
    <xf numFmtId="0" fontId="115" fillId="0" borderId="316" applyNumberFormat="0" applyFill="0" applyAlignment="0" applyProtection="0"/>
    <xf numFmtId="0" fontId="121" fillId="0" borderId="329" applyNumberFormat="0" applyFill="0">
      <alignment horizontal="centerContinuous" vertical="top"/>
    </xf>
    <xf numFmtId="0" fontId="115" fillId="0" borderId="327" applyNumberFormat="0" applyFill="0" applyAlignment="0" applyProtection="0"/>
    <xf numFmtId="0" fontId="47" fillId="0" borderId="331" applyNumberFormat="0" applyFill="0" applyAlignment="0" applyProtection="0"/>
    <xf numFmtId="0" fontId="115" fillId="0" borderId="347" applyNumberFormat="0" applyFill="0" applyAlignment="0" applyProtection="0"/>
    <xf numFmtId="183" fontId="102" fillId="69" borderId="312" applyBorder="0">
      <alignment horizontal="left" vertical="center" indent="2"/>
    </xf>
    <xf numFmtId="0" fontId="115" fillId="0" borderId="347" applyNumberFormat="0" applyFill="0" applyAlignment="0" applyProtection="0"/>
    <xf numFmtId="0" fontId="47" fillId="0" borderId="334" applyNumberFormat="0" applyFill="0" applyAlignment="0" applyProtection="0"/>
    <xf numFmtId="0" fontId="115" fillId="0" borderId="347" applyNumberFormat="0" applyFill="0" applyAlignment="0" applyProtection="0"/>
    <xf numFmtId="0" fontId="115" fillId="0" borderId="327" applyNumberFormat="0" applyFill="0" applyAlignment="0" applyProtection="0"/>
    <xf numFmtId="0" fontId="115" fillId="0" borderId="330" applyNumberFormat="0" applyFill="0" applyAlignment="0" applyProtection="0"/>
    <xf numFmtId="0" fontId="121" fillId="73" borderId="335" applyNumberFormat="0" applyBorder="0">
      <alignment horizontal="left" vertical="top" indent="1"/>
    </xf>
    <xf numFmtId="0" fontId="47" fillId="0" borderId="337" applyNumberFormat="0" applyFill="0" applyAlignment="0" applyProtection="0"/>
    <xf numFmtId="0" fontId="106" fillId="70" borderId="340" applyNumberFormat="0" applyAlignment="0" applyProtection="0"/>
    <xf numFmtId="0" fontId="115" fillId="0" borderId="327" applyNumberFormat="0" applyFill="0" applyAlignment="0" applyProtection="0"/>
    <xf numFmtId="0" fontId="47" fillId="0" borderId="328" applyNumberFormat="0" applyFill="0" applyAlignment="0" applyProtection="0"/>
    <xf numFmtId="0" fontId="47" fillId="0" borderId="328" applyNumberFormat="0" applyFill="0" applyAlignment="0" applyProtection="0"/>
    <xf numFmtId="0" fontId="107" fillId="57" borderId="340" applyNumberFormat="0" applyAlignment="0" applyProtection="0"/>
    <xf numFmtId="0" fontId="42" fillId="0" borderId="341" applyNumberFormat="0" applyFill="0" applyAlignment="0" applyProtection="0"/>
    <xf numFmtId="0" fontId="90" fillId="58" borderId="342" applyNumberFormat="0" applyFont="0" applyAlignment="0" applyProtection="0"/>
    <xf numFmtId="0" fontId="121" fillId="73" borderId="338" applyNumberFormat="0" applyBorder="0">
      <alignment horizontal="left" vertical="top" indent="1"/>
    </xf>
    <xf numFmtId="0" fontId="115" fillId="0" borderId="347" applyNumberFormat="0" applyFill="0" applyAlignment="0" applyProtection="0"/>
    <xf numFmtId="0" fontId="121" fillId="0" borderId="349" applyNumberFormat="0" applyFill="0">
      <alignment horizontal="centerContinuous" vertical="top"/>
    </xf>
    <xf numFmtId="0" fontId="47" fillId="0" borderId="328" applyNumberFormat="0" applyFill="0" applyAlignment="0" applyProtection="0"/>
    <xf numFmtId="0" fontId="106" fillId="70" borderId="340" applyNumberFormat="0" applyAlignment="0" applyProtection="0"/>
    <xf numFmtId="0" fontId="107" fillId="57" borderId="340" applyNumberFormat="0" applyAlignment="0" applyProtection="0"/>
    <xf numFmtId="0" fontId="115" fillId="0" borderId="336" applyNumberFormat="0" applyFill="0" applyAlignment="0" applyProtection="0"/>
    <xf numFmtId="0" fontId="42" fillId="0" borderId="341" applyNumberFormat="0" applyFill="0" applyAlignment="0" applyProtection="0"/>
    <xf numFmtId="0" fontId="47" fillId="0" borderId="334" applyNumberFormat="0" applyFill="0" applyAlignment="0" applyProtection="0"/>
    <xf numFmtId="0" fontId="90" fillId="58" borderId="342" applyNumberFormat="0" applyFont="0" applyAlignment="0" applyProtection="0"/>
    <xf numFmtId="0" fontId="42" fillId="0" borderId="344" applyNumberFormat="0" applyFill="0" applyAlignment="0" applyProtection="0"/>
    <xf numFmtId="0" fontId="38" fillId="6" borderId="340" applyNumberFormat="0" applyAlignment="0" applyProtection="0"/>
    <xf numFmtId="0" fontId="115" fillId="0" borderId="347" applyNumberFormat="0" applyFill="0" applyAlignment="0" applyProtection="0"/>
    <xf numFmtId="0" fontId="115" fillId="0" borderId="347" applyNumberFormat="0" applyFill="0" applyAlignment="0" applyProtection="0"/>
    <xf numFmtId="0" fontId="47" fillId="0" borderId="334" applyNumberFormat="0" applyFill="0" applyAlignment="0" applyProtection="0"/>
    <xf numFmtId="0" fontId="121" fillId="73" borderId="335" applyNumberFormat="0" applyBorder="0">
      <alignment horizontal="left" vertical="top" indent="1"/>
    </xf>
    <xf numFmtId="0" fontId="115" fillId="0" borderId="333" applyNumberFormat="0" applyFill="0" applyAlignment="0" applyProtection="0"/>
    <xf numFmtId="0" fontId="47" fillId="0" borderId="334" applyNumberFormat="0" applyFill="0" applyAlignment="0" applyProtection="0"/>
    <xf numFmtId="0" fontId="121" fillId="73" borderId="335" applyNumberFormat="0" applyBorder="0">
      <alignment horizontal="left" vertical="top" indent="1"/>
    </xf>
    <xf numFmtId="0" fontId="115" fillId="0" borderId="333" applyNumberFormat="0" applyFill="0" applyAlignment="0" applyProtection="0"/>
    <xf numFmtId="0" fontId="115" fillId="0" borderId="333"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115" fillId="0" borderId="327"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47" fillId="0" borderId="331"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21" fillId="0" borderId="332" applyNumberFormat="0" applyFill="0">
      <alignment horizontal="centerContinuous" vertical="top"/>
    </xf>
    <xf numFmtId="0" fontId="115" fillId="0" borderId="330" applyNumberFormat="0" applyFill="0" applyAlignment="0" applyProtection="0"/>
    <xf numFmtId="0" fontId="115" fillId="0" borderId="330" applyNumberFormat="0" applyFill="0" applyAlignment="0" applyProtection="0"/>
    <xf numFmtId="0" fontId="121" fillId="0" borderId="332" applyNumberFormat="0" applyFill="0">
      <alignment horizontal="centerContinuous" vertical="top"/>
    </xf>
    <xf numFmtId="0" fontId="115" fillId="0" borderId="330" applyNumberFormat="0" applyFill="0" applyAlignment="0" applyProtection="0"/>
    <xf numFmtId="0" fontId="115" fillId="0" borderId="330" applyNumberFormat="0" applyFill="0" applyAlignment="0" applyProtection="0"/>
    <xf numFmtId="0" fontId="121" fillId="0" borderId="332" applyNumberFormat="0" applyFill="0">
      <alignment horizontal="centerContinuous" vertical="top"/>
    </xf>
    <xf numFmtId="0" fontId="47" fillId="0" borderId="331" applyNumberFormat="0" applyFill="0" applyAlignment="0" applyProtection="0"/>
    <xf numFmtId="0" fontId="115" fillId="0" borderId="330" applyNumberFormat="0" applyFill="0" applyAlignment="0" applyProtection="0"/>
    <xf numFmtId="0" fontId="115" fillId="0" borderId="330" applyNumberFormat="0" applyFill="0" applyAlignment="0" applyProtection="0"/>
    <xf numFmtId="0" fontId="121" fillId="73" borderId="332" applyNumberFormat="0" applyBorder="0">
      <alignment horizontal="left" vertical="top" indent="1"/>
    </xf>
    <xf numFmtId="0" fontId="121" fillId="0" borderId="332" applyNumberFormat="0" applyFill="0">
      <alignment horizontal="centerContinuous" vertical="top"/>
    </xf>
    <xf numFmtId="183" fontId="102" fillId="69" borderId="355" applyBorder="0">
      <alignment horizontal="left" vertical="center" indent="2"/>
    </xf>
    <xf numFmtId="0" fontId="38" fillId="6" borderId="340" applyNumberFormat="0" applyAlignment="0" applyProtection="0"/>
    <xf numFmtId="0" fontId="36" fillId="6" borderId="339" applyNumberFormat="0" applyAlignment="0" applyProtection="0"/>
    <xf numFmtId="0" fontId="47" fillId="0" borderId="331" applyNumberFormat="0" applyFill="0" applyAlignment="0" applyProtection="0"/>
    <xf numFmtId="0" fontId="47" fillId="0" borderId="331" applyNumberFormat="0" applyFill="0" applyAlignment="0" applyProtection="0"/>
    <xf numFmtId="0" fontId="115" fillId="0" borderId="330" applyNumberFormat="0" applyFill="0" applyAlignment="0" applyProtection="0"/>
    <xf numFmtId="0" fontId="47" fillId="0" borderId="331" applyNumberFormat="0" applyFill="0" applyAlignment="0" applyProtection="0"/>
    <xf numFmtId="0" fontId="47" fillId="0" borderId="331" applyNumberFormat="0" applyFill="0" applyAlignment="0" applyProtection="0"/>
    <xf numFmtId="0" fontId="121" fillId="73" borderId="332" applyNumberFormat="0" applyBorder="0">
      <alignment horizontal="left" vertical="top" indent="1"/>
    </xf>
    <xf numFmtId="0" fontId="121" fillId="0" borderId="332" applyNumberFormat="0" applyFill="0">
      <alignment horizontal="centerContinuous" vertical="top"/>
    </xf>
    <xf numFmtId="0" fontId="121" fillId="73" borderId="332" applyNumberFormat="0" applyBorder="0">
      <alignment horizontal="left" vertical="top" indent="1"/>
    </xf>
    <xf numFmtId="0" fontId="121" fillId="73" borderId="332" applyNumberFormat="0" applyBorder="0">
      <alignment horizontal="left" vertical="top" indent="1"/>
    </xf>
    <xf numFmtId="0" fontId="121" fillId="73" borderId="332" applyNumberFormat="0" applyBorder="0">
      <alignment horizontal="left" vertical="top" indent="1"/>
    </xf>
    <xf numFmtId="0" fontId="121" fillId="73" borderId="349" applyNumberFormat="0" applyBorder="0">
      <alignment horizontal="left" vertical="top" indent="1"/>
    </xf>
    <xf numFmtId="0" fontId="47" fillId="0" borderId="337"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115" fillId="0" borderId="333" applyNumberFormat="0" applyFill="0" applyAlignment="0" applyProtection="0"/>
    <xf numFmtId="0" fontId="47" fillId="0" borderId="334"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21" fillId="0" borderId="335" applyNumberFormat="0" applyFill="0">
      <alignment horizontal="centerContinuous" vertical="top"/>
    </xf>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21" fillId="0" borderId="335" applyNumberFormat="0" applyFill="0">
      <alignment horizontal="centerContinuous" vertical="top"/>
    </xf>
    <xf numFmtId="0" fontId="115" fillId="0" borderId="333" applyNumberFormat="0" applyFill="0" applyAlignment="0" applyProtection="0"/>
    <xf numFmtId="0" fontId="115" fillId="0" borderId="333" applyNumberFormat="0" applyFill="0" applyAlignment="0" applyProtection="0"/>
    <xf numFmtId="0" fontId="121" fillId="0" borderId="335" applyNumberFormat="0" applyFill="0">
      <alignment horizontal="centerContinuous" vertical="top"/>
    </xf>
    <xf numFmtId="0" fontId="115" fillId="0" borderId="333" applyNumberFormat="0" applyFill="0" applyAlignment="0" applyProtection="0"/>
    <xf numFmtId="0" fontId="115" fillId="0" borderId="333" applyNumberFormat="0" applyFill="0" applyAlignment="0" applyProtection="0"/>
    <xf numFmtId="0" fontId="121" fillId="0" borderId="335" applyNumberFormat="0" applyFill="0">
      <alignment horizontal="centerContinuous" vertical="top"/>
    </xf>
    <xf numFmtId="0" fontId="47" fillId="0" borderId="334" applyNumberFormat="0" applyFill="0" applyAlignment="0" applyProtection="0"/>
    <xf numFmtId="0" fontId="115" fillId="0" borderId="333" applyNumberFormat="0" applyFill="0" applyAlignment="0" applyProtection="0"/>
    <xf numFmtId="0" fontId="115" fillId="0" borderId="333" applyNumberFormat="0" applyFill="0" applyAlignment="0" applyProtection="0"/>
    <xf numFmtId="0" fontId="121" fillId="73" borderId="335" applyNumberFormat="0" applyBorder="0">
      <alignment horizontal="left" vertical="top" indent="1"/>
    </xf>
    <xf numFmtId="0" fontId="121" fillId="0" borderId="335" applyNumberFormat="0" applyFill="0">
      <alignment horizontal="centerContinuous" vertical="top"/>
    </xf>
    <xf numFmtId="0" fontId="47" fillId="0" borderId="334" applyNumberFormat="0" applyFill="0" applyAlignment="0" applyProtection="0"/>
    <xf numFmtId="0" fontId="47" fillId="0" borderId="334" applyNumberFormat="0" applyFill="0" applyAlignment="0" applyProtection="0"/>
    <xf numFmtId="0" fontId="115" fillId="0" borderId="333" applyNumberFormat="0" applyFill="0" applyAlignment="0" applyProtection="0"/>
    <xf numFmtId="0" fontId="47" fillId="0" borderId="334" applyNumberFormat="0" applyFill="0" applyAlignment="0" applyProtection="0"/>
    <xf numFmtId="0" fontId="47" fillId="0" borderId="334" applyNumberFormat="0" applyFill="0" applyAlignment="0" applyProtection="0"/>
    <xf numFmtId="0" fontId="121" fillId="73" borderId="335" applyNumberFormat="0" applyBorder="0">
      <alignment horizontal="left" vertical="top" indent="1"/>
    </xf>
    <xf numFmtId="0" fontId="121" fillId="0" borderId="335" applyNumberFormat="0" applyFill="0">
      <alignment horizontal="centerContinuous" vertical="top"/>
    </xf>
    <xf numFmtId="0" fontId="121" fillId="73" borderId="335" applyNumberFormat="0" applyBorder="0">
      <alignment horizontal="left" vertical="top" indent="1"/>
    </xf>
    <xf numFmtId="0" fontId="121" fillId="73" borderId="335" applyNumberFormat="0" applyBorder="0">
      <alignment horizontal="left" vertical="top" indent="1"/>
    </xf>
    <xf numFmtId="0" fontId="41" fillId="16" borderId="340" applyNumberFormat="0" applyAlignment="0" applyProtection="0"/>
    <xf numFmtId="0" fontId="121" fillId="73" borderId="335" applyNumberFormat="0" applyBorder="0">
      <alignment horizontal="left" vertical="top" indent="1"/>
    </xf>
    <xf numFmtId="0" fontId="115" fillId="0" borderId="336"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115" fillId="0" borderId="347" applyNumberFormat="0" applyFill="0" applyAlignment="0" applyProtection="0"/>
    <xf numFmtId="0" fontId="121" fillId="73" borderId="349" applyNumberFormat="0" applyBorder="0">
      <alignment horizontal="left" vertical="top" indent="1"/>
    </xf>
    <xf numFmtId="0" fontId="115" fillId="0" borderId="336" applyNumberFormat="0" applyFill="0" applyAlignment="0" applyProtection="0"/>
    <xf numFmtId="183" fontId="102" fillId="69" borderId="325" applyBorder="0">
      <alignment horizontal="left" vertical="center" indent="2"/>
    </xf>
    <xf numFmtId="0" fontId="121" fillId="73" borderId="349" applyNumberFormat="0" applyBorder="0">
      <alignment horizontal="left" vertical="top" indent="1"/>
    </xf>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41" fillId="16" borderId="351" applyNumberFormat="0" applyAlignment="0" applyProtection="0"/>
    <xf numFmtId="0" fontId="42" fillId="0" borderId="354" applyNumberFormat="0" applyFill="0" applyAlignment="0" applyProtection="0"/>
    <xf numFmtId="0" fontId="41" fillId="16" borderId="351" applyNumberFormat="0" applyAlignment="0" applyProtection="0"/>
    <xf numFmtId="0" fontId="38" fillId="6" borderId="351" applyNumberFormat="0" applyAlignment="0" applyProtection="0"/>
    <xf numFmtId="0" fontId="38" fillId="6" borderId="351" applyNumberFormat="0" applyAlignment="0" applyProtection="0"/>
    <xf numFmtId="0" fontId="47" fillId="0" borderId="348" applyNumberFormat="0" applyFill="0" applyAlignment="0" applyProtection="0"/>
    <xf numFmtId="0" fontId="36" fillId="6" borderId="350" applyNumberFormat="0" applyAlignment="0" applyProtection="0"/>
    <xf numFmtId="0" fontId="47" fillId="0" borderId="348" applyNumberFormat="0" applyFill="0" applyAlignment="0" applyProtection="0"/>
    <xf numFmtId="0" fontId="47" fillId="0" borderId="348" applyNumberFormat="0" applyFill="0" applyAlignment="0" applyProtection="0"/>
    <xf numFmtId="0" fontId="115" fillId="0" borderId="347" applyNumberFormat="0" applyFill="0" applyAlignment="0" applyProtection="0"/>
    <xf numFmtId="0" fontId="47" fillId="0" borderId="348"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21" fillId="0" borderId="349" applyNumberFormat="0" applyFill="0">
      <alignment horizontal="centerContinuous" vertical="top"/>
    </xf>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21" fillId="0" borderId="349" applyNumberFormat="0" applyFill="0">
      <alignment horizontal="centerContinuous" vertical="top"/>
    </xf>
    <xf numFmtId="0" fontId="115" fillId="0" borderId="347" applyNumberFormat="0" applyFill="0" applyAlignment="0" applyProtection="0"/>
    <xf numFmtId="0" fontId="115" fillId="0" borderId="347" applyNumberFormat="0" applyFill="0" applyAlignment="0" applyProtection="0"/>
    <xf numFmtId="0" fontId="121" fillId="0" borderId="349" applyNumberFormat="0" applyFill="0">
      <alignment horizontal="centerContinuous" vertical="top"/>
    </xf>
    <xf numFmtId="0" fontId="115" fillId="0" borderId="347" applyNumberFormat="0" applyFill="0" applyAlignment="0" applyProtection="0"/>
    <xf numFmtId="0" fontId="115" fillId="0" borderId="347" applyNumberFormat="0" applyFill="0" applyAlignment="0" applyProtection="0"/>
    <xf numFmtId="0" fontId="121" fillId="0" borderId="349" applyNumberFormat="0" applyFill="0">
      <alignment horizontal="centerContinuous" vertical="top"/>
    </xf>
    <xf numFmtId="0" fontId="47" fillId="0" borderId="348" applyNumberFormat="0" applyFill="0" applyAlignment="0" applyProtection="0"/>
    <xf numFmtId="0" fontId="115" fillId="0" borderId="347" applyNumberFormat="0" applyFill="0" applyAlignment="0" applyProtection="0"/>
    <xf numFmtId="0" fontId="115" fillId="0" borderId="347" applyNumberFormat="0" applyFill="0" applyAlignment="0" applyProtection="0"/>
    <xf numFmtId="0" fontId="121" fillId="73" borderId="349" applyNumberFormat="0" applyBorder="0">
      <alignment horizontal="left" vertical="top" indent="1"/>
    </xf>
    <xf numFmtId="0" fontId="121" fillId="0" borderId="349" applyNumberFormat="0" applyFill="0">
      <alignment horizontal="centerContinuous" vertical="top"/>
    </xf>
    <xf numFmtId="0" fontId="90" fillId="58" borderId="353" applyNumberFormat="0" applyFont="0" applyAlignment="0" applyProtection="0"/>
    <xf numFmtId="0" fontId="105" fillId="70" borderId="350" applyNumberFormat="0" applyAlignment="0" applyProtection="0"/>
    <xf numFmtId="0" fontId="106" fillId="70" borderId="351" applyNumberFormat="0" applyAlignment="0" applyProtection="0"/>
    <xf numFmtId="0" fontId="107" fillId="57" borderId="351" applyNumberFormat="0" applyAlignment="0" applyProtection="0"/>
    <xf numFmtId="0" fontId="42" fillId="0" borderId="352" applyNumberFormat="0" applyFill="0" applyAlignment="0" applyProtection="0"/>
    <xf numFmtId="0" fontId="105" fillId="70" borderId="350" applyNumberFormat="0" applyAlignment="0" applyProtection="0"/>
    <xf numFmtId="0" fontId="107" fillId="57" borderId="351" applyNumberFormat="0" applyAlignment="0" applyProtection="0"/>
    <xf numFmtId="0" fontId="90" fillId="58" borderId="353" applyNumberFormat="0" applyFont="0" applyAlignment="0" applyProtection="0"/>
    <xf numFmtId="0" fontId="47" fillId="0" borderId="348" applyNumberFormat="0" applyFill="0" applyAlignment="0" applyProtection="0"/>
    <xf numFmtId="0" fontId="47" fillId="0" borderId="348" applyNumberFormat="0" applyFill="0" applyAlignment="0" applyProtection="0"/>
    <xf numFmtId="0" fontId="115" fillId="0" borderId="347" applyNumberFormat="0" applyFill="0" applyAlignment="0" applyProtection="0"/>
    <xf numFmtId="0" fontId="47" fillId="0" borderId="348" applyNumberFormat="0" applyFill="0" applyAlignment="0" applyProtection="0"/>
    <xf numFmtId="0" fontId="47" fillId="0" borderId="348" applyNumberFormat="0" applyFill="0" applyAlignment="0" applyProtection="0"/>
    <xf numFmtId="0" fontId="121" fillId="73" borderId="349" applyNumberFormat="0" applyBorder="0">
      <alignment horizontal="left" vertical="top" indent="1"/>
    </xf>
    <xf numFmtId="0" fontId="36" fillId="6" borderId="350" applyNumberFormat="0" applyAlignment="0" applyProtection="0"/>
    <xf numFmtId="0" fontId="121" fillId="0" borderId="349" applyNumberFormat="0" applyFill="0">
      <alignment horizontal="centerContinuous" vertical="top"/>
    </xf>
    <xf numFmtId="0" fontId="121" fillId="73" borderId="349" applyNumberFormat="0" applyBorder="0">
      <alignment horizontal="left" vertical="top" indent="1"/>
    </xf>
    <xf numFmtId="0" fontId="121" fillId="73" borderId="349" applyNumberFormat="0" applyBorder="0">
      <alignment horizontal="left" vertical="top" indent="1"/>
    </xf>
    <xf numFmtId="0" fontId="42" fillId="0" borderId="352" applyNumberFormat="0" applyFill="0" applyAlignment="0" applyProtection="0"/>
    <xf numFmtId="0" fontId="121" fillId="73" borderId="349" applyNumberFormat="0" applyBorder="0">
      <alignment horizontal="left" vertical="top" indent="1"/>
    </xf>
    <xf numFmtId="0" fontId="105" fillId="70" borderId="350" applyNumberFormat="0" applyAlignment="0" applyProtection="0"/>
    <xf numFmtId="0" fontId="106" fillId="70" borderId="351" applyNumberFormat="0" applyAlignment="0" applyProtection="0"/>
    <xf numFmtId="0" fontId="107" fillId="57" borderId="351" applyNumberFormat="0" applyAlignment="0" applyProtection="0"/>
    <xf numFmtId="0" fontId="42" fillId="0" borderId="352" applyNumberFormat="0" applyFill="0" applyAlignment="0" applyProtection="0"/>
    <xf numFmtId="183" fontId="102" fillId="69" borderId="345" applyBorder="0">
      <alignment horizontal="left" vertical="center" indent="2"/>
    </xf>
    <xf numFmtId="0" fontId="90" fillId="58" borderId="353" applyNumberFormat="0" applyFont="0" applyAlignment="0" applyProtection="0"/>
    <xf numFmtId="44" fontId="2" fillId="0" borderId="0" applyFont="0" applyFill="0" applyBorder="0" applyAlignment="0" applyProtection="0"/>
    <xf numFmtId="0" fontId="115" fillId="0" borderId="433" applyNumberFormat="0" applyFill="0" applyAlignment="0" applyProtection="0"/>
    <xf numFmtId="0" fontId="47" fillId="0" borderId="420" applyNumberFormat="0" applyFill="0" applyAlignment="0" applyProtection="0"/>
    <xf numFmtId="0" fontId="121" fillId="0" borderId="363" applyNumberFormat="0" applyFill="0">
      <alignment horizontal="centerContinuous" vertical="top"/>
    </xf>
    <xf numFmtId="0" fontId="115" fillId="0" borderId="361"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115" fillId="0" borderId="361" applyNumberFormat="0" applyFill="0" applyAlignment="0" applyProtection="0"/>
    <xf numFmtId="0" fontId="121" fillId="0" borderId="363" applyNumberFormat="0" applyFill="0">
      <alignment horizontal="centerContinuous" vertical="top"/>
    </xf>
    <xf numFmtId="0" fontId="115" fillId="0" borderId="361"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36" fillId="6" borderId="439" applyNumberFormat="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420" applyNumberFormat="0" applyFill="0" applyAlignment="0" applyProtection="0"/>
    <xf numFmtId="0" fontId="47" fillId="0" borderId="362" applyNumberFormat="0" applyFill="0" applyAlignment="0" applyProtection="0"/>
    <xf numFmtId="0" fontId="115" fillId="0" borderId="397"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47" fillId="0" borderId="420" applyNumberFormat="0" applyFill="0" applyAlignment="0" applyProtection="0"/>
    <xf numFmtId="0" fontId="41" fillId="16" borderId="414" applyNumberFormat="0" applyAlignment="0" applyProtection="0"/>
    <xf numFmtId="0" fontId="115" fillId="0" borderId="419" applyNumberFormat="0" applyFill="0" applyAlignment="0" applyProtection="0"/>
    <xf numFmtId="0" fontId="121" fillId="0" borderId="421" applyNumberFormat="0" applyFill="0">
      <alignment horizontal="centerContinuous" vertical="top"/>
    </xf>
    <xf numFmtId="0" fontId="47" fillId="0" borderId="469" applyNumberFormat="0" applyFill="0" applyAlignment="0" applyProtection="0"/>
    <xf numFmtId="0" fontId="47" fillId="0" borderId="463" applyNumberFormat="0" applyFill="0" applyAlignment="0" applyProtection="0"/>
    <xf numFmtId="0" fontId="106" fillId="70" borderId="414" applyNumberFormat="0" applyAlignment="0" applyProtection="0"/>
    <xf numFmtId="0" fontId="115" fillId="0" borderId="419" applyNumberFormat="0" applyFill="0" applyAlignment="0" applyProtection="0"/>
    <xf numFmtId="0" fontId="115" fillId="0" borderId="388" applyNumberFormat="0" applyFill="0" applyAlignment="0" applyProtection="0"/>
    <xf numFmtId="0" fontId="107" fillId="57" borderId="414" applyNumberFormat="0" applyAlignment="0" applyProtection="0"/>
    <xf numFmtId="0" fontId="42" fillId="0" borderId="379" applyNumberFormat="0" applyFill="0" applyAlignment="0" applyProtection="0"/>
    <xf numFmtId="0" fontId="121" fillId="73" borderId="450" applyNumberFormat="0" applyBorder="0">
      <alignment horizontal="left" vertical="top" indent="1"/>
    </xf>
    <xf numFmtId="0" fontId="47" fillId="0" borderId="478" applyNumberFormat="0" applyFill="0" applyAlignment="0" applyProtection="0"/>
    <xf numFmtId="0" fontId="47" fillId="0" borderId="434" applyNumberFormat="0" applyFill="0" applyAlignment="0" applyProtection="0"/>
    <xf numFmtId="0" fontId="42" fillId="0" borderId="415" applyNumberFormat="0" applyFill="0" applyAlignment="0" applyProtection="0"/>
    <xf numFmtId="0" fontId="47" fillId="0" borderId="420" applyNumberFormat="0" applyFill="0" applyAlignment="0" applyProtection="0"/>
    <xf numFmtId="0" fontId="115" fillId="0" borderId="372" applyNumberFormat="0" applyFill="0" applyAlignment="0" applyProtection="0"/>
    <xf numFmtId="0" fontId="115" fillId="0" borderId="419" applyNumberFormat="0" applyFill="0" applyAlignment="0" applyProtection="0"/>
    <xf numFmtId="0" fontId="47" fillId="0" borderId="449" applyNumberFormat="0" applyFill="0" applyAlignment="0" applyProtection="0"/>
    <xf numFmtId="0" fontId="47" fillId="0" borderId="389" applyNumberFormat="0" applyFill="0" applyAlignment="0" applyProtection="0"/>
    <xf numFmtId="0" fontId="115" fillId="0" borderId="388" applyNumberFormat="0" applyFill="0" applyAlignment="0" applyProtection="0"/>
    <xf numFmtId="0" fontId="41" fillId="16" borderId="429" applyNumberFormat="0" applyAlignment="0" applyProtection="0"/>
    <xf numFmtId="0" fontId="47" fillId="0" borderId="389" applyNumberFormat="0" applyFill="0" applyAlignment="0" applyProtection="0"/>
    <xf numFmtId="0" fontId="90" fillId="58" borderId="416" applyNumberFormat="0" applyFont="0" applyAlignment="0" applyProtection="0"/>
    <xf numFmtId="0" fontId="47" fillId="0" borderId="478" applyNumberFormat="0" applyFill="0" applyAlignment="0" applyProtection="0"/>
    <xf numFmtId="0" fontId="42" fillId="0" borderId="417" applyNumberFormat="0" applyFill="0" applyAlignment="0" applyProtection="0"/>
    <xf numFmtId="0" fontId="115" fillId="0" borderId="422" applyNumberFormat="0" applyFill="0" applyAlignment="0" applyProtection="0"/>
    <xf numFmtId="0" fontId="47" fillId="0" borderId="426" applyNumberFormat="0" applyFill="0" applyAlignment="0" applyProtection="0"/>
    <xf numFmtId="0" fontId="47" fillId="0" borderId="386" applyNumberFormat="0" applyFill="0" applyAlignment="0" applyProtection="0"/>
    <xf numFmtId="0" fontId="115" fillId="0" borderId="419" applyNumberFormat="0" applyFill="0" applyAlignment="0" applyProtection="0"/>
    <xf numFmtId="0" fontId="115" fillId="0" borderId="372" applyNumberFormat="0" applyFill="0" applyAlignment="0" applyProtection="0"/>
    <xf numFmtId="0" fontId="38" fillId="6" borderId="414" applyNumberFormat="0" applyAlignment="0" applyProtection="0"/>
    <xf numFmtId="0" fontId="38" fillId="6" borderId="414" applyNumberFormat="0" applyAlignment="0" applyProtection="0"/>
    <xf numFmtId="0" fontId="115" fillId="0" borderId="419" applyNumberFormat="0" applyFill="0" applyAlignment="0" applyProtection="0"/>
    <xf numFmtId="0" fontId="105" fillId="70" borderId="375" applyNumberFormat="0" applyAlignment="0" applyProtection="0"/>
    <xf numFmtId="0" fontId="47" fillId="0" borderId="373" applyNumberFormat="0" applyFill="0" applyAlignment="0" applyProtection="0"/>
    <xf numFmtId="0" fontId="115" fillId="0" borderId="382" applyNumberFormat="0" applyFill="0" applyAlignment="0" applyProtection="0"/>
    <xf numFmtId="0" fontId="115" fillId="0" borderId="419" applyNumberFormat="0" applyFill="0" applyAlignment="0" applyProtection="0"/>
    <xf numFmtId="0" fontId="47" fillId="0" borderId="478" applyNumberFormat="0" applyFill="0" applyAlignment="0" applyProtection="0"/>
    <xf numFmtId="0" fontId="36" fillId="6" borderId="375" applyNumberFormat="0" applyAlignment="0" applyProtection="0"/>
    <xf numFmtId="0" fontId="38" fillId="6" borderId="376" applyNumberFormat="0" applyAlignment="0" applyProtection="0"/>
    <xf numFmtId="0" fontId="38" fillId="6" borderId="376" applyNumberFormat="0" applyAlignment="0" applyProtection="0"/>
    <xf numFmtId="0" fontId="47" fillId="0" borderId="437" applyNumberFormat="0" applyFill="0" applyAlignment="0" applyProtection="0"/>
    <xf numFmtId="183" fontId="102" fillId="69" borderId="446" applyBorder="0">
      <alignment horizontal="left" vertical="center" indent="2"/>
    </xf>
    <xf numFmtId="0" fontId="121" fillId="73" borderId="374" applyNumberFormat="0" applyBorder="0">
      <alignment horizontal="left" vertical="top" indent="1"/>
    </xf>
    <xf numFmtId="0" fontId="121" fillId="73" borderId="374" applyNumberFormat="0" applyBorder="0">
      <alignment horizontal="left" vertical="top" indent="1"/>
    </xf>
    <xf numFmtId="0" fontId="47" fillId="0" borderId="373" applyNumberFormat="0" applyFill="0" applyAlignment="0" applyProtection="0"/>
    <xf numFmtId="0" fontId="115" fillId="0" borderId="372" applyNumberFormat="0" applyFill="0" applyAlignment="0" applyProtection="0"/>
    <xf numFmtId="0" fontId="47" fillId="0" borderId="373" applyNumberFormat="0" applyFill="0" applyAlignment="0" applyProtection="0"/>
    <xf numFmtId="0" fontId="47" fillId="0" borderId="449" applyNumberFormat="0" applyFill="0" applyAlignment="0" applyProtection="0"/>
    <xf numFmtId="0" fontId="47" fillId="0" borderId="449" applyNumberFormat="0" applyFill="0" applyAlignment="0" applyProtection="0"/>
    <xf numFmtId="0" fontId="47" fillId="0" borderId="434" applyNumberFormat="0" applyFill="0" applyAlignment="0" applyProtection="0"/>
    <xf numFmtId="0" fontId="121" fillId="73" borderId="450" applyNumberFormat="0" applyBorder="0">
      <alignment horizontal="left" vertical="top" indent="1"/>
    </xf>
    <xf numFmtId="0" fontId="47" fillId="0" borderId="449" applyNumberFormat="0" applyFill="0" applyAlignment="0" applyProtection="0"/>
    <xf numFmtId="0" fontId="47" fillId="0" borderId="449" applyNumberFormat="0" applyFill="0" applyAlignment="0" applyProtection="0"/>
    <xf numFmtId="0" fontId="121" fillId="73" borderId="479" applyNumberFormat="0" applyBorder="0">
      <alignment horizontal="left" vertical="top" indent="1"/>
    </xf>
    <xf numFmtId="0" fontId="47" fillId="0" borderId="434" applyNumberFormat="0" applyFill="0" applyAlignment="0" applyProtection="0"/>
    <xf numFmtId="0" fontId="41" fillId="16" borderId="376" applyNumberFormat="0" applyAlignment="0" applyProtection="0"/>
    <xf numFmtId="0" fontId="115" fillId="0" borderId="388" applyNumberFormat="0" applyFill="0" applyAlignment="0" applyProtection="0"/>
    <xf numFmtId="0" fontId="47" fillId="0" borderId="373" applyNumberFormat="0" applyFill="0" applyAlignment="0" applyProtection="0"/>
    <xf numFmtId="0" fontId="47" fillId="0" borderId="452" applyNumberFormat="0" applyFill="0" applyAlignment="0" applyProtection="0"/>
    <xf numFmtId="0" fontId="41" fillId="16" borderId="376" applyNumberFormat="0" applyAlignment="0" applyProtection="0"/>
    <xf numFmtId="0" fontId="38" fillId="6" borderId="414" applyNumberFormat="0" applyAlignment="0" applyProtection="0"/>
    <xf numFmtId="0" fontId="115" fillId="0" borderId="448"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47" fillId="0" borderId="449" applyNumberFormat="0" applyFill="0" applyAlignment="0" applyProtection="0"/>
    <xf numFmtId="0" fontId="121" fillId="73" borderId="450" applyNumberFormat="0" applyBorder="0">
      <alignment horizontal="left" vertical="top" indent="1"/>
    </xf>
    <xf numFmtId="0" fontId="36" fillId="6" borderId="413" applyNumberFormat="0" applyAlignment="0" applyProtection="0"/>
    <xf numFmtId="0" fontId="47" fillId="0" borderId="478" applyNumberFormat="0" applyFill="0" applyAlignment="0" applyProtection="0"/>
    <xf numFmtId="0" fontId="115" fillId="0" borderId="448"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21" fillId="73" borderId="421" applyNumberFormat="0" applyBorder="0">
      <alignment horizontal="left" vertical="top" indent="1"/>
    </xf>
    <xf numFmtId="0" fontId="47" fillId="0" borderId="466" applyNumberFormat="0" applyFill="0" applyAlignment="0" applyProtection="0"/>
    <xf numFmtId="0" fontId="47" fillId="0" borderId="434"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15" fillId="0" borderId="465" applyNumberFormat="0" applyFill="0" applyAlignment="0" applyProtection="0"/>
    <xf numFmtId="0" fontId="47" fillId="0" borderId="449" applyNumberFormat="0" applyFill="0" applyAlignment="0" applyProtection="0"/>
    <xf numFmtId="0" fontId="47" fillId="0" borderId="466" applyNumberFormat="0" applyFill="0" applyAlignment="0" applyProtection="0"/>
    <xf numFmtId="0" fontId="47" fillId="0" borderId="389" applyNumberFormat="0" applyFill="0" applyAlignment="0" applyProtection="0"/>
    <xf numFmtId="0" fontId="47" fillId="0" borderId="437" applyNumberFormat="0" applyFill="0" applyAlignment="0" applyProtection="0"/>
    <xf numFmtId="0" fontId="47" fillId="0" borderId="434" applyNumberFormat="0" applyFill="0" applyAlignment="0" applyProtection="0"/>
    <xf numFmtId="0" fontId="121" fillId="73" borderId="435" applyNumberFormat="0" applyBorder="0">
      <alignment horizontal="left" vertical="top" indent="1"/>
    </xf>
    <xf numFmtId="0" fontId="115" fillId="0" borderId="477" applyNumberFormat="0" applyFill="0" applyAlignment="0" applyProtection="0"/>
    <xf numFmtId="0" fontId="105" fillId="70" borderId="454" applyNumberFormat="0" applyAlignment="0" applyProtection="0"/>
    <xf numFmtId="0" fontId="47" fillId="0" borderId="423" applyNumberFormat="0" applyFill="0" applyAlignment="0" applyProtection="0"/>
    <xf numFmtId="0" fontId="121" fillId="0" borderId="390" applyNumberFormat="0" applyFill="0">
      <alignment horizontal="centerContinuous" vertical="top"/>
    </xf>
    <xf numFmtId="0" fontId="115" fillId="0" borderId="382" applyNumberFormat="0" applyFill="0" applyAlignment="0" applyProtection="0"/>
    <xf numFmtId="0" fontId="47" fillId="0" borderId="478" applyNumberFormat="0" applyFill="0" applyAlignment="0" applyProtection="0"/>
    <xf numFmtId="0" fontId="121" fillId="73" borderId="412" applyNumberFormat="0" applyBorder="0">
      <alignment horizontal="left" vertical="top" indent="1"/>
    </xf>
    <xf numFmtId="0" fontId="47" fillId="0" borderId="411" applyNumberFormat="0" applyFill="0" applyAlignment="0" applyProtection="0"/>
    <xf numFmtId="0" fontId="121" fillId="73" borderId="479" applyNumberFormat="0" applyBorder="0">
      <alignment horizontal="left" vertical="top" indent="1"/>
    </xf>
    <xf numFmtId="0" fontId="115" fillId="0" borderId="468" applyNumberFormat="0" applyFill="0" applyAlignment="0" applyProtection="0"/>
    <xf numFmtId="0" fontId="115" fillId="0" borderId="477" applyNumberFormat="0" applyFill="0" applyAlignment="0" applyProtection="0"/>
    <xf numFmtId="0" fontId="115" fillId="0" borderId="436" applyNumberFormat="0" applyFill="0" applyAlignment="0" applyProtection="0"/>
    <xf numFmtId="0" fontId="47" fillId="0" borderId="386" applyNumberFormat="0" applyFill="0" applyAlignment="0" applyProtection="0"/>
    <xf numFmtId="0" fontId="115" fillId="0" borderId="385" applyNumberFormat="0" applyFill="0" applyAlignment="0" applyProtection="0"/>
    <xf numFmtId="0" fontId="47" fillId="0" borderId="386" applyNumberFormat="0" applyFill="0" applyAlignment="0" applyProtection="0"/>
    <xf numFmtId="0" fontId="115" fillId="0" borderId="388" applyNumberFormat="0" applyFill="0" applyAlignment="0" applyProtection="0"/>
    <xf numFmtId="0" fontId="115" fillId="0" borderId="385" applyNumberFormat="0" applyFill="0" applyAlignment="0" applyProtection="0"/>
    <xf numFmtId="0" fontId="47" fillId="0" borderId="437" applyNumberFormat="0" applyFill="0" applyAlignment="0" applyProtection="0"/>
    <xf numFmtId="0" fontId="115" fillId="0" borderId="465" applyNumberFormat="0" applyFill="0" applyAlignment="0" applyProtection="0"/>
    <xf numFmtId="0" fontId="115" fillId="0" borderId="425" applyNumberFormat="0" applyFill="0" applyAlignment="0" applyProtection="0"/>
    <xf numFmtId="0" fontId="121" fillId="0" borderId="479" applyNumberFormat="0" applyFill="0">
      <alignment horizontal="centerContinuous" vertical="top"/>
    </xf>
    <xf numFmtId="0" fontId="115" fillId="0" borderId="433" applyNumberFormat="0" applyFill="0" applyAlignment="0" applyProtection="0"/>
    <xf numFmtId="0" fontId="47" fillId="0" borderId="386" applyNumberFormat="0" applyFill="0" applyAlignment="0" applyProtection="0"/>
    <xf numFmtId="0" fontId="47" fillId="0" borderId="426" applyNumberFormat="0" applyFill="0" applyAlignment="0" applyProtection="0"/>
    <xf numFmtId="0" fontId="38" fillId="6" borderId="414" applyNumberFormat="0" applyAlignment="0" applyProtection="0"/>
    <xf numFmtId="0" fontId="106" fillId="70" borderId="455" applyNumberFormat="0" applyAlignment="0" applyProtection="0"/>
    <xf numFmtId="0" fontId="47" fillId="0" borderId="386" applyNumberFormat="0" applyFill="0" applyAlignment="0" applyProtection="0"/>
    <xf numFmtId="0" fontId="36" fillId="6" borderId="454" applyNumberFormat="0" applyAlignment="0" applyProtection="0"/>
    <xf numFmtId="0" fontId="47" fillId="0" borderId="386" applyNumberFormat="0" applyFill="0" applyAlignment="0" applyProtection="0"/>
    <xf numFmtId="0" fontId="47" fillId="0" borderId="386" applyNumberFormat="0" applyFill="0" applyAlignment="0" applyProtection="0"/>
    <xf numFmtId="0" fontId="47" fillId="0" borderId="389" applyNumberFormat="0" applyFill="0" applyAlignment="0" applyProtection="0"/>
    <xf numFmtId="0" fontId="47" fillId="0" borderId="383" applyNumberFormat="0" applyFill="0" applyAlignment="0" applyProtection="0"/>
    <xf numFmtId="0" fontId="115" fillId="0" borderId="477" applyNumberFormat="0" applyFill="0" applyAlignment="0" applyProtection="0"/>
    <xf numFmtId="0" fontId="115" fillId="0" borderId="388" applyNumberFormat="0" applyFill="0" applyAlignment="0" applyProtection="0"/>
    <xf numFmtId="0" fontId="115" fillId="0" borderId="382" applyNumberFormat="0" applyFill="0" applyAlignment="0" applyProtection="0"/>
    <xf numFmtId="0" fontId="38" fillId="6" borderId="455" applyNumberFormat="0" applyAlignment="0" applyProtection="0"/>
    <xf numFmtId="0" fontId="36" fillId="6" borderId="428" applyNumberFormat="0" applyAlignment="0" applyProtection="0"/>
    <xf numFmtId="0" fontId="115" fillId="0" borderId="425" applyNumberFormat="0" applyFill="0" applyAlignment="0" applyProtection="0"/>
    <xf numFmtId="0" fontId="36" fillId="6" borderId="413" applyNumberFormat="0" applyAlignment="0" applyProtection="0"/>
    <xf numFmtId="0" fontId="47" fillId="0" borderId="420" applyNumberFormat="0" applyFill="0" applyAlignment="0" applyProtection="0"/>
    <xf numFmtId="0" fontId="115" fillId="0" borderId="425" applyNumberFormat="0" applyFill="0" applyAlignment="0" applyProtection="0"/>
    <xf numFmtId="0" fontId="38" fillId="6" borderId="455" applyNumberFormat="0" applyAlignment="0" applyProtection="0"/>
    <xf numFmtId="0" fontId="47" fillId="0" borderId="426" applyNumberFormat="0" applyFill="0" applyAlignment="0" applyProtection="0"/>
    <xf numFmtId="0" fontId="115" fillId="0" borderId="448" applyNumberFormat="0" applyFill="0" applyAlignment="0" applyProtection="0"/>
    <xf numFmtId="0" fontId="47" fillId="0" borderId="386" applyNumberFormat="0" applyFill="0" applyAlignment="0" applyProtection="0"/>
    <xf numFmtId="0" fontId="47" fillId="0" borderId="389" applyNumberFormat="0" applyFill="0" applyAlignment="0" applyProtection="0"/>
    <xf numFmtId="0" fontId="47" fillId="0" borderId="389" applyNumberFormat="0" applyFill="0" applyAlignment="0" applyProtection="0"/>
    <xf numFmtId="0" fontId="47" fillId="0" borderId="449" applyNumberFormat="0" applyFill="0" applyAlignment="0" applyProtection="0"/>
    <xf numFmtId="0" fontId="41" fillId="16" borderId="455" applyNumberFormat="0" applyAlignment="0" applyProtection="0"/>
    <xf numFmtId="0" fontId="115" fillId="0" borderId="436" applyNumberFormat="0" applyFill="0" applyAlignment="0" applyProtection="0"/>
    <xf numFmtId="0" fontId="47" fillId="0" borderId="426" applyNumberFormat="0" applyFill="0" applyAlignment="0" applyProtection="0"/>
    <xf numFmtId="0" fontId="115" fillId="0" borderId="433" applyNumberFormat="0" applyFill="0" applyAlignment="0" applyProtection="0"/>
    <xf numFmtId="0" fontId="47" fillId="0" borderId="449" applyNumberFormat="0" applyFill="0" applyAlignment="0" applyProtection="0"/>
    <xf numFmtId="0" fontId="121" fillId="73" borderId="421" applyNumberFormat="0" applyBorder="0">
      <alignment horizontal="left" vertical="top" indent="1"/>
    </xf>
    <xf numFmtId="0" fontId="105" fillId="70" borderId="439" applyNumberFormat="0" applyAlignment="0" applyProtection="0"/>
    <xf numFmtId="0" fontId="47" fillId="0" borderId="449" applyNumberFormat="0" applyFill="0" applyAlignment="0" applyProtection="0"/>
    <xf numFmtId="0" fontId="115" fillId="0" borderId="425" applyNumberFormat="0" applyFill="0" applyAlignment="0" applyProtection="0"/>
    <xf numFmtId="0" fontId="42" fillId="0" borderId="459" applyNumberFormat="0" applyFill="0" applyAlignment="0" applyProtection="0"/>
    <xf numFmtId="0" fontId="47" fillId="0" borderId="449" applyNumberFormat="0" applyFill="0" applyAlignment="0" applyProtection="0"/>
    <xf numFmtId="0" fontId="47" fillId="0" borderId="478" applyNumberFormat="0" applyFill="0" applyAlignment="0" applyProtection="0"/>
    <xf numFmtId="0" fontId="47" fillId="0" borderId="466" applyNumberFormat="0" applyFill="0" applyAlignment="0" applyProtection="0"/>
    <xf numFmtId="0" fontId="47" fillId="0" borderId="449" applyNumberFormat="0" applyFill="0" applyAlignment="0" applyProtection="0"/>
    <xf numFmtId="0" fontId="115" fillId="0" borderId="436" applyNumberFormat="0" applyFill="0" applyAlignment="0" applyProtection="0"/>
    <xf numFmtId="0" fontId="47" fillId="0" borderId="449" applyNumberFormat="0" applyFill="0" applyAlignment="0" applyProtection="0"/>
    <xf numFmtId="0" fontId="47" fillId="0" borderId="449" applyNumberFormat="0" applyFill="0" applyAlignment="0" applyProtection="0"/>
    <xf numFmtId="0" fontId="47" fillId="0" borderId="434" applyNumberFormat="0" applyFill="0" applyAlignment="0" applyProtection="0"/>
    <xf numFmtId="0" fontId="115" fillId="0" borderId="419" applyNumberFormat="0" applyFill="0" applyAlignment="0" applyProtection="0"/>
    <xf numFmtId="0" fontId="41" fillId="16" borderId="455" applyNumberFormat="0" applyAlignment="0" applyProtection="0"/>
    <xf numFmtId="0" fontId="47" fillId="0" borderId="449" applyNumberFormat="0" applyFill="0" applyAlignment="0" applyProtection="0"/>
    <xf numFmtId="0" fontId="47" fillId="0" borderId="478" applyNumberFormat="0" applyFill="0" applyAlignment="0" applyProtection="0"/>
    <xf numFmtId="0" fontId="47" fillId="0" borderId="478" applyNumberFormat="0" applyFill="0" applyAlignment="0" applyProtection="0"/>
    <xf numFmtId="0" fontId="47" fillId="0" borderId="478" applyNumberFormat="0" applyFill="0" applyAlignment="0" applyProtection="0"/>
    <xf numFmtId="0" fontId="47" fillId="0" borderId="466" applyNumberFormat="0" applyFill="0" applyAlignment="0" applyProtection="0"/>
    <xf numFmtId="0" fontId="47" fillId="0" borderId="478" applyNumberFormat="0" applyFill="0" applyAlignment="0" applyProtection="0"/>
    <xf numFmtId="0" fontId="47" fillId="0" borderId="434" applyNumberFormat="0" applyFill="0" applyAlignment="0" applyProtection="0"/>
    <xf numFmtId="0" fontId="105" fillId="70" borderId="428" applyNumberFormat="0" applyAlignment="0" applyProtection="0"/>
    <xf numFmtId="0" fontId="121" fillId="73" borderId="435" applyNumberFormat="0" applyBorder="0">
      <alignment horizontal="left" vertical="top" indent="1"/>
    </xf>
    <xf numFmtId="0" fontId="115" fillId="0" borderId="43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115" fillId="0" borderId="425" applyNumberFormat="0" applyFill="0" applyAlignment="0" applyProtection="0"/>
    <xf numFmtId="0" fontId="47" fillId="0" borderId="449" applyNumberFormat="0" applyFill="0" applyAlignment="0" applyProtection="0"/>
    <xf numFmtId="0" fontId="115" fillId="0" borderId="448" applyNumberFormat="0" applyFill="0" applyAlignment="0" applyProtection="0"/>
    <xf numFmtId="0" fontId="47" fillId="0" borderId="466" applyNumberFormat="0" applyFill="0" applyAlignment="0" applyProtection="0"/>
    <xf numFmtId="0" fontId="115" fillId="0" borderId="477" applyNumberFormat="0" applyFill="0" applyAlignment="0" applyProtection="0"/>
    <xf numFmtId="0" fontId="115" fillId="0" borderId="448" applyNumberFormat="0" applyFill="0" applyAlignment="0" applyProtection="0"/>
    <xf numFmtId="0" fontId="47" fillId="0" borderId="478" applyNumberFormat="0" applyFill="0" applyAlignment="0" applyProtection="0"/>
    <xf numFmtId="0" fontId="47" fillId="0" borderId="437" applyNumberFormat="0" applyFill="0" applyAlignment="0" applyProtection="0"/>
    <xf numFmtId="0" fontId="47" fillId="0" borderId="466" applyNumberFormat="0" applyFill="0" applyAlignment="0" applyProtection="0"/>
    <xf numFmtId="0" fontId="47" fillId="0" borderId="478" applyNumberFormat="0" applyFill="0" applyAlignment="0" applyProtection="0"/>
    <xf numFmtId="0" fontId="47" fillId="0" borderId="437" applyNumberFormat="0" applyFill="0" applyAlignment="0" applyProtection="0"/>
    <xf numFmtId="0" fontId="47" fillId="0" borderId="437" applyNumberFormat="0" applyFill="0" applyAlignment="0" applyProtection="0"/>
    <xf numFmtId="0" fontId="47" fillId="0" borderId="449" applyNumberFormat="0" applyFill="0" applyAlignment="0" applyProtection="0"/>
    <xf numFmtId="0" fontId="115" fillId="0" borderId="433"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1" fillId="16" borderId="455" applyNumberFormat="0" applyAlignment="0" applyProtection="0"/>
    <xf numFmtId="0" fontId="47" fillId="0" borderId="449" applyNumberFormat="0" applyFill="0" applyAlignment="0" applyProtection="0"/>
    <xf numFmtId="0" fontId="47" fillId="0" borderId="437" applyNumberFormat="0" applyFill="0" applyAlignment="0" applyProtection="0"/>
    <xf numFmtId="0" fontId="47" fillId="0" borderId="449" applyNumberFormat="0" applyFill="0" applyAlignment="0" applyProtection="0"/>
    <xf numFmtId="0" fontId="47" fillId="0" borderId="466" applyNumberFormat="0" applyFill="0" applyAlignment="0" applyProtection="0"/>
    <xf numFmtId="0" fontId="115" fillId="0" borderId="465" applyNumberFormat="0" applyFill="0" applyAlignment="0" applyProtection="0"/>
    <xf numFmtId="0" fontId="47" fillId="0" borderId="466"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47" fillId="0" borderId="478" applyNumberFormat="0" applyFill="0" applyAlignment="0" applyProtection="0"/>
    <xf numFmtId="0" fontId="47" fillId="0" borderId="452" applyNumberFormat="0" applyFill="0" applyAlignment="0" applyProtection="0"/>
    <xf numFmtId="0" fontId="115" fillId="0" borderId="451" applyNumberFormat="0" applyFill="0" applyAlignment="0" applyProtection="0"/>
    <xf numFmtId="0" fontId="115" fillId="0" borderId="465" applyNumberFormat="0" applyFill="0" applyAlignment="0" applyProtection="0"/>
    <xf numFmtId="0" fontId="121" fillId="0" borderId="467" applyNumberFormat="0" applyFill="0">
      <alignment horizontal="centerContinuous" vertical="top"/>
    </xf>
    <xf numFmtId="0" fontId="115" fillId="0" borderId="465" applyNumberFormat="0" applyFill="0" applyAlignment="0" applyProtection="0"/>
    <xf numFmtId="0" fontId="47" fillId="0" borderId="452" applyNumberFormat="0" applyFill="0" applyAlignment="0" applyProtection="0"/>
    <xf numFmtId="0" fontId="47" fillId="0" borderId="466" applyNumberFormat="0" applyFill="0" applyAlignment="0" applyProtection="0"/>
    <xf numFmtId="0" fontId="41" fillId="16" borderId="414" applyNumberFormat="0" applyAlignment="0" applyProtection="0"/>
    <xf numFmtId="0" fontId="47" fillId="0" borderId="434" applyNumberFormat="0" applyFill="0" applyAlignment="0" applyProtection="0"/>
    <xf numFmtId="0" fontId="47" fillId="0" borderId="478" applyNumberFormat="0" applyFill="0" applyAlignment="0" applyProtection="0"/>
    <xf numFmtId="0" fontId="38" fillId="6" borderId="414" applyNumberFormat="0" applyAlignment="0" applyProtection="0"/>
    <xf numFmtId="0" fontId="47" fillId="0" borderId="389" applyNumberFormat="0" applyFill="0" applyAlignment="0" applyProtection="0"/>
    <xf numFmtId="0" fontId="47" fillId="0" borderId="437" applyNumberFormat="0" applyFill="0" applyAlignment="0" applyProtection="0"/>
    <xf numFmtId="0" fontId="115" fillId="0" borderId="465" applyNumberFormat="0" applyFill="0" applyAlignment="0" applyProtection="0"/>
    <xf numFmtId="0" fontId="36" fillId="6" borderId="428" applyNumberFormat="0" applyAlignment="0" applyProtection="0"/>
    <xf numFmtId="0" fontId="41" fillId="16" borderId="440" applyNumberFormat="0" applyAlignment="0" applyProtection="0"/>
    <xf numFmtId="0" fontId="115" fillId="0" borderId="465" applyNumberFormat="0" applyFill="0" applyAlignment="0" applyProtection="0"/>
    <xf numFmtId="182" fontId="102" fillId="69" borderId="381" applyFont="0" applyFill="0" applyBorder="0" applyProtection="0">
      <alignment vertical="center"/>
    </xf>
    <xf numFmtId="0" fontId="115" fillId="0" borderId="433" applyNumberFormat="0" applyFill="0" applyAlignment="0" applyProtection="0"/>
    <xf numFmtId="0" fontId="115" fillId="0" borderId="451" applyNumberFormat="0" applyFill="0" applyAlignment="0" applyProtection="0"/>
    <xf numFmtId="0" fontId="47" fillId="0" borderId="386" applyNumberFormat="0" applyFill="0" applyAlignment="0" applyProtection="0"/>
    <xf numFmtId="0" fontId="115" fillId="0" borderId="465" applyNumberFormat="0" applyFill="0" applyAlignment="0" applyProtection="0"/>
    <xf numFmtId="0" fontId="47" fillId="0" borderId="383" applyNumberFormat="0" applyFill="0" applyAlignment="0" applyProtection="0"/>
    <xf numFmtId="0" fontId="47" fillId="0" borderId="389" applyNumberFormat="0" applyFill="0" applyAlignment="0" applyProtection="0"/>
    <xf numFmtId="0" fontId="47" fillId="0" borderId="386" applyNumberFormat="0" applyFill="0" applyAlignment="0" applyProtection="0"/>
    <xf numFmtId="0" fontId="47" fillId="0" borderId="389" applyNumberFormat="0" applyFill="0" applyAlignment="0" applyProtection="0"/>
    <xf numFmtId="0" fontId="121" fillId="0" borderId="467" applyNumberFormat="0" applyFill="0">
      <alignment horizontal="centerContinuous" vertical="top"/>
    </xf>
    <xf numFmtId="0" fontId="47" fillId="0" borderId="434" applyNumberFormat="0" applyFill="0" applyAlignment="0" applyProtection="0"/>
    <xf numFmtId="0" fontId="47" fillId="0" borderId="420" applyNumberFormat="0" applyFill="0" applyAlignment="0" applyProtection="0"/>
    <xf numFmtId="0" fontId="47" fillId="0" borderId="386" applyNumberFormat="0" applyFill="0" applyAlignment="0" applyProtection="0"/>
    <xf numFmtId="0" fontId="105" fillId="70" borderId="400" applyNumberFormat="0" applyAlignment="0" applyProtection="0"/>
    <xf numFmtId="0" fontId="115" fillId="0" borderId="388" applyNumberFormat="0" applyFill="0" applyAlignment="0" applyProtection="0"/>
    <xf numFmtId="0" fontId="47" fillId="0" borderId="449" applyNumberFormat="0" applyFill="0" applyAlignment="0" applyProtection="0"/>
    <xf numFmtId="0" fontId="47" fillId="0" borderId="434" applyNumberFormat="0" applyFill="0" applyAlignment="0" applyProtection="0"/>
    <xf numFmtId="0" fontId="47" fillId="0" borderId="383" applyNumberFormat="0" applyFill="0" applyAlignment="0" applyProtection="0"/>
    <xf numFmtId="0" fontId="121" fillId="73" borderId="374" applyNumberFormat="0" applyBorder="0">
      <alignment horizontal="left" vertical="top" indent="1"/>
    </xf>
    <xf numFmtId="0" fontId="121" fillId="0" borderId="374" applyNumberFormat="0" applyFill="0">
      <alignment horizontal="centerContinuous" vertical="top"/>
    </xf>
    <xf numFmtId="0" fontId="47" fillId="0" borderId="373" applyNumberFormat="0" applyFill="0" applyAlignment="0" applyProtection="0"/>
    <xf numFmtId="0" fontId="121" fillId="0" borderId="374" applyNumberFormat="0" applyFill="0">
      <alignment horizontal="centerContinuous" vertical="top"/>
    </xf>
    <xf numFmtId="0" fontId="47" fillId="0" borderId="373" applyNumberFormat="0" applyFill="0" applyAlignment="0" applyProtection="0"/>
    <xf numFmtId="0" fontId="47" fillId="0" borderId="373" applyNumberFormat="0" applyFill="0" applyAlignment="0" applyProtection="0"/>
    <xf numFmtId="0" fontId="121" fillId="73" borderId="470" applyNumberFormat="0" applyBorder="0">
      <alignment horizontal="left" vertical="top" indent="1"/>
    </xf>
    <xf numFmtId="0" fontId="115" fillId="0" borderId="451" applyNumberFormat="0" applyFill="0" applyAlignment="0" applyProtection="0"/>
    <xf numFmtId="0" fontId="47" fillId="0" borderId="437" applyNumberFormat="0" applyFill="0" applyAlignment="0" applyProtection="0"/>
    <xf numFmtId="0" fontId="115" fillId="0" borderId="468"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183" fontId="102" fillId="69" borderId="418" applyBorder="0">
      <alignment horizontal="left" vertical="center" indent="2"/>
    </xf>
    <xf numFmtId="0" fontId="47" fillId="0" borderId="420" applyNumberFormat="0" applyFill="0" applyAlignment="0" applyProtection="0"/>
    <xf numFmtId="0" fontId="121" fillId="0" borderId="387" applyNumberFormat="0" applyFill="0">
      <alignment horizontal="centerContinuous" vertical="top"/>
    </xf>
    <xf numFmtId="0" fontId="115" fillId="0" borderId="385" applyNumberFormat="0" applyFill="0" applyAlignment="0" applyProtection="0"/>
    <xf numFmtId="0" fontId="41" fillId="16" borderId="429" applyNumberFormat="0" applyAlignment="0" applyProtection="0"/>
    <xf numFmtId="0" fontId="47" fillId="0" borderId="383" applyNumberFormat="0" applyFill="0" applyAlignment="0" applyProtection="0"/>
    <xf numFmtId="0" fontId="47" fillId="0" borderId="449" applyNumberFormat="0" applyFill="0" applyAlignment="0" applyProtection="0"/>
    <xf numFmtId="0" fontId="106" fillId="70" borderId="455" applyNumberFormat="0" applyAlignment="0" applyProtection="0"/>
    <xf numFmtId="0" fontId="115" fillId="0" borderId="388" applyNumberFormat="0" applyFill="0" applyAlignment="0" applyProtection="0"/>
    <xf numFmtId="0" fontId="115" fillId="0" borderId="382" applyNumberFormat="0" applyFill="0" applyAlignment="0" applyProtection="0"/>
    <xf numFmtId="0" fontId="47" fillId="0" borderId="449" applyNumberFormat="0" applyFill="0" applyAlignment="0" applyProtection="0"/>
    <xf numFmtId="0" fontId="47" fillId="0" borderId="437" applyNumberFormat="0" applyFill="0" applyAlignment="0" applyProtection="0"/>
    <xf numFmtId="0" fontId="121" fillId="0" borderId="390" applyNumberFormat="0" applyFill="0">
      <alignment horizontal="centerContinuous" vertical="top"/>
    </xf>
    <xf numFmtId="0" fontId="107" fillId="57" borderId="455" applyNumberFormat="0" applyAlignment="0" applyProtection="0"/>
    <xf numFmtId="0" fontId="115" fillId="0" borderId="436" applyNumberFormat="0" applyFill="0" applyAlignment="0" applyProtection="0"/>
    <xf numFmtId="0" fontId="115" fillId="0" borderId="448" applyNumberFormat="0" applyFill="0" applyAlignment="0" applyProtection="0"/>
    <xf numFmtId="0" fontId="115" fillId="0" borderId="388" applyNumberFormat="0" applyFill="0" applyAlignment="0" applyProtection="0"/>
    <xf numFmtId="0" fontId="47" fillId="0" borderId="38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47" fillId="0" borderId="389" applyNumberFormat="0" applyFill="0" applyAlignment="0" applyProtection="0"/>
    <xf numFmtId="0" fontId="47" fillId="0" borderId="449" applyNumberFormat="0" applyFill="0" applyAlignment="0" applyProtection="0"/>
    <xf numFmtId="0" fontId="115" fillId="0" borderId="448" applyNumberFormat="0" applyFill="0" applyAlignment="0" applyProtection="0"/>
    <xf numFmtId="0" fontId="115" fillId="0" borderId="388" applyNumberFormat="0" applyFill="0" applyAlignment="0" applyProtection="0"/>
    <xf numFmtId="0" fontId="121" fillId="73" borderId="384" applyNumberFormat="0" applyBorder="0">
      <alignment horizontal="left" vertical="top" indent="1"/>
    </xf>
    <xf numFmtId="0" fontId="115" fillId="0" borderId="382" applyNumberFormat="0" applyFill="0" applyAlignment="0" applyProtection="0"/>
    <xf numFmtId="0" fontId="47" fillId="0" borderId="383" applyNumberFormat="0" applyFill="0" applyAlignment="0" applyProtection="0"/>
    <xf numFmtId="0" fontId="121" fillId="73" borderId="384" applyNumberFormat="0" applyBorder="0">
      <alignment horizontal="left" vertical="top" indent="1"/>
    </xf>
    <xf numFmtId="0" fontId="115" fillId="0" borderId="382" applyNumberFormat="0" applyFill="0" applyAlignment="0" applyProtection="0"/>
    <xf numFmtId="0" fontId="121" fillId="73" borderId="421" applyNumberFormat="0" applyBorder="0">
      <alignment horizontal="left" vertical="top" indent="1"/>
    </xf>
    <xf numFmtId="0" fontId="115" fillId="0" borderId="382"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115" fillId="0" borderId="436" applyNumberFormat="0" applyFill="0" applyAlignment="0" applyProtection="0"/>
    <xf numFmtId="0" fontId="115" fillId="0" borderId="388" applyNumberFormat="0" applyFill="0" applyAlignment="0" applyProtection="0"/>
    <xf numFmtId="0" fontId="121" fillId="0" borderId="438" applyNumberFormat="0" applyFill="0">
      <alignment horizontal="centerContinuous" vertical="top"/>
    </xf>
    <xf numFmtId="0" fontId="115" fillId="0" borderId="448" applyNumberFormat="0" applyFill="0" applyAlignment="0" applyProtection="0"/>
    <xf numFmtId="0" fontId="115" fillId="0" borderId="448" applyNumberFormat="0" applyFill="0" applyAlignment="0" applyProtection="0"/>
    <xf numFmtId="0" fontId="47" fillId="0" borderId="383" applyNumberFormat="0" applyFill="0" applyAlignment="0" applyProtection="0"/>
    <xf numFmtId="0" fontId="121" fillId="0" borderId="384" applyNumberFormat="0" applyFill="0">
      <alignment horizontal="centerContinuous" vertical="top"/>
    </xf>
    <xf numFmtId="0" fontId="47" fillId="0" borderId="383" applyNumberFormat="0" applyFill="0" applyAlignment="0" applyProtection="0"/>
    <xf numFmtId="0" fontId="115" fillId="0" borderId="385" applyNumberFormat="0" applyFill="0" applyAlignment="0" applyProtection="0"/>
    <xf numFmtId="0" fontId="115" fillId="0" borderId="388" applyNumberFormat="0" applyFill="0" applyAlignment="0" applyProtection="0"/>
    <xf numFmtId="0" fontId="115" fillId="0" borderId="436" applyNumberFormat="0" applyFill="0" applyAlignment="0" applyProtection="0"/>
    <xf numFmtId="0" fontId="47" fillId="0" borderId="426" applyNumberFormat="0" applyFill="0" applyAlignment="0" applyProtection="0"/>
    <xf numFmtId="0" fontId="47" fillId="0" borderId="478" applyNumberFormat="0" applyFill="0" applyAlignment="0" applyProtection="0"/>
    <xf numFmtId="0" fontId="47" fillId="0" borderId="389" applyNumberFormat="0" applyFill="0" applyAlignment="0" applyProtection="0"/>
    <xf numFmtId="0" fontId="47" fillId="0" borderId="437" applyNumberFormat="0" applyFill="0" applyAlignment="0" applyProtection="0"/>
    <xf numFmtId="0" fontId="121" fillId="0" borderId="390" applyNumberFormat="0" applyFill="0">
      <alignment horizontal="centerContinuous" vertical="top"/>
    </xf>
    <xf numFmtId="0" fontId="115" fillId="0" borderId="436" applyNumberFormat="0" applyFill="0" applyAlignment="0" applyProtection="0"/>
    <xf numFmtId="0" fontId="47" fillId="0" borderId="383" applyNumberFormat="0" applyFill="0" applyAlignment="0" applyProtection="0"/>
    <xf numFmtId="0" fontId="90" fillId="58" borderId="442" applyNumberFormat="0" applyFont="0" applyAlignment="0" applyProtection="0"/>
    <xf numFmtId="0" fontId="121" fillId="0" borderId="450" applyNumberFormat="0" applyFill="0">
      <alignment horizontal="centerContinuous" vertical="top"/>
    </xf>
    <xf numFmtId="0" fontId="42" fillId="0" borderId="406" applyNumberFormat="0" applyFill="0" applyAlignment="0" applyProtection="0"/>
    <xf numFmtId="0" fontId="90" fillId="58" borderId="378" applyNumberFormat="0" applyFont="0" applyAlignment="0" applyProtection="0"/>
    <xf numFmtId="0" fontId="115" fillId="0" borderId="448" applyNumberFormat="0" applyFill="0" applyAlignment="0" applyProtection="0"/>
    <xf numFmtId="0" fontId="47" fillId="0" borderId="383" applyNumberFormat="0" applyFill="0" applyAlignment="0" applyProtection="0"/>
    <xf numFmtId="0" fontId="115" fillId="0" borderId="382" applyNumberFormat="0" applyFill="0" applyAlignment="0" applyProtection="0"/>
    <xf numFmtId="0" fontId="115" fillId="0" borderId="385" applyNumberFormat="0" applyFill="0" applyAlignment="0" applyProtection="0"/>
    <xf numFmtId="0" fontId="36" fillId="6" borderId="391" applyNumberFormat="0" applyAlignment="0" applyProtection="0"/>
    <xf numFmtId="0" fontId="41" fillId="16" borderId="414" applyNumberFormat="0" applyAlignment="0" applyProtection="0"/>
    <xf numFmtId="0" fontId="115" fillId="0" borderId="436" applyNumberFormat="0" applyFill="0" applyAlignment="0" applyProtection="0"/>
    <xf numFmtId="0" fontId="115" fillId="0" borderId="448" applyNumberFormat="0" applyFill="0" applyAlignment="0" applyProtection="0"/>
    <xf numFmtId="0" fontId="41" fillId="16" borderId="392" applyNumberFormat="0" applyAlignment="0" applyProtection="0"/>
    <xf numFmtId="0" fontId="47" fillId="0" borderId="426" applyNumberFormat="0" applyFill="0" applyAlignment="0" applyProtection="0"/>
    <xf numFmtId="0" fontId="115" fillId="0" borderId="448" applyNumberFormat="0" applyFill="0" applyAlignment="0" applyProtection="0"/>
    <xf numFmtId="0" fontId="47" fillId="0" borderId="383" applyNumberFormat="0" applyFill="0" applyAlignment="0" applyProtection="0"/>
    <xf numFmtId="0" fontId="115" fillId="0" borderId="385" applyNumberFormat="0" applyFill="0" applyAlignment="0" applyProtection="0"/>
    <xf numFmtId="0" fontId="115" fillId="0" borderId="382" applyNumberFormat="0" applyFill="0" applyAlignment="0" applyProtection="0"/>
    <xf numFmtId="0" fontId="105" fillId="70" borderId="364" applyNumberFormat="0" applyAlignment="0" applyProtection="0"/>
    <xf numFmtId="0" fontId="42" fillId="0" borderId="456" applyNumberFormat="0" applyFill="0" applyAlignment="0" applyProtection="0"/>
    <xf numFmtId="0" fontId="115" fillId="0" borderId="385" applyNumberFormat="0" applyFill="0" applyAlignment="0" applyProtection="0"/>
    <xf numFmtId="0" fontId="36" fillId="6" borderId="364" applyNumberFormat="0" applyAlignment="0" applyProtection="0"/>
    <xf numFmtId="0" fontId="38" fillId="6" borderId="365" applyNumberFormat="0" applyAlignment="0" applyProtection="0"/>
    <xf numFmtId="0" fontId="38" fillId="6" borderId="365" applyNumberFormat="0" applyAlignment="0" applyProtection="0"/>
    <xf numFmtId="0" fontId="41" fillId="16" borderId="365" applyNumberFormat="0" applyAlignment="0" applyProtection="0"/>
    <xf numFmtId="0" fontId="42" fillId="0" borderId="370" applyNumberFormat="0" applyFill="0" applyAlignment="0" applyProtection="0"/>
    <xf numFmtId="0" fontId="115" fillId="0" borderId="382" applyNumberFormat="0" applyFill="0" applyAlignment="0" applyProtection="0"/>
    <xf numFmtId="0" fontId="41" fillId="16" borderId="365" applyNumberFormat="0" applyAlignment="0" applyProtection="0"/>
    <xf numFmtId="0" fontId="115" fillId="0" borderId="382" applyNumberFormat="0" applyFill="0" applyAlignment="0" applyProtection="0"/>
    <xf numFmtId="0" fontId="121" fillId="0" borderId="384" applyNumberFormat="0" applyFill="0">
      <alignment horizontal="centerContinuous" vertical="top"/>
    </xf>
    <xf numFmtId="0" fontId="115" fillId="0" borderId="382" applyNumberFormat="0" applyFill="0" applyAlignment="0" applyProtection="0"/>
    <xf numFmtId="0" fontId="41" fillId="16" borderId="365" applyNumberFormat="0" applyAlignment="0" applyProtection="0"/>
    <xf numFmtId="0" fontId="115" fillId="0" borderId="382" applyNumberFormat="0" applyFill="0" applyAlignment="0" applyProtection="0"/>
    <xf numFmtId="0" fontId="115" fillId="0" borderId="382" applyNumberFormat="0" applyFill="0" applyAlignment="0" applyProtection="0"/>
    <xf numFmtId="0" fontId="121" fillId="0" borderId="387" applyNumberFormat="0" applyFill="0">
      <alignment horizontal="centerContinuous" vertical="top"/>
    </xf>
    <xf numFmtId="0" fontId="115" fillId="0" borderId="448" applyNumberFormat="0" applyFill="0" applyAlignment="0" applyProtection="0"/>
    <xf numFmtId="0" fontId="115" fillId="0" borderId="382" applyNumberFormat="0" applyFill="0" applyAlignment="0" applyProtection="0"/>
    <xf numFmtId="0" fontId="115" fillId="0" borderId="436" applyNumberFormat="0" applyFill="0" applyAlignment="0" applyProtection="0"/>
    <xf numFmtId="0" fontId="115" fillId="0" borderId="382" applyNumberFormat="0" applyFill="0" applyAlignment="0" applyProtection="0"/>
    <xf numFmtId="0" fontId="47" fillId="0" borderId="426" applyNumberFormat="0" applyFill="0" applyAlignment="0" applyProtection="0"/>
    <xf numFmtId="0" fontId="47" fillId="0" borderId="411" applyNumberFormat="0" applyFill="0" applyAlignment="0" applyProtection="0"/>
    <xf numFmtId="0" fontId="115" fillId="0" borderId="410" applyNumberFormat="0" applyFill="0" applyAlignment="0" applyProtection="0"/>
    <xf numFmtId="0" fontId="47" fillId="0" borderId="426" applyNumberFormat="0" applyFill="0" applyAlignment="0" applyProtection="0"/>
    <xf numFmtId="0" fontId="106" fillId="70" borderId="365" applyNumberFormat="0" applyAlignment="0" applyProtection="0"/>
    <xf numFmtId="0" fontId="107" fillId="57" borderId="365" applyNumberFormat="0" applyAlignment="0" applyProtection="0"/>
    <xf numFmtId="0" fontId="42" fillId="0" borderId="366" applyNumberFormat="0" applyFill="0" applyAlignment="0" applyProtection="0"/>
    <xf numFmtId="0" fontId="115" fillId="0" borderId="419" applyNumberFormat="0" applyFill="0" applyAlignment="0" applyProtection="0"/>
    <xf numFmtId="0" fontId="38" fillId="6" borderId="440" applyNumberFormat="0" applyAlignment="0" applyProtection="0"/>
    <xf numFmtId="0" fontId="115" fillId="0" borderId="382" applyNumberFormat="0" applyFill="0" applyAlignment="0" applyProtection="0"/>
    <xf numFmtId="0" fontId="90" fillId="58" borderId="367" applyNumberFormat="0" applyFont="0" applyAlignment="0" applyProtection="0"/>
    <xf numFmtId="0" fontId="42" fillId="0" borderId="370" applyNumberFormat="0" applyFill="0" applyAlignment="0" applyProtection="0"/>
    <xf numFmtId="0" fontId="38" fillId="6" borderId="365" applyNumberFormat="0" applyAlignment="0" applyProtection="0"/>
    <xf numFmtId="0" fontId="47" fillId="0" borderId="411" applyNumberFormat="0" applyFill="0" applyAlignment="0" applyProtection="0"/>
    <xf numFmtId="0" fontId="115" fillId="0" borderId="382" applyNumberFormat="0" applyFill="0" applyAlignment="0" applyProtection="0"/>
    <xf numFmtId="0" fontId="121" fillId="0" borderId="384" applyNumberFormat="0" applyFill="0">
      <alignment horizontal="centerContinuous" vertical="top"/>
    </xf>
    <xf numFmtId="0" fontId="115" fillId="0" borderId="382" applyNumberFormat="0" applyFill="0" applyAlignment="0" applyProtection="0"/>
    <xf numFmtId="0" fontId="38" fillId="6" borderId="365" applyNumberFormat="0" applyAlignment="0" applyProtection="0"/>
    <xf numFmtId="0" fontId="36" fillId="6" borderId="364" applyNumberFormat="0" applyAlignment="0" applyProtection="0"/>
    <xf numFmtId="0" fontId="115" fillId="0" borderId="382" applyNumberFormat="0" applyFill="0" applyAlignment="0" applyProtection="0"/>
    <xf numFmtId="0" fontId="47" fillId="0" borderId="383" applyNumberFormat="0" applyFill="0" applyAlignment="0" applyProtection="0"/>
    <xf numFmtId="0" fontId="115" fillId="0" borderId="372" applyNumberFormat="0" applyFill="0" applyAlignment="0" applyProtection="0"/>
    <xf numFmtId="183" fontId="102" fillId="69" borderId="380" applyBorder="0">
      <alignment horizontal="left" vertical="center" indent="2"/>
    </xf>
    <xf numFmtId="0" fontId="47" fillId="0" borderId="420" applyNumberFormat="0" applyFill="0" applyAlignment="0" applyProtection="0"/>
    <xf numFmtId="0" fontId="121" fillId="0" borderId="384" applyNumberFormat="0" applyFill="0">
      <alignment horizontal="centerContinuous" vertical="top"/>
    </xf>
    <xf numFmtId="0" fontId="115" fillId="0" borderId="382" applyNumberFormat="0" applyFill="0" applyAlignment="0" applyProtection="0"/>
    <xf numFmtId="0" fontId="41" fillId="16" borderId="365" applyNumberFormat="0" applyAlignment="0" applyProtection="0"/>
    <xf numFmtId="0" fontId="115" fillId="0" borderId="382" applyNumberFormat="0" applyFill="0" applyAlignment="0" applyProtection="0"/>
    <xf numFmtId="0" fontId="121" fillId="0" borderId="384" applyNumberFormat="0" applyFill="0">
      <alignment horizontal="centerContinuous" vertical="top"/>
    </xf>
    <xf numFmtId="0" fontId="47" fillId="0" borderId="383" applyNumberFormat="0" applyFill="0" applyAlignment="0" applyProtection="0"/>
    <xf numFmtId="0" fontId="42" fillId="0" borderId="377" applyNumberFormat="0" applyFill="0" applyAlignment="0" applyProtection="0"/>
    <xf numFmtId="0" fontId="115" fillId="0" borderId="382" applyNumberFormat="0" applyFill="0" applyAlignment="0" applyProtection="0"/>
    <xf numFmtId="183" fontId="102" fillId="69" borderId="371" applyBorder="0">
      <alignment horizontal="left" vertical="center" indent="2"/>
    </xf>
    <xf numFmtId="0" fontId="121" fillId="73" borderId="421" applyNumberFormat="0" applyBorder="0">
      <alignment horizontal="left" vertical="top" indent="1"/>
    </xf>
    <xf numFmtId="0" fontId="121" fillId="0" borderId="438" applyNumberFormat="0" applyFill="0">
      <alignment horizontal="centerContinuous" vertical="top"/>
    </xf>
    <xf numFmtId="0" fontId="115" fillId="0" borderId="382" applyNumberFormat="0" applyFill="0" applyAlignment="0" applyProtection="0"/>
    <xf numFmtId="0" fontId="115" fillId="0" borderId="410" applyNumberFormat="0" applyFill="0" applyAlignment="0" applyProtection="0"/>
    <xf numFmtId="0" fontId="36" fillId="6" borderId="400" applyNumberFormat="0" applyAlignment="0" applyProtection="0"/>
    <xf numFmtId="0" fontId="47" fillId="0" borderId="426" applyNumberFormat="0" applyFill="0" applyAlignment="0" applyProtection="0"/>
    <xf numFmtId="0" fontId="121" fillId="73" borderId="374" applyNumberFormat="0" applyBorder="0">
      <alignment horizontal="left" vertical="top" indent="1"/>
    </xf>
    <xf numFmtId="0" fontId="115" fillId="0" borderId="419" applyNumberFormat="0" applyFill="0" applyAlignment="0" applyProtection="0"/>
    <xf numFmtId="0" fontId="38" fillId="6" borderId="401" applyNumberFormat="0" applyAlignment="0" applyProtection="0"/>
    <xf numFmtId="0" fontId="47" fillId="0" borderId="452" applyNumberFormat="0" applyFill="0" applyAlignment="0" applyProtection="0"/>
    <xf numFmtId="0" fontId="47" fillId="0" borderId="426" applyNumberFormat="0" applyFill="0" applyAlignment="0" applyProtection="0"/>
    <xf numFmtId="0" fontId="38" fillId="6" borderId="401" applyNumberFormat="0" applyAlignment="0" applyProtection="0"/>
    <xf numFmtId="0" fontId="41" fillId="16" borderId="401" applyNumberFormat="0" applyAlignment="0" applyProtection="0"/>
    <xf numFmtId="0" fontId="42" fillId="0" borderId="417" applyNumberFormat="0" applyFill="0" applyAlignment="0" applyProtection="0"/>
    <xf numFmtId="0" fontId="115" fillId="0" borderId="419" applyNumberFormat="0" applyFill="0" applyAlignment="0" applyProtection="0"/>
    <xf numFmtId="0" fontId="115" fillId="0" borderId="425"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47" fillId="0" borderId="420" applyNumberFormat="0" applyFill="0" applyAlignment="0" applyProtection="0"/>
    <xf numFmtId="0" fontId="115" fillId="0" borderId="448" applyNumberFormat="0" applyFill="0" applyAlignment="0" applyProtection="0"/>
    <xf numFmtId="0" fontId="38" fillId="6" borderId="429" applyNumberFormat="0" applyAlignment="0" applyProtection="0"/>
    <xf numFmtId="0" fontId="47" fillId="0" borderId="478" applyNumberFormat="0" applyFill="0" applyAlignment="0" applyProtection="0"/>
    <xf numFmtId="0" fontId="47" fillId="0" borderId="452" applyNumberFormat="0" applyFill="0" applyAlignment="0" applyProtection="0"/>
    <xf numFmtId="0" fontId="121" fillId="73" borderId="384" applyNumberFormat="0" applyBorder="0">
      <alignment horizontal="left" vertical="top" indent="1"/>
    </xf>
    <xf numFmtId="0" fontId="115" fillId="0" borderId="361" applyNumberFormat="0" applyFill="0" applyAlignment="0" applyProtection="0"/>
    <xf numFmtId="0" fontId="121" fillId="0" borderId="384" applyNumberFormat="0" applyFill="0">
      <alignment horizontal="centerContinuous" vertical="top"/>
    </xf>
    <xf numFmtId="0" fontId="47" fillId="0" borderId="420" applyNumberFormat="0" applyFill="0" applyAlignment="0" applyProtection="0"/>
    <xf numFmtId="0" fontId="42" fillId="0" borderId="379" applyNumberFormat="0" applyFill="0" applyAlignment="0" applyProtection="0"/>
    <xf numFmtId="0" fontId="47" fillId="0" borderId="420" applyNumberFormat="0" applyFill="0" applyAlignment="0" applyProtection="0"/>
    <xf numFmtId="0" fontId="47" fillId="0" borderId="398" applyNumberFormat="0" applyFill="0" applyAlignment="0" applyProtection="0"/>
    <xf numFmtId="0" fontId="41" fillId="16" borderId="401" applyNumberFormat="0" applyAlignment="0" applyProtection="0"/>
    <xf numFmtId="0" fontId="105" fillId="70" borderId="32" applyNumberFormat="0" applyAlignment="0" applyProtection="0"/>
    <xf numFmtId="0" fontId="115" fillId="0" borderId="397" applyNumberFormat="0" applyFill="0" applyAlignment="0" applyProtection="0"/>
    <xf numFmtId="0" fontId="47" fillId="0" borderId="452"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47" fillId="0" borderId="373" applyNumberFormat="0" applyFill="0" applyAlignment="0" applyProtection="0"/>
    <xf numFmtId="0" fontId="47" fillId="0" borderId="411" applyNumberFormat="0" applyFill="0" applyAlignment="0" applyProtection="0"/>
    <xf numFmtId="0" fontId="41" fillId="16" borderId="401" applyNumberFormat="0" applyAlignment="0" applyProtection="0"/>
    <xf numFmtId="0" fontId="47" fillId="0" borderId="411" applyNumberFormat="0" applyFill="0" applyAlignment="0" applyProtection="0"/>
    <xf numFmtId="0" fontId="115" fillId="0" borderId="448" applyNumberFormat="0" applyFill="0" applyAlignment="0" applyProtection="0"/>
    <xf numFmtId="0" fontId="115" fillId="0" borderId="448" applyNumberFormat="0" applyFill="0" applyAlignment="0" applyProtection="0"/>
    <xf numFmtId="0" fontId="47" fillId="0" borderId="373" applyNumberFormat="0" applyFill="0" applyAlignment="0" applyProtection="0"/>
    <xf numFmtId="0" fontId="121" fillId="73" borderId="374" applyNumberFormat="0" applyBorder="0">
      <alignment horizontal="left" vertical="top" indent="1"/>
    </xf>
    <xf numFmtId="0" fontId="115" fillId="0" borderId="382" applyNumberFormat="0" applyFill="0" applyAlignment="0" applyProtection="0"/>
    <xf numFmtId="0" fontId="115" fillId="0" borderId="382" applyNumberFormat="0" applyFill="0" applyAlignment="0" applyProtection="0"/>
    <xf numFmtId="0" fontId="115" fillId="0" borderId="372" applyNumberFormat="0" applyFill="0" applyAlignment="0" applyProtection="0"/>
    <xf numFmtId="0" fontId="47" fillId="0" borderId="398" applyNumberFormat="0" applyFill="0" applyAlignment="0" applyProtection="0"/>
    <xf numFmtId="0" fontId="105" fillId="70" borderId="391" applyNumberFormat="0" applyAlignment="0" applyProtection="0"/>
    <xf numFmtId="0" fontId="47" fillId="0" borderId="420" applyNumberFormat="0" applyFill="0" applyAlignment="0" applyProtection="0"/>
    <xf numFmtId="182" fontId="102" fillId="69" borderId="408" applyFont="0" applyFill="0" applyBorder="0" applyProtection="0">
      <alignment vertical="center"/>
    </xf>
    <xf numFmtId="0" fontId="115" fillId="0" borderId="356" applyNumberFormat="0" applyFill="0" applyAlignment="0" applyProtection="0"/>
    <xf numFmtId="0" fontId="115" fillId="0" borderId="425" applyNumberFormat="0" applyFill="0" applyAlignment="0" applyProtection="0"/>
    <xf numFmtId="0" fontId="115" fillId="0" borderId="397" applyNumberFormat="0" applyFill="0" applyAlignment="0" applyProtection="0"/>
    <xf numFmtId="0" fontId="47" fillId="0" borderId="411" applyNumberFormat="0" applyFill="0" applyAlignment="0" applyProtection="0"/>
    <xf numFmtId="0" fontId="36" fillId="6" borderId="391" applyNumberFormat="0" applyAlignment="0" applyProtection="0"/>
    <xf numFmtId="0" fontId="115" fillId="0" borderId="382" applyNumberFormat="0" applyFill="0" applyAlignment="0" applyProtection="0"/>
    <xf numFmtId="0" fontId="47" fillId="0" borderId="478" applyNumberFormat="0" applyFill="0" applyAlignment="0" applyProtection="0"/>
    <xf numFmtId="0" fontId="41" fillId="16" borderId="414" applyNumberFormat="0" applyAlignment="0" applyProtection="0"/>
    <xf numFmtId="0" fontId="121" fillId="0" borderId="427" applyNumberFormat="0" applyFill="0">
      <alignment horizontal="centerContinuous" vertical="top"/>
    </xf>
    <xf numFmtId="0" fontId="47" fillId="0" borderId="373" applyNumberFormat="0" applyFill="0" applyAlignment="0" applyProtection="0"/>
    <xf numFmtId="0" fontId="47" fillId="0" borderId="411" applyNumberFormat="0" applyFill="0" applyAlignment="0" applyProtection="0"/>
    <xf numFmtId="0" fontId="121" fillId="73" borderId="374" applyNumberFormat="0" applyBorder="0">
      <alignment horizontal="left" vertical="top" indent="1"/>
    </xf>
    <xf numFmtId="0" fontId="115" fillId="0" borderId="372" applyNumberFormat="0" applyFill="0" applyAlignment="0" applyProtection="0"/>
    <xf numFmtId="0" fontId="47" fillId="0" borderId="434" applyNumberFormat="0" applyFill="0" applyAlignment="0" applyProtection="0"/>
    <xf numFmtId="0" fontId="47" fillId="0" borderId="452" applyNumberFormat="0" applyFill="0" applyAlignment="0" applyProtection="0"/>
    <xf numFmtId="0" fontId="47" fillId="0" borderId="434" applyNumberFormat="0" applyFill="0" applyAlignment="0" applyProtection="0"/>
    <xf numFmtId="0" fontId="47" fillId="0" borderId="423" applyNumberFormat="0" applyFill="0" applyAlignment="0" applyProtection="0"/>
    <xf numFmtId="0" fontId="47" fillId="0" borderId="420" applyNumberFormat="0" applyFill="0" applyAlignment="0" applyProtection="0"/>
    <xf numFmtId="0" fontId="115" fillId="0" borderId="361"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47" fillId="0" borderId="420" applyNumberFormat="0" applyFill="0" applyAlignment="0" applyProtection="0"/>
    <xf numFmtId="0" fontId="47" fillId="0" borderId="434" applyNumberFormat="0" applyFill="0" applyAlignment="0" applyProtection="0"/>
    <xf numFmtId="0" fontId="36" fillId="6" borderId="375" applyNumberFormat="0" applyAlignment="0" applyProtection="0"/>
    <xf numFmtId="0" fontId="115" fillId="0" borderId="425" applyNumberFormat="0" applyFill="0" applyAlignment="0" applyProtection="0"/>
    <xf numFmtId="0" fontId="47" fillId="0" borderId="386"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115" fillId="0" borderId="410" applyNumberFormat="0" applyFill="0" applyAlignment="0" applyProtection="0"/>
    <xf numFmtId="0" fontId="47" fillId="0" borderId="426" applyNumberFormat="0" applyFill="0" applyAlignment="0" applyProtection="0"/>
    <xf numFmtId="0" fontId="41" fillId="16" borderId="392" applyNumberFormat="0" applyAlignment="0" applyProtection="0"/>
    <xf numFmtId="0" fontId="115" fillId="0" borderId="410" applyNumberFormat="0" applyFill="0" applyAlignment="0" applyProtection="0"/>
    <xf numFmtId="0" fontId="47" fillId="0" borderId="420" applyNumberFormat="0" applyFill="0" applyAlignment="0" applyProtection="0"/>
    <xf numFmtId="0" fontId="42" fillId="0" borderId="395" applyNumberFormat="0" applyFill="0" applyAlignment="0" applyProtection="0"/>
    <xf numFmtId="183" fontId="102" fillId="69" borderId="380" applyBorder="0">
      <alignment horizontal="left" vertical="center" indent="2"/>
    </xf>
    <xf numFmtId="0" fontId="115" fillId="0" borderId="372" applyNumberFormat="0" applyFill="0" applyAlignment="0" applyProtection="0"/>
    <xf numFmtId="0" fontId="106" fillId="70" borderId="376" applyNumberFormat="0" applyAlignment="0" applyProtection="0"/>
    <xf numFmtId="0" fontId="47" fillId="0" borderId="373" applyNumberFormat="0" applyFill="0" applyAlignment="0" applyProtection="0"/>
    <xf numFmtId="0" fontId="47" fillId="0" borderId="373" applyNumberFormat="0" applyFill="0" applyAlignment="0" applyProtection="0"/>
    <xf numFmtId="0" fontId="121" fillId="0" borderId="450" applyNumberFormat="0" applyFill="0">
      <alignment horizontal="centerContinuous" vertical="top"/>
    </xf>
    <xf numFmtId="0" fontId="47" fillId="0" borderId="398" applyNumberFormat="0" applyFill="0" applyAlignment="0" applyProtection="0"/>
    <xf numFmtId="0" fontId="121" fillId="0" borderId="412" applyNumberFormat="0" applyFill="0">
      <alignment horizontal="centerContinuous" vertical="top"/>
    </xf>
    <xf numFmtId="0" fontId="42" fillId="0" borderId="417" applyNumberFormat="0" applyFill="0" applyAlignment="0" applyProtection="0"/>
    <xf numFmtId="0" fontId="115" fillId="0" borderId="422" applyNumberFormat="0" applyFill="0" applyAlignment="0" applyProtection="0"/>
    <xf numFmtId="0" fontId="47" fillId="0" borderId="420" applyNumberFormat="0" applyFill="0" applyAlignment="0" applyProtection="0"/>
    <xf numFmtId="0" fontId="115" fillId="0" borderId="382" applyNumberFormat="0" applyFill="0" applyAlignment="0" applyProtection="0"/>
    <xf numFmtId="0" fontId="115" fillId="0" borderId="410" applyNumberFormat="0" applyFill="0" applyAlignment="0" applyProtection="0"/>
    <xf numFmtId="0" fontId="47" fillId="0" borderId="423" applyNumberFormat="0" applyFill="0" applyAlignment="0" applyProtection="0"/>
    <xf numFmtId="0" fontId="47" fillId="0" borderId="373" applyNumberFormat="0" applyFill="0" applyAlignment="0" applyProtection="0"/>
    <xf numFmtId="0" fontId="47" fillId="0" borderId="398" applyNumberFormat="0" applyFill="0" applyAlignment="0" applyProtection="0"/>
    <xf numFmtId="0" fontId="47" fillId="0" borderId="389" applyNumberFormat="0" applyFill="0" applyAlignment="0" applyProtection="0"/>
    <xf numFmtId="0" fontId="115" fillId="0" borderId="433" applyNumberFormat="0" applyFill="0" applyAlignment="0" applyProtection="0"/>
    <xf numFmtId="0" fontId="47" fillId="0" borderId="452"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7" fillId="0" borderId="373" applyNumberFormat="0" applyFill="0" applyAlignment="0" applyProtection="0"/>
    <xf numFmtId="0" fontId="41" fillId="16" borderId="376" applyNumberFormat="0" applyAlignment="0" applyProtection="0"/>
    <xf numFmtId="0" fontId="42" fillId="0" borderId="379" applyNumberFormat="0" applyFill="0" applyAlignment="0" applyProtection="0"/>
    <xf numFmtId="0" fontId="41" fillId="16" borderId="376" applyNumberFormat="0" applyAlignment="0" applyProtection="0"/>
    <xf numFmtId="0" fontId="38" fillId="6" borderId="376" applyNumberFormat="0" applyAlignment="0" applyProtection="0"/>
    <xf numFmtId="0" fontId="38" fillId="6" borderId="376" applyNumberFormat="0" applyAlignment="0" applyProtection="0"/>
    <xf numFmtId="0" fontId="47" fillId="0" borderId="373" applyNumberFormat="0" applyFill="0" applyAlignment="0" applyProtection="0"/>
    <xf numFmtId="0" fontId="36" fillId="6" borderId="375" applyNumberFormat="0" applyAlignment="0" applyProtection="0"/>
    <xf numFmtId="0" fontId="47" fillId="0" borderId="373"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121" fillId="0" borderId="374" applyNumberFormat="0" applyFill="0">
      <alignment horizontal="centerContinuous" vertical="top"/>
    </xf>
    <xf numFmtId="0" fontId="115" fillId="0" borderId="372"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47" fillId="0" borderId="420" applyNumberFormat="0" applyFill="0" applyAlignment="0" applyProtection="0"/>
    <xf numFmtId="0" fontId="115" fillId="0" borderId="477" applyNumberFormat="0" applyFill="0" applyAlignment="0" applyProtection="0"/>
    <xf numFmtId="0" fontId="47" fillId="0" borderId="398"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115" fillId="0" borderId="425" applyNumberFormat="0" applyFill="0" applyAlignment="0" applyProtection="0"/>
    <xf numFmtId="0" fontId="115" fillId="0" borderId="448" applyNumberFormat="0" applyFill="0" applyAlignment="0" applyProtection="0"/>
    <xf numFmtId="0" fontId="115" fillId="0" borderId="425" applyNumberFormat="0" applyFill="0" applyAlignment="0" applyProtection="0"/>
    <xf numFmtId="0" fontId="115" fillId="0" borderId="410" applyNumberFormat="0" applyFill="0" applyAlignment="0" applyProtection="0"/>
    <xf numFmtId="0" fontId="115" fillId="0" borderId="425" applyNumberFormat="0" applyFill="0" applyAlignment="0" applyProtection="0"/>
    <xf numFmtId="0" fontId="121" fillId="0" borderId="427" applyNumberFormat="0" applyFill="0">
      <alignment horizontal="centerContinuous" vertical="top"/>
    </xf>
    <xf numFmtId="0" fontId="47" fillId="0" borderId="383" applyNumberFormat="0" applyFill="0" applyAlignment="0" applyProtection="0"/>
    <xf numFmtId="0" fontId="47" fillId="0" borderId="420" applyNumberFormat="0" applyFill="0" applyAlignment="0" applyProtection="0"/>
    <xf numFmtId="0" fontId="90" fillId="58" borderId="457" applyNumberFormat="0" applyFont="0" applyAlignment="0" applyProtection="0"/>
    <xf numFmtId="0" fontId="47" fillId="0" borderId="434" applyNumberFormat="0" applyFill="0" applyAlignment="0" applyProtection="0"/>
    <xf numFmtId="0" fontId="106" fillId="70" borderId="401" applyNumberFormat="0" applyAlignment="0" applyProtection="0"/>
    <xf numFmtId="0" fontId="47" fillId="0" borderId="398" applyNumberFormat="0" applyFill="0" applyAlignment="0" applyProtection="0"/>
    <xf numFmtId="0" fontId="107" fillId="57" borderId="401" applyNumberFormat="0" applyAlignment="0" applyProtection="0"/>
    <xf numFmtId="0" fontId="115" fillId="0" borderId="422" applyNumberFormat="0" applyFill="0" applyAlignment="0" applyProtection="0"/>
    <xf numFmtId="0" fontId="47" fillId="0" borderId="411" applyNumberFormat="0" applyFill="0" applyAlignment="0" applyProtection="0"/>
    <xf numFmtId="0" fontId="115" fillId="0" borderId="433" applyNumberFormat="0" applyFill="0" applyAlignment="0" applyProtection="0"/>
    <xf numFmtId="0" fontId="121" fillId="0" borderId="384" applyNumberFormat="0" applyFill="0">
      <alignment horizontal="centerContinuous" vertical="top"/>
    </xf>
    <xf numFmtId="0" fontId="47" fillId="0" borderId="420"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21" fillId="0" borderId="374" applyNumberFormat="0" applyFill="0">
      <alignment horizontal="centerContinuous" vertical="top"/>
    </xf>
    <xf numFmtId="0" fontId="115" fillId="0" borderId="372" applyNumberFormat="0" applyFill="0" applyAlignment="0" applyProtection="0"/>
    <xf numFmtId="0" fontId="115" fillId="0" borderId="372" applyNumberFormat="0" applyFill="0" applyAlignment="0" applyProtection="0"/>
    <xf numFmtId="0" fontId="121" fillId="0" borderId="374" applyNumberFormat="0" applyFill="0">
      <alignment horizontal="centerContinuous" vertical="top"/>
    </xf>
    <xf numFmtId="0" fontId="115" fillId="0" borderId="477" applyNumberFormat="0" applyFill="0" applyAlignment="0" applyProtection="0"/>
    <xf numFmtId="0" fontId="42" fillId="0" borderId="402" applyNumberFormat="0" applyFill="0" applyAlignment="0" applyProtection="0"/>
    <xf numFmtId="0" fontId="47" fillId="0" borderId="383" applyNumberFormat="0" applyFill="0" applyAlignment="0" applyProtection="0"/>
    <xf numFmtId="0" fontId="115" fillId="0" borderId="410" applyNumberFormat="0" applyFill="0" applyAlignment="0" applyProtection="0"/>
    <xf numFmtId="0" fontId="115" fillId="0" borderId="448" applyNumberFormat="0" applyFill="0" applyAlignment="0" applyProtection="0"/>
    <xf numFmtId="0" fontId="47" fillId="0" borderId="452" applyNumberFormat="0" applyFill="0" applyAlignment="0" applyProtection="0"/>
    <xf numFmtId="0" fontId="47" fillId="0" borderId="463" applyNumberFormat="0" applyFill="0" applyAlignment="0" applyProtection="0"/>
    <xf numFmtId="0" fontId="47" fillId="0" borderId="420" applyNumberFormat="0" applyFill="0" applyAlignment="0" applyProtection="0"/>
    <xf numFmtId="0" fontId="115" fillId="0" borderId="462" applyNumberFormat="0" applyFill="0" applyAlignment="0" applyProtection="0"/>
    <xf numFmtId="0" fontId="115" fillId="0" borderId="410" applyNumberFormat="0" applyFill="0" applyAlignment="0" applyProtection="0"/>
    <xf numFmtId="0" fontId="115" fillId="0" borderId="433" applyNumberFormat="0" applyFill="0" applyAlignment="0" applyProtection="0"/>
    <xf numFmtId="0" fontId="47" fillId="0" borderId="452"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115" fillId="0" borderId="410" applyNumberFormat="0" applyFill="0" applyAlignment="0" applyProtection="0"/>
    <xf numFmtId="0" fontId="115" fillId="0" borderId="397" applyNumberFormat="0" applyFill="0" applyAlignment="0" applyProtection="0"/>
    <xf numFmtId="0" fontId="115" fillId="0" borderId="451" applyNumberFormat="0" applyFill="0" applyAlignment="0" applyProtection="0"/>
    <xf numFmtId="0" fontId="115" fillId="0" borderId="397" applyNumberFormat="0" applyFill="0" applyAlignment="0" applyProtection="0"/>
    <xf numFmtId="0" fontId="121" fillId="0" borderId="399" applyNumberFormat="0" applyFill="0">
      <alignment horizontal="centerContinuous" vertical="top"/>
    </xf>
    <xf numFmtId="0" fontId="115" fillId="0" borderId="397" applyNumberFormat="0" applyFill="0" applyAlignment="0" applyProtection="0"/>
    <xf numFmtId="0" fontId="47" fillId="0" borderId="398" applyNumberFormat="0" applyFill="0" applyAlignment="0" applyProtection="0"/>
    <xf numFmtId="0" fontId="42" fillId="0" borderId="459" applyNumberFormat="0" applyFill="0" applyAlignment="0" applyProtection="0"/>
    <xf numFmtId="0" fontId="115" fillId="0" borderId="372" applyNumberFormat="0" applyFill="0" applyAlignment="0" applyProtection="0"/>
    <xf numFmtId="0" fontId="115" fillId="0" borderId="433" applyNumberFormat="0" applyFill="0" applyAlignment="0" applyProtection="0"/>
    <xf numFmtId="0" fontId="115" fillId="0" borderId="433" applyNumberFormat="0" applyFill="0" applyAlignment="0" applyProtection="0"/>
    <xf numFmtId="0" fontId="115" fillId="0" borderId="436" applyNumberFormat="0" applyFill="0" applyAlignment="0" applyProtection="0"/>
    <xf numFmtId="0" fontId="115" fillId="0" borderId="397" applyNumberFormat="0" applyFill="0" applyAlignment="0" applyProtection="0"/>
    <xf numFmtId="0" fontId="115" fillId="0" borderId="372" applyNumberFormat="0" applyFill="0" applyAlignment="0" applyProtection="0"/>
    <xf numFmtId="0" fontId="115" fillId="0" borderId="397" applyNumberFormat="0" applyFill="0" applyAlignment="0" applyProtection="0"/>
    <xf numFmtId="0" fontId="121" fillId="0" borderId="450" applyNumberFormat="0" applyFill="0">
      <alignment horizontal="centerContinuous" vertical="top"/>
    </xf>
    <xf numFmtId="0" fontId="121" fillId="0" borderId="435" applyNumberFormat="0" applyFill="0">
      <alignment horizontal="centerContinuous" vertical="top"/>
    </xf>
    <xf numFmtId="0" fontId="115" fillId="0" borderId="433" applyNumberFormat="0" applyFill="0" applyAlignment="0" applyProtection="0"/>
    <xf numFmtId="0" fontId="121" fillId="0" borderId="374" applyNumberFormat="0" applyFill="0">
      <alignment horizontal="centerContinuous" vertical="top"/>
    </xf>
    <xf numFmtId="0" fontId="47" fillId="0" borderId="463" applyNumberFormat="0" applyFill="0" applyAlignment="0" applyProtection="0"/>
    <xf numFmtId="0" fontId="47" fillId="0" borderId="373" applyNumberFormat="0" applyFill="0" applyAlignment="0" applyProtection="0"/>
    <xf numFmtId="0" fontId="115" fillId="0" borderId="372" applyNumberFormat="0" applyFill="0" applyAlignment="0" applyProtection="0"/>
    <xf numFmtId="0" fontId="115" fillId="0" borderId="372" applyNumberFormat="0" applyFill="0" applyAlignment="0" applyProtection="0"/>
    <xf numFmtId="0" fontId="105" fillId="70" borderId="413" applyNumberFormat="0" applyAlignment="0" applyProtection="0"/>
    <xf numFmtId="0" fontId="115" fillId="0" borderId="397" applyNumberFormat="0" applyFill="0" applyAlignment="0" applyProtection="0"/>
    <xf numFmtId="0" fontId="115" fillId="0" borderId="436" applyNumberFormat="0" applyFill="0" applyAlignment="0" applyProtection="0"/>
    <xf numFmtId="0" fontId="121" fillId="0" borderId="399" applyNumberFormat="0" applyFill="0">
      <alignment horizontal="centerContinuous" vertical="top"/>
    </xf>
    <xf numFmtId="0" fontId="115" fillId="0" borderId="448" applyNumberFormat="0" applyFill="0" applyAlignment="0" applyProtection="0"/>
    <xf numFmtId="0" fontId="115" fillId="0" borderId="433" applyNumberFormat="0" applyFill="0" applyAlignment="0" applyProtection="0"/>
    <xf numFmtId="0" fontId="47" fillId="0" borderId="420" applyNumberFormat="0" applyFill="0" applyAlignment="0" applyProtection="0"/>
    <xf numFmtId="0" fontId="115" fillId="0" borderId="448" applyNumberFormat="0" applyFill="0" applyAlignment="0" applyProtection="0"/>
    <xf numFmtId="0" fontId="121" fillId="0" borderId="450" applyNumberFormat="0" applyFill="0">
      <alignment horizontal="centerContinuous" vertical="top"/>
    </xf>
    <xf numFmtId="44" fontId="2" fillId="0" borderId="0" applyFont="0" applyFill="0" applyBorder="0" applyAlignment="0" applyProtection="0"/>
    <xf numFmtId="0" fontId="47" fillId="0" borderId="357" applyNumberFormat="0" applyFill="0" applyAlignment="0" applyProtection="0"/>
    <xf numFmtId="0" fontId="115" fillId="0" borderId="356" applyNumberFormat="0" applyFill="0" applyAlignment="0" applyProtection="0"/>
    <xf numFmtId="0" fontId="47" fillId="0" borderId="357" applyNumberFormat="0" applyFill="0" applyAlignment="0" applyProtection="0"/>
    <xf numFmtId="0" fontId="105" fillId="70" borderId="32" applyNumberFormat="0" applyAlignment="0" applyProtection="0"/>
    <xf numFmtId="182" fontId="102" fillId="69" borderId="358" applyFont="0" applyFill="0" applyBorder="0" applyProtection="0">
      <alignment vertical="center"/>
    </xf>
    <xf numFmtId="0" fontId="115" fillId="0" borderId="356" applyNumberFormat="0" applyFill="0" applyAlignment="0" applyProtection="0"/>
    <xf numFmtId="0" fontId="36" fillId="6" borderId="32" applyNumberFormat="0" applyAlignment="0" applyProtection="0"/>
    <xf numFmtId="0" fontId="121" fillId="73" borderId="374" applyNumberFormat="0" applyBorder="0">
      <alignment horizontal="left" vertical="top" indent="1"/>
    </xf>
    <xf numFmtId="0" fontId="121" fillId="0" borderId="374" applyNumberFormat="0" applyFill="0">
      <alignment horizontal="centerContinuous" vertical="top"/>
    </xf>
    <xf numFmtId="0" fontId="90" fillId="58" borderId="378" applyNumberFormat="0" applyFont="0" applyAlignment="0" applyProtection="0"/>
    <xf numFmtId="0" fontId="42" fillId="0" borderId="354" applyNumberFormat="0" applyFill="0" applyAlignment="0" applyProtection="0"/>
    <xf numFmtId="0" fontId="47" fillId="0" borderId="357" applyNumberFormat="0" applyFill="0" applyAlignment="0" applyProtection="0"/>
    <xf numFmtId="0" fontId="42" fillId="0" borderId="393"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105" fillId="70" borderId="375" applyNumberFormat="0" applyAlignment="0" applyProtection="0"/>
    <xf numFmtId="0" fontId="47" fillId="0" borderId="357" applyNumberFormat="0" applyFill="0" applyAlignment="0" applyProtection="0"/>
    <xf numFmtId="0" fontId="47" fillId="0" borderId="357"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115" fillId="0" borderId="356" applyNumberFormat="0" applyFill="0" applyAlignment="0" applyProtection="0"/>
    <xf numFmtId="0" fontId="47" fillId="0" borderId="357"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121" fillId="0" borderId="412" applyNumberFormat="0" applyFill="0">
      <alignment horizontal="centerContinuous" vertical="top"/>
    </xf>
    <xf numFmtId="0" fontId="106" fillId="70" borderId="376" applyNumberFormat="0" applyAlignment="0" applyProtection="0"/>
    <xf numFmtId="0" fontId="107" fillId="57" borderId="376" applyNumberFormat="0" applyAlignment="0" applyProtection="0"/>
    <xf numFmtId="0" fontId="42" fillId="0" borderId="377" applyNumberFormat="0" applyFill="0" applyAlignment="0" applyProtection="0"/>
    <xf numFmtId="0" fontId="105" fillId="70" borderId="375" applyNumberFormat="0" applyAlignment="0" applyProtection="0"/>
    <xf numFmtId="0" fontId="107" fillId="57" borderId="376" applyNumberFormat="0" applyAlignment="0" applyProtection="0"/>
    <xf numFmtId="0" fontId="47" fillId="0" borderId="423" applyNumberFormat="0" applyFill="0" applyAlignment="0" applyProtection="0"/>
    <xf numFmtId="0" fontId="42" fillId="0" borderId="354" applyNumberFormat="0" applyFill="0" applyAlignment="0" applyProtection="0"/>
    <xf numFmtId="0" fontId="90" fillId="58" borderId="378" applyNumberFormat="0" applyFont="0" applyAlignment="0" applyProtection="0"/>
    <xf numFmtId="0" fontId="115" fillId="0" borderId="356" applyNumberFormat="0" applyFill="0" applyAlignment="0" applyProtection="0"/>
    <xf numFmtId="0" fontId="115" fillId="0" borderId="356"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47" fillId="0" borderId="373" applyNumberFormat="0" applyFill="0" applyAlignment="0" applyProtection="0"/>
    <xf numFmtId="0" fontId="36" fillId="6" borderId="3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121" fillId="73" borderId="360" applyNumberFormat="0" applyBorder="0">
      <alignment horizontal="left" vertical="top" indent="1"/>
    </xf>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373" applyNumberFormat="0" applyFill="0" applyAlignment="0" applyProtection="0"/>
    <xf numFmtId="43" fontId="1" fillId="0" borderId="0" applyFont="0" applyFill="0" applyBorder="0" applyAlignment="0" applyProtection="0"/>
    <xf numFmtId="0" fontId="47" fillId="0" borderId="35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359" applyBorder="0">
      <alignment horizontal="left" vertical="center" indent="2"/>
    </xf>
    <xf numFmtId="0" fontId="47" fillId="0" borderId="357" applyNumberFormat="0" applyFill="0" applyAlignment="0" applyProtection="0"/>
    <xf numFmtId="0" fontId="121" fillId="73" borderId="360" applyNumberFormat="0" applyBorder="0">
      <alignment horizontal="left" vertical="top" indent="1"/>
    </xf>
    <xf numFmtId="44" fontId="2" fillId="0" borderId="0" applyFont="0" applyFill="0" applyBorder="0" applyAlignment="0" applyProtection="0"/>
    <xf numFmtId="44" fontId="2" fillId="0" borderId="0" applyFont="0" applyFill="0" applyBorder="0" applyAlignment="0" applyProtection="0"/>
    <xf numFmtId="0" fontId="115" fillId="0" borderId="356" applyNumberFormat="0" applyFill="0" applyAlignment="0" applyProtection="0"/>
    <xf numFmtId="0" fontId="47" fillId="0" borderId="357" applyNumberFormat="0" applyFill="0" applyAlignment="0" applyProtection="0"/>
    <xf numFmtId="0" fontId="121" fillId="73" borderId="360" applyNumberFormat="0" applyBorder="0">
      <alignment horizontal="left" vertical="top" indent="1"/>
    </xf>
    <xf numFmtId="0" fontId="115" fillId="0" borderId="356" applyNumberFormat="0" applyFill="0" applyAlignment="0" applyProtection="0"/>
    <xf numFmtId="183" fontId="102" fillId="69" borderId="359" applyBorder="0">
      <alignment horizontal="left" vertical="center" indent="2"/>
    </xf>
    <xf numFmtId="0" fontId="115" fillId="0" borderId="356" applyNumberFormat="0" applyFill="0" applyAlignment="0" applyProtection="0"/>
    <xf numFmtId="0" fontId="115" fillId="0" borderId="372"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47" fillId="0" borderId="373" applyNumberFormat="0" applyFill="0" applyAlignment="0" applyProtection="0"/>
    <xf numFmtId="0" fontId="36" fillId="6" borderId="375" applyNumberFormat="0" applyAlignment="0" applyProtection="0"/>
    <xf numFmtId="0" fontId="121" fillId="73" borderId="374" applyNumberFormat="0" applyBorder="0">
      <alignment horizontal="left" vertical="top" indent="1"/>
    </xf>
    <xf numFmtId="0" fontId="42" fillId="0" borderId="377" applyNumberFormat="0" applyFill="0" applyAlignment="0" applyProtection="0"/>
    <xf numFmtId="0" fontId="41" fillId="16" borderId="414" applyNumberFormat="0" applyAlignment="0" applyProtection="0"/>
    <xf numFmtId="0" fontId="47" fillId="0" borderId="357" applyNumberFormat="0" applyFill="0" applyAlignment="0" applyProtection="0"/>
    <xf numFmtId="0" fontId="36" fillId="6" borderId="32" applyNumberFormat="0" applyAlignment="0" applyProtection="0"/>
    <xf numFmtId="0" fontId="47" fillId="0" borderId="357" applyNumberFormat="0" applyFill="0" applyAlignment="0" applyProtection="0"/>
    <xf numFmtId="0" fontId="47" fillId="0" borderId="357" applyNumberFormat="0" applyFill="0" applyAlignment="0" applyProtection="0"/>
    <xf numFmtId="0" fontId="115" fillId="0" borderId="356" applyNumberFormat="0" applyFill="0" applyAlignment="0" applyProtection="0"/>
    <xf numFmtId="0" fontId="47" fillId="0" borderId="357"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115" fillId="0" borderId="356" applyNumberFormat="0" applyFill="0" applyAlignment="0" applyProtection="0"/>
    <xf numFmtId="0" fontId="115" fillId="0" borderId="356" applyNumberFormat="0" applyFill="0" applyAlignment="0" applyProtection="0"/>
    <xf numFmtId="0" fontId="121" fillId="0" borderId="360" applyNumberFormat="0" applyFill="0">
      <alignment horizontal="centerContinuous" vertical="top"/>
    </xf>
    <xf numFmtId="0" fontId="47" fillId="0" borderId="357" applyNumberFormat="0" applyFill="0" applyAlignment="0" applyProtection="0"/>
    <xf numFmtId="0" fontId="115" fillId="0" borderId="356" applyNumberFormat="0" applyFill="0" applyAlignment="0" applyProtection="0"/>
    <xf numFmtId="0" fontId="115" fillId="0" borderId="356" applyNumberFormat="0" applyFill="0" applyAlignment="0" applyProtection="0"/>
    <xf numFmtId="0" fontId="121" fillId="73" borderId="360" applyNumberFormat="0" applyBorder="0">
      <alignment horizontal="left" vertical="top" indent="1"/>
    </xf>
    <xf numFmtId="0" fontId="121" fillId="0" borderId="360" applyNumberFormat="0" applyFill="0">
      <alignment horizontal="centerContinuous" vertical="top"/>
    </xf>
    <xf numFmtId="0" fontId="47" fillId="0" borderId="420" applyNumberFormat="0" applyFill="0" applyAlignment="0" applyProtection="0"/>
    <xf numFmtId="182" fontId="102" fillId="69" borderId="358" applyFont="0" applyFill="0" applyBorder="0" applyProtection="0">
      <alignment vertical="center"/>
    </xf>
    <xf numFmtId="0" fontId="105" fillId="70" borderId="32" applyNumberFormat="0" applyAlignment="0" applyProtection="0"/>
    <xf numFmtId="0" fontId="115" fillId="0" borderId="382" applyNumberFormat="0" applyFill="0" applyAlignment="0" applyProtection="0"/>
    <xf numFmtId="0" fontId="47" fillId="0" borderId="449" applyNumberFormat="0" applyFill="0" applyAlignment="0" applyProtection="0"/>
    <xf numFmtId="0" fontId="105" fillId="70" borderId="32" applyNumberFormat="0" applyAlignment="0" applyProtection="0"/>
    <xf numFmtId="0" fontId="115" fillId="0" borderId="448"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115" fillId="0" borderId="356" applyNumberFormat="0" applyFill="0" applyAlignment="0" applyProtection="0"/>
    <xf numFmtId="0" fontId="47" fillId="0" borderId="357" applyNumberFormat="0" applyFill="0" applyAlignment="0" applyProtection="0"/>
    <xf numFmtId="0" fontId="47" fillId="0" borderId="357" applyNumberFormat="0" applyFill="0" applyAlignment="0" applyProtection="0"/>
    <xf numFmtId="0" fontId="121" fillId="73" borderId="360" applyNumberFormat="0" applyBorder="0">
      <alignment horizontal="left" vertical="top" indent="1"/>
    </xf>
    <xf numFmtId="0" fontId="36" fillId="6" borderId="32" applyNumberFormat="0" applyAlignment="0" applyProtection="0"/>
    <xf numFmtId="0" fontId="121" fillId="0" borderId="360" applyNumberFormat="0" applyFill="0">
      <alignment horizontal="centerContinuous" vertical="top"/>
    </xf>
    <xf numFmtId="0" fontId="121" fillId="73" borderId="360" applyNumberFormat="0" applyBorder="0">
      <alignment horizontal="left" vertical="top" indent="1"/>
    </xf>
    <xf numFmtId="0" fontId="121" fillId="73" borderId="360" applyNumberFormat="0" applyBorder="0">
      <alignment horizontal="left" vertical="top" indent="1"/>
    </xf>
    <xf numFmtId="0" fontId="121" fillId="73" borderId="360" applyNumberFormat="0" applyBorder="0">
      <alignment horizontal="left" vertical="top" indent="1"/>
    </xf>
    <xf numFmtId="0" fontId="115" fillId="0" borderId="451" applyNumberFormat="0" applyFill="0" applyAlignment="0" applyProtection="0"/>
    <xf numFmtId="182" fontId="102" fillId="69" borderId="408" applyFont="0" applyFill="0" applyBorder="0" applyProtection="0">
      <alignment vertical="center"/>
    </xf>
    <xf numFmtId="0" fontId="47" fillId="0" borderId="420" applyNumberFormat="0" applyFill="0" applyAlignment="0" applyProtection="0"/>
    <xf numFmtId="0" fontId="90" fillId="58" borderId="403" applyNumberFormat="0" applyFont="0" applyAlignment="0" applyProtection="0"/>
    <xf numFmtId="0" fontId="42" fillId="0" borderId="406" applyNumberFormat="0" applyFill="0" applyAlignment="0" applyProtection="0"/>
    <xf numFmtId="0" fontId="105" fillId="70" borderId="32" applyNumberFormat="0" applyAlignment="0" applyProtection="0"/>
    <xf numFmtId="0" fontId="47" fillId="0" borderId="420" applyNumberFormat="0" applyFill="0" applyAlignment="0" applyProtection="0"/>
    <xf numFmtId="0" fontId="38" fillId="6" borderId="401" applyNumberFormat="0" applyAlignment="0" applyProtection="0"/>
    <xf numFmtId="183" fontId="102" fillId="69" borderId="359" applyBorder="0">
      <alignment horizontal="left" vertical="center" indent="2"/>
    </xf>
    <xf numFmtId="0" fontId="121" fillId="73" borderId="387" applyNumberFormat="0" applyBorder="0">
      <alignment horizontal="left" vertical="top" indent="1"/>
    </xf>
    <xf numFmtId="0" fontId="47" fillId="0" borderId="434" applyNumberFormat="0" applyFill="0" applyAlignment="0" applyProtection="0"/>
    <xf numFmtId="0" fontId="115" fillId="0" borderId="448"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465" applyNumberFormat="0" applyFill="0" applyAlignment="0" applyProtection="0"/>
    <xf numFmtId="0" fontId="115" fillId="0" borderId="4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21" fillId="0" borderId="453" applyNumberFormat="0" applyFill="0">
      <alignment horizontal="centerContinuous" vertical="top"/>
    </xf>
    <xf numFmtId="0" fontId="115" fillId="0" borderId="419" applyNumberFormat="0" applyFill="0" applyAlignment="0" applyProtection="0"/>
    <xf numFmtId="0" fontId="121" fillId="73" borderId="390" applyNumberFormat="0" applyBorder="0">
      <alignment horizontal="left" vertical="top" indent="1"/>
    </xf>
    <xf numFmtId="0" fontId="115" fillId="0" borderId="451" applyNumberFormat="0" applyFill="0" applyAlignment="0" applyProtection="0"/>
    <xf numFmtId="0" fontId="47" fillId="0" borderId="420" applyNumberFormat="0" applyFill="0" applyAlignment="0" applyProtection="0"/>
    <xf numFmtId="0" fontId="107" fillId="57" borderId="376" applyNumberFormat="0" applyAlignment="0" applyProtection="0"/>
    <xf numFmtId="0" fontId="121" fillId="73" borderId="450" applyNumberFormat="0" applyBorder="0">
      <alignment horizontal="left" vertical="top" indent="1"/>
    </xf>
    <xf numFmtId="0" fontId="121" fillId="73" borderId="363" applyNumberFormat="0" applyBorder="0">
      <alignment horizontal="left" vertical="top" indent="1"/>
    </xf>
    <xf numFmtId="0" fontId="121" fillId="0" borderId="374" applyNumberFormat="0" applyFill="0">
      <alignment horizontal="centerContinuous" vertical="top"/>
    </xf>
    <xf numFmtId="0" fontId="105" fillId="70" borderId="375" applyNumberFormat="0" applyAlignment="0" applyProtection="0"/>
    <xf numFmtId="0" fontId="115" fillId="0" borderId="433" applyNumberFormat="0" applyFill="0" applyAlignment="0" applyProtection="0"/>
    <xf numFmtId="0" fontId="115" fillId="0" borderId="448" applyNumberFormat="0" applyFill="0" applyAlignment="0" applyProtection="0"/>
    <xf numFmtId="0" fontId="115" fillId="0" borderId="425" applyNumberFormat="0" applyFill="0" applyAlignment="0" applyProtection="0"/>
    <xf numFmtId="0" fontId="47" fillId="0" borderId="452" applyNumberFormat="0" applyFill="0" applyAlignment="0" applyProtection="0"/>
    <xf numFmtId="0" fontId="47" fillId="0" borderId="423" applyNumberFormat="0" applyFill="0" applyAlignment="0" applyProtection="0"/>
    <xf numFmtId="0" fontId="47" fillId="0" borderId="362" applyNumberFormat="0" applyFill="0" applyAlignment="0" applyProtection="0"/>
    <xf numFmtId="0" fontId="115" fillId="0" borderId="433" applyNumberFormat="0" applyFill="0" applyAlignment="0" applyProtection="0"/>
    <xf numFmtId="0" fontId="47" fillId="0" borderId="383" applyNumberFormat="0" applyFill="0" applyAlignment="0" applyProtection="0"/>
    <xf numFmtId="0" fontId="47" fillId="0" borderId="383" applyNumberFormat="0" applyFill="0" applyAlignment="0" applyProtection="0"/>
    <xf numFmtId="0" fontId="38" fillId="6" borderId="401" applyNumberFormat="0" applyAlignment="0" applyProtection="0"/>
    <xf numFmtId="0" fontId="47" fillId="0" borderId="362" applyNumberFormat="0" applyFill="0" applyAlignment="0" applyProtection="0"/>
    <xf numFmtId="0" fontId="121" fillId="73" borderId="363" applyNumberFormat="0" applyBorder="0">
      <alignment horizontal="left" vertical="top" indent="1"/>
    </xf>
    <xf numFmtId="0" fontId="115" fillId="0" borderId="372"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121" fillId="73" borderId="363" applyNumberFormat="0" applyBorder="0">
      <alignment horizontal="left" vertical="top" indent="1"/>
    </xf>
    <xf numFmtId="0" fontId="115" fillId="0" borderId="361" applyNumberFormat="0" applyFill="0" applyAlignment="0" applyProtection="0"/>
    <xf numFmtId="183" fontId="102" fillId="69" borderId="371" applyBorder="0">
      <alignment horizontal="left" vertical="center" indent="2"/>
    </xf>
    <xf numFmtId="0" fontId="115" fillId="0" borderId="361" applyNumberFormat="0" applyFill="0" applyAlignment="0" applyProtection="0"/>
    <xf numFmtId="0" fontId="106" fillId="70" borderId="365" applyNumberFormat="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41" fillId="16" borderId="365" applyNumberFormat="0" applyAlignment="0" applyProtection="0"/>
    <xf numFmtId="0" fontId="42" fillId="0" borderId="370" applyNumberFormat="0" applyFill="0" applyAlignment="0" applyProtection="0"/>
    <xf numFmtId="0" fontId="41" fillId="16" borderId="365" applyNumberFormat="0" applyAlignment="0" applyProtection="0"/>
    <xf numFmtId="0" fontId="38" fillId="6" borderId="365" applyNumberFormat="0" applyAlignment="0" applyProtection="0"/>
    <xf numFmtId="0" fontId="38" fillId="6" borderId="365" applyNumberFormat="0" applyAlignment="0" applyProtection="0"/>
    <xf numFmtId="0" fontId="47" fillId="0" borderId="362" applyNumberFormat="0" applyFill="0" applyAlignment="0" applyProtection="0"/>
    <xf numFmtId="0" fontId="36" fillId="6" borderId="364" applyNumberFormat="0" applyAlignment="0" applyProtection="0"/>
    <xf numFmtId="0" fontId="47" fillId="0" borderId="362" applyNumberFormat="0" applyFill="0" applyAlignment="0" applyProtection="0"/>
    <xf numFmtId="0" fontId="47" fillId="0" borderId="362"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21" fillId="0" borderId="363" applyNumberFormat="0" applyFill="0">
      <alignment horizontal="centerContinuous" vertical="top"/>
    </xf>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21" fillId="0" borderId="363" applyNumberFormat="0" applyFill="0">
      <alignment horizontal="centerContinuous" vertical="top"/>
    </xf>
    <xf numFmtId="0" fontId="115" fillId="0" borderId="361" applyNumberFormat="0" applyFill="0" applyAlignment="0" applyProtection="0"/>
    <xf numFmtId="0" fontId="115" fillId="0" borderId="361" applyNumberFormat="0" applyFill="0" applyAlignment="0" applyProtection="0"/>
    <xf numFmtId="0" fontId="121" fillId="0" borderId="363" applyNumberFormat="0" applyFill="0">
      <alignment horizontal="centerContinuous" vertical="top"/>
    </xf>
    <xf numFmtId="0" fontId="115" fillId="0" borderId="361" applyNumberFormat="0" applyFill="0" applyAlignment="0" applyProtection="0"/>
    <xf numFmtId="0" fontId="115" fillId="0" borderId="361" applyNumberFormat="0" applyFill="0" applyAlignment="0" applyProtection="0"/>
    <xf numFmtId="0" fontId="121" fillId="0" borderId="363" applyNumberFormat="0" applyFill="0">
      <alignment horizontal="centerContinuous" vertical="top"/>
    </xf>
    <xf numFmtId="0" fontId="47" fillId="0" borderId="362" applyNumberFormat="0" applyFill="0" applyAlignment="0" applyProtection="0"/>
    <xf numFmtId="0" fontId="115" fillId="0" borderId="361" applyNumberFormat="0" applyFill="0" applyAlignment="0" applyProtection="0"/>
    <xf numFmtId="0" fontId="115" fillId="0" borderId="361" applyNumberFormat="0" applyFill="0" applyAlignment="0" applyProtection="0"/>
    <xf numFmtId="0" fontId="121" fillId="73" borderId="363" applyNumberFormat="0" applyBorder="0">
      <alignment horizontal="left" vertical="top" indent="1"/>
    </xf>
    <xf numFmtId="0" fontId="121" fillId="0" borderId="363" applyNumberFormat="0" applyFill="0">
      <alignment horizontal="centerContinuous" vertical="top"/>
    </xf>
    <xf numFmtId="0" fontId="90" fillId="58" borderId="367" applyNumberFormat="0" applyFont="0" applyAlignment="0" applyProtection="0"/>
    <xf numFmtId="0" fontId="36" fillId="6" borderId="400" applyNumberFormat="0" applyAlignment="0" applyProtection="0"/>
    <xf numFmtId="0" fontId="105" fillId="70" borderId="364" applyNumberFormat="0" applyAlignment="0" applyProtection="0"/>
    <xf numFmtId="0" fontId="106" fillId="70" borderId="365" applyNumberFormat="0" applyAlignment="0" applyProtection="0"/>
    <xf numFmtId="0" fontId="107" fillId="57" borderId="365" applyNumberFormat="0" applyAlignment="0" applyProtection="0"/>
    <xf numFmtId="0" fontId="42" fillId="0" borderId="366" applyNumberFormat="0" applyFill="0" applyAlignment="0" applyProtection="0"/>
    <xf numFmtId="0" fontId="105" fillId="70" borderId="364" applyNumberFormat="0" applyAlignment="0" applyProtection="0"/>
    <xf numFmtId="0" fontId="107" fillId="57" borderId="365" applyNumberFormat="0" applyAlignment="0" applyProtection="0"/>
    <xf numFmtId="0" fontId="90" fillId="58" borderId="367" applyNumberFormat="0" applyFont="0" applyAlignment="0" applyProtection="0"/>
    <xf numFmtId="0" fontId="47" fillId="0" borderId="362" applyNumberFormat="0" applyFill="0" applyAlignment="0" applyProtection="0"/>
    <xf numFmtId="0" fontId="47" fillId="0" borderId="362" applyNumberFormat="0" applyFill="0" applyAlignment="0" applyProtection="0"/>
    <xf numFmtId="0" fontId="115" fillId="0" borderId="361" applyNumberFormat="0" applyFill="0" applyAlignment="0" applyProtection="0"/>
    <xf numFmtId="0" fontId="47" fillId="0" borderId="362" applyNumberFormat="0" applyFill="0" applyAlignment="0" applyProtection="0"/>
    <xf numFmtId="0" fontId="47" fillId="0" borderId="362" applyNumberFormat="0" applyFill="0" applyAlignment="0" applyProtection="0"/>
    <xf numFmtId="0" fontId="121" fillId="73" borderId="363" applyNumberFormat="0" applyBorder="0">
      <alignment horizontal="left" vertical="top" indent="1"/>
    </xf>
    <xf numFmtId="0" fontId="36" fillId="6" borderId="364" applyNumberFormat="0" applyAlignment="0" applyProtection="0"/>
    <xf numFmtId="0" fontId="121" fillId="0" borderId="363" applyNumberFormat="0" applyFill="0">
      <alignment horizontal="centerContinuous" vertical="top"/>
    </xf>
    <xf numFmtId="0" fontId="121" fillId="73" borderId="363" applyNumberFormat="0" applyBorder="0">
      <alignment horizontal="left" vertical="top" indent="1"/>
    </xf>
    <xf numFmtId="0" fontId="121" fillId="73" borderId="363" applyNumberFormat="0" applyBorder="0">
      <alignment horizontal="left" vertical="top" indent="1"/>
    </xf>
    <xf numFmtId="0" fontId="42" fillId="0" borderId="366" applyNumberFormat="0" applyFill="0" applyAlignment="0" applyProtection="0"/>
    <xf numFmtId="0" fontId="121" fillId="73" borderId="363" applyNumberFormat="0" applyBorder="0">
      <alignment horizontal="left" vertical="top" indent="1"/>
    </xf>
    <xf numFmtId="0" fontId="47" fillId="0" borderId="478" applyNumberFormat="0" applyFill="0" applyAlignment="0" applyProtection="0"/>
    <xf numFmtId="0" fontId="90" fillId="58" borderId="394" applyNumberFormat="0" applyFont="0" applyAlignment="0" applyProtection="0"/>
    <xf numFmtId="0" fontId="47" fillId="0" borderId="383" applyNumberFormat="0" applyFill="0" applyAlignment="0" applyProtection="0"/>
    <xf numFmtId="0" fontId="115" fillId="0" borderId="382" applyNumberFormat="0" applyFill="0" applyAlignment="0" applyProtection="0"/>
    <xf numFmtId="0" fontId="105" fillId="70" borderId="364" applyNumberFormat="0" applyAlignment="0" applyProtection="0"/>
    <xf numFmtId="0" fontId="106" fillId="70" borderId="365" applyNumberFormat="0" applyAlignment="0" applyProtection="0"/>
    <xf numFmtId="0" fontId="107" fillId="57" borderId="365" applyNumberFormat="0" applyAlignment="0" applyProtection="0"/>
    <xf numFmtId="0" fontId="42" fillId="0" borderId="366" applyNumberFormat="0" applyFill="0" applyAlignment="0" applyProtection="0"/>
    <xf numFmtId="0" fontId="47" fillId="0" borderId="383" applyNumberFormat="0" applyFill="0" applyAlignment="0" applyProtection="0"/>
    <xf numFmtId="0" fontId="121" fillId="0" borderId="450" applyNumberFormat="0" applyFill="0">
      <alignment horizontal="centerContinuous" vertical="top"/>
    </xf>
    <xf numFmtId="0" fontId="90" fillId="58" borderId="367" applyNumberFormat="0" applyFont="0" applyAlignment="0" applyProtection="0"/>
    <xf numFmtId="0" fontId="47" fillId="0" borderId="383" applyNumberFormat="0" applyFill="0" applyAlignment="0" applyProtection="0"/>
    <xf numFmtId="0" fontId="47" fillId="0" borderId="389" applyNumberFormat="0" applyFill="0" applyAlignment="0" applyProtection="0"/>
    <xf numFmtId="0" fontId="42" fillId="0" borderId="395"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0" applyNumberFormat="0" applyFill="0" applyAlignment="0" applyProtection="0"/>
    <xf numFmtId="0" fontId="106" fillId="70" borderId="376" applyNumberFormat="0" applyAlignment="0" applyProtection="0"/>
    <xf numFmtId="0" fontId="47" fillId="0" borderId="478" applyNumberFormat="0" applyFill="0" applyAlignment="0" applyProtection="0"/>
    <xf numFmtId="0" fontId="47" fillId="0" borderId="383" applyNumberFormat="0" applyFill="0" applyAlignment="0" applyProtection="0"/>
    <xf numFmtId="0" fontId="121" fillId="73" borderId="384" applyNumberFormat="0" applyBorder="0">
      <alignment horizontal="left" vertical="top" indent="1"/>
    </xf>
    <xf numFmtId="0" fontId="115" fillId="0" borderId="433" applyNumberFormat="0" applyFill="0" applyAlignment="0" applyProtection="0"/>
    <xf numFmtId="0" fontId="121" fillId="0" borderId="384" applyNumberFormat="0" applyFill="0">
      <alignment horizontal="centerContinuous" vertical="top"/>
    </xf>
    <xf numFmtId="0" fontId="121" fillId="73" borderId="384" applyNumberFormat="0" applyBorder="0">
      <alignment horizontal="left" vertical="top" indent="1"/>
    </xf>
    <xf numFmtId="0" fontId="121" fillId="73" borderId="384" applyNumberFormat="0" applyBorder="0">
      <alignment horizontal="left" vertical="top" indent="1"/>
    </xf>
    <xf numFmtId="0" fontId="115" fillId="0" borderId="397" applyNumberFormat="0" applyFill="0" applyAlignment="0" applyProtection="0"/>
    <xf numFmtId="0" fontId="121" fillId="73" borderId="384" applyNumberFormat="0" applyBorder="0">
      <alignment horizontal="left" vertical="top" indent="1"/>
    </xf>
    <xf numFmtId="0" fontId="121" fillId="0" borderId="450" applyNumberFormat="0" applyFill="0">
      <alignment horizontal="centerContinuous" vertical="top"/>
    </xf>
    <xf numFmtId="0" fontId="38" fillId="6" borderId="455" applyNumberFormat="0" applyAlignment="0" applyProtection="0"/>
    <xf numFmtId="0" fontId="115" fillId="0" borderId="477" applyNumberFormat="0" applyFill="0" applyAlignment="0" applyProtection="0"/>
    <xf numFmtId="0" fontId="47" fillId="0" borderId="423" applyNumberFormat="0" applyFill="0" applyAlignment="0" applyProtection="0"/>
    <xf numFmtId="0" fontId="115" fillId="0" borderId="397" applyNumberFormat="0" applyFill="0" applyAlignment="0" applyProtection="0"/>
    <xf numFmtId="0" fontId="115" fillId="0" borderId="419" applyNumberFormat="0" applyFill="0" applyAlignment="0" applyProtection="0"/>
    <xf numFmtId="0" fontId="36" fillId="6" borderId="439" applyNumberFormat="0" applyAlignment="0" applyProtection="0"/>
    <xf numFmtId="0" fontId="47" fillId="0" borderId="423" applyNumberFormat="0" applyFill="0" applyAlignment="0" applyProtection="0"/>
    <xf numFmtId="0" fontId="115" fillId="0" borderId="419" applyNumberFormat="0" applyFill="0" applyAlignment="0" applyProtection="0"/>
    <xf numFmtId="0" fontId="115" fillId="0" borderId="419" applyNumberFormat="0" applyFill="0" applyAlignment="0" applyProtection="0"/>
    <xf numFmtId="0" fontId="115" fillId="0" borderId="422" applyNumberFormat="0" applyFill="0" applyAlignment="0" applyProtection="0"/>
    <xf numFmtId="0" fontId="38" fillId="6" borderId="440" applyNumberFormat="0" applyAlignment="0" applyProtection="0"/>
    <xf numFmtId="0" fontId="115" fillId="0" borderId="422" applyNumberFormat="0" applyFill="0" applyAlignment="0" applyProtection="0"/>
    <xf numFmtId="0" fontId="38" fillId="6" borderId="440" applyNumberFormat="0" applyAlignment="0" applyProtection="0"/>
    <xf numFmtId="0" fontId="121" fillId="73" borderId="424" applyNumberFormat="0" applyBorder="0">
      <alignment horizontal="left" vertical="top" indent="1"/>
    </xf>
    <xf numFmtId="0" fontId="115" fillId="0" borderId="410" applyNumberFormat="0" applyFill="0" applyAlignment="0" applyProtection="0"/>
    <xf numFmtId="0" fontId="115" fillId="0" borderId="410" applyNumberFormat="0" applyFill="0" applyAlignment="0" applyProtection="0"/>
    <xf numFmtId="0" fontId="47" fillId="0" borderId="386" applyNumberFormat="0" applyFill="0" applyAlignment="0" applyProtection="0"/>
    <xf numFmtId="0" fontId="121" fillId="0" borderId="424" applyNumberFormat="0" applyFill="0">
      <alignment horizontal="centerContinuous" vertical="top"/>
    </xf>
    <xf numFmtId="0" fontId="115" fillId="0" borderId="422" applyNumberFormat="0" applyFill="0" applyAlignment="0" applyProtection="0"/>
    <xf numFmtId="0" fontId="115" fillId="0" borderId="465" applyNumberFormat="0" applyFill="0" applyAlignment="0" applyProtection="0"/>
    <xf numFmtId="0" fontId="47" fillId="0" borderId="423" applyNumberFormat="0" applyFill="0" applyAlignment="0" applyProtection="0"/>
    <xf numFmtId="0" fontId="115" fillId="0" borderId="433" applyNumberFormat="0" applyFill="0" applyAlignment="0" applyProtection="0"/>
    <xf numFmtId="0" fontId="115" fillId="0" borderId="433" applyNumberFormat="0" applyFill="0" applyAlignment="0" applyProtection="0"/>
    <xf numFmtId="0" fontId="115" fillId="0" borderId="451" applyNumberFormat="0" applyFill="0" applyAlignment="0" applyProtection="0"/>
    <xf numFmtId="0" fontId="115" fillId="0" borderId="422" applyNumberFormat="0" applyFill="0" applyAlignment="0" applyProtection="0"/>
    <xf numFmtId="0" fontId="36" fillId="6" borderId="391" applyNumberFormat="0" applyAlignment="0" applyProtection="0"/>
    <xf numFmtId="0" fontId="121" fillId="0" borderId="421" applyNumberFormat="0" applyFill="0">
      <alignment horizontal="centerContinuous" vertical="top"/>
    </xf>
    <xf numFmtId="0" fontId="115" fillId="0" borderId="433" applyNumberFormat="0" applyFill="0" applyAlignment="0" applyProtection="0"/>
    <xf numFmtId="0" fontId="121" fillId="0" borderId="435" applyNumberFormat="0" applyFill="0">
      <alignment horizontal="centerContinuous" vertical="top"/>
    </xf>
    <xf numFmtId="0" fontId="115" fillId="0" borderId="419" applyNumberFormat="0" applyFill="0" applyAlignment="0" applyProtection="0"/>
    <xf numFmtId="0" fontId="47" fillId="0" borderId="386"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21" fillId="73" borderId="387" applyNumberFormat="0" applyBorder="0">
      <alignment horizontal="left" vertical="top" indent="1"/>
    </xf>
    <xf numFmtId="0" fontId="115" fillId="0" borderId="477" applyNumberFormat="0" applyFill="0" applyAlignment="0" applyProtection="0"/>
    <xf numFmtId="0" fontId="115" fillId="0" borderId="419" applyNumberFormat="0" applyFill="0" applyAlignment="0" applyProtection="0"/>
    <xf numFmtId="0" fontId="115" fillId="0" borderId="419" applyNumberFormat="0" applyFill="0" applyAlignment="0" applyProtection="0"/>
    <xf numFmtId="0" fontId="41" fillId="16" borderId="440" applyNumberFormat="0" applyAlignment="0" applyProtection="0"/>
    <xf numFmtId="0" fontId="47" fillId="0" borderId="426" applyNumberFormat="0" applyFill="0" applyAlignment="0" applyProtection="0"/>
    <xf numFmtId="0" fontId="115" fillId="0" borderId="419" applyNumberFormat="0" applyFill="0" applyAlignment="0" applyProtection="0"/>
    <xf numFmtId="0" fontId="115" fillId="0" borderId="385" applyNumberFormat="0" applyFill="0" applyAlignment="0" applyProtection="0"/>
    <xf numFmtId="0" fontId="121" fillId="73" borderId="399" applyNumberFormat="0" applyBorder="0">
      <alignment horizontal="left" vertical="top" indent="1"/>
    </xf>
    <xf numFmtId="0" fontId="115" fillId="0" borderId="465" applyNumberFormat="0" applyFill="0" applyAlignment="0" applyProtection="0"/>
    <xf numFmtId="0" fontId="115" fillId="0" borderId="422" applyNumberFormat="0" applyFill="0" applyAlignment="0" applyProtection="0"/>
    <xf numFmtId="0" fontId="47" fillId="0" borderId="386" applyNumberFormat="0" applyFill="0" applyAlignment="0" applyProtection="0"/>
    <xf numFmtId="0" fontId="115" fillId="0" borderId="462" applyNumberFormat="0" applyFill="0" applyAlignment="0" applyProtection="0"/>
    <xf numFmtId="0" fontId="115" fillId="0" borderId="433" applyNumberFormat="0" applyFill="0" applyAlignment="0" applyProtection="0"/>
    <xf numFmtId="0" fontId="121" fillId="73" borderId="387" applyNumberFormat="0" applyBorder="0">
      <alignment horizontal="left" vertical="top" indent="1"/>
    </xf>
    <xf numFmtId="0" fontId="115" fillId="0" borderId="433" applyNumberFormat="0" applyFill="0" applyAlignment="0" applyProtection="0"/>
    <xf numFmtId="0" fontId="115" fillId="0" borderId="385" applyNumberFormat="0" applyFill="0" applyAlignment="0" applyProtection="0"/>
    <xf numFmtId="0" fontId="115" fillId="0" borderId="433" applyNumberFormat="0" applyFill="0" applyAlignment="0" applyProtection="0"/>
    <xf numFmtId="183" fontId="102" fillId="69" borderId="371" applyBorder="0">
      <alignment horizontal="left" vertical="center" indent="2"/>
    </xf>
    <xf numFmtId="0" fontId="115" fillId="0" borderId="385" applyNumberFormat="0" applyFill="0" applyAlignment="0" applyProtection="0"/>
    <xf numFmtId="0" fontId="47" fillId="0" borderId="478" applyNumberFormat="0" applyFill="0" applyAlignment="0" applyProtection="0"/>
    <xf numFmtId="0" fontId="47" fillId="0" borderId="386" applyNumberFormat="0" applyFill="0" applyAlignment="0" applyProtection="0"/>
    <xf numFmtId="0" fontId="47" fillId="0" borderId="386" applyNumberFormat="0" applyFill="0" applyAlignment="0" applyProtection="0"/>
    <xf numFmtId="0" fontId="47" fillId="0" borderId="389" applyNumberFormat="0" applyFill="0" applyAlignment="0" applyProtection="0"/>
    <xf numFmtId="0" fontId="47" fillId="0" borderId="386" applyNumberFormat="0" applyFill="0" applyAlignment="0" applyProtection="0"/>
    <xf numFmtId="0" fontId="121" fillId="73" borderId="390" applyNumberFormat="0" applyBorder="0">
      <alignment horizontal="left" vertical="top" indent="1"/>
    </xf>
    <xf numFmtId="0" fontId="38" fillId="6" borderId="392" applyNumberFormat="0" applyAlignment="0" applyProtection="0"/>
    <xf numFmtId="0" fontId="47" fillId="0" borderId="478" applyNumberFormat="0" applyFill="0" applyAlignment="0" applyProtection="0"/>
    <xf numFmtId="0" fontId="41" fillId="16" borderId="401" applyNumberFormat="0" applyAlignment="0" applyProtection="0"/>
    <xf numFmtId="0" fontId="47" fillId="0" borderId="386" applyNumberFormat="0" applyFill="0" applyAlignment="0" applyProtection="0"/>
    <xf numFmtId="0" fontId="47" fillId="0" borderId="383" applyNumberFormat="0" applyFill="0" applyAlignment="0" applyProtection="0"/>
    <xf numFmtId="0" fontId="115" fillId="0" borderId="419" applyNumberFormat="0" applyFill="0" applyAlignment="0" applyProtection="0"/>
    <xf numFmtId="0" fontId="121" fillId="73" borderId="427" applyNumberFormat="0" applyBorder="0">
      <alignment horizontal="left" vertical="top" indent="1"/>
    </xf>
    <xf numFmtId="0" fontId="115" fillId="0" borderId="422" applyNumberFormat="0" applyFill="0" applyAlignment="0" applyProtection="0"/>
    <xf numFmtId="0" fontId="42" fillId="0" borderId="377" applyNumberFormat="0" applyFill="0" applyAlignment="0" applyProtection="0"/>
    <xf numFmtId="0" fontId="47" fillId="0" borderId="386" applyNumberFormat="0" applyFill="0" applyAlignment="0" applyProtection="0"/>
    <xf numFmtId="0" fontId="90" fillId="58" borderId="378" applyNumberFormat="0" applyFont="0" applyAlignment="0" applyProtection="0"/>
    <xf numFmtId="0" fontId="47" fillId="0" borderId="386" applyNumberFormat="0" applyFill="0" applyAlignment="0" applyProtection="0"/>
    <xf numFmtId="0" fontId="47" fillId="0" borderId="386" applyNumberFormat="0" applyFill="0" applyAlignment="0" applyProtection="0"/>
    <xf numFmtId="0" fontId="115" fillId="0" borderId="382" applyNumberFormat="0" applyFill="0" applyAlignment="0" applyProtection="0"/>
    <xf numFmtId="0" fontId="47" fillId="0" borderId="449" applyNumberFormat="0" applyFill="0" applyAlignment="0" applyProtection="0"/>
    <xf numFmtId="0" fontId="47" fillId="0" borderId="386" applyNumberFormat="0" applyFill="0" applyAlignment="0" applyProtection="0"/>
    <xf numFmtId="0" fontId="121" fillId="0" borderId="424" applyNumberFormat="0" applyFill="0">
      <alignment horizontal="centerContinuous" vertical="top"/>
    </xf>
    <xf numFmtId="0" fontId="121" fillId="73" borderId="412" applyNumberFormat="0" applyBorder="0">
      <alignment horizontal="left" vertical="top" indent="1"/>
    </xf>
    <xf numFmtId="0" fontId="115" fillId="0" borderId="477" applyNumberFormat="0" applyFill="0" applyAlignment="0" applyProtection="0"/>
    <xf numFmtId="0" fontId="121" fillId="73" borderId="384" applyNumberFormat="0" applyBorder="0">
      <alignment horizontal="left" vertical="top" indent="1"/>
    </xf>
    <xf numFmtId="0" fontId="115" fillId="0" borderId="419" applyNumberFormat="0" applyFill="0" applyAlignment="0" applyProtection="0"/>
    <xf numFmtId="0" fontId="121" fillId="0" borderId="435" applyNumberFormat="0" applyFill="0">
      <alignment horizontal="centerContinuous" vertical="top"/>
    </xf>
    <xf numFmtId="0" fontId="115" fillId="0" borderId="433" applyNumberFormat="0" applyFill="0" applyAlignment="0" applyProtection="0"/>
    <xf numFmtId="0" fontId="41" fillId="16" borderId="440" applyNumberFormat="0" applyAlignment="0" applyProtection="0"/>
    <xf numFmtId="0" fontId="47" fillId="0" borderId="449" applyNumberFormat="0" applyFill="0" applyAlignment="0" applyProtection="0"/>
    <xf numFmtId="0" fontId="38" fillId="6" borderId="455" applyNumberFormat="0" applyAlignment="0" applyProtection="0"/>
    <xf numFmtId="0" fontId="115" fillId="0" borderId="388" applyNumberFormat="0" applyFill="0" applyAlignment="0" applyProtection="0"/>
    <xf numFmtId="0" fontId="47" fillId="0" borderId="389" applyNumberFormat="0" applyFill="0" applyAlignment="0" applyProtection="0"/>
    <xf numFmtId="0" fontId="47" fillId="0" borderId="434" applyNumberFormat="0" applyFill="0" applyAlignment="0" applyProtection="0"/>
    <xf numFmtId="0" fontId="36" fillId="6" borderId="454" applyNumberFormat="0" applyAlignment="0" applyProtection="0"/>
    <xf numFmtId="0" fontId="121" fillId="0" borderId="453" applyNumberFormat="0" applyFill="0">
      <alignment horizontal="centerContinuous" vertical="top"/>
    </xf>
    <xf numFmtId="0" fontId="121" fillId="73" borderId="390" applyNumberFormat="0" applyBorder="0">
      <alignment horizontal="left" vertical="top" indent="1"/>
    </xf>
    <xf numFmtId="0" fontId="115" fillId="0" borderId="388" applyNumberFormat="0" applyFill="0" applyAlignment="0" applyProtection="0"/>
    <xf numFmtId="183" fontId="102" fillId="69" borderId="396" applyBorder="0">
      <alignment horizontal="left" vertical="center" indent="2"/>
    </xf>
    <xf numFmtId="0" fontId="115" fillId="0" borderId="388" applyNumberFormat="0" applyFill="0" applyAlignment="0" applyProtection="0"/>
    <xf numFmtId="0" fontId="106" fillId="70" borderId="392" applyNumberFormat="0" applyAlignment="0" applyProtection="0"/>
    <xf numFmtId="0" fontId="47" fillId="0" borderId="389" applyNumberFormat="0" applyFill="0" applyAlignment="0" applyProtection="0"/>
    <xf numFmtId="0" fontId="115" fillId="0" borderId="419" applyNumberFormat="0" applyFill="0" applyAlignment="0" applyProtection="0"/>
    <xf numFmtId="0" fontId="121" fillId="73" borderId="438" applyNumberFormat="0" applyBorder="0">
      <alignment horizontal="left" vertical="top" indent="1"/>
    </xf>
    <xf numFmtId="0" fontId="47" fillId="0" borderId="389" applyNumberFormat="0" applyFill="0" applyAlignment="0" applyProtection="0"/>
    <xf numFmtId="0" fontId="47" fillId="0" borderId="478" applyNumberFormat="0" applyFill="0" applyAlignment="0" applyProtection="0"/>
    <xf numFmtId="0" fontId="47" fillId="0" borderId="389" applyNumberFormat="0" applyFill="0" applyAlignment="0" applyProtection="0"/>
    <xf numFmtId="0" fontId="47" fillId="0" borderId="389" applyNumberFormat="0" applyFill="0" applyAlignment="0" applyProtection="0"/>
    <xf numFmtId="0" fontId="47" fillId="0" borderId="389" applyNumberFormat="0" applyFill="0" applyAlignment="0" applyProtection="0"/>
    <xf numFmtId="0" fontId="115" fillId="0" borderId="477" applyNumberFormat="0" applyFill="0" applyAlignment="0" applyProtection="0"/>
    <xf numFmtId="0" fontId="47" fillId="0" borderId="389" applyNumberFormat="0" applyFill="0" applyAlignment="0" applyProtection="0"/>
    <xf numFmtId="0" fontId="115" fillId="0" borderId="419" applyNumberFormat="0" applyFill="0" applyAlignment="0" applyProtection="0"/>
    <xf numFmtId="0" fontId="115" fillId="0" borderId="433" applyNumberFormat="0" applyFill="0" applyAlignment="0" applyProtection="0"/>
    <xf numFmtId="0" fontId="121" fillId="0" borderId="435" applyNumberFormat="0" applyFill="0">
      <alignment horizontal="centerContinuous" vertical="top"/>
    </xf>
    <xf numFmtId="0" fontId="47" fillId="0" borderId="434" applyNumberFormat="0" applyFill="0" applyAlignment="0" applyProtection="0"/>
    <xf numFmtId="0" fontId="121" fillId="0" borderId="421" applyNumberFormat="0" applyFill="0">
      <alignment horizontal="centerContinuous" vertical="top"/>
    </xf>
    <xf numFmtId="0" fontId="115" fillId="0" borderId="468" applyNumberFormat="0" applyFill="0" applyAlignment="0" applyProtection="0"/>
    <xf numFmtId="0" fontId="47" fillId="0" borderId="469" applyNumberFormat="0" applyFill="0" applyAlignment="0" applyProtection="0"/>
    <xf numFmtId="0" fontId="115" fillId="0" borderId="477" applyNumberFormat="0" applyFill="0" applyAlignment="0" applyProtection="0"/>
    <xf numFmtId="0" fontId="115" fillId="0" borderId="433" applyNumberFormat="0" applyFill="0" applyAlignment="0" applyProtection="0"/>
    <xf numFmtId="0" fontId="115" fillId="0" borderId="433" applyNumberFormat="0" applyFill="0" applyAlignment="0" applyProtection="0"/>
    <xf numFmtId="0" fontId="121" fillId="73" borderId="435" applyNumberFormat="0" applyBorder="0">
      <alignment horizontal="left" vertical="top" indent="1"/>
    </xf>
    <xf numFmtId="0" fontId="115" fillId="0" borderId="419" applyNumberFormat="0" applyFill="0" applyAlignment="0" applyProtection="0"/>
    <xf numFmtId="0" fontId="36" fillId="6" borderId="428" applyNumberFormat="0" applyAlignment="0" applyProtection="0"/>
    <xf numFmtId="0" fontId="115" fillId="0" borderId="419" applyNumberFormat="0" applyFill="0" applyAlignment="0" applyProtection="0"/>
    <xf numFmtId="0" fontId="115" fillId="0" borderId="468" applyNumberFormat="0" applyFill="0" applyAlignment="0" applyProtection="0"/>
    <xf numFmtId="0" fontId="47" fillId="0" borderId="389" applyNumberFormat="0" applyFill="0" applyAlignment="0" applyProtection="0"/>
    <xf numFmtId="0" fontId="47" fillId="0" borderId="420" applyNumberFormat="0" applyFill="0" applyAlignment="0" applyProtection="0"/>
    <xf numFmtId="0" fontId="47" fillId="0" borderId="469" applyNumberFormat="0" applyFill="0" applyAlignment="0" applyProtection="0"/>
    <xf numFmtId="0" fontId="47" fillId="0" borderId="426" applyNumberFormat="0" applyFill="0" applyAlignment="0" applyProtection="0"/>
    <xf numFmtId="0" fontId="47" fillId="0" borderId="466" applyNumberFormat="0" applyFill="0" applyAlignment="0" applyProtection="0"/>
    <xf numFmtId="0" fontId="115" fillId="0" borderId="462" applyNumberFormat="0" applyFill="0" applyAlignment="0" applyProtection="0"/>
    <xf numFmtId="0" fontId="121" fillId="0" borderId="421" applyNumberFormat="0" applyFill="0">
      <alignment horizontal="centerContinuous" vertical="top"/>
    </xf>
    <xf numFmtId="0" fontId="115" fillId="0" borderId="477" applyNumberFormat="0" applyFill="0" applyAlignment="0" applyProtection="0"/>
    <xf numFmtId="0" fontId="47" fillId="0" borderId="389" applyNumberFormat="0" applyFill="0" applyAlignment="0" applyProtection="0"/>
    <xf numFmtId="0" fontId="47" fillId="0" borderId="434" applyNumberFormat="0" applyFill="0" applyAlignment="0" applyProtection="0"/>
    <xf numFmtId="0" fontId="47" fillId="0" borderId="389" applyNumberFormat="0" applyFill="0" applyAlignment="0" applyProtection="0"/>
    <xf numFmtId="0" fontId="47" fillId="0" borderId="389" applyNumberFormat="0" applyFill="0" applyAlignment="0" applyProtection="0"/>
    <xf numFmtId="0" fontId="121" fillId="0" borderId="435" applyNumberFormat="0" applyFill="0">
      <alignment horizontal="centerContinuous" vertical="top"/>
    </xf>
    <xf numFmtId="0" fontId="121" fillId="0" borderId="479" applyNumberFormat="0" applyFill="0">
      <alignment horizontal="centerContinuous" vertical="top"/>
    </xf>
    <xf numFmtId="0" fontId="47" fillId="0" borderId="411" applyNumberFormat="0" applyFill="0" applyAlignment="0" applyProtection="0"/>
    <xf numFmtId="0" fontId="115" fillId="0" borderId="419" applyNumberFormat="0" applyFill="0" applyAlignment="0" applyProtection="0"/>
    <xf numFmtId="0" fontId="115" fillId="0" borderId="382" applyNumberFormat="0" applyFill="0" applyAlignment="0" applyProtection="0"/>
    <xf numFmtId="0" fontId="115" fillId="0" borderId="419" applyNumberFormat="0" applyFill="0" applyAlignment="0" applyProtection="0"/>
    <xf numFmtId="0" fontId="115" fillId="0" borderId="468" applyNumberFormat="0" applyFill="0" applyAlignment="0" applyProtection="0"/>
    <xf numFmtId="0" fontId="47" fillId="0" borderId="398" applyNumberFormat="0" applyFill="0" applyAlignment="0" applyProtection="0"/>
    <xf numFmtId="0" fontId="42" fillId="0" borderId="395" applyNumberFormat="0" applyFill="0" applyAlignment="0" applyProtection="0"/>
    <xf numFmtId="0" fontId="38" fillId="6" borderId="392" applyNumberFormat="0" applyAlignment="0" applyProtection="0"/>
    <xf numFmtId="183" fontId="102" fillId="69" borderId="380" applyBorder="0">
      <alignment horizontal="left" vertical="center" indent="2"/>
    </xf>
    <xf numFmtId="0" fontId="47" fillId="0" borderId="463" applyNumberFormat="0" applyFill="0" applyAlignment="0" applyProtection="0"/>
    <xf numFmtId="0" fontId="47" fillId="0" borderId="389" applyNumberFormat="0" applyFill="0" applyAlignment="0" applyProtection="0"/>
    <xf numFmtId="0" fontId="115" fillId="0" borderId="422" applyNumberFormat="0" applyFill="0" applyAlignment="0" applyProtection="0"/>
    <xf numFmtId="0" fontId="47" fillId="0" borderId="389" applyNumberFormat="0" applyFill="0" applyAlignment="0" applyProtection="0"/>
    <xf numFmtId="0" fontId="115" fillId="0" borderId="388" applyNumberFormat="0" applyFill="0" applyAlignment="0" applyProtection="0"/>
    <xf numFmtId="0" fontId="115" fillId="0" borderId="422" applyNumberFormat="0" applyFill="0" applyAlignment="0" applyProtection="0"/>
    <xf numFmtId="0" fontId="47" fillId="0" borderId="386" applyNumberFormat="0" applyFill="0" applyAlignment="0" applyProtection="0"/>
    <xf numFmtId="0" fontId="115" fillId="0" borderId="419" applyNumberFormat="0" applyFill="0" applyAlignment="0" applyProtection="0"/>
    <xf numFmtId="0" fontId="47" fillId="0" borderId="386" applyNumberFormat="0" applyFill="0" applyAlignment="0" applyProtection="0"/>
    <xf numFmtId="0" fontId="42" fillId="0" borderId="445" applyNumberFormat="0" applyFill="0" applyAlignment="0" applyProtection="0"/>
    <xf numFmtId="183" fontId="102" fillId="69" borderId="407" applyBorder="0">
      <alignment horizontal="left" vertical="center" indent="2"/>
    </xf>
    <xf numFmtId="0" fontId="115" fillId="0" borderId="477" applyNumberFormat="0" applyFill="0" applyAlignment="0" applyProtection="0"/>
    <xf numFmtId="0" fontId="47" fillId="0" borderId="426" applyNumberFormat="0" applyFill="0" applyAlignment="0" applyProtection="0"/>
    <xf numFmtId="0" fontId="47" fillId="0" borderId="386" applyNumberFormat="0" applyFill="0" applyAlignment="0" applyProtection="0"/>
    <xf numFmtId="0" fontId="115" fillId="0" borderId="448" applyNumberFormat="0" applyFill="0" applyAlignment="0" applyProtection="0"/>
    <xf numFmtId="0" fontId="47" fillId="0" borderId="437" applyNumberFormat="0" applyFill="0" applyAlignment="0" applyProtection="0"/>
    <xf numFmtId="0" fontId="47" fillId="0" borderId="449" applyNumberFormat="0" applyFill="0" applyAlignment="0" applyProtection="0"/>
    <xf numFmtId="0" fontId="121" fillId="73" borderId="467" applyNumberFormat="0" applyBorder="0">
      <alignment horizontal="left" vertical="top" indent="1"/>
    </xf>
    <xf numFmtId="0" fontId="47" fillId="0" borderId="449" applyNumberFormat="0" applyFill="0" applyAlignment="0" applyProtection="0"/>
    <xf numFmtId="0" fontId="115" fillId="0" borderId="388" applyNumberFormat="0" applyFill="0" applyAlignment="0" applyProtection="0"/>
    <xf numFmtId="0" fontId="115" fillId="0" borderId="448" applyNumberFormat="0" applyFill="0" applyAlignment="0" applyProtection="0"/>
    <xf numFmtId="0" fontId="115" fillId="0" borderId="419"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21" fillId="0" borderId="387" applyNumberFormat="0" applyFill="0">
      <alignment horizontal="centerContinuous" vertical="top"/>
    </xf>
    <xf numFmtId="0" fontId="115" fillId="0" borderId="385"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21" fillId="0" borderId="387" applyNumberFormat="0" applyFill="0">
      <alignment horizontal="centerContinuous" vertical="top"/>
    </xf>
    <xf numFmtId="0" fontId="115" fillId="0" borderId="385" applyNumberFormat="0" applyFill="0" applyAlignment="0" applyProtection="0"/>
    <xf numFmtId="0" fontId="115" fillId="0" borderId="385" applyNumberFormat="0" applyFill="0" applyAlignment="0" applyProtection="0"/>
    <xf numFmtId="0" fontId="121" fillId="0" borderId="387" applyNumberFormat="0" applyFill="0">
      <alignment horizontal="centerContinuous" vertical="top"/>
    </xf>
    <xf numFmtId="0" fontId="115" fillId="0" borderId="385" applyNumberFormat="0" applyFill="0" applyAlignment="0" applyProtection="0"/>
    <xf numFmtId="0" fontId="115" fillId="0" borderId="385" applyNumberFormat="0" applyFill="0" applyAlignment="0" applyProtection="0"/>
    <xf numFmtId="0" fontId="121" fillId="0" borderId="387" applyNumberFormat="0" applyFill="0">
      <alignment horizontal="centerContinuous" vertical="top"/>
    </xf>
    <xf numFmtId="0" fontId="47" fillId="0" borderId="386" applyNumberFormat="0" applyFill="0" applyAlignment="0" applyProtection="0"/>
    <xf numFmtId="0" fontId="115" fillId="0" borderId="385" applyNumberFormat="0" applyFill="0" applyAlignment="0" applyProtection="0"/>
    <xf numFmtId="0" fontId="115" fillId="0" borderId="385" applyNumberFormat="0" applyFill="0" applyAlignment="0" applyProtection="0"/>
    <xf numFmtId="0" fontId="121" fillId="73" borderId="387" applyNumberFormat="0" applyBorder="0">
      <alignment horizontal="left" vertical="top" indent="1"/>
    </xf>
    <xf numFmtId="0" fontId="121" fillId="0" borderId="387" applyNumberFormat="0" applyFill="0">
      <alignment horizontal="centerContinuous" vertical="top"/>
    </xf>
    <xf numFmtId="0" fontId="121" fillId="0" borderId="421" applyNumberFormat="0" applyFill="0">
      <alignment horizontal="centerContinuous" vertical="top"/>
    </xf>
    <xf numFmtId="0" fontId="47" fillId="0" borderId="449" applyNumberFormat="0" applyFill="0" applyAlignment="0" applyProtection="0"/>
    <xf numFmtId="0" fontId="47" fillId="0" borderId="420" applyNumberFormat="0" applyFill="0" applyAlignment="0" applyProtection="0"/>
    <xf numFmtId="0" fontId="47" fillId="0" borderId="449" applyNumberFormat="0" applyFill="0" applyAlignment="0" applyProtection="0"/>
    <xf numFmtId="0" fontId="47" fillId="0" borderId="386" applyNumberFormat="0" applyFill="0" applyAlignment="0" applyProtection="0"/>
    <xf numFmtId="0" fontId="47" fillId="0" borderId="386" applyNumberFormat="0" applyFill="0" applyAlignment="0" applyProtection="0"/>
    <xf numFmtId="0" fontId="115" fillId="0" borderId="385" applyNumberFormat="0" applyFill="0" applyAlignment="0" applyProtection="0"/>
    <xf numFmtId="0" fontId="47" fillId="0" borderId="386" applyNumberFormat="0" applyFill="0" applyAlignment="0" applyProtection="0"/>
    <xf numFmtId="0" fontId="47" fillId="0" borderId="386" applyNumberFormat="0" applyFill="0" applyAlignment="0" applyProtection="0"/>
    <xf numFmtId="0" fontId="121" fillId="73" borderId="387" applyNumberFormat="0" applyBorder="0">
      <alignment horizontal="left" vertical="top" indent="1"/>
    </xf>
    <xf numFmtId="0" fontId="121" fillId="73" borderId="450" applyNumberFormat="0" applyBorder="0">
      <alignment horizontal="left" vertical="top" indent="1"/>
    </xf>
    <xf numFmtId="0" fontId="121" fillId="0" borderId="387" applyNumberFormat="0" applyFill="0">
      <alignment horizontal="centerContinuous" vertical="top"/>
    </xf>
    <xf numFmtId="0" fontId="121" fillId="73" borderId="387" applyNumberFormat="0" applyBorder="0">
      <alignment horizontal="left" vertical="top" indent="1"/>
    </xf>
    <xf numFmtId="0" fontId="121" fillId="73" borderId="387" applyNumberFormat="0" applyBorder="0">
      <alignment horizontal="left" vertical="top" indent="1"/>
    </xf>
    <xf numFmtId="0" fontId="47" fillId="0" borderId="452" applyNumberFormat="0" applyFill="0" applyAlignment="0" applyProtection="0"/>
    <xf numFmtId="0" fontId="121" fillId="73" borderId="387" applyNumberFormat="0" applyBorder="0">
      <alignment horizontal="left" vertical="top" indent="1"/>
    </xf>
    <xf numFmtId="0" fontId="115" fillId="0" borderId="448"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47" fillId="0" borderId="452" applyNumberFormat="0" applyFill="0" applyAlignment="0" applyProtection="0"/>
    <xf numFmtId="0" fontId="115" fillId="0" borderId="433" applyNumberFormat="0" applyFill="0" applyAlignment="0" applyProtection="0"/>
    <xf numFmtId="0" fontId="115" fillId="0" borderId="436" applyNumberFormat="0" applyFill="0" applyAlignment="0" applyProtection="0"/>
    <xf numFmtId="0" fontId="115" fillId="0" borderId="419" applyNumberFormat="0" applyFill="0" applyAlignment="0" applyProtection="0"/>
    <xf numFmtId="0" fontId="115" fillId="0" borderId="477" applyNumberFormat="0" applyFill="0" applyAlignment="0" applyProtection="0"/>
    <xf numFmtId="0" fontId="47" fillId="0" borderId="469" applyNumberFormat="0" applyFill="0" applyAlignment="0" applyProtection="0"/>
    <xf numFmtId="0" fontId="115" fillId="0" borderId="419" applyNumberFormat="0" applyFill="0" applyAlignment="0" applyProtection="0"/>
    <xf numFmtId="0" fontId="115" fillId="0" borderId="419"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21" fillId="0" borderId="390" applyNumberFormat="0" applyFill="0">
      <alignment horizontal="centerContinuous" vertical="top"/>
    </xf>
    <xf numFmtId="0" fontId="115" fillId="0" borderId="388" applyNumberFormat="0" applyFill="0" applyAlignment="0" applyProtection="0"/>
    <xf numFmtId="0" fontId="115" fillId="0" borderId="388" applyNumberFormat="0" applyFill="0" applyAlignment="0" applyProtection="0"/>
    <xf numFmtId="0" fontId="121" fillId="0" borderId="390" applyNumberFormat="0" applyFill="0">
      <alignment horizontal="centerContinuous" vertical="top"/>
    </xf>
    <xf numFmtId="0" fontId="115" fillId="0" borderId="388" applyNumberFormat="0" applyFill="0" applyAlignment="0" applyProtection="0"/>
    <xf numFmtId="0" fontId="115" fillId="0" borderId="388" applyNumberFormat="0" applyFill="0" applyAlignment="0" applyProtection="0"/>
    <xf numFmtId="0" fontId="121" fillId="0" borderId="390" applyNumberFormat="0" applyFill="0">
      <alignment horizontal="centerContinuous" vertical="top"/>
    </xf>
    <xf numFmtId="0" fontId="47" fillId="0" borderId="389" applyNumberFormat="0" applyFill="0" applyAlignment="0" applyProtection="0"/>
    <xf numFmtId="0" fontId="115" fillId="0" borderId="388" applyNumberFormat="0" applyFill="0" applyAlignment="0" applyProtection="0"/>
    <xf numFmtId="0" fontId="115" fillId="0" borderId="388" applyNumberFormat="0" applyFill="0" applyAlignment="0" applyProtection="0"/>
    <xf numFmtId="0" fontId="121" fillId="73" borderId="390" applyNumberFormat="0" applyBorder="0">
      <alignment horizontal="left" vertical="top" indent="1"/>
    </xf>
    <xf numFmtId="0" fontId="121" fillId="0" borderId="390" applyNumberFormat="0" applyFill="0">
      <alignment horizontal="centerContinuous" vertical="top"/>
    </xf>
    <xf numFmtId="0" fontId="90" fillId="58" borderId="394" applyNumberFormat="0" applyFont="0" applyAlignment="0" applyProtection="0"/>
    <xf numFmtId="0" fontId="115" fillId="0" borderId="410" applyNumberFormat="0" applyFill="0" applyAlignment="0" applyProtection="0"/>
    <xf numFmtId="0" fontId="105" fillId="70" borderId="391" applyNumberFormat="0" applyAlignment="0" applyProtection="0"/>
    <xf numFmtId="0" fontId="106" fillId="70" borderId="392" applyNumberFormat="0" applyAlignment="0" applyProtection="0"/>
    <xf numFmtId="0" fontId="107" fillId="57" borderId="392" applyNumberFormat="0" applyAlignment="0" applyProtection="0"/>
    <xf numFmtId="0" fontId="42" fillId="0" borderId="393" applyNumberFormat="0" applyFill="0" applyAlignment="0" applyProtection="0"/>
    <xf numFmtId="0" fontId="105" fillId="70" borderId="391" applyNumberFormat="0" applyAlignment="0" applyProtection="0"/>
    <xf numFmtId="0" fontId="107" fillId="57" borderId="392" applyNumberFormat="0" applyAlignment="0" applyProtection="0"/>
    <xf numFmtId="0" fontId="90" fillId="58" borderId="394" applyNumberFormat="0" applyFont="0" applyAlignment="0" applyProtection="0"/>
    <xf numFmtId="0" fontId="47" fillId="0" borderId="389" applyNumberFormat="0" applyFill="0" applyAlignment="0" applyProtection="0"/>
    <xf numFmtId="0" fontId="47" fillId="0" borderId="389" applyNumberFormat="0" applyFill="0" applyAlignment="0" applyProtection="0"/>
    <xf numFmtId="0" fontId="115" fillId="0" borderId="388" applyNumberFormat="0" applyFill="0" applyAlignment="0" applyProtection="0"/>
    <xf numFmtId="0" fontId="47" fillId="0" borderId="389" applyNumberFormat="0" applyFill="0" applyAlignment="0" applyProtection="0"/>
    <xf numFmtId="0" fontId="47" fillId="0" borderId="389" applyNumberFormat="0" applyFill="0" applyAlignment="0" applyProtection="0"/>
    <xf numFmtId="0" fontId="121" fillId="73" borderId="390" applyNumberFormat="0" applyBorder="0">
      <alignment horizontal="left" vertical="top" indent="1"/>
    </xf>
    <xf numFmtId="0" fontId="36" fillId="6" borderId="391" applyNumberFormat="0" applyAlignment="0" applyProtection="0"/>
    <xf numFmtId="0" fontId="121" fillId="0" borderId="390" applyNumberFormat="0" applyFill="0">
      <alignment horizontal="centerContinuous" vertical="top"/>
    </xf>
    <xf numFmtId="0" fontId="121" fillId="73" borderId="390" applyNumberFormat="0" applyBorder="0">
      <alignment horizontal="left" vertical="top" indent="1"/>
    </xf>
    <xf numFmtId="0" fontId="121" fillId="73" borderId="390" applyNumberFormat="0" applyBorder="0">
      <alignment horizontal="left" vertical="top" indent="1"/>
    </xf>
    <xf numFmtId="0" fontId="42" fillId="0" borderId="393" applyNumberFormat="0" applyFill="0" applyAlignment="0" applyProtection="0"/>
    <xf numFmtId="0" fontId="121" fillId="73" borderId="390" applyNumberFormat="0" applyBorder="0">
      <alignment horizontal="left" vertical="top" indent="1"/>
    </xf>
    <xf numFmtId="0" fontId="115" fillId="0" borderId="462" applyNumberFormat="0" applyFill="0" applyAlignment="0" applyProtection="0"/>
    <xf numFmtId="0" fontId="47" fillId="0" borderId="469" applyNumberFormat="0" applyFill="0" applyAlignment="0" applyProtection="0"/>
    <xf numFmtId="0" fontId="105" fillId="70" borderId="391" applyNumberFormat="0" applyAlignment="0" applyProtection="0"/>
    <xf numFmtId="0" fontId="106" fillId="70" borderId="392" applyNumberFormat="0" applyAlignment="0" applyProtection="0"/>
    <xf numFmtId="0" fontId="107" fillId="57" borderId="392" applyNumberFormat="0" applyAlignment="0" applyProtection="0"/>
    <xf numFmtId="0" fontId="42" fillId="0" borderId="393" applyNumberFormat="0" applyFill="0" applyAlignment="0" applyProtection="0"/>
    <xf numFmtId="0" fontId="121" fillId="73" borderId="421" applyNumberFormat="0" applyBorder="0">
      <alignment horizontal="left" vertical="top" indent="1"/>
    </xf>
    <xf numFmtId="0" fontId="90" fillId="58" borderId="394" applyNumberFormat="0" applyFont="0" applyAlignment="0" applyProtection="0"/>
    <xf numFmtId="0" fontId="47" fillId="0" borderId="469" applyNumberFormat="0" applyFill="0" applyAlignment="0" applyProtection="0"/>
    <xf numFmtId="0" fontId="47" fillId="0" borderId="426" applyNumberFormat="0" applyFill="0" applyAlignment="0" applyProtection="0"/>
    <xf numFmtId="183" fontId="102" fillId="69" borderId="418" applyBorder="0">
      <alignment horizontal="left" vertical="center" indent="2"/>
    </xf>
    <xf numFmtId="0" fontId="115" fillId="0" borderId="477" applyNumberFormat="0" applyFill="0" applyAlignment="0" applyProtection="0"/>
    <xf numFmtId="0" fontId="106" fillId="70" borderId="414" applyNumberFormat="0" applyAlignment="0" applyProtection="0"/>
    <xf numFmtId="0" fontId="121" fillId="73" borderId="427" applyNumberFormat="0" applyBorder="0">
      <alignment horizontal="left" vertical="top" indent="1"/>
    </xf>
    <xf numFmtId="0" fontId="115" fillId="0" borderId="433" applyNumberFormat="0" applyFill="0" applyAlignment="0" applyProtection="0"/>
    <xf numFmtId="0" fontId="121" fillId="0" borderId="435" applyNumberFormat="0" applyFill="0">
      <alignment horizontal="centerContinuous" vertical="top"/>
    </xf>
    <xf numFmtId="0" fontId="115" fillId="0" borderId="425" applyNumberFormat="0" applyFill="0" applyAlignment="0" applyProtection="0"/>
    <xf numFmtId="0" fontId="47" fillId="0" borderId="426" applyNumberFormat="0" applyFill="0" applyAlignment="0" applyProtection="0"/>
    <xf numFmtId="0" fontId="41" fillId="16" borderId="414" applyNumberFormat="0" applyAlignment="0" applyProtection="0"/>
    <xf numFmtId="0" fontId="47" fillId="0" borderId="469" applyNumberFormat="0" applyFill="0" applyAlignment="0" applyProtection="0"/>
    <xf numFmtId="0" fontId="121" fillId="0" borderId="421" applyNumberFormat="0" applyFill="0">
      <alignment horizontal="centerContinuous" vertical="top"/>
    </xf>
    <xf numFmtId="0" fontId="115" fillId="0" borderId="477" applyNumberFormat="0" applyFill="0" applyAlignment="0" applyProtection="0"/>
    <xf numFmtId="0" fontId="115" fillId="0" borderId="477" applyNumberFormat="0" applyFill="0" applyAlignment="0" applyProtection="0"/>
    <xf numFmtId="0" fontId="121" fillId="0" borderId="450" applyNumberFormat="0" applyFill="0">
      <alignment horizontal="centerContinuous" vertical="top"/>
    </xf>
    <xf numFmtId="0" fontId="115" fillId="0" borderId="477" applyNumberFormat="0" applyFill="0" applyAlignment="0" applyProtection="0"/>
    <xf numFmtId="183" fontId="102" fillId="69" borderId="396" applyBorder="0">
      <alignment horizontal="left" vertical="center" indent="2"/>
    </xf>
    <xf numFmtId="0" fontId="47" fillId="0" borderId="398" applyNumberFormat="0" applyFill="0" applyAlignment="0" applyProtection="0"/>
    <xf numFmtId="0" fontId="121" fillId="73" borderId="399" applyNumberFormat="0" applyBorder="0">
      <alignment horizontal="left" vertical="top" indent="1"/>
    </xf>
    <xf numFmtId="0" fontId="115" fillId="0" borderId="397" applyNumberFormat="0" applyFill="0" applyAlignment="0" applyProtection="0"/>
    <xf numFmtId="0" fontId="47" fillId="0" borderId="398" applyNumberFormat="0" applyFill="0" applyAlignment="0" applyProtection="0"/>
    <xf numFmtId="0" fontId="121" fillId="73" borderId="399" applyNumberFormat="0" applyBorder="0">
      <alignment horizontal="left" vertical="top" indent="1"/>
    </xf>
    <xf numFmtId="0" fontId="115" fillId="0" borderId="397" applyNumberFormat="0" applyFill="0" applyAlignment="0" applyProtection="0"/>
    <xf numFmtId="183" fontId="102" fillId="69" borderId="407" applyBorder="0">
      <alignment horizontal="left" vertical="center" indent="2"/>
    </xf>
    <xf numFmtId="0" fontId="115" fillId="0" borderId="397" applyNumberFormat="0" applyFill="0" applyAlignment="0" applyProtection="0"/>
    <xf numFmtId="0" fontId="106" fillId="70" borderId="401" applyNumberFormat="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41" fillId="16" borderId="401" applyNumberFormat="0" applyAlignment="0" applyProtection="0"/>
    <xf numFmtId="0" fontId="42" fillId="0" borderId="406" applyNumberFormat="0" applyFill="0" applyAlignment="0" applyProtection="0"/>
    <xf numFmtId="0" fontId="41" fillId="16" borderId="401" applyNumberFormat="0" applyAlignment="0" applyProtection="0"/>
    <xf numFmtId="0" fontId="38" fillId="6" borderId="401" applyNumberFormat="0" applyAlignment="0" applyProtection="0"/>
    <xf numFmtId="0" fontId="38" fillId="6" borderId="401" applyNumberFormat="0" applyAlignment="0" applyProtection="0"/>
    <xf numFmtId="0" fontId="47" fillId="0" borderId="398" applyNumberFormat="0" applyFill="0" applyAlignment="0" applyProtection="0"/>
    <xf numFmtId="0" fontId="36" fillId="6" borderId="400" applyNumberFormat="0" applyAlignment="0" applyProtection="0"/>
    <xf numFmtId="0" fontId="47" fillId="0" borderId="398" applyNumberFormat="0" applyFill="0" applyAlignment="0" applyProtection="0"/>
    <xf numFmtId="0" fontId="47" fillId="0" borderId="398" applyNumberFormat="0" applyFill="0" applyAlignment="0" applyProtection="0"/>
    <xf numFmtId="0" fontId="115" fillId="0" borderId="397" applyNumberFormat="0" applyFill="0" applyAlignment="0" applyProtection="0"/>
    <xf numFmtId="0" fontId="47" fillId="0" borderId="398"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21" fillId="0" borderId="399" applyNumberFormat="0" applyFill="0">
      <alignment horizontal="centerContinuous" vertical="top"/>
    </xf>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21" fillId="0" borderId="399" applyNumberFormat="0" applyFill="0">
      <alignment horizontal="centerContinuous" vertical="top"/>
    </xf>
    <xf numFmtId="0" fontId="115" fillId="0" borderId="397" applyNumberFormat="0" applyFill="0" applyAlignment="0" applyProtection="0"/>
    <xf numFmtId="0" fontId="115" fillId="0" borderId="397" applyNumberFormat="0" applyFill="0" applyAlignment="0" applyProtection="0"/>
    <xf numFmtId="0" fontId="121" fillId="0" borderId="399" applyNumberFormat="0" applyFill="0">
      <alignment horizontal="centerContinuous" vertical="top"/>
    </xf>
    <xf numFmtId="0" fontId="115" fillId="0" borderId="397" applyNumberFormat="0" applyFill="0" applyAlignment="0" applyProtection="0"/>
    <xf numFmtId="0" fontId="115" fillId="0" borderId="397" applyNumberFormat="0" applyFill="0" applyAlignment="0" applyProtection="0"/>
    <xf numFmtId="0" fontId="121" fillId="0" borderId="399" applyNumberFormat="0" applyFill="0">
      <alignment horizontal="centerContinuous" vertical="top"/>
    </xf>
    <xf numFmtId="0" fontId="47" fillId="0" borderId="398" applyNumberFormat="0" applyFill="0" applyAlignment="0" applyProtection="0"/>
    <xf numFmtId="0" fontId="115" fillId="0" borderId="397" applyNumberFormat="0" applyFill="0" applyAlignment="0" applyProtection="0"/>
    <xf numFmtId="0" fontId="115" fillId="0" borderId="397" applyNumberFormat="0" applyFill="0" applyAlignment="0" applyProtection="0"/>
    <xf numFmtId="0" fontId="121" fillId="73" borderId="399" applyNumberFormat="0" applyBorder="0">
      <alignment horizontal="left" vertical="top" indent="1"/>
    </xf>
    <xf numFmtId="0" fontId="121" fillId="0" borderId="399" applyNumberFormat="0" applyFill="0">
      <alignment horizontal="centerContinuous" vertical="top"/>
    </xf>
    <xf numFmtId="0" fontId="90" fillId="58" borderId="403" applyNumberFormat="0" applyFont="0" applyAlignment="0" applyProtection="0"/>
    <xf numFmtId="0" fontId="121" fillId="73" borderId="450" applyNumberFormat="0" applyBorder="0">
      <alignment horizontal="left" vertical="top" indent="1"/>
    </xf>
    <xf numFmtId="0" fontId="105" fillId="70" borderId="400" applyNumberFormat="0" applyAlignment="0" applyProtection="0"/>
    <xf numFmtId="0" fontId="106" fillId="70" borderId="401" applyNumberFormat="0" applyAlignment="0" applyProtection="0"/>
    <xf numFmtId="0" fontId="107" fillId="57" borderId="401" applyNumberFormat="0" applyAlignment="0" applyProtection="0"/>
    <xf numFmtId="0" fontId="42" fillId="0" borderId="402" applyNumberFormat="0" applyFill="0" applyAlignment="0" applyProtection="0"/>
    <xf numFmtId="0" fontId="105" fillId="70" borderId="400" applyNumberFormat="0" applyAlignment="0" applyProtection="0"/>
    <xf numFmtId="0" fontId="107" fillId="57" borderId="401" applyNumberFormat="0" applyAlignment="0" applyProtection="0"/>
    <xf numFmtId="0" fontId="90" fillId="58" borderId="403" applyNumberFormat="0" applyFont="0" applyAlignment="0" applyProtection="0"/>
    <xf numFmtId="0" fontId="47" fillId="0" borderId="398" applyNumberFormat="0" applyFill="0" applyAlignment="0" applyProtection="0"/>
    <xf numFmtId="0" fontId="47" fillId="0" borderId="398" applyNumberFormat="0" applyFill="0" applyAlignment="0" applyProtection="0"/>
    <xf numFmtId="0" fontId="115" fillId="0" borderId="397" applyNumberFormat="0" applyFill="0" applyAlignment="0" applyProtection="0"/>
    <xf numFmtId="0" fontId="47" fillId="0" borderId="398" applyNumberFormat="0" applyFill="0" applyAlignment="0" applyProtection="0"/>
    <xf numFmtId="0" fontId="47" fillId="0" borderId="398" applyNumberFormat="0" applyFill="0" applyAlignment="0" applyProtection="0"/>
    <xf numFmtId="0" fontId="121" fillId="73" borderId="399" applyNumberFormat="0" applyBorder="0">
      <alignment horizontal="left" vertical="top" indent="1"/>
    </xf>
    <xf numFmtId="0" fontId="36" fillId="6" borderId="400" applyNumberFormat="0" applyAlignment="0" applyProtection="0"/>
    <xf numFmtId="0" fontId="121" fillId="0" borderId="399" applyNumberFormat="0" applyFill="0">
      <alignment horizontal="centerContinuous" vertical="top"/>
    </xf>
    <xf numFmtId="0" fontId="121" fillId="73" borderId="399" applyNumberFormat="0" applyBorder="0">
      <alignment horizontal="left" vertical="top" indent="1"/>
    </xf>
    <xf numFmtId="0" fontId="121" fillId="73" borderId="399" applyNumberFormat="0" applyBorder="0">
      <alignment horizontal="left" vertical="top" indent="1"/>
    </xf>
    <xf numFmtId="0" fontId="42" fillId="0" borderId="402" applyNumberFormat="0" applyFill="0" applyAlignment="0" applyProtection="0"/>
    <xf numFmtId="0" fontId="121" fillId="73" borderId="399" applyNumberFormat="0" applyBorder="0">
      <alignment horizontal="left" vertical="top" indent="1"/>
    </xf>
    <xf numFmtId="0" fontId="121" fillId="73" borderId="427" applyNumberFormat="0" applyBorder="0">
      <alignment horizontal="left" vertical="top" indent="1"/>
    </xf>
    <xf numFmtId="0" fontId="105" fillId="70" borderId="400" applyNumberFormat="0" applyAlignment="0" applyProtection="0"/>
    <xf numFmtId="0" fontId="106" fillId="70" borderId="401" applyNumberFormat="0" applyAlignment="0" applyProtection="0"/>
    <xf numFmtId="0" fontId="107" fillId="57" borderId="401" applyNumberFormat="0" applyAlignment="0" applyProtection="0"/>
    <xf numFmtId="0" fontId="42" fillId="0" borderId="402" applyNumberFormat="0" applyFill="0" applyAlignment="0" applyProtection="0"/>
    <xf numFmtId="183" fontId="102" fillId="69" borderId="396" applyBorder="0">
      <alignment horizontal="left" vertical="center" indent="2"/>
    </xf>
    <xf numFmtId="0" fontId="90" fillId="58" borderId="403" applyNumberFormat="0" applyFont="0" applyAlignment="0" applyProtection="0"/>
    <xf numFmtId="0" fontId="47" fillId="0" borderId="469" applyNumberFormat="0" applyFill="0" applyAlignment="0" applyProtection="0"/>
    <xf numFmtId="0" fontId="115" fillId="0" borderId="436" applyNumberFormat="0" applyFill="0" applyAlignment="0" applyProtection="0"/>
    <xf numFmtId="0" fontId="47" fillId="0" borderId="420" applyNumberFormat="0" applyFill="0" applyAlignment="0" applyProtection="0"/>
    <xf numFmtId="0" fontId="47" fillId="0" borderId="420" applyNumberFormat="0" applyFill="0" applyAlignment="0" applyProtection="0"/>
    <xf numFmtId="0" fontId="121" fillId="73" borderId="421" applyNumberFormat="0" applyBorder="0">
      <alignment horizontal="left" vertical="top" indent="1"/>
    </xf>
    <xf numFmtId="0" fontId="121" fillId="0" borderId="421" applyNumberFormat="0" applyFill="0">
      <alignment horizontal="centerContinuous" vertical="top"/>
    </xf>
    <xf numFmtId="0" fontId="115" fillId="0" borderId="425" applyNumberFormat="0" applyFill="0" applyAlignment="0" applyProtection="0"/>
    <xf numFmtId="0" fontId="121" fillId="73" borderId="421" applyNumberFormat="0" applyBorder="0">
      <alignment horizontal="left" vertical="top" indent="1"/>
    </xf>
    <xf numFmtId="0" fontId="121" fillId="73" borderId="421" applyNumberFormat="0" applyBorder="0">
      <alignment horizontal="left" vertical="top" indent="1"/>
    </xf>
    <xf numFmtId="0" fontId="38" fillId="6" borderId="414" applyNumberFormat="0" applyAlignment="0" applyProtection="0"/>
    <xf numFmtId="0" fontId="121" fillId="73" borderId="464" applyNumberFormat="0" applyBorder="0">
      <alignment horizontal="left" vertical="top" indent="1"/>
    </xf>
    <xf numFmtId="0" fontId="47" fillId="0" borderId="469" applyNumberFormat="0" applyFill="0" applyAlignment="0" applyProtection="0"/>
    <xf numFmtId="0" fontId="121" fillId="73" borderId="424" applyNumberFormat="0" applyBorder="0">
      <alignment horizontal="left" vertical="top" indent="1"/>
    </xf>
    <xf numFmtId="0" fontId="47" fillId="0" borderId="463" applyNumberFormat="0" applyFill="0" applyAlignment="0" applyProtection="0"/>
    <xf numFmtId="0" fontId="47" fillId="0" borderId="411" applyNumberFormat="0" applyFill="0" applyAlignment="0" applyProtection="0"/>
    <xf numFmtId="0" fontId="121" fillId="73" borderId="412" applyNumberFormat="0" applyBorder="0">
      <alignment horizontal="left" vertical="top" indent="1"/>
    </xf>
    <xf numFmtId="0" fontId="115" fillId="0" borderId="410" applyNumberFormat="0" applyFill="0" applyAlignment="0" applyProtection="0"/>
    <xf numFmtId="0" fontId="47" fillId="0" borderId="437" applyNumberFormat="0" applyFill="0" applyAlignment="0" applyProtection="0"/>
    <xf numFmtId="0" fontId="115" fillId="0" borderId="410"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182" fontId="102" fillId="69" borderId="447" applyFont="0" applyFill="0" applyBorder="0" applyProtection="0">
      <alignment vertical="center"/>
    </xf>
    <xf numFmtId="0" fontId="115" fillId="0" borderId="477"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115" fillId="0" borderId="410" applyNumberFormat="0" applyFill="0" applyAlignment="0" applyProtection="0"/>
    <xf numFmtId="0" fontId="47" fillId="0" borderId="411"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21" fillId="0" borderId="412" applyNumberFormat="0" applyFill="0">
      <alignment horizontal="centerContinuous" vertical="top"/>
    </xf>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21" fillId="0" borderId="412" applyNumberFormat="0" applyFill="0">
      <alignment horizontal="centerContinuous" vertical="top"/>
    </xf>
    <xf numFmtId="0" fontId="115" fillId="0" borderId="410" applyNumberFormat="0" applyFill="0" applyAlignment="0" applyProtection="0"/>
    <xf numFmtId="0" fontId="115" fillId="0" borderId="410" applyNumberFormat="0" applyFill="0" applyAlignment="0" applyProtection="0"/>
    <xf numFmtId="0" fontId="121" fillId="0" borderId="412" applyNumberFormat="0" applyFill="0">
      <alignment horizontal="centerContinuous" vertical="top"/>
    </xf>
    <xf numFmtId="0" fontId="115" fillId="0" borderId="410" applyNumberFormat="0" applyFill="0" applyAlignment="0" applyProtection="0"/>
    <xf numFmtId="0" fontId="115" fillId="0" borderId="410" applyNumberFormat="0" applyFill="0" applyAlignment="0" applyProtection="0"/>
    <xf numFmtId="0" fontId="121" fillId="0" borderId="412" applyNumberFormat="0" applyFill="0">
      <alignment horizontal="centerContinuous" vertical="top"/>
    </xf>
    <xf numFmtId="0" fontId="47" fillId="0" borderId="411" applyNumberFormat="0" applyFill="0" applyAlignment="0" applyProtection="0"/>
    <xf numFmtId="0" fontId="115" fillId="0" borderId="410" applyNumberFormat="0" applyFill="0" applyAlignment="0" applyProtection="0"/>
    <xf numFmtId="0" fontId="115" fillId="0" borderId="410" applyNumberFormat="0" applyFill="0" applyAlignment="0" applyProtection="0"/>
    <xf numFmtId="0" fontId="121" fillId="73" borderId="412" applyNumberFormat="0" applyBorder="0">
      <alignment horizontal="left" vertical="top" indent="1"/>
    </xf>
    <xf numFmtId="0" fontId="121" fillId="0" borderId="412" applyNumberFormat="0" applyFill="0">
      <alignment horizontal="centerContinuous" vertical="top"/>
    </xf>
    <xf numFmtId="0" fontId="47" fillId="0" borderId="469" applyNumberFormat="0" applyFill="0" applyAlignment="0" applyProtection="0"/>
    <xf numFmtId="0" fontId="115" fillId="0" borderId="477" applyNumberFormat="0" applyFill="0" applyAlignment="0" applyProtection="0"/>
    <xf numFmtId="0" fontId="115" fillId="0" borderId="425" applyNumberFormat="0" applyFill="0" applyAlignment="0" applyProtection="0"/>
    <xf numFmtId="0" fontId="115" fillId="0" borderId="433" applyNumberFormat="0" applyFill="0" applyAlignment="0" applyProtection="0"/>
    <xf numFmtId="0" fontId="47" fillId="0" borderId="434" applyNumberFormat="0" applyFill="0" applyAlignment="0" applyProtection="0"/>
    <xf numFmtId="0" fontId="47" fillId="0" borderId="434" applyNumberFormat="0" applyFill="0" applyAlignment="0" applyProtection="0"/>
    <xf numFmtId="0" fontId="121" fillId="73" borderId="435" applyNumberFormat="0" applyBorder="0">
      <alignment horizontal="left" vertical="top" indent="1"/>
    </xf>
    <xf numFmtId="0" fontId="47" fillId="0" borderId="411" applyNumberFormat="0" applyFill="0" applyAlignment="0" applyProtection="0"/>
    <xf numFmtId="0" fontId="47" fillId="0" borderId="411" applyNumberFormat="0" applyFill="0" applyAlignment="0" applyProtection="0"/>
    <xf numFmtId="0" fontId="115" fillId="0" borderId="410" applyNumberFormat="0" applyFill="0" applyAlignment="0" applyProtection="0"/>
    <xf numFmtId="0" fontId="47" fillId="0" borderId="411" applyNumberFormat="0" applyFill="0" applyAlignment="0" applyProtection="0"/>
    <xf numFmtId="0" fontId="47" fillId="0" borderId="411" applyNumberFormat="0" applyFill="0" applyAlignment="0" applyProtection="0"/>
    <xf numFmtId="0" fontId="121" fillId="73" borderId="412" applyNumberFormat="0" applyBorder="0">
      <alignment horizontal="left" vertical="top" indent="1"/>
    </xf>
    <xf numFmtId="0" fontId="121" fillId="0" borderId="412" applyNumberFormat="0" applyFill="0">
      <alignment horizontal="centerContinuous" vertical="top"/>
    </xf>
    <xf numFmtId="0" fontId="121" fillId="73" borderId="412" applyNumberFormat="0" applyBorder="0">
      <alignment horizontal="left" vertical="top" indent="1"/>
    </xf>
    <xf numFmtId="0" fontId="121" fillId="73" borderId="412" applyNumberFormat="0" applyBorder="0">
      <alignment horizontal="left" vertical="top" indent="1"/>
    </xf>
    <xf numFmtId="0" fontId="47" fillId="0" borderId="423" applyNumberFormat="0" applyFill="0" applyAlignment="0" applyProtection="0"/>
    <xf numFmtId="0" fontId="121" fillId="73" borderId="412" applyNumberFormat="0" applyBorder="0">
      <alignment horizontal="left" vertical="top" indent="1"/>
    </xf>
    <xf numFmtId="0" fontId="41" fillId="16" borderId="455" applyNumberFormat="0" applyAlignment="0" applyProtection="0"/>
    <xf numFmtId="0" fontId="47" fillId="0" borderId="420" applyNumberFormat="0" applyFill="0" applyAlignment="0" applyProtection="0"/>
    <xf numFmtId="0" fontId="115" fillId="0" borderId="468" applyNumberFormat="0" applyFill="0" applyAlignment="0" applyProtection="0"/>
    <xf numFmtId="0" fontId="47" fillId="0" borderId="426" applyNumberFormat="0" applyFill="0" applyAlignment="0" applyProtection="0"/>
    <xf numFmtId="183" fontId="102" fillId="69" borderId="432" applyBorder="0">
      <alignment horizontal="left" vertical="center" indent="2"/>
    </xf>
    <xf numFmtId="0" fontId="121" fillId="0" borderId="435" applyNumberFormat="0" applyFill="0">
      <alignment horizontal="centerContinuous" vertical="top"/>
    </xf>
    <xf numFmtId="0" fontId="115" fillId="0" borderId="451" applyNumberFormat="0" applyFill="0" applyAlignment="0" applyProtection="0"/>
    <xf numFmtId="0" fontId="121" fillId="73" borderId="424" applyNumberFormat="0" applyBorder="0">
      <alignment horizontal="left" vertical="top" indent="1"/>
    </xf>
    <xf numFmtId="183" fontId="102" fillId="69" borderId="407" applyBorder="0">
      <alignment horizontal="left" vertical="center" indent="2"/>
    </xf>
    <xf numFmtId="0" fontId="47" fillId="0" borderId="449" applyNumberFormat="0" applyFill="0" applyAlignment="0" applyProtection="0"/>
    <xf numFmtId="0" fontId="47" fillId="0" borderId="463" applyNumberFormat="0" applyFill="0" applyAlignment="0" applyProtection="0"/>
    <xf numFmtId="0" fontId="47" fillId="0" borderId="423" applyNumberFormat="0" applyFill="0" applyAlignment="0" applyProtection="0"/>
    <xf numFmtId="0" fontId="115" fillId="0" borderId="468" applyNumberFormat="0" applyFill="0" applyAlignment="0" applyProtection="0"/>
    <xf numFmtId="0" fontId="121" fillId="73" borderId="435" applyNumberFormat="0" applyBorder="0">
      <alignment horizontal="left" vertical="top" indent="1"/>
    </xf>
    <xf numFmtId="0" fontId="115" fillId="0" borderId="422" applyNumberFormat="0" applyFill="0" applyAlignment="0" applyProtection="0"/>
    <xf numFmtId="0" fontId="47" fillId="0" borderId="463" applyNumberFormat="0" applyFill="0" applyAlignment="0" applyProtection="0"/>
    <xf numFmtId="0" fontId="121" fillId="0" borderId="470" applyNumberFormat="0" applyFill="0">
      <alignment horizontal="centerContinuous" vertical="top"/>
    </xf>
    <xf numFmtId="0" fontId="47" fillId="0" borderId="426" applyNumberFormat="0" applyFill="0" applyAlignment="0" applyProtection="0"/>
    <xf numFmtId="0" fontId="47" fillId="0" borderId="420" applyNumberFormat="0" applyFill="0" applyAlignment="0" applyProtection="0"/>
    <xf numFmtId="0" fontId="47" fillId="0" borderId="426" applyNumberFormat="0" applyFill="0" applyAlignment="0" applyProtection="0"/>
    <xf numFmtId="0" fontId="115" fillId="0" borderId="468" applyNumberFormat="0" applyFill="0" applyAlignment="0" applyProtection="0"/>
    <xf numFmtId="0" fontId="121" fillId="0" borderId="479" applyNumberFormat="0" applyFill="0">
      <alignment horizontal="centerContinuous" vertical="top"/>
    </xf>
    <xf numFmtId="0" fontId="47" fillId="0" borderId="426" applyNumberFormat="0" applyFill="0" applyAlignment="0" applyProtection="0"/>
    <xf numFmtId="0" fontId="47" fillId="0" borderId="426" applyNumberFormat="0" applyFill="0" applyAlignment="0" applyProtection="0"/>
    <xf numFmtId="0" fontId="121" fillId="73" borderId="435" applyNumberFormat="0" applyBorder="0">
      <alignment horizontal="left" vertical="top" indent="1"/>
    </xf>
    <xf numFmtId="0" fontId="121" fillId="73" borderId="450" applyNumberFormat="0" applyBorder="0">
      <alignment horizontal="left" vertical="top" indent="1"/>
    </xf>
    <xf numFmtId="0" fontId="47" fillId="0" borderId="463" applyNumberFormat="0" applyFill="0" applyAlignment="0" applyProtection="0"/>
    <xf numFmtId="0" fontId="47" fillId="0" borderId="466" applyNumberFormat="0" applyFill="0" applyAlignment="0" applyProtection="0"/>
    <xf numFmtId="0" fontId="121" fillId="73" borderId="435" applyNumberFormat="0" applyBorder="0">
      <alignment horizontal="left" vertical="top" indent="1"/>
    </xf>
    <xf numFmtId="0" fontId="121" fillId="0" borderId="421" applyNumberFormat="0" applyFill="0">
      <alignment horizontal="centerContinuous" vertical="top"/>
    </xf>
    <xf numFmtId="0" fontId="47" fillId="0" borderId="463" applyNumberFormat="0" applyFill="0" applyAlignment="0" applyProtection="0"/>
    <xf numFmtId="0" fontId="36" fillId="6" borderId="413" applyNumberFormat="0" applyAlignment="0" applyProtection="0"/>
    <xf numFmtId="0" fontId="47" fillId="0" borderId="426" applyNumberFormat="0" applyFill="0" applyAlignment="0" applyProtection="0"/>
    <xf numFmtId="0" fontId="47" fillId="0" borderId="426" applyNumberFormat="0" applyFill="0" applyAlignment="0" applyProtection="0"/>
    <xf numFmtId="0" fontId="121" fillId="73" borderId="450" applyNumberFormat="0" applyBorder="0">
      <alignment horizontal="left" vertical="top" indent="1"/>
    </xf>
    <xf numFmtId="0" fontId="47" fillId="0" borderId="426" applyNumberFormat="0" applyFill="0" applyAlignment="0" applyProtection="0"/>
    <xf numFmtId="0" fontId="47" fillId="0" borderId="469" applyNumberFormat="0" applyFill="0" applyAlignment="0" applyProtection="0"/>
    <xf numFmtId="0" fontId="115" fillId="0" borderId="477" applyNumberFormat="0" applyFill="0" applyAlignment="0" applyProtection="0"/>
    <xf numFmtId="0" fontId="115" fillId="0" borderId="468" applyNumberFormat="0" applyFill="0" applyAlignment="0" applyProtection="0"/>
    <xf numFmtId="0" fontId="121" fillId="73" borderId="479" applyNumberFormat="0" applyBorder="0">
      <alignment horizontal="left" vertical="top" indent="1"/>
    </xf>
    <xf numFmtId="0" fontId="115" fillId="0" borderId="448" applyNumberFormat="0" applyFill="0" applyAlignment="0" applyProtection="0"/>
    <xf numFmtId="0" fontId="115" fillId="0" borderId="477" applyNumberFormat="0" applyFill="0" applyAlignment="0" applyProtection="0"/>
    <xf numFmtId="0" fontId="115" fillId="0" borderId="422" applyNumberFormat="0" applyFill="0" applyAlignment="0" applyProtection="0"/>
    <xf numFmtId="0" fontId="47" fillId="0" borderId="437" applyNumberFormat="0" applyFill="0" applyAlignment="0" applyProtection="0"/>
    <xf numFmtId="0" fontId="121" fillId="0" borderId="479" applyNumberFormat="0" applyFill="0">
      <alignment horizontal="centerContinuous" vertical="top"/>
    </xf>
    <xf numFmtId="0" fontId="121" fillId="73" borderId="438" applyNumberFormat="0" applyBorder="0">
      <alignment horizontal="left" vertical="top" indent="1"/>
    </xf>
    <xf numFmtId="0" fontId="115" fillId="0" borderId="477" applyNumberFormat="0" applyFill="0" applyAlignment="0" applyProtection="0"/>
    <xf numFmtId="0" fontId="47" fillId="0" borderId="426" applyNumberFormat="0" applyFill="0" applyAlignment="0" applyProtection="0"/>
    <xf numFmtId="0" fontId="115" fillId="0" borderId="468" applyNumberFormat="0" applyFill="0" applyAlignment="0" applyProtection="0"/>
    <xf numFmtId="0" fontId="106" fillId="70" borderId="440" applyNumberFormat="0" applyAlignment="0" applyProtection="0"/>
    <xf numFmtId="0" fontId="115" fillId="0" borderId="468" applyNumberFormat="0" applyFill="0" applyAlignment="0" applyProtection="0"/>
    <xf numFmtId="0" fontId="90" fillId="58" borderId="416" applyNumberFormat="0" applyFont="0" applyAlignment="0" applyProtection="0"/>
    <xf numFmtId="0" fontId="115" fillId="0" borderId="462" applyNumberFormat="0" applyFill="0" applyAlignment="0" applyProtection="0"/>
    <xf numFmtId="0" fontId="105" fillId="70" borderId="413" applyNumberFormat="0" applyAlignment="0" applyProtection="0"/>
    <xf numFmtId="0" fontId="106" fillId="70" borderId="414" applyNumberFormat="0" applyAlignment="0" applyProtection="0"/>
    <xf numFmtId="0" fontId="107" fillId="57" borderId="414" applyNumberFormat="0" applyAlignment="0" applyProtection="0"/>
    <xf numFmtId="0" fontId="42" fillId="0" borderId="415" applyNumberFormat="0" applyFill="0" applyAlignment="0" applyProtection="0"/>
    <xf numFmtId="0" fontId="105" fillId="70" borderId="413" applyNumberFormat="0" applyAlignment="0" applyProtection="0"/>
    <xf numFmtId="0" fontId="107" fillId="57" borderId="414" applyNumberFormat="0" applyAlignment="0" applyProtection="0"/>
    <xf numFmtId="0" fontId="90" fillId="58" borderId="416" applyNumberFormat="0" applyFont="0" applyAlignment="0" applyProtection="0"/>
    <xf numFmtId="0" fontId="107" fillId="57" borderId="440" applyNumberFormat="0" applyAlignment="0" applyProtection="0"/>
    <xf numFmtId="0" fontId="38" fillId="6" borderId="429" applyNumberFormat="0" applyAlignment="0" applyProtection="0"/>
    <xf numFmtId="0" fontId="47" fillId="0" borderId="426" applyNumberFormat="0" applyFill="0" applyAlignment="0" applyProtection="0"/>
    <xf numFmtId="0" fontId="47" fillId="0" borderId="426" applyNumberFormat="0" applyFill="0" applyAlignment="0" applyProtection="0"/>
    <xf numFmtId="0" fontId="121" fillId="73" borderId="453" applyNumberFormat="0" applyBorder="0">
      <alignment horizontal="left" vertical="top" indent="1"/>
    </xf>
    <xf numFmtId="0" fontId="36" fillId="6" borderId="413" applyNumberFormat="0" applyAlignment="0" applyProtection="0"/>
    <xf numFmtId="0" fontId="115" fillId="0" borderId="436" applyNumberFormat="0" applyFill="0" applyAlignment="0" applyProtection="0"/>
    <xf numFmtId="0" fontId="42" fillId="0" borderId="415" applyNumberFormat="0" applyFill="0" applyAlignment="0" applyProtection="0"/>
    <xf numFmtId="0" fontId="47" fillId="0" borderId="437" applyNumberFormat="0" applyFill="0" applyAlignment="0" applyProtection="0"/>
    <xf numFmtId="0" fontId="115" fillId="0" borderId="462" applyNumberFormat="0" applyFill="0" applyAlignment="0" applyProtection="0"/>
    <xf numFmtId="0" fontId="105" fillId="70" borderId="413" applyNumberFormat="0" applyAlignment="0" applyProtection="0"/>
    <xf numFmtId="0" fontId="106" fillId="70" borderId="414" applyNumberFormat="0" applyAlignment="0" applyProtection="0"/>
    <xf numFmtId="0" fontId="107" fillId="57" borderId="414" applyNumberFormat="0" applyAlignment="0" applyProtection="0"/>
    <xf numFmtId="0" fontId="42" fillId="0" borderId="415" applyNumberFormat="0" applyFill="0" applyAlignment="0" applyProtection="0"/>
    <xf numFmtId="0" fontId="115" fillId="0" borderId="448" applyNumberFormat="0" applyFill="0" applyAlignment="0" applyProtection="0"/>
    <xf numFmtId="0" fontId="90" fillId="58" borderId="416" applyNumberFormat="0" applyFont="0" applyAlignment="0" applyProtection="0"/>
    <xf numFmtId="0" fontId="115" fillId="0" borderId="477" applyNumberFormat="0" applyFill="0" applyAlignment="0" applyProtection="0"/>
    <xf numFmtId="0" fontId="121" fillId="73" borderId="438" applyNumberFormat="0" applyBorder="0">
      <alignment horizontal="left" vertical="top" indent="1"/>
    </xf>
    <xf numFmtId="0" fontId="121" fillId="0" borderId="479" applyNumberFormat="0" applyFill="0">
      <alignment horizontal="centerContinuous" vertical="top"/>
    </xf>
    <xf numFmtId="183" fontId="102" fillId="69" borderId="460" applyBorder="0">
      <alignment horizontal="left" vertical="center" indent="2"/>
    </xf>
    <xf numFmtId="0" fontId="115" fillId="0" borderId="422" applyNumberFormat="0" applyFill="0" applyAlignment="0" applyProtection="0"/>
    <xf numFmtId="0" fontId="115" fillId="0" borderId="465" applyNumberFormat="0" applyFill="0" applyAlignment="0" applyProtection="0"/>
    <xf numFmtId="0" fontId="47" fillId="0" borderId="478" applyNumberFormat="0" applyFill="0" applyAlignment="0" applyProtection="0"/>
    <xf numFmtId="0" fontId="115" fillId="0" borderId="419" applyNumberFormat="0" applyFill="0" applyAlignment="0" applyProtection="0"/>
    <xf numFmtId="0" fontId="47" fillId="0" borderId="466" applyNumberFormat="0" applyFill="0" applyAlignment="0" applyProtection="0"/>
    <xf numFmtId="0" fontId="121" fillId="0" borderId="464" applyNumberFormat="0" applyFill="0">
      <alignment horizontal="centerContinuous" vertical="top"/>
    </xf>
    <xf numFmtId="183" fontId="102" fillId="69" borderId="432" applyBorder="0">
      <alignment horizontal="left" vertical="center" indent="2"/>
    </xf>
    <xf numFmtId="0" fontId="115" fillId="0" borderId="462" applyNumberFormat="0" applyFill="0" applyAlignment="0" applyProtection="0"/>
    <xf numFmtId="183" fontId="102" fillId="69" borderId="418" applyBorder="0">
      <alignment horizontal="left" vertical="center" indent="2"/>
    </xf>
    <xf numFmtId="0" fontId="121" fillId="0" borderId="470" applyNumberFormat="0" applyFill="0">
      <alignment horizontal="centerContinuous" vertical="top"/>
    </xf>
    <xf numFmtId="0" fontId="47" fillId="0" borderId="463"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21" fillId="73" borderId="467" applyNumberFormat="0" applyBorder="0">
      <alignment horizontal="left" vertical="top" indent="1"/>
    </xf>
    <xf numFmtId="0" fontId="115" fillId="0" borderId="433" applyNumberFormat="0" applyFill="0" applyAlignment="0" applyProtection="0"/>
    <xf numFmtId="0" fontId="115" fillId="0" borderId="425" applyNumberFormat="0" applyFill="0" applyAlignment="0" applyProtection="0"/>
    <xf numFmtId="0" fontId="115" fillId="0" borderId="462" applyNumberFormat="0" applyFill="0" applyAlignment="0" applyProtection="0"/>
    <xf numFmtId="0" fontId="121" fillId="0" borderId="464" applyNumberFormat="0" applyFill="0">
      <alignment horizontal="centerContinuous" vertical="top"/>
    </xf>
    <xf numFmtId="0" fontId="115" fillId="0" borderId="465" applyNumberFormat="0" applyFill="0" applyAlignment="0" applyProtection="0"/>
    <xf numFmtId="0" fontId="47" fillId="0" borderId="434"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66" applyNumberFormat="0" applyFill="0" applyAlignment="0" applyProtection="0"/>
    <xf numFmtId="183" fontId="102" fillId="69" borderId="446" applyBorder="0">
      <alignment horizontal="left" vertical="center" indent="2"/>
    </xf>
    <xf numFmtId="0" fontId="121" fillId="73" borderId="467" applyNumberFormat="0" applyBorder="0">
      <alignment horizontal="left" vertical="top" indent="1"/>
    </xf>
    <xf numFmtId="0" fontId="115" fillId="0" borderId="436"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115" fillId="0" borderId="422" applyNumberFormat="0" applyFill="0" applyAlignment="0" applyProtection="0"/>
    <xf numFmtId="0" fontId="47" fillId="0" borderId="423"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21" fillId="0" borderId="424" applyNumberFormat="0" applyFill="0">
      <alignment horizontal="centerContinuous" vertical="top"/>
    </xf>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21" fillId="0" borderId="424" applyNumberFormat="0" applyFill="0">
      <alignment horizontal="centerContinuous" vertical="top"/>
    </xf>
    <xf numFmtId="0" fontId="115" fillId="0" borderId="422" applyNumberFormat="0" applyFill="0" applyAlignment="0" applyProtection="0"/>
    <xf numFmtId="0" fontId="115" fillId="0" borderId="422" applyNumberFormat="0" applyFill="0" applyAlignment="0" applyProtection="0"/>
    <xf numFmtId="0" fontId="121" fillId="0" borderId="424" applyNumberFormat="0" applyFill="0">
      <alignment horizontal="centerContinuous" vertical="top"/>
    </xf>
    <xf numFmtId="0" fontId="115" fillId="0" borderId="422" applyNumberFormat="0" applyFill="0" applyAlignment="0" applyProtection="0"/>
    <xf numFmtId="0" fontId="115" fillId="0" borderId="422" applyNumberFormat="0" applyFill="0" applyAlignment="0" applyProtection="0"/>
    <xf numFmtId="0" fontId="121" fillId="0" borderId="424" applyNumberFormat="0" applyFill="0">
      <alignment horizontal="centerContinuous" vertical="top"/>
    </xf>
    <xf numFmtId="0" fontId="47" fillId="0" borderId="423" applyNumberFormat="0" applyFill="0" applyAlignment="0" applyProtection="0"/>
    <xf numFmtId="0" fontId="115" fillId="0" borderId="422" applyNumberFormat="0" applyFill="0" applyAlignment="0" applyProtection="0"/>
    <xf numFmtId="0" fontId="115" fillId="0" borderId="422" applyNumberFormat="0" applyFill="0" applyAlignment="0" applyProtection="0"/>
    <xf numFmtId="0" fontId="121" fillId="73" borderId="424" applyNumberFormat="0" applyBorder="0">
      <alignment horizontal="left" vertical="top" indent="1"/>
    </xf>
    <xf numFmtId="0" fontId="121" fillId="0" borderId="424" applyNumberFormat="0" applyFill="0">
      <alignment horizontal="centerContinuous" vertical="top"/>
    </xf>
    <xf numFmtId="0" fontId="115" fillId="0" borderId="433" applyNumberFormat="0" applyFill="0" applyAlignment="0" applyProtection="0"/>
    <xf numFmtId="0" fontId="47" fillId="0" borderId="437" applyNumberFormat="0" applyFill="0" applyAlignment="0" applyProtection="0"/>
    <xf numFmtId="183" fontId="102" fillId="69" borderId="446" applyBorder="0">
      <alignment horizontal="left" vertical="center" indent="2"/>
    </xf>
    <xf numFmtId="0" fontId="115" fillId="0" borderId="465" applyNumberFormat="0" applyFill="0" applyAlignment="0" applyProtection="0"/>
    <xf numFmtId="0" fontId="115" fillId="0" borderId="448"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115" fillId="0" borderId="422" applyNumberFormat="0" applyFill="0" applyAlignment="0" applyProtection="0"/>
    <xf numFmtId="0" fontId="47" fillId="0" borderId="423" applyNumberFormat="0" applyFill="0" applyAlignment="0" applyProtection="0"/>
    <xf numFmtId="0" fontId="47" fillId="0" borderId="423" applyNumberFormat="0" applyFill="0" applyAlignment="0" applyProtection="0"/>
    <xf numFmtId="0" fontId="121" fillId="73" borderId="424" applyNumberFormat="0" applyBorder="0">
      <alignment horizontal="left" vertical="top" indent="1"/>
    </xf>
    <xf numFmtId="0" fontId="115" fillId="0" borderId="436" applyNumberFormat="0" applyFill="0" applyAlignment="0" applyProtection="0"/>
    <xf numFmtId="0" fontId="121" fillId="0" borderId="424" applyNumberFormat="0" applyFill="0">
      <alignment horizontal="centerContinuous" vertical="top"/>
    </xf>
    <xf numFmtId="0" fontId="121" fillId="73" borderId="424" applyNumberFormat="0" applyBorder="0">
      <alignment horizontal="left" vertical="top" indent="1"/>
    </xf>
    <xf numFmtId="0" fontId="121" fillId="73" borderId="424" applyNumberFormat="0" applyBorder="0">
      <alignment horizontal="left" vertical="top" indent="1"/>
    </xf>
    <xf numFmtId="0" fontId="121" fillId="73" borderId="424" applyNumberFormat="0" applyBorder="0">
      <alignment horizontal="left" vertical="top" indent="1"/>
    </xf>
    <xf numFmtId="0" fontId="115" fillId="0" borderId="465" applyNumberFormat="0" applyFill="0" applyAlignment="0" applyProtection="0"/>
    <xf numFmtId="0" fontId="106" fillId="70" borderId="440" applyNumberFormat="0" applyAlignment="0" applyProtection="0"/>
    <xf numFmtId="0" fontId="115" fillId="0" borderId="477" applyNumberFormat="0" applyFill="0" applyAlignment="0" applyProtection="0"/>
    <xf numFmtId="0" fontId="47" fillId="0" borderId="466" applyNumberFormat="0" applyFill="0" applyAlignment="0" applyProtection="0"/>
    <xf numFmtId="0" fontId="47" fillId="0" borderId="466" applyNumberFormat="0" applyFill="0" applyAlignment="0" applyProtection="0"/>
    <xf numFmtId="0" fontId="121" fillId="73" borderId="453" applyNumberFormat="0" applyBorder="0">
      <alignment horizontal="left" vertical="top" indent="1"/>
    </xf>
    <xf numFmtId="0" fontId="47" fillId="0" borderId="437" applyNumberFormat="0" applyFill="0" applyAlignment="0" applyProtection="0"/>
    <xf numFmtId="0" fontId="47" fillId="0" borderId="437" applyNumberFormat="0" applyFill="0" applyAlignment="0" applyProtection="0"/>
    <xf numFmtId="0" fontId="47" fillId="0" borderId="437" applyNumberFormat="0" applyFill="0" applyAlignment="0" applyProtection="0"/>
    <xf numFmtId="0" fontId="47" fillId="0" borderId="437" applyNumberFormat="0" applyFill="0" applyAlignment="0" applyProtection="0"/>
    <xf numFmtId="0" fontId="47" fillId="0" borderId="466" applyNumberFormat="0" applyFill="0" applyAlignment="0" applyProtection="0"/>
    <xf numFmtId="0" fontId="115" fillId="0" borderId="425" applyNumberFormat="0" applyFill="0" applyAlignment="0" applyProtection="0"/>
    <xf numFmtId="0" fontId="121" fillId="0" borderId="427" applyNumberFormat="0" applyFill="0">
      <alignment horizontal="centerContinuous" vertical="top"/>
    </xf>
    <xf numFmtId="0" fontId="115" fillId="0" borderId="425"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21" fillId="0" borderId="427" applyNumberFormat="0" applyFill="0">
      <alignment horizontal="centerContinuous" vertical="top"/>
    </xf>
    <xf numFmtId="0" fontId="115" fillId="0" borderId="425" applyNumberFormat="0" applyFill="0" applyAlignment="0" applyProtection="0"/>
    <xf numFmtId="0" fontId="115" fillId="0" borderId="425" applyNumberFormat="0" applyFill="0" applyAlignment="0" applyProtection="0"/>
    <xf numFmtId="0" fontId="121" fillId="0" borderId="427" applyNumberFormat="0" applyFill="0">
      <alignment horizontal="centerContinuous" vertical="top"/>
    </xf>
    <xf numFmtId="0" fontId="115" fillId="0" borderId="425" applyNumberFormat="0" applyFill="0" applyAlignment="0" applyProtection="0"/>
    <xf numFmtId="0" fontId="115" fillId="0" borderId="425" applyNumberFormat="0" applyFill="0" applyAlignment="0" applyProtection="0"/>
    <xf numFmtId="0" fontId="121" fillId="0" borderId="427" applyNumberFormat="0" applyFill="0">
      <alignment horizontal="centerContinuous" vertical="top"/>
    </xf>
    <xf numFmtId="0" fontId="47" fillId="0" borderId="426" applyNumberFormat="0" applyFill="0" applyAlignment="0" applyProtection="0"/>
    <xf numFmtId="0" fontId="115" fillId="0" borderId="425" applyNumberFormat="0" applyFill="0" applyAlignment="0" applyProtection="0"/>
    <xf numFmtId="0" fontId="115" fillId="0" borderId="425" applyNumberFormat="0" applyFill="0" applyAlignment="0" applyProtection="0"/>
    <xf numFmtId="0" fontId="121" fillId="73" borderId="427" applyNumberFormat="0" applyBorder="0">
      <alignment horizontal="left" vertical="top" indent="1"/>
    </xf>
    <xf numFmtId="0" fontId="121" fillId="0" borderId="427" applyNumberFormat="0" applyFill="0">
      <alignment horizontal="centerContinuous" vertical="top"/>
    </xf>
    <xf numFmtId="0" fontId="115" fillId="0" borderId="477" applyNumberFormat="0" applyFill="0" applyAlignment="0" applyProtection="0"/>
    <xf numFmtId="0" fontId="47" fillId="0" borderId="466" applyNumberFormat="0" applyFill="0" applyAlignment="0" applyProtection="0"/>
    <xf numFmtId="0" fontId="105" fillId="70" borderId="428" applyNumberFormat="0" applyAlignment="0" applyProtection="0"/>
    <xf numFmtId="0" fontId="106" fillId="70" borderId="429" applyNumberFormat="0" applyAlignment="0" applyProtection="0"/>
    <xf numFmtId="0" fontId="107" fillId="57" borderId="429" applyNumberFormat="0" applyAlignment="0" applyProtection="0"/>
    <xf numFmtId="0" fontId="42" fillId="0" borderId="430" applyNumberFormat="0" applyFill="0" applyAlignment="0" applyProtection="0"/>
    <xf numFmtId="0" fontId="47" fillId="0" borderId="437" applyNumberFormat="0" applyFill="0" applyAlignment="0" applyProtection="0"/>
    <xf numFmtId="0" fontId="90" fillId="58" borderId="431" applyNumberFormat="0" applyFont="0" applyAlignment="0" applyProtection="0"/>
    <xf numFmtId="0" fontId="47" fillId="0" borderId="426" applyNumberFormat="0" applyFill="0" applyAlignment="0" applyProtection="0"/>
    <xf numFmtId="0" fontId="47" fillId="0" borderId="426" applyNumberFormat="0" applyFill="0" applyAlignment="0" applyProtection="0"/>
    <xf numFmtId="0" fontId="115" fillId="0" borderId="425" applyNumberFormat="0" applyFill="0" applyAlignment="0" applyProtection="0"/>
    <xf numFmtId="0" fontId="47" fillId="0" borderId="426" applyNumberFormat="0" applyFill="0" applyAlignment="0" applyProtection="0"/>
    <xf numFmtId="0" fontId="47" fillId="0" borderId="426" applyNumberFormat="0" applyFill="0" applyAlignment="0" applyProtection="0"/>
    <xf numFmtId="0" fontId="121" fillId="73" borderId="427" applyNumberFormat="0" applyBorder="0">
      <alignment horizontal="left" vertical="top" indent="1"/>
    </xf>
    <xf numFmtId="0" fontId="121" fillId="0" borderId="427" applyNumberFormat="0" applyFill="0">
      <alignment horizontal="centerContinuous" vertical="top"/>
    </xf>
    <xf numFmtId="0" fontId="121" fillId="73" borderId="427" applyNumberFormat="0" applyBorder="0">
      <alignment horizontal="left" vertical="top" indent="1"/>
    </xf>
    <xf numFmtId="0" fontId="121" fillId="73" borderId="427" applyNumberFormat="0" applyBorder="0">
      <alignment horizontal="left" vertical="top" indent="1"/>
    </xf>
    <xf numFmtId="0" fontId="47" fillId="0" borderId="437" applyNumberFormat="0" applyFill="0" applyAlignment="0" applyProtection="0"/>
    <xf numFmtId="0" fontId="121" fillId="73" borderId="427" applyNumberFormat="0" applyBorder="0">
      <alignment horizontal="left" vertical="top" indent="1"/>
    </xf>
    <xf numFmtId="0" fontId="47" fillId="0" borderId="434" applyNumberFormat="0" applyFill="0" applyAlignment="0" applyProtection="0"/>
    <xf numFmtId="0" fontId="42" fillId="0" borderId="445" applyNumberFormat="0" applyFill="0" applyAlignment="0" applyProtection="0"/>
    <xf numFmtId="0" fontId="47" fillId="0" borderId="437" applyNumberFormat="0" applyFill="0" applyAlignment="0" applyProtection="0"/>
    <xf numFmtId="0" fontId="47" fillId="0" borderId="437" applyNumberFormat="0" applyFill="0" applyAlignment="0" applyProtection="0"/>
    <xf numFmtId="0" fontId="47" fillId="0" borderId="466" applyNumberFormat="0" applyFill="0" applyAlignment="0" applyProtection="0"/>
    <xf numFmtId="0" fontId="47" fillId="0" borderId="437" applyNumberFormat="0" applyFill="0" applyAlignment="0" applyProtection="0"/>
    <xf numFmtId="0" fontId="41" fillId="16" borderId="440" applyNumberFormat="0" applyAlignment="0" applyProtection="0"/>
    <xf numFmtId="0" fontId="41" fillId="16" borderId="440" applyNumberFormat="0" applyAlignment="0" applyProtection="0"/>
    <xf numFmtId="0" fontId="42" fillId="0" borderId="445" applyNumberFormat="0" applyFill="0" applyAlignment="0" applyProtection="0"/>
    <xf numFmtId="0" fontId="47" fillId="0" borderId="466" applyNumberFormat="0" applyFill="0" applyAlignment="0" applyProtection="0"/>
    <xf numFmtId="0" fontId="38" fillId="6" borderId="440" applyNumberFormat="0" applyAlignment="0" applyProtection="0"/>
    <xf numFmtId="0" fontId="36" fillId="6" borderId="439" applyNumberFormat="0" applyAlignment="0" applyProtection="0"/>
    <xf numFmtId="0" fontId="121" fillId="0" borderId="435" applyNumberFormat="0" applyFill="0">
      <alignment horizontal="centerContinuous" vertical="top"/>
    </xf>
    <xf numFmtId="0" fontId="47" fillId="0" borderId="437" applyNumberFormat="0" applyFill="0" applyAlignment="0" applyProtection="0"/>
    <xf numFmtId="0" fontId="47" fillId="0" borderId="478" applyNumberFormat="0" applyFill="0" applyAlignment="0" applyProtection="0"/>
    <xf numFmtId="0" fontId="47" fillId="0" borderId="466" applyNumberFormat="0" applyFill="0" applyAlignment="0" applyProtection="0"/>
    <xf numFmtId="0" fontId="121" fillId="73" borderId="435" applyNumberFormat="0" applyBorder="0">
      <alignment horizontal="left" vertical="top" indent="1"/>
    </xf>
    <xf numFmtId="0" fontId="115" fillId="0" borderId="468" applyNumberFormat="0" applyFill="0" applyAlignment="0" applyProtection="0"/>
    <xf numFmtId="0" fontId="115" fillId="0" borderId="462" applyNumberFormat="0" applyFill="0" applyAlignment="0" applyProtection="0"/>
    <xf numFmtId="0" fontId="47" fillId="0" borderId="466" applyNumberFormat="0" applyFill="0" applyAlignment="0" applyProtection="0"/>
    <xf numFmtId="0" fontId="115" fillId="0" borderId="477" applyNumberFormat="0" applyFill="0" applyAlignment="0" applyProtection="0"/>
    <xf numFmtId="0" fontId="121" fillId="73" borderId="479" applyNumberFormat="0" applyBorder="0">
      <alignment horizontal="left" vertical="top" indent="1"/>
    </xf>
    <xf numFmtId="0" fontId="115" fillId="0" borderId="468" applyNumberFormat="0" applyFill="0" applyAlignment="0" applyProtection="0"/>
    <xf numFmtId="0" fontId="121" fillId="0" borderId="479" applyNumberFormat="0" applyFill="0">
      <alignment horizontal="centerContinuous" vertical="top"/>
    </xf>
    <xf numFmtId="0" fontId="47" fillId="0" borderId="466" applyNumberFormat="0" applyFill="0" applyAlignment="0" applyProtection="0"/>
    <xf numFmtId="0" fontId="47" fillId="0" borderId="452" applyNumberFormat="0" applyFill="0" applyAlignment="0" applyProtection="0"/>
    <xf numFmtId="0" fontId="47" fillId="0" borderId="466" applyNumberFormat="0" applyFill="0" applyAlignment="0" applyProtection="0"/>
    <xf numFmtId="0" fontId="115" fillId="0" borderId="462" applyNumberFormat="0" applyFill="0" applyAlignment="0" applyProtection="0"/>
    <xf numFmtId="0" fontId="105" fillId="70" borderId="428" applyNumberFormat="0" applyAlignment="0" applyProtection="0"/>
    <xf numFmtId="0" fontId="47" fillId="0" borderId="466" applyNumberFormat="0" applyFill="0" applyAlignment="0" applyProtection="0"/>
    <xf numFmtId="0" fontId="115" fillId="0" borderId="462" applyNumberFormat="0" applyFill="0" applyAlignment="0" applyProtection="0"/>
    <xf numFmtId="0" fontId="47" fillId="0" borderId="449" applyNumberFormat="0" applyFill="0" applyAlignment="0" applyProtection="0"/>
    <xf numFmtId="0" fontId="36" fillId="6" borderId="428" applyNumberFormat="0" applyAlignment="0" applyProtection="0"/>
    <xf numFmtId="0" fontId="115" fillId="0" borderId="477" applyNumberFormat="0" applyFill="0" applyAlignment="0" applyProtection="0"/>
    <xf numFmtId="0" fontId="38" fillId="6" borderId="440" applyNumberFormat="0" applyAlignment="0" applyProtection="0"/>
    <xf numFmtId="0" fontId="105" fillId="70" borderId="428" applyNumberFormat="0" applyAlignment="0" applyProtection="0"/>
    <xf numFmtId="0" fontId="115" fillId="0" borderId="433" applyNumberFormat="0" applyFill="0" applyAlignment="0" applyProtection="0"/>
    <xf numFmtId="183" fontId="102" fillId="69" borderId="432" applyBorder="0">
      <alignment horizontal="left" vertical="center" indent="2"/>
    </xf>
    <xf numFmtId="0" fontId="115" fillId="0" borderId="448" applyNumberFormat="0" applyFill="0" applyAlignment="0" applyProtection="0"/>
    <xf numFmtId="0" fontId="47" fillId="0" borderId="437" applyNumberFormat="0" applyFill="0" applyAlignment="0" applyProtection="0"/>
    <xf numFmtId="0" fontId="38" fillId="6" borderId="440" applyNumberFormat="0" applyAlignment="0" applyProtection="0"/>
    <xf numFmtId="0" fontId="121" fillId="0" borderId="450" applyNumberFormat="0" applyFill="0">
      <alignment horizontal="centerContinuous" vertical="top"/>
    </xf>
    <xf numFmtId="0" fontId="41" fillId="16" borderId="440" applyNumberFormat="0" applyAlignment="0" applyProtection="0"/>
    <xf numFmtId="0" fontId="121" fillId="73" borderId="470" applyNumberFormat="0" applyBorder="0">
      <alignment horizontal="left" vertical="top" indent="1"/>
    </xf>
    <xf numFmtId="0" fontId="47" fillId="0" borderId="466" applyNumberFormat="0" applyFill="0" applyAlignment="0" applyProtection="0"/>
    <xf numFmtId="0" fontId="121" fillId="0" borderId="438" applyNumberFormat="0" applyFill="0">
      <alignment horizontal="centerContinuous" vertical="top"/>
    </xf>
    <xf numFmtId="0" fontId="115" fillId="0" borderId="43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21" fillId="0" borderId="438" applyNumberFormat="0" applyFill="0">
      <alignment horizontal="centerContinuous" vertical="top"/>
    </xf>
    <xf numFmtId="0" fontId="115" fillId="0" borderId="436" applyNumberFormat="0" applyFill="0" applyAlignment="0" applyProtection="0"/>
    <xf numFmtId="0" fontId="115" fillId="0" borderId="436" applyNumberFormat="0" applyFill="0" applyAlignment="0" applyProtection="0"/>
    <xf numFmtId="0" fontId="121" fillId="0" borderId="438" applyNumberFormat="0" applyFill="0">
      <alignment horizontal="centerContinuous" vertical="top"/>
    </xf>
    <xf numFmtId="0" fontId="115" fillId="0" borderId="436" applyNumberFormat="0" applyFill="0" applyAlignment="0" applyProtection="0"/>
    <xf numFmtId="0" fontId="115" fillId="0" borderId="436" applyNumberFormat="0" applyFill="0" applyAlignment="0" applyProtection="0"/>
    <xf numFmtId="0" fontId="121" fillId="0" borderId="438" applyNumberFormat="0" applyFill="0">
      <alignment horizontal="centerContinuous" vertical="top"/>
    </xf>
    <xf numFmtId="0" fontId="47" fillId="0" borderId="437" applyNumberFormat="0" applyFill="0" applyAlignment="0" applyProtection="0"/>
    <xf numFmtId="0" fontId="115" fillId="0" borderId="436" applyNumberFormat="0" applyFill="0" applyAlignment="0" applyProtection="0"/>
    <xf numFmtId="0" fontId="115" fillId="0" borderId="436" applyNumberFormat="0" applyFill="0" applyAlignment="0" applyProtection="0"/>
    <xf numFmtId="0" fontId="121" fillId="73" borderId="438" applyNumberFormat="0" applyBorder="0">
      <alignment horizontal="left" vertical="top" indent="1"/>
    </xf>
    <xf numFmtId="0" fontId="121" fillId="0" borderId="438" applyNumberFormat="0" applyFill="0">
      <alignment horizontal="centerContinuous" vertical="top"/>
    </xf>
    <xf numFmtId="0" fontId="90" fillId="58" borderId="442" applyNumberFormat="0" applyFont="0" applyAlignment="0" applyProtection="0"/>
    <xf numFmtId="0" fontId="47" fillId="0" borderId="466" applyNumberFormat="0" applyFill="0" applyAlignment="0" applyProtection="0"/>
    <xf numFmtId="0" fontId="105" fillId="70" borderId="439" applyNumberFormat="0" applyAlignment="0" applyProtection="0"/>
    <xf numFmtId="0" fontId="106" fillId="70" borderId="440" applyNumberFormat="0" applyAlignment="0" applyProtection="0"/>
    <xf numFmtId="0" fontId="107" fillId="57" borderId="440" applyNumberFormat="0" applyAlignment="0" applyProtection="0"/>
    <xf numFmtId="0" fontId="42" fillId="0" borderId="441" applyNumberFormat="0" applyFill="0" applyAlignment="0" applyProtection="0"/>
    <xf numFmtId="0" fontId="105" fillId="70" borderId="439" applyNumberFormat="0" applyAlignment="0" applyProtection="0"/>
    <xf numFmtId="0" fontId="107" fillId="57" borderId="440" applyNumberFormat="0" applyAlignment="0" applyProtection="0"/>
    <xf numFmtId="0" fontId="90" fillId="58" borderId="442" applyNumberFormat="0" applyFont="0" applyAlignment="0" applyProtection="0"/>
    <xf numFmtId="0" fontId="47" fillId="0" borderId="437" applyNumberFormat="0" applyFill="0" applyAlignment="0" applyProtection="0"/>
    <xf numFmtId="0" fontId="47" fillId="0" borderId="437" applyNumberFormat="0" applyFill="0" applyAlignment="0" applyProtection="0"/>
    <xf numFmtId="0" fontId="115" fillId="0" borderId="436" applyNumberFormat="0" applyFill="0" applyAlignment="0" applyProtection="0"/>
    <xf numFmtId="0" fontId="47" fillId="0" borderId="437" applyNumberFormat="0" applyFill="0" applyAlignment="0" applyProtection="0"/>
    <xf numFmtId="0" fontId="47" fillId="0" borderId="437" applyNumberFormat="0" applyFill="0" applyAlignment="0" applyProtection="0"/>
    <xf numFmtId="0" fontId="121" fillId="73" borderId="438" applyNumberFormat="0" applyBorder="0">
      <alignment horizontal="left" vertical="top" indent="1"/>
    </xf>
    <xf numFmtId="0" fontId="36" fillId="6" borderId="439" applyNumberFormat="0" applyAlignment="0" applyProtection="0"/>
    <xf numFmtId="0" fontId="121" fillId="0" borderId="438" applyNumberFormat="0" applyFill="0">
      <alignment horizontal="centerContinuous" vertical="top"/>
    </xf>
    <xf numFmtId="0" fontId="121" fillId="73" borderId="438" applyNumberFormat="0" applyBorder="0">
      <alignment horizontal="left" vertical="top" indent="1"/>
    </xf>
    <xf numFmtId="0" fontId="121" fillId="73" borderId="438" applyNumberFormat="0" applyBorder="0">
      <alignment horizontal="left" vertical="top" indent="1"/>
    </xf>
    <xf numFmtId="0" fontId="42" fillId="0" borderId="441" applyNumberFormat="0" applyFill="0" applyAlignment="0" applyProtection="0"/>
    <xf numFmtId="0" fontId="121" fillId="73" borderId="438" applyNumberFormat="0" applyBorder="0">
      <alignment horizontal="left" vertical="top" indent="1"/>
    </xf>
    <xf numFmtId="0" fontId="47" fillId="0" borderId="469" applyNumberFormat="0" applyFill="0" applyAlignment="0" applyProtection="0"/>
    <xf numFmtId="0" fontId="115" fillId="0" borderId="448" applyNumberFormat="0" applyFill="0" applyAlignment="0" applyProtection="0"/>
    <xf numFmtId="0" fontId="42" fillId="0" borderId="441" applyNumberFormat="0" applyFill="0" applyAlignment="0" applyProtection="0"/>
    <xf numFmtId="0" fontId="47" fillId="0" borderId="452" applyNumberFormat="0" applyFill="0" applyAlignment="0" applyProtection="0"/>
    <xf numFmtId="0" fontId="121" fillId="73" borderId="453" applyNumberFormat="0" applyBorder="0">
      <alignment horizontal="left" vertical="top" indent="1"/>
    </xf>
    <xf numFmtId="0" fontId="105" fillId="70" borderId="439" applyNumberFormat="0" applyAlignment="0" applyProtection="0"/>
    <xf numFmtId="0" fontId="106" fillId="70" borderId="440" applyNumberFormat="0" applyAlignment="0" applyProtection="0"/>
    <xf numFmtId="0" fontId="107" fillId="57" borderId="440" applyNumberFormat="0" applyAlignment="0" applyProtection="0"/>
    <xf numFmtId="0" fontId="42" fillId="0" borderId="441" applyNumberFormat="0" applyFill="0" applyAlignment="0" applyProtection="0"/>
    <xf numFmtId="0" fontId="90" fillId="58" borderId="442" applyNumberFormat="0" applyFont="0" applyAlignment="0" applyProtection="0"/>
    <xf numFmtId="0" fontId="47" fillId="0" borderId="452" applyNumberFormat="0" applyFill="0" applyAlignment="0" applyProtection="0"/>
    <xf numFmtId="0" fontId="115" fillId="0" borderId="448"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47" fillId="0" borderId="452" applyNumberFormat="0" applyFill="0" applyAlignment="0" applyProtection="0"/>
    <xf numFmtId="0" fontId="47" fillId="0" borderId="452" applyNumberFormat="0" applyFill="0" applyAlignment="0" applyProtection="0"/>
    <xf numFmtId="0" fontId="47" fillId="0" borderId="452" applyNumberFormat="0" applyFill="0" applyAlignment="0" applyProtection="0"/>
    <xf numFmtId="0" fontId="115" fillId="0" borderId="465" applyNumberFormat="0" applyFill="0" applyAlignment="0" applyProtection="0"/>
    <xf numFmtId="0" fontId="47" fillId="0" borderId="469" applyNumberFormat="0" applyFill="0" applyAlignment="0" applyProtection="0"/>
    <xf numFmtId="0" fontId="47" fillId="0" borderId="469" applyNumberFormat="0" applyFill="0" applyAlignment="0" applyProtection="0"/>
    <xf numFmtId="0" fontId="121" fillId="73" borderId="464" applyNumberFormat="0" applyBorder="0">
      <alignment horizontal="left" vertical="top" indent="1"/>
    </xf>
    <xf numFmtId="0" fontId="115" fillId="0" borderId="477" applyNumberFormat="0" applyFill="0" applyAlignment="0" applyProtection="0"/>
    <xf numFmtId="0" fontId="47" fillId="0" borderId="452" applyNumberFormat="0" applyFill="0" applyAlignment="0" applyProtection="0"/>
    <xf numFmtId="0" fontId="47" fillId="0" borderId="463" applyNumberFormat="0" applyFill="0" applyAlignment="0" applyProtection="0"/>
    <xf numFmtId="0" fontId="47" fillId="0" borderId="478" applyNumberFormat="0" applyFill="0" applyAlignment="0" applyProtection="0"/>
    <xf numFmtId="0" fontId="47" fillId="0" borderId="478" applyNumberFormat="0" applyFill="0" applyAlignment="0" applyProtection="0"/>
    <xf numFmtId="0" fontId="115" fillId="0" borderId="477" applyNumberFormat="0" applyFill="0" applyAlignment="0" applyProtection="0"/>
    <xf numFmtId="0" fontId="47" fillId="0" borderId="478" applyNumberFormat="0" applyFill="0" applyAlignment="0" applyProtection="0"/>
    <xf numFmtId="0" fontId="47" fillId="0" borderId="478" applyNumberFormat="0" applyFill="0" applyAlignment="0" applyProtection="0"/>
    <xf numFmtId="0" fontId="121" fillId="73" borderId="479" applyNumberFormat="0" applyBorder="0">
      <alignment horizontal="left" vertical="top" indent="1"/>
    </xf>
    <xf numFmtId="0" fontId="121" fillId="0" borderId="479" applyNumberFormat="0" applyFill="0">
      <alignment horizontal="centerContinuous" vertical="top"/>
    </xf>
    <xf numFmtId="0" fontId="121" fillId="73" borderId="479" applyNumberFormat="0" applyBorder="0">
      <alignment horizontal="left" vertical="top" indent="1"/>
    </xf>
    <xf numFmtId="0" fontId="121" fillId="73" borderId="479" applyNumberFormat="0" applyBorder="0">
      <alignment horizontal="left" vertical="top" indent="1"/>
    </xf>
    <xf numFmtId="0" fontId="47" fillId="0" borderId="463" applyNumberFormat="0" applyFill="0" applyAlignment="0" applyProtection="0"/>
    <xf numFmtId="0" fontId="121" fillId="73" borderId="479" applyNumberFormat="0" applyBorder="0">
      <alignment horizontal="left" vertical="top" indent="1"/>
    </xf>
    <xf numFmtId="0" fontId="47" fillId="0" borderId="452" applyNumberFormat="0" applyFill="0" applyAlignment="0" applyProtection="0"/>
    <xf numFmtId="0" fontId="47" fillId="0" borderId="469" applyNumberFormat="0" applyFill="0" applyAlignment="0" applyProtection="0"/>
    <xf numFmtId="0" fontId="47" fillId="0" borderId="463" applyNumberFormat="0" applyFill="0" applyAlignment="0" applyProtection="0"/>
    <xf numFmtId="0" fontId="115" fillId="0" borderId="462" applyNumberFormat="0" applyFill="0" applyAlignment="0" applyProtection="0"/>
    <xf numFmtId="0" fontId="121" fillId="73" borderId="464" applyNumberFormat="0" applyBorder="0">
      <alignment horizontal="left" vertical="top" indent="1"/>
    </xf>
    <xf numFmtId="183" fontId="102" fillId="69" borderId="460" applyBorder="0">
      <alignment horizontal="left" vertical="center" indent="2"/>
    </xf>
    <xf numFmtId="0" fontId="47" fillId="0" borderId="452" applyNumberFormat="0" applyFill="0" applyAlignment="0" applyProtection="0"/>
    <xf numFmtId="0" fontId="47" fillId="0" borderId="452" applyNumberFormat="0" applyFill="0" applyAlignment="0" applyProtection="0"/>
    <xf numFmtId="0" fontId="41" fillId="16" borderId="455" applyNumberFormat="0" applyAlignment="0" applyProtection="0"/>
    <xf numFmtId="0" fontId="42" fillId="0" borderId="459" applyNumberFormat="0" applyFill="0" applyAlignment="0" applyProtection="0"/>
    <xf numFmtId="0" fontId="41" fillId="16" borderId="455" applyNumberFormat="0" applyAlignment="0" applyProtection="0"/>
    <xf numFmtId="0" fontId="38" fillId="6" borderId="455" applyNumberFormat="0" applyAlignment="0" applyProtection="0"/>
    <xf numFmtId="0" fontId="38" fillId="6" borderId="455" applyNumberFormat="0" applyAlignment="0" applyProtection="0"/>
    <xf numFmtId="0" fontId="47" fillId="0" borderId="452" applyNumberFormat="0" applyFill="0" applyAlignment="0" applyProtection="0"/>
    <xf numFmtId="0" fontId="36" fillId="6" borderId="454" applyNumberFormat="0" applyAlignment="0" applyProtection="0"/>
    <xf numFmtId="0" fontId="47" fillId="0" borderId="452" applyNumberFormat="0" applyFill="0" applyAlignment="0" applyProtection="0"/>
    <xf numFmtId="0" fontId="47" fillId="0" borderId="452" applyNumberFormat="0" applyFill="0" applyAlignment="0" applyProtection="0"/>
    <xf numFmtId="0" fontId="115" fillId="0" borderId="451" applyNumberFormat="0" applyFill="0" applyAlignment="0" applyProtection="0"/>
    <xf numFmtId="0" fontId="47" fillId="0" borderId="452"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21" fillId="0" borderId="453" applyNumberFormat="0" applyFill="0">
      <alignment horizontal="centerContinuous" vertical="top"/>
    </xf>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21" fillId="0" borderId="453" applyNumberFormat="0" applyFill="0">
      <alignment horizontal="centerContinuous" vertical="top"/>
    </xf>
    <xf numFmtId="0" fontId="115" fillId="0" borderId="451" applyNumberFormat="0" applyFill="0" applyAlignment="0" applyProtection="0"/>
    <xf numFmtId="0" fontId="115" fillId="0" borderId="451" applyNumberFormat="0" applyFill="0" applyAlignment="0" applyProtection="0"/>
    <xf numFmtId="0" fontId="121" fillId="0" borderId="453" applyNumberFormat="0" applyFill="0">
      <alignment horizontal="centerContinuous" vertical="top"/>
    </xf>
    <xf numFmtId="0" fontId="115" fillId="0" borderId="451" applyNumberFormat="0" applyFill="0" applyAlignment="0" applyProtection="0"/>
    <xf numFmtId="0" fontId="115" fillId="0" borderId="451" applyNumberFormat="0" applyFill="0" applyAlignment="0" applyProtection="0"/>
    <xf numFmtId="0" fontId="121" fillId="0" borderId="453" applyNumberFormat="0" applyFill="0">
      <alignment horizontal="centerContinuous" vertical="top"/>
    </xf>
    <xf numFmtId="0" fontId="47" fillId="0" borderId="452" applyNumberFormat="0" applyFill="0" applyAlignment="0" applyProtection="0"/>
    <xf numFmtId="0" fontId="115" fillId="0" borderId="451" applyNumberFormat="0" applyFill="0" applyAlignment="0" applyProtection="0"/>
    <xf numFmtId="0" fontId="115" fillId="0" borderId="451" applyNumberFormat="0" applyFill="0" applyAlignment="0" applyProtection="0"/>
    <xf numFmtId="0" fontId="121" fillId="73" borderId="453" applyNumberFormat="0" applyBorder="0">
      <alignment horizontal="left" vertical="top" indent="1"/>
    </xf>
    <xf numFmtId="0" fontId="121" fillId="0" borderId="453" applyNumberFormat="0" applyFill="0">
      <alignment horizontal="centerContinuous" vertical="top"/>
    </xf>
    <xf numFmtId="0" fontId="90" fillId="58" borderId="457" applyNumberFormat="0" applyFont="0" applyAlignment="0" applyProtection="0"/>
    <xf numFmtId="0" fontId="105" fillId="70" borderId="454" applyNumberFormat="0" applyAlignment="0" applyProtection="0"/>
    <xf numFmtId="0" fontId="106" fillId="70" borderId="455" applyNumberFormat="0" applyAlignment="0" applyProtection="0"/>
    <xf numFmtId="0" fontId="107" fillId="57" borderId="455" applyNumberFormat="0" applyAlignment="0" applyProtection="0"/>
    <xf numFmtId="0" fontId="42" fillId="0" borderId="456" applyNumberFormat="0" applyFill="0" applyAlignment="0" applyProtection="0"/>
    <xf numFmtId="0" fontId="105" fillId="70" borderId="454" applyNumberFormat="0" applyAlignment="0" applyProtection="0"/>
    <xf numFmtId="0" fontId="107" fillId="57" borderId="455" applyNumberFormat="0" applyAlignment="0" applyProtection="0"/>
    <xf numFmtId="0" fontId="90" fillId="58" borderId="457" applyNumberFormat="0" applyFont="0" applyAlignment="0" applyProtection="0"/>
    <xf numFmtId="0" fontId="47" fillId="0" borderId="452" applyNumberFormat="0" applyFill="0" applyAlignment="0" applyProtection="0"/>
    <xf numFmtId="0" fontId="47" fillId="0" borderId="452" applyNumberFormat="0" applyFill="0" applyAlignment="0" applyProtection="0"/>
    <xf numFmtId="0" fontId="115" fillId="0" borderId="451" applyNumberFormat="0" applyFill="0" applyAlignment="0" applyProtection="0"/>
    <xf numFmtId="0" fontId="47" fillId="0" borderId="452" applyNumberFormat="0" applyFill="0" applyAlignment="0" applyProtection="0"/>
    <xf numFmtId="0" fontId="47" fillId="0" borderId="452" applyNumberFormat="0" applyFill="0" applyAlignment="0" applyProtection="0"/>
    <xf numFmtId="0" fontId="121" fillId="73" borderId="453" applyNumberFormat="0" applyBorder="0">
      <alignment horizontal="left" vertical="top" indent="1"/>
    </xf>
    <xf numFmtId="0" fontId="36" fillId="6" borderId="454" applyNumberFormat="0" applyAlignment="0" applyProtection="0"/>
    <xf numFmtId="0" fontId="121" fillId="0" borderId="453" applyNumberFormat="0" applyFill="0">
      <alignment horizontal="centerContinuous" vertical="top"/>
    </xf>
    <xf numFmtId="0" fontId="121" fillId="73" borderId="453" applyNumberFormat="0" applyBorder="0">
      <alignment horizontal="left" vertical="top" indent="1"/>
    </xf>
    <xf numFmtId="0" fontId="121" fillId="73" borderId="453" applyNumberFormat="0" applyBorder="0">
      <alignment horizontal="left" vertical="top" indent="1"/>
    </xf>
    <xf numFmtId="0" fontId="42" fillId="0" borderId="456" applyNumberFormat="0" applyFill="0" applyAlignment="0" applyProtection="0"/>
    <xf numFmtId="0" fontId="121" fillId="73" borderId="453" applyNumberFormat="0" applyBorder="0">
      <alignment horizontal="left" vertical="top" indent="1"/>
    </xf>
    <xf numFmtId="0" fontId="105" fillId="70" borderId="454" applyNumberFormat="0" applyAlignment="0" applyProtection="0"/>
    <xf numFmtId="0" fontId="106" fillId="70" borderId="455" applyNumberFormat="0" applyAlignment="0" applyProtection="0"/>
    <xf numFmtId="0" fontId="107" fillId="57" borderId="455" applyNumberFormat="0" applyAlignment="0" applyProtection="0"/>
    <xf numFmtId="0" fontId="42" fillId="0" borderId="456" applyNumberFormat="0" applyFill="0" applyAlignment="0" applyProtection="0"/>
    <xf numFmtId="0" fontId="90" fillId="58" borderId="457" applyNumberFormat="0" applyFont="0" applyAlignment="0" applyProtection="0"/>
    <xf numFmtId="0" fontId="47" fillId="0" borderId="469" applyNumberFormat="0" applyFill="0" applyAlignment="0" applyProtection="0"/>
    <xf numFmtId="0" fontId="115" fillId="0" borderId="468" applyNumberFormat="0" applyFill="0" applyAlignment="0" applyProtection="0"/>
    <xf numFmtId="0" fontId="121" fillId="73" borderId="470" applyNumberFormat="0" applyBorder="0">
      <alignment horizontal="left" vertical="top" indent="1"/>
    </xf>
    <xf numFmtId="183" fontId="102" fillId="69" borderId="476" applyBorder="0">
      <alignment horizontal="left" vertical="center" indent="2"/>
    </xf>
    <xf numFmtId="0" fontId="106" fillId="70" borderId="472" applyNumberFormat="0" applyAlignment="0" applyProtection="0"/>
    <xf numFmtId="0" fontId="47" fillId="0" borderId="469" applyNumberFormat="0" applyFill="0" applyAlignment="0" applyProtection="0"/>
    <xf numFmtId="0" fontId="47" fillId="0" borderId="466" applyNumberFormat="0" applyFill="0" applyAlignment="0" applyProtection="0"/>
    <xf numFmtId="0" fontId="121" fillId="0" borderId="467" applyNumberFormat="0" applyFill="0">
      <alignment horizontal="centerContinuous" vertical="top"/>
    </xf>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115" fillId="0" borderId="462" applyNumberFormat="0" applyFill="0" applyAlignment="0" applyProtection="0"/>
    <xf numFmtId="0" fontId="47" fillId="0" borderId="463"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21" fillId="0" borderId="464" applyNumberFormat="0" applyFill="0">
      <alignment horizontal="centerContinuous" vertical="top"/>
    </xf>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21" fillId="0" borderId="464" applyNumberFormat="0" applyFill="0">
      <alignment horizontal="centerContinuous" vertical="top"/>
    </xf>
    <xf numFmtId="0" fontId="115" fillId="0" borderId="462" applyNumberFormat="0" applyFill="0" applyAlignment="0" applyProtection="0"/>
    <xf numFmtId="0" fontId="115" fillId="0" borderId="462" applyNumberFormat="0" applyFill="0" applyAlignment="0" applyProtection="0"/>
    <xf numFmtId="0" fontId="121" fillId="0" borderId="464" applyNumberFormat="0" applyFill="0">
      <alignment horizontal="centerContinuous" vertical="top"/>
    </xf>
    <xf numFmtId="0" fontId="115" fillId="0" borderId="462" applyNumberFormat="0" applyFill="0" applyAlignment="0" applyProtection="0"/>
    <xf numFmtId="0" fontId="115" fillId="0" borderId="462" applyNumberFormat="0" applyFill="0" applyAlignment="0" applyProtection="0"/>
    <xf numFmtId="0" fontId="121" fillId="0" borderId="464" applyNumberFormat="0" applyFill="0">
      <alignment horizontal="centerContinuous" vertical="top"/>
    </xf>
    <xf numFmtId="0" fontId="47" fillId="0" borderId="463" applyNumberFormat="0" applyFill="0" applyAlignment="0" applyProtection="0"/>
    <xf numFmtId="0" fontId="115" fillId="0" borderId="462" applyNumberFormat="0" applyFill="0" applyAlignment="0" applyProtection="0"/>
    <xf numFmtId="0" fontId="115" fillId="0" borderId="462" applyNumberFormat="0" applyFill="0" applyAlignment="0" applyProtection="0"/>
    <xf numFmtId="0" fontId="121" fillId="73" borderId="464" applyNumberFormat="0" applyBorder="0">
      <alignment horizontal="left" vertical="top" indent="1"/>
    </xf>
    <xf numFmtId="0" fontId="121" fillId="0" borderId="464" applyNumberFormat="0" applyFill="0">
      <alignment horizontal="centerContinuous" vertical="top"/>
    </xf>
    <xf numFmtId="0" fontId="47" fillId="0" borderId="463" applyNumberFormat="0" applyFill="0" applyAlignment="0" applyProtection="0"/>
    <xf numFmtId="0" fontId="47" fillId="0" borderId="463" applyNumberFormat="0" applyFill="0" applyAlignment="0" applyProtection="0"/>
    <xf numFmtId="0" fontId="115" fillId="0" borderId="462" applyNumberFormat="0" applyFill="0" applyAlignment="0" applyProtection="0"/>
    <xf numFmtId="0" fontId="47" fillId="0" borderId="463" applyNumberFormat="0" applyFill="0" applyAlignment="0" applyProtection="0"/>
    <xf numFmtId="0" fontId="47" fillId="0" borderId="463" applyNumberFormat="0" applyFill="0" applyAlignment="0" applyProtection="0"/>
    <xf numFmtId="0" fontId="121" fillId="73" borderId="464" applyNumberFormat="0" applyBorder="0">
      <alignment horizontal="left" vertical="top" indent="1"/>
    </xf>
    <xf numFmtId="0" fontId="121" fillId="0" borderId="464" applyNumberFormat="0" applyFill="0">
      <alignment horizontal="centerContinuous" vertical="top"/>
    </xf>
    <xf numFmtId="0" fontId="121" fillId="73" borderId="464" applyNumberFormat="0" applyBorder="0">
      <alignment horizontal="left" vertical="top" indent="1"/>
    </xf>
    <xf numFmtId="0" fontId="121" fillId="73" borderId="464" applyNumberFormat="0" applyBorder="0">
      <alignment horizontal="left" vertical="top" indent="1"/>
    </xf>
    <xf numFmtId="0" fontId="121" fillId="73" borderId="464" applyNumberFormat="0" applyBorder="0">
      <alignment horizontal="left" vertical="top" indent="1"/>
    </xf>
    <xf numFmtId="0" fontId="121" fillId="0" borderId="479" applyNumberFormat="0" applyFill="0">
      <alignment horizontal="centerContinuous" vertical="top"/>
    </xf>
    <xf numFmtId="0" fontId="47" fillId="0" borderId="469" applyNumberFormat="0" applyFill="0" applyAlignment="0" applyProtection="0"/>
    <xf numFmtId="0" fontId="47" fillId="0" borderId="478" applyNumberFormat="0" applyFill="0" applyAlignment="0" applyProtection="0"/>
    <xf numFmtId="0" fontId="47" fillId="0" borderId="469" applyNumberFormat="0" applyFill="0" applyAlignment="0" applyProtection="0"/>
    <xf numFmtId="0" fontId="47" fillId="0" borderId="478" applyNumberFormat="0" applyFill="0" applyAlignment="0" applyProtection="0"/>
    <xf numFmtId="0" fontId="115" fillId="0" borderId="477"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21" fillId="0" borderId="467" applyNumberFormat="0" applyFill="0">
      <alignment horizontal="centerContinuous" vertical="top"/>
    </xf>
    <xf numFmtId="0" fontId="115" fillId="0" borderId="465" applyNumberFormat="0" applyFill="0" applyAlignment="0" applyProtection="0"/>
    <xf numFmtId="0" fontId="115" fillId="0" borderId="465" applyNumberFormat="0" applyFill="0" applyAlignment="0" applyProtection="0"/>
    <xf numFmtId="0" fontId="121" fillId="0" borderId="467" applyNumberFormat="0" applyFill="0">
      <alignment horizontal="centerContinuous" vertical="top"/>
    </xf>
    <xf numFmtId="0" fontId="115" fillId="0" borderId="465" applyNumberFormat="0" applyFill="0" applyAlignment="0" applyProtection="0"/>
    <xf numFmtId="0" fontId="115" fillId="0" borderId="465" applyNumberFormat="0" applyFill="0" applyAlignment="0" applyProtection="0"/>
    <xf numFmtId="0" fontId="121" fillId="0" borderId="467" applyNumberFormat="0" applyFill="0">
      <alignment horizontal="centerContinuous" vertical="top"/>
    </xf>
    <xf numFmtId="0" fontId="47" fillId="0" borderId="466" applyNumberFormat="0" applyFill="0" applyAlignment="0" applyProtection="0"/>
    <xf numFmtId="0" fontId="115" fillId="0" borderId="465" applyNumberFormat="0" applyFill="0" applyAlignment="0" applyProtection="0"/>
    <xf numFmtId="0" fontId="115" fillId="0" borderId="465" applyNumberFormat="0" applyFill="0" applyAlignment="0" applyProtection="0"/>
    <xf numFmtId="0" fontId="121" fillId="73" borderId="467" applyNumberFormat="0" applyBorder="0">
      <alignment horizontal="left" vertical="top" indent="1"/>
    </xf>
    <xf numFmtId="0" fontId="121" fillId="0" borderId="467" applyNumberFormat="0" applyFill="0">
      <alignment horizontal="centerContinuous" vertical="top"/>
    </xf>
    <xf numFmtId="0" fontId="47" fillId="0" borderId="466" applyNumberFormat="0" applyFill="0" applyAlignment="0" applyProtection="0"/>
    <xf numFmtId="0" fontId="47" fillId="0" borderId="466" applyNumberFormat="0" applyFill="0" applyAlignment="0" applyProtection="0"/>
    <xf numFmtId="0" fontId="115" fillId="0" borderId="465" applyNumberFormat="0" applyFill="0" applyAlignment="0" applyProtection="0"/>
    <xf numFmtId="0" fontId="47" fillId="0" borderId="466" applyNumberFormat="0" applyFill="0" applyAlignment="0" applyProtection="0"/>
    <xf numFmtId="0" fontId="47" fillId="0" borderId="466" applyNumberFormat="0" applyFill="0" applyAlignment="0" applyProtection="0"/>
    <xf numFmtId="0" fontId="121" fillId="73" borderId="467" applyNumberFormat="0" applyBorder="0">
      <alignment horizontal="left" vertical="top" indent="1"/>
    </xf>
    <xf numFmtId="0" fontId="121" fillId="0" borderId="467" applyNumberFormat="0" applyFill="0">
      <alignment horizontal="centerContinuous" vertical="top"/>
    </xf>
    <xf numFmtId="0" fontId="121" fillId="73" borderId="467" applyNumberFormat="0" applyBorder="0">
      <alignment horizontal="left" vertical="top" indent="1"/>
    </xf>
    <xf numFmtId="0" fontId="121" fillId="73" borderId="467" applyNumberFormat="0" applyBorder="0">
      <alignment horizontal="left" vertical="top" indent="1"/>
    </xf>
    <xf numFmtId="0" fontId="121" fillId="73" borderId="467" applyNumberFormat="0" applyBorder="0">
      <alignment horizontal="left" vertical="top" indent="1"/>
    </xf>
    <xf numFmtId="183" fontId="102" fillId="69" borderId="460" applyBorder="0">
      <alignment horizontal="left" vertical="center" indent="2"/>
    </xf>
    <xf numFmtId="0" fontId="47" fillId="0" borderId="478" applyNumberFormat="0" applyFill="0" applyAlignment="0" applyProtection="0"/>
    <xf numFmtId="0" fontId="47" fillId="0" borderId="469" applyNumberFormat="0" applyFill="0" applyAlignment="0" applyProtection="0"/>
    <xf numFmtId="0" fontId="47" fillId="0" borderId="469" applyNumberFormat="0" applyFill="0" applyAlignment="0" applyProtection="0"/>
    <xf numFmtId="0" fontId="47" fillId="0" borderId="469" applyNumberFormat="0" applyFill="0" applyAlignment="0" applyProtection="0"/>
    <xf numFmtId="0" fontId="47" fillId="0" borderId="469" applyNumberFormat="0" applyFill="0" applyAlignment="0" applyProtection="0"/>
    <xf numFmtId="0" fontId="41" fillId="16" borderId="472" applyNumberFormat="0" applyAlignment="0" applyProtection="0"/>
    <xf numFmtId="0" fontId="42" fillId="0" borderId="475" applyNumberFormat="0" applyFill="0" applyAlignment="0" applyProtection="0"/>
    <xf numFmtId="0" fontId="41" fillId="16" borderId="472" applyNumberFormat="0" applyAlignment="0" applyProtection="0"/>
    <xf numFmtId="0" fontId="38" fillId="6" borderId="472" applyNumberFormat="0" applyAlignment="0" applyProtection="0"/>
    <xf numFmtId="0" fontId="38" fillId="6" borderId="472" applyNumberFormat="0" applyAlignment="0" applyProtection="0"/>
    <xf numFmtId="0" fontId="47" fillId="0" borderId="469" applyNumberFormat="0" applyFill="0" applyAlignment="0" applyProtection="0"/>
    <xf numFmtId="0" fontId="36" fillId="6" borderId="471" applyNumberFormat="0" applyAlignment="0" applyProtection="0"/>
    <xf numFmtId="0" fontId="47" fillId="0" borderId="469" applyNumberFormat="0" applyFill="0" applyAlignment="0" applyProtection="0"/>
    <xf numFmtId="0" fontId="47" fillId="0" borderId="469" applyNumberFormat="0" applyFill="0" applyAlignment="0" applyProtection="0"/>
    <xf numFmtId="0" fontId="115" fillId="0" borderId="468" applyNumberFormat="0" applyFill="0" applyAlignment="0" applyProtection="0"/>
    <xf numFmtId="0" fontId="47" fillId="0" borderId="469"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21" fillId="0" borderId="470" applyNumberFormat="0" applyFill="0">
      <alignment horizontal="centerContinuous" vertical="top"/>
    </xf>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21" fillId="0" borderId="470" applyNumberFormat="0" applyFill="0">
      <alignment horizontal="centerContinuous" vertical="top"/>
    </xf>
    <xf numFmtId="0" fontId="115" fillId="0" borderId="468" applyNumberFormat="0" applyFill="0" applyAlignment="0" applyProtection="0"/>
    <xf numFmtId="0" fontId="115" fillId="0" borderId="468" applyNumberFormat="0" applyFill="0" applyAlignment="0" applyProtection="0"/>
    <xf numFmtId="0" fontId="121" fillId="0" borderId="470" applyNumberFormat="0" applyFill="0">
      <alignment horizontal="centerContinuous" vertical="top"/>
    </xf>
    <xf numFmtId="0" fontId="115" fillId="0" borderId="468" applyNumberFormat="0" applyFill="0" applyAlignment="0" applyProtection="0"/>
    <xf numFmtId="0" fontId="115" fillId="0" borderId="468" applyNumberFormat="0" applyFill="0" applyAlignment="0" applyProtection="0"/>
    <xf numFmtId="0" fontId="121" fillId="0" borderId="470" applyNumberFormat="0" applyFill="0">
      <alignment horizontal="centerContinuous" vertical="top"/>
    </xf>
    <xf numFmtId="0" fontId="47" fillId="0" borderId="469" applyNumberFormat="0" applyFill="0" applyAlignment="0" applyProtection="0"/>
    <xf numFmtId="0" fontId="115" fillId="0" borderId="468" applyNumberFormat="0" applyFill="0" applyAlignment="0" applyProtection="0"/>
    <xf numFmtId="0" fontId="115" fillId="0" borderId="468" applyNumberFormat="0" applyFill="0" applyAlignment="0" applyProtection="0"/>
    <xf numFmtId="0" fontId="121" fillId="73" borderId="470" applyNumberFormat="0" applyBorder="0">
      <alignment horizontal="left" vertical="top" indent="1"/>
    </xf>
    <xf numFmtId="0" fontId="121" fillId="0" borderId="470" applyNumberFormat="0" applyFill="0">
      <alignment horizontal="centerContinuous" vertical="top"/>
    </xf>
    <xf numFmtId="0" fontId="90" fillId="58" borderId="474" applyNumberFormat="0" applyFont="0" applyAlignment="0" applyProtection="0"/>
    <xf numFmtId="0" fontId="105" fillId="70" borderId="471" applyNumberFormat="0" applyAlignment="0" applyProtection="0"/>
    <xf numFmtId="0" fontId="106" fillId="70" borderId="472" applyNumberFormat="0" applyAlignment="0" applyProtection="0"/>
    <xf numFmtId="0" fontId="107" fillId="57" borderId="472" applyNumberFormat="0" applyAlignment="0" applyProtection="0"/>
    <xf numFmtId="0" fontId="42" fillId="0" borderId="473" applyNumberFormat="0" applyFill="0" applyAlignment="0" applyProtection="0"/>
    <xf numFmtId="0" fontId="105" fillId="70" borderId="471" applyNumberFormat="0" applyAlignment="0" applyProtection="0"/>
    <xf numFmtId="0" fontId="107" fillId="57" borderId="472" applyNumberFormat="0" applyAlignment="0" applyProtection="0"/>
    <xf numFmtId="0" fontId="90" fillId="58" borderId="474" applyNumberFormat="0" applyFont="0" applyAlignment="0" applyProtection="0"/>
    <xf numFmtId="0" fontId="47" fillId="0" borderId="469" applyNumberFormat="0" applyFill="0" applyAlignment="0" applyProtection="0"/>
    <xf numFmtId="0" fontId="47" fillId="0" borderId="469" applyNumberFormat="0" applyFill="0" applyAlignment="0" applyProtection="0"/>
    <xf numFmtId="0" fontId="115" fillId="0" borderId="468" applyNumberFormat="0" applyFill="0" applyAlignment="0" applyProtection="0"/>
    <xf numFmtId="0" fontId="47" fillId="0" borderId="469" applyNumberFormat="0" applyFill="0" applyAlignment="0" applyProtection="0"/>
    <xf numFmtId="0" fontId="47" fillId="0" borderId="469" applyNumberFormat="0" applyFill="0" applyAlignment="0" applyProtection="0"/>
    <xf numFmtId="0" fontId="121" fillId="73" borderId="470" applyNumberFormat="0" applyBorder="0">
      <alignment horizontal="left" vertical="top" indent="1"/>
    </xf>
    <xf numFmtId="0" fontId="36" fillId="6" borderId="471" applyNumberFormat="0" applyAlignment="0" applyProtection="0"/>
    <xf numFmtId="0" fontId="121" fillId="0" borderId="470" applyNumberFormat="0" applyFill="0">
      <alignment horizontal="centerContinuous" vertical="top"/>
    </xf>
    <xf numFmtId="0" fontId="121" fillId="73" borderId="470" applyNumberFormat="0" applyBorder="0">
      <alignment horizontal="left" vertical="top" indent="1"/>
    </xf>
    <xf numFmtId="0" fontId="121" fillId="73" borderId="470" applyNumberFormat="0" applyBorder="0">
      <alignment horizontal="left" vertical="top" indent="1"/>
    </xf>
    <xf numFmtId="0" fontId="42" fillId="0" borderId="473" applyNumberFormat="0" applyFill="0" applyAlignment="0" applyProtection="0"/>
    <xf numFmtId="0" fontId="121" fillId="73" borderId="470" applyNumberFormat="0" applyBorder="0">
      <alignment horizontal="left" vertical="top" indent="1"/>
    </xf>
    <xf numFmtId="0" fontId="115" fillId="0" borderId="477" applyNumberFormat="0" applyFill="0" applyAlignment="0" applyProtection="0"/>
    <xf numFmtId="0" fontId="105" fillId="70" borderId="471" applyNumberFormat="0" applyAlignment="0" applyProtection="0"/>
    <xf numFmtId="0" fontId="106" fillId="70" borderId="472" applyNumberFormat="0" applyAlignment="0" applyProtection="0"/>
    <xf numFmtId="0" fontId="107" fillId="57" borderId="472" applyNumberFormat="0" applyAlignment="0" applyProtection="0"/>
    <xf numFmtId="0" fontId="42" fillId="0" borderId="473" applyNumberFormat="0" applyFill="0" applyAlignment="0" applyProtection="0"/>
    <xf numFmtId="0" fontId="90" fillId="58" borderId="474" applyNumberFormat="0" applyFont="0" applyAlignment="0" applyProtection="0"/>
    <xf numFmtId="0" fontId="47" fillId="0" borderId="478" applyNumberFormat="0" applyFill="0" applyAlignment="0" applyProtection="0"/>
    <xf numFmtId="44" fontId="2" fillId="0" borderId="0" applyFont="0" applyFill="0" applyBorder="0" applyAlignment="0" applyProtection="0"/>
    <xf numFmtId="0" fontId="121" fillId="73" borderId="575" applyNumberFormat="0" applyBorder="0">
      <alignment horizontal="left" vertical="top" indent="1"/>
    </xf>
    <xf numFmtId="0" fontId="115" fillId="0" borderId="481"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518"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115" fillId="0" borderId="567"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21" fillId="73" borderId="483" applyNumberFormat="0" applyBorder="0">
      <alignment horizontal="left" vertical="top" indent="1"/>
    </xf>
    <xf numFmtId="0" fontId="47" fillId="0" borderId="482" applyNumberFormat="0" applyFill="0" applyAlignment="0" applyProtection="0"/>
    <xf numFmtId="0" fontId="115" fillId="0" borderId="481" applyNumberFormat="0" applyFill="0" applyAlignment="0" applyProtection="0"/>
    <xf numFmtId="0" fontId="121" fillId="73" borderId="483" applyNumberFormat="0" applyBorder="0">
      <alignment horizontal="left" vertical="top" indent="1"/>
    </xf>
    <xf numFmtId="0" fontId="47" fillId="0" borderId="482" applyNumberFormat="0" applyFill="0" applyAlignment="0" applyProtection="0"/>
    <xf numFmtId="0" fontId="47" fillId="0" borderId="482" applyNumberFormat="0" applyFill="0" applyAlignment="0" applyProtection="0"/>
    <xf numFmtId="0" fontId="47" fillId="0" borderId="540" applyNumberFormat="0" applyFill="0" applyAlignment="0" applyProtection="0"/>
    <xf numFmtId="0" fontId="47" fillId="0" borderId="503" applyNumberFormat="0" applyFill="0" applyAlignment="0" applyProtection="0"/>
    <xf numFmtId="0" fontId="47" fillId="0" borderId="500" applyNumberFormat="0" applyFill="0" applyAlignment="0" applyProtection="0"/>
    <xf numFmtId="0" fontId="47" fillId="0" borderId="587" applyNumberFormat="0" applyFill="0" applyAlignment="0" applyProtection="0"/>
    <xf numFmtId="0" fontId="121" fillId="0" borderId="532" applyNumberFormat="0" applyFill="0">
      <alignment horizontal="centerContinuous" vertical="top"/>
    </xf>
    <xf numFmtId="0" fontId="121" fillId="73" borderId="483" applyNumberFormat="0" applyBorder="0">
      <alignment horizontal="left" vertical="top" indent="1"/>
    </xf>
    <xf numFmtId="0" fontId="121" fillId="0" borderId="489" applyNumberFormat="0" applyFill="0">
      <alignment horizontal="centerContinuous" vertical="top"/>
    </xf>
    <xf numFmtId="0" fontId="115" fillId="0" borderId="487" applyNumberFormat="0" applyFill="0" applyAlignment="0" applyProtection="0"/>
    <xf numFmtId="0" fontId="115" fillId="0" borderId="600" applyNumberFormat="0" applyFill="0" applyAlignment="0" applyProtection="0"/>
    <xf numFmtId="0" fontId="121" fillId="73" borderId="541" applyNumberFormat="0" applyBorder="0">
      <alignment horizontal="left" vertical="top" indent="1"/>
    </xf>
    <xf numFmtId="0" fontId="115" fillId="0" borderId="586" applyNumberFormat="0" applyFill="0" applyAlignment="0" applyProtection="0"/>
    <xf numFmtId="0" fontId="47" fillId="0" borderId="587"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15" fillId="0" borderId="600" applyNumberFormat="0" applyFill="0" applyAlignment="0" applyProtection="0"/>
    <xf numFmtId="0" fontId="105" fillId="70" borderId="520" applyNumberFormat="0" applyAlignment="0" applyProtection="0"/>
    <xf numFmtId="0" fontId="47" fillId="0" borderId="614" applyNumberFormat="0" applyFill="0" applyAlignment="0" applyProtection="0"/>
    <xf numFmtId="0" fontId="121" fillId="0" borderId="483" applyNumberFormat="0" applyFill="0">
      <alignment horizontal="centerContinuous" vertical="top"/>
    </xf>
    <xf numFmtId="0" fontId="115" fillId="0" borderId="481"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115" fillId="0" borderId="481" applyNumberFormat="0" applyFill="0" applyAlignment="0" applyProtection="0"/>
    <xf numFmtId="0" fontId="121" fillId="0" borderId="483" applyNumberFormat="0" applyFill="0">
      <alignment horizontal="centerContinuous" vertical="top"/>
    </xf>
    <xf numFmtId="0" fontId="115" fillId="0" borderId="481"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38" fillId="6" borderId="561" applyNumberFormat="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115" fillId="0" borderId="481" applyNumberFormat="0" applyFill="0" applyAlignment="0" applyProtection="0"/>
    <xf numFmtId="0" fontId="115" fillId="0" borderId="484" applyNumberFormat="0" applyFill="0" applyAlignment="0" applyProtection="0"/>
    <xf numFmtId="0" fontId="47" fillId="0" borderId="482"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47" fillId="0" borderId="552" applyNumberFormat="0" applyFill="0" applyAlignment="0" applyProtection="0"/>
    <xf numFmtId="0" fontId="47" fillId="0" borderId="506" applyNumberFormat="0" applyFill="0" applyAlignment="0" applyProtection="0"/>
    <xf numFmtId="0" fontId="47" fillId="0" borderId="593" applyNumberFormat="0" applyFill="0" applyAlignment="0" applyProtection="0"/>
    <xf numFmtId="0" fontId="115" fillId="0" borderId="517" applyNumberFormat="0" applyFill="0" applyAlignment="0" applyProtection="0"/>
    <xf numFmtId="0" fontId="115" fillId="0" borderId="586" applyNumberFormat="0" applyFill="0" applyAlignment="0" applyProtection="0"/>
    <xf numFmtId="0" fontId="115" fillId="0" borderId="539" applyNumberFormat="0" applyFill="0" applyAlignment="0" applyProtection="0"/>
    <xf numFmtId="0" fontId="47" fillId="0" borderId="574" applyNumberFormat="0" applyFill="0" applyAlignment="0" applyProtection="0"/>
    <xf numFmtId="0" fontId="47" fillId="0" borderId="587" applyNumberFormat="0" applyFill="0" applyAlignment="0" applyProtection="0"/>
    <xf numFmtId="0" fontId="121" fillId="73" borderId="519" applyNumberFormat="0" applyBorder="0">
      <alignment horizontal="left" vertical="top" indent="1"/>
    </xf>
    <xf numFmtId="0" fontId="115" fillId="0" borderId="586" applyNumberFormat="0" applyFill="0" applyAlignment="0" applyProtection="0"/>
    <xf numFmtId="0" fontId="47" fillId="0" borderId="540" applyNumberFormat="0" applyFill="0" applyAlignment="0" applyProtection="0"/>
    <xf numFmtId="0" fontId="47" fillId="0" borderId="568" applyNumberFormat="0" applyFill="0" applyAlignment="0" applyProtection="0"/>
    <xf numFmtId="0" fontId="115" fillId="0" borderId="530" applyNumberFormat="0" applyFill="0" applyAlignment="0" applyProtection="0"/>
    <xf numFmtId="0" fontId="41" fillId="16" borderId="561" applyNumberFormat="0" applyAlignment="0" applyProtection="0"/>
    <xf numFmtId="0" fontId="47" fillId="0" borderId="568" applyNumberFormat="0" applyFill="0" applyAlignment="0" applyProtection="0"/>
    <xf numFmtId="0" fontId="47" fillId="0" borderId="540" applyNumberFormat="0" applyFill="0" applyAlignment="0" applyProtection="0"/>
    <xf numFmtId="0" fontId="47" fillId="0" borderId="614" applyNumberFormat="0" applyFill="0" applyAlignment="0" applyProtection="0"/>
    <xf numFmtId="0" fontId="47" fillId="0" borderId="518" applyNumberFormat="0" applyFill="0" applyAlignment="0" applyProtection="0"/>
    <xf numFmtId="0" fontId="47" fillId="0" borderId="587" applyNumberFormat="0" applyFill="0" applyAlignment="0" applyProtection="0"/>
    <xf numFmtId="0" fontId="47" fillId="0" borderId="568" applyNumberFormat="0" applyFill="0" applyAlignment="0" applyProtection="0"/>
    <xf numFmtId="0" fontId="115" fillId="0" borderId="573" applyNumberFormat="0" applyFill="0" applyAlignment="0" applyProtection="0"/>
    <xf numFmtId="0" fontId="115" fillId="0" borderId="573" applyNumberFormat="0" applyFill="0" applyAlignment="0" applyProtection="0"/>
    <xf numFmtId="0" fontId="41" fillId="16" borderId="521" applyNumberFormat="0" applyAlignment="0" applyProtection="0"/>
    <xf numFmtId="0" fontId="115" fillId="0" borderId="567" applyNumberFormat="0" applyFill="0" applyAlignment="0" applyProtection="0"/>
    <xf numFmtId="0" fontId="115" fillId="0" borderId="586" applyNumberFormat="0" applyFill="0" applyAlignment="0" applyProtection="0"/>
    <xf numFmtId="0" fontId="121" fillId="0" borderId="569" applyNumberFormat="0" applyFill="0">
      <alignment horizontal="centerContinuous" vertical="top"/>
    </xf>
    <xf numFmtId="0" fontId="115" fillId="0" borderId="567" applyNumberFormat="0" applyFill="0" applyAlignment="0" applyProtection="0"/>
    <xf numFmtId="0" fontId="47" fillId="0" borderId="568" applyNumberFormat="0" applyFill="0" applyAlignment="0" applyProtection="0"/>
    <xf numFmtId="0" fontId="115" fillId="0" borderId="573" applyNumberFormat="0" applyFill="0" applyAlignment="0" applyProtection="0"/>
    <xf numFmtId="0" fontId="47" fillId="0" borderId="491" applyNumberFormat="0" applyFill="0" applyAlignment="0" applyProtection="0"/>
    <xf numFmtId="0" fontId="115" fillId="0" borderId="490" applyNumberFormat="0" applyFill="0" applyAlignment="0" applyProtection="0"/>
    <xf numFmtId="0" fontId="47" fillId="0" borderId="491" applyNumberFormat="0" applyFill="0" applyAlignment="0" applyProtection="0"/>
    <xf numFmtId="0" fontId="115" fillId="0" borderId="592" applyNumberFormat="0" applyFill="0" applyAlignment="0" applyProtection="0"/>
    <xf numFmtId="183" fontId="102" fillId="69" borderId="526" applyBorder="0">
      <alignment horizontal="left" vertical="center" indent="2"/>
    </xf>
    <xf numFmtId="0" fontId="47" fillId="0" borderId="540" applyNumberFormat="0" applyFill="0" applyAlignment="0" applyProtection="0"/>
    <xf numFmtId="0" fontId="115" fillId="0" borderId="567" applyNumberFormat="0" applyFill="0" applyAlignment="0" applyProtection="0"/>
    <xf numFmtId="0" fontId="47" fillId="0" borderId="518" applyNumberFormat="0" applyFill="0" applyAlignment="0" applyProtection="0"/>
    <xf numFmtId="0" fontId="121" fillId="73" borderId="519" applyNumberFormat="0" applyBorder="0">
      <alignment horizontal="left" vertical="top" indent="1"/>
    </xf>
    <xf numFmtId="0" fontId="47" fillId="0" borderId="574" applyNumberFormat="0" applyFill="0" applyAlignment="0" applyProtection="0"/>
    <xf numFmtId="0" fontId="47" fillId="0" borderId="590" applyNumberFormat="0" applyFill="0" applyAlignment="0" applyProtection="0"/>
    <xf numFmtId="0" fontId="115" fillId="0" borderId="517" applyNumberFormat="0" applyFill="0" applyAlignment="0" applyProtection="0"/>
    <xf numFmtId="0" fontId="47" fillId="0" borderId="617" applyNumberFormat="0" applyFill="0" applyAlignment="0" applyProtection="0"/>
    <xf numFmtId="0" fontId="121" fillId="73" borderId="541" applyNumberFormat="0" applyBorder="0">
      <alignment horizontal="left" vertical="top" indent="1"/>
    </xf>
    <xf numFmtId="0" fontId="47" fillId="0" borderId="491" applyNumberFormat="0" applyFill="0" applyAlignment="0" applyProtection="0"/>
    <xf numFmtId="0" fontId="47" fillId="0" borderId="552" applyNumberFormat="0" applyFill="0" applyAlignment="0" applyProtection="0"/>
    <xf numFmtId="0" fontId="115" fillId="0" borderId="490" applyNumberFormat="0" applyFill="0" applyAlignment="0" applyProtection="0"/>
    <xf numFmtId="0" fontId="47" fillId="0" borderId="518" applyNumberFormat="0" applyFill="0" applyAlignment="0" applyProtection="0"/>
    <xf numFmtId="0" fontId="121" fillId="73" borderId="575" applyNumberFormat="0" applyBorder="0">
      <alignment horizontal="left" vertical="top" indent="1"/>
    </xf>
    <xf numFmtId="0" fontId="115" fillId="0" borderId="567"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115" fillId="0" borderId="490" applyNumberFormat="0" applyFill="0" applyAlignment="0" applyProtection="0"/>
    <xf numFmtId="0" fontId="47" fillId="0" borderId="491"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87" applyNumberFormat="0" applyFill="0" applyAlignment="0" applyProtection="0"/>
    <xf numFmtId="0" fontId="47" fillId="0" borderId="500" applyNumberFormat="0" applyFill="0" applyAlignment="0" applyProtection="0"/>
    <xf numFmtId="0" fontId="41" fillId="16" borderId="494" applyNumberFormat="0" applyAlignment="0" applyProtection="0"/>
    <xf numFmtId="0" fontId="115" fillId="0" borderId="567" applyNumberFormat="0" applyFill="0" applyAlignment="0" applyProtection="0"/>
    <xf numFmtId="0" fontId="47" fillId="0" borderId="534" applyNumberFormat="0" applyFill="0" applyAlignment="0" applyProtection="0"/>
    <xf numFmtId="0" fontId="47" fillId="0" borderId="590" applyNumberFormat="0" applyFill="0" applyAlignment="0" applyProtection="0"/>
    <xf numFmtId="0" fontId="121" fillId="0" borderId="569" applyNumberFormat="0" applyFill="0">
      <alignment horizontal="centerContinuous" vertical="top"/>
    </xf>
    <xf numFmtId="0" fontId="115" fillId="0" borderId="589" applyNumberFormat="0" applyFill="0" applyAlignment="0" applyProtection="0"/>
    <xf numFmtId="0" fontId="115" fillId="0" borderId="517" applyNumberFormat="0" applyFill="0" applyAlignment="0" applyProtection="0"/>
    <xf numFmtId="0" fontId="115" fillId="0" borderId="517"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115" fillId="0" borderId="533" applyNumberFormat="0" applyFill="0" applyAlignment="0" applyProtection="0"/>
    <xf numFmtId="0" fontId="115" fillId="0" borderId="616" applyNumberFormat="0" applyFill="0" applyAlignment="0" applyProtection="0"/>
    <xf numFmtId="0" fontId="115" fillId="0" borderId="586" applyNumberFormat="0" applyFill="0" applyAlignment="0" applyProtection="0"/>
    <xf numFmtId="0" fontId="115" fillId="0" borderId="505" applyNumberFormat="0" applyFill="0" applyAlignment="0" applyProtection="0"/>
    <xf numFmtId="0" fontId="47" fillId="0" borderId="617" applyNumberFormat="0" applyFill="0" applyAlignment="0" applyProtection="0"/>
    <xf numFmtId="0" fontId="121" fillId="73" borderId="594" applyNumberFormat="0" applyBorder="0">
      <alignment horizontal="left" vertical="top" indent="1"/>
    </xf>
    <xf numFmtId="0" fontId="47" fillId="0" borderId="518" applyNumberFormat="0" applyFill="0" applyAlignment="0" applyProtection="0"/>
    <xf numFmtId="0" fontId="115" fillId="0" borderId="570" applyNumberFormat="0" applyFill="0" applyAlignment="0" applyProtection="0"/>
    <xf numFmtId="0" fontId="47" fillId="0" borderId="485" applyNumberFormat="0" applyFill="0" applyAlignment="0" applyProtection="0"/>
    <xf numFmtId="0" fontId="47" fillId="0" borderId="540" applyNumberFormat="0" applyFill="0" applyAlignment="0" applyProtection="0"/>
    <xf numFmtId="0" fontId="115" fillId="0" borderId="586" applyNumberFormat="0" applyFill="0" applyAlignment="0" applyProtection="0"/>
    <xf numFmtId="0" fontId="121" fillId="0" borderId="588" applyNumberFormat="0" applyFill="0">
      <alignment horizontal="centerContinuous" vertical="top"/>
    </xf>
    <xf numFmtId="0" fontId="115" fillId="0" borderId="481" applyNumberFormat="0" applyFill="0" applyAlignment="0" applyProtection="0"/>
    <xf numFmtId="0" fontId="121" fillId="73" borderId="519" applyNumberFormat="0" applyBorder="0">
      <alignment horizontal="left" vertical="top" indent="1"/>
    </xf>
    <xf numFmtId="0" fontId="115" fillId="0" borderId="589" applyNumberFormat="0" applyFill="0" applyAlignment="0" applyProtection="0"/>
    <xf numFmtId="0" fontId="47" fillId="0" borderId="534" applyNumberFormat="0" applyFill="0" applyAlignment="0" applyProtection="0"/>
    <xf numFmtId="0" fontId="47" fillId="0" borderId="590" applyNumberFormat="0" applyFill="0" applyAlignment="0" applyProtection="0"/>
    <xf numFmtId="0" fontId="115" fillId="0" borderId="573" applyNumberFormat="0" applyFill="0" applyAlignment="0" applyProtection="0"/>
    <xf numFmtId="0" fontId="115" fillId="0" borderId="536" applyNumberFormat="0" applyFill="0" applyAlignment="0" applyProtection="0"/>
    <xf numFmtId="0" fontId="47" fillId="0" borderId="574" applyNumberFormat="0" applyFill="0" applyAlignment="0" applyProtection="0"/>
    <xf numFmtId="0" fontId="115" fillId="0" borderId="517" applyNumberFormat="0" applyFill="0" applyAlignment="0" applyProtection="0"/>
    <xf numFmtId="0" fontId="121" fillId="73" borderId="575" applyNumberFormat="0" applyBorder="0">
      <alignment horizontal="left" vertical="top" indent="1"/>
    </xf>
    <xf numFmtId="0" fontId="106" fillId="70" borderId="561" applyNumberFormat="0" applyAlignment="0" applyProtection="0"/>
    <xf numFmtId="0" fontId="42" fillId="0" borderId="525" applyNumberFormat="0" applyFill="0" applyAlignment="0" applyProtection="0"/>
    <xf numFmtId="183" fontId="102" fillId="69" borderId="526" applyBorder="0">
      <alignment horizontal="left" vertical="center" indent="2"/>
    </xf>
    <xf numFmtId="0" fontId="115" fillId="0" borderId="517" applyNumberFormat="0" applyFill="0" applyAlignment="0" applyProtection="0"/>
    <xf numFmtId="0" fontId="105" fillId="70" borderId="595" applyNumberFormat="0" applyAlignment="0" applyProtection="0"/>
    <xf numFmtId="0" fontId="115" fillId="0" borderId="539" applyNumberFormat="0" applyFill="0" applyAlignment="0" applyProtection="0"/>
    <xf numFmtId="0" fontId="47" fillId="0" borderId="531" applyNumberFormat="0" applyFill="0" applyAlignment="0" applyProtection="0"/>
    <xf numFmtId="0" fontId="115" fillId="0" borderId="530" applyNumberFormat="0" applyFill="0" applyAlignment="0" applyProtection="0"/>
    <xf numFmtId="0" fontId="47" fillId="0" borderId="531" applyNumberFormat="0" applyFill="0" applyAlignment="0" applyProtection="0"/>
    <xf numFmtId="0" fontId="115" fillId="0" borderId="533" applyNumberFormat="0" applyFill="0" applyAlignment="0" applyProtection="0"/>
    <xf numFmtId="0" fontId="47" fillId="0" borderId="540" applyNumberFormat="0" applyFill="0" applyAlignment="0" applyProtection="0"/>
    <xf numFmtId="0" fontId="115" fillId="0" borderId="533" applyNumberFormat="0" applyFill="0" applyAlignment="0" applyProtection="0"/>
    <xf numFmtId="0" fontId="121" fillId="73" borderId="529" applyNumberFormat="0" applyBorder="0">
      <alignment horizontal="left" vertical="top" indent="1"/>
    </xf>
    <xf numFmtId="0" fontId="47" fillId="0" borderId="601" applyNumberFormat="0" applyFill="0" applyAlignment="0" applyProtection="0"/>
    <xf numFmtId="0" fontId="115" fillId="0" borderId="573" applyNumberFormat="0" applyFill="0" applyAlignment="0" applyProtection="0"/>
    <xf numFmtId="0" fontId="47" fillId="0" borderId="506" applyNumberFormat="0" applyFill="0" applyAlignment="0" applyProtection="0"/>
    <xf numFmtId="0" fontId="47" fillId="0" borderId="614" applyNumberFormat="0" applyFill="0" applyAlignment="0" applyProtection="0"/>
    <xf numFmtId="0" fontId="121" fillId="73" borderId="541" applyNumberFormat="0" applyBorder="0">
      <alignment horizontal="left" vertical="top" indent="1"/>
    </xf>
    <xf numFmtId="0" fontId="115" fillId="0" borderId="616" applyNumberFormat="0" applyFill="0" applyAlignment="0" applyProtection="0"/>
    <xf numFmtId="0" fontId="115" fillId="0" borderId="573" applyNumberFormat="0" applyFill="0" applyAlignment="0" applyProtection="0"/>
    <xf numFmtId="0" fontId="36" fillId="6" borderId="595" applyNumberFormat="0" applyAlignment="0" applyProtection="0"/>
    <xf numFmtId="0" fontId="115" fillId="0" borderId="539" applyNumberFormat="0" applyFill="0" applyAlignment="0" applyProtection="0"/>
    <xf numFmtId="0" fontId="115" fillId="0" borderId="539" applyNumberFormat="0" applyFill="0" applyAlignment="0" applyProtection="0"/>
    <xf numFmtId="0" fontId="47" fillId="0" borderId="503" applyNumberFormat="0" applyFill="0" applyAlignment="0" applyProtection="0"/>
    <xf numFmtId="0" fontId="115" fillId="0" borderId="502" applyNumberFormat="0" applyFill="0" applyAlignment="0" applyProtection="0"/>
    <xf numFmtId="0" fontId="47" fillId="0" borderId="503" applyNumberFormat="0" applyFill="0" applyAlignment="0" applyProtection="0"/>
    <xf numFmtId="0" fontId="115" fillId="0" borderId="505" applyNumberFormat="0" applyFill="0" applyAlignment="0" applyProtection="0"/>
    <xf numFmtId="0" fontId="106" fillId="70" borderId="521" applyNumberFormat="0" applyAlignment="0" applyProtection="0"/>
    <xf numFmtId="0" fontId="47" fillId="0" borderId="518" applyNumberFormat="0" applyFill="0" applyAlignment="0" applyProtection="0"/>
    <xf numFmtId="183" fontId="102" fillId="69" borderId="547" applyBorder="0">
      <alignment horizontal="left" vertical="center" indent="2"/>
    </xf>
    <xf numFmtId="0" fontId="47" fillId="0" borderId="518" applyNumberFormat="0" applyFill="0" applyAlignment="0" applyProtection="0"/>
    <xf numFmtId="0" fontId="115" fillId="0" borderId="499" applyNumberFormat="0" applyFill="0" applyAlignment="0" applyProtection="0"/>
    <xf numFmtId="0" fontId="115" fillId="0" borderId="573" applyNumberFormat="0" applyFill="0" applyAlignment="0" applyProtection="0"/>
    <xf numFmtId="0" fontId="47" fillId="0" borderId="534" applyNumberFormat="0" applyFill="0" applyAlignment="0" applyProtection="0"/>
    <xf numFmtId="0" fontId="47" fillId="0" borderId="518" applyNumberFormat="0" applyFill="0" applyAlignment="0" applyProtection="0"/>
    <xf numFmtId="0" fontId="47" fillId="0" borderId="518" applyNumberFormat="0" applyFill="0" applyAlignment="0" applyProtection="0"/>
    <xf numFmtId="0" fontId="47" fillId="0" borderId="518" applyNumberFormat="0" applyFill="0" applyAlignment="0" applyProtection="0"/>
    <xf numFmtId="0" fontId="47" fillId="0" borderId="518" applyNumberFormat="0" applyFill="0" applyAlignment="0" applyProtection="0"/>
    <xf numFmtId="0" fontId="115" fillId="0" borderId="505" applyNumberFormat="0" applyFill="0" applyAlignment="0" applyProtection="0"/>
    <xf numFmtId="0" fontId="47" fillId="0" borderId="506" applyNumberFormat="0" applyFill="0" applyAlignment="0" applyProtection="0"/>
    <xf numFmtId="0" fontId="115" fillId="0" borderId="508" applyNumberFormat="0" applyFill="0" applyAlignment="0" applyProtection="0"/>
    <xf numFmtId="0" fontId="115" fillId="0" borderId="530" applyNumberFormat="0" applyFill="0" applyAlignment="0" applyProtection="0"/>
    <xf numFmtId="0" fontId="47" fillId="0" borderId="574" applyNumberFormat="0" applyFill="0" applyAlignment="0" applyProtection="0"/>
    <xf numFmtId="0" fontId="115" fillId="0" borderId="502" applyNumberFormat="0" applyFill="0" applyAlignment="0" applyProtection="0"/>
    <xf numFmtId="0" fontId="115" fillId="0" borderId="539" applyNumberFormat="0" applyFill="0" applyAlignment="0" applyProtection="0"/>
    <xf numFmtId="0" fontId="47" fillId="0" borderId="590" applyNumberFormat="0" applyFill="0" applyAlignment="0" applyProtection="0"/>
    <xf numFmtId="0" fontId="106" fillId="70" borderId="543" applyNumberFormat="0" applyAlignment="0" applyProtection="0"/>
    <xf numFmtId="0" fontId="47" fillId="0" borderId="518" applyNumberFormat="0" applyFill="0" applyAlignment="0" applyProtection="0"/>
    <xf numFmtId="0" fontId="115" fillId="0" borderId="505" applyNumberFormat="0" applyFill="0" applyAlignment="0" applyProtection="0"/>
    <xf numFmtId="0" fontId="107" fillId="57" borderId="561" applyNumberFormat="0" applyAlignment="0" applyProtection="0"/>
    <xf numFmtId="0" fontId="47" fillId="0" borderId="540" applyNumberFormat="0" applyFill="0" applyAlignment="0" applyProtection="0"/>
    <xf numFmtId="0" fontId="115" fillId="0" borderId="589" applyNumberFormat="0" applyFill="0" applyAlignment="0" applyProtection="0"/>
    <xf numFmtId="0" fontId="115" fillId="0" borderId="539" applyNumberFormat="0" applyFill="0" applyAlignment="0" applyProtection="0"/>
    <xf numFmtId="0" fontId="47" fillId="0" borderId="491" applyNumberFormat="0" applyFill="0" applyAlignment="0" applyProtection="0"/>
    <xf numFmtId="0" fontId="41" fillId="16" borderId="494" applyNumberFormat="0" applyAlignment="0" applyProtection="0"/>
    <xf numFmtId="0" fontId="42" fillId="0" borderId="562" applyNumberFormat="0" applyFill="0" applyAlignment="0" applyProtection="0"/>
    <xf numFmtId="0" fontId="47" fillId="0" borderId="518" applyNumberFormat="0" applyFill="0" applyAlignment="0" applyProtection="0"/>
    <xf numFmtId="0" fontId="47" fillId="0" borderId="518" applyNumberFormat="0" applyFill="0" applyAlignment="0" applyProtection="0"/>
    <xf numFmtId="0" fontId="41" fillId="16" borderId="521" applyNumberFormat="0" applyAlignment="0" applyProtection="0"/>
    <xf numFmtId="0" fontId="47" fillId="0" borderId="574" applyNumberFormat="0" applyFill="0" applyAlignment="0" applyProtection="0"/>
    <xf numFmtId="0" fontId="47" fillId="0" borderId="534" applyNumberFormat="0" applyFill="0" applyAlignment="0" applyProtection="0"/>
    <xf numFmtId="0" fontId="47" fillId="0" borderId="534" applyNumberFormat="0" applyFill="0" applyAlignment="0" applyProtection="0"/>
    <xf numFmtId="0" fontId="121" fillId="0" borderId="541" applyNumberFormat="0" applyFill="0">
      <alignment horizontal="centerContinuous" vertical="top"/>
    </xf>
    <xf numFmtId="0" fontId="47" fillId="0" borderId="617" applyNumberFormat="0" applyFill="0" applyAlignment="0" applyProtection="0"/>
    <xf numFmtId="0" fontId="47" fillId="0" borderId="509" applyNumberFormat="0" applyFill="0" applyAlignment="0" applyProtection="0"/>
    <xf numFmtId="0" fontId="115" fillId="0" borderId="508" applyNumberFormat="0" applyFill="0" applyAlignment="0" applyProtection="0"/>
    <xf numFmtId="0" fontId="47" fillId="0" borderId="509" applyNumberFormat="0" applyFill="0" applyAlignment="0" applyProtection="0"/>
    <xf numFmtId="0" fontId="47" fillId="0" borderId="540" applyNumberFormat="0" applyFill="0" applyAlignment="0" applyProtection="0"/>
    <xf numFmtId="0" fontId="47" fillId="0" borderId="574" applyNumberFormat="0" applyFill="0" applyAlignment="0" applyProtection="0"/>
    <xf numFmtId="0" fontId="47" fillId="0" borderId="518" applyNumberFormat="0" applyFill="0" applyAlignment="0" applyProtection="0"/>
    <xf numFmtId="0" fontId="47" fillId="0" borderId="518"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47" fillId="0" borderId="534" applyNumberFormat="0" applyFill="0" applyAlignment="0" applyProtection="0"/>
    <xf numFmtId="0" fontId="47" fillId="0" borderId="540" applyNumberFormat="0" applyFill="0" applyAlignment="0" applyProtection="0"/>
    <xf numFmtId="0" fontId="47" fillId="0" borderId="574" applyNumberFormat="0" applyFill="0" applyAlignment="0" applyProtection="0"/>
    <xf numFmtId="0" fontId="47" fillId="0" borderId="593" applyNumberFormat="0" applyFill="0" applyAlignment="0" applyProtection="0"/>
    <xf numFmtId="0" fontId="121" fillId="73" borderId="594" applyNumberFormat="0" applyBorder="0">
      <alignment horizontal="left" vertical="top" indent="1"/>
    </xf>
    <xf numFmtId="0" fontId="90" fillId="58" borderId="563" applyNumberFormat="0" applyFont="0" applyAlignment="0" applyProtection="0"/>
    <xf numFmtId="0" fontId="47" fillId="0" borderId="534" applyNumberFormat="0" applyFill="0" applyAlignment="0" applyProtection="0"/>
    <xf numFmtId="0" fontId="42" fillId="0" borderId="565" applyNumberFormat="0" applyFill="0" applyAlignment="0" applyProtection="0"/>
    <xf numFmtId="0" fontId="115" fillId="0" borderId="600" applyNumberFormat="0" applyFill="0" applyAlignment="0" applyProtection="0"/>
    <xf numFmtId="0" fontId="115" fillId="0" borderId="616" applyNumberFormat="0" applyFill="0" applyAlignment="0" applyProtection="0"/>
    <xf numFmtId="0" fontId="115" fillId="0" borderId="592" applyNumberFormat="0" applyFill="0" applyAlignment="0" applyProtection="0"/>
    <xf numFmtId="0" fontId="115" fillId="0" borderId="600"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47" fillId="0" borderId="601" applyNumberFormat="0" applyFill="0" applyAlignment="0" applyProtection="0"/>
    <xf numFmtId="0" fontId="121" fillId="73" borderId="602" applyNumberFormat="0" applyBorder="0">
      <alignment horizontal="left" vertical="top" indent="1"/>
    </xf>
    <xf numFmtId="0" fontId="115" fillId="0" borderId="592" applyNumberFormat="0" applyFill="0" applyAlignment="0" applyProtection="0"/>
    <xf numFmtId="0" fontId="47" fillId="0" borderId="593" applyNumberFormat="0" applyFill="0" applyAlignment="0" applyProtection="0"/>
    <xf numFmtId="0" fontId="121" fillId="73" borderId="594" applyNumberFormat="0" applyBorder="0">
      <alignment horizontal="left" vertical="top" indent="1"/>
    </xf>
    <xf numFmtId="0" fontId="115" fillId="0" borderId="592" applyNumberFormat="0" applyFill="0" applyAlignment="0" applyProtection="0"/>
    <xf numFmtId="0" fontId="115" fillId="0" borderId="592" applyNumberFormat="0" applyFill="0" applyAlignment="0" applyProtection="0"/>
    <xf numFmtId="0" fontId="47" fillId="0" borderId="574" applyNumberFormat="0" applyFill="0" applyAlignment="0" applyProtection="0"/>
    <xf numFmtId="0" fontId="47" fillId="0" borderId="590"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38" fillId="6" borderId="561" applyNumberFormat="0" applyAlignment="0" applyProtection="0"/>
    <xf numFmtId="0" fontId="115" fillId="0" borderId="567" applyNumberFormat="0" applyFill="0" applyAlignment="0" applyProtection="0"/>
    <xf numFmtId="0" fontId="115" fillId="0" borderId="567"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38" fillId="6" borderId="561" applyNumberFormat="0" applyAlignment="0" applyProtection="0"/>
    <xf numFmtId="0" fontId="36" fillId="6" borderId="560" applyNumberFormat="0" applyAlignment="0" applyProtection="0"/>
    <xf numFmtId="0" fontId="115" fillId="0" borderId="586" applyNumberFormat="0" applyFill="0" applyAlignment="0" applyProtection="0"/>
    <xf numFmtId="0" fontId="115" fillId="0" borderId="586" applyNumberFormat="0" applyFill="0" applyAlignment="0" applyProtection="0"/>
    <xf numFmtId="0" fontId="121" fillId="73" borderId="569" applyNumberFormat="0" applyBorder="0">
      <alignment horizontal="left" vertical="top" indent="1"/>
    </xf>
    <xf numFmtId="0" fontId="47" fillId="0" borderId="590" applyNumberFormat="0" applyFill="0" applyAlignment="0" applyProtection="0"/>
    <xf numFmtId="0" fontId="47" fillId="0" borderId="590" applyNumberFormat="0" applyFill="0" applyAlignment="0" applyProtection="0"/>
    <xf numFmtId="0" fontId="115" fillId="0" borderId="600" applyNumberFormat="0" applyFill="0" applyAlignment="0" applyProtection="0"/>
    <xf numFmtId="0" fontId="115" fillId="0" borderId="551" applyNumberFormat="0" applyFill="0" applyAlignment="0" applyProtection="0"/>
    <xf numFmtId="0" fontId="47" fillId="0" borderId="574" applyNumberFormat="0" applyFill="0" applyAlignment="0" applyProtection="0"/>
    <xf numFmtId="0" fontId="115" fillId="0" borderId="592" applyNumberFormat="0" applyFill="0" applyAlignment="0" applyProtection="0"/>
    <xf numFmtId="183" fontId="102" fillId="69" borderId="559" applyBorder="0">
      <alignment horizontal="left" vertical="center" indent="2"/>
    </xf>
    <xf numFmtId="0" fontId="47" fillId="0" borderId="601" applyNumberFormat="0" applyFill="0" applyAlignment="0" applyProtection="0"/>
    <xf numFmtId="0" fontId="47" fillId="0" borderId="617" applyNumberFormat="0" applyFill="0" applyAlignment="0" applyProtection="0"/>
    <xf numFmtId="0" fontId="121" fillId="73" borderId="602" applyNumberFormat="0" applyBorder="0">
      <alignment horizontal="left" vertical="top" indent="1"/>
    </xf>
    <xf numFmtId="0" fontId="47" fillId="0" borderId="590" applyNumberFormat="0" applyFill="0" applyAlignment="0" applyProtection="0"/>
    <xf numFmtId="0" fontId="47" fillId="0" borderId="540" applyNumberFormat="0" applyFill="0" applyAlignment="0" applyProtection="0"/>
    <xf numFmtId="0" fontId="47" fillId="0" borderId="540" applyNumberFormat="0" applyFill="0" applyAlignment="0" applyProtection="0"/>
    <xf numFmtId="0" fontId="47" fillId="0" borderId="540" applyNumberFormat="0" applyFill="0" applyAlignment="0" applyProtection="0"/>
    <xf numFmtId="0" fontId="47" fillId="0" borderId="617" applyNumberFormat="0" applyFill="0" applyAlignment="0" applyProtection="0"/>
    <xf numFmtId="0" fontId="115" fillId="0" borderId="616" applyNumberFormat="0" applyFill="0" applyAlignment="0" applyProtection="0"/>
    <xf numFmtId="0" fontId="47" fillId="0" borderId="574" applyNumberFormat="0" applyFill="0" applyAlignment="0" applyProtection="0"/>
    <xf numFmtId="0" fontId="47" fillId="0" borderId="593" applyNumberFormat="0" applyFill="0" applyAlignment="0" applyProtection="0"/>
    <xf numFmtId="0" fontId="47" fillId="0" borderId="577" applyNumberFormat="0" applyFill="0" applyAlignment="0" applyProtection="0"/>
    <xf numFmtId="0" fontId="47" fillId="0" borderId="593" applyNumberFormat="0" applyFill="0" applyAlignment="0" applyProtection="0"/>
    <xf numFmtId="0" fontId="115" fillId="0" borderId="592" applyNumberFormat="0" applyFill="0" applyAlignment="0" applyProtection="0"/>
    <xf numFmtId="0" fontId="47" fillId="0" borderId="537" applyNumberFormat="0" applyFill="0" applyAlignment="0" applyProtection="0"/>
    <xf numFmtId="0" fontId="115" fillId="0" borderId="536" applyNumberFormat="0" applyFill="0" applyAlignment="0" applyProtection="0"/>
    <xf numFmtId="0" fontId="47" fillId="0" borderId="537" applyNumberFormat="0" applyFill="0" applyAlignment="0" applyProtection="0"/>
    <xf numFmtId="0" fontId="47" fillId="0" borderId="574" applyNumberFormat="0" applyFill="0" applyAlignment="0" applyProtection="0"/>
    <xf numFmtId="0" fontId="115" fillId="0" borderId="536" applyNumberFormat="0" applyFill="0" applyAlignment="0" applyProtection="0"/>
    <xf numFmtId="0" fontId="47" fillId="0" borderId="590" applyNumberFormat="0" applyFill="0" applyAlignment="0" applyProtection="0"/>
    <xf numFmtId="0" fontId="115" fillId="0" borderId="616" applyNumberFormat="0" applyFill="0" applyAlignment="0" applyProtection="0"/>
    <xf numFmtId="0" fontId="121" fillId="0" borderId="618" applyNumberFormat="0" applyFill="0">
      <alignment horizontal="centerContinuous" vertical="top"/>
    </xf>
    <xf numFmtId="0" fontId="47" fillId="0" borderId="593" applyNumberFormat="0" applyFill="0" applyAlignment="0" applyProtection="0"/>
    <xf numFmtId="0" fontId="36" fillId="6" borderId="579" applyNumberFormat="0" applyAlignment="0" applyProtection="0"/>
    <xf numFmtId="0" fontId="47" fillId="0" borderId="540" applyNumberFormat="0" applyFill="0" applyAlignment="0" applyProtection="0"/>
    <xf numFmtId="0" fontId="115" fillId="0" borderId="508" applyNumberFormat="0" applyFill="0" applyAlignment="0" applyProtection="0"/>
    <xf numFmtId="0" fontId="47" fillId="0" borderId="534" applyNumberFormat="0" applyFill="0" applyAlignment="0" applyProtection="0"/>
    <xf numFmtId="0" fontId="47" fillId="0" borderId="503" applyNumberFormat="0" applyFill="0" applyAlignment="0" applyProtection="0"/>
    <xf numFmtId="0" fontId="47" fillId="0" borderId="593" applyNumberFormat="0" applyFill="0" applyAlignment="0" applyProtection="0"/>
    <xf numFmtId="0" fontId="41" fillId="16" borderId="521" applyNumberFormat="0" applyAlignment="0" applyProtection="0"/>
    <xf numFmtId="0" fontId="42" fillId="0" borderId="525" applyNumberFormat="0" applyFill="0" applyAlignment="0" applyProtection="0"/>
    <xf numFmtId="0" fontId="47" fillId="0" borderId="593" applyNumberFormat="0" applyFill="0" applyAlignment="0" applyProtection="0"/>
    <xf numFmtId="0" fontId="41" fillId="16" borderId="521" applyNumberFormat="0" applyAlignment="0" applyProtection="0"/>
    <xf numFmtId="0" fontId="47" fillId="0" borderId="506" applyNumberFormat="0" applyFill="0" applyAlignment="0" applyProtection="0"/>
    <xf numFmtId="0" fontId="115" fillId="0" borderId="533" applyNumberFormat="0" applyFill="0" applyAlignment="0" applyProtection="0"/>
    <xf numFmtId="0" fontId="47" fillId="0" borderId="540" applyNumberFormat="0" applyFill="0" applyAlignment="0" applyProtection="0"/>
    <xf numFmtId="0" fontId="47" fillId="0" borderId="574" applyNumberFormat="0" applyFill="0" applyAlignment="0" applyProtection="0"/>
    <xf numFmtId="0" fontId="115" fillId="0" borderId="600" applyNumberFormat="0" applyFill="0" applyAlignment="0" applyProtection="0"/>
    <xf numFmtId="0" fontId="38" fillId="6" borderId="521" applyNumberFormat="0" applyAlignment="0" applyProtection="0"/>
    <xf numFmtId="0" fontId="47" fillId="0" borderId="506" applyNumberFormat="0" applyFill="0" applyAlignment="0" applyProtection="0"/>
    <xf numFmtId="0" fontId="47" fillId="0" borderId="540" applyNumberFormat="0" applyFill="0" applyAlignment="0" applyProtection="0"/>
    <xf numFmtId="0" fontId="38" fillId="6" borderId="521" applyNumberFormat="0" applyAlignment="0" applyProtection="0"/>
    <xf numFmtId="0" fontId="47" fillId="0" borderId="518" applyNumberFormat="0" applyFill="0" applyAlignment="0" applyProtection="0"/>
    <xf numFmtId="0" fontId="36" fillId="6" borderId="520" applyNumberFormat="0" applyAlignment="0" applyProtection="0"/>
    <xf numFmtId="0" fontId="115" fillId="0" borderId="576" applyNumberFormat="0" applyFill="0" applyAlignment="0" applyProtection="0"/>
    <xf numFmtId="0" fontId="47" fillId="0" borderId="506" applyNumberFormat="0" applyFill="0" applyAlignment="0" applyProtection="0"/>
    <xf numFmtId="0" fontId="47" fillId="0" borderId="506" applyNumberFormat="0" applyFill="0" applyAlignment="0" applyProtection="0"/>
    <xf numFmtId="0" fontId="38" fillId="6" borderId="494" applyNumberFormat="0" applyAlignment="0" applyProtection="0"/>
    <xf numFmtId="0" fontId="47" fillId="0" borderId="593" applyNumberFormat="0" applyFill="0" applyAlignment="0" applyProtection="0"/>
    <xf numFmtId="0" fontId="47" fillId="0" borderId="590" applyNumberFormat="0" applyFill="0" applyAlignment="0" applyProtection="0"/>
    <xf numFmtId="0" fontId="115" fillId="0" borderId="533" applyNumberFormat="0" applyFill="0" applyAlignment="0" applyProtection="0"/>
    <xf numFmtId="0" fontId="47" fillId="0" borderId="503" applyNumberFormat="0" applyFill="0" applyAlignment="0" applyProtection="0"/>
    <xf numFmtId="0" fontId="115" fillId="0" borderId="616" applyNumberFormat="0" applyFill="0" applyAlignment="0" applyProtection="0"/>
    <xf numFmtId="0" fontId="47" fillId="0" borderId="518" applyNumberFormat="0" applyFill="0" applyAlignment="0" applyProtection="0"/>
    <xf numFmtId="0" fontId="47" fillId="0" borderId="531"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0" fontId="115" fillId="0" borderId="508" applyNumberFormat="0" applyFill="0" applyAlignment="0" applyProtection="0"/>
    <xf numFmtId="0" fontId="47" fillId="0" borderId="531" applyNumberFormat="0" applyFill="0" applyAlignment="0" applyProtection="0"/>
    <xf numFmtId="0" fontId="47" fillId="0" borderId="590" applyNumberFormat="0" applyFill="0" applyAlignment="0" applyProtection="0"/>
    <xf numFmtId="0" fontId="47" fillId="0" borderId="503" applyNumberFormat="0" applyFill="0" applyAlignment="0" applyProtection="0"/>
    <xf numFmtId="0" fontId="47" fillId="0" borderId="518" applyNumberFormat="0" applyFill="0" applyAlignment="0" applyProtection="0"/>
    <xf numFmtId="0" fontId="115" fillId="0" borderId="592" applyNumberFormat="0" applyFill="0" applyAlignment="0" applyProtection="0"/>
    <xf numFmtId="0" fontId="121" fillId="0" borderId="535" applyNumberFormat="0" applyFill="0">
      <alignment horizontal="centerContinuous" vertical="top"/>
    </xf>
    <xf numFmtId="0" fontId="121" fillId="0" borderId="594" applyNumberFormat="0" applyFill="0">
      <alignment horizontal="centerContinuous" vertical="top"/>
    </xf>
    <xf numFmtId="0" fontId="47" fillId="0" borderId="531" applyNumberFormat="0" applyFill="0" applyAlignment="0" applyProtection="0"/>
    <xf numFmtId="0" fontId="47" fillId="0" borderId="506" applyNumberFormat="0" applyFill="0" applyAlignment="0" applyProtection="0"/>
    <xf numFmtId="0" fontId="47" fillId="0" borderId="531" applyNumberFormat="0" applyFill="0" applyAlignment="0" applyProtection="0"/>
    <xf numFmtId="0" fontId="115" fillId="0" borderId="517" applyNumberFormat="0" applyFill="0" applyAlignment="0" applyProtection="0"/>
    <xf numFmtId="0" fontId="115" fillId="0" borderId="490"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47" fillId="0" borderId="500" applyNumberFormat="0" applyFill="0" applyAlignment="0" applyProtection="0"/>
    <xf numFmtId="0" fontId="47" fillId="0" borderId="518" applyNumberFormat="0" applyFill="0" applyAlignment="0" applyProtection="0"/>
    <xf numFmtId="0" fontId="115" fillId="0" borderId="499" applyNumberFormat="0" applyFill="0" applyAlignment="0" applyProtection="0"/>
    <xf numFmtId="0" fontId="47" fillId="0" borderId="509" applyNumberFormat="0" applyFill="0" applyAlignment="0" applyProtection="0"/>
    <xf numFmtId="0" fontId="47" fillId="0" borderId="500" applyNumberFormat="0" applyFill="0" applyAlignment="0" applyProtection="0"/>
    <xf numFmtId="0" fontId="47" fillId="0" borderId="593"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47" fillId="0" borderId="509"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115" fillId="0" borderId="499" applyNumberFormat="0" applyFill="0" applyAlignment="0" applyProtection="0"/>
    <xf numFmtId="0" fontId="47" fillId="0" borderId="500" applyNumberFormat="0" applyFill="0" applyAlignment="0" applyProtection="0"/>
    <xf numFmtId="0" fontId="115" fillId="0" borderId="573" applyNumberFormat="0" applyFill="0" applyAlignment="0" applyProtection="0"/>
    <xf numFmtId="0" fontId="115" fillId="0" borderId="530" applyNumberFormat="0" applyFill="0" applyAlignment="0" applyProtection="0"/>
    <xf numFmtId="0" fontId="47" fillId="0" borderId="537" applyNumberFormat="0" applyFill="0" applyAlignment="0" applyProtection="0"/>
    <xf numFmtId="0" fontId="115" fillId="0" borderId="589" applyNumberFormat="0" applyFill="0" applyAlignment="0" applyProtection="0"/>
    <xf numFmtId="0" fontId="47" fillId="0" borderId="537" applyNumberFormat="0" applyFill="0" applyAlignment="0" applyProtection="0"/>
    <xf numFmtId="0" fontId="47" fillId="0" borderId="574" applyNumberFormat="0" applyFill="0" applyAlignment="0" applyProtection="0"/>
    <xf numFmtId="0" fontId="47" fillId="0" borderId="540" applyNumberFormat="0" applyFill="0" applyAlignment="0" applyProtection="0"/>
    <xf numFmtId="0" fontId="115" fillId="0" borderId="533" applyNumberFormat="0" applyFill="0" applyAlignment="0" applyProtection="0"/>
    <xf numFmtId="0" fontId="47" fillId="0" borderId="593" applyNumberFormat="0" applyFill="0" applyAlignment="0" applyProtection="0"/>
    <xf numFmtId="0" fontId="47" fillId="0" borderId="617"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47" fillId="0" borderId="537"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47" fillId="0" borderId="574" applyNumberFormat="0" applyFill="0" applyAlignment="0" applyProtection="0"/>
    <xf numFmtId="0" fontId="47" fillId="0" borderId="534" applyNumberFormat="0" applyFill="0" applyAlignment="0" applyProtection="0"/>
    <xf numFmtId="0" fontId="47" fillId="0" borderId="506" applyNumberFormat="0" applyFill="0" applyAlignment="0" applyProtection="0"/>
    <xf numFmtId="0" fontId="115" fillId="0" borderId="616" applyNumberFormat="0" applyFill="0" applyAlignment="0" applyProtection="0"/>
    <xf numFmtId="0" fontId="47" fillId="0" borderId="500" applyNumberFormat="0" applyFill="0" applyAlignment="0" applyProtection="0"/>
    <xf numFmtId="0" fontId="115" fillId="0" borderId="517"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115" fillId="0" borderId="573" applyNumberFormat="0" applyFill="0" applyAlignment="0" applyProtection="0"/>
    <xf numFmtId="0" fontId="115" fillId="0" borderId="589" applyNumberFormat="0" applyFill="0" applyAlignment="0" applyProtection="0"/>
    <xf numFmtId="0" fontId="47" fillId="0" borderId="540"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21" fillId="0" borderId="510" applyNumberFormat="0" applyFill="0">
      <alignment horizontal="centerContinuous" vertical="top"/>
    </xf>
    <xf numFmtId="0" fontId="115" fillId="0" borderId="508" applyNumberFormat="0" applyFill="0" applyAlignment="0" applyProtection="0"/>
    <xf numFmtId="0" fontId="47" fillId="0" borderId="509" applyNumberFormat="0" applyFill="0" applyAlignment="0" applyProtection="0"/>
    <xf numFmtId="0" fontId="115" fillId="0" borderId="508" applyNumberFormat="0" applyFill="0" applyAlignment="0" applyProtection="0"/>
    <xf numFmtId="0" fontId="115" fillId="0" borderId="502" applyNumberFormat="0" applyFill="0" applyAlignment="0" applyProtection="0"/>
    <xf numFmtId="0" fontId="47" fillId="0" borderId="537" applyNumberFormat="0" applyFill="0" applyAlignment="0" applyProtection="0"/>
    <xf numFmtId="183" fontId="102" fillId="69" borderId="608" applyBorder="0">
      <alignment horizontal="left" vertical="center" indent="2"/>
    </xf>
    <xf numFmtId="0" fontId="121" fillId="0" borderId="591" applyNumberFormat="0" applyFill="0">
      <alignment horizontal="centerContinuous" vertical="top"/>
    </xf>
    <xf numFmtId="0" fontId="115" fillId="0" borderId="573" applyNumberFormat="0" applyFill="0" applyAlignment="0" applyProtection="0"/>
    <xf numFmtId="0" fontId="41" fillId="16" borderId="543" applyNumberFormat="0" applyAlignment="0" applyProtection="0"/>
    <xf numFmtId="0" fontId="115" fillId="0" borderId="517" applyNumberFormat="0" applyFill="0" applyAlignment="0" applyProtection="0"/>
    <xf numFmtId="0" fontId="47" fillId="0" borderId="506" applyNumberFormat="0" applyFill="0" applyAlignment="0" applyProtection="0"/>
    <xf numFmtId="0" fontId="42" fillId="0" borderId="546" applyNumberFormat="0" applyFill="0" applyAlignment="0" applyProtection="0"/>
    <xf numFmtId="0" fontId="47" fillId="0" borderId="593" applyNumberFormat="0" applyFill="0" applyAlignment="0" applyProtection="0"/>
    <xf numFmtId="0" fontId="47" fillId="0" borderId="518" applyNumberFormat="0" applyFill="0" applyAlignment="0" applyProtection="0"/>
    <xf numFmtId="0" fontId="47" fillId="0" borderId="485" applyNumberFormat="0" applyFill="0" applyAlignment="0" applyProtection="0"/>
    <xf numFmtId="0" fontId="115" fillId="0" borderId="484" applyNumberFormat="0" applyFill="0" applyAlignment="0" applyProtection="0"/>
    <xf numFmtId="0" fontId="47" fillId="0" borderId="485" applyNumberFormat="0" applyFill="0" applyAlignment="0" applyProtection="0"/>
    <xf numFmtId="0" fontId="115" fillId="0" borderId="487" applyNumberFormat="0" applyFill="0" applyAlignment="0" applyProtection="0"/>
    <xf numFmtId="0" fontId="47" fillId="0" borderId="577" applyNumberFormat="0" applyFill="0" applyAlignment="0" applyProtection="0"/>
    <xf numFmtId="0" fontId="115" fillId="0" borderId="484" applyNumberFormat="0" applyFill="0" applyAlignment="0" applyProtection="0"/>
    <xf numFmtId="0" fontId="115" fillId="0" borderId="517"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0" fontId="121" fillId="0" borderId="575" applyNumberFormat="0" applyFill="0">
      <alignment horizontal="centerContinuous" vertical="top"/>
    </xf>
    <xf numFmtId="0" fontId="115" fillId="0" borderId="508" applyNumberFormat="0" applyFill="0" applyAlignment="0" applyProtection="0"/>
    <xf numFmtId="0" fontId="47" fillId="0" borderId="485" applyNumberFormat="0" applyFill="0" applyAlignment="0" applyProtection="0"/>
    <xf numFmtId="0" fontId="115" fillId="0" borderId="508"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121" fillId="0" borderId="510" applyNumberFormat="0" applyFill="0">
      <alignment horizontal="centerContinuous" vertical="top"/>
    </xf>
    <xf numFmtId="0" fontId="47" fillId="0" borderId="485" applyNumberFormat="0" applyFill="0" applyAlignment="0" applyProtection="0"/>
    <xf numFmtId="0" fontId="47" fillId="0" borderId="485"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115" fillId="0" borderId="484" applyNumberFormat="0" applyFill="0" applyAlignment="0" applyProtection="0"/>
    <xf numFmtId="0" fontId="47" fillId="0" borderId="485"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115" fillId="0" borderId="576" applyNumberFormat="0" applyFill="0" applyAlignment="0" applyProtection="0"/>
    <xf numFmtId="0" fontId="115" fillId="0" borderId="502" applyNumberFormat="0" applyFill="0" applyAlignment="0" applyProtection="0"/>
    <xf numFmtId="0" fontId="47" fillId="0" borderId="537" applyNumberFormat="0" applyFill="0" applyAlignment="0" applyProtection="0"/>
    <xf numFmtId="0" fontId="47" fillId="0" borderId="518" applyNumberFormat="0" applyFill="0" applyAlignment="0" applyProtection="0"/>
    <xf numFmtId="0" fontId="47" fillId="0" borderId="534" applyNumberFormat="0" applyFill="0" applyAlignment="0" applyProtection="0"/>
    <xf numFmtId="0" fontId="115" fillId="0" borderId="616" applyNumberFormat="0" applyFill="0" applyAlignment="0" applyProtection="0"/>
    <xf numFmtId="0" fontId="115" fillId="0" borderId="600" applyNumberFormat="0" applyFill="0" applyAlignment="0" applyProtection="0"/>
    <xf numFmtId="0" fontId="115" fillId="0" borderId="502"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573" applyNumberFormat="0" applyFill="0" applyAlignment="0" applyProtection="0"/>
    <xf numFmtId="0" fontId="121" fillId="0" borderId="504" applyNumberFormat="0" applyFill="0">
      <alignment horizontal="centerContinuous" vertical="top"/>
    </xf>
    <xf numFmtId="0" fontId="47" fillId="0" borderId="491" applyNumberFormat="0" applyFill="0" applyAlignment="0" applyProtection="0"/>
    <xf numFmtId="0" fontId="115" fillId="0" borderId="573" applyNumberFormat="0" applyFill="0" applyAlignment="0" applyProtection="0"/>
    <xf numFmtId="0" fontId="47" fillId="0" borderId="491" applyNumberFormat="0" applyFill="0" applyAlignment="0" applyProtection="0"/>
    <xf numFmtId="0" fontId="121" fillId="73" borderId="486" applyNumberFormat="0" applyBorder="0">
      <alignment horizontal="left" vertical="top" indent="1"/>
    </xf>
    <xf numFmtId="0" fontId="115" fillId="0" borderId="533" applyNumberFormat="0" applyFill="0" applyAlignment="0" applyProtection="0"/>
    <xf numFmtId="0" fontId="41" fillId="16" borderId="543" applyNumberFormat="0" applyAlignment="0" applyProtection="0"/>
    <xf numFmtId="0" fontId="115" fillId="0" borderId="589" applyNumberFormat="0" applyFill="0" applyAlignment="0" applyProtection="0"/>
    <xf numFmtId="0" fontId="47" fillId="0" borderId="531" applyNumberFormat="0" applyFill="0" applyAlignment="0" applyProtection="0"/>
    <xf numFmtId="0" fontId="47" fillId="0" borderId="485" applyNumberFormat="0" applyFill="0" applyAlignment="0" applyProtection="0"/>
    <xf numFmtId="0" fontId="121" fillId="0" borderId="507" applyNumberFormat="0" applyFill="0">
      <alignment horizontal="centerContinuous" vertical="top"/>
    </xf>
    <xf numFmtId="0" fontId="115" fillId="0" borderId="586" applyNumberFormat="0" applyFill="0" applyAlignment="0" applyProtection="0"/>
    <xf numFmtId="0" fontId="121" fillId="0" borderId="519" applyNumberFormat="0" applyFill="0">
      <alignment horizontal="centerContinuous" vertical="top"/>
    </xf>
    <xf numFmtId="0" fontId="47" fillId="0" borderId="485" applyNumberFormat="0" applyFill="0" applyAlignment="0" applyProtection="0"/>
    <xf numFmtId="0" fontId="121" fillId="73" borderId="486" applyNumberFormat="0" applyBorder="0">
      <alignment horizontal="left" vertical="top" indent="1"/>
    </xf>
    <xf numFmtId="0" fontId="115" fillId="0" borderId="484" applyNumberFormat="0" applyFill="0" applyAlignment="0" applyProtection="0"/>
    <xf numFmtId="0" fontId="47" fillId="0" borderId="485" applyNumberFormat="0" applyFill="0" applyAlignment="0" applyProtection="0"/>
    <xf numFmtId="0" fontId="121" fillId="73" borderId="486" applyNumberFormat="0" applyBorder="0">
      <alignment horizontal="left" vertical="top" indent="1"/>
    </xf>
    <xf numFmtId="0" fontId="115" fillId="0" borderId="484" applyNumberFormat="0" applyFill="0" applyAlignment="0" applyProtection="0"/>
    <xf numFmtId="0" fontId="106" fillId="70" borderId="604" applyNumberFormat="0" applyAlignment="0" applyProtection="0"/>
    <xf numFmtId="0" fontId="115" fillId="0" borderId="484" applyNumberFormat="0" applyFill="0" applyAlignment="0" applyProtection="0"/>
    <xf numFmtId="0" fontId="115" fillId="0" borderId="502"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38" fillId="6" borderId="543" applyNumberFormat="0" applyAlignment="0" applyProtection="0"/>
    <xf numFmtId="0" fontId="47" fillId="0" borderId="503"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115" fillId="0" borderId="484" applyNumberFormat="0" applyFill="0" applyAlignment="0" applyProtection="0"/>
    <xf numFmtId="0" fontId="115" fillId="0" borderId="533" applyNumberFormat="0" applyFill="0" applyAlignment="0" applyProtection="0"/>
    <xf numFmtId="0" fontId="47" fillId="0" borderId="593" applyNumberFormat="0" applyFill="0" applyAlignment="0" applyProtection="0"/>
    <xf numFmtId="0" fontId="115" fillId="0" borderId="517" applyNumberFormat="0" applyFill="0" applyAlignment="0" applyProtection="0"/>
    <xf numFmtId="0" fontId="121" fillId="0" borderId="575" applyNumberFormat="0" applyFill="0">
      <alignment horizontal="centerContinuous" vertical="top"/>
    </xf>
    <xf numFmtId="0" fontId="41" fillId="16" borderId="543" applyNumberFormat="0" applyAlignment="0" applyProtection="0"/>
    <xf numFmtId="0" fontId="115" fillId="0" borderId="533" applyNumberFormat="0" applyFill="0" applyAlignment="0" applyProtection="0"/>
    <xf numFmtId="0" fontId="115" fillId="0" borderId="505" applyNumberFormat="0" applyFill="0" applyAlignment="0" applyProtection="0"/>
    <xf numFmtId="0" fontId="47" fillId="0" borderId="601" applyNumberFormat="0" applyFill="0" applyAlignment="0" applyProtection="0"/>
    <xf numFmtId="0" fontId="115" fillId="0" borderId="505" applyNumberFormat="0" applyFill="0" applyAlignment="0" applyProtection="0"/>
    <xf numFmtId="0" fontId="47" fillId="0" borderId="531" applyNumberFormat="0" applyFill="0" applyAlignment="0" applyProtection="0"/>
    <xf numFmtId="0" fontId="121" fillId="0" borderId="507" applyNumberFormat="0" applyFill="0">
      <alignment horizontal="centerContinuous" vertical="top"/>
    </xf>
    <xf numFmtId="0" fontId="115" fillId="0" borderId="481"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21" fillId="0" borderId="483" applyNumberFormat="0" applyFill="0">
      <alignment horizontal="centerContinuous" vertical="top"/>
    </xf>
    <xf numFmtId="0" fontId="115" fillId="0" borderId="573" applyNumberFormat="0" applyFill="0" applyAlignment="0" applyProtection="0"/>
    <xf numFmtId="0" fontId="121" fillId="73" borderId="588" applyNumberFormat="0" applyBorder="0">
      <alignment horizontal="left" vertical="top" indent="1"/>
    </xf>
    <xf numFmtId="0" fontId="115" fillId="0" borderId="505" applyNumberFormat="0" applyFill="0" applyAlignment="0" applyProtection="0"/>
    <xf numFmtId="0" fontId="47" fillId="0" borderId="506" applyNumberFormat="0" applyFill="0" applyAlignment="0" applyProtection="0"/>
    <xf numFmtId="0" fontId="115" fillId="0" borderId="502" applyNumberFormat="0" applyFill="0" applyAlignment="0" applyProtection="0"/>
    <xf numFmtId="0" fontId="41" fillId="16" borderId="561" applyNumberFormat="0" applyAlignment="0" applyProtection="0"/>
    <xf numFmtId="0" fontId="41" fillId="16" borderId="580" applyNumberFormat="0" applyAlignment="0" applyProtection="0"/>
    <xf numFmtId="0" fontId="47" fillId="0" borderId="531" applyNumberFormat="0" applyFill="0" applyAlignment="0" applyProtection="0"/>
    <xf numFmtId="0" fontId="47" fillId="0" borderId="577" applyNumberFormat="0" applyFill="0" applyAlignment="0" applyProtection="0"/>
    <xf numFmtId="0" fontId="47" fillId="0" borderId="590" applyNumberFormat="0" applyFill="0" applyAlignment="0" applyProtection="0"/>
    <xf numFmtId="0" fontId="41" fillId="16" borderId="512" applyNumberFormat="0" applyAlignment="0" applyProtection="0"/>
    <xf numFmtId="0" fontId="47" fillId="0" borderId="509" applyNumberFormat="0" applyFill="0" applyAlignment="0" applyProtection="0"/>
    <xf numFmtId="0" fontId="47" fillId="0" borderId="488" applyNumberFormat="0" applyFill="0" applyAlignment="0" applyProtection="0"/>
    <xf numFmtId="0" fontId="115" fillId="0" borderId="502" applyNumberFormat="0" applyFill="0" applyAlignment="0" applyProtection="0"/>
    <xf numFmtId="0" fontId="115" fillId="0" borderId="517" applyNumberFormat="0" applyFill="0" applyAlignment="0" applyProtection="0"/>
    <xf numFmtId="0" fontId="47" fillId="0" borderId="537" applyNumberFormat="0" applyFill="0" applyAlignment="0" applyProtection="0"/>
    <xf numFmtId="0" fontId="47" fillId="0" borderId="552" applyNumberFormat="0" applyFill="0" applyAlignment="0" applyProtection="0"/>
    <xf numFmtId="0" fontId="121" fillId="73" borderId="501" applyNumberFormat="0" applyBorder="0">
      <alignment horizontal="left" vertical="top" indent="1"/>
    </xf>
    <xf numFmtId="0" fontId="47" fillId="0" borderId="485" applyNumberFormat="0" applyFill="0" applyAlignment="0" applyProtection="0"/>
    <xf numFmtId="0" fontId="47" fillId="0" borderId="518" applyNumberFormat="0" applyFill="0" applyAlignment="0" applyProtection="0"/>
    <xf numFmtId="0" fontId="115" fillId="0" borderId="616" applyNumberFormat="0" applyFill="0" applyAlignment="0" applyProtection="0"/>
    <xf numFmtId="0" fontId="115" fillId="0" borderId="517" applyNumberFormat="0" applyFill="0" applyAlignment="0" applyProtection="0"/>
    <xf numFmtId="0" fontId="115" fillId="0" borderId="573" applyNumberFormat="0" applyFill="0" applyAlignment="0" applyProtection="0"/>
    <xf numFmtId="0" fontId="115" fillId="0" borderId="502" applyNumberFormat="0" applyFill="0" applyAlignment="0" applyProtection="0"/>
    <xf numFmtId="0" fontId="121" fillId="73" borderId="553" applyNumberFormat="0" applyBorder="0">
      <alignment horizontal="left" vertical="top" indent="1"/>
    </xf>
    <xf numFmtId="0" fontId="47" fillId="0" borderId="485" applyNumberFormat="0" applyFill="0" applyAlignment="0" applyProtection="0"/>
    <xf numFmtId="0" fontId="115" fillId="0" borderId="517" applyNumberFormat="0" applyFill="0" applyAlignment="0" applyProtection="0"/>
    <xf numFmtId="0" fontId="121" fillId="0" borderId="535" applyNumberFormat="0" applyFill="0">
      <alignment horizontal="centerContinuous" vertical="top"/>
    </xf>
    <xf numFmtId="0" fontId="47" fillId="0" borderId="593" applyNumberFormat="0" applyFill="0" applyAlignment="0" applyProtection="0"/>
    <xf numFmtId="0" fontId="115" fillId="0" borderId="567" applyNumberFormat="0" applyFill="0" applyAlignment="0" applyProtection="0"/>
    <xf numFmtId="0" fontId="47" fillId="0" borderId="488" applyNumberFormat="0" applyFill="0" applyAlignment="0" applyProtection="0"/>
    <xf numFmtId="0" fontId="115" fillId="0" borderId="487" applyNumberFormat="0" applyFill="0" applyAlignment="0" applyProtection="0"/>
    <xf numFmtId="0" fontId="47" fillId="0" borderId="488" applyNumberFormat="0" applyFill="0" applyAlignment="0" applyProtection="0"/>
    <xf numFmtId="0" fontId="47" fillId="0" borderId="528" applyNumberFormat="0" applyFill="0" applyAlignment="0" applyProtection="0"/>
    <xf numFmtId="0" fontId="115" fillId="0" borderId="508" applyNumberFormat="0" applyFill="0" applyAlignment="0" applyProtection="0"/>
    <xf numFmtId="0" fontId="115" fillId="0" borderId="487" applyNumberFormat="0" applyFill="0" applyAlignment="0" applyProtection="0"/>
    <xf numFmtId="0" fontId="115" fillId="0" borderId="517" applyNumberFormat="0" applyFill="0" applyAlignment="0" applyProtection="0"/>
    <xf numFmtId="0" fontId="121" fillId="0" borderId="504" applyNumberFormat="0" applyFill="0">
      <alignment horizontal="centerContinuous" vertical="top"/>
    </xf>
    <xf numFmtId="0" fontId="115" fillId="0" borderId="530" applyNumberFormat="0" applyFill="0" applyAlignment="0" applyProtection="0"/>
    <xf numFmtId="0" fontId="115" fillId="0" borderId="527"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51" applyNumberFormat="0" applyFill="0" applyAlignment="0" applyProtection="0"/>
    <xf numFmtId="0" fontId="115" fillId="0" borderId="508" applyNumberFormat="0" applyFill="0" applyAlignment="0" applyProtection="0"/>
    <xf numFmtId="0" fontId="47" fillId="0" borderId="518" applyNumberFormat="0" applyFill="0" applyAlignment="0" applyProtection="0"/>
    <xf numFmtId="0" fontId="121" fillId="0" borderId="507" applyNumberFormat="0" applyFill="0">
      <alignment horizontal="centerContinuous" vertical="top"/>
    </xf>
    <xf numFmtId="0" fontId="47" fillId="0" borderId="593" applyNumberFormat="0" applyFill="0" applyAlignment="0" applyProtection="0"/>
    <xf numFmtId="0" fontId="47" fillId="0" borderId="528" applyNumberFormat="0" applyFill="0" applyAlignment="0" applyProtection="0"/>
    <xf numFmtId="0" fontId="38" fillId="6" borderId="543" applyNumberFormat="0" applyAlignment="0" applyProtection="0"/>
    <xf numFmtId="0" fontId="121" fillId="0" borderId="519" applyNumberFormat="0" applyFill="0">
      <alignment horizontal="centerContinuous" vertical="top"/>
    </xf>
    <xf numFmtId="0" fontId="47" fillId="0" borderId="552" applyNumberFormat="0" applyFill="0" applyAlignment="0" applyProtection="0"/>
    <xf numFmtId="0" fontId="115" fillId="0" borderId="517" applyNumberFormat="0" applyFill="0" applyAlignment="0" applyProtection="0"/>
    <xf numFmtId="0" fontId="47" fillId="0" borderId="552" applyNumberFormat="0" applyFill="0" applyAlignment="0" applyProtection="0"/>
    <xf numFmtId="0" fontId="115" fillId="0" borderId="527" applyNumberFormat="0" applyFill="0" applyAlignment="0" applyProtection="0"/>
    <xf numFmtId="0" fontId="115" fillId="0" borderId="530"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47" fillId="0" borderId="540" applyNumberFormat="0" applyFill="0" applyAlignment="0" applyProtection="0"/>
    <xf numFmtId="0" fontId="115" fillId="0" borderId="517" applyNumberFormat="0" applyFill="0" applyAlignment="0" applyProtection="0"/>
    <xf numFmtId="0" fontId="41" fillId="16" borderId="596" applyNumberFormat="0" applyAlignment="0" applyProtection="0"/>
    <xf numFmtId="0" fontId="105" fillId="70" borderId="554" applyNumberFormat="0" applyAlignment="0" applyProtection="0"/>
    <xf numFmtId="0" fontId="121" fillId="0" borderId="618" applyNumberFormat="0" applyFill="0">
      <alignment horizontal="centerContinuous" vertical="top"/>
    </xf>
    <xf numFmtId="0" fontId="115" fillId="0" borderId="527" applyNumberFormat="0" applyFill="0" applyAlignment="0" applyProtection="0"/>
    <xf numFmtId="0" fontId="38" fillId="6" borderId="512" applyNumberFormat="0" applyAlignment="0" applyProtection="0"/>
    <xf numFmtId="0" fontId="36" fillId="6" borderId="542" applyNumberFormat="0" applyAlignment="0" applyProtection="0"/>
    <xf numFmtId="0" fontId="47" fillId="0" borderId="537" applyNumberFormat="0" applyFill="0" applyAlignment="0" applyProtection="0"/>
    <xf numFmtId="0" fontId="115" fillId="0" borderId="530" applyNumberFormat="0" applyFill="0" applyAlignment="0" applyProtection="0"/>
    <xf numFmtId="0" fontId="47" fillId="0" borderId="601" applyNumberFormat="0" applyFill="0" applyAlignment="0" applyProtection="0"/>
    <xf numFmtId="0" fontId="115" fillId="0" borderId="573" applyNumberFormat="0" applyFill="0" applyAlignment="0" applyProtection="0"/>
    <xf numFmtId="0" fontId="115" fillId="0" borderId="589" applyNumberFormat="0" applyFill="0" applyAlignment="0" applyProtection="0"/>
    <xf numFmtId="0" fontId="115" fillId="0" borderId="576" applyNumberFormat="0" applyFill="0" applyAlignment="0" applyProtection="0"/>
    <xf numFmtId="0" fontId="115" fillId="0" borderId="573" applyNumberFormat="0" applyFill="0" applyAlignment="0" applyProtection="0"/>
    <xf numFmtId="0" fontId="47" fillId="0" borderId="540" applyNumberFormat="0" applyFill="0" applyAlignment="0" applyProtection="0"/>
    <xf numFmtId="0" fontId="115" fillId="0" borderId="551" applyNumberFormat="0" applyFill="0" applyAlignment="0" applyProtection="0"/>
    <xf numFmtId="0" fontId="47" fillId="0" borderId="601" applyNumberFormat="0" applyFill="0" applyAlignment="0" applyProtection="0"/>
    <xf numFmtId="0" fontId="115" fillId="0" borderId="490" applyNumberFormat="0" applyFill="0" applyAlignment="0" applyProtection="0"/>
    <xf numFmtId="0" fontId="115" fillId="0" borderId="573" applyNumberFormat="0" applyFill="0" applyAlignment="0" applyProtection="0"/>
    <xf numFmtId="0" fontId="47" fillId="0" borderId="540" applyNumberFormat="0" applyFill="0" applyAlignment="0" applyProtection="0"/>
    <xf numFmtId="0" fontId="115" fillId="0" borderId="539" applyNumberFormat="0" applyFill="0" applyAlignment="0" applyProtection="0"/>
    <xf numFmtId="0" fontId="41" fillId="16" borderId="521" applyNumberFormat="0" applyAlignment="0" applyProtection="0"/>
    <xf numFmtId="0" fontId="47" fillId="0" borderId="488" applyNumberFormat="0" applyFill="0" applyAlignment="0" applyProtection="0"/>
    <xf numFmtId="0" fontId="47" fillId="0" borderId="601" applyNumberFormat="0" applyFill="0" applyAlignment="0" applyProtection="0"/>
    <xf numFmtId="0" fontId="115" fillId="0" borderId="589" applyNumberFormat="0" applyFill="0" applyAlignment="0" applyProtection="0"/>
    <xf numFmtId="0" fontId="115" fillId="0" borderId="517" applyNumberFormat="0" applyFill="0" applyAlignment="0" applyProtection="0"/>
    <xf numFmtId="0" fontId="121" fillId="0" borderId="519" applyNumberFormat="0" applyFill="0">
      <alignment horizontal="centerContinuous" vertical="top"/>
    </xf>
    <xf numFmtId="0" fontId="115" fillId="0" borderId="517" applyNumberFormat="0" applyFill="0" applyAlignment="0" applyProtection="0"/>
    <xf numFmtId="0" fontId="115" fillId="0" borderId="536" applyNumberFormat="0" applyFill="0" applyAlignment="0" applyProtection="0"/>
    <xf numFmtId="0" fontId="47" fillId="0" borderId="500" applyNumberFormat="0" applyFill="0" applyAlignment="0" applyProtection="0"/>
    <xf numFmtId="0" fontId="47" fillId="0" borderId="518" applyNumberFormat="0" applyFill="0" applyAlignment="0" applyProtection="0"/>
    <xf numFmtId="0" fontId="115" fillId="0" borderId="573" applyNumberFormat="0" applyFill="0" applyAlignment="0" applyProtection="0"/>
    <xf numFmtId="0" fontId="47" fillId="0" borderId="540" applyNumberFormat="0" applyFill="0" applyAlignment="0" applyProtection="0"/>
    <xf numFmtId="0" fontId="115" fillId="0" borderId="536" applyNumberFormat="0" applyFill="0" applyAlignment="0" applyProtection="0"/>
    <xf numFmtId="0" fontId="115" fillId="0" borderId="539" applyNumberFormat="0" applyFill="0" applyAlignment="0" applyProtection="0"/>
    <xf numFmtId="0" fontId="121" fillId="0" borderId="532" applyNumberFormat="0" applyFill="0">
      <alignment horizontal="centerContinuous" vertical="top"/>
    </xf>
    <xf numFmtId="0" fontId="41" fillId="16" borderId="561" applyNumberFormat="0" applyAlignment="0" applyProtection="0"/>
    <xf numFmtId="0" fontId="115" fillId="0" borderId="530" applyNumberFormat="0" applyFill="0" applyAlignment="0" applyProtection="0"/>
    <xf numFmtId="0" fontId="47" fillId="0" borderId="528" applyNumberFormat="0" applyFill="0" applyAlignment="0" applyProtection="0"/>
    <xf numFmtId="0" fontId="36" fillId="6" borderId="554" applyNumberFormat="0" applyAlignment="0" applyProtection="0"/>
    <xf numFmtId="0" fontId="115" fillId="0" borderId="517" applyNumberFormat="0" applyFill="0" applyAlignment="0" applyProtection="0"/>
    <xf numFmtId="0" fontId="115" fillId="0" borderId="539" applyNumberFormat="0" applyFill="0" applyAlignment="0" applyProtection="0"/>
    <xf numFmtId="0" fontId="115" fillId="0" borderId="490" applyNumberFormat="0" applyFill="0" applyAlignment="0" applyProtection="0"/>
    <xf numFmtId="0" fontId="115" fillId="0" borderId="539" applyNumberFormat="0" applyFill="0" applyAlignment="0" applyProtection="0"/>
    <xf numFmtId="0" fontId="121" fillId="0" borderId="519" applyNumberFormat="0" applyFill="0">
      <alignment horizontal="centerContinuous" vertical="top"/>
    </xf>
    <xf numFmtId="0" fontId="121" fillId="0" borderId="538" applyNumberFormat="0" applyFill="0">
      <alignment horizontal="centerContinuous" vertical="top"/>
    </xf>
    <xf numFmtId="0" fontId="115" fillId="0" borderId="536" applyNumberFormat="0" applyFill="0" applyAlignment="0" applyProtection="0"/>
    <xf numFmtId="0" fontId="47" fillId="0" borderId="528" applyNumberFormat="0" applyFill="0" applyAlignment="0" applyProtection="0"/>
    <xf numFmtId="0" fontId="115" fillId="0" borderId="505" applyNumberFormat="0" applyFill="0" applyAlignment="0" applyProtection="0"/>
    <xf numFmtId="0" fontId="47" fillId="0" borderId="528" applyNumberFormat="0" applyFill="0" applyAlignment="0" applyProtection="0"/>
    <xf numFmtId="0" fontId="115" fillId="0" borderId="505" applyNumberFormat="0" applyFill="0" applyAlignment="0" applyProtection="0"/>
    <xf numFmtId="0" fontId="47" fillId="0" borderId="601"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115" fillId="0" borderId="589"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47" fillId="0" borderId="601"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21" fillId="0" borderId="489" applyNumberFormat="0" applyFill="0">
      <alignment horizontal="centerContinuous" vertical="top"/>
    </xf>
    <xf numFmtId="0" fontId="115" fillId="0" borderId="487" applyNumberFormat="0" applyFill="0" applyAlignment="0" applyProtection="0"/>
    <xf numFmtId="0" fontId="47" fillId="0" borderId="488"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21" fillId="0" borderId="489" applyNumberFormat="0" applyFill="0">
      <alignment horizontal="centerContinuous" vertical="top"/>
    </xf>
    <xf numFmtId="0" fontId="115" fillId="0" borderId="533" applyNumberFormat="0" applyFill="0" applyAlignment="0" applyProtection="0"/>
    <xf numFmtId="0" fontId="115" fillId="0" borderId="505" applyNumberFormat="0" applyFill="0" applyAlignment="0" applyProtection="0"/>
    <xf numFmtId="0" fontId="115" fillId="0" borderId="517"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15" fillId="0" borderId="517" applyNumberFormat="0" applyFill="0" applyAlignment="0" applyProtection="0"/>
    <xf numFmtId="0" fontId="115" fillId="0" borderId="573" applyNumberFormat="0" applyFill="0" applyAlignment="0" applyProtection="0"/>
    <xf numFmtId="0" fontId="47" fillId="0" borderId="531" applyNumberFormat="0" applyFill="0" applyAlignment="0" applyProtection="0"/>
    <xf numFmtId="0" fontId="115" fillId="0" borderId="530" applyNumberFormat="0" applyFill="0" applyAlignment="0" applyProtection="0"/>
    <xf numFmtId="0" fontId="115" fillId="0" borderId="517" applyNumberFormat="0" applyFill="0" applyAlignment="0" applyProtection="0"/>
    <xf numFmtId="0" fontId="121" fillId="73" borderId="510" applyNumberFormat="0" applyBorder="0">
      <alignment horizontal="left" vertical="top" indent="1"/>
    </xf>
    <xf numFmtId="0" fontId="41" fillId="16" borderId="596" applyNumberFormat="0" applyAlignment="0" applyProtection="0"/>
    <xf numFmtId="0" fontId="115" fillId="0" borderId="539" applyNumberFormat="0" applyFill="0" applyAlignment="0" applyProtection="0"/>
    <xf numFmtId="0" fontId="115" fillId="0" borderId="536" applyNumberFormat="0" applyFill="0" applyAlignment="0" applyProtection="0"/>
    <xf numFmtId="0" fontId="115" fillId="0" borderId="573" applyNumberFormat="0" applyFill="0" applyAlignment="0" applyProtection="0"/>
    <xf numFmtId="0" fontId="121" fillId="0" borderId="519" applyNumberFormat="0" applyFill="0">
      <alignment horizontal="centerContinuous" vertical="top"/>
    </xf>
    <xf numFmtId="0" fontId="115" fillId="0" borderId="530" applyNumberFormat="0" applyFill="0" applyAlignment="0" applyProtection="0"/>
    <xf numFmtId="0" fontId="115" fillId="0" borderId="530" applyNumberFormat="0" applyFill="0" applyAlignment="0" applyProtection="0"/>
    <xf numFmtId="0" fontId="47" fillId="0" borderId="518" applyNumberFormat="0" applyFill="0" applyAlignment="0" applyProtection="0"/>
    <xf numFmtId="0" fontId="115" fillId="0" borderId="533" applyNumberFormat="0" applyFill="0" applyAlignment="0" applyProtection="0"/>
    <xf numFmtId="0" fontId="47" fillId="0" borderId="540" applyNumberFormat="0" applyFill="0" applyAlignment="0" applyProtection="0"/>
    <xf numFmtId="0" fontId="121" fillId="0" borderId="532" applyNumberFormat="0" applyFill="0">
      <alignment horizontal="centerContinuous" vertical="top"/>
    </xf>
    <xf numFmtId="0" fontId="121" fillId="0" borderId="541" applyNumberFormat="0" applyFill="0">
      <alignment horizontal="centerContinuous" vertical="top"/>
    </xf>
    <xf numFmtId="0" fontId="115" fillId="0" borderId="517" applyNumberFormat="0" applyFill="0" applyAlignment="0" applyProtection="0"/>
    <xf numFmtId="0" fontId="121" fillId="73" borderId="492" applyNumberFormat="0" applyBorder="0">
      <alignment horizontal="left" vertical="top" indent="1"/>
    </xf>
    <xf numFmtId="0" fontId="115" fillId="0" borderId="487" applyNumberFormat="0" applyFill="0" applyAlignment="0" applyProtection="0"/>
    <xf numFmtId="0" fontId="115" fillId="0" borderId="487" applyNumberFormat="0" applyFill="0" applyAlignment="0" applyProtection="0"/>
    <xf numFmtId="0" fontId="115" fillId="0" borderId="527" applyNumberFormat="0" applyFill="0" applyAlignment="0" applyProtection="0"/>
    <xf numFmtId="0" fontId="47" fillId="0" borderId="601" applyNumberFormat="0" applyFill="0" applyAlignment="0" applyProtection="0"/>
    <xf numFmtId="0" fontId="115" fillId="0" borderId="517" applyNumberFormat="0" applyFill="0" applyAlignment="0" applyProtection="0"/>
    <xf numFmtId="0" fontId="121" fillId="73" borderId="519" applyNumberFormat="0" applyBorder="0">
      <alignment horizontal="left" vertical="top" indent="1"/>
    </xf>
    <xf numFmtId="0" fontId="115" fillId="0" borderId="508" applyNumberFormat="0" applyFill="0" applyAlignment="0" applyProtection="0"/>
    <xf numFmtId="0" fontId="115" fillId="0" borderId="539" applyNumberFormat="0" applyFill="0" applyAlignment="0" applyProtection="0"/>
    <xf numFmtId="0" fontId="115" fillId="0" borderId="539" applyNumberFormat="0" applyFill="0" applyAlignment="0" applyProtection="0"/>
    <xf numFmtId="0" fontId="121" fillId="0" borderId="591" applyNumberFormat="0" applyFill="0">
      <alignment horizontal="centerContinuous" vertical="top"/>
    </xf>
    <xf numFmtId="0" fontId="38" fillId="6" borderId="555" applyNumberFormat="0" applyAlignment="0" applyProtection="0"/>
    <xf numFmtId="0" fontId="38" fillId="6" borderId="596" applyNumberFormat="0" applyAlignment="0" applyProtection="0"/>
    <xf numFmtId="0" fontId="121" fillId="0" borderId="519" applyNumberFormat="0" applyFill="0">
      <alignment horizontal="centerContinuous" vertical="top"/>
    </xf>
    <xf numFmtId="0" fontId="36" fillId="6" borderId="511" applyNumberFormat="0" applyAlignment="0" applyProtection="0"/>
    <xf numFmtId="0" fontId="115" fillId="0" borderId="539" applyNumberFormat="0" applyFill="0" applyAlignment="0" applyProtection="0"/>
    <xf numFmtId="0" fontId="90" fillId="58" borderId="523" applyNumberFormat="0" applyFont="0" applyAlignment="0" applyProtection="0"/>
    <xf numFmtId="0" fontId="47" fillId="0" borderId="568" applyNumberFormat="0" applyFill="0" applyAlignment="0" applyProtection="0"/>
    <xf numFmtId="0" fontId="38" fillId="6" borderId="596" applyNumberFormat="0" applyAlignment="0" applyProtection="0"/>
    <xf numFmtId="0" fontId="41" fillId="16" borderId="521" applyNumberFormat="0" applyAlignment="0" applyProtection="0"/>
    <xf numFmtId="0" fontId="47" fillId="0" borderId="500" applyNumberFormat="0" applyFill="0" applyAlignment="0" applyProtection="0"/>
    <xf numFmtId="0" fontId="115" fillId="0" borderId="551" applyNumberFormat="0" applyFill="0" applyAlignment="0" applyProtection="0"/>
    <xf numFmtId="0" fontId="121" fillId="0" borderId="575" applyNumberFormat="0" applyFill="0">
      <alignment horizontal="centerContinuous" vertical="top"/>
    </xf>
    <xf numFmtId="0" fontId="47" fillId="0" borderId="528" applyNumberFormat="0" applyFill="0" applyAlignment="0" applyProtection="0"/>
    <xf numFmtId="0" fontId="47" fillId="0" borderId="537" applyNumberFormat="0" applyFill="0" applyAlignment="0" applyProtection="0"/>
    <xf numFmtId="0" fontId="115" fillId="0" borderId="536" applyNumberFormat="0" applyFill="0" applyAlignment="0" applyProtection="0"/>
    <xf numFmtId="0" fontId="38" fillId="6" borderId="555" applyNumberFormat="0" applyAlignment="0" applyProtection="0"/>
    <xf numFmtId="0" fontId="47" fillId="0" borderId="593" applyNumberFormat="0" applyFill="0" applyAlignment="0" applyProtection="0"/>
    <xf numFmtId="0" fontId="115" fillId="0" borderId="536" applyNumberFormat="0" applyFill="0" applyAlignment="0" applyProtection="0"/>
    <xf numFmtId="0" fontId="121" fillId="0" borderId="510" applyNumberFormat="0" applyFill="0">
      <alignment horizontal="centerContinuous" vertical="top"/>
    </xf>
    <xf numFmtId="0" fontId="115" fillId="0" borderId="536" applyNumberFormat="0" applyFill="0" applyAlignment="0" applyProtection="0"/>
    <xf numFmtId="0" fontId="121" fillId="73" borderId="504" applyNumberFormat="0" applyBorder="0">
      <alignment horizontal="left" vertical="top" indent="1"/>
    </xf>
    <xf numFmtId="0" fontId="115" fillId="0" borderId="573" applyNumberFormat="0" applyFill="0" applyAlignment="0" applyProtection="0"/>
    <xf numFmtId="0" fontId="115" fillId="0" borderId="539" applyNumberFormat="0" applyFill="0" applyAlignment="0" applyProtection="0"/>
    <xf numFmtId="0" fontId="115" fillId="0" borderId="539" applyNumberFormat="0" applyFill="0" applyAlignment="0" applyProtection="0"/>
    <xf numFmtId="0" fontId="47" fillId="0" borderId="577" applyNumberFormat="0" applyFill="0" applyAlignment="0" applyProtection="0"/>
    <xf numFmtId="0" fontId="115" fillId="0" borderId="539" applyNumberFormat="0" applyFill="0" applyAlignment="0" applyProtection="0"/>
    <xf numFmtId="0" fontId="121" fillId="73" borderId="501" applyNumberFormat="0" applyBorder="0">
      <alignment horizontal="left" vertical="top" indent="1"/>
    </xf>
    <xf numFmtId="0" fontId="47" fillId="0" borderId="528" applyNumberFormat="0" applyFill="0" applyAlignment="0" applyProtection="0"/>
    <xf numFmtId="0" fontId="115" fillId="0" borderId="573" applyNumberFormat="0" applyFill="0" applyAlignment="0" applyProtection="0"/>
    <xf numFmtId="0" fontId="47" fillId="0" borderId="528" applyNumberFormat="0" applyFill="0" applyAlignment="0" applyProtection="0"/>
    <xf numFmtId="0" fontId="115" fillId="0" borderId="527" applyNumberFormat="0" applyFill="0" applyAlignment="0" applyProtection="0"/>
    <xf numFmtId="0" fontId="115" fillId="0" borderId="539" applyNumberFormat="0" applyFill="0" applyAlignment="0" applyProtection="0"/>
    <xf numFmtId="0" fontId="106" fillId="70" borderId="521" applyNumberFormat="0" applyAlignment="0" applyProtection="0"/>
    <xf numFmtId="0" fontId="47" fillId="0" borderId="518" applyNumberFormat="0" applyFill="0" applyAlignment="0" applyProtection="0"/>
    <xf numFmtId="0" fontId="121" fillId="0" borderId="575" applyNumberFormat="0" applyFill="0">
      <alignment horizontal="centerContinuous" vertical="top"/>
    </xf>
    <xf numFmtId="0" fontId="115" fillId="0" borderId="527" applyNumberFormat="0" applyFill="0" applyAlignment="0" applyProtection="0"/>
    <xf numFmtId="0" fontId="41" fillId="16" borderId="555" applyNumberFormat="0" applyAlignment="0" applyProtection="0"/>
    <xf numFmtId="0" fontId="47" fillId="0" borderId="590" applyNumberFormat="0" applyFill="0" applyAlignment="0" applyProtection="0"/>
    <xf numFmtId="0" fontId="47" fillId="0" borderId="601" applyNumberFormat="0" applyFill="0" applyAlignment="0" applyProtection="0"/>
    <xf numFmtId="0" fontId="115" fillId="0" borderId="539" applyNumberFormat="0" applyFill="0" applyAlignment="0" applyProtection="0"/>
    <xf numFmtId="0" fontId="121" fillId="0" borderId="541" applyNumberFormat="0" applyFill="0">
      <alignment horizontal="centerContinuous" vertical="top"/>
    </xf>
    <xf numFmtId="0" fontId="105" fillId="70" borderId="520" applyNumberFormat="0" applyAlignment="0" applyProtection="0"/>
    <xf numFmtId="0" fontId="121" fillId="0" borderId="529" applyNumberFormat="0" applyFill="0">
      <alignment horizontal="centerContinuous" vertical="top"/>
    </xf>
    <xf numFmtId="0" fontId="115" fillId="0" borderId="527" applyNumberFormat="0" applyFill="0" applyAlignment="0" applyProtection="0"/>
    <xf numFmtId="0" fontId="115" fillId="0" borderId="573" applyNumberFormat="0" applyFill="0" applyAlignment="0" applyProtection="0"/>
    <xf numFmtId="0" fontId="121" fillId="0" borderId="538" applyNumberFormat="0" applyFill="0">
      <alignment horizontal="centerContinuous" vertical="top"/>
    </xf>
    <xf numFmtId="0" fontId="36" fillId="6" borderId="579" applyNumberFormat="0" applyAlignment="0" applyProtection="0"/>
    <xf numFmtId="0" fontId="36" fillId="6" borderId="595" applyNumberFormat="0" applyAlignment="0" applyProtection="0"/>
    <xf numFmtId="0" fontId="47" fillId="0" borderId="574" applyNumberFormat="0" applyFill="0" applyAlignment="0" applyProtection="0"/>
    <xf numFmtId="0" fontId="47" fillId="0" borderId="593" applyNumberFormat="0" applyFill="0" applyAlignment="0" applyProtection="0"/>
    <xf numFmtId="44" fontId="2" fillId="0" borderId="0" applyFont="0" applyFill="0" applyBorder="0" applyAlignment="0" applyProtection="0"/>
    <xf numFmtId="0" fontId="47" fillId="0" borderId="503" applyNumberFormat="0" applyFill="0" applyAlignment="0" applyProtection="0"/>
    <xf numFmtId="0" fontId="106" fillId="70" borderId="521" applyNumberFormat="0" applyAlignment="0" applyProtection="0"/>
    <xf numFmtId="0" fontId="105" fillId="70" borderId="471" applyNumberFormat="0" applyAlignment="0" applyProtection="0"/>
    <xf numFmtId="182" fontId="102" fillId="69" borderId="480" applyFont="0" applyFill="0" applyBorder="0" applyProtection="0">
      <alignment vertical="center"/>
    </xf>
    <xf numFmtId="0" fontId="36" fillId="6" borderId="471" applyNumberFormat="0" applyAlignment="0" applyProtection="0"/>
    <xf numFmtId="0" fontId="38" fillId="6" borderId="472" applyNumberFormat="0" applyAlignment="0" applyProtection="0"/>
    <xf numFmtId="0" fontId="38" fillId="6" borderId="472" applyNumberFormat="0" applyAlignment="0" applyProtection="0"/>
    <xf numFmtId="0" fontId="41" fillId="16" borderId="472" applyNumberFormat="0" applyAlignment="0" applyProtection="0"/>
    <xf numFmtId="0" fontId="42" fillId="0" borderId="475" applyNumberFormat="0" applyFill="0" applyAlignment="0" applyProtection="0"/>
    <xf numFmtId="0" fontId="41" fillId="16" borderId="472" applyNumberFormat="0" applyAlignment="0" applyProtection="0"/>
    <xf numFmtId="0" fontId="47" fillId="0" borderId="503" applyNumberFormat="0" applyFill="0" applyAlignment="0" applyProtection="0"/>
    <xf numFmtId="0" fontId="121" fillId="73" borderId="489" applyNumberFormat="0" applyBorder="0">
      <alignment horizontal="left" vertical="top" indent="1"/>
    </xf>
    <xf numFmtId="0" fontId="47" fillId="0" borderId="503" applyNumberFormat="0" applyFill="0" applyAlignment="0" applyProtection="0"/>
    <xf numFmtId="0" fontId="41" fillId="16" borderId="472" applyNumberFormat="0" applyAlignment="0" applyProtection="0"/>
    <xf numFmtId="0" fontId="47" fillId="0" borderId="528" applyNumberFormat="0" applyFill="0" applyAlignment="0" applyProtection="0"/>
    <xf numFmtId="0" fontId="47" fillId="0" borderId="500" applyNumberFormat="0" applyFill="0" applyAlignment="0" applyProtection="0"/>
    <xf numFmtId="0" fontId="47" fillId="0" borderId="601" applyNumberFormat="0" applyFill="0" applyAlignment="0" applyProtection="0"/>
    <xf numFmtId="0" fontId="115" fillId="0" borderId="573" applyNumberFormat="0" applyFill="0" applyAlignment="0" applyProtection="0"/>
    <xf numFmtId="0" fontId="121" fillId="73" borderId="507" applyNumberFormat="0" applyBorder="0">
      <alignment horizontal="left" vertical="top" indent="1"/>
    </xf>
    <xf numFmtId="0" fontId="115" fillId="0" borderId="527" applyNumberFormat="0" applyFill="0" applyAlignment="0" applyProtection="0"/>
    <xf numFmtId="0" fontId="42" fillId="0" borderId="558" applyNumberFormat="0" applyFill="0" applyAlignment="0" applyProtection="0"/>
    <xf numFmtId="0" fontId="47" fillId="0" borderId="601" applyNumberFormat="0" applyFill="0" applyAlignment="0" applyProtection="0"/>
    <xf numFmtId="0" fontId="47" fillId="0" borderId="491" applyNumberFormat="0" applyFill="0" applyAlignment="0" applyProtection="0"/>
    <xf numFmtId="0" fontId="115" fillId="0" borderId="573" applyNumberFormat="0" applyFill="0" applyAlignment="0" applyProtection="0"/>
    <xf numFmtId="0" fontId="106" fillId="70" borderId="472" applyNumberFormat="0" applyAlignment="0" applyProtection="0"/>
    <xf numFmtId="0" fontId="107" fillId="57" borderId="472" applyNumberFormat="0" applyAlignment="0" applyProtection="0"/>
    <xf numFmtId="0" fontId="42" fillId="0" borderId="473" applyNumberFormat="0" applyFill="0" applyAlignment="0" applyProtection="0"/>
    <xf numFmtId="0" fontId="47" fillId="0" borderId="587" applyNumberFormat="0" applyFill="0" applyAlignment="0" applyProtection="0"/>
    <xf numFmtId="0" fontId="47" fillId="0" borderId="488" applyNumberFormat="0" applyFill="0" applyAlignment="0" applyProtection="0"/>
    <xf numFmtId="0" fontId="115" fillId="0" borderId="573" applyNumberFormat="0" applyFill="0" applyAlignment="0" applyProtection="0"/>
    <xf numFmtId="0" fontId="90" fillId="58" borderId="474" applyNumberFormat="0" applyFont="0" applyAlignment="0" applyProtection="0"/>
    <xf numFmtId="0" fontId="42" fillId="0" borderId="475" applyNumberFormat="0" applyFill="0" applyAlignment="0" applyProtection="0"/>
    <xf numFmtId="0" fontId="38" fillId="6" borderId="472" applyNumberFormat="0" applyAlignment="0" applyProtection="0"/>
    <xf numFmtId="0" fontId="107" fillId="57" borderId="521" applyNumberFormat="0" applyAlignment="0" applyProtection="0"/>
    <xf numFmtId="0" fontId="115" fillId="0" borderId="527"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472" applyNumberFormat="0" applyAlignment="0" applyProtection="0"/>
    <xf numFmtId="0" fontId="36" fillId="6" borderId="47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47" fillId="0" borderId="500" applyNumberFormat="0" applyFill="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472" applyNumberFormat="0" applyAlignment="0" applyProtection="0"/>
    <xf numFmtId="43" fontId="1" fillId="0" borderId="0" applyFont="0" applyFill="0" applyBorder="0" applyAlignment="0" applyProtection="0"/>
    <xf numFmtId="0" fontId="47" fillId="0" borderId="552"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476" applyBorder="0">
      <alignment horizontal="left" vertical="center" indent="2"/>
    </xf>
    <xf numFmtId="0" fontId="47" fillId="0" borderId="601" applyNumberFormat="0" applyFill="0" applyAlignment="0" applyProtection="0"/>
    <xf numFmtId="0" fontId="47" fillId="0" borderId="503" applyNumberFormat="0" applyFill="0" applyAlignment="0" applyProtection="0"/>
    <xf numFmtId="44" fontId="2" fillId="0" borderId="0" applyFont="0" applyFill="0" applyBorder="0" applyAlignment="0" applyProtection="0"/>
    <xf numFmtId="44" fontId="2" fillId="0" borderId="0" applyFont="0" applyFill="0" applyBorder="0" applyAlignment="0" applyProtection="0"/>
    <xf numFmtId="0" fontId="121" fillId="73" borderId="535" applyNumberFormat="0" applyBorder="0">
      <alignment horizontal="left" vertical="top" indent="1"/>
    </xf>
    <xf numFmtId="0" fontId="47" fillId="0" borderId="488" applyNumberFormat="0" applyFill="0" applyAlignment="0" applyProtection="0"/>
    <xf numFmtId="0" fontId="42" fillId="0" borderId="522" applyNumberFormat="0" applyFill="0" applyAlignment="0" applyProtection="0"/>
    <xf numFmtId="0" fontId="121" fillId="73" borderId="489" applyNumberFormat="0" applyBorder="0">
      <alignment horizontal="left" vertical="top" indent="1"/>
    </xf>
    <xf numFmtId="0" fontId="105" fillId="70" borderId="520" applyNumberFormat="0" applyAlignment="0" applyProtection="0"/>
    <xf numFmtId="0" fontId="115" fillId="0" borderId="527" applyNumberFormat="0" applyFill="0" applyAlignment="0" applyProtection="0"/>
    <xf numFmtId="0" fontId="47" fillId="0" borderId="611" applyNumberFormat="0" applyFill="0" applyAlignment="0" applyProtection="0"/>
    <xf numFmtId="0" fontId="121" fillId="0" borderId="575" applyNumberFormat="0" applyFill="0">
      <alignment horizontal="centerContinuous" vertical="top"/>
    </xf>
    <xf numFmtId="0" fontId="115" fillId="0" borderId="487" applyNumberFormat="0" applyFill="0" applyAlignment="0" applyProtection="0"/>
    <xf numFmtId="0" fontId="47" fillId="0" borderId="488" applyNumberFormat="0" applyFill="0" applyAlignment="0" applyProtection="0"/>
    <xf numFmtId="0" fontId="121" fillId="73" borderId="489" applyNumberFormat="0" applyBorder="0">
      <alignment horizontal="left" vertical="top" indent="1"/>
    </xf>
    <xf numFmtId="0" fontId="115" fillId="0" borderId="487" applyNumberFormat="0" applyFill="0" applyAlignment="0" applyProtection="0"/>
    <xf numFmtId="0" fontId="41" fillId="16" borderId="555" applyNumberFormat="0" applyAlignment="0" applyProtection="0"/>
    <xf numFmtId="0" fontId="115" fillId="0" borderId="487" applyNumberFormat="0" applyFill="0" applyAlignment="0" applyProtection="0"/>
    <xf numFmtId="0" fontId="107" fillId="57" borderId="521" applyNumberFormat="0" applyAlignment="0" applyProtection="0"/>
    <xf numFmtId="0" fontId="47" fillId="0" borderId="488"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47" fillId="0" borderId="601" applyNumberFormat="0" applyFill="0" applyAlignment="0" applyProtection="0"/>
    <xf numFmtId="0" fontId="47" fillId="0" borderId="552" applyNumberFormat="0" applyFill="0" applyAlignment="0" applyProtection="0"/>
    <xf numFmtId="0" fontId="90" fillId="58" borderId="523" applyNumberFormat="0" applyFont="0" applyAlignment="0" applyProtection="0"/>
    <xf numFmtId="0" fontId="47" fillId="0" borderId="552"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121" fillId="0" borderId="529" applyNumberFormat="0" applyFill="0">
      <alignment horizontal="centerContinuous" vertical="top"/>
    </xf>
    <xf numFmtId="0" fontId="47" fillId="0" borderId="488" applyNumberFormat="0" applyFill="0" applyAlignment="0" applyProtection="0"/>
    <xf numFmtId="0" fontId="47" fillId="0" borderId="574" applyNumberFormat="0" applyFill="0" applyAlignment="0" applyProtection="0"/>
    <xf numFmtId="0" fontId="47" fillId="0" borderId="503" applyNumberFormat="0" applyFill="0" applyAlignment="0" applyProtection="0"/>
    <xf numFmtId="0" fontId="47" fillId="0" borderId="506" applyNumberFormat="0" applyFill="0" applyAlignment="0" applyProtection="0"/>
    <xf numFmtId="0" fontId="47" fillId="0" borderId="488" applyNumberFormat="0" applyFill="0" applyAlignment="0" applyProtection="0"/>
    <xf numFmtId="0" fontId="47" fillId="0" borderId="518" applyNumberFormat="0" applyFill="0" applyAlignment="0" applyProtection="0"/>
    <xf numFmtId="0" fontId="47" fillId="0" borderId="552" applyNumberFormat="0" applyFill="0" applyAlignment="0" applyProtection="0"/>
    <xf numFmtId="0" fontId="47" fillId="0" borderId="518" applyNumberFormat="0" applyFill="0" applyAlignment="0" applyProtection="0"/>
    <xf numFmtId="0" fontId="47" fillId="0" borderId="614" applyNumberFormat="0" applyFill="0" applyAlignment="0" applyProtection="0"/>
    <xf numFmtId="0" fontId="47" fillId="0" borderId="491" applyNumberFormat="0" applyFill="0" applyAlignment="0" applyProtection="0"/>
    <xf numFmtId="0" fontId="121" fillId="73" borderId="492" applyNumberFormat="0" applyBorder="0">
      <alignment horizontal="left" vertical="top" indent="1"/>
    </xf>
    <xf numFmtId="0" fontId="47" fillId="0" borderId="488" applyNumberFormat="0" applyFill="0" applyAlignment="0" applyProtection="0"/>
    <xf numFmtId="0" fontId="115" fillId="0" borderId="610" applyNumberFormat="0" applyFill="0" applyAlignment="0" applyProtection="0"/>
    <xf numFmtId="0" fontId="47" fillId="0" borderId="488" applyNumberFormat="0" applyFill="0" applyAlignment="0" applyProtection="0"/>
    <xf numFmtId="0" fontId="115" fillId="0" borderId="490" applyNumberFormat="0" applyFill="0" applyAlignment="0" applyProtection="0"/>
    <xf numFmtId="0" fontId="47" fillId="0" borderId="491" applyNumberFormat="0" applyFill="0" applyAlignment="0" applyProtection="0"/>
    <xf numFmtId="0" fontId="121" fillId="73" borderId="504" applyNumberFormat="0" applyBorder="0">
      <alignment horizontal="left" vertical="top" indent="1"/>
    </xf>
    <xf numFmtId="0" fontId="47" fillId="0" borderId="509" applyNumberFormat="0" applyFill="0" applyAlignment="0" applyProtection="0"/>
    <xf numFmtId="0" fontId="115" fillId="0" borderId="517" applyNumberFormat="0" applyFill="0" applyAlignment="0" applyProtection="0"/>
    <xf numFmtId="0" fontId="121" fillId="73" borderId="492" applyNumberFormat="0" applyBorder="0">
      <alignment horizontal="left" vertical="top" indent="1"/>
    </xf>
    <xf numFmtId="0" fontId="47" fillId="0" borderId="488" applyNumberFormat="0" applyFill="0" applyAlignment="0" applyProtection="0"/>
    <xf numFmtId="0" fontId="47" fillId="0" borderId="488" applyNumberFormat="0" applyFill="0" applyAlignment="0" applyProtection="0"/>
    <xf numFmtId="0" fontId="115" fillId="0" borderId="573" applyNumberFormat="0" applyFill="0" applyAlignment="0" applyProtection="0"/>
    <xf numFmtId="182" fontId="102" fillId="69" borderId="480" applyFont="0" applyFill="0" applyBorder="0" applyProtection="0">
      <alignment vertical="center"/>
    </xf>
    <xf numFmtId="0" fontId="47" fillId="0" borderId="552" applyNumberFormat="0" applyFill="0" applyAlignment="0" applyProtection="0"/>
    <xf numFmtId="0" fontId="47" fillId="0" borderId="593" applyNumberFormat="0" applyFill="0" applyAlignment="0" applyProtection="0"/>
    <xf numFmtId="0" fontId="115" fillId="0" borderId="592" applyNumberFormat="0" applyFill="0" applyAlignment="0" applyProtection="0"/>
    <xf numFmtId="0" fontId="47" fillId="0" borderId="540" applyNumberFormat="0" applyFill="0" applyAlignment="0" applyProtection="0"/>
    <xf numFmtId="0" fontId="47" fillId="0" borderId="577" applyNumberFormat="0" applyFill="0" applyAlignment="0" applyProtection="0"/>
    <xf numFmtId="0" fontId="115" fillId="0" borderId="517" applyNumberFormat="0" applyFill="0" applyAlignment="0" applyProtection="0"/>
    <xf numFmtId="0" fontId="47" fillId="0" borderId="593" applyNumberFormat="0" applyFill="0" applyAlignment="0" applyProtection="0"/>
    <xf numFmtId="0" fontId="115" fillId="0" borderId="487" applyNumberFormat="0" applyFill="0" applyAlignment="0" applyProtection="0"/>
    <xf numFmtId="0" fontId="115" fillId="0" borderId="600" applyNumberFormat="0" applyFill="0" applyAlignment="0" applyProtection="0"/>
    <xf numFmtId="0" fontId="47" fillId="0" borderId="506" applyNumberFormat="0" applyFill="0" applyAlignment="0" applyProtection="0"/>
    <xf numFmtId="0" fontId="115" fillId="0" borderId="539" applyNumberFormat="0" applyFill="0" applyAlignment="0" applyProtection="0"/>
    <xf numFmtId="0" fontId="115" fillId="0" borderId="490" applyNumberFormat="0" applyFill="0" applyAlignment="0" applyProtection="0"/>
    <xf numFmtId="183" fontId="102" fillId="69" borderId="498" applyBorder="0">
      <alignment horizontal="left" vertical="center" indent="2"/>
    </xf>
    <xf numFmtId="0" fontId="115" fillId="0" borderId="592" applyNumberFormat="0" applyFill="0" applyAlignment="0" applyProtection="0"/>
    <xf numFmtId="0" fontId="115" fillId="0" borderId="490" applyNumberFormat="0" applyFill="0" applyAlignment="0" applyProtection="0"/>
    <xf numFmtId="0" fontId="41" fillId="16" borderId="555" applyNumberFormat="0" applyAlignment="0" applyProtection="0"/>
    <xf numFmtId="0" fontId="47" fillId="0" borderId="491" applyNumberFormat="0" applyFill="0" applyAlignment="0" applyProtection="0"/>
    <xf numFmtId="0" fontId="115" fillId="0" borderId="576" applyNumberFormat="0" applyFill="0" applyAlignment="0" applyProtection="0"/>
    <xf numFmtId="0" fontId="47" fillId="0" borderId="518" applyNumberFormat="0" applyFill="0" applyAlignment="0" applyProtection="0"/>
    <xf numFmtId="0" fontId="47" fillId="0" borderId="587" applyNumberFormat="0" applyFill="0" applyAlignment="0" applyProtection="0"/>
    <xf numFmtId="0" fontId="47" fillId="0" borderId="574" applyNumberFormat="0" applyFill="0" applyAlignment="0" applyProtection="0"/>
    <xf numFmtId="0" fontId="47" fillId="0" borderId="488" applyNumberFormat="0" applyFill="0" applyAlignment="0" applyProtection="0"/>
    <xf numFmtId="183" fontId="102" fillId="69" borderId="566" applyBorder="0">
      <alignment horizontal="left" vertical="center" indent="2"/>
    </xf>
    <xf numFmtId="183" fontId="102" fillId="69" borderId="476" applyBorder="0">
      <alignment horizontal="left" vertical="center" indent="2"/>
    </xf>
    <xf numFmtId="0" fontId="47" fillId="0" borderId="537" applyNumberFormat="0" applyFill="0" applyAlignment="0" applyProtection="0"/>
    <xf numFmtId="0" fontId="115" fillId="0" borderId="592" applyNumberFormat="0" applyFill="0" applyAlignment="0" applyProtection="0"/>
    <xf numFmtId="0" fontId="115" fillId="0" borderId="592" applyNumberFormat="0" applyFill="0" applyAlignment="0" applyProtection="0"/>
    <xf numFmtId="0" fontId="115" fillId="0" borderId="573" applyNumberFormat="0" applyFill="0" applyAlignment="0" applyProtection="0"/>
    <xf numFmtId="0" fontId="47" fillId="0" borderId="518"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50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15" fillId="0" borderId="481"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21" fillId="0" borderId="483" applyNumberFormat="0" applyFill="0">
      <alignment horizontal="centerContinuous" vertical="top"/>
    </xf>
    <xf numFmtId="0" fontId="115" fillId="0" borderId="481" applyNumberFormat="0" applyFill="0" applyAlignment="0" applyProtection="0"/>
    <xf numFmtId="0" fontId="115" fillId="0" borderId="481" applyNumberFormat="0" applyFill="0" applyAlignment="0" applyProtection="0"/>
    <xf numFmtId="0" fontId="121" fillId="0" borderId="483" applyNumberFormat="0" applyFill="0">
      <alignment horizontal="centerContinuous" vertical="top"/>
    </xf>
    <xf numFmtId="0" fontId="115" fillId="0" borderId="481" applyNumberFormat="0" applyFill="0" applyAlignment="0" applyProtection="0"/>
    <xf numFmtId="0" fontId="115" fillId="0" borderId="481" applyNumberFormat="0" applyFill="0" applyAlignment="0" applyProtection="0"/>
    <xf numFmtId="0" fontId="121" fillId="0" borderId="483" applyNumberFormat="0" applyFill="0">
      <alignment horizontal="centerContinuous" vertical="top"/>
    </xf>
    <xf numFmtId="0" fontId="47" fillId="0" borderId="482" applyNumberFormat="0" applyFill="0" applyAlignment="0" applyProtection="0"/>
    <xf numFmtId="0" fontId="115" fillId="0" borderId="481" applyNumberFormat="0" applyFill="0" applyAlignment="0" applyProtection="0"/>
    <xf numFmtId="0" fontId="115" fillId="0" borderId="481" applyNumberFormat="0" applyFill="0" applyAlignment="0" applyProtection="0"/>
    <xf numFmtId="0" fontId="121" fillId="73" borderId="483" applyNumberFormat="0" applyBorder="0">
      <alignment horizontal="left" vertical="top" indent="1"/>
    </xf>
    <xf numFmtId="0" fontId="121" fillId="0" borderId="483" applyNumberFormat="0" applyFill="0">
      <alignment horizontal="centerContinuous" vertical="top"/>
    </xf>
    <xf numFmtId="0" fontId="121" fillId="73" borderId="507" applyNumberFormat="0" applyBorder="0">
      <alignment horizontal="left" vertical="top" indent="1"/>
    </xf>
    <xf numFmtId="0" fontId="115" fillId="0" borderId="536" applyNumberFormat="0" applyFill="0" applyAlignment="0" applyProtection="0"/>
    <xf numFmtId="0" fontId="47" fillId="0" borderId="568" applyNumberFormat="0" applyFill="0" applyAlignment="0" applyProtection="0"/>
    <xf numFmtId="183" fontId="102" fillId="69" borderId="498" applyBorder="0">
      <alignment horizontal="left" vertical="center" indent="2"/>
    </xf>
    <xf numFmtId="0" fontId="47" fillId="0" borderId="491" applyNumberFormat="0" applyFill="0" applyAlignment="0" applyProtection="0"/>
    <xf numFmtId="0" fontId="47" fillId="0" borderId="491" applyNumberFormat="0" applyFill="0" applyAlignment="0" applyProtection="0"/>
    <xf numFmtId="0" fontId="115" fillId="0" borderId="539" applyNumberFormat="0" applyFill="0" applyAlignment="0" applyProtection="0"/>
    <xf numFmtId="0" fontId="47" fillId="0" borderId="491" applyNumberFormat="0" applyFill="0" applyAlignment="0" applyProtection="0"/>
    <xf numFmtId="0" fontId="121" fillId="73" borderId="575" applyNumberFormat="0" applyBorder="0">
      <alignment horizontal="left" vertical="top" indent="1"/>
    </xf>
    <xf numFmtId="0" fontId="47" fillId="0" borderId="482" applyNumberFormat="0" applyFill="0" applyAlignment="0" applyProtection="0"/>
    <xf numFmtId="0" fontId="47" fillId="0" borderId="482" applyNumberFormat="0" applyFill="0" applyAlignment="0" applyProtection="0"/>
    <xf numFmtId="0" fontId="115" fillId="0" borderId="481" applyNumberFormat="0" applyFill="0" applyAlignment="0" applyProtection="0"/>
    <xf numFmtId="0" fontId="47" fillId="0" borderId="482" applyNumberFormat="0" applyFill="0" applyAlignment="0" applyProtection="0"/>
    <xf numFmtId="0" fontId="47" fillId="0" borderId="482" applyNumberFormat="0" applyFill="0" applyAlignment="0" applyProtection="0"/>
    <xf numFmtId="0" fontId="121" fillId="73" borderId="483" applyNumberFormat="0" applyBorder="0">
      <alignment horizontal="left" vertical="top" indent="1"/>
    </xf>
    <xf numFmtId="0" fontId="121" fillId="73" borderId="519" applyNumberFormat="0" applyBorder="0">
      <alignment horizontal="left" vertical="top" indent="1"/>
    </xf>
    <xf numFmtId="0" fontId="121" fillId="0" borderId="483" applyNumberFormat="0" applyFill="0">
      <alignment horizontal="centerContinuous" vertical="top"/>
    </xf>
    <xf numFmtId="0" fontId="121" fillId="73" borderId="483" applyNumberFormat="0" applyBorder="0">
      <alignment horizontal="left" vertical="top" indent="1"/>
    </xf>
    <xf numFmtId="0" fontId="121" fillId="73" borderId="483" applyNumberFormat="0" applyBorder="0">
      <alignment horizontal="left" vertical="top" indent="1"/>
    </xf>
    <xf numFmtId="0" fontId="47" fillId="0" borderId="491" applyNumberFormat="0" applyFill="0" applyAlignment="0" applyProtection="0"/>
    <xf numFmtId="0" fontId="121" fillId="73" borderId="483" applyNumberFormat="0" applyBorder="0">
      <alignment horizontal="left" vertical="top" indent="1"/>
    </xf>
    <xf numFmtId="0" fontId="121" fillId="0" borderId="575" applyNumberFormat="0" applyFill="0">
      <alignment horizontal="centerContinuous" vertical="top"/>
    </xf>
    <xf numFmtId="0" fontId="121" fillId="0" borderId="541" applyNumberFormat="0" applyFill="0">
      <alignment horizontal="centerContinuous" vertical="top"/>
    </xf>
    <xf numFmtId="0" fontId="36" fillId="6" borderId="520" applyNumberFormat="0" applyAlignment="0" applyProtection="0"/>
    <xf numFmtId="0" fontId="47" fillId="0" borderId="491" applyNumberFormat="0" applyFill="0" applyAlignment="0" applyProtection="0"/>
    <xf numFmtId="0" fontId="47" fillId="0" borderId="491" applyNumberFormat="0" applyFill="0" applyAlignment="0" applyProtection="0"/>
    <xf numFmtId="0" fontId="115" fillId="0" borderId="502" applyNumberFormat="0" applyFill="0" applyAlignment="0" applyProtection="0"/>
    <xf numFmtId="0" fontId="47" fillId="0" borderId="500"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42" fillId="0" borderId="497" applyNumberFormat="0" applyFill="0" applyAlignment="0" applyProtection="0"/>
    <xf numFmtId="0" fontId="115" fillId="0" borderId="539" applyNumberFormat="0" applyFill="0" applyAlignment="0" applyProtection="0"/>
    <xf numFmtId="0" fontId="115" fillId="0" borderId="530" applyNumberFormat="0" applyFill="0" applyAlignment="0" applyProtection="0"/>
    <xf numFmtId="0" fontId="38" fillId="6" borderId="494" applyNumberFormat="0" applyAlignment="0" applyProtection="0"/>
    <xf numFmtId="0" fontId="47" fillId="0" borderId="491" applyNumberFormat="0" applyFill="0" applyAlignment="0" applyProtection="0"/>
    <xf numFmtId="0" fontId="41" fillId="16" borderId="512" applyNumberFormat="0" applyAlignment="0" applyProtection="0"/>
    <xf numFmtId="0" fontId="121" fillId="0" borderId="519" applyNumberFormat="0" applyFill="0">
      <alignment horizontal="centerContinuous" vertical="top"/>
    </xf>
    <xf numFmtId="0" fontId="115" fillId="0" borderId="539" applyNumberFormat="0" applyFill="0" applyAlignment="0" applyProtection="0"/>
    <xf numFmtId="0" fontId="115" fillId="0" borderId="536" applyNumberFormat="0" applyFill="0" applyAlignment="0" applyProtection="0"/>
    <xf numFmtId="0" fontId="121" fillId="73" borderId="501" applyNumberFormat="0" applyBorder="0">
      <alignment horizontal="left" vertical="top" indent="1"/>
    </xf>
    <xf numFmtId="0" fontId="115" fillId="0" borderId="487" applyNumberFormat="0" applyFill="0" applyAlignment="0" applyProtection="0"/>
    <xf numFmtId="0" fontId="121" fillId="0" borderId="541" applyNumberFormat="0" applyFill="0">
      <alignment horizontal="centerContinuous" vertical="top"/>
    </xf>
    <xf numFmtId="0" fontId="121" fillId="73" borderId="519" applyNumberFormat="0" applyBorder="0">
      <alignment horizontal="left" vertical="top" indent="1"/>
    </xf>
    <xf numFmtId="0" fontId="115" fillId="0" borderId="505" applyNumberFormat="0" applyFill="0" applyAlignment="0" applyProtection="0"/>
    <xf numFmtId="0" fontId="41" fillId="16" borderId="604" applyNumberFormat="0" applyAlignment="0" applyProtection="0"/>
    <xf numFmtId="0" fontId="47" fillId="0" borderId="540" applyNumberFormat="0" applyFill="0" applyAlignment="0" applyProtection="0"/>
    <xf numFmtId="0" fontId="121" fillId="73" borderId="569" applyNumberFormat="0" applyBorder="0">
      <alignment horizontal="left" vertical="top" indent="1"/>
    </xf>
    <xf numFmtId="0" fontId="115" fillId="0" borderId="499" applyNumberFormat="0" applyFill="0" applyAlignment="0" applyProtection="0"/>
    <xf numFmtId="0" fontId="121" fillId="73" borderId="519" applyNumberFormat="0" applyBorder="0">
      <alignment horizontal="left" vertical="top" indent="1"/>
    </xf>
    <xf numFmtId="0" fontId="115" fillId="0" borderId="567" applyNumberFormat="0" applyFill="0" applyAlignment="0" applyProtection="0"/>
    <xf numFmtId="0" fontId="47" fillId="0" borderId="571" applyNumberFormat="0" applyFill="0" applyAlignment="0" applyProtection="0"/>
    <xf numFmtId="0" fontId="115" fillId="0" borderId="539" applyNumberFormat="0" applyFill="0" applyAlignment="0" applyProtection="0"/>
    <xf numFmtId="0" fontId="47" fillId="0" borderId="488" applyNumberFormat="0" applyFill="0" applyAlignment="0" applyProtection="0"/>
    <xf numFmtId="0" fontId="115" fillId="0" borderId="530"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115" fillId="0" borderId="484" applyNumberFormat="0" applyFill="0" applyAlignment="0" applyProtection="0"/>
    <xf numFmtId="0" fontId="115" fillId="0" borderId="484" applyNumberFormat="0" applyFill="0" applyAlignment="0" applyProtection="0"/>
    <xf numFmtId="0" fontId="121" fillId="0" borderId="486" applyNumberFormat="0" applyFill="0">
      <alignment horizontal="centerContinuous" vertical="top"/>
    </xf>
    <xf numFmtId="0" fontId="47" fillId="0" borderId="485" applyNumberFormat="0" applyFill="0" applyAlignment="0" applyProtection="0"/>
    <xf numFmtId="0" fontId="115" fillId="0" borderId="484" applyNumberFormat="0" applyFill="0" applyAlignment="0" applyProtection="0"/>
    <xf numFmtId="0" fontId="115" fillId="0" borderId="484" applyNumberFormat="0" applyFill="0" applyAlignment="0" applyProtection="0"/>
    <xf numFmtId="0" fontId="121" fillId="73" borderId="486" applyNumberFormat="0" applyBorder="0">
      <alignment horizontal="left" vertical="top" indent="1"/>
    </xf>
    <xf numFmtId="0" fontId="121" fillId="0" borderId="486" applyNumberFormat="0" applyFill="0">
      <alignment horizontal="centerContinuous" vertical="top"/>
    </xf>
    <xf numFmtId="0" fontId="121" fillId="0" borderId="594" applyNumberFormat="0" applyFill="0">
      <alignment horizontal="centerContinuous" vertical="top"/>
    </xf>
    <xf numFmtId="0" fontId="47" fillId="0" borderId="506" applyNumberFormat="0" applyFill="0" applyAlignment="0" applyProtection="0"/>
    <xf numFmtId="0" fontId="47" fillId="0" borderId="503"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121" fillId="73" borderId="507" applyNumberFormat="0" applyBorder="0">
      <alignment horizontal="left" vertical="top" indent="1"/>
    </xf>
    <xf numFmtId="0" fontId="115" fillId="0" borderId="499" applyNumberFormat="0" applyFill="0" applyAlignment="0" applyProtection="0"/>
    <xf numFmtId="0" fontId="115" fillId="0" borderId="570"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115" fillId="0" borderId="484" applyNumberFormat="0" applyFill="0" applyAlignment="0" applyProtection="0"/>
    <xf numFmtId="0" fontId="47" fillId="0" borderId="485" applyNumberFormat="0" applyFill="0" applyAlignment="0" applyProtection="0"/>
    <xf numFmtId="0" fontId="47" fillId="0" borderId="485" applyNumberFormat="0" applyFill="0" applyAlignment="0" applyProtection="0"/>
    <xf numFmtId="0" fontId="121" fillId="73" borderId="486" applyNumberFormat="0" applyBorder="0">
      <alignment horizontal="left" vertical="top" indent="1"/>
    </xf>
    <xf numFmtId="0" fontId="42" fillId="0" borderId="607" applyNumberFormat="0" applyFill="0" applyAlignment="0" applyProtection="0"/>
    <xf numFmtId="0" fontId="121" fillId="0" borderId="486" applyNumberFormat="0" applyFill="0">
      <alignment horizontal="centerContinuous" vertical="top"/>
    </xf>
    <xf numFmtId="0" fontId="121" fillId="73" borderId="486" applyNumberFormat="0" applyBorder="0">
      <alignment horizontal="left" vertical="top" indent="1"/>
    </xf>
    <xf numFmtId="0" fontId="121" fillId="73" borderId="486" applyNumberFormat="0" applyBorder="0">
      <alignment horizontal="left" vertical="top" indent="1"/>
    </xf>
    <xf numFmtId="0" fontId="47" fillId="0" borderId="500" applyNumberFormat="0" applyFill="0" applyAlignment="0" applyProtection="0"/>
    <xf numFmtId="0" fontId="121" fillId="73" borderId="486" applyNumberFormat="0" applyBorder="0">
      <alignment horizontal="left" vertical="top" indent="1"/>
    </xf>
    <xf numFmtId="0" fontId="115" fillId="0" borderId="592" applyNumberFormat="0" applyFill="0" applyAlignment="0" applyProtection="0"/>
    <xf numFmtId="0" fontId="47" fillId="0" borderId="534" applyNumberFormat="0" applyFill="0" applyAlignment="0" applyProtection="0"/>
    <xf numFmtId="0" fontId="47" fillId="0" borderId="611"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115" fillId="0" borderId="505" applyNumberFormat="0" applyFill="0" applyAlignment="0" applyProtection="0"/>
    <xf numFmtId="0" fontId="121" fillId="73" borderId="504" applyNumberFormat="0" applyBorder="0">
      <alignment horizontal="left" vertical="top" indent="1"/>
    </xf>
    <xf numFmtId="0" fontId="47" fillId="0" borderId="500" applyNumberFormat="0" applyFill="0" applyAlignment="0" applyProtection="0"/>
    <xf numFmtId="0" fontId="115" fillId="0" borderId="539" applyNumberFormat="0" applyFill="0" applyAlignment="0" applyProtection="0"/>
    <xf numFmtId="0" fontId="115" fillId="0" borderId="502" applyNumberFormat="0" applyFill="0" applyAlignment="0" applyProtection="0"/>
    <xf numFmtId="0" fontId="121" fillId="73" borderId="541" applyNumberFormat="0" applyBorder="0">
      <alignment horizontal="left" vertical="top" indent="1"/>
    </xf>
    <xf numFmtId="0" fontId="47" fillId="0" borderId="571" applyNumberFormat="0" applyFill="0" applyAlignment="0" applyProtection="0"/>
    <xf numFmtId="0" fontId="47" fillId="0" borderId="568" applyNumberFormat="0" applyFill="0" applyAlignment="0" applyProtection="0"/>
    <xf numFmtId="0" fontId="115" fillId="0" borderId="502" applyNumberFormat="0" applyFill="0" applyAlignment="0" applyProtection="0"/>
    <xf numFmtId="0" fontId="42" fillId="0" borderId="522" applyNumberFormat="0" applyFill="0" applyAlignment="0" applyProtection="0"/>
    <xf numFmtId="0" fontId="105" fillId="70" borderId="579" applyNumberFormat="0" applyAlignment="0" applyProtection="0"/>
    <xf numFmtId="0" fontId="121" fillId="73" borderId="519" applyNumberFormat="0" applyBorder="0">
      <alignment horizontal="left" vertical="top" indent="1"/>
    </xf>
    <xf numFmtId="0" fontId="47" fillId="0" borderId="491" applyNumberFormat="0" applyFill="0" applyAlignment="0" applyProtection="0"/>
    <xf numFmtId="0" fontId="121" fillId="0" borderId="541" applyNumberFormat="0" applyFill="0">
      <alignment horizontal="centerContinuous" vertical="top"/>
    </xf>
    <xf numFmtId="0" fontId="47" fillId="0" borderId="509" applyNumberFormat="0" applyFill="0" applyAlignment="0" applyProtection="0"/>
    <xf numFmtId="0" fontId="115" fillId="0" borderId="527" applyNumberFormat="0" applyFill="0" applyAlignment="0" applyProtection="0"/>
    <xf numFmtId="0" fontId="121" fillId="73" borderId="510" applyNumberFormat="0" applyBorder="0">
      <alignment horizontal="left" vertical="top" indent="1"/>
    </xf>
    <xf numFmtId="0" fontId="115" fillId="0" borderId="527" applyNumberFormat="0" applyFill="0" applyAlignment="0" applyProtection="0"/>
    <xf numFmtId="0" fontId="90" fillId="58" borderId="545" applyNumberFormat="0" applyFont="0" applyAlignment="0" applyProtection="0"/>
    <xf numFmtId="0" fontId="115" fillId="0" borderId="592" applyNumberFormat="0" applyFill="0" applyAlignment="0" applyProtection="0"/>
    <xf numFmtId="0" fontId="47" fillId="0" borderId="549" applyNumberFormat="0" applyFill="0" applyAlignment="0" applyProtection="0"/>
    <xf numFmtId="0" fontId="36" fillId="6" borderId="493" applyNumberFormat="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21" fillId="0" borderId="489" applyNumberFormat="0" applyFill="0">
      <alignment horizontal="centerContinuous" vertical="top"/>
    </xf>
    <xf numFmtId="0" fontId="115" fillId="0" borderId="487" applyNumberFormat="0" applyFill="0" applyAlignment="0" applyProtection="0"/>
    <xf numFmtId="0" fontId="115" fillId="0" borderId="487" applyNumberFormat="0" applyFill="0" applyAlignment="0" applyProtection="0"/>
    <xf numFmtId="0" fontId="121" fillId="0" borderId="489" applyNumberFormat="0" applyFill="0">
      <alignment horizontal="centerContinuous" vertical="top"/>
    </xf>
    <xf numFmtId="0" fontId="115" fillId="0" borderId="487" applyNumberFormat="0" applyFill="0" applyAlignment="0" applyProtection="0"/>
    <xf numFmtId="0" fontId="115" fillId="0" borderId="487" applyNumberFormat="0" applyFill="0" applyAlignment="0" applyProtection="0"/>
    <xf numFmtId="0" fontId="121" fillId="0" borderId="489" applyNumberFormat="0" applyFill="0">
      <alignment horizontal="centerContinuous" vertical="top"/>
    </xf>
    <xf numFmtId="0" fontId="47" fillId="0" borderId="488" applyNumberFormat="0" applyFill="0" applyAlignment="0" applyProtection="0"/>
    <xf numFmtId="0" fontId="115" fillId="0" borderId="487" applyNumberFormat="0" applyFill="0" applyAlignment="0" applyProtection="0"/>
    <xf numFmtId="0" fontId="115" fillId="0" borderId="487" applyNumberFormat="0" applyFill="0" applyAlignment="0" applyProtection="0"/>
    <xf numFmtId="0" fontId="121" fillId="73" borderId="489" applyNumberFormat="0" applyBorder="0">
      <alignment horizontal="left" vertical="top" indent="1"/>
    </xf>
    <xf numFmtId="0" fontId="121" fillId="0" borderId="489" applyNumberFormat="0" applyFill="0">
      <alignment horizontal="centerContinuous" vertical="top"/>
    </xf>
    <xf numFmtId="0" fontId="47" fillId="0" borderId="593" applyNumberFormat="0" applyFill="0" applyAlignment="0" applyProtection="0"/>
    <xf numFmtId="0" fontId="115" fillId="0" borderId="490" applyNumberFormat="0" applyFill="0" applyAlignment="0" applyProtection="0"/>
    <xf numFmtId="0" fontId="115" fillId="0" borderId="592" applyNumberFormat="0" applyFill="0" applyAlignment="0" applyProtection="0"/>
    <xf numFmtId="0" fontId="115" fillId="0" borderId="505"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183" fontId="102" fillId="69" borderId="516" applyBorder="0">
      <alignment horizontal="left" vertical="center" indent="2"/>
    </xf>
    <xf numFmtId="0" fontId="47" fillId="0" borderId="503" applyNumberFormat="0" applyFill="0" applyAlignment="0" applyProtection="0"/>
    <xf numFmtId="0" fontId="115" fillId="0" borderId="600"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115" fillId="0" borderId="487" applyNumberFormat="0" applyFill="0" applyAlignment="0" applyProtection="0"/>
    <xf numFmtId="0" fontId="47" fillId="0" borderId="488" applyNumberFormat="0" applyFill="0" applyAlignment="0" applyProtection="0"/>
    <xf numFmtId="0" fontId="47" fillId="0" borderId="488" applyNumberFormat="0" applyFill="0" applyAlignment="0" applyProtection="0"/>
    <xf numFmtId="0" fontId="121" fillId="73" borderId="489" applyNumberFormat="0" applyBorder="0">
      <alignment horizontal="left" vertical="top" indent="1"/>
    </xf>
    <xf numFmtId="0" fontId="121" fillId="0" borderId="489" applyNumberFormat="0" applyFill="0">
      <alignment horizontal="centerContinuous" vertical="top"/>
    </xf>
    <xf numFmtId="0" fontId="121" fillId="73" borderId="489" applyNumberFormat="0" applyBorder="0">
      <alignment horizontal="left" vertical="top" indent="1"/>
    </xf>
    <xf numFmtId="0" fontId="121" fillId="73" borderId="489" applyNumberFormat="0" applyBorder="0">
      <alignment horizontal="left" vertical="top" indent="1"/>
    </xf>
    <xf numFmtId="0" fontId="47" fillId="0" borderId="503" applyNumberFormat="0" applyFill="0" applyAlignment="0" applyProtection="0"/>
    <xf numFmtId="0" fontId="121" fillId="73" borderId="489" applyNumberFormat="0" applyBorder="0">
      <alignment horizontal="left" vertical="top" indent="1"/>
    </xf>
    <xf numFmtId="0" fontId="105" fillId="70" borderId="542" applyNumberFormat="0" applyAlignment="0" applyProtection="0"/>
    <xf numFmtId="0" fontId="47" fillId="0" borderId="552" applyNumberFormat="0" applyFill="0" applyAlignment="0" applyProtection="0"/>
    <xf numFmtId="0" fontId="115" fillId="0" borderId="567"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0" fontId="115" fillId="0" borderId="548" applyNumberFormat="0" applyFill="0" applyAlignment="0" applyProtection="0"/>
    <xf numFmtId="0" fontId="47" fillId="0" borderId="506"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0" fontId="115" fillId="0" borderId="592" applyNumberFormat="0" applyFill="0" applyAlignment="0" applyProtection="0"/>
    <xf numFmtId="0" fontId="47" fillId="0" borderId="552" applyNumberFormat="0" applyFill="0" applyAlignment="0" applyProtection="0"/>
    <xf numFmtId="0" fontId="115" fillId="0" borderId="551" applyNumberFormat="0" applyFill="0" applyAlignment="0" applyProtection="0"/>
    <xf numFmtId="0" fontId="115" fillId="0" borderId="613" applyNumberFormat="0" applyFill="0" applyAlignment="0" applyProtection="0"/>
    <xf numFmtId="0" fontId="115" fillId="0" borderId="536" applyNumberFormat="0" applyFill="0" applyAlignment="0" applyProtection="0"/>
    <xf numFmtId="0" fontId="38" fillId="6" borderId="521" applyNumberFormat="0" applyAlignment="0" applyProtection="0"/>
    <xf numFmtId="0" fontId="47" fillId="0" borderId="506" applyNumberFormat="0" applyFill="0" applyAlignment="0" applyProtection="0"/>
    <xf numFmtId="0" fontId="115" fillId="0" borderId="600" applyNumberFormat="0" applyFill="0" applyAlignment="0" applyProtection="0"/>
    <xf numFmtId="0" fontId="121" fillId="73" borderId="538" applyNumberFormat="0" applyBorder="0">
      <alignment horizontal="left" vertical="top" indent="1"/>
    </xf>
    <xf numFmtId="0" fontId="47" fillId="0" borderId="506" applyNumberFormat="0" applyFill="0" applyAlignment="0" applyProtection="0"/>
    <xf numFmtId="0" fontId="47" fillId="0" borderId="503" applyNumberFormat="0" applyFill="0" applyAlignment="0" applyProtection="0"/>
    <xf numFmtId="0" fontId="47" fillId="0" borderId="500" applyNumberFormat="0" applyFill="0" applyAlignment="0" applyProtection="0"/>
    <xf numFmtId="0" fontId="47" fillId="0" borderId="506" applyNumberFormat="0" applyFill="0" applyAlignment="0" applyProtection="0"/>
    <xf numFmtId="0" fontId="47" fillId="0" borderId="506" applyNumberFormat="0" applyFill="0" applyAlignment="0" applyProtection="0"/>
    <xf numFmtId="0" fontId="47" fillId="0" borderId="534" applyNumberFormat="0" applyFill="0" applyAlignment="0" applyProtection="0"/>
    <xf numFmtId="0" fontId="121" fillId="73" borderId="535" applyNumberFormat="0" applyBorder="0">
      <alignment horizontal="left" vertical="top" indent="1"/>
    </xf>
    <xf numFmtId="0" fontId="115" fillId="0" borderId="508" applyNumberFormat="0" applyFill="0" applyAlignment="0" applyProtection="0"/>
    <xf numFmtId="0" fontId="47" fillId="0" borderId="509"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115" fillId="0" borderId="490"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115" fillId="0" borderId="490" applyNumberFormat="0" applyFill="0" applyAlignment="0" applyProtection="0"/>
    <xf numFmtId="0" fontId="115" fillId="0" borderId="490" applyNumberFormat="0" applyFill="0" applyAlignment="0" applyProtection="0"/>
    <xf numFmtId="0" fontId="121" fillId="0" borderId="492" applyNumberFormat="0" applyFill="0">
      <alignment horizontal="centerContinuous" vertical="top"/>
    </xf>
    <xf numFmtId="0" fontId="47" fillId="0" borderId="491" applyNumberFormat="0" applyFill="0" applyAlignment="0" applyProtection="0"/>
    <xf numFmtId="0" fontId="115" fillId="0" borderId="490" applyNumberFormat="0" applyFill="0" applyAlignment="0" applyProtection="0"/>
    <xf numFmtId="0" fontId="115" fillId="0" borderId="490" applyNumberFormat="0" applyFill="0" applyAlignment="0" applyProtection="0"/>
    <xf numFmtId="0" fontId="121" fillId="73" borderId="492" applyNumberFormat="0" applyBorder="0">
      <alignment horizontal="left" vertical="top" indent="1"/>
    </xf>
    <xf numFmtId="0" fontId="121" fillId="0" borderId="492" applyNumberFormat="0" applyFill="0">
      <alignment horizontal="centerContinuous" vertical="top"/>
    </xf>
    <xf numFmtId="0" fontId="121" fillId="73" borderId="510" applyNumberFormat="0" applyBorder="0">
      <alignment horizontal="left" vertical="top" indent="1"/>
    </xf>
    <xf numFmtId="0" fontId="105" fillId="70" borderId="493" applyNumberFormat="0" applyAlignment="0" applyProtection="0"/>
    <xf numFmtId="0" fontId="106" fillId="70" borderId="494" applyNumberFormat="0" applyAlignment="0" applyProtection="0"/>
    <xf numFmtId="0" fontId="107" fillId="57" borderId="494" applyNumberFormat="0" applyAlignment="0" applyProtection="0"/>
    <xf numFmtId="0" fontId="42" fillId="0" borderId="495" applyNumberFormat="0" applyFill="0" applyAlignment="0" applyProtection="0"/>
    <xf numFmtId="0" fontId="105" fillId="70" borderId="493" applyNumberFormat="0" applyAlignment="0" applyProtection="0"/>
    <xf numFmtId="0" fontId="47" fillId="0" borderId="506" applyNumberFormat="0" applyFill="0" applyAlignment="0" applyProtection="0"/>
    <xf numFmtId="0" fontId="90" fillId="58" borderId="496" applyNumberFormat="0" applyFont="0" applyAlignment="0" applyProtection="0"/>
    <xf numFmtId="0" fontId="47" fillId="0" borderId="491" applyNumberFormat="0" applyFill="0" applyAlignment="0" applyProtection="0"/>
    <xf numFmtId="0" fontId="47" fillId="0" borderId="491" applyNumberFormat="0" applyFill="0" applyAlignment="0" applyProtection="0"/>
    <xf numFmtId="0" fontId="115" fillId="0" borderId="490" applyNumberFormat="0" applyFill="0" applyAlignment="0" applyProtection="0"/>
    <xf numFmtId="0" fontId="47" fillId="0" borderId="491" applyNumberFormat="0" applyFill="0" applyAlignment="0" applyProtection="0"/>
    <xf numFmtId="0" fontId="47" fillId="0" borderId="491" applyNumberFormat="0" applyFill="0" applyAlignment="0" applyProtection="0"/>
    <xf numFmtId="0" fontId="121" fillId="73" borderId="492" applyNumberFormat="0" applyBorder="0">
      <alignment horizontal="left" vertical="top" indent="1"/>
    </xf>
    <xf numFmtId="0" fontId="36" fillId="6" borderId="493" applyNumberFormat="0" applyAlignment="0" applyProtection="0"/>
    <xf numFmtId="0" fontId="121" fillId="0" borderId="492" applyNumberFormat="0" applyFill="0">
      <alignment horizontal="centerContinuous" vertical="top"/>
    </xf>
    <xf numFmtId="0" fontId="121" fillId="73" borderId="492" applyNumberFormat="0" applyBorder="0">
      <alignment horizontal="left" vertical="top" indent="1"/>
    </xf>
    <xf numFmtId="0" fontId="121" fillId="73" borderId="492" applyNumberFormat="0" applyBorder="0">
      <alignment horizontal="left" vertical="top" indent="1"/>
    </xf>
    <xf numFmtId="0" fontId="47" fillId="0" borderId="506" applyNumberFormat="0" applyFill="0" applyAlignment="0" applyProtection="0"/>
    <xf numFmtId="0" fontId="121" fillId="73" borderId="492" applyNumberFormat="0" applyBorder="0">
      <alignment horizontal="left" vertical="top" indent="1"/>
    </xf>
    <xf numFmtId="0" fontId="115" fillId="0" borderId="533" applyNumberFormat="0" applyFill="0" applyAlignment="0" applyProtection="0"/>
    <xf numFmtId="0" fontId="38" fillId="6" borderId="521" applyNumberFormat="0" applyAlignment="0" applyProtection="0"/>
    <xf numFmtId="0" fontId="47" fillId="0" borderId="506" applyNumberFormat="0" applyFill="0" applyAlignment="0" applyProtection="0"/>
    <xf numFmtId="0" fontId="47" fillId="0" borderId="506" applyNumberFormat="0" applyFill="0" applyAlignment="0" applyProtection="0"/>
    <xf numFmtId="0" fontId="115" fillId="0" borderId="508" applyNumberFormat="0" applyFill="0" applyAlignment="0" applyProtection="0"/>
    <xf numFmtId="0" fontId="47" fillId="0" borderId="509" applyNumberFormat="0" applyFill="0" applyAlignment="0" applyProtection="0"/>
    <xf numFmtId="0" fontId="47" fillId="0" borderId="506" applyNumberFormat="0" applyFill="0" applyAlignment="0" applyProtection="0"/>
    <xf numFmtId="0" fontId="105" fillId="70" borderId="520" applyNumberFormat="0" applyAlignment="0" applyProtection="0"/>
    <xf numFmtId="0" fontId="115" fillId="0" borderId="551" applyNumberFormat="0" applyFill="0" applyAlignment="0" applyProtection="0"/>
    <xf numFmtId="0" fontId="47" fillId="0" borderId="549" applyNumberFormat="0" applyFill="0" applyAlignment="0" applyProtection="0"/>
    <xf numFmtId="0" fontId="106" fillId="70" borderId="521" applyNumberFormat="0" applyAlignment="0" applyProtection="0"/>
    <xf numFmtId="0" fontId="47" fillId="0" borderId="506" applyNumberFormat="0" applyFill="0" applyAlignment="0" applyProtection="0"/>
    <xf numFmtId="0" fontId="47" fillId="0" borderId="506" applyNumberFormat="0" applyFill="0" applyAlignment="0" applyProtection="0"/>
    <xf numFmtId="0" fontId="47" fillId="0" borderId="534" applyNumberFormat="0" applyFill="0" applyAlignment="0" applyProtection="0"/>
    <xf numFmtId="0" fontId="106" fillId="70" borderId="543" applyNumberFormat="0" applyAlignment="0" applyProtection="0"/>
    <xf numFmtId="0" fontId="115" fillId="0" borderId="505" applyNumberFormat="0" applyFill="0" applyAlignment="0" applyProtection="0"/>
    <xf numFmtId="0" fontId="107" fillId="57" borderId="543" applyNumberFormat="0" applyAlignment="0" applyProtection="0"/>
    <xf numFmtId="0" fontId="47" fillId="0" borderId="552" applyNumberFormat="0" applyFill="0" applyAlignment="0" applyProtection="0"/>
    <xf numFmtId="183" fontId="102" fillId="69" borderId="516" applyBorder="0">
      <alignment horizontal="left" vertical="center" indent="2"/>
    </xf>
    <xf numFmtId="0" fontId="115" fillId="0" borderId="508" applyNumberFormat="0" applyFill="0" applyAlignment="0" applyProtection="0"/>
    <xf numFmtId="0" fontId="121" fillId="73" borderId="535" applyNumberFormat="0" applyBorder="0">
      <alignment horizontal="left" vertical="top" indent="1"/>
    </xf>
    <xf numFmtId="0" fontId="41" fillId="16" borderId="604" applyNumberFormat="0" applyAlignment="0" applyProtection="0"/>
    <xf numFmtId="0" fontId="106" fillId="70" borderId="512" applyNumberFormat="0" applyAlignment="0" applyProtection="0"/>
    <xf numFmtId="0" fontId="107" fillId="57" borderId="521" applyNumberFormat="0" applyAlignment="0" applyProtection="0"/>
    <xf numFmtId="0" fontId="121" fillId="0" borderId="553" applyNumberFormat="0" applyFill="0">
      <alignment horizontal="centerContinuous" vertical="top"/>
    </xf>
    <xf numFmtId="0" fontId="115" fillId="0" borderId="502" applyNumberFormat="0" applyFill="0" applyAlignment="0" applyProtection="0"/>
    <xf numFmtId="0" fontId="47" fillId="0" borderId="509" applyNumberFormat="0" applyFill="0" applyAlignment="0" applyProtection="0"/>
    <xf numFmtId="0" fontId="42" fillId="0" borderId="544" applyNumberFormat="0" applyFill="0" applyAlignment="0" applyProtection="0"/>
    <xf numFmtId="0" fontId="115" fillId="0" borderId="517" applyNumberFormat="0" applyFill="0" applyAlignment="0" applyProtection="0"/>
    <xf numFmtId="0" fontId="121" fillId="0" borderId="519" applyNumberFormat="0" applyFill="0">
      <alignment horizontal="centerContinuous" vertical="top"/>
    </xf>
    <xf numFmtId="0" fontId="105" fillId="70" borderId="542" applyNumberFormat="0" applyAlignment="0" applyProtection="0"/>
    <xf numFmtId="0" fontId="36" fillId="6" borderId="520" applyNumberFormat="0" applyAlignment="0" applyProtection="0"/>
    <xf numFmtId="0" fontId="115" fillId="0" borderId="502" applyNumberFormat="0" applyFill="0" applyAlignment="0" applyProtection="0"/>
    <xf numFmtId="0" fontId="115" fillId="0" borderId="567" applyNumberFormat="0" applyFill="0" applyAlignment="0" applyProtection="0"/>
    <xf numFmtId="0" fontId="47" fillId="0" borderId="577"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42" fillId="0" borderId="522" applyNumberFormat="0" applyFill="0" applyAlignment="0" applyProtection="0"/>
    <xf numFmtId="0" fontId="115" fillId="0" borderId="551"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115" fillId="0" borderId="499" applyNumberFormat="0" applyFill="0" applyAlignment="0" applyProtection="0"/>
    <xf numFmtId="0" fontId="115" fillId="0" borderId="499" applyNumberFormat="0" applyFill="0" applyAlignment="0" applyProtection="0"/>
    <xf numFmtId="0" fontId="121" fillId="0" borderId="501" applyNumberFormat="0" applyFill="0">
      <alignment horizontal="centerContinuous" vertical="top"/>
    </xf>
    <xf numFmtId="0" fontId="47" fillId="0" borderId="500" applyNumberFormat="0" applyFill="0" applyAlignment="0" applyProtection="0"/>
    <xf numFmtId="0" fontId="115" fillId="0" borderId="499" applyNumberFormat="0" applyFill="0" applyAlignment="0" applyProtection="0"/>
    <xf numFmtId="0" fontId="115" fillId="0" borderId="499" applyNumberFormat="0" applyFill="0" applyAlignment="0" applyProtection="0"/>
    <xf numFmtId="0" fontId="121" fillId="73" borderId="501" applyNumberFormat="0" applyBorder="0">
      <alignment horizontal="left" vertical="top" indent="1"/>
    </xf>
    <xf numFmtId="0" fontId="121" fillId="0" borderId="501" applyNumberFormat="0" applyFill="0">
      <alignment horizontal="centerContinuous" vertical="top"/>
    </xf>
    <xf numFmtId="0" fontId="47" fillId="0" borderId="614" applyNumberFormat="0" applyFill="0" applyAlignment="0" applyProtection="0"/>
    <xf numFmtId="0" fontId="115" fillId="0" borderId="533" applyNumberFormat="0" applyFill="0" applyAlignment="0" applyProtection="0"/>
    <xf numFmtId="0" fontId="47" fillId="0" borderId="552"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105" fillId="70" borderId="542" applyNumberFormat="0" applyAlignment="0" applyProtection="0"/>
    <xf numFmtId="0" fontId="47" fillId="0" borderId="509" applyNumberFormat="0" applyFill="0" applyAlignment="0" applyProtection="0"/>
    <xf numFmtId="0" fontId="115" fillId="0" borderId="570"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115" fillId="0" borderId="499" applyNumberFormat="0" applyFill="0" applyAlignment="0" applyProtection="0"/>
    <xf numFmtId="0" fontId="47" fillId="0" borderId="500" applyNumberFormat="0" applyFill="0" applyAlignment="0" applyProtection="0"/>
    <xf numFmtId="0" fontId="47" fillId="0" borderId="500" applyNumberFormat="0" applyFill="0" applyAlignment="0" applyProtection="0"/>
    <xf numFmtId="0" fontId="121" fillId="73" borderId="501" applyNumberFormat="0" applyBorder="0">
      <alignment horizontal="left" vertical="top" indent="1"/>
    </xf>
    <xf numFmtId="0" fontId="36" fillId="6" borderId="520" applyNumberFormat="0" applyAlignment="0" applyProtection="0"/>
    <xf numFmtId="0" fontId="121" fillId="0" borderId="501" applyNumberFormat="0" applyFill="0">
      <alignment horizontal="centerContinuous" vertical="top"/>
    </xf>
    <xf numFmtId="0" fontId="121" fillId="73" borderId="501" applyNumberFormat="0" applyBorder="0">
      <alignment horizontal="left" vertical="top" indent="1"/>
    </xf>
    <xf numFmtId="0" fontId="121" fillId="73" borderId="501" applyNumberFormat="0" applyBorder="0">
      <alignment horizontal="left" vertical="top" indent="1"/>
    </xf>
    <xf numFmtId="0" fontId="47" fillId="0" borderId="509" applyNumberFormat="0" applyFill="0" applyAlignment="0" applyProtection="0"/>
    <xf numFmtId="0" fontId="121" fillId="73" borderId="501" applyNumberFormat="0" applyBorder="0">
      <alignment horizontal="left" vertical="top" indent="1"/>
    </xf>
    <xf numFmtId="0" fontId="115" fillId="0" borderId="533" applyNumberFormat="0" applyFill="0" applyAlignment="0" applyProtection="0"/>
    <xf numFmtId="0" fontId="115" fillId="0" borderId="533"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115" fillId="0" borderId="610" applyNumberFormat="0" applyFill="0" applyAlignment="0" applyProtection="0"/>
    <xf numFmtId="0" fontId="47" fillId="0" borderId="509" applyNumberFormat="0" applyFill="0" applyAlignment="0" applyProtection="0"/>
    <xf numFmtId="0" fontId="42" fillId="0" borderId="515" applyNumberFormat="0" applyFill="0" applyAlignment="0" applyProtection="0"/>
    <xf numFmtId="0" fontId="38" fillId="6" borderId="512" applyNumberFormat="0" applyAlignment="0" applyProtection="0"/>
    <xf numFmtId="183" fontId="102" fillId="69" borderId="498" applyBorder="0">
      <alignment horizontal="left" vertical="center" indent="2"/>
    </xf>
    <xf numFmtId="0" fontId="115" fillId="0" borderId="570"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47" fillId="0" borderId="531" applyNumberFormat="0" applyFill="0" applyAlignment="0" applyProtection="0"/>
    <xf numFmtId="0" fontId="115" fillId="0" borderId="616" applyNumberFormat="0" applyFill="0" applyAlignment="0" applyProtection="0"/>
    <xf numFmtId="0" fontId="115" fillId="0" borderId="508" applyNumberFormat="0" applyFill="0" applyAlignment="0" applyProtection="0"/>
    <xf numFmtId="0" fontId="115" fillId="0" borderId="551" applyNumberFormat="0" applyFill="0" applyAlignment="0" applyProtection="0"/>
    <xf numFmtId="0" fontId="107" fillId="57" borderId="543" applyNumberFormat="0" applyAlignment="0" applyProtection="0"/>
    <xf numFmtId="0" fontId="121" fillId="0" borderId="538" applyNumberFormat="0" applyFill="0">
      <alignment horizontal="centerContinuous" vertical="top"/>
    </xf>
    <xf numFmtId="0" fontId="115" fillId="0" borderId="548" applyNumberFormat="0" applyFill="0" applyAlignment="0" applyProtection="0"/>
    <xf numFmtId="0" fontId="121" fillId="73" borderId="532" applyNumberFormat="0" applyBorder="0">
      <alignment horizontal="left" vertical="top" indent="1"/>
    </xf>
    <xf numFmtId="0" fontId="115" fillId="0" borderId="551" applyNumberFormat="0" applyFill="0" applyAlignment="0" applyProtection="0"/>
    <xf numFmtId="0" fontId="36" fillId="6" borderId="542" applyNumberFormat="0" applyAlignment="0" applyProtection="0"/>
    <xf numFmtId="0" fontId="47" fillId="0" borderId="506" applyNumberFormat="0" applyFill="0" applyAlignment="0" applyProtection="0"/>
    <xf numFmtId="0" fontId="47" fillId="0" borderId="540" applyNumberFormat="0" applyFill="0" applyAlignment="0" applyProtection="0"/>
    <xf numFmtId="0" fontId="38" fillId="6" borderId="543" applyNumberFormat="0" applyAlignment="0" applyProtection="0"/>
    <xf numFmtId="0" fontId="115" fillId="0" borderId="539" applyNumberFormat="0" applyFill="0" applyAlignment="0" applyProtection="0"/>
    <xf numFmtId="0" fontId="38" fillId="6" borderId="543" applyNumberFormat="0" applyAlignment="0" applyProtection="0"/>
    <xf numFmtId="0" fontId="115" fillId="0" borderId="505" applyNumberFormat="0" applyFill="0" applyAlignment="0" applyProtection="0"/>
    <xf numFmtId="0" fontId="41" fillId="16" borderId="543" applyNumberFormat="0" applyAlignment="0" applyProtection="0"/>
    <xf numFmtId="0" fontId="115" fillId="0" borderId="551" applyNumberFormat="0" applyFill="0" applyAlignment="0" applyProtection="0"/>
    <xf numFmtId="0" fontId="42" fillId="0" borderId="546"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21" fillId="0" borderId="504" applyNumberFormat="0" applyFill="0">
      <alignment horizontal="centerContinuous" vertical="top"/>
    </xf>
    <xf numFmtId="0" fontId="115" fillId="0" borderId="502"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21" fillId="0" borderId="504" applyNumberFormat="0" applyFill="0">
      <alignment horizontal="centerContinuous" vertical="top"/>
    </xf>
    <xf numFmtId="0" fontId="115" fillId="0" borderId="502" applyNumberFormat="0" applyFill="0" applyAlignment="0" applyProtection="0"/>
    <xf numFmtId="0" fontId="115" fillId="0" borderId="502" applyNumberFormat="0" applyFill="0" applyAlignment="0" applyProtection="0"/>
    <xf numFmtId="0" fontId="121" fillId="0" borderId="504" applyNumberFormat="0" applyFill="0">
      <alignment horizontal="centerContinuous" vertical="top"/>
    </xf>
    <xf numFmtId="0" fontId="115" fillId="0" borderId="502" applyNumberFormat="0" applyFill="0" applyAlignment="0" applyProtection="0"/>
    <xf numFmtId="0" fontId="115" fillId="0" borderId="502" applyNumberFormat="0" applyFill="0" applyAlignment="0" applyProtection="0"/>
    <xf numFmtId="0" fontId="121" fillId="0" borderId="504" applyNumberFormat="0" applyFill="0">
      <alignment horizontal="centerContinuous" vertical="top"/>
    </xf>
    <xf numFmtId="0" fontId="47" fillId="0" borderId="503" applyNumberFormat="0" applyFill="0" applyAlignment="0" applyProtection="0"/>
    <xf numFmtId="0" fontId="115" fillId="0" borderId="502" applyNumberFormat="0" applyFill="0" applyAlignment="0" applyProtection="0"/>
    <xf numFmtId="0" fontId="115" fillId="0" borderId="502" applyNumberFormat="0" applyFill="0" applyAlignment="0" applyProtection="0"/>
    <xf numFmtId="0" fontId="121" fillId="73" borderId="504" applyNumberFormat="0" applyBorder="0">
      <alignment horizontal="left" vertical="top" indent="1"/>
    </xf>
    <xf numFmtId="0" fontId="121" fillId="0" borderId="504" applyNumberFormat="0" applyFill="0">
      <alignment horizontal="centerContinuous" vertical="top"/>
    </xf>
    <xf numFmtId="0" fontId="106" fillId="70" borderId="555" applyNumberFormat="0" applyAlignment="0" applyProtection="0"/>
    <xf numFmtId="0" fontId="121" fillId="0" borderId="553" applyNumberFormat="0" applyFill="0">
      <alignment horizontal="centerContinuous" vertical="top"/>
    </xf>
    <xf numFmtId="0" fontId="38" fillId="6" borderId="604" applyNumberFormat="0" applyAlignment="0" applyProtection="0"/>
    <xf numFmtId="0" fontId="115" fillId="0" borderId="592" applyNumberFormat="0" applyFill="0" applyAlignment="0" applyProtection="0"/>
    <xf numFmtId="0" fontId="107" fillId="57" borderId="555" applyNumberFormat="0" applyAlignment="0" applyProtection="0"/>
    <xf numFmtId="0" fontId="47" fillId="0" borderId="503" applyNumberFormat="0" applyFill="0" applyAlignment="0" applyProtection="0"/>
    <xf numFmtId="0" fontId="47" fillId="0" borderId="503" applyNumberFormat="0" applyFill="0" applyAlignment="0" applyProtection="0"/>
    <xf numFmtId="0" fontId="115" fillId="0" borderId="502" applyNumberFormat="0" applyFill="0" applyAlignment="0" applyProtection="0"/>
    <xf numFmtId="0" fontId="47" fillId="0" borderId="503" applyNumberFormat="0" applyFill="0" applyAlignment="0" applyProtection="0"/>
    <xf numFmtId="0" fontId="47" fillId="0" borderId="503" applyNumberFormat="0" applyFill="0" applyAlignment="0" applyProtection="0"/>
    <xf numFmtId="0" fontId="121" fillId="73" borderId="504" applyNumberFormat="0" applyBorder="0">
      <alignment horizontal="left" vertical="top" indent="1"/>
    </xf>
    <xf numFmtId="0" fontId="47" fillId="0" borderId="568" applyNumberFormat="0" applyFill="0" applyAlignment="0" applyProtection="0"/>
    <xf numFmtId="0" fontId="121" fillId="0" borderId="504" applyNumberFormat="0" applyFill="0">
      <alignment horizontal="centerContinuous" vertical="top"/>
    </xf>
    <xf numFmtId="0" fontId="121" fillId="73" borderId="504" applyNumberFormat="0" applyBorder="0">
      <alignment horizontal="left" vertical="top" indent="1"/>
    </xf>
    <xf numFmtId="0" fontId="121" fillId="73" borderId="504" applyNumberFormat="0" applyBorder="0">
      <alignment horizontal="left" vertical="top" indent="1"/>
    </xf>
    <xf numFmtId="0" fontId="121" fillId="73" borderId="504" applyNumberFormat="0" applyBorder="0">
      <alignment horizontal="left" vertical="top" indent="1"/>
    </xf>
    <xf numFmtId="0" fontId="115" fillId="0" borderId="592" applyNumberFormat="0" applyFill="0" applyAlignment="0" applyProtection="0"/>
    <xf numFmtId="0" fontId="115" fillId="0" borderId="533" applyNumberFormat="0" applyFill="0" applyAlignment="0" applyProtection="0"/>
    <xf numFmtId="0" fontId="47" fillId="0" borderId="577" applyNumberFormat="0" applyFill="0" applyAlignment="0" applyProtection="0"/>
    <xf numFmtId="0" fontId="47" fillId="0" borderId="531" applyNumberFormat="0" applyFill="0" applyAlignment="0" applyProtection="0"/>
    <xf numFmtId="0" fontId="121" fillId="0" borderId="535" applyNumberFormat="0" applyFill="0">
      <alignment horizontal="centerContinuous" vertical="top"/>
    </xf>
    <xf numFmtId="0" fontId="90" fillId="58" borderId="523" applyNumberFormat="0" applyFont="0" applyAlignment="0" applyProtection="0"/>
    <xf numFmtId="0" fontId="115" fillId="0" borderId="589" applyNumberFormat="0" applyFill="0" applyAlignment="0" applyProtection="0"/>
    <xf numFmtId="0" fontId="115" fillId="0" borderId="592" applyNumberFormat="0" applyFill="0" applyAlignment="0" applyProtection="0"/>
    <xf numFmtId="0" fontId="115" fillId="0" borderId="616" applyNumberFormat="0" applyFill="0" applyAlignment="0" applyProtection="0"/>
    <xf numFmtId="0" fontId="47" fillId="0" borderId="549" applyNumberFormat="0" applyFill="0" applyAlignment="0" applyProtection="0"/>
    <xf numFmtId="0" fontId="41" fillId="16" borderId="543" applyNumberFormat="0" applyAlignment="0" applyProtection="0"/>
    <xf numFmtId="0" fontId="121" fillId="0" borderId="594" applyNumberFormat="0" applyFill="0">
      <alignment horizontal="centerContinuous" vertical="top"/>
    </xf>
    <xf numFmtId="0" fontId="47" fillId="0" borderId="549" applyNumberFormat="0" applyFill="0" applyAlignment="0" applyProtection="0"/>
    <xf numFmtId="0" fontId="115" fillId="0" borderId="517" applyNumberFormat="0" applyFill="0" applyAlignment="0" applyProtection="0"/>
    <xf numFmtId="0" fontId="47" fillId="0" borderId="534" applyNumberFormat="0" applyFill="0" applyAlignment="0" applyProtection="0"/>
    <xf numFmtId="0" fontId="47" fillId="0" borderId="534" applyNumberFormat="0" applyFill="0" applyAlignment="0" applyProtection="0"/>
    <xf numFmtId="0" fontId="115" fillId="0" borderId="508" applyNumberFormat="0" applyFill="0" applyAlignment="0" applyProtection="0"/>
    <xf numFmtId="183" fontId="102" fillId="69" borderId="585" applyBorder="0">
      <alignment horizontal="left" vertical="center" indent="2"/>
    </xf>
    <xf numFmtId="0" fontId="42" fillId="0" borderId="556" applyNumberFormat="0" applyFill="0" applyAlignment="0" applyProtection="0"/>
    <xf numFmtId="0" fontId="121" fillId="73" borderId="569" applyNumberFormat="0" applyBorder="0">
      <alignment horizontal="left" vertical="top" indent="1"/>
    </xf>
    <xf numFmtId="0" fontId="47" fillId="0" borderId="534" applyNumberFormat="0" applyFill="0" applyAlignment="0" applyProtection="0"/>
    <xf numFmtId="0" fontId="47" fillId="0" borderId="568" applyNumberFormat="0" applyFill="0" applyAlignment="0" applyProtection="0"/>
    <xf numFmtId="0" fontId="115" fillId="0" borderId="589" applyNumberFormat="0" applyFill="0" applyAlignment="0" applyProtection="0"/>
    <xf numFmtId="0" fontId="47" fillId="0" borderId="534" applyNumberFormat="0" applyFill="0" applyAlignment="0" applyProtection="0"/>
    <xf numFmtId="0" fontId="115" fillId="0" borderId="548" applyNumberFormat="0" applyFill="0" applyAlignment="0" applyProtection="0"/>
    <xf numFmtId="0" fontId="47" fillId="0" borderId="509" applyNumberFormat="0" applyFill="0" applyAlignment="0" applyProtection="0"/>
    <xf numFmtId="0" fontId="115" fillId="0" borderId="613" applyNumberFormat="0" applyFill="0" applyAlignment="0" applyProtection="0"/>
    <xf numFmtId="0" fontId="115" fillId="0" borderId="517"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21" fillId="0" borderId="507" applyNumberFormat="0" applyFill="0">
      <alignment horizontal="centerContinuous" vertical="top"/>
    </xf>
    <xf numFmtId="0" fontId="115" fillId="0" borderId="505" applyNumberFormat="0" applyFill="0" applyAlignment="0" applyProtection="0"/>
    <xf numFmtId="0" fontId="115" fillId="0" borderId="505" applyNumberFormat="0" applyFill="0" applyAlignment="0" applyProtection="0"/>
    <xf numFmtId="0" fontId="121" fillId="0" borderId="507" applyNumberFormat="0" applyFill="0">
      <alignment horizontal="centerContinuous" vertical="top"/>
    </xf>
    <xf numFmtId="0" fontId="115" fillId="0" borderId="505" applyNumberFormat="0" applyFill="0" applyAlignment="0" applyProtection="0"/>
    <xf numFmtId="0" fontId="115" fillId="0" borderId="505" applyNumberFormat="0" applyFill="0" applyAlignment="0" applyProtection="0"/>
    <xf numFmtId="0" fontId="121" fillId="0" borderId="507" applyNumberFormat="0" applyFill="0">
      <alignment horizontal="centerContinuous" vertical="top"/>
    </xf>
    <xf numFmtId="0" fontId="47" fillId="0" borderId="506" applyNumberFormat="0" applyFill="0" applyAlignment="0" applyProtection="0"/>
    <xf numFmtId="0" fontId="115" fillId="0" borderId="505" applyNumberFormat="0" applyFill="0" applyAlignment="0" applyProtection="0"/>
    <xf numFmtId="0" fontId="115" fillId="0" borderId="505" applyNumberFormat="0" applyFill="0" applyAlignment="0" applyProtection="0"/>
    <xf numFmtId="0" fontId="121" fillId="73" borderId="507" applyNumberFormat="0" applyBorder="0">
      <alignment horizontal="left" vertical="top" indent="1"/>
    </xf>
    <xf numFmtId="0" fontId="121" fillId="0" borderId="507" applyNumberFormat="0" applyFill="0">
      <alignment horizontal="centerContinuous" vertical="top"/>
    </xf>
    <xf numFmtId="0" fontId="115" fillId="0" borderId="616" applyNumberFormat="0" applyFill="0" applyAlignment="0" applyProtection="0"/>
    <xf numFmtId="0" fontId="115" fillId="0" borderId="517" applyNumberFormat="0" applyFill="0" applyAlignment="0" applyProtection="0"/>
    <xf numFmtId="0" fontId="47" fillId="0" borderId="531" applyNumberFormat="0" applyFill="0" applyAlignment="0" applyProtection="0"/>
    <xf numFmtId="0" fontId="121" fillId="73" borderId="529" applyNumberFormat="0" applyBorder="0">
      <alignment horizontal="left" vertical="top" indent="1"/>
    </xf>
    <xf numFmtId="0" fontId="47" fillId="0" borderId="574" applyNumberFormat="0" applyFill="0" applyAlignment="0" applyProtection="0"/>
    <xf numFmtId="0" fontId="47" fillId="0" borderId="534" applyNumberFormat="0" applyFill="0" applyAlignment="0" applyProtection="0"/>
    <xf numFmtId="0" fontId="47" fillId="0" borderId="577" applyNumberFormat="0" applyFill="0" applyAlignment="0" applyProtection="0"/>
    <xf numFmtId="0" fontId="47" fillId="0" borderId="534" applyNumberFormat="0" applyFill="0" applyAlignment="0" applyProtection="0"/>
    <xf numFmtId="0" fontId="38" fillId="6" borderId="561" applyNumberFormat="0" applyAlignment="0" applyProtection="0"/>
    <xf numFmtId="0" fontId="47" fillId="0" borderId="506" applyNumberFormat="0" applyFill="0" applyAlignment="0" applyProtection="0"/>
    <xf numFmtId="0" fontId="47" fillId="0" borderId="506" applyNumberFormat="0" applyFill="0" applyAlignment="0" applyProtection="0"/>
    <xf numFmtId="0" fontId="115" fillId="0" borderId="505" applyNumberFormat="0" applyFill="0" applyAlignment="0" applyProtection="0"/>
    <xf numFmtId="0" fontId="47" fillId="0" borderId="506" applyNumberFormat="0" applyFill="0" applyAlignment="0" applyProtection="0"/>
    <xf numFmtId="0" fontId="47" fillId="0" borderId="506" applyNumberFormat="0" applyFill="0" applyAlignment="0" applyProtection="0"/>
    <xf numFmtId="0" fontId="121" fillId="73" borderId="507" applyNumberFormat="0" applyBorder="0">
      <alignment horizontal="left" vertical="top" indent="1"/>
    </xf>
    <xf numFmtId="0" fontId="115" fillId="0" borderId="592" applyNumberFormat="0" applyFill="0" applyAlignment="0" applyProtection="0"/>
    <xf numFmtId="0" fontId="121" fillId="0" borderId="507" applyNumberFormat="0" applyFill="0">
      <alignment horizontal="centerContinuous" vertical="top"/>
    </xf>
    <xf numFmtId="0" fontId="121" fillId="73" borderId="507" applyNumberFormat="0" applyBorder="0">
      <alignment horizontal="left" vertical="top" indent="1"/>
    </xf>
    <xf numFmtId="0" fontId="121" fillId="73" borderId="507" applyNumberFormat="0" applyBorder="0">
      <alignment horizontal="left" vertical="top" indent="1"/>
    </xf>
    <xf numFmtId="0" fontId="47" fillId="0" borderId="534" applyNumberFormat="0" applyFill="0" applyAlignment="0" applyProtection="0"/>
    <xf numFmtId="0" fontId="121" fillId="73" borderId="507" applyNumberFormat="0" applyBorder="0">
      <alignment horizontal="left" vertical="top" indent="1"/>
    </xf>
    <xf numFmtId="0" fontId="47" fillId="0" borderId="534" applyNumberFormat="0" applyFill="0" applyAlignment="0" applyProtection="0"/>
    <xf numFmtId="0" fontId="121" fillId="73" borderId="532" applyNumberFormat="0" applyBorder="0">
      <alignment horizontal="left" vertical="top" indent="1"/>
    </xf>
    <xf numFmtId="0" fontId="47" fillId="0" borderId="534" applyNumberFormat="0" applyFill="0" applyAlignment="0" applyProtection="0"/>
    <xf numFmtId="0" fontId="115" fillId="0" borderId="527" applyNumberFormat="0" applyFill="0" applyAlignment="0" applyProtection="0"/>
    <xf numFmtId="0" fontId="115" fillId="0" borderId="567" applyNumberFormat="0" applyFill="0" applyAlignment="0" applyProtection="0"/>
    <xf numFmtId="0" fontId="47" fillId="0" borderId="534" applyNumberFormat="0" applyFill="0" applyAlignment="0" applyProtection="0"/>
    <xf numFmtId="0" fontId="115" fillId="0" borderId="530" applyNumberFormat="0" applyFill="0" applyAlignment="0" applyProtection="0"/>
    <xf numFmtId="0" fontId="47" fillId="0" borderId="534" applyNumberFormat="0" applyFill="0" applyAlignment="0" applyProtection="0"/>
    <xf numFmtId="0" fontId="36" fillId="6" borderId="511" applyNumberFormat="0" applyAlignment="0" applyProtection="0"/>
    <xf numFmtId="0" fontId="47" fillId="0" borderId="549" applyNumberFormat="0" applyFill="0" applyAlignment="0" applyProtection="0"/>
    <xf numFmtId="0" fontId="42" fillId="0" borderId="522" applyNumberFormat="0" applyFill="0" applyAlignment="0" applyProtection="0"/>
    <xf numFmtId="0" fontId="90" fillId="58" borderId="545" applyNumberFormat="0" applyFont="0" applyAlignment="0" applyProtection="0"/>
    <xf numFmtId="0" fontId="47" fillId="0" borderId="540" applyNumberFormat="0" applyFill="0" applyAlignment="0" applyProtection="0"/>
    <xf numFmtId="0" fontId="47" fillId="0" borderId="518" applyNumberFormat="0" applyFill="0" applyAlignment="0" applyProtection="0"/>
    <xf numFmtId="0" fontId="47" fillId="0" borderId="577" applyNumberFormat="0" applyFill="0" applyAlignment="0" applyProtection="0"/>
    <xf numFmtId="0" fontId="47" fillId="0" borderId="571" applyNumberFormat="0" applyFill="0" applyAlignment="0" applyProtection="0"/>
    <xf numFmtId="0" fontId="47" fillId="0" borderId="587" applyNumberFormat="0" applyFill="0" applyAlignment="0" applyProtection="0"/>
    <xf numFmtId="0" fontId="36" fillId="6" borderId="579" applyNumberFormat="0" applyAlignment="0" applyProtection="0"/>
    <xf numFmtId="0" fontId="115" fillId="0" borderId="576" applyNumberFormat="0" applyFill="0" applyAlignment="0" applyProtection="0"/>
    <xf numFmtId="0" fontId="47" fillId="0" borderId="571" applyNumberFormat="0" applyFill="0" applyAlignment="0" applyProtection="0"/>
    <xf numFmtId="0" fontId="47" fillId="0" borderId="549" applyNumberFormat="0" applyFill="0" applyAlignment="0" applyProtection="0"/>
    <xf numFmtId="0" fontId="47" fillId="0" borderId="537" applyNumberFormat="0" applyFill="0" applyAlignment="0" applyProtection="0"/>
    <xf numFmtId="0" fontId="41" fillId="16" borderId="543" applyNumberFormat="0" applyAlignment="0" applyProtection="0"/>
    <xf numFmtId="0" fontId="115" fillId="0" borderId="567" applyNumberFormat="0" applyFill="0" applyAlignment="0" applyProtection="0"/>
    <xf numFmtId="0" fontId="115" fillId="0" borderId="576" applyNumberFormat="0" applyFill="0" applyAlignment="0" applyProtection="0"/>
    <xf numFmtId="0" fontId="47" fillId="0" borderId="571" applyNumberFormat="0" applyFill="0" applyAlignment="0" applyProtection="0"/>
    <xf numFmtId="0" fontId="38" fillId="6" borderId="604" applyNumberFormat="0" applyAlignment="0" applyProtection="0"/>
    <xf numFmtId="0" fontId="115" fillId="0" borderId="508"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21" fillId="0" borderId="510" applyNumberFormat="0" applyFill="0">
      <alignment horizontal="centerContinuous" vertical="top"/>
    </xf>
    <xf numFmtId="0" fontId="115" fillId="0" borderId="508" applyNumberFormat="0" applyFill="0" applyAlignment="0" applyProtection="0"/>
    <xf numFmtId="0" fontId="115" fillId="0" borderId="508" applyNumberFormat="0" applyFill="0" applyAlignment="0" applyProtection="0"/>
    <xf numFmtId="0" fontId="121" fillId="0" borderId="510" applyNumberFormat="0" applyFill="0">
      <alignment horizontal="centerContinuous" vertical="top"/>
    </xf>
    <xf numFmtId="0" fontId="115" fillId="0" borderId="508" applyNumberFormat="0" applyFill="0" applyAlignment="0" applyProtection="0"/>
    <xf numFmtId="0" fontId="115" fillId="0" borderId="508" applyNumberFormat="0" applyFill="0" applyAlignment="0" applyProtection="0"/>
    <xf numFmtId="0" fontId="121" fillId="0" borderId="510" applyNumberFormat="0" applyFill="0">
      <alignment horizontal="centerContinuous" vertical="top"/>
    </xf>
    <xf numFmtId="0" fontId="47" fillId="0" borderId="509" applyNumberFormat="0" applyFill="0" applyAlignment="0" applyProtection="0"/>
    <xf numFmtId="0" fontId="115" fillId="0" borderId="508" applyNumberFormat="0" applyFill="0" applyAlignment="0" applyProtection="0"/>
    <xf numFmtId="0" fontId="115" fillId="0" borderId="508" applyNumberFormat="0" applyFill="0" applyAlignment="0" applyProtection="0"/>
    <xf numFmtId="0" fontId="121" fillId="73" borderId="510" applyNumberFormat="0" applyBorder="0">
      <alignment horizontal="left" vertical="top" indent="1"/>
    </xf>
    <xf numFmtId="0" fontId="121" fillId="0" borderId="510" applyNumberFormat="0" applyFill="0">
      <alignment horizontal="centerContinuous" vertical="top"/>
    </xf>
    <xf numFmtId="0" fontId="90" fillId="58" borderId="514" applyNumberFormat="0" applyFont="0" applyAlignment="0" applyProtection="0"/>
    <xf numFmtId="0" fontId="47" fillId="0" borderId="549" applyNumberFormat="0" applyFill="0" applyAlignment="0" applyProtection="0"/>
    <xf numFmtId="0" fontId="105" fillId="70" borderId="511" applyNumberFormat="0" applyAlignment="0" applyProtection="0"/>
    <xf numFmtId="0" fontId="106" fillId="70" borderId="512" applyNumberFormat="0" applyAlignment="0" applyProtection="0"/>
    <xf numFmtId="0" fontId="107" fillId="57" borderId="512" applyNumberFormat="0" applyAlignment="0" applyProtection="0"/>
    <xf numFmtId="0" fontId="42" fillId="0" borderId="513" applyNumberFormat="0" applyFill="0" applyAlignment="0" applyProtection="0"/>
    <xf numFmtId="0" fontId="105" fillId="70" borderId="511" applyNumberFormat="0" applyAlignment="0" applyProtection="0"/>
    <xf numFmtId="0" fontId="107" fillId="57" borderId="512" applyNumberFormat="0" applyAlignment="0" applyProtection="0"/>
    <xf numFmtId="0" fontId="90" fillId="58" borderId="514" applyNumberFormat="0" applyFont="0" applyAlignment="0" applyProtection="0"/>
    <xf numFmtId="0" fontId="47" fillId="0" borderId="509" applyNumberFormat="0" applyFill="0" applyAlignment="0" applyProtection="0"/>
    <xf numFmtId="0" fontId="47" fillId="0" borderId="509" applyNumberFormat="0" applyFill="0" applyAlignment="0" applyProtection="0"/>
    <xf numFmtId="0" fontId="115" fillId="0" borderId="508" applyNumberFormat="0" applyFill="0" applyAlignment="0" applyProtection="0"/>
    <xf numFmtId="0" fontId="47" fillId="0" borderId="509" applyNumberFormat="0" applyFill="0" applyAlignment="0" applyProtection="0"/>
    <xf numFmtId="0" fontId="47" fillId="0" borderId="509" applyNumberFormat="0" applyFill="0" applyAlignment="0" applyProtection="0"/>
    <xf numFmtId="0" fontId="121" fillId="73" borderId="510" applyNumberFormat="0" applyBorder="0">
      <alignment horizontal="left" vertical="top" indent="1"/>
    </xf>
    <xf numFmtId="0" fontId="36" fillId="6" borderId="511" applyNumberFormat="0" applyAlignment="0" applyProtection="0"/>
    <xf numFmtId="0" fontId="121" fillId="0" borderId="510" applyNumberFormat="0" applyFill="0">
      <alignment horizontal="centerContinuous" vertical="top"/>
    </xf>
    <xf numFmtId="0" fontId="121" fillId="73" borderId="510" applyNumberFormat="0" applyBorder="0">
      <alignment horizontal="left" vertical="top" indent="1"/>
    </xf>
    <xf numFmtId="0" fontId="121" fillId="73" borderId="510" applyNumberFormat="0" applyBorder="0">
      <alignment horizontal="left" vertical="top" indent="1"/>
    </xf>
    <xf numFmtId="0" fontId="42" fillId="0" borderId="513" applyNumberFormat="0" applyFill="0" applyAlignment="0" applyProtection="0"/>
    <xf numFmtId="0" fontId="121" fillId="73" borderId="510" applyNumberFormat="0" applyBorder="0">
      <alignment horizontal="left" vertical="top" indent="1"/>
    </xf>
    <xf numFmtId="0" fontId="121" fillId="73" borderId="588" applyNumberFormat="0" applyBorder="0">
      <alignment horizontal="left" vertical="top" indent="1"/>
    </xf>
    <xf numFmtId="0" fontId="115" fillId="0" borderId="517" applyNumberFormat="0" applyFill="0" applyAlignment="0" applyProtection="0"/>
    <xf numFmtId="0" fontId="47" fillId="0" borderId="540" applyNumberFormat="0" applyFill="0" applyAlignment="0" applyProtection="0"/>
    <xf numFmtId="0" fontId="47" fillId="0" borderId="549" applyNumberFormat="0" applyFill="0" applyAlignment="0" applyProtection="0"/>
    <xf numFmtId="0" fontId="90" fillId="58" borderId="557" applyNumberFormat="0" applyFont="0" applyAlignment="0" applyProtection="0"/>
    <xf numFmtId="0" fontId="105" fillId="70" borderId="511" applyNumberFormat="0" applyAlignment="0" applyProtection="0"/>
    <xf numFmtId="0" fontId="106" fillId="70" borderId="512" applyNumberFormat="0" applyAlignment="0" applyProtection="0"/>
    <xf numFmtId="0" fontId="107" fillId="57" borderId="512" applyNumberFormat="0" applyAlignment="0" applyProtection="0"/>
    <xf numFmtId="0" fontId="42" fillId="0" borderId="513" applyNumberFormat="0" applyFill="0" applyAlignment="0" applyProtection="0"/>
    <xf numFmtId="0" fontId="47" fillId="0" borderId="528" applyNumberFormat="0" applyFill="0" applyAlignment="0" applyProtection="0"/>
    <xf numFmtId="0" fontId="42" fillId="0" borderId="558" applyNumberFormat="0" applyFill="0" applyAlignment="0" applyProtection="0"/>
    <xf numFmtId="0" fontId="90" fillId="58" borderId="514" applyNumberFormat="0" applyFont="0" applyAlignment="0" applyProtection="0"/>
    <xf numFmtId="0" fontId="115" fillId="0" borderId="548" applyNumberFormat="0" applyFill="0" applyAlignment="0" applyProtection="0"/>
    <xf numFmtId="0" fontId="47" fillId="0" borderId="571" applyNumberFormat="0" applyFill="0" applyAlignment="0" applyProtection="0"/>
    <xf numFmtId="0" fontId="115" fillId="0" borderId="548" applyNumberFormat="0" applyFill="0" applyAlignment="0" applyProtection="0"/>
    <xf numFmtId="0" fontId="115" fillId="0" borderId="573" applyNumberFormat="0" applyFill="0" applyAlignment="0" applyProtection="0"/>
    <xf numFmtId="0" fontId="47" fillId="0" borderId="537" applyNumberFormat="0" applyFill="0" applyAlignment="0" applyProtection="0"/>
    <xf numFmtId="0" fontId="47" fillId="0" borderId="528" applyNumberFormat="0" applyFill="0" applyAlignment="0" applyProtection="0"/>
    <xf numFmtId="0" fontId="42" fillId="0" borderId="565" applyNumberFormat="0" applyFill="0" applyAlignment="0" applyProtection="0"/>
    <xf numFmtId="0" fontId="115" fillId="0" borderId="527" applyNumberFormat="0" applyFill="0" applyAlignment="0" applyProtection="0"/>
    <xf numFmtId="0" fontId="121" fillId="73" borderId="529" applyNumberFormat="0" applyBorder="0">
      <alignment horizontal="left" vertical="top" indent="1"/>
    </xf>
    <xf numFmtId="0" fontId="47" fillId="0" borderId="534" applyNumberFormat="0" applyFill="0" applyAlignment="0" applyProtection="0"/>
    <xf numFmtId="0" fontId="47" fillId="0" borderId="534" applyNumberFormat="0" applyFill="0" applyAlignment="0" applyProtection="0"/>
    <xf numFmtId="0" fontId="115" fillId="0" borderId="533" applyNumberFormat="0" applyFill="0" applyAlignment="0" applyProtection="0"/>
    <xf numFmtId="0" fontId="121" fillId="0" borderId="578" applyNumberFormat="0" applyFill="0">
      <alignment horizontal="centerContinuous" vertical="top"/>
    </xf>
    <xf numFmtId="0" fontId="115" fillId="0" borderId="567" applyNumberFormat="0" applyFill="0" applyAlignment="0" applyProtection="0"/>
    <xf numFmtId="0" fontId="115" fillId="0" borderId="530" applyNumberFormat="0" applyFill="0" applyAlignment="0" applyProtection="0"/>
    <xf numFmtId="0" fontId="47" fillId="0" borderId="531" applyNumberFormat="0" applyFill="0" applyAlignment="0" applyProtection="0"/>
    <xf numFmtId="0" fontId="121" fillId="73" borderId="538" applyNumberFormat="0" applyBorder="0">
      <alignment horizontal="left" vertical="top" indent="1"/>
    </xf>
    <xf numFmtId="0" fontId="90" fillId="58" borderId="523" applyNumberFormat="0" applyFont="0" applyAlignment="0" applyProtection="0"/>
    <xf numFmtId="0" fontId="121" fillId="73" borderId="532" applyNumberFormat="0" applyBorder="0">
      <alignment horizontal="left" vertical="top" indent="1"/>
    </xf>
    <xf numFmtId="0" fontId="115" fillId="0" borderId="530" applyNumberFormat="0" applyFill="0" applyAlignment="0" applyProtection="0"/>
    <xf numFmtId="0" fontId="47" fillId="0" borderId="614" applyNumberFormat="0" applyFill="0" applyAlignment="0" applyProtection="0"/>
    <xf numFmtId="0" fontId="115" fillId="0" borderId="539" applyNumberFormat="0" applyFill="0" applyAlignment="0" applyProtection="0"/>
    <xf numFmtId="0" fontId="115" fillId="0" borderId="592" applyNumberFormat="0" applyFill="0" applyAlignment="0" applyProtection="0"/>
    <xf numFmtId="0" fontId="47" fillId="0" borderId="540" applyNumberFormat="0" applyFill="0" applyAlignment="0" applyProtection="0"/>
    <xf numFmtId="0" fontId="115" fillId="0" borderId="530" applyNumberFormat="0" applyFill="0" applyAlignment="0" applyProtection="0"/>
    <xf numFmtId="0" fontId="47" fillId="0" borderId="540" applyNumberFormat="0" applyFill="0" applyAlignment="0" applyProtection="0"/>
    <xf numFmtId="0" fontId="47" fillId="0" borderId="531" applyNumberFormat="0" applyFill="0" applyAlignment="0" applyProtection="0"/>
    <xf numFmtId="0" fontId="47" fillId="0" borderId="531" applyNumberFormat="0" applyFill="0" applyAlignment="0" applyProtection="0"/>
    <xf numFmtId="0" fontId="47" fillId="0" borderId="531" applyNumberFormat="0" applyFill="0" applyAlignment="0" applyProtection="0"/>
    <xf numFmtId="0" fontId="121" fillId="73" borderId="541" applyNumberFormat="0" applyBorder="0">
      <alignment horizontal="left" vertical="top" indent="1"/>
    </xf>
    <xf numFmtId="0" fontId="115" fillId="0" borderId="576" applyNumberFormat="0" applyFill="0" applyAlignment="0" applyProtection="0"/>
    <xf numFmtId="0" fontId="47" fillId="0" borderId="531" applyNumberFormat="0" applyFill="0" applyAlignment="0" applyProtection="0"/>
    <xf numFmtId="0" fontId="121" fillId="0" borderId="550" applyNumberFormat="0" applyFill="0">
      <alignment horizontal="centerContinuous" vertical="top"/>
    </xf>
    <xf numFmtId="0" fontId="115" fillId="0" borderId="586" applyNumberFormat="0" applyFill="0" applyAlignment="0" applyProtection="0"/>
    <xf numFmtId="0" fontId="38" fillId="6" borderId="555" applyNumberFormat="0" applyAlignment="0" applyProtection="0"/>
    <xf numFmtId="0" fontId="47" fillId="0" borderId="531" applyNumberFormat="0" applyFill="0" applyAlignment="0" applyProtection="0"/>
    <xf numFmtId="0" fontId="47" fillId="0" borderId="531" applyNumberFormat="0" applyFill="0" applyAlignment="0" applyProtection="0"/>
    <xf numFmtId="0" fontId="47" fillId="0" borderId="531" applyNumberFormat="0" applyFill="0" applyAlignment="0" applyProtection="0"/>
    <xf numFmtId="0" fontId="36" fillId="6" borderId="542" applyNumberFormat="0" applyAlignment="0" applyProtection="0"/>
    <xf numFmtId="0" fontId="47" fillId="0" borderId="531" applyNumberFormat="0" applyFill="0" applyAlignment="0" applyProtection="0"/>
    <xf numFmtId="0" fontId="121" fillId="0" borderId="541" applyNumberFormat="0" applyFill="0">
      <alignment horizontal="centerContinuous" vertical="top"/>
    </xf>
    <xf numFmtId="0" fontId="121" fillId="73" borderId="541" applyNumberFormat="0" applyBorder="0">
      <alignment horizontal="left" vertical="top" indent="1"/>
    </xf>
    <xf numFmtId="0" fontId="47" fillId="0" borderId="587" applyNumberFormat="0" applyFill="0" applyAlignment="0" applyProtection="0"/>
    <xf numFmtId="0" fontId="47" fillId="0" borderId="568" applyNumberFormat="0" applyFill="0" applyAlignment="0" applyProtection="0"/>
    <xf numFmtId="0" fontId="121" fillId="73" borderId="541" applyNumberFormat="0" applyBorder="0">
      <alignment horizontal="left" vertical="top" indent="1"/>
    </xf>
    <xf numFmtId="0" fontId="42" fillId="0" borderId="544" applyNumberFormat="0" applyFill="0" applyAlignment="0" applyProtection="0"/>
    <xf numFmtId="0" fontId="121" fillId="73" borderId="541" applyNumberFormat="0" applyBorder="0">
      <alignment horizontal="left" vertical="top" indent="1"/>
    </xf>
    <xf numFmtId="0" fontId="47" fillId="0" borderId="601" applyNumberFormat="0" applyFill="0" applyAlignment="0" applyProtection="0"/>
    <xf numFmtId="0" fontId="47" fillId="0" borderId="577" applyNumberFormat="0" applyFill="0" applyAlignment="0" applyProtection="0"/>
    <xf numFmtId="0" fontId="47" fillId="0" borderId="574" applyNumberFormat="0" applyFill="0" applyAlignment="0" applyProtection="0"/>
    <xf numFmtId="0" fontId="47" fillId="0" borderId="574" applyNumberFormat="0" applyFill="0" applyAlignment="0" applyProtection="0"/>
    <xf numFmtId="0" fontId="105" fillId="70" borderId="542" applyNumberFormat="0" applyAlignment="0" applyProtection="0"/>
    <xf numFmtId="0" fontId="47" fillId="0" borderId="531" applyNumberFormat="0" applyFill="0" applyAlignment="0" applyProtection="0"/>
    <xf numFmtId="0" fontId="106" fillId="70" borderId="543" applyNumberFormat="0" applyAlignment="0" applyProtection="0"/>
    <xf numFmtId="0" fontId="107" fillId="57" borderId="543" applyNumberFormat="0" applyAlignment="0" applyProtection="0"/>
    <xf numFmtId="0" fontId="42" fillId="0" borderId="525" applyNumberFormat="0" applyFill="0" applyAlignment="0" applyProtection="0"/>
    <xf numFmtId="0" fontId="121" fillId="73" borderId="588" applyNumberFormat="0" applyBorder="0">
      <alignment horizontal="left" vertical="top" indent="1"/>
    </xf>
    <xf numFmtId="0" fontId="47" fillId="0" borderId="568" applyNumberFormat="0" applyFill="0" applyAlignment="0" applyProtection="0"/>
    <xf numFmtId="0" fontId="115" fillId="0" borderId="536" applyNumberFormat="0" applyFill="0" applyAlignment="0" applyProtection="0"/>
    <xf numFmtId="0" fontId="36" fillId="6" borderId="603" applyNumberFormat="0" applyAlignment="0" applyProtection="0"/>
    <xf numFmtId="0" fontId="47" fillId="0" borderId="537" applyNumberFormat="0" applyFill="0" applyAlignment="0" applyProtection="0"/>
    <xf numFmtId="0" fontId="47" fillId="0" borderId="571" applyNumberFormat="0" applyFill="0" applyAlignment="0" applyProtection="0"/>
    <xf numFmtId="0" fontId="47" fillId="0" borderId="531" applyNumberFormat="0" applyFill="0" applyAlignment="0" applyProtection="0"/>
    <xf numFmtId="0" fontId="47" fillId="0" borderId="571" applyNumberFormat="0" applyFill="0" applyAlignment="0" applyProtection="0"/>
    <xf numFmtId="0" fontId="47" fillId="0" borderId="531" applyNumberFormat="0" applyFill="0" applyAlignment="0" applyProtection="0"/>
    <xf numFmtId="0" fontId="47" fillId="0" borderId="528" applyNumberFormat="0" applyFill="0" applyAlignment="0" applyProtection="0"/>
    <xf numFmtId="0" fontId="115" fillId="0" borderId="586" applyNumberFormat="0" applyFill="0" applyAlignment="0" applyProtection="0"/>
    <xf numFmtId="0" fontId="42" fillId="0" borderId="544" applyNumberFormat="0" applyFill="0" applyAlignment="0" applyProtection="0"/>
    <xf numFmtId="0" fontId="121" fillId="73" borderId="538" applyNumberFormat="0" applyBorder="0">
      <alignment horizontal="left" vertical="top" indent="1"/>
    </xf>
    <xf numFmtId="0" fontId="47" fillId="0" borderId="540" applyNumberFormat="0" applyFill="0" applyAlignment="0" applyProtection="0"/>
    <xf numFmtId="0" fontId="47" fillId="0" borderId="568" applyNumberFormat="0" applyFill="0" applyAlignment="0" applyProtection="0"/>
    <xf numFmtId="0" fontId="115" fillId="0" borderId="576" applyNumberFormat="0" applyFill="0" applyAlignment="0" applyProtection="0"/>
    <xf numFmtId="0" fontId="115" fillId="0" borderId="570" applyNumberFormat="0" applyFill="0" applyAlignment="0" applyProtection="0"/>
    <xf numFmtId="0" fontId="115" fillId="0" borderId="539" applyNumberFormat="0" applyFill="0" applyAlignment="0" applyProtection="0"/>
    <xf numFmtId="0" fontId="47" fillId="0" borderId="601" applyNumberFormat="0" applyFill="0" applyAlignment="0" applyProtection="0"/>
    <xf numFmtId="0" fontId="115" fillId="0" borderId="536" applyNumberFormat="0" applyFill="0" applyAlignment="0" applyProtection="0"/>
    <xf numFmtId="0" fontId="47" fillId="0" borderId="568" applyNumberFormat="0" applyFill="0" applyAlignment="0" applyProtection="0"/>
    <xf numFmtId="0" fontId="47" fillId="0" borderId="568" applyNumberFormat="0" applyFill="0" applyAlignment="0" applyProtection="0"/>
    <xf numFmtId="0" fontId="115" fillId="0" borderId="548" applyNumberFormat="0" applyFill="0" applyAlignment="0" applyProtection="0"/>
    <xf numFmtId="0" fontId="121" fillId="0" borderId="594" applyNumberFormat="0" applyFill="0">
      <alignment horizontal="centerContinuous" vertical="top"/>
    </xf>
    <xf numFmtId="0" fontId="115" fillId="0" borderId="536" applyNumberFormat="0" applyFill="0" applyAlignment="0" applyProtection="0"/>
    <xf numFmtId="0" fontId="47" fillId="0" borderId="531" applyNumberFormat="0" applyFill="0" applyAlignment="0" applyProtection="0"/>
    <xf numFmtId="183" fontId="102" fillId="69" borderId="516" applyBorder="0">
      <alignment horizontal="left" vertical="center" indent="2"/>
    </xf>
    <xf numFmtId="0" fontId="47" fillId="0" borderId="531" applyNumberFormat="0" applyFill="0" applyAlignment="0" applyProtection="0"/>
    <xf numFmtId="0" fontId="115" fillId="0" borderId="592" applyNumberFormat="0" applyFill="0" applyAlignment="0" applyProtection="0"/>
    <xf numFmtId="0" fontId="115" fillId="0" borderId="530" applyNumberFormat="0" applyFill="0" applyAlignment="0" applyProtection="0"/>
    <xf numFmtId="0" fontId="115" fillId="0" borderId="576" applyNumberFormat="0" applyFill="0" applyAlignment="0" applyProtection="0"/>
    <xf numFmtId="0" fontId="36" fillId="6" borderId="560" applyNumberFormat="0" applyAlignment="0" applyProtection="0"/>
    <xf numFmtId="0" fontId="115" fillId="0" borderId="592" applyNumberFormat="0" applyFill="0" applyAlignment="0" applyProtection="0"/>
    <xf numFmtId="0" fontId="115" fillId="0" borderId="551" applyNumberFormat="0" applyFill="0" applyAlignment="0" applyProtection="0"/>
    <xf numFmtId="0" fontId="47" fillId="0" borderId="537" applyNumberFormat="0" applyFill="0" applyAlignment="0" applyProtection="0"/>
    <xf numFmtId="0" fontId="47" fillId="0" borderId="568" applyNumberFormat="0" applyFill="0" applyAlignment="0" applyProtection="0"/>
    <xf numFmtId="0" fontId="115" fillId="0" borderId="570" applyNumberFormat="0" applyFill="0" applyAlignment="0" applyProtection="0"/>
    <xf numFmtId="0" fontId="115" fillId="0" borderId="576" applyNumberFormat="0" applyFill="0" applyAlignment="0" applyProtection="0"/>
    <xf numFmtId="0" fontId="115" fillId="0" borderId="551" applyNumberFormat="0" applyFill="0" applyAlignment="0" applyProtection="0"/>
    <xf numFmtId="0" fontId="47" fillId="0" borderId="568" applyNumberFormat="0" applyFill="0" applyAlignment="0" applyProtection="0"/>
    <xf numFmtId="0" fontId="38" fillId="6" borderId="555" applyNumberFormat="0" applyAlignment="0" applyProtection="0"/>
    <xf numFmtId="0" fontId="47" fillId="0" borderId="549" applyNumberFormat="0" applyFill="0" applyAlignment="0" applyProtection="0"/>
    <xf numFmtId="0" fontId="47" fillId="0" borderId="574" applyNumberFormat="0" applyFill="0" applyAlignment="0" applyProtection="0"/>
    <xf numFmtId="0" fontId="121" fillId="73" borderId="588" applyNumberFormat="0" applyBorder="0">
      <alignment horizontal="left" vertical="top" indent="1"/>
    </xf>
    <xf numFmtId="0" fontId="36" fillId="6" borderId="554" applyNumberFormat="0" applyAlignment="0" applyProtection="0"/>
    <xf numFmtId="0" fontId="121" fillId="0" borderId="572" applyNumberFormat="0" applyFill="0">
      <alignment horizontal="centerContinuous" vertical="top"/>
    </xf>
    <xf numFmtId="0" fontId="47" fillId="0" borderId="528" applyNumberFormat="0" applyFill="0" applyAlignment="0" applyProtection="0"/>
    <xf numFmtId="0" fontId="115" fillId="0" borderId="570"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47" fillId="0" borderId="571" applyNumberFormat="0" applyFill="0" applyAlignment="0" applyProtection="0"/>
    <xf numFmtId="0" fontId="47" fillId="0" borderId="528" applyNumberFormat="0" applyFill="0" applyAlignment="0" applyProtection="0"/>
    <xf numFmtId="0" fontId="47" fillId="0" borderId="587"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115" fillId="0" borderId="527" applyNumberFormat="0" applyFill="0" applyAlignment="0" applyProtection="0"/>
    <xf numFmtId="0" fontId="47" fillId="0" borderId="528"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21" fillId="0" borderId="529" applyNumberFormat="0" applyFill="0">
      <alignment horizontal="centerContinuous" vertical="top"/>
    </xf>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21" fillId="0" borderId="529" applyNumberFormat="0" applyFill="0">
      <alignment horizontal="centerContinuous" vertical="top"/>
    </xf>
    <xf numFmtId="0" fontId="115" fillId="0" borderId="527" applyNumberFormat="0" applyFill="0" applyAlignment="0" applyProtection="0"/>
    <xf numFmtId="0" fontId="115" fillId="0" borderId="527" applyNumberFormat="0" applyFill="0" applyAlignment="0" applyProtection="0"/>
    <xf numFmtId="0" fontId="121" fillId="0" borderId="529" applyNumberFormat="0" applyFill="0">
      <alignment horizontal="centerContinuous" vertical="top"/>
    </xf>
    <xf numFmtId="0" fontId="115" fillId="0" borderId="527" applyNumberFormat="0" applyFill="0" applyAlignment="0" applyProtection="0"/>
    <xf numFmtId="0" fontId="115" fillId="0" borderId="527" applyNumberFormat="0" applyFill="0" applyAlignment="0" applyProtection="0"/>
    <xf numFmtId="0" fontId="121" fillId="0" borderId="529" applyNumberFormat="0" applyFill="0">
      <alignment horizontal="centerContinuous" vertical="top"/>
    </xf>
    <xf numFmtId="0" fontId="47" fillId="0" borderId="528" applyNumberFormat="0" applyFill="0" applyAlignment="0" applyProtection="0"/>
    <xf numFmtId="0" fontId="115" fillId="0" borderId="527" applyNumberFormat="0" applyFill="0" applyAlignment="0" applyProtection="0"/>
    <xf numFmtId="0" fontId="115" fillId="0" borderId="527" applyNumberFormat="0" applyFill="0" applyAlignment="0" applyProtection="0"/>
    <xf numFmtId="0" fontId="121" fillId="73" borderId="529" applyNumberFormat="0" applyBorder="0">
      <alignment horizontal="left" vertical="top" indent="1"/>
    </xf>
    <xf numFmtId="0" fontId="121" fillId="0" borderId="529" applyNumberFormat="0" applyFill="0">
      <alignment horizontal="centerContinuous" vertical="top"/>
    </xf>
    <xf numFmtId="0" fontId="115" fillId="0" borderId="548" applyNumberFormat="0" applyFill="0" applyAlignment="0" applyProtection="0"/>
    <xf numFmtId="0" fontId="115" fillId="0" borderId="539" applyNumberFormat="0" applyFill="0" applyAlignment="0" applyProtection="0"/>
    <xf numFmtId="183" fontId="102" fillId="69" borderId="526" applyBorder="0">
      <alignment horizontal="left" vertical="center" indent="2"/>
    </xf>
    <xf numFmtId="0" fontId="47" fillId="0" borderId="611"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115" fillId="0" borderId="527" applyNumberFormat="0" applyFill="0" applyAlignment="0" applyProtection="0"/>
    <xf numFmtId="0" fontId="47" fillId="0" borderId="528" applyNumberFormat="0" applyFill="0" applyAlignment="0" applyProtection="0"/>
    <xf numFmtId="0" fontId="47" fillId="0" borderId="528" applyNumberFormat="0" applyFill="0" applyAlignment="0" applyProtection="0"/>
    <xf numFmtId="0" fontId="121" fillId="73" borderId="529" applyNumberFormat="0" applyBorder="0">
      <alignment horizontal="left" vertical="top" indent="1"/>
    </xf>
    <xf numFmtId="0" fontId="47" fillId="0" borderId="611" applyNumberFormat="0" applyFill="0" applyAlignment="0" applyProtection="0"/>
    <xf numFmtId="0" fontId="121" fillId="0" borderId="529" applyNumberFormat="0" applyFill="0">
      <alignment horizontal="centerContinuous" vertical="top"/>
    </xf>
    <xf numFmtId="0" fontId="121" fillId="73" borderId="529" applyNumberFormat="0" applyBorder="0">
      <alignment horizontal="left" vertical="top" indent="1"/>
    </xf>
    <xf numFmtId="0" fontId="121" fillId="73" borderId="529" applyNumberFormat="0" applyBorder="0">
      <alignment horizontal="left" vertical="top" indent="1"/>
    </xf>
    <xf numFmtId="0" fontId="47" fillId="0" borderId="537" applyNumberFormat="0" applyFill="0" applyAlignment="0" applyProtection="0"/>
    <xf numFmtId="0" fontId="121" fillId="73" borderId="529" applyNumberFormat="0" applyBorder="0">
      <alignment horizontal="left" vertical="top" indent="1"/>
    </xf>
    <xf numFmtId="0" fontId="115" fillId="0" borderId="548" applyNumberFormat="0" applyFill="0" applyAlignment="0" applyProtection="0"/>
    <xf numFmtId="0" fontId="115" fillId="0" borderId="573"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90" fillId="58" borderId="545" applyNumberFormat="0" applyFont="0" applyAlignment="0" applyProtection="0"/>
    <xf numFmtId="0" fontId="47" fillId="0" borderId="593" applyNumberFormat="0" applyFill="0" applyAlignment="0" applyProtection="0"/>
    <xf numFmtId="0" fontId="115" fillId="0" borderId="548" applyNumberFormat="0" applyFill="0" applyAlignment="0" applyProtection="0"/>
    <xf numFmtId="0" fontId="47" fillId="0" borderId="537" applyNumberFormat="0" applyFill="0" applyAlignment="0" applyProtection="0"/>
    <xf numFmtId="0" fontId="121" fillId="0" borderId="550" applyNumberFormat="0" applyFill="0">
      <alignment horizontal="centerContinuous" vertical="top"/>
    </xf>
    <xf numFmtId="0" fontId="47" fillId="0" borderId="537" applyNumberFormat="0" applyFill="0" applyAlignment="0" applyProtection="0"/>
    <xf numFmtId="0" fontId="115" fillId="0" borderId="536" applyNumberFormat="0" applyFill="0" applyAlignment="0" applyProtection="0"/>
    <xf numFmtId="0" fontId="115" fillId="0" borderId="586" applyNumberFormat="0" applyFill="0" applyAlignment="0" applyProtection="0"/>
    <xf numFmtId="0" fontId="115" fillId="0" borderId="570" applyNumberFormat="0" applyFill="0" applyAlignment="0" applyProtection="0"/>
    <xf numFmtId="0" fontId="115" fillId="0" borderId="533" applyNumberFormat="0" applyFill="0" applyAlignment="0" applyProtection="0"/>
    <xf numFmtId="0" fontId="115" fillId="0" borderId="570" applyNumberFormat="0" applyFill="0" applyAlignment="0" applyProtection="0"/>
    <xf numFmtId="0" fontId="47" fillId="0" borderId="574" applyNumberFormat="0" applyFill="0" applyAlignment="0" applyProtection="0"/>
    <xf numFmtId="0" fontId="106" fillId="70" borderId="543" applyNumberFormat="0" applyAlignment="0" applyProtection="0"/>
    <xf numFmtId="0" fontId="47" fillId="0" borderId="568" applyNumberFormat="0" applyFill="0" applyAlignment="0" applyProtection="0"/>
    <xf numFmtId="0" fontId="121" fillId="0" borderId="578" applyNumberFormat="0" applyFill="0">
      <alignment horizontal="centerContinuous" vertical="top"/>
    </xf>
    <xf numFmtId="0" fontId="121" fillId="0" borderId="578" applyNumberFormat="0" applyFill="0">
      <alignment horizontal="centerContinuous" vertical="top"/>
    </xf>
    <xf numFmtId="0" fontId="115" fillId="0" borderId="570" applyNumberFormat="0" applyFill="0" applyAlignment="0" applyProtection="0"/>
    <xf numFmtId="0" fontId="47" fillId="0" borderId="568" applyNumberFormat="0" applyFill="0" applyAlignment="0" applyProtection="0"/>
    <xf numFmtId="0" fontId="47" fillId="0" borderId="601" applyNumberFormat="0" applyFill="0" applyAlignment="0" applyProtection="0"/>
    <xf numFmtId="0" fontId="47" fillId="0" borderId="534" applyNumberFormat="0" applyFill="0" applyAlignment="0" applyProtection="0"/>
    <xf numFmtId="0" fontId="47" fillId="0" borderId="574" applyNumberFormat="0" applyFill="0" applyAlignment="0" applyProtection="0"/>
    <xf numFmtId="0" fontId="36" fillId="6" borderId="595" applyNumberFormat="0" applyAlignment="0" applyProtection="0"/>
    <xf numFmtId="0" fontId="115" fillId="0" borderId="530"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21" fillId="0" borderId="532" applyNumberFormat="0" applyFill="0">
      <alignment horizontal="centerContinuous" vertical="top"/>
    </xf>
    <xf numFmtId="0" fontId="115" fillId="0" borderId="530" applyNumberFormat="0" applyFill="0" applyAlignment="0" applyProtection="0"/>
    <xf numFmtId="0" fontId="115" fillId="0" borderId="530" applyNumberFormat="0" applyFill="0" applyAlignment="0" applyProtection="0"/>
    <xf numFmtId="0" fontId="121" fillId="0" borderId="532" applyNumberFormat="0" applyFill="0">
      <alignment horizontal="centerContinuous" vertical="top"/>
    </xf>
    <xf numFmtId="0" fontId="115" fillId="0" borderId="530" applyNumberFormat="0" applyFill="0" applyAlignment="0" applyProtection="0"/>
    <xf numFmtId="0" fontId="115" fillId="0" borderId="530" applyNumberFormat="0" applyFill="0" applyAlignment="0" applyProtection="0"/>
    <xf numFmtId="0" fontId="121" fillId="0" borderId="532" applyNumberFormat="0" applyFill="0">
      <alignment horizontal="centerContinuous" vertical="top"/>
    </xf>
    <xf numFmtId="0" fontId="47" fillId="0" borderId="531" applyNumberFormat="0" applyFill="0" applyAlignment="0" applyProtection="0"/>
    <xf numFmtId="0" fontId="115" fillId="0" borderId="530" applyNumberFormat="0" applyFill="0" applyAlignment="0" applyProtection="0"/>
    <xf numFmtId="0" fontId="115" fillId="0" borderId="530" applyNumberFormat="0" applyFill="0" applyAlignment="0" applyProtection="0"/>
    <xf numFmtId="0" fontId="121" fillId="73" borderId="532" applyNumberFormat="0" applyBorder="0">
      <alignment horizontal="left" vertical="top" indent="1"/>
    </xf>
    <xf numFmtId="0" fontId="121" fillId="0" borderId="532" applyNumberFormat="0" applyFill="0">
      <alignment horizontal="centerContinuous" vertical="top"/>
    </xf>
    <xf numFmtId="0" fontId="121" fillId="0" borderId="572" applyNumberFormat="0" applyFill="0">
      <alignment horizontal="centerContinuous" vertical="top"/>
    </xf>
    <xf numFmtId="0" fontId="47" fillId="0" borderId="568" applyNumberFormat="0" applyFill="0" applyAlignment="0" applyProtection="0"/>
    <xf numFmtId="0" fontId="107" fillId="57" borderId="543" applyNumberFormat="0" applyAlignment="0" applyProtection="0"/>
    <xf numFmtId="0" fontId="47" fillId="0" borderId="611" applyNumberFormat="0" applyFill="0" applyAlignment="0" applyProtection="0"/>
    <xf numFmtId="0" fontId="47" fillId="0" borderId="568" applyNumberFormat="0" applyFill="0" applyAlignment="0" applyProtection="0"/>
    <xf numFmtId="0" fontId="121" fillId="0" borderId="569" applyNumberFormat="0" applyFill="0">
      <alignment horizontal="centerContinuous" vertical="top"/>
    </xf>
    <xf numFmtId="0" fontId="47" fillId="0" borderId="611" applyNumberFormat="0" applyFill="0" applyAlignment="0" applyProtection="0"/>
    <xf numFmtId="0" fontId="47" fillId="0" borderId="531" applyNumberFormat="0" applyFill="0" applyAlignment="0" applyProtection="0"/>
    <xf numFmtId="0" fontId="47" fillId="0" borderId="531" applyNumberFormat="0" applyFill="0" applyAlignment="0" applyProtection="0"/>
    <xf numFmtId="0" fontId="115" fillId="0" borderId="530" applyNumberFormat="0" applyFill="0" applyAlignment="0" applyProtection="0"/>
    <xf numFmtId="0" fontId="47" fillId="0" borderId="531" applyNumberFormat="0" applyFill="0" applyAlignment="0" applyProtection="0"/>
    <xf numFmtId="0" fontId="47" fillId="0" borderId="531" applyNumberFormat="0" applyFill="0" applyAlignment="0" applyProtection="0"/>
    <xf numFmtId="0" fontId="121" fillId="73" borderId="532" applyNumberFormat="0" applyBorder="0">
      <alignment horizontal="left" vertical="top" indent="1"/>
    </xf>
    <xf numFmtId="0" fontId="121" fillId="0" borderId="532" applyNumberFormat="0" applyFill="0">
      <alignment horizontal="centerContinuous" vertical="top"/>
    </xf>
    <xf numFmtId="0" fontId="121" fillId="73" borderId="532" applyNumberFormat="0" applyBorder="0">
      <alignment horizontal="left" vertical="top" indent="1"/>
    </xf>
    <xf numFmtId="0" fontId="121" fillId="73" borderId="532" applyNumberFormat="0" applyBorder="0">
      <alignment horizontal="left" vertical="top" indent="1"/>
    </xf>
    <xf numFmtId="0" fontId="121" fillId="73" borderId="553" applyNumberFormat="0" applyBorder="0">
      <alignment horizontal="left" vertical="top" indent="1"/>
    </xf>
    <xf numFmtId="0" fontId="121" fillId="73" borderId="532" applyNumberFormat="0" applyBorder="0">
      <alignment horizontal="left" vertical="top" indent="1"/>
    </xf>
    <xf numFmtId="0" fontId="121" fillId="73" borderId="575" applyNumberFormat="0" applyBorder="0">
      <alignment horizontal="left" vertical="top" indent="1"/>
    </xf>
    <xf numFmtId="0" fontId="47" fillId="0" borderId="611" applyNumberFormat="0" applyFill="0" applyAlignment="0" applyProtection="0"/>
    <xf numFmtId="0" fontId="47" fillId="0" borderId="568" applyNumberFormat="0" applyFill="0" applyAlignment="0" applyProtection="0"/>
    <xf numFmtId="0" fontId="47" fillId="0" borderId="549" applyNumberFormat="0" applyFill="0" applyAlignment="0" applyProtection="0"/>
    <xf numFmtId="0" fontId="42" fillId="0" borderId="544" applyNumberFormat="0" applyFill="0" applyAlignment="0" applyProtection="0"/>
    <xf numFmtId="0" fontId="47" fillId="0" borderId="571" applyNumberFormat="0" applyFill="0" applyAlignment="0" applyProtection="0"/>
    <xf numFmtId="0" fontId="115" fillId="0" borderId="539" applyNumberFormat="0" applyFill="0" applyAlignment="0" applyProtection="0"/>
    <xf numFmtId="0" fontId="121" fillId="73" borderId="569" applyNumberFormat="0" applyBorder="0">
      <alignment horizontal="left" vertical="top" indent="1"/>
    </xf>
    <xf numFmtId="0" fontId="47" fillId="0" borderId="611" applyNumberFormat="0" applyFill="0" applyAlignment="0" applyProtection="0"/>
    <xf numFmtId="0" fontId="47" fillId="0" borderId="587" applyNumberFormat="0" applyFill="0" applyAlignment="0" applyProtection="0"/>
    <xf numFmtId="0" fontId="121" fillId="0" borderId="594" applyNumberFormat="0" applyFill="0">
      <alignment horizontal="centerContinuous" vertical="top"/>
    </xf>
    <xf numFmtId="0" fontId="115" fillId="0" borderId="536" applyNumberFormat="0" applyFill="0" applyAlignment="0" applyProtection="0"/>
    <xf numFmtId="0" fontId="47" fillId="0" borderId="587" applyNumberFormat="0" applyFill="0" applyAlignment="0" applyProtection="0"/>
    <xf numFmtId="0" fontId="47" fillId="0" borderId="593" applyNumberFormat="0" applyFill="0" applyAlignment="0" applyProtection="0"/>
    <xf numFmtId="0" fontId="121" fillId="73" borderId="591" applyNumberFormat="0" applyBorder="0">
      <alignment horizontal="left" vertical="top" indent="1"/>
    </xf>
    <xf numFmtId="0" fontId="115" fillId="0" borderId="539" applyNumberFormat="0" applyFill="0" applyAlignment="0" applyProtection="0"/>
    <xf numFmtId="0" fontId="115" fillId="0" borderId="60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05" fillId="70" borderId="560" applyNumberFormat="0" applyAlignment="0" applyProtection="0"/>
    <xf numFmtId="0" fontId="115" fillId="0" borderId="576" applyNumberFormat="0" applyFill="0" applyAlignment="0" applyProtection="0"/>
    <xf numFmtId="0" fontId="47" fillId="0" borderId="537" applyNumberFormat="0" applyFill="0" applyAlignment="0" applyProtection="0"/>
    <xf numFmtId="0" fontId="115" fillId="0" borderId="576" applyNumberFormat="0" applyFill="0" applyAlignment="0" applyProtection="0"/>
    <xf numFmtId="0" fontId="121" fillId="0" borderId="541" applyNumberFormat="0" applyFill="0">
      <alignment horizontal="centerContinuous" vertical="top"/>
    </xf>
    <xf numFmtId="0" fontId="47" fillId="0" borderId="601"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21" fillId="0" borderId="535" applyNumberFormat="0" applyFill="0">
      <alignment horizontal="centerContinuous" vertical="top"/>
    </xf>
    <xf numFmtId="0" fontId="115" fillId="0" borderId="533" applyNumberFormat="0" applyFill="0" applyAlignment="0" applyProtection="0"/>
    <xf numFmtId="0" fontId="115" fillId="0" borderId="533" applyNumberFormat="0" applyFill="0" applyAlignment="0" applyProtection="0"/>
    <xf numFmtId="0" fontId="121" fillId="0" borderId="535" applyNumberFormat="0" applyFill="0">
      <alignment horizontal="centerContinuous" vertical="top"/>
    </xf>
    <xf numFmtId="0" fontId="115" fillId="0" borderId="533" applyNumberFormat="0" applyFill="0" applyAlignment="0" applyProtection="0"/>
    <xf numFmtId="0" fontId="115" fillId="0" borderId="533" applyNumberFormat="0" applyFill="0" applyAlignment="0" applyProtection="0"/>
    <xf numFmtId="0" fontId="121" fillId="0" borderId="535" applyNumberFormat="0" applyFill="0">
      <alignment horizontal="centerContinuous" vertical="top"/>
    </xf>
    <xf numFmtId="0" fontId="47" fillId="0" borderId="534" applyNumberFormat="0" applyFill="0" applyAlignment="0" applyProtection="0"/>
    <xf numFmtId="0" fontId="115" fillId="0" borderId="533" applyNumberFormat="0" applyFill="0" applyAlignment="0" applyProtection="0"/>
    <xf numFmtId="0" fontId="115" fillId="0" borderId="533" applyNumberFormat="0" applyFill="0" applyAlignment="0" applyProtection="0"/>
    <xf numFmtId="0" fontId="121" fillId="73" borderId="535" applyNumberFormat="0" applyBorder="0">
      <alignment horizontal="left" vertical="top" indent="1"/>
    </xf>
    <xf numFmtId="0" fontId="121" fillId="0" borderId="535" applyNumberFormat="0" applyFill="0">
      <alignment horizontal="centerContinuous" vertical="top"/>
    </xf>
    <xf numFmtId="0" fontId="47" fillId="0" borderId="587" applyNumberFormat="0" applyFill="0" applyAlignment="0" applyProtection="0"/>
    <xf numFmtId="0" fontId="47" fillId="0" borderId="577" applyNumberFormat="0" applyFill="0" applyAlignment="0" applyProtection="0"/>
    <xf numFmtId="0" fontId="47" fillId="0" borderId="552" applyNumberFormat="0" applyFill="0" applyAlignment="0" applyProtection="0"/>
    <xf numFmtId="0" fontId="47" fillId="0" borderId="568" applyNumberFormat="0" applyFill="0" applyAlignment="0" applyProtection="0"/>
    <xf numFmtId="0" fontId="121" fillId="73" borderId="572" applyNumberFormat="0" applyBorder="0">
      <alignment horizontal="left" vertical="top" indent="1"/>
    </xf>
    <xf numFmtId="0" fontId="115" fillId="0" borderId="592"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47" fillId="0" borderId="587" applyNumberFormat="0" applyFill="0" applyAlignment="0" applyProtection="0"/>
    <xf numFmtId="0" fontId="47" fillId="0" borderId="534" applyNumberFormat="0" applyFill="0" applyAlignment="0" applyProtection="0"/>
    <xf numFmtId="0" fontId="47" fillId="0" borderId="534" applyNumberFormat="0" applyFill="0" applyAlignment="0" applyProtection="0"/>
    <xf numFmtId="0" fontId="115" fillId="0" borderId="533" applyNumberFormat="0" applyFill="0" applyAlignment="0" applyProtection="0"/>
    <xf numFmtId="0" fontId="47" fillId="0" borderId="534" applyNumberFormat="0" applyFill="0" applyAlignment="0" applyProtection="0"/>
    <xf numFmtId="0" fontId="47" fillId="0" borderId="534" applyNumberFormat="0" applyFill="0" applyAlignment="0" applyProtection="0"/>
    <xf numFmtId="0" fontId="121" fillId="73" borderId="535" applyNumberFormat="0" applyBorder="0">
      <alignment horizontal="left" vertical="top" indent="1"/>
    </xf>
    <xf numFmtId="0" fontId="47" fillId="0" borderId="587" applyNumberFormat="0" applyFill="0" applyAlignment="0" applyProtection="0"/>
    <xf numFmtId="0" fontId="121" fillId="0" borderId="535" applyNumberFormat="0" applyFill="0">
      <alignment horizontal="centerContinuous" vertical="top"/>
    </xf>
    <xf numFmtId="0" fontId="121" fillId="73" borderId="535" applyNumberFormat="0" applyBorder="0">
      <alignment horizontal="left" vertical="top" indent="1"/>
    </xf>
    <xf numFmtId="0" fontId="121" fillId="73" borderId="535" applyNumberFormat="0" applyBorder="0">
      <alignment horizontal="left" vertical="top" indent="1"/>
    </xf>
    <xf numFmtId="0" fontId="121" fillId="0" borderId="612" applyNumberFormat="0" applyFill="0">
      <alignment horizontal="centerContinuous" vertical="top"/>
    </xf>
    <xf numFmtId="0" fontId="121" fillId="73" borderId="535" applyNumberFormat="0" applyBorder="0">
      <alignment horizontal="left" vertical="top" indent="1"/>
    </xf>
    <xf numFmtId="0" fontId="47" fillId="0" borderId="587" applyNumberFormat="0" applyFill="0" applyAlignment="0" applyProtection="0"/>
    <xf numFmtId="0" fontId="41" fillId="16" borderId="555" applyNumberFormat="0" applyAlignment="0" applyProtection="0"/>
    <xf numFmtId="0" fontId="47" fillId="0" borderId="614" applyNumberFormat="0" applyFill="0" applyAlignment="0" applyProtection="0"/>
    <xf numFmtId="0" fontId="47" fillId="0" borderId="601" applyNumberFormat="0" applyFill="0" applyAlignment="0" applyProtection="0"/>
    <xf numFmtId="0" fontId="121" fillId="0" borderId="575" applyNumberFormat="0" applyFill="0">
      <alignment horizontal="centerContinuous" vertical="top"/>
    </xf>
    <xf numFmtId="0" fontId="38" fillId="6" borderId="521" applyNumberFormat="0" applyAlignment="0" applyProtection="0"/>
    <xf numFmtId="0" fontId="47" fillId="0" borderId="614" applyNumberFormat="0" applyFill="0" applyAlignment="0" applyProtection="0"/>
    <xf numFmtId="0" fontId="47" fillId="0" borderId="540" applyNumberFormat="0" applyFill="0" applyAlignment="0" applyProtection="0"/>
    <xf numFmtId="0" fontId="90" fillId="58" borderId="545" applyNumberFormat="0" applyFont="0" applyAlignment="0" applyProtection="0"/>
    <xf numFmtId="0" fontId="121" fillId="73" borderId="575" applyNumberFormat="0" applyBorder="0">
      <alignment horizontal="left" vertical="top" indent="1"/>
    </xf>
    <xf numFmtId="0" fontId="121" fillId="73" borderId="602" applyNumberFormat="0" applyBorder="0">
      <alignment horizontal="left" vertical="top" indent="1"/>
    </xf>
    <xf numFmtId="0" fontId="47" fillId="0" borderId="614" applyNumberFormat="0" applyFill="0" applyAlignment="0" applyProtection="0"/>
    <xf numFmtId="0" fontId="121" fillId="73" borderId="575" applyNumberFormat="0" applyBorder="0">
      <alignment horizontal="left" vertical="top" indent="1"/>
    </xf>
    <xf numFmtId="0" fontId="42" fillId="0" borderId="546" applyNumberFormat="0" applyFill="0" applyAlignment="0" applyProtection="0"/>
    <xf numFmtId="0" fontId="38" fillId="6" borderId="543" applyNumberFormat="0" applyAlignment="0" applyProtection="0"/>
    <xf numFmtId="0" fontId="47" fillId="0" borderId="587" applyNumberFormat="0" applyFill="0" applyAlignment="0" applyProtection="0"/>
    <xf numFmtId="0" fontId="47" fillId="0" borderId="593" applyNumberFormat="0" applyFill="0" applyAlignment="0" applyProtection="0"/>
    <xf numFmtId="0" fontId="47" fillId="0" borderId="590" applyNumberFormat="0" applyFill="0" applyAlignment="0" applyProtection="0"/>
    <xf numFmtId="0" fontId="47" fillId="0" borderId="614"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21" fillId="0" borderId="538" applyNumberFormat="0" applyFill="0">
      <alignment horizontal="centerContinuous" vertical="top"/>
    </xf>
    <xf numFmtId="0" fontId="115" fillId="0" borderId="536" applyNumberFormat="0" applyFill="0" applyAlignment="0" applyProtection="0"/>
    <xf numFmtId="0" fontId="115" fillId="0" borderId="536" applyNumberFormat="0" applyFill="0" applyAlignment="0" applyProtection="0"/>
    <xf numFmtId="0" fontId="121" fillId="0" borderId="538" applyNumberFormat="0" applyFill="0">
      <alignment horizontal="centerContinuous" vertical="top"/>
    </xf>
    <xf numFmtId="0" fontId="115" fillId="0" borderId="536" applyNumberFormat="0" applyFill="0" applyAlignment="0" applyProtection="0"/>
    <xf numFmtId="0" fontId="115" fillId="0" borderId="536" applyNumberFormat="0" applyFill="0" applyAlignment="0" applyProtection="0"/>
    <xf numFmtId="0" fontId="121" fillId="0" borderId="538" applyNumberFormat="0" applyFill="0">
      <alignment horizontal="centerContinuous" vertical="top"/>
    </xf>
    <xf numFmtId="0" fontId="47" fillId="0" borderId="537" applyNumberFormat="0" applyFill="0" applyAlignment="0" applyProtection="0"/>
    <xf numFmtId="0" fontId="115" fillId="0" borderId="536" applyNumberFormat="0" applyFill="0" applyAlignment="0" applyProtection="0"/>
    <xf numFmtId="0" fontId="115" fillId="0" borderId="536" applyNumberFormat="0" applyFill="0" applyAlignment="0" applyProtection="0"/>
    <xf numFmtId="0" fontId="121" fillId="73" borderId="538" applyNumberFormat="0" applyBorder="0">
      <alignment horizontal="left" vertical="top" indent="1"/>
    </xf>
    <xf numFmtId="0" fontId="121" fillId="0" borderId="538" applyNumberFormat="0" applyFill="0">
      <alignment horizontal="centerContinuous" vertical="top"/>
    </xf>
    <xf numFmtId="0" fontId="47" fillId="0" borderId="587" applyNumberFormat="0" applyFill="0" applyAlignment="0" applyProtection="0"/>
    <xf numFmtId="0" fontId="115" fillId="0" borderId="610"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21" fillId="0" borderId="588" applyNumberFormat="0" applyFill="0">
      <alignment horizontal="centerContinuous" vertical="top"/>
    </xf>
    <xf numFmtId="0" fontId="121" fillId="73" borderId="575" applyNumberFormat="0" applyBorder="0">
      <alignment horizontal="left" vertical="top" indent="1"/>
    </xf>
    <xf numFmtId="0" fontId="47" fillId="0" borderId="537" applyNumberFormat="0" applyFill="0" applyAlignment="0" applyProtection="0"/>
    <xf numFmtId="0" fontId="47" fillId="0" borderId="537" applyNumberFormat="0" applyFill="0" applyAlignment="0" applyProtection="0"/>
    <xf numFmtId="0" fontId="115" fillId="0" borderId="536" applyNumberFormat="0" applyFill="0" applyAlignment="0" applyProtection="0"/>
    <xf numFmtId="0" fontId="47" fillId="0" borderId="537" applyNumberFormat="0" applyFill="0" applyAlignment="0" applyProtection="0"/>
    <xf numFmtId="0" fontId="47" fillId="0" borderId="537" applyNumberFormat="0" applyFill="0" applyAlignment="0" applyProtection="0"/>
    <xf numFmtId="0" fontId="121" fillId="73" borderId="538" applyNumberFormat="0" applyBorder="0">
      <alignment horizontal="left" vertical="top" indent="1"/>
    </xf>
    <xf numFmtId="0" fontId="121" fillId="0" borderId="538" applyNumberFormat="0" applyFill="0">
      <alignment horizontal="centerContinuous" vertical="top"/>
    </xf>
    <xf numFmtId="0" fontId="121" fillId="73" borderId="538" applyNumberFormat="0" applyBorder="0">
      <alignment horizontal="left" vertical="top" indent="1"/>
    </xf>
    <xf numFmtId="0" fontId="121" fillId="73" borderId="538" applyNumberFormat="0" applyBorder="0">
      <alignment horizontal="left" vertical="top" indent="1"/>
    </xf>
    <xf numFmtId="0" fontId="121" fillId="73" borderId="538" applyNumberFormat="0" applyBorder="0">
      <alignment horizontal="left" vertical="top" indent="1"/>
    </xf>
    <xf numFmtId="0" fontId="115" fillId="0" borderId="539" applyNumberFormat="0" applyFill="0" applyAlignment="0" applyProtection="0"/>
    <xf numFmtId="0" fontId="38" fillId="6" borderId="521" applyNumberFormat="0" applyAlignment="0" applyProtection="0"/>
    <xf numFmtId="0" fontId="47" fillId="0" borderId="611" applyNumberFormat="0" applyFill="0" applyAlignment="0" applyProtection="0"/>
    <xf numFmtId="0" fontId="36" fillId="6" borderId="542" applyNumberFormat="0" applyAlignment="0" applyProtection="0"/>
    <xf numFmtId="0" fontId="115" fillId="0" borderId="610" applyNumberFormat="0" applyFill="0" applyAlignment="0" applyProtection="0"/>
    <xf numFmtId="0" fontId="121" fillId="73" borderId="618" applyNumberFormat="0" applyBorder="0">
      <alignment horizontal="left" vertical="top" indent="1"/>
    </xf>
    <xf numFmtId="0" fontId="106" fillId="70" borderId="561" applyNumberFormat="0" applyAlignment="0" applyProtection="0"/>
    <xf numFmtId="0" fontId="121" fillId="73" borderId="550" applyNumberFormat="0" applyBorder="0">
      <alignment horizontal="left" vertical="top" indent="1"/>
    </xf>
    <xf numFmtId="0" fontId="47" fillId="0" borderId="568" applyNumberFormat="0" applyFill="0" applyAlignment="0" applyProtection="0"/>
    <xf numFmtId="0" fontId="115" fillId="0" borderId="600" applyNumberFormat="0" applyFill="0" applyAlignment="0" applyProtection="0"/>
    <xf numFmtId="0" fontId="47" fillId="0" borderId="587" applyNumberFormat="0" applyFill="0" applyAlignment="0" applyProtection="0"/>
    <xf numFmtId="0" fontId="107" fillId="57" borderId="521" applyNumberFormat="0" applyAlignment="0" applyProtection="0"/>
    <xf numFmtId="0" fontId="47" fillId="0" borderId="568" applyNumberFormat="0" applyFill="0" applyAlignment="0" applyProtection="0"/>
    <xf numFmtId="0" fontId="47" fillId="0" borderId="568" applyNumberFormat="0" applyFill="0" applyAlignment="0" applyProtection="0"/>
    <xf numFmtId="0" fontId="115" fillId="0" borderId="600" applyNumberFormat="0" applyFill="0" applyAlignment="0" applyProtection="0"/>
    <xf numFmtId="0" fontId="115" fillId="0" borderId="592" applyNumberFormat="0" applyFill="0" applyAlignment="0" applyProtection="0"/>
    <xf numFmtId="0" fontId="47" fillId="0" borderId="587" applyNumberFormat="0" applyFill="0" applyAlignment="0" applyProtection="0"/>
    <xf numFmtId="0" fontId="115" fillId="0" borderId="600" applyNumberFormat="0" applyFill="0" applyAlignment="0" applyProtection="0"/>
    <xf numFmtId="0" fontId="121" fillId="73" borderId="594" applyNumberFormat="0" applyBorder="0">
      <alignment horizontal="left" vertical="top" indent="1"/>
    </xf>
    <xf numFmtId="0" fontId="47" fillId="0" borderId="587" applyNumberFormat="0" applyFill="0" applyAlignment="0" applyProtection="0"/>
    <xf numFmtId="0" fontId="115" fillId="0" borderId="610" applyNumberFormat="0" applyFill="0" applyAlignment="0" applyProtection="0"/>
    <xf numFmtId="0" fontId="121" fillId="73" borderId="578" applyNumberFormat="0" applyBorder="0">
      <alignment horizontal="left" vertical="top" indent="1"/>
    </xf>
    <xf numFmtId="0" fontId="121" fillId="0" borderId="594" applyNumberFormat="0" applyFill="0">
      <alignment horizontal="centerContinuous" vertical="top"/>
    </xf>
    <xf numFmtId="183" fontId="102" fillId="69" borderId="566" applyBorder="0">
      <alignment horizontal="left" vertical="center" indent="2"/>
    </xf>
    <xf numFmtId="0" fontId="47" fillId="0" borderId="540" applyNumberFormat="0" applyFill="0" applyAlignment="0" applyProtection="0"/>
    <xf numFmtId="0" fontId="47" fillId="0" borderId="568" applyNumberFormat="0" applyFill="0" applyAlignment="0" applyProtection="0"/>
    <xf numFmtId="0" fontId="121" fillId="0" borderId="602" applyNumberFormat="0" applyFill="0">
      <alignment horizontal="centerContinuous" vertical="top"/>
    </xf>
    <xf numFmtId="0" fontId="47" fillId="0" borderId="614" applyNumberFormat="0" applyFill="0" applyAlignment="0" applyProtection="0"/>
    <xf numFmtId="0" fontId="47" fillId="0" borderId="614" applyNumberFormat="0" applyFill="0" applyAlignment="0" applyProtection="0"/>
    <xf numFmtId="0" fontId="115" fillId="0" borderId="610" applyNumberFormat="0" applyFill="0" applyAlignment="0" applyProtection="0"/>
    <xf numFmtId="0" fontId="115" fillId="0" borderId="600" applyNumberFormat="0" applyFill="0" applyAlignment="0" applyProtection="0"/>
    <xf numFmtId="0" fontId="47" fillId="0" borderId="593" applyNumberFormat="0" applyFill="0" applyAlignment="0" applyProtection="0"/>
    <xf numFmtId="0" fontId="105" fillId="70" borderId="595" applyNumberFormat="0" applyAlignment="0" applyProtection="0"/>
    <xf numFmtId="0" fontId="115" fillId="0" borderId="613" applyNumberFormat="0" applyFill="0" applyAlignment="0" applyProtection="0"/>
    <xf numFmtId="0" fontId="115" fillId="0" borderId="551" applyNumberFormat="0" applyFill="0" applyAlignment="0" applyProtection="0"/>
    <xf numFmtId="0" fontId="106" fillId="70" borderId="596" applyNumberFormat="0" applyAlignment="0" applyProtection="0"/>
    <xf numFmtId="0" fontId="115" fillId="0" borderId="600" applyNumberFormat="0" applyFill="0" applyAlignment="0" applyProtection="0"/>
    <xf numFmtId="0" fontId="47" fillId="0" borderId="568" applyNumberFormat="0" applyFill="0" applyAlignment="0" applyProtection="0"/>
    <xf numFmtId="0" fontId="47" fillId="0" borderId="552" applyNumberFormat="0" applyFill="0" applyAlignment="0" applyProtection="0"/>
    <xf numFmtId="0" fontId="107" fillId="57" borderId="596" applyNumberFormat="0" applyAlignment="0" applyProtection="0"/>
    <xf numFmtId="0" fontId="47" fillId="0" borderId="587" applyNumberFormat="0" applyFill="0" applyAlignment="0" applyProtection="0"/>
    <xf numFmtId="0" fontId="47" fillId="0" borderId="587" applyNumberFormat="0" applyFill="0" applyAlignment="0" applyProtection="0"/>
    <xf numFmtId="0" fontId="115" fillId="0" borderId="567" applyNumberFormat="0" applyFill="0" applyAlignment="0" applyProtection="0"/>
    <xf numFmtId="0" fontId="47" fillId="0" borderId="568" applyNumberFormat="0" applyFill="0" applyAlignment="0" applyProtection="0"/>
    <xf numFmtId="0" fontId="115" fillId="0" borderId="567" applyNumberFormat="0" applyFill="0" applyAlignment="0" applyProtection="0"/>
    <xf numFmtId="0" fontId="47" fillId="0" borderId="552" applyNumberFormat="0" applyFill="0" applyAlignment="0" applyProtection="0"/>
    <xf numFmtId="0" fontId="115" fillId="0" borderId="600" applyNumberFormat="0" applyFill="0" applyAlignment="0" applyProtection="0"/>
    <xf numFmtId="0" fontId="47" fillId="0" borderId="552" applyNumberFormat="0" applyFill="0" applyAlignment="0" applyProtection="0"/>
    <xf numFmtId="0" fontId="115" fillId="0" borderId="567" applyNumberFormat="0" applyFill="0" applyAlignment="0" applyProtection="0"/>
    <xf numFmtId="0" fontId="115" fillId="0" borderId="567" applyNumberFormat="0" applyFill="0" applyAlignment="0" applyProtection="0"/>
    <xf numFmtId="0" fontId="121" fillId="0" borderId="569" applyNumberFormat="0" applyFill="0">
      <alignment horizontal="centerContinuous" vertical="top"/>
    </xf>
    <xf numFmtId="0" fontId="47" fillId="0" borderId="590" applyNumberFormat="0" applyFill="0" applyAlignment="0" applyProtection="0"/>
    <xf numFmtId="0" fontId="121" fillId="73" borderId="591" applyNumberFormat="0" applyBorder="0">
      <alignment horizontal="left" vertical="top" indent="1"/>
    </xf>
    <xf numFmtId="0" fontId="121" fillId="0" borderId="612" applyNumberFormat="0" applyFill="0">
      <alignment horizontal="centerContinuous" vertical="top"/>
    </xf>
    <xf numFmtId="0" fontId="115" fillId="0" borderId="567" applyNumberFormat="0" applyFill="0" applyAlignment="0" applyProtection="0"/>
    <xf numFmtId="0" fontId="42" fillId="0" borderId="597" applyNumberFormat="0" applyFill="0" applyAlignment="0" applyProtection="0"/>
    <xf numFmtId="0" fontId="115" fillId="0" borderId="567" applyNumberFormat="0" applyFill="0" applyAlignment="0" applyProtection="0"/>
    <xf numFmtId="0" fontId="115" fillId="0" borderId="551" applyNumberFormat="0" applyFill="0" applyAlignment="0" applyProtection="0"/>
    <xf numFmtId="0" fontId="121" fillId="73" borderId="553" applyNumberFormat="0" applyBorder="0">
      <alignment horizontal="left" vertical="top" indent="1"/>
    </xf>
    <xf numFmtId="0" fontId="115" fillId="0" borderId="613" applyNumberFormat="0" applyFill="0" applyAlignment="0" applyProtection="0"/>
    <xf numFmtId="183" fontId="102" fillId="69" borderId="559" applyBorder="0">
      <alignment horizontal="left" vertical="center" indent="2"/>
    </xf>
    <xf numFmtId="0" fontId="106" fillId="70" borderId="555" applyNumberFormat="0" applyAlignment="0" applyProtection="0"/>
    <xf numFmtId="0" fontId="47" fillId="0" borderId="552" applyNumberFormat="0" applyFill="0" applyAlignment="0" applyProtection="0"/>
    <xf numFmtId="0" fontId="115" fillId="0" borderId="589" applyNumberFormat="0" applyFill="0" applyAlignment="0" applyProtection="0"/>
    <xf numFmtId="0" fontId="115" fillId="0" borderId="600" applyNumberFormat="0" applyFill="0" applyAlignment="0" applyProtection="0"/>
    <xf numFmtId="0" fontId="115" fillId="0" borderId="600" applyNumberFormat="0" applyFill="0" applyAlignment="0" applyProtection="0"/>
    <xf numFmtId="0" fontId="115" fillId="0" borderId="567" applyNumberFormat="0" applyFill="0" applyAlignment="0" applyProtection="0"/>
    <xf numFmtId="0" fontId="38" fillId="6" borderId="543" applyNumberFormat="0" applyAlignment="0" applyProtection="0"/>
    <xf numFmtId="0" fontId="115" fillId="0" borderId="600" applyNumberFormat="0" applyFill="0" applyAlignment="0" applyProtection="0"/>
    <xf numFmtId="0" fontId="115" fillId="0" borderId="567" applyNumberFormat="0" applyFill="0" applyAlignment="0" applyProtection="0"/>
    <xf numFmtId="0" fontId="47" fillId="0" borderId="587" applyNumberFormat="0" applyFill="0" applyAlignment="0" applyProtection="0"/>
    <xf numFmtId="0" fontId="47" fillId="0" borderId="587" applyNumberFormat="0" applyFill="0" applyAlignment="0" applyProtection="0"/>
    <xf numFmtId="0" fontId="115" fillId="0" borderId="586" applyNumberFormat="0" applyFill="0" applyAlignment="0" applyProtection="0"/>
    <xf numFmtId="0" fontId="121" fillId="0" borderId="615" applyNumberFormat="0" applyFill="0">
      <alignment horizontal="centerContinuous" vertical="top"/>
    </xf>
    <xf numFmtId="0" fontId="115" fillId="0" borderId="567" applyNumberFormat="0" applyFill="0" applyAlignment="0" applyProtection="0"/>
    <xf numFmtId="0" fontId="115" fillId="0" borderId="567" applyNumberFormat="0" applyFill="0" applyAlignment="0" applyProtection="0"/>
    <xf numFmtId="0" fontId="47" fillId="0" borderId="587" applyNumberFormat="0" applyFill="0" applyAlignment="0" applyProtection="0"/>
    <xf numFmtId="0" fontId="115" fillId="0" borderId="567" applyNumberFormat="0" applyFill="0" applyAlignment="0" applyProtection="0"/>
    <xf numFmtId="0" fontId="121" fillId="0" borderId="569" applyNumberFormat="0" applyFill="0">
      <alignment horizontal="centerContinuous" vertical="top"/>
    </xf>
    <xf numFmtId="183" fontId="102" fillId="69" borderId="547" applyBorder="0">
      <alignment horizontal="left" vertical="center" indent="2"/>
    </xf>
    <xf numFmtId="0" fontId="47" fillId="0" borderId="549" applyNumberFormat="0" applyFill="0" applyAlignment="0" applyProtection="0"/>
    <xf numFmtId="0" fontId="121" fillId="73" borderId="550" applyNumberFormat="0" applyBorder="0">
      <alignment horizontal="left" vertical="top" indent="1"/>
    </xf>
    <xf numFmtId="0" fontId="115" fillId="0" borderId="600" applyNumberFormat="0" applyFill="0" applyAlignment="0" applyProtection="0"/>
    <xf numFmtId="0" fontId="47" fillId="0" borderId="590" applyNumberFormat="0" applyFill="0" applyAlignment="0" applyProtection="0"/>
    <xf numFmtId="0" fontId="115" fillId="0" borderId="548" applyNumberFormat="0" applyFill="0" applyAlignment="0" applyProtection="0"/>
    <xf numFmtId="0" fontId="47" fillId="0" borderId="549" applyNumberFormat="0" applyFill="0" applyAlignment="0" applyProtection="0"/>
    <xf numFmtId="0" fontId="121" fillId="73" borderId="550" applyNumberFormat="0" applyBorder="0">
      <alignment horizontal="left" vertical="top" indent="1"/>
    </xf>
    <xf numFmtId="0" fontId="115" fillId="0" borderId="548" applyNumberFormat="0" applyFill="0" applyAlignment="0" applyProtection="0"/>
    <xf numFmtId="0" fontId="47" fillId="0" borderId="617" applyNumberFormat="0" applyFill="0" applyAlignment="0" applyProtection="0"/>
    <xf numFmtId="0" fontId="115" fillId="0" borderId="548"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115" fillId="0" borderId="567" applyNumberFormat="0" applyFill="0" applyAlignment="0" applyProtection="0"/>
    <xf numFmtId="0" fontId="115" fillId="0" borderId="567" applyNumberFormat="0" applyFill="0" applyAlignment="0" applyProtection="0"/>
    <xf numFmtId="0" fontId="121" fillId="0" borderId="569" applyNumberFormat="0" applyFill="0">
      <alignment horizontal="centerContinuous" vertical="top"/>
    </xf>
    <xf numFmtId="0" fontId="115" fillId="0" borderId="613"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115" fillId="0" borderId="548" applyNumberFormat="0" applyFill="0" applyAlignment="0" applyProtection="0"/>
    <xf numFmtId="0" fontId="47" fillId="0" borderId="549"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21" fillId="0" borderId="550" applyNumberFormat="0" applyFill="0">
      <alignment horizontal="centerContinuous" vertical="top"/>
    </xf>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21" fillId="0" borderId="550" applyNumberFormat="0" applyFill="0">
      <alignment horizontal="centerContinuous" vertical="top"/>
    </xf>
    <xf numFmtId="0" fontId="115" fillId="0" borderId="548" applyNumberFormat="0" applyFill="0" applyAlignment="0" applyProtection="0"/>
    <xf numFmtId="0" fontId="115" fillId="0" borderId="548" applyNumberFormat="0" applyFill="0" applyAlignment="0" applyProtection="0"/>
    <xf numFmtId="0" fontId="121" fillId="0" borderId="550" applyNumberFormat="0" applyFill="0">
      <alignment horizontal="centerContinuous" vertical="top"/>
    </xf>
    <xf numFmtId="0" fontId="115" fillId="0" borderId="548" applyNumberFormat="0" applyFill="0" applyAlignment="0" applyProtection="0"/>
    <xf numFmtId="0" fontId="115" fillId="0" borderId="548" applyNumberFormat="0" applyFill="0" applyAlignment="0" applyProtection="0"/>
    <xf numFmtId="0" fontId="121" fillId="0" borderId="550" applyNumberFormat="0" applyFill="0">
      <alignment horizontal="centerContinuous" vertical="top"/>
    </xf>
    <xf numFmtId="0" fontId="47" fillId="0" borderId="549" applyNumberFormat="0" applyFill="0" applyAlignment="0" applyProtection="0"/>
    <xf numFmtId="0" fontId="115" fillId="0" borderId="548" applyNumberFormat="0" applyFill="0" applyAlignment="0" applyProtection="0"/>
    <xf numFmtId="0" fontId="115" fillId="0" borderId="548" applyNumberFormat="0" applyFill="0" applyAlignment="0" applyProtection="0"/>
    <xf numFmtId="0" fontId="121" fillId="73" borderId="550" applyNumberFormat="0" applyBorder="0">
      <alignment horizontal="left" vertical="top" indent="1"/>
    </xf>
    <xf numFmtId="0" fontId="121" fillId="0" borderId="550" applyNumberFormat="0" applyFill="0">
      <alignment horizontal="centerContinuous" vertical="top"/>
    </xf>
    <xf numFmtId="0" fontId="115" fillId="0" borderId="586" applyNumberFormat="0" applyFill="0" applyAlignment="0" applyProtection="0"/>
    <xf numFmtId="0" fontId="121" fillId="73" borderId="572" applyNumberFormat="0" applyBorder="0">
      <alignment horizontal="left" vertical="top" indent="1"/>
    </xf>
    <xf numFmtId="0" fontId="121" fillId="73" borderId="591" applyNumberFormat="0" applyBorder="0">
      <alignment horizontal="left" vertical="top" indent="1"/>
    </xf>
    <xf numFmtId="0" fontId="115" fillId="0" borderId="567" applyNumberFormat="0" applyFill="0" applyAlignment="0" applyProtection="0"/>
    <xf numFmtId="0" fontId="115" fillId="0" borderId="567" applyNumberFormat="0" applyFill="0" applyAlignment="0" applyProtection="0"/>
    <xf numFmtId="0" fontId="121" fillId="0" borderId="569" applyNumberFormat="0" applyFill="0">
      <alignment horizontal="centerContinuous" vertical="top"/>
    </xf>
    <xf numFmtId="0" fontId="47" fillId="0" borderId="549" applyNumberFormat="0" applyFill="0" applyAlignment="0" applyProtection="0"/>
    <xf numFmtId="0" fontId="47" fillId="0" borderId="549" applyNumberFormat="0" applyFill="0" applyAlignment="0" applyProtection="0"/>
    <xf numFmtId="0" fontId="115" fillId="0" borderId="548" applyNumberFormat="0" applyFill="0" applyAlignment="0" applyProtection="0"/>
    <xf numFmtId="0" fontId="47" fillId="0" borderId="549" applyNumberFormat="0" applyFill="0" applyAlignment="0" applyProtection="0"/>
    <xf numFmtId="0" fontId="47" fillId="0" borderId="549" applyNumberFormat="0" applyFill="0" applyAlignment="0" applyProtection="0"/>
    <xf numFmtId="0" fontId="121" fillId="73" borderId="550" applyNumberFormat="0" applyBorder="0">
      <alignment horizontal="left" vertical="top" indent="1"/>
    </xf>
    <xf numFmtId="0" fontId="115" fillId="0" borderId="586" applyNumberFormat="0" applyFill="0" applyAlignment="0" applyProtection="0"/>
    <xf numFmtId="0" fontId="121" fillId="0" borderId="550" applyNumberFormat="0" applyFill="0">
      <alignment horizontal="centerContinuous" vertical="top"/>
    </xf>
    <xf numFmtId="0" fontId="121" fillId="73" borderId="550" applyNumberFormat="0" applyBorder="0">
      <alignment horizontal="left" vertical="top" indent="1"/>
    </xf>
    <xf numFmtId="0" fontId="121" fillId="73" borderId="550" applyNumberFormat="0" applyBorder="0">
      <alignment horizontal="left" vertical="top" indent="1"/>
    </xf>
    <xf numFmtId="0" fontId="47" fillId="0" borderId="568" applyNumberFormat="0" applyFill="0" applyAlignment="0" applyProtection="0"/>
    <xf numFmtId="0" fontId="121" fillId="73" borderId="550" applyNumberFormat="0" applyBorder="0">
      <alignment horizontal="left" vertical="top" indent="1"/>
    </xf>
    <xf numFmtId="0" fontId="115" fillId="0" borderId="600" applyNumberFormat="0" applyFill="0" applyAlignment="0" applyProtection="0"/>
    <xf numFmtId="0" fontId="115" fillId="0" borderId="567" applyNumberFormat="0" applyFill="0" applyAlignment="0" applyProtection="0"/>
    <xf numFmtId="0" fontId="115" fillId="0" borderId="567" applyNumberFormat="0" applyFill="0" applyAlignment="0" applyProtection="0"/>
    <xf numFmtId="0" fontId="115" fillId="0" borderId="589" applyNumberFormat="0" applyFill="0" applyAlignment="0" applyProtection="0"/>
    <xf numFmtId="0" fontId="121" fillId="73" borderId="569" applyNumberFormat="0" applyBorder="0">
      <alignment horizontal="left" vertical="top" indent="1"/>
    </xf>
    <xf numFmtId="0" fontId="121" fillId="0" borderId="569" applyNumberFormat="0" applyFill="0">
      <alignment horizontal="centerContinuous" vertical="top"/>
    </xf>
    <xf numFmtId="0" fontId="115" fillId="0" borderId="586" applyNumberFormat="0" applyFill="0" applyAlignment="0" applyProtection="0"/>
    <xf numFmtId="183" fontId="102" fillId="69" borderId="547" applyBorder="0">
      <alignment horizontal="left" vertical="center" indent="2"/>
    </xf>
    <xf numFmtId="0" fontId="121" fillId="0" borderId="588" applyNumberFormat="0" applyFill="0">
      <alignment horizontal="centerContinuous" vertical="top"/>
    </xf>
    <xf numFmtId="0" fontId="47" fillId="0" borderId="577" applyNumberFormat="0" applyFill="0" applyAlignment="0" applyProtection="0"/>
    <xf numFmtId="0" fontId="115" fillId="0" borderId="586" applyNumberFormat="0" applyFill="0" applyAlignment="0" applyProtection="0"/>
    <xf numFmtId="0" fontId="115" fillId="0" borderId="589" applyNumberFormat="0" applyFill="0" applyAlignment="0" applyProtection="0"/>
    <xf numFmtId="0" fontId="115" fillId="0" borderId="586" applyNumberFormat="0" applyFill="0" applyAlignment="0" applyProtection="0"/>
    <xf numFmtId="0" fontId="115" fillId="0" borderId="586" applyNumberFormat="0" applyFill="0" applyAlignment="0" applyProtection="0"/>
    <xf numFmtId="0" fontId="47" fillId="0" borderId="568" applyNumberFormat="0" applyFill="0" applyAlignment="0" applyProtection="0"/>
    <xf numFmtId="0" fontId="47" fillId="0" borderId="568" applyNumberFormat="0" applyFill="0" applyAlignment="0" applyProtection="0"/>
    <xf numFmtId="0" fontId="121" fillId="0" borderId="602" applyNumberFormat="0" applyFill="0">
      <alignment horizontal="centerContinuous" vertical="top"/>
    </xf>
    <xf numFmtId="0" fontId="115" fillId="0" borderId="586" applyNumberFormat="0" applyFill="0" applyAlignment="0" applyProtection="0"/>
    <xf numFmtId="0" fontId="47" fillId="0" borderId="614" applyNumberFormat="0" applyFill="0" applyAlignment="0" applyProtection="0"/>
    <xf numFmtId="0" fontId="47" fillId="0" borderId="590" applyNumberFormat="0" applyFill="0" applyAlignment="0" applyProtection="0"/>
    <xf numFmtId="0" fontId="121" fillId="0" borderId="588" applyNumberFormat="0" applyFill="0">
      <alignment horizontal="centerContinuous" vertical="top"/>
    </xf>
    <xf numFmtId="0" fontId="115" fillId="0" borderId="613" applyNumberFormat="0" applyFill="0" applyAlignment="0" applyProtection="0"/>
    <xf numFmtId="0" fontId="47" fillId="0" borderId="571" applyNumberFormat="0" applyFill="0" applyAlignment="0" applyProtection="0"/>
    <xf numFmtId="0" fontId="115" fillId="0" borderId="586" applyNumberFormat="0" applyFill="0" applyAlignment="0" applyProtection="0"/>
    <xf numFmtId="0" fontId="47" fillId="0" borderId="552" applyNumberFormat="0" applyFill="0" applyAlignment="0" applyProtection="0"/>
    <xf numFmtId="0" fontId="47" fillId="0" borderId="552" applyNumberFormat="0" applyFill="0" applyAlignment="0" applyProtection="0"/>
    <xf numFmtId="0" fontId="47" fillId="0" borderId="552" applyNumberFormat="0" applyFill="0" applyAlignment="0" applyProtection="0"/>
    <xf numFmtId="0" fontId="47" fillId="0" borderId="552" applyNumberFormat="0" applyFill="0" applyAlignment="0" applyProtection="0"/>
    <xf numFmtId="0" fontId="41" fillId="16" borderId="555" applyNumberFormat="0" applyAlignment="0" applyProtection="0"/>
    <xf numFmtId="0" fontId="42" fillId="0" borderId="558" applyNumberFormat="0" applyFill="0" applyAlignment="0" applyProtection="0"/>
    <xf numFmtId="0" fontId="41" fillId="16" borderId="555" applyNumberFormat="0" applyAlignment="0" applyProtection="0"/>
    <xf numFmtId="0" fontId="38" fillId="6" borderId="555" applyNumberFormat="0" applyAlignment="0" applyProtection="0"/>
    <xf numFmtId="0" fontId="38" fillId="6" borderId="555" applyNumberFormat="0" applyAlignment="0" applyProtection="0"/>
    <xf numFmtId="0" fontId="47" fillId="0" borderId="552" applyNumberFormat="0" applyFill="0" applyAlignment="0" applyProtection="0"/>
    <xf numFmtId="0" fontId="36" fillId="6" borderId="554" applyNumberFormat="0" applyAlignment="0" applyProtection="0"/>
    <xf numFmtId="0" fontId="47" fillId="0" borderId="552" applyNumberFormat="0" applyFill="0" applyAlignment="0" applyProtection="0"/>
    <xf numFmtId="0" fontId="47" fillId="0" borderId="552" applyNumberFormat="0" applyFill="0" applyAlignment="0" applyProtection="0"/>
    <xf numFmtId="0" fontId="115" fillId="0" borderId="551" applyNumberFormat="0" applyFill="0" applyAlignment="0" applyProtection="0"/>
    <xf numFmtId="0" fontId="47" fillId="0" borderId="552"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21" fillId="0" borderId="553" applyNumberFormat="0" applyFill="0">
      <alignment horizontal="centerContinuous" vertical="top"/>
    </xf>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21" fillId="0" borderId="553" applyNumberFormat="0" applyFill="0">
      <alignment horizontal="centerContinuous" vertical="top"/>
    </xf>
    <xf numFmtId="0" fontId="115" fillId="0" borderId="551" applyNumberFormat="0" applyFill="0" applyAlignment="0" applyProtection="0"/>
    <xf numFmtId="0" fontId="115" fillId="0" borderId="551" applyNumberFormat="0" applyFill="0" applyAlignment="0" applyProtection="0"/>
    <xf numFmtId="0" fontId="121" fillId="0" borderId="553" applyNumberFormat="0" applyFill="0">
      <alignment horizontal="centerContinuous" vertical="top"/>
    </xf>
    <xf numFmtId="0" fontId="115" fillId="0" borderId="551" applyNumberFormat="0" applyFill="0" applyAlignment="0" applyProtection="0"/>
    <xf numFmtId="0" fontId="115" fillId="0" borderId="551" applyNumberFormat="0" applyFill="0" applyAlignment="0" applyProtection="0"/>
    <xf numFmtId="0" fontId="121" fillId="0" borderId="553" applyNumberFormat="0" applyFill="0">
      <alignment horizontal="centerContinuous" vertical="top"/>
    </xf>
    <xf numFmtId="0" fontId="47" fillId="0" borderId="552" applyNumberFormat="0" applyFill="0" applyAlignment="0" applyProtection="0"/>
    <xf numFmtId="0" fontId="115" fillId="0" borderId="551" applyNumberFormat="0" applyFill="0" applyAlignment="0" applyProtection="0"/>
    <xf numFmtId="0" fontId="115" fillId="0" borderId="551" applyNumberFormat="0" applyFill="0" applyAlignment="0" applyProtection="0"/>
    <xf numFmtId="0" fontId="121" fillId="73" borderId="553" applyNumberFormat="0" applyBorder="0">
      <alignment horizontal="left" vertical="top" indent="1"/>
    </xf>
    <xf numFmtId="0" fontId="121" fillId="0" borderId="553" applyNumberFormat="0" applyFill="0">
      <alignment horizontal="centerContinuous" vertical="top"/>
    </xf>
    <xf numFmtId="0" fontId="90" fillId="58" borderId="557" applyNumberFormat="0" applyFont="0" applyAlignment="0" applyProtection="0"/>
    <xf numFmtId="0" fontId="47" fillId="0" borderId="590" applyNumberFormat="0" applyFill="0" applyAlignment="0" applyProtection="0"/>
    <xf numFmtId="0" fontId="105" fillId="70" borderId="554" applyNumberFormat="0" applyAlignment="0" applyProtection="0"/>
    <xf numFmtId="0" fontId="106" fillId="70" borderId="555" applyNumberFormat="0" applyAlignment="0" applyProtection="0"/>
    <xf numFmtId="0" fontId="107" fillId="57" borderId="555" applyNumberFormat="0" applyAlignment="0" applyProtection="0"/>
    <xf numFmtId="0" fontId="42" fillId="0" borderId="556" applyNumberFormat="0" applyFill="0" applyAlignment="0" applyProtection="0"/>
    <xf numFmtId="0" fontId="105" fillId="70" borderId="554" applyNumberFormat="0" applyAlignment="0" applyProtection="0"/>
    <xf numFmtId="0" fontId="107" fillId="57" borderId="555" applyNumberFormat="0" applyAlignment="0" applyProtection="0"/>
    <xf numFmtId="0" fontId="90" fillId="58" borderId="557" applyNumberFormat="0" applyFont="0" applyAlignment="0" applyProtection="0"/>
    <xf numFmtId="0" fontId="47" fillId="0" borderId="552" applyNumberFormat="0" applyFill="0" applyAlignment="0" applyProtection="0"/>
    <xf numFmtId="0" fontId="47" fillId="0" borderId="552" applyNumberFormat="0" applyFill="0" applyAlignment="0" applyProtection="0"/>
    <xf numFmtId="0" fontId="115" fillId="0" borderId="551" applyNumberFormat="0" applyFill="0" applyAlignment="0" applyProtection="0"/>
    <xf numFmtId="0" fontId="47" fillId="0" borderId="552" applyNumberFormat="0" applyFill="0" applyAlignment="0" applyProtection="0"/>
    <xf numFmtId="0" fontId="47" fillId="0" borderId="552" applyNumberFormat="0" applyFill="0" applyAlignment="0" applyProtection="0"/>
    <xf numFmtId="0" fontId="121" fillId="73" borderId="553" applyNumberFormat="0" applyBorder="0">
      <alignment horizontal="left" vertical="top" indent="1"/>
    </xf>
    <xf numFmtId="0" fontId="36" fillId="6" borderId="554" applyNumberFormat="0" applyAlignment="0" applyProtection="0"/>
    <xf numFmtId="0" fontId="121" fillId="0" borderId="553" applyNumberFormat="0" applyFill="0">
      <alignment horizontal="centerContinuous" vertical="top"/>
    </xf>
    <xf numFmtId="0" fontId="121" fillId="73" borderId="553" applyNumberFormat="0" applyBorder="0">
      <alignment horizontal="left" vertical="top" indent="1"/>
    </xf>
    <xf numFmtId="0" fontId="121" fillId="73" borderId="553" applyNumberFormat="0" applyBorder="0">
      <alignment horizontal="left" vertical="top" indent="1"/>
    </xf>
    <xf numFmtId="0" fontId="42" fillId="0" borderId="556" applyNumberFormat="0" applyFill="0" applyAlignment="0" applyProtection="0"/>
    <xf numFmtId="0" fontId="121" fillId="73" borderId="553" applyNumberFormat="0" applyBorder="0">
      <alignment horizontal="left" vertical="top" indent="1"/>
    </xf>
    <xf numFmtId="0" fontId="115" fillId="0" borderId="592" applyNumberFormat="0" applyFill="0" applyAlignment="0" applyProtection="0"/>
    <xf numFmtId="0" fontId="115" fillId="0" borderId="586" applyNumberFormat="0" applyFill="0" applyAlignment="0" applyProtection="0"/>
    <xf numFmtId="0" fontId="47" fillId="0" borderId="590" applyNumberFormat="0" applyFill="0" applyAlignment="0" applyProtection="0"/>
    <xf numFmtId="0" fontId="115" fillId="0" borderId="586" applyNumberFormat="0" applyFill="0" applyAlignment="0" applyProtection="0"/>
    <xf numFmtId="0" fontId="105" fillId="70" borderId="554" applyNumberFormat="0" applyAlignment="0" applyProtection="0"/>
    <xf numFmtId="0" fontId="106" fillId="70" borderId="555" applyNumberFormat="0" applyAlignment="0" applyProtection="0"/>
    <xf numFmtId="0" fontId="107" fillId="57" borderId="555" applyNumberFormat="0" applyAlignment="0" applyProtection="0"/>
    <xf numFmtId="0" fontId="42" fillId="0" borderId="556" applyNumberFormat="0" applyFill="0" applyAlignment="0" applyProtection="0"/>
    <xf numFmtId="0" fontId="121" fillId="0" borderId="588" applyNumberFormat="0" applyFill="0">
      <alignment horizontal="centerContinuous" vertical="top"/>
    </xf>
    <xf numFmtId="0" fontId="115" fillId="0" borderId="613" applyNumberFormat="0" applyFill="0" applyAlignment="0" applyProtection="0"/>
    <xf numFmtId="0" fontId="90" fillId="58" borderId="557" applyNumberFormat="0" applyFont="0" applyAlignment="0" applyProtection="0"/>
    <xf numFmtId="0" fontId="47" fillId="0" borderId="577" applyNumberFormat="0" applyFill="0" applyAlignment="0" applyProtection="0"/>
    <xf numFmtId="0" fontId="47" fillId="0" borderId="571" applyNumberFormat="0" applyFill="0" applyAlignment="0" applyProtection="0"/>
    <xf numFmtId="0" fontId="115" fillId="0" borderId="613" applyNumberFormat="0" applyFill="0" applyAlignment="0" applyProtection="0"/>
    <xf numFmtId="0" fontId="121" fillId="73" borderId="578" applyNumberFormat="0" applyBorder="0">
      <alignment horizontal="left" vertical="top" indent="1"/>
    </xf>
    <xf numFmtId="0" fontId="115" fillId="0" borderId="570" applyNumberFormat="0" applyFill="0" applyAlignment="0" applyProtection="0"/>
    <xf numFmtId="0" fontId="121" fillId="73" borderId="572" applyNumberFormat="0" applyBorder="0">
      <alignment horizontal="left" vertical="top" indent="1"/>
    </xf>
    <xf numFmtId="0" fontId="47" fillId="0" borderId="568" applyNumberFormat="0" applyFill="0" applyAlignment="0" applyProtection="0"/>
    <xf numFmtId="0" fontId="121" fillId="73" borderId="569" applyNumberFormat="0" applyBorder="0">
      <alignment horizontal="left" vertical="top" indent="1"/>
    </xf>
    <xf numFmtId="0" fontId="41" fillId="16" borderId="561" applyNumberFormat="0" applyAlignment="0" applyProtection="0"/>
    <xf numFmtId="0" fontId="121" fillId="0" borderId="615" applyNumberFormat="0" applyFill="0">
      <alignment horizontal="centerContinuous" vertical="top"/>
    </xf>
    <xf numFmtId="0" fontId="115" fillId="0" borderId="610" applyNumberFormat="0" applyFill="0" applyAlignment="0" applyProtection="0"/>
    <xf numFmtId="0" fontId="115" fillId="0" borderId="610" applyNumberFormat="0" applyFill="0" applyAlignment="0" applyProtection="0"/>
    <xf numFmtId="0" fontId="47" fillId="0" borderId="617" applyNumberFormat="0" applyFill="0" applyAlignment="0" applyProtection="0"/>
    <xf numFmtId="0" fontId="47" fillId="0" borderId="590" applyNumberFormat="0" applyFill="0" applyAlignment="0" applyProtection="0"/>
    <xf numFmtId="0" fontId="47" fillId="0" borderId="593" applyNumberFormat="0" applyFill="0" applyAlignment="0" applyProtection="0"/>
    <xf numFmtId="0" fontId="41" fillId="16" borderId="561" applyNumberFormat="0" applyAlignment="0" applyProtection="0"/>
    <xf numFmtId="0" fontId="42" fillId="0" borderId="565" applyNumberFormat="0" applyFill="0" applyAlignment="0" applyProtection="0"/>
    <xf numFmtId="0" fontId="41" fillId="16" borderId="561" applyNumberFormat="0" applyAlignment="0" applyProtection="0"/>
    <xf numFmtId="0" fontId="38" fillId="6" borderId="561" applyNumberFormat="0" applyAlignment="0" applyProtection="0"/>
    <xf numFmtId="0" fontId="38" fillId="6" borderId="561" applyNumberFormat="0" applyAlignment="0" applyProtection="0"/>
    <xf numFmtId="0" fontId="36" fillId="6" borderId="560" applyNumberFormat="0" applyAlignment="0" applyProtection="0"/>
    <xf numFmtId="0" fontId="115" fillId="0" borderId="576" applyNumberFormat="0" applyFill="0" applyAlignment="0" applyProtection="0"/>
    <xf numFmtId="0" fontId="115" fillId="0" borderId="573" applyNumberFormat="0" applyFill="0" applyAlignment="0" applyProtection="0"/>
    <xf numFmtId="0" fontId="47" fillId="0" borderId="614" applyNumberFormat="0" applyFill="0" applyAlignment="0" applyProtection="0"/>
    <xf numFmtId="0" fontId="115" fillId="0" borderId="592" applyNumberFormat="0" applyFill="0" applyAlignment="0" applyProtection="0"/>
    <xf numFmtId="0" fontId="115" fillId="0" borderId="586" applyNumberFormat="0" applyFill="0" applyAlignment="0" applyProtection="0"/>
    <xf numFmtId="0" fontId="115" fillId="0" borderId="610" applyNumberFormat="0" applyFill="0" applyAlignment="0" applyProtection="0"/>
    <xf numFmtId="0" fontId="115" fillId="0" borderId="586" applyNumberFormat="0" applyFill="0" applyAlignment="0" applyProtection="0"/>
    <xf numFmtId="0" fontId="115" fillId="0" borderId="600" applyNumberFormat="0" applyFill="0" applyAlignment="0" applyProtection="0"/>
    <xf numFmtId="0" fontId="121" fillId="0" borderId="588" applyNumberFormat="0" applyFill="0">
      <alignment horizontal="centerContinuous" vertical="top"/>
    </xf>
    <xf numFmtId="0" fontId="47" fillId="0" borderId="571" applyNumberFormat="0" applyFill="0" applyAlignment="0" applyProtection="0"/>
    <xf numFmtId="0" fontId="47" fillId="0" borderId="571" applyNumberFormat="0" applyFill="0" applyAlignment="0" applyProtection="0"/>
    <xf numFmtId="0" fontId="90" fillId="58" borderId="563" applyNumberFormat="0" applyFont="0" applyAlignment="0" applyProtection="0"/>
    <xf numFmtId="0" fontId="115" fillId="0" borderId="576" applyNumberFormat="0" applyFill="0" applyAlignment="0" applyProtection="0"/>
    <xf numFmtId="0" fontId="105" fillId="70" borderId="560" applyNumberFormat="0" applyAlignment="0" applyProtection="0"/>
    <xf numFmtId="0" fontId="106" fillId="70" borderId="561" applyNumberFormat="0" applyAlignment="0" applyProtection="0"/>
    <xf numFmtId="0" fontId="107" fillId="57" borderId="561" applyNumberFormat="0" applyAlignment="0" applyProtection="0"/>
    <xf numFmtId="0" fontId="42" fillId="0" borderId="562" applyNumberFormat="0" applyFill="0" applyAlignment="0" applyProtection="0"/>
    <xf numFmtId="0" fontId="105" fillId="70" borderId="560" applyNumberFormat="0" applyAlignment="0" applyProtection="0"/>
    <xf numFmtId="0" fontId="107" fillId="57" borderId="561" applyNumberFormat="0" applyAlignment="0" applyProtection="0"/>
    <xf numFmtId="0" fontId="90" fillId="58" borderId="563" applyNumberFormat="0" applyFont="0" applyAlignment="0" applyProtection="0"/>
    <xf numFmtId="183" fontId="102" fillId="69" borderId="585" applyBorder="0">
      <alignment horizontal="left" vertical="center" indent="2"/>
    </xf>
    <xf numFmtId="0" fontId="90" fillId="58" borderId="598" applyNumberFormat="0" applyFont="0" applyAlignment="0" applyProtection="0"/>
    <xf numFmtId="0" fontId="47" fillId="0" borderId="577" applyNumberFormat="0" applyFill="0" applyAlignment="0" applyProtection="0"/>
    <xf numFmtId="0" fontId="36" fillId="6" borderId="560" applyNumberFormat="0" applyAlignment="0" applyProtection="0"/>
    <xf numFmtId="0" fontId="47" fillId="0" borderId="571" applyNumberFormat="0" applyFill="0" applyAlignment="0" applyProtection="0"/>
    <xf numFmtId="0" fontId="115" fillId="0" borderId="586" applyNumberFormat="0" applyFill="0" applyAlignment="0" applyProtection="0"/>
    <xf numFmtId="0" fontId="115" fillId="0" borderId="586" applyNumberFormat="0" applyFill="0" applyAlignment="0" applyProtection="0"/>
    <xf numFmtId="0" fontId="42" fillId="0" borderId="562" applyNumberFormat="0" applyFill="0" applyAlignment="0" applyProtection="0"/>
    <xf numFmtId="0" fontId="47" fillId="0" borderId="590" applyNumberFormat="0" applyFill="0" applyAlignment="0" applyProtection="0"/>
    <xf numFmtId="0" fontId="121" fillId="0" borderId="588" applyNumberFormat="0" applyFill="0">
      <alignment horizontal="centerContinuous" vertical="top"/>
    </xf>
    <xf numFmtId="0" fontId="115" fillId="0" borderId="586" applyNumberFormat="0" applyFill="0" applyAlignment="0" applyProtection="0"/>
    <xf numFmtId="0" fontId="105" fillId="70" borderId="560" applyNumberFormat="0" applyAlignment="0" applyProtection="0"/>
    <xf numFmtId="0" fontId="106" fillId="70" borderId="561" applyNumberFormat="0" applyAlignment="0" applyProtection="0"/>
    <xf numFmtId="0" fontId="107" fillId="57" borderId="561" applyNumberFormat="0" applyAlignment="0" applyProtection="0"/>
    <xf numFmtId="0" fontId="42" fillId="0" borderId="562" applyNumberFormat="0" applyFill="0" applyAlignment="0" applyProtection="0"/>
    <xf numFmtId="0" fontId="47" fillId="0" borderId="587" applyNumberFormat="0" applyFill="0" applyAlignment="0" applyProtection="0"/>
    <xf numFmtId="183" fontId="102" fillId="69" borderId="559" applyBorder="0">
      <alignment horizontal="left" vertical="center" indent="2"/>
    </xf>
    <xf numFmtId="0" fontId="90" fillId="58" borderId="563" applyNumberFormat="0" applyFont="0" applyAlignment="0" applyProtection="0"/>
    <xf numFmtId="0" fontId="47" fillId="0" borderId="587" applyNumberFormat="0" applyFill="0" applyAlignment="0" applyProtection="0"/>
    <xf numFmtId="0" fontId="115" fillId="0" borderId="586" applyNumberFormat="0" applyFill="0" applyAlignment="0" applyProtection="0"/>
    <xf numFmtId="0" fontId="115" fillId="0" borderId="586" applyNumberFormat="0" applyFill="0" applyAlignment="0" applyProtection="0"/>
    <xf numFmtId="0" fontId="47" fillId="0" borderId="593" applyNumberFormat="0" applyFill="0" applyAlignment="0" applyProtection="0"/>
    <xf numFmtId="0" fontId="47" fillId="0" borderId="590" applyNumberFormat="0" applyFill="0" applyAlignment="0" applyProtection="0"/>
    <xf numFmtId="0" fontId="121" fillId="73" borderId="578" applyNumberFormat="0" applyBorder="0">
      <alignment horizontal="left" vertical="top" indent="1"/>
    </xf>
    <xf numFmtId="0" fontId="115" fillId="0" borderId="570" applyNumberFormat="0" applyFill="0" applyAlignment="0" applyProtection="0"/>
    <xf numFmtId="0" fontId="115" fillId="0" borderId="600" applyNumberFormat="0" applyFill="0" applyAlignment="0" applyProtection="0"/>
    <xf numFmtId="0" fontId="115" fillId="0" borderId="576" applyNumberFormat="0" applyFill="0" applyAlignment="0" applyProtection="0"/>
    <xf numFmtId="0" fontId="121" fillId="73" borderId="588" applyNumberFormat="0" applyBorder="0">
      <alignment horizontal="left" vertical="top" indent="1"/>
    </xf>
    <xf numFmtId="0" fontId="106" fillId="70" borderId="580" applyNumberFormat="0" applyAlignment="0" applyProtection="0"/>
    <xf numFmtId="0" fontId="121" fillId="0" borderId="575" applyNumberFormat="0" applyFill="0">
      <alignment horizontal="centerContinuous" vertical="top"/>
    </xf>
    <xf numFmtId="0" fontId="121" fillId="0" borderId="602" applyNumberFormat="0" applyFill="0">
      <alignment horizontal="centerContinuous" vertical="top"/>
    </xf>
    <xf numFmtId="0" fontId="115" fillId="0" borderId="600" applyNumberFormat="0" applyFill="0" applyAlignment="0" applyProtection="0"/>
    <xf numFmtId="0" fontId="115" fillId="0" borderId="600" applyNumberFormat="0" applyFill="0" applyAlignment="0" applyProtection="0"/>
    <xf numFmtId="0" fontId="47" fillId="0" borderId="587" applyNumberFormat="0" applyFill="0" applyAlignment="0" applyProtection="0"/>
    <xf numFmtId="0" fontId="121" fillId="73" borderId="569" applyNumberFormat="0" applyBorder="0">
      <alignment horizontal="left" vertical="top" indent="1"/>
    </xf>
    <xf numFmtId="0" fontId="47" fillId="0" borderId="601" applyNumberFormat="0" applyFill="0" applyAlignment="0" applyProtection="0"/>
    <xf numFmtId="0" fontId="121" fillId="73" borderId="569" applyNumberFormat="0" applyBorder="0">
      <alignment horizontal="left" vertical="top" indent="1"/>
    </xf>
    <xf numFmtId="0" fontId="47" fillId="0" borderId="590" applyNumberFormat="0" applyFill="0" applyAlignment="0" applyProtection="0"/>
    <xf numFmtId="0" fontId="121" fillId="0" borderId="588" applyNumberFormat="0" applyFill="0">
      <alignment horizontal="centerContinuous" vertical="top"/>
    </xf>
    <xf numFmtId="0" fontId="121" fillId="0" borderId="602" applyNumberFormat="0" applyFill="0">
      <alignment horizontal="centerContinuous" vertical="top"/>
    </xf>
    <xf numFmtId="0" fontId="47" fillId="0" borderId="593" applyNumberFormat="0" applyFill="0" applyAlignment="0" applyProtection="0"/>
    <xf numFmtId="0" fontId="115" fillId="0" borderId="592" applyNumberFormat="0" applyFill="0" applyAlignment="0" applyProtection="0"/>
    <xf numFmtId="183" fontId="102" fillId="69" borderId="566" applyBorder="0">
      <alignment horizontal="left" vertical="center" indent="2"/>
    </xf>
    <xf numFmtId="0" fontId="47" fillId="0" borderId="617" applyNumberFormat="0" applyFill="0" applyAlignment="0" applyProtection="0"/>
    <xf numFmtId="0" fontId="47" fillId="0" borderId="593" applyNumberFormat="0" applyFill="0" applyAlignment="0" applyProtection="0"/>
    <xf numFmtId="0" fontId="47" fillId="0" borderId="587" applyNumberFormat="0" applyFill="0" applyAlignment="0" applyProtection="0"/>
    <xf numFmtId="0" fontId="47" fillId="0" borderId="601" applyNumberFormat="0" applyFill="0" applyAlignment="0" applyProtection="0"/>
    <xf numFmtId="0" fontId="115" fillId="0" borderId="600" applyNumberFormat="0" applyFill="0" applyAlignment="0" applyProtection="0"/>
    <xf numFmtId="0" fontId="47" fillId="0" borderId="590" applyNumberFormat="0" applyFill="0" applyAlignment="0" applyProtection="0"/>
    <xf numFmtId="0" fontId="47" fillId="0" borderId="593" applyNumberFormat="0" applyFill="0" applyAlignment="0" applyProtection="0"/>
    <xf numFmtId="0" fontId="115" fillId="0" borderId="576" applyNumberFormat="0" applyFill="0" applyAlignment="0" applyProtection="0"/>
    <xf numFmtId="0" fontId="47" fillId="0" borderId="577"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47" fillId="0" borderId="571" applyNumberFormat="0" applyFill="0" applyAlignment="0" applyProtection="0"/>
    <xf numFmtId="0" fontId="115" fillId="0" borderId="600"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115" fillId="0" borderId="570" applyNumberFormat="0" applyFill="0" applyAlignment="0" applyProtection="0"/>
    <xf numFmtId="0" fontId="47" fillId="0" borderId="571"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21" fillId="0" borderId="572" applyNumberFormat="0" applyFill="0">
      <alignment horizontal="centerContinuous" vertical="top"/>
    </xf>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21" fillId="0" borderId="572" applyNumberFormat="0" applyFill="0">
      <alignment horizontal="centerContinuous" vertical="top"/>
    </xf>
    <xf numFmtId="0" fontId="115" fillId="0" borderId="570" applyNumberFormat="0" applyFill="0" applyAlignment="0" applyProtection="0"/>
    <xf numFmtId="0" fontId="115" fillId="0" borderId="570" applyNumberFormat="0" applyFill="0" applyAlignment="0" applyProtection="0"/>
    <xf numFmtId="0" fontId="121" fillId="0" borderId="572" applyNumberFormat="0" applyFill="0">
      <alignment horizontal="centerContinuous" vertical="top"/>
    </xf>
    <xf numFmtId="0" fontId="115" fillId="0" borderId="570" applyNumberFormat="0" applyFill="0" applyAlignment="0" applyProtection="0"/>
    <xf numFmtId="0" fontId="115" fillId="0" borderId="570" applyNumberFormat="0" applyFill="0" applyAlignment="0" applyProtection="0"/>
    <xf numFmtId="0" fontId="121" fillId="0" borderId="572" applyNumberFormat="0" applyFill="0">
      <alignment horizontal="centerContinuous" vertical="top"/>
    </xf>
    <xf numFmtId="0" fontId="47" fillId="0" borderId="571" applyNumberFormat="0" applyFill="0" applyAlignment="0" applyProtection="0"/>
    <xf numFmtId="0" fontId="115" fillId="0" borderId="570" applyNumberFormat="0" applyFill="0" applyAlignment="0" applyProtection="0"/>
    <xf numFmtId="0" fontId="115" fillId="0" borderId="570" applyNumberFormat="0" applyFill="0" applyAlignment="0" applyProtection="0"/>
    <xf numFmtId="0" fontId="121" fillId="73" borderId="572" applyNumberFormat="0" applyBorder="0">
      <alignment horizontal="left" vertical="top" indent="1"/>
    </xf>
    <xf numFmtId="0" fontId="121" fillId="0" borderId="572" applyNumberFormat="0" applyFill="0">
      <alignment horizontal="centerContinuous" vertical="top"/>
    </xf>
    <xf numFmtId="0" fontId="47" fillId="0" borderId="587"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115" fillId="0" borderId="570" applyNumberFormat="0" applyFill="0" applyAlignment="0" applyProtection="0"/>
    <xf numFmtId="0" fontId="47" fillId="0" borderId="571" applyNumberFormat="0" applyFill="0" applyAlignment="0" applyProtection="0"/>
    <xf numFmtId="0" fontId="47" fillId="0" borderId="571" applyNumberFormat="0" applyFill="0" applyAlignment="0" applyProtection="0"/>
    <xf numFmtId="0" fontId="121" fillId="73" borderId="572" applyNumberFormat="0" applyBorder="0">
      <alignment horizontal="left" vertical="top" indent="1"/>
    </xf>
    <xf numFmtId="0" fontId="121" fillId="0" borderId="572" applyNumberFormat="0" applyFill="0">
      <alignment horizontal="centerContinuous" vertical="top"/>
    </xf>
    <xf numFmtId="0" fontId="121" fillId="73" borderId="572" applyNumberFormat="0" applyBorder="0">
      <alignment horizontal="left" vertical="top" indent="1"/>
    </xf>
    <xf numFmtId="0" fontId="121" fillId="73" borderId="572" applyNumberFormat="0" applyBorder="0">
      <alignment horizontal="left" vertical="top" indent="1"/>
    </xf>
    <xf numFmtId="0" fontId="47" fillId="0" borderId="577" applyNumberFormat="0" applyFill="0" applyAlignment="0" applyProtection="0"/>
    <xf numFmtId="0" fontId="121" fillId="73" borderId="572" applyNumberFormat="0" applyBorder="0">
      <alignment horizontal="left" vertical="top" indent="1"/>
    </xf>
    <xf numFmtId="0" fontId="115" fillId="0" borderId="573" applyNumberFormat="0" applyFill="0" applyAlignment="0" applyProtection="0"/>
    <xf numFmtId="0" fontId="115" fillId="0" borderId="613"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47" fillId="0" borderId="587" applyNumberFormat="0" applyFill="0" applyAlignment="0" applyProtection="0"/>
    <xf numFmtId="0" fontId="121" fillId="73" borderId="594" applyNumberFormat="0" applyBorder="0">
      <alignment horizontal="left" vertical="top" indent="1"/>
    </xf>
    <xf numFmtId="0" fontId="47" fillId="0" borderId="577" applyNumberFormat="0" applyFill="0" applyAlignment="0" applyProtection="0"/>
    <xf numFmtId="0" fontId="115" fillId="0" borderId="613" applyNumberFormat="0" applyFill="0" applyAlignment="0" applyProtection="0"/>
    <xf numFmtId="0" fontId="47" fillId="0" borderId="577" applyNumberFormat="0" applyFill="0" applyAlignment="0" applyProtection="0"/>
    <xf numFmtId="0" fontId="115" fillId="0" borderId="576" applyNumberFormat="0" applyFill="0" applyAlignment="0" applyProtection="0"/>
    <xf numFmtId="0" fontId="121" fillId="73" borderId="588" applyNumberFormat="0" applyBorder="0">
      <alignment horizontal="left" vertical="top" indent="1"/>
    </xf>
    <xf numFmtId="0" fontId="121" fillId="73" borderId="602" applyNumberFormat="0" applyBorder="0">
      <alignment horizontal="left" vertical="top" indent="1"/>
    </xf>
    <xf numFmtId="0" fontId="121" fillId="0" borderId="602" applyNumberFormat="0" applyFill="0">
      <alignment horizontal="centerContinuous" vertical="top"/>
    </xf>
    <xf numFmtId="0" fontId="90" fillId="58" borderId="606" applyNumberFormat="0" applyFont="0" applyAlignment="0" applyProtection="0"/>
    <xf numFmtId="0" fontId="105" fillId="70" borderId="603" applyNumberFormat="0" applyAlignment="0" applyProtection="0"/>
    <xf numFmtId="0" fontId="106" fillId="70" borderId="604" applyNumberFormat="0" applyAlignment="0" applyProtection="0"/>
    <xf numFmtId="0" fontId="47" fillId="0" borderId="574" applyNumberFormat="0" applyFill="0" applyAlignment="0" applyProtection="0"/>
    <xf numFmtId="0" fontId="47" fillId="0" borderId="593" applyNumberFormat="0" applyFill="0" applyAlignment="0" applyProtection="0"/>
    <xf numFmtId="0" fontId="121" fillId="0" borderId="594" applyNumberFormat="0" applyFill="0">
      <alignment horizontal="centerContinuous" vertical="top"/>
    </xf>
    <xf numFmtId="0" fontId="121" fillId="73" borderId="594" applyNumberFormat="0" applyBorder="0">
      <alignment horizontal="left" vertical="top" indent="1"/>
    </xf>
    <xf numFmtId="0" fontId="121" fillId="73" borderId="612" applyNumberFormat="0" applyBorder="0">
      <alignment horizontal="left" vertical="top" indent="1"/>
    </xf>
    <xf numFmtId="0" fontId="107" fillId="57" borderId="604" applyNumberFormat="0" applyAlignment="0" applyProtection="0"/>
    <xf numFmtId="0" fontId="47" fillId="0" borderId="601" applyNumberFormat="0" applyFill="0" applyAlignment="0" applyProtection="0"/>
    <xf numFmtId="0" fontId="121" fillId="73" borderId="594" applyNumberFormat="0" applyBorder="0">
      <alignment horizontal="left" vertical="top" indent="1"/>
    </xf>
    <xf numFmtId="0" fontId="42" fillId="0" borderId="605" applyNumberFormat="0" applyFill="0" applyAlignment="0" applyProtection="0"/>
    <xf numFmtId="0" fontId="115" fillId="0" borderId="610" applyNumberFormat="0" applyFill="0" applyAlignment="0" applyProtection="0"/>
    <xf numFmtId="0" fontId="105" fillId="70" borderId="603" applyNumberFormat="0" applyAlignment="0" applyProtection="0"/>
    <xf numFmtId="0" fontId="115" fillId="0" borderId="600" applyNumberFormat="0" applyFill="0" applyAlignment="0" applyProtection="0"/>
    <xf numFmtId="0" fontId="115" fillId="0" borderId="576" applyNumberFormat="0" applyFill="0" applyAlignment="0" applyProtection="0"/>
    <xf numFmtId="0" fontId="107" fillId="57" borderId="604" applyNumberFormat="0" applyAlignment="0" applyProtection="0"/>
    <xf numFmtId="0" fontId="38" fillId="6" borderId="580" applyNumberFormat="0" applyAlignment="0" applyProtection="0"/>
    <xf numFmtId="0" fontId="90" fillId="58" borderId="606" applyNumberFormat="0" applyFont="0" applyAlignment="0" applyProtection="0"/>
    <xf numFmtId="0" fontId="47" fillId="0" borderId="601" applyNumberFormat="0" applyFill="0" applyAlignment="0" applyProtection="0"/>
    <xf numFmtId="0" fontId="47" fillId="0" borderId="617" applyNumberFormat="0" applyFill="0" applyAlignment="0" applyProtection="0"/>
    <xf numFmtId="0" fontId="42" fillId="0" borderId="584" applyNumberFormat="0" applyFill="0" applyAlignment="0" applyProtection="0"/>
    <xf numFmtId="0" fontId="38" fillId="6" borderId="580" applyNumberFormat="0" applyAlignment="0" applyProtection="0"/>
    <xf numFmtId="0" fontId="47" fillId="0" borderId="601" applyNumberFormat="0" applyFill="0" applyAlignment="0" applyProtection="0"/>
    <xf numFmtId="0" fontId="121" fillId="0" borderId="618" applyNumberFormat="0" applyFill="0">
      <alignment horizontal="centerContinuous" vertical="top"/>
    </xf>
    <xf numFmtId="0" fontId="115" fillId="0" borderId="600" applyNumberFormat="0" applyFill="0" applyAlignment="0" applyProtection="0"/>
    <xf numFmtId="0" fontId="121" fillId="73" borderId="594" applyNumberFormat="0" applyBorder="0">
      <alignment horizontal="left" vertical="top" indent="1"/>
    </xf>
    <xf numFmtId="0" fontId="47" fillId="0" borderId="601" applyNumberFormat="0" applyFill="0" applyAlignment="0" applyProtection="0"/>
    <xf numFmtId="0" fontId="41" fillId="16" borderId="580" applyNumberFormat="0" applyAlignment="0" applyProtection="0"/>
    <xf numFmtId="0" fontId="47" fillId="0" borderId="577" applyNumberFormat="0" applyFill="0" applyAlignment="0" applyProtection="0"/>
    <xf numFmtId="0" fontId="47" fillId="0" borderId="601" applyNumberFormat="0" applyFill="0" applyAlignment="0" applyProtection="0"/>
    <xf numFmtId="0" fontId="121" fillId="73" borderId="618" applyNumberFormat="0" applyBorder="0">
      <alignment horizontal="left" vertical="top" indent="1"/>
    </xf>
    <xf numFmtId="0" fontId="47" fillId="0" borderId="593" applyNumberFormat="0" applyFill="0" applyAlignment="0" applyProtection="0"/>
    <xf numFmtId="0" fontId="121" fillId="73" borderId="602" applyNumberFormat="0" applyBorder="0">
      <alignment horizontal="left" vertical="top" indent="1"/>
    </xf>
    <xf numFmtId="0" fontId="115" fillId="0" borderId="592"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21" fillId="0" borderId="578" applyNumberFormat="0" applyFill="0">
      <alignment horizontal="centerContinuous" vertical="top"/>
    </xf>
    <xf numFmtId="0" fontId="115" fillId="0" borderId="576" applyNumberFormat="0" applyFill="0" applyAlignment="0" applyProtection="0"/>
    <xf numFmtId="0" fontId="115" fillId="0" borderId="576" applyNumberFormat="0" applyFill="0" applyAlignment="0" applyProtection="0"/>
    <xf numFmtId="0" fontId="121" fillId="0" borderId="578" applyNumberFormat="0" applyFill="0">
      <alignment horizontal="centerContinuous" vertical="top"/>
    </xf>
    <xf numFmtId="0" fontId="115" fillId="0" borderId="576" applyNumberFormat="0" applyFill="0" applyAlignment="0" applyProtection="0"/>
    <xf numFmtId="0" fontId="115" fillId="0" borderId="576" applyNumberFormat="0" applyFill="0" applyAlignment="0" applyProtection="0"/>
    <xf numFmtId="0" fontId="121" fillId="0" borderId="578" applyNumberFormat="0" applyFill="0">
      <alignment horizontal="centerContinuous" vertical="top"/>
    </xf>
    <xf numFmtId="0" fontId="47" fillId="0" borderId="577" applyNumberFormat="0" applyFill="0" applyAlignment="0" applyProtection="0"/>
    <xf numFmtId="0" fontId="115" fillId="0" borderId="576" applyNumberFormat="0" applyFill="0" applyAlignment="0" applyProtection="0"/>
    <xf numFmtId="0" fontId="115" fillId="0" borderId="576" applyNumberFormat="0" applyFill="0" applyAlignment="0" applyProtection="0"/>
    <xf numFmtId="0" fontId="121" fillId="73" borderId="578" applyNumberFormat="0" applyBorder="0">
      <alignment horizontal="left" vertical="top" indent="1"/>
    </xf>
    <xf numFmtId="0" fontId="121" fillId="0" borderId="578" applyNumberFormat="0" applyFill="0">
      <alignment horizontal="centerContinuous" vertical="top"/>
    </xf>
    <xf numFmtId="0" fontId="47" fillId="0" borderId="601" applyNumberFormat="0" applyFill="0" applyAlignment="0" applyProtection="0"/>
    <xf numFmtId="0" fontId="36" fillId="6" borderId="603" applyNumberFormat="0" applyAlignment="0" applyProtection="0"/>
    <xf numFmtId="0" fontId="47" fillId="0" borderId="601" applyNumberFormat="0" applyFill="0" applyAlignment="0" applyProtection="0"/>
    <xf numFmtId="0" fontId="115" fillId="0" borderId="600"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115" fillId="0" borderId="576" applyNumberFormat="0" applyFill="0" applyAlignment="0" applyProtection="0"/>
    <xf numFmtId="0" fontId="47" fillId="0" borderId="577" applyNumberFormat="0" applyFill="0" applyAlignment="0" applyProtection="0"/>
    <xf numFmtId="0" fontId="47" fillId="0" borderId="577" applyNumberFormat="0" applyFill="0" applyAlignment="0" applyProtection="0"/>
    <xf numFmtId="0" fontId="121" fillId="73" borderId="578" applyNumberFormat="0" applyBorder="0">
      <alignment horizontal="left" vertical="top" indent="1"/>
    </xf>
    <xf numFmtId="0" fontId="121" fillId="0" borderId="578" applyNumberFormat="0" applyFill="0">
      <alignment horizontal="centerContinuous" vertical="top"/>
    </xf>
    <xf numFmtId="0" fontId="121" fillId="73" borderId="578" applyNumberFormat="0" applyBorder="0">
      <alignment horizontal="left" vertical="top" indent="1"/>
    </xf>
    <xf numFmtId="0" fontId="121" fillId="73" borderId="578" applyNumberFormat="0" applyBorder="0">
      <alignment horizontal="left" vertical="top" indent="1"/>
    </xf>
    <xf numFmtId="0" fontId="121" fillId="73" borderId="578" applyNumberFormat="0" applyBorder="0">
      <alignment horizontal="left" vertical="top" indent="1"/>
    </xf>
    <xf numFmtId="183" fontId="102" fillId="69" borderId="599" applyBorder="0">
      <alignment horizontal="left" vertical="center" indent="2"/>
    </xf>
    <xf numFmtId="0" fontId="121" fillId="73" borderId="588" applyNumberFormat="0" applyBorder="0">
      <alignment horizontal="left" vertical="top" indent="1"/>
    </xf>
    <xf numFmtId="0" fontId="115" fillId="0" borderId="616" applyNumberFormat="0" applyFill="0" applyAlignment="0" applyProtection="0"/>
    <xf numFmtId="0" fontId="47" fillId="0" borderId="617" applyNumberFormat="0" applyFill="0" applyAlignment="0" applyProtection="0"/>
    <xf numFmtId="0" fontId="115" fillId="0" borderId="586" applyNumberFormat="0" applyFill="0" applyAlignment="0" applyProtection="0"/>
    <xf numFmtId="0" fontId="47" fillId="0" borderId="587" applyNumberFormat="0" applyFill="0" applyAlignment="0" applyProtection="0"/>
    <xf numFmtId="0" fontId="121" fillId="73" borderId="618" applyNumberFormat="0" applyBorder="0">
      <alignment horizontal="left" vertical="top" indent="1"/>
    </xf>
    <xf numFmtId="0" fontId="121" fillId="0" borderId="602" applyNumberFormat="0" applyFill="0">
      <alignment horizontal="centerContinuous" vertical="top"/>
    </xf>
    <xf numFmtId="0" fontId="121" fillId="0" borderId="602" applyNumberFormat="0" applyFill="0">
      <alignment horizontal="centerContinuous" vertical="top"/>
    </xf>
    <xf numFmtId="0" fontId="47" fillId="0" borderId="611" applyNumberFormat="0" applyFill="0" applyAlignment="0" applyProtection="0"/>
    <xf numFmtId="0" fontId="121" fillId="73" borderId="602" applyNumberFormat="0" applyBorder="0">
      <alignment horizontal="left" vertical="top" indent="1"/>
    </xf>
    <xf numFmtId="0" fontId="121" fillId="73" borderId="602" applyNumberFormat="0" applyBorder="0">
      <alignment horizontal="left" vertical="top" indent="1"/>
    </xf>
    <xf numFmtId="0" fontId="42" fillId="0" borderId="605" applyNumberFormat="0" applyFill="0" applyAlignment="0" applyProtection="0"/>
    <xf numFmtId="0" fontId="121" fillId="73" borderId="602" applyNumberFormat="0" applyBorder="0">
      <alignment horizontal="left" vertical="top" indent="1"/>
    </xf>
    <xf numFmtId="0" fontId="90" fillId="58" borderId="582" applyNumberFormat="0" applyFont="0" applyAlignment="0" applyProtection="0"/>
    <xf numFmtId="0" fontId="105" fillId="70" borderId="579" applyNumberFormat="0" applyAlignment="0" applyProtection="0"/>
    <xf numFmtId="0" fontId="106" fillId="70" borderId="580" applyNumberFormat="0" applyAlignment="0" applyProtection="0"/>
    <xf numFmtId="0" fontId="107" fillId="57" borderId="580" applyNumberFormat="0" applyAlignment="0" applyProtection="0"/>
    <xf numFmtId="0" fontId="42" fillId="0" borderId="581" applyNumberFormat="0" applyFill="0" applyAlignment="0" applyProtection="0"/>
    <xf numFmtId="0" fontId="105" fillId="70" borderId="579" applyNumberFormat="0" applyAlignment="0" applyProtection="0"/>
    <xf numFmtId="0" fontId="107" fillId="57" borderId="580" applyNumberFormat="0" applyAlignment="0" applyProtection="0"/>
    <xf numFmtId="0" fontId="90" fillId="58" borderId="582" applyNumberFormat="0" applyFont="0" applyAlignment="0" applyProtection="0"/>
    <xf numFmtId="0" fontId="121" fillId="73" borderId="615" applyNumberFormat="0" applyBorder="0">
      <alignment horizontal="left" vertical="top" indent="1"/>
    </xf>
    <xf numFmtId="0" fontId="36" fillId="6" borderId="579" applyNumberFormat="0" applyAlignment="0" applyProtection="0"/>
    <xf numFmtId="0" fontId="47" fillId="0" borderId="590" applyNumberFormat="0" applyFill="0" applyAlignment="0" applyProtection="0"/>
    <xf numFmtId="0" fontId="42" fillId="0" borderId="581" applyNumberFormat="0" applyFill="0" applyAlignment="0" applyProtection="0"/>
    <xf numFmtId="0" fontId="47" fillId="0" borderId="590" applyNumberFormat="0" applyFill="0" applyAlignment="0" applyProtection="0"/>
    <xf numFmtId="0" fontId="105" fillId="70" borderId="579" applyNumberFormat="0" applyAlignment="0" applyProtection="0"/>
    <xf numFmtId="0" fontId="106" fillId="70" borderId="580" applyNumberFormat="0" applyAlignment="0" applyProtection="0"/>
    <xf numFmtId="0" fontId="107" fillId="57" borderId="580" applyNumberFormat="0" applyAlignment="0" applyProtection="0"/>
    <xf numFmtId="0" fontId="42" fillId="0" borderId="581" applyNumberFormat="0" applyFill="0" applyAlignment="0" applyProtection="0"/>
    <xf numFmtId="0" fontId="90" fillId="58" borderId="582" applyNumberFormat="0" applyFont="0" applyAlignment="0" applyProtection="0"/>
    <xf numFmtId="0" fontId="115" fillId="0" borderId="592" applyNumberFormat="0" applyFill="0" applyAlignment="0" applyProtection="0"/>
    <xf numFmtId="0" fontId="121" fillId="73" borderId="612" applyNumberFormat="0" applyBorder="0">
      <alignment horizontal="left" vertical="top" indent="1"/>
    </xf>
    <xf numFmtId="0" fontId="115" fillId="0" borderId="600" applyNumberFormat="0" applyFill="0" applyAlignment="0" applyProtection="0"/>
    <xf numFmtId="0" fontId="115" fillId="0" borderId="616" applyNumberFormat="0" applyFill="0" applyAlignment="0" applyProtection="0"/>
    <xf numFmtId="0" fontId="115" fillId="0" borderId="586" applyNumberFormat="0" applyFill="0" applyAlignment="0" applyProtection="0"/>
    <xf numFmtId="0" fontId="115" fillId="0" borderId="592" applyNumberFormat="0" applyFill="0" applyAlignment="0" applyProtection="0"/>
    <xf numFmtId="0" fontId="115" fillId="0" borderId="616" applyNumberFormat="0" applyFill="0" applyAlignment="0" applyProtection="0"/>
    <xf numFmtId="0" fontId="47" fillId="0" borderId="611" applyNumberFormat="0" applyFill="0" applyAlignment="0" applyProtection="0"/>
    <xf numFmtId="0" fontId="121" fillId="73" borderId="588" applyNumberFormat="0" applyBorder="0">
      <alignment horizontal="left" vertical="top" indent="1"/>
    </xf>
    <xf numFmtId="0" fontId="121" fillId="0" borderId="602" applyNumberFormat="0" applyFill="0">
      <alignment horizontal="centerContinuous" vertical="top"/>
    </xf>
    <xf numFmtId="0" fontId="115" fillId="0" borderId="610" applyNumberFormat="0" applyFill="0" applyAlignment="0" applyProtection="0"/>
    <xf numFmtId="0" fontId="47" fillId="0" borderId="617" applyNumberFormat="0" applyFill="0" applyAlignment="0" applyProtection="0"/>
    <xf numFmtId="183" fontId="102" fillId="69" borderId="585" applyBorder="0">
      <alignment horizontal="left" vertical="center" indent="2"/>
    </xf>
    <xf numFmtId="0" fontId="47" fillId="0" borderId="617" applyNumberFormat="0" applyFill="0" applyAlignment="0" applyProtection="0"/>
    <xf numFmtId="0" fontId="115" fillId="0" borderId="613" applyNumberFormat="0" applyFill="0" applyAlignment="0" applyProtection="0"/>
    <xf numFmtId="0" fontId="105" fillId="70" borderId="603" applyNumberFormat="0" applyAlignment="0" applyProtection="0"/>
    <xf numFmtId="0" fontId="47" fillId="0" borderId="617" applyNumberFormat="0" applyFill="0" applyAlignment="0" applyProtection="0"/>
    <xf numFmtId="0" fontId="47" fillId="0" borderId="601" applyNumberFormat="0" applyFill="0" applyAlignment="0" applyProtection="0"/>
    <xf numFmtId="0" fontId="115" fillId="0" borderId="589" applyNumberFormat="0" applyFill="0" applyAlignment="0" applyProtection="0"/>
    <xf numFmtId="0" fontId="47" fillId="0" borderId="590"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21" fillId="0" borderId="591" applyNumberFormat="0" applyFill="0">
      <alignment horizontal="centerContinuous" vertical="top"/>
    </xf>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21" fillId="0" borderId="591" applyNumberFormat="0" applyFill="0">
      <alignment horizontal="centerContinuous" vertical="top"/>
    </xf>
    <xf numFmtId="0" fontId="115" fillId="0" borderId="589" applyNumberFormat="0" applyFill="0" applyAlignment="0" applyProtection="0"/>
    <xf numFmtId="0" fontId="115" fillId="0" borderId="589" applyNumberFormat="0" applyFill="0" applyAlignment="0" applyProtection="0"/>
    <xf numFmtId="0" fontId="121" fillId="0" borderId="591" applyNumberFormat="0" applyFill="0">
      <alignment horizontal="centerContinuous" vertical="top"/>
    </xf>
    <xf numFmtId="0" fontId="115" fillId="0" borderId="589" applyNumberFormat="0" applyFill="0" applyAlignment="0" applyProtection="0"/>
    <xf numFmtId="0" fontId="115" fillId="0" borderId="589" applyNumberFormat="0" applyFill="0" applyAlignment="0" applyProtection="0"/>
    <xf numFmtId="0" fontId="121" fillId="0" borderId="591" applyNumberFormat="0" applyFill="0">
      <alignment horizontal="centerContinuous" vertical="top"/>
    </xf>
    <xf numFmtId="0" fontId="47" fillId="0" borderId="590" applyNumberFormat="0" applyFill="0" applyAlignment="0" applyProtection="0"/>
    <xf numFmtId="0" fontId="115" fillId="0" borderId="589" applyNumberFormat="0" applyFill="0" applyAlignment="0" applyProtection="0"/>
    <xf numFmtId="0" fontId="115" fillId="0" borderId="589" applyNumberFormat="0" applyFill="0" applyAlignment="0" applyProtection="0"/>
    <xf numFmtId="0" fontId="121" fillId="73" borderId="591" applyNumberFormat="0" applyBorder="0">
      <alignment horizontal="left" vertical="top" indent="1"/>
    </xf>
    <xf numFmtId="0" fontId="121" fillId="0" borderId="591" applyNumberFormat="0" applyFill="0">
      <alignment horizontal="centerContinuous" vertical="top"/>
    </xf>
    <xf numFmtId="183" fontId="102" fillId="69" borderId="599" applyBorder="0">
      <alignment horizontal="left" vertical="center" indent="2"/>
    </xf>
    <xf numFmtId="0" fontId="47" fillId="0" borderId="590" applyNumberFormat="0" applyFill="0" applyAlignment="0" applyProtection="0"/>
    <xf numFmtId="0" fontId="47" fillId="0" borderId="590" applyNumberFormat="0" applyFill="0" applyAlignment="0" applyProtection="0"/>
    <xf numFmtId="0" fontId="115" fillId="0" borderId="589" applyNumberFormat="0" applyFill="0" applyAlignment="0" applyProtection="0"/>
    <xf numFmtId="0" fontId="47" fillId="0" borderId="590" applyNumberFormat="0" applyFill="0" applyAlignment="0" applyProtection="0"/>
    <xf numFmtId="0" fontId="47" fillId="0" borderId="590" applyNumberFormat="0" applyFill="0" applyAlignment="0" applyProtection="0"/>
    <xf numFmtId="0" fontId="121" fillId="73" borderId="591" applyNumberFormat="0" applyBorder="0">
      <alignment horizontal="left" vertical="top" indent="1"/>
    </xf>
    <xf numFmtId="0" fontId="121" fillId="0" borderId="591" applyNumberFormat="0" applyFill="0">
      <alignment horizontal="centerContinuous" vertical="top"/>
    </xf>
    <xf numFmtId="0" fontId="121" fillId="73" borderId="591" applyNumberFormat="0" applyBorder="0">
      <alignment horizontal="left" vertical="top" indent="1"/>
    </xf>
    <xf numFmtId="0" fontId="121" fillId="73" borderId="591" applyNumberFormat="0" applyBorder="0">
      <alignment horizontal="left" vertical="top" indent="1"/>
    </xf>
    <xf numFmtId="0" fontId="121" fillId="73" borderId="591" applyNumberFormat="0" applyBorder="0">
      <alignment horizontal="left" vertical="top" indent="1"/>
    </xf>
    <xf numFmtId="0" fontId="47" fillId="0" borderId="593" applyNumberFormat="0" applyFill="0" applyAlignment="0" applyProtection="0"/>
    <xf numFmtId="0" fontId="47" fillId="0" borderId="614" applyNumberFormat="0" applyFill="0" applyAlignment="0" applyProtection="0"/>
    <xf numFmtId="0" fontId="47" fillId="0" borderId="601" applyNumberFormat="0" applyFill="0" applyAlignment="0" applyProtection="0"/>
    <xf numFmtId="0" fontId="106" fillId="70" borderId="604" applyNumberFormat="0" applyAlignment="0" applyProtection="0"/>
    <xf numFmtId="0" fontId="121" fillId="0" borderId="594" applyNumberFormat="0" applyFill="0">
      <alignment horizontal="centerContinuous" vertical="top"/>
    </xf>
    <xf numFmtId="0" fontId="107" fillId="57" borderId="604" applyNumberFormat="0" applyAlignment="0" applyProtection="0"/>
    <xf numFmtId="0" fontId="42" fillId="0" borderId="605"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47" fillId="0" borderId="614" applyNumberFormat="0" applyFill="0" applyAlignment="0" applyProtection="0"/>
    <xf numFmtId="0" fontId="121" fillId="73" borderId="615" applyNumberFormat="0" applyBorder="0">
      <alignment horizontal="left" vertical="top" indent="1"/>
    </xf>
    <xf numFmtId="0" fontId="47" fillId="0" borderId="601" applyNumberFormat="0" applyFill="0" applyAlignment="0" applyProtection="0"/>
    <xf numFmtId="0" fontId="47" fillId="0" borderId="617" applyNumberFormat="0" applyFill="0" applyAlignment="0" applyProtection="0"/>
    <xf numFmtId="0" fontId="90" fillId="58" borderId="606" applyNumberFormat="0" applyFont="0" applyAlignment="0" applyProtection="0"/>
    <xf numFmtId="0" fontId="47" fillId="0" borderId="617"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115" fillId="0" borderId="592"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115" fillId="0" borderId="616" applyNumberFormat="0" applyFill="0" applyAlignment="0" applyProtection="0"/>
    <xf numFmtId="0" fontId="115" fillId="0" borderId="613" applyNumberFormat="0" applyFill="0" applyAlignment="0" applyProtection="0"/>
    <xf numFmtId="0" fontId="47" fillId="0" borderId="614" applyNumberFormat="0" applyFill="0" applyAlignment="0" applyProtection="0"/>
    <xf numFmtId="0" fontId="121" fillId="73" borderId="615" applyNumberFormat="0" applyBorder="0">
      <alignment horizontal="left" vertical="top" indent="1"/>
    </xf>
    <xf numFmtId="0" fontId="47" fillId="0" borderId="617"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115" fillId="0" borderId="610" applyNumberFormat="0" applyFill="0" applyAlignment="0" applyProtection="0"/>
    <xf numFmtId="0" fontId="47" fillId="0" borderId="614" applyNumberFormat="0" applyFill="0" applyAlignment="0" applyProtection="0"/>
    <xf numFmtId="183" fontId="102" fillId="69" borderId="599" applyBorder="0">
      <alignment horizontal="left" vertical="center" indent="2"/>
    </xf>
    <xf numFmtId="0" fontId="47" fillId="0" borderId="614" applyNumberFormat="0" applyFill="0" applyAlignment="0" applyProtection="0"/>
    <xf numFmtId="0" fontId="47" fillId="0" borderId="611" applyNumberFormat="0" applyFill="0" applyAlignment="0" applyProtection="0"/>
    <xf numFmtId="0" fontId="121" fillId="73" borderId="612" applyNumberFormat="0" applyBorder="0">
      <alignment horizontal="left" vertical="top" indent="1"/>
    </xf>
    <xf numFmtId="0" fontId="115" fillId="0" borderId="616"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115" fillId="0" borderId="610" applyNumberFormat="0" applyFill="0" applyAlignment="0" applyProtection="0"/>
    <xf numFmtId="0" fontId="47" fillId="0" borderId="611"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21" fillId="0" borderId="612" applyNumberFormat="0" applyFill="0">
      <alignment horizontal="centerContinuous" vertical="top"/>
    </xf>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21" fillId="0" borderId="612" applyNumberFormat="0" applyFill="0">
      <alignment horizontal="centerContinuous" vertical="top"/>
    </xf>
    <xf numFmtId="0" fontId="115" fillId="0" borderId="610" applyNumberFormat="0" applyFill="0" applyAlignment="0" applyProtection="0"/>
    <xf numFmtId="0" fontId="115" fillId="0" borderId="610" applyNumberFormat="0" applyFill="0" applyAlignment="0" applyProtection="0"/>
    <xf numFmtId="0" fontId="121" fillId="0" borderId="612" applyNumberFormat="0" applyFill="0">
      <alignment horizontal="centerContinuous" vertical="top"/>
    </xf>
    <xf numFmtId="0" fontId="115" fillId="0" borderId="610" applyNumberFormat="0" applyFill="0" applyAlignment="0" applyProtection="0"/>
    <xf numFmtId="0" fontId="115" fillId="0" borderId="610" applyNumberFormat="0" applyFill="0" applyAlignment="0" applyProtection="0"/>
    <xf numFmtId="0" fontId="121" fillId="0" borderId="612" applyNumberFormat="0" applyFill="0">
      <alignment horizontal="centerContinuous" vertical="top"/>
    </xf>
    <xf numFmtId="0" fontId="47" fillId="0" borderId="611" applyNumberFormat="0" applyFill="0" applyAlignment="0" applyProtection="0"/>
    <xf numFmtId="0" fontId="115" fillId="0" borderId="610" applyNumberFormat="0" applyFill="0" applyAlignment="0" applyProtection="0"/>
    <xf numFmtId="0" fontId="115" fillId="0" borderId="610" applyNumberFormat="0" applyFill="0" applyAlignment="0" applyProtection="0"/>
    <xf numFmtId="0" fontId="121" fillId="73" borderId="612" applyNumberFormat="0" applyBorder="0">
      <alignment horizontal="left" vertical="top" indent="1"/>
    </xf>
    <xf numFmtId="0" fontId="121" fillId="0" borderId="612" applyNumberFormat="0" applyFill="0">
      <alignment horizontal="centerContinuous" vertical="top"/>
    </xf>
    <xf numFmtId="0" fontId="47" fillId="0" borderId="611" applyNumberFormat="0" applyFill="0" applyAlignment="0" applyProtection="0"/>
    <xf numFmtId="0" fontId="47" fillId="0" borderId="611" applyNumberFormat="0" applyFill="0" applyAlignment="0" applyProtection="0"/>
    <xf numFmtId="0" fontId="115" fillId="0" borderId="610" applyNumberFormat="0" applyFill="0" applyAlignment="0" applyProtection="0"/>
    <xf numFmtId="0" fontId="47" fillId="0" borderId="611" applyNumberFormat="0" applyFill="0" applyAlignment="0" applyProtection="0"/>
    <xf numFmtId="0" fontId="47" fillId="0" borderId="611" applyNumberFormat="0" applyFill="0" applyAlignment="0" applyProtection="0"/>
    <xf numFmtId="0" fontId="121" fillId="73" borderId="612" applyNumberFormat="0" applyBorder="0">
      <alignment horizontal="left" vertical="top" indent="1"/>
    </xf>
    <xf numFmtId="0" fontId="121" fillId="0" borderId="612" applyNumberFormat="0" applyFill="0">
      <alignment horizontal="centerContinuous" vertical="top"/>
    </xf>
    <xf numFmtId="0" fontId="121" fillId="73" borderId="612" applyNumberFormat="0" applyBorder="0">
      <alignment horizontal="left" vertical="top" indent="1"/>
    </xf>
    <xf numFmtId="0" fontId="121" fillId="73" borderId="612" applyNumberFormat="0" applyBorder="0">
      <alignment horizontal="left" vertical="top" indent="1"/>
    </xf>
    <xf numFmtId="0" fontId="121" fillId="73" borderId="612" applyNumberFormat="0" applyBorder="0">
      <alignment horizontal="left" vertical="top" indent="1"/>
    </xf>
    <xf numFmtId="0" fontId="115" fillId="0" borderId="616"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115" fillId="0" borderId="613" applyNumberFormat="0" applyFill="0" applyAlignment="0" applyProtection="0"/>
    <xf numFmtId="0" fontId="47" fillId="0" borderId="614"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21" fillId="0" borderId="615" applyNumberFormat="0" applyFill="0">
      <alignment horizontal="centerContinuous" vertical="top"/>
    </xf>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21" fillId="0" borderId="615" applyNumberFormat="0" applyFill="0">
      <alignment horizontal="centerContinuous" vertical="top"/>
    </xf>
    <xf numFmtId="0" fontId="115" fillId="0" borderId="613" applyNumberFormat="0" applyFill="0" applyAlignment="0" applyProtection="0"/>
    <xf numFmtId="0" fontId="115" fillId="0" borderId="613" applyNumberFormat="0" applyFill="0" applyAlignment="0" applyProtection="0"/>
    <xf numFmtId="0" fontId="121" fillId="0" borderId="615" applyNumberFormat="0" applyFill="0">
      <alignment horizontal="centerContinuous" vertical="top"/>
    </xf>
    <xf numFmtId="0" fontId="115" fillId="0" borderId="613" applyNumberFormat="0" applyFill="0" applyAlignment="0" applyProtection="0"/>
    <xf numFmtId="0" fontId="115" fillId="0" borderId="613" applyNumberFormat="0" applyFill="0" applyAlignment="0" applyProtection="0"/>
    <xf numFmtId="0" fontId="121" fillId="0" borderId="615" applyNumberFormat="0" applyFill="0">
      <alignment horizontal="centerContinuous" vertical="top"/>
    </xf>
    <xf numFmtId="0" fontId="47" fillId="0" borderId="614" applyNumberFormat="0" applyFill="0" applyAlignment="0" applyProtection="0"/>
    <xf numFmtId="0" fontId="115" fillId="0" borderId="613" applyNumberFormat="0" applyFill="0" applyAlignment="0" applyProtection="0"/>
    <xf numFmtId="0" fontId="115" fillId="0" borderId="613" applyNumberFormat="0" applyFill="0" applyAlignment="0" applyProtection="0"/>
    <xf numFmtId="0" fontId="121" fillId="73" borderId="615" applyNumberFormat="0" applyBorder="0">
      <alignment horizontal="left" vertical="top" indent="1"/>
    </xf>
    <xf numFmtId="0" fontId="121" fillId="0" borderId="615" applyNumberFormat="0" applyFill="0">
      <alignment horizontal="centerContinuous" vertical="top"/>
    </xf>
    <xf numFmtId="0" fontId="47" fillId="0" borderId="614" applyNumberFormat="0" applyFill="0" applyAlignment="0" applyProtection="0"/>
    <xf numFmtId="0" fontId="47" fillId="0" borderId="614" applyNumberFormat="0" applyFill="0" applyAlignment="0" applyProtection="0"/>
    <xf numFmtId="0" fontId="115" fillId="0" borderId="613" applyNumberFormat="0" applyFill="0" applyAlignment="0" applyProtection="0"/>
    <xf numFmtId="0" fontId="47" fillId="0" borderId="614" applyNumberFormat="0" applyFill="0" applyAlignment="0" applyProtection="0"/>
    <xf numFmtId="0" fontId="47" fillId="0" borderId="614" applyNumberFormat="0" applyFill="0" applyAlignment="0" applyProtection="0"/>
    <xf numFmtId="0" fontId="121" fillId="73" borderId="615" applyNumberFormat="0" applyBorder="0">
      <alignment horizontal="left" vertical="top" indent="1"/>
    </xf>
    <xf numFmtId="0" fontId="121" fillId="0" borderId="615" applyNumberFormat="0" applyFill="0">
      <alignment horizontal="centerContinuous" vertical="top"/>
    </xf>
    <xf numFmtId="0" fontId="121" fillId="73" borderId="615" applyNumberFormat="0" applyBorder="0">
      <alignment horizontal="left" vertical="top" indent="1"/>
    </xf>
    <xf numFmtId="0" fontId="121" fillId="73" borderId="615" applyNumberFormat="0" applyBorder="0">
      <alignment horizontal="left" vertical="top" indent="1"/>
    </xf>
    <xf numFmtId="0" fontId="121" fillId="73" borderId="615" applyNumberFormat="0" applyBorder="0">
      <alignment horizontal="left" vertical="top" indent="1"/>
    </xf>
    <xf numFmtId="0" fontId="115" fillId="0" borderId="616"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21" fillId="0" borderId="618" applyNumberFormat="0" applyFill="0">
      <alignment horizontal="centerContinuous" vertical="top"/>
    </xf>
    <xf numFmtId="0" fontId="115" fillId="0" borderId="616" applyNumberFormat="0" applyFill="0" applyAlignment="0" applyProtection="0"/>
    <xf numFmtId="0" fontId="115" fillId="0" borderId="616" applyNumberFormat="0" applyFill="0" applyAlignment="0" applyProtection="0"/>
    <xf numFmtId="0" fontId="121" fillId="0" borderId="618" applyNumberFormat="0" applyFill="0">
      <alignment horizontal="centerContinuous" vertical="top"/>
    </xf>
    <xf numFmtId="0" fontId="115" fillId="0" borderId="616" applyNumberFormat="0" applyFill="0" applyAlignment="0" applyProtection="0"/>
    <xf numFmtId="0" fontId="115" fillId="0" borderId="616" applyNumberFormat="0" applyFill="0" applyAlignment="0" applyProtection="0"/>
    <xf numFmtId="0" fontId="121" fillId="0" borderId="618" applyNumberFormat="0" applyFill="0">
      <alignment horizontal="centerContinuous" vertical="top"/>
    </xf>
    <xf numFmtId="0" fontId="47" fillId="0" borderId="617" applyNumberFormat="0" applyFill="0" applyAlignment="0" applyProtection="0"/>
    <xf numFmtId="0" fontId="115" fillId="0" borderId="616" applyNumberFormat="0" applyFill="0" applyAlignment="0" applyProtection="0"/>
    <xf numFmtId="0" fontId="115" fillId="0" borderId="616" applyNumberFormat="0" applyFill="0" applyAlignment="0" applyProtection="0"/>
    <xf numFmtId="0" fontId="121" fillId="73" borderId="618" applyNumberFormat="0" applyBorder="0">
      <alignment horizontal="left" vertical="top" indent="1"/>
    </xf>
    <xf numFmtId="0" fontId="121" fillId="0" borderId="618" applyNumberFormat="0" applyFill="0">
      <alignment horizontal="centerContinuous" vertical="top"/>
    </xf>
    <xf numFmtId="0" fontId="47" fillId="0" borderId="617" applyNumberFormat="0" applyFill="0" applyAlignment="0" applyProtection="0"/>
    <xf numFmtId="0" fontId="47" fillId="0" borderId="617" applyNumberFormat="0" applyFill="0" applyAlignment="0" applyProtection="0"/>
    <xf numFmtId="0" fontId="115" fillId="0" borderId="616" applyNumberFormat="0" applyFill="0" applyAlignment="0" applyProtection="0"/>
    <xf numFmtId="0" fontId="47" fillId="0" borderId="617" applyNumberFormat="0" applyFill="0" applyAlignment="0" applyProtection="0"/>
    <xf numFmtId="0" fontId="47" fillId="0" borderId="617" applyNumberFormat="0" applyFill="0" applyAlignment="0" applyProtection="0"/>
    <xf numFmtId="0" fontId="121" fillId="73" borderId="618" applyNumberFormat="0" applyBorder="0">
      <alignment horizontal="left" vertical="top" indent="1"/>
    </xf>
    <xf numFmtId="0" fontId="121" fillId="0" borderId="618" applyNumberFormat="0" applyFill="0">
      <alignment horizontal="centerContinuous" vertical="top"/>
    </xf>
    <xf numFmtId="0" fontId="121" fillId="73" borderId="618" applyNumberFormat="0" applyBorder="0">
      <alignment horizontal="left" vertical="top" indent="1"/>
    </xf>
    <xf numFmtId="0" fontId="121" fillId="73" borderId="618" applyNumberFormat="0" applyBorder="0">
      <alignment horizontal="left" vertical="top" indent="1"/>
    </xf>
    <xf numFmtId="0" fontId="121" fillId="73" borderId="618" applyNumberFormat="0" applyBorder="0">
      <alignment horizontal="left" vertical="top" indent="1"/>
    </xf>
    <xf numFmtId="44" fontId="2" fillId="0" borderId="0" applyFont="0" applyFill="0" applyBorder="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21" fillId="73" borderId="636" applyNumberFormat="0" applyBorder="0">
      <alignment horizontal="left" vertical="top" indent="1"/>
    </xf>
    <xf numFmtId="0" fontId="47" fillId="0" borderId="634" applyNumberFormat="0" applyFill="0" applyAlignment="0" applyProtection="0"/>
    <xf numFmtId="0" fontId="115" fillId="0" borderId="632" applyNumberFormat="0" applyFill="0" applyAlignment="0" applyProtection="0"/>
    <xf numFmtId="0" fontId="121" fillId="73" borderId="636" applyNumberFormat="0" applyBorder="0">
      <alignment horizontal="left" vertical="top" indent="1"/>
    </xf>
    <xf numFmtId="0" fontId="47" fillId="0" borderId="634" applyNumberFormat="0" applyFill="0" applyAlignment="0" applyProtection="0"/>
    <xf numFmtId="183" fontId="102" fillId="69" borderId="635" applyBorder="0">
      <alignment horizontal="left" vertical="center" indent="2"/>
    </xf>
    <xf numFmtId="0" fontId="47" fillId="0" borderId="634" applyNumberFormat="0" applyFill="0" applyAlignment="0" applyProtection="0"/>
    <xf numFmtId="0" fontId="41" fillId="16" borderId="629" applyNumberFormat="0" applyAlignment="0" applyProtection="0"/>
    <xf numFmtId="0" fontId="121" fillId="73" borderId="636" applyNumberFormat="0" applyBorder="0">
      <alignment horizontal="left" vertical="top" indent="1"/>
    </xf>
    <xf numFmtId="0" fontId="36" fillId="6" borderId="628" applyNumberFormat="0" applyAlignment="0" applyProtection="0"/>
    <xf numFmtId="0" fontId="38" fillId="6" borderId="629" applyNumberFormat="0" applyAlignment="0" applyProtection="0"/>
    <xf numFmtId="0" fontId="115" fillId="0" borderId="632" applyNumberFormat="0" applyFill="0" applyAlignment="0" applyProtection="0"/>
    <xf numFmtId="0" fontId="115" fillId="0" borderId="632" applyNumberFormat="0" applyFill="0" applyAlignment="0" applyProtection="0"/>
    <xf numFmtId="0" fontId="38" fillId="6" borderId="629" applyNumberFormat="0" applyAlignment="0" applyProtection="0"/>
    <xf numFmtId="0" fontId="42" fillId="0" borderId="633" applyNumberFormat="0" applyFill="0" applyAlignment="0" applyProtection="0"/>
    <xf numFmtId="0" fontId="90" fillId="58" borderId="631" applyNumberFormat="0" applyFont="0" applyAlignment="0" applyProtection="0"/>
    <xf numFmtId="0" fontId="42" fillId="0" borderId="630" applyNumberFormat="0" applyFill="0" applyAlignment="0" applyProtection="0"/>
    <xf numFmtId="0" fontId="107" fillId="57" borderId="629" applyNumberFormat="0" applyAlignment="0" applyProtection="0"/>
    <xf numFmtId="0" fontId="106" fillId="70" borderId="629" applyNumberFormat="0" applyAlignment="0" applyProtection="0"/>
    <xf numFmtId="0" fontId="121" fillId="0" borderId="636" applyNumberFormat="0" applyFill="0">
      <alignment horizontal="centerContinuous" vertical="top"/>
    </xf>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47" fillId="0" borderId="634" applyNumberFormat="0" applyFill="0" applyAlignment="0" applyProtection="0"/>
    <xf numFmtId="0" fontId="115" fillId="0" borderId="632" applyNumberFormat="0" applyFill="0" applyAlignment="0" applyProtection="0"/>
    <xf numFmtId="0" fontId="121" fillId="0" borderId="636" applyNumberFormat="0" applyFill="0">
      <alignment horizontal="centerContinuous" vertical="top"/>
    </xf>
    <xf numFmtId="0" fontId="115" fillId="0" borderId="632" applyNumberFormat="0" applyFill="0" applyAlignment="0" applyProtection="0"/>
    <xf numFmtId="0" fontId="115" fillId="0" borderId="632"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41" fillId="16" borderId="629" applyNumberFormat="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41" fillId="16" borderId="629" applyNumberFormat="0" applyAlignment="0" applyProtection="0"/>
    <xf numFmtId="0" fontId="47" fillId="0" borderId="634" applyNumberFormat="0" applyFill="0" applyAlignment="0" applyProtection="0"/>
    <xf numFmtId="0" fontId="42" fillId="0" borderId="633" applyNumberFormat="0" applyFill="0" applyAlignment="0" applyProtection="0"/>
    <xf numFmtId="0" fontId="41" fillId="16" borderId="629" applyNumberFormat="0" applyAlignment="0" applyProtection="0"/>
    <xf numFmtId="0" fontId="38" fillId="6" borderId="629" applyNumberFormat="0" applyAlignment="0" applyProtection="0"/>
    <xf numFmtId="0" fontId="38" fillId="6" borderId="629" applyNumberFormat="0" applyAlignment="0" applyProtection="0"/>
    <xf numFmtId="0" fontId="36" fillId="6" borderId="628" applyNumberFormat="0" applyAlignment="0" applyProtection="0"/>
    <xf numFmtId="0" fontId="115" fillId="0" borderId="632" applyNumberFormat="0" applyFill="0" applyAlignment="0" applyProtection="0"/>
    <xf numFmtId="182" fontId="102" fillId="69" borderId="627" applyFont="0" applyFill="0" applyBorder="0" applyProtection="0">
      <alignment vertical="center"/>
    </xf>
    <xf numFmtId="0" fontId="105" fillId="70" borderId="628" applyNumberFormat="0" applyAlignment="0" applyProtection="0"/>
    <xf numFmtId="0" fontId="47" fillId="0" borderId="634" applyNumberFormat="0" applyFill="0" applyAlignment="0" applyProtection="0"/>
    <xf numFmtId="0" fontId="115" fillId="0" borderId="632" applyNumberFormat="0" applyFill="0" applyAlignment="0" applyProtection="0"/>
    <xf numFmtId="0" fontId="47" fillId="0" borderId="634" applyNumberFormat="0" applyFill="0" applyAlignment="0" applyProtection="0"/>
    <xf numFmtId="0" fontId="121" fillId="73" borderId="663" applyNumberFormat="0" applyBorder="0">
      <alignment horizontal="left" vertical="top" indent="1"/>
    </xf>
    <xf numFmtId="0" fontId="38" fillId="6" borderId="639" applyNumberFormat="0" applyAlignment="0" applyProtection="0"/>
    <xf numFmtId="0" fontId="90" fillId="58" borderId="631" applyNumberFormat="0" applyFont="0" applyAlignment="0" applyProtection="0"/>
    <xf numFmtId="182" fontId="102" fillId="69" borderId="654" applyFont="0" applyFill="0" applyBorder="0" applyProtection="0">
      <alignment vertical="center"/>
    </xf>
    <xf numFmtId="0" fontId="121" fillId="73" borderId="647" applyNumberFormat="0" applyBorder="0">
      <alignment horizontal="left" vertical="top" indent="1"/>
    </xf>
    <xf numFmtId="0" fontId="90" fillId="58" borderId="658" applyNumberFormat="0" applyFont="0" applyAlignment="0" applyProtection="0"/>
    <xf numFmtId="0" fontId="42" fillId="0" borderId="657" applyNumberFormat="0" applyFill="0" applyAlignment="0" applyProtection="0"/>
    <xf numFmtId="0" fontId="107" fillId="57" borderId="656" applyNumberFormat="0" applyAlignment="0" applyProtection="0"/>
    <xf numFmtId="0" fontId="106" fillId="70" borderId="656" applyNumberFormat="0" applyAlignment="0" applyProtection="0"/>
    <xf numFmtId="0" fontId="106" fillId="70" borderId="639" applyNumberFormat="0" applyAlignment="0" applyProtection="0"/>
    <xf numFmtId="0" fontId="107" fillId="57" borderId="639" applyNumberFormat="0" applyAlignment="0" applyProtection="0"/>
    <xf numFmtId="0" fontId="42" fillId="0" borderId="640" applyNumberFormat="0" applyFill="0" applyAlignment="0" applyProtection="0"/>
    <xf numFmtId="0" fontId="90" fillId="58" borderId="641" applyNumberFormat="0" applyFont="0" applyAlignment="0" applyProtection="0"/>
    <xf numFmtId="0" fontId="38" fillId="6" borderId="656" applyNumberFormat="0" applyAlignment="0" applyProtection="0"/>
    <xf numFmtId="0" fontId="115" fillId="0" borderId="659" applyNumberFormat="0" applyFill="0" applyAlignment="0" applyProtection="0"/>
    <xf numFmtId="0" fontId="38" fillId="6" borderId="656" applyNumberFormat="0" applyAlignment="0" applyProtection="0"/>
    <xf numFmtId="0" fontId="90" fillId="58" borderId="658" applyNumberFormat="0" applyFont="0" applyAlignment="0" applyProtection="0"/>
    <xf numFmtId="0" fontId="115" fillId="0" borderId="659" applyNumberFormat="0" applyFill="0" applyAlignment="0" applyProtection="0"/>
    <xf numFmtId="0" fontId="105" fillId="70" borderId="655" applyNumberFormat="0" applyAlignment="0" applyProtection="0"/>
    <xf numFmtId="0" fontId="47" fillId="0" borderId="645" applyNumberFormat="0" applyFill="0" applyAlignment="0" applyProtection="0"/>
    <xf numFmtId="0" fontId="115" fillId="0" borderId="642" applyNumberFormat="0" applyFill="0" applyAlignment="0" applyProtection="0"/>
    <xf numFmtId="0" fontId="47" fillId="0" borderId="645" applyNumberFormat="0" applyFill="0" applyAlignment="0" applyProtection="0"/>
    <xf numFmtId="0" fontId="105" fillId="70" borderId="638" applyNumberFormat="0" applyAlignment="0" applyProtection="0"/>
    <xf numFmtId="182" fontId="102" fillId="69" borderId="637" applyFont="0" applyFill="0" applyBorder="0" applyProtection="0">
      <alignment vertical="center"/>
    </xf>
    <xf numFmtId="0" fontId="115" fillId="0" borderId="642" applyNumberFormat="0" applyFill="0" applyAlignment="0" applyProtection="0"/>
    <xf numFmtId="0" fontId="36" fillId="6" borderId="638" applyNumberFormat="0" applyAlignment="0" applyProtection="0"/>
    <xf numFmtId="0" fontId="38" fillId="6" borderId="639" applyNumberFormat="0" applyAlignment="0" applyProtection="0"/>
    <xf numFmtId="0" fontId="38" fillId="6" borderId="639" applyNumberFormat="0" applyAlignment="0" applyProtection="0"/>
    <xf numFmtId="0" fontId="41" fillId="16" borderId="639" applyNumberFormat="0" applyAlignment="0" applyProtection="0"/>
    <xf numFmtId="0" fontId="42" fillId="0" borderId="644" applyNumberFormat="0" applyFill="0" applyAlignment="0" applyProtection="0"/>
    <xf numFmtId="0" fontId="47" fillId="0" borderId="645" applyNumberFormat="0" applyFill="0" applyAlignment="0" applyProtection="0"/>
    <xf numFmtId="0" fontId="41" fillId="16" borderId="639" applyNumberFormat="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1" fillId="16" borderId="639" applyNumberFormat="0" applyAlignment="0" applyProtection="0"/>
    <xf numFmtId="0" fontId="47" fillId="0" borderId="645" applyNumberFormat="0" applyFill="0" applyAlignment="0" applyProtection="0"/>
    <xf numFmtId="0" fontId="47" fillId="0" borderId="645"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115" fillId="0" borderId="642" applyNumberFormat="0" applyFill="0" applyAlignment="0" applyProtection="0"/>
    <xf numFmtId="0" fontId="47" fillId="0" borderId="645"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106" fillId="70" borderId="639" applyNumberFormat="0" applyAlignment="0" applyProtection="0"/>
    <xf numFmtId="0" fontId="107" fillId="57" borderId="639" applyNumberFormat="0" applyAlignment="0" applyProtection="0"/>
    <xf numFmtId="0" fontId="42" fillId="0" borderId="640" applyNumberFormat="0" applyFill="0" applyAlignment="0" applyProtection="0"/>
    <xf numFmtId="0" fontId="42" fillId="0" borderId="644" applyNumberFormat="0" applyFill="0" applyAlignment="0" applyProtection="0"/>
    <xf numFmtId="0" fontId="115" fillId="0" borderId="642" applyNumberFormat="0" applyFill="0" applyAlignment="0" applyProtection="0"/>
    <xf numFmtId="0" fontId="36" fillId="6" borderId="638" applyNumberFormat="0" applyAlignment="0" applyProtection="0"/>
    <xf numFmtId="0" fontId="41" fillId="16" borderId="629" applyNumberFormat="0" applyAlignment="0" applyProtection="0"/>
    <xf numFmtId="0" fontId="42" fillId="0" borderId="633" applyNumberFormat="0" applyFill="0" applyAlignment="0" applyProtection="0"/>
    <xf numFmtId="0" fontId="41" fillId="16" borderId="629" applyNumberFormat="0" applyAlignment="0" applyProtection="0"/>
    <xf numFmtId="0" fontId="47" fillId="0" borderId="634" applyNumberFormat="0" applyFill="0" applyAlignment="0" applyProtection="0"/>
    <xf numFmtId="0" fontId="47" fillId="0" borderId="634" applyNumberFormat="0" applyFill="0" applyAlignment="0" applyProtection="0"/>
    <xf numFmtId="0" fontId="90" fillId="58" borderId="641" applyNumberFormat="0" applyFont="0" applyAlignment="0" applyProtection="0"/>
    <xf numFmtId="0" fontId="38" fillId="6" borderId="639" applyNumberFormat="0" applyAlignment="0" applyProtection="0"/>
    <xf numFmtId="0" fontId="115" fillId="0" borderId="642" applyNumberFormat="0" applyFill="0" applyAlignment="0" applyProtection="0"/>
    <xf numFmtId="0" fontId="105" fillId="70" borderId="619" applyNumberFormat="0" applyAlignment="0" applyProtection="0"/>
    <xf numFmtId="0" fontId="106" fillId="70" borderId="620" applyNumberFormat="0" applyAlignment="0" applyProtection="0"/>
    <xf numFmtId="0" fontId="107" fillId="57" borderId="620" applyNumberFormat="0" applyAlignment="0" applyProtection="0"/>
    <xf numFmtId="0" fontId="42" fillId="0" borderId="621" applyNumberFormat="0" applyFill="0" applyAlignment="0" applyProtection="0"/>
    <xf numFmtId="0" fontId="90" fillId="58" borderId="622" applyNumberFormat="0" applyFont="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106" fillId="70" borderId="629" applyNumberFormat="0" applyAlignment="0" applyProtection="0"/>
    <xf numFmtId="183" fontId="102" fillId="69" borderId="635" applyBorder="0">
      <alignment horizontal="left" vertical="center" indent="2"/>
    </xf>
    <xf numFmtId="0" fontId="105" fillId="70" borderId="638" applyNumberFormat="0" applyAlignment="0" applyProtection="0"/>
    <xf numFmtId="0" fontId="115" fillId="0" borderId="642" applyNumberFormat="0" applyFill="0" applyAlignment="0" applyProtection="0"/>
    <xf numFmtId="0" fontId="115" fillId="0" borderId="632" applyNumberFormat="0" applyFill="0" applyAlignment="0" applyProtection="0"/>
    <xf numFmtId="182" fontId="102" fillId="69" borderId="637" applyFont="0" applyFill="0" applyBorder="0" applyProtection="0">
      <alignment vertical="center"/>
    </xf>
    <xf numFmtId="0" fontId="42" fillId="0" borderId="630" applyNumberFormat="0" applyFill="0" applyAlignment="0" applyProtection="0"/>
    <xf numFmtId="0" fontId="107" fillId="57" borderId="629" applyNumberFormat="0" applyAlignment="0" applyProtection="0"/>
    <xf numFmtId="0" fontId="106" fillId="70" borderId="629" applyNumberFormat="0" applyAlignment="0" applyProtection="0"/>
    <xf numFmtId="0" fontId="105" fillId="70" borderId="628" applyNumberFormat="0" applyAlignment="0" applyProtection="0"/>
    <xf numFmtId="182" fontId="102" fillId="69" borderId="627" applyFont="0" applyFill="0" applyBorder="0" applyProtection="0">
      <alignment vertical="center"/>
    </xf>
    <xf numFmtId="44" fontId="2" fillId="0" borderId="0" applyFont="0" applyFill="0" applyBorder="0" applyAlignment="0" applyProtection="0"/>
    <xf numFmtId="0" fontId="105" fillId="70" borderId="619" applyNumberFormat="0" applyAlignment="0" applyProtection="0"/>
    <xf numFmtId="182" fontId="102" fillId="69" borderId="625" applyFont="0" applyFill="0" applyBorder="0" applyProtection="0">
      <alignment vertical="center"/>
    </xf>
    <xf numFmtId="0" fontId="36" fillId="6" borderId="619" applyNumberFormat="0" applyAlignment="0" applyProtection="0"/>
    <xf numFmtId="0" fontId="38" fillId="6" borderId="620" applyNumberFormat="0" applyAlignment="0" applyProtection="0"/>
    <xf numFmtId="0" fontId="38" fillId="6" borderId="620" applyNumberFormat="0" applyAlignment="0" applyProtection="0"/>
    <xf numFmtId="0" fontId="41" fillId="16" borderId="620" applyNumberFormat="0" applyAlignment="0" applyProtection="0"/>
    <xf numFmtId="0" fontId="42" fillId="0" borderId="623" applyNumberFormat="0" applyFill="0" applyAlignment="0" applyProtection="0"/>
    <xf numFmtId="0" fontId="41" fillId="16" borderId="620" applyNumberFormat="0" applyAlignment="0" applyProtection="0"/>
    <xf numFmtId="0" fontId="47" fillId="0" borderId="661" applyNumberFormat="0" applyFill="0" applyAlignment="0" applyProtection="0"/>
    <xf numFmtId="0" fontId="115" fillId="0" borderId="659" applyNumberFormat="0" applyFill="0" applyAlignment="0" applyProtection="0"/>
    <xf numFmtId="0" fontId="47" fillId="0" borderId="661" applyNumberFormat="0" applyFill="0" applyAlignment="0" applyProtection="0"/>
    <xf numFmtId="0" fontId="41" fillId="16" borderId="620" applyNumberFormat="0" applyAlignment="0" applyProtection="0"/>
    <xf numFmtId="0" fontId="105" fillId="70" borderId="655" applyNumberFormat="0" applyAlignment="0" applyProtection="0"/>
    <xf numFmtId="182" fontId="102" fillId="69" borderId="654" applyFont="0" applyFill="0" applyBorder="0" applyProtection="0">
      <alignment vertical="center"/>
    </xf>
    <xf numFmtId="0" fontId="115" fillId="0" borderId="659" applyNumberFormat="0" applyFill="0" applyAlignment="0" applyProtection="0"/>
    <xf numFmtId="0" fontId="36" fillId="6" borderId="655" applyNumberFormat="0" applyAlignment="0" applyProtection="0"/>
    <xf numFmtId="0" fontId="38" fillId="6" borderId="656" applyNumberFormat="0" applyAlignment="0" applyProtection="0"/>
    <xf numFmtId="0" fontId="106" fillId="70" borderId="620" applyNumberFormat="0" applyAlignment="0" applyProtection="0"/>
    <xf numFmtId="0" fontId="107" fillId="57" borderId="620" applyNumberFormat="0" applyAlignment="0" applyProtection="0"/>
    <xf numFmtId="0" fontId="42" fillId="0" borderId="621" applyNumberFormat="0" applyFill="0" applyAlignment="0" applyProtection="0"/>
    <xf numFmtId="0" fontId="38" fillId="6" borderId="656" applyNumberFormat="0" applyAlignment="0" applyProtection="0"/>
    <xf numFmtId="0" fontId="41" fillId="16" borderId="656" applyNumberFormat="0" applyAlignment="0" applyProtection="0"/>
    <xf numFmtId="0" fontId="42" fillId="0" borderId="660" applyNumberFormat="0" applyFill="0" applyAlignment="0" applyProtection="0"/>
    <xf numFmtId="0" fontId="90" fillId="58" borderId="622" applyNumberFormat="0" applyFont="0" applyAlignment="0" applyProtection="0"/>
    <xf numFmtId="0" fontId="42" fillId="0" borderId="623" applyNumberFormat="0" applyFill="0" applyAlignment="0" applyProtection="0"/>
    <xf numFmtId="0" fontId="38" fillId="6" borderId="620" applyNumberFormat="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620" applyNumberFormat="0" applyAlignment="0" applyProtection="0"/>
    <xf numFmtId="0" fontId="36" fillId="6" borderId="6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47" fillId="0" borderId="661" applyNumberFormat="0" applyFill="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620" applyNumberFormat="0" applyAlignment="0" applyProtection="0"/>
    <xf numFmtId="43" fontId="1" fillId="0" borderId="0" applyFont="0" applyFill="0" applyBorder="0" applyAlignment="0" applyProtection="0"/>
    <xf numFmtId="0" fontId="41" fillId="16" borderId="65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626" applyBorder="0">
      <alignment horizontal="left" vertical="center" indent="2"/>
    </xf>
    <xf numFmtId="0" fontId="47" fillId="0" borderId="661" applyNumberFormat="0" applyFill="0" applyAlignment="0" applyProtection="0"/>
    <xf numFmtId="0" fontId="47" fillId="0" borderId="661" applyNumberFormat="0" applyFill="0" applyAlignment="0" applyProtection="0"/>
    <xf numFmtId="44" fontId="2" fillId="0" borderId="0" applyFont="0" applyFill="0" applyBorder="0" applyAlignment="0" applyProtection="0"/>
    <xf numFmtId="44" fontId="2" fillId="0" borderId="0" applyFont="0" applyFill="0" applyBorder="0" applyAlignment="0" applyProtection="0"/>
    <xf numFmtId="0" fontId="47" fillId="0" borderId="661" applyNumberFormat="0" applyFill="0" applyAlignment="0" applyProtection="0"/>
    <xf numFmtId="0" fontId="41" fillId="16" borderId="656" applyNumberFormat="0" applyAlignment="0" applyProtection="0"/>
    <xf numFmtId="183" fontId="102" fillId="69" borderId="626" applyBorder="0">
      <alignment horizontal="left" vertical="center" indent="2"/>
    </xf>
    <xf numFmtId="0" fontId="106" fillId="70" borderId="620" applyNumberFormat="0" applyAlignment="0" applyProtection="0"/>
    <xf numFmtId="0" fontId="47" fillId="0" borderId="661" applyNumberFormat="0" applyFill="0" applyAlignment="0" applyProtection="0"/>
    <xf numFmtId="0" fontId="47" fillId="0" borderId="661"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115" fillId="0" borderId="659" applyNumberFormat="0" applyFill="0" applyAlignment="0" applyProtection="0"/>
    <xf numFmtId="0" fontId="47" fillId="0" borderId="661"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41" fillId="16" borderId="620" applyNumberFormat="0" applyAlignment="0" applyProtection="0"/>
    <xf numFmtId="0" fontId="42" fillId="0" borderId="623" applyNumberFormat="0" applyFill="0" applyAlignment="0" applyProtection="0"/>
    <xf numFmtId="0" fontId="41" fillId="16" borderId="620" applyNumberFormat="0" applyAlignment="0" applyProtection="0"/>
    <xf numFmtId="0" fontId="38" fillId="6" borderId="620" applyNumberFormat="0" applyAlignment="0" applyProtection="0"/>
    <xf numFmtId="0" fontId="38" fillId="6" borderId="620" applyNumberFormat="0" applyAlignment="0" applyProtection="0"/>
    <xf numFmtId="0" fontId="36" fillId="6" borderId="619" applyNumberFormat="0" applyAlignment="0" applyProtection="0"/>
    <xf numFmtId="0" fontId="106" fillId="70" borderId="656" applyNumberFormat="0" applyAlignment="0" applyProtection="0"/>
    <xf numFmtId="0" fontId="107" fillId="57" borderId="656" applyNumberFormat="0" applyAlignment="0" applyProtection="0"/>
    <xf numFmtId="0" fontId="42" fillId="0" borderId="657" applyNumberFormat="0" applyFill="0" applyAlignment="0" applyProtection="0"/>
    <xf numFmtId="0" fontId="42" fillId="0" borderId="660" applyNumberFormat="0" applyFill="0" applyAlignment="0" applyProtection="0"/>
    <xf numFmtId="0" fontId="115" fillId="0" borderId="659" applyNumberFormat="0" applyFill="0" applyAlignment="0" applyProtection="0"/>
    <xf numFmtId="0" fontId="90" fillId="58" borderId="622" applyNumberFormat="0" applyFont="0" applyAlignment="0" applyProtection="0"/>
    <xf numFmtId="182" fontId="102" fillId="69" borderId="625" applyFont="0" applyFill="0" applyBorder="0" applyProtection="0">
      <alignment vertical="center"/>
    </xf>
    <xf numFmtId="0" fontId="105" fillId="70" borderId="619" applyNumberFormat="0" applyAlignment="0" applyProtection="0"/>
    <xf numFmtId="0" fontId="106" fillId="70" borderId="620" applyNumberFormat="0" applyAlignment="0" applyProtection="0"/>
    <xf numFmtId="0" fontId="107" fillId="57" borderId="620" applyNumberFormat="0" applyAlignment="0" applyProtection="0"/>
    <xf numFmtId="0" fontId="42" fillId="0" borderId="621" applyNumberFormat="0" applyFill="0" applyAlignment="0" applyProtection="0"/>
    <xf numFmtId="0" fontId="105" fillId="70" borderId="619" applyNumberFormat="0" applyAlignment="0" applyProtection="0"/>
    <xf numFmtId="0" fontId="107" fillId="57" borderId="620" applyNumberFormat="0" applyAlignment="0" applyProtection="0"/>
    <xf numFmtId="0" fontId="90" fillId="58" borderId="622" applyNumberFormat="0" applyFont="0" applyAlignment="0" applyProtection="0"/>
    <xf numFmtId="0" fontId="36" fillId="6" borderId="655" applyNumberFormat="0" applyAlignment="0" applyProtection="0"/>
    <xf numFmtId="0" fontId="36" fillId="6" borderId="619" applyNumberFormat="0" applyAlignment="0" applyProtection="0"/>
    <xf numFmtId="0" fontId="42" fillId="0" borderId="621" applyNumberFormat="0" applyFill="0" applyAlignment="0" applyProtection="0"/>
    <xf numFmtId="0" fontId="105" fillId="70" borderId="619" applyNumberFormat="0" applyAlignment="0" applyProtection="0"/>
    <xf numFmtId="0" fontId="106" fillId="70" borderId="620" applyNumberFormat="0" applyAlignment="0" applyProtection="0"/>
    <xf numFmtId="0" fontId="107" fillId="57" borderId="620" applyNumberFormat="0" applyAlignment="0" applyProtection="0"/>
    <xf numFmtId="0" fontId="42" fillId="0" borderId="621" applyNumberFormat="0" applyFill="0" applyAlignment="0" applyProtection="0"/>
    <xf numFmtId="183" fontId="102" fillId="69" borderId="626" applyBorder="0">
      <alignment horizontal="left" vertical="center" indent="2"/>
    </xf>
    <xf numFmtId="0" fontId="90" fillId="58" borderId="622" applyNumberFormat="0" applyFont="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8" fillId="6" borderId="629" applyNumberFormat="0" applyAlignment="0" applyProtection="0"/>
    <xf numFmtId="0" fontId="38" fillId="6" borderId="629" applyNumberFormat="0" applyAlignment="0" applyProtection="0"/>
    <xf numFmtId="0" fontId="47" fillId="0" borderId="634" applyNumberFormat="0" applyFill="0" applyAlignment="0" applyProtection="0"/>
    <xf numFmtId="0" fontId="36" fillId="6" borderId="628" applyNumberFormat="0" applyAlignment="0" applyProtection="0"/>
    <xf numFmtId="0" fontId="47" fillId="0" borderId="634" applyNumberFormat="0" applyFill="0" applyAlignment="0" applyProtection="0"/>
    <xf numFmtId="0" fontId="47" fillId="0" borderId="634" applyNumberFormat="0" applyFill="0" applyAlignment="0" applyProtection="0"/>
    <xf numFmtId="0" fontId="115" fillId="0" borderId="632" applyNumberFormat="0" applyFill="0" applyAlignment="0" applyProtection="0"/>
    <xf numFmtId="0" fontId="47" fillId="0" borderId="634"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21" fillId="0" borderId="636" applyNumberFormat="0" applyFill="0">
      <alignment horizontal="centerContinuous" vertical="top"/>
    </xf>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21" fillId="0" borderId="636" applyNumberFormat="0" applyFill="0">
      <alignment horizontal="centerContinuous" vertical="top"/>
    </xf>
    <xf numFmtId="0" fontId="115" fillId="0" borderId="632" applyNumberFormat="0" applyFill="0" applyAlignment="0" applyProtection="0"/>
    <xf numFmtId="0" fontId="115" fillId="0" borderId="632" applyNumberFormat="0" applyFill="0" applyAlignment="0" applyProtection="0"/>
    <xf numFmtId="0" fontId="121" fillId="0" borderId="636" applyNumberFormat="0" applyFill="0">
      <alignment horizontal="centerContinuous" vertical="top"/>
    </xf>
    <xf numFmtId="0" fontId="115" fillId="0" borderId="632" applyNumberFormat="0" applyFill="0" applyAlignment="0" applyProtection="0"/>
    <xf numFmtId="0" fontId="115" fillId="0" borderId="632" applyNumberFormat="0" applyFill="0" applyAlignment="0" applyProtection="0"/>
    <xf numFmtId="0" fontId="121" fillId="0" borderId="636" applyNumberFormat="0" applyFill="0">
      <alignment horizontal="centerContinuous" vertical="top"/>
    </xf>
    <xf numFmtId="0" fontId="47" fillId="0" borderId="634" applyNumberFormat="0" applyFill="0" applyAlignment="0" applyProtection="0"/>
    <xf numFmtId="0" fontId="115" fillId="0" borderId="632" applyNumberFormat="0" applyFill="0" applyAlignment="0" applyProtection="0"/>
    <xf numFmtId="0" fontId="115" fillId="0" borderId="632" applyNumberFormat="0" applyFill="0" applyAlignment="0" applyProtection="0"/>
    <xf numFmtId="0" fontId="121" fillId="73" borderId="636" applyNumberFormat="0" applyBorder="0">
      <alignment horizontal="left" vertical="top" indent="1"/>
    </xf>
    <xf numFmtId="0" fontId="121" fillId="0" borderId="636" applyNumberFormat="0" applyFill="0">
      <alignment horizontal="centerContinuous" vertical="top"/>
    </xf>
    <xf numFmtId="0" fontId="90" fillId="58" borderId="631" applyNumberFormat="0" applyFont="0" applyAlignment="0" applyProtection="0"/>
    <xf numFmtId="182" fontId="102" fillId="69" borderId="627" applyFont="0" applyFill="0" applyBorder="0" applyProtection="0">
      <alignment vertical="center"/>
    </xf>
    <xf numFmtId="0" fontId="105" fillId="70" borderId="628" applyNumberFormat="0" applyAlignment="0" applyProtection="0"/>
    <xf numFmtId="0" fontId="106" fillId="70" borderId="629" applyNumberFormat="0" applyAlignment="0" applyProtection="0"/>
    <xf numFmtId="0" fontId="107" fillId="57" borderId="629" applyNumberFormat="0" applyAlignment="0" applyProtection="0"/>
    <xf numFmtId="0" fontId="42" fillId="0" borderId="630" applyNumberFormat="0" applyFill="0" applyAlignment="0" applyProtection="0"/>
    <xf numFmtId="0" fontId="105" fillId="70" borderId="628" applyNumberFormat="0" applyAlignment="0" applyProtection="0"/>
    <xf numFmtId="0" fontId="107" fillId="57" borderId="629" applyNumberFormat="0" applyAlignment="0" applyProtection="0"/>
    <xf numFmtId="0" fontId="90" fillId="58" borderId="631" applyNumberFormat="0" applyFont="0" applyAlignment="0" applyProtection="0"/>
    <xf numFmtId="0" fontId="47" fillId="0" borderId="634" applyNumberFormat="0" applyFill="0" applyAlignment="0" applyProtection="0"/>
    <xf numFmtId="0" fontId="47" fillId="0" borderId="634" applyNumberFormat="0" applyFill="0" applyAlignment="0" applyProtection="0"/>
    <xf numFmtId="0" fontId="115" fillId="0" borderId="632" applyNumberFormat="0" applyFill="0" applyAlignment="0" applyProtection="0"/>
    <xf numFmtId="0" fontId="47" fillId="0" borderId="634" applyNumberFormat="0" applyFill="0" applyAlignment="0" applyProtection="0"/>
    <xf numFmtId="0" fontId="47" fillId="0" borderId="634" applyNumberFormat="0" applyFill="0" applyAlignment="0" applyProtection="0"/>
    <xf numFmtId="0" fontId="121" fillId="73" borderId="636" applyNumberFormat="0" applyBorder="0">
      <alignment horizontal="left" vertical="top" indent="1"/>
    </xf>
    <xf numFmtId="0" fontId="36" fillId="6" borderId="628" applyNumberFormat="0" applyAlignment="0" applyProtection="0"/>
    <xf numFmtId="0" fontId="121" fillId="0" borderId="636" applyNumberFormat="0" applyFill="0">
      <alignment horizontal="centerContinuous" vertical="top"/>
    </xf>
    <xf numFmtId="0" fontId="121" fillId="73" borderId="636" applyNumberFormat="0" applyBorder="0">
      <alignment horizontal="left" vertical="top" indent="1"/>
    </xf>
    <xf numFmtId="0" fontId="121" fillId="73" borderId="636" applyNumberFormat="0" applyBorder="0">
      <alignment horizontal="left" vertical="top" indent="1"/>
    </xf>
    <xf numFmtId="0" fontId="42" fillId="0" borderId="630" applyNumberFormat="0" applyFill="0" applyAlignment="0" applyProtection="0"/>
    <xf numFmtId="0" fontId="121" fillId="73" borderId="636" applyNumberFormat="0" applyBorder="0">
      <alignment horizontal="left" vertical="top" indent="1"/>
    </xf>
    <xf numFmtId="0" fontId="105" fillId="70" borderId="628" applyNumberFormat="0" applyAlignment="0" applyProtection="0"/>
    <xf numFmtId="0" fontId="106" fillId="70" borderId="629" applyNumberFormat="0" applyAlignment="0" applyProtection="0"/>
    <xf numFmtId="0" fontId="107" fillId="57" borderId="629" applyNumberFormat="0" applyAlignment="0" applyProtection="0"/>
    <xf numFmtId="0" fontId="42" fillId="0" borderId="630" applyNumberFormat="0" applyFill="0" applyAlignment="0" applyProtection="0"/>
    <xf numFmtId="183" fontId="102" fillId="69" borderId="635" applyBorder="0">
      <alignment horizontal="left" vertical="center" indent="2"/>
    </xf>
    <xf numFmtId="0" fontId="90" fillId="58" borderId="631" applyNumberFormat="0" applyFont="0" applyAlignment="0" applyProtection="0"/>
    <xf numFmtId="0" fontId="41" fillId="16" borderId="639" applyNumberFormat="0" applyAlignment="0" applyProtection="0"/>
    <xf numFmtId="0" fontId="47" fillId="0" borderId="645" applyNumberFormat="0" applyFill="0" applyAlignment="0" applyProtection="0"/>
    <xf numFmtId="183" fontId="102" fillId="69" borderId="646" applyBorder="0">
      <alignment horizontal="left" vertical="center" indent="2"/>
    </xf>
    <xf numFmtId="0" fontId="47" fillId="0" borderId="645" applyNumberFormat="0" applyFill="0" applyAlignment="0" applyProtection="0"/>
    <xf numFmtId="0" fontId="121" fillId="73" borderId="647" applyNumberFormat="0" applyBorder="0">
      <alignment horizontal="left" vertical="top" indent="1"/>
    </xf>
    <xf numFmtId="0" fontId="115" fillId="0" borderId="642" applyNumberFormat="0" applyFill="0" applyAlignment="0" applyProtection="0"/>
    <xf numFmtId="0" fontId="47" fillId="0" borderId="645" applyNumberFormat="0" applyFill="0" applyAlignment="0" applyProtection="0"/>
    <xf numFmtId="0" fontId="121" fillId="73" borderId="647" applyNumberFormat="0" applyBorder="0">
      <alignment horizontal="left" vertical="top" indent="1"/>
    </xf>
    <xf numFmtId="0" fontId="115" fillId="0" borderId="642" applyNumberFormat="0" applyFill="0" applyAlignment="0" applyProtection="0"/>
    <xf numFmtId="183" fontId="102" fillId="69" borderId="653" applyBorder="0">
      <alignment horizontal="left" vertical="center" indent="2"/>
    </xf>
    <xf numFmtId="0" fontId="115" fillId="0" borderId="642" applyNumberFormat="0" applyFill="0" applyAlignment="0" applyProtection="0"/>
    <xf numFmtId="0" fontId="106" fillId="70" borderId="649" applyNumberFormat="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41" fillId="16" borderId="649" applyNumberFormat="0" applyAlignment="0" applyProtection="0"/>
    <xf numFmtId="0" fontId="42" fillId="0" borderId="652" applyNumberFormat="0" applyFill="0" applyAlignment="0" applyProtection="0"/>
    <xf numFmtId="0" fontId="41" fillId="16" borderId="649" applyNumberFormat="0" applyAlignment="0" applyProtection="0"/>
    <xf numFmtId="0" fontId="38" fillId="6" borderId="649" applyNumberFormat="0" applyAlignment="0" applyProtection="0"/>
    <xf numFmtId="0" fontId="38" fillId="6" borderId="649" applyNumberFormat="0" applyAlignment="0" applyProtection="0"/>
    <xf numFmtId="0" fontId="47" fillId="0" borderId="645" applyNumberFormat="0" applyFill="0" applyAlignment="0" applyProtection="0"/>
    <xf numFmtId="0" fontId="36" fillId="6" borderId="648" applyNumberFormat="0" applyAlignment="0" applyProtection="0"/>
    <xf numFmtId="0" fontId="47" fillId="0" borderId="645" applyNumberFormat="0" applyFill="0" applyAlignment="0" applyProtection="0"/>
    <xf numFmtId="0" fontId="47" fillId="0" borderId="645" applyNumberFormat="0" applyFill="0" applyAlignment="0" applyProtection="0"/>
    <xf numFmtId="0" fontId="115" fillId="0" borderId="642" applyNumberFormat="0" applyFill="0" applyAlignment="0" applyProtection="0"/>
    <xf numFmtId="0" fontId="47" fillId="0" borderId="645"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115" fillId="0" borderId="642" applyNumberFormat="0" applyFill="0" applyAlignment="0" applyProtection="0"/>
    <xf numFmtId="0" fontId="115" fillId="0" borderId="642" applyNumberFormat="0" applyFill="0" applyAlignment="0" applyProtection="0"/>
    <xf numFmtId="0" fontId="121" fillId="0" borderId="647" applyNumberFormat="0" applyFill="0">
      <alignment horizontal="centerContinuous" vertical="top"/>
    </xf>
    <xf numFmtId="0" fontId="47" fillId="0" borderId="645" applyNumberFormat="0" applyFill="0" applyAlignment="0" applyProtection="0"/>
    <xf numFmtId="0" fontId="115" fillId="0" borderId="642" applyNumberFormat="0" applyFill="0" applyAlignment="0" applyProtection="0"/>
    <xf numFmtId="0" fontId="115" fillId="0" borderId="642" applyNumberFormat="0" applyFill="0" applyAlignment="0" applyProtection="0"/>
    <xf numFmtId="0" fontId="121" fillId="73" borderId="647" applyNumberFormat="0" applyBorder="0">
      <alignment horizontal="left" vertical="top" indent="1"/>
    </xf>
    <xf numFmtId="0" fontId="121" fillId="0" borderId="647" applyNumberFormat="0" applyFill="0">
      <alignment horizontal="centerContinuous" vertical="top"/>
    </xf>
    <xf numFmtId="0" fontId="90" fillId="58" borderId="651" applyNumberFormat="0" applyFont="0" applyAlignment="0" applyProtection="0"/>
    <xf numFmtId="182" fontId="102" fillId="69" borderId="637" applyFont="0" applyFill="0" applyBorder="0" applyProtection="0">
      <alignment vertical="center"/>
    </xf>
    <xf numFmtId="0" fontId="105" fillId="70" borderId="648" applyNumberFormat="0" applyAlignment="0" applyProtection="0"/>
    <xf numFmtId="0" fontId="106" fillId="70" borderId="649" applyNumberFormat="0" applyAlignment="0" applyProtection="0"/>
    <xf numFmtId="0" fontId="107" fillId="57" borderId="649" applyNumberFormat="0" applyAlignment="0" applyProtection="0"/>
    <xf numFmtId="0" fontId="42" fillId="0" borderId="650" applyNumberFormat="0" applyFill="0" applyAlignment="0" applyProtection="0"/>
    <xf numFmtId="0" fontId="105" fillId="70" borderId="648" applyNumberFormat="0" applyAlignment="0" applyProtection="0"/>
    <xf numFmtId="0" fontId="107" fillId="57" borderId="649" applyNumberFormat="0" applyAlignment="0" applyProtection="0"/>
    <xf numFmtId="0" fontId="90" fillId="58" borderId="651" applyNumberFormat="0" applyFont="0" applyAlignment="0" applyProtection="0"/>
    <xf numFmtId="0" fontId="47" fillId="0" borderId="645" applyNumberFormat="0" applyFill="0" applyAlignment="0" applyProtection="0"/>
    <xf numFmtId="0" fontId="47" fillId="0" borderId="645" applyNumberFormat="0" applyFill="0" applyAlignment="0" applyProtection="0"/>
    <xf numFmtId="0" fontId="115" fillId="0" borderId="642" applyNumberFormat="0" applyFill="0" applyAlignment="0" applyProtection="0"/>
    <xf numFmtId="0" fontId="47" fillId="0" borderId="645" applyNumberFormat="0" applyFill="0" applyAlignment="0" applyProtection="0"/>
    <xf numFmtId="0" fontId="47" fillId="0" borderId="645" applyNumberFormat="0" applyFill="0" applyAlignment="0" applyProtection="0"/>
    <xf numFmtId="0" fontId="121" fillId="73" borderId="647" applyNumberFormat="0" applyBorder="0">
      <alignment horizontal="left" vertical="top" indent="1"/>
    </xf>
    <xf numFmtId="0" fontId="36" fillId="6" borderId="648" applyNumberFormat="0" applyAlignment="0" applyProtection="0"/>
    <xf numFmtId="0" fontId="121" fillId="0" borderId="647" applyNumberFormat="0" applyFill="0">
      <alignment horizontal="centerContinuous" vertical="top"/>
    </xf>
    <xf numFmtId="0" fontId="121" fillId="73" borderId="647" applyNumberFormat="0" applyBorder="0">
      <alignment horizontal="left" vertical="top" indent="1"/>
    </xf>
    <xf numFmtId="0" fontId="121" fillId="73" borderId="647" applyNumberFormat="0" applyBorder="0">
      <alignment horizontal="left" vertical="top" indent="1"/>
    </xf>
    <xf numFmtId="0" fontId="42" fillId="0" borderId="650" applyNumberFormat="0" applyFill="0" applyAlignment="0" applyProtection="0"/>
    <xf numFmtId="0" fontId="121" fillId="73" borderId="647" applyNumberFormat="0" applyBorder="0">
      <alignment horizontal="left" vertical="top" indent="1"/>
    </xf>
    <xf numFmtId="0" fontId="105" fillId="70" borderId="648" applyNumberFormat="0" applyAlignment="0" applyProtection="0"/>
    <xf numFmtId="0" fontId="106" fillId="70" borderId="649" applyNumberFormat="0" applyAlignment="0" applyProtection="0"/>
    <xf numFmtId="0" fontId="107" fillId="57" borderId="649" applyNumberFormat="0" applyAlignment="0" applyProtection="0"/>
    <xf numFmtId="0" fontId="42" fillId="0" borderId="650" applyNumberFormat="0" applyFill="0" applyAlignment="0" applyProtection="0"/>
    <xf numFmtId="183" fontId="102" fillId="69" borderId="646" applyBorder="0">
      <alignment horizontal="left" vertical="center" indent="2"/>
    </xf>
    <xf numFmtId="0" fontId="90" fillId="58" borderId="651" applyNumberFormat="0" applyFont="0" applyAlignment="0" applyProtection="0"/>
    <xf numFmtId="0" fontId="41" fillId="16" borderId="656" applyNumberFormat="0" applyAlignment="0" applyProtection="0"/>
    <xf numFmtId="0" fontId="47" fillId="0" borderId="661" applyNumberFormat="0" applyFill="0" applyAlignment="0" applyProtection="0"/>
    <xf numFmtId="183" fontId="102" fillId="69" borderId="662" applyBorder="0">
      <alignment horizontal="left" vertical="center" indent="2"/>
    </xf>
    <xf numFmtId="0" fontId="47" fillId="0" borderId="661" applyNumberFormat="0" applyFill="0" applyAlignment="0" applyProtection="0"/>
    <xf numFmtId="0" fontId="121" fillId="73" borderId="663" applyNumberFormat="0" applyBorder="0">
      <alignment horizontal="left" vertical="top" indent="1"/>
    </xf>
    <xf numFmtId="0" fontId="115" fillId="0" borderId="659" applyNumberFormat="0" applyFill="0" applyAlignment="0" applyProtection="0"/>
    <xf numFmtId="0" fontId="47" fillId="0" borderId="661" applyNumberFormat="0" applyFill="0" applyAlignment="0" applyProtection="0"/>
    <xf numFmtId="0" fontId="121" fillId="73" borderId="663" applyNumberFormat="0" applyBorder="0">
      <alignment horizontal="left" vertical="top" indent="1"/>
    </xf>
    <xf numFmtId="0" fontId="115" fillId="0" borderId="659" applyNumberFormat="0" applyFill="0" applyAlignment="0" applyProtection="0"/>
    <xf numFmtId="183" fontId="102" fillId="69" borderId="662" applyBorder="0">
      <alignment horizontal="left" vertical="center" indent="2"/>
    </xf>
    <xf numFmtId="0" fontId="115" fillId="0" borderId="659" applyNumberFormat="0" applyFill="0" applyAlignment="0" applyProtection="0"/>
    <xf numFmtId="0" fontId="106" fillId="70" borderId="656" applyNumberFormat="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41" fillId="16" borderId="656" applyNumberFormat="0" applyAlignment="0" applyProtection="0"/>
    <xf numFmtId="0" fontId="42" fillId="0" borderId="660" applyNumberFormat="0" applyFill="0" applyAlignment="0" applyProtection="0"/>
    <xf numFmtId="0" fontId="41" fillId="16" borderId="656" applyNumberFormat="0" applyAlignment="0" applyProtection="0"/>
    <xf numFmtId="0" fontId="38" fillId="6" borderId="656" applyNumberFormat="0" applyAlignment="0" applyProtection="0"/>
    <xf numFmtId="0" fontId="38" fillId="6" borderId="656" applyNumberFormat="0" applyAlignment="0" applyProtection="0"/>
    <xf numFmtId="0" fontId="47" fillId="0" borderId="661" applyNumberFormat="0" applyFill="0" applyAlignment="0" applyProtection="0"/>
    <xf numFmtId="0" fontId="36" fillId="6" borderId="655" applyNumberFormat="0" applyAlignment="0" applyProtection="0"/>
    <xf numFmtId="0" fontId="47" fillId="0" borderId="661" applyNumberFormat="0" applyFill="0" applyAlignment="0" applyProtection="0"/>
    <xf numFmtId="0" fontId="47" fillId="0" borderId="661" applyNumberFormat="0" applyFill="0" applyAlignment="0" applyProtection="0"/>
    <xf numFmtId="0" fontId="115" fillId="0" borderId="659" applyNumberFormat="0" applyFill="0" applyAlignment="0" applyProtection="0"/>
    <xf numFmtId="0" fontId="47" fillId="0" borderId="661"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115" fillId="0" borderId="659" applyNumberFormat="0" applyFill="0" applyAlignment="0" applyProtection="0"/>
    <xf numFmtId="0" fontId="115" fillId="0" borderId="659" applyNumberFormat="0" applyFill="0" applyAlignment="0" applyProtection="0"/>
    <xf numFmtId="0" fontId="121" fillId="0" borderId="663" applyNumberFormat="0" applyFill="0">
      <alignment horizontal="centerContinuous" vertical="top"/>
    </xf>
    <xf numFmtId="0" fontId="47" fillId="0" borderId="661" applyNumberFormat="0" applyFill="0" applyAlignment="0" applyProtection="0"/>
    <xf numFmtId="0" fontId="115" fillId="0" borderId="659" applyNumberFormat="0" applyFill="0" applyAlignment="0" applyProtection="0"/>
    <xf numFmtId="0" fontId="115" fillId="0" borderId="659" applyNumberFormat="0" applyFill="0" applyAlignment="0" applyProtection="0"/>
    <xf numFmtId="0" fontId="121" fillId="73" borderId="663" applyNumberFormat="0" applyBorder="0">
      <alignment horizontal="left" vertical="top" indent="1"/>
    </xf>
    <xf numFmtId="0" fontId="121" fillId="0" borderId="663" applyNumberFormat="0" applyFill="0">
      <alignment horizontal="centerContinuous" vertical="top"/>
    </xf>
    <xf numFmtId="0" fontId="90" fillId="58" borderId="658" applyNumberFormat="0" applyFont="0" applyAlignment="0" applyProtection="0"/>
    <xf numFmtId="182" fontId="102" fillId="69" borderId="654" applyFont="0" applyFill="0" applyBorder="0" applyProtection="0">
      <alignment vertical="center"/>
    </xf>
    <xf numFmtId="0" fontId="105" fillId="70" borderId="655" applyNumberFormat="0" applyAlignment="0" applyProtection="0"/>
    <xf numFmtId="0" fontId="106" fillId="70" borderId="656" applyNumberFormat="0" applyAlignment="0" applyProtection="0"/>
    <xf numFmtId="0" fontId="107" fillId="57" borderId="656" applyNumberFormat="0" applyAlignment="0" applyProtection="0"/>
    <xf numFmtId="0" fontId="42" fillId="0" borderId="657" applyNumberFormat="0" applyFill="0" applyAlignment="0" applyProtection="0"/>
    <xf numFmtId="0" fontId="105" fillId="70" borderId="655" applyNumberFormat="0" applyAlignment="0" applyProtection="0"/>
    <xf numFmtId="0" fontId="107" fillId="57" borderId="656" applyNumberFormat="0" applyAlignment="0" applyProtection="0"/>
    <xf numFmtId="0" fontId="90" fillId="58" borderId="658" applyNumberFormat="0" applyFont="0" applyAlignment="0" applyProtection="0"/>
    <xf numFmtId="0" fontId="47" fillId="0" borderId="661" applyNumberFormat="0" applyFill="0" applyAlignment="0" applyProtection="0"/>
    <xf numFmtId="0" fontId="47" fillId="0" borderId="661" applyNumberFormat="0" applyFill="0" applyAlignment="0" applyProtection="0"/>
    <xf numFmtId="0" fontId="115" fillId="0" borderId="659" applyNumberFormat="0" applyFill="0" applyAlignment="0" applyProtection="0"/>
    <xf numFmtId="0" fontId="47" fillId="0" borderId="661" applyNumberFormat="0" applyFill="0" applyAlignment="0" applyProtection="0"/>
    <xf numFmtId="0" fontId="47" fillId="0" borderId="661" applyNumberFormat="0" applyFill="0" applyAlignment="0" applyProtection="0"/>
    <xf numFmtId="0" fontId="121" fillId="73" borderId="663" applyNumberFormat="0" applyBorder="0">
      <alignment horizontal="left" vertical="top" indent="1"/>
    </xf>
    <xf numFmtId="0" fontId="36" fillId="6" borderId="655" applyNumberFormat="0" applyAlignment="0" applyProtection="0"/>
    <xf numFmtId="0" fontId="121" fillId="0" borderId="663" applyNumberFormat="0" applyFill="0">
      <alignment horizontal="centerContinuous" vertical="top"/>
    </xf>
    <xf numFmtId="0" fontId="121" fillId="73" borderId="663" applyNumberFormat="0" applyBorder="0">
      <alignment horizontal="left" vertical="top" indent="1"/>
    </xf>
    <xf numFmtId="0" fontId="121" fillId="73" borderId="663" applyNumberFormat="0" applyBorder="0">
      <alignment horizontal="left" vertical="top" indent="1"/>
    </xf>
    <xf numFmtId="0" fontId="42" fillId="0" borderId="657" applyNumberFormat="0" applyFill="0" applyAlignment="0" applyProtection="0"/>
    <xf numFmtId="0" fontId="121" fillId="73" borderId="663" applyNumberFormat="0" applyBorder="0">
      <alignment horizontal="left" vertical="top" indent="1"/>
    </xf>
    <xf numFmtId="0" fontId="105" fillId="70" borderId="655" applyNumberFormat="0" applyAlignment="0" applyProtection="0"/>
    <xf numFmtId="0" fontId="106" fillId="70" borderId="656" applyNumberFormat="0" applyAlignment="0" applyProtection="0"/>
    <xf numFmtId="0" fontId="107" fillId="57" borderId="656" applyNumberFormat="0" applyAlignment="0" applyProtection="0"/>
    <xf numFmtId="0" fontId="42" fillId="0" borderId="657" applyNumberFormat="0" applyFill="0" applyAlignment="0" applyProtection="0"/>
    <xf numFmtId="183" fontId="102" fillId="69" borderId="662" applyBorder="0">
      <alignment horizontal="left" vertical="center" indent="2"/>
    </xf>
    <xf numFmtId="0" fontId="90" fillId="58" borderId="658" applyNumberFormat="0" applyFont="0" applyAlignment="0" applyProtection="0"/>
    <xf numFmtId="0" fontId="38" fillId="6" borderId="694" applyNumberFormat="0" applyAlignment="0" applyProtection="0"/>
    <xf numFmtId="44" fontId="2" fillId="0" borderId="0" applyFont="0" applyFill="0" applyBorder="0" applyAlignment="0" applyProtection="0"/>
    <xf numFmtId="0" fontId="47" fillId="0" borderId="703" applyNumberFormat="0" applyFill="0" applyAlignment="0" applyProtection="0"/>
    <xf numFmtId="0" fontId="47" fillId="0" borderId="712" applyNumberFormat="0" applyFill="0" applyAlignment="0" applyProtection="0"/>
    <xf numFmtId="0" fontId="115" fillId="0" borderId="720" applyNumberFormat="0" applyFill="0" applyAlignment="0" applyProtection="0"/>
    <xf numFmtId="0" fontId="121" fillId="73" borderId="713" applyNumberFormat="0" applyBorder="0">
      <alignment horizontal="left" vertical="top" indent="1"/>
    </xf>
    <xf numFmtId="0" fontId="115" fillId="0" borderId="675" applyNumberFormat="0" applyFill="0" applyAlignment="0" applyProtection="0"/>
    <xf numFmtId="0" fontId="121" fillId="0" borderId="679" applyNumberFormat="0" applyFill="0">
      <alignment horizontal="centerContinuous" vertical="top"/>
    </xf>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121" fillId="0" borderId="679" applyNumberFormat="0" applyFill="0">
      <alignment horizontal="centerContinuous" vertical="top"/>
    </xf>
    <xf numFmtId="0" fontId="115" fillId="0" borderId="675"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36" fillId="6" borderId="680" applyNumberFormat="0" applyAlignment="0" applyProtection="0"/>
    <xf numFmtId="0" fontId="47" fillId="0" borderId="677" applyNumberFormat="0" applyFill="0" applyAlignment="0" applyProtection="0"/>
    <xf numFmtId="0" fontId="38" fillId="6" borderId="681" applyNumberFormat="0" applyAlignment="0" applyProtection="0"/>
    <xf numFmtId="0" fontId="38" fillId="6" borderId="681" applyNumberFormat="0" applyAlignment="0" applyProtection="0"/>
    <xf numFmtId="0" fontId="41" fillId="16" borderId="681" applyNumberFormat="0" applyAlignment="0" applyProtection="0"/>
    <xf numFmtId="0" fontId="42" fillId="0" borderId="684" applyNumberFormat="0" applyFill="0" applyAlignment="0" applyProtection="0"/>
    <xf numFmtId="0" fontId="41" fillId="16" borderId="681" applyNumberFormat="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106" fillId="70" borderId="681" applyNumberFormat="0" applyAlignment="0" applyProtection="0"/>
    <xf numFmtId="0" fontId="115" fillId="0" borderId="675" applyNumberFormat="0" applyFill="0" applyAlignment="0" applyProtection="0"/>
    <xf numFmtId="183" fontId="102" fillId="69" borderId="685" applyBorder="0">
      <alignment horizontal="left" vertical="center" indent="2"/>
    </xf>
    <xf numFmtId="0" fontId="115" fillId="0" borderId="675" applyNumberFormat="0" applyFill="0" applyAlignment="0" applyProtection="0"/>
    <xf numFmtId="0" fontId="121" fillId="73" borderId="679" applyNumberFormat="0" applyBorder="0">
      <alignment horizontal="left" vertical="top" indent="1"/>
    </xf>
    <xf numFmtId="0" fontId="47" fillId="0" borderId="677" applyNumberFormat="0" applyFill="0" applyAlignment="0" applyProtection="0"/>
    <xf numFmtId="0" fontId="115" fillId="0" borderId="675" applyNumberFormat="0" applyFill="0" applyAlignment="0" applyProtection="0"/>
    <xf numFmtId="0" fontId="115" fillId="0" borderId="702" applyNumberFormat="0" applyFill="0" applyAlignment="0" applyProtection="0"/>
    <xf numFmtId="0" fontId="47" fillId="0" borderId="709" applyNumberFormat="0" applyFill="0" applyAlignment="0" applyProtection="0"/>
    <xf numFmtId="0" fontId="121" fillId="73" borderId="679" applyNumberFormat="0" applyBorder="0">
      <alignment horizontal="left" vertical="top" indent="1"/>
    </xf>
    <xf numFmtId="0" fontId="47" fillId="0" borderId="677" applyNumberFormat="0" applyFill="0" applyAlignment="0" applyProtection="0"/>
    <xf numFmtId="0" fontId="47" fillId="0" borderId="735" applyNumberFormat="0" applyFill="0" applyAlignment="0" applyProtection="0"/>
    <xf numFmtId="0" fontId="121" fillId="73" borderId="692" applyNumberFormat="0" applyBorder="0">
      <alignment horizontal="left" vertical="top" indent="1"/>
    </xf>
    <xf numFmtId="0" fontId="47" fillId="0" borderId="677" applyNumberFormat="0" applyFill="0" applyAlignment="0" applyProtection="0"/>
    <xf numFmtId="0" fontId="115" fillId="0" borderId="737" applyNumberFormat="0" applyFill="0" applyAlignment="0" applyProtection="0"/>
    <xf numFmtId="0" fontId="42" fillId="0" borderId="699" applyNumberFormat="0" applyFill="0" applyAlignment="0" applyProtection="0"/>
    <xf numFmtId="183" fontId="102" fillId="69" borderId="685" applyBorder="0">
      <alignment horizontal="left" vertical="center" indent="2"/>
    </xf>
    <xf numFmtId="0" fontId="47" fillId="0" borderId="691" applyNumberFormat="0" applyFill="0" applyAlignment="0" applyProtection="0"/>
    <xf numFmtId="0" fontId="121" fillId="73" borderId="679" applyNumberFormat="0" applyBorder="0">
      <alignment horizontal="left" vertical="top" indent="1"/>
    </xf>
    <xf numFmtId="0" fontId="121" fillId="73" borderId="692" applyNumberFormat="0" applyBorder="0">
      <alignment horizontal="left" vertical="top" indent="1"/>
    </xf>
    <xf numFmtId="0" fontId="42" fillId="0" borderId="699" applyNumberFormat="0" applyFill="0" applyAlignment="0" applyProtection="0"/>
    <xf numFmtId="0" fontId="47" fillId="0" borderId="703" applyNumberFormat="0" applyFill="0" applyAlignment="0" applyProtection="0"/>
    <xf numFmtId="0" fontId="115" fillId="0" borderId="690" applyNumberFormat="0" applyFill="0" applyAlignment="0" applyProtection="0"/>
    <xf numFmtId="0" fontId="47" fillId="0" borderId="691" applyNumberFormat="0" applyFill="0" applyAlignment="0" applyProtection="0"/>
    <xf numFmtId="0" fontId="121" fillId="0" borderId="704" applyNumberFormat="0" applyFill="0">
      <alignment horizontal="centerContinuous" vertical="top"/>
    </xf>
    <xf numFmtId="0" fontId="121" fillId="73" borderId="692" applyNumberFormat="0" applyBorder="0">
      <alignment horizontal="left" vertical="top" indent="1"/>
    </xf>
    <xf numFmtId="0" fontId="115" fillId="0" borderId="690" applyNumberFormat="0" applyFill="0" applyAlignment="0" applyProtection="0"/>
    <xf numFmtId="0" fontId="115" fillId="0" borderId="711"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106" fillId="70" borderId="694" applyNumberFormat="0" applyAlignment="0" applyProtection="0"/>
    <xf numFmtId="0" fontId="115" fillId="0" borderId="690"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121" fillId="0" borderId="679" applyNumberFormat="0" applyFill="0">
      <alignment horizontal="centerContinuous" vertical="top"/>
    </xf>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115" fillId="0" borderId="675" applyNumberFormat="0" applyFill="0" applyAlignment="0" applyProtection="0"/>
    <xf numFmtId="0" fontId="121" fillId="0" borderId="679" applyNumberFormat="0" applyFill="0">
      <alignment horizontal="centerContinuous" vertical="top"/>
    </xf>
    <xf numFmtId="0" fontId="115" fillId="0" borderId="675"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91"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47" fillId="0" borderId="691" applyNumberFormat="0" applyFill="0" applyAlignment="0" applyProtection="0"/>
    <xf numFmtId="0" fontId="47" fillId="0" borderId="677"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42" fillId="0" borderId="695" applyNumberFormat="0" applyFill="0" applyAlignment="0" applyProtection="0"/>
    <xf numFmtId="0" fontId="36" fillId="6" borderId="667" applyNumberFormat="0" applyAlignment="0" applyProtection="0"/>
    <xf numFmtId="0" fontId="115" fillId="0" borderId="675" applyNumberFormat="0" applyFill="0" applyAlignment="0" applyProtection="0"/>
    <xf numFmtId="0" fontId="47" fillId="0" borderId="677"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115" fillId="0" borderId="702"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115" fillId="0" borderId="720" applyNumberFormat="0" applyFill="0" applyAlignment="0" applyProtection="0"/>
    <xf numFmtId="0" fontId="115" fillId="0" borderId="720" applyNumberFormat="0" applyFill="0" applyAlignment="0" applyProtection="0"/>
    <xf numFmtId="0" fontId="121" fillId="0" borderId="722" applyNumberFormat="0" applyFill="0">
      <alignment horizontal="centerContinuous" vertical="top"/>
    </xf>
    <xf numFmtId="0" fontId="115" fillId="0" borderId="711" applyNumberFormat="0" applyFill="0" applyAlignment="0" applyProtection="0"/>
    <xf numFmtId="0" fontId="47" fillId="0" borderId="712" applyNumberFormat="0" applyFill="0" applyAlignment="0" applyProtection="0"/>
    <xf numFmtId="0" fontId="121" fillId="73" borderId="739" applyNumberFormat="0" applyBorder="0">
      <alignment horizontal="left" vertical="top" indent="1"/>
    </xf>
    <xf numFmtId="0" fontId="47" fillId="0" borderId="691" applyNumberFormat="0" applyFill="0" applyAlignment="0" applyProtection="0"/>
    <xf numFmtId="0" fontId="47" fillId="0" borderId="691" applyNumberFormat="0" applyFill="0" applyAlignment="0" applyProtection="0"/>
    <xf numFmtId="0" fontId="90" fillId="58" borderId="696" applyNumberFormat="0" applyFont="0" applyAlignment="0" applyProtection="0"/>
    <xf numFmtId="0" fontId="41" fillId="16" borderId="694" applyNumberFormat="0" applyAlignment="0" applyProtection="0"/>
    <xf numFmtId="0" fontId="47" fillId="0" borderId="691" applyNumberFormat="0" applyFill="0" applyAlignment="0" applyProtection="0"/>
    <xf numFmtId="0" fontId="115" fillId="0" borderId="690" applyNumberFormat="0" applyFill="0" applyAlignment="0" applyProtection="0"/>
    <xf numFmtId="0" fontId="47" fillId="0" borderId="691" applyNumberFormat="0" applyFill="0" applyAlignment="0" applyProtection="0"/>
    <xf numFmtId="0" fontId="38" fillId="6" borderId="681" applyNumberFormat="0" applyAlignment="0" applyProtection="0"/>
    <xf numFmtId="0" fontId="38" fillId="6" borderId="681" applyNumberFormat="0" applyAlignment="0" applyProtection="0"/>
    <xf numFmtId="0" fontId="115" fillId="0" borderId="690" applyNumberFormat="0" applyFill="0" applyAlignment="0" applyProtection="0"/>
    <xf numFmtId="0" fontId="121" fillId="0" borderId="692" applyNumberFormat="0" applyFill="0">
      <alignment horizontal="centerContinuous" vertical="top"/>
    </xf>
    <xf numFmtId="182" fontId="102" fillId="69" borderId="686" applyFont="0" applyFill="0" applyBorder="0" applyProtection="0">
      <alignment vertical="center"/>
    </xf>
    <xf numFmtId="0" fontId="47" fillId="0" borderId="732" applyNumberFormat="0" applyFill="0" applyAlignment="0" applyProtection="0"/>
    <xf numFmtId="0" fontId="47" fillId="0" borderId="691" applyNumberFormat="0" applyFill="0" applyAlignment="0" applyProtection="0"/>
    <xf numFmtId="0" fontId="115" fillId="0" borderId="690" applyNumberFormat="0" applyFill="0" applyAlignment="0" applyProtection="0"/>
    <xf numFmtId="0" fontId="47" fillId="0" borderId="691"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21" fillId="0" borderId="692" applyNumberFormat="0" applyFill="0">
      <alignment horizontal="centerContinuous" vertical="top"/>
    </xf>
    <xf numFmtId="0" fontId="115" fillId="0" borderId="690"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21" fillId="73" borderId="713" applyNumberFormat="0" applyBorder="0">
      <alignment horizontal="left" vertical="top" indent="1"/>
    </xf>
    <xf numFmtId="0" fontId="115" fillId="0" borderId="690" applyNumberFormat="0" applyFill="0" applyAlignment="0" applyProtection="0"/>
    <xf numFmtId="0" fontId="115" fillId="0" borderId="690" applyNumberFormat="0" applyFill="0" applyAlignment="0" applyProtection="0"/>
    <xf numFmtId="0" fontId="121" fillId="0" borderId="692" applyNumberFormat="0" applyFill="0">
      <alignment horizontal="centerContinuous" vertical="top"/>
    </xf>
    <xf numFmtId="0" fontId="115" fillId="0" borderId="702" applyNumberFormat="0" applyFill="0" applyAlignment="0" applyProtection="0"/>
    <xf numFmtId="0" fontId="115" fillId="0" borderId="711"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121" fillId="0" borderId="692" applyNumberFormat="0" applyFill="0">
      <alignment horizontal="centerContinuous" vertical="top"/>
    </xf>
    <xf numFmtId="0" fontId="115" fillId="0" borderId="690" applyNumberFormat="0" applyFill="0" applyAlignment="0" applyProtection="0"/>
    <xf numFmtId="0" fontId="115" fillId="0" borderId="705" applyNumberFormat="0" applyFill="0" applyAlignment="0" applyProtection="0"/>
    <xf numFmtId="0" fontId="47" fillId="0" borderId="721" applyNumberFormat="0" applyFill="0" applyAlignment="0" applyProtection="0"/>
    <xf numFmtId="183" fontId="102" fillId="69" borderId="719" applyBorder="0">
      <alignment horizontal="left" vertical="center" indent="2"/>
    </xf>
    <xf numFmtId="0" fontId="36" fillId="6" borderId="693" applyNumberFormat="0" applyAlignment="0" applyProtection="0"/>
    <xf numFmtId="0" fontId="115" fillId="0" borderId="711" applyNumberFormat="0" applyFill="0" applyAlignment="0" applyProtection="0"/>
    <xf numFmtId="0" fontId="47" fillId="0" borderId="721" applyNumberFormat="0" applyFill="0" applyAlignment="0" applyProtection="0"/>
    <xf numFmtId="0" fontId="38" fillId="6" borderId="694" applyNumberFormat="0" applyAlignment="0" applyProtection="0"/>
    <xf numFmtId="0" fontId="47" fillId="0" borderId="703" applyNumberFormat="0" applyFill="0" applyAlignment="0" applyProtection="0"/>
    <xf numFmtId="0" fontId="38" fillId="6" borderId="694" applyNumberFormat="0" applyAlignment="0" applyProtection="0"/>
    <xf numFmtId="0" fontId="36" fillId="6" borderId="693" applyNumberFormat="0" applyAlignment="0" applyProtection="0"/>
    <xf numFmtId="0" fontId="115" fillId="0" borderId="708" applyNumberFormat="0" applyFill="0" applyAlignment="0" applyProtection="0"/>
    <xf numFmtId="0" fontId="115" fillId="0" borderId="711" applyNumberFormat="0" applyFill="0" applyAlignment="0" applyProtection="0"/>
    <xf numFmtId="0" fontId="115" fillId="0" borderId="711" applyNumberFormat="0" applyFill="0" applyAlignment="0" applyProtection="0"/>
    <xf numFmtId="0" fontId="121" fillId="73" borderId="704" applyNumberFormat="0" applyBorder="0">
      <alignment horizontal="left" vertical="top" indent="1"/>
    </xf>
    <xf numFmtId="0" fontId="41" fillId="16" borderId="694" applyNumberFormat="0" applyAlignment="0" applyProtection="0"/>
    <xf numFmtId="0" fontId="47" fillId="0" borderId="703" applyNumberFormat="0" applyFill="0" applyAlignment="0" applyProtection="0"/>
    <xf numFmtId="0" fontId="105" fillId="70" borderId="723" applyNumberFormat="0" applyAlignment="0" applyProtection="0"/>
    <xf numFmtId="183" fontId="102" fillId="69" borderId="700" applyBorder="0">
      <alignment horizontal="left" vertical="center" indent="2"/>
    </xf>
    <xf numFmtId="0" fontId="47" fillId="0" borderId="703" applyNumberFormat="0" applyFill="0" applyAlignment="0" applyProtection="0"/>
    <xf numFmtId="0" fontId="121" fillId="73" borderId="704" applyNumberFormat="0" applyBorder="0">
      <alignment horizontal="left" vertical="top" indent="1"/>
    </xf>
    <xf numFmtId="0" fontId="115" fillId="0" borderId="702" applyNumberFormat="0" applyFill="0" applyAlignment="0" applyProtection="0"/>
    <xf numFmtId="0" fontId="47" fillId="0" borderId="703" applyNumberFormat="0" applyFill="0" applyAlignment="0" applyProtection="0"/>
    <xf numFmtId="0" fontId="121" fillId="73" borderId="704" applyNumberFormat="0" applyBorder="0">
      <alignment horizontal="left" vertical="top" indent="1"/>
    </xf>
    <xf numFmtId="0" fontId="115" fillId="0" borderId="702" applyNumberFormat="0" applyFill="0" applyAlignment="0" applyProtection="0"/>
    <xf numFmtId="0" fontId="115" fillId="0" borderId="702" applyNumberFormat="0" applyFill="0" applyAlignment="0" applyProtection="0"/>
    <xf numFmtId="0" fontId="47" fillId="0" borderId="703" applyNumberFormat="0" applyFill="0" applyAlignment="0" applyProtection="0"/>
    <xf numFmtId="0" fontId="47" fillId="0" borderId="703"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35" applyNumberFormat="0" applyFill="0" applyAlignment="0" applyProtection="0"/>
    <xf numFmtId="0" fontId="47" fillId="0" borderId="703" applyNumberFormat="0" applyFill="0" applyAlignment="0" applyProtection="0"/>
    <xf numFmtId="0" fontId="115" fillId="0" borderId="737" applyNumberFormat="0" applyFill="0" applyAlignment="0" applyProtection="0"/>
    <xf numFmtId="0" fontId="47" fillId="0" borderId="738" applyNumberFormat="0" applyFill="0" applyAlignment="0" applyProtection="0"/>
    <xf numFmtId="0" fontId="47" fillId="0" borderId="703" applyNumberFormat="0" applyFill="0" applyAlignment="0" applyProtection="0"/>
    <xf numFmtId="0" fontId="47" fillId="0" borderId="703" applyNumberFormat="0" applyFill="0" applyAlignment="0" applyProtection="0"/>
    <xf numFmtId="0" fontId="47" fillId="0" borderId="721" applyNumberFormat="0" applyFill="0" applyAlignment="0" applyProtection="0"/>
    <xf numFmtId="0" fontId="47" fillId="0" borderId="703" applyNumberFormat="0" applyFill="0" applyAlignment="0" applyProtection="0"/>
    <xf numFmtId="0" fontId="47" fillId="0" borderId="709" applyNumberFormat="0" applyFill="0" applyAlignment="0" applyProtection="0"/>
    <xf numFmtId="0" fontId="47" fillId="0" borderId="721" applyNumberFormat="0" applyFill="0" applyAlignment="0" applyProtection="0"/>
    <xf numFmtId="0" fontId="121" fillId="0" borderId="739" applyNumberFormat="0" applyFill="0">
      <alignment horizontal="centerContinuous" vertical="top"/>
    </xf>
    <xf numFmtId="0" fontId="47" fillId="0" borderId="712" applyNumberFormat="0" applyFill="0" applyAlignment="0" applyProtection="0"/>
    <xf numFmtId="0" fontId="47" fillId="0" borderId="706" applyNumberFormat="0" applyFill="0" applyAlignment="0" applyProtection="0"/>
    <xf numFmtId="0" fontId="115" fillId="0" borderId="705" applyNumberFormat="0" applyFill="0" applyAlignment="0" applyProtection="0"/>
    <xf numFmtId="0" fontId="47" fillId="0" borderId="706" applyNumberFormat="0" applyFill="0" applyAlignment="0" applyProtection="0"/>
    <xf numFmtId="0" fontId="115" fillId="0" borderId="708" applyNumberFormat="0" applyFill="0" applyAlignment="0" applyProtection="0"/>
    <xf numFmtId="0" fontId="115" fillId="0" borderId="705" applyNumberFormat="0" applyFill="0" applyAlignment="0" applyProtection="0"/>
    <xf numFmtId="0" fontId="115" fillId="0" borderId="720" applyNumberFormat="0" applyFill="0" applyAlignment="0" applyProtection="0"/>
    <xf numFmtId="0" fontId="47" fillId="0" borderId="712" applyNumberFormat="0" applyFill="0" applyAlignment="0" applyProtection="0"/>
    <xf numFmtId="0" fontId="47" fillId="0" borderId="738" applyNumberFormat="0" applyFill="0" applyAlignment="0" applyProtection="0"/>
    <xf numFmtId="0" fontId="121" fillId="73" borderId="739" applyNumberFormat="0" applyBorder="0">
      <alignment horizontal="left" vertical="top" indent="1"/>
    </xf>
    <xf numFmtId="0" fontId="115" fillId="0" borderId="737" applyNumberFormat="0" applyFill="0" applyAlignment="0" applyProtection="0"/>
    <xf numFmtId="0" fontId="47" fillId="0" borderId="738" applyNumberFormat="0" applyFill="0" applyAlignment="0" applyProtection="0"/>
    <xf numFmtId="0" fontId="121" fillId="73" borderId="739" applyNumberFormat="0" applyBorder="0">
      <alignment horizontal="left" vertical="top" indent="1"/>
    </xf>
    <xf numFmtId="0" fontId="115" fillId="0" borderId="737" applyNumberFormat="0" applyFill="0" applyAlignment="0" applyProtection="0"/>
    <xf numFmtId="183" fontId="102" fillId="69" borderId="745" applyBorder="0">
      <alignment horizontal="left" vertical="center" indent="2"/>
    </xf>
    <xf numFmtId="0" fontId="115" fillId="0" borderId="737" applyNumberFormat="0" applyFill="0" applyAlignment="0" applyProtection="0"/>
    <xf numFmtId="0" fontId="47" fillId="0" borderId="738" applyNumberFormat="0" applyFill="0" applyAlignment="0" applyProtection="0"/>
    <xf numFmtId="0" fontId="115" fillId="0" borderId="731" applyNumberFormat="0" applyFill="0" applyAlignment="0" applyProtection="0"/>
    <xf numFmtId="0" fontId="47" fillId="0" borderId="738" applyNumberFormat="0" applyFill="0" applyAlignment="0" applyProtection="0"/>
    <xf numFmtId="0" fontId="47" fillId="0" borderId="738" applyNumberFormat="0" applyFill="0" applyAlignment="0" applyProtection="0"/>
    <xf numFmtId="0" fontId="47" fillId="0" borderId="738" applyNumberFormat="0" applyFill="0" applyAlignment="0" applyProtection="0"/>
    <xf numFmtId="0" fontId="121" fillId="73" borderId="722" applyNumberFormat="0" applyBorder="0">
      <alignment horizontal="left" vertical="top" indent="1"/>
    </xf>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1" fillId="16" borderId="715" applyNumberFormat="0" applyAlignment="0" applyProtection="0"/>
    <xf numFmtId="0" fontId="42" fillId="0" borderId="718" applyNumberFormat="0" applyFill="0" applyAlignment="0" applyProtection="0"/>
    <xf numFmtId="0" fontId="47" fillId="0" borderId="738" applyNumberFormat="0" applyFill="0" applyAlignment="0" applyProtection="0"/>
    <xf numFmtId="0" fontId="47" fillId="0" borderId="738" applyNumberFormat="0" applyFill="0" applyAlignment="0" applyProtection="0"/>
    <xf numFmtId="0" fontId="41" fillId="16" borderId="715" applyNumberFormat="0" applyAlignment="0" applyProtection="0"/>
    <xf numFmtId="0" fontId="38" fillId="6" borderId="715" applyNumberFormat="0" applyAlignment="0" applyProtection="0"/>
    <xf numFmtId="0" fontId="115" fillId="0" borderId="690" applyNumberFormat="0" applyFill="0" applyAlignment="0" applyProtection="0"/>
    <xf numFmtId="0" fontId="121" fillId="0" borderId="692" applyNumberFormat="0" applyFill="0">
      <alignment horizontal="centerContinuous" vertical="top"/>
    </xf>
    <xf numFmtId="0" fontId="47" fillId="0" borderId="691" applyNumberFormat="0" applyFill="0" applyAlignment="0" applyProtection="0"/>
    <xf numFmtId="0" fontId="115" fillId="0" borderId="690" applyNumberFormat="0" applyFill="0" applyAlignment="0" applyProtection="0"/>
    <xf numFmtId="0" fontId="115" fillId="0" borderId="690" applyNumberFormat="0" applyFill="0" applyAlignment="0" applyProtection="0"/>
    <xf numFmtId="0" fontId="42" fillId="0" borderId="673" applyNumberFormat="0" applyFill="0" applyAlignment="0" applyProtection="0"/>
    <xf numFmtId="0" fontId="41" fillId="16" borderId="672" applyNumberFormat="0" applyAlignment="0" applyProtection="0"/>
    <xf numFmtId="0" fontId="121" fillId="73" borderId="692" applyNumberFormat="0" applyBorder="0">
      <alignment horizontal="left" vertical="top" indent="1"/>
    </xf>
    <xf numFmtId="0" fontId="121" fillId="0" borderId="692" applyNumberFormat="0" applyFill="0">
      <alignment horizontal="centerContinuous" vertical="top"/>
    </xf>
    <xf numFmtId="0" fontId="38" fillId="6" borderId="715" applyNumberFormat="0" applyAlignment="0" applyProtection="0"/>
    <xf numFmtId="0" fontId="38" fillId="6" borderId="672" applyNumberFormat="0" applyAlignment="0" applyProtection="0"/>
    <xf numFmtId="0" fontId="38" fillId="6" borderId="672" applyNumberFormat="0" applyAlignment="0" applyProtection="0"/>
    <xf numFmtId="0" fontId="36" fillId="6" borderId="671" applyNumberFormat="0" applyAlignment="0" applyProtection="0"/>
    <xf numFmtId="0" fontId="47" fillId="0" borderId="738" applyNumberFormat="0" applyFill="0" applyAlignment="0" applyProtection="0"/>
    <xf numFmtId="0" fontId="47" fillId="0" borderId="738" applyNumberFormat="0" applyFill="0" applyAlignment="0" applyProtection="0"/>
    <xf numFmtId="0" fontId="47" fillId="0" borderId="712" applyNumberFormat="0" applyFill="0" applyAlignment="0" applyProtection="0"/>
    <xf numFmtId="0" fontId="47" fillId="0" borderId="735" applyNumberFormat="0" applyFill="0" applyAlignment="0" applyProtection="0"/>
    <xf numFmtId="0" fontId="47" fillId="0" borderId="738" applyNumberFormat="0" applyFill="0" applyAlignment="0" applyProtection="0"/>
    <xf numFmtId="0" fontId="47" fillId="0" borderId="738" applyNumberFormat="0" applyFill="0" applyAlignment="0" applyProtection="0"/>
    <xf numFmtId="0" fontId="115" fillId="0" borderId="708" applyNumberFormat="0" applyFill="0" applyAlignment="0" applyProtection="0"/>
    <xf numFmtId="0" fontId="38" fillId="6" borderId="694" applyNumberFormat="0" applyAlignment="0" applyProtection="0"/>
    <xf numFmtId="0" fontId="115" fillId="0" borderId="687" applyNumberFormat="0" applyFill="0" applyAlignment="0" applyProtection="0"/>
    <xf numFmtId="0" fontId="47" fillId="0" borderId="706" applyNumberFormat="0" applyFill="0" applyAlignment="0" applyProtection="0"/>
    <xf numFmtId="0" fontId="36" fillId="6" borderId="714" applyNumberFormat="0" applyAlignment="0" applyProtection="0"/>
    <xf numFmtId="0" fontId="47" fillId="0" borderId="706" applyNumberFormat="0" applyFill="0" applyAlignment="0" applyProtection="0"/>
    <xf numFmtId="0" fontId="47" fillId="0" borderId="691" applyNumberFormat="0" applyFill="0" applyAlignment="0" applyProtection="0"/>
    <xf numFmtId="0" fontId="47" fillId="0" borderId="738" applyNumberFormat="0" applyFill="0" applyAlignment="0" applyProtection="0"/>
    <xf numFmtId="0" fontId="47" fillId="0" borderId="703" applyNumberFormat="0" applyFill="0" applyAlignment="0" applyProtection="0"/>
    <xf numFmtId="0" fontId="115" fillId="0" borderId="702" applyNumberFormat="0" applyFill="0" applyAlignment="0" applyProtection="0"/>
    <xf numFmtId="0" fontId="121" fillId="0" borderId="704" applyNumberFormat="0" applyFill="0">
      <alignment horizontal="centerContinuous" vertical="top"/>
    </xf>
    <xf numFmtId="0" fontId="47" fillId="0" borderId="703" applyNumberFormat="0" applyFill="0" applyAlignment="0" applyProtection="0"/>
    <xf numFmtId="0" fontId="47" fillId="0" borderId="703" applyNumberFormat="0" applyFill="0" applyAlignment="0" applyProtection="0"/>
    <xf numFmtId="0" fontId="47" fillId="0" borderId="712" applyNumberFormat="0" applyFill="0" applyAlignment="0" applyProtection="0"/>
    <xf numFmtId="0" fontId="47" fillId="0" borderId="706" applyNumberFormat="0" applyFill="0" applyAlignment="0" applyProtection="0"/>
    <xf numFmtId="0" fontId="47" fillId="0" borderId="703" applyNumberFormat="0" applyFill="0" applyAlignment="0" applyProtection="0"/>
    <xf numFmtId="0" fontId="47" fillId="0" borderId="706" applyNumberFormat="0" applyFill="0" applyAlignment="0" applyProtection="0"/>
    <xf numFmtId="0" fontId="47" fillId="0" borderId="712" applyNumberFormat="0" applyFill="0" applyAlignment="0" applyProtection="0"/>
    <xf numFmtId="0" fontId="115" fillId="0" borderId="705" applyNumberFormat="0" applyFill="0" applyAlignment="0" applyProtection="0"/>
    <xf numFmtId="0" fontId="115" fillId="0" borderId="720" applyNumberFormat="0" applyFill="0" applyAlignment="0" applyProtection="0"/>
    <xf numFmtId="0" fontId="47" fillId="0" borderId="706" applyNumberFormat="0" applyFill="0" applyAlignment="0" applyProtection="0"/>
    <xf numFmtId="0" fontId="47" fillId="0" borderId="703" applyNumberFormat="0" applyFill="0" applyAlignment="0" applyProtection="0"/>
    <xf numFmtId="0" fontId="115" fillId="0" borderId="720" applyNumberFormat="0" applyFill="0" applyAlignment="0" applyProtection="0"/>
    <xf numFmtId="0" fontId="47" fillId="0" borderId="721" applyNumberFormat="0" applyFill="0" applyAlignment="0" applyProtection="0"/>
    <xf numFmtId="0" fontId="121" fillId="73" borderId="722" applyNumberFormat="0" applyBorder="0">
      <alignment horizontal="left" vertical="top" indent="1"/>
    </xf>
    <xf numFmtId="0" fontId="47" fillId="0" borderId="703" applyNumberFormat="0" applyFill="0" applyAlignment="0" applyProtection="0"/>
    <xf numFmtId="0" fontId="115" fillId="0" borderId="720" applyNumberFormat="0" applyFill="0" applyAlignment="0" applyProtection="0"/>
    <xf numFmtId="183" fontId="102" fillId="69" borderId="729" applyBorder="0">
      <alignment horizontal="left" vertical="center" indent="2"/>
    </xf>
    <xf numFmtId="0" fontId="115" fillId="0" borderId="720" applyNumberFormat="0" applyFill="0" applyAlignment="0" applyProtection="0"/>
    <xf numFmtId="0" fontId="41" fillId="16" borderId="681" applyNumberFormat="0" applyAlignment="0" applyProtection="0"/>
    <xf numFmtId="0" fontId="47" fillId="0" borderId="706" applyNumberFormat="0" applyFill="0" applyAlignment="0" applyProtection="0"/>
    <xf numFmtId="0" fontId="115" fillId="0" borderId="708" applyNumberFormat="0" applyFill="0" applyAlignment="0" applyProtection="0"/>
    <xf numFmtId="0" fontId="115" fillId="0" borderId="690" applyNumberFormat="0" applyFill="0" applyAlignment="0" applyProtection="0"/>
    <xf numFmtId="0" fontId="47" fillId="0" borderId="706" applyNumberFormat="0" applyFill="0" applyAlignment="0" applyProtection="0"/>
    <xf numFmtId="0" fontId="47" fillId="0" borderId="738"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21" fillId="0" borderId="707" applyNumberFormat="0" applyFill="0">
      <alignment horizontal="centerContinuous" vertical="top"/>
    </xf>
    <xf numFmtId="0" fontId="115" fillId="0" borderId="705" applyNumberFormat="0" applyFill="0" applyAlignment="0" applyProtection="0"/>
    <xf numFmtId="0" fontId="47" fillId="0" borderId="706" applyNumberFormat="0" applyFill="0" applyAlignment="0" applyProtection="0"/>
    <xf numFmtId="0" fontId="115" fillId="0" borderId="711" applyNumberFormat="0" applyFill="0" applyAlignment="0" applyProtection="0"/>
    <xf numFmtId="0" fontId="47" fillId="0" borderId="712" applyNumberFormat="0" applyFill="0" applyAlignment="0" applyProtection="0"/>
    <xf numFmtId="0" fontId="115" fillId="0" borderId="702" applyNumberFormat="0" applyFill="0" applyAlignment="0" applyProtection="0"/>
    <xf numFmtId="0" fontId="47" fillId="0" borderId="709" applyNumberFormat="0" applyFill="0" applyAlignment="0" applyProtection="0"/>
    <xf numFmtId="0" fontId="47" fillId="0" borderId="738" applyNumberFormat="0" applyFill="0" applyAlignment="0" applyProtection="0"/>
    <xf numFmtId="0" fontId="115" fillId="0" borderId="708" applyNumberFormat="0" applyFill="0" applyAlignment="0" applyProtection="0"/>
    <xf numFmtId="0" fontId="106" fillId="70" borderId="724" applyNumberFormat="0" applyAlignment="0" applyProtection="0"/>
    <xf numFmtId="0" fontId="115" fillId="0" borderId="705" applyNumberFormat="0" applyFill="0" applyAlignment="0" applyProtection="0"/>
    <xf numFmtId="0" fontId="115" fillId="0" borderId="711"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41" fillId="16" borderId="741" applyNumberFormat="0" applyAlignment="0" applyProtection="0"/>
    <xf numFmtId="0" fontId="47" fillId="0" borderId="721" applyNumberFormat="0" applyFill="0" applyAlignment="0" applyProtection="0"/>
    <xf numFmtId="0" fontId="47" fillId="0" borderId="721" applyNumberFormat="0" applyFill="0" applyAlignment="0" applyProtection="0"/>
    <xf numFmtId="0" fontId="47" fillId="0" borderId="721" applyNumberFormat="0" applyFill="0" applyAlignment="0" applyProtection="0"/>
    <xf numFmtId="0" fontId="42" fillId="0" borderId="744" applyNumberFormat="0" applyFill="0" applyAlignment="0" applyProtection="0"/>
    <xf numFmtId="0" fontId="47" fillId="0" borderId="691" applyNumberFormat="0" applyFill="0" applyAlignment="0" applyProtection="0"/>
    <xf numFmtId="0" fontId="115" fillId="0" borderId="705" applyNumberFormat="0" applyFill="0" applyAlignment="0" applyProtection="0"/>
    <xf numFmtId="0" fontId="115" fillId="0" borderId="690" applyNumberFormat="0" applyFill="0" applyAlignment="0" applyProtection="0"/>
    <xf numFmtId="0" fontId="47" fillId="0" borderId="721" applyNumberFormat="0" applyFill="0" applyAlignment="0" applyProtection="0"/>
    <xf numFmtId="0" fontId="47" fillId="0" borderId="721" applyNumberFormat="0" applyFill="0" applyAlignment="0" applyProtection="0"/>
    <xf numFmtId="0" fontId="115" fillId="0" borderId="708" applyNumberFormat="0" applyFill="0" applyAlignment="0" applyProtection="0"/>
    <xf numFmtId="0" fontId="47" fillId="0" borderId="721" applyNumberFormat="0" applyFill="0" applyAlignment="0" applyProtection="0"/>
    <xf numFmtId="0" fontId="47" fillId="0" borderId="691" applyNumberFormat="0" applyFill="0" applyAlignment="0" applyProtection="0"/>
    <xf numFmtId="0" fontId="115" fillId="0" borderId="705" applyNumberFormat="0" applyFill="0" applyAlignment="0" applyProtection="0"/>
    <xf numFmtId="0" fontId="47" fillId="0" borderId="721" applyNumberFormat="0" applyFill="0" applyAlignment="0" applyProtection="0"/>
    <xf numFmtId="0" fontId="115" fillId="0" borderId="711" applyNumberFormat="0" applyFill="0" applyAlignment="0" applyProtection="0"/>
    <xf numFmtId="0" fontId="47" fillId="0" borderId="721" applyNumberFormat="0" applyFill="0" applyAlignment="0" applyProtection="0"/>
    <xf numFmtId="0" fontId="47" fillId="0" borderId="721" applyNumberFormat="0" applyFill="0" applyAlignment="0" applyProtection="0"/>
    <xf numFmtId="0" fontId="47" fillId="0" borderId="721"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41" fillId="16" borderId="741" applyNumberFormat="0" applyAlignment="0" applyProtection="0"/>
    <xf numFmtId="0" fontId="47" fillId="0" borderId="735" applyNumberFormat="0" applyFill="0" applyAlignment="0" applyProtection="0"/>
    <xf numFmtId="0" fontId="38" fillId="6" borderId="741" applyNumberFormat="0" applyAlignment="0" applyProtection="0"/>
    <xf numFmtId="0" fontId="47" fillId="0" borderId="721" applyNumberFormat="0" applyFill="0" applyAlignment="0" applyProtection="0"/>
    <xf numFmtId="0" fontId="121" fillId="0" borderId="707" applyNumberFormat="0" applyFill="0">
      <alignment horizontal="centerContinuous" vertical="top"/>
    </xf>
    <xf numFmtId="0" fontId="47" fillId="0" borderId="688" applyNumberFormat="0" applyFill="0" applyAlignment="0" applyProtection="0"/>
    <xf numFmtId="0" fontId="115" fillId="0" borderId="687"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115" fillId="0" borderId="711" applyNumberFormat="0" applyFill="0" applyAlignment="0" applyProtection="0"/>
    <xf numFmtId="0" fontId="115" fillId="0" borderId="737" applyNumberFormat="0" applyFill="0" applyAlignment="0" applyProtection="0"/>
    <xf numFmtId="0" fontId="47" fillId="0" borderId="721" applyNumberFormat="0" applyFill="0" applyAlignment="0" applyProtection="0"/>
    <xf numFmtId="0" fontId="38" fillId="6" borderId="741" applyNumberFormat="0" applyAlignment="0" applyProtection="0"/>
    <xf numFmtId="0" fontId="47" fillId="0" borderId="688" applyNumberFormat="0" applyFill="0" applyAlignment="0" applyProtection="0"/>
    <xf numFmtId="0" fontId="115" fillId="0" borderId="70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73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115" fillId="0" borderId="687"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41" fillId="16" borderId="724" applyNumberFormat="0" applyAlignment="0" applyProtection="0"/>
    <xf numFmtId="0" fontId="47" fillId="0" borderId="732" applyNumberFormat="0" applyFill="0" applyAlignment="0" applyProtection="0"/>
    <xf numFmtId="0" fontId="42" fillId="0" borderId="728"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0" borderId="713" applyNumberFormat="0" applyFill="0">
      <alignment horizontal="centerContinuous" vertical="top"/>
    </xf>
    <xf numFmtId="0" fontId="47" fillId="0" borderId="712" applyNumberFormat="0" applyFill="0" applyAlignment="0" applyProtection="0"/>
    <xf numFmtId="0" fontId="38" fillId="6" borderId="694" applyNumberFormat="0" applyAlignment="0" applyProtection="0"/>
    <xf numFmtId="0" fontId="115" fillId="0" borderId="711" applyNumberFormat="0" applyFill="0" applyAlignment="0" applyProtection="0"/>
    <xf numFmtId="0" fontId="47" fillId="0" borderId="721" applyNumberFormat="0" applyFill="0" applyAlignment="0" applyProtection="0"/>
    <xf numFmtId="0" fontId="36" fillId="6" borderId="740" applyNumberFormat="0" applyAlignment="0" applyProtection="0"/>
    <xf numFmtId="0" fontId="47" fillId="0" borderId="703" applyNumberFormat="0" applyFill="0" applyAlignment="0" applyProtection="0"/>
    <xf numFmtId="0" fontId="115" fillId="0" borderId="711" applyNumberFormat="0" applyFill="0" applyAlignment="0" applyProtection="0"/>
    <xf numFmtId="0" fontId="47" fillId="0" borderId="677" applyNumberFormat="0" applyFill="0" applyAlignment="0" applyProtection="0"/>
    <xf numFmtId="0" fontId="121" fillId="0" borderId="679" applyNumberFormat="0" applyFill="0">
      <alignment horizontal="centerContinuous" vertical="top"/>
    </xf>
    <xf numFmtId="0" fontId="115" fillId="0" borderId="675" applyNumberFormat="0" applyFill="0" applyAlignment="0" applyProtection="0"/>
    <xf numFmtId="0" fontId="115" fillId="0" borderId="675" applyNumberFormat="0" applyFill="0" applyAlignment="0" applyProtection="0"/>
    <xf numFmtId="0" fontId="121" fillId="0" borderId="679" applyNumberFormat="0" applyFill="0">
      <alignment horizontal="centerContinuous" vertical="top"/>
    </xf>
    <xf numFmtId="0" fontId="121" fillId="0" borderId="710" applyNumberFormat="0" applyFill="0">
      <alignment horizontal="centerContinuous" vertical="top"/>
    </xf>
    <xf numFmtId="0" fontId="47" fillId="0" borderId="732" applyNumberFormat="0" applyFill="0" applyAlignment="0" applyProtection="0"/>
    <xf numFmtId="0" fontId="47" fillId="0" borderId="738" applyNumberFormat="0" applyFill="0" applyAlignment="0" applyProtection="0"/>
    <xf numFmtId="0" fontId="115" fillId="0" borderId="708" applyNumberFormat="0" applyFill="0" applyAlignment="0" applyProtection="0"/>
    <xf numFmtId="0" fontId="115" fillId="0" borderId="711" applyNumberFormat="0" applyFill="0" applyAlignment="0" applyProtection="0"/>
    <xf numFmtId="0" fontId="47" fillId="0" borderId="709" applyNumberFormat="0" applyFill="0" applyAlignment="0" applyProtection="0"/>
    <xf numFmtId="0" fontId="41" fillId="16" borderId="724" applyNumberFormat="0" applyAlignment="0" applyProtection="0"/>
    <xf numFmtId="0" fontId="115" fillId="0" borderId="708" applyNumberFormat="0" applyFill="0" applyAlignment="0" applyProtection="0"/>
    <xf numFmtId="0" fontId="47" fillId="0" borderId="738" applyNumberFormat="0" applyFill="0" applyAlignment="0" applyProtection="0"/>
    <xf numFmtId="0" fontId="38" fillId="6" borderId="724" applyNumberFormat="0" applyAlignment="0" applyProtection="0"/>
    <xf numFmtId="0" fontId="115" fillId="0" borderId="711" applyNumberFormat="0" applyFill="0" applyAlignment="0" applyProtection="0"/>
    <xf numFmtId="0" fontId="115" fillId="0" borderId="711" applyNumberFormat="0" applyFill="0" applyAlignment="0" applyProtection="0"/>
    <xf numFmtId="0" fontId="38" fillId="6" borderId="724" applyNumberFormat="0" applyAlignment="0" applyProtection="0"/>
    <xf numFmtId="0" fontId="115" fillId="0" borderId="690" applyNumberFormat="0" applyFill="0" applyAlignment="0" applyProtection="0"/>
    <xf numFmtId="0" fontId="41" fillId="16" borderId="681" applyNumberFormat="0" applyAlignment="0" applyProtection="0"/>
    <xf numFmtId="0" fontId="47" fillId="0" borderId="721" applyNumberFormat="0" applyFill="0" applyAlignment="0" applyProtection="0"/>
    <xf numFmtId="0" fontId="121" fillId="73" borderId="689" applyNumberFormat="0" applyBorder="0">
      <alignment horizontal="left" vertical="top" indent="1"/>
    </xf>
    <xf numFmtId="0" fontId="115" fillId="0" borderId="708" applyNumberFormat="0" applyFill="0" applyAlignment="0" applyProtection="0"/>
    <xf numFmtId="0" fontId="115" fillId="0" borderId="734" applyNumberFormat="0" applyFill="0" applyAlignment="0" applyProtection="0"/>
    <xf numFmtId="0" fontId="115" fillId="0" borderId="711" applyNumberFormat="0" applyFill="0" applyAlignment="0" applyProtection="0"/>
    <xf numFmtId="0" fontId="47" fillId="0" borderId="703" applyNumberFormat="0" applyFill="0" applyAlignment="0" applyProtection="0"/>
    <xf numFmtId="0" fontId="115" fillId="0" borderId="711" applyNumberFormat="0" applyFill="0" applyAlignment="0" applyProtection="0"/>
    <xf numFmtId="0" fontId="115" fillId="0" borderId="708" applyNumberFormat="0" applyFill="0" applyAlignment="0" applyProtection="0"/>
    <xf numFmtId="0" fontId="121" fillId="0" borderId="710" applyNumberFormat="0" applyFill="0">
      <alignment horizontal="centerContinuous" vertical="top"/>
    </xf>
    <xf numFmtId="0" fontId="115" fillId="0" borderId="711" applyNumberFormat="0" applyFill="0" applyAlignment="0" applyProtection="0"/>
    <xf numFmtId="0" fontId="47" fillId="0" borderId="703" applyNumberFormat="0" applyFill="0" applyAlignment="0" applyProtection="0"/>
    <xf numFmtId="0" fontId="47" fillId="0" borderId="703" applyNumberFormat="0" applyFill="0" applyAlignment="0" applyProtection="0"/>
    <xf numFmtId="0" fontId="115" fillId="0" borderId="702" applyNumberFormat="0" applyFill="0" applyAlignment="0" applyProtection="0"/>
    <xf numFmtId="0" fontId="47" fillId="0" borderId="703" applyNumberFormat="0" applyFill="0" applyAlignment="0" applyProtection="0"/>
    <xf numFmtId="0" fontId="47" fillId="0" borderId="712" applyNumberFormat="0" applyFill="0" applyAlignment="0" applyProtection="0"/>
    <xf numFmtId="0" fontId="47" fillId="0" borderId="691" applyNumberFormat="0" applyFill="0" applyAlignment="0" applyProtection="0"/>
    <xf numFmtId="0" fontId="47" fillId="0" borderId="691" applyNumberFormat="0" applyFill="0" applyAlignment="0" applyProtection="0"/>
    <xf numFmtId="0" fontId="115" fillId="0" borderId="737" applyNumberFormat="0" applyFill="0" applyAlignment="0" applyProtection="0"/>
    <xf numFmtId="0" fontId="115" fillId="0" borderId="731" applyNumberFormat="0" applyFill="0" applyAlignment="0" applyProtection="0"/>
    <xf numFmtId="0" fontId="47" fillId="0" borderId="738" applyNumberFormat="0" applyFill="0" applyAlignment="0" applyProtection="0"/>
    <xf numFmtId="0" fontId="36" fillId="6" borderId="723" applyNumberFormat="0" applyAlignment="0" applyProtection="0"/>
    <xf numFmtId="0" fontId="47" fillId="0" borderId="732" applyNumberFormat="0" applyFill="0" applyAlignment="0" applyProtection="0"/>
    <xf numFmtId="0" fontId="47" fillId="0" borderId="721" applyNumberFormat="0" applyFill="0" applyAlignment="0" applyProtection="0"/>
    <xf numFmtId="0" fontId="47" fillId="0" borderId="735" applyNumberFormat="0" applyFill="0" applyAlignment="0" applyProtection="0"/>
    <xf numFmtId="0" fontId="105" fillId="70" borderId="714" applyNumberFormat="0" applyAlignment="0" applyProtection="0"/>
    <xf numFmtId="0" fontId="38" fillId="6" borderId="694" applyNumberFormat="0" applyAlignment="0" applyProtection="0"/>
    <xf numFmtId="0" fontId="121" fillId="0" borderId="713" applyNumberFormat="0" applyFill="0">
      <alignment horizontal="centerContinuous" vertical="top"/>
    </xf>
    <xf numFmtId="0" fontId="41" fillId="16" borderId="694" applyNumberFormat="0" applyAlignment="0" applyProtection="0"/>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115" fillId="0" borderId="675" applyNumberFormat="0" applyFill="0" applyAlignment="0" applyProtection="0"/>
    <xf numFmtId="0" fontId="47" fillId="0" borderId="721" applyNumberFormat="0" applyFill="0" applyAlignment="0" applyProtection="0"/>
    <xf numFmtId="0" fontId="115" fillId="0" borderId="734" applyNumberFormat="0" applyFill="0" applyAlignment="0" applyProtection="0"/>
    <xf numFmtId="0" fontId="115" fillId="0" borderId="690" applyNumberFormat="0" applyFill="0" applyAlignment="0" applyProtection="0"/>
    <xf numFmtId="0" fontId="115" fillId="0" borderId="720" applyNumberFormat="0" applyFill="0" applyAlignment="0" applyProtection="0"/>
    <xf numFmtId="0" fontId="47" fillId="0" borderId="691" applyNumberFormat="0" applyFill="0" applyAlignment="0" applyProtection="0"/>
    <xf numFmtId="0" fontId="36" fillId="6" borderId="714" applyNumberFormat="0" applyAlignment="0" applyProtection="0"/>
    <xf numFmtId="0" fontId="115" fillId="0" borderId="702" applyNumberFormat="0" applyFill="0" applyAlignment="0" applyProtection="0"/>
    <xf numFmtId="0" fontId="115" fillId="0" borderId="737" applyNumberFormat="0" applyFill="0" applyAlignment="0" applyProtection="0"/>
    <xf numFmtId="0" fontId="121" fillId="0" borderId="692" applyNumberFormat="0" applyFill="0">
      <alignment horizontal="centerContinuous" vertical="top"/>
    </xf>
    <xf numFmtId="0" fontId="47" fillId="0" borderId="721" applyNumberFormat="0" applyFill="0" applyAlignment="0" applyProtection="0"/>
    <xf numFmtId="0" fontId="115" fillId="0" borderId="720" applyNumberFormat="0" applyFill="0" applyAlignment="0" applyProtection="0"/>
    <xf numFmtId="0" fontId="115" fillId="0" borderId="711" applyNumberFormat="0" applyFill="0" applyAlignment="0" applyProtection="0"/>
    <xf numFmtId="0" fontId="115" fillId="0" borderId="711" applyNumberFormat="0" applyFill="0" applyAlignment="0" applyProtection="0"/>
    <xf numFmtId="0" fontId="47" fillId="0" borderId="691" applyNumberFormat="0" applyFill="0" applyAlignment="0" applyProtection="0"/>
    <xf numFmtId="0" fontId="121" fillId="73" borderId="692" applyNumberFormat="0" applyBorder="0">
      <alignment horizontal="left" vertical="top" indent="1"/>
    </xf>
    <xf numFmtId="0" fontId="115" fillId="0" borderId="731" applyNumberFormat="0" applyFill="0" applyAlignment="0" applyProtection="0"/>
    <xf numFmtId="0" fontId="121" fillId="0" borderId="713" applyNumberFormat="0" applyFill="0">
      <alignment horizontal="centerContinuous" vertical="top"/>
    </xf>
    <xf numFmtId="0" fontId="115" fillId="0" borderId="711" applyNumberFormat="0" applyFill="0" applyAlignment="0" applyProtection="0"/>
    <xf numFmtId="0" fontId="121" fillId="0" borderId="713" applyNumberFormat="0" applyFill="0">
      <alignment horizontal="centerContinuous" vertical="top"/>
    </xf>
    <xf numFmtId="0" fontId="121" fillId="0" borderId="692" applyNumberFormat="0" applyFill="0">
      <alignment horizontal="centerContinuous" vertical="top"/>
    </xf>
    <xf numFmtId="0" fontId="115" fillId="0" borderId="720" applyNumberFormat="0" applyFill="0" applyAlignment="0" applyProtection="0"/>
    <xf numFmtId="0" fontId="115" fillId="0" borderId="737" applyNumberFormat="0" applyFill="0" applyAlignment="0" applyProtection="0"/>
    <xf numFmtId="0" fontId="121" fillId="0" borderId="713" applyNumberFormat="0" applyFill="0">
      <alignment horizontal="centerContinuous" vertical="top"/>
    </xf>
    <xf numFmtId="0" fontId="115" fillId="0" borderId="705" applyNumberFormat="0" applyFill="0" applyAlignment="0" applyProtection="0"/>
    <xf numFmtId="0" fontId="42" fillId="0" borderId="718" applyNumberFormat="0" applyFill="0" applyAlignment="0" applyProtection="0"/>
    <xf numFmtId="0" fontId="121" fillId="73" borderId="707" applyNumberFormat="0" applyBorder="0">
      <alignment horizontal="left" vertical="top" indent="1"/>
    </xf>
    <xf numFmtId="0" fontId="36" fillId="6" borderId="723" applyNumberFormat="0" applyAlignment="0" applyProtection="0"/>
    <xf numFmtId="0" fontId="115" fillId="0" borderId="711" applyNumberFormat="0" applyFill="0" applyAlignment="0" applyProtection="0"/>
    <xf numFmtId="0" fontId="115" fillId="0" borderId="705" applyNumberFormat="0" applyFill="0" applyAlignment="0" applyProtection="0"/>
    <xf numFmtId="0" fontId="115" fillId="0" borderId="675" applyNumberFormat="0" applyFill="0" applyAlignment="0" applyProtection="0"/>
    <xf numFmtId="0" fontId="115" fillId="0" borderId="737" applyNumberFormat="0" applyFill="0" applyAlignment="0" applyProtection="0"/>
    <xf numFmtId="0" fontId="115" fillId="0" borderId="702" applyNumberFormat="0" applyFill="0" applyAlignment="0" applyProtection="0"/>
    <xf numFmtId="0" fontId="121" fillId="73" borderId="692" applyNumberFormat="0" applyBorder="0">
      <alignment horizontal="left" vertical="top" indent="1"/>
    </xf>
    <xf numFmtId="0" fontId="115" fillId="0" borderId="734" applyNumberFormat="0" applyFill="0" applyAlignment="0" applyProtection="0"/>
    <xf numFmtId="0" fontId="115" fillId="0" borderId="720" applyNumberFormat="0" applyFill="0" applyAlignment="0" applyProtection="0"/>
    <xf numFmtId="0" fontId="121" fillId="0" borderId="722" applyNumberFormat="0" applyFill="0">
      <alignment horizontal="centerContinuous" vertical="top"/>
    </xf>
    <xf numFmtId="0" fontId="115" fillId="0" borderId="708" applyNumberFormat="0" applyFill="0" applyAlignment="0" applyProtection="0"/>
    <xf numFmtId="0" fontId="121" fillId="0" borderId="739" applyNumberFormat="0" applyFill="0">
      <alignment horizontal="centerContinuous" vertical="top"/>
    </xf>
    <xf numFmtId="0" fontId="47" fillId="0" borderId="691" applyNumberFormat="0" applyFill="0" applyAlignment="0" applyProtection="0"/>
    <xf numFmtId="0" fontId="115" fillId="0" borderId="711" applyNumberFormat="0" applyFill="0" applyAlignment="0" applyProtection="0"/>
    <xf numFmtId="0" fontId="115" fillId="0" borderId="702" applyNumberFormat="0" applyFill="0" applyAlignment="0" applyProtection="0"/>
    <xf numFmtId="0" fontId="121" fillId="0" borderId="713" applyNumberFormat="0" applyFill="0">
      <alignment horizontal="centerContinuous" vertical="top"/>
    </xf>
    <xf numFmtId="0" fontId="47" fillId="0" borderId="712" applyNumberFormat="0" applyFill="0" applyAlignment="0" applyProtection="0"/>
    <xf numFmtId="0" fontId="115" fillId="0" borderId="711" applyNumberFormat="0" applyFill="0" applyAlignment="0" applyProtection="0"/>
    <xf numFmtId="0" fontId="121" fillId="0" borderId="704" applyNumberFormat="0" applyFill="0">
      <alignment horizontal="centerContinuous" vertical="top"/>
    </xf>
    <xf numFmtId="0" fontId="115" fillId="0" borderId="702" applyNumberFormat="0" applyFill="0" applyAlignment="0" applyProtection="0"/>
    <xf numFmtId="0" fontId="115" fillId="0" borderId="702" applyNumberFormat="0" applyFill="0" applyAlignment="0" applyProtection="0"/>
    <xf numFmtId="0" fontId="115" fillId="0" borderId="702" applyNumberFormat="0" applyFill="0" applyAlignment="0" applyProtection="0"/>
    <xf numFmtId="0" fontId="115" fillId="0" borderId="708" applyNumberFormat="0" applyFill="0" applyAlignment="0" applyProtection="0"/>
    <xf numFmtId="0" fontId="115" fillId="0" borderId="720" applyNumberFormat="0" applyFill="0" applyAlignment="0" applyProtection="0"/>
    <xf numFmtId="0" fontId="115" fillId="0" borderId="702" applyNumberFormat="0" applyFill="0" applyAlignment="0" applyProtection="0"/>
    <xf numFmtId="0" fontId="47" fillId="0" borderId="735" applyNumberFormat="0" applyFill="0" applyAlignment="0" applyProtection="0"/>
    <xf numFmtId="0" fontId="115" fillId="0" borderId="737" applyNumberFormat="0" applyFill="0" applyAlignment="0" applyProtection="0"/>
    <xf numFmtId="0" fontId="115" fillId="0" borderId="711" applyNumberFormat="0" applyFill="0" applyAlignment="0" applyProtection="0"/>
    <xf numFmtId="0" fontId="38" fillId="6" borderId="724" applyNumberFormat="0" applyAlignment="0" applyProtection="0"/>
    <xf numFmtId="0" fontId="115" fillId="0" borderId="711" applyNumberFormat="0" applyFill="0" applyAlignment="0" applyProtection="0"/>
    <xf numFmtId="0" fontId="38" fillId="6" borderId="724" applyNumberFormat="0" applyAlignment="0" applyProtection="0"/>
    <xf numFmtId="0" fontId="47" fillId="0" borderId="706" applyNumberFormat="0" applyFill="0" applyAlignment="0" applyProtection="0"/>
    <xf numFmtId="0" fontId="47" fillId="0" borderId="706" applyNumberFormat="0" applyFill="0" applyAlignment="0" applyProtection="0"/>
    <xf numFmtId="0" fontId="41" fillId="16" borderId="724" applyNumberFormat="0" applyAlignment="0" applyProtection="0"/>
    <xf numFmtId="0" fontId="47" fillId="0" borderId="735" applyNumberFormat="0" applyFill="0" applyAlignment="0" applyProtection="0"/>
    <xf numFmtId="0" fontId="115" fillId="0" borderId="711" applyNumberFormat="0" applyFill="0" applyAlignment="0" applyProtection="0"/>
    <xf numFmtId="0" fontId="115" fillId="0" borderId="737" applyNumberFormat="0" applyFill="0" applyAlignment="0" applyProtection="0"/>
    <xf numFmtId="0" fontId="115" fillId="0" borderId="737" applyNumberFormat="0" applyFill="0" applyAlignment="0" applyProtection="0"/>
    <xf numFmtId="0" fontId="115" fillId="0" borderId="702" applyNumberFormat="0" applyFill="0" applyAlignment="0" applyProtection="0"/>
    <xf numFmtId="0" fontId="115" fillId="0" borderId="702" applyNumberFormat="0" applyFill="0" applyAlignment="0" applyProtection="0"/>
    <xf numFmtId="0" fontId="115" fillId="0" borderId="702" applyNumberFormat="0" applyFill="0" applyAlignment="0" applyProtection="0"/>
    <xf numFmtId="0" fontId="121" fillId="0" borderId="704" applyNumberFormat="0" applyFill="0">
      <alignment horizontal="centerContinuous" vertical="top"/>
    </xf>
    <xf numFmtId="0" fontId="115" fillId="0" borderId="702" applyNumberFormat="0" applyFill="0" applyAlignment="0" applyProtection="0"/>
    <xf numFmtId="0" fontId="47" fillId="0" borderId="732" applyNumberFormat="0" applyFill="0" applyAlignment="0" applyProtection="0"/>
    <xf numFmtId="0" fontId="41" fillId="16" borderId="724" applyNumberFormat="0" applyAlignment="0" applyProtection="0"/>
    <xf numFmtId="0" fontId="47" fillId="0" borderId="732" applyNumberFormat="0" applyFill="0" applyAlignment="0" applyProtection="0"/>
    <xf numFmtId="0" fontId="115" fillId="0" borderId="702" applyNumberFormat="0" applyFill="0" applyAlignment="0" applyProtection="0"/>
    <xf numFmtId="0" fontId="47" fillId="0" borderId="735" applyNumberFormat="0" applyFill="0" applyAlignment="0" applyProtection="0"/>
    <xf numFmtId="0" fontId="121" fillId="73" borderId="713" applyNumberFormat="0" applyBorder="0">
      <alignment horizontal="left" vertical="top" indent="1"/>
    </xf>
    <xf numFmtId="0" fontId="36" fillId="6" borderId="693" applyNumberFormat="0" applyAlignment="0" applyProtection="0"/>
    <xf numFmtId="0" fontId="115" fillId="0" borderId="711" applyNumberFormat="0" applyFill="0" applyAlignment="0" applyProtection="0"/>
    <xf numFmtId="0" fontId="121" fillId="0" borderId="713" applyNumberFormat="0" applyFill="0">
      <alignment horizontal="centerContinuous" vertical="top"/>
    </xf>
    <xf numFmtId="0" fontId="115" fillId="0" borderId="737" applyNumberFormat="0" applyFill="0" applyAlignment="0" applyProtection="0"/>
    <xf numFmtId="0" fontId="121" fillId="0" borderId="710" applyNumberFormat="0" applyFill="0">
      <alignment horizontal="centerContinuous" vertical="top"/>
    </xf>
    <xf numFmtId="0" fontId="121" fillId="0" borderId="704" applyNumberFormat="0" applyFill="0">
      <alignment horizontal="centerContinuous" vertical="top"/>
    </xf>
    <xf numFmtId="0" fontId="47" fillId="0" borderId="732" applyNumberFormat="0" applyFill="0" applyAlignment="0" applyProtection="0"/>
    <xf numFmtId="0" fontId="41" fillId="16" borderId="694" applyNumberFormat="0" applyAlignment="0" applyProtection="0"/>
    <xf numFmtId="0" fontId="115" fillId="0" borderId="720" applyNumberFormat="0" applyFill="0" applyAlignment="0" applyProtection="0"/>
    <xf numFmtId="0" fontId="115" fillId="0" borderId="720" applyNumberFormat="0" applyFill="0" applyAlignment="0" applyProtection="0"/>
    <xf numFmtId="0" fontId="115" fillId="0" borderId="702" applyNumberFormat="0" applyFill="0" applyAlignment="0" applyProtection="0"/>
    <xf numFmtId="0" fontId="47" fillId="0" borderId="732" applyNumberFormat="0" applyFill="0" applyAlignment="0" applyProtection="0"/>
    <xf numFmtId="0" fontId="47" fillId="0" borderId="738" applyNumberFormat="0" applyFill="0" applyAlignment="0" applyProtection="0"/>
    <xf numFmtId="0" fontId="47" fillId="0" borderId="732" applyNumberFormat="0" applyFill="0" applyAlignment="0" applyProtection="0"/>
    <xf numFmtId="0" fontId="115" fillId="0" borderId="702" applyNumberFormat="0" applyFill="0" applyAlignment="0" applyProtection="0"/>
    <xf numFmtId="0" fontId="121" fillId="0" borderId="704" applyNumberFormat="0" applyFill="0">
      <alignment horizontal="centerContinuous" vertical="top"/>
    </xf>
    <xf numFmtId="0" fontId="47" fillId="0" borderId="703" applyNumberFormat="0" applyFill="0" applyAlignment="0" applyProtection="0"/>
    <xf numFmtId="0" fontId="115" fillId="0" borderId="737" applyNumberFormat="0" applyFill="0" applyAlignment="0" applyProtection="0"/>
    <xf numFmtId="0" fontId="47" fillId="0" borderId="703" applyNumberFormat="0" applyFill="0" applyAlignment="0" applyProtection="0"/>
    <xf numFmtId="0" fontId="121" fillId="73" borderId="692" applyNumberFormat="0" applyBorder="0">
      <alignment horizontal="left" vertical="top" indent="1"/>
    </xf>
    <xf numFmtId="0" fontId="115" fillId="0" borderId="737" applyNumberFormat="0" applyFill="0" applyAlignment="0" applyProtection="0"/>
    <xf numFmtId="0" fontId="115" fillId="0" borderId="690" applyNumberFormat="0" applyFill="0" applyAlignment="0" applyProtection="0"/>
    <xf numFmtId="0" fontId="47" fillId="0" borderId="703" applyNumberFormat="0" applyFill="0" applyAlignment="0" applyProtection="0"/>
    <xf numFmtId="0" fontId="47" fillId="0" borderId="732" applyNumberFormat="0" applyFill="0" applyAlignment="0" applyProtection="0"/>
    <xf numFmtId="0" fontId="47" fillId="0" borderId="735" applyNumberFormat="0" applyFill="0" applyAlignment="0" applyProtection="0"/>
    <xf numFmtId="0" fontId="115" fillId="0" borderId="737" applyNumberFormat="0" applyFill="0" applyAlignment="0" applyProtection="0"/>
    <xf numFmtId="0" fontId="47" fillId="0" borderId="732" applyNumberFormat="0" applyFill="0" applyAlignment="0" applyProtection="0"/>
    <xf numFmtId="0" fontId="115" fillId="0" borderId="731" applyNumberFormat="0" applyFill="0" applyAlignment="0" applyProtection="0"/>
    <xf numFmtId="0" fontId="115" fillId="0" borderId="705" applyNumberFormat="0" applyFill="0" applyAlignment="0" applyProtection="0"/>
    <xf numFmtId="0" fontId="105" fillId="70" borderId="714" applyNumberFormat="0" applyAlignment="0" applyProtection="0"/>
    <xf numFmtId="0" fontId="115" fillId="0" borderId="720" applyNumberFormat="0" applyFill="0" applyAlignment="0" applyProtection="0"/>
    <xf numFmtId="0" fontId="36" fillId="6" borderId="723" applyNumberFormat="0" applyAlignment="0" applyProtection="0"/>
    <xf numFmtId="44" fontId="2" fillId="0" borderId="0" applyFont="0" applyFill="0" applyBorder="0" applyAlignment="0" applyProtection="0"/>
    <xf numFmtId="0" fontId="115" fillId="0" borderId="702" applyNumberFormat="0" applyFill="0" applyAlignment="0" applyProtection="0"/>
    <xf numFmtId="0" fontId="115" fillId="0" borderId="702" applyNumberFormat="0" applyFill="0" applyAlignment="0" applyProtection="0"/>
    <xf numFmtId="0" fontId="105" fillId="70" borderId="667" applyNumberFormat="0" applyAlignment="0" applyProtection="0"/>
    <xf numFmtId="182" fontId="102" fillId="69" borderId="669" applyFont="0" applyFill="0" applyBorder="0" applyProtection="0">
      <alignment vertical="center"/>
    </xf>
    <xf numFmtId="0" fontId="115" fillId="0" borderId="720" applyNumberFormat="0" applyFill="0" applyAlignment="0" applyProtection="0"/>
    <xf numFmtId="0" fontId="36" fillId="6" borderId="161" applyNumberFormat="0" applyAlignment="0" applyProtection="0"/>
    <xf numFmtId="0" fontId="121" fillId="73" borderId="692" applyNumberFormat="0" applyBorder="0">
      <alignment horizontal="left" vertical="top" indent="1"/>
    </xf>
    <xf numFmtId="0" fontId="115" fillId="0" borderId="737" applyNumberFormat="0" applyFill="0" applyAlignment="0" applyProtection="0"/>
    <xf numFmtId="0" fontId="47" fillId="0" borderId="735" applyNumberFormat="0" applyFill="0" applyAlignment="0" applyProtection="0"/>
    <xf numFmtId="0" fontId="121" fillId="73" borderId="704" applyNumberFormat="0" applyBorder="0">
      <alignment horizontal="left" vertical="top" indent="1"/>
    </xf>
    <xf numFmtId="0" fontId="107" fillId="57" borderId="694" applyNumberFormat="0" applyAlignment="0" applyProtection="0"/>
    <xf numFmtId="0" fontId="41" fillId="16" borderId="664" applyNumberFormat="0" applyAlignment="0" applyProtection="0"/>
    <xf numFmtId="0" fontId="121" fillId="0" borderId="704" applyNumberFormat="0" applyFill="0">
      <alignment horizontal="centerContinuous" vertical="top"/>
    </xf>
    <xf numFmtId="0" fontId="121" fillId="73" borderId="710" applyNumberFormat="0" applyBorder="0">
      <alignment horizontal="left" vertical="top" indent="1"/>
    </xf>
    <xf numFmtId="0" fontId="41" fillId="16" borderId="672" applyNumberFormat="0" applyAlignment="0" applyProtection="0"/>
    <xf numFmtId="0" fontId="115" fillId="0" borderId="702" applyNumberFormat="0" applyFill="0" applyAlignment="0" applyProtection="0"/>
    <xf numFmtId="0" fontId="115" fillId="0" borderId="731" applyNumberFormat="0" applyFill="0" applyAlignment="0" applyProtection="0"/>
    <xf numFmtId="0" fontId="115" fillId="0" borderId="720" applyNumberFormat="0" applyFill="0" applyAlignment="0" applyProtection="0"/>
    <xf numFmtId="0" fontId="41" fillId="16" borderId="694" applyNumberFormat="0" applyAlignment="0" applyProtection="0"/>
    <xf numFmtId="0" fontId="121" fillId="73" borderId="707" applyNumberFormat="0" applyBorder="0">
      <alignment horizontal="left" vertical="top" indent="1"/>
    </xf>
    <xf numFmtId="0" fontId="115" fillId="0" borderId="720" applyNumberFormat="0" applyFill="0" applyAlignment="0" applyProtection="0"/>
    <xf numFmtId="0" fontId="115" fillId="0" borderId="720" applyNumberFormat="0" applyFill="0" applyAlignment="0" applyProtection="0"/>
    <xf numFmtId="0" fontId="106" fillId="70" borderId="664" applyNumberFormat="0" applyAlignment="0" applyProtection="0"/>
    <xf numFmtId="0" fontId="107" fillId="57" borderId="664" applyNumberFormat="0" applyAlignment="0" applyProtection="0"/>
    <xf numFmtId="0" fontId="42" fillId="0" borderId="665" applyNumberFormat="0" applyFill="0" applyAlignment="0" applyProtection="0"/>
    <xf numFmtId="0" fontId="47" fillId="0" borderId="735" applyNumberFormat="0" applyFill="0" applyAlignment="0" applyProtection="0"/>
    <xf numFmtId="0" fontId="106" fillId="70" borderId="715" applyNumberFormat="0" applyAlignment="0" applyProtection="0"/>
    <xf numFmtId="0" fontId="90" fillId="58" borderId="666" applyNumberFormat="0" applyFont="0" applyAlignment="0" applyProtection="0"/>
    <xf numFmtId="0" fontId="42" fillId="0" borderId="668" applyNumberFormat="0" applyFill="0" applyAlignment="0" applyProtection="0"/>
    <xf numFmtId="0" fontId="38" fillId="6" borderId="664" applyNumberFormat="0" applyAlignment="0" applyProtection="0"/>
    <xf numFmtId="0" fontId="107" fillId="57" borderId="715" applyNumberFormat="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664" applyNumberFormat="0" applyAlignment="0" applyProtection="0"/>
    <xf numFmtId="0" fontId="36" fillId="6" borderId="66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42" fillId="0" borderId="716" applyNumberFormat="0" applyFill="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664" applyNumberFormat="0" applyAlignment="0" applyProtection="0"/>
    <xf numFmtId="43" fontId="1" fillId="0" borderId="0" applyFont="0" applyFill="0" applyBorder="0" applyAlignment="0" applyProtection="0"/>
    <xf numFmtId="0" fontId="115" fillId="0" borderId="71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670" applyBorder="0">
      <alignment horizontal="left" vertical="center" indent="2"/>
    </xf>
    <xf numFmtId="0" fontId="121" fillId="0" borderId="722" applyNumberFormat="0" applyFill="0">
      <alignment horizontal="centerContinuous" vertical="top"/>
    </xf>
    <xf numFmtId="0" fontId="115" fillId="0" borderId="734" applyNumberFormat="0" applyFill="0" applyAlignment="0" applyProtection="0"/>
    <xf numFmtId="44" fontId="2" fillId="0" borderId="0" applyFont="0" applyFill="0" applyBorder="0" applyAlignment="0" applyProtection="0"/>
    <xf numFmtId="44" fontId="2" fillId="0" borderId="0" applyFont="0" applyFill="0" applyBorder="0" applyAlignment="0" applyProtection="0"/>
    <xf numFmtId="0" fontId="105" fillId="70" borderId="714" applyNumberFormat="0" applyAlignment="0" applyProtection="0"/>
    <xf numFmtId="0" fontId="115" fillId="0" borderId="720" applyNumberFormat="0" applyFill="0" applyAlignment="0" applyProtection="0"/>
    <xf numFmtId="0" fontId="121" fillId="0" borderId="733" applyNumberFormat="0" applyFill="0">
      <alignment horizontal="centerContinuous" vertical="top"/>
    </xf>
    <xf numFmtId="0" fontId="90" fillId="58" borderId="717" applyNumberFormat="0" applyFont="0" applyAlignment="0" applyProtection="0"/>
    <xf numFmtId="183" fontId="102" fillId="69" borderId="670" applyBorder="0">
      <alignment horizontal="left" vertical="center" indent="2"/>
    </xf>
    <xf numFmtId="0" fontId="47" fillId="0" borderId="712" applyNumberFormat="0" applyFill="0" applyAlignment="0" applyProtection="0"/>
    <xf numFmtId="0" fontId="47" fillId="0" borderId="712" applyNumberFormat="0" applyFill="0" applyAlignment="0" applyProtection="0"/>
    <xf numFmtId="0" fontId="115" fillId="0" borderId="720" applyNumberFormat="0" applyFill="0" applyAlignment="0" applyProtection="0"/>
    <xf numFmtId="0" fontId="121" fillId="0" borderId="722" applyNumberFormat="0" applyFill="0">
      <alignment horizontal="centerContinuous" vertical="top"/>
    </xf>
    <xf numFmtId="0" fontId="47" fillId="0" borderId="703" applyNumberFormat="0" applyFill="0" applyAlignment="0" applyProtection="0"/>
    <xf numFmtId="0" fontId="115" fillId="0" borderId="711" applyNumberFormat="0" applyFill="0" applyAlignment="0" applyProtection="0"/>
    <xf numFmtId="0" fontId="115" fillId="0" borderId="737" applyNumberFormat="0" applyFill="0" applyAlignment="0" applyProtection="0"/>
    <xf numFmtId="0" fontId="47" fillId="0" borderId="703" applyNumberFormat="0" applyFill="0" applyAlignment="0" applyProtection="0"/>
    <xf numFmtId="0" fontId="115" fillId="0" borderId="702" applyNumberFormat="0" applyFill="0" applyAlignment="0" applyProtection="0"/>
    <xf numFmtId="0" fontId="115" fillId="0" borderId="731" applyNumberFormat="0" applyFill="0" applyAlignment="0" applyProtection="0"/>
    <xf numFmtId="0" fontId="121" fillId="0" borderId="739" applyNumberFormat="0" applyFill="0">
      <alignment horizontal="centerContinuous" vertical="top"/>
    </xf>
    <xf numFmtId="0" fontId="115" fillId="0" borderId="690" applyNumberFormat="0" applyFill="0" applyAlignment="0" applyProtection="0"/>
    <xf numFmtId="0" fontId="47" fillId="0" borderId="712" applyNumberFormat="0" applyFill="0" applyAlignment="0" applyProtection="0"/>
    <xf numFmtId="0" fontId="115" fillId="0" borderId="720" applyNumberFormat="0" applyFill="0" applyAlignment="0" applyProtection="0"/>
    <xf numFmtId="0" fontId="47" fillId="0" borderId="732" applyNumberFormat="0" applyFill="0" applyAlignment="0" applyProtection="0"/>
    <xf numFmtId="0" fontId="36" fillId="6" borderId="667" applyNumberFormat="0" applyAlignment="0" applyProtection="0"/>
    <xf numFmtId="0" fontId="47" fillId="0" borderId="712" applyNumberFormat="0" applyFill="0" applyAlignment="0" applyProtection="0"/>
    <xf numFmtId="0" fontId="47" fillId="0" borderId="712" applyNumberFormat="0" applyFill="0" applyAlignment="0" applyProtection="0"/>
    <xf numFmtId="0" fontId="115" fillId="0" borderId="731" applyNumberFormat="0" applyFill="0" applyAlignment="0" applyProtection="0"/>
    <xf numFmtId="0" fontId="121" fillId="73" borderId="713" applyNumberFormat="0" applyBorder="0">
      <alignment horizontal="left" vertical="top" indent="1"/>
    </xf>
    <xf numFmtId="0" fontId="36" fillId="6" borderId="714" applyNumberFormat="0" applyAlignment="0" applyProtection="0"/>
    <xf numFmtId="0" fontId="121" fillId="0" borderId="713" applyNumberFormat="0" applyFill="0">
      <alignment horizontal="centerContinuous" vertical="top"/>
    </xf>
    <xf numFmtId="0" fontId="121" fillId="73" borderId="713" applyNumberFormat="0" applyBorder="0">
      <alignment horizontal="left" vertical="top" indent="1"/>
    </xf>
    <xf numFmtId="0" fontId="115" fillId="0" borderId="734" applyNumberFormat="0" applyFill="0" applyAlignment="0" applyProtection="0"/>
    <xf numFmtId="0" fontId="121" fillId="0" borderId="736" applyNumberFormat="0" applyFill="0">
      <alignment horizontal="centerContinuous" vertical="top"/>
    </xf>
    <xf numFmtId="0" fontId="47" fillId="0" borderId="691" applyNumberFormat="0" applyFill="0" applyAlignment="0" applyProtection="0"/>
    <xf numFmtId="0" fontId="115" fillId="0" borderId="720" applyNumberFormat="0" applyFill="0" applyAlignment="0" applyProtection="0"/>
    <xf numFmtId="0" fontId="115" fillId="0" borderId="734" applyNumberFormat="0" applyFill="0" applyAlignment="0" applyProtection="0"/>
    <xf numFmtId="0" fontId="115" fillId="0" borderId="720" applyNumberFormat="0" applyFill="0" applyAlignment="0" applyProtection="0"/>
    <xf numFmtId="0" fontId="121" fillId="73" borderId="713" applyNumberFormat="0" applyBorder="0">
      <alignment horizontal="left" vertical="top" indent="1"/>
    </xf>
    <xf numFmtId="0" fontId="47" fillId="0" borderId="735" applyNumberFormat="0" applyFill="0" applyAlignment="0" applyProtection="0"/>
    <xf numFmtId="0" fontId="115" fillId="0" borderId="731" applyNumberFormat="0" applyFill="0" applyAlignment="0" applyProtection="0"/>
    <xf numFmtId="182" fontId="102" fillId="69" borderId="669" applyFont="0" applyFill="0" applyBorder="0" applyProtection="0">
      <alignment vertical="center"/>
    </xf>
    <xf numFmtId="0" fontId="105" fillId="70" borderId="667" applyNumberFormat="0" applyAlignment="0" applyProtection="0"/>
    <xf numFmtId="183" fontId="102" fillId="69" borderId="685" applyBorder="0">
      <alignment horizontal="left" vertical="center" indent="2"/>
    </xf>
    <xf numFmtId="0" fontId="47" fillId="0" borderId="735" applyNumberFormat="0" applyFill="0" applyAlignment="0" applyProtection="0"/>
    <xf numFmtId="0" fontId="115" fillId="0" borderId="734" applyNumberFormat="0" applyFill="0" applyAlignment="0" applyProtection="0"/>
    <xf numFmtId="0" fontId="105" fillId="70" borderId="667" applyNumberFormat="0" applyAlignment="0" applyProtection="0"/>
    <xf numFmtId="0" fontId="115" fillId="0" borderId="731" applyNumberFormat="0" applyFill="0" applyAlignment="0" applyProtection="0"/>
    <xf numFmtId="0" fontId="121" fillId="73" borderId="713" applyNumberFormat="0" applyBorder="0">
      <alignment horizontal="left" vertical="top" indent="1"/>
    </xf>
    <xf numFmtId="0" fontId="36" fillId="6" borderId="667" applyNumberFormat="0" applyAlignment="0" applyProtection="0"/>
    <xf numFmtId="0" fontId="115" fillId="0" borderId="731" applyNumberFormat="0" applyFill="0" applyAlignment="0" applyProtection="0"/>
    <xf numFmtId="0" fontId="115" fillId="0" borderId="734" applyNumberFormat="0" applyFill="0" applyAlignment="0" applyProtection="0"/>
    <xf numFmtId="0" fontId="105" fillId="70" borderId="667" applyNumberFormat="0" applyAlignment="0" applyProtection="0"/>
    <xf numFmtId="0" fontId="121" fillId="0" borderId="722" applyNumberFormat="0" applyFill="0">
      <alignment horizontal="centerContinuous" vertical="top"/>
    </xf>
    <xf numFmtId="0" fontId="47" fillId="0" borderId="706" applyNumberFormat="0" applyFill="0" applyAlignment="0" applyProtection="0"/>
    <xf numFmtId="183" fontId="102" fillId="69" borderId="670" applyBorder="0">
      <alignment horizontal="left" vertical="center" indent="2"/>
    </xf>
    <xf numFmtId="0" fontId="42" fillId="0" borderId="718"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15" fillId="0" borderId="675" applyNumberFormat="0" applyFill="0" applyAlignment="0" applyProtection="0"/>
    <xf numFmtId="0" fontId="115" fillId="0" borderId="675" applyNumberFormat="0" applyFill="0" applyAlignment="0" applyProtection="0"/>
    <xf numFmtId="0" fontId="121" fillId="73" borderId="679" applyNumberFormat="0" applyBorder="0">
      <alignment horizontal="left" vertical="top" indent="1"/>
    </xf>
    <xf numFmtId="0" fontId="121" fillId="0" borderId="679" applyNumberFormat="0" applyFill="0">
      <alignment horizontal="centerContinuous" vertical="top"/>
    </xf>
    <xf numFmtId="0" fontId="90" fillId="58" borderId="683" applyNumberFormat="0" applyFont="0" applyAlignment="0" applyProtection="0"/>
    <xf numFmtId="0" fontId="105" fillId="70" borderId="680" applyNumberFormat="0" applyAlignment="0" applyProtection="0"/>
    <xf numFmtId="0" fontId="106" fillId="70" borderId="681" applyNumberFormat="0" applyAlignment="0" applyProtection="0"/>
    <xf numFmtId="0" fontId="107" fillId="57" borderId="681" applyNumberFormat="0" applyAlignment="0" applyProtection="0"/>
    <xf numFmtId="0" fontId="42" fillId="0" borderId="682" applyNumberFormat="0" applyFill="0" applyAlignment="0" applyProtection="0"/>
    <xf numFmtId="0" fontId="105" fillId="70" borderId="680" applyNumberFormat="0" applyAlignment="0" applyProtection="0"/>
    <xf numFmtId="0" fontId="107" fillId="57" borderId="681" applyNumberFormat="0" applyAlignment="0" applyProtection="0"/>
    <xf numFmtId="0" fontId="90" fillId="58" borderId="683" applyNumberFormat="0" applyFont="0" applyAlignment="0" applyProtection="0"/>
    <xf numFmtId="0" fontId="47" fillId="0" borderId="677" applyNumberFormat="0" applyFill="0" applyAlignment="0" applyProtection="0"/>
    <xf numFmtId="0" fontId="47" fillId="0" borderId="677" applyNumberFormat="0" applyFill="0" applyAlignment="0" applyProtection="0"/>
    <xf numFmtId="0" fontId="115" fillId="0" borderId="675" applyNumberFormat="0" applyFill="0" applyAlignment="0" applyProtection="0"/>
    <xf numFmtId="0" fontId="47" fillId="0" borderId="677" applyNumberFormat="0" applyFill="0" applyAlignment="0" applyProtection="0"/>
    <xf numFmtId="0" fontId="47" fillId="0" borderId="677" applyNumberFormat="0" applyFill="0" applyAlignment="0" applyProtection="0"/>
    <xf numFmtId="0" fontId="121" fillId="73" borderId="679" applyNumberFormat="0" applyBorder="0">
      <alignment horizontal="left" vertical="top" indent="1"/>
    </xf>
    <xf numFmtId="0" fontId="36" fillId="6" borderId="680" applyNumberFormat="0" applyAlignment="0" applyProtection="0"/>
    <xf numFmtId="0" fontId="121" fillId="0" borderId="679" applyNumberFormat="0" applyFill="0">
      <alignment horizontal="centerContinuous" vertical="top"/>
    </xf>
    <xf numFmtId="0" fontId="121" fillId="73" borderId="679" applyNumberFormat="0" applyBorder="0">
      <alignment horizontal="left" vertical="top" indent="1"/>
    </xf>
    <xf numFmtId="0" fontId="121" fillId="73" borderId="679" applyNumberFormat="0" applyBorder="0">
      <alignment horizontal="left" vertical="top" indent="1"/>
    </xf>
    <xf numFmtId="0" fontId="42" fillId="0" borderId="682" applyNumberFormat="0" applyFill="0" applyAlignment="0" applyProtection="0"/>
    <xf numFmtId="0" fontId="121" fillId="73" borderId="679" applyNumberFormat="0" applyBorder="0">
      <alignment horizontal="left" vertical="top" indent="1"/>
    </xf>
    <xf numFmtId="0" fontId="47" fillId="0" borderId="709" applyNumberFormat="0" applyFill="0" applyAlignment="0" applyProtection="0"/>
    <xf numFmtId="0" fontId="115" fillId="0" borderId="690" applyNumberFormat="0" applyFill="0" applyAlignment="0" applyProtection="0"/>
    <xf numFmtId="0" fontId="105" fillId="70" borderId="680" applyNumberFormat="0" applyAlignment="0" applyProtection="0"/>
    <xf numFmtId="0" fontId="106" fillId="70" borderId="681" applyNumberFormat="0" applyAlignment="0" applyProtection="0"/>
    <xf numFmtId="0" fontId="107" fillId="57" borderId="681" applyNumberFormat="0" applyAlignment="0" applyProtection="0"/>
    <xf numFmtId="0" fontId="42" fillId="0" borderId="682" applyNumberFormat="0" applyFill="0" applyAlignment="0" applyProtection="0"/>
    <xf numFmtId="0" fontId="121" fillId="0" borderId="733" applyNumberFormat="0" applyFill="0">
      <alignment horizontal="centerContinuous" vertical="top"/>
    </xf>
    <xf numFmtId="0" fontId="90" fillId="58" borderId="683" applyNumberFormat="0" applyFont="0" applyAlignment="0" applyProtection="0"/>
    <xf numFmtId="0" fontId="115" fillId="0" borderId="702" applyNumberFormat="0" applyFill="0" applyAlignment="0" applyProtection="0"/>
    <xf numFmtId="0" fontId="36" fillId="6" borderId="680" applyNumberFormat="0" applyAlignment="0" applyProtection="0"/>
    <xf numFmtId="0" fontId="47" fillId="0" borderId="721" applyNumberFormat="0" applyFill="0" applyAlignment="0" applyProtection="0"/>
    <xf numFmtId="0" fontId="47" fillId="0" borderId="721" applyNumberFormat="0" applyFill="0" applyAlignment="0" applyProtection="0"/>
    <xf numFmtId="0" fontId="115" fillId="0" borderId="737" applyNumberFormat="0" applyFill="0" applyAlignment="0" applyProtection="0"/>
    <xf numFmtId="182" fontId="102" fillId="69" borderId="730" applyFont="0" applyFill="0" applyBorder="0" applyProtection="0">
      <alignment vertical="center"/>
    </xf>
    <xf numFmtId="0" fontId="115" fillId="0" borderId="734" applyNumberFormat="0" applyFill="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21" applyNumberFormat="0" applyFill="0" applyAlignment="0" applyProtection="0"/>
    <xf numFmtId="0" fontId="115" fillId="0" borderId="737" applyNumberFormat="0" applyFill="0" applyAlignment="0" applyProtection="0"/>
    <xf numFmtId="0" fontId="121" fillId="0" borderId="736" applyNumberFormat="0" applyFill="0">
      <alignment horizontal="centerContinuous" vertical="top"/>
    </xf>
    <xf numFmtId="0" fontId="47" fillId="0" borderId="688" applyNumberFormat="0" applyFill="0" applyAlignment="0" applyProtection="0"/>
    <xf numFmtId="0" fontId="121" fillId="0" borderId="739" applyNumberFormat="0" applyFill="0">
      <alignment horizontal="centerContinuous" vertical="top"/>
    </xf>
    <xf numFmtId="0" fontId="47" fillId="0" borderId="691" applyNumberFormat="0" applyFill="0" applyAlignment="0" applyProtection="0"/>
    <xf numFmtId="183" fontId="102" fillId="69" borderId="700" applyBorder="0">
      <alignment horizontal="left" vertical="center" indent="2"/>
    </xf>
    <xf numFmtId="0" fontId="47" fillId="0" borderId="688" applyNumberFormat="0" applyFill="0" applyAlignment="0" applyProtection="0"/>
    <xf numFmtId="0" fontId="121" fillId="73" borderId="689" applyNumberFormat="0" applyBorder="0">
      <alignment horizontal="left" vertical="top" indent="1"/>
    </xf>
    <xf numFmtId="0" fontId="47" fillId="0" borderId="706" applyNumberFormat="0" applyFill="0" applyAlignment="0" applyProtection="0"/>
    <xf numFmtId="0" fontId="115" fillId="0" borderId="720" applyNumberFormat="0" applyFill="0" applyAlignment="0" applyProtection="0"/>
    <xf numFmtId="0" fontId="115" fillId="0" borderId="687" applyNumberFormat="0" applyFill="0" applyAlignment="0" applyProtection="0"/>
    <xf numFmtId="0" fontId="47" fillId="0" borderId="688" applyNumberFormat="0" applyFill="0" applyAlignment="0" applyProtection="0"/>
    <xf numFmtId="0" fontId="121" fillId="73" borderId="689" applyNumberFormat="0" applyBorder="0">
      <alignment horizontal="left" vertical="top" indent="1"/>
    </xf>
    <xf numFmtId="0" fontId="115" fillId="0" borderId="687" applyNumberFormat="0" applyFill="0" applyAlignment="0" applyProtection="0"/>
    <xf numFmtId="0" fontId="115" fillId="0" borderId="687"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183" fontId="102" fillId="69" borderId="700" applyBorder="0">
      <alignment horizontal="left" vertical="center" indent="2"/>
    </xf>
    <xf numFmtId="0" fontId="106" fillId="70" borderId="694" applyNumberFormat="0" applyAlignment="0" applyProtection="0"/>
    <xf numFmtId="0" fontId="47" fillId="0" borderId="703" applyNumberFormat="0" applyFill="0" applyAlignment="0" applyProtection="0"/>
    <xf numFmtId="0" fontId="115" fillId="0" borderId="737"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115" fillId="0" borderId="687" applyNumberFormat="0" applyFill="0" applyAlignment="0" applyProtection="0"/>
    <xf numFmtId="0" fontId="115" fillId="0" borderId="687" applyNumberFormat="0" applyFill="0" applyAlignment="0" applyProtection="0"/>
    <xf numFmtId="0" fontId="121" fillId="0" borderId="689" applyNumberFormat="0" applyFill="0">
      <alignment horizontal="centerContinuous" vertical="top"/>
    </xf>
    <xf numFmtId="0" fontId="47" fillId="0" borderId="688" applyNumberFormat="0" applyFill="0" applyAlignment="0" applyProtection="0"/>
    <xf numFmtId="0" fontId="115" fillId="0" borderId="687" applyNumberFormat="0" applyFill="0" applyAlignment="0" applyProtection="0"/>
    <xf numFmtId="0" fontId="115" fillId="0" borderId="687" applyNumberFormat="0" applyFill="0" applyAlignment="0" applyProtection="0"/>
    <xf numFmtId="0" fontId="121" fillId="73" borderId="689" applyNumberFormat="0" applyBorder="0">
      <alignment horizontal="left" vertical="top" indent="1"/>
    </xf>
    <xf numFmtId="0" fontId="121" fillId="0" borderId="689" applyNumberFormat="0" applyFill="0">
      <alignment horizontal="centerContinuous" vertical="top"/>
    </xf>
    <xf numFmtId="0" fontId="115" fillId="0" borderId="720"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115" fillId="0" borderId="687" applyNumberFormat="0" applyFill="0" applyAlignment="0" applyProtection="0"/>
    <xf numFmtId="0" fontId="47" fillId="0" borderId="688" applyNumberFormat="0" applyFill="0" applyAlignment="0" applyProtection="0"/>
    <xf numFmtId="0" fontId="47" fillId="0" borderId="688" applyNumberFormat="0" applyFill="0" applyAlignment="0" applyProtection="0"/>
    <xf numFmtId="0" fontId="121" fillId="73" borderId="689" applyNumberFormat="0" applyBorder="0">
      <alignment horizontal="left" vertical="top" indent="1"/>
    </xf>
    <xf numFmtId="0" fontId="121" fillId="0" borderId="689" applyNumberFormat="0" applyFill="0">
      <alignment horizontal="centerContinuous" vertical="top"/>
    </xf>
    <xf numFmtId="0" fontId="121" fillId="73" borderId="689" applyNumberFormat="0" applyBorder="0">
      <alignment horizontal="left" vertical="top" indent="1"/>
    </xf>
    <xf numFmtId="0" fontId="121" fillId="73" borderId="689" applyNumberFormat="0" applyBorder="0">
      <alignment horizontal="left" vertical="top" indent="1"/>
    </xf>
    <xf numFmtId="0" fontId="47" fillId="0" borderId="709" applyNumberFormat="0" applyFill="0" applyAlignment="0" applyProtection="0"/>
    <xf numFmtId="0" fontId="121" fillId="73" borderId="689" applyNumberFormat="0" applyBorder="0">
      <alignment horizontal="left" vertical="top" indent="1"/>
    </xf>
    <xf numFmtId="0" fontId="115" fillId="0" borderId="690" applyNumberFormat="0" applyFill="0" applyAlignment="0" applyProtection="0"/>
    <xf numFmtId="0" fontId="115" fillId="0" borderId="705" applyNumberFormat="0" applyFill="0" applyAlignment="0" applyProtection="0"/>
    <xf numFmtId="0" fontId="121" fillId="73" borderId="710" applyNumberFormat="0" applyBorder="0">
      <alignment horizontal="left" vertical="top" indent="1"/>
    </xf>
    <xf numFmtId="0" fontId="115" fillId="0" borderId="737" applyNumberFormat="0" applyFill="0" applyAlignment="0" applyProtection="0"/>
    <xf numFmtId="0" fontId="121" fillId="73" borderId="707" applyNumberFormat="0" applyBorder="0">
      <alignment horizontal="left" vertical="top" indent="1"/>
    </xf>
    <xf numFmtId="0" fontId="42" fillId="0" borderId="699" applyNumberFormat="0" applyFill="0" applyAlignment="0" applyProtection="0"/>
    <xf numFmtId="0" fontId="121" fillId="0" borderId="739" applyNumberFormat="0" applyFill="0">
      <alignment horizontal="centerContinuous" vertical="top"/>
    </xf>
    <xf numFmtId="0" fontId="105" fillId="70" borderId="693" applyNumberFormat="0" applyAlignment="0" applyProtection="0"/>
    <xf numFmtId="0" fontId="36" fillId="6" borderId="714" applyNumberFormat="0" applyAlignment="0" applyProtection="0"/>
    <xf numFmtId="0" fontId="115" fillId="0" borderId="720" applyNumberFormat="0" applyFill="0" applyAlignment="0" applyProtection="0"/>
    <xf numFmtId="0" fontId="47" fillId="0" borderId="703" applyNumberFormat="0" applyFill="0" applyAlignment="0" applyProtection="0"/>
    <xf numFmtId="0" fontId="47" fillId="0" borderId="703" applyNumberFormat="0" applyFill="0" applyAlignment="0" applyProtection="0"/>
    <xf numFmtId="0" fontId="115" fillId="0" borderId="690" applyNumberFormat="0" applyFill="0" applyAlignment="0" applyProtection="0"/>
    <xf numFmtId="0" fontId="121" fillId="73" borderId="704" applyNumberFormat="0" applyBorder="0">
      <alignment horizontal="left" vertical="top" indent="1"/>
    </xf>
    <xf numFmtId="0" fontId="105" fillId="70" borderId="714" applyNumberFormat="0" applyAlignment="0" applyProtection="0"/>
    <xf numFmtId="0" fontId="47" fillId="0" borderId="712" applyNumberFormat="0" applyFill="0" applyAlignment="0" applyProtection="0"/>
    <xf numFmtId="0" fontId="47" fillId="0" borderId="712" applyNumberFormat="0" applyFill="0" applyAlignment="0" applyProtection="0"/>
    <xf numFmtId="0" fontId="47" fillId="0" borderId="738" applyNumberFormat="0" applyFill="0" applyAlignment="0" applyProtection="0"/>
    <xf numFmtId="0" fontId="121" fillId="73" borderId="722" applyNumberFormat="0" applyBorder="0">
      <alignment horizontal="left" vertical="top" indent="1"/>
    </xf>
    <xf numFmtId="0" fontId="121" fillId="73" borderId="733" applyNumberFormat="0" applyBorder="0">
      <alignment horizontal="left" vertical="top" indent="1"/>
    </xf>
    <xf numFmtId="0" fontId="47" fillId="0" borderId="706" applyNumberFormat="0" applyFill="0" applyAlignment="0" applyProtection="0"/>
    <xf numFmtId="0" fontId="47" fillId="0" borderId="703" applyNumberFormat="0" applyFill="0" applyAlignment="0" applyProtection="0"/>
    <xf numFmtId="0" fontId="115" fillId="0" borderId="708" applyNumberFormat="0" applyFill="0" applyAlignment="0" applyProtection="0"/>
    <xf numFmtId="0" fontId="115" fillId="0" borderId="737" applyNumberFormat="0" applyFill="0" applyAlignment="0" applyProtection="0"/>
    <xf numFmtId="0" fontId="115" fillId="0" borderId="737" applyNumberFormat="0" applyFill="0" applyAlignment="0" applyProtection="0"/>
    <xf numFmtId="0" fontId="121" fillId="0" borderId="722" applyNumberFormat="0" applyFill="0">
      <alignment horizontal="centerContinuous" vertical="top"/>
    </xf>
    <xf numFmtId="0" fontId="115" fillId="0" borderId="737" applyNumberFormat="0" applyFill="0" applyAlignment="0" applyProtection="0"/>
    <xf numFmtId="0" fontId="121" fillId="73" borderId="739" applyNumberFormat="0" applyBorder="0">
      <alignment horizontal="left" vertical="top" indent="1"/>
    </xf>
    <xf numFmtId="0" fontId="47" fillId="0" borderId="735" applyNumberFormat="0" applyFill="0" applyAlignment="0" applyProtection="0"/>
    <xf numFmtId="0" fontId="90" fillId="58" borderId="726" applyNumberFormat="0" applyFont="0" applyAlignment="0" applyProtection="0"/>
    <xf numFmtId="0" fontId="47" fillId="0" borderId="709" applyNumberFormat="0" applyFill="0" applyAlignment="0" applyProtection="0"/>
    <xf numFmtId="0" fontId="115" fillId="0" borderId="720" applyNumberFormat="0" applyFill="0" applyAlignment="0" applyProtection="0"/>
    <xf numFmtId="0" fontId="121" fillId="0" borderId="704" applyNumberFormat="0" applyFill="0">
      <alignment horizontal="centerContinuous" vertical="top"/>
    </xf>
    <xf numFmtId="0" fontId="115" fillId="0" borderId="731" applyNumberFormat="0" applyFill="0" applyAlignment="0" applyProtection="0"/>
    <xf numFmtId="0" fontId="115" fillId="0" borderId="702" applyNumberFormat="0" applyFill="0" applyAlignment="0" applyProtection="0"/>
    <xf numFmtId="0" fontId="121" fillId="0" borderId="739" applyNumberFormat="0" applyFill="0">
      <alignment horizontal="centerContinuous" vertical="top"/>
    </xf>
    <xf numFmtId="0" fontId="121" fillId="73" borderId="710" applyNumberFormat="0" applyBorder="0">
      <alignment horizontal="left" vertical="top" indent="1"/>
    </xf>
    <xf numFmtId="0" fontId="90" fillId="58" borderId="743" applyNumberFormat="0" applyFont="0" applyAlignment="0" applyProtection="0"/>
    <xf numFmtId="0" fontId="115" fillId="0" borderId="708" applyNumberFormat="0" applyFill="0" applyAlignment="0" applyProtection="0"/>
    <xf numFmtId="0" fontId="121" fillId="73" borderId="704" applyNumberFormat="0" applyBorder="0">
      <alignment horizontal="left" vertical="top" indent="1"/>
    </xf>
    <xf numFmtId="0" fontId="121" fillId="73" borderId="704" applyNumberFormat="0" applyBorder="0">
      <alignment horizontal="left" vertical="top" indent="1"/>
    </xf>
    <xf numFmtId="0" fontId="121" fillId="73" borderId="704" applyNumberFormat="0" applyBorder="0">
      <alignment horizontal="left" vertical="top" indent="1"/>
    </xf>
    <xf numFmtId="0" fontId="115" fillId="0" borderId="731" applyNumberFormat="0" applyFill="0" applyAlignment="0" applyProtection="0"/>
    <xf numFmtId="0" fontId="115" fillId="0" borderId="702" applyNumberFormat="0" applyFill="0" applyAlignment="0" applyProtection="0"/>
    <xf numFmtId="0" fontId="115" fillId="0" borderId="702" applyNumberFormat="0" applyFill="0" applyAlignment="0" applyProtection="0"/>
    <xf numFmtId="0" fontId="115" fillId="0" borderId="690" applyNumberFormat="0" applyFill="0" applyAlignment="0" applyProtection="0"/>
    <xf numFmtId="0" fontId="115" fillId="0" borderId="702" applyNumberFormat="0" applyFill="0" applyAlignment="0" applyProtection="0"/>
    <xf numFmtId="0" fontId="115" fillId="0" borderId="731" applyNumberFormat="0" applyFill="0" applyAlignment="0" applyProtection="0"/>
    <xf numFmtId="0" fontId="115" fillId="0" borderId="708" applyNumberFormat="0" applyFill="0" applyAlignment="0" applyProtection="0"/>
    <xf numFmtId="0" fontId="105" fillId="70" borderId="740" applyNumberFormat="0" applyAlignment="0" applyProtection="0"/>
    <xf numFmtId="0" fontId="47" fillId="0" borderId="732" applyNumberFormat="0" applyFill="0" applyAlignment="0" applyProtection="0"/>
    <xf numFmtId="0" fontId="47" fillId="0" borderId="709" applyNumberFormat="0" applyFill="0" applyAlignment="0" applyProtection="0"/>
    <xf numFmtId="0" fontId="121" fillId="0" borderId="722" applyNumberFormat="0" applyFill="0">
      <alignment horizontal="centerContinuous" vertical="top"/>
    </xf>
    <xf numFmtId="0" fontId="106" fillId="70" borderId="741" applyNumberFormat="0" applyAlignment="0" applyProtection="0"/>
    <xf numFmtId="0" fontId="47" fillId="0" borderId="709" applyNumberFormat="0" applyFill="0" applyAlignment="0" applyProtection="0"/>
    <xf numFmtId="0" fontId="47" fillId="0" borderId="735" applyNumberFormat="0" applyFill="0" applyAlignment="0" applyProtection="0"/>
    <xf numFmtId="0" fontId="47" fillId="0" borderId="709" applyNumberFormat="0" applyFill="0" applyAlignment="0" applyProtection="0"/>
    <xf numFmtId="0" fontId="105" fillId="70" borderId="723" applyNumberFormat="0" applyAlignment="0" applyProtection="0"/>
    <xf numFmtId="0" fontId="115" fillId="0" borderId="734" applyNumberFormat="0" applyFill="0" applyAlignment="0" applyProtection="0"/>
    <xf numFmtId="183" fontId="102" fillId="69" borderId="729" applyBorder="0">
      <alignment horizontal="left" vertical="center" indent="2"/>
    </xf>
    <xf numFmtId="0" fontId="41" fillId="16" borderId="694" applyNumberFormat="0" applyAlignment="0" applyProtection="0"/>
    <xf numFmtId="0" fontId="107" fillId="57" borderId="741" applyNumberFormat="0" applyAlignment="0" applyProtection="0"/>
    <xf numFmtId="0" fontId="42" fillId="0" borderId="742" applyNumberFormat="0" applyFill="0" applyAlignment="0" applyProtection="0"/>
    <xf numFmtId="0" fontId="115" fillId="0" borderId="734" applyNumberFormat="0" applyFill="0" applyAlignment="0" applyProtection="0"/>
    <xf numFmtId="0" fontId="106" fillId="70" borderId="724" applyNumberFormat="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107" fillId="57" borderId="724" applyNumberFormat="0" applyAlignment="0" applyProtection="0"/>
    <xf numFmtId="0" fontId="105" fillId="70" borderId="740" applyNumberFormat="0" applyAlignment="0" applyProtection="0"/>
    <xf numFmtId="0" fontId="42" fillId="0" borderId="725" applyNumberFormat="0" applyFill="0" applyAlignment="0" applyProtection="0"/>
    <xf numFmtId="0" fontId="47" fillId="0" borderId="706" applyNumberFormat="0" applyFill="0" applyAlignment="0" applyProtection="0"/>
    <xf numFmtId="0" fontId="47" fillId="0" borderId="706" applyNumberFormat="0" applyFill="0" applyAlignment="0" applyProtection="0"/>
    <xf numFmtId="0" fontId="121" fillId="73" borderId="733" applyNumberFormat="0" applyBorder="0">
      <alignment horizontal="left" vertical="top" indent="1"/>
    </xf>
    <xf numFmtId="0" fontId="105" fillId="70" borderId="723" applyNumberFormat="0" applyAlignment="0" applyProtection="0"/>
    <xf numFmtId="0" fontId="47" fillId="0" borderId="706" applyNumberFormat="0" applyFill="0" applyAlignment="0" applyProtection="0"/>
    <xf numFmtId="0" fontId="47" fillId="0" borderId="709" applyNumberFormat="0" applyFill="0" applyAlignment="0" applyProtection="0"/>
    <xf numFmtId="0" fontId="107" fillId="57" borderId="724" applyNumberFormat="0" applyAlignment="0" applyProtection="0"/>
    <xf numFmtId="0" fontId="90" fillId="58" borderId="696" applyNumberFormat="0" applyFont="0" applyAlignment="0" applyProtection="0"/>
    <xf numFmtId="0" fontId="105" fillId="70" borderId="693" applyNumberFormat="0" applyAlignment="0" applyProtection="0"/>
    <xf numFmtId="0" fontId="106" fillId="70" borderId="694" applyNumberFormat="0" applyAlignment="0" applyProtection="0"/>
    <xf numFmtId="0" fontId="107" fillId="57" borderId="694" applyNumberFormat="0" applyAlignment="0" applyProtection="0"/>
    <xf numFmtId="0" fontId="42" fillId="0" borderId="695" applyNumberFormat="0" applyFill="0" applyAlignment="0" applyProtection="0"/>
    <xf numFmtId="0" fontId="105" fillId="70" borderId="693" applyNumberFormat="0" applyAlignment="0" applyProtection="0"/>
    <xf numFmtId="0" fontId="107" fillId="57" borderId="694" applyNumberFormat="0" applyAlignment="0" applyProtection="0"/>
    <xf numFmtId="0" fontId="90" fillId="58" borderId="696" applyNumberFormat="0" applyFont="0" applyAlignment="0" applyProtection="0"/>
    <xf numFmtId="0" fontId="47" fillId="0" borderId="709"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36" fillId="6" borderId="693" applyNumberFormat="0" applyAlignment="0" applyProtection="0"/>
    <xf numFmtId="0" fontId="47" fillId="0" borderId="709" applyNumberFormat="0" applyFill="0" applyAlignment="0" applyProtection="0"/>
    <xf numFmtId="0" fontId="115" fillId="0" borderId="711" applyNumberFormat="0" applyFill="0" applyAlignment="0" applyProtection="0"/>
    <xf numFmtId="0" fontId="42" fillId="0" borderId="695" applyNumberFormat="0" applyFill="0" applyAlignment="0" applyProtection="0"/>
    <xf numFmtId="0" fontId="90" fillId="58" borderId="726" applyNumberFormat="0" applyFont="0" applyAlignment="0" applyProtection="0"/>
    <xf numFmtId="0" fontId="115" fillId="0" borderId="711" applyNumberFormat="0" applyFill="0" applyAlignment="0" applyProtection="0"/>
    <xf numFmtId="0" fontId="105" fillId="70" borderId="693" applyNumberFormat="0" applyAlignment="0" applyProtection="0"/>
    <xf numFmtId="0" fontId="106" fillId="70" borderId="694" applyNumberFormat="0" applyAlignment="0" applyProtection="0"/>
    <xf numFmtId="0" fontId="107" fillId="57" borderId="694" applyNumberFormat="0" applyAlignment="0" applyProtection="0"/>
    <xf numFmtId="0" fontId="42" fillId="0" borderId="695"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90" fillId="58" borderId="696" applyNumberFormat="0" applyFont="0" applyAlignment="0" applyProtection="0"/>
    <xf numFmtId="0" fontId="47" fillId="0" borderId="721" applyNumberFormat="0" applyFill="0" applyAlignment="0" applyProtection="0"/>
    <xf numFmtId="0" fontId="115" fillId="0" borderId="708" applyNumberFormat="0" applyFill="0" applyAlignment="0" applyProtection="0"/>
    <xf numFmtId="0" fontId="47" fillId="0" borderId="721" applyNumberFormat="0" applyFill="0" applyAlignment="0" applyProtection="0"/>
    <xf numFmtId="0" fontId="47" fillId="0" borderId="721" applyNumberFormat="0" applyFill="0" applyAlignment="0" applyProtection="0"/>
    <xf numFmtId="0" fontId="115" fillId="0" borderId="720" applyNumberFormat="0" applyFill="0" applyAlignment="0" applyProtection="0"/>
    <xf numFmtId="0" fontId="90" fillId="58" borderId="743" applyNumberFormat="0" applyFont="0" applyAlignment="0" applyProtection="0"/>
    <xf numFmtId="0" fontId="47" fillId="0" borderId="721" applyNumberFormat="0" applyFill="0" applyAlignment="0" applyProtection="0"/>
    <xf numFmtId="0" fontId="47" fillId="0" borderId="738" applyNumberFormat="0" applyFill="0" applyAlignment="0" applyProtection="0"/>
    <xf numFmtId="0" fontId="47" fillId="0" borderId="721" applyNumberFormat="0" applyFill="0" applyAlignment="0" applyProtection="0"/>
    <xf numFmtId="0" fontId="47" fillId="0" borderId="706" applyNumberFormat="0" applyFill="0" applyAlignment="0" applyProtection="0"/>
    <xf numFmtId="0" fontId="121" fillId="73" borderId="722" applyNumberFormat="0" applyBorder="0">
      <alignment horizontal="left" vertical="top" indent="1"/>
    </xf>
    <xf numFmtId="0" fontId="36" fillId="6" borderId="723" applyNumberFormat="0" applyAlignment="0" applyProtection="0"/>
    <xf numFmtId="0" fontId="121" fillId="0" borderId="722" applyNumberFormat="0" applyFill="0">
      <alignment horizontal="centerContinuous" vertical="top"/>
    </xf>
    <xf numFmtId="0" fontId="121" fillId="73" borderId="722" applyNumberFormat="0" applyBorder="0">
      <alignment horizontal="left" vertical="top" indent="1"/>
    </xf>
    <xf numFmtId="0" fontId="47" fillId="0" borderId="738" applyNumberFormat="0" applyFill="0" applyAlignment="0" applyProtection="0"/>
    <xf numFmtId="0" fontId="115" fillId="0" borderId="708" applyNumberFormat="0" applyFill="0" applyAlignment="0" applyProtection="0"/>
    <xf numFmtId="0" fontId="47" fillId="0" borderId="709" applyNumberFormat="0" applyFill="0" applyAlignment="0" applyProtection="0"/>
    <xf numFmtId="0" fontId="115" fillId="0" borderId="737" applyNumberFormat="0" applyFill="0" applyAlignment="0" applyProtection="0"/>
    <xf numFmtId="0" fontId="47" fillId="0" borderId="738" applyNumberFormat="0" applyFill="0" applyAlignment="0" applyProtection="0"/>
    <xf numFmtId="0" fontId="47" fillId="0" borderId="732" applyNumberFormat="0" applyFill="0" applyAlignment="0" applyProtection="0"/>
    <xf numFmtId="0" fontId="121" fillId="73" borderId="722" applyNumberFormat="0" applyBorder="0">
      <alignment horizontal="left" vertical="top" indent="1"/>
    </xf>
    <xf numFmtId="0" fontId="42" fillId="0" borderId="725" applyNumberFormat="0" applyFill="0" applyAlignment="0" applyProtection="0"/>
    <xf numFmtId="0" fontId="47" fillId="0" borderId="738" applyNumberFormat="0" applyFill="0" applyAlignment="0" applyProtection="0"/>
    <xf numFmtId="0" fontId="121" fillId="73" borderId="739" applyNumberFormat="0" applyBorder="0">
      <alignment horizontal="left" vertical="top" indent="1"/>
    </xf>
    <xf numFmtId="0" fontId="47" fillId="0" borderId="706" applyNumberFormat="0" applyFill="0" applyAlignment="0" applyProtection="0"/>
    <xf numFmtId="0" fontId="47" fillId="0" borderId="706" applyNumberFormat="0" applyFill="0" applyAlignment="0" applyProtection="0"/>
    <xf numFmtId="0" fontId="47" fillId="0" borderId="706" applyNumberFormat="0" applyFill="0" applyAlignment="0" applyProtection="0"/>
    <xf numFmtId="0" fontId="47" fillId="0" borderId="706" applyNumberFormat="0" applyFill="0" applyAlignment="0" applyProtection="0"/>
    <xf numFmtId="0" fontId="121" fillId="73" borderId="722" applyNumberFormat="0" applyBorder="0">
      <alignment horizontal="left" vertical="top" indent="1"/>
    </xf>
    <xf numFmtId="0" fontId="47" fillId="0" borderId="706" applyNumberFormat="0" applyFill="0" applyAlignment="0" applyProtection="0"/>
    <xf numFmtId="0" fontId="47" fillId="0" borderId="706" applyNumberFormat="0" applyFill="0" applyAlignment="0" applyProtection="0"/>
    <xf numFmtId="0" fontId="47" fillId="0" borderId="706" applyNumberFormat="0" applyFill="0" applyAlignment="0" applyProtection="0"/>
    <xf numFmtId="0" fontId="115" fillId="0" borderId="705" applyNumberFormat="0" applyFill="0" applyAlignment="0" applyProtection="0"/>
    <xf numFmtId="0" fontId="47" fillId="0" borderId="706"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21" fillId="0" borderId="707" applyNumberFormat="0" applyFill="0">
      <alignment horizontal="centerContinuous" vertical="top"/>
    </xf>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21" fillId="0" borderId="707" applyNumberFormat="0" applyFill="0">
      <alignment horizontal="centerContinuous" vertical="top"/>
    </xf>
    <xf numFmtId="0" fontId="115" fillId="0" borderId="705" applyNumberFormat="0" applyFill="0" applyAlignment="0" applyProtection="0"/>
    <xf numFmtId="0" fontId="115" fillId="0" borderId="705" applyNumberFormat="0" applyFill="0" applyAlignment="0" applyProtection="0"/>
    <xf numFmtId="0" fontId="121" fillId="0" borderId="707" applyNumberFormat="0" applyFill="0">
      <alignment horizontal="centerContinuous" vertical="top"/>
    </xf>
    <xf numFmtId="0" fontId="115" fillId="0" borderId="705" applyNumberFormat="0" applyFill="0" applyAlignment="0" applyProtection="0"/>
    <xf numFmtId="0" fontId="115" fillId="0" borderId="705" applyNumberFormat="0" applyFill="0" applyAlignment="0" applyProtection="0"/>
    <xf numFmtId="0" fontId="121" fillId="0" borderId="707" applyNumberFormat="0" applyFill="0">
      <alignment horizontal="centerContinuous" vertical="top"/>
    </xf>
    <xf numFmtId="0" fontId="47" fillId="0" borderId="706" applyNumberFormat="0" applyFill="0" applyAlignment="0" applyProtection="0"/>
    <xf numFmtId="0" fontId="115" fillId="0" borderId="705" applyNumberFormat="0" applyFill="0" applyAlignment="0" applyProtection="0"/>
    <xf numFmtId="0" fontId="115" fillId="0" borderId="705" applyNumberFormat="0" applyFill="0" applyAlignment="0" applyProtection="0"/>
    <xf numFmtId="0" fontId="121" fillId="73" borderId="707" applyNumberFormat="0" applyBorder="0">
      <alignment horizontal="left" vertical="top" indent="1"/>
    </xf>
    <xf numFmtId="0" fontId="121" fillId="0" borderId="707" applyNumberFormat="0" applyFill="0">
      <alignment horizontal="centerContinuous" vertical="top"/>
    </xf>
    <xf numFmtId="0" fontId="121" fillId="73" borderId="713" applyNumberFormat="0" applyBorder="0">
      <alignment horizontal="left" vertical="top" indent="1"/>
    </xf>
    <xf numFmtId="0" fontId="36" fillId="6" borderId="740" applyNumberFormat="0" applyAlignment="0" applyProtection="0"/>
    <xf numFmtId="0" fontId="121" fillId="73" borderId="722" applyNumberFormat="0" applyBorder="0">
      <alignment horizontal="left" vertical="top" indent="1"/>
    </xf>
    <xf numFmtId="0" fontId="121" fillId="0" borderId="739" applyNumberFormat="0" applyFill="0">
      <alignment horizontal="centerContinuous" vertical="top"/>
    </xf>
    <xf numFmtId="0" fontId="47" fillId="0" borderId="706" applyNumberFormat="0" applyFill="0" applyAlignment="0" applyProtection="0"/>
    <xf numFmtId="0" fontId="47" fillId="0" borderId="706" applyNumberFormat="0" applyFill="0" applyAlignment="0" applyProtection="0"/>
    <xf numFmtId="0" fontId="115" fillId="0" borderId="705" applyNumberFormat="0" applyFill="0" applyAlignment="0" applyProtection="0"/>
    <xf numFmtId="0" fontId="47" fillId="0" borderId="706" applyNumberFormat="0" applyFill="0" applyAlignment="0" applyProtection="0"/>
    <xf numFmtId="0" fontId="47" fillId="0" borderId="706" applyNumberFormat="0" applyFill="0" applyAlignment="0" applyProtection="0"/>
    <xf numFmtId="0" fontId="121" fillId="73" borderId="707" applyNumberFormat="0" applyBorder="0">
      <alignment horizontal="left" vertical="top" indent="1"/>
    </xf>
    <xf numFmtId="0" fontId="121" fillId="0" borderId="707" applyNumberFormat="0" applyFill="0">
      <alignment horizontal="centerContinuous" vertical="top"/>
    </xf>
    <xf numFmtId="0" fontId="121" fillId="73" borderId="707" applyNumberFormat="0" applyBorder="0">
      <alignment horizontal="left" vertical="top" indent="1"/>
    </xf>
    <xf numFmtId="0" fontId="121" fillId="73" borderId="707" applyNumberFormat="0" applyBorder="0">
      <alignment horizontal="left" vertical="top" indent="1"/>
    </xf>
    <xf numFmtId="0" fontId="121" fillId="73" borderId="707" applyNumberFormat="0" applyBorder="0">
      <alignment horizontal="left" vertical="top" indent="1"/>
    </xf>
    <xf numFmtId="0" fontId="47" fillId="0" borderId="732" applyNumberFormat="0" applyFill="0" applyAlignment="0" applyProtection="0"/>
    <xf numFmtId="0" fontId="121" fillId="73" borderId="736" applyNumberFormat="0" applyBorder="0">
      <alignment horizontal="left" vertical="top" indent="1"/>
    </xf>
    <xf numFmtId="0" fontId="121" fillId="73" borderId="739" applyNumberFormat="0" applyBorder="0">
      <alignment horizontal="left" vertical="top" indent="1"/>
    </xf>
    <xf numFmtId="0" fontId="47" fillId="0" borderId="712" applyNumberFormat="0" applyFill="0" applyAlignment="0" applyProtection="0"/>
    <xf numFmtId="0" fontId="47" fillId="0" borderId="721" applyNumberFormat="0" applyFill="0" applyAlignment="0" applyProtection="0"/>
    <xf numFmtId="0" fontId="121" fillId="73" borderId="739" applyNumberFormat="0" applyBorder="0">
      <alignment horizontal="left" vertical="top" indent="1"/>
    </xf>
    <xf numFmtId="0" fontId="47" fillId="0" borderId="712"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21" fillId="0" borderId="710" applyNumberFormat="0" applyFill="0">
      <alignment horizontal="centerContinuous" vertical="top"/>
    </xf>
    <xf numFmtId="0" fontId="115" fillId="0" borderId="708" applyNumberFormat="0" applyFill="0" applyAlignment="0" applyProtection="0"/>
    <xf numFmtId="0" fontId="115" fillId="0" borderId="708" applyNumberFormat="0" applyFill="0" applyAlignment="0" applyProtection="0"/>
    <xf numFmtId="0" fontId="121" fillId="0" borderId="710" applyNumberFormat="0" applyFill="0">
      <alignment horizontal="centerContinuous" vertical="top"/>
    </xf>
    <xf numFmtId="0" fontId="115" fillId="0" borderId="708" applyNumberFormat="0" applyFill="0" applyAlignment="0" applyProtection="0"/>
    <xf numFmtId="0" fontId="115" fillId="0" borderId="708" applyNumberFormat="0" applyFill="0" applyAlignment="0" applyProtection="0"/>
    <xf numFmtId="0" fontId="121" fillId="0" borderId="710" applyNumberFormat="0" applyFill="0">
      <alignment horizontal="centerContinuous" vertical="top"/>
    </xf>
    <xf numFmtId="0" fontId="47" fillId="0" borderId="709" applyNumberFormat="0" applyFill="0" applyAlignment="0" applyProtection="0"/>
    <xf numFmtId="0" fontId="115" fillId="0" borderId="708" applyNumberFormat="0" applyFill="0" applyAlignment="0" applyProtection="0"/>
    <xf numFmtId="0" fontId="115" fillId="0" borderId="708" applyNumberFormat="0" applyFill="0" applyAlignment="0" applyProtection="0"/>
    <xf numFmtId="0" fontId="121" fillId="73" borderId="710" applyNumberFormat="0" applyBorder="0">
      <alignment horizontal="left" vertical="top" indent="1"/>
    </xf>
    <xf numFmtId="0" fontId="121" fillId="0" borderId="710" applyNumberFormat="0" applyFill="0">
      <alignment horizontal="centerContinuous" vertical="top"/>
    </xf>
    <xf numFmtId="0" fontId="115" fillId="0" borderId="731" applyNumberFormat="0" applyFill="0" applyAlignment="0" applyProtection="0"/>
    <xf numFmtId="0" fontId="121" fillId="73" borderId="733" applyNumberFormat="0" applyBorder="0">
      <alignment horizontal="left" vertical="top" indent="1"/>
    </xf>
    <xf numFmtId="183" fontId="102" fillId="69" borderId="719" applyBorder="0">
      <alignment horizontal="left" vertical="center" indent="2"/>
    </xf>
    <xf numFmtId="0" fontId="47" fillId="0" borderId="709" applyNumberFormat="0" applyFill="0" applyAlignment="0" applyProtection="0"/>
    <xf numFmtId="0" fontId="47" fillId="0" borderId="709" applyNumberFormat="0" applyFill="0" applyAlignment="0" applyProtection="0"/>
    <xf numFmtId="0" fontId="115" fillId="0" borderId="708" applyNumberFormat="0" applyFill="0" applyAlignment="0" applyProtection="0"/>
    <xf numFmtId="0" fontId="47" fillId="0" borderId="709" applyNumberFormat="0" applyFill="0" applyAlignment="0" applyProtection="0"/>
    <xf numFmtId="0" fontId="47" fillId="0" borderId="709" applyNumberFormat="0" applyFill="0" applyAlignment="0" applyProtection="0"/>
    <xf numFmtId="0" fontId="121" fillId="73" borderId="710" applyNumberFormat="0" applyBorder="0">
      <alignment horizontal="left" vertical="top" indent="1"/>
    </xf>
    <xf numFmtId="0" fontId="121" fillId="0" borderId="710" applyNumberFormat="0" applyFill="0">
      <alignment horizontal="centerContinuous" vertical="top"/>
    </xf>
    <xf numFmtId="0" fontId="121" fillId="73" borderId="710" applyNumberFormat="0" applyBorder="0">
      <alignment horizontal="left" vertical="top" indent="1"/>
    </xf>
    <xf numFmtId="0" fontId="121" fillId="73" borderId="710" applyNumberFormat="0" applyBorder="0">
      <alignment horizontal="left" vertical="top" indent="1"/>
    </xf>
    <xf numFmtId="0" fontId="121" fillId="73" borderId="710" applyNumberFormat="0" applyBorder="0">
      <alignment horizontal="left" vertical="top" indent="1"/>
    </xf>
    <xf numFmtId="0" fontId="47" fillId="0" borderId="738" applyNumberFormat="0" applyFill="0" applyAlignment="0" applyProtection="0"/>
    <xf numFmtId="0" fontId="121" fillId="73" borderId="739" applyNumberFormat="0" applyBorder="0">
      <alignment horizontal="left" vertical="top" indent="1"/>
    </xf>
    <xf numFmtId="0" fontId="115" fillId="0" borderId="737" applyNumberFormat="0" applyFill="0" applyAlignment="0" applyProtection="0"/>
    <xf numFmtId="0" fontId="105" fillId="70" borderId="723" applyNumberFormat="0" applyAlignment="0" applyProtection="0"/>
    <xf numFmtId="0" fontId="47" fillId="0" borderId="735" applyNumberFormat="0" applyFill="0" applyAlignment="0" applyProtection="0"/>
    <xf numFmtId="0" fontId="47" fillId="0" borderId="738" applyNumberFormat="0" applyFill="0" applyAlignment="0" applyProtection="0"/>
    <xf numFmtId="0" fontId="115" fillId="0" borderId="720" applyNumberFormat="0" applyFill="0" applyAlignment="0" applyProtection="0"/>
    <xf numFmtId="0" fontId="106" fillId="70" borderId="724" applyNumberFormat="0" applyAlignment="0" applyProtection="0"/>
    <xf numFmtId="0" fontId="107" fillId="57" borderId="724" applyNumberFormat="0" applyAlignment="0" applyProtection="0"/>
    <xf numFmtId="0" fontId="42" fillId="0" borderId="725" applyNumberFormat="0" applyFill="0" applyAlignment="0" applyProtection="0"/>
    <xf numFmtId="0" fontId="115" fillId="0" borderId="737" applyNumberFormat="0" applyFill="0" applyAlignment="0" applyProtection="0"/>
    <xf numFmtId="0" fontId="47" fillId="0" borderId="738" applyNumberFormat="0" applyFill="0" applyAlignment="0" applyProtection="0"/>
    <xf numFmtId="0" fontId="115" fillId="0" borderId="720" applyNumberFormat="0" applyFill="0" applyAlignment="0" applyProtection="0"/>
    <xf numFmtId="0" fontId="47" fillId="0" borderId="721" applyNumberFormat="0" applyFill="0" applyAlignment="0" applyProtection="0"/>
    <xf numFmtId="0" fontId="90" fillId="58" borderId="726" applyNumberFormat="0" applyFont="0" applyAlignment="0" applyProtection="0"/>
    <xf numFmtId="0" fontId="47" fillId="0" borderId="735" applyNumberFormat="0" applyFill="0" applyAlignment="0" applyProtection="0"/>
    <xf numFmtId="0" fontId="121" fillId="73" borderId="736" applyNumberFormat="0" applyBorder="0">
      <alignment horizontal="left" vertical="top" indent="1"/>
    </xf>
    <xf numFmtId="0" fontId="121" fillId="0" borderId="739" applyNumberFormat="0" applyFill="0">
      <alignment horizontal="centerContinuous" vertical="top"/>
    </xf>
    <xf numFmtId="0" fontId="115" fillId="0" borderId="734"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121" fillId="73" borderId="736" applyNumberFormat="0" applyBorder="0">
      <alignment horizontal="left" vertical="top" indent="1"/>
    </xf>
    <xf numFmtId="0" fontId="115" fillId="0" borderId="734" applyNumberFormat="0" applyFill="0" applyAlignment="0" applyProtection="0"/>
    <xf numFmtId="0" fontId="115" fillId="0" borderId="734"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105" fillId="70" borderId="740" applyNumberFormat="0" applyAlignment="0" applyProtection="0"/>
    <xf numFmtId="0" fontId="47" fillId="0" borderId="738"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183" fontId="102" fillId="69" borderId="719" applyBorder="0">
      <alignment horizontal="left" vertical="center" indent="2"/>
    </xf>
    <xf numFmtId="0" fontId="47" fillId="0" borderId="738" applyNumberFormat="0" applyFill="0" applyAlignment="0" applyProtection="0"/>
    <xf numFmtId="0" fontId="115" fillId="0" borderId="737" applyNumberFormat="0" applyFill="0" applyAlignment="0" applyProtection="0"/>
    <xf numFmtId="0" fontId="47" fillId="0" borderId="738"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90" fillId="58" borderId="743" applyNumberFormat="0" applyFont="0" applyAlignment="0" applyProtection="0"/>
    <xf numFmtId="0" fontId="47" fillId="0" borderId="732"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115" fillId="0" borderId="731" applyNumberFormat="0" applyFill="0" applyAlignment="0" applyProtection="0"/>
    <xf numFmtId="0" fontId="47" fillId="0" borderId="732"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21" fillId="0" borderId="733" applyNumberFormat="0" applyFill="0">
      <alignment horizontal="centerContinuous" vertical="top"/>
    </xf>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21" fillId="0" borderId="733" applyNumberFormat="0" applyFill="0">
      <alignment horizontal="centerContinuous" vertical="top"/>
    </xf>
    <xf numFmtId="0" fontId="115" fillId="0" borderId="731" applyNumberFormat="0" applyFill="0" applyAlignment="0" applyProtection="0"/>
    <xf numFmtId="0" fontId="115" fillId="0" borderId="731" applyNumberFormat="0" applyFill="0" applyAlignment="0" applyProtection="0"/>
    <xf numFmtId="0" fontId="121" fillId="0" borderId="733" applyNumberFormat="0" applyFill="0">
      <alignment horizontal="centerContinuous" vertical="top"/>
    </xf>
    <xf numFmtId="0" fontId="115" fillId="0" borderId="731" applyNumberFormat="0" applyFill="0" applyAlignment="0" applyProtection="0"/>
    <xf numFmtId="0" fontId="115" fillId="0" borderId="731" applyNumberFormat="0" applyFill="0" applyAlignment="0" applyProtection="0"/>
    <xf numFmtId="0" fontId="121" fillId="0" borderId="733" applyNumberFormat="0" applyFill="0">
      <alignment horizontal="centerContinuous" vertical="top"/>
    </xf>
    <xf numFmtId="0" fontId="47" fillId="0" borderId="732" applyNumberFormat="0" applyFill="0" applyAlignment="0" applyProtection="0"/>
    <xf numFmtId="0" fontId="115" fillId="0" borderId="731" applyNumberFormat="0" applyFill="0" applyAlignment="0" applyProtection="0"/>
    <xf numFmtId="0" fontId="115" fillId="0" borderId="731" applyNumberFormat="0" applyFill="0" applyAlignment="0" applyProtection="0"/>
    <xf numFmtId="0" fontId="121" fillId="73" borderId="733" applyNumberFormat="0" applyBorder="0">
      <alignment horizontal="left" vertical="top" indent="1"/>
    </xf>
    <xf numFmtId="0" fontId="121" fillId="0" borderId="733" applyNumberFormat="0" applyFill="0">
      <alignment horizontal="centerContinuous" vertical="top"/>
    </xf>
    <xf numFmtId="0" fontId="47" fillId="0" borderId="732" applyNumberFormat="0" applyFill="0" applyAlignment="0" applyProtection="0"/>
    <xf numFmtId="0" fontId="47" fillId="0" borderId="732" applyNumberFormat="0" applyFill="0" applyAlignment="0" applyProtection="0"/>
    <xf numFmtId="0" fontId="115" fillId="0" borderId="731" applyNumberFormat="0" applyFill="0" applyAlignment="0" applyProtection="0"/>
    <xf numFmtId="0" fontId="47" fillId="0" borderId="732" applyNumberFormat="0" applyFill="0" applyAlignment="0" applyProtection="0"/>
    <xf numFmtId="0" fontId="47" fillId="0" borderId="732" applyNumberFormat="0" applyFill="0" applyAlignment="0" applyProtection="0"/>
    <xf numFmtId="0" fontId="121" fillId="73" borderId="733" applyNumberFormat="0" applyBorder="0">
      <alignment horizontal="left" vertical="top" indent="1"/>
    </xf>
    <xf numFmtId="0" fontId="121" fillId="0" borderId="733" applyNumberFormat="0" applyFill="0">
      <alignment horizontal="centerContinuous" vertical="top"/>
    </xf>
    <xf numFmtId="0" fontId="121" fillId="73" borderId="733" applyNumberFormat="0" applyBorder="0">
      <alignment horizontal="left" vertical="top" indent="1"/>
    </xf>
    <xf numFmtId="0" fontId="121" fillId="73" borderId="733" applyNumberFormat="0" applyBorder="0">
      <alignment horizontal="left" vertical="top" indent="1"/>
    </xf>
    <xf numFmtId="0" fontId="121" fillId="73" borderId="733" applyNumberFormat="0" applyBorder="0">
      <alignment horizontal="left" vertical="top" indent="1"/>
    </xf>
    <xf numFmtId="0" fontId="115" fillId="0" borderId="734" applyNumberFormat="0" applyFill="0" applyAlignment="0" applyProtection="0"/>
    <xf numFmtId="0" fontId="47" fillId="0" borderId="735"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21" fillId="0" borderId="736" applyNumberFormat="0" applyFill="0">
      <alignment horizontal="centerContinuous" vertical="top"/>
    </xf>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21" fillId="0" borderId="736" applyNumberFormat="0" applyFill="0">
      <alignment horizontal="centerContinuous" vertical="top"/>
    </xf>
    <xf numFmtId="0" fontId="115" fillId="0" borderId="734" applyNumberFormat="0" applyFill="0" applyAlignment="0" applyProtection="0"/>
    <xf numFmtId="0" fontId="115" fillId="0" borderId="734" applyNumberFormat="0" applyFill="0" applyAlignment="0" applyProtection="0"/>
    <xf numFmtId="0" fontId="121" fillId="0" borderId="736" applyNumberFormat="0" applyFill="0">
      <alignment horizontal="centerContinuous" vertical="top"/>
    </xf>
    <xf numFmtId="0" fontId="115" fillId="0" borderId="734" applyNumberFormat="0" applyFill="0" applyAlignment="0" applyProtection="0"/>
    <xf numFmtId="0" fontId="115" fillId="0" borderId="734" applyNumberFormat="0" applyFill="0" applyAlignment="0" applyProtection="0"/>
    <xf numFmtId="0" fontId="121" fillId="0" borderId="736" applyNumberFormat="0" applyFill="0">
      <alignment horizontal="centerContinuous" vertical="top"/>
    </xf>
    <xf numFmtId="0" fontId="47" fillId="0" borderId="735" applyNumberFormat="0" applyFill="0" applyAlignment="0" applyProtection="0"/>
    <xf numFmtId="0" fontId="115" fillId="0" borderId="734" applyNumberFormat="0" applyFill="0" applyAlignment="0" applyProtection="0"/>
    <xf numFmtId="0" fontId="115" fillId="0" borderId="734" applyNumberFormat="0" applyFill="0" applyAlignment="0" applyProtection="0"/>
    <xf numFmtId="0" fontId="121" fillId="73" borderId="736" applyNumberFormat="0" applyBorder="0">
      <alignment horizontal="left" vertical="top" indent="1"/>
    </xf>
    <xf numFmtId="0" fontId="121" fillId="0" borderId="736" applyNumberFormat="0" applyFill="0">
      <alignment horizontal="centerContinuous" vertical="top"/>
    </xf>
    <xf numFmtId="0" fontId="47" fillId="0" borderId="735" applyNumberFormat="0" applyFill="0" applyAlignment="0" applyProtection="0"/>
    <xf numFmtId="0" fontId="47" fillId="0" borderId="735" applyNumberFormat="0" applyFill="0" applyAlignment="0" applyProtection="0"/>
    <xf numFmtId="0" fontId="115" fillId="0" borderId="734" applyNumberFormat="0" applyFill="0" applyAlignment="0" applyProtection="0"/>
    <xf numFmtId="0" fontId="47" fillId="0" borderId="735" applyNumberFormat="0" applyFill="0" applyAlignment="0" applyProtection="0"/>
    <xf numFmtId="0" fontId="47" fillId="0" borderId="735" applyNumberFormat="0" applyFill="0" applyAlignment="0" applyProtection="0"/>
    <xf numFmtId="0" fontId="121" fillId="73" borderId="736" applyNumberFormat="0" applyBorder="0">
      <alignment horizontal="left" vertical="top" indent="1"/>
    </xf>
    <xf numFmtId="0" fontId="121" fillId="0" borderId="736" applyNumberFormat="0" applyFill="0">
      <alignment horizontal="centerContinuous" vertical="top"/>
    </xf>
    <xf numFmtId="0" fontId="121" fillId="73" borderId="736" applyNumberFormat="0" applyBorder="0">
      <alignment horizontal="left" vertical="top" indent="1"/>
    </xf>
    <xf numFmtId="0" fontId="121" fillId="73" borderId="736" applyNumberFormat="0" applyBorder="0">
      <alignment horizontal="left" vertical="top" indent="1"/>
    </xf>
    <xf numFmtId="0" fontId="121" fillId="73" borderId="736" applyNumberFormat="0" applyBorder="0">
      <alignment horizontal="left" vertical="top" indent="1"/>
    </xf>
    <xf numFmtId="0" fontId="115" fillId="0" borderId="737" applyNumberFormat="0" applyFill="0" applyAlignment="0" applyProtection="0"/>
    <xf numFmtId="0" fontId="115" fillId="0" borderId="737" applyNumberFormat="0" applyFill="0" applyAlignment="0" applyProtection="0"/>
    <xf numFmtId="183" fontId="102" fillId="69" borderId="729" applyBorder="0">
      <alignment horizontal="left" vertical="center" indent="2"/>
    </xf>
    <xf numFmtId="44" fontId="2" fillId="0" borderId="0" applyFont="0" applyFill="0" applyBorder="0" applyAlignment="0" applyProtection="0"/>
    <xf numFmtId="0" fontId="47" fillId="0" borderId="758"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182" fontId="102" fillId="69" borderId="730" applyFont="0" applyFill="0" applyBorder="0" applyProtection="0">
      <alignment vertical="center"/>
    </xf>
    <xf numFmtId="0" fontId="47" fillId="0" borderId="758" applyNumberFormat="0" applyFill="0" applyAlignment="0" applyProtection="0"/>
    <xf numFmtId="0" fontId="115" fillId="0" borderId="757" applyNumberFormat="0" applyFill="0" applyAlignment="0" applyProtection="0"/>
    <xf numFmtId="0" fontId="115" fillId="0" borderId="747" applyNumberFormat="0" applyFill="0" applyAlignment="0" applyProtection="0"/>
    <xf numFmtId="44" fontId="2" fillId="0" borderId="0" applyFont="0" applyFill="0" applyBorder="0" applyAlignment="0" applyProtection="0"/>
    <xf numFmtId="0" fontId="47" fillId="0" borderId="749" applyNumberFormat="0" applyFill="0" applyAlignment="0" applyProtection="0"/>
    <xf numFmtId="0" fontId="115" fillId="0" borderId="747" applyNumberFormat="0" applyFill="0" applyAlignment="0" applyProtection="0"/>
    <xf numFmtId="0" fontId="47" fillId="0" borderId="749" applyNumberFormat="0" applyFill="0" applyAlignment="0" applyProtection="0"/>
    <xf numFmtId="0" fontId="105" fillId="70" borderId="753" applyNumberFormat="0" applyAlignment="0" applyProtection="0"/>
    <xf numFmtId="182" fontId="102" fillId="69" borderId="754" applyFont="0" applyFill="0" applyBorder="0" applyProtection="0">
      <alignment vertical="center"/>
    </xf>
    <xf numFmtId="0" fontId="115" fillId="0" borderId="747" applyNumberFormat="0" applyFill="0" applyAlignment="0" applyProtection="0"/>
    <xf numFmtId="0" fontId="42" fillId="0" borderId="748"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1" fillId="16" borderId="750" applyNumberFormat="0" applyAlignment="0" applyProtection="0"/>
    <xf numFmtId="0" fontId="47" fillId="0" borderId="749" applyNumberFormat="0" applyFill="0" applyAlignment="0" applyProtection="0"/>
    <xf numFmtId="0" fontId="47" fillId="0" borderId="749"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115" fillId="0" borderId="747" applyNumberFormat="0" applyFill="0" applyAlignment="0" applyProtection="0"/>
    <xf numFmtId="0" fontId="47" fillId="0" borderId="749"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106" fillId="70" borderId="750" applyNumberFormat="0" applyAlignment="0" applyProtection="0"/>
    <xf numFmtId="0" fontId="107" fillId="57" borderId="750" applyNumberFormat="0" applyAlignment="0" applyProtection="0"/>
    <xf numFmtId="0" fontId="42" fillId="0" borderId="751" applyNumberFormat="0" applyFill="0" applyAlignment="0" applyProtection="0"/>
    <xf numFmtId="0" fontId="90" fillId="58" borderId="752" applyNumberFormat="0" applyFont="0" applyAlignment="0" applyProtection="0"/>
    <xf numFmtId="0" fontId="42" fillId="0" borderId="748" applyNumberFormat="0" applyFill="0" applyAlignment="0" applyProtection="0"/>
    <xf numFmtId="0" fontId="38" fillId="6" borderId="750" applyNumberFormat="0" applyAlignment="0" applyProtection="0"/>
    <xf numFmtId="0" fontId="115" fillId="0" borderId="747" applyNumberFormat="0" applyFill="0" applyAlignment="0" applyProtection="0"/>
    <xf numFmtId="0" fontId="115" fillId="0" borderId="747" applyNumberFormat="0" applyFill="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8" fillId="6" borderId="750" applyNumberFormat="0" applyAlignment="0" applyProtection="0"/>
    <xf numFmtId="0" fontId="36" fillId="6" borderId="75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0" fontId="121" fillId="73" borderId="756" applyNumberFormat="0" applyBorder="0">
      <alignment horizontal="left" vertical="top" indent="1"/>
    </xf>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16" borderId="750" applyNumberFormat="0" applyAlignment="0" applyProtection="0"/>
    <xf numFmtId="43" fontId="1" fillId="0" borderId="0" applyFont="0" applyFill="0" applyBorder="0" applyAlignment="0" applyProtection="0"/>
    <xf numFmtId="0" fontId="47" fillId="0" borderId="74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2" fillId="69" borderId="755" applyBorder="0">
      <alignment horizontal="left" vertical="center" indent="2"/>
    </xf>
    <xf numFmtId="0" fontId="47" fillId="0" borderId="749" applyNumberFormat="0" applyFill="0" applyAlignment="0" applyProtection="0"/>
    <xf numFmtId="0" fontId="121" fillId="73" borderId="756" applyNumberFormat="0" applyBorder="0">
      <alignment horizontal="left" vertical="top" indent="1"/>
    </xf>
    <xf numFmtId="44" fontId="2" fillId="0" borderId="0" applyFont="0" applyFill="0" applyBorder="0" applyAlignment="0" applyProtection="0"/>
    <xf numFmtId="44" fontId="2" fillId="0" borderId="0" applyFont="0" applyFill="0" applyBorder="0" applyAlignment="0" applyProtection="0"/>
    <xf numFmtId="0" fontId="115" fillId="0" borderId="747" applyNumberFormat="0" applyFill="0" applyAlignment="0" applyProtection="0"/>
    <xf numFmtId="0" fontId="47" fillId="0" borderId="749" applyNumberFormat="0" applyFill="0" applyAlignment="0" applyProtection="0"/>
    <xf numFmtId="0" fontId="121" fillId="73" borderId="756" applyNumberFormat="0" applyBorder="0">
      <alignment horizontal="left" vertical="top" indent="1"/>
    </xf>
    <xf numFmtId="0" fontId="115" fillId="0" borderId="747" applyNumberFormat="0" applyFill="0" applyAlignment="0" applyProtection="0"/>
    <xf numFmtId="183" fontId="102" fillId="69" borderId="755" applyBorder="0">
      <alignment horizontal="left" vertical="center" indent="2"/>
    </xf>
    <xf numFmtId="0" fontId="115" fillId="0" borderId="747" applyNumberFormat="0" applyFill="0" applyAlignment="0" applyProtection="0"/>
    <xf numFmtId="0" fontId="106" fillId="70" borderId="750" applyNumberFormat="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41" fillId="16" borderId="750" applyNumberFormat="0" applyAlignment="0" applyProtection="0"/>
    <xf numFmtId="0" fontId="42" fillId="0" borderId="748" applyNumberFormat="0" applyFill="0" applyAlignment="0" applyProtection="0"/>
    <xf numFmtId="0" fontId="41" fillId="16" borderId="750" applyNumberFormat="0" applyAlignment="0" applyProtection="0"/>
    <xf numFmtId="0" fontId="38" fillId="6" borderId="750" applyNumberFormat="0" applyAlignment="0" applyProtection="0"/>
    <xf numFmtId="0" fontId="38" fillId="6" borderId="750" applyNumberFormat="0" applyAlignment="0" applyProtection="0"/>
    <xf numFmtId="0" fontId="47" fillId="0" borderId="749" applyNumberFormat="0" applyFill="0" applyAlignment="0" applyProtection="0"/>
    <xf numFmtId="0" fontId="36" fillId="6" borderId="753" applyNumberFormat="0" applyAlignment="0" applyProtection="0"/>
    <xf numFmtId="0" fontId="47" fillId="0" borderId="749" applyNumberFormat="0" applyFill="0" applyAlignment="0" applyProtection="0"/>
    <xf numFmtId="0" fontId="47" fillId="0" borderId="749" applyNumberFormat="0" applyFill="0" applyAlignment="0" applyProtection="0"/>
    <xf numFmtId="0" fontId="115" fillId="0" borderId="747" applyNumberFormat="0" applyFill="0" applyAlignment="0" applyProtection="0"/>
    <xf numFmtId="0" fontId="47" fillId="0" borderId="749"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115" fillId="0" borderId="747" applyNumberFormat="0" applyFill="0" applyAlignment="0" applyProtection="0"/>
    <xf numFmtId="0" fontId="115" fillId="0" borderId="747" applyNumberFormat="0" applyFill="0" applyAlignment="0" applyProtection="0"/>
    <xf numFmtId="0" fontId="121" fillId="0" borderId="756" applyNumberFormat="0" applyFill="0">
      <alignment horizontal="centerContinuous" vertical="top"/>
    </xf>
    <xf numFmtId="0" fontId="47" fillId="0" borderId="749" applyNumberFormat="0" applyFill="0" applyAlignment="0" applyProtection="0"/>
    <xf numFmtId="0" fontId="115" fillId="0" borderId="747" applyNumberFormat="0" applyFill="0" applyAlignment="0" applyProtection="0"/>
    <xf numFmtId="0" fontId="115" fillId="0" borderId="747" applyNumberFormat="0" applyFill="0" applyAlignment="0" applyProtection="0"/>
    <xf numFmtId="0" fontId="121" fillId="73" borderId="756" applyNumberFormat="0" applyBorder="0">
      <alignment horizontal="left" vertical="top" indent="1"/>
    </xf>
    <xf numFmtId="0" fontId="121" fillId="0" borderId="756" applyNumberFormat="0" applyFill="0">
      <alignment horizontal="centerContinuous" vertical="top"/>
    </xf>
    <xf numFmtId="0" fontId="90" fillId="58" borderId="752" applyNumberFormat="0" applyFont="0" applyAlignment="0" applyProtection="0"/>
    <xf numFmtId="182" fontId="102" fillId="69" borderId="754" applyFont="0" applyFill="0" applyBorder="0" applyProtection="0">
      <alignment vertical="center"/>
    </xf>
    <xf numFmtId="0" fontId="105" fillId="70" borderId="753" applyNumberFormat="0" applyAlignment="0" applyProtection="0"/>
    <xf numFmtId="0" fontId="106" fillId="70" borderId="750" applyNumberFormat="0" applyAlignment="0" applyProtection="0"/>
    <xf numFmtId="0" fontId="107" fillId="57" borderId="750" applyNumberFormat="0" applyAlignment="0" applyProtection="0"/>
    <xf numFmtId="0" fontId="42" fillId="0" borderId="751" applyNumberFormat="0" applyFill="0" applyAlignment="0" applyProtection="0"/>
    <xf numFmtId="0" fontId="105" fillId="70" borderId="753" applyNumberFormat="0" applyAlignment="0" applyProtection="0"/>
    <xf numFmtId="0" fontId="107" fillId="57" borderId="750" applyNumberFormat="0" applyAlignment="0" applyProtection="0"/>
    <xf numFmtId="0" fontId="90" fillId="58" borderId="752" applyNumberFormat="0" applyFont="0" applyAlignment="0" applyProtection="0"/>
    <xf numFmtId="0" fontId="47" fillId="0" borderId="749" applyNumberFormat="0" applyFill="0" applyAlignment="0" applyProtection="0"/>
    <xf numFmtId="0" fontId="47" fillId="0" borderId="749" applyNumberFormat="0" applyFill="0" applyAlignment="0" applyProtection="0"/>
    <xf numFmtId="0" fontId="115" fillId="0" borderId="747" applyNumberFormat="0" applyFill="0" applyAlignment="0" applyProtection="0"/>
    <xf numFmtId="0" fontId="47" fillId="0" borderId="749" applyNumberFormat="0" applyFill="0" applyAlignment="0" applyProtection="0"/>
    <xf numFmtId="0" fontId="47" fillId="0" borderId="749" applyNumberFormat="0" applyFill="0" applyAlignment="0" applyProtection="0"/>
    <xf numFmtId="0" fontId="121" fillId="73" borderId="756" applyNumberFormat="0" applyBorder="0">
      <alignment horizontal="left" vertical="top" indent="1"/>
    </xf>
    <xf numFmtId="0" fontId="36" fillId="6" borderId="753" applyNumberFormat="0" applyAlignment="0" applyProtection="0"/>
    <xf numFmtId="0" fontId="121" fillId="0" borderId="756" applyNumberFormat="0" applyFill="0">
      <alignment horizontal="centerContinuous" vertical="top"/>
    </xf>
    <xf numFmtId="0" fontId="121" fillId="73" borderId="756" applyNumberFormat="0" applyBorder="0">
      <alignment horizontal="left" vertical="top" indent="1"/>
    </xf>
    <xf numFmtId="0" fontId="121" fillId="73" borderId="756" applyNumberFormat="0" applyBorder="0">
      <alignment horizontal="left" vertical="top" indent="1"/>
    </xf>
    <xf numFmtId="0" fontId="42" fillId="0" borderId="751" applyNumberFormat="0" applyFill="0" applyAlignment="0" applyProtection="0"/>
    <xf numFmtId="0" fontId="121" fillId="73" borderId="756" applyNumberFormat="0" applyBorder="0">
      <alignment horizontal="left" vertical="top" indent="1"/>
    </xf>
    <xf numFmtId="0" fontId="105" fillId="70" borderId="753" applyNumberFormat="0" applyAlignment="0" applyProtection="0"/>
    <xf numFmtId="0" fontId="106" fillId="70" borderId="750" applyNumberFormat="0" applyAlignment="0" applyProtection="0"/>
    <xf numFmtId="0" fontId="107" fillId="57" borderId="750" applyNumberFormat="0" applyAlignment="0" applyProtection="0"/>
    <xf numFmtId="0" fontId="42" fillId="0" borderId="751" applyNumberFormat="0" applyFill="0" applyAlignment="0" applyProtection="0"/>
    <xf numFmtId="183" fontId="102" fillId="69" borderId="755" applyBorder="0">
      <alignment horizontal="left" vertical="center" indent="2"/>
    </xf>
    <xf numFmtId="0" fontId="90" fillId="58" borderId="752" applyNumberFormat="0" applyFont="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4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8" fillId="6" borderId="750" applyNumberFormat="0" applyAlignment="0" applyProtection="0"/>
    <xf numFmtId="0" fontId="38" fillId="6" borderId="750" applyNumberFormat="0" applyAlignment="0" applyProtection="0"/>
    <xf numFmtId="0" fontId="41" fillId="16" borderId="750" applyNumberFormat="0" applyAlignment="0" applyProtection="0"/>
    <xf numFmtId="0" fontId="47" fillId="0" borderId="758" applyNumberFormat="0" applyFill="0" applyAlignment="0" applyProtection="0"/>
    <xf numFmtId="0" fontId="41" fillId="16" borderId="750" applyNumberFormat="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115" fillId="0" borderId="757" applyNumberFormat="0" applyFill="0" applyAlignment="0" applyProtection="0"/>
    <xf numFmtId="0" fontId="47" fillId="0" borderId="758"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115" fillId="0" borderId="757" applyNumberFormat="0" applyFill="0" applyAlignment="0" applyProtection="0"/>
    <xf numFmtId="0" fontId="115" fillId="0" borderId="757" applyNumberFormat="0" applyFill="0" applyAlignment="0" applyProtection="0"/>
    <xf numFmtId="0" fontId="121" fillId="73" borderId="759" applyNumberFormat="0" applyBorder="0">
      <alignment horizontal="left" vertical="top" indent="1"/>
    </xf>
    <xf numFmtId="0" fontId="47" fillId="0" borderId="758" applyNumberFormat="0" applyFill="0" applyAlignment="0" applyProtection="0"/>
    <xf numFmtId="183" fontId="102" fillId="69" borderId="745" applyBorder="0">
      <alignment horizontal="left" vertical="center" indent="2"/>
    </xf>
    <xf numFmtId="0" fontId="47" fillId="0" borderId="758" applyNumberFormat="0" applyFill="0" applyAlignment="0" applyProtection="0"/>
    <xf numFmtId="0" fontId="121" fillId="73" borderId="759" applyNumberFormat="0" applyBorder="0">
      <alignment horizontal="left" vertical="top" indent="1"/>
    </xf>
    <xf numFmtId="0" fontId="115" fillId="0" borderId="757" applyNumberFormat="0" applyFill="0" applyAlignment="0" applyProtection="0"/>
    <xf numFmtId="0" fontId="47" fillId="0" borderId="758" applyNumberFormat="0" applyFill="0" applyAlignment="0" applyProtection="0"/>
    <xf numFmtId="0" fontId="121" fillId="73" borderId="759" applyNumberFormat="0" applyBorder="0">
      <alignment horizontal="left" vertical="top" indent="1"/>
    </xf>
    <xf numFmtId="0" fontId="115" fillId="0" borderId="757" applyNumberFormat="0" applyFill="0" applyAlignment="0" applyProtection="0"/>
    <xf numFmtId="183" fontId="102" fillId="69" borderId="765" applyBorder="0">
      <alignment horizontal="left" vertical="center" indent="2"/>
    </xf>
    <xf numFmtId="0" fontId="115" fillId="0" borderId="757" applyNumberFormat="0" applyFill="0" applyAlignment="0" applyProtection="0"/>
    <xf numFmtId="0" fontId="106" fillId="70" borderId="761" applyNumberFormat="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41" fillId="16" borderId="761" applyNumberFormat="0" applyAlignment="0" applyProtection="0"/>
    <xf numFmtId="0" fontId="42" fillId="0" borderId="764" applyNumberFormat="0" applyFill="0" applyAlignment="0" applyProtection="0"/>
    <xf numFmtId="0" fontId="41" fillId="16" borderId="761" applyNumberFormat="0" applyAlignment="0" applyProtection="0"/>
    <xf numFmtId="0" fontId="38" fillId="6" borderId="761" applyNumberFormat="0" applyAlignment="0" applyProtection="0"/>
    <xf numFmtId="0" fontId="38" fillId="6" borderId="761" applyNumberFormat="0" applyAlignment="0" applyProtection="0"/>
    <xf numFmtId="0" fontId="47" fillId="0" borderId="758" applyNumberFormat="0" applyFill="0" applyAlignment="0" applyProtection="0"/>
    <xf numFmtId="0" fontId="36" fillId="6" borderId="760" applyNumberFormat="0" applyAlignment="0" applyProtection="0"/>
    <xf numFmtId="0" fontId="47" fillId="0" borderId="758" applyNumberFormat="0" applyFill="0" applyAlignment="0" applyProtection="0"/>
    <xf numFmtId="0" fontId="47" fillId="0" borderId="758" applyNumberFormat="0" applyFill="0" applyAlignment="0" applyProtection="0"/>
    <xf numFmtId="0" fontId="115" fillId="0" borderId="757" applyNumberFormat="0" applyFill="0" applyAlignment="0" applyProtection="0"/>
    <xf numFmtId="0" fontId="47" fillId="0" borderId="758"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115" fillId="0" borderId="757" applyNumberFormat="0" applyFill="0" applyAlignment="0" applyProtection="0"/>
    <xf numFmtId="0" fontId="115" fillId="0" borderId="757" applyNumberFormat="0" applyFill="0" applyAlignment="0" applyProtection="0"/>
    <xf numFmtId="0" fontId="121" fillId="0" borderId="759" applyNumberFormat="0" applyFill="0">
      <alignment horizontal="centerContinuous" vertical="top"/>
    </xf>
    <xf numFmtId="0" fontId="47" fillId="0" borderId="758" applyNumberFormat="0" applyFill="0" applyAlignment="0" applyProtection="0"/>
    <xf numFmtId="0" fontId="115" fillId="0" borderId="757" applyNumberFormat="0" applyFill="0" applyAlignment="0" applyProtection="0"/>
    <xf numFmtId="0" fontId="115" fillId="0" borderId="757" applyNumberFormat="0" applyFill="0" applyAlignment="0" applyProtection="0"/>
    <xf numFmtId="0" fontId="121" fillId="73" borderId="759" applyNumberFormat="0" applyBorder="0">
      <alignment horizontal="left" vertical="top" indent="1"/>
    </xf>
    <xf numFmtId="0" fontId="121" fillId="0" borderId="759" applyNumberFormat="0" applyFill="0">
      <alignment horizontal="centerContinuous" vertical="top"/>
    </xf>
    <xf numFmtId="0" fontId="90" fillId="58" borderId="763" applyNumberFormat="0" applyFont="0" applyAlignment="0" applyProtection="0"/>
    <xf numFmtId="182" fontId="102" fillId="69" borderId="730" applyFont="0" applyFill="0" applyBorder="0" applyProtection="0">
      <alignment vertical="center"/>
    </xf>
    <xf numFmtId="0" fontId="105" fillId="70" borderId="760" applyNumberFormat="0" applyAlignment="0" applyProtection="0"/>
    <xf numFmtId="0" fontId="106" fillId="70" borderId="761" applyNumberFormat="0" applyAlignment="0" applyProtection="0"/>
    <xf numFmtId="0" fontId="107" fillId="57" borderId="761" applyNumberFormat="0" applyAlignment="0" applyProtection="0"/>
    <xf numFmtId="0" fontId="42" fillId="0" borderId="762" applyNumberFormat="0" applyFill="0" applyAlignment="0" applyProtection="0"/>
    <xf numFmtId="0" fontId="105" fillId="70" borderId="760" applyNumberFormat="0" applyAlignment="0" applyProtection="0"/>
    <xf numFmtId="0" fontId="107" fillId="57" borderId="761" applyNumberFormat="0" applyAlignment="0" applyProtection="0"/>
    <xf numFmtId="0" fontId="90" fillId="58" borderId="763" applyNumberFormat="0" applyFont="0" applyAlignment="0" applyProtection="0"/>
    <xf numFmtId="0" fontId="47" fillId="0" borderId="758" applyNumberFormat="0" applyFill="0" applyAlignment="0" applyProtection="0"/>
    <xf numFmtId="0" fontId="47" fillId="0" borderId="758" applyNumberFormat="0" applyFill="0" applyAlignment="0" applyProtection="0"/>
    <xf numFmtId="0" fontId="115" fillId="0" borderId="757" applyNumberFormat="0" applyFill="0" applyAlignment="0" applyProtection="0"/>
    <xf numFmtId="0" fontId="47" fillId="0" borderId="758" applyNumberFormat="0" applyFill="0" applyAlignment="0" applyProtection="0"/>
    <xf numFmtId="0" fontId="47" fillId="0" borderId="758" applyNumberFormat="0" applyFill="0" applyAlignment="0" applyProtection="0"/>
    <xf numFmtId="0" fontId="121" fillId="73" borderId="759" applyNumberFormat="0" applyBorder="0">
      <alignment horizontal="left" vertical="top" indent="1"/>
    </xf>
    <xf numFmtId="0" fontId="36" fillId="6" borderId="760" applyNumberFormat="0" applyAlignment="0" applyProtection="0"/>
    <xf numFmtId="0" fontId="121" fillId="0" borderId="759" applyNumberFormat="0" applyFill="0">
      <alignment horizontal="centerContinuous" vertical="top"/>
    </xf>
    <xf numFmtId="0" fontId="121" fillId="73" borderId="759" applyNumberFormat="0" applyBorder="0">
      <alignment horizontal="left" vertical="top" indent="1"/>
    </xf>
    <xf numFmtId="0" fontId="121" fillId="73" borderId="759" applyNumberFormat="0" applyBorder="0">
      <alignment horizontal="left" vertical="top" indent="1"/>
    </xf>
    <xf numFmtId="0" fontId="42" fillId="0" borderId="762" applyNumberFormat="0" applyFill="0" applyAlignment="0" applyProtection="0"/>
    <xf numFmtId="0" fontId="121" fillId="73" borderId="759" applyNumberFormat="0" applyBorder="0">
      <alignment horizontal="left" vertical="top" indent="1"/>
    </xf>
    <xf numFmtId="0" fontId="105" fillId="70" borderId="760" applyNumberFormat="0" applyAlignment="0" applyProtection="0"/>
    <xf numFmtId="0" fontId="106" fillId="70" borderId="761" applyNumberFormat="0" applyAlignment="0" applyProtection="0"/>
    <xf numFmtId="0" fontId="107" fillId="57" borderId="761" applyNumberFormat="0" applyAlignment="0" applyProtection="0"/>
    <xf numFmtId="0" fontId="42" fillId="0" borderId="762" applyNumberFormat="0" applyFill="0" applyAlignment="0" applyProtection="0"/>
    <xf numFmtId="183" fontId="102" fillId="69" borderId="745" applyBorder="0">
      <alignment horizontal="left" vertical="center" indent="2"/>
    </xf>
    <xf numFmtId="0" fontId="90" fillId="58" borderId="763" applyNumberFormat="0" applyFont="0" applyAlignment="0" applyProtection="0"/>
    <xf numFmtId="195" fontId="2" fillId="0" borderId="0" applyFont="0" applyFill="0" applyBorder="0" applyAlignment="0" applyProtection="0"/>
    <xf numFmtId="0" fontId="47" fillId="0" borderId="778" applyNumberFormat="0" applyFill="0" applyAlignment="0" applyProtection="0"/>
    <xf numFmtId="0" fontId="41" fillId="16" borderId="770" applyNumberFormat="0" applyAlignment="0" applyProtection="0"/>
    <xf numFmtId="0" fontId="47" fillId="0" borderId="778" applyNumberFormat="0" applyFill="0" applyAlignment="0" applyProtection="0"/>
    <xf numFmtId="0" fontId="47" fillId="0" borderId="778"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67" applyNumberFormat="0" applyFill="0" applyAlignment="0" applyProtection="0"/>
    <xf numFmtId="0" fontId="115" fillId="0" borderId="766" applyNumberFormat="0" applyFill="0" applyAlignment="0" applyProtection="0"/>
    <xf numFmtId="0" fontId="115" fillId="0" borderId="777" applyNumberFormat="0" applyFill="0" applyAlignment="0" applyProtection="0"/>
    <xf numFmtId="195" fontId="2" fillId="0" borderId="0" applyFont="0" applyFill="0" applyBorder="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38" fillId="6" borderId="770" applyNumberFormat="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121" fillId="73" borderId="776" applyNumberFormat="0" applyBorder="0">
      <alignment horizontal="left" vertical="top" indent="1"/>
    </xf>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195" fontId="2" fillId="0" borderId="0" applyFont="0" applyFill="0" applyBorder="0" applyAlignment="0" applyProtection="0"/>
    <xf numFmtId="195" fontId="2" fillId="0" borderId="0" applyFont="0" applyFill="0" applyBorder="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195" fontId="2" fillId="0" borderId="0" applyFont="0" applyFill="0" applyBorder="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195" fontId="2" fillId="0" borderId="0" applyFont="0" applyFill="0" applyBorder="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38" fillId="6" borderId="770" applyNumberFormat="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121" fillId="73" borderId="776" applyNumberFormat="0" applyBorder="0">
      <alignment horizontal="left" vertical="top" indent="1"/>
    </xf>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195" fontId="2" fillId="0" borderId="0" applyFont="0" applyFill="0" applyBorder="0" applyAlignment="0" applyProtection="0"/>
    <xf numFmtId="195" fontId="2" fillId="0" borderId="0" applyFont="0" applyFill="0" applyBorder="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195" fontId="2" fillId="0" borderId="0" applyFont="0" applyFill="0" applyBorder="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2" fillId="0" borderId="772" applyNumberFormat="0" applyFill="0" applyAlignment="0" applyProtection="0"/>
    <xf numFmtId="0" fontId="38" fillId="6" borderId="770" applyNumberFormat="0" applyAlignment="0" applyProtection="0"/>
    <xf numFmtId="183" fontId="102" fillId="69" borderId="765" applyBorder="0">
      <alignment horizontal="left" vertical="center" indent="2"/>
    </xf>
    <xf numFmtId="0" fontId="36" fillId="6" borderId="769"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36" fillId="6" borderId="769"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90" fillId="58" borderId="773" applyNumberFormat="0" applyFont="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106" fillId="70" borderId="770"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182" fontId="102" fillId="69" borderId="754" applyFont="0" applyFill="0" applyBorder="0" applyProtection="0">
      <alignment vertical="center"/>
    </xf>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1" fillId="16" borderId="770" applyNumberFormat="0" applyAlignment="0" applyProtection="0"/>
    <xf numFmtId="0" fontId="38" fillId="6" borderId="770" applyNumberFormat="0" applyAlignment="0" applyProtection="0"/>
    <xf numFmtId="0" fontId="41" fillId="16" borderId="770" applyNumberFormat="0" applyAlignment="0" applyProtection="0"/>
    <xf numFmtId="0" fontId="38" fillId="6" borderId="770" applyNumberFormat="0" applyAlignment="0" applyProtection="0"/>
    <xf numFmtId="0" fontId="36" fillId="6" borderId="769" applyNumberFormat="0" applyAlignment="0" applyProtection="0"/>
    <xf numFmtId="0" fontId="121" fillId="0" borderId="776" applyNumberFormat="0" applyFill="0">
      <alignment horizontal="centerContinuous" vertical="top"/>
    </xf>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38" fillId="6" borderId="770" applyNumberFormat="0" applyAlignment="0" applyProtection="0"/>
    <xf numFmtId="0" fontId="41" fillId="16" borderId="770" applyNumberFormat="0" applyAlignment="0" applyProtection="0"/>
    <xf numFmtId="0" fontId="41" fillId="16"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38" fillId="6" borderId="770" applyNumberFormat="0" applyAlignment="0" applyProtection="0"/>
    <xf numFmtId="0" fontId="42" fillId="0" borderId="771"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90" fillId="58" borderId="773" applyNumberFormat="0" applyFon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106" fillId="70"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07" fillId="57" borderId="770" applyNumberFormat="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2" fillId="0" borderId="772"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95" fontId="2" fillId="0" borderId="0" applyFont="0" applyFill="0" applyBorder="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2" fillId="0" borderId="771"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115" fillId="0" borderId="774" applyNumberFormat="0" applyFill="0" applyAlignment="0" applyProtection="0"/>
    <xf numFmtId="0" fontId="121" fillId="0" borderId="776" applyNumberFormat="0" applyFill="0">
      <alignment horizontal="centerContinuous" vertical="top"/>
    </xf>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121" fillId="73" borderId="776" applyNumberFormat="0" applyBorder="0">
      <alignment horizontal="left" vertical="top" indent="1"/>
    </xf>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7" fillId="0" borderId="775" applyNumberFormat="0" applyFill="0" applyAlignment="0" applyProtection="0"/>
    <xf numFmtId="0" fontId="121" fillId="73" borderId="776" applyNumberFormat="0" applyBorder="0">
      <alignment horizontal="left" vertical="top" indent="1"/>
    </xf>
    <xf numFmtId="195" fontId="2" fillId="0" borderId="0" applyFont="0" applyFill="0" applyBorder="0" applyAlignment="0" applyProtection="0"/>
    <xf numFmtId="195" fontId="2" fillId="0" borderId="0" applyFont="0" applyFill="0" applyBorder="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36" fillId="6"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0" borderId="776" applyNumberFormat="0" applyFill="0">
      <alignment horizontal="centerContinuous" vertical="top"/>
    </xf>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7" fillId="57"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15" fillId="0" borderId="774"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90" fillId="58" borderId="773" applyNumberFormat="0" applyFont="0" applyAlignment="0" applyProtection="0"/>
    <xf numFmtId="0" fontId="41" fillId="16" borderId="770" applyNumberForma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47" fillId="0" borderId="775" applyNumberFormat="0" applyFill="0" applyAlignment="0" applyProtection="0"/>
    <xf numFmtId="0" fontId="42" fillId="0" borderId="771"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07" fillId="57" borderId="770" applyNumberFormat="0" applyAlignment="0" applyProtection="0"/>
    <xf numFmtId="0" fontId="41" fillId="16" borderId="770" applyNumberFormat="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8" fillId="6"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2" fillId="0" borderId="772"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105" fillId="70" borderId="769" applyNumberFormat="0" applyAlignment="0" applyProtection="0"/>
    <xf numFmtId="0" fontId="36" fillId="6" borderId="769" applyNumberFormat="0" applyAlignment="0" applyProtection="0"/>
    <xf numFmtId="0" fontId="47" fillId="0" borderId="775"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107" fillId="57" borderId="770" applyNumberForma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47" fillId="0" borderId="775" applyNumberFormat="0" applyFill="0" applyAlignment="0" applyProtection="0"/>
    <xf numFmtId="182" fontId="102" fillId="69" borderId="754" applyFont="0" applyFill="0" applyBorder="0" applyProtection="0">
      <alignment vertical="center"/>
    </xf>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2" fillId="0" borderId="771"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21" fillId="0" borderId="776" applyNumberFormat="0" applyFill="0">
      <alignment horizontal="centerContinuous" vertical="top"/>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1" fillId="16" borderId="770" applyNumberFormat="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121" fillId="73" borderId="776" applyNumberFormat="0" applyBorder="0">
      <alignment horizontal="left" vertical="top" indent="1"/>
    </xf>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183" fontId="102" fillId="69" borderId="765" applyBorder="0">
      <alignment horizontal="left" vertical="center" indent="2"/>
    </xf>
    <xf numFmtId="0" fontId="42" fillId="0" borderId="772" applyNumberFormat="0" applyFill="0" applyAlignment="0" applyProtection="0"/>
    <xf numFmtId="0" fontId="42" fillId="0" borderId="772"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106" fillId="70" borderId="770" applyNumberFormat="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90" fillId="58" borderId="773" applyNumberFormat="0" applyFont="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2" fillId="0" borderId="772" applyNumberFormat="0" applyFill="0" applyAlignment="0" applyProtection="0"/>
    <xf numFmtId="183" fontId="102" fillId="69" borderId="765" applyBorder="0">
      <alignment horizontal="left" vertical="center" indent="2"/>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06" fillId="70" borderId="770" applyNumberFormat="0" applyAlignment="0" applyProtection="0"/>
    <xf numFmtId="0" fontId="107" fillId="57" borderId="770" applyNumberFormat="0" applyAlignment="0" applyProtection="0"/>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183" fontId="102" fillId="69" borderId="765" applyBorder="0">
      <alignment horizontal="left" vertical="center" indent="2"/>
    </xf>
    <xf numFmtId="0" fontId="38" fillId="6" borderId="770" applyNumberFormat="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1" fillId="16"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195" fontId="2" fillId="0" borderId="0" applyFont="0" applyFill="0" applyBorder="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42" fillId="0" borderId="771"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38" fillId="6" borderId="770" applyNumberFormat="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06" fillId="70"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1" fillId="16" borderId="770" applyNumberFormat="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07" fillId="57"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21" fillId="0" borderId="776" applyNumberFormat="0" applyFill="0">
      <alignment horizontal="centerContinuous" vertical="top"/>
    </xf>
    <xf numFmtId="0" fontId="42" fillId="0" borderId="771"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0" borderId="776" applyNumberFormat="0" applyFill="0">
      <alignment horizontal="centerContinuous" vertical="top"/>
    </xf>
    <xf numFmtId="0" fontId="42" fillId="0" borderId="771"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07" fillId="57"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195" fontId="2" fillId="0" borderId="0" applyFont="0" applyFill="0" applyBorder="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36" fillId="6" borderId="769" applyNumberFormat="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42" fillId="0" borderId="771"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47" fillId="0" borderId="775" applyNumberFormat="0" applyFill="0" applyAlignment="0" applyProtection="0"/>
    <xf numFmtId="0" fontId="42" fillId="0" borderId="771"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47" fillId="0" borderId="775" applyNumberFormat="0" applyFill="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121" fillId="73" borderId="776" applyNumberFormat="0" applyBorder="0">
      <alignment horizontal="left" vertical="top" indent="1"/>
    </xf>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195" fontId="2" fillId="0" borderId="0" applyFont="0" applyFill="0" applyBorder="0" applyAlignment="0" applyProtection="0"/>
    <xf numFmtId="195" fontId="2" fillId="0" borderId="0" applyFont="0" applyFill="0" applyBorder="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21" fillId="73" borderId="776" applyNumberFormat="0" applyBorder="0">
      <alignment horizontal="left" vertical="top" indent="1"/>
    </xf>
    <xf numFmtId="0" fontId="42" fillId="0" borderId="772"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182" fontId="102" fillId="69" borderId="754" applyFont="0" applyFill="0" applyBorder="0" applyProtection="0">
      <alignment vertical="center"/>
    </xf>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182" fontId="102" fillId="69" borderId="754" applyFont="0" applyFill="0" applyBorder="0" applyProtection="0">
      <alignment vertical="center"/>
    </xf>
    <xf numFmtId="0" fontId="47" fillId="0" borderId="775"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38" fillId="6" borderId="770" applyNumberFormat="0" applyAlignment="0" applyProtection="0"/>
    <xf numFmtId="183" fontId="102" fillId="69" borderId="765" applyBorder="0">
      <alignment horizontal="left" vertical="center" indent="2"/>
    </xf>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15" fillId="0" borderId="774" applyNumberFormat="0" applyFill="0" applyAlignment="0" applyProtection="0"/>
    <xf numFmtId="0" fontId="115" fillId="0" borderId="774"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105" fillId="70"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36" fillId="6" borderId="769" applyNumberForma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38" fillId="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38" fillId="6"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8" fillId="6" borderId="770" applyNumberFormat="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38" fillId="6" borderId="770" applyNumberFormat="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38" fillId="6" borderId="770"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107" fillId="57"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183" fontId="102" fillId="69" borderId="765" applyBorder="0">
      <alignment horizontal="left" vertical="center" indent="2"/>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183" fontId="102" fillId="69" borderId="765" applyBorder="0">
      <alignment horizontal="left" vertical="center" indent="2"/>
    </xf>
    <xf numFmtId="0" fontId="115" fillId="0" borderId="774" applyNumberFormat="0" applyFill="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36" fillId="6" borderId="769"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38" fillId="6" borderId="770" applyNumberFormat="0" applyAlignment="0" applyProtection="0"/>
    <xf numFmtId="0" fontId="105" fillId="70" borderId="769" applyNumberFormat="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21" fillId="0" borderId="776" applyNumberFormat="0" applyFill="0">
      <alignment horizontal="centerContinuous" vertical="top"/>
    </xf>
    <xf numFmtId="0" fontId="41" fillId="16" borderId="770"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195" fontId="2" fillId="0" borderId="0" applyFont="0" applyFill="0" applyBorder="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06" fillId="70" borderId="770" applyNumberFormat="0" applyAlignment="0" applyProtection="0"/>
    <xf numFmtId="0" fontId="42" fillId="0" borderId="771"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105" fillId="70" borderId="769"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38" fillId="6" borderId="770" applyNumberFormat="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38" fillId="6" borderId="770" applyNumberFormat="0" applyAlignment="0" applyProtection="0"/>
    <xf numFmtId="0" fontId="38" fillId="6" borderId="770" applyNumberFormat="0" applyAlignment="0" applyProtection="0"/>
    <xf numFmtId="0" fontId="121" fillId="0" borderId="776" applyNumberFormat="0" applyFill="0">
      <alignment horizontal="centerContinuous" vertical="top"/>
    </xf>
    <xf numFmtId="0" fontId="36" fillId="6" borderId="769" applyNumberFormat="0" applyAlignment="0" applyProtection="0"/>
    <xf numFmtId="0" fontId="115" fillId="0" borderId="774"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38" fillId="6" borderId="770" applyNumberFormat="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05" fillId="70" borderId="769"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36" fillId="6" borderId="769" applyNumberFormat="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195" fontId="2" fillId="0" borderId="0" applyFont="0" applyFill="0" applyBorder="0" applyAlignment="0" applyProtection="0"/>
    <xf numFmtId="0" fontId="47" fillId="0" borderId="775" applyNumberFormat="0" applyFill="0" applyAlignment="0" applyProtection="0"/>
    <xf numFmtId="0" fontId="106" fillId="70" borderId="770" applyNumberFormat="0" applyAlignment="0" applyProtection="0"/>
    <xf numFmtId="0" fontId="105" fillId="70" borderId="769" applyNumberFormat="0" applyAlignment="0" applyProtection="0"/>
    <xf numFmtId="182" fontId="102" fillId="69" borderId="754" applyFont="0" applyFill="0" applyBorder="0" applyProtection="0">
      <alignment vertical="center"/>
    </xf>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07" fillId="57" borderId="770" applyNumberFormat="0" applyAlignment="0" applyProtection="0"/>
    <xf numFmtId="0" fontId="115" fillId="0" borderId="774"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38" fillId="6" borderId="770" applyNumberFormat="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47" fillId="0" borderId="775" applyNumberFormat="0" applyFill="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195" fontId="2" fillId="0" borderId="0" applyFont="0" applyFill="0" applyBorder="0" applyAlignment="0" applyProtection="0"/>
    <xf numFmtId="195" fontId="2" fillId="0" borderId="0" applyFont="0" applyFill="0" applyBorder="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7" fillId="0" borderId="775"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0" borderId="776" applyNumberFormat="0" applyFill="0">
      <alignment horizontal="centerContinuous" vertical="top"/>
    </xf>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1" fillId="16"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2" fillId="0" borderId="771"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105" fillId="70" borderId="769"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106" fillId="70" borderId="770" applyNumberFormat="0" applyAlignment="0" applyProtection="0"/>
    <xf numFmtId="0" fontId="107" fillId="57"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05" fillId="70" borderId="769" applyNumberFormat="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38" fillId="6" borderId="770" applyNumberFormat="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06" fillId="70" borderId="770" applyNumberFormat="0" applyAlignment="0" applyProtection="0"/>
    <xf numFmtId="0" fontId="121" fillId="0" borderId="776" applyNumberFormat="0" applyFill="0">
      <alignment horizontal="centerContinuous" vertical="top"/>
    </xf>
    <xf numFmtId="0" fontId="38" fillId="6" borderId="770" applyNumberFormat="0" applyAlignment="0" applyProtection="0"/>
    <xf numFmtId="0" fontId="115" fillId="0" borderId="774"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90" fillId="58" borderId="773" applyNumberFormat="0" applyFon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1"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2" fillId="0" borderId="771"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06" fillId="70" borderId="770" applyNumberFormat="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2" fillId="0" borderId="772"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183" fontId="102" fillId="69" borderId="765" applyBorder="0">
      <alignment horizontal="left" vertical="center" indent="2"/>
    </xf>
    <xf numFmtId="0" fontId="90" fillId="58" borderId="773" applyNumberFormat="0" applyFon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06" fillId="70" borderId="770" applyNumberFormat="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07" fillId="57"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2" fillId="0" borderId="772"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07" fillId="57" borderId="770" applyNumberFormat="0" applyAlignment="0" applyProtection="0"/>
    <xf numFmtId="0" fontId="38" fillId="6"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183" fontId="102" fillId="69" borderId="765" applyBorder="0">
      <alignment horizontal="left" vertical="center" indent="2"/>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121" fillId="73" borderId="776" applyNumberFormat="0" applyBorder="0">
      <alignment horizontal="left" vertical="top" indent="1"/>
    </xf>
    <xf numFmtId="0" fontId="36" fillId="6" borderId="769" applyNumberFormat="0" applyAlignment="0" applyProtection="0"/>
    <xf numFmtId="0" fontId="47" fillId="0" borderId="775" applyNumberFormat="0" applyFill="0" applyAlignment="0" applyProtection="0"/>
    <xf numFmtId="0" fontId="42" fillId="0" borderId="772"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21" fillId="0" borderId="776" applyNumberFormat="0" applyFill="0">
      <alignment horizontal="centerContinuous" vertical="top"/>
    </xf>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195" fontId="2" fillId="0" borderId="0" applyFont="0" applyFill="0" applyBorder="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41" fillId="16" borderId="770" applyNumberFormat="0" applyAlignment="0" applyProtection="0"/>
    <xf numFmtId="0" fontId="121" fillId="73" borderId="776" applyNumberFormat="0" applyBorder="0">
      <alignment horizontal="left" vertical="top" indent="1"/>
    </xf>
    <xf numFmtId="0" fontId="36" fillId="6" borderId="769" applyNumberFormat="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42" fillId="0" borderId="771" applyNumberFormat="0" applyFill="0" applyAlignment="0" applyProtection="0"/>
    <xf numFmtId="0" fontId="90" fillId="58" borderId="773" applyNumberFormat="0" applyFont="0" applyAlignment="0" applyProtection="0"/>
    <xf numFmtId="0" fontId="42" fillId="0" borderId="772" applyNumberFormat="0" applyFill="0" applyAlignment="0" applyProtection="0"/>
    <xf numFmtId="0" fontId="107" fillId="57" borderId="770" applyNumberFormat="0" applyAlignment="0" applyProtection="0"/>
    <xf numFmtId="0" fontId="106" fillId="70" borderId="770" applyNumberFormat="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8" fillId="6" borderId="770" applyNumberFormat="0" applyAlignment="0" applyProtection="0"/>
    <xf numFmtId="0" fontId="90" fillId="58" borderId="773" applyNumberFormat="0" applyFont="0" applyAlignment="0" applyProtection="0"/>
    <xf numFmtId="182" fontId="102" fillId="69" borderId="754" applyFont="0" applyFill="0" applyBorder="0" applyProtection="0">
      <alignment vertical="center"/>
    </xf>
    <xf numFmtId="0" fontId="121" fillId="73" borderId="776" applyNumberFormat="0" applyBorder="0">
      <alignment horizontal="left" vertical="top" indent="1"/>
    </xf>
    <xf numFmtId="0" fontId="90" fillId="58" borderId="773" applyNumberFormat="0" applyFont="0" applyAlignment="0" applyProtection="0"/>
    <xf numFmtId="0" fontId="42" fillId="0" borderId="772" applyNumberFormat="0" applyFill="0" applyAlignment="0" applyProtection="0"/>
    <xf numFmtId="0" fontId="107" fillId="57" borderId="770" applyNumberFormat="0" applyAlignment="0" applyProtection="0"/>
    <xf numFmtId="0" fontId="106" fillId="70" borderId="770"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38" fillId="6" borderId="770" applyNumberFormat="0" applyAlignment="0" applyProtection="0"/>
    <xf numFmtId="0" fontId="115" fillId="0" borderId="774" applyNumberFormat="0" applyFill="0" applyAlignment="0" applyProtection="0"/>
    <xf numFmtId="0" fontId="38" fillId="6" borderId="770" applyNumberFormat="0" applyAlignment="0" applyProtection="0"/>
    <xf numFmtId="0" fontId="90" fillId="58" borderId="773" applyNumberFormat="0" applyFont="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05" fillId="70" borderId="769"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36" fillId="6" borderId="769" applyNumberFormat="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38" fillId="6" borderId="770" applyNumberForma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183" fontId="102" fillId="69" borderId="765" applyBorder="0">
      <alignment horizontal="left" vertical="center" indent="2"/>
    </xf>
    <xf numFmtId="0" fontId="105" fillId="70"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42" fillId="0" borderId="772" applyNumberFormat="0" applyFill="0" applyAlignment="0" applyProtection="0"/>
    <xf numFmtId="0" fontId="107" fillId="57" borderId="770" applyNumberFormat="0" applyAlignment="0" applyProtection="0"/>
    <xf numFmtId="0" fontId="106" fillId="70" borderId="770" applyNumberFormat="0" applyAlignment="0" applyProtection="0"/>
    <xf numFmtId="0" fontId="105" fillId="70" borderId="769" applyNumberFormat="0" applyAlignment="0" applyProtection="0"/>
    <xf numFmtId="182" fontId="102" fillId="69" borderId="754" applyFont="0" applyFill="0" applyBorder="0" applyProtection="0">
      <alignment vertical="center"/>
    </xf>
    <xf numFmtId="195" fontId="2" fillId="0" borderId="0" applyFont="0" applyFill="0" applyBorder="0" applyAlignment="0" applyProtection="0"/>
    <xf numFmtId="0" fontId="105" fillId="70" borderId="769" applyNumberFormat="0" applyAlignment="0" applyProtection="0"/>
    <xf numFmtId="182" fontId="102" fillId="69" borderId="754" applyFont="0" applyFill="0" applyBorder="0" applyProtection="0">
      <alignment vertical="center"/>
    </xf>
    <xf numFmtId="0" fontId="36" fillId="6" borderId="769" applyNumberFormat="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05" fillId="70" borderId="769"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36" fillId="6" borderId="769" applyNumberFormat="0" applyAlignment="0" applyProtection="0"/>
    <xf numFmtId="0" fontId="38" fillId="6" borderId="770"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38" fillId="6" borderId="770" applyNumberFormat="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47" fillId="0" borderId="775" applyNumberFormat="0" applyFill="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195" fontId="2" fillId="0" borderId="0" applyFont="0" applyFill="0" applyBorder="0" applyAlignment="0" applyProtection="0"/>
    <xf numFmtId="195" fontId="2" fillId="0" borderId="0" applyFont="0" applyFill="0" applyBorder="0" applyAlignment="0" applyProtection="0"/>
    <xf numFmtId="0" fontId="47" fillId="0" borderId="775" applyNumberFormat="0" applyFill="0" applyAlignment="0" applyProtection="0"/>
    <xf numFmtId="0" fontId="41" fillId="16" borderId="770" applyNumberFormat="0" applyAlignment="0" applyProtection="0"/>
    <xf numFmtId="183" fontId="102" fillId="69" borderId="765" applyBorder="0">
      <alignment horizontal="left" vertical="center" indent="2"/>
    </xf>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36" fillId="6"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36" fillId="6" borderId="769" applyNumberFormat="0" applyAlignment="0" applyProtection="0"/>
    <xf numFmtId="0" fontId="36" fillId="6" borderId="769" applyNumberFormat="0" applyAlignment="0" applyProtection="0"/>
    <xf numFmtId="0" fontId="42" fillId="0" borderId="772"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41" fillId="16"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41" fillId="16" borderId="770" applyNumberFormat="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38" fillId="6" borderId="770" applyNumberFormat="0" applyAlignment="0" applyProtection="0"/>
    <xf numFmtId="0" fontId="38" fillId="6" borderId="770" applyNumberFormat="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182" fontId="102" fillId="69" borderId="754" applyFont="0" applyFill="0" applyBorder="0" applyProtection="0">
      <alignment vertical="center"/>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183" fontId="102" fillId="69" borderId="765" applyBorder="0">
      <alignment horizontal="left" vertical="center" indent="2"/>
    </xf>
    <xf numFmtId="0" fontId="90" fillId="58" borderId="773" applyNumberFormat="0" applyFont="0" applyAlignment="0" applyProtection="0"/>
    <xf numFmtId="0" fontId="38" fillId="6" borderId="770" applyNumberFormat="0" applyAlignment="0" applyProtection="0"/>
    <xf numFmtId="195" fontId="2" fillId="0" borderId="0" applyFont="0" applyFill="0" applyBorder="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38" fillId="6" borderId="770" applyNumberFormat="0" applyAlignment="0" applyProtection="0"/>
    <xf numFmtId="0" fontId="38" fillId="6" borderId="770" applyNumberFormat="0" applyAlignment="0" applyProtection="0"/>
    <xf numFmtId="0" fontId="41" fillId="16" borderId="770" applyNumberFormat="0" applyAlignment="0" applyProtection="0"/>
    <xf numFmtId="0" fontId="42" fillId="0" borderId="771"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2" fillId="0" borderId="771"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1"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2"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38" fillId="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182" fontId="102" fillId="69" borderId="754" applyFont="0" applyFill="0" applyBorder="0" applyProtection="0">
      <alignment vertical="center"/>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38" fillId="6" borderId="770" applyNumberFormat="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1" fillId="16" borderId="770" applyNumberFormat="0" applyAlignment="0" applyProtection="0"/>
    <xf numFmtId="0" fontId="47" fillId="0" borderId="775" applyNumberFormat="0" applyFill="0" applyAlignment="0" applyProtection="0"/>
    <xf numFmtId="0" fontId="105" fillId="70" borderId="769" applyNumberFormat="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2" fillId="0" borderId="771"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38" fillId="6" borderId="770"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2" fillId="0" borderId="771" applyNumberFormat="0" applyFill="0" applyAlignment="0" applyProtection="0"/>
    <xf numFmtId="0" fontId="41" fillId="16" borderId="770" applyNumberFormat="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38" fillId="6" borderId="770" applyNumberFormat="0" applyAlignment="0" applyProtection="0"/>
    <xf numFmtId="0" fontId="38" fillId="6" borderId="770" applyNumberFormat="0" applyAlignment="0" applyProtection="0"/>
    <xf numFmtId="0" fontId="38" fillId="6" borderId="770" applyNumberFormat="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2" fillId="0" borderId="771"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1" fillId="16" borderId="770" applyNumberFormat="0" applyAlignment="0" applyProtection="0"/>
    <xf numFmtId="0" fontId="47" fillId="0" borderId="775" applyNumberFormat="0" applyFill="0" applyAlignment="0" applyProtection="0"/>
    <xf numFmtId="0" fontId="42" fillId="0" borderId="771"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38" fillId="6" borderId="770" applyNumberFormat="0" applyAlignment="0" applyProtection="0"/>
    <xf numFmtId="0" fontId="121" fillId="0" borderId="776" applyNumberFormat="0" applyFill="0">
      <alignment horizontal="centerContinuous" vertical="top"/>
    </xf>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2" fillId="0" borderId="771"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38" fillId="6" borderId="770" applyNumberFormat="0" applyAlignment="0" applyProtection="0"/>
    <xf numFmtId="0" fontId="115" fillId="0" borderId="774" applyNumberFormat="0" applyFill="0" applyAlignment="0" applyProtection="0"/>
    <xf numFmtId="0" fontId="38" fillId="6"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1" fillId="16"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0" borderId="776" applyNumberFormat="0" applyFill="0">
      <alignment horizontal="centerContinuous" vertical="top"/>
    </xf>
    <xf numFmtId="0" fontId="121" fillId="0" borderId="776" applyNumberFormat="0" applyFill="0">
      <alignment horizontal="centerContinuous" vertical="top"/>
    </xf>
    <xf numFmtId="0" fontId="47" fillId="0" borderId="775" applyNumberFormat="0" applyFill="0" applyAlignment="0" applyProtection="0"/>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36" fillId="6" borderId="769" applyNumberFormat="0" applyAlignment="0" applyProtection="0"/>
    <xf numFmtId="195" fontId="2" fillId="0" borderId="0" applyFont="0" applyFill="0" applyBorder="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36" fillId="6" borderId="769"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07" fillId="57" borderId="770" applyNumberFormat="0" applyAlignment="0" applyProtection="0"/>
    <xf numFmtId="0" fontId="41" fillId="16" borderId="770"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41" fillId="16" borderId="770"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1" fillId="16" borderId="770" applyNumberFormat="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106" fillId="70" borderId="770" applyNumberFormat="0" applyAlignment="0" applyProtection="0"/>
    <xf numFmtId="0" fontId="90" fillId="58" borderId="773" applyNumberFormat="0" applyFont="0" applyAlignment="0" applyProtection="0"/>
    <xf numFmtId="0" fontId="42" fillId="0" borderId="771" applyNumberFormat="0" applyFill="0" applyAlignment="0" applyProtection="0"/>
    <xf numFmtId="0" fontId="38" fillId="6" borderId="770" applyNumberFormat="0" applyAlignment="0" applyProtection="0"/>
    <xf numFmtId="0" fontId="107" fillId="57" borderId="770" applyNumberFormat="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0" fontId="38" fillId="6" borderId="770" applyNumberFormat="0" applyAlignment="0" applyProtection="0"/>
    <xf numFmtId="0" fontId="36" fillId="6" borderId="769" applyNumberFormat="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0" fontId="42" fillId="0" borderId="772" applyNumberFormat="0" applyFill="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41" fillId="16" borderId="770" applyNumberFormat="0" applyAlignment="0" applyProtection="0"/>
    <xf numFmtId="196" fontId="1" fillId="0" borderId="0" applyFont="0" applyFill="0" applyBorder="0" applyAlignment="0" applyProtection="0"/>
    <xf numFmtId="0" fontId="115" fillId="0" borderId="774" applyNumberFormat="0" applyFill="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83" fontId="102" fillId="69" borderId="765" applyBorder="0">
      <alignment horizontal="left" vertical="center" indent="2"/>
    </xf>
    <xf numFmtId="0" fontId="121" fillId="0" borderId="776" applyNumberFormat="0" applyFill="0">
      <alignment horizontal="centerContinuous" vertical="top"/>
    </xf>
    <xf numFmtId="0" fontId="115" fillId="0" borderId="774" applyNumberFormat="0" applyFill="0" applyAlignment="0" applyProtection="0"/>
    <xf numFmtId="195" fontId="2" fillId="0" borderId="0" applyFont="0" applyFill="0" applyBorder="0" applyAlignment="0" applyProtection="0"/>
    <xf numFmtId="195" fontId="2" fillId="0" borderId="0" applyFont="0" applyFill="0" applyBorder="0" applyAlignment="0" applyProtection="0"/>
    <xf numFmtId="0" fontId="105" fillId="70" borderId="769" applyNumberFormat="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90" fillId="58" borderId="773" applyNumberFormat="0" applyFont="0" applyAlignment="0" applyProtection="0"/>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05" fillId="70" borderId="769" applyNumberFormat="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21" fillId="0" borderId="776" applyNumberFormat="0" applyFill="0">
      <alignment horizontal="centerContinuous" vertical="top"/>
    </xf>
    <xf numFmtId="0" fontId="47" fillId="0" borderId="775" applyNumberFormat="0" applyFill="0" applyAlignment="0" applyProtection="0"/>
    <xf numFmtId="183" fontId="102" fillId="69" borderId="765" applyBorder="0">
      <alignment horizontal="left" vertical="center" indent="2"/>
    </xf>
    <xf numFmtId="0" fontId="42" fillId="0" borderId="771" applyNumberFormat="0" applyFill="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41" fillId="0" borderId="0" applyFont="0" applyFill="0" applyBorder="0" applyAlignment="0" applyProtection="0"/>
    <xf numFmtId="196" fontId="90" fillId="0" borderId="0" applyFont="0" applyFill="0" applyBorder="0" applyAlignment="0" applyProtection="0"/>
    <xf numFmtId="196" fontId="90"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3" fillId="0" borderId="0" applyFont="0" applyFill="0" applyBorder="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2" fillId="0" borderId="772"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21" fillId="0" borderId="776" applyNumberFormat="0" applyFill="0">
      <alignment horizontal="centerContinuous" vertical="top"/>
    </xf>
    <xf numFmtId="0" fontId="90" fillId="58" borderId="773" applyNumberFormat="0" applyFont="0" applyAlignment="0" applyProtection="0"/>
    <xf numFmtId="0" fontId="115" fillId="0" borderId="774"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182" fontId="102" fillId="69" borderId="754" applyFont="0" applyFill="0" applyBorder="0" applyProtection="0">
      <alignment vertical="center"/>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106" fillId="70" borderId="770"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21" fillId="73" borderId="776" applyNumberFormat="0" applyBorder="0">
      <alignment horizontal="left" vertical="top" indent="1"/>
    </xf>
    <xf numFmtId="0" fontId="42" fillId="0" borderId="771" applyNumberFormat="0" applyFill="0" applyAlignment="0" applyProtection="0"/>
    <xf numFmtId="0" fontId="121" fillId="0" borderId="776" applyNumberFormat="0" applyFill="0">
      <alignment horizontal="centerContinuous" vertical="top"/>
    </xf>
    <xf numFmtId="0" fontId="105" fillId="70" borderId="769" applyNumberFormat="0" applyAlignment="0" applyProtection="0"/>
    <xf numFmtId="0" fontId="36" fillId="6" borderId="769" applyNumberFormat="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90" fillId="58" borderId="773" applyNumberFormat="0" applyFont="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21" fillId="0" borderId="776" applyNumberFormat="0" applyFill="0">
      <alignment horizontal="centerContinuous" vertical="top"/>
    </xf>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115" fillId="0" borderId="774" applyNumberFormat="0" applyFill="0" applyAlignment="0" applyProtection="0"/>
    <xf numFmtId="183" fontId="102" fillId="69" borderId="765" applyBorder="0">
      <alignment horizontal="left" vertical="center" indent="2"/>
    </xf>
    <xf numFmtId="0" fontId="41" fillId="16"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105" fillId="70" borderId="769"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07" fillId="57" borderId="770" applyNumberFormat="0" applyAlignment="0" applyProtection="0"/>
    <xf numFmtId="0" fontId="90" fillId="58" borderId="773" applyNumberFormat="0" applyFont="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05" fillId="70" borderId="769" applyNumberFormat="0" applyAlignment="0" applyProtection="0"/>
    <xf numFmtId="0" fontId="107" fillId="57" borderId="770" applyNumberFormat="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36" fillId="6" borderId="769" applyNumberFormat="0" applyAlignment="0" applyProtection="0"/>
    <xf numFmtId="0" fontId="47" fillId="0" borderId="775" applyNumberFormat="0" applyFill="0" applyAlignment="0" applyProtection="0"/>
    <xf numFmtId="0" fontId="115" fillId="0" borderId="774" applyNumberFormat="0" applyFill="0" applyAlignment="0" applyProtection="0"/>
    <xf numFmtId="0" fontId="42" fillId="0" borderId="772" applyNumberFormat="0" applyFill="0" applyAlignment="0" applyProtection="0"/>
    <xf numFmtId="0" fontId="90" fillId="58" borderId="773" applyNumberFormat="0" applyFont="0" applyAlignment="0" applyProtection="0"/>
    <xf numFmtId="0" fontId="115" fillId="0" borderId="774" applyNumberFormat="0" applyFill="0" applyAlignment="0" applyProtection="0"/>
    <xf numFmtId="0" fontId="105" fillId="70" borderId="769" applyNumberFormat="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36" fillId="6" borderId="769" applyNumberFormat="0" applyAlignment="0" applyProtection="0"/>
    <xf numFmtId="0" fontId="121" fillId="0" borderId="776" applyNumberFormat="0" applyFill="0">
      <alignment horizontal="centerContinuous" vertical="top"/>
    </xf>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2" fillId="0" borderId="772"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36" fillId="6" borderId="769" applyNumberFormat="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121" fillId="73" borderId="776" applyNumberFormat="0" applyBorder="0">
      <alignment horizontal="left" vertical="top" indent="1"/>
    </xf>
    <xf numFmtId="183" fontId="102" fillId="69" borderId="765" applyBorder="0">
      <alignment horizontal="left" vertical="center" indent="2"/>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06" fillId="70" borderId="770" applyNumberFormat="0" applyAlignment="0" applyProtection="0"/>
    <xf numFmtId="0" fontId="107" fillId="57" borderId="770" applyNumberFormat="0" applyAlignment="0" applyProtection="0"/>
    <xf numFmtId="0" fontId="42" fillId="0" borderId="772"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05" fillId="70" borderId="769" applyNumberForma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183" fontId="102" fillId="69" borderId="765" applyBorder="0">
      <alignment horizontal="left" vertical="center" indent="2"/>
    </xf>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90" fillId="58" borderId="773" applyNumberFormat="0" applyFont="0" applyAlignment="0" applyProtection="0"/>
    <xf numFmtId="0" fontId="47" fillId="0" borderId="775"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115" fillId="0" borderId="774" applyNumberFormat="0" applyFill="0" applyAlignment="0" applyProtection="0"/>
    <xf numFmtId="0" fontId="115" fillId="0" borderId="774" applyNumberFormat="0" applyFill="0" applyAlignment="0" applyProtection="0"/>
    <xf numFmtId="0" fontId="121" fillId="0" borderId="776" applyNumberFormat="0" applyFill="0">
      <alignment horizontal="centerContinuous" vertical="top"/>
    </xf>
    <xf numFmtId="0" fontId="47" fillId="0" borderId="775" applyNumberFormat="0" applyFill="0" applyAlignment="0" applyProtection="0"/>
    <xf numFmtId="0" fontId="115" fillId="0" borderId="774" applyNumberFormat="0" applyFill="0" applyAlignment="0" applyProtection="0"/>
    <xf numFmtId="0" fontId="115" fillId="0" borderId="774"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47" fillId="0" borderId="775" applyNumberFormat="0" applyFill="0" applyAlignment="0" applyProtection="0"/>
    <xf numFmtId="0" fontId="47" fillId="0" borderId="775" applyNumberFormat="0" applyFill="0" applyAlignment="0" applyProtection="0"/>
    <xf numFmtId="0" fontId="115" fillId="0" borderId="774" applyNumberFormat="0" applyFill="0" applyAlignment="0" applyProtection="0"/>
    <xf numFmtId="0" fontId="47" fillId="0" borderId="775" applyNumberFormat="0" applyFill="0" applyAlignment="0" applyProtection="0"/>
    <xf numFmtId="0" fontId="47" fillId="0" borderId="775" applyNumberFormat="0" applyFill="0" applyAlignment="0" applyProtection="0"/>
    <xf numFmtId="0" fontId="121" fillId="73" borderId="776" applyNumberFormat="0" applyBorder="0">
      <alignment horizontal="left" vertical="top" indent="1"/>
    </xf>
    <xf numFmtId="0" fontId="121" fillId="0" borderId="776" applyNumberFormat="0" applyFill="0">
      <alignment horizontal="centerContinuous" vertical="top"/>
    </xf>
    <xf numFmtId="0" fontId="121" fillId="73" borderId="776" applyNumberFormat="0" applyBorder="0">
      <alignment horizontal="left" vertical="top" indent="1"/>
    </xf>
    <xf numFmtId="0" fontId="121" fillId="73" borderId="776" applyNumberFormat="0" applyBorder="0">
      <alignment horizontal="left" vertical="top" indent="1"/>
    </xf>
    <xf numFmtId="0" fontId="121" fillId="73" borderId="776" applyNumberFormat="0" applyBorder="0">
      <alignment horizontal="left" vertical="top" indent="1"/>
    </xf>
    <xf numFmtId="0" fontId="115" fillId="0" borderId="774" applyNumberFormat="0" applyFill="0" applyAlignment="0" applyProtection="0"/>
    <xf numFmtId="0" fontId="115" fillId="0" borderId="774" applyNumberFormat="0" applyFill="0" applyAlignment="0" applyProtection="0"/>
    <xf numFmtId="183" fontId="102" fillId="69" borderId="765" applyBorder="0">
      <alignment horizontal="left" vertical="center" indent="2"/>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0" borderId="779" applyNumberFormat="0" applyFill="0">
      <alignment horizontal="centerContinuous" vertical="top"/>
    </xf>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21" fillId="73" borderId="779" applyNumberFormat="0" applyBorder="0">
      <alignment horizontal="left" vertical="top" indent="1"/>
    </xf>
    <xf numFmtId="0" fontId="115" fillId="0" borderId="777"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121" fillId="73" borderId="779" applyNumberFormat="0" applyBorder="0">
      <alignment horizontal="left" vertical="top" indent="1"/>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115" fillId="0" borderId="777" applyNumberFormat="0" applyFill="0" applyAlignment="0" applyProtection="0"/>
    <xf numFmtId="0" fontId="115" fillId="0" borderId="777" applyNumberFormat="0" applyFill="0" applyAlignment="0" applyProtection="0"/>
    <xf numFmtId="0" fontId="121" fillId="0" borderId="779" applyNumberFormat="0" applyFill="0">
      <alignment horizontal="centerContinuous" vertical="top"/>
    </xf>
    <xf numFmtId="0" fontId="47" fillId="0" borderId="778" applyNumberFormat="0" applyFill="0" applyAlignment="0" applyProtection="0"/>
    <xf numFmtId="0" fontId="115" fillId="0" borderId="777" applyNumberFormat="0" applyFill="0" applyAlignment="0" applyProtection="0"/>
    <xf numFmtId="0" fontId="115" fillId="0" borderId="777"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47" fillId="0" borderId="778" applyNumberFormat="0" applyFill="0" applyAlignment="0" applyProtection="0"/>
    <xf numFmtId="0" fontId="47" fillId="0" borderId="778" applyNumberFormat="0" applyFill="0" applyAlignment="0" applyProtection="0"/>
    <xf numFmtId="0" fontId="115" fillId="0" borderId="777" applyNumberFormat="0" applyFill="0" applyAlignment="0" applyProtection="0"/>
    <xf numFmtId="0" fontId="47" fillId="0" borderId="778" applyNumberFormat="0" applyFill="0" applyAlignment="0" applyProtection="0"/>
    <xf numFmtId="0" fontId="47" fillId="0" borderId="778" applyNumberFormat="0" applyFill="0" applyAlignment="0" applyProtection="0"/>
    <xf numFmtId="0" fontId="121" fillId="73" borderId="779" applyNumberFormat="0" applyBorder="0">
      <alignment horizontal="left" vertical="top" indent="1"/>
    </xf>
    <xf numFmtId="0" fontId="121" fillId="0" borderId="779" applyNumberFormat="0" applyFill="0">
      <alignment horizontal="centerContinuous" vertical="top"/>
    </xf>
    <xf numFmtId="0" fontId="121" fillId="73" borderId="779" applyNumberFormat="0" applyBorder="0">
      <alignment horizontal="left" vertical="top" indent="1"/>
    </xf>
    <xf numFmtId="0" fontId="121" fillId="73" borderId="779" applyNumberFormat="0" applyBorder="0">
      <alignment horizontal="left" vertical="top" indent="1"/>
    </xf>
    <xf numFmtId="0" fontId="121" fillId="73" borderId="779" applyNumberFormat="0" applyBorder="0">
      <alignment horizontal="left" vertical="top" indent="1"/>
    </xf>
    <xf numFmtId="0" fontId="115" fillId="0" borderId="777" applyNumberFormat="0" applyFill="0" applyAlignment="0" applyProtection="0"/>
    <xf numFmtId="0" fontId="115" fillId="0" borderId="777" applyNumberFormat="0" applyFill="0" applyAlignment="0" applyProtection="0"/>
  </cellStyleXfs>
  <cellXfs count="1508">
    <xf numFmtId="0" fontId="0" fillId="0" borderId="0" xfId="0"/>
    <xf numFmtId="0" fontId="10" fillId="0" borderId="3" xfId="2" applyFont="1" applyBorder="1" applyAlignment="1">
      <alignment horizontal="left" vertical="center"/>
    </xf>
    <xf numFmtId="49" fontId="10" fillId="0" borderId="0" xfId="2" applyNumberFormat="1" applyFont="1" applyAlignment="1">
      <alignment horizontal="center" vertical="center"/>
    </xf>
    <xf numFmtId="0" fontId="10" fillId="0" borderId="0" xfId="2" applyFont="1" applyAlignment="1">
      <alignment vertical="center"/>
    </xf>
    <xf numFmtId="0" fontId="10" fillId="0" borderId="0" xfId="2" applyFont="1" applyAlignment="1">
      <alignment horizontal="center" vertical="center"/>
    </xf>
    <xf numFmtId="0" fontId="10" fillId="0" borderId="0" xfId="2" applyFont="1" applyAlignment="1">
      <alignment vertical="center" wrapText="1"/>
    </xf>
    <xf numFmtId="166" fontId="12" fillId="0" borderId="8" xfId="2" applyNumberFormat="1" applyFont="1" applyBorder="1" applyAlignment="1">
      <alignment horizontal="left" vertical="center"/>
    </xf>
    <xf numFmtId="166" fontId="8" fillId="2" borderId="8" xfId="2" applyNumberFormat="1" applyFont="1" applyFill="1" applyBorder="1" applyAlignment="1">
      <alignment horizontal="left" vertical="center"/>
    </xf>
    <xf numFmtId="0" fontId="8" fillId="2" borderId="9" xfId="2" applyFont="1" applyFill="1" applyBorder="1" applyAlignment="1">
      <alignment horizontal="center" vertical="center"/>
    </xf>
    <xf numFmtId="0" fontId="8" fillId="2" borderId="9" xfId="2" applyFont="1" applyFill="1" applyBorder="1" applyAlignment="1">
      <alignment vertical="center"/>
    </xf>
    <xf numFmtId="49" fontId="8" fillId="0" borderId="9" xfId="2" applyNumberFormat="1" applyFont="1" applyBorder="1" applyAlignment="1">
      <alignment horizontal="center" vertical="center"/>
    </xf>
    <xf numFmtId="0" fontId="12" fillId="0" borderId="9" xfId="2" applyFont="1" applyBorder="1" applyAlignment="1">
      <alignment vertical="center" wrapText="1"/>
    </xf>
    <xf numFmtId="0" fontId="8" fillId="0" borderId="9" xfId="2" applyFont="1" applyBorder="1" applyAlignment="1">
      <alignment horizontal="center" vertical="center"/>
    </xf>
    <xf numFmtId="0" fontId="12" fillId="0" borderId="9" xfId="2" applyFont="1" applyBorder="1" applyAlignment="1">
      <alignment horizontal="center" vertical="center"/>
    </xf>
    <xf numFmtId="166" fontId="12" fillId="0" borderId="9" xfId="2" applyNumberFormat="1" applyFont="1" applyBorder="1" applyAlignment="1">
      <alignment horizontal="left" vertical="center" wrapText="1"/>
    </xf>
    <xf numFmtId="0" fontId="16" fillId="0" borderId="9" xfId="2" applyFont="1" applyBorder="1" applyAlignment="1">
      <alignment vertical="center" wrapText="1"/>
    </xf>
    <xf numFmtId="49" fontId="8" fillId="0" borderId="14" xfId="2" applyNumberFormat="1" applyFont="1" applyBorder="1" applyAlignment="1">
      <alignment horizontal="center" vertical="center"/>
    </xf>
    <xf numFmtId="0" fontId="3" fillId="0" borderId="14" xfId="4" applyBorder="1" applyAlignment="1" applyProtection="1">
      <alignment vertical="center" wrapText="1"/>
      <protection locked="0"/>
    </xf>
    <xf numFmtId="0" fontId="3" fillId="0" borderId="14" xfId="4" applyBorder="1" applyAlignment="1" applyProtection="1">
      <alignment horizontal="center" vertical="center" wrapText="1"/>
      <protection locked="0"/>
    </xf>
    <xf numFmtId="166" fontId="11" fillId="0" borderId="20" xfId="2" applyNumberFormat="1" applyFont="1" applyBorder="1" applyAlignment="1">
      <alignment horizontal="left" vertical="center"/>
    </xf>
    <xf numFmtId="0" fontId="11" fillId="0" borderId="21" xfId="2" applyFont="1" applyBorder="1" applyAlignment="1">
      <alignment horizontal="center" vertical="center"/>
    </xf>
    <xf numFmtId="4" fontId="11" fillId="0" borderId="21" xfId="2" applyNumberFormat="1" applyFont="1" applyBorder="1" applyAlignment="1">
      <alignment horizontal="center" vertical="center" wrapText="1"/>
    </xf>
    <xf numFmtId="4" fontId="11" fillId="0" borderId="22" xfId="1" applyNumberFormat="1" applyFont="1" applyFill="1" applyBorder="1" applyAlignment="1" applyProtection="1">
      <alignment horizontal="center" vertical="center"/>
    </xf>
    <xf numFmtId="0" fontId="0" fillId="0" borderId="14" xfId="0" applyBorder="1"/>
    <xf numFmtId="0" fontId="0" fillId="0" borderId="14" xfId="2" applyFont="1" applyBorder="1" applyAlignment="1" applyProtection="1">
      <alignment vertical="center" wrapText="1"/>
      <protection locked="0"/>
    </xf>
    <xf numFmtId="0" fontId="11" fillId="7" borderId="21" xfId="2" applyFont="1" applyFill="1" applyBorder="1" applyAlignment="1">
      <alignment horizontal="center" vertical="center" wrapText="1"/>
    </xf>
    <xf numFmtId="4" fontId="11" fillId="7" borderId="21" xfId="2" applyNumberFormat="1" applyFont="1" applyFill="1" applyBorder="1" applyAlignment="1">
      <alignment horizontal="center" vertical="center" wrapText="1"/>
    </xf>
    <xf numFmtId="49" fontId="20" fillId="0" borderId="21" xfId="2" applyNumberFormat="1" applyFont="1"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xf>
    <xf numFmtId="0" fontId="0" fillId="8" borderId="14" xfId="0" applyFill="1" applyBorder="1"/>
    <xf numFmtId="0" fontId="22" fillId="0" borderId="14" xfId="2" applyFont="1" applyBorder="1" applyAlignment="1" applyProtection="1">
      <alignment vertical="center" wrapText="1"/>
      <protection locked="0"/>
    </xf>
    <xf numFmtId="0" fontId="13" fillId="0" borderId="9" xfId="2" applyFont="1" applyBorder="1" applyAlignment="1">
      <alignment vertical="center" wrapText="1"/>
    </xf>
    <xf numFmtId="0" fontId="10" fillId="0" borderId="9" xfId="2" applyFont="1" applyBorder="1" applyAlignment="1">
      <alignment vertical="center" wrapText="1"/>
    </xf>
    <xf numFmtId="0" fontId="13" fillId="4" borderId="9" xfId="2" applyFont="1" applyFill="1" applyBorder="1" applyAlignment="1">
      <alignment vertical="center" wrapText="1"/>
    </xf>
    <xf numFmtId="0" fontId="22" fillId="0" borderId="0" xfId="0" applyFont="1" applyAlignment="1">
      <alignment horizontal="center" vertical="center"/>
    </xf>
    <xf numFmtId="0" fontId="12" fillId="0" borderId="7" xfId="2" applyFont="1" applyBorder="1" applyAlignment="1">
      <alignment horizontal="center" vertical="center"/>
    </xf>
    <xf numFmtId="0" fontId="3" fillId="0" borderId="9" xfId="2" applyBorder="1" applyAlignment="1">
      <alignment horizontal="center" vertical="center"/>
    </xf>
    <xf numFmtId="0" fontId="3" fillId="0" borderId="9" xfId="2" applyBorder="1" applyAlignment="1">
      <alignment horizontal="center" vertical="center" wrapText="1"/>
    </xf>
    <xf numFmtId="0" fontId="13" fillId="4" borderId="7" xfId="2" applyFont="1" applyFill="1" applyBorder="1" applyAlignment="1">
      <alignment vertical="center" wrapText="1"/>
    </xf>
    <xf numFmtId="0" fontId="3" fillId="4" borderId="9" xfId="2" applyFill="1" applyBorder="1" applyAlignment="1">
      <alignment horizontal="center" vertical="center"/>
    </xf>
    <xf numFmtId="0" fontId="16" fillId="0" borderId="9" xfId="2" applyFont="1" applyBorder="1" applyAlignment="1">
      <alignment horizontal="center" vertical="center"/>
    </xf>
    <xf numFmtId="0" fontId="12" fillId="0" borderId="9" xfId="2" applyFont="1" applyBorder="1" applyAlignment="1">
      <alignment horizontal="center" vertical="center" wrapText="1"/>
    </xf>
    <xf numFmtId="0" fontId="12" fillId="0" borderId="14" xfId="2" applyFont="1" applyBorder="1" applyAlignment="1">
      <alignment horizontal="center" vertical="center" wrapText="1"/>
    </xf>
    <xf numFmtId="0" fontId="12" fillId="0" borderId="14" xfId="2" applyFont="1" applyBorder="1" applyAlignment="1">
      <alignment horizontal="center" vertical="center"/>
    </xf>
    <xf numFmtId="0" fontId="16" fillId="0" borderId="7" xfId="2" applyFont="1" applyBorder="1" applyAlignment="1">
      <alignment horizontal="center" vertical="center"/>
    </xf>
    <xf numFmtId="0" fontId="3" fillId="0" borderId="7" xfId="2" applyBorder="1" applyAlignment="1">
      <alignment horizontal="center" vertical="center" wrapText="1"/>
    </xf>
    <xf numFmtId="0" fontId="12" fillId="0" borderId="21" xfId="2" applyFont="1" applyBorder="1" applyAlignment="1">
      <alignment horizontal="center" vertical="center"/>
    </xf>
    <xf numFmtId="0" fontId="12" fillId="0" borderId="15" xfId="2" applyFont="1" applyBorder="1" applyAlignment="1">
      <alignment horizontal="center" vertical="center"/>
    </xf>
    <xf numFmtId="0" fontId="3" fillId="0" borderId="15" xfId="2" applyBorder="1" applyAlignment="1">
      <alignment horizontal="center" vertical="center"/>
    </xf>
    <xf numFmtId="0" fontId="3" fillId="0" borderId="7" xfId="2" applyBorder="1" applyAlignment="1" applyProtection="1">
      <alignment horizontal="center" vertical="center" wrapText="1"/>
      <protection locked="0"/>
    </xf>
    <xf numFmtId="0" fontId="13" fillId="0" borderId="0" xfId="2" applyFont="1" applyAlignment="1">
      <alignment vertical="center" wrapText="1"/>
    </xf>
    <xf numFmtId="0" fontId="12" fillId="0" borderId="0" xfId="2" applyFont="1" applyAlignment="1">
      <alignment horizontal="center" vertical="center"/>
    </xf>
    <xf numFmtId="0" fontId="10" fillId="0" borderId="7" xfId="2" applyFont="1" applyBorder="1" applyAlignment="1">
      <alignment vertical="center" wrapText="1"/>
    </xf>
    <xf numFmtId="166" fontId="3" fillId="0" borderId="9" xfId="2" applyNumberFormat="1" applyBorder="1" applyAlignment="1">
      <alignment horizontal="center" vertical="center" wrapText="1"/>
    </xf>
    <xf numFmtId="0" fontId="12" fillId="0" borderId="27" xfId="2" applyFont="1" applyBorder="1" applyAlignment="1">
      <alignment horizontal="center" vertical="center"/>
    </xf>
    <xf numFmtId="4" fontId="3" fillId="0" borderId="9" xfId="2" applyNumberFormat="1" applyBorder="1" applyAlignment="1">
      <alignment horizontal="center" vertical="center"/>
    </xf>
    <xf numFmtId="49" fontId="3" fillId="0" borderId="7" xfId="2" applyNumberFormat="1" applyBorder="1" applyAlignment="1">
      <alignment horizontal="center" vertical="center"/>
    </xf>
    <xf numFmtId="49" fontId="3" fillId="0" borderId="9" xfId="2" applyNumberFormat="1" applyBorder="1" applyAlignment="1">
      <alignment horizontal="center" vertical="center"/>
    </xf>
    <xf numFmtId="4" fontId="3" fillId="0" borderId="9" xfId="2" applyNumberFormat="1" applyBorder="1" applyAlignment="1">
      <alignment horizontal="center" vertical="center" wrapText="1"/>
    </xf>
    <xf numFmtId="166" fontId="3" fillId="0" borderId="8" xfId="2" applyNumberFormat="1" applyBorder="1" applyAlignment="1">
      <alignment horizontal="left" vertical="center"/>
    </xf>
    <xf numFmtId="0" fontId="12" fillId="0" borderId="9" xfId="2" applyFont="1" applyBorder="1" applyAlignment="1">
      <alignment vertical="center"/>
    </xf>
    <xf numFmtId="0" fontId="6" fillId="2" borderId="9" xfId="2" applyFont="1" applyFill="1" applyBorder="1" applyAlignment="1">
      <alignment horizontal="left" vertical="center"/>
    </xf>
    <xf numFmtId="0" fontId="16" fillId="0" borderId="0" xfId="10" applyFont="1" applyAlignment="1">
      <alignment vertical="center" wrapText="1"/>
    </xf>
    <xf numFmtId="0" fontId="16" fillId="0" borderId="0" xfId="2" applyFont="1" applyAlignment="1">
      <alignment vertical="center" wrapText="1"/>
    </xf>
    <xf numFmtId="0" fontId="10" fillId="0" borderId="14" xfId="2" applyFont="1" applyBorder="1" applyAlignment="1">
      <alignment vertical="center"/>
    </xf>
    <xf numFmtId="166" fontId="3" fillId="0" borderId="14" xfId="2" applyNumberFormat="1" applyBorder="1" applyAlignment="1">
      <alignment vertical="center" wrapText="1"/>
    </xf>
    <xf numFmtId="0" fontId="0" fillId="29" borderId="14" xfId="0" applyFill="1" applyBorder="1"/>
    <xf numFmtId="170" fontId="3" fillId="0" borderId="8" xfId="2" applyNumberFormat="1" applyBorder="1" applyAlignment="1">
      <alignment horizontal="left" vertical="center"/>
    </xf>
    <xf numFmtId="166" fontId="8" fillId="0" borderId="8" xfId="2" applyNumberFormat="1" applyFont="1" applyBorder="1" applyAlignment="1">
      <alignment horizontal="left" vertical="center"/>
    </xf>
    <xf numFmtId="0" fontId="0" fillId="0" borderId="25" xfId="0" applyBorder="1" applyAlignment="1">
      <alignment horizontal="center" vertical="center"/>
    </xf>
    <xf numFmtId="0" fontId="16" fillId="0" borderId="14" xfId="2" applyFont="1" applyBorder="1" applyAlignment="1">
      <alignment vertical="center" wrapText="1"/>
    </xf>
    <xf numFmtId="0" fontId="0" fillId="0" borderId="11" xfId="0" applyBorder="1" applyAlignment="1">
      <alignment horizontal="center" vertical="center"/>
    </xf>
    <xf numFmtId="0" fontId="3" fillId="0" borderId="18" xfId="2" applyBorder="1" applyAlignment="1" applyProtection="1">
      <alignment vertical="center" wrapText="1"/>
      <protection locked="0"/>
    </xf>
    <xf numFmtId="0" fontId="0" fillId="0" borderId="40" xfId="0" applyBorder="1" applyAlignment="1">
      <alignment horizontal="center" vertical="center"/>
    </xf>
    <xf numFmtId="0" fontId="53" fillId="0" borderId="14" xfId="2" applyFont="1" applyBorder="1" applyAlignment="1">
      <alignment vertical="center" wrapText="1"/>
    </xf>
    <xf numFmtId="0" fontId="17" fillId="0" borderId="14" xfId="2" applyFont="1" applyBorder="1" applyAlignment="1">
      <alignment horizontal="center" vertical="center" wrapText="1"/>
    </xf>
    <xf numFmtId="0" fontId="22" fillId="32" borderId="14" xfId="0" applyFont="1" applyFill="1" applyBorder="1" applyAlignment="1">
      <alignment horizontal="center" vertical="center"/>
    </xf>
    <xf numFmtId="0" fontId="17" fillId="33" borderId="14" xfId="2" applyFont="1" applyFill="1" applyBorder="1" applyAlignment="1">
      <alignment horizontal="center" vertical="center" wrapText="1"/>
    </xf>
    <xf numFmtId="0" fontId="0" fillId="32" borderId="14" xfId="0" applyFill="1" applyBorder="1" applyAlignment="1">
      <alignment horizontal="center" vertical="center"/>
    </xf>
    <xf numFmtId="0" fontId="12" fillId="0" borderId="40" xfId="2" applyFont="1" applyBorder="1" applyAlignment="1">
      <alignment horizontal="center" vertical="center"/>
    </xf>
    <xf numFmtId="0" fontId="16" fillId="0" borderId="40" xfId="2" applyFont="1" applyBorder="1" applyAlignment="1">
      <alignment horizontal="center" vertical="center"/>
    </xf>
    <xf numFmtId="0" fontId="12" fillId="0" borderId="40" xfId="2" applyFont="1" applyBorder="1" applyAlignment="1">
      <alignment horizontal="center" vertical="center" wrapText="1"/>
    </xf>
    <xf numFmtId="0" fontId="12" fillId="0" borderId="10" xfId="2" applyFont="1" applyBorder="1" applyAlignment="1">
      <alignment horizontal="center" vertical="center"/>
    </xf>
    <xf numFmtId="0" fontId="12" fillId="0" borderId="29" xfId="2" applyFont="1" applyBorder="1" applyAlignment="1">
      <alignment horizontal="center" vertical="center"/>
    </xf>
    <xf numFmtId="0" fontId="16" fillId="0" borderId="43" xfId="2" applyFont="1" applyBorder="1" applyAlignment="1">
      <alignment horizontal="center" vertical="center"/>
    </xf>
    <xf numFmtId="0" fontId="12" fillId="0" borderId="2" xfId="2" applyFont="1" applyBorder="1" applyAlignment="1">
      <alignment horizontal="center" vertical="center"/>
    </xf>
    <xf numFmtId="0" fontId="16" fillId="0" borderId="14" xfId="2" applyFont="1" applyBorder="1" applyAlignment="1">
      <alignment horizontal="center" vertical="center"/>
    </xf>
    <xf numFmtId="166" fontId="3" fillId="0" borderId="15" xfId="2" applyNumberFormat="1" applyBorder="1" applyAlignment="1">
      <alignment horizontal="center" vertical="center" wrapText="1"/>
    </xf>
    <xf numFmtId="166" fontId="3" fillId="0" borderId="14" xfId="2" applyNumberFormat="1" applyBorder="1" applyAlignment="1">
      <alignment horizontal="center" vertical="center" wrapText="1"/>
    </xf>
    <xf numFmtId="0" fontId="50" fillId="0" borderId="0" xfId="2" applyFont="1" applyAlignment="1">
      <alignment horizontal="left" vertical="center" wrapText="1"/>
    </xf>
    <xf numFmtId="166" fontId="12" fillId="0" borderId="14" xfId="2" applyNumberFormat="1" applyFont="1" applyBorder="1" applyAlignment="1">
      <alignment horizontal="left" vertical="center"/>
    </xf>
    <xf numFmtId="0" fontId="12" fillId="0" borderId="5" xfId="2" applyFont="1" applyBorder="1" applyAlignment="1">
      <alignment horizontal="center" vertical="center"/>
    </xf>
    <xf numFmtId="4" fontId="3" fillId="0" borderId="10" xfId="2" applyNumberFormat="1" applyBorder="1" applyAlignment="1">
      <alignment horizontal="center" vertical="center"/>
    </xf>
    <xf numFmtId="0" fontId="10" fillId="29" borderId="14" xfId="2" applyFont="1" applyFill="1" applyBorder="1" applyAlignment="1">
      <alignment vertical="center"/>
    </xf>
    <xf numFmtId="0" fontId="13" fillId="0" borderId="14" xfId="2" applyFont="1" applyBorder="1" applyAlignment="1">
      <alignment vertical="center"/>
    </xf>
    <xf numFmtId="166" fontId="16" fillId="0" borderId="14" xfId="2" applyNumberFormat="1" applyFont="1" applyBorder="1" applyAlignment="1">
      <alignment horizontal="left" vertical="center"/>
    </xf>
    <xf numFmtId="49" fontId="3" fillId="0" borderId="10" xfId="2" applyNumberFormat="1" applyBorder="1" applyAlignment="1">
      <alignment horizontal="center" vertical="center"/>
    </xf>
    <xf numFmtId="4" fontId="11" fillId="0" borderId="14" xfId="1" applyNumberFormat="1" applyFont="1" applyFill="1" applyBorder="1" applyAlignment="1" applyProtection="1">
      <alignment horizontal="center" vertical="center"/>
    </xf>
    <xf numFmtId="0" fontId="50" fillId="0" borderId="14" xfId="2" applyFont="1" applyBorder="1" applyAlignment="1">
      <alignment horizontal="left" vertical="center" wrapText="1"/>
    </xf>
    <xf numFmtId="0" fontId="3" fillId="0" borderId="14" xfId="2023" applyBorder="1"/>
    <xf numFmtId="0" fontId="10" fillId="0" borderId="14" xfId="2" applyFont="1" applyBorder="1" applyAlignment="1">
      <alignment vertical="center" wrapText="1"/>
    </xf>
    <xf numFmtId="4" fontId="3" fillId="0" borderId="7" xfId="2" applyNumberFormat="1" applyBorder="1" applyAlignment="1">
      <alignment horizontal="center" vertical="center"/>
    </xf>
    <xf numFmtId="4" fontId="12" fillId="0" borderId="14" xfId="9" applyNumberFormat="1" applyFont="1" applyFill="1" applyBorder="1" applyAlignment="1" applyProtection="1">
      <alignment horizontal="right" vertical="center"/>
    </xf>
    <xf numFmtId="2" fontId="3" fillId="0" borderId="14" xfId="2" applyNumberFormat="1" applyBorder="1" applyAlignment="1">
      <alignment horizontal="center" vertical="center"/>
    </xf>
    <xf numFmtId="166" fontId="3" fillId="0" borderId="14" xfId="2" applyNumberFormat="1" applyBorder="1" applyAlignment="1">
      <alignment horizontal="left" vertical="center"/>
    </xf>
    <xf numFmtId="4" fontId="8" fillId="2" borderId="14" xfId="9" applyNumberFormat="1" applyFont="1" applyFill="1" applyBorder="1" applyAlignment="1" applyProtection="1">
      <alignment horizontal="right" vertical="center"/>
    </xf>
    <xf numFmtId="49" fontId="3" fillId="8" borderId="9" xfId="2" applyNumberFormat="1" applyFill="1" applyBorder="1" applyAlignment="1">
      <alignment horizontal="center" vertical="center"/>
    </xf>
    <xf numFmtId="49" fontId="3" fillId="0" borderId="15" xfId="2" applyNumberFormat="1" applyBorder="1" applyAlignment="1">
      <alignment horizontal="center" vertical="center"/>
    </xf>
    <xf numFmtId="49" fontId="3" fillId="0" borderId="14" xfId="2" applyNumberFormat="1" applyBorder="1" applyAlignment="1">
      <alignment horizontal="center" vertical="center"/>
    </xf>
    <xf numFmtId="0" fontId="55" fillId="0" borderId="9" xfId="2" applyFont="1" applyBorder="1" applyAlignment="1">
      <alignment vertical="center" wrapText="1"/>
    </xf>
    <xf numFmtId="2" fontId="3" fillId="0" borderId="13" xfId="2" applyNumberFormat="1" applyBorder="1" applyAlignment="1">
      <alignment horizontal="center" vertical="center"/>
    </xf>
    <xf numFmtId="0" fontId="29" fillId="0" borderId="28" xfId="2" applyFont="1" applyBorder="1" applyAlignment="1">
      <alignment horizontal="center" vertical="center" wrapText="1"/>
    </xf>
    <xf numFmtId="0" fontId="29" fillId="0" borderId="18" xfId="2" applyFont="1" applyBorder="1" applyAlignment="1">
      <alignment horizontal="center" vertical="center" wrapText="1"/>
    </xf>
    <xf numFmtId="0" fontId="6" fillId="0" borderId="48" xfId="2" applyFont="1" applyBorder="1" applyAlignment="1">
      <alignment horizontal="center" vertical="center"/>
    </xf>
    <xf numFmtId="0" fontId="6" fillId="0" borderId="28" xfId="2" applyFont="1" applyBorder="1" applyAlignment="1">
      <alignment horizontal="center" vertical="center"/>
    </xf>
    <xf numFmtId="0" fontId="3" fillId="0" borderId="28" xfId="2" applyBorder="1" applyAlignment="1">
      <alignment horizontal="center" vertical="center" wrapText="1"/>
    </xf>
    <xf numFmtId="0" fontId="8" fillId="7" borderId="14" xfId="2" applyFont="1" applyFill="1" applyBorder="1" applyAlignment="1">
      <alignment horizontal="center" vertical="center" wrapText="1"/>
    </xf>
    <xf numFmtId="0" fontId="11" fillId="7" borderId="14" xfId="2" applyFont="1" applyFill="1" applyBorder="1" applyAlignment="1">
      <alignment horizontal="center" vertical="center" wrapText="1"/>
    </xf>
    <xf numFmtId="166" fontId="3" fillId="0" borderId="6" xfId="2" applyNumberFormat="1" applyBorder="1" applyAlignment="1">
      <alignment horizontal="left" vertical="center"/>
    </xf>
    <xf numFmtId="0" fontId="56" fillId="0" borderId="14" xfId="0" applyFont="1" applyBorder="1" applyAlignment="1">
      <alignment horizontal="center" vertical="center"/>
    </xf>
    <xf numFmtId="0" fontId="55" fillId="0" borderId="14" xfId="0" applyFont="1" applyBorder="1" applyAlignment="1">
      <alignment horizontal="center" vertical="center"/>
    </xf>
    <xf numFmtId="0" fontId="55" fillId="0" borderId="14" xfId="2" applyFont="1" applyBorder="1" applyAlignment="1" applyProtection="1">
      <alignment vertical="center" wrapText="1"/>
      <protection locked="0"/>
    </xf>
    <xf numFmtId="0" fontId="57" fillId="0" borderId="14" xfId="0" applyFont="1" applyBorder="1" applyAlignment="1">
      <alignment horizontal="center" vertical="center"/>
    </xf>
    <xf numFmtId="0" fontId="13" fillId="0" borderId="14" xfId="0" applyFont="1" applyBorder="1" applyAlignment="1">
      <alignment horizontal="center" vertical="center"/>
    </xf>
    <xf numFmtId="0" fontId="56" fillId="8" borderId="14" xfId="0" applyFont="1" applyFill="1" applyBorder="1" applyAlignment="1">
      <alignment horizontal="center" vertical="center"/>
    </xf>
    <xf numFmtId="0" fontId="13" fillId="0" borderId="14" xfId="4" applyFont="1" applyBorder="1" applyAlignment="1" applyProtection="1">
      <alignment vertical="center" wrapText="1"/>
      <protection locked="0"/>
    </xf>
    <xf numFmtId="0" fontId="55" fillId="0" borderId="14" xfId="0" applyFont="1" applyBorder="1" applyAlignment="1">
      <alignment vertical="center" wrapText="1"/>
    </xf>
    <xf numFmtId="0" fontId="13" fillId="0" borderId="23" xfId="4" applyFont="1" applyBorder="1" applyAlignment="1" applyProtection="1">
      <alignment vertical="center" wrapText="1"/>
      <protection locked="0"/>
    </xf>
    <xf numFmtId="4" fontId="55" fillId="0" borderId="23" xfId="0" applyNumberFormat="1" applyFont="1" applyBorder="1" applyAlignment="1">
      <alignment horizontal="center" vertical="center"/>
    </xf>
    <xf numFmtId="0" fontId="56" fillId="0" borderId="11" xfId="0" applyFont="1" applyBorder="1" applyAlignment="1">
      <alignment horizontal="center" vertical="center"/>
    </xf>
    <xf numFmtId="0" fontId="56" fillId="32" borderId="14" xfId="0" applyFont="1" applyFill="1" applyBorder="1" applyAlignment="1">
      <alignment horizontal="center" vertical="center"/>
    </xf>
    <xf numFmtId="0" fontId="55" fillId="32" borderId="14" xfId="0" applyFont="1" applyFill="1" applyBorder="1" applyAlignment="1">
      <alignment horizontal="center" vertical="center"/>
    </xf>
    <xf numFmtId="0" fontId="55" fillId="0" borderId="23" xfId="0" applyFont="1" applyBorder="1" applyAlignment="1">
      <alignment horizontal="center" vertical="center"/>
    </xf>
    <xf numFmtId="0" fontId="55" fillId="0" borderId="7" xfId="2" applyFont="1" applyBorder="1" applyAlignment="1" applyProtection="1">
      <alignment vertical="center" wrapText="1"/>
      <protection locked="0"/>
    </xf>
    <xf numFmtId="166" fontId="55" fillId="0" borderId="42" xfId="2" applyNumberFormat="1" applyFont="1" applyBorder="1" applyAlignment="1">
      <alignment vertical="center" wrapText="1"/>
    </xf>
    <xf numFmtId="166" fontId="55" fillId="0" borderId="40" xfId="2" applyNumberFormat="1" applyFont="1" applyBorder="1" applyAlignment="1">
      <alignment vertical="center" wrapText="1"/>
    </xf>
    <xf numFmtId="0" fontId="55" fillId="0" borderId="10" xfId="2" applyFont="1" applyBorder="1" applyAlignment="1" applyProtection="1">
      <alignment vertical="center" wrapText="1"/>
      <protection locked="0"/>
    </xf>
    <xf numFmtId="0" fontId="13" fillId="0" borderId="14" xfId="2" applyFont="1" applyBorder="1" applyAlignment="1">
      <alignment vertical="center" wrapText="1"/>
    </xf>
    <xf numFmtId="0" fontId="55" fillId="0" borderId="0" xfId="0" applyFont="1" applyAlignment="1">
      <alignment horizontal="center" vertical="center"/>
    </xf>
    <xf numFmtId="0" fontId="13" fillId="0" borderId="9" xfId="2" applyFont="1" applyBorder="1" applyAlignment="1">
      <alignment vertical="center"/>
    </xf>
    <xf numFmtId="0" fontId="13" fillId="0" borderId="7" xfId="2" applyFont="1" applyBorder="1" applyAlignment="1">
      <alignment vertical="center" wrapText="1"/>
    </xf>
    <xf numFmtId="0" fontId="10" fillId="0" borderId="9" xfId="2" applyFont="1" applyBorder="1" applyAlignment="1">
      <alignment vertical="center"/>
    </xf>
    <xf numFmtId="0" fontId="55" fillId="0" borderId="7" xfId="2" applyFont="1" applyBorder="1" applyAlignment="1">
      <alignment vertical="center" wrapText="1"/>
    </xf>
    <xf numFmtId="0" fontId="55" fillId="0" borderId="9" xfId="2" applyFont="1" applyBorder="1" applyAlignment="1">
      <alignment horizontal="center" vertical="center"/>
    </xf>
    <xf numFmtId="0" fontId="13" fillId="0" borderId="41" xfId="0" applyFont="1" applyBorder="1" applyAlignment="1">
      <alignment vertical="center"/>
    </xf>
    <xf numFmtId="0" fontId="13" fillId="0" borderId="7" xfId="2" applyFont="1" applyBorder="1" applyAlignment="1">
      <alignment vertical="center"/>
    </xf>
    <xf numFmtId="0" fontId="10" fillId="0" borderId="7" xfId="2" applyFont="1" applyBorder="1" applyAlignment="1">
      <alignment vertical="center"/>
    </xf>
    <xf numFmtId="0" fontId="13" fillId="0" borderId="9" xfId="2" applyFont="1" applyBorder="1" applyAlignment="1" applyProtection="1">
      <alignment vertical="center" wrapText="1"/>
      <protection locked="0"/>
    </xf>
    <xf numFmtId="0" fontId="13" fillId="0" borderId="14" xfId="2" applyFont="1" applyBorder="1" applyAlignment="1" applyProtection="1">
      <alignment vertical="center" wrapText="1"/>
      <protection locked="0"/>
    </xf>
    <xf numFmtId="0" fontId="55" fillId="0" borderId="9" xfId="2" applyFont="1" applyBorder="1" applyAlignment="1">
      <alignment horizontal="center" vertical="center" wrapText="1"/>
    </xf>
    <xf numFmtId="0" fontId="55" fillId="4" borderId="9" xfId="2" applyFont="1" applyFill="1" applyBorder="1" applyAlignment="1">
      <alignment vertical="center" wrapText="1"/>
    </xf>
    <xf numFmtId="0" fontId="55" fillId="0" borderId="40" xfId="2" applyFont="1" applyBorder="1" applyAlignment="1">
      <alignment horizontal="center" vertical="center"/>
    </xf>
    <xf numFmtId="0" fontId="55" fillId="0" borderId="10" xfId="2" applyFont="1" applyBorder="1" applyAlignment="1">
      <alignment vertical="center" wrapText="1"/>
    </xf>
    <xf numFmtId="0" fontId="55" fillId="0" borderId="40" xfId="0" applyFont="1" applyBorder="1" applyAlignment="1">
      <alignment horizontal="center" vertical="center"/>
    </xf>
    <xf numFmtId="0" fontId="55" fillId="0" borderId="25" xfId="0" applyFont="1" applyBorder="1" applyAlignment="1">
      <alignment horizontal="center" vertical="center"/>
    </xf>
    <xf numFmtId="0" fontId="55" fillId="0" borderId="13" xfId="0" applyFont="1" applyBorder="1" applyAlignment="1">
      <alignment horizontal="center" vertical="center"/>
    </xf>
    <xf numFmtId="0" fontId="55" fillId="0" borderId="7" xfId="2" applyFont="1" applyBorder="1" applyAlignment="1">
      <alignment vertical="center"/>
    </xf>
    <xf numFmtId="0" fontId="55" fillId="0" borderId="9" xfId="2" applyFont="1" applyBorder="1" applyAlignment="1">
      <alignment vertical="center"/>
    </xf>
    <xf numFmtId="0" fontId="56" fillId="0" borderId="23" xfId="0" applyFont="1" applyBorder="1" applyAlignment="1">
      <alignment horizontal="center" vertical="center"/>
    </xf>
    <xf numFmtId="166" fontId="13" fillId="0" borderId="7" xfId="2" applyNumberFormat="1" applyFont="1" applyBorder="1" applyAlignment="1">
      <alignment vertical="center" wrapText="1"/>
    </xf>
    <xf numFmtId="0" fontId="56" fillId="0" borderId="40" xfId="0" applyFont="1" applyBorder="1" applyAlignment="1">
      <alignment horizontal="center" vertical="center"/>
    </xf>
    <xf numFmtId="0" fontId="10" fillId="0" borderId="40" xfId="2" applyFont="1" applyBorder="1" applyAlignment="1">
      <alignment vertical="center" wrapText="1"/>
    </xf>
    <xf numFmtId="0" fontId="56" fillId="0" borderId="25" xfId="0" applyFont="1" applyBorder="1" applyAlignment="1">
      <alignment horizontal="center" vertical="center"/>
    </xf>
    <xf numFmtId="0" fontId="13" fillId="0" borderId="15" xfId="2" applyFont="1" applyBorder="1" applyAlignment="1">
      <alignment vertical="center" wrapText="1"/>
    </xf>
    <xf numFmtId="0" fontId="13" fillId="0" borderId="40" xfId="2" applyFont="1" applyBorder="1" applyAlignment="1">
      <alignment vertical="center" wrapText="1"/>
    </xf>
    <xf numFmtId="0" fontId="10" fillId="0" borderId="40" xfId="2" applyFont="1" applyBorder="1" applyAlignment="1">
      <alignment vertical="center"/>
    </xf>
    <xf numFmtId="0" fontId="55" fillId="0" borderId="40" xfId="2" applyFont="1" applyBorder="1" applyAlignment="1">
      <alignment vertical="center" wrapText="1"/>
    </xf>
    <xf numFmtId="0" fontId="10" fillId="0" borderId="15" xfId="2" applyFont="1" applyBorder="1" applyAlignment="1">
      <alignment vertical="center" wrapText="1"/>
    </xf>
    <xf numFmtId="0" fontId="10" fillId="0" borderId="25" xfId="2" applyFont="1" applyBorder="1" applyAlignment="1">
      <alignment vertical="center" wrapText="1"/>
    </xf>
    <xf numFmtId="0" fontId="56" fillId="0" borderId="1" xfId="0" applyFont="1" applyBorder="1" applyAlignment="1">
      <alignment horizontal="center" vertical="center"/>
    </xf>
    <xf numFmtId="0" fontId="55" fillId="0" borderId="2" xfId="0" applyFont="1" applyBorder="1" applyAlignment="1">
      <alignment horizontal="center" vertical="center"/>
    </xf>
    <xf numFmtId="0" fontId="13" fillId="0" borderId="7" xfId="2" applyFont="1" applyBorder="1" applyAlignment="1" applyProtection="1">
      <alignment vertical="center" wrapText="1"/>
      <protection locked="0"/>
    </xf>
    <xf numFmtId="166" fontId="13" fillId="0" borderId="9" xfId="2" applyNumberFormat="1" applyFont="1" applyBorder="1" applyAlignment="1">
      <alignment vertical="center" wrapText="1"/>
    </xf>
    <xf numFmtId="166" fontId="55" fillId="0" borderId="9" xfId="2" applyNumberFormat="1" applyFont="1" applyBorder="1" applyAlignment="1">
      <alignment vertical="center" wrapText="1"/>
    </xf>
    <xf numFmtId="0" fontId="55" fillId="0" borderId="26" xfId="0" applyFont="1" applyBorder="1" applyAlignment="1">
      <alignment horizontal="center" vertical="center"/>
    </xf>
    <xf numFmtId="166" fontId="13" fillId="0" borderId="10" xfId="2" applyNumberFormat="1" applyFont="1" applyBorder="1" applyAlignment="1">
      <alignment vertical="center" wrapText="1"/>
    </xf>
    <xf numFmtId="0" fontId="10" fillId="0" borderId="10" xfId="2" applyFont="1" applyBorder="1" applyAlignment="1">
      <alignment vertical="center" wrapText="1"/>
    </xf>
    <xf numFmtId="166" fontId="55" fillId="0" borderId="10" xfId="2" applyNumberFormat="1" applyFont="1" applyBorder="1" applyAlignment="1">
      <alignment vertical="center" wrapText="1"/>
    </xf>
    <xf numFmtId="0" fontId="10" fillId="0" borderId="17" xfId="2" applyFont="1" applyBorder="1" applyAlignment="1">
      <alignment vertical="center" wrapText="1"/>
    </xf>
    <xf numFmtId="0" fontId="10" fillId="0" borderId="1" xfId="2" applyFont="1" applyBorder="1" applyAlignment="1">
      <alignment vertical="center"/>
    </xf>
    <xf numFmtId="0" fontId="56" fillId="0" borderId="43" xfId="0" applyFont="1" applyBorder="1" applyAlignment="1">
      <alignment horizontal="center" vertical="center"/>
    </xf>
    <xf numFmtId="0" fontId="10" fillId="0" borderId="43" xfId="2" applyFont="1" applyBorder="1" applyAlignment="1">
      <alignment vertical="center" wrapText="1"/>
    </xf>
    <xf numFmtId="0" fontId="55" fillId="0" borderId="43" xfId="0" applyFont="1" applyBorder="1" applyAlignment="1">
      <alignment horizontal="center" vertical="center"/>
    </xf>
    <xf numFmtId="0" fontId="56" fillId="34" borderId="14" xfId="0" applyFont="1" applyFill="1" applyBorder="1" applyAlignment="1">
      <alignment horizontal="center" vertical="center"/>
    </xf>
    <xf numFmtId="0" fontId="13" fillId="4" borderId="14" xfId="2" applyFont="1" applyFill="1" applyBorder="1" applyAlignment="1">
      <alignment vertical="center" wrapText="1"/>
    </xf>
    <xf numFmtId="0" fontId="55" fillId="0" borderId="14" xfId="2" applyFont="1" applyBorder="1" applyAlignment="1">
      <alignment vertical="center" wrapText="1"/>
    </xf>
    <xf numFmtId="0" fontId="55" fillId="0" borderId="26" xfId="2" applyFont="1" applyBorder="1" applyAlignment="1">
      <alignment vertical="center" wrapText="1"/>
    </xf>
    <xf numFmtId="166" fontId="13" fillId="0" borderId="40" xfId="2" applyNumberFormat="1" applyFont="1" applyBorder="1" applyAlignment="1">
      <alignment vertical="center" wrapText="1"/>
    </xf>
    <xf numFmtId="166" fontId="55" fillId="0" borderId="14" xfId="2" applyNumberFormat="1" applyFont="1" applyBorder="1" applyAlignment="1">
      <alignment vertical="center" wrapText="1"/>
    </xf>
    <xf numFmtId="166" fontId="13" fillId="0" borderId="24" xfId="2" applyNumberFormat="1" applyFont="1" applyBorder="1" applyAlignment="1">
      <alignment vertical="center" wrapText="1"/>
    </xf>
    <xf numFmtId="166" fontId="55" fillId="0" borderId="7" xfId="2" applyNumberFormat="1" applyFont="1" applyBorder="1" applyAlignment="1">
      <alignment vertical="center" wrapText="1"/>
    </xf>
    <xf numFmtId="166" fontId="13" fillId="0" borderId="14" xfId="2" applyNumberFormat="1" applyFont="1" applyBorder="1" applyAlignment="1">
      <alignment vertical="center" wrapText="1"/>
    </xf>
    <xf numFmtId="166" fontId="55" fillId="0" borderId="25" xfId="2" applyNumberFormat="1" applyFont="1" applyBorder="1" applyAlignment="1">
      <alignment vertical="center" wrapText="1"/>
    </xf>
    <xf numFmtId="166" fontId="55" fillId="0" borderId="19" xfId="2" applyNumberFormat="1" applyFont="1" applyBorder="1" applyAlignment="1">
      <alignment vertical="center" wrapText="1"/>
    </xf>
    <xf numFmtId="166" fontId="13" fillId="0" borderId="11" xfId="2" applyNumberFormat="1" applyFont="1" applyBorder="1" applyAlignment="1">
      <alignment vertical="center" wrapText="1"/>
    </xf>
    <xf numFmtId="0" fontId="10" fillId="0" borderId="17" xfId="2" applyFont="1" applyBorder="1" applyAlignment="1">
      <alignment vertical="center"/>
    </xf>
    <xf numFmtId="0" fontId="13" fillId="0" borderId="10" xfId="2" applyFont="1" applyBorder="1" applyAlignment="1">
      <alignment vertical="center" wrapText="1"/>
    </xf>
    <xf numFmtId="0" fontId="13" fillId="0" borderId="11" xfId="2" applyFont="1" applyBorder="1" applyAlignment="1">
      <alignment vertical="center" wrapText="1"/>
    </xf>
    <xf numFmtId="0" fontId="58" fillId="0" borderId="14" xfId="0" applyFont="1" applyBorder="1" applyAlignment="1">
      <alignment horizontal="center" vertical="center"/>
    </xf>
    <xf numFmtId="166" fontId="13" fillId="0" borderId="15" xfId="2" applyNumberFormat="1" applyFont="1" applyBorder="1" applyAlignment="1">
      <alignment vertical="center" wrapText="1"/>
    </xf>
    <xf numFmtId="0" fontId="13" fillId="0" borderId="11" xfId="2" applyFont="1" applyBorder="1" applyAlignment="1" applyProtection="1">
      <alignment vertical="center" wrapText="1"/>
      <protection locked="0"/>
    </xf>
    <xf numFmtId="166" fontId="55" fillId="0" borderId="17" xfId="2" applyNumberFormat="1" applyFont="1" applyBorder="1" applyAlignment="1">
      <alignment vertical="center" wrapText="1"/>
    </xf>
    <xf numFmtId="166" fontId="59" fillId="0" borderId="14" xfId="2" applyNumberFormat="1" applyFont="1" applyBorder="1" applyAlignment="1">
      <alignment vertical="center" wrapText="1"/>
    </xf>
    <xf numFmtId="0" fontId="13" fillId="0" borderId="17" xfId="2" applyFont="1" applyBorder="1" applyAlignment="1">
      <alignment vertical="center"/>
    </xf>
    <xf numFmtId="0" fontId="13" fillId="0" borderId="11" xfId="2" applyFont="1" applyBorder="1" applyAlignment="1">
      <alignment vertical="center"/>
    </xf>
    <xf numFmtId="0" fontId="10" fillId="0" borderId="11" xfId="2" applyFont="1" applyBorder="1" applyAlignment="1">
      <alignment vertical="center"/>
    </xf>
    <xf numFmtId="0" fontId="55" fillId="0" borderId="0" xfId="0" applyFont="1" applyAlignment="1">
      <alignment vertical="center"/>
    </xf>
    <xf numFmtId="166" fontId="13" fillId="0" borderId="17" xfId="2" applyNumberFormat="1" applyFont="1" applyBorder="1" applyAlignment="1">
      <alignment vertical="center" wrapText="1"/>
    </xf>
    <xf numFmtId="166" fontId="13" fillId="0" borderId="16" xfId="2" applyNumberFormat="1" applyFont="1" applyBorder="1" applyAlignment="1">
      <alignment vertical="center" wrapText="1"/>
    </xf>
    <xf numFmtId="0" fontId="13" fillId="0" borderId="30" xfId="2" applyFont="1" applyBorder="1" applyAlignment="1">
      <alignment vertical="center"/>
    </xf>
    <xf numFmtId="0" fontId="10" fillId="0" borderId="10" xfId="2" applyFont="1" applyBorder="1" applyAlignment="1">
      <alignment vertical="center"/>
    </xf>
    <xf numFmtId="0" fontId="56" fillId="0" borderId="0" xfId="0" applyFont="1" applyAlignment="1">
      <alignment horizontal="center" vertical="center"/>
    </xf>
    <xf numFmtId="0" fontId="55" fillId="0" borderId="11" xfId="0" applyFont="1" applyBorder="1" applyAlignment="1">
      <alignment horizontal="center" vertical="center"/>
    </xf>
    <xf numFmtId="0" fontId="55" fillId="32" borderId="11" xfId="0" applyFont="1" applyFill="1" applyBorder="1" applyAlignment="1">
      <alignment horizontal="center" vertical="center"/>
    </xf>
    <xf numFmtId="0" fontId="56" fillId="8" borderId="14" xfId="2" applyFont="1" applyFill="1" applyBorder="1" applyAlignment="1" applyProtection="1">
      <alignment vertical="center" wrapText="1"/>
      <protection locked="0"/>
    </xf>
    <xf numFmtId="166" fontId="13" fillId="0" borderId="14" xfId="0" applyNumberFormat="1" applyFont="1" applyBorder="1" applyAlignment="1">
      <alignment vertical="center" wrapText="1"/>
    </xf>
    <xf numFmtId="0" fontId="56" fillId="29" borderId="14" xfId="0" applyFont="1" applyFill="1" applyBorder="1" applyAlignment="1">
      <alignment horizontal="center" vertical="center"/>
    </xf>
    <xf numFmtId="0" fontId="55" fillId="0" borderId="10" xfId="2" applyFont="1" applyBorder="1" applyAlignment="1">
      <alignment horizontal="center" vertical="center"/>
    </xf>
    <xf numFmtId="4" fontId="55" fillId="0" borderId="9" xfId="2" applyNumberFormat="1" applyFont="1" applyBorder="1" applyAlignment="1">
      <alignment vertical="center" wrapText="1"/>
    </xf>
    <xf numFmtId="4" fontId="55" fillId="0" borderId="5" xfId="2" applyNumberFormat="1" applyFont="1" applyBorder="1" applyAlignment="1">
      <alignment horizontal="center" vertical="center"/>
    </xf>
    <xf numFmtId="166" fontId="17" fillId="33" borderId="8" xfId="2" applyNumberFormat="1" applyFont="1" applyFill="1" applyBorder="1" applyAlignment="1">
      <alignment horizontal="left" vertical="center"/>
    </xf>
    <xf numFmtId="49" fontId="5" fillId="0" borderId="0" xfId="2" applyNumberFormat="1" applyFont="1" applyAlignment="1">
      <alignment vertical="center"/>
    </xf>
    <xf numFmtId="49" fontId="7" fillId="0" borderId="0" xfId="2" applyNumberFormat="1" applyFont="1" applyAlignment="1">
      <alignment vertical="center"/>
    </xf>
    <xf numFmtId="49" fontId="4" fillId="0" borderId="0" xfId="2" applyNumberFormat="1" applyFont="1" applyAlignment="1">
      <alignment vertical="center"/>
    </xf>
    <xf numFmtId="49" fontId="8" fillId="0" borderId="0" xfId="1" applyNumberFormat="1" applyFont="1" applyFill="1" applyBorder="1" applyAlignment="1" applyProtection="1">
      <alignment vertical="center"/>
    </xf>
    <xf numFmtId="166" fontId="9" fillId="0" borderId="0" xfId="2" applyNumberFormat="1" applyFont="1" applyAlignment="1">
      <alignment vertical="center"/>
    </xf>
    <xf numFmtId="0" fontId="3" fillId="0" borderId="4" xfId="0" applyFont="1" applyBorder="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4" fontId="11" fillId="7" borderId="14" xfId="2" applyNumberFormat="1" applyFont="1" applyFill="1" applyBorder="1" applyAlignment="1">
      <alignment horizontal="center" vertical="center" wrapText="1"/>
    </xf>
    <xf numFmtId="4" fontId="12" fillId="2" borderId="14" xfId="1" applyNumberFormat="1" applyFont="1" applyFill="1" applyBorder="1" applyAlignment="1" applyProtection="1">
      <alignment horizontal="right" vertical="center"/>
    </xf>
    <xf numFmtId="4" fontId="15" fillId="4" borderId="14" xfId="2" applyNumberFormat="1" applyFont="1" applyFill="1" applyBorder="1" applyAlignment="1">
      <alignment horizontal="right" vertical="center" wrapText="1"/>
    </xf>
    <xf numFmtId="4" fontId="15" fillId="0" borderId="14" xfId="2" applyNumberFormat="1" applyFont="1" applyBorder="1" applyAlignment="1">
      <alignment horizontal="right" vertical="center" wrapText="1"/>
    </xf>
    <xf numFmtId="4" fontId="12" fillId="0" borderId="14" xfId="1" applyNumberFormat="1" applyFont="1" applyFill="1" applyBorder="1" applyAlignment="1" applyProtection="1">
      <alignment horizontal="right" vertical="center"/>
    </xf>
    <xf numFmtId="4" fontId="4" fillId="0" borderId="0" xfId="2" applyNumberFormat="1" applyFont="1" applyAlignment="1">
      <alignment vertical="center"/>
    </xf>
    <xf numFmtId="164" fontId="6" fillId="0" borderId="0" xfId="2" applyNumberFormat="1" applyFont="1" applyAlignment="1">
      <alignment vertical="center"/>
    </xf>
    <xf numFmtId="165" fontId="8" fillId="0" borderId="0" xfId="1" applyNumberFormat="1" applyFont="1" applyFill="1" applyBorder="1" applyAlignment="1" applyProtection="1">
      <alignment vertical="center"/>
    </xf>
    <xf numFmtId="4" fontId="9" fillId="0" borderId="0" xfId="2" applyNumberFormat="1" applyFont="1" applyAlignment="1">
      <alignment horizontal="right" vertical="center"/>
    </xf>
    <xf numFmtId="4" fontId="10" fillId="0" borderId="0" xfId="2" applyNumberFormat="1" applyFont="1" applyAlignment="1">
      <alignment horizontal="right" vertical="center"/>
    </xf>
    <xf numFmtId="0" fontId="14" fillId="3" borderId="4" xfId="2" applyFont="1" applyFill="1" applyBorder="1" applyAlignment="1">
      <alignment vertical="center" wrapText="1"/>
    </xf>
    <xf numFmtId="164" fontId="12" fillId="0" borderId="4" xfId="1" applyNumberFormat="1" applyFont="1" applyFill="1" applyBorder="1" applyAlignment="1" applyProtection="1">
      <alignment vertical="center"/>
    </xf>
    <xf numFmtId="4" fontId="10" fillId="0" borderId="30" xfId="2" applyNumberFormat="1" applyFont="1" applyBorder="1" applyAlignment="1">
      <alignment horizontal="center" vertical="center"/>
    </xf>
    <xf numFmtId="166" fontId="11" fillId="0" borderId="14" xfId="2" applyNumberFormat="1" applyFont="1" applyBorder="1" applyAlignment="1">
      <alignment horizontal="left" vertical="center"/>
    </xf>
    <xf numFmtId="49" fontId="20" fillId="0" borderId="14" xfId="2" applyNumberFormat="1" applyFont="1" applyBorder="1" applyAlignment="1">
      <alignment horizontal="center" vertical="center"/>
    </xf>
    <xf numFmtId="0" fontId="11" fillId="0" borderId="14" xfId="2" applyFont="1" applyBorder="1" applyAlignment="1">
      <alignment horizontal="center" vertical="center"/>
    </xf>
    <xf numFmtId="4" fontId="11" fillId="0" borderId="14" xfId="2" applyNumberFormat="1" applyFont="1" applyBorder="1" applyAlignment="1">
      <alignment horizontal="center" vertical="center" wrapText="1"/>
    </xf>
    <xf numFmtId="164" fontId="11" fillId="0" borderId="14" xfId="1" applyNumberFormat="1" applyFont="1" applyFill="1" applyBorder="1" applyAlignment="1" applyProtection="1">
      <alignment horizontal="center" vertical="center"/>
    </xf>
    <xf numFmtId="166" fontId="11" fillId="2" borderId="14" xfId="2" applyNumberFormat="1" applyFont="1" applyFill="1" applyBorder="1" applyAlignment="1">
      <alignment horizontal="left" vertical="center"/>
    </xf>
    <xf numFmtId="164" fontId="12" fillId="2" borderId="14" xfId="1" applyNumberFormat="1" applyFont="1" applyFill="1" applyBorder="1" applyAlignment="1" applyProtection="1">
      <alignment vertical="center"/>
    </xf>
    <xf numFmtId="0" fontId="6" fillId="2" borderId="14" xfId="3" applyFont="1" applyFill="1" applyBorder="1"/>
    <xf numFmtId="0" fontId="6" fillId="2" borderId="14" xfId="3" applyFont="1" applyFill="1" applyBorder="1" applyAlignment="1">
      <alignment horizontal="center" wrapText="1"/>
    </xf>
    <xf numFmtId="4" fontId="13" fillId="2" borderId="14" xfId="2" applyNumberFormat="1" applyFont="1" applyFill="1" applyBorder="1" applyAlignment="1">
      <alignment horizontal="center" vertical="center"/>
    </xf>
    <xf numFmtId="49" fontId="8" fillId="0" borderId="7" xfId="2" applyNumberFormat="1" applyFont="1" applyBorder="1" applyAlignment="1">
      <alignment horizontal="center" vertical="center"/>
    </xf>
    <xf numFmtId="0" fontId="12" fillId="0" borderId="7" xfId="2" applyFont="1" applyBorder="1" applyAlignment="1">
      <alignment vertical="center" wrapText="1"/>
    </xf>
    <xf numFmtId="4" fontId="11" fillId="29" borderId="14" xfId="2" applyNumberFormat="1" applyFont="1" applyFill="1" applyBorder="1" applyAlignment="1">
      <alignment horizontal="center" vertical="center" wrapText="1"/>
    </xf>
    <xf numFmtId="0" fontId="11" fillId="29" borderId="14" xfId="2" applyFont="1" applyFill="1" applyBorder="1" applyAlignment="1">
      <alignment horizontal="center" vertical="center" wrapText="1"/>
    </xf>
    <xf numFmtId="0" fontId="11" fillId="0" borderId="14" xfId="2" applyFont="1" applyBorder="1" applyAlignment="1">
      <alignment horizontal="center" vertical="center" wrapText="1"/>
    </xf>
    <xf numFmtId="0" fontId="12" fillId="2" borderId="9" xfId="2" applyFont="1" applyFill="1" applyBorder="1" applyAlignment="1">
      <alignment horizontal="center" vertical="center"/>
    </xf>
    <xf numFmtId="0" fontId="8" fillId="0" borderId="0" xfId="2" applyFont="1" applyAlignment="1">
      <alignment vertical="center"/>
    </xf>
    <xf numFmtId="0" fontId="17" fillId="0" borderId="0" xfId="2" applyFont="1" applyAlignment="1">
      <alignment vertical="center" wrapText="1"/>
    </xf>
    <xf numFmtId="49" fontId="16" fillId="0" borderId="14" xfId="2" applyNumberFormat="1" applyFont="1" applyBorder="1" applyAlignment="1">
      <alignment horizontal="center" vertical="center"/>
    </xf>
    <xf numFmtId="4" fontId="16" fillId="0" borderId="14" xfId="9" applyNumberFormat="1" applyFont="1" applyFill="1" applyBorder="1" applyAlignment="1" applyProtection="1">
      <alignment horizontal="right" vertical="center"/>
    </xf>
    <xf numFmtId="166" fontId="16" fillId="0" borderId="0" xfId="2" applyNumberFormat="1" applyFont="1" applyAlignment="1">
      <alignment vertical="center" wrapText="1"/>
    </xf>
    <xf numFmtId="166" fontId="3" fillId="0" borderId="0" xfId="2" applyNumberFormat="1" applyAlignment="1">
      <alignment vertical="center" wrapText="1"/>
    </xf>
    <xf numFmtId="4" fontId="3" fillId="0" borderId="0" xfId="2" applyNumberFormat="1" applyAlignment="1">
      <alignment vertical="center" wrapText="1"/>
    </xf>
    <xf numFmtId="4" fontId="3" fillId="0" borderId="14" xfId="2" applyNumberFormat="1" applyBorder="1" applyAlignment="1">
      <alignment horizontal="center" vertical="center" wrapText="1"/>
    </xf>
    <xf numFmtId="4" fontId="16" fillId="0" borderId="0" xfId="2" applyNumberFormat="1" applyFont="1" applyAlignment="1">
      <alignment vertical="center" wrapText="1"/>
    </xf>
    <xf numFmtId="4" fontId="0" fillId="0" borderId="0" xfId="2" applyNumberFormat="1" applyFont="1" applyAlignment="1">
      <alignment vertical="center" wrapText="1"/>
    </xf>
    <xf numFmtId="0" fontId="16" fillId="0" borderId="14" xfId="3" applyFont="1" applyBorder="1" applyAlignment="1">
      <alignment horizontal="center" vertical="center" wrapText="1"/>
    </xf>
    <xf numFmtId="0" fontId="16" fillId="0" borderId="14" xfId="3" applyFont="1" applyBorder="1" applyAlignment="1">
      <alignment horizontal="center" vertical="center"/>
    </xf>
    <xf numFmtId="0" fontId="0" fillId="0" borderId="0" xfId="2" applyFont="1" applyAlignment="1">
      <alignment vertical="center" wrapText="1"/>
    </xf>
    <xf numFmtId="0" fontId="16" fillId="0" borderId="14" xfId="2" applyFont="1" applyBorder="1" applyAlignment="1">
      <alignment horizontal="center" vertical="center" wrapText="1"/>
    </xf>
    <xf numFmtId="4" fontId="55" fillId="0" borderId="14" xfId="2" applyNumberFormat="1" applyFont="1" applyBorder="1" applyAlignment="1">
      <alignment horizontal="center" vertical="center"/>
    </xf>
    <xf numFmtId="0" fontId="3" fillId="0" borderId="0" xfId="2" applyAlignment="1">
      <alignment vertical="center" wrapText="1"/>
    </xf>
    <xf numFmtId="0" fontId="16" fillId="0" borderId="0" xfId="2" applyFont="1" applyAlignment="1" applyProtection="1">
      <alignment vertical="center" wrapText="1"/>
      <protection locked="0"/>
    </xf>
    <xf numFmtId="0" fontId="17" fillId="0" borderId="4" xfId="2" applyFont="1" applyBorder="1" applyAlignment="1">
      <alignment vertical="center" wrapText="1"/>
    </xf>
    <xf numFmtId="4" fontId="31" fillId="0" borderId="0" xfId="2" applyNumberFormat="1" applyFont="1" applyAlignment="1">
      <alignment vertical="center" wrapText="1"/>
    </xf>
    <xf numFmtId="0" fontId="6" fillId="0" borderId="0" xfId="2" applyFont="1" applyAlignment="1">
      <alignment horizontal="left" vertical="center" wrapText="1"/>
    </xf>
    <xf numFmtId="0" fontId="8" fillId="0" borderId="0" xfId="2" applyFont="1" applyAlignment="1">
      <alignment vertical="center" wrapText="1"/>
    </xf>
    <xf numFmtId="0" fontId="15" fillId="0" borderId="0" xfId="2" quotePrefix="1" applyFont="1" applyAlignment="1">
      <alignment vertical="center" wrapText="1"/>
    </xf>
    <xf numFmtId="0" fontId="3" fillId="0" borderId="14" xfId="2" applyBorder="1" applyAlignment="1">
      <alignment horizontal="center" vertical="center" wrapText="1"/>
    </xf>
    <xf numFmtId="0" fontId="16" fillId="0" borderId="0" xfId="2" applyFont="1" applyAlignment="1">
      <alignment horizontal="left" vertical="center" wrapText="1"/>
    </xf>
    <xf numFmtId="0" fontId="30" fillId="0" borderId="14" xfId="2" applyFont="1" applyBorder="1" applyAlignment="1">
      <alignment horizontal="center" vertical="center" wrapText="1"/>
    </xf>
    <xf numFmtId="0" fontId="30" fillId="0" borderId="0" xfId="2" applyFont="1" applyAlignment="1">
      <alignment horizontal="left" vertical="center" wrapText="1"/>
    </xf>
    <xf numFmtId="0" fontId="55" fillId="0" borderId="17" xfId="2" applyFont="1" applyBorder="1" applyAlignment="1" applyProtection="1">
      <alignment vertical="center" wrapText="1"/>
      <protection locked="0"/>
    </xf>
    <xf numFmtId="0" fontId="10" fillId="0" borderId="9" xfId="2" applyFont="1" applyBorder="1" applyAlignment="1">
      <alignment horizontal="left" vertical="center" wrapText="1"/>
    </xf>
    <xf numFmtId="0" fontId="13" fillId="0" borderId="16" xfId="2" applyFont="1" applyBorder="1" applyAlignment="1">
      <alignment vertical="center"/>
    </xf>
    <xf numFmtId="0" fontId="22" fillId="0" borderId="14" xfId="0" applyFont="1" applyBorder="1" applyAlignment="1">
      <alignment horizontal="center" vertical="center"/>
    </xf>
    <xf numFmtId="166" fontId="12" fillId="0" borderId="47" xfId="2" applyNumberFormat="1" applyFont="1" applyBorder="1" applyAlignment="1">
      <alignment horizontal="left" vertical="center"/>
    </xf>
    <xf numFmtId="0" fontId="55" fillId="0" borderId="14" xfId="2" applyFont="1" applyBorder="1" applyAlignment="1">
      <alignment horizontal="left" vertical="center" wrapText="1"/>
    </xf>
    <xf numFmtId="0" fontId="13" fillId="0" borderId="14" xfId="2" applyFont="1" applyBorder="1" applyAlignment="1">
      <alignment horizontal="left" vertical="center" wrapText="1"/>
    </xf>
    <xf numFmtId="166" fontId="12" fillId="0" borderId="3" xfId="2" applyNumberFormat="1" applyFont="1" applyBorder="1" applyAlignment="1">
      <alignment horizontal="left" vertical="center"/>
    </xf>
    <xf numFmtId="0" fontId="13" fillId="0" borderId="9" xfId="2" applyFont="1" applyBorder="1" applyAlignment="1">
      <alignment horizontal="left" vertical="center" wrapText="1"/>
    </xf>
    <xf numFmtId="0" fontId="55" fillId="0" borderId="15" xfId="2" applyFont="1" applyBorder="1" applyAlignment="1">
      <alignment vertical="center" wrapText="1"/>
    </xf>
    <xf numFmtId="0" fontId="20" fillId="35" borderId="9" xfId="2" applyFont="1" applyFill="1" applyBorder="1" applyAlignment="1">
      <alignment vertical="center" wrapText="1"/>
    </xf>
    <xf numFmtId="0" fontId="55" fillId="0" borderId="9" xfId="288" applyFont="1" applyBorder="1" applyAlignment="1" applyProtection="1">
      <alignment horizontal="left" vertical="center" wrapText="1"/>
      <protection locked="0"/>
    </xf>
    <xf numFmtId="0" fontId="13" fillId="0" borderId="9" xfId="288" applyFont="1" applyBorder="1" applyAlignment="1" applyProtection="1">
      <alignment horizontal="left" vertical="center" wrapText="1"/>
      <protection locked="0"/>
    </xf>
    <xf numFmtId="0" fontId="13" fillId="0" borderId="7" xfId="288" applyFont="1" applyBorder="1" applyAlignment="1" applyProtection="1">
      <alignment horizontal="left" vertical="center" wrapText="1"/>
      <protection locked="0"/>
    </xf>
    <xf numFmtId="0" fontId="20" fillId="0" borderId="9" xfId="2" applyFont="1" applyBorder="1" applyAlignment="1">
      <alignment horizontal="left" vertical="center" wrapText="1"/>
    </xf>
    <xf numFmtId="0" fontId="10" fillId="0" borderId="10" xfId="2" applyFont="1" applyBorder="1" applyAlignment="1">
      <alignment horizontal="left" vertical="center" wrapText="1"/>
    </xf>
    <xf numFmtId="0" fontId="55" fillId="0" borderId="9" xfId="2" applyFont="1" applyBorder="1" applyAlignment="1">
      <alignment horizontal="left" vertical="center" wrapText="1"/>
    </xf>
    <xf numFmtId="0" fontId="13" fillId="0" borderId="7" xfId="2" applyFont="1" applyBorder="1" applyAlignment="1">
      <alignment horizontal="left" vertical="center" wrapText="1"/>
    </xf>
    <xf numFmtId="166" fontId="13" fillId="0" borderId="23" xfId="2" applyNumberFormat="1" applyFont="1" applyBorder="1" applyAlignment="1">
      <alignment vertical="center" wrapText="1"/>
    </xf>
    <xf numFmtId="4" fontId="3" fillId="0" borderId="7" xfId="2" applyNumberFormat="1" applyBorder="1" applyAlignment="1">
      <alignment horizontal="center" vertical="center" wrapText="1"/>
    </xf>
    <xf numFmtId="4" fontId="55" fillId="0" borderId="30" xfId="2" applyNumberFormat="1" applyFont="1" applyBorder="1" applyAlignment="1">
      <alignment horizontal="center" vertical="center"/>
    </xf>
    <xf numFmtId="166" fontId="13" fillId="0" borderId="25" xfId="2" applyNumberFormat="1" applyFont="1" applyBorder="1" applyAlignment="1">
      <alignment vertical="center" wrapText="1"/>
    </xf>
    <xf numFmtId="4" fontId="3" fillId="0" borderId="15" xfId="2" applyNumberFormat="1" applyBorder="1" applyAlignment="1">
      <alignment horizontal="center" vertical="center" wrapText="1"/>
    </xf>
    <xf numFmtId="4" fontId="12" fillId="0" borderId="9" xfId="2" applyNumberFormat="1" applyFont="1" applyBorder="1" applyAlignment="1">
      <alignment horizontal="right" vertical="center"/>
    </xf>
    <xf numFmtId="4" fontId="4" fillId="30" borderId="49" xfId="2" applyNumberFormat="1" applyFont="1" applyFill="1" applyBorder="1" applyAlignment="1">
      <alignment vertical="center"/>
    </xf>
    <xf numFmtId="164" fontId="6" fillId="30" borderId="52" xfId="2" applyNumberFormat="1" applyFont="1" applyFill="1" applyBorder="1" applyAlignment="1">
      <alignment vertical="center"/>
    </xf>
    <xf numFmtId="4" fontId="4" fillId="30" borderId="52" xfId="2" applyNumberFormat="1" applyFont="1" applyFill="1" applyBorder="1" applyAlignment="1">
      <alignment vertical="center"/>
    </xf>
    <xf numFmtId="165" fontId="8" fillId="30" borderId="52" xfId="1" applyNumberFormat="1" applyFont="1" applyFill="1" applyBorder="1" applyAlignment="1" applyProtection="1">
      <alignment vertical="center"/>
    </xf>
    <xf numFmtId="166" fontId="9" fillId="30" borderId="54" xfId="2" applyNumberFormat="1" applyFont="1" applyFill="1" applyBorder="1" applyAlignment="1">
      <alignment vertical="center"/>
    </xf>
    <xf numFmtId="166" fontId="9" fillId="30" borderId="55" xfId="2" applyNumberFormat="1" applyFont="1" applyFill="1" applyBorder="1" applyAlignment="1">
      <alignment horizontal="center" vertical="center"/>
    </xf>
    <xf numFmtId="166" fontId="9" fillId="30" borderId="55" xfId="2" applyNumberFormat="1" applyFont="1" applyFill="1" applyBorder="1" applyAlignment="1">
      <alignment vertical="center"/>
    </xf>
    <xf numFmtId="166" fontId="9" fillId="30" borderId="56" xfId="2" applyNumberFormat="1" applyFont="1" applyFill="1" applyBorder="1" applyAlignment="1">
      <alignment vertical="center"/>
    </xf>
    <xf numFmtId="0" fontId="11" fillId="8" borderId="14" xfId="2" applyFont="1" applyFill="1" applyBorder="1" applyAlignment="1">
      <alignment horizontal="center" vertical="center"/>
    </xf>
    <xf numFmtId="0" fontId="53" fillId="8" borderId="11" xfId="0" applyFont="1" applyFill="1" applyBorder="1" applyAlignment="1">
      <alignment vertical="center" wrapText="1"/>
    </xf>
    <xf numFmtId="4" fontId="8" fillId="0" borderId="0" xfId="2" applyNumberFormat="1" applyFont="1" applyAlignment="1">
      <alignment horizontal="center" vertical="center"/>
    </xf>
    <xf numFmtId="0" fontId="8" fillId="0" borderId="14" xfId="2" applyFont="1" applyBorder="1" applyAlignment="1">
      <alignment horizontal="center" vertical="center"/>
    </xf>
    <xf numFmtId="166" fontId="12" fillId="0" borderId="6" xfId="2" applyNumberFormat="1" applyFont="1" applyBorder="1" applyAlignment="1">
      <alignment horizontal="left" vertical="center"/>
    </xf>
    <xf numFmtId="0" fontId="11" fillId="0" borderId="7" xfId="2" applyFont="1" applyBorder="1" applyAlignment="1">
      <alignment horizontal="center" vertical="center"/>
    </xf>
    <xf numFmtId="0" fontId="20" fillId="2" borderId="14" xfId="3" applyFont="1" applyFill="1" applyBorder="1"/>
    <xf numFmtId="166" fontId="12" fillId="0" borderId="23" xfId="2" applyNumberFormat="1" applyFont="1" applyBorder="1" applyAlignment="1">
      <alignment horizontal="left" vertical="center"/>
    </xf>
    <xf numFmtId="49" fontId="0" fillId="0" borderId="14" xfId="2" applyNumberFormat="1" applyFont="1" applyBorder="1" applyAlignment="1">
      <alignment horizontal="center" vertical="center"/>
    </xf>
    <xf numFmtId="0" fontId="12" fillId="0" borderId="42" xfId="2" applyFont="1" applyBorder="1" applyAlignment="1">
      <alignment horizontal="center" vertical="center"/>
    </xf>
    <xf numFmtId="0" fontId="3" fillId="0" borderId="28" xfId="2" applyBorder="1" applyAlignment="1">
      <alignment horizontal="center" vertical="center"/>
    </xf>
    <xf numFmtId="0" fontId="55" fillId="0" borderId="18" xfId="2" applyFont="1" applyBorder="1" applyAlignment="1">
      <alignment horizontal="center" vertical="center"/>
    </xf>
    <xf numFmtId="0" fontId="3" fillId="0" borderId="42" xfId="2" applyBorder="1" applyAlignment="1">
      <alignment horizontal="center" vertical="center"/>
    </xf>
    <xf numFmtId="4" fontId="8" fillId="31" borderId="14" xfId="9" applyNumberFormat="1" applyFont="1" applyFill="1" applyBorder="1" applyAlignment="1" applyProtection="1">
      <alignment horizontal="right" vertical="center"/>
    </xf>
    <xf numFmtId="4" fontId="8" fillId="36" borderId="14" xfId="9" applyNumberFormat="1" applyFont="1" applyFill="1" applyBorder="1" applyAlignment="1" applyProtection="1">
      <alignment horizontal="right" vertical="center"/>
    </xf>
    <xf numFmtId="0" fontId="55" fillId="8" borderId="14" xfId="0" applyFont="1" applyFill="1" applyBorder="1" applyAlignment="1">
      <alignment horizontal="center" vertical="center"/>
    </xf>
    <xf numFmtId="166" fontId="8" fillId="36" borderId="8" xfId="2" applyNumberFormat="1" applyFont="1" applyFill="1" applyBorder="1" applyAlignment="1">
      <alignment horizontal="left" vertical="center"/>
    </xf>
    <xf numFmtId="0" fontId="0" fillId="32" borderId="11" xfId="0" applyFill="1" applyBorder="1" applyAlignment="1">
      <alignment horizontal="center" vertical="center"/>
    </xf>
    <xf numFmtId="0" fontId="0" fillId="32" borderId="40" xfId="0" applyFill="1" applyBorder="1" applyAlignment="1">
      <alignment horizontal="center" vertical="center"/>
    </xf>
    <xf numFmtId="0" fontId="59" fillId="0" borderId="14" xfId="2" applyFont="1" applyBorder="1" applyAlignment="1">
      <alignment vertical="center" wrapText="1"/>
    </xf>
    <xf numFmtId="0" fontId="55" fillId="34" borderId="14" xfId="0" applyFont="1" applyFill="1" applyBorder="1" applyAlignment="1">
      <alignment horizontal="center" vertical="center"/>
    </xf>
    <xf numFmtId="4" fontId="8" fillId="37" borderId="14" xfId="9" applyNumberFormat="1" applyFont="1" applyFill="1" applyBorder="1" applyAlignment="1" applyProtection="1">
      <alignment horizontal="right" vertical="center"/>
    </xf>
    <xf numFmtId="166" fontId="8" fillId="36" borderId="47" xfId="2" applyNumberFormat="1" applyFont="1" applyFill="1" applyBorder="1" applyAlignment="1">
      <alignment horizontal="left" vertical="center"/>
    </xf>
    <xf numFmtId="166" fontId="6" fillId="33" borderId="8" xfId="2" applyNumberFormat="1" applyFont="1" applyFill="1" applyBorder="1" applyAlignment="1">
      <alignment horizontal="left" vertical="center"/>
    </xf>
    <xf numFmtId="0" fontId="11" fillId="33" borderId="9" xfId="2" applyFont="1" applyFill="1" applyBorder="1" applyAlignment="1">
      <alignment vertical="center" wrapText="1"/>
    </xf>
    <xf numFmtId="0" fontId="17" fillId="38" borderId="14" xfId="2" applyFont="1" applyFill="1" applyBorder="1" applyAlignment="1">
      <alignment horizontal="center" vertical="center" wrapText="1"/>
    </xf>
    <xf numFmtId="0" fontId="55" fillId="34" borderId="11" xfId="0" applyFont="1" applyFill="1" applyBorder="1" applyAlignment="1">
      <alignment horizontal="center" vertical="center"/>
    </xf>
    <xf numFmtId="0" fontId="55" fillId="8" borderId="11" xfId="0" applyFont="1" applyFill="1" applyBorder="1" applyAlignment="1">
      <alignment horizontal="center" vertical="center"/>
    </xf>
    <xf numFmtId="0" fontId="65" fillId="36" borderId="14" xfId="2" applyFont="1" applyFill="1" applyBorder="1" applyAlignment="1">
      <alignment vertical="center"/>
    </xf>
    <xf numFmtId="0" fontId="56" fillId="38" borderId="14" xfId="2" applyFont="1" applyFill="1" applyBorder="1" applyAlignment="1">
      <alignment vertical="center" wrapText="1"/>
    </xf>
    <xf numFmtId="4" fontId="8" fillId="34" borderId="14" xfId="9" applyNumberFormat="1" applyFont="1" applyFill="1" applyBorder="1" applyAlignment="1" applyProtection="1">
      <alignment horizontal="right" vertical="center"/>
    </xf>
    <xf numFmtId="0" fontId="66" fillId="33" borderId="14" xfId="2" applyFont="1" applyFill="1" applyBorder="1" applyAlignment="1">
      <alignment vertical="center" wrapText="1"/>
    </xf>
    <xf numFmtId="0" fontId="56" fillId="39" borderId="14" xfId="0" applyFont="1" applyFill="1" applyBorder="1" applyAlignment="1">
      <alignment horizontal="center" vertical="center"/>
    </xf>
    <xf numFmtId="0" fontId="67" fillId="39" borderId="14" xfId="0" applyFont="1" applyFill="1" applyBorder="1" applyAlignment="1">
      <alignment vertical="center"/>
    </xf>
    <xf numFmtId="0" fontId="55" fillId="39" borderId="14" xfId="0" applyFont="1" applyFill="1" applyBorder="1" applyAlignment="1">
      <alignment horizontal="center" vertical="center"/>
    </xf>
    <xf numFmtId="4" fontId="65" fillId="40" borderId="14" xfId="9" applyNumberFormat="1" applyFont="1" applyFill="1" applyBorder="1" applyAlignment="1" applyProtection="1">
      <alignment horizontal="right" vertical="center"/>
    </xf>
    <xf numFmtId="0" fontId="0" fillId="34" borderId="14" xfId="0" applyFill="1" applyBorder="1" applyAlignment="1">
      <alignment horizontal="center" vertical="center"/>
    </xf>
    <xf numFmtId="0" fontId="11" fillId="0" borderId="9" xfId="2" applyFont="1" applyBorder="1" applyAlignment="1">
      <alignment vertical="center"/>
    </xf>
    <xf numFmtId="0" fontId="3" fillId="0" borderId="18" xfId="2" applyBorder="1" applyAlignment="1">
      <alignment horizontal="center" vertical="center" wrapText="1"/>
    </xf>
    <xf numFmtId="0" fontId="65" fillId="2" borderId="9" xfId="2" applyFont="1" applyFill="1" applyBorder="1" applyAlignment="1">
      <alignment vertical="center"/>
    </xf>
    <xf numFmtId="166" fontId="10" fillId="0" borderId="9" xfId="2" applyNumberFormat="1" applyFont="1" applyBorder="1" applyAlignment="1">
      <alignment horizontal="left" vertical="center" wrapText="1"/>
    </xf>
    <xf numFmtId="4" fontId="10" fillId="0" borderId="14" xfId="2" applyNumberFormat="1" applyFont="1" applyBorder="1" applyAlignment="1">
      <alignment horizontal="left" vertical="center" wrapText="1"/>
    </xf>
    <xf numFmtId="0" fontId="66" fillId="32" borderId="14" xfId="2" applyFont="1" applyFill="1" applyBorder="1" applyAlignment="1" applyProtection="1">
      <alignment vertical="center" wrapText="1"/>
      <protection locked="0"/>
    </xf>
    <xf numFmtId="0" fontId="65" fillId="33" borderId="14" xfId="2" applyFont="1" applyFill="1" applyBorder="1" applyAlignment="1">
      <alignment vertical="center"/>
    </xf>
    <xf numFmtId="166" fontId="56" fillId="29" borderId="14" xfId="0" applyNumberFormat="1" applyFont="1" applyFill="1" applyBorder="1" applyAlignment="1">
      <alignment vertical="center"/>
    </xf>
    <xf numFmtId="0" fontId="56" fillId="29" borderId="14" xfId="0" applyFont="1" applyFill="1" applyBorder="1" applyAlignment="1">
      <alignment vertical="center"/>
    </xf>
    <xf numFmtId="166" fontId="55" fillId="0" borderId="14" xfId="0" applyNumberFormat="1" applyFont="1" applyBorder="1" applyAlignment="1">
      <alignment vertical="center"/>
    </xf>
    <xf numFmtId="0" fontId="55" fillId="0" borderId="14" xfId="0" applyFont="1" applyBorder="1" applyAlignment="1">
      <alignment vertical="center"/>
    </xf>
    <xf numFmtId="166" fontId="0" fillId="0" borderId="14" xfId="0" applyNumberFormat="1" applyBorder="1" applyAlignment="1">
      <alignment vertical="center"/>
    </xf>
    <xf numFmtId="4" fontId="56" fillId="29" borderId="14" xfId="0" applyNumberFormat="1" applyFont="1" applyFill="1" applyBorder="1" applyAlignment="1">
      <alignment horizontal="right" vertical="center"/>
    </xf>
    <xf numFmtId="4" fontId="55" fillId="0" borderId="14" xfId="0" applyNumberFormat="1" applyFont="1" applyBorder="1" applyAlignment="1">
      <alignment horizontal="right" vertical="center"/>
    </xf>
    <xf numFmtId="4" fontId="0" fillId="0" borderId="14" xfId="0" applyNumberFormat="1" applyBorder="1" applyAlignment="1">
      <alignment horizontal="right" vertical="center"/>
    </xf>
    <xf numFmtId="166" fontId="0" fillId="8" borderId="14" xfId="0" applyNumberFormat="1" applyFill="1" applyBorder="1" applyAlignment="1">
      <alignment vertical="center"/>
    </xf>
    <xf numFmtId="0" fontId="22" fillId="8" borderId="14" xfId="0" applyFont="1" applyFill="1" applyBorder="1" applyAlignment="1">
      <alignment horizontal="center" vertical="center"/>
    </xf>
    <xf numFmtId="0" fontId="56" fillId="8" borderId="14" xfId="0" applyFont="1" applyFill="1" applyBorder="1" applyAlignment="1">
      <alignment vertical="center"/>
    </xf>
    <xf numFmtId="166" fontId="22" fillId="8" borderId="14" xfId="0" applyNumberFormat="1" applyFont="1" applyFill="1" applyBorder="1" applyAlignment="1">
      <alignment vertical="center"/>
    </xf>
    <xf numFmtId="0" fontId="56" fillId="41" borderId="0" xfId="0" applyFont="1" applyFill="1" applyAlignment="1">
      <alignment horizontal="center" vertical="center"/>
    </xf>
    <xf numFmtId="0" fontId="55" fillId="41" borderId="0" xfId="0" applyFont="1" applyFill="1" applyAlignment="1">
      <alignment horizontal="center" vertical="center"/>
    </xf>
    <xf numFmtId="0" fontId="53" fillId="8" borderId="12" xfId="0" applyFont="1" applyFill="1" applyBorder="1" applyAlignment="1">
      <alignment vertical="center" wrapText="1"/>
    </xf>
    <xf numFmtId="0" fontId="53" fillId="8" borderId="13" xfId="0" applyFont="1" applyFill="1" applyBorder="1" applyAlignment="1">
      <alignment vertical="center" wrapText="1"/>
    </xf>
    <xf numFmtId="4" fontId="15" fillId="9" borderId="14" xfId="2" applyNumberFormat="1" applyFont="1" applyFill="1" applyBorder="1" applyAlignment="1">
      <alignment horizontal="right" vertical="center" wrapText="1"/>
    </xf>
    <xf numFmtId="0" fontId="13" fillId="0" borderId="17" xfId="2" applyFont="1" applyBorder="1" applyAlignment="1">
      <alignment vertical="center" wrapText="1"/>
    </xf>
    <xf numFmtId="0" fontId="12" fillId="0" borderId="57" xfId="2" applyFont="1" applyBorder="1" applyAlignment="1">
      <alignment horizontal="center" vertical="center"/>
    </xf>
    <xf numFmtId="0" fontId="0" fillId="0" borderId="57" xfId="0" applyBorder="1" applyAlignment="1">
      <alignment horizontal="center" vertical="center"/>
    </xf>
    <xf numFmtId="4" fontId="16" fillId="0" borderId="57" xfId="9" applyNumberFormat="1" applyFont="1" applyFill="1" applyBorder="1" applyAlignment="1" applyProtection="1">
      <alignment horizontal="right" vertical="center"/>
    </xf>
    <xf numFmtId="0" fontId="2" fillId="0" borderId="57" xfId="0" applyFont="1" applyBorder="1" applyAlignment="1">
      <alignment horizontal="center" vertical="center"/>
    </xf>
    <xf numFmtId="0" fontId="2" fillId="0" borderId="23" xfId="0" applyFont="1" applyBorder="1" applyAlignment="1">
      <alignment horizontal="center" vertical="center"/>
    </xf>
    <xf numFmtId="0" fontId="2" fillId="0" borderId="28" xfId="2" applyFont="1" applyBorder="1" applyAlignment="1" applyProtection="1">
      <alignment vertical="center" wrapText="1"/>
      <protection locked="0"/>
    </xf>
    <xf numFmtId="4" fontId="12" fillId="0" borderId="57" xfId="9" applyNumberFormat="1" applyFont="1" applyFill="1" applyBorder="1" applyAlignment="1" applyProtection="1">
      <alignment horizontal="right" vertical="center"/>
    </xf>
    <xf numFmtId="49" fontId="2" fillId="0" borderId="9" xfId="2" applyNumberFormat="1" applyFont="1" applyBorder="1" applyAlignment="1">
      <alignment horizontal="center" vertical="center"/>
    </xf>
    <xf numFmtId="4" fontId="8" fillId="36" borderId="57" xfId="9" applyNumberFormat="1" applyFont="1" applyFill="1" applyBorder="1" applyAlignment="1" applyProtection="1">
      <alignment horizontal="right" vertical="center"/>
    </xf>
    <xf numFmtId="49" fontId="3" fillId="0" borderId="57" xfId="2" applyNumberFormat="1" applyBorder="1" applyAlignment="1">
      <alignment horizontal="center" vertical="center"/>
    </xf>
    <xf numFmtId="0" fontId="2" fillId="0" borderId="28" xfId="2" applyFont="1" applyBorder="1" applyAlignment="1">
      <alignment horizontal="center" vertical="center"/>
    </xf>
    <xf numFmtId="4" fontId="8" fillId="0" borderId="57" xfId="9" applyNumberFormat="1" applyFont="1" applyFill="1" applyBorder="1" applyAlignment="1" applyProtection="1">
      <alignment horizontal="right" vertical="center"/>
    </xf>
    <xf numFmtId="0" fontId="10" fillId="0" borderId="57" xfId="2" applyFont="1" applyBorder="1" applyAlignment="1">
      <alignment vertical="center" wrapText="1"/>
    </xf>
    <xf numFmtId="166" fontId="8" fillId="36" borderId="57" xfId="2" applyNumberFormat="1" applyFont="1" applyFill="1" applyBorder="1" applyAlignment="1">
      <alignment horizontal="left" vertical="center"/>
    </xf>
    <xf numFmtId="0" fontId="2" fillId="0" borderId="28" xfId="2" applyFont="1" applyBorder="1" applyAlignment="1">
      <alignment horizontal="center" vertical="center" wrapText="1"/>
    </xf>
    <xf numFmtId="0" fontId="3" fillId="0" borderId="9" xfId="2" applyBorder="1" applyAlignment="1">
      <alignment horizontal="left" vertical="center" wrapText="1"/>
    </xf>
    <xf numFmtId="0" fontId="13" fillId="0" borderId="57" xfId="2" applyFont="1" applyBorder="1" applyAlignment="1">
      <alignment horizontal="left" vertical="center" wrapText="1"/>
    </xf>
    <xf numFmtId="0" fontId="29" fillId="0" borderId="57" xfId="2" applyFont="1" applyBorder="1" applyAlignment="1">
      <alignment horizontal="center" vertical="center" wrapText="1"/>
    </xf>
    <xf numFmtId="0" fontId="3" fillId="0" borderId="57" xfId="2" applyBorder="1" applyAlignment="1">
      <alignment horizontal="center" vertical="center" wrapText="1"/>
    </xf>
    <xf numFmtId="166" fontId="12" fillId="0" borderId="57" xfId="2" applyNumberFormat="1" applyFont="1" applyBorder="1" applyAlignment="1">
      <alignment horizontal="left" vertical="center"/>
    </xf>
    <xf numFmtId="0" fontId="56" fillId="0" borderId="57" xfId="0" applyFont="1" applyBorder="1" applyAlignment="1">
      <alignment horizontal="center" vertical="center"/>
    </xf>
    <xf numFmtId="166" fontId="13" fillId="0" borderId="57" xfId="2" applyNumberFormat="1" applyFont="1" applyBorder="1" applyAlignment="1">
      <alignment vertical="center" wrapText="1"/>
    </xf>
    <xf numFmtId="0" fontId="55" fillId="0" borderId="57" xfId="0" applyFont="1" applyBorder="1" applyAlignment="1">
      <alignment horizontal="center" vertical="center"/>
    </xf>
    <xf numFmtId="0" fontId="0" fillId="0" borderId="57" xfId="0" applyBorder="1"/>
    <xf numFmtId="4" fontId="3" fillId="0" borderId="57" xfId="2" applyNumberFormat="1" applyBorder="1" applyAlignment="1">
      <alignment horizontal="center" vertical="center" wrapText="1"/>
    </xf>
    <xf numFmtId="4" fontId="55" fillId="0" borderId="57" xfId="2" applyNumberFormat="1" applyFont="1" applyBorder="1" applyAlignment="1">
      <alignment horizontal="center" vertical="center"/>
    </xf>
    <xf numFmtId="0" fontId="12" fillId="0" borderId="11" xfId="2" applyFont="1" applyBorder="1" applyAlignment="1">
      <alignment horizontal="center" vertical="center"/>
    </xf>
    <xf numFmtId="0" fontId="11" fillId="0" borderId="57" xfId="2" applyFont="1" applyBorder="1" applyAlignment="1">
      <alignment horizontal="center" vertical="center"/>
    </xf>
    <xf numFmtId="4" fontId="15" fillId="4" borderId="57" xfId="2" applyNumberFormat="1" applyFont="1" applyFill="1" applyBorder="1" applyAlignment="1">
      <alignment horizontal="right" vertical="center" wrapText="1"/>
    </xf>
    <xf numFmtId="0" fontId="0" fillId="0" borderId="14" xfId="0" applyBorder="1" applyAlignment="1">
      <alignment vertical="center"/>
    </xf>
    <xf numFmtId="0" fontId="0" fillId="0" borderId="0" xfId="0" applyAlignment="1">
      <alignment vertical="center"/>
    </xf>
    <xf numFmtId="49" fontId="8" fillId="5" borderId="57" xfId="2" applyNumberFormat="1" applyFont="1" applyFill="1" applyBorder="1" applyAlignment="1">
      <alignment horizontal="center" vertical="center"/>
    </xf>
    <xf numFmtId="0" fontId="13" fillId="5" borderId="57" xfId="4" applyFont="1" applyFill="1" applyBorder="1" applyAlignment="1" applyProtection="1">
      <alignment vertical="center" wrapText="1"/>
      <protection locked="0"/>
    </xf>
    <xf numFmtId="0" fontId="3" fillId="5" borderId="57" xfId="4" applyFill="1" applyBorder="1" applyAlignment="1" applyProtection="1">
      <alignment vertical="center" wrapText="1"/>
      <protection locked="0"/>
    </xf>
    <xf numFmtId="0" fontId="3" fillId="5" borderId="57" xfId="4" applyFill="1" applyBorder="1" applyAlignment="1" applyProtection="1">
      <alignment horizontal="center" vertical="center" wrapText="1"/>
      <protection locked="0"/>
    </xf>
    <xf numFmtId="4" fontId="10" fillId="5" borderId="57" xfId="2" applyNumberFormat="1" applyFont="1" applyFill="1" applyBorder="1" applyAlignment="1">
      <alignment horizontal="left" vertical="center" wrapText="1"/>
    </xf>
    <xf numFmtId="0" fontId="11" fillId="5" borderId="57" xfId="2" applyFont="1" applyFill="1" applyBorder="1" applyAlignment="1">
      <alignment horizontal="center" vertical="center" wrapText="1"/>
    </xf>
    <xf numFmtId="0" fontId="56" fillId="5" borderId="57" xfId="0" applyFont="1" applyFill="1" applyBorder="1" applyAlignment="1">
      <alignment horizontal="center" vertical="center"/>
    </xf>
    <xf numFmtId="0" fontId="13" fillId="5" borderId="14" xfId="4" applyFont="1" applyFill="1" applyBorder="1" applyAlignment="1" applyProtection="1">
      <alignment vertical="center" wrapText="1"/>
      <protection locked="0"/>
    </xf>
    <xf numFmtId="0" fontId="55" fillId="5" borderId="14" xfId="0" applyFont="1" applyFill="1" applyBorder="1" applyAlignment="1">
      <alignment horizontal="center" vertical="center"/>
    </xf>
    <xf numFmtId="0" fontId="55" fillId="5" borderId="57" xfId="0" applyFont="1" applyFill="1" applyBorder="1" applyAlignment="1">
      <alignment horizontal="center" vertical="center"/>
    </xf>
    <xf numFmtId="0" fontId="13" fillId="5" borderId="23" xfId="4" applyFont="1" applyFill="1" applyBorder="1" applyAlignment="1" applyProtection="1">
      <alignment vertical="center" wrapText="1"/>
      <protection locked="0"/>
    </xf>
    <xf numFmtId="4" fontId="55" fillId="5" borderId="23" xfId="0" applyNumberFormat="1" applyFont="1" applyFill="1" applyBorder="1" applyAlignment="1">
      <alignment horizontal="center" vertical="center"/>
    </xf>
    <xf numFmtId="0" fontId="13" fillId="5" borderId="9" xfId="2" applyFont="1" applyFill="1" applyBorder="1" applyAlignment="1">
      <alignment vertical="center" wrapText="1"/>
    </xf>
    <xf numFmtId="0" fontId="56" fillId="5" borderId="14" xfId="0" applyFont="1" applyFill="1" applyBorder="1" applyAlignment="1">
      <alignment horizontal="center" vertical="center"/>
    </xf>
    <xf numFmtId="0" fontId="12" fillId="5" borderId="0" xfId="2" applyFont="1" applyFill="1" applyAlignment="1">
      <alignment horizontal="center" vertical="center"/>
    </xf>
    <xf numFmtId="0" fontId="12" fillId="5" borderId="7" xfId="2" applyFont="1" applyFill="1" applyBorder="1" applyAlignment="1">
      <alignment horizontal="center" vertical="center"/>
    </xf>
    <xf numFmtId="0" fontId="12" fillId="5" borderId="22" xfId="2" applyFont="1" applyFill="1" applyBorder="1" applyAlignment="1">
      <alignment horizontal="center" vertical="center"/>
    </xf>
    <xf numFmtId="166" fontId="74" fillId="5" borderId="8" xfId="2" applyNumberFormat="1" applyFont="1" applyFill="1" applyBorder="1" applyAlignment="1">
      <alignment horizontal="left" vertical="center"/>
    </xf>
    <xf numFmtId="0" fontId="78" fillId="5" borderId="14" xfId="0" applyFont="1" applyFill="1" applyBorder="1" applyAlignment="1">
      <alignment horizontal="center" vertical="center"/>
    </xf>
    <xf numFmtId="0" fontId="75" fillId="5" borderId="9" xfId="2" applyFont="1" applyFill="1" applyBorder="1" applyAlignment="1">
      <alignment vertical="center" wrapText="1"/>
    </xf>
    <xf numFmtId="166" fontId="73" fillId="5" borderId="14" xfId="2" applyNumberFormat="1" applyFont="1" applyFill="1" applyBorder="1" applyAlignment="1">
      <alignment vertical="center" wrapText="1"/>
    </xf>
    <xf numFmtId="49" fontId="3" fillId="5" borderId="9" xfId="2" applyNumberFormat="1" applyFill="1" applyBorder="1" applyAlignment="1">
      <alignment horizontal="center" vertical="center"/>
    </xf>
    <xf numFmtId="0" fontId="13" fillId="5" borderId="9" xfId="2" applyFont="1" applyFill="1" applyBorder="1" applyAlignment="1">
      <alignment horizontal="left" vertical="center" wrapText="1"/>
    </xf>
    <xf numFmtId="49" fontId="51" fillId="5" borderId="9" xfId="2" applyNumberFormat="1" applyFont="1" applyFill="1" applyBorder="1" applyAlignment="1">
      <alignment horizontal="center" vertical="center"/>
    </xf>
    <xf numFmtId="0" fontId="75" fillId="5" borderId="9" xfId="2" applyFont="1" applyFill="1" applyBorder="1" applyAlignment="1">
      <alignment horizontal="left" vertical="center" wrapText="1"/>
    </xf>
    <xf numFmtId="0" fontId="10" fillId="5" borderId="57" xfId="2" applyFont="1" applyFill="1" applyBorder="1" applyAlignment="1">
      <alignment vertical="center" wrapText="1"/>
    </xf>
    <xf numFmtId="0" fontId="10" fillId="5" borderId="0" xfId="2" applyFont="1" applyFill="1" applyAlignment="1">
      <alignment vertical="center" wrapText="1"/>
    </xf>
    <xf numFmtId="0" fontId="76" fillId="5" borderId="0" xfId="2" applyFont="1" applyFill="1" applyAlignment="1">
      <alignment vertical="center" wrapText="1"/>
    </xf>
    <xf numFmtId="0" fontId="55" fillId="5" borderId="14" xfId="2" applyFont="1" applyFill="1" applyBorder="1" applyAlignment="1" applyProtection="1">
      <alignment vertical="center" wrapText="1"/>
      <protection locked="0"/>
    </xf>
    <xf numFmtId="0" fontId="10" fillId="5" borderId="9" xfId="2" applyFont="1" applyFill="1" applyBorder="1" applyAlignment="1">
      <alignment vertical="center" wrapText="1"/>
    </xf>
    <xf numFmtId="0" fontId="10" fillId="5" borderId="14" xfId="2" applyFont="1" applyFill="1" applyBorder="1" applyAlignment="1">
      <alignment vertical="center" wrapText="1"/>
    </xf>
    <xf numFmtId="0" fontId="10" fillId="5" borderId="40" xfId="2" applyFont="1" applyFill="1" applyBorder="1" applyAlignment="1">
      <alignment vertical="center" wrapText="1"/>
    </xf>
    <xf numFmtId="0" fontId="55" fillId="5" borderId="14" xfId="2" applyFont="1" applyFill="1" applyBorder="1" applyAlignment="1">
      <alignment vertical="center" wrapText="1"/>
    </xf>
    <xf numFmtId="0" fontId="10" fillId="5" borderId="14" xfId="2" applyFont="1" applyFill="1" applyBorder="1" applyAlignment="1">
      <alignment vertical="center"/>
    </xf>
    <xf numFmtId="166" fontId="55" fillId="5" borderId="14" xfId="2" applyNumberFormat="1" applyFont="1" applyFill="1" applyBorder="1" applyAlignment="1">
      <alignment vertical="center" wrapText="1"/>
    </xf>
    <xf numFmtId="166" fontId="13" fillId="5" borderId="14" xfId="0" applyNumberFormat="1" applyFont="1" applyFill="1" applyBorder="1" applyAlignment="1">
      <alignment vertical="center" wrapText="1"/>
    </xf>
    <xf numFmtId="166" fontId="13" fillId="5" borderId="14" xfId="2" applyNumberFormat="1" applyFont="1" applyFill="1" applyBorder="1" applyAlignment="1">
      <alignment vertical="center" wrapText="1"/>
    </xf>
    <xf numFmtId="166" fontId="13" fillId="5" borderId="57" xfId="2" applyNumberFormat="1" applyFont="1" applyFill="1" applyBorder="1" applyAlignment="1">
      <alignment vertical="center" wrapText="1"/>
    </xf>
    <xf numFmtId="4" fontId="3" fillId="5" borderId="57" xfId="2" applyNumberFormat="1" applyFill="1" applyBorder="1" applyAlignment="1">
      <alignment horizontal="center" vertical="center" wrapText="1"/>
    </xf>
    <xf numFmtId="4" fontId="55" fillId="5" borderId="57" xfId="2" applyNumberFormat="1" applyFont="1" applyFill="1" applyBorder="1" applyAlignment="1">
      <alignment horizontal="center" vertical="center"/>
    </xf>
    <xf numFmtId="0" fontId="13" fillId="5" borderId="14" xfId="0" applyFont="1" applyFill="1" applyBorder="1" applyAlignment="1">
      <alignment horizontal="center" vertical="center"/>
    </xf>
    <xf numFmtId="0" fontId="55" fillId="5" borderId="14" xfId="0" applyFont="1" applyFill="1" applyBorder="1" applyAlignment="1">
      <alignment vertical="center" wrapText="1"/>
    </xf>
    <xf numFmtId="0" fontId="0" fillId="5" borderId="14" xfId="0" applyFill="1" applyBorder="1" applyAlignment="1">
      <alignment horizontal="center" vertical="center"/>
    </xf>
    <xf numFmtId="0" fontId="55" fillId="5" borderId="11" xfId="0" applyFont="1" applyFill="1" applyBorder="1" applyAlignment="1">
      <alignment horizontal="center" vertical="center"/>
    </xf>
    <xf numFmtId="166" fontId="0" fillId="0" borderId="57" xfId="0" applyNumberFormat="1" applyBorder="1" applyAlignment="1">
      <alignment vertical="center"/>
    </xf>
    <xf numFmtId="0" fontId="22" fillId="0" borderId="57" xfId="0" applyFont="1" applyBorder="1" applyAlignment="1">
      <alignment horizontal="center" vertical="center"/>
    </xf>
    <xf numFmtId="0" fontId="13" fillId="0" borderId="14" xfId="0" applyFont="1" applyBorder="1" applyAlignment="1">
      <alignment vertical="center"/>
    </xf>
    <xf numFmtId="0" fontId="13" fillId="0" borderId="57" xfId="0" applyFont="1" applyBorder="1" applyAlignment="1">
      <alignment vertical="center"/>
    </xf>
    <xf numFmtId="0" fontId="55" fillId="0" borderId="57" xfId="0" applyFont="1" applyBorder="1" applyAlignment="1">
      <alignment vertical="center" wrapText="1"/>
    </xf>
    <xf numFmtId="0" fontId="80" fillId="0" borderId="14" xfId="0" applyFont="1" applyBorder="1" applyAlignment="1">
      <alignment vertical="center"/>
    </xf>
    <xf numFmtId="0" fontId="81" fillId="0" borderId="14" xfId="0" applyFont="1" applyBorder="1" applyAlignment="1">
      <alignment vertical="center"/>
    </xf>
    <xf numFmtId="0" fontId="81" fillId="0" borderId="14" xfId="0" applyFont="1" applyBorder="1" applyAlignment="1">
      <alignmen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164" fontId="11" fillId="0" borderId="21" xfId="1" applyNumberFormat="1" applyFont="1" applyFill="1" applyBorder="1" applyAlignment="1" applyProtection="1">
      <alignment horizontal="center" vertical="center" wrapText="1"/>
    </xf>
    <xf numFmtId="0" fontId="0" fillId="0" borderId="0" xfId="0" applyAlignment="1">
      <alignment vertical="center" wrapText="1"/>
    </xf>
    <xf numFmtId="0" fontId="0" fillId="5" borderId="0" xfId="0" applyFill="1" applyAlignment="1">
      <alignment vertical="center"/>
    </xf>
    <xf numFmtId="0" fontId="0" fillId="32" borderId="14" xfId="0" applyFill="1" applyBorder="1" applyAlignment="1">
      <alignment vertical="center"/>
    </xf>
    <xf numFmtId="0" fontId="0" fillId="0" borderId="14" xfId="0" applyBorder="1" applyAlignment="1">
      <alignment vertical="center" wrapText="1"/>
    </xf>
    <xf numFmtId="0" fontId="19" fillId="0" borderId="14" xfId="0" applyFont="1" applyBorder="1" applyAlignment="1">
      <alignment vertical="center"/>
    </xf>
    <xf numFmtId="0" fontId="0" fillId="8" borderId="14" xfId="0" applyFill="1" applyBorder="1" applyAlignment="1">
      <alignment vertical="center"/>
    </xf>
    <xf numFmtId="0" fontId="16" fillId="0" borderId="14" xfId="0" applyFont="1" applyBorder="1" applyAlignment="1">
      <alignment vertical="center" wrapText="1"/>
    </xf>
    <xf numFmtId="0" fontId="16" fillId="5" borderId="14" xfId="0" applyFont="1" applyFill="1" applyBorder="1" applyAlignment="1">
      <alignment vertical="center" wrapText="1"/>
    </xf>
    <xf numFmtId="0" fontId="55" fillId="5" borderId="0" xfId="0" applyFont="1" applyFill="1" applyAlignment="1">
      <alignment vertical="center"/>
    </xf>
    <xf numFmtId="0" fontId="0" fillId="0" borderId="57" xfId="0" applyBorder="1" applyAlignment="1">
      <alignment vertical="center"/>
    </xf>
    <xf numFmtId="0" fontId="66" fillId="34" borderId="14" xfId="0" applyFont="1" applyFill="1" applyBorder="1" applyAlignment="1">
      <alignment vertical="center"/>
    </xf>
    <xf numFmtId="0" fontId="55" fillId="34" borderId="14" xfId="0" applyFont="1" applyFill="1" applyBorder="1" applyAlignment="1">
      <alignment vertical="center"/>
    </xf>
    <xf numFmtId="0" fontId="55" fillId="0" borderId="40" xfId="0" applyFont="1" applyBorder="1" applyAlignment="1">
      <alignment vertical="center" wrapText="1"/>
    </xf>
    <xf numFmtId="0" fontId="55" fillId="0" borderId="40" xfId="0" applyFont="1" applyBorder="1" applyAlignment="1">
      <alignment vertical="center"/>
    </xf>
    <xf numFmtId="0" fontId="55" fillId="34" borderId="14" xfId="0" applyFont="1" applyFill="1" applyBorder="1" applyAlignment="1">
      <alignment vertical="center" wrapText="1"/>
    </xf>
    <xf numFmtId="0" fontId="0" fillId="34" borderId="14" xfId="0" applyFill="1" applyBorder="1" applyAlignment="1">
      <alignment vertical="center"/>
    </xf>
    <xf numFmtId="0" fontId="73" fillId="5" borderId="14" xfId="0" applyFont="1" applyFill="1" applyBorder="1" applyAlignment="1">
      <alignment vertical="center"/>
    </xf>
    <xf numFmtId="0" fontId="79" fillId="5" borderId="14" xfId="0" applyFont="1" applyFill="1" applyBorder="1" applyAlignment="1">
      <alignment vertical="center"/>
    </xf>
    <xf numFmtId="0" fontId="55" fillId="0" borderId="26" xfId="0" applyFont="1" applyBorder="1" applyAlignment="1">
      <alignment vertical="center"/>
    </xf>
    <xf numFmtId="0" fontId="55" fillId="0" borderId="25" xfId="0" applyFont="1" applyBorder="1" applyAlignment="1">
      <alignment vertical="center"/>
    </xf>
    <xf numFmtId="0" fontId="66" fillId="34" borderId="11" xfId="0" applyFont="1" applyFill="1" applyBorder="1" applyAlignment="1">
      <alignment vertical="center"/>
    </xf>
    <xf numFmtId="0" fontId="55" fillId="0" borderId="11" xfId="0" applyFont="1" applyBorder="1" applyAlignment="1">
      <alignment vertical="center"/>
    </xf>
    <xf numFmtId="0" fontId="50" fillId="0" borderId="0" xfId="2023" applyFont="1" applyAlignment="1">
      <alignment horizontal="left" vertical="center" wrapText="1"/>
    </xf>
    <xf numFmtId="49" fontId="6" fillId="0" borderId="14" xfId="3" applyNumberFormat="1" applyFont="1" applyBorder="1" applyAlignment="1">
      <alignment horizontal="center" vertical="center" wrapText="1"/>
    </xf>
    <xf numFmtId="0" fontId="2" fillId="32" borderId="57" xfId="0" applyFont="1" applyFill="1" applyBorder="1" applyAlignment="1">
      <alignment vertical="center"/>
    </xf>
    <xf numFmtId="0" fontId="3" fillId="0" borderId="57" xfId="2023" applyBorder="1" applyAlignment="1">
      <alignment vertical="center"/>
    </xf>
    <xf numFmtId="0" fontId="3" fillId="5" borderId="57" xfId="2023" applyFill="1" applyBorder="1" applyAlignment="1">
      <alignment vertical="center"/>
    </xf>
    <xf numFmtId="0" fontId="51" fillId="5" borderId="57" xfId="2023" applyFont="1" applyFill="1" applyBorder="1" applyAlignment="1">
      <alignment vertical="center"/>
    </xf>
    <xf numFmtId="0" fontId="20" fillId="32" borderId="57" xfId="2023" applyFont="1" applyFill="1" applyBorder="1" applyAlignment="1">
      <alignment vertical="center"/>
    </xf>
    <xf numFmtId="0" fontId="3" fillId="0" borderId="0" xfId="2023" applyAlignment="1">
      <alignment vertical="center"/>
    </xf>
    <xf numFmtId="0" fontId="3" fillId="5" borderId="0" xfId="2023" applyFill="1" applyAlignment="1">
      <alignment vertical="center"/>
    </xf>
    <xf numFmtId="0" fontId="3" fillId="0" borderId="23" xfId="2023" applyBorder="1" applyAlignment="1">
      <alignment vertical="center"/>
    </xf>
    <xf numFmtId="0" fontId="55" fillId="29" borderId="14" xfId="0" applyFont="1" applyFill="1" applyBorder="1" applyAlignment="1">
      <alignment vertical="center" wrapText="1"/>
    </xf>
    <xf numFmtId="0" fontId="0" fillId="29" borderId="14" xfId="0" applyFill="1" applyBorder="1" applyAlignment="1">
      <alignment vertical="center"/>
    </xf>
    <xf numFmtId="0" fontId="55" fillId="5" borderId="14" xfId="0" applyFont="1" applyFill="1" applyBorder="1" applyAlignment="1">
      <alignment vertical="center"/>
    </xf>
    <xf numFmtId="0" fontId="60" fillId="0" borderId="14" xfId="0" applyFont="1" applyBorder="1" applyAlignment="1">
      <alignment vertical="center"/>
    </xf>
    <xf numFmtId="0" fontId="3" fillId="0" borderId="26" xfId="2023" applyBorder="1" applyAlignment="1">
      <alignment vertical="center"/>
    </xf>
    <xf numFmtId="0" fontId="3" fillId="0" borderId="14" xfId="2023" applyBorder="1" applyAlignment="1">
      <alignment vertical="center"/>
    </xf>
    <xf numFmtId="0" fontId="55" fillId="39" borderId="14" xfId="0" applyFont="1" applyFill="1" applyBorder="1" applyAlignment="1">
      <alignment vertical="center"/>
    </xf>
    <xf numFmtId="0" fontId="55" fillId="0" borderId="0" xfId="0" applyFont="1" applyAlignment="1">
      <alignment vertical="center" wrapText="1"/>
    </xf>
    <xf numFmtId="0" fontId="55" fillId="41" borderId="0" xfId="0" applyFont="1" applyFill="1" applyAlignment="1">
      <alignment vertical="center"/>
    </xf>
    <xf numFmtId="0" fontId="56" fillId="41" borderId="0" xfId="0" applyFont="1" applyFill="1" applyAlignment="1">
      <alignment vertical="center"/>
    </xf>
    <xf numFmtId="4" fontId="9" fillId="30" borderId="55" xfId="2" applyNumberFormat="1" applyFont="1" applyFill="1" applyBorder="1" applyAlignment="1">
      <alignment horizontal="center" vertical="center"/>
    </xf>
    <xf numFmtId="4" fontId="9" fillId="30" borderId="56" xfId="2" applyNumberFormat="1" applyFont="1" applyFill="1" applyBorder="1" applyAlignment="1">
      <alignment vertical="center"/>
    </xf>
    <xf numFmtId="4" fontId="0" fillId="0" borderId="0" xfId="0" applyNumberFormat="1" applyAlignment="1">
      <alignment horizontal="center" vertical="center"/>
    </xf>
    <xf numFmtId="4" fontId="0" fillId="0" borderId="0" xfId="0" applyNumberFormat="1" applyAlignment="1">
      <alignment horizontal="right" vertical="center"/>
    </xf>
    <xf numFmtId="4" fontId="0" fillId="0" borderId="14" xfId="0" applyNumberFormat="1" applyBorder="1" applyAlignment="1">
      <alignment horizontal="center" vertical="center"/>
    </xf>
    <xf numFmtId="4" fontId="55" fillId="0" borderId="14" xfId="0" applyNumberFormat="1" applyFont="1" applyBorder="1" applyAlignment="1">
      <alignment horizontal="center" vertical="center"/>
    </xf>
    <xf numFmtId="4" fontId="0" fillId="0" borderId="57" xfId="0" applyNumberFormat="1" applyBorder="1" applyAlignment="1">
      <alignment horizontal="center" vertical="center"/>
    </xf>
    <xf numFmtId="4" fontId="3" fillId="0" borderId="23" xfId="9" applyNumberFormat="1" applyFont="1" applyFill="1" applyBorder="1" applyAlignment="1" applyProtection="1">
      <alignment horizontal="right" vertical="center"/>
    </xf>
    <xf numFmtId="4" fontId="6" fillId="36" borderId="57" xfId="9" applyNumberFormat="1" applyFont="1" applyFill="1" applyBorder="1" applyAlignment="1" applyProtection="1">
      <alignment horizontal="right" vertical="center"/>
    </xf>
    <xf numFmtId="4" fontId="55" fillId="39" borderId="14" xfId="0" applyNumberFormat="1" applyFont="1" applyFill="1" applyBorder="1" applyAlignment="1">
      <alignment horizontal="center" vertical="center"/>
    </xf>
    <xf numFmtId="4" fontId="55" fillId="0" borderId="0" xfId="0" applyNumberFormat="1" applyFont="1" applyAlignment="1">
      <alignment horizontal="center" vertical="center"/>
    </xf>
    <xf numFmtId="4" fontId="55" fillId="0" borderId="0" xfId="0" applyNumberFormat="1" applyFont="1" applyAlignment="1">
      <alignment horizontal="right" vertical="center"/>
    </xf>
    <xf numFmtId="4" fontId="55" fillId="41" borderId="0" xfId="0" applyNumberFormat="1" applyFont="1" applyFill="1" applyAlignment="1">
      <alignment horizontal="center" vertical="center"/>
    </xf>
    <xf numFmtId="4" fontId="55" fillId="41" borderId="0" xfId="0" applyNumberFormat="1" applyFont="1" applyFill="1" applyAlignment="1">
      <alignment horizontal="right" vertical="center"/>
    </xf>
    <xf numFmtId="4" fontId="56" fillId="29" borderId="14" xfId="0" applyNumberFormat="1" applyFont="1" applyFill="1" applyBorder="1" applyAlignment="1">
      <alignment horizontal="center" vertical="center"/>
    </xf>
    <xf numFmtId="166" fontId="17" fillId="44" borderId="14" xfId="2" applyNumberFormat="1" applyFont="1" applyFill="1" applyBorder="1" applyAlignment="1">
      <alignment horizontal="left" vertical="center"/>
    </xf>
    <xf numFmtId="49" fontId="17" fillId="44" borderId="14" xfId="2" applyNumberFormat="1" applyFont="1" applyFill="1" applyBorder="1" applyAlignment="1">
      <alignment horizontal="center" vertical="center"/>
    </xf>
    <xf numFmtId="0" fontId="56" fillId="44" borderId="14" xfId="2" applyFont="1" applyFill="1" applyBorder="1" applyAlignment="1">
      <alignment vertical="center" wrapText="1"/>
    </xf>
    <xf numFmtId="0" fontId="17" fillId="44" borderId="14" xfId="2" applyFont="1" applyFill="1" applyBorder="1" applyAlignment="1">
      <alignment vertical="center" wrapText="1"/>
    </xf>
    <xf numFmtId="0" fontId="17" fillId="44" borderId="14" xfId="2" applyFont="1" applyFill="1" applyBorder="1" applyAlignment="1">
      <alignment vertical="center"/>
    </xf>
    <xf numFmtId="4" fontId="8" fillId="45" borderId="14" xfId="9" applyNumberFormat="1" applyFont="1" applyFill="1" applyBorder="1" applyAlignment="1" applyProtection="1">
      <alignment horizontal="right" vertical="center"/>
    </xf>
    <xf numFmtId="0" fontId="0" fillId="43" borderId="14" xfId="0" applyFill="1" applyBorder="1" applyAlignment="1">
      <alignment vertical="center"/>
    </xf>
    <xf numFmtId="0" fontId="0" fillId="43" borderId="14" xfId="0" applyFill="1" applyBorder="1" applyAlignment="1">
      <alignment horizontal="center" vertical="center"/>
    </xf>
    <xf numFmtId="166" fontId="17" fillId="43" borderId="14" xfId="2" applyNumberFormat="1" applyFont="1" applyFill="1" applyBorder="1" applyAlignment="1">
      <alignment horizontal="left" vertical="center"/>
    </xf>
    <xf numFmtId="0" fontId="56" fillId="43" borderId="14" xfId="2" applyFont="1" applyFill="1" applyBorder="1" applyAlignment="1">
      <alignment vertical="center" wrapText="1"/>
    </xf>
    <xf numFmtId="0" fontId="17" fillId="44" borderId="9" xfId="2" applyFont="1" applyFill="1" applyBorder="1" applyAlignment="1">
      <alignment vertical="center"/>
    </xf>
    <xf numFmtId="0" fontId="17" fillId="44" borderId="7" xfId="2" applyFont="1" applyFill="1" applyBorder="1" applyAlignment="1">
      <alignment vertical="center"/>
    </xf>
    <xf numFmtId="166" fontId="6" fillId="44" borderId="14" xfId="2" applyNumberFormat="1" applyFont="1" applyFill="1" applyBorder="1" applyAlignment="1">
      <alignment horizontal="left" vertical="center"/>
    </xf>
    <xf numFmtId="0" fontId="11" fillId="44" borderId="14" xfId="2" applyFont="1" applyFill="1" applyBorder="1" applyAlignment="1">
      <alignment vertical="center" wrapText="1"/>
    </xf>
    <xf numFmtId="0" fontId="17" fillId="44" borderId="15" xfId="2" applyFont="1" applyFill="1" applyBorder="1" applyAlignment="1">
      <alignment vertical="center"/>
    </xf>
    <xf numFmtId="166" fontId="6" fillId="44" borderId="8" xfId="2" applyNumberFormat="1" applyFont="1" applyFill="1" applyBorder="1" applyAlignment="1">
      <alignment horizontal="left" vertical="center"/>
    </xf>
    <xf numFmtId="0" fontId="11" fillId="44" borderId="9" xfId="2" applyFont="1" applyFill="1" applyBorder="1" applyAlignment="1">
      <alignment vertical="center" wrapText="1"/>
    </xf>
    <xf numFmtId="166" fontId="6" fillId="44" borderId="31" xfId="2" applyNumberFormat="1" applyFont="1" applyFill="1" applyBorder="1" applyAlignment="1">
      <alignment horizontal="left" vertical="center"/>
    </xf>
    <xf numFmtId="0" fontId="11" fillId="44" borderId="16" xfId="2" applyFont="1" applyFill="1" applyBorder="1" applyAlignment="1">
      <alignment vertical="center" wrapText="1"/>
    </xf>
    <xf numFmtId="166" fontId="54" fillId="46" borderId="44" xfId="0" applyNumberFormat="1" applyFont="1" applyFill="1" applyBorder="1" applyAlignment="1">
      <alignment horizontal="left" vertical="center"/>
    </xf>
    <xf numFmtId="49" fontId="3" fillId="46" borderId="14" xfId="2" applyNumberFormat="1" applyFill="1" applyBorder="1" applyAlignment="1">
      <alignment horizontal="center" vertical="center" wrapText="1"/>
    </xf>
    <xf numFmtId="0" fontId="13" fillId="46" borderId="13" xfId="2023" applyFont="1" applyFill="1" applyBorder="1" applyAlignment="1">
      <alignment horizontal="left" vertical="center" wrapText="1"/>
    </xf>
    <xf numFmtId="0" fontId="12" fillId="46" borderId="9" xfId="2" applyFont="1" applyFill="1" applyBorder="1" applyAlignment="1">
      <alignment horizontal="center" vertical="center" wrapText="1"/>
    </xf>
    <xf numFmtId="2" fontId="51" fillId="46" borderId="13" xfId="2023" applyNumberFormat="1" applyFont="1" applyFill="1" applyBorder="1" applyAlignment="1">
      <alignment vertical="center"/>
    </xf>
    <xf numFmtId="4" fontId="16" fillId="46" borderId="14" xfId="9" applyNumberFormat="1" applyFont="1" applyFill="1" applyBorder="1" applyAlignment="1" applyProtection="1">
      <alignment horizontal="right" vertical="center"/>
    </xf>
    <xf numFmtId="166" fontId="54" fillId="46" borderId="46" xfId="0" applyNumberFormat="1" applyFont="1" applyFill="1" applyBorder="1" applyAlignment="1">
      <alignment horizontal="left" vertical="center"/>
    </xf>
    <xf numFmtId="49" fontId="3" fillId="46" borderId="23" xfId="2" applyNumberFormat="1" applyFill="1" applyBorder="1" applyAlignment="1">
      <alignment horizontal="center" vertical="center" wrapText="1"/>
    </xf>
    <xf numFmtId="0" fontId="13" fillId="46" borderId="18" xfId="2" applyFont="1" applyFill="1" applyBorder="1" applyAlignment="1">
      <alignment vertical="center" wrapText="1"/>
    </xf>
    <xf numFmtId="2" fontId="51" fillId="46" borderId="28" xfId="2" applyNumberFormat="1" applyFont="1" applyFill="1" applyBorder="1" applyAlignment="1">
      <alignment vertical="center"/>
    </xf>
    <xf numFmtId="4" fontId="3" fillId="46" borderId="9" xfId="2" applyNumberFormat="1" applyFill="1" applyBorder="1" applyAlignment="1">
      <alignment horizontal="center" vertical="center"/>
    </xf>
    <xf numFmtId="166" fontId="54" fillId="46" borderId="57" xfId="0" applyNumberFormat="1" applyFont="1" applyFill="1" applyBorder="1" applyAlignment="1">
      <alignment horizontal="left" vertical="center"/>
    </xf>
    <xf numFmtId="49" fontId="3" fillId="46" borderId="57" xfId="2" applyNumberFormat="1" applyFill="1" applyBorder="1" applyAlignment="1">
      <alignment horizontal="center" vertical="center" wrapText="1"/>
    </xf>
    <xf numFmtId="0" fontId="13" fillId="46" borderId="57" xfId="2" applyFont="1" applyFill="1" applyBorder="1" applyAlignment="1">
      <alignment vertical="center" wrapText="1"/>
    </xf>
    <xf numFmtId="0" fontId="13" fillId="46" borderId="57" xfId="2023" applyFont="1" applyFill="1" applyBorder="1" applyAlignment="1">
      <alignment horizontal="left" vertical="center" wrapText="1"/>
    </xf>
    <xf numFmtId="166" fontId="54" fillId="46" borderId="58" xfId="0" applyNumberFormat="1" applyFont="1" applyFill="1" applyBorder="1" applyAlignment="1">
      <alignment horizontal="left" vertical="center"/>
    </xf>
    <xf numFmtId="49" fontId="3" fillId="46" borderId="25" xfId="2" applyNumberFormat="1" applyFill="1" applyBorder="1" applyAlignment="1">
      <alignment horizontal="center" vertical="center" wrapText="1"/>
    </xf>
    <xf numFmtId="0" fontId="13" fillId="46" borderId="25" xfId="2023" applyFont="1" applyFill="1" applyBorder="1" applyAlignment="1">
      <alignment horizontal="left" vertical="center" wrapText="1"/>
    </xf>
    <xf numFmtId="2" fontId="51" fillId="46" borderId="45" xfId="2023" applyNumberFormat="1" applyFont="1" applyFill="1" applyBorder="1" applyAlignment="1">
      <alignment vertical="center"/>
    </xf>
    <xf numFmtId="0" fontId="13" fillId="46" borderId="23" xfId="2" applyFont="1" applyFill="1" applyBorder="1" applyAlignment="1">
      <alignment vertical="center" wrapText="1"/>
    </xf>
    <xf numFmtId="2" fontId="51" fillId="46" borderId="18" xfId="2" applyNumberFormat="1" applyFont="1" applyFill="1" applyBorder="1" applyAlignment="1">
      <alignment vertical="center"/>
    </xf>
    <xf numFmtId="166" fontId="54" fillId="46" borderId="14" xfId="0" applyNumberFormat="1" applyFont="1" applyFill="1" applyBorder="1" applyAlignment="1">
      <alignment horizontal="left" vertical="center"/>
    </xf>
    <xf numFmtId="0" fontId="13" fillId="46" borderId="14" xfId="2" applyFont="1" applyFill="1" applyBorder="1" applyAlignment="1">
      <alignment vertical="center" wrapText="1"/>
    </xf>
    <xf numFmtId="4" fontId="3" fillId="46" borderId="14" xfId="2" applyNumberFormat="1" applyFill="1" applyBorder="1" applyAlignment="1">
      <alignment horizontal="center" vertical="center"/>
    </xf>
    <xf numFmtId="4" fontId="12" fillId="46" borderId="14" xfId="9" applyNumberFormat="1" applyFont="1" applyFill="1" applyBorder="1" applyAlignment="1" applyProtection="1">
      <alignment horizontal="right" vertical="center"/>
    </xf>
    <xf numFmtId="166" fontId="8" fillId="46" borderId="8" xfId="2" applyNumberFormat="1" applyFont="1" applyFill="1" applyBorder="1" applyAlignment="1">
      <alignment horizontal="left" vertical="center"/>
    </xf>
    <xf numFmtId="166" fontId="3" fillId="46" borderId="29" xfId="2" applyNumberFormat="1" applyFill="1" applyBorder="1" applyAlignment="1">
      <alignment vertical="center" wrapText="1"/>
    </xf>
    <xf numFmtId="0" fontId="0" fillId="46" borderId="14" xfId="0" applyFill="1" applyBorder="1" applyAlignment="1">
      <alignment horizontal="center" vertical="center"/>
    </xf>
    <xf numFmtId="0" fontId="11" fillId="46" borderId="9" xfId="2" applyFont="1" applyFill="1" applyBorder="1" applyAlignment="1">
      <alignment vertical="center"/>
    </xf>
    <xf numFmtId="4" fontId="8" fillId="46" borderId="14" xfId="9" applyNumberFormat="1" applyFont="1" applyFill="1" applyBorder="1" applyAlignment="1" applyProtection="1">
      <alignment horizontal="right" vertical="center"/>
    </xf>
    <xf numFmtId="0" fontId="50" fillId="46" borderId="14" xfId="2023" applyFont="1" applyFill="1" applyBorder="1" applyAlignment="1">
      <alignment horizontal="left" vertical="center" wrapText="1"/>
    </xf>
    <xf numFmtId="4" fontId="52" fillId="46" borderId="14" xfId="2023" applyNumberFormat="1" applyFont="1" applyFill="1" applyBorder="1" applyAlignment="1">
      <alignment horizontal="center" vertical="center"/>
    </xf>
    <xf numFmtId="0" fontId="10" fillId="46" borderId="14" xfId="2" applyFont="1" applyFill="1" applyBorder="1" applyAlignment="1">
      <alignment vertical="center"/>
    </xf>
    <xf numFmtId="0" fontId="10" fillId="46" borderId="57" xfId="2" applyFont="1" applyFill="1" applyBorder="1" applyAlignment="1">
      <alignment vertical="center"/>
    </xf>
    <xf numFmtId="166" fontId="12" fillId="46" borderId="14" xfId="2" applyNumberFormat="1" applyFont="1" applyFill="1" applyBorder="1" applyAlignment="1">
      <alignment horizontal="left" vertical="center"/>
    </xf>
    <xf numFmtId="49" fontId="3" fillId="46" borderId="14" xfId="2" applyNumberFormat="1" applyFill="1" applyBorder="1" applyAlignment="1">
      <alignment horizontal="center" vertical="center"/>
    </xf>
    <xf numFmtId="0" fontId="13" fillId="46" borderId="14" xfId="2" quotePrefix="1" applyFont="1" applyFill="1" applyBorder="1" applyAlignment="1">
      <alignment vertical="center" wrapText="1"/>
    </xf>
    <xf numFmtId="2" fontId="3" fillId="46" borderId="14" xfId="2" applyNumberFormat="1" applyFill="1" applyBorder="1" applyAlignment="1">
      <alignment horizontal="center" vertical="center"/>
    </xf>
    <xf numFmtId="4" fontId="16" fillId="46" borderId="14" xfId="2" applyNumberFormat="1" applyFont="1" applyFill="1" applyBorder="1" applyAlignment="1">
      <alignment horizontal="center" vertical="center"/>
    </xf>
    <xf numFmtId="166" fontId="12" fillId="46" borderId="57" xfId="2" applyNumberFormat="1" applyFont="1" applyFill="1" applyBorder="1" applyAlignment="1">
      <alignment horizontal="left" vertical="center"/>
    </xf>
    <xf numFmtId="49" fontId="3" fillId="46" borderId="57" xfId="2" applyNumberFormat="1" applyFill="1" applyBorder="1" applyAlignment="1">
      <alignment horizontal="center" vertical="center"/>
    </xf>
    <xf numFmtId="0" fontId="77" fillId="46" borderId="57" xfId="2" quotePrefix="1" applyFont="1" applyFill="1" applyBorder="1" applyAlignment="1">
      <alignment vertical="center" wrapText="1"/>
    </xf>
    <xf numFmtId="2" fontId="3" fillId="46" borderId="57" xfId="2" applyNumberFormat="1" applyFill="1" applyBorder="1" applyAlignment="1">
      <alignment horizontal="center" vertical="center"/>
    </xf>
    <xf numFmtId="4" fontId="16" fillId="46" borderId="57" xfId="2" applyNumberFormat="1" applyFont="1" applyFill="1" applyBorder="1" applyAlignment="1">
      <alignment horizontal="center" vertical="center"/>
    </xf>
    <xf numFmtId="0" fontId="13" fillId="46" borderId="57" xfId="2" quotePrefix="1" applyFont="1" applyFill="1" applyBorder="1" applyAlignment="1">
      <alignment vertical="center" wrapText="1"/>
    </xf>
    <xf numFmtId="166" fontId="8" fillId="46" borderId="14" xfId="2" applyNumberFormat="1" applyFont="1" applyFill="1" applyBorder="1" applyAlignment="1">
      <alignment horizontal="left" vertical="center"/>
    </xf>
    <xf numFmtId="0" fontId="20" fillId="46" borderId="14" xfId="2" applyFont="1" applyFill="1" applyBorder="1" applyAlignment="1">
      <alignment horizontal="left" vertical="center" wrapText="1"/>
    </xf>
    <xf numFmtId="0" fontId="6" fillId="46" borderId="7" xfId="2" applyFont="1" applyFill="1" applyBorder="1" applyAlignment="1">
      <alignment horizontal="left" vertical="center"/>
    </xf>
    <xf numFmtId="166" fontId="16" fillId="46" borderId="14" xfId="2" applyNumberFormat="1" applyFont="1" applyFill="1" applyBorder="1" applyAlignment="1">
      <alignment horizontal="left" vertical="center"/>
    </xf>
    <xf numFmtId="49" fontId="16" fillId="46" borderId="14" xfId="2" applyNumberFormat="1" applyFont="1" applyFill="1" applyBorder="1" applyAlignment="1">
      <alignment horizontal="center" vertical="center"/>
    </xf>
    <xf numFmtId="0" fontId="55" fillId="46" borderId="14" xfId="2" applyFont="1" applyFill="1" applyBorder="1" applyAlignment="1">
      <alignment vertical="center" wrapText="1"/>
    </xf>
    <xf numFmtId="0" fontId="16" fillId="46" borderId="14" xfId="2" applyFont="1" applyFill="1" applyBorder="1" applyAlignment="1">
      <alignment horizontal="center" vertical="center" wrapText="1"/>
    </xf>
    <xf numFmtId="0" fontId="16" fillId="46" borderId="14" xfId="2" applyFont="1" applyFill="1" applyBorder="1" applyAlignment="1">
      <alignment horizontal="center" vertical="center"/>
    </xf>
    <xf numFmtId="166" fontId="55" fillId="46" borderId="14" xfId="2" applyNumberFormat="1" applyFont="1" applyFill="1" applyBorder="1" applyAlignment="1">
      <alignment vertical="center" wrapText="1"/>
    </xf>
    <xf numFmtId="4" fontId="16" fillId="46" borderId="14" xfId="2" applyNumberFormat="1" applyFont="1" applyFill="1" applyBorder="1" applyAlignment="1">
      <alignment vertical="center" wrapText="1"/>
    </xf>
    <xf numFmtId="166" fontId="16" fillId="46" borderId="14" xfId="2" applyNumberFormat="1" applyFont="1" applyFill="1" applyBorder="1" applyAlignment="1">
      <alignment horizontal="center" vertical="center" wrapText="1"/>
    </xf>
    <xf numFmtId="0" fontId="11" fillId="46" borderId="14" xfId="2" applyFont="1" applyFill="1" applyBorder="1" applyAlignment="1">
      <alignment vertical="center"/>
    </xf>
    <xf numFmtId="49" fontId="17" fillId="46" borderId="14" xfId="2" applyNumberFormat="1" applyFont="1" applyFill="1" applyBorder="1" applyAlignment="1">
      <alignment horizontal="center" vertical="center"/>
    </xf>
    <xf numFmtId="0" fontId="17" fillId="46" borderId="14" xfId="2" applyFont="1" applyFill="1" applyBorder="1" applyAlignment="1">
      <alignment vertical="center"/>
    </xf>
    <xf numFmtId="166" fontId="16" fillId="46" borderId="14" xfId="2" applyNumberFormat="1" applyFont="1" applyFill="1" applyBorder="1" applyAlignment="1">
      <alignment vertical="center"/>
    </xf>
    <xf numFmtId="4" fontId="10" fillId="46" borderId="14" xfId="2" applyNumberFormat="1" applyFont="1" applyFill="1" applyBorder="1" applyAlignment="1">
      <alignment vertical="center" wrapText="1"/>
    </xf>
    <xf numFmtId="0" fontId="10" fillId="46" borderId="25" xfId="2" applyFont="1" applyFill="1" applyBorder="1" applyAlignment="1">
      <alignment vertical="center"/>
    </xf>
    <xf numFmtId="0" fontId="32" fillId="46" borderId="14" xfId="2" applyFont="1" applyFill="1" applyBorder="1" applyAlignment="1">
      <alignment horizontal="center" vertical="center" wrapText="1"/>
    </xf>
    <xf numFmtId="0" fontId="55" fillId="46" borderId="14" xfId="2" applyFont="1" applyFill="1" applyBorder="1" applyAlignment="1" applyProtection="1">
      <alignment vertical="center" wrapText="1"/>
      <protection locked="0"/>
    </xf>
    <xf numFmtId="166" fontId="69" fillId="46" borderId="14" xfId="2" applyNumberFormat="1" applyFont="1" applyFill="1" applyBorder="1" applyAlignment="1">
      <alignment horizontal="left" vertical="center"/>
    </xf>
    <xf numFmtId="49" fontId="69" fillId="46" borderId="14" xfId="2" applyNumberFormat="1" applyFont="1" applyFill="1" applyBorder="1" applyAlignment="1">
      <alignment horizontal="center" vertical="center"/>
    </xf>
    <xf numFmtId="0" fontId="73" fillId="46" borderId="14" xfId="2" applyFont="1" applyFill="1" applyBorder="1" applyAlignment="1">
      <alignment vertical="center" wrapText="1"/>
    </xf>
    <xf numFmtId="0" fontId="55" fillId="46" borderId="14" xfId="2" applyFont="1" applyFill="1" applyBorder="1" applyAlignment="1">
      <alignment horizontal="center" vertical="center" wrapText="1"/>
    </xf>
    <xf numFmtId="4" fontId="55" fillId="46" borderId="14" xfId="2" applyNumberFormat="1" applyFont="1" applyFill="1" applyBorder="1" applyAlignment="1">
      <alignment vertical="center" wrapText="1"/>
    </xf>
    <xf numFmtId="0" fontId="55" fillId="46" borderId="14" xfId="10" applyFont="1" applyFill="1" applyBorder="1" applyAlignment="1">
      <alignment vertical="center" wrapText="1"/>
    </xf>
    <xf numFmtId="4" fontId="16" fillId="46" borderId="14" xfId="2" applyNumberFormat="1" applyFont="1" applyFill="1" applyBorder="1" applyAlignment="1">
      <alignment horizontal="center" vertical="center" wrapText="1"/>
    </xf>
    <xf numFmtId="0" fontId="16" fillId="46" borderId="14" xfId="3" applyFont="1" applyFill="1" applyBorder="1" applyAlignment="1">
      <alignment horizontal="center" vertical="center" wrapText="1"/>
    </xf>
    <xf numFmtId="0" fontId="16" fillId="46" borderId="14" xfId="3" applyFont="1" applyFill="1" applyBorder="1" applyAlignment="1">
      <alignment horizontal="center" vertical="center"/>
    </xf>
    <xf numFmtId="0" fontId="16" fillId="46" borderId="14" xfId="10" applyFont="1" applyFill="1" applyBorder="1" applyAlignment="1">
      <alignment horizontal="center" vertical="center" wrapText="1"/>
    </xf>
    <xf numFmtId="4" fontId="32" fillId="46" borderId="14" xfId="2" applyNumberFormat="1" applyFont="1" applyFill="1" applyBorder="1" applyAlignment="1">
      <alignment horizontal="center" vertical="center" wrapText="1"/>
    </xf>
    <xf numFmtId="4" fontId="13" fillId="46" borderId="14" xfId="2" applyNumberFormat="1" applyFont="1" applyFill="1" applyBorder="1" applyAlignment="1">
      <alignment vertical="center" wrapText="1"/>
    </xf>
    <xf numFmtId="4" fontId="55" fillId="46" borderId="14" xfId="2" applyNumberFormat="1" applyFont="1" applyFill="1" applyBorder="1" applyAlignment="1">
      <alignment horizontal="center" vertical="center" wrapText="1"/>
    </xf>
    <xf numFmtId="166" fontId="13" fillId="46" borderId="14" xfId="2" applyNumberFormat="1" applyFont="1" applyFill="1" applyBorder="1" applyAlignment="1">
      <alignment vertical="center" wrapText="1"/>
    </xf>
    <xf numFmtId="166" fontId="3" fillId="46" borderId="14" xfId="2" applyNumberFormat="1" applyFill="1" applyBorder="1" applyAlignment="1">
      <alignment horizontal="center" vertical="center" wrapText="1"/>
    </xf>
    <xf numFmtId="49" fontId="16" fillId="46" borderId="57" xfId="2" applyNumberFormat="1" applyFont="1" applyFill="1" applyBorder="1" applyAlignment="1">
      <alignment horizontal="center" vertical="center"/>
    </xf>
    <xf numFmtId="166" fontId="55" fillId="46" borderId="57" xfId="2" applyNumberFormat="1" applyFont="1" applyFill="1" applyBorder="1" applyAlignment="1">
      <alignment vertical="center" wrapText="1"/>
    </xf>
    <xf numFmtId="0" fontId="0" fillId="46" borderId="28" xfId="2" applyFont="1" applyFill="1" applyBorder="1" applyAlignment="1" applyProtection="1">
      <alignment vertical="center" wrapText="1"/>
      <protection locked="0"/>
    </xf>
    <xf numFmtId="4" fontId="8" fillId="2" borderId="9" xfId="2" applyNumberFormat="1" applyFont="1" applyFill="1" applyBorder="1" applyAlignment="1">
      <alignment horizontal="right" vertical="center"/>
    </xf>
    <xf numFmtId="4" fontId="8" fillId="36" borderId="61" xfId="9" applyNumberFormat="1" applyFont="1" applyFill="1" applyBorder="1" applyAlignment="1" applyProtection="1">
      <alignment horizontal="right" vertical="center"/>
    </xf>
    <xf numFmtId="0" fontId="11" fillId="33" borderId="63" xfId="2" applyFont="1" applyFill="1" applyBorder="1" applyAlignment="1">
      <alignment vertical="center" wrapText="1"/>
    </xf>
    <xf numFmtId="166" fontId="6" fillId="33" borderId="62" xfId="2" applyNumberFormat="1" applyFont="1" applyFill="1" applyBorder="1" applyAlignment="1">
      <alignment horizontal="left" vertical="center"/>
    </xf>
    <xf numFmtId="2" fontId="3" fillId="0" borderId="18" xfId="2" applyNumberFormat="1" applyBorder="1" applyAlignment="1">
      <alignment horizontal="center" vertical="center"/>
    </xf>
    <xf numFmtId="0" fontId="29" fillId="0" borderId="23" xfId="2" applyFont="1" applyBorder="1" applyAlignment="1">
      <alignment horizontal="center" vertical="center" wrapText="1"/>
    </xf>
    <xf numFmtId="49" fontId="3" fillId="0" borderId="7" xfId="2" applyNumberFormat="1" applyBorder="1" applyAlignment="1">
      <alignment horizontal="center" vertical="center" wrapText="1"/>
    </xf>
    <xf numFmtId="166" fontId="12" fillId="46" borderId="6" xfId="2" applyNumberFormat="1" applyFont="1" applyFill="1" applyBorder="1" applyAlignment="1">
      <alignment horizontal="left" vertical="center"/>
    </xf>
    <xf numFmtId="4" fontId="8" fillId="45" borderId="61" xfId="9" applyNumberFormat="1" applyFont="1" applyFill="1" applyBorder="1" applyAlignment="1" applyProtection="1">
      <alignment horizontal="right" vertical="center"/>
    </xf>
    <xf numFmtId="0" fontId="11" fillId="44" borderId="63" xfId="2" applyFont="1" applyFill="1" applyBorder="1" applyAlignment="1">
      <alignment vertical="center" wrapText="1"/>
    </xf>
    <xf numFmtId="166" fontId="6" fillId="44" borderId="62" xfId="2" applyNumberFormat="1" applyFont="1" applyFill="1" applyBorder="1" applyAlignment="1">
      <alignment horizontal="left" vertical="center"/>
    </xf>
    <xf numFmtId="0" fontId="3" fillId="0" borderId="1" xfId="2" applyBorder="1" applyAlignment="1">
      <alignment horizontal="center" vertical="center" wrapText="1"/>
    </xf>
    <xf numFmtId="0" fontId="3" fillId="0" borderId="23" xfId="2" applyBorder="1" applyAlignment="1">
      <alignment horizontal="center" vertical="center" wrapText="1"/>
    </xf>
    <xf numFmtId="0" fontId="30" fillId="0" borderId="23" xfId="2" applyFont="1" applyBorder="1" applyAlignment="1">
      <alignment horizontal="center" vertical="center" wrapText="1"/>
    </xf>
    <xf numFmtId="0" fontId="13" fillId="0" borderId="23" xfId="2" applyFont="1" applyBorder="1" applyAlignment="1">
      <alignment horizontal="left" vertical="center" wrapText="1"/>
    </xf>
    <xf numFmtId="49" fontId="3" fillId="0" borderId="23" xfId="2" applyNumberFormat="1" applyBorder="1" applyAlignment="1">
      <alignment horizontal="center" vertical="center"/>
    </xf>
    <xf numFmtId="0" fontId="3" fillId="0" borderId="57" xfId="256" applyNumberFormat="1" applyFont="1" applyFill="1" applyBorder="1" applyAlignment="1" applyProtection="1">
      <alignment horizontal="center" vertical="center" wrapText="1"/>
    </xf>
    <xf numFmtId="0" fontId="3" fillId="0" borderId="23" xfId="288" applyBorder="1" applyAlignment="1" applyProtection="1">
      <alignment horizontal="center" vertical="center" wrapText="1"/>
      <protection locked="0"/>
    </xf>
    <xf numFmtId="0" fontId="3" fillId="0" borderId="57" xfId="288" applyBorder="1" applyAlignment="1" applyProtection="1">
      <alignment horizontal="center" vertical="center" wrapText="1"/>
      <protection locked="0"/>
    </xf>
    <xf numFmtId="4" fontId="12" fillId="0" borderId="23" xfId="9" applyNumberFormat="1" applyFont="1" applyFill="1" applyBorder="1" applyAlignment="1" applyProtection="1">
      <alignment horizontal="right" vertical="center"/>
    </xf>
    <xf numFmtId="166" fontId="12" fillId="50" borderId="14" xfId="2" applyNumberFormat="1" applyFont="1" applyFill="1" applyBorder="1" applyAlignment="1">
      <alignment horizontal="left" vertical="center"/>
    </xf>
    <xf numFmtId="166" fontId="12" fillId="50" borderId="8" xfId="2" applyNumberFormat="1" applyFont="1" applyFill="1" applyBorder="1" applyAlignment="1">
      <alignment horizontal="left" vertical="center"/>
    </xf>
    <xf numFmtId="166" fontId="17" fillId="50" borderId="3" xfId="2" applyNumberFormat="1" applyFont="1" applyFill="1" applyBorder="1" applyAlignment="1">
      <alignment horizontal="left" vertical="center"/>
    </xf>
    <xf numFmtId="166" fontId="17" fillId="50" borderId="8" xfId="2" applyNumberFormat="1" applyFont="1" applyFill="1" applyBorder="1" applyAlignment="1">
      <alignment horizontal="left" vertical="center"/>
    </xf>
    <xf numFmtId="166" fontId="12" fillId="47" borderId="14" xfId="2" applyNumberFormat="1" applyFont="1" applyFill="1" applyBorder="1" applyAlignment="1">
      <alignment horizontal="left" vertical="center"/>
    </xf>
    <xf numFmtId="0" fontId="56" fillId="47" borderId="14" xfId="0" applyFont="1" applyFill="1" applyBorder="1" applyAlignment="1">
      <alignment horizontal="center" vertical="center"/>
    </xf>
    <xf numFmtId="0" fontId="55" fillId="47" borderId="14" xfId="0" applyFont="1" applyFill="1" applyBorder="1" applyAlignment="1">
      <alignment vertical="center"/>
    </xf>
    <xf numFmtId="0" fontId="3" fillId="47" borderId="28" xfId="2" applyFill="1" applyBorder="1" applyAlignment="1">
      <alignment horizontal="center" vertical="center" wrapText="1"/>
    </xf>
    <xf numFmtId="0" fontId="3" fillId="47" borderId="0" xfId="2023" applyFill="1" applyAlignment="1">
      <alignment vertical="center"/>
    </xf>
    <xf numFmtId="0" fontId="3" fillId="47" borderId="9" xfId="2" applyFill="1" applyBorder="1" applyAlignment="1">
      <alignment horizontal="center" vertical="center" wrapText="1"/>
    </xf>
    <xf numFmtId="0" fontId="29" fillId="47" borderId="28" xfId="2" applyFont="1" applyFill="1" applyBorder="1" applyAlignment="1">
      <alignment horizontal="center" vertical="center" wrapText="1"/>
    </xf>
    <xf numFmtId="0" fontId="20" fillId="48" borderId="9" xfId="2" applyFont="1" applyFill="1" applyBorder="1" applyAlignment="1">
      <alignment vertical="center" wrapText="1"/>
    </xf>
    <xf numFmtId="0" fontId="3" fillId="47" borderId="57" xfId="2023" applyFill="1" applyBorder="1" applyAlignment="1">
      <alignment vertical="center"/>
    </xf>
    <xf numFmtId="4" fontId="12" fillId="47" borderId="57" xfId="9" applyNumberFormat="1" applyFont="1" applyFill="1" applyBorder="1" applyAlignment="1" applyProtection="1">
      <alignment horizontal="right" vertical="center"/>
    </xf>
    <xf numFmtId="0" fontId="3" fillId="47" borderId="9" xfId="2" applyFill="1" applyBorder="1" applyAlignment="1">
      <alignment horizontal="center" vertical="center"/>
    </xf>
    <xf numFmtId="0" fontId="6" fillId="47" borderId="28" xfId="2" applyFont="1" applyFill="1" applyBorder="1" applyAlignment="1">
      <alignment horizontal="center" vertical="center"/>
    </xf>
    <xf numFmtId="49" fontId="3" fillId="47" borderId="9" xfId="2" applyNumberFormat="1" applyFill="1" applyBorder="1" applyAlignment="1">
      <alignment horizontal="center" vertical="center"/>
    </xf>
    <xf numFmtId="166" fontId="3" fillId="47" borderId="8" xfId="2" applyNumberFormat="1" applyFill="1" applyBorder="1" applyAlignment="1">
      <alignment horizontal="left" vertical="center"/>
    </xf>
    <xf numFmtId="4" fontId="3" fillId="47" borderId="57" xfId="9" applyNumberFormat="1" applyFont="1" applyFill="1" applyBorder="1" applyAlignment="1" applyProtection="1">
      <alignment horizontal="right" vertical="center"/>
    </xf>
    <xf numFmtId="0" fontId="3" fillId="47" borderId="57" xfId="2" applyFill="1" applyBorder="1" applyAlignment="1">
      <alignment horizontal="center" vertical="center"/>
    </xf>
    <xf numFmtId="0" fontId="6" fillId="47" borderId="13" xfId="2" applyFont="1" applyFill="1" applyBorder="1" applyAlignment="1">
      <alignment horizontal="center" vertical="center"/>
    </xf>
    <xf numFmtId="0" fontId="6" fillId="47" borderId="57" xfId="2" applyFont="1" applyFill="1" applyBorder="1" applyAlignment="1">
      <alignment horizontal="center" vertical="center" wrapText="1"/>
    </xf>
    <xf numFmtId="166" fontId="3" fillId="47" borderId="47" xfId="2" applyNumberFormat="1" applyFill="1" applyBorder="1" applyAlignment="1">
      <alignment horizontal="left" vertical="center"/>
    </xf>
    <xf numFmtId="49" fontId="3" fillId="47" borderId="57" xfId="2" applyNumberFormat="1" applyFill="1" applyBorder="1" applyAlignment="1">
      <alignment horizontal="center" vertical="center"/>
    </xf>
    <xf numFmtId="0" fontId="0" fillId="0" borderId="65" xfId="0" applyBorder="1" applyAlignment="1">
      <alignment horizontal="center"/>
    </xf>
    <xf numFmtId="0" fontId="0" fillId="0" borderId="64" xfId="0" applyBorder="1" applyAlignment="1">
      <alignment horizontal="center"/>
    </xf>
    <xf numFmtId="0" fontId="22" fillId="0" borderId="60" xfId="0" applyFont="1" applyBorder="1" applyAlignment="1">
      <alignment horizontal="center"/>
    </xf>
    <xf numFmtId="0" fontId="20" fillId="35" borderId="57" xfId="2" applyFont="1" applyFill="1" applyBorder="1" applyAlignment="1">
      <alignment vertical="center" wrapText="1"/>
    </xf>
    <xf numFmtId="0" fontId="12" fillId="0" borderId="60" xfId="2" applyFont="1" applyBorder="1" applyAlignment="1">
      <alignment horizontal="center" vertical="center" wrapText="1"/>
    </xf>
    <xf numFmtId="4" fontId="3" fillId="0" borderId="60" xfId="2" applyNumberFormat="1" applyBorder="1" applyAlignment="1">
      <alignment horizontal="center" vertical="center" wrapText="1"/>
    </xf>
    <xf numFmtId="4" fontId="55" fillId="0" borderId="60" xfId="2" applyNumberFormat="1" applyFont="1" applyBorder="1" applyAlignment="1">
      <alignment horizontal="center" vertical="center"/>
    </xf>
    <xf numFmtId="0" fontId="0" fillId="0" borderId="66" xfId="0" applyBorder="1"/>
    <xf numFmtId="0" fontId="0" fillId="0" borderId="67" xfId="0" applyBorder="1"/>
    <xf numFmtId="0" fontId="0" fillId="0" borderId="70" xfId="0" applyBorder="1" applyAlignment="1">
      <alignment horizontal="center"/>
    </xf>
    <xf numFmtId="0" fontId="0" fillId="0" borderId="71" xfId="0" applyBorder="1" applyAlignment="1">
      <alignment horizontal="center"/>
    </xf>
    <xf numFmtId="0" fontId="0" fillId="0" borderId="60" xfId="0" applyBorder="1" applyAlignment="1">
      <alignment horizontal="center" vertical="center"/>
    </xf>
    <xf numFmtId="0" fontId="0" fillId="0" borderId="60" xfId="0" quotePrefix="1" applyBorder="1" applyAlignment="1">
      <alignment horizontal="center" vertical="center"/>
    </xf>
    <xf numFmtId="10" fontId="0" fillId="0" borderId="0" xfId="0" applyNumberFormat="1" applyAlignment="1">
      <alignment vertical="center"/>
    </xf>
    <xf numFmtId="0" fontId="0" fillId="0" borderId="60" xfId="0" applyBorder="1" applyAlignment="1">
      <alignment vertical="center"/>
    </xf>
    <xf numFmtId="0" fontId="0" fillId="0" borderId="60" xfId="0" quotePrefix="1" applyBorder="1" applyAlignment="1">
      <alignment vertical="center"/>
    </xf>
    <xf numFmtId="16" fontId="0" fillId="0" borderId="60" xfId="0" quotePrefix="1" applyNumberFormat="1" applyBorder="1" applyAlignment="1">
      <alignment vertical="center"/>
    </xf>
    <xf numFmtId="49" fontId="0" fillId="0" borderId="60" xfId="0" quotePrefix="1" applyNumberFormat="1" applyBorder="1" applyAlignment="1">
      <alignment vertical="center"/>
    </xf>
    <xf numFmtId="0" fontId="2" fillId="0" borderId="78" xfId="2144" applyBorder="1" applyAlignment="1">
      <alignment vertical="center"/>
    </xf>
    <xf numFmtId="0" fontId="2" fillId="0" borderId="79" xfId="2144" applyBorder="1" applyAlignment="1">
      <alignment vertical="center"/>
    </xf>
    <xf numFmtId="0" fontId="2" fillId="0" borderId="80" xfId="2144" applyBorder="1" applyAlignment="1">
      <alignment vertical="center"/>
    </xf>
    <xf numFmtId="0" fontId="86" fillId="0" borderId="77" xfId="2144" applyFont="1" applyBorder="1" applyAlignment="1">
      <alignment horizontal="center" vertical="center"/>
    </xf>
    <xf numFmtId="0" fontId="2" fillId="0" borderId="60" xfId="2144" applyBorder="1" applyAlignment="1">
      <alignment horizontal="right" vertical="center"/>
    </xf>
    <xf numFmtId="0" fontId="0" fillId="0" borderId="60" xfId="0" applyBorder="1" applyAlignment="1">
      <alignment horizontal="right" vertical="center"/>
    </xf>
    <xf numFmtId="0" fontId="22" fillId="0" borderId="60" xfId="0" applyFont="1" applyBorder="1" applyAlignment="1">
      <alignment horizontal="center" vertical="center"/>
    </xf>
    <xf numFmtId="0" fontId="22" fillId="0" borderId="60" xfId="0" applyFont="1" applyBorder="1" applyAlignment="1">
      <alignment horizontal="center" vertical="center" wrapText="1"/>
    </xf>
    <xf numFmtId="49" fontId="89" fillId="0" borderId="0" xfId="0" applyNumberFormat="1" applyFont="1" applyAlignment="1">
      <alignment horizontal="left" vertical="top"/>
    </xf>
    <xf numFmtId="4" fontId="89" fillId="0" borderId="0" xfId="0" applyNumberFormat="1" applyFont="1" applyAlignment="1">
      <alignment horizontal="right" vertical="top"/>
    </xf>
    <xf numFmtId="49" fontId="89" fillId="0" borderId="0" xfId="0" applyNumberFormat="1" applyFont="1" applyAlignment="1">
      <alignment horizontal="center" vertical="top"/>
    </xf>
    <xf numFmtId="0" fontId="89" fillId="0" borderId="0" xfId="0" applyFont="1"/>
    <xf numFmtId="4" fontId="0" fillId="0" borderId="0" xfId="0" applyNumberFormat="1" applyAlignment="1">
      <alignment horizontal="right" vertical="top"/>
    </xf>
    <xf numFmtId="49" fontId="0" fillId="0" borderId="0" xfId="0" applyNumberFormat="1" applyAlignment="1">
      <alignment horizontal="left" vertical="top"/>
    </xf>
    <xf numFmtId="0" fontId="89" fillId="52" borderId="0" xfId="0" applyFont="1" applyFill="1"/>
    <xf numFmtId="0" fontId="91" fillId="0" borderId="0" xfId="0" applyFont="1"/>
    <xf numFmtId="4" fontId="89" fillId="0" borderId="0" xfId="0" applyNumberFormat="1" applyFont="1" applyAlignment="1">
      <alignment horizontal="center" vertical="top"/>
    </xf>
    <xf numFmtId="0" fontId="89" fillId="0" borderId="0" xfId="0" applyFont="1" applyAlignment="1">
      <alignment horizontal="center" vertical="top"/>
    </xf>
    <xf numFmtId="0" fontId="89" fillId="0" borderId="0" xfId="0" applyFont="1" applyAlignment="1">
      <alignment horizontal="left"/>
    </xf>
    <xf numFmtId="0" fontId="92" fillId="0" borderId="81" xfId="0" applyFont="1" applyBorder="1"/>
    <xf numFmtId="4" fontId="92" fillId="0" borderId="82" xfId="0" applyNumberFormat="1" applyFont="1" applyBorder="1" applyAlignment="1">
      <alignment horizontal="right" vertical="top"/>
    </xf>
    <xf numFmtId="49" fontId="89" fillId="0" borderId="0" xfId="0" applyNumberFormat="1" applyFont="1"/>
    <xf numFmtId="4" fontId="93" fillId="0" borderId="0" xfId="0" applyNumberFormat="1" applyFont="1" applyAlignment="1">
      <alignment horizontal="right" vertical="top"/>
    </xf>
    <xf numFmtId="0" fontId="90" fillId="0" borderId="0" xfId="0" applyFont="1"/>
    <xf numFmtId="49" fontId="90" fillId="52" borderId="0" xfId="0" applyNumberFormat="1" applyFont="1" applyFill="1" applyAlignment="1">
      <alignment horizontal="left" vertical="top"/>
    </xf>
    <xf numFmtId="4" fontId="90" fillId="52" borderId="0" xfId="0" applyNumberFormat="1" applyFont="1" applyFill="1" applyAlignment="1">
      <alignment horizontal="right" vertical="top"/>
    </xf>
    <xf numFmtId="49" fontId="0" fillId="52" borderId="0" xfId="0" applyNumberFormat="1" applyFill="1"/>
    <xf numFmtId="49" fontId="90" fillId="0" borderId="83" xfId="0" applyNumberFormat="1" applyFont="1" applyBorder="1" applyAlignment="1">
      <alignment horizontal="left" vertical="top"/>
    </xf>
    <xf numFmtId="4" fontId="90" fillId="0" borderId="83" xfId="0" applyNumberFormat="1" applyFont="1" applyBorder="1" applyAlignment="1">
      <alignment horizontal="right" vertical="top"/>
    </xf>
    <xf numFmtId="49" fontId="91" fillId="53" borderId="84" xfId="0" applyNumberFormat="1" applyFont="1" applyFill="1" applyBorder="1" applyAlignment="1">
      <alignment horizontal="left" vertical="top"/>
    </xf>
    <xf numFmtId="4" fontId="92" fillId="53" borderId="84" xfId="0" applyNumberFormat="1" applyFont="1" applyFill="1" applyBorder="1" applyAlignment="1">
      <alignment horizontal="left" vertical="top"/>
    </xf>
    <xf numFmtId="4" fontId="89" fillId="53" borderId="84" xfId="0" applyNumberFormat="1" applyFont="1" applyFill="1" applyBorder="1" applyAlignment="1">
      <alignment horizontal="right" vertical="top"/>
    </xf>
    <xf numFmtId="4" fontId="94" fillId="0" borderId="0" xfId="0" applyNumberFormat="1" applyFont="1" applyAlignment="1">
      <alignment horizontal="right" vertical="top"/>
    </xf>
    <xf numFmtId="49" fontId="4" fillId="0" borderId="0" xfId="0" applyNumberFormat="1" applyFont="1" applyAlignment="1">
      <alignment horizontal="left" vertical="top"/>
    </xf>
    <xf numFmtId="172" fontId="97" fillId="0" borderId="85" xfId="1" applyNumberFormat="1" applyFont="1" applyBorder="1" applyProtection="1">
      <protection locked="0"/>
    </xf>
    <xf numFmtId="173" fontId="97" fillId="0" borderId="84" xfId="1" applyNumberFormat="1" applyFont="1" applyBorder="1" applyProtection="1">
      <protection locked="0"/>
    </xf>
    <xf numFmtId="172" fontId="97" fillId="0" borderId="86" xfId="1" applyNumberFormat="1" applyFont="1" applyBorder="1" applyProtection="1">
      <protection locked="0"/>
    </xf>
    <xf numFmtId="174" fontId="98" fillId="0" borderId="88" xfId="0" applyNumberFormat="1" applyFont="1" applyBorder="1" applyProtection="1">
      <protection locked="0"/>
    </xf>
    <xf numFmtId="172" fontId="98" fillId="0" borderId="88" xfId="1" applyNumberFormat="1" applyFont="1" applyBorder="1" applyProtection="1">
      <protection locked="0"/>
    </xf>
    <xf numFmtId="174" fontId="97" fillId="0" borderId="90" xfId="0" applyNumberFormat="1" applyFont="1" applyBorder="1" applyProtection="1">
      <protection locked="0"/>
    </xf>
    <xf numFmtId="172" fontId="97" fillId="0" borderId="69" xfId="1" applyNumberFormat="1" applyFont="1" applyBorder="1" applyProtection="1">
      <protection locked="0"/>
    </xf>
    <xf numFmtId="174" fontId="97" fillId="0" borderId="68" xfId="0" applyNumberFormat="1" applyFont="1" applyBorder="1" applyProtection="1">
      <protection locked="0"/>
    </xf>
    <xf numFmtId="172" fontId="97" fillId="0" borderId="89" xfId="1" applyNumberFormat="1" applyFont="1" applyBorder="1" applyProtection="1">
      <protection locked="0"/>
    </xf>
    <xf numFmtId="0" fontId="98" fillId="0" borderId="77" xfId="0" applyFont="1" applyBorder="1" applyAlignment="1" applyProtection="1">
      <alignment horizontal="center"/>
      <protection locked="0"/>
    </xf>
    <xf numFmtId="0" fontId="99" fillId="0" borderId="84" xfId="0" applyFont="1" applyBorder="1" applyAlignment="1" applyProtection="1">
      <alignment horizontal="center"/>
      <protection locked="0"/>
    </xf>
    <xf numFmtId="175" fontId="98" fillId="0" borderId="77" xfId="2145" applyNumberFormat="1" applyFont="1" applyBorder="1" applyAlignment="1" applyProtection="1">
      <alignment horizontal="right"/>
      <protection locked="0"/>
    </xf>
    <xf numFmtId="175" fontId="97" fillId="0" borderId="77" xfId="2145" applyNumberFormat="1" applyFont="1" applyBorder="1" applyAlignment="1" applyProtection="1">
      <alignment horizontal="right"/>
      <protection locked="0"/>
    </xf>
    <xf numFmtId="0" fontId="100" fillId="0" borderId="50" xfId="0" applyFont="1" applyBorder="1" applyAlignment="1" applyProtection="1">
      <alignment horizontal="center"/>
      <protection locked="0"/>
    </xf>
    <xf numFmtId="0" fontId="100" fillId="0" borderId="93" xfId="0" applyFont="1" applyBorder="1" applyAlignment="1" applyProtection="1">
      <alignment horizontal="center"/>
      <protection locked="0"/>
    </xf>
    <xf numFmtId="0" fontId="100" fillId="0" borderId="73" xfId="0" applyFont="1" applyBorder="1" applyAlignment="1" applyProtection="1">
      <alignment horizontal="center"/>
      <protection locked="0"/>
    </xf>
    <xf numFmtId="171" fontId="98" fillId="0" borderId="94" xfId="1" applyNumberFormat="1" applyFont="1" applyBorder="1" applyAlignment="1" applyProtection="1">
      <alignment horizontal="center"/>
      <protection locked="0"/>
    </xf>
    <xf numFmtId="0" fontId="22" fillId="0" borderId="0" xfId="0" applyFont="1"/>
    <xf numFmtId="0" fontId="0" fillId="0" borderId="89" xfId="0" applyBorder="1"/>
    <xf numFmtId="0" fontId="0" fillId="0" borderId="69" xfId="0" applyBorder="1"/>
    <xf numFmtId="0" fontId="22" fillId="0" borderId="90" xfId="0" applyFont="1" applyBorder="1"/>
    <xf numFmtId="0" fontId="22" fillId="0" borderId="95" xfId="0" applyFont="1" applyBorder="1"/>
    <xf numFmtId="0" fontId="0" fillId="0" borderId="96" xfId="0" applyBorder="1"/>
    <xf numFmtId="0" fontId="22" fillId="0" borderId="64" xfId="0" applyFont="1" applyBorder="1"/>
    <xf numFmtId="0" fontId="0" fillId="0" borderId="65" xfId="0" applyBorder="1"/>
    <xf numFmtId="49" fontId="5" fillId="30" borderId="50" xfId="2" applyNumberFormat="1" applyFont="1" applyFill="1" applyBorder="1" applyAlignment="1">
      <alignment vertical="center"/>
    </xf>
    <xf numFmtId="49" fontId="61" fillId="30" borderId="0" xfId="2" applyNumberFormat="1" applyFont="1" applyFill="1" applyAlignment="1">
      <alignment vertical="center"/>
    </xf>
    <xf numFmtId="49" fontId="61" fillId="30" borderId="53" xfId="2" applyNumberFormat="1" applyFont="1" applyFill="1" applyBorder="1" applyAlignment="1">
      <alignment vertical="center"/>
    </xf>
    <xf numFmtId="49" fontId="62" fillId="30" borderId="0" xfId="2" applyNumberFormat="1" applyFont="1" applyFill="1" applyAlignment="1">
      <alignment vertical="center"/>
    </xf>
    <xf numFmtId="49" fontId="62" fillId="30" borderId="53" xfId="2" applyNumberFormat="1" applyFont="1" applyFill="1" applyBorder="1" applyAlignment="1">
      <alignment vertical="center"/>
    </xf>
    <xf numFmtId="49" fontId="63" fillId="30" borderId="0" xfId="1" applyNumberFormat="1" applyFont="1" applyFill="1" applyBorder="1" applyAlignment="1" applyProtection="1">
      <alignment vertical="center"/>
    </xf>
    <xf numFmtId="49" fontId="63" fillId="30" borderId="53" xfId="1" applyNumberFormat="1" applyFont="1" applyFill="1" applyBorder="1" applyAlignment="1" applyProtection="1">
      <alignment vertical="center"/>
    </xf>
    <xf numFmtId="176" fontId="98" fillId="0" borderId="89" xfId="1" applyNumberFormat="1" applyFont="1" applyBorder="1" applyProtection="1">
      <protection locked="0"/>
    </xf>
    <xf numFmtId="176" fontId="97" fillId="0" borderId="89" xfId="1" applyNumberFormat="1" applyFont="1" applyBorder="1" applyProtection="1">
      <protection locked="0"/>
    </xf>
    <xf numFmtId="0" fontId="97" fillId="0" borderId="101" xfId="0" applyFont="1" applyBorder="1" applyProtection="1">
      <protection locked="0"/>
    </xf>
    <xf numFmtId="0" fontId="97" fillId="0" borderId="101" xfId="0" applyFont="1" applyBorder="1" applyAlignment="1" applyProtection="1">
      <alignment horizontal="center"/>
      <protection locked="0"/>
    </xf>
    <xf numFmtId="0" fontId="98" fillId="0" borderId="80" xfId="1" applyNumberFormat="1" applyFont="1" applyBorder="1" applyProtection="1">
      <protection locked="0"/>
    </xf>
    <xf numFmtId="0" fontId="98" fillId="0" borderId="79" xfId="1" applyNumberFormat="1" applyFont="1" applyBorder="1" applyProtection="1">
      <protection locked="0"/>
    </xf>
    <xf numFmtId="0" fontId="98" fillId="0" borderId="94" xfId="1" applyNumberFormat="1" applyFont="1" applyBorder="1" applyProtection="1">
      <protection locked="0"/>
    </xf>
    <xf numFmtId="0" fontId="98" fillId="0" borderId="80" xfId="1" applyNumberFormat="1" applyFont="1" applyBorder="1" applyAlignment="1" applyProtection="1">
      <alignment horizontal="center"/>
      <protection locked="0"/>
    </xf>
    <xf numFmtId="0" fontId="98" fillId="0" borderId="79" xfId="1" applyNumberFormat="1" applyFont="1" applyBorder="1" applyAlignment="1" applyProtection="1">
      <alignment horizontal="center"/>
      <protection locked="0"/>
    </xf>
    <xf numFmtId="0" fontId="14" fillId="0" borderId="0" xfId="0" applyFont="1" applyAlignment="1">
      <alignment horizontal="left" vertical="center" wrapText="1"/>
    </xf>
    <xf numFmtId="0" fontId="22" fillId="0" borderId="68" xfId="0" applyFont="1" applyBorder="1" applyAlignment="1">
      <alignment vertical="center"/>
    </xf>
    <xf numFmtId="0" fontId="0" fillId="0" borderId="89" xfId="0" applyBorder="1" applyAlignment="1">
      <alignment vertical="center"/>
    </xf>
    <xf numFmtId="0" fontId="0" fillId="0" borderId="69" xfId="0" applyBorder="1" applyAlignment="1">
      <alignment vertical="center"/>
    </xf>
    <xf numFmtId="177" fontId="92" fillId="0" borderId="82" xfId="0" applyNumberFormat="1" applyFont="1" applyBorder="1" applyAlignment="1">
      <alignment horizontal="right" vertical="top"/>
    </xf>
    <xf numFmtId="177" fontId="93" fillId="0" borderId="0" xfId="0" applyNumberFormat="1" applyFont="1" applyAlignment="1">
      <alignment horizontal="right" vertical="top"/>
    </xf>
    <xf numFmtId="49" fontId="92" fillId="0" borderId="103" xfId="0" applyNumberFormat="1" applyFont="1" applyBorder="1"/>
    <xf numFmtId="49" fontId="92" fillId="0" borderId="19" xfId="0" applyNumberFormat="1" applyFont="1" applyBorder="1"/>
    <xf numFmtId="0" fontId="92" fillId="0" borderId="102" xfId="0" applyFont="1" applyBorder="1"/>
    <xf numFmtId="4" fontId="92" fillId="0" borderId="104" xfId="0" applyNumberFormat="1" applyFont="1" applyBorder="1" applyAlignment="1">
      <alignment horizontal="right" vertical="top"/>
    </xf>
    <xf numFmtId="49" fontId="89" fillId="0" borderId="104" xfId="0" applyNumberFormat="1" applyFont="1" applyBorder="1" applyAlignment="1">
      <alignment horizontal="left" vertical="top"/>
    </xf>
    <xf numFmtId="0" fontId="6" fillId="47" borderId="60" xfId="2" applyFont="1" applyFill="1" applyBorder="1" applyAlignment="1">
      <alignment horizontal="center" vertical="center"/>
    </xf>
    <xf numFmtId="0" fontId="90" fillId="0" borderId="60" xfId="0" applyFont="1" applyBorder="1" applyAlignment="1">
      <alignment horizontal="center" vertical="center"/>
    </xf>
    <xf numFmtId="4" fontId="89" fillId="0" borderId="60" xfId="0" applyNumberFormat="1" applyFont="1" applyBorder="1" applyAlignment="1">
      <alignment horizontal="center" vertical="center"/>
    </xf>
    <xf numFmtId="4" fontId="89" fillId="0" borderId="0" xfId="0" applyNumberFormat="1" applyFont="1" applyAlignment="1">
      <alignment horizontal="center" vertical="center"/>
    </xf>
    <xf numFmtId="189" fontId="90" fillId="107" borderId="60" xfId="0" applyNumberFormat="1" applyFont="1" applyFill="1" applyBorder="1" applyAlignment="1">
      <alignment vertical="center"/>
    </xf>
    <xf numFmtId="189" fontId="90" fillId="42" borderId="60" xfId="0" applyNumberFormat="1" applyFont="1" applyFill="1" applyBorder="1" applyAlignment="1" applyProtection="1">
      <alignment vertical="center"/>
      <protection locked="0"/>
    </xf>
    <xf numFmtId="189" fontId="90" fillId="34" borderId="60" xfId="0" applyNumberFormat="1" applyFont="1" applyFill="1" applyBorder="1" applyAlignment="1" applyProtection="1">
      <alignment vertical="center"/>
      <protection locked="0"/>
    </xf>
    <xf numFmtId="189" fontId="90" fillId="108" borderId="60" xfId="0" applyNumberFormat="1" applyFont="1" applyFill="1" applyBorder="1" applyAlignment="1" applyProtection="1">
      <alignment vertical="center"/>
      <protection locked="0"/>
    </xf>
    <xf numFmtId="0" fontId="152" fillId="0" borderId="0" xfId="0" applyFont="1" applyAlignment="1">
      <alignment vertical="center"/>
    </xf>
    <xf numFmtId="190" fontId="0" fillId="0" borderId="60" xfId="0" applyNumberFormat="1" applyBorder="1" applyAlignment="1">
      <alignment vertical="center"/>
    </xf>
    <xf numFmtId="0" fontId="22" fillId="0" borderId="75" xfId="0" applyFont="1" applyBorder="1" applyAlignment="1">
      <alignment vertical="center"/>
    </xf>
    <xf numFmtId="4" fontId="11" fillId="110" borderId="87" xfId="1" applyNumberFormat="1" applyFont="1" applyFill="1" applyBorder="1" applyAlignment="1" applyProtection="1">
      <alignment horizontal="center" vertical="center"/>
    </xf>
    <xf numFmtId="190" fontId="0" fillId="110" borderId="60" xfId="0" applyNumberFormat="1" applyFill="1" applyBorder="1" applyAlignment="1">
      <alignment vertical="center"/>
    </xf>
    <xf numFmtId="0" fontId="0" fillId="0" borderId="60" xfId="0" applyBorder="1" applyAlignment="1">
      <alignment horizontal="left" vertical="center" wrapText="1"/>
    </xf>
    <xf numFmtId="0" fontId="0" fillId="0" borderId="60" xfId="0" applyBorder="1" applyAlignment="1">
      <alignment horizontal="left" vertical="center"/>
    </xf>
    <xf numFmtId="10" fontId="0" fillId="0" borderId="60" xfId="0" applyNumberFormat="1" applyBorder="1" applyAlignment="1">
      <alignment vertical="center"/>
    </xf>
    <xf numFmtId="0" fontId="0" fillId="0" borderId="87" xfId="0" applyBorder="1" applyAlignment="1">
      <alignment horizontal="left" vertical="center" wrapText="1"/>
    </xf>
    <xf numFmtId="0" fontId="0" fillId="0" borderId="92" xfId="0" applyBorder="1" applyAlignment="1">
      <alignment vertical="center"/>
    </xf>
    <xf numFmtId="0" fontId="0" fillId="0" borderId="79" xfId="0" applyBorder="1" applyAlignment="1">
      <alignment vertical="center"/>
    </xf>
    <xf numFmtId="0" fontId="22" fillId="29" borderId="85" xfId="0" applyFont="1" applyFill="1" applyBorder="1" applyAlignment="1">
      <alignment vertical="center"/>
    </xf>
    <xf numFmtId="0" fontId="22" fillId="29" borderId="84" xfId="0" applyFont="1" applyFill="1" applyBorder="1" applyAlignment="1">
      <alignment vertical="center"/>
    </xf>
    <xf numFmtId="4" fontId="11" fillId="0" borderId="120" xfId="1" applyNumberFormat="1" applyFont="1" applyFill="1" applyBorder="1" applyAlignment="1" applyProtection="1">
      <alignment horizontal="center" vertical="center"/>
    </xf>
    <xf numFmtId="4" fontId="0" fillId="0" borderId="91" xfId="0" applyNumberFormat="1" applyBorder="1" applyAlignment="1">
      <alignment horizontal="right" vertical="center"/>
    </xf>
    <xf numFmtId="4" fontId="0" fillId="0" borderId="76" xfId="0" applyNumberFormat="1" applyBorder="1" applyAlignment="1">
      <alignment horizontal="right" vertical="center"/>
    </xf>
    <xf numFmtId="49" fontId="153" fillId="30" borderId="51" xfId="2" applyNumberFormat="1" applyFont="1" applyFill="1" applyBorder="1" applyAlignment="1">
      <alignment vertical="center"/>
    </xf>
    <xf numFmtId="0" fontId="0" fillId="110" borderId="60" xfId="0" applyFill="1" applyBorder="1" applyProtection="1">
      <protection locked="0"/>
    </xf>
    <xf numFmtId="0" fontId="0" fillId="0" borderId="60" xfId="0" applyBorder="1" applyAlignment="1">
      <alignment wrapText="1"/>
    </xf>
    <xf numFmtId="0" fontId="0" fillId="0" borderId="95" xfId="0" applyBorder="1" applyAlignment="1">
      <alignment vertical="center" wrapText="1"/>
    </xf>
    <xf numFmtId="0" fontId="0" fillId="0" borderId="96" xfId="0"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124" xfId="0" applyBorder="1" applyAlignment="1">
      <alignment vertical="center" wrapText="1"/>
    </xf>
    <xf numFmtId="174" fontId="98" fillId="0" borderId="95" xfId="0" applyNumberFormat="1" applyFont="1" applyBorder="1" applyAlignment="1" applyProtection="1">
      <alignment vertical="center"/>
      <protection locked="0"/>
    </xf>
    <xf numFmtId="176" fontId="98" fillId="0" borderId="98" xfId="1" applyNumberFormat="1" applyFont="1" applyBorder="1" applyAlignment="1" applyProtection="1">
      <alignment vertical="center"/>
      <protection locked="0"/>
    </xf>
    <xf numFmtId="172" fontId="98" fillId="0" borderId="98" xfId="1" applyNumberFormat="1" applyFont="1" applyBorder="1" applyAlignment="1" applyProtection="1">
      <alignment vertical="center"/>
      <protection locked="0"/>
    </xf>
    <xf numFmtId="175" fontId="98" fillId="0" borderId="92" xfId="2145" applyNumberFormat="1" applyFont="1" applyBorder="1" applyAlignment="1" applyProtection="1">
      <alignment horizontal="right" vertical="center"/>
      <protection locked="0"/>
    </xf>
    <xf numFmtId="174" fontId="100" fillId="0" borderId="99" xfId="0" applyNumberFormat="1" applyFont="1" applyBorder="1" applyAlignment="1" applyProtection="1">
      <alignment horizontal="center" vertical="center"/>
      <protection locked="0"/>
    </xf>
    <xf numFmtId="0" fontId="98" fillId="0" borderId="92" xfId="1" applyNumberFormat="1" applyFont="1" applyBorder="1" applyAlignment="1" applyProtection="1">
      <alignment vertical="center"/>
      <protection locked="0"/>
    </xf>
    <xf numFmtId="174" fontId="98" fillId="0" borderId="100" xfId="0" applyNumberFormat="1" applyFont="1" applyBorder="1" applyAlignment="1" applyProtection="1">
      <alignment vertical="center"/>
      <protection locked="0"/>
    </xf>
    <xf numFmtId="176" fontId="98" fillId="0" borderId="87" xfId="1" applyNumberFormat="1" applyFont="1" applyBorder="1" applyAlignment="1" applyProtection="1">
      <alignment vertical="center"/>
      <protection locked="0"/>
    </xf>
    <xf numFmtId="172" fontId="98" fillId="0" borderId="87" xfId="1" applyNumberFormat="1" applyFont="1" applyBorder="1" applyAlignment="1" applyProtection="1">
      <alignment vertical="center"/>
      <protection locked="0"/>
    </xf>
    <xf numFmtId="175" fontId="98" fillId="0" borderId="78" xfId="2145" applyNumberFormat="1" applyFont="1" applyBorder="1" applyAlignment="1" applyProtection="1">
      <alignment horizontal="right" vertical="center"/>
      <protection locked="0"/>
    </xf>
    <xf numFmtId="174" fontId="100" fillId="42" borderId="91" xfId="0" applyNumberFormat="1" applyFont="1" applyFill="1" applyBorder="1" applyAlignment="1" applyProtection="1">
      <alignment horizontal="center" vertical="center"/>
      <protection locked="0"/>
    </xf>
    <xf numFmtId="0" fontId="98" fillId="0" borderId="78" xfId="1" applyNumberFormat="1" applyFont="1" applyBorder="1" applyAlignment="1" applyProtection="1">
      <alignment vertical="center"/>
      <protection locked="0"/>
    </xf>
    <xf numFmtId="174" fontId="100" fillId="0" borderId="91" xfId="0" applyNumberFormat="1" applyFont="1" applyBorder="1" applyAlignment="1" applyProtection="1">
      <alignment horizontal="center" vertical="center"/>
      <protection locked="0"/>
    </xf>
    <xf numFmtId="174" fontId="98" fillId="0" borderId="64" xfId="0" applyNumberFormat="1" applyFont="1" applyBorder="1" applyAlignment="1" applyProtection="1">
      <alignment vertical="center"/>
      <protection locked="0"/>
    </xf>
    <xf numFmtId="176" fontId="98" fillId="0" borderId="97" xfId="1" applyNumberFormat="1" applyFont="1" applyBorder="1" applyAlignment="1" applyProtection="1">
      <alignment vertical="center"/>
      <protection locked="0"/>
    </xf>
    <xf numFmtId="172" fontId="98" fillId="0" borderId="97" xfId="1" applyNumberFormat="1" applyFont="1" applyBorder="1" applyAlignment="1" applyProtection="1">
      <alignment vertical="center"/>
      <protection locked="0"/>
    </xf>
    <xf numFmtId="175" fontId="98" fillId="0" borderId="79" xfId="2145" applyNumberFormat="1" applyFont="1" applyBorder="1" applyAlignment="1" applyProtection="1">
      <alignment horizontal="right" vertical="center"/>
      <protection locked="0"/>
    </xf>
    <xf numFmtId="174" fontId="98" fillId="29" borderId="93" xfId="0" applyNumberFormat="1" applyFont="1" applyFill="1" applyBorder="1" applyAlignment="1" applyProtection="1">
      <alignment horizontal="center" vertical="center"/>
      <protection locked="0"/>
    </xf>
    <xf numFmtId="0" fontId="98" fillId="0" borderId="79" xfId="1" applyNumberFormat="1" applyFont="1" applyBorder="1" applyAlignment="1" applyProtection="1">
      <alignment vertical="center"/>
      <protection locked="0"/>
    </xf>
    <xf numFmtId="174" fontId="98" fillId="0" borderId="68" xfId="0" applyNumberFormat="1" applyFont="1" applyBorder="1" applyAlignment="1" applyProtection="1">
      <alignment vertical="center"/>
      <protection locked="0"/>
    </xf>
    <xf numFmtId="176" fontId="98" fillId="0" borderId="89" xfId="1" applyNumberFormat="1" applyFont="1" applyBorder="1" applyAlignment="1" applyProtection="1">
      <alignment vertical="center"/>
      <protection locked="0"/>
    </xf>
    <xf numFmtId="172" fontId="98" fillId="0" borderId="89" xfId="1" applyNumberFormat="1" applyFont="1" applyBorder="1" applyAlignment="1" applyProtection="1">
      <alignment vertical="center"/>
      <protection locked="0"/>
    </xf>
    <xf numFmtId="175" fontId="98" fillId="0" borderId="77" xfId="2145" applyNumberFormat="1" applyFont="1" applyBorder="1" applyAlignment="1" applyProtection="1">
      <alignment horizontal="right" vertical="center"/>
      <protection locked="0"/>
    </xf>
    <xf numFmtId="174" fontId="98" fillId="29" borderId="84" xfId="0" applyNumberFormat="1" applyFont="1" applyFill="1" applyBorder="1" applyAlignment="1" applyProtection="1">
      <alignment horizontal="center" vertical="center"/>
      <protection locked="0"/>
    </xf>
    <xf numFmtId="0" fontId="98" fillId="0" borderId="77" xfId="1" applyNumberFormat="1" applyFont="1" applyBorder="1" applyAlignment="1" applyProtection="1">
      <alignment vertical="center"/>
      <protection locked="0"/>
    </xf>
    <xf numFmtId="174" fontId="98" fillId="29" borderId="99" xfId="0" applyNumberFormat="1" applyFont="1" applyFill="1" applyBorder="1" applyAlignment="1" applyProtection="1">
      <alignment horizontal="center" vertical="center"/>
      <protection locked="0"/>
    </xf>
    <xf numFmtId="174" fontId="98" fillId="29" borderId="91" xfId="0" applyNumberFormat="1" applyFont="1" applyFill="1" applyBorder="1" applyAlignment="1" applyProtection="1">
      <alignment horizontal="center" vertical="center"/>
      <protection locked="0"/>
    </xf>
    <xf numFmtId="174" fontId="98" fillId="54" borderId="91" xfId="0" applyNumberFormat="1" applyFont="1" applyFill="1" applyBorder="1" applyAlignment="1" applyProtection="1">
      <alignment horizontal="center" vertical="center"/>
      <protection locked="0"/>
    </xf>
    <xf numFmtId="174" fontId="98" fillId="55" borderId="91" xfId="0" applyNumberFormat="1" applyFont="1" applyFill="1" applyBorder="1" applyAlignment="1" applyProtection="1">
      <alignment horizontal="center" vertical="center"/>
      <protection locked="0"/>
    </xf>
    <xf numFmtId="174" fontId="101" fillId="0" borderId="91" xfId="0" applyNumberFormat="1" applyFont="1" applyBorder="1" applyAlignment="1" applyProtection="1">
      <alignment horizontal="center" vertical="center"/>
      <protection locked="0"/>
    </xf>
    <xf numFmtId="174" fontId="99" fillId="0" borderId="93" xfId="0" applyNumberFormat="1" applyFont="1" applyBorder="1" applyAlignment="1" applyProtection="1">
      <alignment horizontal="center" vertical="center"/>
      <protection locked="0"/>
    </xf>
    <xf numFmtId="4" fontId="8" fillId="112" borderId="9" xfId="2" applyNumberFormat="1" applyFont="1" applyFill="1" applyBorder="1" applyAlignment="1">
      <alignment horizontal="right" vertical="center"/>
    </xf>
    <xf numFmtId="190" fontId="0" fillId="113" borderId="60" xfId="0" applyNumberFormat="1" applyFill="1" applyBorder="1" applyAlignment="1">
      <alignment vertical="center"/>
    </xf>
    <xf numFmtId="10" fontId="0" fillId="113" borderId="60" xfId="0" applyNumberFormat="1" applyFill="1" applyBorder="1" applyAlignment="1">
      <alignment vertical="center"/>
    </xf>
    <xf numFmtId="189" fontId="90" fillId="113" borderId="60" xfId="0" applyNumberFormat="1" applyFont="1" applyFill="1" applyBorder="1" applyAlignment="1">
      <alignment vertical="center"/>
    </xf>
    <xf numFmtId="4" fontId="8" fillId="114" borderId="14" xfId="9" applyNumberFormat="1" applyFont="1" applyFill="1" applyBorder="1" applyAlignment="1" applyProtection="1">
      <alignment horizontal="right" vertical="center"/>
    </xf>
    <xf numFmtId="190" fontId="0" fillId="50" borderId="60" xfId="0" applyNumberFormat="1" applyFill="1" applyBorder="1" applyAlignment="1">
      <alignment vertical="center"/>
    </xf>
    <xf numFmtId="10" fontId="0" fillId="50" borderId="60" xfId="0" applyNumberFormat="1" applyFill="1" applyBorder="1" applyAlignment="1">
      <alignment vertical="center"/>
    </xf>
    <xf numFmtId="189" fontId="90" fillId="50" borderId="60" xfId="0" applyNumberFormat="1" applyFont="1" applyFill="1" applyBorder="1" applyAlignment="1">
      <alignment vertical="center"/>
    </xf>
    <xf numFmtId="190" fontId="0" fillId="47" borderId="60" xfId="0" applyNumberFormat="1" applyFill="1" applyBorder="1" applyAlignment="1">
      <alignment vertical="center"/>
    </xf>
    <xf numFmtId="10" fontId="0" fillId="47" borderId="60" xfId="0" applyNumberFormat="1" applyFill="1" applyBorder="1" applyAlignment="1">
      <alignment vertical="center"/>
    </xf>
    <xf numFmtId="189" fontId="90" fillId="47" borderId="60" xfId="0" applyNumberFormat="1" applyFont="1" applyFill="1" applyBorder="1" applyAlignment="1">
      <alignment vertical="center"/>
    </xf>
    <xf numFmtId="189" fontId="90" fillId="43" borderId="60" xfId="0" applyNumberFormat="1" applyFont="1" applyFill="1" applyBorder="1" applyAlignment="1">
      <alignment vertical="center"/>
    </xf>
    <xf numFmtId="166" fontId="16" fillId="46" borderId="23" xfId="2" applyNumberFormat="1" applyFont="1" applyFill="1" applyBorder="1" applyAlignment="1">
      <alignment horizontal="left" vertical="center"/>
    </xf>
    <xf numFmtId="49" fontId="16" fillId="46" borderId="23" xfId="2" applyNumberFormat="1" applyFont="1" applyFill="1" applyBorder="1" applyAlignment="1">
      <alignment horizontal="center" vertical="center"/>
    </xf>
    <xf numFmtId="0" fontId="55" fillId="46" borderId="23" xfId="2" applyFont="1" applyFill="1" applyBorder="1" applyAlignment="1">
      <alignment vertical="center" wrapText="1"/>
    </xf>
    <xf numFmtId="0" fontId="16" fillId="46" borderId="23" xfId="2" applyFont="1" applyFill="1" applyBorder="1" applyAlignment="1">
      <alignment horizontal="center" vertical="center" wrapText="1"/>
    </xf>
    <xf numFmtId="4" fontId="16" fillId="46" borderId="23" xfId="2" applyNumberFormat="1" applyFont="1" applyFill="1" applyBorder="1" applyAlignment="1">
      <alignment horizontal="center" vertical="center"/>
    </xf>
    <xf numFmtId="0" fontId="55" fillId="46" borderId="23" xfId="2" applyFont="1" applyFill="1" applyBorder="1" applyAlignment="1" applyProtection="1">
      <alignment vertical="center" wrapText="1"/>
      <protection locked="0"/>
    </xf>
    <xf numFmtId="0" fontId="16" fillId="46" borderId="23" xfId="2" applyFont="1" applyFill="1" applyBorder="1" applyAlignment="1" applyProtection="1">
      <alignment horizontal="center" vertical="center" wrapText="1"/>
      <protection locked="0"/>
    </xf>
    <xf numFmtId="166" fontId="16" fillId="46" borderId="23" xfId="2" applyNumberFormat="1" applyFont="1" applyFill="1" applyBorder="1" applyAlignment="1">
      <alignment vertical="center"/>
    </xf>
    <xf numFmtId="49" fontId="16" fillId="46" borderId="23" xfId="2" applyNumberFormat="1" applyFont="1" applyFill="1" applyBorder="1" applyAlignment="1">
      <alignment vertical="center"/>
    </xf>
    <xf numFmtId="4" fontId="10" fillId="46" borderId="23" xfId="2" applyNumberFormat="1" applyFont="1" applyFill="1" applyBorder="1" applyAlignment="1">
      <alignment vertical="center" wrapText="1"/>
    </xf>
    <xf numFmtId="0" fontId="12" fillId="46" borderId="7" xfId="2" applyFont="1" applyFill="1" applyBorder="1" applyAlignment="1">
      <alignment horizontal="center" vertical="center" wrapText="1"/>
    </xf>
    <xf numFmtId="4" fontId="16" fillId="46" borderId="23" xfId="2" applyNumberFormat="1" applyFont="1" applyFill="1" applyBorder="1" applyAlignment="1">
      <alignment vertical="center" wrapText="1"/>
    </xf>
    <xf numFmtId="4" fontId="16" fillId="46" borderId="23" xfId="2" applyNumberFormat="1" applyFont="1" applyFill="1" applyBorder="1" applyAlignment="1">
      <alignment vertical="center"/>
    </xf>
    <xf numFmtId="0" fontId="16" fillId="46" borderId="23" xfId="2" applyFont="1" applyFill="1" applyBorder="1" applyAlignment="1">
      <alignment horizontal="center" vertical="center"/>
    </xf>
    <xf numFmtId="166" fontId="55" fillId="46" borderId="23" xfId="2" applyNumberFormat="1" applyFont="1" applyFill="1" applyBorder="1" applyAlignment="1">
      <alignment vertical="center" wrapText="1"/>
    </xf>
    <xf numFmtId="166" fontId="16" fillId="46" borderId="23" xfId="2" applyNumberFormat="1" applyFont="1" applyFill="1" applyBorder="1" applyAlignment="1">
      <alignment horizontal="center" vertical="center" wrapText="1"/>
    </xf>
    <xf numFmtId="166" fontId="8" fillId="2" borderId="6" xfId="2" applyNumberFormat="1" applyFont="1" applyFill="1" applyBorder="1" applyAlignment="1">
      <alignment horizontal="left" vertical="center"/>
    </xf>
    <xf numFmtId="0" fontId="8" fillId="2" borderId="7" xfId="2" applyFont="1" applyFill="1" applyBorder="1" applyAlignment="1">
      <alignment horizontal="center" vertical="center"/>
    </xf>
    <xf numFmtId="0" fontId="65" fillId="2" borderId="7" xfId="2" applyFont="1" applyFill="1" applyBorder="1" applyAlignment="1">
      <alignment vertical="center"/>
    </xf>
    <xf numFmtId="0" fontId="8" fillId="2" borderId="7" xfId="2" applyFont="1" applyFill="1" applyBorder="1" applyAlignment="1">
      <alignment vertical="center"/>
    </xf>
    <xf numFmtId="0" fontId="12" fillId="2" borderId="7" xfId="2" applyFont="1" applyFill="1" applyBorder="1" applyAlignment="1">
      <alignment horizontal="center" vertical="center"/>
    </xf>
    <xf numFmtId="166" fontId="8" fillId="46" borderId="23" xfId="2" applyNumberFormat="1" applyFont="1" applyFill="1" applyBorder="1" applyAlignment="1">
      <alignment horizontal="left" vertical="center"/>
    </xf>
    <xf numFmtId="0" fontId="6" fillId="46" borderId="23" xfId="2" applyFont="1" applyFill="1" applyBorder="1" applyAlignment="1">
      <alignment horizontal="center" vertical="center"/>
    </xf>
    <xf numFmtId="0" fontId="20" fillId="46" borderId="23" xfId="2" applyFont="1" applyFill="1" applyBorder="1" applyAlignment="1">
      <alignment horizontal="left" vertical="center" wrapText="1"/>
    </xf>
    <xf numFmtId="0" fontId="6" fillId="46" borderId="23" xfId="2" applyFont="1" applyFill="1" applyBorder="1" applyAlignment="1">
      <alignment horizontal="center" vertical="center" wrapText="1"/>
    </xf>
    <xf numFmtId="0" fontId="6" fillId="46" borderId="23" xfId="2" applyFont="1" applyFill="1" applyBorder="1" applyAlignment="1">
      <alignment horizontal="left" vertical="center"/>
    </xf>
    <xf numFmtId="166" fontId="12" fillId="46" borderId="23" xfId="2" applyNumberFormat="1" applyFont="1" applyFill="1" applyBorder="1" applyAlignment="1">
      <alignment horizontal="left" vertical="center"/>
    </xf>
    <xf numFmtId="49" fontId="3" fillId="46" borderId="23" xfId="2" applyNumberFormat="1" applyFill="1" applyBorder="1" applyAlignment="1">
      <alignment horizontal="center" vertical="center"/>
    </xf>
    <xf numFmtId="0" fontId="13" fillId="46" borderId="23" xfId="2" quotePrefix="1" applyFont="1" applyFill="1" applyBorder="1" applyAlignment="1">
      <alignment vertical="center" wrapText="1"/>
    </xf>
    <xf numFmtId="0" fontId="15" fillId="46" borderId="23" xfId="2" quotePrefix="1" applyFont="1" applyFill="1" applyBorder="1" applyAlignment="1">
      <alignment horizontal="center" vertical="center" wrapText="1"/>
    </xf>
    <xf numFmtId="2" fontId="3" fillId="46" borderId="23" xfId="2" applyNumberFormat="1" applyFill="1" applyBorder="1" applyAlignment="1">
      <alignment horizontal="center" vertical="center"/>
    </xf>
    <xf numFmtId="166" fontId="8" fillId="46" borderId="6" xfId="2" applyNumberFormat="1" applyFont="1" applyFill="1" applyBorder="1" applyAlignment="1">
      <alignment horizontal="left" vertical="center"/>
    </xf>
    <xf numFmtId="0" fontId="8" fillId="46" borderId="7" xfId="2" applyFont="1" applyFill="1" applyBorder="1" applyAlignment="1">
      <alignment horizontal="center" vertical="center"/>
    </xf>
    <xf numFmtId="0" fontId="11" fillId="46" borderId="7" xfId="2" applyFont="1" applyFill="1" applyBorder="1" applyAlignment="1">
      <alignment vertical="center"/>
    </xf>
    <xf numFmtId="0" fontId="8" fillId="46" borderId="26" xfId="2" applyFont="1" applyFill="1" applyBorder="1" applyAlignment="1">
      <alignment horizontal="center" vertical="center"/>
    </xf>
    <xf numFmtId="0" fontId="8" fillId="46" borderId="18" xfId="2" applyFont="1" applyFill="1" applyBorder="1" applyAlignment="1">
      <alignment horizontal="center" vertical="center"/>
    </xf>
    <xf numFmtId="4" fontId="8" fillId="46" borderId="7" xfId="2" applyNumberFormat="1" applyFont="1" applyFill="1" applyBorder="1" applyAlignment="1">
      <alignment horizontal="center" vertical="center"/>
    </xf>
    <xf numFmtId="166" fontId="54" fillId="46" borderId="23" xfId="0" applyNumberFormat="1" applyFont="1" applyFill="1" applyBorder="1" applyAlignment="1">
      <alignment horizontal="left" vertical="center"/>
    </xf>
    <xf numFmtId="0" fontId="29" fillId="46" borderId="23" xfId="2" applyFont="1" applyFill="1" applyBorder="1" applyAlignment="1">
      <alignment horizontal="center" vertical="center" wrapText="1"/>
    </xf>
    <xf numFmtId="2" fontId="51" fillId="46" borderId="2" xfId="2" applyNumberFormat="1" applyFont="1" applyFill="1" applyBorder="1" applyAlignment="1">
      <alignment vertical="center"/>
    </xf>
    <xf numFmtId="4" fontId="55" fillId="46" borderId="23" xfId="2" applyNumberFormat="1" applyFont="1" applyFill="1" applyBorder="1" applyAlignment="1">
      <alignment horizontal="center" vertical="center"/>
    </xf>
    <xf numFmtId="166" fontId="8" fillId="0" borderId="6" xfId="2" applyNumberFormat="1" applyFont="1" applyBorder="1" applyAlignment="1">
      <alignment horizontal="left" vertical="center"/>
    </xf>
    <xf numFmtId="0" fontId="8" fillId="0" borderId="7" xfId="2" applyFont="1" applyBorder="1" applyAlignment="1">
      <alignment horizontal="center" vertical="center"/>
    </xf>
    <xf numFmtId="0" fontId="11" fillId="0" borderId="7" xfId="2" applyFont="1" applyBorder="1" applyAlignment="1">
      <alignment vertical="center"/>
    </xf>
    <xf numFmtId="0" fontId="8" fillId="0" borderId="23" xfId="2" applyFont="1" applyBorder="1" applyAlignment="1">
      <alignment horizontal="center" vertical="center"/>
    </xf>
    <xf numFmtId="0" fontId="8" fillId="0" borderId="18" xfId="2" applyFont="1" applyBorder="1" applyAlignment="1">
      <alignment horizontal="center" vertical="center"/>
    </xf>
    <xf numFmtId="4" fontId="8" fillId="0" borderId="7" xfId="2" applyNumberFormat="1" applyFont="1" applyBorder="1" applyAlignment="1">
      <alignment horizontal="center" vertical="center"/>
    </xf>
    <xf numFmtId="0" fontId="55" fillId="0" borderId="23" xfId="0" applyFont="1" applyBorder="1" applyAlignment="1">
      <alignment vertical="center"/>
    </xf>
    <xf numFmtId="0" fontId="55" fillId="0" borderId="1" xfId="0" applyFont="1" applyBorder="1" applyAlignment="1">
      <alignment horizontal="center" vertical="center"/>
    </xf>
    <xf numFmtId="166" fontId="16" fillId="46" borderId="125" xfId="2" applyNumberFormat="1" applyFont="1" applyFill="1" applyBorder="1" applyAlignment="1">
      <alignment horizontal="left" vertical="center"/>
    </xf>
    <xf numFmtId="49" fontId="16" fillId="46" borderId="125" xfId="2" applyNumberFormat="1" applyFont="1" applyFill="1" applyBorder="1" applyAlignment="1">
      <alignment horizontal="center" vertical="center"/>
    </xf>
    <xf numFmtId="0" fontId="12" fillId="0" borderId="126" xfId="2" applyFont="1" applyBorder="1" applyAlignment="1">
      <alignment horizontal="center" vertical="center" wrapText="1"/>
    </xf>
    <xf numFmtId="4" fontId="16" fillId="46" borderId="125" xfId="2" applyNumberFormat="1" applyFont="1" applyFill="1" applyBorder="1" applyAlignment="1">
      <alignment horizontal="center" vertical="center"/>
    </xf>
    <xf numFmtId="166" fontId="16" fillId="46" borderId="87" xfId="2" applyNumberFormat="1" applyFont="1" applyFill="1" applyBorder="1" applyAlignment="1">
      <alignment horizontal="left" vertical="center"/>
    </xf>
    <xf numFmtId="49" fontId="17" fillId="46" borderId="87" xfId="2" applyNumberFormat="1" applyFont="1" applyFill="1" applyBorder="1" applyAlignment="1">
      <alignment horizontal="center" vertical="center"/>
    </xf>
    <xf numFmtId="0" fontId="55" fillId="46" borderId="87" xfId="2" applyFont="1" applyFill="1" applyBorder="1" applyAlignment="1">
      <alignment vertical="center" wrapText="1"/>
    </xf>
    <xf numFmtId="0" fontId="16" fillId="46" borderId="87" xfId="2" applyFont="1" applyFill="1" applyBorder="1" applyAlignment="1">
      <alignment horizontal="center" vertical="center"/>
    </xf>
    <xf numFmtId="49" fontId="16" fillId="46" borderId="87" xfId="2" applyNumberFormat="1" applyFont="1" applyFill="1" applyBorder="1" applyAlignment="1">
      <alignment horizontal="center" vertical="center"/>
    </xf>
    <xf numFmtId="0" fontId="16" fillId="46" borderId="125" xfId="2" applyFont="1" applyFill="1" applyBorder="1" applyAlignment="1">
      <alignment horizontal="center" vertical="center" wrapText="1"/>
    </xf>
    <xf numFmtId="166" fontId="16" fillId="0" borderId="87" xfId="2" applyNumberFormat="1" applyFont="1" applyBorder="1" applyAlignment="1">
      <alignment horizontal="left" vertical="center"/>
    </xf>
    <xf numFmtId="49" fontId="16" fillId="0" borderId="87" xfId="2" applyNumberFormat="1" applyFont="1" applyBorder="1" applyAlignment="1">
      <alignment horizontal="center" vertical="center"/>
    </xf>
    <xf numFmtId="166" fontId="12" fillId="46" borderId="87" xfId="2" applyNumberFormat="1" applyFont="1" applyFill="1" applyBorder="1" applyAlignment="1">
      <alignment horizontal="left" vertical="center"/>
    </xf>
    <xf numFmtId="0" fontId="6" fillId="46" borderId="87" xfId="2" applyFont="1" applyFill="1" applyBorder="1" applyAlignment="1">
      <alignment horizontal="center" vertical="center"/>
    </xf>
    <xf numFmtId="166" fontId="3" fillId="46" borderId="127" xfId="2" applyNumberFormat="1" applyFill="1" applyBorder="1" applyAlignment="1">
      <alignment vertical="center" wrapText="1"/>
    </xf>
    <xf numFmtId="0" fontId="6" fillId="46" borderId="125" xfId="2" applyFont="1" applyFill="1" applyBorder="1" applyAlignment="1">
      <alignment horizontal="center" vertical="center"/>
    </xf>
    <xf numFmtId="49" fontId="3" fillId="46" borderId="87" xfId="2" applyNumberFormat="1" applyFill="1" applyBorder="1" applyAlignment="1">
      <alignment horizontal="center" vertical="center"/>
    </xf>
    <xf numFmtId="166" fontId="12" fillId="0" borderId="87" xfId="2" applyNumberFormat="1" applyFont="1" applyBorder="1" applyAlignment="1">
      <alignment horizontal="left" vertical="center"/>
    </xf>
    <xf numFmtId="49" fontId="3" fillId="0" borderId="87" xfId="2" applyNumberFormat="1" applyBorder="1" applyAlignment="1">
      <alignment horizontal="center" vertical="center"/>
    </xf>
    <xf numFmtId="0" fontId="55" fillId="0" borderId="87" xfId="2" applyFont="1" applyBorder="1" applyAlignment="1">
      <alignment horizontal="left" vertical="center" wrapText="1"/>
    </xf>
    <xf numFmtId="0" fontId="3" fillId="0" borderId="125" xfId="2" applyBorder="1" applyAlignment="1">
      <alignment horizontal="center" vertical="center" wrapText="1"/>
    </xf>
    <xf numFmtId="0" fontId="8" fillId="46" borderId="126" xfId="2" applyFont="1" applyFill="1" applyBorder="1" applyAlignment="1">
      <alignment horizontal="center" vertical="center"/>
    </xf>
    <xf numFmtId="0" fontId="0" fillId="46" borderId="125" xfId="0" applyFill="1" applyBorder="1" applyAlignment="1">
      <alignment horizontal="center" vertical="center"/>
    </xf>
    <xf numFmtId="49" fontId="3" fillId="46" borderId="125" xfId="2" applyNumberFormat="1" applyFill="1" applyBorder="1" applyAlignment="1">
      <alignment horizontal="center" vertical="center" wrapText="1"/>
    </xf>
    <xf numFmtId="0" fontId="12" fillId="0" borderId="63" xfId="2" applyFont="1" applyBorder="1" applyAlignment="1">
      <alignment horizontal="center" vertical="center" wrapText="1"/>
    </xf>
    <xf numFmtId="2" fontId="51" fillId="46" borderId="130" xfId="2023" applyNumberFormat="1" applyFont="1" applyFill="1" applyBorder="1" applyAlignment="1">
      <alignment vertical="center"/>
    </xf>
    <xf numFmtId="166" fontId="3" fillId="0" borderId="125" xfId="2" applyNumberFormat="1" applyBorder="1" applyAlignment="1">
      <alignment horizontal="left" vertical="center"/>
    </xf>
    <xf numFmtId="49" fontId="6" fillId="0" borderId="125" xfId="3" applyNumberFormat="1" applyFont="1" applyBorder="1" applyAlignment="1">
      <alignment horizontal="center" vertical="center" wrapText="1"/>
    </xf>
    <xf numFmtId="0" fontId="10" fillId="0" borderId="125" xfId="2" applyFont="1" applyBorder="1" applyAlignment="1">
      <alignment vertical="center" wrapText="1"/>
    </xf>
    <xf numFmtId="2" fontId="3" fillId="0" borderId="104" xfId="2" applyNumberFormat="1" applyBorder="1" applyAlignment="1">
      <alignment horizontal="center" vertical="center"/>
    </xf>
    <xf numFmtId="2" fontId="3" fillId="0" borderId="125" xfId="2" applyNumberFormat="1" applyBorder="1" applyAlignment="1">
      <alignment horizontal="center" vertical="center"/>
    </xf>
    <xf numFmtId="166" fontId="12" fillId="0" borderId="128" xfId="2" applyNumberFormat="1" applyFont="1" applyBorder="1" applyAlignment="1">
      <alignment horizontal="left" vertical="center"/>
    </xf>
    <xf numFmtId="0" fontId="8" fillId="0" borderId="126" xfId="2" applyFont="1" applyBorder="1" applyAlignment="1">
      <alignment horizontal="center" vertical="center"/>
    </xf>
    <xf numFmtId="166" fontId="3" fillId="47" borderId="132" xfId="2" applyNumberFormat="1" applyFill="1" applyBorder="1" applyAlignment="1">
      <alignment horizontal="left" vertical="center"/>
    </xf>
    <xf numFmtId="49" fontId="3" fillId="47" borderId="125" xfId="2" applyNumberFormat="1" applyFill="1" applyBorder="1" applyAlignment="1">
      <alignment horizontal="center" vertical="center"/>
    </xf>
    <xf numFmtId="0" fontId="20" fillId="35" borderId="125" xfId="2" applyFont="1" applyFill="1" applyBorder="1" applyAlignment="1">
      <alignment vertical="center" wrapText="1"/>
    </xf>
    <xf numFmtId="0" fontId="6" fillId="47" borderId="125" xfId="2" applyFont="1" applyFill="1" applyBorder="1" applyAlignment="1">
      <alignment horizontal="center" vertical="center"/>
    </xf>
    <xf numFmtId="0" fontId="6" fillId="47" borderId="104" xfId="2" applyFont="1" applyFill="1" applyBorder="1" applyAlignment="1">
      <alignment horizontal="center" vertical="center"/>
    </xf>
    <xf numFmtId="0" fontId="3" fillId="47" borderId="125" xfId="2" applyFill="1" applyBorder="1" applyAlignment="1">
      <alignment horizontal="center" vertical="center"/>
    </xf>
    <xf numFmtId="166" fontId="3" fillId="47" borderId="128" xfId="2" applyNumberFormat="1" applyFill="1" applyBorder="1" applyAlignment="1">
      <alignment horizontal="left" vertical="center"/>
    </xf>
    <xf numFmtId="49" fontId="3" fillId="47" borderId="126" xfId="2" applyNumberFormat="1" applyFill="1" applyBorder="1" applyAlignment="1">
      <alignment horizontal="center" vertical="center"/>
    </xf>
    <xf numFmtId="0" fontId="20" fillId="48" borderId="126" xfId="2" applyFont="1" applyFill="1" applyBorder="1" applyAlignment="1">
      <alignment vertical="center" wrapText="1"/>
    </xf>
    <xf numFmtId="0" fontId="6" fillId="47" borderId="87" xfId="2" applyFont="1" applyFill="1" applyBorder="1" applyAlignment="1">
      <alignment horizontal="center" vertical="center"/>
    </xf>
    <xf numFmtId="0" fontId="3" fillId="47" borderId="131" xfId="2" applyFill="1" applyBorder="1" applyAlignment="1">
      <alignment horizontal="center" vertical="center" wrapText="1"/>
    </xf>
    <xf numFmtId="0" fontId="3" fillId="47" borderId="126" xfId="2" applyFill="1" applyBorder="1" applyAlignment="1">
      <alignment horizontal="center" vertical="center"/>
    </xf>
    <xf numFmtId="0" fontId="56" fillId="34" borderId="125" xfId="0" applyFont="1" applyFill="1" applyBorder="1" applyAlignment="1">
      <alignment horizontal="center" vertical="center"/>
    </xf>
    <xf numFmtId="0" fontId="17" fillId="38" borderId="125" xfId="2" applyFont="1" applyFill="1" applyBorder="1" applyAlignment="1">
      <alignment horizontal="center" vertical="center" wrapText="1"/>
    </xf>
    <xf numFmtId="0" fontId="56" fillId="38" borderId="125" xfId="2" applyFont="1" applyFill="1" applyBorder="1" applyAlignment="1">
      <alignment vertical="center" wrapText="1"/>
    </xf>
    <xf numFmtId="0" fontId="55" fillId="34" borderId="125" xfId="0" applyFont="1" applyFill="1" applyBorder="1" applyAlignment="1">
      <alignment horizontal="center" vertical="center"/>
    </xf>
    <xf numFmtId="0" fontId="55" fillId="34" borderId="133" xfId="0" applyFont="1" applyFill="1" applyBorder="1" applyAlignment="1">
      <alignment horizontal="center" vertical="center"/>
    </xf>
    <xf numFmtId="166" fontId="17" fillId="50" borderId="128" xfId="2" applyNumberFormat="1" applyFont="1" applyFill="1" applyBorder="1" applyAlignment="1">
      <alignment horizontal="left" vertical="center"/>
    </xf>
    <xf numFmtId="0" fontId="56" fillId="50" borderId="125" xfId="0" applyFont="1" applyFill="1" applyBorder="1" applyAlignment="1">
      <alignment horizontal="center" vertical="center"/>
    </xf>
    <xf numFmtId="166" fontId="12" fillId="0" borderId="125" xfId="2" applyNumberFormat="1" applyFont="1" applyBorder="1" applyAlignment="1">
      <alignment horizontal="left" vertical="center"/>
    </xf>
    <xf numFmtId="0" fontId="56" fillId="0" borderId="125" xfId="0" applyFont="1" applyBorder="1" applyAlignment="1">
      <alignment horizontal="center" vertical="center"/>
    </xf>
    <xf numFmtId="0" fontId="55" fillId="0" borderId="125" xfId="0" applyFont="1" applyBorder="1" applyAlignment="1">
      <alignment vertical="center"/>
    </xf>
    <xf numFmtId="0" fontId="55" fillId="0" borderId="125" xfId="0" applyFont="1" applyBorder="1" applyAlignment="1">
      <alignment horizontal="center" vertical="center"/>
    </xf>
    <xf numFmtId="166" fontId="17" fillId="44" borderId="60" xfId="2" applyNumberFormat="1" applyFont="1" applyFill="1" applyBorder="1" applyAlignment="1">
      <alignment horizontal="left" vertical="center"/>
    </xf>
    <xf numFmtId="49" fontId="17" fillId="44" borderId="60" xfId="2" applyNumberFormat="1" applyFont="1" applyFill="1" applyBorder="1" applyAlignment="1">
      <alignment horizontal="center" vertical="center"/>
    </xf>
    <xf numFmtId="0" fontId="56" fillId="44" borderId="60" xfId="2" applyFont="1" applyFill="1" applyBorder="1" applyAlignment="1">
      <alignment vertical="center" wrapText="1"/>
    </xf>
    <xf numFmtId="0" fontId="0" fillId="43" borderId="60" xfId="0" applyFill="1" applyBorder="1" applyAlignment="1">
      <alignment horizontal="center" vertical="center"/>
    </xf>
    <xf numFmtId="0" fontId="17" fillId="44" borderId="60" xfId="2" applyFont="1" applyFill="1" applyBorder="1" applyAlignment="1">
      <alignment vertical="center"/>
    </xf>
    <xf numFmtId="4" fontId="17" fillId="44" borderId="60" xfId="2" applyNumberFormat="1" applyFont="1" applyFill="1" applyBorder="1" applyAlignment="1">
      <alignment horizontal="center" vertical="center"/>
    </xf>
    <xf numFmtId="0" fontId="17" fillId="44" borderId="60" xfId="2" applyFont="1" applyFill="1" applyBorder="1" applyAlignment="1">
      <alignment vertical="center" wrapText="1"/>
    </xf>
    <xf numFmtId="166" fontId="17" fillId="43" borderId="60" xfId="2" applyNumberFormat="1" applyFont="1" applyFill="1" applyBorder="1" applyAlignment="1">
      <alignment horizontal="left" vertical="center"/>
    </xf>
    <xf numFmtId="49" fontId="17" fillId="43" borderId="60" xfId="2" applyNumberFormat="1" applyFont="1" applyFill="1" applyBorder="1" applyAlignment="1">
      <alignment horizontal="center" vertical="center"/>
    </xf>
    <xf numFmtId="0" fontId="56" fillId="43" borderId="60" xfId="2" applyFont="1" applyFill="1" applyBorder="1" applyAlignment="1">
      <alignment vertical="center" wrapText="1"/>
    </xf>
    <xf numFmtId="0" fontId="17" fillId="43" borderId="60" xfId="2" applyFont="1" applyFill="1" applyBorder="1" applyAlignment="1">
      <alignment horizontal="center" vertical="center" wrapText="1"/>
    </xf>
    <xf numFmtId="4" fontId="17" fillId="43" borderId="60" xfId="2" applyNumberFormat="1" applyFont="1" applyFill="1" applyBorder="1" applyAlignment="1">
      <alignment horizontal="center" vertical="center"/>
    </xf>
    <xf numFmtId="4" fontId="17" fillId="43" borderId="60" xfId="9" applyNumberFormat="1" applyFont="1" applyFill="1" applyBorder="1" applyAlignment="1" applyProtection="1">
      <alignment horizontal="center" vertical="center"/>
    </xf>
    <xf numFmtId="166" fontId="6" fillId="44" borderId="60" xfId="2" applyNumberFormat="1" applyFont="1" applyFill="1" applyBorder="1" applyAlignment="1">
      <alignment horizontal="left" vertical="center"/>
    </xf>
    <xf numFmtId="0" fontId="8" fillId="44" borderId="60" xfId="2" applyFont="1" applyFill="1" applyBorder="1" applyAlignment="1">
      <alignment horizontal="center" vertical="center"/>
    </xf>
    <xf numFmtId="0" fontId="11" fillId="44" borderId="60" xfId="2" applyFont="1" applyFill="1" applyBorder="1" applyAlignment="1">
      <alignment vertical="center" wrapText="1"/>
    </xf>
    <xf numFmtId="0" fontId="8" fillId="44" borderId="60" xfId="2" applyFont="1" applyFill="1" applyBorder="1" applyAlignment="1">
      <alignment vertical="center"/>
    </xf>
    <xf numFmtId="4" fontId="8" fillId="44" borderId="60" xfId="2" applyNumberFormat="1" applyFont="1" applyFill="1" applyBorder="1" applyAlignment="1">
      <alignment horizontal="center" vertical="center"/>
    </xf>
    <xf numFmtId="49" fontId="6" fillId="44" borderId="60" xfId="3" applyNumberFormat="1" applyFont="1" applyFill="1" applyBorder="1" applyAlignment="1">
      <alignment horizontal="center" vertical="center" wrapText="1"/>
    </xf>
    <xf numFmtId="0" fontId="6" fillId="44" borderId="60" xfId="3" applyFont="1" applyFill="1" applyBorder="1" applyAlignment="1">
      <alignment vertical="center" wrapText="1"/>
    </xf>
    <xf numFmtId="4" fontId="6" fillId="44" borderId="60" xfId="3" applyNumberFormat="1" applyFont="1" applyFill="1" applyBorder="1" applyAlignment="1">
      <alignment horizontal="center" vertical="center" wrapText="1"/>
    </xf>
    <xf numFmtId="2" fontId="3" fillId="44" borderId="60" xfId="2" applyNumberFormat="1" applyFill="1" applyBorder="1" applyAlignment="1">
      <alignment horizontal="center" vertical="center"/>
    </xf>
    <xf numFmtId="166" fontId="6" fillId="33" borderId="60" xfId="2" applyNumberFormat="1" applyFont="1" applyFill="1" applyBorder="1" applyAlignment="1">
      <alignment horizontal="left" vertical="center"/>
    </xf>
    <xf numFmtId="49" fontId="6" fillId="33" borderId="60" xfId="2" applyNumberFormat="1" applyFont="1" applyFill="1" applyBorder="1" applyAlignment="1">
      <alignment horizontal="center" vertical="center"/>
    </xf>
    <xf numFmtId="0" fontId="11" fillId="33" borderId="60" xfId="2" applyFont="1" applyFill="1" applyBorder="1" applyAlignment="1">
      <alignment vertical="center" wrapText="1"/>
    </xf>
    <xf numFmtId="0" fontId="8" fillId="33" borderId="60" xfId="2" applyFont="1" applyFill="1" applyBorder="1" applyAlignment="1">
      <alignment vertical="center"/>
    </xf>
    <xf numFmtId="4" fontId="8" fillId="33" borderId="60" xfId="2" applyNumberFormat="1" applyFont="1" applyFill="1" applyBorder="1" applyAlignment="1">
      <alignment horizontal="center" vertical="center"/>
    </xf>
    <xf numFmtId="166" fontId="8" fillId="36" borderId="60" xfId="2" applyNumberFormat="1" applyFont="1" applyFill="1" applyBorder="1" applyAlignment="1">
      <alignment horizontal="left" vertical="center"/>
    </xf>
    <xf numFmtId="0" fontId="3" fillId="32" borderId="60" xfId="2023" applyFill="1" applyBorder="1" applyAlignment="1">
      <alignment vertical="center"/>
    </xf>
    <xf numFmtId="0" fontId="20" fillId="32" borderId="60" xfId="2023" applyFont="1" applyFill="1" applyBorder="1" applyAlignment="1">
      <alignment vertical="center"/>
    </xf>
    <xf numFmtId="4" fontId="3" fillId="32" borderId="60" xfId="2023" applyNumberFormat="1" applyFill="1" applyBorder="1" applyAlignment="1">
      <alignment horizontal="center" vertical="center"/>
    </xf>
    <xf numFmtId="166" fontId="17" fillId="33" borderId="60" xfId="2" applyNumberFormat="1" applyFont="1" applyFill="1" applyBorder="1" applyAlignment="1">
      <alignment horizontal="left" vertical="center"/>
    </xf>
    <xf numFmtId="0" fontId="56" fillId="32" borderId="60" xfId="0" applyFont="1" applyFill="1" applyBorder="1" applyAlignment="1">
      <alignment horizontal="center" vertical="center"/>
    </xf>
    <xf numFmtId="0" fontId="17" fillId="33" borderId="60" xfId="2" applyFont="1" applyFill="1" applyBorder="1" applyAlignment="1">
      <alignment horizontal="center" vertical="center" wrapText="1"/>
    </xf>
    <xf numFmtId="0" fontId="66" fillId="33" borderId="60" xfId="2" applyFont="1" applyFill="1" applyBorder="1" applyAlignment="1">
      <alignment vertical="center" wrapText="1"/>
    </xf>
    <xf numFmtId="0" fontId="55" fillId="32" borderId="60" xfId="0" applyFont="1" applyFill="1" applyBorder="1" applyAlignment="1">
      <alignment horizontal="center" vertical="center"/>
    </xf>
    <xf numFmtId="4" fontId="55" fillId="32" borderId="60" xfId="0" applyNumberFormat="1" applyFont="1" applyFill="1" applyBorder="1" applyAlignment="1">
      <alignment horizontal="center" vertical="center"/>
    </xf>
    <xf numFmtId="0" fontId="65" fillId="36" borderId="60" xfId="2" applyFont="1" applyFill="1" applyBorder="1" applyAlignment="1">
      <alignment vertical="center"/>
    </xf>
    <xf numFmtId="166" fontId="51" fillId="0" borderId="8" xfId="2" applyNumberFormat="1" applyFont="1" applyBorder="1" applyAlignment="1">
      <alignment horizontal="left" vertical="center"/>
    </xf>
    <xf numFmtId="166" fontId="74" fillId="0" borderId="8" xfId="2" applyNumberFormat="1" applyFont="1" applyBorder="1" applyAlignment="1">
      <alignment horizontal="left" vertical="center"/>
    </xf>
    <xf numFmtId="0" fontId="0" fillId="0" borderId="60" xfId="0" applyBorder="1" applyAlignment="1">
      <alignment vertical="center" wrapText="1"/>
    </xf>
    <xf numFmtId="14" fontId="0" fillId="0" borderId="60" xfId="0" applyNumberFormat="1" applyBorder="1" applyAlignment="1">
      <alignment vertical="center"/>
    </xf>
    <xf numFmtId="0" fontId="154" fillId="0" borderId="14" xfId="0" applyFont="1" applyBorder="1" applyAlignment="1">
      <alignment vertical="center" wrapText="1"/>
    </xf>
    <xf numFmtId="0" fontId="155" fillId="34" borderId="14" xfId="0" applyFont="1" applyFill="1" applyBorder="1" applyAlignment="1">
      <alignment horizontal="center" vertical="center"/>
    </xf>
    <xf numFmtId="4" fontId="0" fillId="110" borderId="60" xfId="0" applyNumberFormat="1" applyFill="1" applyBorder="1" applyAlignment="1" applyProtection="1">
      <alignment horizontal="center" vertical="center"/>
      <protection locked="0"/>
    </xf>
    <xf numFmtId="0" fontId="22" fillId="43" borderId="14" xfId="0" applyFont="1" applyFill="1" applyBorder="1" applyAlignment="1">
      <alignment vertical="center" wrapText="1"/>
    </xf>
    <xf numFmtId="0" fontId="3" fillId="0" borderId="57" xfId="2023" applyBorder="1" applyAlignment="1">
      <alignment vertical="center" wrapText="1"/>
    </xf>
    <xf numFmtId="4" fontId="80" fillId="0" borderId="9" xfId="2" applyNumberFormat="1" applyFont="1" applyBorder="1" applyAlignment="1">
      <alignment vertical="center" wrapText="1"/>
    </xf>
    <xf numFmtId="0" fontId="19" fillId="0" borderId="14" xfId="0" applyFont="1" applyBorder="1" applyAlignment="1">
      <alignment horizontal="left" vertical="center" wrapText="1"/>
    </xf>
    <xf numFmtId="4" fontId="9" fillId="30" borderId="134" xfId="2" applyNumberFormat="1" applyFont="1" applyFill="1" applyBorder="1" applyAlignment="1">
      <alignment horizontal="center" vertical="center"/>
    </xf>
    <xf numFmtId="4" fontId="11" fillId="0" borderId="135" xfId="1" applyNumberFormat="1" applyFont="1" applyFill="1" applyBorder="1" applyAlignment="1" applyProtection="1">
      <alignment horizontal="center" vertical="center"/>
    </xf>
    <xf numFmtId="4" fontId="55" fillId="0" borderId="136" xfId="0" applyNumberFormat="1" applyFont="1" applyBorder="1" applyAlignment="1">
      <alignment horizontal="center" vertical="center"/>
    </xf>
    <xf numFmtId="4" fontId="12" fillId="0" borderId="60" xfId="9" applyNumberFormat="1" applyFont="1" applyFill="1" applyBorder="1" applyAlignment="1" applyProtection="1">
      <alignment horizontal="center" vertical="center"/>
    </xf>
    <xf numFmtId="4" fontId="55" fillId="8" borderId="60" xfId="0" applyNumberFormat="1" applyFont="1" applyFill="1" applyBorder="1" applyAlignment="1">
      <alignment horizontal="center" vertical="center"/>
    </xf>
    <xf numFmtId="4" fontId="55" fillId="0" borderId="60" xfId="0" applyNumberFormat="1" applyFont="1" applyBorder="1" applyAlignment="1">
      <alignment horizontal="center" vertical="center"/>
    </xf>
    <xf numFmtId="4" fontId="55" fillId="34" borderId="60" xfId="0" applyNumberFormat="1" applyFont="1" applyFill="1" applyBorder="1" applyAlignment="1">
      <alignment horizontal="center" vertical="center"/>
    </xf>
    <xf numFmtId="4" fontId="55" fillId="39" borderId="136" xfId="0" applyNumberFormat="1" applyFont="1" applyFill="1" applyBorder="1" applyAlignment="1">
      <alignment horizontal="center" vertical="center"/>
    </xf>
    <xf numFmtId="4" fontId="56" fillId="29" borderId="136" xfId="0" applyNumberFormat="1" applyFont="1" applyFill="1" applyBorder="1" applyAlignment="1">
      <alignment horizontal="center" vertical="center"/>
    </xf>
    <xf numFmtId="4" fontId="0" fillId="0" borderId="136" xfId="0" applyNumberFormat="1" applyBorder="1" applyAlignment="1">
      <alignment horizontal="center" vertical="center"/>
    </xf>
    <xf numFmtId="4" fontId="8" fillId="2" borderId="139" xfId="2" applyNumberFormat="1" applyFont="1" applyFill="1" applyBorder="1" applyAlignment="1">
      <alignment horizontal="center" vertical="center"/>
    </xf>
    <xf numFmtId="4" fontId="0" fillId="32" borderId="137" xfId="0" applyNumberFormat="1" applyFill="1" applyBorder="1" applyAlignment="1">
      <alignment horizontal="center" vertical="center"/>
    </xf>
    <xf numFmtId="4" fontId="0" fillId="0" borderId="137" xfId="0" applyNumberFormat="1" applyBorder="1" applyAlignment="1">
      <alignment horizontal="center" vertical="center"/>
    </xf>
    <xf numFmtId="4" fontId="22" fillId="32" borderId="137" xfId="0" applyNumberFormat="1" applyFont="1" applyFill="1" applyBorder="1" applyAlignment="1">
      <alignment horizontal="center" vertical="center"/>
    </xf>
    <xf numFmtId="4" fontId="55" fillId="0" borderId="137" xfId="0" applyNumberFormat="1" applyFont="1" applyBorder="1" applyAlignment="1">
      <alignment horizontal="center" vertical="center"/>
    </xf>
    <xf numFmtId="4" fontId="55" fillId="32" borderId="137" xfId="0" applyNumberFormat="1" applyFont="1" applyFill="1" applyBorder="1" applyAlignment="1">
      <alignment horizontal="center" vertical="center"/>
    </xf>
    <xf numFmtId="4" fontId="17" fillId="44" borderId="137" xfId="2" applyNumberFormat="1" applyFont="1" applyFill="1" applyBorder="1" applyAlignment="1">
      <alignment horizontal="center" vertical="center"/>
    </xf>
    <xf numFmtId="4" fontId="8" fillId="2" borderId="140" xfId="2" applyNumberFormat="1" applyFont="1" applyFill="1" applyBorder="1" applyAlignment="1">
      <alignment horizontal="center" vertical="center"/>
    </xf>
    <xf numFmtId="4" fontId="8" fillId="44" borderId="75" xfId="2" applyNumberFormat="1" applyFont="1" applyFill="1" applyBorder="1" applyAlignment="1">
      <alignment horizontal="center" vertical="center"/>
    </xf>
    <xf numFmtId="4" fontId="6" fillId="46" borderId="138" xfId="2" applyNumberFormat="1" applyFont="1" applyFill="1" applyBorder="1" applyAlignment="1">
      <alignment horizontal="center" vertical="center"/>
    </xf>
    <xf numFmtId="4" fontId="8" fillId="44" borderId="137" xfId="2" applyNumberFormat="1" applyFont="1" applyFill="1" applyBorder="1" applyAlignment="1">
      <alignment horizontal="center" vertical="center"/>
    </xf>
    <xf numFmtId="4" fontId="6" fillId="44" borderId="75" xfId="3" applyNumberFormat="1" applyFont="1" applyFill="1" applyBorder="1" applyAlignment="1">
      <alignment horizontal="center" vertical="center" wrapText="1"/>
    </xf>
    <xf numFmtId="4" fontId="12" fillId="46" borderId="140" xfId="9" applyNumberFormat="1" applyFont="1" applyFill="1" applyBorder="1" applyAlignment="1" applyProtection="1">
      <alignment horizontal="center" vertical="center"/>
    </xf>
    <xf numFmtId="4" fontId="8" fillId="33" borderId="75" xfId="2" applyNumberFormat="1" applyFont="1" applyFill="1" applyBorder="1" applyAlignment="1">
      <alignment horizontal="center" vertical="center"/>
    </xf>
    <xf numFmtId="4" fontId="12" fillId="0" borderId="140" xfId="9" applyNumberFormat="1" applyFont="1" applyFill="1" applyBorder="1" applyAlignment="1" applyProtection="1">
      <alignment horizontal="center" vertical="center"/>
    </xf>
    <xf numFmtId="4" fontId="3" fillId="32" borderId="75" xfId="2023" applyNumberFormat="1" applyFill="1" applyBorder="1" applyAlignment="1">
      <alignment horizontal="center" vertical="center"/>
    </xf>
    <xf numFmtId="4" fontId="55" fillId="32" borderId="75" xfId="0" applyNumberFormat="1" applyFont="1" applyFill="1" applyBorder="1" applyAlignment="1">
      <alignment horizontal="center" vertical="center"/>
    </xf>
    <xf numFmtId="4" fontId="55" fillId="34" borderId="133" xfId="0" applyNumberFormat="1" applyFont="1" applyFill="1" applyBorder="1" applyAlignment="1">
      <alignment horizontal="center" vertical="center"/>
    </xf>
    <xf numFmtId="4" fontId="55" fillId="0" borderId="138" xfId="0" applyNumberFormat="1" applyFont="1" applyBorder="1" applyAlignment="1">
      <alignment horizontal="center" vertical="center"/>
    </xf>
    <xf numFmtId="4" fontId="12" fillId="0" borderId="141" xfId="2" applyNumberFormat="1" applyFont="1" applyBorder="1" applyAlignment="1">
      <alignment horizontal="right" vertical="center"/>
    </xf>
    <xf numFmtId="4" fontId="12" fillId="0" borderId="142" xfId="9" applyNumberFormat="1" applyFont="1" applyFill="1" applyBorder="1" applyAlignment="1" applyProtection="1">
      <alignment horizontal="right" vertical="center"/>
    </xf>
    <xf numFmtId="4" fontId="8" fillId="2" borderId="141" xfId="2" applyNumberFormat="1" applyFont="1" applyFill="1" applyBorder="1" applyAlignment="1">
      <alignment horizontal="right" vertical="center"/>
    </xf>
    <xf numFmtId="4" fontId="8" fillId="36" borderId="142" xfId="9" applyNumberFormat="1" applyFont="1" applyFill="1" applyBorder="1" applyAlignment="1" applyProtection="1">
      <alignment horizontal="right" vertical="center"/>
    </xf>
    <xf numFmtId="4" fontId="3" fillId="47" borderId="142" xfId="9" applyNumberFormat="1" applyFont="1" applyFill="1" applyBorder="1" applyAlignment="1" applyProtection="1">
      <alignment horizontal="right" vertical="center"/>
    </xf>
    <xf numFmtId="4" fontId="8" fillId="37" borderId="142" xfId="9" applyNumberFormat="1" applyFont="1" applyFill="1" applyBorder="1" applyAlignment="1" applyProtection="1">
      <alignment horizontal="right" vertical="center"/>
    </xf>
    <xf numFmtId="4" fontId="55" fillId="0" borderId="142" xfId="0" applyNumberFormat="1" applyFont="1" applyBorder="1" applyAlignment="1">
      <alignment horizontal="right" vertical="center"/>
    </xf>
    <xf numFmtId="4" fontId="8" fillId="45" borderId="142" xfId="9" applyNumberFormat="1" applyFont="1" applyFill="1" applyBorder="1" applyAlignment="1" applyProtection="1">
      <alignment horizontal="right" vertical="center"/>
    </xf>
    <xf numFmtId="4" fontId="16" fillId="46" borderId="142" xfId="9" applyNumberFormat="1" applyFont="1" applyFill="1" applyBorder="1" applyAlignment="1" applyProtection="1">
      <alignment horizontal="right" vertical="center"/>
    </xf>
    <xf numFmtId="4" fontId="16" fillId="46" borderId="143" xfId="9" applyNumberFormat="1" applyFont="1" applyFill="1" applyBorder="1" applyAlignment="1" applyProtection="1">
      <alignment horizontal="right" vertical="center"/>
    </xf>
    <xf numFmtId="4" fontId="16" fillId="0" borderId="142" xfId="9" applyNumberFormat="1" applyFont="1" applyFill="1" applyBorder="1" applyAlignment="1" applyProtection="1">
      <alignment horizontal="right" vertical="center"/>
    </xf>
    <xf numFmtId="4" fontId="8" fillId="2" borderId="144" xfId="2" applyNumberFormat="1" applyFont="1" applyFill="1" applyBorder="1" applyAlignment="1">
      <alignment horizontal="right" vertical="center"/>
    </xf>
    <xf numFmtId="4" fontId="8" fillId="45" borderId="76" xfId="9" applyNumberFormat="1" applyFont="1" applyFill="1" applyBorder="1" applyAlignment="1" applyProtection="1">
      <alignment horizontal="right" vertical="center"/>
    </xf>
    <xf numFmtId="4" fontId="8" fillId="46" borderId="143" xfId="9" applyNumberFormat="1" applyFont="1" applyFill="1" applyBorder="1" applyAlignment="1" applyProtection="1">
      <alignment horizontal="right" vertical="center"/>
    </xf>
    <xf numFmtId="4" fontId="12" fillId="46" borderId="143" xfId="9" applyNumberFormat="1" applyFont="1" applyFill="1" applyBorder="1" applyAlignment="1" applyProtection="1">
      <alignment horizontal="right" vertical="center"/>
    </xf>
    <xf numFmtId="4" fontId="12" fillId="0" borderId="143" xfId="9" applyNumberFormat="1" applyFont="1" applyFill="1" applyBorder="1" applyAlignment="1" applyProtection="1">
      <alignment horizontal="right" vertical="center"/>
    </xf>
    <xf numFmtId="4" fontId="12" fillId="0" borderId="130" xfId="9" applyNumberFormat="1" applyFont="1" applyFill="1" applyBorder="1" applyAlignment="1" applyProtection="1">
      <alignment horizontal="right" vertical="center"/>
    </xf>
    <xf numFmtId="4" fontId="8" fillId="36" borderId="76" xfId="9" applyNumberFormat="1" applyFont="1" applyFill="1" applyBorder="1" applyAlignment="1" applyProtection="1">
      <alignment horizontal="right" vertical="center"/>
    </xf>
    <xf numFmtId="4" fontId="8" fillId="0" borderId="143" xfId="9" applyNumberFormat="1" applyFont="1" applyFill="1" applyBorder="1" applyAlignment="1" applyProtection="1">
      <alignment horizontal="right" vertical="center"/>
    </xf>
    <xf numFmtId="4" fontId="3" fillId="47" borderId="130" xfId="9" applyNumberFormat="1" applyFont="1" applyFill="1" applyBorder="1" applyAlignment="1" applyProtection="1">
      <alignment horizontal="right" vertical="center"/>
    </xf>
    <xf numFmtId="4" fontId="12" fillId="47" borderId="142" xfId="9" applyNumberFormat="1" applyFont="1" applyFill="1" applyBorder="1" applyAlignment="1" applyProtection="1">
      <alignment horizontal="right" vertical="center"/>
    </xf>
    <xf numFmtId="4" fontId="3" fillId="0" borderId="143" xfId="9" applyNumberFormat="1" applyFont="1" applyFill="1" applyBorder="1" applyAlignment="1" applyProtection="1">
      <alignment horizontal="right" vertical="center"/>
    </xf>
    <xf numFmtId="4" fontId="6" fillId="36" borderId="142" xfId="9" applyNumberFormat="1" applyFont="1" applyFill="1" applyBorder="1" applyAlignment="1" applyProtection="1">
      <alignment horizontal="right" vertical="center"/>
    </xf>
    <xf numFmtId="4" fontId="8" fillId="37" borderId="130" xfId="9" applyNumberFormat="1" applyFont="1" applyFill="1" applyBorder="1" applyAlignment="1" applyProtection="1">
      <alignment horizontal="right" vertical="center"/>
    </xf>
    <xf numFmtId="4" fontId="8" fillId="31" borderId="142" xfId="9" applyNumberFormat="1" applyFont="1" applyFill="1" applyBorder="1" applyAlignment="1" applyProtection="1">
      <alignment horizontal="right" vertical="center"/>
    </xf>
    <xf numFmtId="4" fontId="55" fillId="0" borderId="143" xfId="0" applyNumberFormat="1" applyFont="1" applyBorder="1" applyAlignment="1">
      <alignment horizontal="right" vertical="center"/>
    </xf>
    <xf numFmtId="4" fontId="8" fillId="34" borderId="142" xfId="9" applyNumberFormat="1" applyFont="1" applyFill="1" applyBorder="1" applyAlignment="1" applyProtection="1">
      <alignment horizontal="right" vertical="center"/>
    </xf>
    <xf numFmtId="4" fontId="16" fillId="0" borderId="130" xfId="9" applyNumberFormat="1" applyFont="1" applyFill="1" applyBorder="1" applyAlignment="1" applyProtection="1">
      <alignment horizontal="right" vertical="center"/>
    </xf>
    <xf numFmtId="4" fontId="65" fillId="40" borderId="142" xfId="9" applyNumberFormat="1" applyFont="1" applyFill="1" applyBorder="1" applyAlignment="1" applyProtection="1">
      <alignment horizontal="right" vertical="center"/>
    </xf>
    <xf numFmtId="4" fontId="8" fillId="2" borderId="60" xfId="2" applyNumberFormat="1" applyFont="1" applyFill="1" applyBorder="1" applyAlignment="1">
      <alignment horizontal="center" vertical="center"/>
    </xf>
    <xf numFmtId="4" fontId="0" fillId="32" borderId="60" xfId="0" applyNumberFormat="1" applyFill="1" applyBorder="1" applyAlignment="1">
      <alignment horizontal="center" vertical="center"/>
    </xf>
    <xf numFmtId="4" fontId="0" fillId="0" borderId="60" xfId="0" applyNumberFormat="1" applyBorder="1" applyAlignment="1">
      <alignment horizontal="center" vertical="center"/>
    </xf>
    <xf numFmtId="4" fontId="22" fillId="32" borderId="60" xfId="0" applyNumberFormat="1" applyFont="1" applyFill="1" applyBorder="1" applyAlignment="1">
      <alignment horizontal="center" vertical="center"/>
    </xf>
    <xf numFmtId="4" fontId="3" fillId="47" borderId="60" xfId="9" applyNumberFormat="1" applyFont="1" applyFill="1" applyBorder="1" applyAlignment="1" applyProtection="1">
      <alignment horizontal="center" vertical="center"/>
    </xf>
    <xf numFmtId="4" fontId="12" fillId="34" borderId="60" xfId="9" applyNumberFormat="1" applyFont="1" applyFill="1" applyBorder="1" applyAlignment="1" applyProtection="1">
      <alignment horizontal="center" vertical="center"/>
    </xf>
    <xf numFmtId="4" fontId="16" fillId="46" borderId="60" xfId="9" applyNumberFormat="1" applyFont="1" applyFill="1" applyBorder="1" applyAlignment="1" applyProtection="1">
      <alignment horizontal="center" vertical="center"/>
    </xf>
    <xf numFmtId="4" fontId="12" fillId="46" borderId="60" xfId="9" applyNumberFormat="1" applyFont="1" applyFill="1" applyBorder="1" applyAlignment="1" applyProtection="1">
      <alignment horizontal="center" vertical="center"/>
    </xf>
    <xf numFmtId="4" fontId="16" fillId="0" borderId="60" xfId="9" applyNumberFormat="1" applyFont="1" applyFill="1" applyBorder="1" applyAlignment="1" applyProtection="1">
      <alignment horizontal="center" vertical="center"/>
    </xf>
    <xf numFmtId="4" fontId="6" fillId="46" borderId="60" xfId="2" applyNumberFormat="1" applyFont="1" applyFill="1" applyBorder="1" applyAlignment="1">
      <alignment horizontal="center" vertical="center"/>
    </xf>
    <xf numFmtId="4" fontId="3" fillId="0" borderId="60" xfId="9" applyNumberFormat="1" applyFont="1" applyFill="1" applyBorder="1" applyAlignment="1" applyProtection="1">
      <alignment horizontal="center" vertical="center"/>
    </xf>
    <xf numFmtId="4" fontId="3" fillId="46" borderId="60" xfId="9" applyNumberFormat="1" applyFont="1" applyFill="1" applyBorder="1" applyAlignment="1" applyProtection="1">
      <alignment horizontal="center" vertical="center"/>
    </xf>
    <xf numFmtId="4" fontId="12" fillId="47" borderId="60" xfId="9" applyNumberFormat="1" applyFont="1" applyFill="1" applyBorder="1" applyAlignment="1" applyProtection="1">
      <alignment horizontal="center" vertical="center"/>
    </xf>
    <xf numFmtId="4" fontId="3" fillId="49" borderId="60" xfId="9" applyNumberFormat="1" applyFont="1" applyFill="1" applyBorder="1" applyAlignment="1" applyProtection="1">
      <alignment horizontal="center" vertical="center"/>
    </xf>
    <xf numFmtId="4" fontId="55" fillId="39" borderId="60" xfId="0" applyNumberFormat="1" applyFont="1" applyFill="1" applyBorder="1" applyAlignment="1">
      <alignment horizontal="center" vertical="center"/>
    </xf>
    <xf numFmtId="4" fontId="12" fillId="0" borderId="139" xfId="2" applyNumberFormat="1" applyFont="1" applyBorder="1" applyAlignment="1">
      <alignment horizontal="center" vertical="center"/>
    </xf>
    <xf numFmtId="4" fontId="11" fillId="0" borderId="137" xfId="1" applyNumberFormat="1" applyFont="1" applyFill="1" applyBorder="1" applyAlignment="1" applyProtection="1">
      <alignment horizontal="center" vertical="center"/>
    </xf>
    <xf numFmtId="4" fontId="21" fillId="32" borderId="137" xfId="0" applyNumberFormat="1" applyFont="1" applyFill="1" applyBorder="1" applyAlignment="1">
      <alignment horizontal="center" vertical="center" wrapText="1"/>
    </xf>
    <xf numFmtId="4" fontId="3" fillId="47" borderId="137" xfId="2" applyNumberFormat="1" applyFill="1" applyBorder="1" applyAlignment="1">
      <alignment horizontal="center" vertical="center"/>
    </xf>
    <xf numFmtId="4" fontId="55" fillId="34" borderId="137" xfId="0" applyNumberFormat="1" applyFont="1" applyFill="1" applyBorder="1" applyAlignment="1">
      <alignment horizontal="center" vertical="center"/>
    </xf>
    <xf numFmtId="4" fontId="55" fillId="0" borderId="145" xfId="0" applyNumberFormat="1" applyFont="1" applyBorder="1" applyAlignment="1">
      <alignment horizontal="center" vertical="center"/>
    </xf>
    <xf numFmtId="4" fontId="55" fillId="0" borderId="146" xfId="0" applyNumberFormat="1" applyFont="1" applyBorder="1" applyAlignment="1">
      <alignment horizontal="center" vertical="center"/>
    </xf>
    <xf numFmtId="4" fontId="56" fillId="34" borderId="137" xfId="0" applyNumberFormat="1" applyFont="1" applyFill="1" applyBorder="1" applyAlignment="1">
      <alignment horizontal="center" vertical="center"/>
    </xf>
    <xf numFmtId="4" fontId="16" fillId="46" borderId="137" xfId="2" applyNumberFormat="1" applyFont="1" applyFill="1" applyBorder="1" applyAlignment="1">
      <alignment horizontal="center" vertical="center"/>
    </xf>
    <xf numFmtId="4" fontId="16" fillId="46" borderId="137" xfId="3" applyNumberFormat="1" applyFont="1" applyFill="1" applyBorder="1" applyAlignment="1" applyProtection="1">
      <alignment horizontal="center" vertical="center" wrapText="1"/>
      <protection locked="0"/>
    </xf>
    <xf numFmtId="4" fontId="16" fillId="46" borderId="138" xfId="2" applyNumberFormat="1" applyFont="1" applyFill="1" applyBorder="1" applyAlignment="1">
      <alignment horizontal="center" vertical="center"/>
    </xf>
    <xf numFmtId="4" fontId="12" fillId="0" borderId="129" xfId="2" applyNumberFormat="1" applyFont="1" applyBorder="1" applyAlignment="1">
      <alignment horizontal="center" vertical="center"/>
    </xf>
    <xf numFmtId="4" fontId="17" fillId="44" borderId="75" xfId="2" applyNumberFormat="1" applyFont="1" applyFill="1" applyBorder="1" applyAlignment="1">
      <alignment horizontal="center" vertical="center"/>
    </xf>
    <xf numFmtId="4" fontId="17" fillId="43" borderId="75" xfId="2" applyNumberFormat="1" applyFont="1" applyFill="1" applyBorder="1" applyAlignment="1">
      <alignment horizontal="center" vertical="center"/>
    </xf>
    <xf numFmtId="4" fontId="16" fillId="0" borderId="75" xfId="3" applyNumberFormat="1" applyFont="1" applyBorder="1" applyAlignment="1" applyProtection="1">
      <alignment horizontal="center" vertical="center" wrapText="1"/>
      <protection locked="0"/>
    </xf>
    <xf numFmtId="4" fontId="3" fillId="46" borderId="137" xfId="2" applyNumberFormat="1" applyFill="1" applyBorder="1" applyAlignment="1">
      <alignment horizontal="center" vertical="center"/>
    </xf>
    <xf numFmtId="4" fontId="3" fillId="46" borderId="138" xfId="2" applyNumberFormat="1" applyFill="1" applyBorder="1" applyAlignment="1">
      <alignment horizontal="center" vertical="center"/>
    </xf>
    <xf numFmtId="4" fontId="3" fillId="0" borderId="138" xfId="2" applyNumberFormat="1" applyBorder="1" applyAlignment="1">
      <alignment horizontal="center" vertical="center"/>
    </xf>
    <xf numFmtId="4" fontId="3" fillId="44" borderId="75" xfId="2" applyNumberFormat="1" applyFill="1" applyBorder="1" applyAlignment="1">
      <alignment horizontal="center" vertical="center"/>
    </xf>
    <xf numFmtId="4" fontId="3" fillId="0" borderId="140" xfId="2" applyNumberFormat="1" applyBorder="1" applyAlignment="1">
      <alignment horizontal="center" vertical="center"/>
    </xf>
    <xf numFmtId="4" fontId="3" fillId="47" borderId="133" xfId="2" applyNumberFormat="1" applyFill="1" applyBorder="1" applyAlignment="1">
      <alignment horizontal="center" vertical="center"/>
    </xf>
    <xf numFmtId="4" fontId="29" fillId="0" borderId="139" xfId="2" applyNumberFormat="1" applyFont="1" applyBorder="1" applyAlignment="1">
      <alignment horizontal="center" vertical="center" wrapText="1"/>
    </xf>
    <xf numFmtId="4" fontId="29" fillId="0" borderId="140" xfId="2" applyNumberFormat="1" applyFont="1" applyBorder="1" applyAlignment="1">
      <alignment horizontal="center" vertical="center" wrapText="1"/>
    </xf>
    <xf numFmtId="4" fontId="3" fillId="47" borderId="139" xfId="2" applyNumberFormat="1" applyFill="1" applyBorder="1" applyAlignment="1">
      <alignment horizontal="center" vertical="center"/>
    </xf>
    <xf numFmtId="4" fontId="3" fillId="0" borderId="139" xfId="2" applyNumberFormat="1" applyBorder="1" applyAlignment="1">
      <alignment horizontal="center" vertical="center"/>
    </xf>
    <xf numFmtId="4" fontId="29" fillId="47" borderId="139" xfId="2" applyNumberFormat="1" applyFont="1" applyFill="1" applyBorder="1" applyAlignment="1">
      <alignment horizontal="center" vertical="center" wrapText="1"/>
    </xf>
    <xf numFmtId="4" fontId="3" fillId="47" borderId="129" xfId="2" applyNumberFormat="1" applyFill="1" applyBorder="1" applyAlignment="1">
      <alignment horizontal="center" vertical="center"/>
    </xf>
    <xf numFmtId="4" fontId="3" fillId="0" borderId="139" xfId="2" applyNumberFormat="1" applyBorder="1" applyAlignment="1">
      <alignment horizontal="center" vertical="center" wrapText="1"/>
    </xf>
    <xf numFmtId="4" fontId="3" fillId="0" borderId="137" xfId="2" applyNumberFormat="1" applyBorder="1" applyAlignment="1">
      <alignment horizontal="center" vertical="center"/>
    </xf>
    <xf numFmtId="4" fontId="55" fillId="8" borderId="137" xfId="0" applyNumberFormat="1" applyFont="1" applyFill="1" applyBorder="1" applyAlignment="1">
      <alignment horizontal="center" vertical="center"/>
    </xf>
    <xf numFmtId="4" fontId="3" fillId="0" borderId="137" xfId="2023" applyNumberFormat="1" applyBorder="1" applyAlignment="1">
      <alignment horizontal="center" vertical="center"/>
    </xf>
    <xf numFmtId="4" fontId="55" fillId="0" borderId="133" xfId="0" applyNumberFormat="1" applyFont="1" applyBorder="1" applyAlignment="1">
      <alignment horizontal="center" vertical="center"/>
    </xf>
    <xf numFmtId="4" fontId="55" fillId="39" borderId="137" xfId="0" applyNumberFormat="1" applyFont="1" applyFill="1" applyBorder="1" applyAlignment="1">
      <alignment horizontal="center" vertical="center"/>
    </xf>
    <xf numFmtId="4" fontId="11" fillId="0" borderId="147" xfId="1" applyNumberFormat="1" applyFont="1" applyFill="1" applyBorder="1" applyAlignment="1" applyProtection="1">
      <alignment horizontal="center" vertical="center" wrapText="1"/>
    </xf>
    <xf numFmtId="4" fontId="8" fillId="2" borderId="144" xfId="2" applyNumberFormat="1" applyFont="1" applyFill="1" applyBorder="1" applyAlignment="1">
      <alignment horizontal="center" vertical="center"/>
    </xf>
    <xf numFmtId="4" fontId="12" fillId="0" borderId="76" xfId="9" applyNumberFormat="1" applyFont="1" applyFill="1" applyBorder="1" applyAlignment="1" applyProtection="1">
      <alignment horizontal="center" vertical="center"/>
    </xf>
    <xf numFmtId="4" fontId="8" fillId="2" borderId="76" xfId="2" applyNumberFormat="1" applyFont="1" applyFill="1" applyBorder="1" applyAlignment="1">
      <alignment horizontal="center" vertical="center"/>
    </xf>
    <xf numFmtId="4" fontId="0" fillId="32" borderId="76" xfId="0" applyNumberFormat="1" applyFill="1" applyBorder="1" applyAlignment="1">
      <alignment horizontal="center" vertical="center"/>
    </xf>
    <xf numFmtId="4" fontId="0" fillId="0" borderId="76" xfId="0" applyNumberFormat="1" applyBorder="1" applyAlignment="1">
      <alignment horizontal="center" vertical="center"/>
    </xf>
    <xf numFmtId="4" fontId="22" fillId="32" borderId="76" xfId="0" applyNumberFormat="1" applyFont="1" applyFill="1" applyBorder="1" applyAlignment="1">
      <alignment horizontal="center" vertical="center"/>
    </xf>
    <xf numFmtId="4" fontId="3" fillId="47" borderId="76" xfId="9" applyNumberFormat="1" applyFont="1" applyFill="1" applyBorder="1" applyAlignment="1" applyProtection="1">
      <alignment horizontal="center" vertical="center"/>
    </xf>
    <xf numFmtId="4" fontId="55" fillId="0" borderId="76" xfId="0" applyNumberFormat="1" applyFont="1" applyBorder="1" applyAlignment="1">
      <alignment horizontal="center" vertical="center"/>
    </xf>
    <xf numFmtId="4" fontId="55" fillId="32" borderId="76" xfId="0" applyNumberFormat="1" applyFont="1" applyFill="1" applyBorder="1" applyAlignment="1">
      <alignment horizontal="center" vertical="center"/>
    </xf>
    <xf numFmtId="4" fontId="12" fillId="34" borderId="76" xfId="9" applyNumberFormat="1" applyFont="1" applyFill="1" applyBorder="1" applyAlignment="1" applyProtection="1">
      <alignment horizontal="center" vertical="center"/>
    </xf>
    <xf numFmtId="4" fontId="17" fillId="44" borderId="76" xfId="2" applyNumberFormat="1" applyFont="1" applyFill="1" applyBorder="1" applyAlignment="1">
      <alignment horizontal="center" vertical="center"/>
    </xf>
    <xf numFmtId="4" fontId="16" fillId="46" borderId="76" xfId="9" applyNumberFormat="1" applyFont="1" applyFill="1" applyBorder="1" applyAlignment="1" applyProtection="1">
      <alignment horizontal="center" vertical="center"/>
    </xf>
    <xf numFmtId="4" fontId="12" fillId="46" borderId="76" xfId="9" applyNumberFormat="1" applyFont="1" applyFill="1" applyBorder="1" applyAlignment="1" applyProtection="1">
      <alignment horizontal="center" vertical="center"/>
    </xf>
    <xf numFmtId="4" fontId="17" fillId="43" borderId="76" xfId="9" applyNumberFormat="1" applyFont="1" applyFill="1" applyBorder="1" applyAlignment="1" applyProtection="1">
      <alignment horizontal="center" vertical="center"/>
    </xf>
    <xf numFmtId="4" fontId="16" fillId="0" borderId="76" xfId="9" applyNumberFormat="1" applyFont="1" applyFill="1" applyBorder="1" applyAlignment="1" applyProtection="1">
      <alignment horizontal="center" vertical="center"/>
    </xf>
    <xf numFmtId="4" fontId="8" fillId="44" borderId="76" xfId="2" applyNumberFormat="1" applyFont="1" applyFill="1" applyBorder="1" applyAlignment="1">
      <alignment horizontal="center" vertical="center"/>
    </xf>
    <xf numFmtId="4" fontId="6" fillId="46" borderId="76" xfId="2" applyNumberFormat="1" applyFont="1" applyFill="1" applyBorder="1" applyAlignment="1">
      <alignment horizontal="center" vertical="center"/>
    </xf>
    <xf numFmtId="4" fontId="3" fillId="0" borderId="76" xfId="9" applyNumberFormat="1" applyFont="1" applyFill="1" applyBorder="1" applyAlignment="1" applyProtection="1">
      <alignment horizontal="center" vertical="center"/>
    </xf>
    <xf numFmtId="4" fontId="6" fillId="44" borderId="76" xfId="3" applyNumberFormat="1" applyFont="1" applyFill="1" applyBorder="1" applyAlignment="1">
      <alignment horizontal="center" vertical="center" wrapText="1"/>
    </xf>
    <xf numFmtId="4" fontId="3" fillId="46" borderId="76" xfId="9" applyNumberFormat="1" applyFont="1" applyFill="1" applyBorder="1" applyAlignment="1" applyProtection="1">
      <alignment horizontal="center" vertical="center"/>
    </xf>
    <xf numFmtId="4" fontId="8" fillId="33" borderId="76" xfId="2" applyNumberFormat="1" applyFont="1" applyFill="1" applyBorder="1" applyAlignment="1">
      <alignment horizontal="center" vertical="center"/>
    </xf>
    <xf numFmtId="4" fontId="3" fillId="32" borderId="76" xfId="2023" applyNumberFormat="1" applyFill="1" applyBorder="1" applyAlignment="1">
      <alignment horizontal="center" vertical="center"/>
    </xf>
    <xf numFmtId="4" fontId="12" fillId="47" borderId="76" xfId="9" applyNumberFormat="1" applyFont="1" applyFill="1" applyBorder="1" applyAlignment="1" applyProtection="1">
      <alignment horizontal="center" vertical="center"/>
    </xf>
    <xf numFmtId="4" fontId="3" fillId="49" borderId="76" xfId="9" applyNumberFormat="1" applyFont="1" applyFill="1" applyBorder="1" applyAlignment="1" applyProtection="1">
      <alignment horizontal="center" vertical="center"/>
    </xf>
    <xf numFmtId="4" fontId="55" fillId="34" borderId="76" xfId="0" applyNumberFormat="1" applyFont="1" applyFill="1" applyBorder="1" applyAlignment="1">
      <alignment horizontal="center" vertical="center"/>
    </xf>
    <xf numFmtId="4" fontId="55" fillId="8" borderId="76" xfId="0" applyNumberFormat="1" applyFont="1" applyFill="1" applyBorder="1" applyAlignment="1">
      <alignment horizontal="center" vertical="center"/>
    </xf>
    <xf numFmtId="4" fontId="55" fillId="39" borderId="76" xfId="0" applyNumberFormat="1" applyFont="1" applyFill="1" applyBorder="1" applyAlignment="1">
      <alignment horizontal="center" vertical="center"/>
    </xf>
    <xf numFmtId="4" fontId="11" fillId="0" borderId="60" xfId="1" applyNumberFormat="1" applyFont="1" applyFill="1" applyBorder="1" applyAlignment="1" applyProtection="1">
      <alignment horizontal="center" vertical="center"/>
    </xf>
    <xf numFmtId="0" fontId="12" fillId="0" borderId="22" xfId="2" applyFont="1" applyBorder="1" applyAlignment="1">
      <alignment horizontal="center" vertical="center"/>
    </xf>
    <xf numFmtId="0" fontId="55" fillId="115" borderId="14" xfId="0" applyFont="1" applyFill="1" applyBorder="1" applyAlignment="1">
      <alignment horizontal="center" vertical="center"/>
    </xf>
    <xf numFmtId="0" fontId="3" fillId="0" borderId="14" xfId="2" applyBorder="1" applyAlignment="1" applyProtection="1">
      <alignment horizontal="center" vertical="center" wrapText="1"/>
      <protection locked="0"/>
    </xf>
    <xf numFmtId="4" fontId="0" fillId="0" borderId="60" xfId="0" applyNumberFormat="1" applyBorder="1" applyAlignment="1" applyProtection="1">
      <alignment horizontal="center" vertical="center"/>
      <protection locked="0"/>
    </xf>
    <xf numFmtId="4" fontId="0" fillId="0" borderId="76" xfId="0" applyNumberFormat="1" applyBorder="1" applyAlignment="1" applyProtection="1">
      <alignment horizontal="center" vertical="center"/>
      <protection locked="0"/>
    </xf>
    <xf numFmtId="49" fontId="8" fillId="0" borderId="157" xfId="2" applyNumberFormat="1" applyFont="1" applyBorder="1" applyAlignment="1">
      <alignment horizontal="center" vertical="center"/>
    </xf>
    <xf numFmtId="166" fontId="54" fillId="46" borderId="186" xfId="0" applyNumberFormat="1" applyFont="1" applyFill="1" applyBorder="1" applyAlignment="1">
      <alignment horizontal="left" vertical="center"/>
    </xf>
    <xf numFmtId="166" fontId="54" fillId="46" borderId="151" xfId="0" applyNumberFormat="1" applyFont="1" applyFill="1" applyBorder="1" applyAlignment="1">
      <alignment horizontal="left" vertical="center"/>
    </xf>
    <xf numFmtId="4" fontId="12" fillId="0" borderId="156" xfId="2" applyNumberFormat="1" applyFont="1" applyBorder="1" applyAlignment="1">
      <alignment horizontal="center" vertical="center"/>
    </xf>
    <xf numFmtId="4" fontId="3" fillId="0" borderId="164" xfId="2" applyNumberFormat="1" applyBorder="1" applyAlignment="1">
      <alignment horizontal="center" vertical="center"/>
    </xf>
    <xf numFmtId="4" fontId="12" fillId="0" borderId="140" xfId="2" applyNumberFormat="1" applyFont="1" applyBorder="1" applyAlignment="1">
      <alignment horizontal="center" vertical="center"/>
    </xf>
    <xf numFmtId="4" fontId="12" fillId="0" borderId="188" xfId="2" applyNumberFormat="1" applyFont="1" applyBorder="1" applyAlignment="1">
      <alignment horizontal="center" vertical="center"/>
    </xf>
    <xf numFmtId="0" fontId="13" fillId="46" borderId="187" xfId="2023" applyFont="1" applyFill="1" applyBorder="1" applyAlignment="1">
      <alignment horizontal="left" vertical="center" wrapText="1"/>
    </xf>
    <xf numFmtId="0" fontId="13" fillId="46" borderId="76" xfId="2023" applyFont="1" applyFill="1" applyBorder="1" applyAlignment="1">
      <alignment horizontal="left" vertical="center" wrapText="1"/>
    </xf>
    <xf numFmtId="0" fontId="13" fillId="46" borderId="158" xfId="2" applyFont="1" applyFill="1" applyBorder="1" applyAlignment="1">
      <alignment vertical="center" wrapText="1"/>
    </xf>
    <xf numFmtId="0" fontId="13" fillId="46" borderId="136" xfId="2" applyFont="1" applyFill="1" applyBorder="1" applyAlignment="1">
      <alignment vertical="center" wrapText="1"/>
    </xf>
    <xf numFmtId="0" fontId="13" fillId="46" borderId="148" xfId="2" applyFont="1" applyFill="1" applyBorder="1" applyAlignment="1">
      <alignment vertical="center" wrapText="1"/>
    </xf>
    <xf numFmtId="0" fontId="13" fillId="46" borderId="151" xfId="2" applyFont="1" applyFill="1" applyBorder="1" applyAlignment="1">
      <alignment vertical="center" wrapText="1"/>
    </xf>
    <xf numFmtId="4" fontId="3" fillId="46" borderId="125" xfId="2023" applyNumberFormat="1" applyFill="1" applyBorder="1" applyAlignment="1">
      <alignment horizontal="center" vertical="center"/>
    </xf>
    <xf numFmtId="4" fontId="3" fillId="46" borderId="136" xfId="2023" applyNumberFormat="1" applyFill="1" applyBorder="1" applyAlignment="1">
      <alignment horizontal="center" vertical="center"/>
    </xf>
    <xf numFmtId="4" fontId="3" fillId="46" borderId="159" xfId="2" applyNumberFormat="1" applyFill="1" applyBorder="1" applyAlignment="1">
      <alignment horizontal="center" vertical="center"/>
    </xf>
    <xf numFmtId="4" fontId="3" fillId="46" borderId="160" xfId="2" applyNumberFormat="1" applyFill="1" applyBorder="1" applyAlignment="1">
      <alignment horizontal="center" vertical="center"/>
    </xf>
    <xf numFmtId="4" fontId="55" fillId="46" borderId="151" xfId="2" applyNumberFormat="1" applyFont="1" applyFill="1" applyBorder="1" applyAlignment="1">
      <alignment horizontal="center" vertical="center"/>
    </xf>
    <xf numFmtId="0" fontId="80" fillId="0" borderId="14" xfId="0" applyFont="1" applyBorder="1" applyAlignment="1">
      <alignment horizontal="center" vertical="center"/>
    </xf>
    <xf numFmtId="166" fontId="55" fillId="0" borderId="136" xfId="2" applyNumberFormat="1" applyFont="1" applyBorder="1" applyAlignment="1">
      <alignment vertical="center" wrapText="1"/>
    </xf>
    <xf numFmtId="0" fontId="11" fillId="0" borderId="136" xfId="2" applyFont="1" applyBorder="1" applyAlignment="1">
      <alignment horizontal="center" vertical="center"/>
    </xf>
    <xf numFmtId="0" fontId="13" fillId="0" borderId="126" xfId="2" applyFont="1" applyBorder="1" applyAlignment="1">
      <alignment horizontal="left" vertical="center" wrapText="1"/>
    </xf>
    <xf numFmtId="49" fontId="3" fillId="0" borderId="196" xfId="2" applyNumberFormat="1" applyBorder="1" applyAlignment="1">
      <alignment horizontal="center" vertical="center"/>
    </xf>
    <xf numFmtId="0" fontId="13" fillId="0" borderId="199" xfId="2" applyFont="1" applyBorder="1" applyAlignment="1">
      <alignment horizontal="left" vertical="center" wrapText="1"/>
    </xf>
    <xf numFmtId="0" fontId="13" fillId="0" borderId="198" xfId="2" applyFont="1" applyBorder="1" applyAlignment="1">
      <alignment horizontal="left" vertical="center" wrapText="1"/>
    </xf>
    <xf numFmtId="0" fontId="3" fillId="0" borderId="198" xfId="2" applyBorder="1" applyAlignment="1">
      <alignment horizontal="center" vertical="center" wrapText="1"/>
    </xf>
    <xf numFmtId="4" fontId="12" fillId="0" borderId="196" xfId="2" applyNumberFormat="1" applyFont="1" applyBorder="1" applyAlignment="1">
      <alignment horizontal="center" vertical="center"/>
    </xf>
    <xf numFmtId="166" fontId="12" fillId="0" borderId="136" xfId="2" applyNumberFormat="1" applyFont="1" applyBorder="1" applyAlignment="1">
      <alignment horizontal="left" vertical="center"/>
    </xf>
    <xf numFmtId="0" fontId="55" fillId="0" borderId="136" xfId="2" applyFont="1" applyBorder="1" applyAlignment="1">
      <alignment vertical="center" wrapText="1"/>
    </xf>
    <xf numFmtId="4" fontId="55" fillId="46" borderId="136" xfId="2" applyNumberFormat="1" applyFont="1" applyFill="1" applyBorder="1" applyAlignment="1">
      <alignment horizontal="center" vertical="center"/>
    </xf>
    <xf numFmtId="4" fontId="16" fillId="46" borderId="136" xfId="2" applyNumberFormat="1" applyFont="1" applyFill="1" applyBorder="1" applyAlignment="1">
      <alignment horizontal="center" vertical="center"/>
    </xf>
    <xf numFmtId="0" fontId="55" fillId="46" borderId="136" xfId="2" applyFont="1" applyFill="1" applyBorder="1" applyAlignment="1">
      <alignment vertical="center" wrapText="1"/>
    </xf>
    <xf numFmtId="166" fontId="55" fillId="46" borderId="136" xfId="2" applyNumberFormat="1" applyFont="1" applyFill="1" applyBorder="1" applyAlignment="1">
      <alignment vertical="center" wrapText="1"/>
    </xf>
    <xf numFmtId="4" fontId="16" fillId="46" borderId="136" xfId="2" applyNumberFormat="1" applyFont="1" applyFill="1" applyBorder="1" applyAlignment="1">
      <alignment vertical="center" wrapText="1"/>
    </xf>
    <xf numFmtId="166" fontId="16" fillId="46" borderId="136" xfId="2" applyNumberFormat="1" applyFont="1" applyFill="1" applyBorder="1" applyAlignment="1">
      <alignment horizontal="center" vertical="center" wrapText="1"/>
    </xf>
    <xf numFmtId="4" fontId="55" fillId="46" borderId="136" xfId="2" applyNumberFormat="1" applyFont="1" applyFill="1" applyBorder="1" applyAlignment="1">
      <alignment vertical="center" wrapText="1"/>
    </xf>
    <xf numFmtId="0" fontId="55" fillId="46" borderId="136" xfId="10" applyFont="1" applyFill="1" applyBorder="1" applyAlignment="1">
      <alignment vertical="center" wrapText="1"/>
    </xf>
    <xf numFmtId="4" fontId="16" fillId="46" borderId="136" xfId="2" applyNumberFormat="1" applyFont="1" applyFill="1" applyBorder="1" applyAlignment="1">
      <alignment horizontal="center" vertical="center" wrapText="1"/>
    </xf>
    <xf numFmtId="0" fontId="16" fillId="46" borderId="136" xfId="3" applyFont="1" applyFill="1" applyBorder="1" applyAlignment="1">
      <alignment horizontal="center" vertical="center" wrapText="1"/>
    </xf>
    <xf numFmtId="0" fontId="16" fillId="46" borderId="136" xfId="3" applyFont="1" applyFill="1" applyBorder="1" applyAlignment="1">
      <alignment horizontal="center" vertical="center"/>
    </xf>
    <xf numFmtId="166" fontId="13" fillId="46" borderId="136" xfId="2" applyNumberFormat="1" applyFont="1" applyFill="1" applyBorder="1" applyAlignment="1">
      <alignment vertical="center" wrapText="1"/>
    </xf>
    <xf numFmtId="0" fontId="16" fillId="46" borderId="136" xfId="2" applyFont="1" applyFill="1" applyBorder="1" applyAlignment="1">
      <alignment vertical="center"/>
    </xf>
    <xf numFmtId="0" fontId="56" fillId="44" borderId="151" xfId="2" applyFont="1" applyFill="1" applyBorder="1" applyAlignment="1">
      <alignment vertical="center" wrapText="1"/>
    </xf>
    <xf numFmtId="0" fontId="55" fillId="0" borderId="14" xfId="2" applyFont="1" applyBorder="1" applyAlignment="1">
      <alignment horizontal="center" vertical="center"/>
    </xf>
    <xf numFmtId="0" fontId="12" fillId="0" borderId="59" xfId="2" applyFont="1" applyBorder="1" applyAlignment="1">
      <alignment horizontal="center" vertical="center"/>
    </xf>
    <xf numFmtId="0" fontId="3" fillId="0" borderId="57" xfId="2" applyBorder="1" applyAlignment="1">
      <alignment horizontal="center" vertical="center"/>
    </xf>
    <xf numFmtId="0" fontId="0" fillId="0" borderId="9" xfId="2" applyFont="1" applyBorder="1" applyAlignment="1">
      <alignment horizontal="center" vertical="center"/>
    </xf>
    <xf numFmtId="0" fontId="10" fillId="0" borderId="9" xfId="2" applyFont="1" applyBorder="1" applyAlignment="1">
      <alignment horizontal="center" vertical="center" wrapText="1"/>
    </xf>
    <xf numFmtId="0" fontId="16" fillId="0" borderId="9" xfId="2" applyFont="1" applyBorder="1" applyAlignment="1">
      <alignment horizontal="center" vertical="center" wrapText="1"/>
    </xf>
    <xf numFmtId="0" fontId="23" fillId="0" borderId="9" xfId="2" applyFont="1" applyBorder="1" applyAlignment="1">
      <alignment horizontal="center" vertical="center" wrapText="1"/>
    </xf>
    <xf numFmtId="0" fontId="16" fillId="0" borderId="15" xfId="2" applyFont="1" applyBorder="1" applyAlignment="1">
      <alignment horizontal="center" vertical="center"/>
    </xf>
    <xf numFmtId="0" fontId="3" fillId="0" borderId="40" xfId="2" applyBorder="1" applyAlignment="1">
      <alignment horizontal="center" vertical="center"/>
    </xf>
    <xf numFmtId="0" fontId="12" fillId="0" borderId="16" xfId="2" applyFont="1" applyBorder="1" applyAlignment="1">
      <alignment horizontal="center" vertical="center"/>
    </xf>
    <xf numFmtId="0" fontId="55" fillId="0" borderId="28" xfId="2" applyFont="1" applyBorder="1" applyAlignment="1">
      <alignment horizontal="center" vertical="center" wrapText="1"/>
    </xf>
    <xf numFmtId="0" fontId="12" fillId="0" borderId="18" xfId="2" applyFont="1" applyBorder="1" applyAlignment="1">
      <alignment horizontal="center" vertical="center"/>
    </xf>
    <xf numFmtId="0" fontId="0" fillId="0" borderId="7" xfId="2" applyFont="1" applyBorder="1" applyAlignment="1">
      <alignment horizontal="center" vertical="center"/>
    </xf>
    <xf numFmtId="4" fontId="16" fillId="0" borderId="136" xfId="2" applyNumberFormat="1" applyFont="1" applyBorder="1" applyAlignment="1">
      <alignment vertical="center" wrapText="1"/>
    </xf>
    <xf numFmtId="4" fontId="16" fillId="0" borderId="136" xfId="2" applyNumberFormat="1" applyFont="1" applyBorder="1" applyAlignment="1">
      <alignment horizontal="center" vertical="center"/>
    </xf>
    <xf numFmtId="166" fontId="13" fillId="0" borderId="136" xfId="2" applyNumberFormat="1" applyFont="1" applyBorder="1" applyAlignment="1">
      <alignment vertical="center" wrapText="1"/>
    </xf>
    <xf numFmtId="4" fontId="16" fillId="0" borderId="136" xfId="2" applyNumberFormat="1" applyFont="1" applyBorder="1" applyAlignment="1">
      <alignment horizontal="center" vertical="center" wrapText="1"/>
    </xf>
    <xf numFmtId="166" fontId="16" fillId="0" borderId="136" xfId="2" applyNumberFormat="1" applyFont="1" applyBorder="1" applyAlignment="1">
      <alignment horizontal="center" vertical="center" wrapText="1"/>
    </xf>
    <xf numFmtId="4" fontId="13" fillId="0" borderId="136" xfId="2" applyNumberFormat="1" applyFont="1" applyBorder="1" applyAlignment="1">
      <alignment vertical="center" wrapText="1"/>
    </xf>
    <xf numFmtId="4" fontId="32" fillId="0" borderId="136" xfId="2" applyNumberFormat="1" applyFont="1" applyBorder="1" applyAlignment="1">
      <alignment horizontal="center" vertical="center" wrapText="1"/>
    </xf>
    <xf numFmtId="4" fontId="33" fillId="0" borderId="136" xfId="2" applyNumberFormat="1" applyFont="1" applyBorder="1" applyAlignment="1">
      <alignment horizontal="center" vertical="center" wrapText="1"/>
    </xf>
    <xf numFmtId="4" fontId="55" fillId="0" borderId="136" xfId="2" applyNumberFormat="1" applyFont="1" applyBorder="1" applyAlignment="1">
      <alignment vertical="center" wrapText="1"/>
    </xf>
    <xf numFmtId="4" fontId="3" fillId="0" borderId="136" xfId="2" applyNumberFormat="1" applyBorder="1" applyAlignment="1">
      <alignment horizontal="center" vertical="center"/>
    </xf>
    <xf numFmtId="0" fontId="13" fillId="0" borderId="136" xfId="2" applyFont="1" applyBorder="1" applyAlignment="1">
      <alignment vertical="center" wrapText="1"/>
    </xf>
    <xf numFmtId="0" fontId="16" fillId="0" borderId="136" xfId="3" applyFont="1" applyBorder="1" applyAlignment="1">
      <alignment horizontal="center" vertical="center" wrapText="1"/>
    </xf>
    <xf numFmtId="0" fontId="16" fillId="0" borderId="136" xfId="3" applyFont="1" applyBorder="1" applyAlignment="1">
      <alignment horizontal="center" vertical="center"/>
    </xf>
    <xf numFmtId="0" fontId="55" fillId="0" borderId="136" xfId="10" applyFont="1" applyBorder="1" applyAlignment="1">
      <alignment vertical="center" wrapText="1"/>
    </xf>
    <xf numFmtId="0" fontId="32" fillId="0" borderId="14" xfId="2" applyFont="1" applyBorder="1" applyAlignment="1">
      <alignment horizontal="center" vertical="center" wrapText="1"/>
    </xf>
    <xf numFmtId="4" fontId="55" fillId="0" borderId="136" xfId="2" applyNumberFormat="1" applyFont="1" applyBorder="1" applyAlignment="1">
      <alignment horizontal="center" vertical="center"/>
    </xf>
    <xf numFmtId="4" fontId="16" fillId="0" borderId="148" xfId="2" applyNumberFormat="1" applyFont="1" applyBorder="1" applyAlignment="1">
      <alignment horizontal="center" vertical="center"/>
    </xf>
    <xf numFmtId="4" fontId="16" fillId="0" borderId="138" xfId="2" applyNumberFormat="1" applyFont="1" applyBorder="1" applyAlignment="1">
      <alignment horizontal="center" vertical="center"/>
    </xf>
    <xf numFmtId="0" fontId="13" fillId="0" borderId="253" xfId="2" applyFont="1" applyBorder="1" applyAlignment="1">
      <alignment vertical="center" wrapText="1"/>
    </xf>
    <xf numFmtId="0" fontId="32" fillId="0" borderId="125" xfId="2" applyFont="1" applyBorder="1" applyAlignment="1">
      <alignment horizontal="center" vertical="center" wrapText="1"/>
    </xf>
    <xf numFmtId="4" fontId="16" fillId="0" borderId="253" xfId="2" applyNumberFormat="1" applyFont="1" applyBorder="1" applyAlignment="1">
      <alignment horizontal="center" vertical="center"/>
    </xf>
    <xf numFmtId="4" fontId="12" fillId="0" borderId="254" xfId="2" applyNumberFormat="1" applyFont="1" applyBorder="1" applyAlignment="1">
      <alignment horizontal="center" vertical="center"/>
    </xf>
    <xf numFmtId="0" fontId="17" fillId="0" borderId="125" xfId="2" applyFont="1" applyBorder="1" applyAlignment="1">
      <alignment vertical="center"/>
    </xf>
    <xf numFmtId="4" fontId="16" fillId="0" borderId="125" xfId="2" applyNumberFormat="1" applyFont="1" applyBorder="1" applyAlignment="1">
      <alignment horizontal="center" vertical="center"/>
    </xf>
    <xf numFmtId="4" fontId="16" fillId="0" borderId="125" xfId="2" applyNumberFormat="1" applyFont="1" applyBorder="1" applyAlignment="1">
      <alignment vertical="center" wrapText="1"/>
    </xf>
    <xf numFmtId="0" fontId="55" fillId="0" borderId="87" xfId="2" applyFont="1" applyBorder="1" applyAlignment="1">
      <alignment vertical="center" wrapText="1"/>
    </xf>
    <xf numFmtId="0" fontId="16" fillId="0" borderId="125" xfId="2" applyFont="1" applyBorder="1" applyAlignment="1">
      <alignment horizontal="center" vertical="center" wrapText="1"/>
    </xf>
    <xf numFmtId="4" fontId="16" fillId="0" borderId="14" xfId="2" applyNumberFormat="1" applyFont="1" applyBorder="1" applyAlignment="1">
      <alignment horizontal="center" vertical="center"/>
    </xf>
    <xf numFmtId="0" fontId="16" fillId="0" borderId="125" xfId="3" applyFont="1" applyBorder="1" applyAlignment="1">
      <alignment horizontal="center" vertical="center" wrapText="1"/>
    </xf>
    <xf numFmtId="0" fontId="2" fillId="0" borderId="131" xfId="2" applyFont="1" applyBorder="1" applyAlignment="1" applyProtection="1">
      <alignment vertical="center" wrapText="1"/>
      <protection locked="0"/>
    </xf>
    <xf numFmtId="0" fontId="2" fillId="0" borderId="125" xfId="0" applyFont="1" applyBorder="1" applyAlignment="1">
      <alignment horizontal="center" vertical="center"/>
    </xf>
    <xf numFmtId="4" fontId="3" fillId="0" borderId="126" xfId="2" applyNumberFormat="1" applyBorder="1" applyAlignment="1">
      <alignment horizontal="center" vertical="center"/>
    </xf>
    <xf numFmtId="0" fontId="13" fillId="0" borderId="159" xfId="2" applyFont="1" applyBorder="1" applyAlignment="1">
      <alignment horizontal="left" vertical="center" wrapText="1"/>
    </xf>
    <xf numFmtId="0" fontId="3" fillId="0" borderId="159" xfId="2" applyBorder="1" applyAlignment="1">
      <alignment horizontal="center" vertical="center" wrapText="1"/>
    </xf>
    <xf numFmtId="4" fontId="3" fillId="0" borderId="159" xfId="2" applyNumberFormat="1" applyBorder="1" applyAlignment="1">
      <alignment horizontal="center" vertical="center"/>
    </xf>
    <xf numFmtId="0" fontId="29" fillId="0" borderId="157" xfId="2" applyFont="1" applyBorder="1" applyAlignment="1">
      <alignment horizontal="center" vertical="center" wrapText="1"/>
    </xf>
    <xf numFmtId="0" fontId="80" fillId="0" borderId="151" xfId="1367" applyFont="1" applyBorder="1" applyAlignment="1">
      <alignment horizontal="left" vertical="top" wrapText="1"/>
    </xf>
    <xf numFmtId="0" fontId="10" fillId="0" borderId="156" xfId="2" applyFont="1" applyBorder="1" applyAlignment="1">
      <alignment horizontal="left" vertical="center" wrapText="1"/>
    </xf>
    <xf numFmtId="0" fontId="10" fillId="0" borderId="159" xfId="2" applyFont="1" applyBorder="1" applyAlignment="1">
      <alignment horizontal="left" vertical="center" wrapText="1"/>
    </xf>
    <xf numFmtId="0" fontId="13" fillId="0" borderId="160" xfId="2" applyFont="1" applyBorder="1" applyAlignment="1">
      <alignment horizontal="left" vertical="center" wrapText="1"/>
    </xf>
    <xf numFmtId="0" fontId="29" fillId="0" borderId="158" xfId="2" applyFont="1" applyBorder="1" applyAlignment="1">
      <alignment horizontal="center" vertical="center" wrapText="1"/>
    </xf>
    <xf numFmtId="0" fontId="90" fillId="0" borderId="148" xfId="1367" applyFont="1" applyBorder="1" applyAlignment="1">
      <alignment horizontal="left" vertical="center" wrapText="1"/>
    </xf>
    <xf numFmtId="0" fontId="3" fillId="0" borderId="148" xfId="2" applyBorder="1" applyAlignment="1">
      <alignment horizontal="center" vertical="center" wrapText="1"/>
    </xf>
    <xf numFmtId="0" fontId="90" fillId="0" borderId="136" xfId="1367" applyFont="1" applyBorder="1" applyAlignment="1">
      <alignment horizontal="left" vertical="center" wrapText="1"/>
    </xf>
    <xf numFmtId="0" fontId="0" fillId="0" borderId="151" xfId="0" applyBorder="1" applyAlignment="1">
      <alignment vertical="center"/>
    </xf>
    <xf numFmtId="0" fontId="12" fillId="0" borderId="197" xfId="2" applyFont="1" applyBorder="1" applyAlignment="1">
      <alignment horizontal="center" vertical="center" wrapText="1"/>
    </xf>
    <xf numFmtId="4" fontId="3" fillId="0" borderId="198" xfId="2" applyNumberFormat="1" applyBorder="1" applyAlignment="1">
      <alignment horizontal="center" vertical="center"/>
    </xf>
    <xf numFmtId="0" fontId="3" fillId="0" borderId="197" xfId="2" applyBorder="1" applyAlignment="1">
      <alignment horizontal="center" vertical="center" wrapText="1"/>
    </xf>
    <xf numFmtId="0" fontId="2" fillId="0" borderId="197" xfId="2" applyFont="1" applyBorder="1" applyAlignment="1">
      <alignment horizontal="center" vertical="center" wrapText="1"/>
    </xf>
    <xf numFmtId="0" fontId="0" fillId="0" borderId="197" xfId="2" applyFont="1" applyBorder="1" applyAlignment="1">
      <alignment horizontal="center" vertical="center" wrapText="1"/>
    </xf>
    <xf numFmtId="4" fontId="12" fillId="42" borderId="139" xfId="2" applyNumberFormat="1" applyFont="1" applyFill="1" applyBorder="1" applyAlignment="1">
      <alignment horizontal="center" vertical="center"/>
    </xf>
    <xf numFmtId="166" fontId="12" fillId="42" borderId="8" xfId="2" applyNumberFormat="1" applyFont="1" applyFill="1" applyBorder="1" applyAlignment="1">
      <alignment horizontal="left" vertical="center"/>
    </xf>
    <xf numFmtId="166" fontId="55" fillId="42" borderId="14" xfId="2" applyNumberFormat="1" applyFont="1" applyFill="1" applyBorder="1" applyAlignment="1">
      <alignment vertical="center" wrapText="1"/>
    </xf>
    <xf numFmtId="166" fontId="13" fillId="42" borderId="14" xfId="2" applyNumberFormat="1" applyFont="1" applyFill="1" applyBorder="1" applyAlignment="1">
      <alignment vertical="center" wrapText="1"/>
    </xf>
    <xf numFmtId="0" fontId="55" fillId="42" borderId="14" xfId="0" applyFont="1" applyFill="1" applyBorder="1" applyAlignment="1">
      <alignment horizontal="center" vertical="center"/>
    </xf>
    <xf numFmtId="4" fontId="3" fillId="42" borderId="139" xfId="2" applyNumberFormat="1" applyFill="1" applyBorder="1" applyAlignment="1">
      <alignment horizontal="center" vertical="center"/>
    </xf>
    <xf numFmtId="0" fontId="55" fillId="42" borderId="14" xfId="2" applyFont="1" applyFill="1" applyBorder="1" applyAlignment="1">
      <alignment vertical="center" wrapText="1"/>
    </xf>
    <xf numFmtId="166" fontId="54" fillId="42" borderId="57" xfId="0" applyNumberFormat="1" applyFont="1" applyFill="1" applyBorder="1" applyAlignment="1">
      <alignment horizontal="left" vertical="center"/>
    </xf>
    <xf numFmtId="4" fontId="12" fillId="42" borderId="156" xfId="2" applyNumberFormat="1" applyFont="1" applyFill="1" applyBorder="1" applyAlignment="1">
      <alignment horizontal="center" vertical="center"/>
    </xf>
    <xf numFmtId="166" fontId="54" fillId="42" borderId="46" xfId="0" applyNumberFormat="1" applyFont="1" applyFill="1" applyBorder="1" applyAlignment="1">
      <alignment horizontal="left" vertical="center"/>
    </xf>
    <xf numFmtId="166" fontId="54" fillId="42" borderId="44" xfId="0" applyNumberFormat="1" applyFont="1" applyFill="1" applyBorder="1" applyAlignment="1">
      <alignment horizontal="left" vertical="center"/>
    </xf>
    <xf numFmtId="166" fontId="54" fillId="42" borderId="151" xfId="0" applyNumberFormat="1" applyFont="1" applyFill="1" applyBorder="1" applyAlignment="1">
      <alignment horizontal="left" vertical="center"/>
    </xf>
    <xf numFmtId="0" fontId="13" fillId="42" borderId="151" xfId="2" applyFont="1" applyFill="1" applyBorder="1" applyAlignment="1">
      <alignment vertical="center" wrapText="1"/>
    </xf>
    <xf numFmtId="0" fontId="12" fillId="42" borderId="9" xfId="2" applyFont="1" applyFill="1" applyBorder="1" applyAlignment="1">
      <alignment horizontal="center" vertical="center" wrapText="1"/>
    </xf>
    <xf numFmtId="2" fontId="51" fillId="42" borderId="18" xfId="2" applyNumberFormat="1" applyFont="1" applyFill="1" applyBorder="1" applyAlignment="1">
      <alignment vertical="center"/>
    </xf>
    <xf numFmtId="4" fontId="55" fillId="42" borderId="151" xfId="2" applyNumberFormat="1" applyFont="1" applyFill="1" applyBorder="1" applyAlignment="1">
      <alignment horizontal="center" vertical="center"/>
    </xf>
    <xf numFmtId="4" fontId="3" fillId="42" borderId="164" xfId="2" applyNumberFormat="1" applyFill="1" applyBorder="1" applyAlignment="1">
      <alignment horizontal="center" vertical="center"/>
    </xf>
    <xf numFmtId="4" fontId="12" fillId="42" borderId="129" xfId="2" applyNumberFormat="1" applyFont="1" applyFill="1" applyBorder="1" applyAlignment="1">
      <alignment horizontal="center" vertical="center"/>
    </xf>
    <xf numFmtId="166" fontId="8" fillId="42" borderId="128" xfId="2" applyNumberFormat="1" applyFont="1" applyFill="1" applyBorder="1" applyAlignment="1">
      <alignment horizontal="left" vertical="center"/>
    </xf>
    <xf numFmtId="4" fontId="3" fillId="42" borderId="125" xfId="2" applyNumberFormat="1" applyFill="1" applyBorder="1" applyAlignment="1">
      <alignment horizontal="center" vertical="center"/>
    </xf>
    <xf numFmtId="0" fontId="10" fillId="42" borderId="14" xfId="2" applyFont="1" applyFill="1" applyBorder="1" applyAlignment="1">
      <alignment vertical="center" wrapText="1"/>
    </xf>
    <xf numFmtId="49" fontId="8" fillId="42" borderId="9" xfId="2" applyNumberFormat="1" applyFont="1" applyFill="1" applyBorder="1" applyAlignment="1">
      <alignment horizontal="center" vertical="center"/>
    </xf>
    <xf numFmtId="0" fontId="56" fillId="42" borderId="14" xfId="0" applyFont="1" applyFill="1" applyBorder="1" applyAlignment="1">
      <alignment horizontal="center" vertical="center"/>
    </xf>
    <xf numFmtId="0" fontId="12" fillId="42" borderId="14" xfId="2" applyFont="1" applyFill="1" applyBorder="1" applyAlignment="1">
      <alignment horizontal="center" vertical="center"/>
    </xf>
    <xf numFmtId="0" fontId="0" fillId="42" borderId="14" xfId="0" applyFill="1" applyBorder="1" applyAlignment="1">
      <alignment horizontal="center" vertical="center"/>
    </xf>
    <xf numFmtId="0" fontId="10" fillId="42" borderId="9" xfId="2" applyFont="1" applyFill="1" applyBorder="1" applyAlignment="1">
      <alignment vertical="center" wrapText="1"/>
    </xf>
    <xf numFmtId="0" fontId="3" fillId="42" borderId="9" xfId="2" applyFill="1" applyBorder="1" applyAlignment="1">
      <alignment horizontal="center" vertical="center" wrapText="1"/>
    </xf>
    <xf numFmtId="0" fontId="13" fillId="42" borderId="9" xfId="2" applyFont="1" applyFill="1" applyBorder="1" applyAlignment="1">
      <alignment vertical="center" wrapText="1"/>
    </xf>
    <xf numFmtId="0" fontId="12" fillId="42" borderId="9" xfId="2" applyFont="1" applyFill="1" applyBorder="1" applyAlignment="1">
      <alignment horizontal="center" vertical="center"/>
    </xf>
    <xf numFmtId="0" fontId="3" fillId="42" borderId="14" xfId="2" applyFill="1" applyBorder="1" applyAlignment="1" applyProtection="1">
      <alignment horizontal="center" vertical="center" wrapText="1"/>
      <protection locked="0"/>
    </xf>
    <xf numFmtId="0" fontId="16" fillId="42" borderId="9" xfId="2" applyFont="1" applyFill="1" applyBorder="1" applyAlignment="1">
      <alignment horizontal="center" vertical="center"/>
    </xf>
    <xf numFmtId="0" fontId="10" fillId="42" borderId="7" xfId="2" applyFont="1" applyFill="1" applyBorder="1" applyAlignment="1">
      <alignment vertical="center" wrapText="1"/>
    </xf>
    <xf numFmtId="0" fontId="12" fillId="42" borderId="9" xfId="2" applyFont="1" applyFill="1" applyBorder="1" applyAlignment="1">
      <alignment vertical="center" wrapText="1"/>
    </xf>
    <xf numFmtId="166" fontId="12" fillId="42" borderId="14" xfId="2" applyNumberFormat="1" applyFont="1" applyFill="1" applyBorder="1" applyAlignment="1">
      <alignment horizontal="left" vertical="center"/>
    </xf>
    <xf numFmtId="166" fontId="3" fillId="42" borderId="14" xfId="2" applyNumberFormat="1" applyFill="1" applyBorder="1" applyAlignment="1">
      <alignment horizontal="left" vertical="center"/>
    </xf>
    <xf numFmtId="0" fontId="13" fillId="42" borderId="159" xfId="2" applyFont="1" applyFill="1" applyBorder="1" applyAlignment="1">
      <alignment vertical="center" wrapText="1"/>
    </xf>
    <xf numFmtId="0" fontId="55" fillId="42" borderId="136" xfId="2" applyFont="1" applyFill="1" applyBorder="1" applyAlignment="1" applyProtection="1">
      <alignment vertical="center" wrapText="1"/>
      <protection locked="0"/>
    </xf>
    <xf numFmtId="166" fontId="3" fillId="42" borderId="8" xfId="2" applyNumberFormat="1" applyFill="1" applyBorder="1" applyAlignment="1">
      <alignment horizontal="left" vertical="center"/>
    </xf>
    <xf numFmtId="0" fontId="80" fillId="42" borderId="136" xfId="2" applyFont="1" applyFill="1" applyBorder="1" applyAlignment="1" applyProtection="1">
      <alignment vertical="center" wrapText="1"/>
      <protection locked="0"/>
    </xf>
    <xf numFmtId="0" fontId="80" fillId="42" borderId="136" xfId="0" applyFont="1" applyFill="1" applyBorder="1" applyAlignment="1">
      <alignment horizontal="center" vertical="center"/>
    </xf>
    <xf numFmtId="4" fontId="90" fillId="42" borderId="156" xfId="2" applyNumberFormat="1" applyFont="1" applyFill="1" applyBorder="1" applyAlignment="1">
      <alignment horizontal="center" vertical="center"/>
    </xf>
    <xf numFmtId="0" fontId="12" fillId="42" borderId="159" xfId="2" applyFont="1" applyFill="1" applyBorder="1" applyAlignment="1">
      <alignment horizontal="center" vertical="center"/>
    </xf>
    <xf numFmtId="0" fontId="12" fillId="42" borderId="7" xfId="2" applyFont="1" applyFill="1" applyBorder="1" applyAlignment="1">
      <alignment horizontal="center" vertical="center"/>
    </xf>
    <xf numFmtId="0" fontId="55" fillId="42" borderId="23" xfId="0" applyFont="1" applyFill="1" applyBorder="1" applyAlignment="1">
      <alignment horizontal="center" vertical="center"/>
    </xf>
    <xf numFmtId="0" fontId="10" fillId="42" borderId="40" xfId="2" applyFont="1" applyFill="1" applyBorder="1" applyAlignment="1">
      <alignment vertical="center"/>
    </xf>
    <xf numFmtId="0" fontId="55" fillId="42" borderId="136" xfId="2" applyFont="1" applyFill="1" applyBorder="1" applyAlignment="1">
      <alignment vertical="center" wrapText="1"/>
    </xf>
    <xf numFmtId="0" fontId="10" fillId="42" borderId="9" xfId="2" applyFont="1" applyFill="1" applyBorder="1" applyAlignment="1">
      <alignment vertical="center"/>
    </xf>
    <xf numFmtId="166" fontId="12" fillId="42" borderId="87" xfId="2" applyNumberFormat="1" applyFont="1" applyFill="1" applyBorder="1" applyAlignment="1">
      <alignment horizontal="left" vertical="center"/>
    </xf>
    <xf numFmtId="0" fontId="10" fillId="42" borderId="14" xfId="2" applyFont="1" applyFill="1" applyBorder="1" applyAlignment="1">
      <alignment vertical="center"/>
    </xf>
    <xf numFmtId="166" fontId="55" fillId="42" borderId="25" xfId="2" applyNumberFormat="1" applyFont="1" applyFill="1" applyBorder="1" applyAlignment="1">
      <alignment vertical="center" wrapText="1"/>
    </xf>
    <xf numFmtId="166" fontId="13" fillId="42" borderId="9" xfId="2" applyNumberFormat="1" applyFont="1" applyFill="1" applyBorder="1" applyAlignment="1">
      <alignment vertical="center" wrapText="1"/>
    </xf>
    <xf numFmtId="0" fontId="55" fillId="42" borderId="14" xfId="2" applyFont="1" applyFill="1" applyBorder="1" applyAlignment="1" applyProtection="1">
      <alignment vertical="center" wrapText="1"/>
      <protection locked="0"/>
    </xf>
    <xf numFmtId="0" fontId="59" fillId="42" borderId="136" xfId="2" applyFont="1" applyFill="1" applyBorder="1" applyAlignment="1">
      <alignment vertical="center" wrapText="1"/>
    </xf>
    <xf numFmtId="0" fontId="57" fillId="42" borderId="136" xfId="2" applyFont="1" applyFill="1" applyBorder="1" applyAlignment="1" applyProtection="1">
      <alignment vertical="center" wrapText="1"/>
      <protection locked="0"/>
    </xf>
    <xf numFmtId="0" fontId="13" fillId="42" borderId="136" xfId="4" applyFont="1" applyFill="1" applyBorder="1" applyAlignment="1" applyProtection="1">
      <alignment vertical="center" wrapText="1"/>
      <protection locked="0"/>
    </xf>
    <xf numFmtId="0" fontId="156" fillId="42" borderId="303" xfId="2" applyFont="1" applyFill="1" applyBorder="1" applyAlignment="1">
      <alignment vertical="center" wrapText="1"/>
    </xf>
    <xf numFmtId="0" fontId="156" fillId="42" borderId="310" xfId="2" applyFont="1" applyFill="1" applyBorder="1" applyAlignment="1">
      <alignment vertical="center" wrapText="1"/>
    </xf>
    <xf numFmtId="0" fontId="55" fillId="42" borderId="9" xfId="2" applyFont="1" applyFill="1" applyBorder="1" applyAlignment="1">
      <alignment vertical="center" wrapText="1"/>
    </xf>
    <xf numFmtId="0" fontId="13" fillId="42" borderId="136" xfId="2" applyFont="1" applyFill="1" applyBorder="1" applyAlignment="1" applyProtection="1">
      <alignment vertical="center" wrapText="1"/>
      <protection locked="0"/>
    </xf>
    <xf numFmtId="0" fontId="156" fillId="42" borderId="323" xfId="2" applyFont="1" applyFill="1" applyBorder="1" applyAlignment="1">
      <alignment vertical="center" wrapText="1"/>
    </xf>
    <xf numFmtId="189" fontId="90" fillId="42" borderId="60" xfId="0" applyNumberFormat="1" applyFont="1" applyFill="1" applyBorder="1" applyAlignment="1">
      <alignment vertical="center"/>
    </xf>
    <xf numFmtId="0" fontId="152" fillId="42" borderId="0" xfId="0" applyFont="1" applyFill="1" applyAlignment="1">
      <alignment vertical="center"/>
    </xf>
    <xf numFmtId="10" fontId="0" fillId="42" borderId="60" xfId="0" applyNumberFormat="1" applyFill="1" applyBorder="1" applyAlignment="1">
      <alignment vertical="center"/>
    </xf>
    <xf numFmtId="4" fontId="12" fillId="42" borderId="9" xfId="2" applyNumberFormat="1" applyFont="1" applyFill="1" applyBorder="1" applyAlignment="1">
      <alignment horizontal="right" vertical="center"/>
    </xf>
    <xf numFmtId="190" fontId="0" fillId="42" borderId="60" xfId="0" applyNumberFormat="1" applyFill="1" applyBorder="1" applyAlignment="1">
      <alignment vertical="center"/>
    </xf>
    <xf numFmtId="0" fontId="0" fillId="42" borderId="60" xfId="0" quotePrefix="1" applyFill="1" applyBorder="1" applyAlignment="1">
      <alignment horizontal="center" vertical="center"/>
    </xf>
    <xf numFmtId="0" fontId="0" fillId="42" borderId="60" xfId="0" applyFill="1" applyBorder="1" applyAlignment="1">
      <alignment horizontal="center" vertical="center"/>
    </xf>
    <xf numFmtId="0" fontId="0" fillId="42" borderId="60" xfId="0" applyFill="1" applyBorder="1" applyAlignment="1">
      <alignment horizontal="right" vertical="center"/>
    </xf>
    <xf numFmtId="0" fontId="0" fillId="42" borderId="60" xfId="0" quotePrefix="1" applyFill="1" applyBorder="1" applyAlignment="1">
      <alignment vertical="center"/>
    </xf>
    <xf numFmtId="0" fontId="0" fillId="42" borderId="0" xfId="0" applyFill="1" applyAlignment="1">
      <alignment vertical="center"/>
    </xf>
    <xf numFmtId="0" fontId="0" fillId="42" borderId="14" xfId="0" applyFill="1" applyBorder="1" applyAlignment="1">
      <alignment vertical="center"/>
    </xf>
    <xf numFmtId="0" fontId="55" fillId="42" borderId="14" xfId="0" applyFont="1" applyFill="1" applyBorder="1" applyAlignment="1">
      <alignment vertical="center" wrapText="1"/>
    </xf>
    <xf numFmtId="0" fontId="55" fillId="42" borderId="0" xfId="0" applyFont="1" applyFill="1" applyAlignment="1">
      <alignment vertical="center"/>
    </xf>
    <xf numFmtId="4" fontId="12" fillId="42" borderId="141" xfId="2" applyNumberFormat="1" applyFont="1" applyFill="1" applyBorder="1" applyAlignment="1">
      <alignment horizontal="right" vertical="center"/>
    </xf>
    <xf numFmtId="4" fontId="0" fillId="42" borderId="76" xfId="0" applyNumberFormat="1" applyFill="1" applyBorder="1" applyAlignment="1" applyProtection="1">
      <alignment horizontal="center" vertical="center"/>
      <protection locked="0"/>
    </xf>
    <xf numFmtId="4" fontId="0" fillId="42" borderId="60" xfId="0" applyNumberFormat="1" applyFill="1" applyBorder="1" applyAlignment="1" applyProtection="1">
      <alignment horizontal="center" vertical="center"/>
      <protection locked="0"/>
    </xf>
    <xf numFmtId="0" fontId="10" fillId="42" borderId="310" xfId="2" applyFont="1" applyFill="1" applyBorder="1" applyAlignment="1">
      <alignment vertical="center" wrapText="1"/>
    </xf>
    <xf numFmtId="166" fontId="3" fillId="42" borderId="47" xfId="2" applyNumberFormat="1" applyFill="1" applyBorder="1" applyAlignment="1">
      <alignment horizontal="left" vertical="center"/>
    </xf>
    <xf numFmtId="0" fontId="20" fillId="116" borderId="57" xfId="2" applyFont="1" applyFill="1" applyBorder="1" applyAlignment="1">
      <alignment vertical="center" wrapText="1"/>
    </xf>
    <xf numFmtId="0" fontId="158" fillId="42" borderId="159" xfId="2" applyFont="1" applyFill="1" applyBorder="1" applyAlignment="1">
      <alignment horizontal="center" vertical="center" wrapText="1"/>
    </xf>
    <xf numFmtId="0" fontId="158" fillId="42" borderId="369" xfId="2" applyFont="1" applyFill="1" applyBorder="1" applyAlignment="1">
      <alignment horizontal="center" vertical="center" wrapText="1"/>
    </xf>
    <xf numFmtId="0" fontId="156" fillId="42" borderId="369" xfId="2" applyFont="1" applyFill="1" applyBorder="1" applyAlignment="1">
      <alignment vertical="center" wrapText="1"/>
    </xf>
    <xf numFmtId="0" fontId="10" fillId="42" borderId="369" xfId="2" applyFont="1" applyFill="1" applyBorder="1" applyAlignment="1">
      <alignment vertical="center" wrapText="1"/>
    </xf>
    <xf numFmtId="0" fontId="57" fillId="42" borderId="409" xfId="0" applyFont="1" applyFill="1" applyBorder="1" applyAlignment="1">
      <alignment horizontal="center" vertical="center"/>
    </xf>
    <xf numFmtId="4" fontId="158" fillId="42" borderId="404" xfId="2" applyNumberFormat="1" applyFont="1" applyFill="1" applyBorder="1" applyAlignment="1">
      <alignment horizontal="center" vertical="center"/>
    </xf>
    <xf numFmtId="0" fontId="10" fillId="42" borderId="405" xfId="2" applyFont="1" applyFill="1" applyBorder="1" applyAlignment="1">
      <alignment vertical="center" wrapText="1"/>
    </xf>
    <xf numFmtId="0" fontId="55" fillId="42" borderId="25" xfId="0" applyFont="1" applyFill="1" applyBorder="1" applyAlignment="1">
      <alignment horizontal="center" vertical="center"/>
    </xf>
    <xf numFmtId="0" fontId="16" fillId="42" borderId="15" xfId="2" applyFont="1" applyFill="1" applyBorder="1" applyAlignment="1">
      <alignment horizontal="center" vertical="center"/>
    </xf>
    <xf numFmtId="0" fontId="156" fillId="42" borderId="405" xfId="2" applyFont="1" applyFill="1" applyBorder="1" applyAlignment="1">
      <alignment vertical="center" wrapText="1"/>
    </xf>
    <xf numFmtId="4" fontId="158" fillId="42" borderId="443" xfId="2" applyNumberFormat="1" applyFont="1" applyFill="1" applyBorder="1" applyAlignment="1">
      <alignment horizontal="center" vertical="center"/>
    </xf>
    <xf numFmtId="0" fontId="13" fillId="42" borderId="444" xfId="2" applyFont="1" applyFill="1" applyBorder="1" applyAlignment="1">
      <alignment vertical="center" wrapText="1"/>
    </xf>
    <xf numFmtId="0" fontId="156" fillId="42" borderId="136" xfId="2" applyFont="1" applyFill="1" applyBorder="1" applyAlignment="1">
      <alignment vertical="center" wrapText="1"/>
    </xf>
    <xf numFmtId="0" fontId="56" fillId="42" borderId="461" xfId="0" applyFont="1" applyFill="1" applyBorder="1" applyAlignment="1">
      <alignment horizontal="center" vertical="center"/>
    </xf>
    <xf numFmtId="0" fontId="13" fillId="42" borderId="14" xfId="2" applyFont="1" applyFill="1" applyBorder="1" applyAlignment="1" applyProtection="1">
      <alignment vertical="center" wrapText="1"/>
      <protection locked="0"/>
    </xf>
    <xf numFmtId="49" fontId="3" fillId="42" borderId="9" xfId="2" applyNumberFormat="1" applyFill="1" applyBorder="1" applyAlignment="1">
      <alignment horizontal="center" vertical="center"/>
    </xf>
    <xf numFmtId="0" fontId="13" fillId="42" borderId="458" xfId="2" applyFont="1" applyFill="1" applyBorder="1" applyAlignment="1" applyProtection="1">
      <alignment vertical="center" wrapText="1"/>
      <protection locked="0"/>
    </xf>
    <xf numFmtId="166" fontId="55" fillId="42" borderId="9" xfId="2" applyNumberFormat="1" applyFont="1" applyFill="1" applyBorder="1" applyAlignment="1">
      <alignment vertical="center" wrapText="1"/>
    </xf>
    <xf numFmtId="4" fontId="16" fillId="42" borderId="136" xfId="2" applyNumberFormat="1" applyFont="1" applyFill="1" applyBorder="1" applyAlignment="1">
      <alignment horizontal="center" vertical="center"/>
    </xf>
    <xf numFmtId="4" fontId="16" fillId="42" borderId="136" xfId="2" applyNumberFormat="1" applyFont="1" applyFill="1" applyBorder="1" applyAlignment="1">
      <alignment vertical="center" wrapText="1"/>
    </xf>
    <xf numFmtId="49" fontId="16" fillId="42" borderId="14" xfId="2" applyNumberFormat="1" applyFont="1" applyFill="1" applyBorder="1" applyAlignment="1">
      <alignment horizontal="center" vertical="center"/>
    </xf>
    <xf numFmtId="166" fontId="16" fillId="42" borderId="14" xfId="2" applyNumberFormat="1" applyFont="1" applyFill="1" applyBorder="1" applyAlignment="1">
      <alignment horizontal="left" vertical="center"/>
    </xf>
    <xf numFmtId="166" fontId="55" fillId="42" borderId="136" xfId="2" applyNumberFormat="1" applyFont="1" applyFill="1" applyBorder="1" applyAlignment="1">
      <alignment vertical="center" wrapText="1"/>
    </xf>
    <xf numFmtId="4" fontId="12" fillId="42" borderId="196" xfId="2" applyNumberFormat="1" applyFont="1" applyFill="1" applyBorder="1" applyAlignment="1">
      <alignment horizontal="center" vertical="center"/>
    </xf>
    <xf numFmtId="166" fontId="13" fillId="42" borderId="136" xfId="2" applyNumberFormat="1" applyFont="1" applyFill="1" applyBorder="1" applyAlignment="1">
      <alignment vertical="center" wrapText="1"/>
    </xf>
    <xf numFmtId="4" fontId="12" fillId="42" borderId="524" xfId="2" applyNumberFormat="1" applyFont="1" applyFill="1" applyBorder="1" applyAlignment="1">
      <alignment horizontal="center" vertical="center"/>
    </xf>
    <xf numFmtId="4" fontId="12" fillId="42" borderId="564" xfId="2" applyNumberFormat="1" applyFont="1" applyFill="1" applyBorder="1" applyAlignment="1">
      <alignment horizontal="center" vertical="center"/>
    </xf>
    <xf numFmtId="4" fontId="16" fillId="42" borderId="136" xfId="2" applyNumberFormat="1" applyFont="1" applyFill="1" applyBorder="1" applyAlignment="1">
      <alignment horizontal="center" vertical="center" wrapText="1"/>
    </xf>
    <xf numFmtId="4" fontId="12" fillId="0" borderId="564" xfId="2" applyNumberFormat="1" applyFont="1" applyBorder="1" applyAlignment="1">
      <alignment horizontal="center" vertical="center"/>
    </xf>
    <xf numFmtId="4" fontId="13" fillId="42" borderId="136" xfId="2" applyNumberFormat="1" applyFont="1" applyFill="1" applyBorder="1" applyAlignment="1">
      <alignment vertical="center" wrapText="1"/>
    </xf>
    <xf numFmtId="4" fontId="55" fillId="42" borderId="136" xfId="2" applyNumberFormat="1" applyFont="1" applyFill="1" applyBorder="1" applyAlignment="1">
      <alignment vertical="center" wrapText="1"/>
    </xf>
    <xf numFmtId="4" fontId="12" fillId="42" borderId="583" xfId="2" applyNumberFormat="1" applyFont="1" applyFill="1" applyBorder="1" applyAlignment="1">
      <alignment horizontal="center" vertical="center"/>
    </xf>
    <xf numFmtId="0" fontId="55" fillId="42" borderId="136" xfId="10" applyFont="1" applyFill="1" applyBorder="1" applyAlignment="1">
      <alignment vertical="center" wrapText="1"/>
    </xf>
    <xf numFmtId="0" fontId="55" fillId="42" borderId="148" xfId="2" applyFont="1" applyFill="1" applyBorder="1" applyAlignment="1">
      <alignment vertical="center" wrapText="1"/>
    </xf>
    <xf numFmtId="4" fontId="16" fillId="42" borderId="138" xfId="2" applyNumberFormat="1" applyFont="1" applyFill="1" applyBorder="1" applyAlignment="1">
      <alignment horizontal="center" vertical="center"/>
    </xf>
    <xf numFmtId="4" fontId="16" fillId="42" borderId="148" xfId="2" applyNumberFormat="1" applyFont="1" applyFill="1" applyBorder="1" applyAlignment="1">
      <alignment horizontal="center" vertical="center"/>
    </xf>
    <xf numFmtId="0" fontId="32" fillId="42" borderId="136" xfId="2" applyFont="1" applyFill="1" applyBorder="1" applyAlignment="1">
      <alignment horizontal="center" vertical="center" wrapText="1"/>
    </xf>
    <xf numFmtId="0" fontId="13" fillId="42" borderId="136" xfId="2" applyFont="1" applyFill="1" applyBorder="1" applyAlignment="1">
      <alignment vertical="center" wrapText="1"/>
    </xf>
    <xf numFmtId="166" fontId="16" fillId="42" borderId="87" xfId="2" applyNumberFormat="1" applyFont="1" applyFill="1" applyBorder="1" applyAlignment="1">
      <alignment horizontal="left" vertical="center"/>
    </xf>
    <xf numFmtId="4" fontId="55" fillId="42" borderId="136" xfId="2" applyNumberFormat="1" applyFont="1" applyFill="1" applyBorder="1" applyAlignment="1">
      <alignment horizontal="center" vertical="center"/>
    </xf>
    <xf numFmtId="0" fontId="32" fillId="42" borderId="609" xfId="2" applyFont="1" applyFill="1" applyBorder="1" applyAlignment="1">
      <alignment horizontal="center" vertical="center" wrapText="1"/>
    </xf>
    <xf numFmtId="0" fontId="80" fillId="42" borderId="343" xfId="2" applyFont="1" applyFill="1" applyBorder="1" applyAlignment="1">
      <alignment vertical="center" wrapText="1"/>
    </xf>
    <xf numFmtId="0" fontId="80" fillId="42" borderId="159" xfId="2" applyFont="1" applyFill="1" applyBorder="1" applyAlignment="1">
      <alignment vertical="center" wrapText="1"/>
    </xf>
    <xf numFmtId="0" fontId="80" fillId="42" borderId="369" xfId="2" applyFont="1" applyFill="1" applyBorder="1" applyAlignment="1">
      <alignment vertical="center" wrapText="1"/>
    </xf>
    <xf numFmtId="0" fontId="80" fillId="117" borderId="369" xfId="2" applyFont="1" applyFill="1" applyBorder="1" applyAlignment="1">
      <alignment vertical="center" wrapText="1"/>
    </xf>
    <xf numFmtId="0" fontId="80" fillId="42" borderId="14" xfId="0" applyFont="1" applyFill="1" applyBorder="1" applyAlignment="1">
      <alignment horizontal="center" vertical="center"/>
    </xf>
    <xf numFmtId="4" fontId="90" fillId="42" borderId="139" xfId="2" applyNumberFormat="1" applyFont="1" applyFill="1" applyBorder="1" applyAlignment="1">
      <alignment horizontal="center" vertical="center"/>
    </xf>
    <xf numFmtId="0" fontId="90" fillId="42" borderId="159" xfId="2" applyFont="1" applyFill="1" applyBorder="1" applyAlignment="1">
      <alignment horizontal="center" vertical="center"/>
    </xf>
    <xf numFmtId="0" fontId="80" fillId="42" borderId="9" xfId="2" applyFont="1" applyFill="1" applyBorder="1" applyAlignment="1">
      <alignment horizontal="center" vertical="center" wrapText="1"/>
    </xf>
    <xf numFmtId="0" fontId="90" fillId="42" borderId="160" xfId="2" applyFont="1" applyFill="1" applyBorder="1" applyAlignment="1">
      <alignment horizontal="center" vertical="center"/>
    </xf>
    <xf numFmtId="4" fontId="90" fillId="42" borderId="368" xfId="2" applyNumberFormat="1" applyFont="1" applyFill="1" applyBorder="1" applyAlignment="1">
      <alignment horizontal="center" vertical="center"/>
    </xf>
    <xf numFmtId="0" fontId="90" fillId="42" borderId="369" xfId="2" applyFont="1" applyFill="1" applyBorder="1" applyAlignment="1">
      <alignment horizontal="center" vertical="center"/>
    </xf>
    <xf numFmtId="0" fontId="80" fillId="42" borderId="369" xfId="2" applyFont="1" applyFill="1" applyBorder="1" applyAlignment="1">
      <alignment horizontal="center" vertical="center" wrapText="1"/>
    </xf>
    <xf numFmtId="4" fontId="158" fillId="42" borderId="139" xfId="2" applyNumberFormat="1" applyFont="1" applyFill="1" applyBorder="1" applyAlignment="1">
      <alignment horizontal="center" vertical="center"/>
    </xf>
    <xf numFmtId="0" fontId="158" fillId="42" borderId="624" xfId="2" applyFont="1" applyFill="1" applyBorder="1" applyAlignment="1">
      <alignment horizontal="center" vertical="center"/>
    </xf>
    <xf numFmtId="0" fontId="57" fillId="42" borderId="609" xfId="0" applyFont="1" applyFill="1" applyBorder="1" applyAlignment="1">
      <alignment horizontal="center" vertical="center"/>
    </xf>
    <xf numFmtId="4" fontId="158" fillId="42" borderId="643" xfId="2" applyNumberFormat="1" applyFont="1" applyFill="1" applyBorder="1" applyAlignment="1">
      <alignment horizontal="center" vertical="center"/>
    </xf>
    <xf numFmtId="0" fontId="156" fillId="42" borderId="609" xfId="2" applyFont="1" applyFill="1" applyBorder="1" applyAlignment="1">
      <alignment vertical="center"/>
    </xf>
    <xf numFmtId="0" fontId="55" fillId="42" borderId="26" xfId="2" applyFont="1" applyFill="1" applyBorder="1" applyAlignment="1">
      <alignment vertical="center" wrapText="1"/>
    </xf>
    <xf numFmtId="166" fontId="13" fillId="42" borderId="159" xfId="2" applyNumberFormat="1" applyFont="1" applyFill="1" applyBorder="1" applyAlignment="1">
      <alignment vertical="center" wrapText="1"/>
    </xf>
    <xf numFmtId="0" fontId="55" fillId="42" borderId="13" xfId="0" applyFont="1" applyFill="1" applyBorder="1" applyAlignment="1">
      <alignment horizontal="center" vertical="center"/>
    </xf>
    <xf numFmtId="0" fontId="56" fillId="42" borderId="40" xfId="0" applyFont="1" applyFill="1" applyBorder="1" applyAlignment="1">
      <alignment horizontal="center" vertical="center"/>
    </xf>
    <xf numFmtId="166" fontId="156" fillId="42" borderId="40" xfId="2" applyNumberFormat="1" applyFont="1" applyFill="1" applyBorder="1" applyAlignment="1">
      <alignment vertical="center" wrapText="1"/>
    </xf>
    <xf numFmtId="0" fontId="57" fillId="42" borderId="40" xfId="0" applyFont="1" applyFill="1" applyBorder="1" applyAlignment="1">
      <alignment horizontal="center" vertical="center"/>
    </xf>
    <xf numFmtId="4" fontId="158" fillId="42" borderId="156" xfId="2" applyNumberFormat="1" applyFont="1" applyFill="1" applyBorder="1" applyAlignment="1">
      <alignment horizontal="center" vertical="center"/>
    </xf>
    <xf numFmtId="0" fontId="57" fillId="42" borderId="142" xfId="0" applyFont="1" applyFill="1" applyBorder="1" applyAlignment="1">
      <alignment horizontal="center" vertical="center"/>
    </xf>
    <xf numFmtId="166" fontId="55" fillId="42" borderId="701" xfId="2" applyNumberFormat="1" applyFont="1" applyFill="1" applyBorder="1" applyAlignment="1">
      <alignment vertical="center" wrapText="1"/>
    </xf>
    <xf numFmtId="0" fontId="80" fillId="42" borderId="136" xfId="2" applyFont="1" applyFill="1" applyBorder="1" applyAlignment="1">
      <alignment vertical="center" wrapText="1"/>
    </xf>
    <xf numFmtId="0" fontId="156" fillId="42" borderId="698" xfId="2" applyFont="1" applyFill="1" applyBorder="1" applyAlignment="1">
      <alignment vertical="center" wrapText="1"/>
    </xf>
    <xf numFmtId="0" fontId="57" fillId="42" borderId="136" xfId="0" applyFont="1" applyFill="1" applyBorder="1" applyAlignment="1">
      <alignment horizontal="center" vertical="center"/>
    </xf>
    <xf numFmtId="4" fontId="158" fillId="42" borderId="697" xfId="2" applyNumberFormat="1" applyFont="1" applyFill="1" applyBorder="1" applyAlignment="1">
      <alignment horizontal="center" vertical="center"/>
    </xf>
    <xf numFmtId="0" fontId="13" fillId="42" borderId="698" xfId="2" applyFont="1" applyFill="1" applyBorder="1" applyAlignment="1">
      <alignment vertical="center" wrapText="1"/>
    </xf>
    <xf numFmtId="166" fontId="13" fillId="42" borderId="698" xfId="2" applyNumberFormat="1" applyFont="1" applyFill="1" applyBorder="1" applyAlignment="1">
      <alignment vertical="center" wrapText="1"/>
    </xf>
    <xf numFmtId="166" fontId="55" fillId="42" borderId="727" xfId="2" applyNumberFormat="1" applyFont="1" applyFill="1" applyBorder="1" applyAlignment="1">
      <alignment vertical="center" wrapText="1"/>
    </xf>
    <xf numFmtId="4" fontId="0" fillId="42" borderId="674" xfId="0" applyNumberFormat="1" applyFill="1" applyBorder="1" applyAlignment="1">
      <alignment horizontal="center" vertical="center"/>
    </xf>
    <xf numFmtId="4" fontId="12" fillId="42" borderId="676" xfId="2" applyNumberFormat="1" applyFont="1" applyFill="1" applyBorder="1" applyAlignment="1">
      <alignment horizontal="center" vertical="center"/>
    </xf>
    <xf numFmtId="4" fontId="0" fillId="0" borderId="674" xfId="0" applyNumberFormat="1" applyBorder="1" applyAlignment="1">
      <alignment horizontal="center" vertical="center"/>
    </xf>
    <xf numFmtId="0" fontId="158" fillId="42" borderId="136" xfId="2" applyFont="1" applyFill="1" applyBorder="1" applyAlignment="1" applyProtection="1">
      <alignment horizontal="center" vertical="center" wrapText="1"/>
      <protection locked="0"/>
    </xf>
    <xf numFmtId="0" fontId="13" fillId="42" borderId="678" xfId="2" applyFont="1" applyFill="1" applyBorder="1" applyAlignment="1">
      <alignment horizontal="left" vertical="center" wrapText="1"/>
    </xf>
    <xf numFmtId="0" fontId="29" fillId="42" borderId="28" xfId="2" applyFont="1" applyFill="1" applyBorder="1" applyAlignment="1">
      <alignment horizontal="center" vertical="center" wrapText="1"/>
    </xf>
    <xf numFmtId="4" fontId="3" fillId="42" borderId="678" xfId="2" applyNumberFormat="1" applyFill="1" applyBorder="1" applyAlignment="1">
      <alignment horizontal="center" vertical="center"/>
    </xf>
    <xf numFmtId="0" fontId="13" fillId="42" borderId="674" xfId="2" applyFont="1" applyFill="1" applyBorder="1" applyAlignment="1">
      <alignment horizontal="left" vertical="center" wrapText="1"/>
    </xf>
    <xf numFmtId="0" fontId="13" fillId="42" borderId="698" xfId="2" applyFont="1" applyFill="1" applyBorder="1" applyAlignment="1">
      <alignment horizontal="left" vertical="center" wrapText="1"/>
    </xf>
    <xf numFmtId="4" fontId="3" fillId="42" borderId="698" xfId="2" applyNumberFormat="1" applyFill="1" applyBorder="1" applyAlignment="1">
      <alignment horizontal="center" vertical="center"/>
    </xf>
    <xf numFmtId="4" fontId="12" fillId="42" borderId="697" xfId="2" applyNumberFormat="1" applyFont="1" applyFill="1" applyBorder="1" applyAlignment="1">
      <alignment horizontal="center" vertical="center"/>
    </xf>
    <xf numFmtId="0" fontId="13" fillId="42" borderId="159" xfId="2" applyFont="1" applyFill="1" applyBorder="1" applyAlignment="1">
      <alignment horizontal="left" vertical="center" wrapText="1"/>
    </xf>
    <xf numFmtId="4" fontId="3" fillId="42" borderId="159" xfId="2" applyNumberFormat="1" applyFill="1" applyBorder="1" applyAlignment="1">
      <alignment horizontal="center" vertical="center"/>
    </xf>
    <xf numFmtId="0" fontId="29" fillId="42" borderId="157" xfId="2" applyFont="1" applyFill="1" applyBorder="1" applyAlignment="1">
      <alignment horizontal="center" vertical="center" wrapText="1"/>
    </xf>
    <xf numFmtId="0" fontId="13" fillId="42" borderId="160" xfId="2" applyFont="1" applyFill="1" applyBorder="1" applyAlignment="1">
      <alignment horizontal="left" vertical="center" wrapText="1"/>
    </xf>
    <xf numFmtId="0" fontId="29" fillId="42" borderId="158" xfId="2" applyFont="1" applyFill="1" applyBorder="1" applyAlignment="1">
      <alignment horizontal="center" vertical="center" wrapText="1"/>
    </xf>
    <xf numFmtId="49" fontId="2" fillId="42" borderId="9" xfId="2" applyNumberFormat="1" applyFont="1" applyFill="1" applyBorder="1" applyAlignment="1">
      <alignment horizontal="center" vertical="center"/>
    </xf>
    <xf numFmtId="0" fontId="10" fillId="42" borderId="159" xfId="2" applyFont="1" applyFill="1" applyBorder="1" applyAlignment="1">
      <alignment horizontal="left" vertical="center" wrapText="1"/>
    </xf>
    <xf numFmtId="4" fontId="0" fillId="42" borderId="0" xfId="0" applyNumberFormat="1" applyFill="1" applyAlignment="1">
      <alignment horizontal="center" vertical="center"/>
    </xf>
    <xf numFmtId="4" fontId="3" fillId="42" borderId="156" xfId="2" applyNumberFormat="1" applyFill="1" applyBorder="1" applyAlignment="1">
      <alignment horizontal="center" vertical="center"/>
    </xf>
    <xf numFmtId="0" fontId="3" fillId="42" borderId="28" xfId="2" applyFill="1" applyBorder="1" applyAlignment="1">
      <alignment horizontal="center" vertical="center" wrapText="1"/>
    </xf>
    <xf numFmtId="0" fontId="2" fillId="42" borderId="28" xfId="2" applyFont="1" applyFill="1" applyBorder="1" applyAlignment="1">
      <alignment horizontal="center" vertical="center" wrapText="1"/>
    </xf>
    <xf numFmtId="4" fontId="3" fillId="42" borderId="9" xfId="2" applyNumberFormat="1" applyFill="1" applyBorder="1" applyAlignment="1">
      <alignment horizontal="center" vertical="center"/>
    </xf>
    <xf numFmtId="0" fontId="3" fillId="42" borderId="157" xfId="2" applyFill="1" applyBorder="1" applyAlignment="1">
      <alignment horizontal="center" vertical="center" wrapText="1"/>
    </xf>
    <xf numFmtId="0" fontId="3" fillId="42" borderId="159" xfId="2" applyFill="1" applyBorder="1" applyAlignment="1">
      <alignment horizontal="center" vertical="center" wrapText="1"/>
    </xf>
    <xf numFmtId="0" fontId="13" fillId="42" borderId="9" xfId="2" applyFont="1" applyFill="1" applyBorder="1" applyAlignment="1">
      <alignment horizontal="left" vertical="center" wrapText="1"/>
    </xf>
    <xf numFmtId="0" fontId="90" fillId="0" borderId="151" xfId="277" applyFont="1" applyBorder="1" applyAlignment="1">
      <alignment horizontal="right" wrapText="1"/>
    </xf>
    <xf numFmtId="0" fontId="90" fillId="0" borderId="151" xfId="277" applyFont="1" applyBorder="1" applyAlignment="1">
      <alignment horizontal="left" vertical="top" wrapText="1"/>
    </xf>
    <xf numFmtId="0" fontId="89" fillId="42" borderId="0" xfId="277" applyFont="1" applyFill="1"/>
    <xf numFmtId="0" fontId="90" fillId="42" borderId="746" xfId="277" applyFont="1" applyFill="1" applyBorder="1" applyAlignment="1">
      <alignment horizontal="left" vertical="top" wrapText="1"/>
    </xf>
    <xf numFmtId="0" fontId="90" fillId="42" borderId="137" xfId="277" applyFont="1" applyFill="1" applyBorder="1" applyAlignment="1">
      <alignment horizontal="right"/>
    </xf>
    <xf numFmtId="0" fontId="90" fillId="42" borderId="674" xfId="277" applyFont="1" applyFill="1" applyBorder="1" applyAlignment="1">
      <alignment horizontal="right" wrapText="1"/>
    </xf>
    <xf numFmtId="49" fontId="89" fillId="42" borderId="0" xfId="277" applyNumberFormat="1" applyFont="1" applyFill="1" applyAlignment="1">
      <alignment horizontal="right"/>
    </xf>
    <xf numFmtId="2" fontId="90" fillId="42" borderId="674" xfId="277" applyNumberFormat="1" applyFont="1" applyFill="1" applyBorder="1" applyAlignment="1">
      <alignment horizontal="right"/>
    </xf>
    <xf numFmtId="0" fontId="89" fillId="42" borderId="0" xfId="277" applyFont="1" applyFill="1" applyAlignment="1">
      <alignment horizontal="right"/>
    </xf>
    <xf numFmtId="0" fontId="3" fillId="0" borderId="136" xfId="0" applyFont="1" applyBorder="1" applyAlignment="1">
      <alignment horizontal="left" vertical="center" wrapText="1"/>
    </xf>
    <xf numFmtId="0" fontId="3" fillId="0" borderId="137" xfId="0" applyFont="1" applyBorder="1" applyAlignment="1">
      <alignment horizontal="left" vertical="center" wrapText="1"/>
    </xf>
    <xf numFmtId="0" fontId="3" fillId="0" borderId="145" xfId="0" applyFont="1" applyBorder="1" applyAlignment="1">
      <alignment horizontal="left" vertical="center" wrapText="1"/>
    </xf>
    <xf numFmtId="0" fontId="3" fillId="0" borderId="142" xfId="0" applyFont="1" applyBorder="1" applyAlignment="1">
      <alignment horizontal="left" vertical="center" wrapText="1"/>
    </xf>
    <xf numFmtId="49" fontId="61" fillId="30" borderId="0" xfId="2" applyNumberFormat="1" applyFont="1" applyFill="1" applyAlignment="1">
      <alignment horizontal="center" vertical="center"/>
    </xf>
    <xf numFmtId="49" fontId="61" fillId="30" borderId="53" xfId="2" applyNumberFormat="1" applyFont="1" applyFill="1" applyBorder="1" applyAlignment="1">
      <alignment horizontal="center" vertical="center"/>
    </xf>
    <xf numFmtId="49" fontId="62" fillId="30" borderId="0" xfId="2" applyNumberFormat="1" applyFont="1" applyFill="1" applyAlignment="1">
      <alignment horizontal="center" vertical="center"/>
    </xf>
    <xf numFmtId="49" fontId="62" fillId="30" borderId="53" xfId="2" applyNumberFormat="1" applyFont="1" applyFill="1" applyBorder="1" applyAlignment="1">
      <alignment horizontal="center" vertical="center"/>
    </xf>
    <xf numFmtId="49" fontId="63" fillId="30" borderId="0" xfId="1" applyNumberFormat="1" applyFont="1" applyFill="1" applyBorder="1" applyAlignment="1" applyProtection="1">
      <alignment horizontal="center" vertical="center"/>
    </xf>
    <xf numFmtId="49" fontId="63" fillId="30" borderId="53" xfId="1" applyNumberFormat="1" applyFont="1" applyFill="1" applyBorder="1" applyAlignment="1" applyProtection="1">
      <alignment horizontal="center" vertical="center"/>
    </xf>
    <xf numFmtId="49" fontId="5" fillId="30" borderId="50" xfId="2" applyNumberFormat="1" applyFont="1" applyFill="1" applyBorder="1" applyAlignment="1">
      <alignment horizontal="center" vertical="center"/>
    </xf>
    <xf numFmtId="49" fontId="5" fillId="30" borderId="51" xfId="2" applyNumberFormat="1" applyFont="1" applyFill="1" applyBorder="1" applyAlignment="1">
      <alignment horizontal="center" vertical="center"/>
    </xf>
    <xf numFmtId="0" fontId="3" fillId="5" borderId="137" xfId="0" applyFont="1" applyFill="1" applyBorder="1" applyAlignment="1">
      <alignment horizontal="left" vertical="center" wrapText="1"/>
    </xf>
    <xf numFmtId="0" fontId="3" fillId="5" borderId="145" xfId="0" applyFont="1" applyFill="1" applyBorder="1" applyAlignment="1">
      <alignment horizontal="left" vertical="center" wrapText="1"/>
    </xf>
    <xf numFmtId="0" fontId="3" fillId="5" borderId="142" xfId="0" applyFont="1" applyFill="1" applyBorder="1" applyAlignment="1">
      <alignment horizontal="left" vertical="center" wrapText="1"/>
    </xf>
    <xf numFmtId="0" fontId="3" fillId="42" borderId="137" xfId="0" applyFont="1" applyFill="1" applyBorder="1" applyAlignment="1">
      <alignment horizontal="left" vertical="center" wrapText="1"/>
    </xf>
    <xf numFmtId="0" fontId="3" fillId="42" borderId="145" xfId="0" applyFont="1" applyFill="1" applyBorder="1" applyAlignment="1">
      <alignment horizontal="left" vertical="center" wrapText="1"/>
    </xf>
    <xf numFmtId="0" fontId="3" fillId="42" borderId="142" xfId="0" applyFont="1" applyFill="1" applyBorder="1" applyAlignment="1">
      <alignment horizontal="left" vertical="center" wrapText="1"/>
    </xf>
    <xf numFmtId="0" fontId="11" fillId="0" borderId="136" xfId="2" applyFont="1" applyBorder="1" applyAlignment="1">
      <alignment horizontal="center" vertical="center"/>
    </xf>
    <xf numFmtId="0" fontId="51" fillId="0" borderId="137" xfId="0" applyFont="1" applyBorder="1" applyAlignment="1">
      <alignment horizontal="left" vertical="center" wrapText="1"/>
    </xf>
    <xf numFmtId="0" fontId="51" fillId="0" borderId="145" xfId="0" applyFont="1" applyBorder="1" applyAlignment="1">
      <alignment horizontal="left" vertical="center" wrapText="1"/>
    </xf>
    <xf numFmtId="0" fontId="51" fillId="0" borderId="142" xfId="0" applyFont="1" applyBorder="1" applyAlignment="1">
      <alignment horizontal="left" vertical="center" wrapText="1"/>
    </xf>
    <xf numFmtId="0" fontId="3" fillId="5" borderId="189" xfId="0" applyFont="1" applyFill="1" applyBorder="1" applyAlignment="1">
      <alignment horizontal="left" vertical="center" wrapText="1"/>
    </xf>
    <xf numFmtId="0" fontId="3" fillId="0" borderId="148" xfId="0" applyFont="1" applyBorder="1" applyAlignment="1">
      <alignment horizontal="left" vertical="center" wrapText="1"/>
    </xf>
    <xf numFmtId="166" fontId="9" fillId="30" borderId="72" xfId="2" applyNumberFormat="1" applyFont="1" applyFill="1" applyBorder="1" applyAlignment="1">
      <alignment horizontal="center" vertical="center"/>
    </xf>
    <xf numFmtId="166" fontId="9" fillId="30" borderId="73" xfId="2" applyNumberFormat="1" applyFont="1" applyFill="1" applyBorder="1" applyAlignment="1">
      <alignment horizontal="center" vertical="center"/>
    </xf>
    <xf numFmtId="0" fontId="89" fillId="109" borderId="85" xfId="0" applyFont="1" applyFill="1" applyBorder="1" applyAlignment="1">
      <alignment horizontal="center" vertical="center"/>
    </xf>
    <xf numFmtId="0" fontId="89" fillId="109" borderId="84" xfId="0" applyFont="1" applyFill="1" applyBorder="1" applyAlignment="1">
      <alignment horizontal="center" vertical="center"/>
    </xf>
    <xf numFmtId="0" fontId="89" fillId="109" borderId="86" xfId="0" applyFont="1" applyFill="1" applyBorder="1" applyAlignment="1">
      <alignment horizontal="center" vertical="center"/>
    </xf>
    <xf numFmtId="0" fontId="22" fillId="111" borderId="85" xfId="0" applyFont="1" applyFill="1" applyBorder="1" applyAlignment="1">
      <alignment horizontal="center" vertical="center"/>
    </xf>
    <xf numFmtId="0" fontId="22" fillId="111" borderId="84" xfId="0" applyFont="1" applyFill="1" applyBorder="1" applyAlignment="1">
      <alignment horizontal="center" vertical="center"/>
    </xf>
    <xf numFmtId="0" fontId="22" fillId="111" borderId="86" xfId="0" applyFont="1" applyFill="1" applyBorder="1" applyAlignment="1">
      <alignment horizontal="center" vertic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109" borderId="85" xfId="0" applyFont="1" applyFill="1" applyBorder="1" applyAlignment="1">
      <alignment horizontal="center" vertical="center"/>
    </xf>
    <xf numFmtId="0" fontId="22" fillId="109" borderId="84" xfId="0" applyFont="1" applyFill="1" applyBorder="1" applyAlignment="1">
      <alignment horizontal="center" vertical="center"/>
    </xf>
    <xf numFmtId="0" fontId="22" fillId="109" borderId="86" xfId="0" applyFont="1" applyFill="1" applyBorder="1" applyAlignment="1">
      <alignment horizontal="center" vertical="center"/>
    </xf>
    <xf numFmtId="4" fontId="4" fillId="42" borderId="85" xfId="2" applyNumberFormat="1" applyFont="1" applyFill="1" applyBorder="1" applyAlignment="1">
      <alignment horizontal="center" vertical="center"/>
    </xf>
    <xf numFmtId="4" fontId="4" fillId="42" borderId="84" xfId="2" applyNumberFormat="1" applyFont="1" applyFill="1" applyBorder="1" applyAlignment="1">
      <alignment horizontal="center" vertical="center"/>
    </xf>
    <xf numFmtId="4" fontId="4" fillId="42" borderId="86" xfId="2" applyNumberFormat="1" applyFont="1" applyFill="1" applyBorder="1" applyAlignment="1">
      <alignment horizontal="center" vertical="center"/>
    </xf>
    <xf numFmtId="49" fontId="5" fillId="30" borderId="49" xfId="2" applyNumberFormat="1" applyFont="1" applyFill="1" applyBorder="1" applyAlignment="1">
      <alignment horizontal="center" vertical="center"/>
    </xf>
    <xf numFmtId="49" fontId="61" fillId="30" borderId="52" xfId="2" applyNumberFormat="1" applyFont="1" applyFill="1" applyBorder="1" applyAlignment="1">
      <alignment horizontal="center" vertical="center"/>
    </xf>
    <xf numFmtId="49" fontId="62" fillId="30" borderId="52" xfId="2" applyNumberFormat="1" applyFont="1" applyFill="1" applyBorder="1" applyAlignment="1">
      <alignment horizontal="center" vertical="center"/>
    </xf>
    <xf numFmtId="49" fontId="63" fillId="30" borderId="52" xfId="1" applyNumberFormat="1" applyFont="1" applyFill="1" applyBorder="1" applyAlignment="1" applyProtection="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0" fontId="0" fillId="0" borderId="68" xfId="0" applyBorder="1" applyAlignment="1">
      <alignment horizontal="center" wrapText="1"/>
    </xf>
    <xf numFmtId="0" fontId="0" fillId="0" borderId="69" xfId="0" applyBorder="1" applyAlignment="1">
      <alignment horizont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0" xfId="0"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51" borderId="49" xfId="0" applyFill="1" applyBorder="1" applyAlignment="1">
      <alignment horizontal="center" vertical="center" wrapText="1"/>
    </xf>
    <xf numFmtId="0" fontId="0" fillId="51" borderId="50" xfId="0" applyFill="1" applyBorder="1" applyAlignment="1">
      <alignment horizontal="center" vertical="center" wrapText="1"/>
    </xf>
    <xf numFmtId="0" fontId="0" fillId="51" borderId="51" xfId="0" applyFill="1" applyBorder="1" applyAlignment="1">
      <alignment horizontal="center" vertical="center" wrapText="1"/>
    </xf>
    <xf numFmtId="0" fontId="0" fillId="51" borderId="52" xfId="0" applyFill="1" applyBorder="1" applyAlignment="1">
      <alignment horizontal="center" vertical="center" wrapText="1"/>
    </xf>
    <xf numFmtId="0" fontId="0" fillId="51" borderId="0" xfId="0" applyFill="1" applyAlignment="1">
      <alignment horizontal="center" vertical="center" wrapText="1"/>
    </xf>
    <xf numFmtId="0" fontId="0" fillId="51" borderId="53" xfId="0" applyFill="1" applyBorder="1" applyAlignment="1">
      <alignment horizontal="center" vertical="center" wrapText="1"/>
    </xf>
    <xf numFmtId="0" fontId="0" fillId="51" borderId="72" xfId="0" applyFill="1" applyBorder="1" applyAlignment="1">
      <alignment horizontal="center" vertical="center" wrapText="1"/>
    </xf>
    <xf numFmtId="0" fontId="0" fillId="51" borderId="73" xfId="0" applyFill="1" applyBorder="1" applyAlignment="1">
      <alignment horizontal="center" vertical="center" wrapText="1"/>
    </xf>
    <xf numFmtId="0" fontId="0" fillId="51" borderId="74" xfId="0" applyFill="1" applyBorder="1" applyAlignment="1">
      <alignment horizontal="center" vertical="center" wrapText="1"/>
    </xf>
    <xf numFmtId="0" fontId="22" fillId="0" borderId="85" xfId="0" applyFont="1" applyBorder="1" applyAlignment="1">
      <alignment horizontal="center"/>
    </xf>
    <xf numFmtId="0" fontId="22" fillId="0" borderId="86" xfId="0" applyFont="1" applyBorder="1" applyAlignment="1">
      <alignment horizontal="center"/>
    </xf>
    <xf numFmtId="0" fontId="55" fillId="42" borderId="768" xfId="2" applyFont="1" applyFill="1" applyBorder="1" applyAlignment="1">
      <alignment horizontal="left" vertical="center" wrapText="1"/>
    </xf>
    <xf numFmtId="0" fontId="10" fillId="0" borderId="159" xfId="2" applyFont="1" applyBorder="1" applyAlignment="1">
      <alignment horizontal="left" vertical="center" wrapText="1"/>
    </xf>
    <xf numFmtId="0" fontId="13" fillId="42" borderId="768" xfId="2" applyFont="1" applyFill="1" applyBorder="1" applyAlignment="1">
      <alignment horizontal="left" vertical="center" wrapText="1"/>
    </xf>
  </cellXfs>
  <cellStyles count="23838">
    <cellStyle name="?" xfId="2147" xr:uid="{00000000-0005-0000-0000-000000000000}"/>
    <cellStyle name="_98-082RO" xfId="2148" xr:uid="{00000000-0005-0000-0000-000001000000}"/>
    <cellStyle name="_98-082RO_1" xfId="2149" xr:uid="{00000000-0005-0000-0000-000002000000}"/>
    <cellStyle name="_98-082RO_2" xfId="2150" xr:uid="{00000000-0005-0000-0000-000003000000}"/>
    <cellStyle name="_98-082RO_3" xfId="2151" xr:uid="{00000000-0005-0000-0000-000004000000}"/>
    <cellStyle name="20 % - Akzent1" xfId="11" xr:uid="{00000000-0005-0000-0000-000005000000}"/>
    <cellStyle name="20 % - Akzent1 2" xfId="2221" xr:uid="{00000000-0005-0000-0000-000006000000}"/>
    <cellStyle name="20 % - Akzent2" xfId="12" xr:uid="{00000000-0005-0000-0000-000007000000}"/>
    <cellStyle name="20 % - Akzent2 2" xfId="2222" xr:uid="{00000000-0005-0000-0000-000008000000}"/>
    <cellStyle name="20 % - Akzent3" xfId="13" xr:uid="{00000000-0005-0000-0000-000009000000}"/>
    <cellStyle name="20 % - Akzent3 2" xfId="2223" xr:uid="{00000000-0005-0000-0000-00000A000000}"/>
    <cellStyle name="20 % - Akzent4" xfId="14" xr:uid="{00000000-0005-0000-0000-00000B000000}"/>
    <cellStyle name="20 % - Akzent4 2" xfId="2224" xr:uid="{00000000-0005-0000-0000-00000C000000}"/>
    <cellStyle name="20 % - Akzent5" xfId="15" xr:uid="{00000000-0005-0000-0000-00000D000000}"/>
    <cellStyle name="20 % - Akzent5 2" xfId="2225" xr:uid="{00000000-0005-0000-0000-00000E000000}"/>
    <cellStyle name="20 % - Akzent6" xfId="16" xr:uid="{00000000-0005-0000-0000-00000F000000}"/>
    <cellStyle name="20 % - Akzent6 2" xfId="2226" xr:uid="{00000000-0005-0000-0000-000010000000}"/>
    <cellStyle name="20% - Accent1" xfId="17" xr:uid="{00000000-0005-0000-0000-000011000000}"/>
    <cellStyle name="20% - Accent1 10" xfId="18" xr:uid="{00000000-0005-0000-0000-000012000000}"/>
    <cellStyle name="20% - Accent1 11" xfId="19" xr:uid="{00000000-0005-0000-0000-000013000000}"/>
    <cellStyle name="20% - Accent1 12" xfId="20" xr:uid="{00000000-0005-0000-0000-000014000000}"/>
    <cellStyle name="20% - Accent1 13" xfId="21" xr:uid="{00000000-0005-0000-0000-000015000000}"/>
    <cellStyle name="20% - Accent1 14" xfId="22" xr:uid="{00000000-0005-0000-0000-000016000000}"/>
    <cellStyle name="20% - Accent1 15" xfId="23" xr:uid="{00000000-0005-0000-0000-000017000000}"/>
    <cellStyle name="20% - Accent1 16" xfId="24" xr:uid="{00000000-0005-0000-0000-000018000000}"/>
    <cellStyle name="20% - Accent1 17" xfId="25" xr:uid="{00000000-0005-0000-0000-000019000000}"/>
    <cellStyle name="20% - Accent1 2" xfId="26" xr:uid="{00000000-0005-0000-0000-00001A000000}"/>
    <cellStyle name="20% - Accent1 3" xfId="27" xr:uid="{00000000-0005-0000-0000-00001B000000}"/>
    <cellStyle name="20% - Accent1 4" xfId="28" xr:uid="{00000000-0005-0000-0000-00001C000000}"/>
    <cellStyle name="20% - Accent1 5" xfId="29" xr:uid="{00000000-0005-0000-0000-00001D000000}"/>
    <cellStyle name="20% - Accent1 6" xfId="30" xr:uid="{00000000-0005-0000-0000-00001E000000}"/>
    <cellStyle name="20% - Accent1 7" xfId="31" xr:uid="{00000000-0005-0000-0000-00001F000000}"/>
    <cellStyle name="20% - Accent1 8" xfId="32" xr:uid="{00000000-0005-0000-0000-000020000000}"/>
    <cellStyle name="20% - Accent1 9" xfId="33" xr:uid="{00000000-0005-0000-0000-000021000000}"/>
    <cellStyle name="20% - Accent2" xfId="34" xr:uid="{00000000-0005-0000-0000-000022000000}"/>
    <cellStyle name="20% - Accent2 10" xfId="35" xr:uid="{00000000-0005-0000-0000-000023000000}"/>
    <cellStyle name="20% - Accent2 11" xfId="36" xr:uid="{00000000-0005-0000-0000-000024000000}"/>
    <cellStyle name="20% - Accent2 12" xfId="37" xr:uid="{00000000-0005-0000-0000-000025000000}"/>
    <cellStyle name="20% - Accent2 13" xfId="38" xr:uid="{00000000-0005-0000-0000-000026000000}"/>
    <cellStyle name="20% - Accent2 14" xfId="39" xr:uid="{00000000-0005-0000-0000-000027000000}"/>
    <cellStyle name="20% - Accent2 15" xfId="40" xr:uid="{00000000-0005-0000-0000-000028000000}"/>
    <cellStyle name="20% - Accent2 16" xfId="41" xr:uid="{00000000-0005-0000-0000-000029000000}"/>
    <cellStyle name="20% - Accent2 17" xfId="42" xr:uid="{00000000-0005-0000-0000-00002A000000}"/>
    <cellStyle name="20% - Accent2 2" xfId="43" xr:uid="{00000000-0005-0000-0000-00002B000000}"/>
    <cellStyle name="20% - Accent2 3" xfId="44" xr:uid="{00000000-0005-0000-0000-00002C000000}"/>
    <cellStyle name="20% - Accent2 4" xfId="45" xr:uid="{00000000-0005-0000-0000-00002D000000}"/>
    <cellStyle name="20% - Accent2 5" xfId="46" xr:uid="{00000000-0005-0000-0000-00002E000000}"/>
    <cellStyle name="20% - Accent2 6" xfId="47" xr:uid="{00000000-0005-0000-0000-00002F000000}"/>
    <cellStyle name="20% - Accent2 7" xfId="48" xr:uid="{00000000-0005-0000-0000-000030000000}"/>
    <cellStyle name="20% - Accent2 8" xfId="49" xr:uid="{00000000-0005-0000-0000-000031000000}"/>
    <cellStyle name="20% - Accent2 9" xfId="50" xr:uid="{00000000-0005-0000-0000-000032000000}"/>
    <cellStyle name="20% - Accent3" xfId="51" xr:uid="{00000000-0005-0000-0000-000033000000}"/>
    <cellStyle name="20% - Accent3 10" xfId="52" xr:uid="{00000000-0005-0000-0000-000034000000}"/>
    <cellStyle name="20% - Accent3 11" xfId="53" xr:uid="{00000000-0005-0000-0000-000035000000}"/>
    <cellStyle name="20% - Accent3 12" xfId="54" xr:uid="{00000000-0005-0000-0000-000036000000}"/>
    <cellStyle name="20% - Accent3 13" xfId="55" xr:uid="{00000000-0005-0000-0000-000037000000}"/>
    <cellStyle name="20% - Accent3 14" xfId="56" xr:uid="{00000000-0005-0000-0000-000038000000}"/>
    <cellStyle name="20% - Accent3 15" xfId="57" xr:uid="{00000000-0005-0000-0000-000039000000}"/>
    <cellStyle name="20% - Accent3 16" xfId="58" xr:uid="{00000000-0005-0000-0000-00003A000000}"/>
    <cellStyle name="20% - Accent3 17" xfId="59" xr:uid="{00000000-0005-0000-0000-00003B000000}"/>
    <cellStyle name="20% - Accent3 2" xfId="60" xr:uid="{00000000-0005-0000-0000-00003C000000}"/>
    <cellStyle name="20% - Accent3 3" xfId="61" xr:uid="{00000000-0005-0000-0000-00003D000000}"/>
    <cellStyle name="20% - Accent3 4" xfId="62" xr:uid="{00000000-0005-0000-0000-00003E000000}"/>
    <cellStyle name="20% - Accent3 5" xfId="63" xr:uid="{00000000-0005-0000-0000-00003F000000}"/>
    <cellStyle name="20% - Accent3 6" xfId="64" xr:uid="{00000000-0005-0000-0000-000040000000}"/>
    <cellStyle name="20% - Accent3 7" xfId="65" xr:uid="{00000000-0005-0000-0000-000041000000}"/>
    <cellStyle name="20% - Accent3 8" xfId="66" xr:uid="{00000000-0005-0000-0000-000042000000}"/>
    <cellStyle name="20% - Accent3 9" xfId="67" xr:uid="{00000000-0005-0000-0000-000043000000}"/>
    <cellStyle name="20% - Accent4" xfId="68" xr:uid="{00000000-0005-0000-0000-000044000000}"/>
    <cellStyle name="20% - Accent4 10" xfId="69" xr:uid="{00000000-0005-0000-0000-000045000000}"/>
    <cellStyle name="20% - Accent4 11" xfId="70" xr:uid="{00000000-0005-0000-0000-000046000000}"/>
    <cellStyle name="20% - Accent4 12" xfId="71" xr:uid="{00000000-0005-0000-0000-000047000000}"/>
    <cellStyle name="20% - Accent4 13" xfId="72" xr:uid="{00000000-0005-0000-0000-000048000000}"/>
    <cellStyle name="20% - Accent4 14" xfId="73" xr:uid="{00000000-0005-0000-0000-000049000000}"/>
    <cellStyle name="20% - Accent4 15" xfId="74" xr:uid="{00000000-0005-0000-0000-00004A000000}"/>
    <cellStyle name="20% - Accent4 16" xfId="75" xr:uid="{00000000-0005-0000-0000-00004B000000}"/>
    <cellStyle name="20% - Accent4 17" xfId="76" xr:uid="{00000000-0005-0000-0000-00004C000000}"/>
    <cellStyle name="20% - Accent4 2" xfId="77" xr:uid="{00000000-0005-0000-0000-00004D000000}"/>
    <cellStyle name="20% - Accent4 3" xfId="78" xr:uid="{00000000-0005-0000-0000-00004E000000}"/>
    <cellStyle name="20% - Accent4 4" xfId="79" xr:uid="{00000000-0005-0000-0000-00004F000000}"/>
    <cellStyle name="20% - Accent4 5" xfId="80" xr:uid="{00000000-0005-0000-0000-000050000000}"/>
    <cellStyle name="20% - Accent4 6" xfId="81" xr:uid="{00000000-0005-0000-0000-000051000000}"/>
    <cellStyle name="20% - Accent4 7" xfId="82" xr:uid="{00000000-0005-0000-0000-000052000000}"/>
    <cellStyle name="20% - Accent4 8" xfId="83" xr:uid="{00000000-0005-0000-0000-000053000000}"/>
    <cellStyle name="20% - Accent4 9" xfId="84" xr:uid="{00000000-0005-0000-0000-000054000000}"/>
    <cellStyle name="20% - Accent5" xfId="85" xr:uid="{00000000-0005-0000-0000-000055000000}"/>
    <cellStyle name="20% - Accent5 10" xfId="86" xr:uid="{00000000-0005-0000-0000-000056000000}"/>
    <cellStyle name="20% - Accent5 11" xfId="87" xr:uid="{00000000-0005-0000-0000-000057000000}"/>
    <cellStyle name="20% - Accent5 12" xfId="88" xr:uid="{00000000-0005-0000-0000-000058000000}"/>
    <cellStyle name="20% - Accent5 13" xfId="89" xr:uid="{00000000-0005-0000-0000-000059000000}"/>
    <cellStyle name="20% - Accent5 14" xfId="90" xr:uid="{00000000-0005-0000-0000-00005A000000}"/>
    <cellStyle name="20% - Accent5 15" xfId="91" xr:uid="{00000000-0005-0000-0000-00005B000000}"/>
    <cellStyle name="20% - Accent5 16" xfId="92" xr:uid="{00000000-0005-0000-0000-00005C000000}"/>
    <cellStyle name="20% - Accent5 17" xfId="93" xr:uid="{00000000-0005-0000-0000-00005D000000}"/>
    <cellStyle name="20% - Accent5 2" xfId="94" xr:uid="{00000000-0005-0000-0000-00005E000000}"/>
    <cellStyle name="20% - Accent5 3" xfId="95" xr:uid="{00000000-0005-0000-0000-00005F000000}"/>
    <cellStyle name="20% - Accent5 4" xfId="96" xr:uid="{00000000-0005-0000-0000-000060000000}"/>
    <cellStyle name="20% - Accent5 5" xfId="97" xr:uid="{00000000-0005-0000-0000-000061000000}"/>
    <cellStyle name="20% - Accent5 6" xfId="98" xr:uid="{00000000-0005-0000-0000-000062000000}"/>
    <cellStyle name="20% - Accent5 7" xfId="99" xr:uid="{00000000-0005-0000-0000-000063000000}"/>
    <cellStyle name="20% - Accent5 8" xfId="100" xr:uid="{00000000-0005-0000-0000-000064000000}"/>
    <cellStyle name="20% - Accent5 9" xfId="101" xr:uid="{00000000-0005-0000-0000-000065000000}"/>
    <cellStyle name="20% - Accent6" xfId="102" xr:uid="{00000000-0005-0000-0000-000066000000}"/>
    <cellStyle name="20% - Accent6 10" xfId="103" xr:uid="{00000000-0005-0000-0000-000067000000}"/>
    <cellStyle name="20% - Accent6 11" xfId="104" xr:uid="{00000000-0005-0000-0000-000068000000}"/>
    <cellStyle name="20% - Accent6 12" xfId="105" xr:uid="{00000000-0005-0000-0000-000069000000}"/>
    <cellStyle name="20% - Accent6 13" xfId="106" xr:uid="{00000000-0005-0000-0000-00006A000000}"/>
    <cellStyle name="20% - Accent6 14" xfId="107" xr:uid="{00000000-0005-0000-0000-00006B000000}"/>
    <cellStyle name="20% - Accent6 15" xfId="108" xr:uid="{00000000-0005-0000-0000-00006C000000}"/>
    <cellStyle name="20% - Accent6 16" xfId="109" xr:uid="{00000000-0005-0000-0000-00006D000000}"/>
    <cellStyle name="20% - Accent6 17" xfId="110" xr:uid="{00000000-0005-0000-0000-00006E000000}"/>
    <cellStyle name="20% - Accent6 2" xfId="111" xr:uid="{00000000-0005-0000-0000-00006F000000}"/>
    <cellStyle name="20% - Accent6 3" xfId="112" xr:uid="{00000000-0005-0000-0000-000070000000}"/>
    <cellStyle name="20% - Accent6 4" xfId="113" xr:uid="{00000000-0005-0000-0000-000071000000}"/>
    <cellStyle name="20% - Accent6 5" xfId="114" xr:uid="{00000000-0005-0000-0000-000072000000}"/>
    <cellStyle name="20% - Accent6 6" xfId="115" xr:uid="{00000000-0005-0000-0000-000073000000}"/>
    <cellStyle name="20% - Accent6 7" xfId="116" xr:uid="{00000000-0005-0000-0000-000074000000}"/>
    <cellStyle name="20% - Accent6 8" xfId="117" xr:uid="{00000000-0005-0000-0000-000075000000}"/>
    <cellStyle name="20% - Accent6 9" xfId="118" xr:uid="{00000000-0005-0000-0000-000076000000}"/>
    <cellStyle name="20% - Akzent1" xfId="2152" xr:uid="{00000000-0005-0000-0000-000077000000}"/>
    <cellStyle name="20% - Akzent2" xfId="2153" xr:uid="{00000000-0005-0000-0000-000078000000}"/>
    <cellStyle name="20% - Akzent3" xfId="2154" xr:uid="{00000000-0005-0000-0000-000079000000}"/>
    <cellStyle name="20% - Akzent4" xfId="2155" xr:uid="{00000000-0005-0000-0000-00007A000000}"/>
    <cellStyle name="20% - Akzent5" xfId="2156" xr:uid="{00000000-0005-0000-0000-00007B000000}"/>
    <cellStyle name="20% - Akzent6" xfId="2157" xr:uid="{00000000-0005-0000-0000-00007C000000}"/>
    <cellStyle name="40 % - Akzent1" xfId="119" xr:uid="{00000000-0005-0000-0000-00007D000000}"/>
    <cellStyle name="40 % - Akzent1 2" xfId="2227" xr:uid="{00000000-0005-0000-0000-00007E000000}"/>
    <cellStyle name="40 % - Akzent2" xfId="120" xr:uid="{00000000-0005-0000-0000-00007F000000}"/>
    <cellStyle name="40 % - Akzent2 2" xfId="2228" xr:uid="{00000000-0005-0000-0000-000080000000}"/>
    <cellStyle name="40 % - Akzent3" xfId="121" xr:uid="{00000000-0005-0000-0000-000081000000}"/>
    <cellStyle name="40 % - Akzent3 2" xfId="2229" xr:uid="{00000000-0005-0000-0000-000082000000}"/>
    <cellStyle name="40 % - Akzent4" xfId="122" xr:uid="{00000000-0005-0000-0000-000083000000}"/>
    <cellStyle name="40 % - Akzent4 2" xfId="2230" xr:uid="{00000000-0005-0000-0000-000084000000}"/>
    <cellStyle name="40 % - Akzent5" xfId="123" xr:uid="{00000000-0005-0000-0000-000085000000}"/>
    <cellStyle name="40 % - Akzent5 2" xfId="2231" xr:uid="{00000000-0005-0000-0000-000086000000}"/>
    <cellStyle name="40 % - Akzent6" xfId="124" xr:uid="{00000000-0005-0000-0000-000087000000}"/>
    <cellStyle name="40 % - Akzent6 2" xfId="2232" xr:uid="{00000000-0005-0000-0000-000088000000}"/>
    <cellStyle name="40% - Accent1" xfId="125" xr:uid="{00000000-0005-0000-0000-000089000000}"/>
    <cellStyle name="40% - Accent1 10" xfId="126" xr:uid="{00000000-0005-0000-0000-00008A000000}"/>
    <cellStyle name="40% - Accent1 11" xfId="127" xr:uid="{00000000-0005-0000-0000-00008B000000}"/>
    <cellStyle name="40% - Accent1 12" xfId="128" xr:uid="{00000000-0005-0000-0000-00008C000000}"/>
    <cellStyle name="40% - Accent1 13" xfId="129" xr:uid="{00000000-0005-0000-0000-00008D000000}"/>
    <cellStyle name="40% - Accent1 14" xfId="130" xr:uid="{00000000-0005-0000-0000-00008E000000}"/>
    <cellStyle name="40% - Accent1 15" xfId="131" xr:uid="{00000000-0005-0000-0000-00008F000000}"/>
    <cellStyle name="40% - Accent1 16" xfId="132" xr:uid="{00000000-0005-0000-0000-000090000000}"/>
    <cellStyle name="40% - Accent1 17" xfId="133" xr:uid="{00000000-0005-0000-0000-000091000000}"/>
    <cellStyle name="40% - Accent1 2" xfId="134" xr:uid="{00000000-0005-0000-0000-000092000000}"/>
    <cellStyle name="40% - Accent1 3" xfId="135" xr:uid="{00000000-0005-0000-0000-000093000000}"/>
    <cellStyle name="40% - Accent1 4" xfId="136" xr:uid="{00000000-0005-0000-0000-000094000000}"/>
    <cellStyle name="40% - Accent1 5" xfId="137" xr:uid="{00000000-0005-0000-0000-000095000000}"/>
    <cellStyle name="40% - Accent1 6" xfId="138" xr:uid="{00000000-0005-0000-0000-000096000000}"/>
    <cellStyle name="40% - Accent1 7" xfId="139" xr:uid="{00000000-0005-0000-0000-000097000000}"/>
    <cellStyle name="40% - Accent1 8" xfId="140" xr:uid="{00000000-0005-0000-0000-000098000000}"/>
    <cellStyle name="40% - Accent1 9" xfId="141" xr:uid="{00000000-0005-0000-0000-000099000000}"/>
    <cellStyle name="40% - Accent2" xfId="142" xr:uid="{00000000-0005-0000-0000-00009A000000}"/>
    <cellStyle name="40% - Accent2 10" xfId="143" xr:uid="{00000000-0005-0000-0000-00009B000000}"/>
    <cellStyle name="40% - Accent2 11" xfId="144" xr:uid="{00000000-0005-0000-0000-00009C000000}"/>
    <cellStyle name="40% - Accent2 12" xfId="145" xr:uid="{00000000-0005-0000-0000-00009D000000}"/>
    <cellStyle name="40% - Accent2 13" xfId="146" xr:uid="{00000000-0005-0000-0000-00009E000000}"/>
    <cellStyle name="40% - Accent2 14" xfId="147" xr:uid="{00000000-0005-0000-0000-00009F000000}"/>
    <cellStyle name="40% - Accent2 15" xfId="148" xr:uid="{00000000-0005-0000-0000-0000A0000000}"/>
    <cellStyle name="40% - Accent2 16" xfId="149" xr:uid="{00000000-0005-0000-0000-0000A1000000}"/>
    <cellStyle name="40% - Accent2 17" xfId="150" xr:uid="{00000000-0005-0000-0000-0000A2000000}"/>
    <cellStyle name="40% - Accent2 2" xfId="151" xr:uid="{00000000-0005-0000-0000-0000A3000000}"/>
    <cellStyle name="40% - Accent2 3" xfId="152" xr:uid="{00000000-0005-0000-0000-0000A4000000}"/>
    <cellStyle name="40% - Accent2 4" xfId="153" xr:uid="{00000000-0005-0000-0000-0000A5000000}"/>
    <cellStyle name="40% - Accent2 5" xfId="154" xr:uid="{00000000-0005-0000-0000-0000A6000000}"/>
    <cellStyle name="40% - Accent2 6" xfId="155" xr:uid="{00000000-0005-0000-0000-0000A7000000}"/>
    <cellStyle name="40% - Accent2 7" xfId="156" xr:uid="{00000000-0005-0000-0000-0000A8000000}"/>
    <cellStyle name="40% - Accent2 8" xfId="157" xr:uid="{00000000-0005-0000-0000-0000A9000000}"/>
    <cellStyle name="40% - Accent2 9" xfId="158" xr:uid="{00000000-0005-0000-0000-0000AA000000}"/>
    <cellStyle name="40% - Accent3" xfId="159" xr:uid="{00000000-0005-0000-0000-0000AB000000}"/>
    <cellStyle name="40% - Accent3 10" xfId="160" xr:uid="{00000000-0005-0000-0000-0000AC000000}"/>
    <cellStyle name="40% - Accent3 11" xfId="161" xr:uid="{00000000-0005-0000-0000-0000AD000000}"/>
    <cellStyle name="40% - Accent3 12" xfId="162" xr:uid="{00000000-0005-0000-0000-0000AE000000}"/>
    <cellStyle name="40% - Accent3 13" xfId="163" xr:uid="{00000000-0005-0000-0000-0000AF000000}"/>
    <cellStyle name="40% - Accent3 14" xfId="164" xr:uid="{00000000-0005-0000-0000-0000B0000000}"/>
    <cellStyle name="40% - Accent3 15" xfId="165" xr:uid="{00000000-0005-0000-0000-0000B1000000}"/>
    <cellStyle name="40% - Accent3 16" xfId="166" xr:uid="{00000000-0005-0000-0000-0000B2000000}"/>
    <cellStyle name="40% - Accent3 17" xfId="167" xr:uid="{00000000-0005-0000-0000-0000B3000000}"/>
    <cellStyle name="40% - Accent3 2" xfId="168" xr:uid="{00000000-0005-0000-0000-0000B4000000}"/>
    <cellStyle name="40% - Accent3 3" xfId="169" xr:uid="{00000000-0005-0000-0000-0000B5000000}"/>
    <cellStyle name="40% - Accent3 4" xfId="170" xr:uid="{00000000-0005-0000-0000-0000B6000000}"/>
    <cellStyle name="40% - Accent3 5" xfId="171" xr:uid="{00000000-0005-0000-0000-0000B7000000}"/>
    <cellStyle name="40% - Accent3 6" xfId="172" xr:uid="{00000000-0005-0000-0000-0000B8000000}"/>
    <cellStyle name="40% - Accent3 7" xfId="173" xr:uid="{00000000-0005-0000-0000-0000B9000000}"/>
    <cellStyle name="40% - Accent3 8" xfId="174" xr:uid="{00000000-0005-0000-0000-0000BA000000}"/>
    <cellStyle name="40% - Accent3 9" xfId="175" xr:uid="{00000000-0005-0000-0000-0000BB000000}"/>
    <cellStyle name="40% - Accent4" xfId="176" xr:uid="{00000000-0005-0000-0000-0000BC000000}"/>
    <cellStyle name="40% - Accent4 10" xfId="177" xr:uid="{00000000-0005-0000-0000-0000BD000000}"/>
    <cellStyle name="40% - Accent4 11" xfId="178" xr:uid="{00000000-0005-0000-0000-0000BE000000}"/>
    <cellStyle name="40% - Accent4 12" xfId="179" xr:uid="{00000000-0005-0000-0000-0000BF000000}"/>
    <cellStyle name="40% - Accent4 13" xfId="180" xr:uid="{00000000-0005-0000-0000-0000C0000000}"/>
    <cellStyle name="40% - Accent4 14" xfId="181" xr:uid="{00000000-0005-0000-0000-0000C1000000}"/>
    <cellStyle name="40% - Accent4 15" xfId="182" xr:uid="{00000000-0005-0000-0000-0000C2000000}"/>
    <cellStyle name="40% - Accent4 16" xfId="183" xr:uid="{00000000-0005-0000-0000-0000C3000000}"/>
    <cellStyle name="40% - Accent4 17" xfId="184" xr:uid="{00000000-0005-0000-0000-0000C4000000}"/>
    <cellStyle name="40% - Accent4 2" xfId="185" xr:uid="{00000000-0005-0000-0000-0000C5000000}"/>
    <cellStyle name="40% - Accent4 3" xfId="186" xr:uid="{00000000-0005-0000-0000-0000C6000000}"/>
    <cellStyle name="40% - Accent4 4" xfId="187" xr:uid="{00000000-0005-0000-0000-0000C7000000}"/>
    <cellStyle name="40% - Accent4 5" xfId="188" xr:uid="{00000000-0005-0000-0000-0000C8000000}"/>
    <cellStyle name="40% - Accent4 6" xfId="189" xr:uid="{00000000-0005-0000-0000-0000C9000000}"/>
    <cellStyle name="40% - Accent4 7" xfId="190" xr:uid="{00000000-0005-0000-0000-0000CA000000}"/>
    <cellStyle name="40% - Accent4 8" xfId="191" xr:uid="{00000000-0005-0000-0000-0000CB000000}"/>
    <cellStyle name="40% - Accent4 9" xfId="192" xr:uid="{00000000-0005-0000-0000-0000CC000000}"/>
    <cellStyle name="40% - Accent5" xfId="193" xr:uid="{00000000-0005-0000-0000-0000CD000000}"/>
    <cellStyle name="40% - Accent5 10" xfId="194" xr:uid="{00000000-0005-0000-0000-0000CE000000}"/>
    <cellStyle name="40% - Accent5 11" xfId="195" xr:uid="{00000000-0005-0000-0000-0000CF000000}"/>
    <cellStyle name="40% - Accent5 12" xfId="196" xr:uid="{00000000-0005-0000-0000-0000D0000000}"/>
    <cellStyle name="40% - Accent5 13" xfId="197" xr:uid="{00000000-0005-0000-0000-0000D1000000}"/>
    <cellStyle name="40% - Accent5 14" xfId="198" xr:uid="{00000000-0005-0000-0000-0000D2000000}"/>
    <cellStyle name="40% - Accent5 15" xfId="199" xr:uid="{00000000-0005-0000-0000-0000D3000000}"/>
    <cellStyle name="40% - Accent5 16" xfId="200" xr:uid="{00000000-0005-0000-0000-0000D4000000}"/>
    <cellStyle name="40% - Accent5 17" xfId="201" xr:uid="{00000000-0005-0000-0000-0000D5000000}"/>
    <cellStyle name="40% - Accent5 2" xfId="202" xr:uid="{00000000-0005-0000-0000-0000D6000000}"/>
    <cellStyle name="40% - Accent5 3" xfId="203" xr:uid="{00000000-0005-0000-0000-0000D7000000}"/>
    <cellStyle name="40% - Accent5 4" xfId="204" xr:uid="{00000000-0005-0000-0000-0000D8000000}"/>
    <cellStyle name="40% - Accent5 5" xfId="205" xr:uid="{00000000-0005-0000-0000-0000D9000000}"/>
    <cellStyle name="40% - Accent5 6" xfId="206" xr:uid="{00000000-0005-0000-0000-0000DA000000}"/>
    <cellStyle name="40% - Accent5 7" xfId="207" xr:uid="{00000000-0005-0000-0000-0000DB000000}"/>
    <cellStyle name="40% - Accent5 8" xfId="208" xr:uid="{00000000-0005-0000-0000-0000DC000000}"/>
    <cellStyle name="40% - Accent5 9" xfId="209" xr:uid="{00000000-0005-0000-0000-0000DD000000}"/>
    <cellStyle name="40% - Accent6" xfId="210" xr:uid="{00000000-0005-0000-0000-0000DE000000}"/>
    <cellStyle name="40% - Accent6 10" xfId="211" xr:uid="{00000000-0005-0000-0000-0000DF000000}"/>
    <cellStyle name="40% - Accent6 11" xfId="212" xr:uid="{00000000-0005-0000-0000-0000E0000000}"/>
    <cellStyle name="40% - Accent6 12" xfId="213" xr:uid="{00000000-0005-0000-0000-0000E1000000}"/>
    <cellStyle name="40% - Accent6 13" xfId="214" xr:uid="{00000000-0005-0000-0000-0000E2000000}"/>
    <cellStyle name="40% - Accent6 14" xfId="215" xr:uid="{00000000-0005-0000-0000-0000E3000000}"/>
    <cellStyle name="40% - Accent6 15" xfId="216" xr:uid="{00000000-0005-0000-0000-0000E4000000}"/>
    <cellStyle name="40% - Accent6 16" xfId="217" xr:uid="{00000000-0005-0000-0000-0000E5000000}"/>
    <cellStyle name="40% - Accent6 17" xfId="218" xr:uid="{00000000-0005-0000-0000-0000E6000000}"/>
    <cellStyle name="40% - Accent6 2" xfId="219" xr:uid="{00000000-0005-0000-0000-0000E7000000}"/>
    <cellStyle name="40% - Accent6 3" xfId="220" xr:uid="{00000000-0005-0000-0000-0000E8000000}"/>
    <cellStyle name="40% - Accent6 4" xfId="221" xr:uid="{00000000-0005-0000-0000-0000E9000000}"/>
    <cellStyle name="40% - Accent6 5" xfId="222" xr:uid="{00000000-0005-0000-0000-0000EA000000}"/>
    <cellStyle name="40% - Accent6 6" xfId="223" xr:uid="{00000000-0005-0000-0000-0000EB000000}"/>
    <cellStyle name="40% - Accent6 7" xfId="224" xr:uid="{00000000-0005-0000-0000-0000EC000000}"/>
    <cellStyle name="40% - Accent6 8" xfId="225" xr:uid="{00000000-0005-0000-0000-0000ED000000}"/>
    <cellStyle name="40% - Accent6 9" xfId="226" xr:uid="{00000000-0005-0000-0000-0000EE000000}"/>
    <cellStyle name="40% - Akzent1" xfId="2158" xr:uid="{00000000-0005-0000-0000-0000EF000000}"/>
    <cellStyle name="40% - Akzent2" xfId="2159" xr:uid="{00000000-0005-0000-0000-0000F0000000}"/>
    <cellStyle name="40% - Akzent3" xfId="2160" xr:uid="{00000000-0005-0000-0000-0000F1000000}"/>
    <cellStyle name="40% - Akzent4" xfId="2161" xr:uid="{00000000-0005-0000-0000-0000F2000000}"/>
    <cellStyle name="40% - Akzent5" xfId="2162" xr:uid="{00000000-0005-0000-0000-0000F3000000}"/>
    <cellStyle name="40% - Akzent6" xfId="2163" xr:uid="{00000000-0005-0000-0000-0000F4000000}"/>
    <cellStyle name="60 % - Akzent1" xfId="227" xr:uid="{00000000-0005-0000-0000-0000F5000000}"/>
    <cellStyle name="60 % - Akzent1 2" xfId="2233" xr:uid="{00000000-0005-0000-0000-0000F6000000}"/>
    <cellStyle name="60 % - Akzent2" xfId="228" xr:uid="{00000000-0005-0000-0000-0000F7000000}"/>
    <cellStyle name="60 % - Akzent2 2" xfId="2234" xr:uid="{00000000-0005-0000-0000-0000F8000000}"/>
    <cellStyle name="60 % - Akzent3" xfId="229" xr:uid="{00000000-0005-0000-0000-0000F9000000}"/>
    <cellStyle name="60 % - Akzent3 2" xfId="2235" xr:uid="{00000000-0005-0000-0000-0000FA000000}"/>
    <cellStyle name="60 % - Akzent4" xfId="230" xr:uid="{00000000-0005-0000-0000-0000FB000000}"/>
    <cellStyle name="60 % - Akzent4 2" xfId="2236" xr:uid="{00000000-0005-0000-0000-0000FC000000}"/>
    <cellStyle name="60 % - Akzent5" xfId="231" xr:uid="{00000000-0005-0000-0000-0000FD000000}"/>
    <cellStyle name="60 % - Akzent5 2" xfId="2237" xr:uid="{00000000-0005-0000-0000-0000FE000000}"/>
    <cellStyle name="60 % - Akzent6" xfId="232" xr:uid="{00000000-0005-0000-0000-0000FF000000}"/>
    <cellStyle name="60 % - Akzent6 2" xfId="2238" xr:uid="{00000000-0005-0000-0000-000000010000}"/>
    <cellStyle name="60% - Accent1" xfId="233" xr:uid="{00000000-0005-0000-0000-000001010000}"/>
    <cellStyle name="60% - Accent2" xfId="234" xr:uid="{00000000-0005-0000-0000-000002010000}"/>
    <cellStyle name="60% - Accent3" xfId="235" xr:uid="{00000000-0005-0000-0000-000003010000}"/>
    <cellStyle name="60% - Accent4" xfId="236" xr:uid="{00000000-0005-0000-0000-000004010000}"/>
    <cellStyle name="60% - Accent5" xfId="237" xr:uid="{00000000-0005-0000-0000-000005010000}"/>
    <cellStyle name="60% - Accent6" xfId="238" xr:uid="{00000000-0005-0000-0000-000006010000}"/>
    <cellStyle name="60% - Akzent1" xfId="2164" xr:uid="{00000000-0005-0000-0000-000007010000}"/>
    <cellStyle name="60% - Akzent2" xfId="2165" xr:uid="{00000000-0005-0000-0000-000008010000}"/>
    <cellStyle name="60% - Akzent3" xfId="2166" xr:uid="{00000000-0005-0000-0000-000009010000}"/>
    <cellStyle name="60% - Akzent4" xfId="2167" xr:uid="{00000000-0005-0000-0000-00000A010000}"/>
    <cellStyle name="60% - Akzent5" xfId="2168" xr:uid="{00000000-0005-0000-0000-00000B010000}"/>
    <cellStyle name="60% - Akzent6" xfId="2169" xr:uid="{00000000-0005-0000-0000-00000C010000}"/>
    <cellStyle name="Accent1" xfId="239" xr:uid="{00000000-0005-0000-0000-00000D010000}"/>
    <cellStyle name="Accent2" xfId="240" xr:uid="{00000000-0005-0000-0000-00000E010000}"/>
    <cellStyle name="Accent3" xfId="241" xr:uid="{00000000-0005-0000-0000-00000F010000}"/>
    <cellStyle name="Accent4" xfId="242" xr:uid="{00000000-0005-0000-0000-000010010000}"/>
    <cellStyle name="Accent5" xfId="243" xr:uid="{00000000-0005-0000-0000-000011010000}"/>
    <cellStyle name="Accent6" xfId="244" xr:uid="{00000000-0005-0000-0000-000012010000}"/>
    <cellStyle name="Akzent1" xfId="245" xr:uid="{00000000-0005-0000-0000-000013010000}"/>
    <cellStyle name="Akzent1 2" xfId="2239" xr:uid="{00000000-0005-0000-0000-000014010000}"/>
    <cellStyle name="Akzent1 3" xfId="2170" xr:uid="{00000000-0005-0000-0000-000015010000}"/>
    <cellStyle name="Akzent2" xfId="246" xr:uid="{00000000-0005-0000-0000-000016010000}"/>
    <cellStyle name="Akzent2 2" xfId="2240" xr:uid="{00000000-0005-0000-0000-000017010000}"/>
    <cellStyle name="Akzent2 3" xfId="2171" xr:uid="{00000000-0005-0000-0000-000018010000}"/>
    <cellStyle name="Akzent3" xfId="247" xr:uid="{00000000-0005-0000-0000-000019010000}"/>
    <cellStyle name="Akzent3 2" xfId="2241" xr:uid="{00000000-0005-0000-0000-00001A010000}"/>
    <cellStyle name="Akzent3 3" xfId="2172" xr:uid="{00000000-0005-0000-0000-00001B010000}"/>
    <cellStyle name="Akzent4" xfId="248" xr:uid="{00000000-0005-0000-0000-00001C010000}"/>
    <cellStyle name="Akzent4 2" xfId="2242" xr:uid="{00000000-0005-0000-0000-00001D010000}"/>
    <cellStyle name="Akzent4 3" xfId="2173" xr:uid="{00000000-0005-0000-0000-00001E010000}"/>
    <cellStyle name="Akzent5" xfId="249" xr:uid="{00000000-0005-0000-0000-00001F010000}"/>
    <cellStyle name="Akzent5 2" xfId="2243" xr:uid="{00000000-0005-0000-0000-000020010000}"/>
    <cellStyle name="Akzent5 3" xfId="2174" xr:uid="{00000000-0005-0000-0000-000021010000}"/>
    <cellStyle name="Akzent6" xfId="250" xr:uid="{00000000-0005-0000-0000-000022010000}"/>
    <cellStyle name="Akzent6 2" xfId="2244" xr:uid="{00000000-0005-0000-0000-000023010000}"/>
    <cellStyle name="Akzent6 3" xfId="2175" xr:uid="{00000000-0005-0000-0000-000024010000}"/>
    <cellStyle name="amount" xfId="2176" xr:uid="{00000000-0005-0000-0000-000025010000}"/>
    <cellStyle name="amount 10" xfId="8579" xr:uid="{DC5DCC59-E8B0-4FED-A976-68ACE8B779BB}"/>
    <cellStyle name="amount 10 2" xfId="16485" xr:uid="{95B24353-AAF5-4C5C-B306-69E6AACEB945}"/>
    <cellStyle name="amount 11" xfId="8507" xr:uid="{86AFA0B1-157F-4DA9-B263-4FA3D6BB38CC}"/>
    <cellStyle name="amount 11 2" xfId="16413" xr:uid="{DC2DDA66-D73F-40BB-B7B6-43A016D08C7C}"/>
    <cellStyle name="amount 2" xfId="2430" xr:uid="{23B5FFA5-68EE-435F-B972-F60B7E284EC2}"/>
    <cellStyle name="amount 2 2" xfId="4285" xr:uid="{A35C9967-2701-48AE-A1E1-F0BC7A6AFC5A}"/>
    <cellStyle name="amount 2 2 2" xfId="12191" xr:uid="{DE3265DD-7B43-415A-8751-25BEF9A35E65}"/>
    <cellStyle name="amount 2 3" xfId="4795" xr:uid="{345C901F-7DB6-4CAB-ACD4-6FBC56A7BB59}"/>
    <cellStyle name="amount 2 3 2" xfId="12701" xr:uid="{B9EA208E-0077-40DA-ABA4-02354ED94D15}"/>
    <cellStyle name="amount 2 4" xfId="5344" xr:uid="{1F0A831E-51B8-4925-9AAD-90B8646915FD}"/>
    <cellStyle name="amount 2 4 2" xfId="13250" xr:uid="{96FF00C2-BCA4-40DC-85AD-BEB4E5A7E9F5}"/>
    <cellStyle name="amount 2 5" xfId="9049" xr:uid="{1042C75F-4532-49B2-874D-19CA6462E168}"/>
    <cellStyle name="amount 2 5 2" xfId="16955" xr:uid="{2FEA89E4-7629-4785-A55D-69BAE228B941}"/>
    <cellStyle name="amount 2 6" xfId="9619" xr:uid="{5F3ADEC9-E06C-44F3-A428-CDB80ED5F049}"/>
    <cellStyle name="amount 2 6 2" xfId="17525" xr:uid="{DA7E4B8D-1108-4025-BC85-A7A4E7B037BA}"/>
    <cellStyle name="amount 3" xfId="2406" xr:uid="{74260B06-8A8B-48FA-A20E-0C914A9469D3}"/>
    <cellStyle name="amount 3 10" xfId="8599" xr:uid="{F0D6860A-10E5-4734-A06C-DCF7B6FD4D0E}"/>
    <cellStyle name="amount 3 10 2" xfId="16505" xr:uid="{9D9EC29C-13CC-4CDE-8FFE-F9D0B1EA9573}"/>
    <cellStyle name="amount 3 11" xfId="9452" xr:uid="{2C39D500-C6FF-4A86-988F-9383490DE2E6}"/>
    <cellStyle name="amount 3 11 2" xfId="17358" xr:uid="{B98E1EDC-F79A-47FB-B756-87911D350A98}"/>
    <cellStyle name="amount 3 12" xfId="10041" xr:uid="{6D1152F6-9227-4937-B0EA-B796CD4365BC}"/>
    <cellStyle name="amount 3 13" xfId="10032" xr:uid="{C7371703-D51A-4160-94E4-38554C594DC2}"/>
    <cellStyle name="amount 3 2" xfId="2594" xr:uid="{1B3FCC39-41EF-464F-B95D-8DF5E6C9C38C}"/>
    <cellStyle name="amount 3 2 2" xfId="10500" xr:uid="{A7B4252E-2C4B-4EFF-B003-9599AF689DD5}"/>
    <cellStyle name="amount 3 3" xfId="2761" xr:uid="{390CBF63-E564-48D0-AD2C-D31A9DD402DC}"/>
    <cellStyle name="amount 3 3 2" xfId="10667" xr:uid="{D5C3E816-DF18-426A-967F-AADB3CC8B75E}"/>
    <cellStyle name="amount 3 4" xfId="3079" xr:uid="{FBFC7202-00DD-4229-9F01-636D4B435A17}"/>
    <cellStyle name="amount 3 4 2" xfId="10985" xr:uid="{328FDE48-5D29-448C-A1D1-F96997F11B47}"/>
    <cellStyle name="amount 3 5" xfId="4660" xr:uid="{789F9D07-0521-431A-AD9B-20348948B066}"/>
    <cellStyle name="amount 3 5 2" xfId="12566" xr:uid="{E0AE26F3-BA54-44CC-A367-4C5B0170C897}"/>
    <cellStyle name="amount 3 6" xfId="6677" xr:uid="{F2D13567-4DB4-40E0-9EFB-8342E95A7921}"/>
    <cellStyle name="amount 3 6 2" xfId="14583" xr:uid="{570BA7F8-49CF-4CCC-90AF-685642A3BE7C}"/>
    <cellStyle name="amount 3 7" xfId="8587" xr:uid="{3CED821E-0D09-44CC-9640-AA2C2333D02A}"/>
    <cellStyle name="amount 3 7 2" xfId="16493" xr:uid="{F8771669-E82C-4FB1-8549-4BC1698FF542}"/>
    <cellStyle name="amount 3 8" xfId="8499" xr:uid="{7EA62895-5FE3-4EA3-8367-ABAEAFC217CF}"/>
    <cellStyle name="amount 3 8 2" xfId="16405" xr:uid="{79E531A2-78AC-4189-BF96-AC8A5B722C71}"/>
    <cellStyle name="amount 3 9" xfId="8527" xr:uid="{FBD76C7E-EC27-492F-B05F-7C2F99ED78A2}"/>
    <cellStyle name="amount 3 9 2" xfId="16433" xr:uid="{463E56B8-9574-4E4C-A9AF-59880117DD2D}"/>
    <cellStyle name="amount 4" xfId="2524" xr:uid="{349BD30A-D95B-44AA-AD01-8FF72612D630}"/>
    <cellStyle name="amount 4 10" xfId="9546" xr:uid="{13E72395-8E9C-49EA-B7FF-1A892858CFC1}"/>
    <cellStyle name="amount 4 10 2" xfId="17452" xr:uid="{DA8CB349-5D4E-4FBB-B720-48EC9788D85D}"/>
    <cellStyle name="amount 4 11" xfId="10150" xr:uid="{D6B3217D-71FF-4ACE-BE74-8AD2C062C0FE}"/>
    <cellStyle name="amount 4 12" xfId="10275" xr:uid="{3EF05A35-85BB-4CBB-A81D-A0ABD9037DDD}"/>
    <cellStyle name="amount 4 2" xfId="2705" xr:uid="{BEC4C1C6-4B65-41AE-AB4D-6A521C19FE06}"/>
    <cellStyle name="amount 4 2 2" xfId="10611" xr:uid="{1418EDDE-7E87-4471-942D-7388D4C0FD36}"/>
    <cellStyle name="amount 4 3" xfId="3498" xr:uid="{09BF5EDE-2BC0-4413-B230-0A2153E812E6}"/>
    <cellStyle name="amount 4 3 2" xfId="11404" xr:uid="{E463FB5A-BA9A-4B95-A280-615A447BF440}"/>
    <cellStyle name="amount 4 4" xfId="4777" xr:uid="{0116A992-F935-4554-819A-0D57D590B735}"/>
    <cellStyle name="amount 4 4 2" xfId="12683" xr:uid="{E77EB03E-8822-48E8-A0B2-6EACD19BBFFE}"/>
    <cellStyle name="amount 4 5" xfId="6787" xr:uid="{BE6CC94A-0E52-4395-A267-529FB60D82BB}"/>
    <cellStyle name="amount 4 5 2" xfId="14693" xr:uid="{33F8C1BA-9C17-4D3B-A1E6-FA6BF0A68117}"/>
    <cellStyle name="amount 4 6" xfId="8668" xr:uid="{D7DDC57B-FE74-4B66-8DF5-D12FB05D485A}"/>
    <cellStyle name="amount 4 6 2" xfId="16574" xr:uid="{8A8E11A0-8601-4255-8F14-F5C3E71525CF}"/>
    <cellStyle name="amount 4 7" xfId="8737" xr:uid="{60CF8089-D126-4DCD-9AD6-E0F18715B9AC}"/>
    <cellStyle name="amount 4 7 2" xfId="16643" xr:uid="{5A9204E4-AEC8-4ACE-95CB-F6F4B4859CFA}"/>
    <cellStyle name="amount 4 8" xfId="8821" xr:uid="{8D1B052B-8B32-4AA9-83C7-F6360154A59C}"/>
    <cellStyle name="amount 4 8 2" xfId="16727" xr:uid="{492B0E98-0B78-4DA4-A1D9-1F063A94A951}"/>
    <cellStyle name="amount 4 9" xfId="8905" xr:uid="{8394BF1A-9B42-4F48-856B-490DC1062E87}"/>
    <cellStyle name="amount 4 9 2" xfId="16811" xr:uid="{CE584460-EA25-4247-8F33-F9954ADBD10B}"/>
    <cellStyle name="amount 5" xfId="2848" xr:uid="{AC176733-A1DD-41DB-82E6-1FDE2B9CC62D}"/>
    <cellStyle name="amount 5 2" xfId="10754" xr:uid="{C693D93E-4597-47DB-87EF-4BD86F9BB4A6}"/>
    <cellStyle name="amount 6" xfId="2920" xr:uid="{7DDC9D7B-6187-43AC-889D-1632C6C35B7F}"/>
    <cellStyle name="amount 6 2" xfId="10826" xr:uid="{4017689A-26B9-4519-BB3A-8D637D1A2431}"/>
    <cellStyle name="amount 7" xfId="3672" xr:uid="{94DB73AF-4685-49C6-AE47-A3BD1B700C1A}"/>
    <cellStyle name="amount 7 2" xfId="11578" xr:uid="{80C47EAB-C089-4411-922C-08BB30624A82}"/>
    <cellStyle name="amount 8" xfId="4497" xr:uid="{C6729450-4C8A-4027-B35B-9980B5107702}"/>
    <cellStyle name="amount 8 2" xfId="12403" xr:uid="{3C77C6B1-FC04-4FC8-9955-EF1CA2B9DFC7}"/>
    <cellStyle name="amount 9" xfId="8584" xr:uid="{300DC096-08BD-47F2-AE74-09262FA3BE5E}"/>
    <cellStyle name="amount 9 2" xfId="16490" xr:uid="{BFDCD532-A38E-4631-A022-42B2409F1F37}"/>
    <cellStyle name="Ausgabe" xfId="251" xr:uid="{00000000-0005-0000-0000-000026010000}"/>
    <cellStyle name="Ausgabe 10" xfId="10306" xr:uid="{971D2BFD-F631-44A7-862C-6C792A9D152A}"/>
    <cellStyle name="Ausgabe 2" xfId="2245" xr:uid="{00000000-0005-0000-0000-000027010000}"/>
    <cellStyle name="Ausgabe 3" xfId="2177" xr:uid="{00000000-0005-0000-0000-000028010000}"/>
    <cellStyle name="Ausgabe 3 10" xfId="8576" xr:uid="{FD44D353-AB98-49D3-A462-087F3A6BBA53}"/>
    <cellStyle name="Ausgabe 3 10 2" xfId="16482" xr:uid="{063A633A-CA0C-4A54-AA7A-26E279AF8035}"/>
    <cellStyle name="Ausgabe 3 11" xfId="8522" xr:uid="{04565461-FE1D-4F4A-B41C-19EB194FE40B}"/>
    <cellStyle name="Ausgabe 3 11 2" xfId="16428" xr:uid="{3C5B5ADD-7982-4765-B3CC-CFE4715111E4}"/>
    <cellStyle name="Ausgabe 3 12" xfId="10311" xr:uid="{37923B33-7940-45C0-B902-A277C276F58F}"/>
    <cellStyle name="Ausgabe 3 2" xfId="2405" xr:uid="{DFC7592C-3A06-49E8-9F3B-5F49743F098B}"/>
    <cellStyle name="Ausgabe 3 2 10" xfId="4103" xr:uid="{704D9D9D-91E5-4A57-82D3-BA359DC2B1EB}"/>
    <cellStyle name="Ausgabe 3 2 10 2" xfId="12009" xr:uid="{524810F7-A02F-4CBD-B6F3-0955D5C8184D}"/>
    <cellStyle name="Ausgabe 3 2 11" xfId="4495" xr:uid="{76386C2A-7EDF-4F76-97A7-9BEEF333EAAA}"/>
    <cellStyle name="Ausgabe 3 2 11 2" xfId="12401" xr:uid="{04B84127-305D-4C39-A8ED-B0F4955C03B5}"/>
    <cellStyle name="Ausgabe 3 2 12" xfId="4298" xr:uid="{D1A7A718-E136-4D8C-BA73-CACDE4D69536}"/>
    <cellStyle name="Ausgabe 3 2 12 2" xfId="12204" xr:uid="{BE96D753-5632-4AB5-BC0C-611E306ADE42}"/>
    <cellStyle name="Ausgabe 3 2 13" xfId="4646" xr:uid="{3A6AC23C-8E3E-4331-8409-F909A6C170C4}"/>
    <cellStyle name="Ausgabe 3 2 13 2" xfId="12552" xr:uid="{C1D48DF5-DAD7-490E-8602-345BD19F171E}"/>
    <cellStyle name="Ausgabe 3 2 14" xfId="4231" xr:uid="{34126D0D-B003-4FCF-9FF5-2752AD019DF0}"/>
    <cellStyle name="Ausgabe 3 2 14 2" xfId="12137" xr:uid="{EFA5C052-010E-436E-B2FA-68C2DF941971}"/>
    <cellStyle name="Ausgabe 3 2 15" xfId="4210" xr:uid="{8C46237D-1234-4806-9FC4-035F9FFA9989}"/>
    <cellStyle name="Ausgabe 3 2 15 2" xfId="12116" xr:uid="{385BB208-5EFF-45AE-8401-4A4697A861A4}"/>
    <cellStyle name="Ausgabe 3 2 16" xfId="4157" xr:uid="{3B9A9370-15AF-4FAC-BD11-7E688A02EAB4}"/>
    <cellStyle name="Ausgabe 3 2 16 2" xfId="12063" xr:uid="{A52E0E9C-206A-4FF5-8B77-E4137163445D}"/>
    <cellStyle name="Ausgabe 3 2 17" xfId="6676" xr:uid="{90CEF0E3-8097-4F3D-B0EE-EC3353B1B979}"/>
    <cellStyle name="Ausgabe 3 2 17 2" xfId="14582" xr:uid="{757F8A62-FBD1-4811-9B52-B7EFD23AB607}"/>
    <cellStyle name="Ausgabe 3 2 18" xfId="5991" xr:uid="{ED3A5C75-6FAA-434A-8882-742416783030}"/>
    <cellStyle name="Ausgabe 3 2 18 2" xfId="13897" xr:uid="{7731A877-C43E-424E-9325-ABF5DE0C7B85}"/>
    <cellStyle name="Ausgabe 3 2 19" xfId="7112" xr:uid="{31BF1CDE-C807-4220-99BD-CB06A5E1A386}"/>
    <cellStyle name="Ausgabe 3 2 19 2" xfId="15018" xr:uid="{E3E93B0D-0051-4957-B0A5-EE77CD73AD20}"/>
    <cellStyle name="Ausgabe 3 2 2" xfId="2593" xr:uid="{2DE5E168-A9D8-43CE-B462-70B36211625A}"/>
    <cellStyle name="Ausgabe 3 2 2 2" xfId="10499" xr:uid="{C325C3F5-B1B9-401A-8360-2BD77752ED0F}"/>
    <cellStyle name="Ausgabe 3 2 20" xfId="6518" xr:uid="{27F67083-B255-403D-B7E5-5D17A294EA11}"/>
    <cellStyle name="Ausgabe 3 2 20 2" xfId="14424" xr:uid="{87CB1427-D638-45C3-B831-8A855A35B282}"/>
    <cellStyle name="Ausgabe 3 2 21" xfId="7633" xr:uid="{6B899EA7-1982-4B42-A9AC-1345FBBED766}"/>
    <cellStyle name="Ausgabe 3 2 21 2" xfId="15539" xr:uid="{5499BD8B-FC35-41DC-A1B8-09E80F013240}"/>
    <cellStyle name="Ausgabe 3 2 22" xfId="6961" xr:uid="{CB213F55-9E18-427B-979A-417448F93889}"/>
    <cellStyle name="Ausgabe 3 2 22 2" xfId="14867" xr:uid="{49207F47-FAE9-48A5-A81B-7DC2D707E6EC}"/>
    <cellStyle name="Ausgabe 3 2 23" xfId="6114" xr:uid="{1E584308-E7AD-4E93-B9A9-6AC0718B60A9}"/>
    <cellStyle name="Ausgabe 3 2 23 2" xfId="14020" xr:uid="{82B6837F-39FC-4450-A4A4-F22EAA89BEF4}"/>
    <cellStyle name="Ausgabe 3 2 24" xfId="8586" xr:uid="{07B80154-AECF-4025-9CA4-27B41E7ABDEA}"/>
    <cellStyle name="Ausgabe 3 2 24 2" xfId="16492" xr:uid="{6BEE684D-FD5B-47E4-A849-19C1EF37CFF3}"/>
    <cellStyle name="Ausgabe 3 2 25" xfId="8500" xr:uid="{9486B6A1-2742-400B-97E9-D0D0043AF935}"/>
    <cellStyle name="Ausgabe 3 2 25 2" xfId="16406" xr:uid="{237F0791-C52F-491C-90DA-A99169EE960A}"/>
    <cellStyle name="Ausgabe 3 2 26" xfId="8526" xr:uid="{983BB6AF-26B2-46DA-A8AD-0BEE669789A4}"/>
    <cellStyle name="Ausgabe 3 2 26 2" xfId="16432" xr:uid="{C0A094A2-8635-4421-B872-A1DE012B1BB7}"/>
    <cellStyle name="Ausgabe 3 2 27" xfId="8598" xr:uid="{A4053594-4CB0-4C6C-91FD-37165348314E}"/>
    <cellStyle name="Ausgabe 3 2 27 2" xfId="16504" xr:uid="{1E2AF8C2-8031-468E-96DA-799B62C0C035}"/>
    <cellStyle name="Ausgabe 3 2 28" xfId="9451" xr:uid="{E343C63D-F375-4427-946D-B8A4D76E3E33}"/>
    <cellStyle name="Ausgabe 3 2 28 2" xfId="17357" xr:uid="{F5B93C14-53EC-43F0-9905-2733566013F9}"/>
    <cellStyle name="Ausgabe 3 2 29" xfId="9701" xr:uid="{D7088465-4A48-4A36-BE24-0A617508055E}"/>
    <cellStyle name="Ausgabe 3 2 29 2" xfId="17607" xr:uid="{F3B68B37-656A-447F-BBF3-DA99BD2F7797}"/>
    <cellStyle name="Ausgabe 3 2 3" xfId="2762" xr:uid="{F649594A-2747-41BD-BC3C-2CC6A5BA7EA1}"/>
    <cellStyle name="Ausgabe 3 2 3 2" xfId="10668" xr:uid="{E41D570F-8CB0-417A-8C2A-415B26022A49}"/>
    <cellStyle name="Ausgabe 3 2 30" xfId="9331" xr:uid="{BCA98C2D-3595-41DB-A061-3C2AE6B26441}"/>
    <cellStyle name="Ausgabe 3 2 30 2" xfId="17237" xr:uid="{EEE575DA-F663-49B5-84D1-6831559E6170}"/>
    <cellStyle name="Ausgabe 3 2 31" xfId="9089" xr:uid="{25611C0C-9C29-46FF-992D-F495A0849372}"/>
    <cellStyle name="Ausgabe 3 2 31 2" xfId="16995" xr:uid="{3F3A9F54-0FC8-4A39-83FA-717B054DEE76}"/>
    <cellStyle name="Ausgabe 3 2 32" xfId="10040" xr:uid="{9A3D4DCF-8CB5-4EFA-A734-F7891F242746}"/>
    <cellStyle name="Ausgabe 3 2 33" xfId="10332" xr:uid="{535CFE66-9E3C-4FF6-82B3-6FD5B37D0270}"/>
    <cellStyle name="Ausgabe 3 2 4" xfId="3027" xr:uid="{43699DDB-93B3-48E6-BEC4-9B5804E946F2}"/>
    <cellStyle name="Ausgabe 3 2 4 2" xfId="10933" xr:uid="{48BB3AA2-284F-4861-83EC-C1883D9A8D8C}"/>
    <cellStyle name="Ausgabe 3 2 5" xfId="3004" xr:uid="{FC1AE0C5-38C2-4693-B1C5-9BC004ACF1C7}"/>
    <cellStyle name="Ausgabe 3 2 5 2" xfId="10910" xr:uid="{C0B78E28-7002-4073-8741-179500386286}"/>
    <cellStyle name="Ausgabe 3 2 6" xfId="2818" xr:uid="{53FB02CA-263D-47B4-82C1-6D7357B3C7F0}"/>
    <cellStyle name="Ausgabe 3 2 6 2" xfId="10724" xr:uid="{04975AC0-36C8-408A-9746-A86300B1200B}"/>
    <cellStyle name="Ausgabe 3 2 7" xfId="3231" xr:uid="{0178193B-E653-4091-BDAF-7751DD7326B1}"/>
    <cellStyle name="Ausgabe 3 2 7 2" xfId="11137" xr:uid="{D9DC1738-7C47-438E-A57B-26B5EA45D70E}"/>
    <cellStyle name="Ausgabe 3 2 8" xfId="4659" xr:uid="{C824636D-69CF-4251-B32B-196BEE8556FE}"/>
    <cellStyle name="Ausgabe 3 2 8 2" xfId="12565" xr:uid="{66551F55-E987-4FD6-B950-1C3BF4F6600B}"/>
    <cellStyle name="Ausgabe 3 2 9" xfId="4393" xr:uid="{55397125-1428-427B-B1D4-0DDB12C8B902}"/>
    <cellStyle name="Ausgabe 3 2 9 2" xfId="12299" xr:uid="{620AEA19-71B8-40F1-933E-947560D9AC5F}"/>
    <cellStyle name="Ausgabe 3 3" xfId="2525" xr:uid="{50C5A9C6-3F80-49DF-B24E-262A99D62A6E}"/>
    <cellStyle name="Ausgabe 3 3 10" xfId="4020" xr:uid="{505709D1-B6AB-462F-8141-AEC25426D794}"/>
    <cellStyle name="Ausgabe 3 3 10 2" xfId="11926" xr:uid="{2FC59884-9FCD-41A3-B8BA-A72C9DF2AD53}"/>
    <cellStyle name="Ausgabe 3 3 11" xfId="4778" xr:uid="{47BAEE2B-21D8-4538-8D9A-038F78BF0046}"/>
    <cellStyle name="Ausgabe 3 3 11 2" xfId="12684" xr:uid="{2D1BFD75-55FE-4A84-ADAD-78603FE5AC10}"/>
    <cellStyle name="Ausgabe 3 3 12" xfId="4905" xr:uid="{4BDD4B92-039F-4401-BDA5-65ED3E1478E6}"/>
    <cellStyle name="Ausgabe 3 3 12 2" xfId="12811" xr:uid="{6835EA74-02F0-4058-A82B-B7B502F5B8F5}"/>
    <cellStyle name="Ausgabe 3 3 13" xfId="4672" xr:uid="{00985031-4A1C-4116-A735-3C877E6F6DE7}"/>
    <cellStyle name="Ausgabe 3 3 13 2" xfId="12578" xr:uid="{C2C3111B-4D83-4A47-A5FB-2D3F3A667CEC}"/>
    <cellStyle name="Ausgabe 3 3 14" xfId="5187" xr:uid="{49917481-E835-4DF4-A76A-8D1CB7DFBF08}"/>
    <cellStyle name="Ausgabe 3 3 14 2" xfId="13093" xr:uid="{B6D45D39-9A3B-40FC-951A-5769D647818A}"/>
    <cellStyle name="Ausgabe 3 3 15" xfId="5288" xr:uid="{78C346B7-918A-4656-90B1-CD48F8C6F7AC}"/>
    <cellStyle name="Ausgabe 3 3 15 2" xfId="13194" xr:uid="{8F86F5B0-9B43-4FAB-B6AE-CB1BA0139D4F}"/>
    <cellStyle name="Ausgabe 3 3 16" xfId="5447" xr:uid="{9659131C-CC19-4B5E-BCDF-448BDB0EC904}"/>
    <cellStyle name="Ausgabe 3 3 16 2" xfId="13353" xr:uid="{212846FA-3F09-4476-B091-7D3906BCA271}"/>
    <cellStyle name="Ausgabe 3 3 17" xfId="5585" xr:uid="{A7621B75-D076-47F4-A9A0-29FAE340A232}"/>
    <cellStyle name="Ausgabe 3 3 17 2" xfId="13491" xr:uid="{0E85CDBF-5EE6-482F-A360-3E096171254B}"/>
    <cellStyle name="Ausgabe 3 3 18" xfId="5669" xr:uid="{7072157B-0A63-449B-94DE-0900C8CF8DC7}"/>
    <cellStyle name="Ausgabe 3 3 18 2" xfId="13575" xr:uid="{187E7FD4-4D5F-4101-8A0D-71B032D3E306}"/>
    <cellStyle name="Ausgabe 3 3 19" xfId="5766" xr:uid="{97A17E4C-0028-4938-BCB2-062F04FD9C79}"/>
    <cellStyle name="Ausgabe 3 3 19 2" xfId="13672" xr:uid="{8CE7A655-41EE-4226-B469-C08154A5BB80}"/>
    <cellStyle name="Ausgabe 3 3 2" xfId="2706" xr:uid="{66AB4F4D-3426-4549-AEA3-4919ED639434}"/>
    <cellStyle name="Ausgabe 3 3 2 2" xfId="10612" xr:uid="{DC8972D8-DF68-42BF-B489-BA13D348EB6C}"/>
    <cellStyle name="Ausgabe 3 3 20" xfId="5922" xr:uid="{6D6D7DEC-4B54-4621-AB2A-BDBF90BD6798}"/>
    <cellStyle name="Ausgabe 3 3 20 2" xfId="13828" xr:uid="{8E98A297-9A64-4705-8DF3-B875361E5901}"/>
    <cellStyle name="Ausgabe 3 3 21" xfId="7063" xr:uid="{E3128C06-6044-47D1-BE87-1A196718A861}"/>
    <cellStyle name="Ausgabe 3 3 21 2" xfId="14969" xr:uid="{B958EC3C-97BA-4D11-BA82-38DD388375CF}"/>
    <cellStyle name="Ausgabe 3 3 22" xfId="7354" xr:uid="{AD7BABCB-3ABF-42B8-B6EE-22A36DC76BC1}"/>
    <cellStyle name="Ausgabe 3 3 22 2" xfId="15260" xr:uid="{A1D219A1-8447-4931-B75C-6E4453F15C38}"/>
    <cellStyle name="Ausgabe 3 3 23" xfId="6664" xr:uid="{DEB1F227-F85C-43AE-A864-82E32F33A2EC}"/>
    <cellStyle name="Ausgabe 3 3 23 2" xfId="14570" xr:uid="{5958F83C-AE59-47D8-80AF-E0063A0AD0D9}"/>
    <cellStyle name="Ausgabe 3 3 24" xfId="7012" xr:uid="{24EC6DEF-44D3-4873-B9EE-8DFA5DCF319E}"/>
    <cellStyle name="Ausgabe 3 3 24 2" xfId="14918" xr:uid="{35415C95-EAA8-422F-B2F3-2CD189FA3B37}"/>
    <cellStyle name="Ausgabe 3 3 25" xfId="7948" xr:uid="{EA4349BE-825A-4A90-B2E9-90BD532B522B}"/>
    <cellStyle name="Ausgabe 3 3 25 2" xfId="15854" xr:uid="{4C28818C-EB23-4808-9CCA-1435E5CA3B97}"/>
    <cellStyle name="Ausgabe 3 3 26" xfId="8012" xr:uid="{9FDAEE75-2E53-42AE-8FCD-85CF968259D4}"/>
    <cellStyle name="Ausgabe 3 3 26 2" xfId="15918" xr:uid="{B9397881-6ECB-4683-B82F-657617492D1B}"/>
    <cellStyle name="Ausgabe 3 3 27" xfId="8222" xr:uid="{6867DB68-FE08-454C-8EA0-12EF44597542}"/>
    <cellStyle name="Ausgabe 3 3 27 2" xfId="16128" xr:uid="{80483EF9-1B3B-4A54-9692-1F28D6F06168}"/>
    <cellStyle name="Ausgabe 3 3 28" xfId="7765" xr:uid="{CFE03A9A-0B27-4422-B416-81B50EB98F2B}"/>
    <cellStyle name="Ausgabe 3 3 28 2" xfId="15671" xr:uid="{9A2CEB0F-CA0B-4708-825B-9DD850707D6C}"/>
    <cellStyle name="Ausgabe 3 3 29" xfId="8140" xr:uid="{D1072E7E-507F-4928-90FF-0EFEDCAAE24A}"/>
    <cellStyle name="Ausgabe 3 3 29 2" xfId="16046" xr:uid="{08D7C1B2-5BA5-4A1B-951F-F5474E2FECF3}"/>
    <cellStyle name="Ausgabe 3 3 3" xfId="3499" xr:uid="{F047A0B3-F47C-4C29-840B-FF5DF8A7AD2C}"/>
    <cellStyle name="Ausgabe 3 3 3 2" xfId="11405" xr:uid="{21DC1B61-56E1-48E7-8519-FFE07590D0A2}"/>
    <cellStyle name="Ausgabe 3 3 30" xfId="8669" xr:uid="{6003C3B1-9BCB-49FA-942B-06AD5C290232}"/>
    <cellStyle name="Ausgabe 3 3 30 2" xfId="16575" xr:uid="{BB06BEFA-51CB-44F9-977D-C2C819E94CFC}"/>
    <cellStyle name="Ausgabe 3 3 31" xfId="8738" xr:uid="{1AA63081-1279-432F-BD69-A5AA60C50589}"/>
    <cellStyle name="Ausgabe 3 3 31 2" xfId="16644" xr:uid="{7AD39AFB-CA74-4260-8FC1-1302CD601412}"/>
    <cellStyle name="Ausgabe 3 3 32" xfId="8822" xr:uid="{7F69871F-2322-4BEC-AEB9-E3206FA995FD}"/>
    <cellStyle name="Ausgabe 3 3 32 2" xfId="16728" xr:uid="{2EA3CF45-9863-45DC-8844-D48D9B389EFF}"/>
    <cellStyle name="Ausgabe 3 3 33" xfId="8906" xr:uid="{89EBAB63-29EB-4AB5-9B63-F71EC57A597D}"/>
    <cellStyle name="Ausgabe 3 3 33 2" xfId="16812" xr:uid="{7D5B7C62-CB5E-4BEC-8329-A2E08F370FC3}"/>
    <cellStyle name="Ausgabe 3 3 34" xfId="9547" xr:uid="{3CDA8AA1-9253-4092-AEA9-E6FCF5BCD87D}"/>
    <cellStyle name="Ausgabe 3 3 34 2" xfId="17453" xr:uid="{A8733711-11BB-4280-9DF6-17BE3DF72D4C}"/>
    <cellStyle name="Ausgabe 3 3 35" xfId="9587" xr:uid="{080C5BAD-10E4-4FAD-B0F9-532F8313B4D5}"/>
    <cellStyle name="Ausgabe 3 3 35 2" xfId="17493" xr:uid="{6E20E8BC-8322-4D40-BC39-0732D150DC5B}"/>
    <cellStyle name="Ausgabe 3 3 36" xfId="9773" xr:uid="{1A952B48-6895-49C4-A160-D23DEF8C5718}"/>
    <cellStyle name="Ausgabe 3 3 36 2" xfId="17679" xr:uid="{04C22185-76E3-4605-9F74-28AD1B4BC571}"/>
    <cellStyle name="Ausgabe 3 3 37" xfId="9445" xr:uid="{05B5CBB3-B3CA-4FAE-A572-1E22689DAC03}"/>
    <cellStyle name="Ausgabe 3 3 37 2" xfId="17351" xr:uid="{D5937B35-32D0-43D8-87E5-C2BD6F5471FE}"/>
    <cellStyle name="Ausgabe 3 3 38" xfId="9751" xr:uid="{93025806-FC92-4D14-AD76-658C4711D881}"/>
    <cellStyle name="Ausgabe 3 3 38 2" xfId="17657" xr:uid="{B1BEDAC4-DEAA-47A1-A496-74345952EE7D}"/>
    <cellStyle name="Ausgabe 3 3 39" xfId="9743" xr:uid="{28473037-85AA-4D89-B440-4A6CAF16C3CA}"/>
    <cellStyle name="Ausgabe 3 3 39 2" xfId="17649" xr:uid="{F640E85D-0F9F-4C56-B81C-57176B0C24D1}"/>
    <cellStyle name="Ausgabe 3 3 4" xfId="3648" xr:uid="{A732E26C-41E9-4FDD-8E4B-E171DF4364B4}"/>
    <cellStyle name="Ausgabe 3 3 4 2" xfId="11554" xr:uid="{4A218818-FC86-401D-9FBB-B52BD25353E6}"/>
    <cellStyle name="Ausgabe 3 3 40" xfId="10151" xr:uid="{6FC1458B-CBC6-4180-A72F-C72A62B7ED92}"/>
    <cellStyle name="Ausgabe 3 3 41" xfId="10276" xr:uid="{21B92FC7-048B-4E60-BCF2-BFE7369D06D0}"/>
    <cellStyle name="Ausgabe 3 3 42" xfId="10445" xr:uid="{EC2FFD8F-F52A-48BD-A850-105D920A048E}"/>
    <cellStyle name="Ausgabe 3 3 5" xfId="3425" xr:uid="{BCACB057-13D4-4576-BA32-4AC92ECC3F5C}"/>
    <cellStyle name="Ausgabe 3 3 5 2" xfId="11331" xr:uid="{D9D2F1AC-B2D5-4398-8BCD-71808CABC4DD}"/>
    <cellStyle name="Ausgabe 3 3 6" xfId="3737" xr:uid="{3C18347C-FC32-468A-9078-9C54B28586CE}"/>
    <cellStyle name="Ausgabe 3 3 6 2" xfId="11643" xr:uid="{1FBC9DA2-D0D1-448D-AFBB-5506FA90F177}"/>
    <cellStyle name="Ausgabe 3 3 7" xfId="3814" xr:uid="{7FF33809-2120-41C7-810C-1085B207D4CE}"/>
    <cellStyle name="Ausgabe 3 3 7 2" xfId="11720" xr:uid="{E1B3B530-16CF-4521-98DB-E93E5415B23E}"/>
    <cellStyle name="Ausgabe 3 3 8" xfId="3610" xr:uid="{C7888C39-3DFD-47AE-978E-B1A606308F62}"/>
    <cellStyle name="Ausgabe 3 3 8 2" xfId="11516" xr:uid="{9A92318E-0A74-43A2-8DFA-D80F62174435}"/>
    <cellStyle name="Ausgabe 3 3 9" xfId="3204" xr:uid="{2FE187E8-F372-451A-82B0-2D0792CF19AC}"/>
    <cellStyle name="Ausgabe 3 3 9 2" xfId="11110" xr:uid="{0A414E64-25C4-44E2-B1FC-A4836C7FDDA1}"/>
    <cellStyle name="Ausgabe 3 4" xfId="2529" xr:uid="{E3ACDE6F-798A-4EA7-A448-6489289D3446}"/>
    <cellStyle name="Ausgabe 3 4 10" xfId="4781" xr:uid="{7DC79E03-003E-4F12-BF5C-F7AA9942F3B1}"/>
    <cellStyle name="Ausgabe 3 4 10 2" xfId="12687" xr:uid="{B58E0AA5-0BA7-49F6-8BB7-F159212A80CD}"/>
    <cellStyle name="Ausgabe 3 4 11" xfId="4909" xr:uid="{B03C030E-F6C7-4B96-BE68-706486E3056C}"/>
    <cellStyle name="Ausgabe 3 4 11 2" xfId="12815" xr:uid="{19114B48-24FC-4DA7-A2CD-20C8BB817562}"/>
    <cellStyle name="Ausgabe 3 4 12" xfId="4688" xr:uid="{B1715065-394F-4F8E-A053-703E6D9CFF16}"/>
    <cellStyle name="Ausgabe 3 4 12 2" xfId="12594" xr:uid="{BAF02883-3A6A-44B3-B2D3-0ECE5FAA73F0}"/>
    <cellStyle name="Ausgabe 3 4 13" xfId="5191" xr:uid="{2342E026-A831-45F1-A817-088F72D341A0}"/>
    <cellStyle name="Ausgabe 3 4 13 2" xfId="13097" xr:uid="{1D61B365-76A5-4DD2-9D5F-206E5282363D}"/>
    <cellStyle name="Ausgabe 3 4 14" xfId="5292" xr:uid="{2C5B8523-EA27-444B-B868-45EFA0F5E2F8}"/>
    <cellStyle name="Ausgabe 3 4 14 2" xfId="13198" xr:uid="{E52BF56E-D8AB-4A4E-A258-4AB40291CDEC}"/>
    <cellStyle name="Ausgabe 3 4 15" xfId="5451" xr:uid="{0C060D5D-9882-4687-AC54-D0C023B89C2A}"/>
    <cellStyle name="Ausgabe 3 4 15 2" xfId="13357" xr:uid="{A628E3CC-C2A0-4BD6-B64C-851E1BB4F936}"/>
    <cellStyle name="Ausgabe 3 4 16" xfId="5630" xr:uid="{EB19EA95-0032-4A8E-AB8F-97D5EF1CB5BC}"/>
    <cellStyle name="Ausgabe 3 4 16 2" xfId="13536" xr:uid="{13733941-9D67-4E29-B948-EAB3212E5DB8}"/>
    <cellStyle name="Ausgabe 3 4 17" xfId="5673" xr:uid="{A10300E8-1C54-4108-8183-DF2A27613F75}"/>
    <cellStyle name="Ausgabe 3 4 17 2" xfId="13579" xr:uid="{2AFDE0CC-9F67-4940-8899-8EAD544EF77A}"/>
    <cellStyle name="Ausgabe 3 4 18" xfId="5770" xr:uid="{93FA1719-6B4B-4A5F-908A-B0D25AAF2AE5}"/>
    <cellStyle name="Ausgabe 3 4 18 2" xfId="13676" xr:uid="{10CA4720-257C-46ED-BC3B-4A765F53FE63}"/>
    <cellStyle name="Ausgabe 3 4 19" xfId="5926" xr:uid="{AF55BBBB-DBCA-48A2-A171-DAADFB4FC7B5}"/>
    <cellStyle name="Ausgabe 3 4 19 2" xfId="13832" xr:uid="{54F18ACD-154F-4957-908F-1D63F9D9F7C2}"/>
    <cellStyle name="Ausgabe 3 4 2" xfId="2710" xr:uid="{0B52D02B-79B4-4124-843B-E0FC71DC69FD}"/>
    <cellStyle name="Ausgabe 3 4 2 2" xfId="10616" xr:uid="{3FDD1451-B70B-4643-B2BF-0A4EB4B84318}"/>
    <cellStyle name="Ausgabe 3 4 20" xfId="7067" xr:uid="{9DE62BA3-3FEA-44D1-8E3E-2C17A2E76C62}"/>
    <cellStyle name="Ausgabe 3 4 20 2" xfId="14973" xr:uid="{807A0CCD-32B7-41DB-9246-AFFED5C4E097}"/>
    <cellStyle name="Ausgabe 3 4 21" xfId="7358" xr:uid="{05B4B3E6-41EB-499B-8B3F-C52D2AD8D51F}"/>
    <cellStyle name="Ausgabe 3 4 21 2" xfId="15264" xr:uid="{DBF7FCF9-4E04-41C6-AA50-40F0EA0B36BD}"/>
    <cellStyle name="Ausgabe 3 4 22" xfId="6742" xr:uid="{979C46DF-1587-4E90-AD76-0223E5D16260}"/>
    <cellStyle name="Ausgabe 3 4 22 2" xfId="14648" xr:uid="{D9F0E7D4-82F4-4344-8EA5-DDBE961CC6BD}"/>
    <cellStyle name="Ausgabe 3 4 23" xfId="7154" xr:uid="{5D29F7C0-30FB-4212-99D4-913A1EEF1019}"/>
    <cellStyle name="Ausgabe 3 4 23 2" xfId="15060" xr:uid="{E6E5A7A5-F4A2-4FF2-80F1-6ACAEA55435B}"/>
    <cellStyle name="Ausgabe 3 4 24" xfId="7952" xr:uid="{E16C03F5-1D5F-4A44-AF3C-8520B1C141A4}"/>
    <cellStyle name="Ausgabe 3 4 24 2" xfId="15858" xr:uid="{171BE293-1592-4D45-9FB5-0A7949E9F0B6}"/>
    <cellStyle name="Ausgabe 3 4 25" xfId="8016" xr:uid="{C2100C93-0093-48A7-ADC2-2E4FC110FEA2}"/>
    <cellStyle name="Ausgabe 3 4 25 2" xfId="15922" xr:uid="{2C4A997F-A57C-46CE-8488-0933D45413FB}"/>
    <cellStyle name="Ausgabe 3 4 26" xfId="8226" xr:uid="{A16EEC63-0E57-4D2D-ABD9-7EA25295EA60}"/>
    <cellStyle name="Ausgabe 3 4 26 2" xfId="16132" xr:uid="{78F4A5C9-3F5A-4C3C-AE23-0B3208D88FEE}"/>
    <cellStyle name="Ausgabe 3 4 27" xfId="8152" xr:uid="{A3CA7224-D3A4-46B5-ADFB-E83AD81C25B4}"/>
    <cellStyle name="Ausgabe 3 4 27 2" xfId="16058" xr:uid="{8E7A71DD-A903-4F88-A8BA-693EF3279300}"/>
    <cellStyle name="Ausgabe 3 4 28" xfId="8673" xr:uid="{E0F4A426-41FD-49DF-8136-E6A0930C7978}"/>
    <cellStyle name="Ausgabe 3 4 28 2" xfId="16579" xr:uid="{1650AF7D-BC33-4C2C-80AB-694576461064}"/>
    <cellStyle name="Ausgabe 3 4 29" xfId="8742" xr:uid="{896CA678-F879-40EF-83BA-A78982267D13}"/>
    <cellStyle name="Ausgabe 3 4 29 2" xfId="16648" xr:uid="{0301ED8E-9FD7-40B7-9F34-BCBDA7DC60E4}"/>
    <cellStyle name="Ausgabe 3 4 3" xfId="3503" xr:uid="{B7564066-CE64-42F9-9367-7DC381F7AE93}"/>
    <cellStyle name="Ausgabe 3 4 3 2" xfId="11409" xr:uid="{F342E838-4105-4FE7-BAFF-70C474455A6D}"/>
    <cellStyle name="Ausgabe 3 4 30" xfId="8826" xr:uid="{32FCCAEC-7A1A-419C-AF9D-101A44BF8A39}"/>
    <cellStyle name="Ausgabe 3 4 30 2" xfId="16732" xr:uid="{07B6D50B-8BB1-4176-B14E-245376BACC0D}"/>
    <cellStyle name="Ausgabe 3 4 31" xfId="8910" xr:uid="{A385F16A-95D3-4F24-98AD-CC45633354F4}"/>
    <cellStyle name="Ausgabe 3 4 31 2" xfId="16816" xr:uid="{4F07E3A7-9B8C-40A6-9919-ABC0A8806A4D}"/>
    <cellStyle name="Ausgabe 3 4 32" xfId="9551" xr:uid="{FAE6BEEF-54FD-4374-9225-96E6AAACFCED}"/>
    <cellStyle name="Ausgabe 3 4 32 2" xfId="17457" xr:uid="{86083097-9613-488B-A44F-7614C2EBCC7B}"/>
    <cellStyle name="Ausgabe 3 4 33" xfId="9591" xr:uid="{616A1033-8B4C-4FFA-938F-E71A9A24147E}"/>
    <cellStyle name="Ausgabe 3 4 33 2" xfId="17497" xr:uid="{F85EB6FB-AD0F-4B95-9C4E-80B942F39AAD}"/>
    <cellStyle name="Ausgabe 3 4 34" xfId="9777" xr:uid="{6B7F5DE4-5206-4297-AB74-EBAC9CB70242}"/>
    <cellStyle name="Ausgabe 3 4 34 2" xfId="17683" xr:uid="{E7FA2E77-4E10-42F8-BE1F-85B0677C0A36}"/>
    <cellStyle name="Ausgabe 3 4 35" xfId="9509" xr:uid="{3AB364C6-F58F-47E8-9D89-3E365D83912A}"/>
    <cellStyle name="Ausgabe 3 4 35 2" xfId="17415" xr:uid="{5E5DDE75-6C42-4E82-A6A5-3849AB28D01B}"/>
    <cellStyle name="Ausgabe 3 4 36" xfId="9768" xr:uid="{2E1055F0-56A1-4B63-91EF-51C26597506C}"/>
    <cellStyle name="Ausgabe 3 4 36 2" xfId="17674" xr:uid="{8272D794-988A-4308-BDAB-1A97FCF762F7}"/>
    <cellStyle name="Ausgabe 3 4 37" xfId="9763" xr:uid="{78053AC0-2CB2-4949-B276-E66A3D23FD15}"/>
    <cellStyle name="Ausgabe 3 4 37 2" xfId="17669" xr:uid="{ACCD3E1D-A50F-4434-8B93-2EDCBF1672FA}"/>
    <cellStyle name="Ausgabe 3 4 38" xfId="10155" xr:uid="{48530CFD-C8AE-478B-A1C8-DF1424768BB4}"/>
    <cellStyle name="Ausgabe 3 4 39" xfId="10280" xr:uid="{D33B041D-EDD0-4F2D-97E6-5F7DFB19055E}"/>
    <cellStyle name="Ausgabe 3 4 4" xfId="3652" xr:uid="{3E0987D9-2899-4A87-8CF1-1ECCA05DE504}"/>
    <cellStyle name="Ausgabe 3 4 4 2" xfId="11558" xr:uid="{CD7C3812-C2C7-4A4A-B07C-BEAE0BF40681}"/>
    <cellStyle name="Ausgabe 3 4 40" xfId="10449" xr:uid="{DF09FBB5-078D-4756-9AFA-1FC53FE1FB95}"/>
    <cellStyle name="Ausgabe 3 4 5" xfId="3741" xr:uid="{724A1C0E-6AD1-4A3C-B1A8-FBA68ECE4B14}"/>
    <cellStyle name="Ausgabe 3 4 5 2" xfId="11647" xr:uid="{A7D73DAF-739E-458F-8BDF-AD3B09967E10}"/>
    <cellStyle name="Ausgabe 3 4 6" xfId="3818" xr:uid="{0E598963-0BB9-49C8-8A28-6EA762F4BB33}"/>
    <cellStyle name="Ausgabe 3 4 6 2" xfId="11724" xr:uid="{83632C5C-F605-4613-AD54-65D80FB650BF}"/>
    <cellStyle name="Ausgabe 3 4 7" xfId="3656" xr:uid="{F4DE9D9C-89DA-4581-B078-C8080210EEBE}"/>
    <cellStyle name="Ausgabe 3 4 7 2" xfId="11562" xr:uid="{2A9B15F8-D75D-443D-86AB-350107E0EA3F}"/>
    <cellStyle name="Ausgabe 3 4 8" xfId="3234" xr:uid="{C039E897-74E4-4504-98AF-DBC96C991DD7}"/>
    <cellStyle name="Ausgabe 3 4 8 2" xfId="11140" xr:uid="{614E607A-5A9D-4A49-B45E-B0B95BFD42F3}"/>
    <cellStyle name="Ausgabe 3 4 9" xfId="4024" xr:uid="{B86ED71A-13C0-46D5-8F7A-0EAB3EBDE6E3}"/>
    <cellStyle name="Ausgabe 3 4 9 2" xfId="11930" xr:uid="{69C7CFEF-1198-4EC6-9AB5-24AE8E13B907}"/>
    <cellStyle name="Ausgabe 3 5" xfId="2549" xr:uid="{31C5CA46-E967-4664-AEB4-8EED23450FF6}"/>
    <cellStyle name="Ausgabe 3 5 10" xfId="4799" xr:uid="{90916B3E-5C7A-464E-ADBC-862FF4F8E875}"/>
    <cellStyle name="Ausgabe 3 5 10 2" xfId="12705" xr:uid="{99F5667B-2234-41FB-9E5A-D1D25AA7FA20}"/>
    <cellStyle name="Ausgabe 3 5 11" xfId="4928" xr:uid="{8BFF4225-557D-449F-964B-CD954D088083}"/>
    <cellStyle name="Ausgabe 3 5 11 2" xfId="12834" xr:uid="{E12F812F-316D-4896-80B2-474E6CEDB5B2}"/>
    <cellStyle name="Ausgabe 3 5 12" xfId="4837" xr:uid="{7D98F6F2-9C04-4475-9106-5D0A3D15EF18}"/>
    <cellStyle name="Ausgabe 3 5 12 2" xfId="12743" xr:uid="{58563973-6474-4572-8822-FB60451D7917}"/>
    <cellStyle name="Ausgabe 3 5 13" xfId="5208" xr:uid="{EF83054B-717C-4809-83B6-79E7B2897894}"/>
    <cellStyle name="Ausgabe 3 5 13 2" xfId="13114" xr:uid="{2668D36D-73B5-4D51-B31B-F5BFA62C7758}"/>
    <cellStyle name="Ausgabe 3 5 14" xfId="5308" xr:uid="{8CA7CD21-407D-444D-A5B5-D9249E426C80}"/>
    <cellStyle name="Ausgabe 3 5 14 2" xfId="13214" xr:uid="{1CDBCCCD-4512-43A3-8CD0-E8FC49D99E13}"/>
    <cellStyle name="Ausgabe 3 5 15" xfId="5464" xr:uid="{67224DAE-D09C-4760-BAED-68C8D5A49689}"/>
    <cellStyle name="Ausgabe 3 5 15 2" xfId="13370" xr:uid="{B54FD28A-715A-44DD-BA9C-F95F818A385B}"/>
    <cellStyle name="Ausgabe 3 5 16" xfId="5637" xr:uid="{19B266D5-1086-4017-AE36-3C6697D8E103}"/>
    <cellStyle name="Ausgabe 3 5 16 2" xfId="13543" xr:uid="{873A8400-975D-47FA-A699-AE30156F81F0}"/>
    <cellStyle name="Ausgabe 3 5 17" xfId="5693" xr:uid="{73B8CFE2-F753-4398-A223-A73191DBF046}"/>
    <cellStyle name="Ausgabe 3 5 17 2" xfId="13599" xr:uid="{F234991B-7967-4FFD-AAE5-615274901C72}"/>
    <cellStyle name="Ausgabe 3 5 18" xfId="5785" xr:uid="{94F4F882-D294-44C1-973D-CAEEA2EAA11D}"/>
    <cellStyle name="Ausgabe 3 5 18 2" xfId="13691" xr:uid="{6EAE342C-FA90-4E56-9458-5DAC24A375A7}"/>
    <cellStyle name="Ausgabe 3 5 19" xfId="5942" xr:uid="{E91EC777-F67F-43A2-92D0-24B85F923FFC}"/>
    <cellStyle name="Ausgabe 3 5 19 2" xfId="13848" xr:uid="{D3581CF0-A998-436A-9054-DDF9CFCA458E}"/>
    <cellStyle name="Ausgabe 3 5 2" xfId="2724" xr:uid="{000555F8-AD4B-43A3-8AFC-8F33818E58FD}"/>
    <cellStyle name="Ausgabe 3 5 2 2" xfId="10630" xr:uid="{02A5AA6D-C6F6-490C-94C1-2311805478A0}"/>
    <cellStyle name="Ausgabe 3 5 20" xfId="7378" xr:uid="{B643DC38-3BD9-47B2-A7FA-4A7EA555B490}"/>
    <cellStyle name="Ausgabe 3 5 20 2" xfId="15284" xr:uid="{77891CFD-96D5-444C-858E-7DB503C328AB}"/>
    <cellStyle name="Ausgabe 3 5 21" xfId="7089" xr:uid="{02C31C1F-FC27-49B0-9DD1-2821578018B1}"/>
    <cellStyle name="Ausgabe 3 5 21 2" xfId="14995" xr:uid="{AAA11CAA-CC52-473B-8984-72D94D16FFE0}"/>
    <cellStyle name="Ausgabe 3 5 22" xfId="7436" xr:uid="{A8011A23-BB4E-4C09-88A7-C3E3F760AD20}"/>
    <cellStyle name="Ausgabe 3 5 22 2" xfId="15342" xr:uid="{FE833595-B777-47EC-9543-95F4659E8BA3}"/>
    <cellStyle name="Ausgabe 3 5 23" xfId="7971" xr:uid="{C4379AA4-91A1-46F5-A98A-A4926A6E01D1}"/>
    <cellStyle name="Ausgabe 3 5 23 2" xfId="15877" xr:uid="{DB507782-9CF6-4F8E-A67C-4FA16CB14339}"/>
    <cellStyle name="Ausgabe 3 5 24" xfId="8030" xr:uid="{34104D9B-4761-435C-9EC0-10A744C2CCF9}"/>
    <cellStyle name="Ausgabe 3 5 24 2" xfId="15936" xr:uid="{65B1EAA3-7770-47D0-AAA8-D53FF40387DB}"/>
    <cellStyle name="Ausgabe 3 5 25" xfId="8234" xr:uid="{DAA3287A-8D98-4B71-957F-464839535E7E}"/>
    <cellStyle name="Ausgabe 3 5 25 2" xfId="16140" xr:uid="{85A31918-3404-4160-81C1-C3DBE15B6820}"/>
    <cellStyle name="Ausgabe 3 5 26" xfId="8254" xr:uid="{46595C88-D627-4BED-B4E8-9572BDF1D4DC}"/>
    <cellStyle name="Ausgabe 3 5 26 2" xfId="16160" xr:uid="{B640AD25-2799-42FB-9F81-A3CD5582BB8A}"/>
    <cellStyle name="Ausgabe 3 5 27" xfId="8679" xr:uid="{A89ADCBA-4B87-48BA-926B-9359DC4F3AC1}"/>
    <cellStyle name="Ausgabe 3 5 27 2" xfId="16585" xr:uid="{D174BB0F-CBF3-4D43-95BB-63D4954D0669}"/>
    <cellStyle name="Ausgabe 3 5 28" xfId="8757" xr:uid="{E6A998F8-7729-45CC-BD8B-D5E089FED247}"/>
    <cellStyle name="Ausgabe 3 5 28 2" xfId="16663" xr:uid="{DC6D59D8-7C2F-4C75-AB28-27343308FD78}"/>
    <cellStyle name="Ausgabe 3 5 29" xfId="8841" xr:uid="{B0D51C35-E9C4-4242-9BC2-F58045F63331}"/>
    <cellStyle name="Ausgabe 3 5 29 2" xfId="16747" xr:uid="{899BC0F5-C3F6-4548-98D8-DAE507019439}"/>
    <cellStyle name="Ausgabe 3 5 3" xfId="3522" xr:uid="{F8B15184-FE8D-4D8A-9016-4E5764EC631B}"/>
    <cellStyle name="Ausgabe 3 5 3 2" xfId="11428" xr:uid="{913C7FD1-237C-49B4-BD6E-114366D2573A}"/>
    <cellStyle name="Ausgabe 3 5 30" xfId="8925" xr:uid="{E2CF84CE-CFE3-4CFC-978B-4A34579ABD6D}"/>
    <cellStyle name="Ausgabe 3 5 30 2" xfId="16831" xr:uid="{105832D5-BCE4-4C9D-AA5E-41E070653234}"/>
    <cellStyle name="Ausgabe 3 5 31" xfId="9557" xr:uid="{2525BEE6-0B86-4C9B-8EA4-1E8A1464C8D1}"/>
    <cellStyle name="Ausgabe 3 5 31 2" xfId="17463" xr:uid="{842FC1F0-9D9D-4B6A-9818-74B6D012AA2D}"/>
    <cellStyle name="Ausgabe 3 5 32" xfId="9608" xr:uid="{617FE465-C77A-43BD-B1EA-48DAAD3E4D64}"/>
    <cellStyle name="Ausgabe 3 5 32 2" xfId="17514" xr:uid="{FDA28DCF-840D-436F-A0DD-B9CD5840D316}"/>
    <cellStyle name="Ausgabe 3 5 33" xfId="9789" xr:uid="{4B2ECD19-FD1A-44BA-8088-9B8531ABF844}"/>
    <cellStyle name="Ausgabe 3 5 33 2" xfId="17695" xr:uid="{8B35C9FC-CC4B-4DA6-9C84-CD0F5C51F8AC}"/>
    <cellStyle name="Ausgabe 3 5 34" xfId="9708" xr:uid="{30E79120-97D6-4340-A3D6-9E2672A71E84}"/>
    <cellStyle name="Ausgabe 3 5 34 2" xfId="17614" xr:uid="{04D75246-1153-4F59-AE54-0616C1AB6324}"/>
    <cellStyle name="Ausgabe 3 5 35" xfId="9909" xr:uid="{CA2097E0-7168-47E7-822D-175616063BAE}"/>
    <cellStyle name="Ausgabe 3 5 35 2" xfId="17815" xr:uid="{4C960C18-3712-48B6-87AE-4FBAA7873244}"/>
    <cellStyle name="Ausgabe 3 5 36" xfId="9935" xr:uid="{3BF21540-E09B-4982-B7C8-90A3AB7E2454}"/>
    <cellStyle name="Ausgabe 3 5 36 2" xfId="17841" xr:uid="{CBF83EB7-CEA9-4AEC-BC84-503016754762}"/>
    <cellStyle name="Ausgabe 3 5 37" xfId="10170" xr:uid="{ED4FD7E5-DB80-4B45-96A6-3C17F48CE0A7}"/>
    <cellStyle name="Ausgabe 3 5 38" xfId="10295" xr:uid="{03689E8D-7261-4413-A02B-131BCF10ECD0}"/>
    <cellStyle name="Ausgabe 3 5 39" xfId="10464" xr:uid="{D99181DB-64CE-4FAA-8149-83F1B5E613F9}"/>
    <cellStyle name="Ausgabe 3 5 4" xfId="3663" xr:uid="{39C411BF-5561-4F53-8055-502C7A70C7A9}"/>
    <cellStyle name="Ausgabe 3 5 4 2" xfId="11569" xr:uid="{A07C93BA-F507-43E8-9C22-0EF5B7BCA96D}"/>
    <cellStyle name="Ausgabe 3 5 5" xfId="3759" xr:uid="{D6AB4761-57C5-413E-896F-342E6D943258}"/>
    <cellStyle name="Ausgabe 3 5 5 2" xfId="11665" xr:uid="{F3383DFB-D85D-44EE-8793-2796BADA17A6}"/>
    <cellStyle name="Ausgabe 3 5 6" xfId="3829" xr:uid="{F1503007-7A2C-46CF-9BBF-9C12E1D19D2D}"/>
    <cellStyle name="Ausgabe 3 5 6 2" xfId="11735" xr:uid="{48D51E5A-CC48-4876-9962-31225CBF89FF}"/>
    <cellStyle name="Ausgabe 3 5 7" xfId="3792" xr:uid="{36BB302D-749C-41C4-B03F-C980F9E4C62D}"/>
    <cellStyle name="Ausgabe 3 5 7 2" xfId="11698" xr:uid="{B2087D3F-5BC9-4F66-8727-BAE1E4D9C0B3}"/>
    <cellStyle name="Ausgabe 3 5 8" xfId="3842" xr:uid="{B68EF551-68C6-4436-AEA4-B2A6649324B3}"/>
    <cellStyle name="Ausgabe 3 5 8 2" xfId="11748" xr:uid="{8777257D-DA87-443E-8E2F-5673DED843E5}"/>
    <cellStyle name="Ausgabe 3 5 9" xfId="4039" xr:uid="{8E05419C-168F-4D61-8D2D-D74B07C1EED1}"/>
    <cellStyle name="Ausgabe 3 5 9 2" xfId="11945" xr:uid="{33949C41-103A-4139-9409-AA1C339DF0CB}"/>
    <cellStyle name="Ausgabe 3 6" xfId="3141" xr:uid="{09CEFFDC-C02C-4A9E-9D25-F93B43DF96B3}"/>
    <cellStyle name="Ausgabe 3 6 2" xfId="11047" xr:uid="{8D8B69EA-BF50-43C8-9F82-44C7C907FA85}"/>
    <cellStyle name="Ausgabe 3 7" xfId="4478" xr:uid="{E93A4206-870F-4AC6-8CF0-7A1BA1014F82}"/>
    <cellStyle name="Ausgabe 3 7 2" xfId="12384" xr:uid="{F1E929F5-5E75-4BCA-817B-51515237B9D2}"/>
    <cellStyle name="Ausgabe 3 8" xfId="8565" xr:uid="{B400ABF1-1EFF-4D7F-89D5-4E9EB20919CA}"/>
    <cellStyle name="Ausgabe 3 8 2" xfId="16471" xr:uid="{9992013E-EF55-43B2-8DEC-D9CBD1D062FA}"/>
    <cellStyle name="Ausgabe 3 9" xfId="8583" xr:uid="{A6F0586B-CC03-4091-978C-88D4BBB2219C}"/>
    <cellStyle name="Ausgabe 3 9 2" xfId="16489" xr:uid="{33BF0564-4CDB-462D-ACCD-FE0A47ACAF49}"/>
    <cellStyle name="Ausgabe 4" xfId="2408" xr:uid="{C2880F03-02A5-4C50-9D65-CC159F148E5C}"/>
    <cellStyle name="Ausgabe 4 10" xfId="4108" xr:uid="{02A6C232-FEB7-4DAE-90A6-CD36B26B46E6}"/>
    <cellStyle name="Ausgabe 4 10 2" xfId="12014" xr:uid="{C50171B0-09A8-444D-BBAC-17F9505625EC}"/>
    <cellStyle name="Ausgabe 4 11" xfId="4502" xr:uid="{7561677A-F8DB-44BD-9100-7AB868E36243}"/>
    <cellStyle name="Ausgabe 4 11 2" xfId="12408" xr:uid="{4D69F940-DC40-4949-8BD2-D0CB736394E5}"/>
    <cellStyle name="Ausgabe 4 12" xfId="4451" xr:uid="{ED14251D-8205-49E2-9625-B8F30B49C8E1}"/>
    <cellStyle name="Ausgabe 4 12 2" xfId="12357" xr:uid="{B270DE42-CF78-48CA-873F-655F78CEEB7A}"/>
    <cellStyle name="Ausgabe 4 13" xfId="4137" xr:uid="{C113ACFB-5866-4252-8158-44DA02BE0373}"/>
    <cellStyle name="Ausgabe 4 13 2" xfId="12043" xr:uid="{72E43929-ACB0-40FB-8D3F-3255C4ACB381}"/>
    <cellStyle name="Ausgabe 4 14" xfId="4282" xr:uid="{42CFE6DF-ACB9-4913-932F-30136E400613}"/>
    <cellStyle name="Ausgabe 4 14 2" xfId="12188" xr:uid="{E0714139-726C-4E5F-8D5A-0312F0C465D2}"/>
    <cellStyle name="Ausgabe 4 15" xfId="4957" xr:uid="{EBB0F850-1870-45D9-8948-9D8A6C88B15D}"/>
    <cellStyle name="Ausgabe 4 15 2" xfId="12863" xr:uid="{ACE527CE-B910-4195-B03F-1C836AED0045}"/>
    <cellStyle name="Ausgabe 4 16" xfId="4183" xr:uid="{D5B22EA9-D625-4E00-A9E8-D34DFCDF5CD5}"/>
    <cellStyle name="Ausgabe 4 16 2" xfId="12089" xr:uid="{FBE56926-3EC9-422D-A15E-3ACFAFDC528C}"/>
    <cellStyle name="Ausgabe 4 17" xfId="6678" xr:uid="{976DBBB2-34F1-43B0-8464-9F419D37D906}"/>
    <cellStyle name="Ausgabe 4 17 2" xfId="14584" xr:uid="{7F7887A8-D7E6-4E92-B456-E6142190096F}"/>
    <cellStyle name="Ausgabe 4 18" xfId="7314" xr:uid="{2DA29696-A425-490E-95B0-978F3D638199}"/>
    <cellStyle name="Ausgabe 4 18 2" xfId="15220" xr:uid="{3F0BE7E9-812D-4435-96ED-EC413990377C}"/>
    <cellStyle name="Ausgabe 4 19" xfId="7163" xr:uid="{59CA1861-B5E6-49A7-A1E6-D2E438B108A6}"/>
    <cellStyle name="Ausgabe 4 19 2" xfId="15069" xr:uid="{E93F6C34-37D2-4D47-958F-D0DA1521BCD0}"/>
    <cellStyle name="Ausgabe 4 2" xfId="2596" xr:uid="{BCFC67CB-845C-4CF3-A9E2-CA1BE7317827}"/>
    <cellStyle name="Ausgabe 4 2 2" xfId="10502" xr:uid="{7137B282-8B54-42FA-B82F-B6656E643158}"/>
    <cellStyle name="Ausgabe 4 20" xfId="7190" xr:uid="{147C4DDB-6BA4-4F40-B496-09B5CBDD8EED}"/>
    <cellStyle name="Ausgabe 4 20 2" xfId="15096" xr:uid="{BA5361E3-A3A3-4C85-8936-84960CA2AAB4}"/>
    <cellStyle name="Ausgabe 4 21" xfId="6555" xr:uid="{F5D1D5AE-635B-4EA4-B39A-1E7B062C9EF9}"/>
    <cellStyle name="Ausgabe 4 21 2" xfId="14461" xr:uid="{3892E216-7AB8-46F4-95DA-6775EBCC22A3}"/>
    <cellStyle name="Ausgabe 4 22" xfId="7472" xr:uid="{6C2D95B1-07AA-4CAD-BBB2-301C861F1C37}"/>
    <cellStyle name="Ausgabe 4 22 2" xfId="15378" xr:uid="{DC6D6310-901B-4709-BCC7-54C0D4B991A2}"/>
    <cellStyle name="Ausgabe 4 23" xfId="7323" xr:uid="{96A79407-A71C-48C6-AD65-FE7264A93DB1}"/>
    <cellStyle name="Ausgabe 4 23 2" xfId="15229" xr:uid="{479C62E2-37F4-4701-8C19-3A51D35BAA6E}"/>
    <cellStyle name="Ausgabe 4 24" xfId="6130" xr:uid="{C63174AC-38E8-4787-BC80-9869357F29D9}"/>
    <cellStyle name="Ausgabe 4 24 2" xfId="14036" xr:uid="{98205D93-6635-4034-BD90-81551C402C4E}"/>
    <cellStyle name="Ausgabe 4 25" xfId="8588" xr:uid="{63018A05-4FCC-4ACD-BE18-1A0027EEE3FE}"/>
    <cellStyle name="Ausgabe 4 25 2" xfId="16494" xr:uid="{31801C7E-04F9-488F-A788-6D3EAADAA89B}"/>
    <cellStyle name="Ausgabe 4 26" xfId="8497" xr:uid="{3CA6E07F-A3A2-450F-98FA-E24FDE63696F}"/>
    <cellStyle name="Ausgabe 4 26 2" xfId="16403" xr:uid="{CC937205-8057-4239-8398-E7385614E578}"/>
    <cellStyle name="Ausgabe 4 27" xfId="8529" xr:uid="{86426570-6ED5-4903-90D0-350C4ED4A6E6}"/>
    <cellStyle name="Ausgabe 4 27 2" xfId="16435" xr:uid="{FE5E2DA2-604C-4466-B2A6-96964C369CEE}"/>
    <cellStyle name="Ausgabe 4 28" xfId="8601" xr:uid="{B126EAFC-27A1-46DC-AA9C-DE3CAD47685B}"/>
    <cellStyle name="Ausgabe 4 28 2" xfId="16507" xr:uid="{92D93A71-2DCB-4EB0-9E43-7C0F9564F885}"/>
    <cellStyle name="Ausgabe 4 29" xfId="9454" xr:uid="{797861E5-210A-4D1C-9740-DD1674E17DFA}"/>
    <cellStyle name="Ausgabe 4 29 2" xfId="17360" xr:uid="{B8D6A563-BD79-4590-B6B9-6BDFC0F23F02}"/>
    <cellStyle name="Ausgabe 4 3" xfId="3244" xr:uid="{01AC30A1-3FBC-4C3B-9DE0-03902979D9EE}"/>
    <cellStyle name="Ausgabe 4 3 2" xfId="11150" xr:uid="{A57BC138-846A-4BE0-9DB6-8AEAF0DC72E9}"/>
    <cellStyle name="Ausgabe 4 30" xfId="9022" xr:uid="{63E4B268-89F4-48C0-BE25-0B3741CCC6A4}"/>
    <cellStyle name="Ausgabe 4 30 2" xfId="16928" xr:uid="{388C67AF-F37B-481B-B0EA-FCA0EE1D1837}"/>
    <cellStyle name="Ausgabe 4 31" xfId="9615" xr:uid="{04A06E52-2FE1-4448-AEF4-4750176F9B6D}"/>
    <cellStyle name="Ausgabe 4 31 2" xfId="17521" xr:uid="{55704308-F241-4570-B55C-F9B73E25AA74}"/>
    <cellStyle name="Ausgabe 4 32" xfId="9416" xr:uid="{98A6E517-4506-44B4-A106-47A18DFBBFED}"/>
    <cellStyle name="Ausgabe 4 32 2" xfId="17322" xr:uid="{06672098-9499-4AC6-ADFF-97699F88CADE}"/>
    <cellStyle name="Ausgabe 4 33" xfId="9346" xr:uid="{BB301EDF-03FA-483A-B9C6-D8D27AB8125D}"/>
    <cellStyle name="Ausgabe 4 33 2" xfId="17252" xr:uid="{267096E7-64C1-4F31-9160-92D6D5D99842}"/>
    <cellStyle name="Ausgabe 4 34" xfId="9367" xr:uid="{12929F5F-0067-46DB-9D71-C408CA7595DF}"/>
    <cellStyle name="Ausgabe 4 34 2" xfId="17273" xr:uid="{0AC97714-E405-4BED-9119-F424E99DB549}"/>
    <cellStyle name="Ausgabe 4 35" xfId="10334" xr:uid="{82D50DD7-FFE7-4399-8002-77DB9F652754}"/>
    <cellStyle name="Ausgabe 4 4" xfId="2759" xr:uid="{4F723D41-9D37-4FD3-8C91-9B02E6B74D54}"/>
    <cellStyle name="Ausgabe 4 4 2" xfId="10665" xr:uid="{D1385F1C-15C4-4C59-BB97-4E265D2E4157}"/>
    <cellStyle name="Ausgabe 4 5" xfId="3356" xr:uid="{79786252-7A9F-43FD-8C92-9320CA096AA4}"/>
    <cellStyle name="Ausgabe 4 5 2" xfId="11262" xr:uid="{5EAB0CCA-A2E3-4AF7-AB18-8EA755F29A1C}"/>
    <cellStyle name="Ausgabe 4 6" xfId="3006" xr:uid="{09BA2143-C92E-45C6-99CF-144187CA3E0E}"/>
    <cellStyle name="Ausgabe 4 6 2" xfId="10912" xr:uid="{05726A07-E845-419A-B788-A9154B56AB03}"/>
    <cellStyle name="Ausgabe 4 7" xfId="2835" xr:uid="{7842319F-1E64-424E-883D-E62A410BBECA}"/>
    <cellStyle name="Ausgabe 4 7 2" xfId="10741" xr:uid="{0D39073A-3695-4A38-83AC-41B3E5A73748}"/>
    <cellStyle name="Ausgabe 4 8" xfId="4662" xr:uid="{BCC6CDE8-027A-4499-884C-F7EC38E97D12}"/>
    <cellStyle name="Ausgabe 4 8 2" xfId="12568" xr:uid="{408FAEE9-A660-4311-90B6-4B80232E156B}"/>
    <cellStyle name="Ausgabe 4 9" xfId="4396" xr:uid="{9982B053-EA7F-4E9F-8E71-E0E37B4D33E6}"/>
    <cellStyle name="Ausgabe 4 9 2" xfId="12302" xr:uid="{4AA327B6-2DB1-4F4C-9B2F-6DB61F2FA45A}"/>
    <cellStyle name="Ausgabe 5" xfId="2446" xr:uid="{C95EFA65-181E-4299-B1E8-A6F416C2438D}"/>
    <cellStyle name="Ausgabe 5 10" xfId="4521" xr:uid="{9F4537A3-187D-404D-BC5B-B9CC87E24854}"/>
    <cellStyle name="Ausgabe 5 10 2" xfId="12427" xr:uid="{7DF9BDE9-43FE-4CD4-918E-22DECAD8921B}"/>
    <cellStyle name="Ausgabe 5 11" xfId="4977" xr:uid="{C5B98805-DE9A-41D2-99D3-1E56FC4AF69E}"/>
    <cellStyle name="Ausgabe 5 11 2" xfId="12883" xr:uid="{D59F232C-02F6-4671-9FEF-E43F3765CA7F}"/>
    <cellStyle name="Ausgabe 5 12" xfId="4904" xr:uid="{89C0BC2A-62D5-491C-88FA-8080DE40724B}"/>
    <cellStyle name="Ausgabe 5 12 2" xfId="12810" xr:uid="{400FCB61-1D22-4575-9659-0BA3CFA6084A}"/>
    <cellStyle name="Ausgabe 5 13" xfId="4194" xr:uid="{0BCF45D9-9D0D-426F-9336-D7E5892572F0}"/>
    <cellStyle name="Ausgabe 5 13 2" xfId="12100" xr:uid="{FD68DB5C-DAFA-4B23-B9DD-1B85A6CAA500}"/>
    <cellStyle name="Ausgabe 5 14" xfId="5069" xr:uid="{CBC27934-5AF0-448D-9E3B-3AD9BE013AC9}"/>
    <cellStyle name="Ausgabe 5 14 2" xfId="12975" xr:uid="{3C014BAB-B262-4698-B7E9-8BA65A99856D}"/>
    <cellStyle name="Ausgabe 5 15" xfId="4058" xr:uid="{E72DE650-537D-4C74-9A02-EEA81E4297F4}"/>
    <cellStyle name="Ausgabe 5 15 2" xfId="11964" xr:uid="{6488EF0D-79CE-4614-9641-C9E1A6595A44}"/>
    <cellStyle name="Ausgabe 5 16" xfId="5040" xr:uid="{81A72E37-7EA0-49F4-80A5-CF2F99CD1396}"/>
    <cellStyle name="Ausgabe 5 16 2" xfId="12946" xr:uid="{45DEF9F5-F87F-4A80-A442-99385F4FF057}"/>
    <cellStyle name="Ausgabe 5 17" xfId="6713" xr:uid="{3FE1A30A-69CA-473E-B27E-263069C401FE}"/>
    <cellStyle name="Ausgabe 5 17 2" xfId="14619" xr:uid="{0ABD47EE-33C8-46D4-992E-43770E10068D}"/>
    <cellStyle name="Ausgabe 5 18" xfId="7113" xr:uid="{3C1A94EC-B17E-4941-93F7-70277F12CA69}"/>
    <cellStyle name="Ausgabe 5 18 2" xfId="15019" xr:uid="{316538C2-20F8-4DE0-A818-10875A023535}"/>
    <cellStyle name="Ausgabe 5 19" xfId="7736" xr:uid="{6C8B0300-FC26-4436-811A-0CC086D8BE5D}"/>
    <cellStyle name="Ausgabe 5 19 2" xfId="15642" xr:uid="{CBAAB084-A749-45B9-BF81-72B49B2DFB83}"/>
    <cellStyle name="Ausgabe 5 2" xfId="2630" xr:uid="{06D09216-3CFE-406A-A155-2D094F10F70D}"/>
    <cellStyle name="Ausgabe 5 2 2" xfId="10536" xr:uid="{17B03CDB-8D1A-4B50-80E5-397444DBB236}"/>
    <cellStyle name="Ausgabe 5 20" xfId="7485" xr:uid="{EF17ED5D-92C0-41EC-A96A-5E5593867064}"/>
    <cellStyle name="Ausgabe 5 20 2" xfId="15391" xr:uid="{643C2183-1D46-4941-A8B9-306458B52A4B}"/>
    <cellStyle name="Ausgabe 5 21" xfId="6217" xr:uid="{45C5C159-1EC6-43E3-AD30-2156EA28BCE8}"/>
    <cellStyle name="Ausgabe 5 21 2" xfId="14123" xr:uid="{53727528-0EE7-45B1-A9B0-7D646540D31C}"/>
    <cellStyle name="Ausgabe 5 22" xfId="6251" xr:uid="{33F6C5FE-D860-4065-8FA9-6B88A0AC908F}"/>
    <cellStyle name="Ausgabe 5 22 2" xfId="14157" xr:uid="{18D90210-F6AC-4115-A209-5E80469D6571}"/>
    <cellStyle name="Ausgabe 5 23" xfId="7576" xr:uid="{3F6E1BEC-5404-4538-9558-820BB55C23A3}"/>
    <cellStyle name="Ausgabe 5 23 2" xfId="15482" xr:uid="{065C6E22-EC8D-4779-B30A-AD727213E4BC}"/>
    <cellStyle name="Ausgabe 5 24" xfId="8616" xr:uid="{D0992611-3F46-4180-8B31-7FF9D0F5EC4C}"/>
    <cellStyle name="Ausgabe 5 24 2" xfId="16522" xr:uid="{AF980E7A-C5CC-4AC6-8B16-D07953562AF2}"/>
    <cellStyle name="Ausgabe 5 25" xfId="8466" xr:uid="{F7D4D98B-AF90-40AE-9275-92FBEA227448}"/>
    <cellStyle name="Ausgabe 5 25 2" xfId="16372" xr:uid="{6EB50FBD-A840-4784-81BE-562B4E85EFE7}"/>
    <cellStyle name="Ausgabe 5 26" xfId="8556" xr:uid="{7252EAC0-A85C-49E6-9C24-43FA6419D1E2}"/>
    <cellStyle name="Ausgabe 5 26 2" xfId="16462" xr:uid="{AABDE848-A563-4846-A68A-3B049E3002BA}"/>
    <cellStyle name="Ausgabe 5 27" xfId="8676" xr:uid="{EBECE374-1452-4E8C-A2DE-21CEFB68D8F5}"/>
    <cellStyle name="Ausgabe 5 27 2" xfId="16582" xr:uid="{BB6AA859-7A22-44EE-AED0-D64CDC80AD28}"/>
    <cellStyle name="Ausgabe 5 28" xfId="9484" xr:uid="{6C01DAD3-BC45-4773-81D2-4C025FBDF4FD}"/>
    <cellStyle name="Ausgabe 5 28 2" xfId="17390" xr:uid="{702F66B1-A7B7-4984-9F36-5E968AF15F0F}"/>
    <cellStyle name="Ausgabe 5 29" xfId="9082" xr:uid="{940C456B-5971-449D-8D7F-2494F3AD237B}"/>
    <cellStyle name="Ausgabe 5 29 2" xfId="16988" xr:uid="{A693BA7E-6926-4987-85F7-300B1F402DD4}"/>
    <cellStyle name="Ausgabe 5 3" xfId="3423" xr:uid="{D8EAB127-6470-4071-BEF4-A3718205E7BD}"/>
    <cellStyle name="Ausgabe 5 3 2" xfId="11329" xr:uid="{3A743A80-1D0D-4ED0-BD08-D2E0C672C060}"/>
    <cellStyle name="Ausgabe 5 30" xfId="9702" xr:uid="{98EB2684-44F0-4BF7-8568-018D05023C25}"/>
    <cellStyle name="Ausgabe 5 30 2" xfId="17608" xr:uid="{CA1A5877-B974-4E95-99A3-EC0B2FF347D8}"/>
    <cellStyle name="Ausgabe 5 31" xfId="9447" xr:uid="{DB90A00F-5ECE-450B-A862-997597168033}"/>
    <cellStyle name="Ausgabe 5 31 2" xfId="17353" xr:uid="{6A3D63F2-6DE9-4D77-B883-39E964D95A45}"/>
    <cellStyle name="Ausgabe 5 32" xfId="10072" xr:uid="{AA93BE82-4636-473C-AB81-1E74975BAA3C}"/>
    <cellStyle name="Ausgabe 5 33" xfId="10368" xr:uid="{0C075070-DEB3-48AE-A527-E5EB797B86AE}"/>
    <cellStyle name="Ausgabe 5 4" xfId="2779" xr:uid="{096564D0-B77D-449B-A3A9-94758BE63144}"/>
    <cellStyle name="Ausgabe 5 4 2" xfId="10685" xr:uid="{3263C73B-AC94-4094-BA4C-5EAC50F9446D}"/>
    <cellStyle name="Ausgabe 5 5" xfId="3554" xr:uid="{63DF2F4A-5011-45EA-A97A-B592BECFD804}"/>
    <cellStyle name="Ausgabe 5 5 2" xfId="11460" xr:uid="{6A4E2892-833A-4123-87DA-408B8D0670A2}"/>
    <cellStyle name="Ausgabe 5 6" xfId="2773" xr:uid="{D678509D-2F19-479F-A0D9-78034D47B970}"/>
    <cellStyle name="Ausgabe 5 6 2" xfId="10679" xr:uid="{8C090270-2933-4A77-9DAD-D647C66BA29B}"/>
    <cellStyle name="Ausgabe 5 7" xfId="3916" xr:uid="{81D26BC8-7DB1-480F-A267-1D989C01EA84}"/>
    <cellStyle name="Ausgabe 5 7 2" xfId="11822" xr:uid="{88ABE32A-E010-4AF0-82A0-1CAA5D9D8BBF}"/>
    <cellStyle name="Ausgabe 5 8" xfId="4699" xr:uid="{9118884B-D964-44F6-918F-9B485BFF62B7}"/>
    <cellStyle name="Ausgabe 5 8 2" xfId="12605" xr:uid="{CD7D39A7-FA57-4D57-B447-6B8BDC95CDC2}"/>
    <cellStyle name="Ausgabe 5 9" xfId="4432" xr:uid="{91655ABC-5131-480B-A063-EA9FDAFC5BDA}"/>
    <cellStyle name="Ausgabe 5 9 2" xfId="12338" xr:uid="{D333A5B2-D6A0-47F3-832C-C91937691A90}"/>
    <cellStyle name="Ausgabe 6" xfId="2495" xr:uid="{FE961F0E-E828-4FC9-9678-0027F6F37F8B}"/>
    <cellStyle name="Ausgabe 6 10" xfId="3991" xr:uid="{FCC92B19-6072-4965-83D2-D211217196CA}"/>
    <cellStyle name="Ausgabe 6 10 2" xfId="11897" xr:uid="{93E24FEF-E6D9-4860-84F2-F0AE0048C2C1}"/>
    <cellStyle name="Ausgabe 6 11" xfId="4748" xr:uid="{CC1E420B-EADB-4CAB-B6CA-58B730A5EF51}"/>
    <cellStyle name="Ausgabe 6 11 2" xfId="12654" xr:uid="{EDA7A892-FE9D-4FF2-A976-CC5ED660ECA3}"/>
    <cellStyle name="Ausgabe 6 12" xfId="4875" xr:uid="{BF39468F-52CD-465D-8793-F2385F0DE709}"/>
    <cellStyle name="Ausgabe 6 12 2" xfId="12781" xr:uid="{FB3612E4-11F3-4604-891F-F7927ED77258}"/>
    <cellStyle name="Ausgabe 6 13" xfId="4565" xr:uid="{6B49494C-A0FB-4A9D-83E4-5ED7F8E9C943}"/>
    <cellStyle name="Ausgabe 6 13 2" xfId="12471" xr:uid="{E1008907-48AD-4804-91F9-73ED17A46559}"/>
    <cellStyle name="Ausgabe 6 14" xfId="4383" xr:uid="{10E16015-B342-4488-A3D1-D4B68B17DA31}"/>
    <cellStyle name="Ausgabe 6 14 2" xfId="12289" xr:uid="{F83A1294-B3B1-4409-A176-192B61FBB0D0}"/>
    <cellStyle name="Ausgabe 6 15" xfId="5258" xr:uid="{FAE0F559-4A61-44BC-890C-222BFEF21EC0}"/>
    <cellStyle name="Ausgabe 6 15 2" xfId="13164" xr:uid="{B1641360-45BD-4209-8A5A-3963AB20A034}"/>
    <cellStyle name="Ausgabe 6 16" xfId="5425" xr:uid="{D49D77D6-1D5D-4FE8-8FE4-552DAC2287B7}"/>
    <cellStyle name="Ausgabe 6 16 2" xfId="13331" xr:uid="{49E50558-15D3-4115-9371-5EC5E9D52CA5}"/>
    <cellStyle name="Ausgabe 6 17" xfId="4192" xr:uid="{819D9987-14B7-4505-BC31-7007400FBEB6}"/>
    <cellStyle name="Ausgabe 6 17 2" xfId="12098" xr:uid="{123459EB-EA5E-4B31-BB88-437C5CE3FDAE}"/>
    <cellStyle name="Ausgabe 6 18" xfId="5613" xr:uid="{28FF366B-E104-4D71-ABB9-21E80D7487C6}"/>
    <cellStyle name="Ausgabe 6 18 2" xfId="13519" xr:uid="{98382898-D254-42A1-8F3E-47CED5F424E5}"/>
    <cellStyle name="Ausgabe 6 19" xfId="5737" xr:uid="{480D91D6-A736-4C90-811A-E9AA2C90C145}"/>
    <cellStyle name="Ausgabe 6 19 2" xfId="13643" xr:uid="{8024487E-1328-4C0B-9DE7-4E52F4A379A0}"/>
    <cellStyle name="Ausgabe 6 2" xfId="2678" xr:uid="{6F462563-3F28-4C1E-95AD-F81F8D36F6F9}"/>
    <cellStyle name="Ausgabe 6 2 2" xfId="10584" xr:uid="{43E8FDE7-072D-4B3C-A1AF-86638A71AE97}"/>
    <cellStyle name="Ausgabe 6 20" xfId="5893" xr:uid="{C209D7FD-C3DE-4740-BCEC-5BE1C5DACCEE}"/>
    <cellStyle name="Ausgabe 6 20 2" xfId="13799" xr:uid="{0E4EE6D8-A791-4CC7-9153-CCCA2C181FAD}"/>
    <cellStyle name="Ausgabe 6 21" xfId="6972" xr:uid="{38A8DC9B-619C-4930-8F4F-6745718E36A1}"/>
    <cellStyle name="Ausgabe 6 21 2" xfId="14878" xr:uid="{D85408EC-6595-4CE1-8A96-AFF279121664}"/>
    <cellStyle name="Ausgabe 6 22" xfId="6626" xr:uid="{0D69467A-483C-4AE9-B362-42EA8657BB32}"/>
    <cellStyle name="Ausgabe 6 22 2" xfId="14532" xr:uid="{000AB944-8D03-4C1F-B2AE-C5ABDD9F4914}"/>
    <cellStyle name="Ausgabe 6 23" xfId="6271" xr:uid="{A5FAF613-8BCC-4696-AD09-1E4CBBFD90AA}"/>
    <cellStyle name="Ausgabe 6 23 2" xfId="14177" xr:uid="{C426FB80-A7B6-41BE-9675-55554ADE206A}"/>
    <cellStyle name="Ausgabe 6 24" xfId="6522" xr:uid="{9DCAA6DD-FF41-468F-B6EF-E89F1E686EC0}"/>
    <cellStyle name="Ausgabe 6 24 2" xfId="14428" xr:uid="{6CF580D8-F25E-46A9-B35A-3B79D7342CFB}"/>
    <cellStyle name="Ausgabe 6 25" xfId="7918" xr:uid="{C70AF2F5-1A1B-48F5-89A7-513B3CAC33BE}"/>
    <cellStyle name="Ausgabe 6 25 2" xfId="15824" xr:uid="{E452B22A-7866-4E60-8560-8FD5B0E08104}"/>
    <cellStyle name="Ausgabe 6 26" xfId="7998" xr:uid="{6F06D153-C97F-41A8-8E7D-45B1E104D1A8}"/>
    <cellStyle name="Ausgabe 6 26 2" xfId="15904" xr:uid="{0AD4A1EC-57DD-455B-952F-643C2E8402CF}"/>
    <cellStyle name="Ausgabe 6 27" xfId="6669" xr:uid="{048010E5-1FE4-4C7A-8525-BF38AD7DFF98}"/>
    <cellStyle name="Ausgabe 6 27 2" xfId="14575" xr:uid="{5510C55E-E845-4D99-8B3A-07F3D37B6BE4}"/>
    <cellStyle name="Ausgabe 6 28" xfId="6670" xr:uid="{B9CB5D63-4A37-41B1-90D1-3AB9C97298E7}"/>
    <cellStyle name="Ausgabe 6 28 2" xfId="14576" xr:uid="{EE8648AF-1CD9-4DB9-BDB3-16FA228859CC}"/>
    <cellStyle name="Ausgabe 6 29" xfId="7444" xr:uid="{36BAEA49-E51F-4CAE-956F-E823E0ECCC87}"/>
    <cellStyle name="Ausgabe 6 29 2" xfId="15350" xr:uid="{4455A82A-8FAC-4DF9-B09E-DE39039D6D99}"/>
    <cellStyle name="Ausgabe 6 3" xfId="3469" xr:uid="{38506ECC-34BA-424C-9B0A-67F7EBB2A3E3}"/>
    <cellStyle name="Ausgabe 6 3 2" xfId="11375" xr:uid="{75DE66E1-5951-4471-B64B-B0CD1316C757}"/>
    <cellStyle name="Ausgabe 6 30" xfId="8661" xr:uid="{F79022B6-5572-41B7-86CE-DC0896F0C9F1}"/>
    <cellStyle name="Ausgabe 6 30 2" xfId="16567" xr:uid="{1915DD6C-8034-4826-BEF4-0C782A67319E}"/>
    <cellStyle name="Ausgabe 6 31" xfId="8708" xr:uid="{A2E7ED99-9872-4A85-8AF2-E665E7827D64}"/>
    <cellStyle name="Ausgabe 6 31 2" xfId="16614" xr:uid="{425531F7-848A-4B8E-97EE-0DE4C811E866}"/>
    <cellStyle name="Ausgabe 6 32" xfId="8792" xr:uid="{C55AD27C-5539-449E-ABA8-C486CA52D911}"/>
    <cellStyle name="Ausgabe 6 32 2" xfId="16698" xr:uid="{846579D0-0613-458E-8ADF-85EA319FB32B}"/>
    <cellStyle name="Ausgabe 6 33" xfId="8876" xr:uid="{25943FE7-A0E2-45D7-BDD1-D51FFABEF80F}"/>
    <cellStyle name="Ausgabe 6 33 2" xfId="16782" xr:uid="{739880D1-C713-4A0C-8105-41F49DB03703}"/>
    <cellStyle name="Ausgabe 6 34" xfId="9529" xr:uid="{A3C7DA5E-5D0C-469A-80B7-8456880FC391}"/>
    <cellStyle name="Ausgabe 6 34 2" xfId="17435" xr:uid="{7AD0B7EA-32C5-488F-9329-87C4F0EEAEB7}"/>
    <cellStyle name="Ausgabe 6 35" xfId="8949" xr:uid="{91991E11-FF93-4D18-9BFD-C43D5D959E24}"/>
    <cellStyle name="Ausgabe 6 35 2" xfId="16855" xr:uid="{4C8B1FA3-E240-41FE-9B3F-730D51EF6B42}"/>
    <cellStyle name="Ausgabe 6 36" xfId="9076" xr:uid="{BB2F94E3-8B11-445A-A058-85F6AFF3155C}"/>
    <cellStyle name="Ausgabe 6 36 2" xfId="16982" xr:uid="{02C6F27E-5F7D-4FCB-98E3-5B6AB04B8C76}"/>
    <cellStyle name="Ausgabe 6 37" xfId="9172" xr:uid="{6D422A46-09A5-4FBA-A69F-5ECBAA840750}"/>
    <cellStyle name="Ausgabe 6 37 2" xfId="17078" xr:uid="{2DBC7846-1485-4B84-942E-91EA4DBCD625}"/>
    <cellStyle name="Ausgabe 6 38" xfId="9327" xr:uid="{314B92FF-6859-4D95-BBB9-DDCE80DB0474}"/>
    <cellStyle name="Ausgabe 6 38 2" xfId="17233" xr:uid="{CB96BA82-A3F9-476A-8315-DC454BC5022F}"/>
    <cellStyle name="Ausgabe 6 39" xfId="9284" xr:uid="{542BEF70-83D7-41D2-884A-67EAECCBCA72}"/>
    <cellStyle name="Ausgabe 6 39 2" xfId="17190" xr:uid="{8041042B-9538-4997-8378-0394549BAD36}"/>
    <cellStyle name="Ausgabe 6 4" xfId="2975" xr:uid="{2F20CC18-8301-4B89-B9B3-2092468976B3}"/>
    <cellStyle name="Ausgabe 6 4 2" xfId="10881" xr:uid="{5D25FDE5-4E30-4D7A-A6B0-463E8CB44386}"/>
    <cellStyle name="Ausgabe 6 40" xfId="10121" xr:uid="{FB57C75D-F2C4-4647-BC5E-6D62C9573CC5}"/>
    <cellStyle name="Ausgabe 6 41" xfId="10246" xr:uid="{3D90BC0D-23BA-4310-AF78-FBE183A1BF26}"/>
    <cellStyle name="Ausgabe 6 42" xfId="10416" xr:uid="{03C3AB31-C674-4B69-B1AE-C62E01CF9177}"/>
    <cellStyle name="Ausgabe 6 5" xfId="3089" xr:uid="{CE04E2B7-FBAF-47A8-9E67-1DD669D32A4D}"/>
    <cellStyle name="Ausgabe 6 5 2" xfId="10995" xr:uid="{A6E1F821-C07E-4841-8377-1FC6B4740A89}"/>
    <cellStyle name="Ausgabe 6 6" xfId="3707" xr:uid="{F3C746E7-523E-42F6-8F94-9C742C1C3B02}"/>
    <cellStyle name="Ausgabe 6 6 2" xfId="11613" xr:uid="{8F334214-0A79-4E54-924B-6F34334E39F4}"/>
    <cellStyle name="Ausgabe 6 7" xfId="3803" xr:uid="{D3508CDE-5A63-44AD-86A0-24A749C66575}"/>
    <cellStyle name="Ausgabe 6 7 2" xfId="11709" xr:uid="{B6EB55D4-CCF8-4554-8137-0D8C352D4565}"/>
    <cellStyle name="Ausgabe 6 8" xfId="2998" xr:uid="{89613E8D-B2C4-472A-B2CB-1270FA2DF762}"/>
    <cellStyle name="Ausgabe 6 8 2" xfId="10904" xr:uid="{EEF45707-54E0-4F3B-A9E8-C2C6DEEF6CF7}"/>
    <cellStyle name="Ausgabe 6 9" xfId="2928" xr:uid="{39C63573-D55F-4B44-9883-1ACF67B364D2}"/>
    <cellStyle name="Ausgabe 6 9 2" xfId="10834" xr:uid="{8DB26C09-7D83-4157-981F-76CFF40DF578}"/>
    <cellStyle name="Ausgabe 7" xfId="2538" xr:uid="{D2B6CAA9-A87C-40D0-BEDB-B54AB7004646}"/>
    <cellStyle name="Ausgabe 7 10" xfId="4789" xr:uid="{4638AB58-4CB5-46CF-8236-A92E17F52C16}"/>
    <cellStyle name="Ausgabe 7 10 2" xfId="12695" xr:uid="{4E6C83C9-B87F-4700-B656-3653381F52F3}"/>
    <cellStyle name="Ausgabe 7 11" xfId="4918" xr:uid="{912603AC-0D69-4E42-88A8-D2343A0CB9CE}"/>
    <cellStyle name="Ausgabe 7 11 2" xfId="12824" xr:uid="{6F8AEDC2-0F9B-4079-8F5D-D7C6F7EC60BD}"/>
    <cellStyle name="Ausgabe 7 12" xfId="4743" xr:uid="{D1BAA080-4F16-4F9F-A37B-1016FDA79B47}"/>
    <cellStyle name="Ausgabe 7 12 2" xfId="12649" xr:uid="{B69B8D57-628D-4B18-BB15-E8D2F866E515}"/>
    <cellStyle name="Ausgabe 7 13" xfId="5200" xr:uid="{77B4FBD4-FBD8-4842-ABF9-B2478F0BC556}"/>
    <cellStyle name="Ausgabe 7 13 2" xfId="13106" xr:uid="{8EE35D36-1960-480D-8A6C-D25BD850A8F4}"/>
    <cellStyle name="Ausgabe 7 14" xfId="5301" xr:uid="{D04B22DC-021B-43DF-A49B-6CC5E5939151}"/>
    <cellStyle name="Ausgabe 7 14 2" xfId="13207" xr:uid="{563C638D-7406-455F-B9F4-3713A7350E5C}"/>
    <cellStyle name="Ausgabe 7 15" xfId="5459" xr:uid="{621CBA63-3912-4E82-94BD-4990FF3FFFC8}"/>
    <cellStyle name="Ausgabe 7 15 2" xfId="13365" xr:uid="{3BB035AC-6009-48D3-BB86-36CF0690DB05}"/>
    <cellStyle name="Ausgabe 7 16" xfId="5634" xr:uid="{4478524C-390E-414F-9369-5D3DD7451498}"/>
    <cellStyle name="Ausgabe 7 16 2" xfId="13540" xr:uid="{2CDD542C-EFE2-4ED6-9EF1-0486F489DADE}"/>
    <cellStyle name="Ausgabe 7 17" xfId="5682" xr:uid="{A017E8D3-F53E-4726-A07F-0D31978C0A1D}"/>
    <cellStyle name="Ausgabe 7 17 2" xfId="13588" xr:uid="{67319C28-85B0-4640-A67A-D79CDC6252C4}"/>
    <cellStyle name="Ausgabe 7 18" xfId="5779" xr:uid="{3519A7AA-3BBF-4B54-8060-77417B085643}"/>
    <cellStyle name="Ausgabe 7 18 2" xfId="13685" xr:uid="{E3FADE01-EF59-4738-867E-B199C4E3E583}"/>
    <cellStyle name="Ausgabe 7 19" xfId="5935" xr:uid="{E41CAA58-8E5B-4218-AA7B-A4CA9B754AB6}"/>
    <cellStyle name="Ausgabe 7 19 2" xfId="13841" xr:uid="{548AB375-1E5F-45D6-99D0-C97AD73ED812}"/>
    <cellStyle name="Ausgabe 7 2" xfId="2718" xr:uid="{FF532C62-5F28-4555-ADDC-A6C32CA4DAC8}"/>
    <cellStyle name="Ausgabe 7 2 2" xfId="10624" xr:uid="{C092B2A9-9E60-49ED-8EB1-7C9F3CFD67DF}"/>
    <cellStyle name="Ausgabe 7 20" xfId="7076" xr:uid="{C61A7317-1C69-408F-9619-6A3298C29EF9}"/>
    <cellStyle name="Ausgabe 7 20 2" xfId="14982" xr:uid="{6205C617-13E4-47BA-A630-8656F611B7C3}"/>
    <cellStyle name="Ausgabe 7 21" xfId="7367" xr:uid="{1981E895-B7F8-4391-A1B1-504ED5DB594D}"/>
    <cellStyle name="Ausgabe 7 21 2" xfId="15273" xr:uid="{D62A158D-C185-4B08-8A18-75D981285E0C}"/>
    <cellStyle name="Ausgabe 7 22" xfId="6876" xr:uid="{1EF8F570-71D5-49BC-AF52-9A7E968E3050}"/>
    <cellStyle name="Ausgabe 7 22 2" xfId="14782" xr:uid="{3E2FFD9B-D14C-4B1E-A91D-C8A17B6CAD4F}"/>
    <cellStyle name="Ausgabe 7 23" xfId="7423" xr:uid="{A33EB4C7-2769-43BD-B1F2-C3DD6BE98227}"/>
    <cellStyle name="Ausgabe 7 23 2" xfId="15329" xr:uid="{D10A3DB3-7A0E-41B1-8B18-769FA85921AA}"/>
    <cellStyle name="Ausgabe 7 24" xfId="7961" xr:uid="{D2C08293-0892-4150-8E4A-1BF0FFA96F25}"/>
    <cellStyle name="Ausgabe 7 24 2" xfId="15867" xr:uid="{0A4150C8-2C5F-474A-B0BE-EA97D28B8E68}"/>
    <cellStyle name="Ausgabe 7 25" xfId="8022" xr:uid="{51CD22D6-1C3E-4888-B256-FFD5D03D954C}"/>
    <cellStyle name="Ausgabe 7 25 2" xfId="15928" xr:uid="{5F9B1D34-F931-4F67-AEEB-B759CE40B95A}"/>
    <cellStyle name="Ausgabe 7 26" xfId="8230" xr:uid="{C1C5789D-6A7E-491E-ACF8-F9AEA5360520}"/>
    <cellStyle name="Ausgabe 7 26 2" xfId="16136" xr:uid="{45BB653A-1C83-489C-909B-C86C64228D24}"/>
    <cellStyle name="Ausgabe 7 27" xfId="8194" xr:uid="{230E1DB9-B8BC-4B29-8E5F-E69EFE722618}"/>
    <cellStyle name="Ausgabe 7 27 2" xfId="16100" xr:uid="{67C29A86-3243-475B-9B19-163597063887}"/>
    <cellStyle name="Ausgabe 7 28" xfId="8677" xr:uid="{B247E5D0-C5D0-42EC-8E03-DAF296F32427}"/>
    <cellStyle name="Ausgabe 7 28 2" xfId="16583" xr:uid="{4DCD6D9B-0E9F-494F-85AE-FCC102729525}"/>
    <cellStyle name="Ausgabe 7 29" xfId="8751" xr:uid="{EF9BF569-A578-482C-9092-5A1F0754FB7A}"/>
    <cellStyle name="Ausgabe 7 29 2" xfId="16657" xr:uid="{2CE56A1E-1C03-439D-8049-AE68AACF3D28}"/>
    <cellStyle name="Ausgabe 7 3" xfId="3512" xr:uid="{4AE5EEE8-7332-4207-A8DA-743BC3474A89}"/>
    <cellStyle name="Ausgabe 7 3 2" xfId="11418" xr:uid="{BFC21FC1-1687-4A31-86C9-2723F06576E8}"/>
    <cellStyle name="Ausgabe 7 30" xfId="8835" xr:uid="{8886DA56-2487-4CB4-83CD-96F88CB2F813}"/>
    <cellStyle name="Ausgabe 7 30 2" xfId="16741" xr:uid="{70617458-BC64-43B9-9AAA-8D2EF0376B5C}"/>
    <cellStyle name="Ausgabe 7 31" xfId="8919" xr:uid="{2916563A-8933-4FB9-83E4-E60DE98B01AF}"/>
    <cellStyle name="Ausgabe 7 31 2" xfId="16825" xr:uid="{82AED8F5-B4BF-4D03-8A1E-CEDBBFAB6FB1}"/>
    <cellStyle name="Ausgabe 7 32" xfId="9554" xr:uid="{32628AF5-8105-48D5-AD4C-240B00352E0F}"/>
    <cellStyle name="Ausgabe 7 32 2" xfId="17460" xr:uid="{25054348-6154-4A5F-9AD6-0DDC6559038D}"/>
    <cellStyle name="Ausgabe 7 33" xfId="9600" xr:uid="{712E97DD-EFF5-49B2-B7F2-1F4E23A122C3}"/>
    <cellStyle name="Ausgabe 7 33 2" xfId="17506" xr:uid="{17185188-4F23-4E91-B2AD-A0A3351C08F6}"/>
    <cellStyle name="Ausgabe 7 34" xfId="9783" xr:uid="{139E8186-F5AE-4109-B10A-6FD26B238825}"/>
    <cellStyle name="Ausgabe 7 34 2" xfId="17689" xr:uid="{1898CCFE-C214-4D18-AD40-B1810D7C394A}"/>
    <cellStyle name="Ausgabe 7 35" xfId="9534" xr:uid="{D644E4BC-8E94-42D0-AEEA-B296F186AD46}"/>
    <cellStyle name="Ausgabe 7 35 2" xfId="17440" xr:uid="{253ADB22-96FA-4875-9EE1-0ABF62B0275A}"/>
    <cellStyle name="Ausgabe 7 36" xfId="9807" xr:uid="{A6A2B769-7B6A-4CAA-B511-03BE51FE96D1}"/>
    <cellStyle name="Ausgabe 7 36 2" xfId="17713" xr:uid="{619C085A-4A0D-4A29-94A2-DDA409B1046F}"/>
    <cellStyle name="Ausgabe 7 37" xfId="9854" xr:uid="{B98E4D56-9F56-480B-9EA7-923047254AF4}"/>
    <cellStyle name="Ausgabe 7 37 2" xfId="17760" xr:uid="{1843E507-4E65-4170-BD19-B6C18B6DC734}"/>
    <cellStyle name="Ausgabe 7 38" xfId="10164" xr:uid="{E240ECBC-F5DE-42EB-B713-08AEC5408C09}"/>
    <cellStyle name="Ausgabe 7 39" xfId="10289" xr:uid="{37F0C929-C80E-4C75-857E-B546D3634E93}"/>
    <cellStyle name="Ausgabe 7 4" xfId="3657" xr:uid="{4BCC524F-106A-40E4-9825-3F457A7A67A4}"/>
    <cellStyle name="Ausgabe 7 4 2" xfId="11563" xr:uid="{BEA1FF02-3148-40AA-B566-6FA86590A3E9}"/>
    <cellStyle name="Ausgabe 7 40" xfId="10458" xr:uid="{3B736A5F-45FF-45E7-8306-383EFC9ED6F5}"/>
    <cellStyle name="Ausgabe 7 5" xfId="3750" xr:uid="{A0D69CE0-8FE4-43B5-A30F-86DA1B5E6860}"/>
    <cellStyle name="Ausgabe 7 5 2" xfId="11656" xr:uid="{BB54849A-4869-4AB4-8C3C-CEA8C30BD14B}"/>
    <cellStyle name="Ausgabe 7 6" xfId="3825" xr:uid="{77A4E411-D710-4E18-8321-C2B646AFD0B0}"/>
    <cellStyle name="Ausgabe 7 6 2" xfId="11731" xr:uid="{20D6B1A0-DDDE-4B84-88D1-94FE0C0D10B7}"/>
    <cellStyle name="Ausgabe 7 7" xfId="3777" xr:uid="{E66300BF-2DD8-4A56-825B-2D8DA9EDAEF6}"/>
    <cellStyle name="Ausgabe 7 7 2" xfId="11683" xr:uid="{FA528A42-0512-40CD-ACF9-920565B6D2CC}"/>
    <cellStyle name="Ausgabe 7 8" xfId="3661" xr:uid="{E725A4EC-51AE-42CA-9BBE-4928E69B1688}"/>
    <cellStyle name="Ausgabe 7 8 2" xfId="11567" xr:uid="{ACCB9516-B485-4FE2-A615-63456CCF5BDA}"/>
    <cellStyle name="Ausgabe 7 9" xfId="4033" xr:uid="{1AB999A4-54B4-4F27-B508-B758C76CEA2B}"/>
    <cellStyle name="Ausgabe 7 9 2" xfId="11939" xr:uid="{613E2A5D-28F5-4191-86D0-C14D8ABA07F6}"/>
    <cellStyle name="Ausgabe 8" xfId="2957" xr:uid="{EA7B6D79-FEA1-474B-B178-D61603BD62E3}"/>
    <cellStyle name="Ausgabe 8 2" xfId="10863" xr:uid="{8EFD0493-D9EB-4F6E-8CD5-A0BA1521EE19}"/>
    <cellStyle name="Ausgabe 9" xfId="9161" xr:uid="{B316EEEA-CE4B-4D28-892F-6A09E65701B2}"/>
    <cellStyle name="Ausgabe 9 2" xfId="17067" xr:uid="{227853A8-49A0-4F06-93BD-5122393951CC}"/>
    <cellStyle name="Bad" xfId="252" xr:uid="{00000000-0005-0000-0000-000029010000}"/>
    <cellStyle name="Berechnung" xfId="253" xr:uid="{00000000-0005-0000-0000-00002A010000}"/>
    <cellStyle name="Berechnung 2" xfId="2246" xr:uid="{00000000-0005-0000-0000-00002B010000}"/>
    <cellStyle name="Berechnung 3" xfId="2178" xr:uid="{00000000-0005-0000-0000-00002C010000}"/>
    <cellStyle name="Berechnung 3 10" xfId="8513" xr:uid="{12487970-CF86-47FF-A1C7-A69F8780B79F}"/>
    <cellStyle name="Berechnung 3 10 2" xfId="16419" xr:uid="{B68D614C-3505-4501-AA1D-D616B5F712C6}"/>
    <cellStyle name="Berechnung 3 11" xfId="8512" xr:uid="{A5DF486E-F454-407E-AC1B-656A36351C24}"/>
    <cellStyle name="Berechnung 3 11 2" xfId="16418" xr:uid="{468BE8F3-7939-4924-94F4-D3D9EA1102CA}"/>
    <cellStyle name="Berechnung 3 12" xfId="10312" xr:uid="{18B10A06-F071-4D03-83A9-3321FDD524AC}"/>
    <cellStyle name="Berechnung 3 2" xfId="2431" xr:uid="{22D375BE-E1F5-4C9C-9093-DC9DADFB69E4}"/>
    <cellStyle name="Berechnung 3 2 10" xfId="5443" xr:uid="{D9855EBA-1573-41DC-8E50-3D3E4EEEE740}"/>
    <cellStyle name="Berechnung 3 2 10 2" xfId="13349" xr:uid="{CA566A51-220A-4383-92CD-154FCDAF45EF}"/>
    <cellStyle name="Berechnung 3 2 11" xfId="4322" xr:uid="{E38E7DB5-2703-45D8-A54E-4CE0FC77AFAB}"/>
    <cellStyle name="Berechnung 3 2 11 2" xfId="12228" xr:uid="{BCC43E06-D720-4422-9E9E-09E99130FAFF}"/>
    <cellStyle name="Berechnung 3 2 12" xfId="6698" xr:uid="{9988A18E-71D9-4506-B8EA-110F941DF26C}"/>
    <cellStyle name="Berechnung 3 2 12 2" xfId="14604" xr:uid="{845FBC7B-D0B1-441D-8378-267A54FC11FF}"/>
    <cellStyle name="Berechnung 3 2 13" xfId="6655" xr:uid="{A560D550-07E4-4192-ACFD-B29E60E54D9A}"/>
    <cellStyle name="Berechnung 3 2 13 2" xfId="14561" xr:uid="{0EB98347-8FE1-460B-A23B-BF6B0EC019B3}"/>
    <cellStyle name="Berechnung 3 2 14" xfId="7567" xr:uid="{F93C2058-78EC-4E93-A4CF-46F70A108EAB}"/>
    <cellStyle name="Berechnung 3 2 14 2" xfId="15473" xr:uid="{634B821E-8616-4CCB-A74D-56C6EE9BBF0B}"/>
    <cellStyle name="Berechnung 3 2 15" xfId="7222" xr:uid="{4C37473B-29A7-42E6-848C-FED59AC8ED06}"/>
    <cellStyle name="Berechnung 3 2 15 2" xfId="15128" xr:uid="{A0BE87F3-D770-4273-8D53-0E61119B5F44}"/>
    <cellStyle name="Berechnung 3 2 16" xfId="6110" xr:uid="{0ACE3AAA-4DE4-4EAD-A4E8-3FD0DCB46F03}"/>
    <cellStyle name="Berechnung 3 2 16 2" xfId="14016" xr:uid="{EB3F4CD0-215F-486B-B105-A93B9327CBCC}"/>
    <cellStyle name="Berechnung 3 2 17" xfId="8603" xr:uid="{F31E18C8-4D2A-4FFE-8BD8-38CAC1D76C46}"/>
    <cellStyle name="Berechnung 3 2 17 2" xfId="16509" xr:uid="{CCB77F51-6B6A-4E22-9357-6DEDDEEB9CC9}"/>
    <cellStyle name="Berechnung 3 2 18" xfId="8475" xr:uid="{4CEF6375-7E73-4AA6-8044-D69B6B59A2B1}"/>
    <cellStyle name="Berechnung 3 2 18 2" xfId="16381" xr:uid="{DB2CA498-FF21-4DB8-98E5-DC14B57BA27F}"/>
    <cellStyle name="Berechnung 3 2 19" xfId="8551" xr:uid="{9F9621EF-0B99-4F2B-9715-61E371C55934}"/>
    <cellStyle name="Berechnung 3 2 19 2" xfId="16457" xr:uid="{BA296584-8A14-4508-B89A-32E2C706F696}"/>
    <cellStyle name="Berechnung 3 2 2" xfId="2618" xr:uid="{C4E29E19-A4E4-4CAA-B21B-AE14BE5A92A7}"/>
    <cellStyle name="Berechnung 3 2 2 2" xfId="10524" xr:uid="{52C1B639-9757-400D-BC50-C7D970A9A7E3}"/>
    <cellStyle name="Berechnung 3 2 20" xfId="8662" xr:uid="{AF962F90-58A6-421C-89A8-B56F9FE2AF37}"/>
    <cellStyle name="Berechnung 3 2 20 2" xfId="16568" xr:uid="{400E7F2E-D64A-4661-A9B3-8A398460E7D5}"/>
    <cellStyle name="Berechnung 3 2 21" xfId="9471" xr:uid="{5F0E5D2B-06D3-4237-9FC8-C9205D0D4B70}"/>
    <cellStyle name="Berechnung 3 2 21 2" xfId="17377" xr:uid="{37B9B6AA-88C2-4E13-BFDE-C0EF53AB78AB}"/>
    <cellStyle name="Berechnung 3 2 22" xfId="8997" xr:uid="{6EBEBFB3-2BC2-462C-BD22-112CFBBC3FF8}"/>
    <cellStyle name="Berechnung 3 2 22 2" xfId="16903" xr:uid="{ADE49EF8-9B79-46A0-ACB4-BCBCF3709DF6}"/>
    <cellStyle name="Berechnung 3 2 23" xfId="10060" xr:uid="{1EC21857-BAB4-4669-937F-62B4194CFC27}"/>
    <cellStyle name="Berechnung 3 2 24" xfId="10356" xr:uid="{26131DF4-6610-4624-8734-D024C7444576}"/>
    <cellStyle name="Berechnung 3 2 3" xfId="3410" xr:uid="{03C94614-3E46-4C34-ADF9-DDA9E6B150B9}"/>
    <cellStyle name="Berechnung 3 2 3 2" xfId="11316" xr:uid="{D4E95035-473B-4EFF-B7C9-5D1309733BA9}"/>
    <cellStyle name="Berechnung 3 2 4" xfId="2769" xr:uid="{7976033F-5C58-47A5-B8EA-F3A53B7D0F14}"/>
    <cellStyle name="Berechnung 3 2 4 2" xfId="10675" xr:uid="{96B3AA46-D967-4096-98DA-EA3531A902F3}"/>
    <cellStyle name="Berechnung 3 2 5" xfId="3000" xr:uid="{7ECC3A83-E78F-4AB0-A196-43B451378A77}"/>
    <cellStyle name="Berechnung 3 2 5 2" xfId="10906" xr:uid="{9D605637-9FFA-47C4-9108-9026716BB9B5}"/>
    <cellStyle name="Berechnung 3 2 6" xfId="3870" xr:uid="{7A60BDFE-1646-4DB6-86E2-AFFD85F3DC94}"/>
    <cellStyle name="Berechnung 3 2 6 2" xfId="11776" xr:uid="{46D6A70D-557D-4149-A6EF-73F33F9CC26B}"/>
    <cellStyle name="Berechnung 3 2 7" xfId="4418" xr:uid="{5DC6B76B-A13F-4D45-9A66-C0C7DD6616FD}"/>
    <cellStyle name="Berechnung 3 2 7 2" xfId="12324" xr:uid="{BB33694F-0D47-43EF-8C67-5D4B1588FA05}"/>
    <cellStyle name="Berechnung 3 2 8" xfId="4594" xr:uid="{91AD8658-7509-41C4-8F69-058B5E7E24DF}"/>
    <cellStyle name="Berechnung 3 2 8 2" xfId="12500" xr:uid="{20D1BA17-0483-442E-893A-38EBCDB0041D}"/>
    <cellStyle name="Berechnung 3 2 9" xfId="4075" xr:uid="{47D80D0E-C826-4CD2-A090-7F1B5BF3130A}"/>
    <cellStyle name="Berechnung 3 2 9 2" xfId="11981" xr:uid="{2D4CFBB9-2A19-4404-A6D9-E99F8F1D038E}"/>
    <cellStyle name="Berechnung 3 3" xfId="2526" xr:uid="{D4E7EEE5-58B2-4B9F-AE5F-D90FC51ADD9F}"/>
    <cellStyle name="Berechnung 3 3 10" xfId="3206" xr:uid="{E373D02C-5F23-419F-96E5-461D94F6951C}"/>
    <cellStyle name="Berechnung 3 3 10 2" xfId="11112" xr:uid="{FFC5183C-8AAB-4EE8-B18B-5AD80FDE74CD}"/>
    <cellStyle name="Berechnung 3 3 11" xfId="4021" xr:uid="{1C4B17A3-A122-4E7A-8DA8-4D3199EFBDF2}"/>
    <cellStyle name="Berechnung 3 3 11 2" xfId="11927" xr:uid="{9F8DFA78-E98F-4EA4-B80F-03E4936F5378}"/>
    <cellStyle name="Berechnung 3 3 12" xfId="4906" xr:uid="{B77A9A3C-CB13-45B1-80E1-EB3A0B22A5A6}"/>
    <cellStyle name="Berechnung 3 3 12 2" xfId="12812" xr:uid="{6140DF07-2D92-4323-809E-A4F336277DFC}"/>
    <cellStyle name="Berechnung 3 3 13" xfId="4685" xr:uid="{3C10E4E5-37B7-4D10-A03F-913BF30245C9}"/>
    <cellStyle name="Berechnung 3 3 13 2" xfId="12591" xr:uid="{140E679D-032C-46B7-87C7-42FC61696296}"/>
    <cellStyle name="Berechnung 3 3 14" xfId="5188" xr:uid="{F14CF4FE-D9CC-4990-B45F-290A84881F06}"/>
    <cellStyle name="Berechnung 3 3 14 2" xfId="13094" xr:uid="{A37C0DA0-D863-4E2D-853E-290E7369871D}"/>
    <cellStyle name="Berechnung 3 3 15" xfId="5289" xr:uid="{89E8DD8B-EF20-4169-9BD1-5535001F683A}"/>
    <cellStyle name="Berechnung 3 3 15 2" xfId="13195" xr:uid="{F701CD7B-7E34-4200-AD36-2FD94DF34934}"/>
    <cellStyle name="Berechnung 3 3 16" xfId="5448" xr:uid="{EDF9C78B-857D-4BEC-BE40-196F3A924638}"/>
    <cellStyle name="Berechnung 3 3 16 2" xfId="13354" xr:uid="{C21B39D0-B671-45DA-AD69-61DABA297318}"/>
    <cellStyle name="Berechnung 3 3 17" xfId="5586" xr:uid="{410A5B57-2B62-4E91-8149-C0C79734ECF9}"/>
    <cellStyle name="Berechnung 3 3 17 2" xfId="13492" xr:uid="{4D0589CB-9372-4568-A534-A97F57D91F47}"/>
    <cellStyle name="Berechnung 3 3 18" xfId="5670" xr:uid="{292E7C54-818B-45AA-AAFD-BACDD43F745D}"/>
    <cellStyle name="Berechnung 3 3 18 2" xfId="13576" xr:uid="{FDC0621D-5F14-4BBA-BD75-F7C386C49924}"/>
    <cellStyle name="Berechnung 3 3 19" xfId="5767" xr:uid="{FAB12DF3-F9CE-4EDB-B605-01A7AC74B80D}"/>
    <cellStyle name="Berechnung 3 3 19 2" xfId="13673" xr:uid="{BA1697ED-0A8E-4FE1-A692-9394C7D65E04}"/>
    <cellStyle name="Berechnung 3 3 2" xfId="2707" xr:uid="{B2D3E8B9-459C-4AC0-A75A-6D210D50E38C}"/>
    <cellStyle name="Berechnung 3 3 2 2" xfId="10613" xr:uid="{BB056B39-AEB7-4B00-95BE-0C86908CB5A6}"/>
    <cellStyle name="Berechnung 3 3 20" xfId="5923" xr:uid="{69BF1C63-EF53-43FD-B207-8C644795925E}"/>
    <cellStyle name="Berechnung 3 3 20 2" xfId="13829" xr:uid="{2302A567-BD75-48B9-8F2A-C57B95CF32A7}"/>
    <cellStyle name="Berechnung 3 3 21" xfId="7064" xr:uid="{E761EE37-6ED3-461C-9A85-3F248E9BD035}"/>
    <cellStyle name="Berechnung 3 3 21 2" xfId="14970" xr:uid="{F099F27A-B476-4FBD-8C92-AE7CFF85C8D3}"/>
    <cellStyle name="Berechnung 3 3 22" xfId="7355" xr:uid="{0ADC11CD-33C1-4869-9E36-570C84E61D6E}"/>
    <cellStyle name="Berechnung 3 3 22 2" xfId="15261" xr:uid="{D9D98BF7-6308-4A81-A5BA-E5E7F249F73D}"/>
    <cellStyle name="Berechnung 3 3 23" xfId="6675" xr:uid="{7A82005B-5E5E-4C4E-80A8-15041A90A040}"/>
    <cellStyle name="Berechnung 3 3 23 2" xfId="14581" xr:uid="{AD5E3D60-88AE-4FDC-8D4A-8B16EB4C8060}"/>
    <cellStyle name="Berechnung 3 3 24" xfId="7096" xr:uid="{26F27FCC-A5C3-4ABC-9710-7C8E87BE13FD}"/>
    <cellStyle name="Berechnung 3 3 24 2" xfId="15002" xr:uid="{9AB82769-5AA5-4B6A-888B-C95D3ACF92E2}"/>
    <cellStyle name="Berechnung 3 3 25" xfId="7949" xr:uid="{F9115E46-A37C-4403-B292-5F7597ED926D}"/>
    <cellStyle name="Berechnung 3 3 25 2" xfId="15855" xr:uid="{68CEAB6F-0930-4A95-81CE-D3CE5AE5C81E}"/>
    <cellStyle name="Berechnung 3 3 26" xfId="8013" xr:uid="{D5DBCAF4-DE32-4DF0-81CB-DD2EFD8991B5}"/>
    <cellStyle name="Berechnung 3 3 26 2" xfId="15919" xr:uid="{C29F4950-2287-4352-8B50-B8212ED79339}"/>
    <cellStyle name="Berechnung 3 3 27" xfId="8223" xr:uid="{6ABCD5D6-E5B1-44FF-8FA5-C19FC297B642}"/>
    <cellStyle name="Berechnung 3 3 27 2" xfId="16129" xr:uid="{8D12EC3F-F621-4AAB-BB2D-C911060AA3EF}"/>
    <cellStyle name="Berechnung 3 3 28" xfId="7768" xr:uid="{1B11E3F8-086D-4B33-B9AC-7E7D7C5A4233}"/>
    <cellStyle name="Berechnung 3 3 28 2" xfId="15674" xr:uid="{D3BF21B6-254A-4101-9316-ABCCD102EBBC}"/>
    <cellStyle name="Berechnung 3 3 29" xfId="8141" xr:uid="{4FF21368-D7EC-4514-93FC-6B1443081800}"/>
    <cellStyle name="Berechnung 3 3 29 2" xfId="16047" xr:uid="{02B6D289-4626-4C96-97F8-99A71E9AA416}"/>
    <cellStyle name="Berechnung 3 3 3" xfId="3357" xr:uid="{50851F47-7177-4366-8FD4-CFDB1744BF8C}"/>
    <cellStyle name="Berechnung 3 3 3 2" xfId="11263" xr:uid="{E51B0BE5-DFD8-4425-B11F-D16BAA6462E0}"/>
    <cellStyle name="Berechnung 3 3 30" xfId="8670" xr:uid="{DB1354F0-3809-4236-9B3E-6E4C5069BE40}"/>
    <cellStyle name="Berechnung 3 3 30 2" xfId="16576" xr:uid="{E73EC938-43A3-41FD-B43F-2C85B3605AFD}"/>
    <cellStyle name="Berechnung 3 3 31" xfId="8739" xr:uid="{E75C3944-B5DF-4FD0-BDF7-9BDA48A77225}"/>
    <cellStyle name="Berechnung 3 3 31 2" xfId="16645" xr:uid="{F72A67EF-4A09-40DB-923D-1439071F6D52}"/>
    <cellStyle name="Berechnung 3 3 32" xfId="8823" xr:uid="{DD561548-756C-4886-BA8F-A8ED0B187A45}"/>
    <cellStyle name="Berechnung 3 3 32 2" xfId="16729" xr:uid="{E3F1E492-FA70-425D-95C4-69A9B2BCB42D}"/>
    <cellStyle name="Berechnung 3 3 33" xfId="8907" xr:uid="{18C3C11C-7398-4A50-A28A-C1937ABF1A5C}"/>
    <cellStyle name="Berechnung 3 3 33 2" xfId="16813" xr:uid="{7E7B9F0B-94BB-404A-992D-BE9EF6E01A3E}"/>
    <cellStyle name="Berechnung 3 3 34" xfId="9588" xr:uid="{A6CC7323-F31C-46BA-B320-BCFC4065AC10}"/>
    <cellStyle name="Berechnung 3 3 34 2" xfId="17494" xr:uid="{77CE2C70-A8D5-479C-A7C3-10EA5C81E873}"/>
    <cellStyle name="Berechnung 3 3 35" xfId="9774" xr:uid="{1BE0693D-3064-4167-8467-C877B1CEB8A1}"/>
    <cellStyle name="Berechnung 3 3 35 2" xfId="17680" xr:uid="{54BC827B-3A46-44B4-A260-2BE21883DCFF}"/>
    <cellStyle name="Berechnung 3 3 36" xfId="9475" xr:uid="{65F16FD8-C94C-4E62-85B3-5FF9279D171E}"/>
    <cellStyle name="Berechnung 3 3 36 2" xfId="17381" xr:uid="{72926F63-5CE7-479B-9A0E-4BB166F30E6E}"/>
    <cellStyle name="Berechnung 3 3 37" xfId="9758" xr:uid="{7DBE8FDB-54C1-4160-84C1-95351132DD3E}"/>
    <cellStyle name="Berechnung 3 3 37 2" xfId="17664" xr:uid="{9972A9AF-ABB5-466E-8C76-4AE7EFD8FA71}"/>
    <cellStyle name="Berechnung 3 3 38" xfId="9747" xr:uid="{5248606A-2B6E-453A-A7C7-7CC8B4C9FFF2}"/>
    <cellStyle name="Berechnung 3 3 38 2" xfId="17653" xr:uid="{B528B545-A151-4A07-A220-1E560E679C9F}"/>
    <cellStyle name="Berechnung 3 3 39" xfId="10152" xr:uid="{86CED628-9D92-4863-9753-D556360A37FE}"/>
    <cellStyle name="Berechnung 3 3 4" xfId="3500" xr:uid="{70CE9B9B-E810-401F-B9AB-FDD04ACCF37D}"/>
    <cellStyle name="Berechnung 3 3 4 2" xfId="11406" xr:uid="{75D4A3BB-D43D-4FE2-8599-EDE20B63FEAC}"/>
    <cellStyle name="Berechnung 3 3 40" xfId="10277" xr:uid="{09288996-6983-4E93-A28A-19DE66683B8D}"/>
    <cellStyle name="Berechnung 3 3 41" xfId="10446" xr:uid="{EEF54849-9591-4E62-9FFC-CA3531CB0E77}"/>
    <cellStyle name="Berechnung 3 3 5" xfId="3649" xr:uid="{5C2BFBAE-9587-46C5-8EA1-CA1D26C1B598}"/>
    <cellStyle name="Berechnung 3 3 5 2" xfId="11555" xr:uid="{4B77BF1D-B6B1-4E88-B13F-914DAD49C33B}"/>
    <cellStyle name="Berechnung 3 3 6" xfId="3426" xr:uid="{42942956-D186-4D54-9252-E748EE5ABFCB}"/>
    <cellStyle name="Berechnung 3 3 6 2" xfId="11332" xr:uid="{8E5BC871-5050-41D9-A63C-525798DE3F85}"/>
    <cellStyle name="Berechnung 3 3 7" xfId="3738" xr:uid="{699BBFEC-E779-4169-A00C-AF64258C0109}"/>
    <cellStyle name="Berechnung 3 3 7 2" xfId="11644" xr:uid="{B01522F3-2DAE-4A26-8C45-6C0686F46158}"/>
    <cellStyle name="Berechnung 3 3 8" xfId="3815" xr:uid="{3D1C366C-C175-4217-910B-B695D4826376}"/>
    <cellStyle name="Berechnung 3 3 8 2" xfId="11721" xr:uid="{492CAA11-F413-44FF-858C-D2F6817B59F5}"/>
    <cellStyle name="Berechnung 3 3 9" xfId="3630" xr:uid="{CEC75FED-4BFF-45E5-A50F-C7ACEC64B601}"/>
    <cellStyle name="Berechnung 3 3 9 2" xfId="11536" xr:uid="{B4BD9B50-6547-44CB-89B3-C0E66715679F}"/>
    <cellStyle name="Berechnung 3 4" xfId="2477" xr:uid="{BBB9994E-2A1E-4B8E-98F7-768815120D59}"/>
    <cellStyle name="Berechnung 3 4 10" xfId="2936" xr:uid="{AAEAB5AD-93C0-4041-99A5-8B930B2C906F}"/>
    <cellStyle name="Berechnung 3 4 10 2" xfId="10842" xr:uid="{F605966E-257B-48D3-AB68-0795F0627B85}"/>
    <cellStyle name="Berechnung 3 4 11" xfId="4857" xr:uid="{CC933923-B59E-4E24-925B-799C54487A71}"/>
    <cellStyle name="Berechnung 3 4 11 2" xfId="12763" xr:uid="{A43F699E-BA6C-4901-89D7-AED1471FD177}"/>
    <cellStyle name="Berechnung 3 4 12" xfId="4534" xr:uid="{25E7F868-7978-4562-B798-8CA0469CB8BE}"/>
    <cellStyle name="Berechnung 3 4 12 2" xfId="12440" xr:uid="{D8D01CD4-ABCF-4F6D-AE8F-332DBA135AB5}"/>
    <cellStyle name="Berechnung 3 4 13" xfId="5046" xr:uid="{1B0CC2EF-0F07-4A3A-82CB-8AD9EADCEC80}"/>
    <cellStyle name="Berechnung 3 4 13 2" xfId="12952" xr:uid="{119E3057-F0E2-4A31-9A1A-A924A2FE352C}"/>
    <cellStyle name="Berechnung 3 4 14" xfId="5240" xr:uid="{0CF15B36-D218-40F0-8F84-7AB9AF0764CC}"/>
    <cellStyle name="Berechnung 3 4 14 2" xfId="13146" xr:uid="{56B78287-C1B9-44E9-9DDB-76CAAB617AB8}"/>
    <cellStyle name="Berechnung 3 4 15" xfId="5218" xr:uid="{21B5CF3A-5CBB-4243-A450-5CB3203EED94}"/>
    <cellStyle name="Berechnung 3 4 15 2" xfId="13124" xr:uid="{1DBE7A9A-1A00-4C99-9949-5414389D8B77}"/>
    <cellStyle name="Berechnung 3 4 16" xfId="5552" xr:uid="{82D2967E-F05D-4E80-A23E-585E04FFFD80}"/>
    <cellStyle name="Berechnung 3 4 16 2" xfId="13458" xr:uid="{7B1BF8F8-CE58-4A44-B2F1-058CED4040E6}"/>
    <cellStyle name="Berechnung 3 4 17" xfId="4181" xr:uid="{5FCB4999-D6C4-4A33-A925-B3B883B94E31}"/>
    <cellStyle name="Berechnung 3 4 17 2" xfId="12087" xr:uid="{9CB62891-FE6E-407C-B757-E14E2209AB0E}"/>
    <cellStyle name="Berechnung 3 4 18" xfId="5794" xr:uid="{AD76C2B5-685C-4C4F-AA5C-D74657478B85}"/>
    <cellStyle name="Berechnung 3 4 18 2" xfId="13700" xr:uid="{0A82B702-C68F-4893-84DF-E5C24F9296B0}"/>
    <cellStyle name="Berechnung 3 4 19" xfId="7104" xr:uid="{ADDC9A41-4611-4BBF-8CAA-ED5C4E8A91D4}"/>
    <cellStyle name="Berechnung 3 4 19 2" xfId="15010" xr:uid="{218803BE-4961-4804-A6EE-3AA7453EDE98}"/>
    <cellStyle name="Berechnung 3 4 2" xfId="2661" xr:uid="{6CF7DCF2-2859-46F5-9DE0-3AE9BF38CE98}"/>
    <cellStyle name="Berechnung 3 4 2 2" xfId="10567" xr:uid="{FFFAA324-18E6-4DCA-96FC-C0C7F40E17D7}"/>
    <cellStyle name="Berechnung 3 4 20" xfId="6137" xr:uid="{E2A99004-0187-4F48-85BC-041E193F787A}"/>
    <cellStyle name="Berechnung 3 4 20 2" xfId="14043" xr:uid="{A24A2B2C-0128-495E-8FBC-FAA95170D1CE}"/>
    <cellStyle name="Berechnung 3 4 21" xfId="6156" xr:uid="{16B9C88E-500B-45CB-94D6-55133CE75009}"/>
    <cellStyle name="Berechnung 3 4 21 2" xfId="14062" xr:uid="{83C8241E-DE64-49A1-B59A-57DA0DDC5024}"/>
    <cellStyle name="Berechnung 3 4 22" xfId="7794" xr:uid="{0DE27AFF-84EA-4134-859B-439512AEA80C}"/>
    <cellStyle name="Berechnung 3 4 22 2" xfId="15700" xr:uid="{0E7E3DFE-A247-4C8E-ACFC-E487A82164C6}"/>
    <cellStyle name="Berechnung 3 4 23" xfId="7739" xr:uid="{0DDC64F7-0ADB-438D-A73F-03CBDB438629}"/>
    <cellStyle name="Berechnung 3 4 23 2" xfId="15645" xr:uid="{C353496A-7DB8-4CBD-B204-A4ABA79FB8CB}"/>
    <cellStyle name="Berechnung 3 4 24" xfId="8047" xr:uid="{807AC03F-2603-434C-87CF-DC584B69150E}"/>
    <cellStyle name="Berechnung 3 4 24 2" xfId="15953" xr:uid="{98C729F5-3E9F-40B8-A026-501EC87ED40A}"/>
    <cellStyle name="Berechnung 3 4 25" xfId="6422" xr:uid="{FF256E9F-F165-48EB-9B3C-112C2A602EC9}"/>
    <cellStyle name="Berechnung 3 4 25 2" xfId="14328" xr:uid="{0908AA34-AA36-4B42-AA69-1E8EC43082F3}"/>
    <cellStyle name="Berechnung 3 4 26" xfId="8644" xr:uid="{17FC3F60-51C8-43DA-8905-006159549626}"/>
    <cellStyle name="Berechnung 3 4 26 2" xfId="16550" xr:uid="{75208076-3A23-4A3C-A4B3-0A61C1D2ABB7}"/>
    <cellStyle name="Berechnung 3 4 27" xfId="8574" xr:uid="{0040339D-EDC8-4F5F-BB62-28199128B74B}"/>
    <cellStyle name="Berechnung 3 4 27 2" xfId="16480" xr:uid="{12A52488-C514-46C5-9251-4A9EF096668B}"/>
    <cellStyle name="Berechnung 3 4 28" xfId="8774" xr:uid="{A740E042-FA6A-45CE-B17A-FFACF036C553}"/>
    <cellStyle name="Berechnung 3 4 28 2" xfId="16680" xr:uid="{DC63D721-3E18-4702-9247-FA376A3537FA}"/>
    <cellStyle name="Berechnung 3 4 29" xfId="8858" xr:uid="{02BA249F-B1E9-4978-BDDF-18473648050D}"/>
    <cellStyle name="Berechnung 3 4 29 2" xfId="16764" xr:uid="{710C5DA7-9FBD-47C6-B210-1EB4239F41D5}"/>
    <cellStyle name="Berechnung 3 4 3" xfId="3309" xr:uid="{10B5BF96-46C6-4C78-90AF-951A1FA407CD}"/>
    <cellStyle name="Berechnung 3 4 3 2" xfId="11215" xr:uid="{598387F0-0F1A-4B7B-9475-43ADDD9BFA60}"/>
    <cellStyle name="Berechnung 3 4 30" xfId="8967" xr:uid="{49017C4C-53A2-4E8C-843D-355DDB6B17FC}"/>
    <cellStyle name="Berechnung 3 4 30 2" xfId="16873" xr:uid="{6DDD98A1-B0B2-4B32-B3C9-14F35EA5A71F}"/>
    <cellStyle name="Berechnung 3 4 31" xfId="9651" xr:uid="{26EE9098-8281-450C-AE94-FEC06BC2EA32}"/>
    <cellStyle name="Berechnung 3 4 31 2" xfId="17557" xr:uid="{EF6956A9-23E5-48E0-A17B-5579E01D0E3C}"/>
    <cellStyle name="Berechnung 3 4 32" xfId="9214" xr:uid="{802C9F02-D6DC-4C27-8FC3-1F3EFA621060}"/>
    <cellStyle name="Berechnung 3 4 32 2" xfId="17120" xr:uid="{D0385EBD-5787-4529-AA14-213A7B917182}"/>
    <cellStyle name="Berechnung 3 4 33" xfId="10103" xr:uid="{BD931A35-2A5A-4EC1-BDB1-43F4E6D7ECE0}"/>
    <cellStyle name="Berechnung 3 4 34" xfId="10228" xr:uid="{03B6F7DE-3A39-4BD2-BBA5-B72DA3099840}"/>
    <cellStyle name="Berechnung 3 4 35" xfId="10398" xr:uid="{F1D11028-2B04-49DF-8ABA-9216AE182DEA}"/>
    <cellStyle name="Berechnung 3 4 4" xfId="3451" xr:uid="{0A5DD842-169E-4963-A1BF-DC369C157767}"/>
    <cellStyle name="Berechnung 3 4 4 2" xfId="11357" xr:uid="{ED5EC91A-1F6F-4F12-A219-8C542F677798}"/>
    <cellStyle name="Berechnung 3 4 5" xfId="3200" xr:uid="{E96B1915-1C53-4ED4-B91A-C2F01171FE27}"/>
    <cellStyle name="Berechnung 3 4 5 2" xfId="11106" xr:uid="{D7F95D78-4CCE-4C48-BC73-A027E67E9E5E}"/>
    <cellStyle name="Berechnung 3 4 6" xfId="3689" xr:uid="{6DFCE244-E7F3-496A-882A-2A2E4EC17071}"/>
    <cellStyle name="Berechnung 3 4 6 2" xfId="11595" xr:uid="{DD70463E-1FC7-4DBF-8DF4-D937B575D092}"/>
    <cellStyle name="Berechnung 3 4 7" xfId="3788" xr:uid="{8A9EB96F-1DCC-49D3-94E8-7D85CEFFC3E1}"/>
    <cellStyle name="Berechnung 3 4 7 2" xfId="11694" xr:uid="{7F2C865E-B433-4360-83CB-81E14DBC6715}"/>
    <cellStyle name="Berechnung 3 4 8" xfId="2832" xr:uid="{CC170DA5-E444-46C0-9E9D-2E004C6CB72C}"/>
    <cellStyle name="Berechnung 3 4 8 2" xfId="10738" xr:uid="{5F384A9B-26E1-4C63-AA6F-60B90E058E39}"/>
    <cellStyle name="Berechnung 3 4 9" xfId="2857" xr:uid="{832B094B-A5A8-4363-87D3-16A97A9BE9CE}"/>
    <cellStyle name="Berechnung 3 4 9 2" xfId="10763" xr:uid="{A32275A8-5FE1-47BE-8601-02E1312D15E7}"/>
    <cellStyle name="Berechnung 3 5" xfId="2550" xr:uid="{1BFEB6DA-225E-4E5D-BF14-2776C825CC6B}"/>
    <cellStyle name="Berechnung 3 5 10" xfId="4040" xr:uid="{19291C73-E41A-45B0-A34E-B88E6E207A28}"/>
    <cellStyle name="Berechnung 3 5 10 2" xfId="11946" xr:uid="{0CF242E3-1B0A-4D21-91EF-58EE5D9E84C7}"/>
    <cellStyle name="Berechnung 3 5 11" xfId="4929" xr:uid="{440B5CE4-E377-4722-BF28-7A8148668AF6}"/>
    <cellStyle name="Berechnung 3 5 11 2" xfId="12835" xr:uid="{0D3A0EAE-E16B-4DB4-B1EA-BF9DE990AE8E}"/>
    <cellStyle name="Berechnung 3 5 12" xfId="4941" xr:uid="{BB609F40-EBEA-476E-8444-BFF7C6AB236E}"/>
    <cellStyle name="Berechnung 3 5 12 2" xfId="12847" xr:uid="{8599E587-6F6D-4B9C-8B35-280EE42F16AC}"/>
    <cellStyle name="Berechnung 3 5 13" xfId="5209" xr:uid="{BC64343D-7EB6-4324-B97F-9D07227AAAED}"/>
    <cellStyle name="Berechnung 3 5 13 2" xfId="13115" xr:uid="{57D5D35D-EFF9-471F-8BEC-4EEE30D37EEC}"/>
    <cellStyle name="Berechnung 3 5 14" xfId="5309" xr:uid="{868C8676-E333-4504-BCED-7D3FF58AC0DF}"/>
    <cellStyle name="Berechnung 3 5 14 2" xfId="13215" xr:uid="{145BDE9B-E7A9-4E68-9544-31322FB0F8EB}"/>
    <cellStyle name="Berechnung 3 5 15" xfId="5465" xr:uid="{BA0276E8-FB89-45B2-AC5F-11147224A429}"/>
    <cellStyle name="Berechnung 3 5 15 2" xfId="13371" xr:uid="{AAC82EF5-86E2-4646-8331-A5141C06BCEA}"/>
    <cellStyle name="Berechnung 3 5 16" xfId="5694" xr:uid="{2C04636F-EEAC-40B6-8DFB-562C318D487B}"/>
    <cellStyle name="Berechnung 3 5 16 2" xfId="13600" xr:uid="{75B9C403-A760-4E05-8793-3F3BFEACA368}"/>
    <cellStyle name="Berechnung 3 5 17" xfId="5786" xr:uid="{70E009E8-890E-48D1-B716-2702241578B6}"/>
    <cellStyle name="Berechnung 3 5 17 2" xfId="13692" xr:uid="{96066497-7BEF-4718-B531-FDADD6359169}"/>
    <cellStyle name="Berechnung 3 5 18" xfId="5943" xr:uid="{11369818-D640-4F4C-BC9B-4142FD542651}"/>
    <cellStyle name="Berechnung 3 5 18 2" xfId="13849" xr:uid="{F3B09D6D-1EB4-4A4A-AA7B-2B400ABB37A1}"/>
    <cellStyle name="Berechnung 3 5 19" xfId="7379" xr:uid="{1CFA4CBB-8A1D-4330-A1D5-462C474AA4F3}"/>
    <cellStyle name="Berechnung 3 5 19 2" xfId="15285" xr:uid="{8B99FCA8-E081-4E6C-BD09-8244398FA4A1}"/>
    <cellStyle name="Berechnung 3 5 2" xfId="2725" xr:uid="{C43F9D17-25A6-4220-A6B9-359D10986AFF}"/>
    <cellStyle name="Berechnung 3 5 2 2" xfId="10631" xr:uid="{BE7CAE24-1D9D-4C66-AAA5-A0D7140AF68B}"/>
    <cellStyle name="Berechnung 3 5 20" xfId="7092" xr:uid="{C5DBEEE0-D008-4F5C-85EE-5029B45A0D36}"/>
    <cellStyle name="Berechnung 3 5 20 2" xfId="14998" xr:uid="{6B5DAC15-F6AD-48D4-A71D-A48D5F8A137C}"/>
    <cellStyle name="Berechnung 3 5 21" xfId="7438" xr:uid="{F77B9B04-40F3-4A20-A089-E0A43B896558}"/>
    <cellStyle name="Berechnung 3 5 21 2" xfId="15344" xr:uid="{A3E50BB6-EDDF-4054-8C02-88408008B201}"/>
    <cellStyle name="Berechnung 3 5 22" xfId="7972" xr:uid="{4F665CBC-0F65-4AC7-AB4F-8B2ED8A14A0B}"/>
    <cellStyle name="Berechnung 3 5 22 2" xfId="15878" xr:uid="{E16D152B-673F-4500-B0B8-C43347338EAE}"/>
    <cellStyle name="Berechnung 3 5 23" xfId="8031" xr:uid="{C07C5416-383C-4304-B1E4-ACD072534686}"/>
    <cellStyle name="Berechnung 3 5 23 2" xfId="15937" xr:uid="{D1BB5EDD-401D-48CF-A964-C2D1B04BB98E}"/>
    <cellStyle name="Berechnung 3 5 24" xfId="8235" xr:uid="{4F018B7B-076B-41AC-926D-9B6664F56A06}"/>
    <cellStyle name="Berechnung 3 5 24 2" xfId="16141" xr:uid="{EAE11F51-F11A-441A-A3E6-6DE618AB8939}"/>
    <cellStyle name="Berechnung 3 5 25" xfId="8296" xr:uid="{8EB7162C-8386-4874-B282-6F5EFB50471E}"/>
    <cellStyle name="Berechnung 3 5 25 2" xfId="16202" xr:uid="{66040354-9DB6-4C60-8F8D-EE9351BD3F2F}"/>
    <cellStyle name="Berechnung 3 5 26" xfId="8680" xr:uid="{69D062AE-C2CF-4732-83F9-F3B30D216955}"/>
    <cellStyle name="Berechnung 3 5 26 2" xfId="16586" xr:uid="{450FC035-68AB-421F-AABF-98F330B4BFF1}"/>
    <cellStyle name="Berechnung 3 5 27" xfId="8758" xr:uid="{42B476AB-146A-4855-8AED-3207532FBE20}"/>
    <cellStyle name="Berechnung 3 5 27 2" xfId="16664" xr:uid="{7368402D-81D1-4E8E-9447-6AEE941ED3DD}"/>
    <cellStyle name="Berechnung 3 5 28" xfId="8842" xr:uid="{1D21A00E-926C-4576-A063-D30227431EB7}"/>
    <cellStyle name="Berechnung 3 5 28 2" xfId="16748" xr:uid="{B9325A01-547F-4BE5-A935-9F8909E69B26}"/>
    <cellStyle name="Berechnung 3 5 29" xfId="8926" xr:uid="{73485ED6-B71B-4EE1-864F-13A21AFEC3D5}"/>
    <cellStyle name="Berechnung 3 5 29 2" xfId="16832" xr:uid="{6B661028-F767-4075-8722-2D5B499B003B}"/>
    <cellStyle name="Berechnung 3 5 3" xfId="3377" xr:uid="{76C99A13-77A1-497D-AD8C-62C25558F02B}"/>
    <cellStyle name="Berechnung 3 5 3 2" xfId="11283" xr:uid="{72C694C0-1199-47E1-B14F-D0081486D2CD}"/>
    <cellStyle name="Berechnung 3 5 30" xfId="9609" xr:uid="{A640C8EF-6CA7-4CC0-A22C-8D4DEBB5FD07}"/>
    <cellStyle name="Berechnung 3 5 30 2" xfId="17515" xr:uid="{BAC5E570-C93B-4DBD-8A88-1947708620C3}"/>
    <cellStyle name="Berechnung 3 5 31" xfId="9790" xr:uid="{B9760D86-B3B5-4A05-BC2C-9705B484EF33}"/>
    <cellStyle name="Berechnung 3 5 31 2" xfId="17696" xr:uid="{C2EC94F1-A63F-4ACE-8BD0-CA93C2C00053}"/>
    <cellStyle name="Berechnung 3 5 32" xfId="9913" xr:uid="{23E320E2-4590-44D0-9100-6197D5BD6030}"/>
    <cellStyle name="Berechnung 3 5 32 2" xfId="17819" xr:uid="{0D343272-0C4E-4A3E-A8AE-AB9BDE895883}"/>
    <cellStyle name="Berechnung 3 5 33" xfId="10171" xr:uid="{F77C62FC-5870-4599-8FB2-5932815A43DD}"/>
    <cellStyle name="Berechnung 3 5 34" xfId="10296" xr:uid="{C638B294-45DF-49B3-AEEE-B6516039D813}"/>
    <cellStyle name="Berechnung 3 5 35" xfId="10465" xr:uid="{065E7B17-FAAA-4BA4-8D6F-DBDF7F7CB93A}"/>
    <cellStyle name="Berechnung 3 5 4" xfId="3523" xr:uid="{CC2EF22C-C29E-449A-AA08-5DCCAE583DD1}"/>
    <cellStyle name="Berechnung 3 5 4 2" xfId="11429" xr:uid="{893B6FAF-23C2-4DF7-BE06-1AFF32B4F70A}"/>
    <cellStyle name="Berechnung 3 5 5" xfId="3664" xr:uid="{9856EC62-341D-4F75-93F3-9D3D23D1D224}"/>
    <cellStyle name="Berechnung 3 5 5 2" xfId="11570" xr:uid="{B0331E28-613E-4462-A310-1624040B4E1F}"/>
    <cellStyle name="Berechnung 3 5 6" xfId="3760" xr:uid="{109F09B6-41B6-4D2B-B999-86820714A943}"/>
    <cellStyle name="Berechnung 3 5 6 2" xfId="11666" xr:uid="{A4E445F3-CF76-41B9-9633-8627B2E9F484}"/>
    <cellStyle name="Berechnung 3 5 7" xfId="3830" xr:uid="{80583544-7CB0-491D-B223-FBDA4B22C929}"/>
    <cellStyle name="Berechnung 3 5 7 2" xfId="11736" xr:uid="{CBD10B1B-6D09-4DA0-B08B-63FD75E9F666}"/>
    <cellStyle name="Berechnung 3 5 8" xfId="3793" xr:uid="{7F9DC3D4-EF63-4BE0-9239-6739734B1342}"/>
    <cellStyle name="Berechnung 3 5 8 2" xfId="11699" xr:uid="{C47B6115-E464-4DE6-A82A-102FC03768D5}"/>
    <cellStyle name="Berechnung 3 5 9" xfId="3859" xr:uid="{54517F7B-2B14-49DE-B8D5-54BC41C9798E}"/>
    <cellStyle name="Berechnung 3 5 9 2" xfId="11765" xr:uid="{379C292D-80AB-407C-BA16-D8F92CAD888C}"/>
    <cellStyle name="Berechnung 3 6" xfId="2585" xr:uid="{0EFC023F-FAE7-4052-A394-ABF5D8960F8E}"/>
    <cellStyle name="Berechnung 3 6 2" xfId="10491" xr:uid="{0A1D3ED7-0091-4E78-B20A-E85810F1191E}"/>
    <cellStyle name="Berechnung 3 7" xfId="2847" xr:uid="{157A42E2-78A3-4269-8D7A-FBF49C3B1155}"/>
    <cellStyle name="Berechnung 3 7 2" xfId="10753" xr:uid="{97B46F9C-5833-4E0A-9585-11F0FEA6232B}"/>
    <cellStyle name="Berechnung 3 8" xfId="8566" xr:uid="{46D6FE68-0AC5-4EE7-A702-AD0EB5FCFB01}"/>
    <cellStyle name="Berechnung 3 8 2" xfId="16472" xr:uid="{AA7FFB2C-929E-49AC-BF39-644804F7CA4C}"/>
    <cellStyle name="Berechnung 3 9" xfId="8582" xr:uid="{ABA38A78-D3A2-4F99-BAB7-283123452148}"/>
    <cellStyle name="Berechnung 3 9 2" xfId="16488" xr:uid="{9513885F-6738-4DE4-8F47-BDDBFBAC8070}"/>
    <cellStyle name="Berechnung 4" xfId="2409" xr:uid="{044A5A8B-B8C1-4AC0-A3F4-857816327887}"/>
    <cellStyle name="Berechnung 4 10" xfId="4131" xr:uid="{43FB370B-20BC-4EF2-8359-D5F889062420}"/>
    <cellStyle name="Berechnung 4 10 2" xfId="12037" xr:uid="{33B930A9-A249-4E06-A0FD-F3CD79701E40}"/>
    <cellStyle name="Berechnung 4 11" xfId="4962" xr:uid="{CB8C651B-C86D-46EC-94A4-8F071444261D}"/>
    <cellStyle name="Berechnung 4 11 2" xfId="12868" xr:uid="{D0A6F402-D319-4E7F-9C4B-C5F830820BD1}"/>
    <cellStyle name="Berechnung 4 12" xfId="4191" xr:uid="{5EDFB376-0568-412E-8695-267EF33A5F57}"/>
    <cellStyle name="Berechnung 4 12 2" xfId="12097" xr:uid="{487ACB8B-0A58-425D-ABEC-274BEC934196}"/>
    <cellStyle name="Berechnung 4 13" xfId="6679" xr:uid="{D3435882-244F-42FD-B710-5D7A6A319420}"/>
    <cellStyle name="Berechnung 4 13 2" xfId="14585" xr:uid="{98FDD90E-B89B-4D22-BAD8-A45F7EB3631F}"/>
    <cellStyle name="Berechnung 4 14" xfId="7026" xr:uid="{1226B509-AB25-4D15-B98E-5F6B0B1FE9B1}"/>
    <cellStyle name="Berechnung 4 14 2" xfId="14932" xr:uid="{F1E71E7F-4C23-4886-A5E8-5143A1F9CE8C}"/>
    <cellStyle name="Berechnung 4 15" xfId="7193" xr:uid="{69C0B3C1-F6D5-4C54-BA7E-E090E183C19E}"/>
    <cellStyle name="Berechnung 4 15 2" xfId="15099" xr:uid="{EC3D7E45-F1EA-4A3A-A710-ADC1588BE08E}"/>
    <cellStyle name="Berechnung 4 16" xfId="6623" xr:uid="{CEA2CF60-33A7-4C83-B4FE-4D5B497633FB}"/>
    <cellStyle name="Berechnung 4 16 2" xfId="14529" xr:uid="{0B913E06-FE52-4600-8E7A-B6EA6549AEEF}"/>
    <cellStyle name="Berechnung 4 17" xfId="6004" xr:uid="{9DBB5609-E6BE-4FC8-ABC1-8BA1872859F2}"/>
    <cellStyle name="Berechnung 4 17 2" xfId="13910" xr:uid="{92075585-1A49-4EB3-BAD6-27A26A99B576}"/>
    <cellStyle name="Berechnung 4 18" xfId="8589" xr:uid="{AFBE8995-C9EE-4F83-B1CE-939E25345E42}"/>
    <cellStyle name="Berechnung 4 18 2" xfId="16495" xr:uid="{DF44732B-9FA6-4422-8F56-3BD34ED3DCFC}"/>
    <cellStyle name="Berechnung 4 19" xfId="8496" xr:uid="{6495ED6B-EDEF-4402-812F-028F97796F01}"/>
    <cellStyle name="Berechnung 4 19 2" xfId="16402" xr:uid="{72FDD5F0-5CBB-46E8-A8A5-5B3A6303366F}"/>
    <cellStyle name="Berechnung 4 2" xfId="2597" xr:uid="{CFD3C30C-0757-44BB-8388-6A026BE39665}"/>
    <cellStyle name="Berechnung 4 2 2" xfId="10503" xr:uid="{517D2F1A-F0EC-437E-9746-F8866CC91304}"/>
    <cellStyle name="Berechnung 4 20" xfId="8530" xr:uid="{531631B4-A709-42EB-BE8F-85CBBE78C5F9}"/>
    <cellStyle name="Berechnung 4 20 2" xfId="16436" xr:uid="{872B99CD-4A62-46A6-8940-0A51284C7E80}"/>
    <cellStyle name="Berechnung 4 21" xfId="8602" xr:uid="{28D427C5-B3B0-45D5-B891-380F55933098}"/>
    <cellStyle name="Berechnung 4 21 2" xfId="16508" xr:uid="{41DAEB28-D2FB-450B-82F4-075223646C07}"/>
    <cellStyle name="Berechnung 4 22" xfId="9045" xr:uid="{1933E911-CE1C-48B3-B3B1-A5BC5003A8AF}"/>
    <cellStyle name="Berechnung 4 22 2" xfId="16951" xr:uid="{61566611-26CC-4E16-BD4D-D2629FEC202D}"/>
    <cellStyle name="Berechnung 4 23" xfId="8931" xr:uid="{43B5A216-4096-4558-979D-8092A7F27B2F}"/>
    <cellStyle name="Berechnung 4 23 2" xfId="16837" xr:uid="{F2A53BEC-3FBE-4B2F-B3B8-5D119CE0E41E}"/>
    <cellStyle name="Berechnung 4 24" xfId="9395" xr:uid="{3375FF7B-003E-4A4C-949C-A8B1F001B975}"/>
    <cellStyle name="Berechnung 4 24 2" xfId="17301" xr:uid="{0D384158-CE8F-4A54-A8C3-26E295661729}"/>
    <cellStyle name="Berechnung 4 25" xfId="10196" xr:uid="{535DDF32-A569-45C8-B0D0-82E958701685}"/>
    <cellStyle name="Berechnung 4 26" xfId="10335" xr:uid="{8413927F-2AA9-4357-AAC7-91554272337E}"/>
    <cellStyle name="Berechnung 4 3" xfId="3245" xr:uid="{28E70DAB-165B-4086-B6CB-607D49F9F3ED}"/>
    <cellStyle name="Berechnung 4 3 2" xfId="11151" xr:uid="{7FCDCC3A-0633-4B46-BA79-A98989E1D17B}"/>
    <cellStyle name="Berechnung 4 4" xfId="3133" xr:uid="{9CC4DEFE-EE25-4CD0-8012-C6D527595FC9}"/>
    <cellStyle name="Berechnung 4 4 2" xfId="11039" xr:uid="{620D3EF6-5090-40C6-B207-869DAFF4B16D}"/>
    <cellStyle name="Berechnung 4 5" xfId="3270" xr:uid="{1A6A90E1-356E-4A55-9A82-771FC6D69256}"/>
    <cellStyle name="Berechnung 4 5 2" xfId="11176" xr:uid="{C863C476-37CF-435E-8EF7-A1BA8DFF2424}"/>
    <cellStyle name="Berechnung 4 6" xfId="2823" xr:uid="{0EF7E4D6-E0DB-4CE8-AB3C-1EA04F19684F}"/>
    <cellStyle name="Berechnung 4 6 2" xfId="10729" xr:uid="{118C423A-CBFF-4274-8E66-B3B6EF98810E}"/>
    <cellStyle name="Berechnung 4 7" xfId="4397" xr:uid="{AF09D670-793C-46F6-8796-C9888DC16EA4}"/>
    <cellStyle name="Berechnung 4 7 2" xfId="12303" xr:uid="{34778356-0CE2-4E3F-BC6E-47017A606A10}"/>
    <cellStyle name="Berechnung 4 8" xfId="4109" xr:uid="{8C92C465-D676-44B2-A796-AE9C7A5D4F92}"/>
    <cellStyle name="Berechnung 4 8 2" xfId="12015" xr:uid="{D87E9316-2FAD-4BDE-A5AA-D92FBCC0C7FB}"/>
    <cellStyle name="Berechnung 4 9" xfId="4455" xr:uid="{DC856E6E-0B75-4706-93AF-AF53409E964A}"/>
    <cellStyle name="Berechnung 4 9 2" xfId="12361" xr:uid="{C75D5DAB-C610-4624-9AC9-A5180EE8EBF0}"/>
    <cellStyle name="Berechnung 5" xfId="2439" xr:uid="{48A413A5-78EC-47AB-A4ED-5163FA7607D6}"/>
    <cellStyle name="Berechnung 5 10" xfId="4422" xr:uid="{306A8276-0056-4771-B851-0581CEB96C90}"/>
    <cellStyle name="Berechnung 5 10 2" xfId="12328" xr:uid="{CB71330D-1EB4-4108-BEE0-F81F7FEAE620}"/>
    <cellStyle name="Berechnung 5 11" xfId="4952" xr:uid="{4DBCDBD3-053E-49A3-942A-C1B959B3C46C}"/>
    <cellStyle name="Berechnung 5 11 2" xfId="12858" xr:uid="{15FA4230-DA82-4748-8279-B124FC736B2A}"/>
    <cellStyle name="Berechnung 5 12" xfId="6706" xr:uid="{5E4BCDF3-8AC2-4D1D-945E-15BBA05B4FD3}"/>
    <cellStyle name="Berechnung 5 12 2" xfId="14612" xr:uid="{C5F5493A-539A-4A38-98D6-456B27FFDF69}"/>
    <cellStyle name="Berechnung 5 13" xfId="7734" xr:uid="{42E606F3-78B7-43BE-967E-524DBC79C0C3}"/>
    <cellStyle name="Berechnung 5 13 2" xfId="15640" xr:uid="{B897BE62-1A15-4378-8F13-73DCD4C0D505}"/>
    <cellStyle name="Berechnung 5 14" xfId="7693" xr:uid="{302F1710-5563-42D1-A19F-B547187CFFA1}"/>
    <cellStyle name="Berechnung 5 14 2" xfId="15599" xr:uid="{FD012FB4-169E-47F1-B561-9EA3D44BD436}"/>
    <cellStyle name="Berechnung 5 15" xfId="7419" xr:uid="{1298CF9D-5622-4CB8-8B94-E6B3AF5B25FD}"/>
    <cellStyle name="Berechnung 5 15 2" xfId="15325" xr:uid="{1761412F-7D97-42DA-BEB4-438F9C71FA42}"/>
    <cellStyle name="Berechnung 5 16" xfId="6210" xr:uid="{1E15CD63-D937-4139-A535-3F3C71377C2D}"/>
    <cellStyle name="Berechnung 5 16 2" xfId="14116" xr:uid="{D47A0872-1326-4C8B-8784-5EDC67FDC084}"/>
    <cellStyle name="Berechnung 5 17" xfId="8611" xr:uid="{CD419954-A06A-41B2-9571-191A3CD13619}"/>
    <cellStyle name="Berechnung 5 17 2" xfId="16517" xr:uid="{7A87468F-87AA-4A80-8C91-E7DAD78750A5}"/>
    <cellStyle name="Berechnung 5 18" xfId="8470" xr:uid="{46E02C53-260E-481B-8C6F-25AAFEA3EE3F}"/>
    <cellStyle name="Berechnung 5 18 2" xfId="16376" xr:uid="{7C0B265A-3031-4975-9CF6-F708F2CAAE78}"/>
    <cellStyle name="Berechnung 5 19" xfId="8563" xr:uid="{C802B716-D0CA-44FE-923C-A11445AE1111}"/>
    <cellStyle name="Berechnung 5 19 2" xfId="16469" xr:uid="{6267BC45-4739-4F31-A76E-68548F8736A0}"/>
    <cellStyle name="Berechnung 5 2" xfId="2623" xr:uid="{260148CE-6C48-4F39-8CC8-5E098E6D094B}"/>
    <cellStyle name="Berechnung 5 2 2" xfId="10529" xr:uid="{C0BFA9AC-DECF-4573-AEDC-CD76F2ACE54C}"/>
    <cellStyle name="Berechnung 5 20" xfId="8519" xr:uid="{96BE5EF5-C64F-4660-BC44-DC2FBC7FC76D}"/>
    <cellStyle name="Berechnung 5 20 2" xfId="16425" xr:uid="{30677FD3-762A-4B29-A200-89C0908A8276}"/>
    <cellStyle name="Berechnung 5 21" xfId="9478" xr:uid="{EB7FE767-0C35-44C5-B364-234B40A94A74}"/>
    <cellStyle name="Berechnung 5 21 2" xfId="17384" xr:uid="{4852BF06-91FA-4C9A-917E-DFACA7790428}"/>
    <cellStyle name="Berechnung 5 22" xfId="9281" xr:uid="{9D4DE8B6-D6A6-4E03-94DD-FB8652A79E96}"/>
    <cellStyle name="Berechnung 5 22 2" xfId="17187" xr:uid="{42F24499-7BFE-48D2-BE2F-9DEA78233DE8}"/>
    <cellStyle name="Berechnung 5 23" xfId="10065" xr:uid="{36C2A38D-D251-418D-9B02-102D9069DA3E}"/>
    <cellStyle name="Berechnung 5 24" xfId="10361" xr:uid="{9B5AFE14-C92A-42D7-8D3E-8EDBBA76B9E9}"/>
    <cellStyle name="Berechnung 5 3" xfId="3417" xr:uid="{65DD5AFE-95F4-4AFE-8197-449A4707687C}"/>
    <cellStyle name="Berechnung 5 3 2" xfId="11323" xr:uid="{14DCEA36-C469-4B3C-8700-9830A67A1372}"/>
    <cellStyle name="Berechnung 5 4" xfId="3639" xr:uid="{E5D600CF-C163-4C79-BD48-E3EA38367DFA}"/>
    <cellStyle name="Berechnung 5 4 2" xfId="11545" xr:uid="{9E838A25-2496-4337-A84E-FF9603CB9767}"/>
    <cellStyle name="Berechnung 5 5" xfId="3167" xr:uid="{70FFB9DC-BA05-44A4-B5AB-ADC19F0B42F7}"/>
    <cellStyle name="Berechnung 5 5 2" xfId="11073" xr:uid="{E8289E3D-1B8C-45A0-96BA-187F184B229B}"/>
    <cellStyle name="Berechnung 5 6" xfId="3877" xr:uid="{F169BB68-8681-4F1E-AE8E-97BC61D7796C}"/>
    <cellStyle name="Berechnung 5 6 2" xfId="11783" xr:uid="{6CD7B19B-EBD1-4EE9-B02A-5461302F0E90}"/>
    <cellStyle name="Berechnung 5 7" xfId="4426" xr:uid="{DC95DF90-F7B5-4904-BFBC-31165C9E2E17}"/>
    <cellStyle name="Berechnung 5 7 2" xfId="12332" xr:uid="{3FCB7DAC-93A4-434A-8B2E-69DC22FFDB4E}"/>
    <cellStyle name="Berechnung 5 8" xfId="4801" xr:uid="{26DD00D0-B19E-41F4-AAC2-F4EA384E353A}"/>
    <cellStyle name="Berechnung 5 8 2" xfId="12707" xr:uid="{FC01CBE8-EB39-4AFC-90C7-74179647FF3A}"/>
    <cellStyle name="Berechnung 5 9" xfId="4101" xr:uid="{0519139E-E092-4C34-AB18-FE1A15AEDF61}"/>
    <cellStyle name="Berechnung 5 9 2" xfId="12007" xr:uid="{2267689E-E36C-4B4F-8B67-982A42D11E9E}"/>
    <cellStyle name="Berechnung 6" xfId="2493" xr:uid="{DC74B082-736B-492C-BC1D-95CE70F486A0}"/>
    <cellStyle name="Berechnung 6 10" xfId="2926" xr:uid="{44208C55-8D4A-46B0-B650-2F62569C43C1}"/>
    <cellStyle name="Berechnung 6 10 2" xfId="10832" xr:uid="{37A6109D-44E1-4C01-A06D-41A6E4233FAF}"/>
    <cellStyle name="Berechnung 6 11" xfId="3989" xr:uid="{B544FF8E-449A-4E52-B694-A240DA389E2D}"/>
    <cellStyle name="Berechnung 6 11 2" xfId="11895" xr:uid="{E2DAE23E-4940-4C1B-A713-F48AC5FB855C}"/>
    <cellStyle name="Berechnung 6 12" xfId="4873" xr:uid="{9C8CA2D2-78C9-47DD-8A00-3D62A276773E}"/>
    <cellStyle name="Berechnung 6 12 2" xfId="12779" xr:uid="{994C9E8E-9BED-4318-BC80-9D5A7E792CDC}"/>
    <cellStyle name="Berechnung 6 13" xfId="4563" xr:uid="{290D9CEE-ADAC-4E0F-AA4F-23AE2261BAE3}"/>
    <cellStyle name="Berechnung 6 13 2" xfId="12469" xr:uid="{58955AD2-F632-4BF6-8AC4-FA3DD4C3CB28}"/>
    <cellStyle name="Berechnung 6 14" xfId="5011" xr:uid="{8663B24B-9242-4437-B409-1F853B5FC756}"/>
    <cellStyle name="Berechnung 6 14 2" xfId="12917" xr:uid="{F877D190-BB0C-40CC-984D-F34D0E768725}"/>
    <cellStyle name="Berechnung 6 15" xfId="5256" xr:uid="{95778662-2700-422B-836A-2014FEA1F959}"/>
    <cellStyle name="Berechnung 6 15 2" xfId="13162" xr:uid="{855D1C3D-7AAC-4020-AA76-5988CD8DC666}"/>
    <cellStyle name="Berechnung 6 16" xfId="4278" xr:uid="{438229C3-907C-4703-B863-07D954969717}"/>
    <cellStyle name="Berechnung 6 16 2" xfId="12184" xr:uid="{963630E9-33D2-4758-8CD9-D329F71FF9E5}"/>
    <cellStyle name="Berechnung 6 17" xfId="4467" xr:uid="{372D2616-AEDE-4382-B3B1-983BCABC286C}"/>
    <cellStyle name="Berechnung 6 17 2" xfId="12373" xr:uid="{19F82DA0-BB26-4743-885F-CAA73160E82E}"/>
    <cellStyle name="Berechnung 6 18" xfId="5612" xr:uid="{4A9AF27F-453F-4074-B3CC-62CD880E620E}"/>
    <cellStyle name="Berechnung 6 18 2" xfId="13518" xr:uid="{A2651820-D0B8-4781-A5C7-19A475E68059}"/>
    <cellStyle name="Berechnung 6 19" xfId="5735" xr:uid="{03B99E09-C571-4D32-BA88-2E5768E48F6E}"/>
    <cellStyle name="Berechnung 6 19 2" xfId="13641" xr:uid="{ABBDC0D1-FA14-4640-ABB1-0B486C905784}"/>
    <cellStyle name="Berechnung 6 2" xfId="2676" xr:uid="{8DEBD470-DAA5-40A6-B95C-53D49DA5B5ED}"/>
    <cellStyle name="Berechnung 6 2 2" xfId="10582" xr:uid="{8A522FE8-E90F-4008-AE3E-59971F9C3A6F}"/>
    <cellStyle name="Berechnung 6 20" xfId="5891" xr:uid="{278934E4-A92D-423D-B1DD-21FF004B8CB6}"/>
    <cellStyle name="Berechnung 6 20 2" xfId="13797" xr:uid="{5AB4B0B6-1E6E-48F1-B3A0-4EBB5BE920C4}"/>
    <cellStyle name="Berechnung 6 21" xfId="6275" xr:uid="{9B3E0733-75B4-4B72-929A-DA96BA1EC7CF}"/>
    <cellStyle name="Berechnung 6 21 2" xfId="14181" xr:uid="{0916D867-C483-496D-9F1C-C5B55C0FD059}"/>
    <cellStyle name="Berechnung 6 22" xfId="6521" xr:uid="{AF3E05D7-F098-49A6-9E0F-A907C78E188A}"/>
    <cellStyle name="Berechnung 6 22 2" xfId="14427" xr:uid="{4F568CA5-8F50-4EB0-98E1-7816BD7660AC}"/>
    <cellStyle name="Berechnung 6 23" xfId="6269" xr:uid="{15778F22-2DC6-4473-85B4-D08FF39DCEE0}"/>
    <cellStyle name="Berechnung 6 23 2" xfId="14175" xr:uid="{F6B1483A-AC12-4B6B-BDD6-055503E788D6}"/>
    <cellStyle name="Berechnung 6 24" xfId="6505" xr:uid="{527014B7-2BFB-45F0-9DC8-B8426BEB6C2B}"/>
    <cellStyle name="Berechnung 6 24 2" xfId="14411" xr:uid="{7610FAF6-DF3C-4CBC-AC6D-E4C84C1BB086}"/>
    <cellStyle name="Berechnung 6 25" xfId="7916" xr:uid="{3830B3F4-A0CE-4C7F-B2BC-C4CC3BC6E1C1}"/>
    <cellStyle name="Berechnung 6 25 2" xfId="15822" xr:uid="{ED711478-329D-4AAC-953F-34D7ED85ABF7}"/>
    <cellStyle name="Berechnung 6 26" xfId="7997" xr:uid="{3F35DFCC-8719-4FFC-814F-6DD7104D484A}"/>
    <cellStyle name="Berechnung 6 26 2" xfId="15903" xr:uid="{E936888E-12CC-49B6-8EA8-97BE44483461}"/>
    <cellStyle name="Berechnung 6 27" xfId="8156" xr:uid="{C8A6DB7B-EE58-4C7B-A714-83D68E8E820D}"/>
    <cellStyle name="Berechnung 6 27 2" xfId="16062" xr:uid="{18BFF062-2B41-4923-AFE2-0DBB6A825B3F}"/>
    <cellStyle name="Berechnung 6 28" xfId="6630" xr:uid="{F020991D-B658-47DE-9058-0B7D722EDBFE}"/>
    <cellStyle name="Berechnung 6 28 2" xfId="14536" xr:uid="{6F9C00A7-5182-4DDC-A7F3-76F5E1674AE7}"/>
    <cellStyle name="Berechnung 6 29" xfId="7332" xr:uid="{4DBA3055-DA2A-481C-8D6C-D6F6AEF6603C}"/>
    <cellStyle name="Berechnung 6 29 2" xfId="15238" xr:uid="{2DA939AB-7311-484E-B9B4-CEA0CAEE75DF}"/>
    <cellStyle name="Berechnung 6 3" xfId="3325" xr:uid="{6BA4388B-95D7-4635-ADD6-354282ADB6DF}"/>
    <cellStyle name="Berechnung 6 3 2" xfId="11231" xr:uid="{A1DDC3BF-C7C8-4325-9AFB-EF18CC6ED750}"/>
    <cellStyle name="Berechnung 6 30" xfId="8660" xr:uid="{C1528D7A-EDAC-4287-8E25-2DC185B4A1DB}"/>
    <cellStyle name="Berechnung 6 30 2" xfId="16566" xr:uid="{FD48A622-7CCB-45A5-A0A3-10796DAB27CF}"/>
    <cellStyle name="Berechnung 6 31" xfId="8706" xr:uid="{45092F59-D9B1-41F7-A14B-DB280A376607}"/>
    <cellStyle name="Berechnung 6 31 2" xfId="16612" xr:uid="{B0EFEC81-EC4B-4E9C-ACAA-E6E3A8A84026}"/>
    <cellStyle name="Berechnung 6 32" xfId="8790" xr:uid="{14FC6267-F290-44B7-A13D-18F9135A41BC}"/>
    <cellStyle name="Berechnung 6 32 2" xfId="16696" xr:uid="{EE309A27-A2F7-49D6-B6D9-A7C93453F27E}"/>
    <cellStyle name="Berechnung 6 33" xfId="8874" xr:uid="{544183A2-F540-47D5-BB92-6731D8BDABC5}"/>
    <cellStyle name="Berechnung 6 33 2" xfId="16780" xr:uid="{6A9FF370-2DD8-4F7D-9B35-3CD4C3529172}"/>
    <cellStyle name="Berechnung 6 34" xfId="8951" xr:uid="{E738E9A7-4A6B-4636-BEC0-68597991A59D}"/>
    <cellStyle name="Berechnung 6 34 2" xfId="16857" xr:uid="{808C7401-19D2-49AA-B590-96C70F02F218}"/>
    <cellStyle name="Berechnung 6 35" xfId="9169" xr:uid="{E9DF8901-623E-44EA-B0BD-EE5B172220F8}"/>
    <cellStyle name="Berechnung 6 35 2" xfId="17075" xr:uid="{5A49D361-4BD0-4F2E-9996-E0C088E394E6}"/>
    <cellStyle name="Berechnung 6 36" xfId="9158" xr:uid="{1C811ADE-BB0F-4E63-B881-33E709BEBE1A}"/>
    <cellStyle name="Berechnung 6 36 2" xfId="17064" xr:uid="{AC18DE97-862E-4CB5-B509-160C27F9A066}"/>
    <cellStyle name="Berechnung 6 37" xfId="9304" xr:uid="{1C89310E-8202-422E-A522-1146848D8BFD}"/>
    <cellStyle name="Berechnung 6 37 2" xfId="17210" xr:uid="{EAF3EF22-BA01-4A0A-9EE3-3927FCC12EFF}"/>
    <cellStyle name="Berechnung 6 38" xfId="9256" xr:uid="{8D2D3BEF-D9EE-4380-A5C3-804C57239B5D}"/>
    <cellStyle name="Berechnung 6 38 2" xfId="17162" xr:uid="{1C8CBA7D-6AAC-4851-979A-B8694BC60CFF}"/>
    <cellStyle name="Berechnung 6 39" xfId="10119" xr:uid="{C8CDB53A-377B-43E9-A648-1191EB94AC91}"/>
    <cellStyle name="Berechnung 6 4" xfId="3467" xr:uid="{74BED3D3-A483-45AB-B895-52560B71BBDC}"/>
    <cellStyle name="Berechnung 6 4 2" xfId="11373" xr:uid="{DD72DB5D-A36C-4DA9-9364-273D015A7EE7}"/>
    <cellStyle name="Berechnung 6 40" xfId="10244" xr:uid="{94C0F32D-B8AC-418E-9FF8-596C7DE95C93}"/>
    <cellStyle name="Berechnung 6 41" xfId="10414" xr:uid="{E1532F56-4D53-4EBF-B589-62C18F1CD663}"/>
    <cellStyle name="Berechnung 6 5" xfId="2976" xr:uid="{D7AE001A-7061-4FD5-9261-2FA31B278B03}"/>
    <cellStyle name="Berechnung 6 5 2" xfId="10882" xr:uid="{AC58FF01-5233-4945-AD0A-71F57FDBF606}"/>
    <cellStyle name="Berechnung 6 6" xfId="2956" xr:uid="{CCED1E0E-FDA7-43D8-A2FE-FCBFDE8C7FCD}"/>
    <cellStyle name="Berechnung 6 6 2" xfId="10862" xr:uid="{9A278E4C-3E59-4917-B59B-99CEFDB8F9E6}"/>
    <cellStyle name="Berechnung 6 7" xfId="3705" xr:uid="{58DC1C7B-C4EF-4E97-8E6E-45C66CFF93C6}"/>
    <cellStyle name="Berechnung 6 7 2" xfId="11611" xr:uid="{E411781E-0295-4211-B712-74A83C9B6EED}"/>
    <cellStyle name="Berechnung 6 8" xfId="3801" xr:uid="{CF28A8C0-F659-4531-B4C3-113717FC2AE3}"/>
    <cellStyle name="Berechnung 6 8 2" xfId="11707" xr:uid="{90EE9438-7CCB-47EB-8B78-CC68281B3372}"/>
    <cellStyle name="Berechnung 6 9" xfId="2996" xr:uid="{0883D98A-CB1C-4D47-856E-CCD63F478E38}"/>
    <cellStyle name="Berechnung 6 9 2" xfId="10902" xr:uid="{EBD94918-22A9-4A43-884D-181A316992A1}"/>
    <cellStyle name="Berechnung 7" xfId="3157" xr:uid="{FD9458C3-CB03-4A53-A6F0-588E7B143135}"/>
    <cellStyle name="Berechnung 7 2" xfId="11063" xr:uid="{8FD90978-56F3-4438-9B25-AD084220767D}"/>
    <cellStyle name="Berechnung 8" xfId="9160" xr:uid="{B04B4456-F783-4F51-B33E-2C1A7B2A441A}"/>
    <cellStyle name="Berechnung 8 2" xfId="17066" xr:uid="{309540A8-0113-4B7B-8350-9A890BA8C240}"/>
    <cellStyle name="Berechnung 9" xfId="10307" xr:uid="{EF0ED565-E8F9-472A-855D-1AEBFA604B28}"/>
    <cellStyle name="Calculation" xfId="254" xr:uid="{00000000-0005-0000-0000-00006B010000}"/>
    <cellStyle name="Calculation 2" xfId="2410" xr:uid="{2CD7D73F-8D2E-4519-A724-5607EB60ACFE}"/>
    <cellStyle name="Calculation 2 10" xfId="4100" xr:uid="{0E4A5C63-2955-425C-91F6-87029F8E6EEE}"/>
    <cellStyle name="Calculation 2 10 2" xfId="12006" xr:uid="{201C3BE9-A0F0-4188-815A-6371D43A6723}"/>
    <cellStyle name="Calculation 2 11" xfId="4964" xr:uid="{53B41FA3-472E-4565-A44B-6641960EE0F4}"/>
    <cellStyle name="Calculation 2 11 2" xfId="12870" xr:uid="{AA35676D-1250-4B10-B241-8D7F061FFAA4}"/>
    <cellStyle name="Calculation 2 12" xfId="4197" xr:uid="{5F249C61-000C-40C9-92EC-F0076C892DE7}"/>
    <cellStyle name="Calculation 2 12 2" xfId="12103" xr:uid="{E337FFC9-0E51-418C-A646-C71D0462F0B3}"/>
    <cellStyle name="Calculation 2 13" xfId="6680" xr:uid="{6B407309-2A5A-47CE-B0F6-2657E4669235}"/>
    <cellStyle name="Calculation 2 13 2" xfId="14586" xr:uid="{7BBDF924-994E-4DDB-9831-BE8ED61CAF82}"/>
    <cellStyle name="Calculation 2 14" xfId="7684" xr:uid="{283F008D-37E8-46E7-A615-BFEF8EDA81D7}"/>
    <cellStyle name="Calculation 2 14 2" xfId="15590" xr:uid="{AAB8F537-AFAD-4DFE-8A7B-CE126F12C2B4}"/>
    <cellStyle name="Calculation 2 15" xfId="7195" xr:uid="{13868921-1EF8-4BFD-91F3-C38C617973B0}"/>
    <cellStyle name="Calculation 2 15 2" xfId="15101" xr:uid="{A9C85739-664D-4336-BC21-489D4EA0B8AB}"/>
    <cellStyle name="Calculation 2 16" xfId="6638" xr:uid="{E2E22B27-9B6D-4951-B8EF-2B2A6C5E7673}"/>
    <cellStyle name="Calculation 2 16 2" xfId="14544" xr:uid="{4DB0833B-7D54-46E6-A49B-649C6913A1EE}"/>
    <cellStyle name="Calculation 2 17" xfId="7293" xr:uid="{80B45876-D665-4128-9AD2-A510CB279EA2}"/>
    <cellStyle name="Calculation 2 17 2" xfId="15199" xr:uid="{9E954149-D63C-4D97-A3BD-2BB33816CA59}"/>
    <cellStyle name="Calculation 2 18" xfId="8590" xr:uid="{34D7D57D-E006-478C-9FE7-89740C4E0458}"/>
    <cellStyle name="Calculation 2 18 2" xfId="16496" xr:uid="{5CCC867A-E6EE-4F9D-B450-D85110927232}"/>
    <cellStyle name="Calculation 2 19" xfId="8495" xr:uid="{07AC7E22-78B2-412B-BDA3-781A5081D8FD}"/>
    <cellStyle name="Calculation 2 19 2" xfId="16401" xr:uid="{D502C6C8-8AC0-4524-B102-18FD5EC60509}"/>
    <cellStyle name="Calculation 2 2" xfId="2598" xr:uid="{C6A8F890-476C-44BF-9AC6-529CE9ECD8A4}"/>
    <cellStyle name="Calculation 2 2 2" xfId="10504" xr:uid="{C7B5138F-695D-4F28-9104-D60D7EE0C31C}"/>
    <cellStyle name="Calculation 2 20" xfId="8531" xr:uid="{F0381023-D37F-4F1A-9F70-726B4CEBAB0B}"/>
    <cellStyle name="Calculation 2 20 2" xfId="16437" xr:uid="{6079194D-E8A7-4D7C-8478-D4BF0F305B5D}"/>
    <cellStyle name="Calculation 2 21" xfId="8606" xr:uid="{AA9C9824-D4C7-4071-81E0-CDF98794487C}"/>
    <cellStyle name="Calculation 2 21 2" xfId="16512" xr:uid="{387B181A-87CD-4CA3-ABA5-38F8FB83DDC8}"/>
    <cellStyle name="Calculation 2 22" xfId="9046" xr:uid="{D26DAA02-F8D9-42EB-939A-EA3E5AE68CC6}"/>
    <cellStyle name="Calculation 2 22 2" xfId="16952" xr:uid="{A0A65DEC-B618-4F5E-92F5-0DD47AF0DC51}"/>
    <cellStyle name="Calculation 2 23" xfId="9079" xr:uid="{24841925-7A2C-40F1-89F6-649D522BF5CC}"/>
    <cellStyle name="Calculation 2 23 2" xfId="16985" xr:uid="{8327F8B5-0D94-4AD7-8FD4-C227B719B09A}"/>
    <cellStyle name="Calculation 2 24" xfId="9397" xr:uid="{5010559F-228D-477B-AECD-865507C53A61}"/>
    <cellStyle name="Calculation 2 24 2" xfId="17303" xr:uid="{AF0D82F4-C161-4670-9830-036E32DA89C4}"/>
    <cellStyle name="Calculation 2 25" xfId="10197" xr:uid="{062E1E3F-F518-4FEF-B725-13D1E2F21BBE}"/>
    <cellStyle name="Calculation 2 26" xfId="10336" xr:uid="{B12BD998-9A4D-46A5-A362-0A4BBCA5F6B4}"/>
    <cellStyle name="Calculation 2 3" xfId="3246" xr:uid="{0A4F6B1B-0EAE-4E34-87D2-397AEFAC8AD9}"/>
    <cellStyle name="Calculation 2 3 2" xfId="11152" xr:uid="{03925144-EA56-4D57-A72F-5FCC1C31B197}"/>
    <cellStyle name="Calculation 2 4" xfId="2758" xr:uid="{2189109D-896A-4522-9B91-7A9B5286B2E6}"/>
    <cellStyle name="Calculation 2 4 2" xfId="10664" xr:uid="{6374301B-FA3E-4CCC-B303-715363C1E5CC}"/>
    <cellStyle name="Calculation 2 5" xfId="2787" xr:uid="{774C2566-BB30-41BB-8908-0CEB60577204}"/>
    <cellStyle name="Calculation 2 5 2" xfId="10693" xr:uid="{0426FD8C-4718-4C6C-AC80-BDA40480A581}"/>
    <cellStyle name="Calculation 2 6" xfId="3109" xr:uid="{62B780A5-6AE9-43E1-83A0-0F16C1E64351}"/>
    <cellStyle name="Calculation 2 6 2" xfId="11015" xr:uid="{42F8299A-2016-4163-91C9-04A10F2FCAF1}"/>
    <cellStyle name="Calculation 2 7" xfId="4398" xr:uid="{AA795D30-DB50-4BA0-AB9E-1A724308D79C}"/>
    <cellStyle name="Calculation 2 7 2" xfId="12304" xr:uid="{BAC04265-A984-4887-90A4-120F9296747E}"/>
    <cellStyle name="Calculation 2 8" xfId="4110" xr:uid="{FD253134-3B19-4A92-8418-E6B5488B952E}"/>
    <cellStyle name="Calculation 2 8 2" xfId="12016" xr:uid="{A72B9408-7071-4C21-9A19-78A60F2286C5}"/>
    <cellStyle name="Calculation 2 9" xfId="4458" xr:uid="{BA53FA59-3E20-4BBA-980E-F3164B82227C}"/>
    <cellStyle name="Calculation 2 9 2" xfId="12364" xr:uid="{CF281CCD-A278-4209-9BFD-14FF9B5A6AAA}"/>
    <cellStyle name="Calculation 3" xfId="2445" xr:uid="{9F80DE7D-CF2B-4045-905D-13618DF0C5A0}"/>
    <cellStyle name="Calculation 3 10" xfId="5636" xr:uid="{625D51E3-2B61-4890-9F26-2BE67131B4F9}"/>
    <cellStyle name="Calculation 3 10 2" xfId="13542" xr:uid="{0CFE4895-C3FD-42F9-BD9E-40B40B6BD34D}"/>
    <cellStyle name="Calculation 3 11" xfId="5036" xr:uid="{6382D00D-512C-4C04-B482-B69884B7CD9C}"/>
    <cellStyle name="Calculation 3 11 2" xfId="12942" xr:uid="{711156F5-61BE-4552-A97F-95D30DE4C08B}"/>
    <cellStyle name="Calculation 3 12" xfId="6712" xr:uid="{712A47A7-2956-4CD8-A099-F960C7B96663}"/>
    <cellStyle name="Calculation 3 12 2" xfId="14618" xr:uid="{6E1D9506-A559-42C9-93CD-BC0E7A94AAA1}"/>
    <cellStyle name="Calculation 3 13" xfId="7083" xr:uid="{0D8AA1E0-BE5E-4B5D-B334-B45996974CC5}"/>
    <cellStyle name="Calculation 3 13 2" xfId="14989" xr:uid="{5028FA98-735C-4A23-B1F8-BB312021481E}"/>
    <cellStyle name="Calculation 3 14" xfId="7800" xr:uid="{7B500C38-19A4-413F-A205-170FE8FC2ECC}"/>
    <cellStyle name="Calculation 3 14 2" xfId="15706" xr:uid="{45CD9542-B3BA-45E7-84F0-E6C0F04D5633}"/>
    <cellStyle name="Calculation 3 15" xfId="7481" xr:uid="{6BAF7E41-1244-4D35-8C72-9DB3D5103B54}"/>
    <cellStyle name="Calculation 3 15 2" xfId="15387" xr:uid="{09991AC0-9CA9-4A97-8DAE-0E18AF36E7FD}"/>
    <cellStyle name="Calculation 3 16" xfId="6216" xr:uid="{A8783CE9-ECCD-4927-BBEF-9BF68A1076FA}"/>
    <cellStyle name="Calculation 3 16 2" xfId="14122" xr:uid="{D1E85FA4-0789-4A43-A5F4-7BA8CFDF1199}"/>
    <cellStyle name="Calculation 3 17" xfId="8615" xr:uid="{111F4E81-302D-4404-A261-6EB80AF34A19}"/>
    <cellStyle name="Calculation 3 17 2" xfId="16521" xr:uid="{69653CDD-54D3-426F-80EE-915A8E1408F4}"/>
    <cellStyle name="Calculation 3 18" xfId="8467" xr:uid="{86AEB0BE-BD6F-4355-9512-1EFAF3D34018}"/>
    <cellStyle name="Calculation 3 18 2" xfId="16373" xr:uid="{AF588C5C-05BA-4893-BC95-A395A33C7FBB}"/>
    <cellStyle name="Calculation 3 19" xfId="8505" xr:uid="{BCB509ED-0FF9-456A-8B0D-60278A0CE29E}"/>
    <cellStyle name="Calculation 3 19 2" xfId="16411" xr:uid="{28441776-3634-49A8-924B-8378A2C02CC2}"/>
    <cellStyle name="Calculation 3 2" xfId="2629" xr:uid="{0192C1B7-B49E-4F2D-B44E-4D03D1B2E61C}"/>
    <cellStyle name="Calculation 3 2 2" xfId="10535" xr:uid="{6F32C46F-4388-4FD6-93D7-63997A956219}"/>
    <cellStyle name="Calculation 3 20" xfId="8517" xr:uid="{87E3A757-25CB-428D-938F-894A22F3F03C}"/>
    <cellStyle name="Calculation 3 20 2" xfId="16423" xr:uid="{BD0800E6-35E5-4B05-96AF-21417CE23C0E}"/>
    <cellStyle name="Calculation 3 21" xfId="9483" xr:uid="{92DE45A5-FF81-4BBA-9BDC-C0DB73061557}"/>
    <cellStyle name="Calculation 3 21 2" xfId="17389" xr:uid="{9E6D142D-8C8F-4291-A325-DA2AFB150E05}"/>
    <cellStyle name="Calculation 3 22" xfId="9081" xr:uid="{242677C9-2FDA-4E34-B312-BFEBF1216723}"/>
    <cellStyle name="Calculation 3 22 2" xfId="16987" xr:uid="{9980EA57-DFD6-4961-BDAD-1BFEF53DDAF7}"/>
    <cellStyle name="Calculation 3 23" xfId="10071" xr:uid="{0D2DDEC8-13E9-41A6-8047-38710FD0272F}"/>
    <cellStyle name="Calculation 3 24" xfId="10367" xr:uid="{993816FA-1CED-4CBA-8A44-5FC78365D379}"/>
    <cellStyle name="Calculation 3 3" xfId="3422" xr:uid="{E9B2B068-716A-4B05-9D8A-04B7F0D20383}"/>
    <cellStyle name="Calculation 3 3 2" xfId="11328" xr:uid="{494D8394-81A7-430C-BA82-2248646B9B98}"/>
    <cellStyle name="Calculation 3 4" xfId="2778" xr:uid="{60C492AB-F541-4B6D-898A-964C0093BE97}"/>
    <cellStyle name="Calculation 3 4 2" xfId="10684" xr:uid="{859A8E0A-D34C-43C6-8DEE-09024C88E9F3}"/>
    <cellStyle name="Calculation 3 5" xfId="2771" xr:uid="{2714F08C-FE46-4861-8AC0-D40D1790D93D}"/>
    <cellStyle name="Calculation 3 5 2" xfId="10677" xr:uid="{468D3978-0620-4874-A7C2-06E10ACE4A32}"/>
    <cellStyle name="Calculation 3 6" xfId="3915" xr:uid="{F266FA18-CA8B-4344-A752-EBF46824BF1D}"/>
    <cellStyle name="Calculation 3 6 2" xfId="11821" xr:uid="{65B69F8A-849C-4F59-AB8C-98FA2172BC0A}"/>
    <cellStyle name="Calculation 3 7" xfId="4431" xr:uid="{78828FD7-A5FD-4B7F-9CB1-578FEC063DDA}"/>
    <cellStyle name="Calculation 3 7 2" xfId="12337" xr:uid="{125E6226-69B9-4501-9705-FAE179F31DAF}"/>
    <cellStyle name="Calculation 3 8" xfId="4847" xr:uid="{405646FA-E291-49C4-B037-582CB3C09197}"/>
    <cellStyle name="Calculation 3 8 2" xfId="12753" xr:uid="{8CFC62B2-23EA-4498-B826-39C3E5E15EC8}"/>
    <cellStyle name="Calculation 3 9" xfId="4180" xr:uid="{B241429D-0CE8-4E80-85A0-1681B74DC52F}"/>
    <cellStyle name="Calculation 3 9 2" xfId="12086" xr:uid="{4C84A597-6759-4BD1-B9F8-A8A24F26E2C0}"/>
    <cellStyle name="Calculation 4" xfId="2492" xr:uid="{56F1D585-D853-443B-8B2A-ABDFBB27CF54}"/>
    <cellStyle name="Calculation 4 10" xfId="2925" xr:uid="{52F524E0-E33F-42A0-8429-21FDEF10669F}"/>
    <cellStyle name="Calculation 4 10 2" xfId="10831" xr:uid="{B41A8F05-7EED-4C74-869B-6BF4429B1F58}"/>
    <cellStyle name="Calculation 4 11" xfId="3988" xr:uid="{1FBBC7F6-58A4-4947-8BD8-F2DE927DED45}"/>
    <cellStyle name="Calculation 4 11 2" xfId="11894" xr:uid="{D7E430D3-E184-4D7E-8A54-68A8523A37B6}"/>
    <cellStyle name="Calculation 4 12" xfId="4872" xr:uid="{60A09E4E-BBAD-44AF-83F4-94AC7939F2B7}"/>
    <cellStyle name="Calculation 4 12 2" xfId="12778" xr:uid="{7C0AF073-4C9B-4F96-80DF-477767C36CBE}"/>
    <cellStyle name="Calculation 4 13" xfId="4562" xr:uid="{1A32799E-07EE-4116-BF0D-1298ADBE1ECA}"/>
    <cellStyle name="Calculation 4 13 2" xfId="12468" xr:uid="{32695715-D0C8-408C-AB07-4A75F9AB61A0}"/>
    <cellStyle name="Calculation 4 14" xfId="5093" xr:uid="{A9DFCDE0-6F3D-4D8C-9286-A38798B90016}"/>
    <cellStyle name="Calculation 4 14 2" xfId="12999" xr:uid="{9F185346-02B7-422F-921B-BD1DE7CD77E2}"/>
    <cellStyle name="Calculation 4 15" xfId="5255" xr:uid="{518A07D2-E517-4C54-8637-100131236949}"/>
    <cellStyle name="Calculation 4 15 2" xfId="13161" xr:uid="{DF838DE3-7A96-473F-9844-30169CF948A4}"/>
    <cellStyle name="Calculation 4 16" xfId="5323" xr:uid="{47E38B08-D252-44A7-B229-A53EDCA43429}"/>
    <cellStyle name="Calculation 4 16 2" xfId="13229" xr:uid="{37DD7D11-3507-4E01-9D97-B6049DF82D98}"/>
    <cellStyle name="Calculation 4 17" xfId="5455" xr:uid="{F6C0D9B3-720D-4977-9A00-7686586D723C}"/>
    <cellStyle name="Calculation 4 17 2" xfId="13361" xr:uid="{59E78325-B562-4DE9-9F11-B44EFA4AA270}"/>
    <cellStyle name="Calculation 4 18" xfId="5642" xr:uid="{912984A9-259F-4FF8-9483-813FE62BF7ED}"/>
    <cellStyle name="Calculation 4 18 2" xfId="13548" xr:uid="{A2B53A5A-9BB1-4B80-A002-032D312EEADB}"/>
    <cellStyle name="Calculation 4 19" xfId="5734" xr:uid="{4CFE28E7-64C0-4C32-90B2-5B289C5A4BF0}"/>
    <cellStyle name="Calculation 4 19 2" xfId="13640" xr:uid="{B3DEAFA5-9D9C-4A61-B62F-7678CB55E538}"/>
    <cellStyle name="Calculation 4 2" xfId="2675" xr:uid="{80A4C55E-09F3-45E8-8D66-CE52B2745BB7}"/>
    <cellStyle name="Calculation 4 2 2" xfId="10581" xr:uid="{7B78C616-B4ED-4F09-89B3-9931E762CF73}"/>
    <cellStyle name="Calculation 4 20" xfId="5890" xr:uid="{74EDED4D-DCD0-4EC9-8F0E-3D2700CEEFC4}"/>
    <cellStyle name="Calculation 4 20 2" xfId="13796" xr:uid="{557CF102-04B5-485F-A123-303166F28238}"/>
    <cellStyle name="Calculation 4 21" xfId="6886" xr:uid="{8A5BDBFC-6CA8-40BB-BA4C-C8A159A548E8}"/>
    <cellStyle name="Calculation 4 21 2" xfId="14792" xr:uid="{1B323114-9482-464D-A0BE-79E515495890}"/>
    <cellStyle name="Calculation 4 22" xfId="7176" xr:uid="{470D2DD0-223D-4476-BBD6-FF666DE35066}"/>
    <cellStyle name="Calculation 4 22 2" xfId="15082" xr:uid="{CC7F61BE-9549-4E2F-AA11-CA07FC7FB1B5}"/>
    <cellStyle name="Calculation 4 23" xfId="6266" xr:uid="{80B626DA-4926-4932-831A-D5DBB73F6051}"/>
    <cellStyle name="Calculation 4 23 2" xfId="14172" xr:uid="{E23BCC96-559C-46F1-8C99-963400F6894D}"/>
    <cellStyle name="Calculation 4 24" xfId="6435" xr:uid="{14BAA030-752C-411B-B2FA-6346D547823A}"/>
    <cellStyle name="Calculation 4 24 2" xfId="14341" xr:uid="{2B8C4312-7F8C-46FE-AD97-0C9EA19E9CE7}"/>
    <cellStyle name="Calculation 4 25" xfId="7915" xr:uid="{06D6D83D-FE53-45E7-B9FF-85AE237FB062}"/>
    <cellStyle name="Calculation 4 25 2" xfId="15821" xr:uid="{52794EEC-FCC5-4B26-AC09-1EA4BD4DB256}"/>
    <cellStyle name="Calculation 4 26" xfId="7996" xr:uid="{CCCCAEDA-2157-4ED0-B94C-7896F6A43EB7}"/>
    <cellStyle name="Calculation 4 26 2" xfId="15902" xr:uid="{6921589D-2548-4391-82F9-7F2E7503D75E}"/>
    <cellStyle name="Calculation 4 27" xfId="8161" xr:uid="{98F76E61-6755-4403-8FDB-89E03BAEEA64}"/>
    <cellStyle name="Calculation 4 27 2" xfId="16067" xr:uid="{C22E44FC-CE6F-41E4-B390-6E07F78DA36A}"/>
    <cellStyle name="Calculation 4 28" xfId="6624" xr:uid="{3D40B2D6-97B7-4B47-B5E5-C749FC51FEA4}"/>
    <cellStyle name="Calculation 4 28 2" xfId="14530" xr:uid="{0AF7D260-AA33-4006-8F06-99F666C87DEE}"/>
    <cellStyle name="Calculation 4 29" xfId="7224" xr:uid="{20DA198A-AFF6-439A-AE30-3E79870714DD}"/>
    <cellStyle name="Calculation 4 29 2" xfId="15130" xr:uid="{2D4F49B3-5CD2-45E0-B7B2-D6BCE7577595}"/>
    <cellStyle name="Calculation 4 3" xfId="3324" xr:uid="{75399960-A83B-4FF3-BE56-D9E31E374E70}"/>
    <cellStyle name="Calculation 4 3 2" xfId="11230" xr:uid="{FB310D23-35BA-4E0D-8428-9AA130C7931E}"/>
    <cellStyle name="Calculation 4 30" xfId="8659" xr:uid="{D3C0C2C2-66FA-4E8E-BCE6-87B63A29A6CE}"/>
    <cellStyle name="Calculation 4 30 2" xfId="16565" xr:uid="{3CAA6F2A-F77D-4F93-A06E-066E30B0E7BA}"/>
    <cellStyle name="Calculation 4 31" xfId="8705" xr:uid="{E47E17CC-6D1B-408E-AF77-0366A5E4D56D}"/>
    <cellStyle name="Calculation 4 31 2" xfId="16611" xr:uid="{853AF8F8-1DAE-4A99-BA63-F38F3878B771}"/>
    <cellStyle name="Calculation 4 32" xfId="8789" xr:uid="{5D4E53D3-80C5-4F57-AEBB-2EA9187A5878}"/>
    <cellStyle name="Calculation 4 32 2" xfId="16695" xr:uid="{FAD12706-7BDE-41E2-B09C-F9CB3D257FEB}"/>
    <cellStyle name="Calculation 4 33" xfId="8873" xr:uid="{42533D13-38E5-46A8-9E64-5F7D1FAD2ACA}"/>
    <cellStyle name="Calculation 4 33 2" xfId="16779" xr:uid="{43363C8A-4072-4BFA-9892-816792533D67}"/>
    <cellStyle name="Calculation 4 34" xfId="8952" xr:uid="{972C244C-EE33-4DB0-8CDC-D781299B30CB}"/>
    <cellStyle name="Calculation 4 34 2" xfId="16858" xr:uid="{18A00CD5-4161-4F47-88F8-1A11C6C2F70D}"/>
    <cellStyle name="Calculation 4 35" xfId="9332" xr:uid="{24047A34-6186-45AD-8EB0-69CE8AB31C3E}"/>
    <cellStyle name="Calculation 4 35 2" xfId="17238" xr:uid="{1F7B92FD-04C0-4895-AE2A-941B164C4BB9}"/>
    <cellStyle name="Calculation 4 36" xfId="9148" xr:uid="{B426FB63-84DE-455F-8BE6-B9DE71ED1688}"/>
    <cellStyle name="Calculation 4 36 2" xfId="17054" xr:uid="{4574EF2C-951F-4834-8065-F66E920A1355}"/>
    <cellStyle name="Calculation 4 37" xfId="9301" xr:uid="{7E82EC3F-B622-463F-864F-8AD674671194}"/>
    <cellStyle name="Calculation 4 37 2" xfId="17207" xr:uid="{90872BE5-96FB-4402-AA2D-8F87E6417B60}"/>
    <cellStyle name="Calculation 4 38" xfId="9246" xr:uid="{B9DAD566-C4B6-4DAD-BAAE-8088AC254C02}"/>
    <cellStyle name="Calculation 4 38 2" xfId="17152" xr:uid="{6AB1AB9D-5DD0-4E66-B268-69C7C8B3B90A}"/>
    <cellStyle name="Calculation 4 39" xfId="10118" xr:uid="{2909C187-36B9-40C5-8554-7365EDA25753}"/>
    <cellStyle name="Calculation 4 4" xfId="3466" xr:uid="{F11BD9EF-F910-40EB-BD67-B07B203A8D1D}"/>
    <cellStyle name="Calculation 4 4 2" xfId="11372" xr:uid="{4F785FE8-B319-453A-9951-6617060CAE4D}"/>
    <cellStyle name="Calculation 4 40" xfId="10243" xr:uid="{AD299760-2EEC-402C-A706-1ACD0833195B}"/>
    <cellStyle name="Calculation 4 41" xfId="10413" xr:uid="{57B61911-D843-4104-B7BE-D817A626926C}"/>
    <cellStyle name="Calculation 4 5" xfId="3267" xr:uid="{1657F7E7-78C6-427B-A1A9-54044C6AD0AE}"/>
    <cellStyle name="Calculation 4 5 2" xfId="11173" xr:uid="{C6487072-2E3F-44B5-9A66-C0660772CEED}"/>
    <cellStyle name="Calculation 4 6" xfId="2954" xr:uid="{13E5238D-F9AE-447B-8DC1-690435909ACD}"/>
    <cellStyle name="Calculation 4 6 2" xfId="10860" xr:uid="{4F2BAC69-A553-4B5A-9711-F0855C43A1EF}"/>
    <cellStyle name="Calculation 4 7" xfId="3704" xr:uid="{2E7F3CFF-EA1A-42FB-BDEE-C507A22F85A6}"/>
    <cellStyle name="Calculation 4 7 2" xfId="11610" xr:uid="{31257FF3-251E-4215-A17A-4AFBAF65EFB1}"/>
    <cellStyle name="Calculation 4 8" xfId="3800" xr:uid="{CB26583B-0299-4763-BF7B-3C18C902ACF8}"/>
    <cellStyle name="Calculation 4 8 2" xfId="11706" xr:uid="{91762804-D7F5-4486-B33D-0DC48D6ADF5E}"/>
    <cellStyle name="Calculation 4 9" xfId="2992" xr:uid="{701CB7E9-8A92-4FDB-B646-862666C67745}"/>
    <cellStyle name="Calculation 4 9 2" xfId="10898" xr:uid="{41C399F9-8554-4F1D-A12A-0503C7935377}"/>
    <cellStyle name="Calculation 5" xfId="3118" xr:uid="{2A98A54B-3FF1-456A-ACE7-D7373C362E71}"/>
    <cellStyle name="Calculation 5 2" xfId="11024" xr:uid="{31D5C2B4-31B5-4067-A7D5-97FC2C7A6FF2}"/>
    <cellStyle name="Calculation 6" xfId="9159" xr:uid="{7C8CF038-0543-409C-86BC-72B803F5A152}"/>
    <cellStyle name="Calculation 6 2" xfId="17065" xr:uid="{C201E08C-30EA-48C8-907A-4D2B5B0CAE07}"/>
    <cellStyle name="Calculation 7" xfId="10308" xr:uid="{DEBA6321-CC64-4B2C-8DC2-2401A3852D36}"/>
    <cellStyle name="Check Cell" xfId="255" xr:uid="{00000000-0005-0000-0000-00006C010000}"/>
    <cellStyle name="Comma 2" xfId="2271" xr:uid="{00000000-0005-0000-0000-00006D010000}"/>
    <cellStyle name="Comma 4" xfId="2272" xr:uid="{00000000-0005-0000-0000-00006E010000}"/>
    <cellStyle name="Currency 2" xfId="2273" xr:uid="{00000000-0005-0000-0000-00006F010000}"/>
    <cellStyle name="Currency 3" xfId="2274" xr:uid="{00000000-0005-0000-0000-000070010000}"/>
    <cellStyle name="Currency 4" xfId="2275" xr:uid="{00000000-0005-0000-0000-000071010000}"/>
    <cellStyle name="Currency 5" xfId="2276" xr:uid="{00000000-0005-0000-0000-000072010000}"/>
    <cellStyle name="d" xfId="2179" xr:uid="{00000000-0005-0000-0000-000073010000}"/>
    <cellStyle name="Dezimal 2" xfId="2277" xr:uid="{00000000-0005-0000-0000-000074010000}"/>
    <cellStyle name="Dezimal 2 2" xfId="2278" xr:uid="{00000000-0005-0000-0000-000075010000}"/>
    <cellStyle name="Dezimal 2 2 2" xfId="2330" xr:uid="{00000000-0005-0000-0000-000076010000}"/>
    <cellStyle name="Dezimal 2 2 2 2" xfId="2453" xr:uid="{83A8D514-DD9D-4BD9-BF37-3E984B550118}"/>
    <cellStyle name="Dezimal 2 2 2 2 10" xfId="10375" xr:uid="{AFD35172-4B52-4DCD-B559-10AB14B57AD2}"/>
    <cellStyle name="Dezimal 2 2 2 2 2" xfId="2569" xr:uid="{E5972FAA-7786-41E5-9AEC-535772B11529}"/>
    <cellStyle name="Dezimal 2 2 2 2 2 2" xfId="2738" xr:uid="{EA19D856-738C-4E71-B1AB-68808A51EC17}"/>
    <cellStyle name="Dezimal 2 2 2 2 2 2 2" xfId="10644" xr:uid="{8D7C7DED-1815-4AFA-B0BD-4C6762191149}"/>
    <cellStyle name="Dezimal 2 2 2 2 2 3" xfId="3392" xr:uid="{EE1D307C-685B-429B-82A9-298FDC445809}"/>
    <cellStyle name="Dezimal 2 2 2 2 2 3 2" xfId="11298" xr:uid="{85C655F7-06D8-42AB-9C9E-3DE074ED9840}"/>
    <cellStyle name="Dezimal 2 2 2 2 2 4" xfId="4814" xr:uid="{8C2906C5-37FD-4EDB-B3B4-EC487F4A3EA7}"/>
    <cellStyle name="Dezimal 2 2 2 2 2 4 2" xfId="12720" xr:uid="{8E1AA966-B80C-409C-9344-E9CBE600F396}"/>
    <cellStyle name="Dezimal 2 2 2 2 2 5" xfId="6825" xr:uid="{5129D051-6D7C-40A7-9FE2-8B36A3999220}"/>
    <cellStyle name="Dezimal 2 2 2 2 2 5 2" xfId="14731" xr:uid="{CA8758E0-2FB0-40E1-9A1A-07BE74EF2613}"/>
    <cellStyle name="Dezimal 2 2 2 2 2 6" xfId="8693" xr:uid="{FBA1D42C-8A4E-4025-BAB1-0A26C5726414}"/>
    <cellStyle name="Dezimal 2 2 2 2 2 6 2" xfId="16599" xr:uid="{D039A94D-3C02-4730-920C-570537AC7998}"/>
    <cellStyle name="Dezimal 2 2 2 2 2 7" xfId="9570" xr:uid="{21E7169A-F696-4F25-8D23-8403AD4C41D0}"/>
    <cellStyle name="Dezimal 2 2 2 2 2 7 2" xfId="17476" xr:uid="{E2D2AE0B-4E4B-46F3-BDF7-523C8448EC67}"/>
    <cellStyle name="Dezimal 2 2 2 2 2 8" xfId="10184" xr:uid="{216D3BCB-6261-4B61-B25F-01F21C78C4A5}"/>
    <cellStyle name="Dezimal 2 2 2 2 2 9" xfId="10478" xr:uid="{30F835B0-222A-4F53-A13C-A281B2EE7B8B}"/>
    <cellStyle name="Dezimal 2 2 2 2 3" xfId="2637" xr:uid="{2585FA7C-A533-41D7-B4C9-3AEDBF6B63C0}"/>
    <cellStyle name="Dezimal 2 2 2 2 3 2" xfId="10543" xr:uid="{A877E6D3-9CA9-4AC6-BFD6-EB3ECCD6A4FB}"/>
    <cellStyle name="Dezimal 2 2 2 2 4" xfId="3287" xr:uid="{C9BC676B-8476-4D0D-8439-7284C108BEA7}"/>
    <cellStyle name="Dezimal 2 2 2 2 4 2" xfId="11193" xr:uid="{D08D7402-D3FA-4097-A297-97D3CDEDB029}"/>
    <cellStyle name="Dezimal 2 2 2 2 5" xfId="4706" xr:uid="{1A6E238C-4756-4539-A87F-9D9DFB162F03}"/>
    <cellStyle name="Dezimal 2 2 2 2 5 2" xfId="12612" xr:uid="{02DA463B-4B26-4E09-893B-055B1E95A41E}"/>
    <cellStyle name="Dezimal 2 2 2 2 6" xfId="6720" xr:uid="{37102C2D-C33A-4F77-9BC2-D08134DB17A6}"/>
    <cellStyle name="Dezimal 2 2 2 2 6 2" xfId="14626" xr:uid="{99CCBE72-0E3F-4B18-8468-7435607E16FC}"/>
    <cellStyle name="Dezimal 2 2 2 2 7" xfId="8623" xr:uid="{D4C7E9B8-31F8-48CD-943E-54AAC025C95F}"/>
    <cellStyle name="Dezimal 2 2 2 2 7 2" xfId="16529" xr:uid="{AA1B9ABF-FC05-4E62-A7E3-2B84165CDF5F}"/>
    <cellStyle name="Dezimal 2 2 2 2 8" xfId="9491" xr:uid="{A318A8C3-2033-4A8B-A55E-630574EEF3C9}"/>
    <cellStyle name="Dezimal 2 2 2 2 8 2" xfId="17397" xr:uid="{E4B778F1-6318-42E4-ABAB-91FA25446792}"/>
    <cellStyle name="Dezimal 2 2 2 2 9" xfId="10079" xr:uid="{14DE3EA4-62DE-4163-801E-3964019E9542}"/>
    <cellStyle name="Dezimal 2 2 3" xfId="2449" xr:uid="{EBF46F65-260F-4B8F-BF17-2B3BDE7B7C8E}"/>
    <cellStyle name="Dezimal 2 2 3 10" xfId="10371" xr:uid="{160C5985-544A-4112-B8F9-27AE533B5668}"/>
    <cellStyle name="Dezimal 2 2 3 2" xfId="2566" xr:uid="{5DACC525-6487-4B4C-B576-4F838699012B}"/>
    <cellStyle name="Dezimal 2 2 3 2 2" xfId="2735" xr:uid="{0D761911-994D-4BF1-B003-9327C97ACF13}"/>
    <cellStyle name="Dezimal 2 2 3 2 2 2" xfId="10641" xr:uid="{215947C8-D1AE-44FB-86A3-D20E962F91FA}"/>
    <cellStyle name="Dezimal 2 2 3 2 3" xfId="3389" xr:uid="{A750522E-3BD8-414E-8100-BA8978EC9473}"/>
    <cellStyle name="Dezimal 2 2 3 2 3 2" xfId="11295" xr:uid="{3C3048E9-BA30-4C09-AD8E-472DAE66DD50}"/>
    <cellStyle name="Dezimal 2 2 3 2 4" xfId="4811" xr:uid="{B2D657F0-27EF-44D1-9742-4E0FD70A619D}"/>
    <cellStyle name="Dezimal 2 2 3 2 4 2" xfId="12717" xr:uid="{75D4EEC3-BE89-4F55-B01E-4DBA4B5C9FD6}"/>
    <cellStyle name="Dezimal 2 2 3 2 5" xfId="6822" xr:uid="{C3BEF3F8-21E5-4260-9FB8-1ED30AA07BCC}"/>
    <cellStyle name="Dezimal 2 2 3 2 5 2" xfId="14728" xr:uid="{9D7F6AB3-0150-47A5-B763-4720A0558B78}"/>
    <cellStyle name="Dezimal 2 2 3 2 6" xfId="8690" xr:uid="{1E674D9F-88F8-445B-9F7A-004E79B027D2}"/>
    <cellStyle name="Dezimal 2 2 3 2 6 2" xfId="16596" xr:uid="{B5C90CEB-8DB4-485F-9536-0754DAE1EAE3}"/>
    <cellStyle name="Dezimal 2 2 3 2 7" xfId="9567" xr:uid="{587D9214-ED9A-4C04-BB3E-93F8A4D85939}"/>
    <cellStyle name="Dezimal 2 2 3 2 7 2" xfId="17473" xr:uid="{F52220E1-D170-4459-9512-64A27BF2A499}"/>
    <cellStyle name="Dezimal 2 2 3 2 8" xfId="10181" xr:uid="{4851B360-694A-4499-9EF3-4821EC5E6D1C}"/>
    <cellStyle name="Dezimal 2 2 3 2 9" xfId="10475" xr:uid="{4E27DC84-6651-401E-AFAB-1C1A3C3E3094}"/>
    <cellStyle name="Dezimal 2 2 3 3" xfId="2633" xr:uid="{9050FAE8-9A66-49D9-9505-AC62F43E4E99}"/>
    <cellStyle name="Dezimal 2 2 3 3 2" xfId="10539" xr:uid="{BDDA0382-305E-426F-9602-1E6855EBAC6A}"/>
    <cellStyle name="Dezimal 2 2 3 4" xfId="3283" xr:uid="{3C91EC53-18E2-49CC-A566-DDAC88964F1E}"/>
    <cellStyle name="Dezimal 2 2 3 4 2" xfId="11189" xr:uid="{A78B1CD2-ED40-47BE-B2FC-47FECD3579B7}"/>
    <cellStyle name="Dezimal 2 2 3 5" xfId="4702" xr:uid="{473774F9-BEE0-4A0B-9776-B1FC35BD1EE6}"/>
    <cellStyle name="Dezimal 2 2 3 5 2" xfId="12608" xr:uid="{32535A7C-1927-4E9E-8C73-B2EE38EB3BE0}"/>
    <cellStyle name="Dezimal 2 2 3 6" xfId="6716" xr:uid="{81BE2C00-C7C0-491C-A31A-4A73A04344F0}"/>
    <cellStyle name="Dezimal 2 2 3 6 2" xfId="14622" xr:uid="{5A94C368-FD6D-41BC-BAFE-2EB6AC920C8D}"/>
    <cellStyle name="Dezimal 2 2 3 7" xfId="8619" xr:uid="{600432F1-E718-4769-9DCB-355D256504D9}"/>
    <cellStyle name="Dezimal 2 2 3 7 2" xfId="16525" xr:uid="{BBF75D7F-1D10-41B9-AF30-1E3688E53EE5}"/>
    <cellStyle name="Dezimal 2 2 3 8" xfId="9487" xr:uid="{24C57F7F-D335-46E5-AD8C-290AAD9870DD}"/>
    <cellStyle name="Dezimal 2 2 3 8 2" xfId="17393" xr:uid="{60EC6D7F-4678-4560-95B2-2246AE688145}"/>
    <cellStyle name="Dezimal 2 2 3 9" xfId="10075" xr:uid="{4282F2B3-2585-4FEE-BD64-92F31291B4FA}"/>
    <cellStyle name="Dezimal 2 3" xfId="2279" xr:uid="{00000000-0005-0000-0000-000077010000}"/>
    <cellStyle name="Dezimal 2 3 2" xfId="2331" xr:uid="{00000000-0005-0000-0000-000078010000}"/>
    <cellStyle name="Dezimal 2 3 2 2" xfId="2454" xr:uid="{CC5F66E7-25E2-4B07-B783-6C74DABC73F7}"/>
    <cellStyle name="Dezimal 2 3 2 2 10" xfId="10376" xr:uid="{8BA5F60C-C08B-449F-A79E-586BEA1A7C30}"/>
    <cellStyle name="Dezimal 2 3 2 2 2" xfId="2570" xr:uid="{A483BFC4-CA48-4F89-9E72-CA33A55AFD02}"/>
    <cellStyle name="Dezimal 2 3 2 2 2 2" xfId="2739" xr:uid="{3930C274-2D8D-4A59-8B98-28667ADD2B39}"/>
    <cellStyle name="Dezimal 2 3 2 2 2 2 2" xfId="10645" xr:uid="{2B8984E3-59B9-4D9B-93B0-0346137BCB87}"/>
    <cellStyle name="Dezimal 2 3 2 2 2 3" xfId="3393" xr:uid="{BA67CFEA-7280-4DE8-A327-736CC885F660}"/>
    <cellStyle name="Dezimal 2 3 2 2 2 3 2" xfId="11299" xr:uid="{99005F2E-BA72-4E5D-9876-587B417E35FF}"/>
    <cellStyle name="Dezimal 2 3 2 2 2 4" xfId="4815" xr:uid="{7E6126D5-FFC5-4762-A9D2-F5616AEDAE9A}"/>
    <cellStyle name="Dezimal 2 3 2 2 2 4 2" xfId="12721" xr:uid="{E8EA119A-021A-47D4-AC57-617A8D220459}"/>
    <cellStyle name="Dezimal 2 3 2 2 2 5" xfId="6826" xr:uid="{0C0AA7D3-CB24-4533-875C-AE671D6185FF}"/>
    <cellStyle name="Dezimal 2 3 2 2 2 5 2" xfId="14732" xr:uid="{D280AB44-574D-44B2-A6F5-A45077AD9153}"/>
    <cellStyle name="Dezimal 2 3 2 2 2 6" xfId="8694" xr:uid="{F493309E-2273-42BF-96F8-1C558F58BF4A}"/>
    <cellStyle name="Dezimal 2 3 2 2 2 6 2" xfId="16600" xr:uid="{7FD88F92-EB5C-4838-93A1-7A2450E370C8}"/>
    <cellStyle name="Dezimal 2 3 2 2 2 7" xfId="9571" xr:uid="{CF05D2C1-9DDD-40AE-A537-88A7B6C308D4}"/>
    <cellStyle name="Dezimal 2 3 2 2 2 7 2" xfId="17477" xr:uid="{15E42DE3-0E0B-46A1-A07F-C00A998292C5}"/>
    <cellStyle name="Dezimal 2 3 2 2 2 8" xfId="10185" xr:uid="{8A436918-646A-440C-A29D-8CC0A3B81CCE}"/>
    <cellStyle name="Dezimal 2 3 2 2 2 9" xfId="10479" xr:uid="{67B5E5D2-0AC3-4DCD-936A-0A83930C72FE}"/>
    <cellStyle name="Dezimal 2 3 2 2 3" xfId="2638" xr:uid="{0533B42F-324F-470A-B387-A3A3EE1EB68C}"/>
    <cellStyle name="Dezimal 2 3 2 2 3 2" xfId="10544" xr:uid="{F670D715-F2B6-42E0-ABFE-E6B4ED024335}"/>
    <cellStyle name="Dezimal 2 3 2 2 4" xfId="3288" xr:uid="{9654C8B0-4055-483B-B760-4B2E75EFD45F}"/>
    <cellStyle name="Dezimal 2 3 2 2 4 2" xfId="11194" xr:uid="{70A99770-6376-4F2D-AA7A-122525A8DE21}"/>
    <cellStyle name="Dezimal 2 3 2 2 5" xfId="4707" xr:uid="{6A7A4A86-59BE-4158-8BF7-65921CBE2E0D}"/>
    <cellStyle name="Dezimal 2 3 2 2 5 2" xfId="12613" xr:uid="{2955CA2B-8107-4A1A-8013-E19D4662C3CD}"/>
    <cellStyle name="Dezimal 2 3 2 2 6" xfId="6721" xr:uid="{4C3B249B-8374-4515-B39A-345A11F70403}"/>
    <cellStyle name="Dezimal 2 3 2 2 6 2" xfId="14627" xr:uid="{38F3AAEE-D147-4E2D-8198-85960886E900}"/>
    <cellStyle name="Dezimal 2 3 2 2 7" xfId="8624" xr:uid="{CBA95488-58FF-4FA2-A1E6-51776ED86693}"/>
    <cellStyle name="Dezimal 2 3 2 2 7 2" xfId="16530" xr:uid="{115CF0B3-C2D8-48A3-8F62-70C6A8F6C54F}"/>
    <cellStyle name="Dezimal 2 3 2 2 8" xfId="9492" xr:uid="{0088A67C-4336-4318-B7E3-C797ED0CE177}"/>
    <cellStyle name="Dezimal 2 3 2 2 8 2" xfId="17398" xr:uid="{E92C18E1-92C2-4050-8B4F-4CA9C656FE70}"/>
    <cellStyle name="Dezimal 2 3 2 2 9" xfId="10080" xr:uid="{83F73059-3613-43C8-9FB7-92ED48C75A20}"/>
    <cellStyle name="Dezimal 2 3 3" xfId="2450" xr:uid="{3FFF2E80-E0BB-48E0-A3C2-19EF18AE4026}"/>
    <cellStyle name="Dezimal 2 3 3 10" xfId="10372" xr:uid="{1723B100-10FE-47A7-8046-747C1CC98820}"/>
    <cellStyle name="Dezimal 2 3 3 2" xfId="2567" xr:uid="{CD3F3E9D-2379-46A7-BDF8-101438B7FEE0}"/>
    <cellStyle name="Dezimal 2 3 3 2 2" xfId="2736" xr:uid="{5F9CC3C4-38C0-433D-B55F-015794EC843B}"/>
    <cellStyle name="Dezimal 2 3 3 2 2 2" xfId="10642" xr:uid="{AE8FC4A6-402F-4359-A348-C04E30EBDEC2}"/>
    <cellStyle name="Dezimal 2 3 3 2 3" xfId="3390" xr:uid="{1D597A12-75CE-4B31-8B50-D3721958B060}"/>
    <cellStyle name="Dezimal 2 3 3 2 3 2" xfId="11296" xr:uid="{B8D0AEF6-98DD-48AC-B736-26380D4918AA}"/>
    <cellStyle name="Dezimal 2 3 3 2 4" xfId="4812" xr:uid="{821675CE-45B2-45CE-B6BC-E5F5B67F420C}"/>
    <cellStyle name="Dezimal 2 3 3 2 4 2" xfId="12718" xr:uid="{67ECD903-C8AB-40B1-A521-F9EDB77DC5E3}"/>
    <cellStyle name="Dezimal 2 3 3 2 5" xfId="6823" xr:uid="{773A6464-59A6-4D5B-934F-AABDEBDCB6A2}"/>
    <cellStyle name="Dezimal 2 3 3 2 5 2" xfId="14729" xr:uid="{BA97D0EB-EE85-4FB5-8E00-729D312618B8}"/>
    <cellStyle name="Dezimal 2 3 3 2 6" xfId="8691" xr:uid="{10B02CB6-9F99-4DAC-A09E-8926B7E9A5B7}"/>
    <cellStyle name="Dezimal 2 3 3 2 6 2" xfId="16597" xr:uid="{5CD2006B-0424-44C3-A6AE-A9A2D9E4F727}"/>
    <cellStyle name="Dezimal 2 3 3 2 7" xfId="9568" xr:uid="{C5761598-B034-4DDF-B098-1126DE7333B3}"/>
    <cellStyle name="Dezimal 2 3 3 2 7 2" xfId="17474" xr:uid="{A499F378-3967-44CB-B2A6-7D2164A33CBC}"/>
    <cellStyle name="Dezimal 2 3 3 2 8" xfId="10182" xr:uid="{B18EB6B7-7FBC-4FF1-B809-68E9B84292E8}"/>
    <cellStyle name="Dezimal 2 3 3 2 9" xfId="10476" xr:uid="{812FD462-B2A5-40A6-9841-2A075BE13C4E}"/>
    <cellStyle name="Dezimal 2 3 3 3" xfId="2634" xr:uid="{6C744720-CF6F-4C8F-8878-F9E34AB85D6A}"/>
    <cellStyle name="Dezimal 2 3 3 3 2" xfId="10540" xr:uid="{F399CE80-C53A-490C-9AE7-13CEB120D614}"/>
    <cellStyle name="Dezimal 2 3 3 4" xfId="3284" xr:uid="{73EF4A23-66D2-4E1C-86F9-8C3C61AA6CEF}"/>
    <cellStyle name="Dezimal 2 3 3 4 2" xfId="11190" xr:uid="{37F3BD5D-009C-455D-AAF3-4D0BF53B6393}"/>
    <cellStyle name="Dezimal 2 3 3 5" xfId="4703" xr:uid="{8FF93FC1-FD92-409D-A349-E128955399F3}"/>
    <cellStyle name="Dezimal 2 3 3 5 2" xfId="12609" xr:uid="{078D543A-9A0F-4698-855E-A7F9539EEFD0}"/>
    <cellStyle name="Dezimal 2 3 3 6" xfId="6717" xr:uid="{62B6A4DD-0B70-4519-AFE0-5216D743EA4A}"/>
    <cellStyle name="Dezimal 2 3 3 6 2" xfId="14623" xr:uid="{E967F5DD-A1ED-4417-B088-BD70D8BFB15B}"/>
    <cellStyle name="Dezimal 2 3 3 7" xfId="8620" xr:uid="{C81F962A-7C02-4165-85B3-ADB5FE28D83D}"/>
    <cellStyle name="Dezimal 2 3 3 7 2" xfId="16526" xr:uid="{953B1D2B-D4CA-403F-B3AE-BDF1C92F8A00}"/>
    <cellStyle name="Dezimal 2 3 3 8" xfId="9488" xr:uid="{2E8850E0-E37D-4B61-A7FA-30EC3355CE61}"/>
    <cellStyle name="Dezimal 2 3 3 8 2" xfId="17394" xr:uid="{2CEC574A-091A-4E74-8B41-761709D1E107}"/>
    <cellStyle name="Dezimal 2 3 3 9" xfId="10076" xr:uid="{100418FF-25D1-4706-908D-D0178A4F173A}"/>
    <cellStyle name="Dezimal 2 4" xfId="2332" xr:uid="{00000000-0005-0000-0000-000079010000}"/>
    <cellStyle name="Dezimal 2 4 2" xfId="2383" xr:uid="{00000000-0005-0000-0000-00007A010000}"/>
    <cellStyle name="Dezimal 2 4 2 2" xfId="2463" xr:uid="{6E5A6F1A-D76A-4217-BAEA-04881A2D9088}"/>
    <cellStyle name="Dezimal 2 4 2 2 10" xfId="10385" xr:uid="{01F95A9F-71EE-442A-A344-9708F89995CB}"/>
    <cellStyle name="Dezimal 2 4 2 2 2" xfId="2579" xr:uid="{23B30AF7-0BB0-4F19-98CE-03599B440A5B}"/>
    <cellStyle name="Dezimal 2 4 2 2 2 2" xfId="2746" xr:uid="{9440EA06-F6EB-4A91-B73B-424352911EFC}"/>
    <cellStyle name="Dezimal 2 4 2 2 2 2 2" xfId="10652" xr:uid="{FF4399C1-F741-433D-9130-13FB47873548}"/>
    <cellStyle name="Dezimal 2 4 2 2 2 3" xfId="3401" xr:uid="{81B7477C-5D40-4ADC-8836-DD7C2142BB40}"/>
    <cellStyle name="Dezimal 2 4 2 2 2 3 2" xfId="11307" xr:uid="{BBFB3913-77C1-44AD-8305-3697EEAC77D0}"/>
    <cellStyle name="Dezimal 2 4 2 2 2 4" xfId="4824" xr:uid="{998E5226-16D5-4E2C-87AD-C3261F52FCF6}"/>
    <cellStyle name="Dezimal 2 4 2 2 2 4 2" xfId="12730" xr:uid="{A3628F4C-3311-46AA-8B61-A3F0AF50BF9F}"/>
    <cellStyle name="Dezimal 2 4 2 2 2 5" xfId="6834" xr:uid="{9A6C49EF-AC26-4D2B-9752-BF24981AA965}"/>
    <cellStyle name="Dezimal 2 4 2 2 2 5 2" xfId="14740" xr:uid="{5D9EDAB3-7980-4E74-BA0D-99CE97905AAC}"/>
    <cellStyle name="Dezimal 2 4 2 2 2 6" xfId="8701" xr:uid="{1BF1F518-5459-41C3-95CB-58832E45A417}"/>
    <cellStyle name="Dezimal 2 4 2 2 2 6 2" xfId="16607" xr:uid="{BADB8343-39E9-4233-8695-8BDBA5359D03}"/>
    <cellStyle name="Dezimal 2 4 2 2 2 7" xfId="9578" xr:uid="{7B6F3537-5BDD-438D-92B9-7B8C2C3088D6}"/>
    <cellStyle name="Dezimal 2 4 2 2 2 7 2" xfId="17484" xr:uid="{6963FAE7-E21C-46E0-B4B8-A0A7D0756DE0}"/>
    <cellStyle name="Dezimal 2 4 2 2 2 8" xfId="10192" xr:uid="{73A1B80D-D436-4C88-8C78-41E14F8FB60F}"/>
    <cellStyle name="Dezimal 2 4 2 2 2 9" xfId="10486" xr:uid="{A7892AA3-EBAA-436C-99B6-D82993CB9AFA}"/>
    <cellStyle name="Dezimal 2 4 2 2 3" xfId="2647" xr:uid="{F89025B1-9EA0-479A-9D7B-3A790B13B80A}"/>
    <cellStyle name="Dezimal 2 4 2 2 3 2" xfId="10553" xr:uid="{F2FE0220-1755-4068-A4BC-9C40BFCD6AD4}"/>
    <cellStyle name="Dezimal 2 4 2 2 4" xfId="3296" xr:uid="{567E8888-B382-4D79-81D6-0A9779267791}"/>
    <cellStyle name="Dezimal 2 4 2 2 4 2" xfId="11202" xr:uid="{DB0C0D46-C681-4D07-A84E-6CFBDBA40793}"/>
    <cellStyle name="Dezimal 2 4 2 2 5" xfId="4716" xr:uid="{7ECDC38B-1A92-4C97-ABA2-038171677155}"/>
    <cellStyle name="Dezimal 2 4 2 2 5 2" xfId="12622" xr:uid="{6A75345C-0D2A-4D24-AF45-670507ADF21E}"/>
    <cellStyle name="Dezimal 2 4 2 2 6" xfId="6730" xr:uid="{D41871A4-FD58-4505-802D-8669E9D3857A}"/>
    <cellStyle name="Dezimal 2 4 2 2 6 2" xfId="14636" xr:uid="{A5E67A2F-8068-4D06-8910-0AD43E1EA36B}"/>
    <cellStyle name="Dezimal 2 4 2 2 7" xfId="8633" xr:uid="{3DA752D6-037A-42E1-B7AD-7D27D984618D}"/>
    <cellStyle name="Dezimal 2 4 2 2 7 2" xfId="16539" xr:uid="{0F8B4B71-2ED0-4C24-B066-0EFC681492FD}"/>
    <cellStyle name="Dezimal 2 4 2 2 8" xfId="9501" xr:uid="{D0D9E095-694A-4706-931F-D281C1718F21}"/>
    <cellStyle name="Dezimal 2 4 2 2 8 2" xfId="17407" xr:uid="{6B4EAD66-297F-4B3B-9DAD-C2501A812174}"/>
    <cellStyle name="Dezimal 2 4 2 2 9" xfId="10089" xr:uid="{E159CC6C-3B57-4612-B400-50CDE5A60A3D}"/>
    <cellStyle name="Dezimal 2 4 3" xfId="2455" xr:uid="{0C2ACB76-0157-4887-8C8E-CB79952C8426}"/>
    <cellStyle name="Dezimal 2 4 3 10" xfId="10377" xr:uid="{E76B105A-FF9D-4D33-82FA-00578CFACBA4}"/>
    <cellStyle name="Dezimal 2 4 3 2" xfId="2571" xr:uid="{40D295FA-2356-4590-B290-C942AA4EB4DB}"/>
    <cellStyle name="Dezimal 2 4 3 2 2" xfId="2740" xr:uid="{70A41ABE-DE8C-4E71-AE6B-13B58214C28B}"/>
    <cellStyle name="Dezimal 2 4 3 2 2 2" xfId="10646" xr:uid="{1B8D50D7-C109-421A-85CF-57D992C5A1F0}"/>
    <cellStyle name="Dezimal 2 4 3 2 3" xfId="3394" xr:uid="{9D4FE019-8098-4A61-8690-C462A5722DCB}"/>
    <cellStyle name="Dezimal 2 4 3 2 3 2" xfId="11300" xr:uid="{813AA794-96E7-4E75-A8F8-B0C107F43E70}"/>
    <cellStyle name="Dezimal 2 4 3 2 4" xfId="4816" xr:uid="{150284AA-6D5B-4B96-B84A-2FFED54DD614}"/>
    <cellStyle name="Dezimal 2 4 3 2 4 2" xfId="12722" xr:uid="{3067DC02-74FD-4892-8C59-A3EE30704976}"/>
    <cellStyle name="Dezimal 2 4 3 2 5" xfId="6827" xr:uid="{86D04660-3A79-4B18-A4DB-A8889A428FA7}"/>
    <cellStyle name="Dezimal 2 4 3 2 5 2" xfId="14733" xr:uid="{FCF9AEE6-1750-4BC4-89D6-11A65FE3EDFC}"/>
    <cellStyle name="Dezimal 2 4 3 2 6" xfId="8695" xr:uid="{3D275293-D47B-4D49-9965-1DBAE3F114C2}"/>
    <cellStyle name="Dezimal 2 4 3 2 6 2" xfId="16601" xr:uid="{CB1EA8C0-F922-44DE-B86E-EB28C39A3666}"/>
    <cellStyle name="Dezimal 2 4 3 2 7" xfId="9572" xr:uid="{7C244DCD-305E-47DB-98F8-B8BF5AFD1489}"/>
    <cellStyle name="Dezimal 2 4 3 2 7 2" xfId="17478" xr:uid="{12314455-BE17-495C-A517-9A54D1733EB5}"/>
    <cellStyle name="Dezimal 2 4 3 2 8" xfId="10186" xr:uid="{F7BDF40A-EDAC-4203-ADE6-E4153E6401DA}"/>
    <cellStyle name="Dezimal 2 4 3 2 9" xfId="10480" xr:uid="{B38FCAC9-55CB-45DD-8815-FF3D2853D7FB}"/>
    <cellStyle name="Dezimal 2 4 3 3" xfId="2639" xr:uid="{0B89DEE6-FAE2-4BF1-B316-C8770D59BD89}"/>
    <cellStyle name="Dezimal 2 4 3 3 2" xfId="10545" xr:uid="{679438E5-5349-4AED-A840-7A5968702FD5}"/>
    <cellStyle name="Dezimal 2 4 3 4" xfId="3289" xr:uid="{7DF610C1-2D67-4FF2-85AD-AA241DF01B8F}"/>
    <cellStyle name="Dezimal 2 4 3 4 2" xfId="11195" xr:uid="{843BED9F-8AFE-411D-B565-348F3EA0836C}"/>
    <cellStyle name="Dezimal 2 4 3 5" xfId="4708" xr:uid="{3B62CE76-59AC-476C-8736-E8439F0BD4F6}"/>
    <cellStyle name="Dezimal 2 4 3 5 2" xfId="12614" xr:uid="{1BA27DF8-B404-49F4-82BB-48A41CD77F21}"/>
    <cellStyle name="Dezimal 2 4 3 6" xfId="6722" xr:uid="{C264928F-76FF-478D-A72D-FFE9A8243037}"/>
    <cellStyle name="Dezimal 2 4 3 6 2" xfId="14628" xr:uid="{5B413275-8608-46A3-9672-4BF2BF86B79D}"/>
    <cellStyle name="Dezimal 2 4 3 7" xfId="8625" xr:uid="{BE3BCA65-51F9-4613-AA38-034EA8FB1F3E}"/>
    <cellStyle name="Dezimal 2 4 3 7 2" xfId="16531" xr:uid="{A568A1D7-F236-4B14-B553-04D32B33E68D}"/>
    <cellStyle name="Dezimal 2 4 3 8" xfId="9493" xr:uid="{BC6697CA-A792-47B5-BADF-7CF63D7B90F2}"/>
    <cellStyle name="Dezimal 2 4 3 8 2" xfId="17399" xr:uid="{EE6C3F44-D684-4275-9522-D5BA47EC66B5}"/>
    <cellStyle name="Dezimal 2 4 3 9" xfId="10081" xr:uid="{DA20095B-3979-4BDC-919C-FADC8F35A221}"/>
    <cellStyle name="Dezimal 2 5" xfId="2381" xr:uid="{00000000-0005-0000-0000-00007B010000}"/>
    <cellStyle name="Dezimal 2 5 2" xfId="2462" xr:uid="{CEE1FC51-1DE3-4F6E-AE9D-FD4E6311A482}"/>
    <cellStyle name="Dezimal 2 5 2 10" xfId="10384" xr:uid="{B55F855A-1055-4E20-9747-7F124BE7B865}"/>
    <cellStyle name="Dezimal 2 5 2 2" xfId="2578" xr:uid="{45D1F49F-DEB1-44E1-97E5-F1F41B110FE2}"/>
    <cellStyle name="Dezimal 2 5 2 2 2" xfId="2745" xr:uid="{D6F1231C-9C21-4663-ADDA-50BFF79E3EB3}"/>
    <cellStyle name="Dezimal 2 5 2 2 2 2" xfId="10651" xr:uid="{3FCCFCF0-458D-4E4D-97A8-8006B264B5C5}"/>
    <cellStyle name="Dezimal 2 5 2 2 3" xfId="3400" xr:uid="{4970BB27-7146-4CE8-81D9-843369BCDC0E}"/>
    <cellStyle name="Dezimal 2 5 2 2 3 2" xfId="11306" xr:uid="{2720A33F-198E-40C1-ACB9-EF6E19ACB5DF}"/>
    <cellStyle name="Dezimal 2 5 2 2 4" xfId="4823" xr:uid="{7A742D7B-118D-480E-8C19-57298F2B8421}"/>
    <cellStyle name="Dezimal 2 5 2 2 4 2" xfId="12729" xr:uid="{B5C4578B-36D4-42B4-99BE-C3641FC95586}"/>
    <cellStyle name="Dezimal 2 5 2 2 5" xfId="6833" xr:uid="{71C7610C-4A4B-463C-BBDA-E3494BB5B74D}"/>
    <cellStyle name="Dezimal 2 5 2 2 5 2" xfId="14739" xr:uid="{7DF7B664-3391-4DBB-B819-E6FC023D1637}"/>
    <cellStyle name="Dezimal 2 5 2 2 6" xfId="8700" xr:uid="{C10105C5-388A-43B9-BFF1-BBAFFA6B36B3}"/>
    <cellStyle name="Dezimal 2 5 2 2 6 2" xfId="16606" xr:uid="{2EF4E697-792C-4C3F-9F13-5E6C053BDE0F}"/>
    <cellStyle name="Dezimal 2 5 2 2 7" xfId="9577" xr:uid="{3331C734-92B4-405F-853B-63AC55AE8D27}"/>
    <cellStyle name="Dezimal 2 5 2 2 7 2" xfId="17483" xr:uid="{D343620E-69BB-42B7-B30A-187CEECD7630}"/>
    <cellStyle name="Dezimal 2 5 2 2 8" xfId="10191" xr:uid="{4C2F80D3-6CE9-497A-BEF3-C3AE2158B66D}"/>
    <cellStyle name="Dezimal 2 5 2 2 9" xfId="10485" xr:uid="{FC576C75-A800-4574-977B-289308F7A937}"/>
    <cellStyle name="Dezimal 2 5 2 3" xfId="2646" xr:uid="{A5F38643-C51D-4AFB-B480-D86F371585F9}"/>
    <cellStyle name="Dezimal 2 5 2 3 2" xfId="10552" xr:uid="{8B251C99-882F-4342-A462-668C0E8F0F4E}"/>
    <cellStyle name="Dezimal 2 5 2 4" xfId="3295" xr:uid="{107DD292-CCDA-42B6-A6D5-CC7CA3D37623}"/>
    <cellStyle name="Dezimal 2 5 2 4 2" xfId="11201" xr:uid="{87CD743F-F5AB-4051-8565-47C115A071D2}"/>
    <cellStyle name="Dezimal 2 5 2 5" xfId="4715" xr:uid="{28876A4B-CE93-4515-96F8-2799AB2527DB}"/>
    <cellStyle name="Dezimal 2 5 2 5 2" xfId="12621" xr:uid="{79B37E8A-833E-4443-AE75-6EE6022D25C3}"/>
    <cellStyle name="Dezimal 2 5 2 6" xfId="6729" xr:uid="{16A7F7CB-B3BA-4DAA-8ACB-5EE080C229DE}"/>
    <cellStyle name="Dezimal 2 5 2 6 2" xfId="14635" xr:uid="{2837CC51-76DC-49F7-892A-4D897DC790F6}"/>
    <cellStyle name="Dezimal 2 5 2 7" xfId="8632" xr:uid="{9E4FE07A-A861-47B0-B214-63E77A87E6E4}"/>
    <cellStyle name="Dezimal 2 5 2 7 2" xfId="16538" xr:uid="{4EA72E11-DB64-471F-9210-C9AD05A545DA}"/>
    <cellStyle name="Dezimal 2 5 2 8" xfId="9500" xr:uid="{5B3560E1-21C0-4544-946D-0BFD757B68F0}"/>
    <cellStyle name="Dezimal 2 5 2 8 2" xfId="17406" xr:uid="{6D640E0E-B91D-4198-A5DE-CCBA86CC039F}"/>
    <cellStyle name="Dezimal 2 5 2 9" xfId="10088" xr:uid="{65B86F29-7FF8-4604-AC00-3D39FA3E414D}"/>
    <cellStyle name="Dezimal 2 6" xfId="2448" xr:uid="{52E4CB3C-9663-46FD-BB13-72ED8C3A391D}"/>
    <cellStyle name="Dezimal 2 6 10" xfId="10370" xr:uid="{75D24EE9-F4BF-4BD7-96E9-749252206397}"/>
    <cellStyle name="Dezimal 2 6 2" xfId="2565" xr:uid="{174CC555-226C-45A8-899C-6DEABCCD099B}"/>
    <cellStyle name="Dezimal 2 6 2 2" xfId="2734" xr:uid="{31727A22-C9FB-40E0-94E0-EDA6E835DEB6}"/>
    <cellStyle name="Dezimal 2 6 2 2 2" xfId="10640" xr:uid="{5BD6A2F1-5E1D-41DD-8E0D-E05F484F384A}"/>
    <cellStyle name="Dezimal 2 6 2 3" xfId="3388" xr:uid="{6BA3BC1A-F763-49D0-B39B-B68B894472A3}"/>
    <cellStyle name="Dezimal 2 6 2 3 2" xfId="11294" xr:uid="{E6F0B450-48B4-4A16-B123-B4B993C066AB}"/>
    <cellStyle name="Dezimal 2 6 2 4" xfId="4810" xr:uid="{A4D54EEA-6B34-4405-8BF8-EB556F07E241}"/>
    <cellStyle name="Dezimal 2 6 2 4 2" xfId="12716" xr:uid="{F737DC6D-A9B8-45EC-BFEE-A402BDB1BA8B}"/>
    <cellStyle name="Dezimal 2 6 2 5" xfId="6821" xr:uid="{190034ED-3C8C-4D9C-B1EC-ABD95BFFE429}"/>
    <cellStyle name="Dezimal 2 6 2 5 2" xfId="14727" xr:uid="{219384E0-F658-48FF-967A-D259A18ECDC2}"/>
    <cellStyle name="Dezimal 2 6 2 6" xfId="8689" xr:uid="{CA56CEB0-C7FD-4A18-A733-331AA9AD1DA5}"/>
    <cellStyle name="Dezimal 2 6 2 6 2" xfId="16595" xr:uid="{F0B4F1B1-E347-40AB-B8B7-E9BCE0902B76}"/>
    <cellStyle name="Dezimal 2 6 2 7" xfId="9566" xr:uid="{3DCE29CD-008A-4132-830B-773CEE4B9B8E}"/>
    <cellStyle name="Dezimal 2 6 2 7 2" xfId="17472" xr:uid="{7AFE6795-6FC1-4EDD-AFDB-E1DE4CDD26A2}"/>
    <cellStyle name="Dezimal 2 6 2 8" xfId="10180" xr:uid="{1D7E8306-07E9-4EC1-BB80-2B764267C5C0}"/>
    <cellStyle name="Dezimal 2 6 2 9" xfId="10474" xr:uid="{08CA7098-3C25-4B53-94A2-73F302394A68}"/>
    <cellStyle name="Dezimal 2 6 3" xfId="2632" xr:uid="{DDB1987A-FE6F-473E-98D0-03FF8407F9C6}"/>
    <cellStyle name="Dezimal 2 6 3 2" xfId="10538" xr:uid="{B8CC784B-1DF9-494E-BFAE-334611AB14A1}"/>
    <cellStyle name="Dezimal 2 6 4" xfId="3282" xr:uid="{78FBA1A7-BCFC-426F-8B54-3AA0517B816F}"/>
    <cellStyle name="Dezimal 2 6 4 2" xfId="11188" xr:uid="{DEA51D9B-B334-4F95-AD54-793A2EEED887}"/>
    <cellStyle name="Dezimal 2 6 5" xfId="4701" xr:uid="{BFE1AC0A-4AA8-4893-B559-4CCF521BE36A}"/>
    <cellStyle name="Dezimal 2 6 5 2" xfId="12607" xr:uid="{8DE25F0C-9AAB-49B4-8143-B8F6C0A9FBD4}"/>
    <cellStyle name="Dezimal 2 6 6" xfId="6715" xr:uid="{C5D54FE1-C47B-4E3F-A90B-F7E21ECB2648}"/>
    <cellStyle name="Dezimal 2 6 6 2" xfId="14621" xr:uid="{EDCEB343-F53D-4973-8252-691B137F9C5D}"/>
    <cellStyle name="Dezimal 2 6 7" xfId="8618" xr:uid="{59EA5B47-BC50-4759-8161-B6DD3C96DB7F}"/>
    <cellStyle name="Dezimal 2 6 7 2" xfId="16524" xr:uid="{1A0D06B8-17CD-4143-9127-CDCA65F3AA92}"/>
    <cellStyle name="Dezimal 2 6 8" xfId="9486" xr:uid="{B890AF98-2FA4-4F95-A1F4-FEDAB0E18462}"/>
    <cellStyle name="Dezimal 2 6 8 2" xfId="17392" xr:uid="{13E5C13E-C958-48D7-A0D2-72D5C54A92CC}"/>
    <cellStyle name="Dezimal 2 6 9" xfId="10074" xr:uid="{2091ED03-1A36-4709-849D-B087959E1973}"/>
    <cellStyle name="Dezimal 3" xfId="2280" xr:uid="{00000000-0005-0000-0000-00007C010000}"/>
    <cellStyle name="Dezimal 3 2" xfId="2451" xr:uid="{2415A80D-15A9-4F8A-878C-C8F0AF936F97}"/>
    <cellStyle name="Dezimal 3 2 10" xfId="10373" xr:uid="{D57C9948-49FB-4428-BCBE-471C409EED5E}"/>
    <cellStyle name="Dezimal 3 2 2" xfId="2568" xr:uid="{7F209D79-FEC4-468C-B2B5-C8808638739A}"/>
    <cellStyle name="Dezimal 3 2 2 2" xfId="2737" xr:uid="{78922075-36A3-4443-9256-1187CF521A4D}"/>
    <cellStyle name="Dezimal 3 2 2 2 2" xfId="10643" xr:uid="{36C63BB8-C358-4B77-889A-0B39F939FA2E}"/>
    <cellStyle name="Dezimal 3 2 2 3" xfId="3391" xr:uid="{20615D03-BE6E-449A-9989-6A8000D2E9DB}"/>
    <cellStyle name="Dezimal 3 2 2 3 2" xfId="11297" xr:uid="{54529A53-0A3A-45A0-9A4F-EA738C8A84A2}"/>
    <cellStyle name="Dezimal 3 2 2 4" xfId="4813" xr:uid="{A1B6F01D-C618-4E34-893E-440EF36283C0}"/>
    <cellStyle name="Dezimal 3 2 2 4 2" xfId="12719" xr:uid="{F6559C15-4FB6-4AAD-928C-E7092B4914DA}"/>
    <cellStyle name="Dezimal 3 2 2 5" xfId="6824" xr:uid="{EEA3CF09-EE64-40B9-852B-7FDD5D042514}"/>
    <cellStyle name="Dezimal 3 2 2 5 2" xfId="14730" xr:uid="{796002EF-109B-4DDE-BD9D-85945C2E61F5}"/>
    <cellStyle name="Dezimal 3 2 2 6" xfId="8692" xr:uid="{EF22B309-40A0-4332-A6DC-00768E84BE21}"/>
    <cellStyle name="Dezimal 3 2 2 6 2" xfId="16598" xr:uid="{E1FD9801-F7D3-4D5B-BF7C-E675BDDE76E9}"/>
    <cellStyle name="Dezimal 3 2 2 7" xfId="9569" xr:uid="{0CD5D7C5-7EAF-4B07-A3C3-8705BFCAD3FD}"/>
    <cellStyle name="Dezimal 3 2 2 7 2" xfId="17475" xr:uid="{BBF8BC3F-7F99-4CCD-B5DE-1FBE5C94B35F}"/>
    <cellStyle name="Dezimal 3 2 2 8" xfId="10183" xr:uid="{B9C23313-BB32-4977-AB42-58DB32E3320E}"/>
    <cellStyle name="Dezimal 3 2 2 9" xfId="10477" xr:uid="{CE6975DF-2B3C-4733-9A69-81606DB7E529}"/>
    <cellStyle name="Dezimal 3 2 3" xfId="2635" xr:uid="{5BAD9DB8-6DB4-4034-B594-2147075F3CBD}"/>
    <cellStyle name="Dezimal 3 2 3 2" xfId="10541" xr:uid="{CEBF5A09-8260-496E-8484-6DB5EDFD4984}"/>
    <cellStyle name="Dezimal 3 2 4" xfId="3285" xr:uid="{9089FF76-7229-4E0E-A922-A8BC98BEEA70}"/>
    <cellStyle name="Dezimal 3 2 4 2" xfId="11191" xr:uid="{4C77DE3F-BAD3-4DA3-AE66-C8084E666B29}"/>
    <cellStyle name="Dezimal 3 2 5" xfId="4704" xr:uid="{19200B4D-8E58-4CA1-BEF0-7C0D80BA2BA5}"/>
    <cellStyle name="Dezimal 3 2 5 2" xfId="12610" xr:uid="{08A8EFE9-38DB-41D9-8DA7-25A1AFE057DA}"/>
    <cellStyle name="Dezimal 3 2 6" xfId="6718" xr:uid="{F2B69C92-972D-4800-910F-EAF4C5E56DAF}"/>
    <cellStyle name="Dezimal 3 2 6 2" xfId="14624" xr:uid="{09B75AAB-E034-4046-80C0-3A95316D43FB}"/>
    <cellStyle name="Dezimal 3 2 7" xfId="8621" xr:uid="{8FCADDFA-5505-473E-9573-7FDDF1BF6CC0}"/>
    <cellStyle name="Dezimal 3 2 7 2" xfId="16527" xr:uid="{C3C5BDD2-8EF8-4B5B-A6D1-B5CF683417B2}"/>
    <cellStyle name="Dezimal 3 2 8" xfId="9489" xr:uid="{F9E6C83F-E4B9-4456-BE89-A33E3DFA5FC8}"/>
    <cellStyle name="Dezimal 3 2 8 2" xfId="17395" xr:uid="{E3EDF9D1-FB6D-4743-A680-1A3AD99CB0CC}"/>
    <cellStyle name="Dezimal 3 2 9" xfId="10077" xr:uid="{3BB62E5A-64D5-416E-8365-CD6EC1583FB7}"/>
    <cellStyle name="Dobre 2" xfId="256" xr:uid="{00000000-0005-0000-0000-00007D010000}"/>
    <cellStyle name="Dziesiętny 2" xfId="257" xr:uid="{00000000-0005-0000-0000-00007E010000}"/>
    <cellStyle name="Dziesiętny 2 2" xfId="2582" xr:uid="{26757FE9-3ADA-4C87-9BB1-D5844DE94CB5}"/>
    <cellStyle name="Dziesiętny 2 2 2" xfId="2749" xr:uid="{E4CC904D-9B6D-4C54-A9C8-A4FDB510A665}"/>
    <cellStyle name="Dziesiętny 2 2 2 2" xfId="10655" xr:uid="{81EA6DAC-E151-4B7B-863F-C8E1BE55D3A1}"/>
    <cellStyle name="Dziesiętny 2 2 3" xfId="3404" xr:uid="{8C5DB382-0DCB-4A45-83F8-30115BEA662C}"/>
    <cellStyle name="Dziesiętny 2 2 3 2" xfId="11310" xr:uid="{0215D70E-48EA-4BD6-A935-9096292C1610}"/>
    <cellStyle name="Dziesiętny 2 2 4" xfId="4827" xr:uid="{5AB2664C-4C60-46A5-9B61-5FAAA3C3D827}"/>
    <cellStyle name="Dziesiętny 2 2 4 2" xfId="12733" xr:uid="{5E38D0BC-2318-4100-B92B-C815E7D3013F}"/>
    <cellStyle name="Dziesiętny 2 2 5" xfId="6837" xr:uid="{9AFBA045-41B3-4CDD-9E8A-6104788F7DE5}"/>
    <cellStyle name="Dziesiętny 2 2 5 2" xfId="14743" xr:uid="{C51E3AE8-F0E4-40B5-9B4A-8FC0F82A919B}"/>
    <cellStyle name="Dziesiętny 2 2 6" xfId="8704" xr:uid="{5C14C24A-399E-4B5E-87DA-9ABD80B691AF}"/>
    <cellStyle name="Dziesiętny 2 2 6 2" xfId="16610" xr:uid="{406722E0-FF80-4D78-9731-65D3C35F48BA}"/>
    <cellStyle name="Dziesiętny 2 2 7" xfId="9581" xr:uid="{04568A49-C0F3-4BFC-AD77-76976545EAE9}"/>
    <cellStyle name="Dziesiętny 2 2 7 2" xfId="17487" xr:uid="{85658C82-162A-4A8F-8747-56738C6CC6C6}"/>
    <cellStyle name="Dziesiętny 2 2 8" xfId="10195" xr:uid="{8A729566-6327-4A30-8186-C4A728DE3819}"/>
    <cellStyle name="Dziesiętny 2 2 9" xfId="10489" xr:uid="{3F8738E1-F777-401B-85BB-E2C44B5D3C97}"/>
    <cellStyle name="Eingabe" xfId="258" xr:uid="{00000000-0005-0000-0000-00007F010000}"/>
    <cellStyle name="Eingabe 2" xfId="2247" xr:uid="{00000000-0005-0000-0000-000080010000}"/>
    <cellStyle name="Eingabe 3" xfId="2180" xr:uid="{00000000-0005-0000-0000-000081010000}"/>
    <cellStyle name="Eingabe 3 10" xfId="8514" xr:uid="{C7A47D0B-BD62-418E-9B8A-713A85D3615B}"/>
    <cellStyle name="Eingabe 3 10 2" xfId="16420" xr:uid="{FA2001EA-AF30-4B03-A988-17E3804AB8FA}"/>
    <cellStyle name="Eingabe 3 11" xfId="8511" xr:uid="{E3AD1ABC-D7C5-42D9-932B-782D26D91A99}"/>
    <cellStyle name="Eingabe 3 11 2" xfId="16417" xr:uid="{D6E8ED39-6431-4245-B334-AADDA902DF27}"/>
    <cellStyle name="Eingabe 3 12" xfId="10313" xr:uid="{1753128E-9229-4263-BFFE-49D0BDFFDA25}"/>
    <cellStyle name="Eingabe 3 2" xfId="2432" xr:uid="{8E74768E-B611-44B0-B068-520D3B5B4068}"/>
    <cellStyle name="Eingabe 3 2 10" xfId="5454" xr:uid="{C7B7E012-4B98-4C29-A8EA-4DDBB7E55B2C}"/>
    <cellStyle name="Eingabe 3 2 10 2" xfId="13360" xr:uid="{FBE82CDF-0037-4888-879F-D4FD314E126A}"/>
    <cellStyle name="Eingabe 3 2 11" xfId="4328" xr:uid="{82402B4E-59BC-4586-BA8D-3A054FEAE854}"/>
    <cellStyle name="Eingabe 3 2 11 2" xfId="12234" xr:uid="{A2319D94-8242-4555-929F-CF47DCF29B72}"/>
    <cellStyle name="Eingabe 3 2 12" xfId="6699" xr:uid="{5B68A147-C0F9-412D-BB38-199F636DE09D}"/>
    <cellStyle name="Eingabe 3 2 12 2" xfId="14605" xr:uid="{187406C3-BC1E-4950-A987-C2367A5D1817}"/>
    <cellStyle name="Eingabe 3 2 13" xfId="7744" xr:uid="{FEBBB341-D7A3-46FC-B56A-CC6D6A95D7D4}"/>
    <cellStyle name="Eingabe 3 2 13 2" xfId="15650" xr:uid="{C7914AF5-0E5F-4238-BF03-ED6E6D872D00}"/>
    <cellStyle name="Eingabe 3 2 14" xfId="7598" xr:uid="{CE5B9A1B-AF47-4401-A906-27A0D3670273}"/>
    <cellStyle name="Eingabe 3 2 14 2" xfId="15504" xr:uid="{B642288D-3E41-4AD0-A7E1-2FF3C65EF0B4}"/>
    <cellStyle name="Eingabe 3 2 15" xfId="7226" xr:uid="{22205555-26BF-4C60-87AD-AC2BF5D0D1DF}"/>
    <cellStyle name="Eingabe 3 2 15 2" xfId="15132" xr:uid="{799B2CAE-4EC4-4650-B3BE-12E9E4BBC51B}"/>
    <cellStyle name="Eingabe 3 2 16" xfId="6159" xr:uid="{FE7550A0-1E98-4FF7-8AC8-4F0962A9E530}"/>
    <cellStyle name="Eingabe 3 2 16 2" xfId="14065" xr:uid="{405F7FC0-90FA-4293-BD37-CA5116DAD679}"/>
    <cellStyle name="Eingabe 3 2 17" xfId="8604" xr:uid="{EE36080D-4CD6-4749-8E30-E3558BDBE884}"/>
    <cellStyle name="Eingabe 3 2 17 2" xfId="16510" xr:uid="{287FDBA0-4BCC-4084-97E7-1244BBFB68C0}"/>
    <cellStyle name="Eingabe 3 2 18" xfId="8474" xr:uid="{EA4FBFC2-35FD-441C-8DBC-9BE3259B694C}"/>
    <cellStyle name="Eingabe 3 2 18 2" xfId="16380" xr:uid="{FE5B1872-5EF3-401A-9B16-67BC68D1B916}"/>
    <cellStyle name="Eingabe 3 2 19" xfId="8552" xr:uid="{E824BA8D-4472-4621-82BD-C0C04483769A}"/>
    <cellStyle name="Eingabe 3 2 19 2" xfId="16458" xr:uid="{C1F5AD5D-CC5A-462E-9A1B-206E8E0153B1}"/>
    <cellStyle name="Eingabe 3 2 2" xfId="2619" xr:uid="{108A34AA-B256-4031-9A0D-F72A19E93883}"/>
    <cellStyle name="Eingabe 3 2 2 2" xfId="10525" xr:uid="{DCACFA1D-BC39-41A0-B849-D4B6DA4D60AC}"/>
    <cellStyle name="Eingabe 3 2 20" xfId="8663" xr:uid="{735E7FCE-1169-4964-A5AC-1A7333C7E159}"/>
    <cellStyle name="Eingabe 3 2 20 2" xfId="16569" xr:uid="{1394ADA5-2024-43CA-A491-B8BF91101079}"/>
    <cellStyle name="Eingabe 3 2 21" xfId="9472" xr:uid="{7344DE67-CAA2-48C5-976E-2B2501855B89}"/>
    <cellStyle name="Eingabe 3 2 21 2" xfId="17378" xr:uid="{05979470-BFFF-463F-8687-B6780184D3C8}"/>
    <cellStyle name="Eingabe 3 2 22" xfId="9459" xr:uid="{DBDFD05B-6022-486A-98D1-A047CB9734BA}"/>
    <cellStyle name="Eingabe 3 2 22 2" xfId="17365" xr:uid="{9564559E-6E3C-42E5-9E07-847FFBEF84CF}"/>
    <cellStyle name="Eingabe 3 2 23" xfId="10061" xr:uid="{43335306-B5EC-412A-8FBC-FFEBD509E129}"/>
    <cellStyle name="Eingabe 3 2 24" xfId="10357" xr:uid="{003F9821-0B00-4421-8DCA-4AD03E4658F2}"/>
    <cellStyle name="Eingabe 3 2 3" xfId="3411" xr:uid="{B408E5E5-C03B-44B7-8C20-D4361B4B8E20}"/>
    <cellStyle name="Eingabe 3 2 3 2" xfId="11317" xr:uid="{CFB6ECE4-8BA6-482E-9B3C-885202F78649}"/>
    <cellStyle name="Eingabe 3 2 4" xfId="2891" xr:uid="{2381643A-3C51-4D65-96C5-E318659CB28F}"/>
    <cellStyle name="Eingabe 3 2 4 2" xfId="10797" xr:uid="{303F528B-949C-4340-8071-D4A0C30EAA7A}"/>
    <cellStyle name="Eingabe 3 2 5" xfId="3628" xr:uid="{D557E918-727D-440B-B93E-2559D846BF55}"/>
    <cellStyle name="Eingabe 3 2 5 2" xfId="11534" xr:uid="{93FDD665-03FF-4B1A-BAEE-9FBF904A2A06}"/>
    <cellStyle name="Eingabe 3 2 6" xfId="3871" xr:uid="{EEF8A2BD-747C-42A5-88D0-F190ACCE7DB0}"/>
    <cellStyle name="Eingabe 3 2 6 2" xfId="11777" xr:uid="{80F86E0F-E51A-4979-94CA-F619778774AA}"/>
    <cellStyle name="Eingabe 3 2 7" xfId="4419" xr:uid="{7382255F-A9E8-4FB7-9FBC-70248127D9D7}"/>
    <cellStyle name="Eingabe 3 2 7 2" xfId="12325" xr:uid="{5420041F-9E6F-493A-86F4-97C6B7C138B4}"/>
    <cellStyle name="Eingabe 3 2 8" xfId="4596" xr:uid="{929AE72E-7017-45FC-8C4A-FF72EC3790FB}"/>
    <cellStyle name="Eingabe 3 2 8 2" xfId="12502" xr:uid="{10D1E5C2-13A4-490C-A7AF-6764B649A9E0}"/>
    <cellStyle name="Eingabe 3 2 9" xfId="4078" xr:uid="{AE4DEDFB-A64F-4DF6-A77A-C29C0D920C62}"/>
    <cellStyle name="Eingabe 3 2 9 2" xfId="11984" xr:uid="{EEDD793E-3007-4ED7-B5AF-9A4E2DE586DE}"/>
    <cellStyle name="Eingabe 3 3" xfId="2527" xr:uid="{1E9C08DA-8360-4234-BA2F-7A0E57816F48}"/>
    <cellStyle name="Eingabe 3 3 10" xfId="3229" xr:uid="{142CF268-CA4A-4AC3-8B55-CEAF1B8FE01E}"/>
    <cellStyle name="Eingabe 3 3 10 2" xfId="11135" xr:uid="{8E9346E0-02E0-45CF-B319-5BD22D901B27}"/>
    <cellStyle name="Eingabe 3 3 11" xfId="4022" xr:uid="{299D878D-9ADC-41FE-B636-1E899C385E57}"/>
    <cellStyle name="Eingabe 3 3 11 2" xfId="11928" xr:uid="{13CD24B6-F06B-4CC6-963E-A61DAAF5C8E0}"/>
    <cellStyle name="Eingabe 3 3 12" xfId="4907" xr:uid="{C5FC3016-092D-4234-B292-5F72C0DD54C8}"/>
    <cellStyle name="Eingabe 3 3 12 2" xfId="12813" xr:uid="{92BDBBA7-AEC1-453C-A5C8-C81CB73F4574}"/>
    <cellStyle name="Eingabe 3 3 13" xfId="4686" xr:uid="{EEC2C45B-1AC0-40E4-BEE3-974529EF8449}"/>
    <cellStyle name="Eingabe 3 3 13 2" xfId="12592" xr:uid="{E32B58DC-9DCC-4D3A-90B0-1372DB78BBC9}"/>
    <cellStyle name="Eingabe 3 3 14" xfId="5189" xr:uid="{CF280724-323B-4AB6-A265-E883D976F0F5}"/>
    <cellStyle name="Eingabe 3 3 14 2" xfId="13095" xr:uid="{EFB59012-2D0B-4306-B2F2-59679D29D0D3}"/>
    <cellStyle name="Eingabe 3 3 15" xfId="5290" xr:uid="{BEF009A9-72DB-43F2-966B-B25DD0902F21}"/>
    <cellStyle name="Eingabe 3 3 15 2" xfId="13196" xr:uid="{49FEE7D8-621B-40BF-805A-FCE0AD3B8094}"/>
    <cellStyle name="Eingabe 3 3 16" xfId="5449" xr:uid="{8AF0DE4D-E258-48F7-BE45-0E0C879A43AD}"/>
    <cellStyle name="Eingabe 3 3 16 2" xfId="13355" xr:uid="{51A533F0-28BF-420D-A26C-499844E957B9}"/>
    <cellStyle name="Eingabe 3 3 17" xfId="5587" xr:uid="{0D777C61-F9FB-4E49-8C82-8E62ACB730A6}"/>
    <cellStyle name="Eingabe 3 3 17 2" xfId="13493" xr:uid="{E0375A37-314F-42DA-BDCA-9042C1FB9B6C}"/>
    <cellStyle name="Eingabe 3 3 18" xfId="5671" xr:uid="{1AC67ECD-B677-400A-9CE3-F17296B53A13}"/>
    <cellStyle name="Eingabe 3 3 18 2" xfId="13577" xr:uid="{59761390-0246-47E3-9486-911896B248AD}"/>
    <cellStyle name="Eingabe 3 3 19" xfId="5768" xr:uid="{0A84BB1E-9E6D-4B29-9947-3C7E6A567076}"/>
    <cellStyle name="Eingabe 3 3 19 2" xfId="13674" xr:uid="{CCD11FD6-57DC-4F00-AF26-6202CD2164B9}"/>
    <cellStyle name="Eingabe 3 3 2" xfId="2708" xr:uid="{A1316A18-C37F-419D-8BF7-2008CBAA37AD}"/>
    <cellStyle name="Eingabe 3 3 2 2" xfId="10614" xr:uid="{AF70C75D-531F-4AC3-9206-EFCF01EE3303}"/>
    <cellStyle name="Eingabe 3 3 20" xfId="5924" xr:uid="{68FECF5C-5F11-41FF-8787-3C3A982B90BE}"/>
    <cellStyle name="Eingabe 3 3 20 2" xfId="13830" xr:uid="{781F71DB-539A-4C2E-B1C5-7A932F1B93DC}"/>
    <cellStyle name="Eingabe 3 3 21" xfId="7065" xr:uid="{CACB1BE6-5630-4040-812B-FAF356B5B04A}"/>
    <cellStyle name="Eingabe 3 3 21 2" xfId="14971" xr:uid="{51989F86-5F11-4C64-B1F2-2FA59815F974}"/>
    <cellStyle name="Eingabe 3 3 22" xfId="7356" xr:uid="{8ACF026D-56B9-461C-A8B8-9ADF922086D8}"/>
    <cellStyle name="Eingabe 3 3 22 2" xfId="15262" xr:uid="{B98092FC-741B-4E15-841E-6FD90ED9CA9D}"/>
    <cellStyle name="Eingabe 3 3 23" xfId="6707" xr:uid="{7A38102B-9367-41CD-A853-699705228A7D}"/>
    <cellStyle name="Eingabe 3 3 23 2" xfId="14613" xr:uid="{7F4151C7-F755-4009-B517-88D1275E56A5}"/>
    <cellStyle name="Eingabe 3 3 24" xfId="7098" xr:uid="{3CCB8CF3-0AA6-4FBE-A54B-1FB9A7D920F6}"/>
    <cellStyle name="Eingabe 3 3 24 2" xfId="15004" xr:uid="{A57B192A-07BD-4BCD-ACAD-B508D5ED3462}"/>
    <cellStyle name="Eingabe 3 3 25" xfId="7950" xr:uid="{26304240-4360-439D-B3DC-CD7E44CDBC97}"/>
    <cellStyle name="Eingabe 3 3 25 2" xfId="15856" xr:uid="{8848EB6D-E611-4956-877D-E82F24B45117}"/>
    <cellStyle name="Eingabe 3 3 26" xfId="8014" xr:uid="{BBCA4246-ED27-4751-BB66-756A8690B687}"/>
    <cellStyle name="Eingabe 3 3 26 2" xfId="15920" xr:uid="{B8A40532-C059-4283-B25A-1D5DBD5AE044}"/>
    <cellStyle name="Eingabe 3 3 27" xfId="8224" xr:uid="{EC88E2B9-8DBF-48B6-80DE-614973B53D00}"/>
    <cellStyle name="Eingabe 3 3 27 2" xfId="16130" xr:uid="{6D3D5D76-BB3C-4403-BCA1-9859709D519A}"/>
    <cellStyle name="Eingabe 3 3 28" xfId="7772" xr:uid="{E196F61D-594C-493A-99DF-A19EB6586DC9}"/>
    <cellStyle name="Eingabe 3 3 28 2" xfId="15678" xr:uid="{5CF6000A-885E-4DC5-ABDC-C3BEC058086D}"/>
    <cellStyle name="Eingabe 3 3 29" xfId="8147" xr:uid="{8C647FBD-D1D5-4009-B4B7-3D1FF39D2849}"/>
    <cellStyle name="Eingabe 3 3 29 2" xfId="16053" xr:uid="{C0F37A26-FDF9-41FA-86F9-86DF8D1ED69A}"/>
    <cellStyle name="Eingabe 3 3 3" xfId="3358" xr:uid="{92B01B68-7B06-4EDE-A0A7-E5760677E9D0}"/>
    <cellStyle name="Eingabe 3 3 3 2" xfId="11264" xr:uid="{23F15D81-1D37-4D34-915E-75568E1596EA}"/>
    <cellStyle name="Eingabe 3 3 30" xfId="8671" xr:uid="{CBCC2756-BDF3-46D4-BA76-0EDA99E636AA}"/>
    <cellStyle name="Eingabe 3 3 30 2" xfId="16577" xr:uid="{A8A51310-2486-424B-9ABC-F0E44F5525F1}"/>
    <cellStyle name="Eingabe 3 3 31" xfId="8740" xr:uid="{6984AAE7-B730-4064-A4AF-C4A248644AF5}"/>
    <cellStyle name="Eingabe 3 3 31 2" xfId="16646" xr:uid="{B1D6CD51-9728-4B43-BA38-98BD45513165}"/>
    <cellStyle name="Eingabe 3 3 32" xfId="8824" xr:uid="{3D076EC4-14B8-4FF0-9022-EA88E34A4556}"/>
    <cellStyle name="Eingabe 3 3 32 2" xfId="16730" xr:uid="{9BA25FBE-4AEE-45E6-B7AC-960136B34A9E}"/>
    <cellStyle name="Eingabe 3 3 33" xfId="8908" xr:uid="{FC6FEFF6-B8CC-4292-A116-D0E1C8CC11EF}"/>
    <cellStyle name="Eingabe 3 3 33 2" xfId="16814" xr:uid="{7A19F005-DF96-4D2F-BAC4-1AA6287E3341}"/>
    <cellStyle name="Eingabe 3 3 34" xfId="9589" xr:uid="{EDCD20DB-80C6-4399-AA5C-3CDBC9F31F4E}"/>
    <cellStyle name="Eingabe 3 3 34 2" xfId="17495" xr:uid="{759C2093-C3AC-4F85-AF86-B815C16B710B}"/>
    <cellStyle name="Eingabe 3 3 35" xfId="9775" xr:uid="{D485DB5E-1CFB-4259-AB6D-F854A3E803E0}"/>
    <cellStyle name="Eingabe 3 3 35 2" xfId="17681" xr:uid="{669E3DCD-187A-4CBA-9F42-B67CE170CE27}"/>
    <cellStyle name="Eingabe 3 3 36" xfId="9479" xr:uid="{EB220D14-974E-4ED3-86CE-E7B3F1501A67}"/>
    <cellStyle name="Eingabe 3 3 36 2" xfId="17385" xr:uid="{DF27DDCE-1591-4A64-B1EF-3D8CC1131627}"/>
    <cellStyle name="Eingabe 3 3 37" xfId="9762" xr:uid="{38379DD4-AC40-4EDA-86BA-491A0BC0AE25}"/>
    <cellStyle name="Eingabe 3 3 37 2" xfId="17668" xr:uid="{91F45C04-FFE7-468E-8234-74D3EEEA834B}"/>
    <cellStyle name="Eingabe 3 3 38" xfId="9755" xr:uid="{9B2E0C5D-7408-4370-BFE2-1C44D7790E7E}"/>
    <cellStyle name="Eingabe 3 3 38 2" xfId="17661" xr:uid="{467BF69C-4644-4974-A352-90D4CC7B2774}"/>
    <cellStyle name="Eingabe 3 3 39" xfId="10153" xr:uid="{67DEA257-3E99-484D-991E-296BB7E1C2E2}"/>
    <cellStyle name="Eingabe 3 3 4" xfId="3501" xr:uid="{02BD1E85-7ACC-4071-A0D9-DFEFC6966BCE}"/>
    <cellStyle name="Eingabe 3 3 4 2" xfId="11407" xr:uid="{DBB5F379-FB51-4B32-A979-CEB435BD2F00}"/>
    <cellStyle name="Eingabe 3 3 40" xfId="10278" xr:uid="{BA89B021-A4E7-4C80-93E5-425C385FEC1A}"/>
    <cellStyle name="Eingabe 3 3 41" xfId="10447" xr:uid="{ABFF5A3F-2A39-4582-9B35-4BB640BB17C9}"/>
    <cellStyle name="Eingabe 3 3 5" xfId="3650" xr:uid="{417E51FD-C9DC-4573-AB7D-87FE8D22B168}"/>
    <cellStyle name="Eingabe 3 3 5 2" xfId="11556" xr:uid="{155AEE93-14F2-42DC-B861-CCD4FEA4824A}"/>
    <cellStyle name="Eingabe 3 3 6" xfId="3427" xr:uid="{F53E39B3-44F7-4574-899D-8AEF4F63A1FD}"/>
    <cellStyle name="Eingabe 3 3 6 2" xfId="11333" xr:uid="{7203EAE8-26D4-4A13-B44F-B5D164CA13B5}"/>
    <cellStyle name="Eingabe 3 3 7" xfId="3739" xr:uid="{25E716FC-0FE0-4A99-98B0-AFF7B5D90FD1}"/>
    <cellStyle name="Eingabe 3 3 7 2" xfId="11645" xr:uid="{94EA1483-23BF-44B8-BC3A-5D46948D230F}"/>
    <cellStyle name="Eingabe 3 3 8" xfId="3816" xr:uid="{C217907F-CF49-478E-B8B5-26C4D6ED03E5}"/>
    <cellStyle name="Eingabe 3 3 8 2" xfId="11722" xr:uid="{EC867CBB-3C64-4512-A66E-A0454B54B3CF}"/>
    <cellStyle name="Eingabe 3 3 9" xfId="3636" xr:uid="{A50F53A5-2BAF-4DB6-B87C-8BEC9FF088D2}"/>
    <cellStyle name="Eingabe 3 3 9 2" xfId="11542" xr:uid="{19BAE9F8-4491-4F04-A7EC-36B8E197F0CD}"/>
    <cellStyle name="Eingabe 3 4" xfId="2530" xr:uid="{1F29C34A-DBDB-47A6-ADCD-9AACAB2F2120}"/>
    <cellStyle name="Eingabe 3 4 10" xfId="4025" xr:uid="{77137993-AFA7-442B-ABD2-E73AE505C681}"/>
    <cellStyle name="Eingabe 3 4 10 2" xfId="11931" xr:uid="{A8C90EDD-C7A3-4384-8516-C2F0FA250EDB}"/>
    <cellStyle name="Eingabe 3 4 11" xfId="4910" xr:uid="{ECBDD1B9-3E1B-4D99-BAAA-C6B5CB9D6C90}"/>
    <cellStyle name="Eingabe 3 4 11 2" xfId="12816" xr:uid="{7F4AFC52-92E8-4986-ADFF-3DF3187DEC03}"/>
    <cellStyle name="Eingabe 3 4 12" xfId="4689" xr:uid="{5E8A5323-93F3-48ED-80F3-122836AEA069}"/>
    <cellStyle name="Eingabe 3 4 12 2" xfId="12595" xr:uid="{19722C1C-8F67-40C9-A17A-554CA620DB58}"/>
    <cellStyle name="Eingabe 3 4 13" xfId="5192" xr:uid="{76075D6A-DA6B-48B8-8649-4A2B9092AEAE}"/>
    <cellStyle name="Eingabe 3 4 13 2" xfId="13098" xr:uid="{C3E39C63-EB69-40E4-9177-1DC889F8C33C}"/>
    <cellStyle name="Eingabe 3 4 14" xfId="5293" xr:uid="{2AC4D1FF-4491-40EE-BF3D-BDF760273CA7}"/>
    <cellStyle name="Eingabe 3 4 14 2" xfId="13199" xr:uid="{4D781392-1EAC-47F3-A57E-6C7EBF315DA8}"/>
    <cellStyle name="Eingabe 3 4 15" xfId="5452" xr:uid="{D360AE60-96E0-4FCA-A391-276A7ACA0F98}"/>
    <cellStyle name="Eingabe 3 4 15 2" xfId="13358" xr:uid="{9BBE66D9-9A18-4E37-BEC5-F87BBAF03339}"/>
    <cellStyle name="Eingabe 3 4 16" xfId="5674" xr:uid="{B15D1110-FCB1-4EE9-BC3A-D1B1A9180DBE}"/>
    <cellStyle name="Eingabe 3 4 16 2" xfId="13580" xr:uid="{6C7B9CF5-D67C-4A11-B1FA-CC8FCCD2DA82}"/>
    <cellStyle name="Eingabe 3 4 17" xfId="5771" xr:uid="{59804D6A-44E4-4A02-A4E0-B7F0AE9EAABB}"/>
    <cellStyle name="Eingabe 3 4 17 2" xfId="13677" xr:uid="{463B3F27-C3A4-4741-90E7-8B6A497B5518}"/>
    <cellStyle name="Eingabe 3 4 18" xfId="5927" xr:uid="{2E78D4F3-4980-4BCB-AA08-24301565C70E}"/>
    <cellStyle name="Eingabe 3 4 18 2" xfId="13833" xr:uid="{D41B35CB-3B56-434E-AA9D-8B149D366646}"/>
    <cellStyle name="Eingabe 3 4 19" xfId="7359" xr:uid="{F256C728-66AC-4FD3-98E6-634FDCD0290E}"/>
    <cellStyle name="Eingabe 3 4 19 2" xfId="15265" xr:uid="{2B4BD3B1-2F7B-4D19-AADA-025945D1E6D4}"/>
    <cellStyle name="Eingabe 3 4 2" xfId="2711" xr:uid="{8559B263-40F5-4A20-ACD9-C61D1081D401}"/>
    <cellStyle name="Eingabe 3 4 2 2" xfId="10617" xr:uid="{CEB9DEA5-254B-4627-8FCA-B6BB2D310D49}"/>
    <cellStyle name="Eingabe 3 4 20" xfId="6752" xr:uid="{839D8132-9869-4969-8188-62B7B32734CD}"/>
    <cellStyle name="Eingabe 3 4 20 2" xfId="14658" xr:uid="{C84A3494-94BE-4AF8-83BB-DBEA948FF433}"/>
    <cellStyle name="Eingabe 3 4 21" xfId="7185" xr:uid="{26481622-2820-4D97-8CA5-D2F30B5E53F5}"/>
    <cellStyle name="Eingabe 3 4 21 2" xfId="15091" xr:uid="{0D998FEB-44FB-4BAB-BB8D-E4A5F1DBE9D6}"/>
    <cellStyle name="Eingabe 3 4 22" xfId="7953" xr:uid="{23A3D86C-2655-4ADD-8066-959DB2C5FFFC}"/>
    <cellStyle name="Eingabe 3 4 22 2" xfId="15859" xr:uid="{E231ED78-6958-4A9D-B278-E7D960B0F5AD}"/>
    <cellStyle name="Eingabe 3 4 23" xfId="8017" xr:uid="{375DC5F6-3CF4-4C44-8BB6-373B8BEFC83D}"/>
    <cellStyle name="Eingabe 3 4 23 2" xfId="15923" xr:uid="{8C86FDFE-5617-441C-85BB-25DCDDAC42E2}"/>
    <cellStyle name="Eingabe 3 4 24" xfId="8227" xr:uid="{D8233A1F-A36C-421C-8C1D-19CCD5633A05}"/>
    <cellStyle name="Eingabe 3 4 24 2" xfId="16133" xr:uid="{74948A8C-E5B2-4143-B36A-2D0AE1448793}"/>
    <cellStyle name="Eingabe 3 4 25" xfId="8155" xr:uid="{E379BD46-8EE5-4949-A5D6-5168DCAC1941}"/>
    <cellStyle name="Eingabe 3 4 25 2" xfId="16061" xr:uid="{DF9EAE04-28D2-4DDE-82FB-0606635F66F4}"/>
    <cellStyle name="Eingabe 3 4 26" xfId="8674" xr:uid="{9CE2F7AF-D146-4FD1-9E3B-D1B79185273F}"/>
    <cellStyle name="Eingabe 3 4 26 2" xfId="16580" xr:uid="{F75363E6-26D6-43E6-9720-286F5FF75E7E}"/>
    <cellStyle name="Eingabe 3 4 27" xfId="8743" xr:uid="{A437E57D-B893-4FCA-8606-7167D32F5109}"/>
    <cellStyle name="Eingabe 3 4 27 2" xfId="16649" xr:uid="{EFFCECEA-983E-4DE2-A5D6-E0D943F16001}"/>
    <cellStyle name="Eingabe 3 4 28" xfId="8827" xr:uid="{368684E6-915F-4174-A215-D9CECA449D00}"/>
    <cellStyle name="Eingabe 3 4 28 2" xfId="16733" xr:uid="{C0CD0C85-E7C1-451C-B244-305E8F6E0A88}"/>
    <cellStyle name="Eingabe 3 4 29" xfId="8911" xr:uid="{7C656DE9-8B86-4214-B80A-4ED8C7F4318A}"/>
    <cellStyle name="Eingabe 3 4 29 2" xfId="16817" xr:uid="{4B1EB7BA-CB03-482B-AE7B-3CBA1411025D}"/>
    <cellStyle name="Eingabe 3 4 3" xfId="3361" xr:uid="{50C768FC-5667-4CA2-9E0D-203C38CB04C8}"/>
    <cellStyle name="Eingabe 3 4 3 2" xfId="11267" xr:uid="{D5927A2F-0BB3-4849-8E4B-347A3F43DDF3}"/>
    <cellStyle name="Eingabe 3 4 30" xfId="9592" xr:uid="{EEDD229F-A850-4434-AA6A-9E0660CD6B73}"/>
    <cellStyle name="Eingabe 3 4 30 2" xfId="17498" xr:uid="{6B4817D0-475F-429F-8EDF-862B1002A406}"/>
    <cellStyle name="Eingabe 3 4 31" xfId="9778" xr:uid="{BCBDE54A-3E3A-4225-BF33-DA78CEADA598}"/>
    <cellStyle name="Eingabe 3 4 31 2" xfId="17684" xr:uid="{5473BE1E-0C0F-422A-8658-6BB1C04EF0C6}"/>
    <cellStyle name="Eingabe 3 4 32" xfId="9771" xr:uid="{685C8CB9-0FB1-494D-A89D-FBC3FD065708}"/>
    <cellStyle name="Eingabe 3 4 32 2" xfId="17677" xr:uid="{1FCD6503-AE9E-45F7-8B24-7350041C2292}"/>
    <cellStyle name="Eingabe 3 4 33" xfId="10156" xr:uid="{54F09A7B-C2BB-40AE-AFA9-68D623D160B9}"/>
    <cellStyle name="Eingabe 3 4 34" xfId="10281" xr:uid="{8CF10AB5-C66E-4372-A857-11AA66ED8E6C}"/>
    <cellStyle name="Eingabe 3 4 35" xfId="10450" xr:uid="{9E473C71-6A2C-4896-ADE9-571B70D3D9DB}"/>
    <cellStyle name="Eingabe 3 4 4" xfId="3504" xr:uid="{E608711B-700D-493E-9532-A799F26BC028}"/>
    <cellStyle name="Eingabe 3 4 4 2" xfId="11410" xr:uid="{41DA7516-BD3C-4B34-B17B-8788BDFA62F6}"/>
    <cellStyle name="Eingabe 3 4 5" xfId="3653" xr:uid="{9FB830F1-EFD1-4EAE-BAE1-BCF75D1A3957}"/>
    <cellStyle name="Eingabe 3 4 5 2" xfId="11559" xr:uid="{BB2401C2-0E46-44AC-B7C6-D8066567BC63}"/>
    <cellStyle name="Eingabe 3 4 6" xfId="3742" xr:uid="{52C7EF60-6FDF-4B12-82B3-1E4B05BB7D8C}"/>
    <cellStyle name="Eingabe 3 4 6 2" xfId="11648" xr:uid="{B0DD5866-4D72-4109-B030-DF6D67DAC9F9}"/>
    <cellStyle name="Eingabe 3 4 7" xfId="3819" xr:uid="{AD1BD4F8-00BC-4FED-BA51-1E37E8067028}"/>
    <cellStyle name="Eingabe 3 4 7 2" xfId="11725" xr:uid="{CD0E9ADA-64A2-4B30-BDC0-4196A0BDD735}"/>
    <cellStyle name="Eingabe 3 4 8" xfId="3662" xr:uid="{9E3787EF-ACD7-49BB-B445-4C4F103D1CFC}"/>
    <cellStyle name="Eingabe 3 4 8 2" xfId="11568" xr:uid="{5CF4A0C5-EEC5-4C19-844A-C58A02D3FD84}"/>
    <cellStyle name="Eingabe 3 4 9" xfId="3374" xr:uid="{AC3EDADD-FF7F-4D99-A31A-14694DDC4D6B}"/>
    <cellStyle name="Eingabe 3 4 9 2" xfId="11280" xr:uid="{7E18B50D-30BF-41DB-83E4-F18D7829737A}"/>
    <cellStyle name="Eingabe 3 5" xfId="2551" xr:uid="{5FBAE29F-CDEC-4DAB-A91B-2E4B7B53B370}"/>
    <cellStyle name="Eingabe 3 5 10" xfId="4041" xr:uid="{4F67D3FF-734A-409C-A058-64E2B62F26F7}"/>
    <cellStyle name="Eingabe 3 5 10 2" xfId="11947" xr:uid="{36E800F4-A274-4FDC-92D5-EF931371744E}"/>
    <cellStyle name="Eingabe 3 5 11" xfId="4930" xr:uid="{21EFEF78-E32D-4F5D-A5C8-05E4398DAE44}"/>
    <cellStyle name="Eingabe 3 5 11 2" xfId="12836" xr:uid="{48A7C1B5-9D41-43BC-A7B1-73CE69CF48F3}"/>
    <cellStyle name="Eingabe 3 5 12" xfId="4833" xr:uid="{50476E72-4A15-4E25-9462-63AB08C6033C}"/>
    <cellStyle name="Eingabe 3 5 12 2" xfId="12739" xr:uid="{D6A845B9-7DD2-478F-B9FD-F08A9FF34479}"/>
    <cellStyle name="Eingabe 3 5 13" xfId="5210" xr:uid="{0EAE9A9F-D7BB-4B60-8DBB-E73F0CF13A3A}"/>
    <cellStyle name="Eingabe 3 5 13 2" xfId="13116" xr:uid="{ED19F190-78E8-4F0F-A1C7-5A416DF25340}"/>
    <cellStyle name="Eingabe 3 5 14" xfId="5310" xr:uid="{0F732809-911D-4D87-9E67-C6ED38E560F6}"/>
    <cellStyle name="Eingabe 3 5 14 2" xfId="13216" xr:uid="{F83B3370-33C2-4F7B-AEB8-DFE6783F5867}"/>
    <cellStyle name="Eingabe 3 5 15" xfId="5466" xr:uid="{30AB1CCD-69C8-4D00-AC0B-817024D7883D}"/>
    <cellStyle name="Eingabe 3 5 15 2" xfId="13372" xr:uid="{CE902381-6E6D-4E6F-BE93-DD4A0387D0B0}"/>
    <cellStyle name="Eingabe 3 5 16" xfId="5695" xr:uid="{EBF66697-14D7-4C18-BEE5-B281A441626D}"/>
    <cellStyle name="Eingabe 3 5 16 2" xfId="13601" xr:uid="{A95A0F2D-EDC4-4A57-8FB7-AA11640CAE83}"/>
    <cellStyle name="Eingabe 3 5 17" xfId="5787" xr:uid="{789E61DD-7680-4234-BD76-859FF964AF78}"/>
    <cellStyle name="Eingabe 3 5 17 2" xfId="13693" xr:uid="{6DE0965D-817B-4EB0-839D-1685EFBC7E9D}"/>
    <cellStyle name="Eingabe 3 5 18" xfId="5944" xr:uid="{493933D0-80CF-48C6-BACF-F1CC552B5BD6}"/>
    <cellStyle name="Eingabe 3 5 18 2" xfId="13850" xr:uid="{CA5731AD-1BB4-4204-B917-3B1540E448AE}"/>
    <cellStyle name="Eingabe 3 5 19" xfId="7380" xr:uid="{5BE10CFD-FE7F-44D6-A31B-FCE7D00BFA88}"/>
    <cellStyle name="Eingabe 3 5 19 2" xfId="15286" xr:uid="{14084228-4C92-4E91-968E-876DAFC57515}"/>
    <cellStyle name="Eingabe 3 5 2" xfId="2726" xr:uid="{D11D3F40-9A7B-47A8-8FA2-822ADADC6A43}"/>
    <cellStyle name="Eingabe 3 5 2 2" xfId="10632" xr:uid="{DA5E5D99-56BD-4EB0-8DCD-F3ABEEF907C5}"/>
    <cellStyle name="Eingabe 3 5 20" xfId="7105" xr:uid="{8B0D5040-4121-403C-8C33-F0FBA45C9838}"/>
    <cellStyle name="Eingabe 3 5 20 2" xfId="15011" xr:uid="{E92EBF56-C993-439F-9DCA-6978573CA25C}"/>
    <cellStyle name="Eingabe 3 5 21" xfId="7439" xr:uid="{22819E27-83CD-409C-9FFC-9041EB2D77FA}"/>
    <cellStyle name="Eingabe 3 5 21 2" xfId="15345" xr:uid="{948A27EE-1EE2-42E8-B22E-A334C447E34A}"/>
    <cellStyle name="Eingabe 3 5 22" xfId="7973" xr:uid="{DD73F4D1-C637-4944-8E33-A2EFD35B5413}"/>
    <cellStyle name="Eingabe 3 5 22 2" xfId="15879" xr:uid="{85C0A18F-05B5-4105-930D-D0EB3661AD23}"/>
    <cellStyle name="Eingabe 3 5 23" xfId="8032" xr:uid="{F727E0EF-2E7D-41EB-AF72-6A0EA2500568}"/>
    <cellStyle name="Eingabe 3 5 23 2" xfId="15938" xr:uid="{CBB6413F-4A87-411F-B067-235D749B9B6A}"/>
    <cellStyle name="Eingabe 3 5 24" xfId="8236" xr:uid="{A71CEF2E-38F1-4A8B-B1DD-9E4B2EFA0FAC}"/>
    <cellStyle name="Eingabe 3 5 24 2" xfId="16142" xr:uid="{0A253A76-F7D1-409F-B86F-C8D5B58F9280}"/>
    <cellStyle name="Eingabe 3 5 25" xfId="8298" xr:uid="{B0A7D960-C763-4973-9DF4-EAB17CDCF817}"/>
    <cellStyle name="Eingabe 3 5 25 2" xfId="16204" xr:uid="{3D2448AC-224C-4A73-B738-5EC592719A70}"/>
    <cellStyle name="Eingabe 3 5 26" xfId="8681" xr:uid="{E81B03D0-85D9-4C48-A84E-D1B5F584F7EC}"/>
    <cellStyle name="Eingabe 3 5 26 2" xfId="16587" xr:uid="{87427CCF-A543-40BE-8957-2399A1DB9795}"/>
    <cellStyle name="Eingabe 3 5 27" xfId="8759" xr:uid="{EDF1C2A0-D2ED-4BD0-BE94-ED7938CEBE83}"/>
    <cellStyle name="Eingabe 3 5 27 2" xfId="16665" xr:uid="{6A52614A-38E2-47F3-851D-E5C18610A0CB}"/>
    <cellStyle name="Eingabe 3 5 28" xfId="8843" xr:uid="{FD7D3841-9F82-420B-A100-438BFA38AD76}"/>
    <cellStyle name="Eingabe 3 5 28 2" xfId="16749" xr:uid="{A5B7672D-C2B6-4C66-9A58-0DFEDDD4A827}"/>
    <cellStyle name="Eingabe 3 5 29" xfId="8927" xr:uid="{7407EEE6-EDF9-4D8A-B2A9-D46283F41E21}"/>
    <cellStyle name="Eingabe 3 5 29 2" xfId="16833" xr:uid="{5F80FFE3-A1CE-4B3E-9D20-1C66E3740947}"/>
    <cellStyle name="Eingabe 3 5 3" xfId="3378" xr:uid="{6C311B29-14A4-4B0B-85A5-70077D3C0542}"/>
    <cellStyle name="Eingabe 3 5 3 2" xfId="11284" xr:uid="{A59AA7B3-E317-46FD-87A1-17A2FCC3B5C2}"/>
    <cellStyle name="Eingabe 3 5 30" xfId="9610" xr:uid="{74831A5A-E9A3-46BD-B22C-915D9D65D3C6}"/>
    <cellStyle name="Eingabe 3 5 30 2" xfId="17516" xr:uid="{00DA4040-8994-4412-85DA-613E9B264C91}"/>
    <cellStyle name="Eingabe 3 5 31" xfId="9791" xr:uid="{335F83AD-6CBC-4098-849F-DCC9985008BE}"/>
    <cellStyle name="Eingabe 3 5 31 2" xfId="17697" xr:uid="{554DF732-7249-4872-B3F2-BFA4DEFAC720}"/>
    <cellStyle name="Eingabe 3 5 32" xfId="9914" xr:uid="{BCA07514-8DAB-42DA-99BB-DCDA88ADF294}"/>
    <cellStyle name="Eingabe 3 5 32 2" xfId="17820" xr:uid="{5ECBFC99-6A9C-45E9-AF57-E83D9D350601}"/>
    <cellStyle name="Eingabe 3 5 33" xfId="10172" xr:uid="{DD30250C-DABC-40C5-B767-8BA1A2B9E155}"/>
    <cellStyle name="Eingabe 3 5 34" xfId="10297" xr:uid="{F3D6106A-57CB-442A-9329-3AB9F4435071}"/>
    <cellStyle name="Eingabe 3 5 35" xfId="10466" xr:uid="{DCB135A3-7006-4672-9DFD-092A4B9D5680}"/>
    <cellStyle name="Eingabe 3 5 4" xfId="3524" xr:uid="{E34B36E2-A2B2-4905-ACC7-9E90540C5E88}"/>
    <cellStyle name="Eingabe 3 5 4 2" xfId="11430" xr:uid="{A13D237C-D2EB-4364-B64F-BDE7DCBC877C}"/>
    <cellStyle name="Eingabe 3 5 5" xfId="3665" xr:uid="{E387E80E-E5AC-44F3-935E-2F3B6F4DD853}"/>
    <cellStyle name="Eingabe 3 5 5 2" xfId="11571" xr:uid="{8E03FC13-4932-40A3-99E7-751DB22EFD2D}"/>
    <cellStyle name="Eingabe 3 5 6" xfId="3761" xr:uid="{60F7ADD9-4629-4712-98F8-FE6196CFDB9F}"/>
    <cellStyle name="Eingabe 3 5 6 2" xfId="11667" xr:uid="{24C4862D-9689-4943-8C65-C0B42C2FBBC7}"/>
    <cellStyle name="Eingabe 3 5 7" xfId="3831" xr:uid="{58B212F2-97B8-4CB8-8056-9DE1729390A3}"/>
    <cellStyle name="Eingabe 3 5 7 2" xfId="11737" xr:uid="{44E9428B-EB2A-4DD8-BF44-D6D8664B4AF2}"/>
    <cellStyle name="Eingabe 3 5 8" xfId="3794" xr:uid="{56E12E90-54DB-44CD-B29A-F2D80E9F72E3}"/>
    <cellStyle name="Eingabe 3 5 8 2" xfId="11700" xr:uid="{17D7CBDF-B88B-4181-8EDB-CF39E6717DAE}"/>
    <cellStyle name="Eingabe 3 5 9" xfId="3863" xr:uid="{4A14F497-8C44-425C-9CEC-0FFD247700C1}"/>
    <cellStyle name="Eingabe 3 5 9 2" xfId="11769" xr:uid="{184F12D9-DB5E-4E43-B01C-5ADC0B528A65}"/>
    <cellStyle name="Eingabe 3 6" xfId="2586" xr:uid="{95F1F12F-1D38-41BD-A2FA-605E41C53A53}"/>
    <cellStyle name="Eingabe 3 6 2" xfId="10492" xr:uid="{2242A6D2-DA1D-4CDF-A382-6BBAB9C80E34}"/>
    <cellStyle name="Eingabe 3 7" xfId="2846" xr:uid="{44F82A75-0AC0-46CD-917C-88B82A36DD6B}"/>
    <cellStyle name="Eingabe 3 7 2" xfId="10752" xr:uid="{D60F0F90-5E5D-48BE-8AA5-49C864AAD476}"/>
    <cellStyle name="Eingabe 3 8" xfId="8567" xr:uid="{CC333238-C51C-44ED-947B-CAB4246EB43F}"/>
    <cellStyle name="Eingabe 3 8 2" xfId="16473" xr:uid="{CD55AF01-7D3B-4A47-9513-D3883AF1EC69}"/>
    <cellStyle name="Eingabe 3 9" xfId="8581" xr:uid="{6B64B937-E757-4810-91F8-522BBB431BC8}"/>
    <cellStyle name="Eingabe 3 9 2" xfId="16487" xr:uid="{17292486-7DA3-442E-9CEF-FC337CD271DF}"/>
    <cellStyle name="Eingabe 4" xfId="2411" xr:uid="{FAC26F5E-8A42-49F8-9659-43D57F42F45B}"/>
    <cellStyle name="Eingabe 4 10" xfId="4070" xr:uid="{779A75BE-0AA5-427C-AD6B-012CB17B977B}"/>
    <cellStyle name="Eingabe 4 10 2" xfId="11976" xr:uid="{E776D058-9518-477A-92A0-F4DF6FFC9812}"/>
    <cellStyle name="Eingabe 4 11" xfId="4989" xr:uid="{CCB4FFC4-6D15-4C1E-8AAA-DAA0D2CA182D}"/>
    <cellStyle name="Eingabe 4 11 2" xfId="12895" xr:uid="{45929CC2-DB69-46AE-ACC0-6794EF8F6359}"/>
    <cellStyle name="Eingabe 4 12" xfId="4204" xr:uid="{95D0B3C9-2EEF-4B1C-A518-1193122852D8}"/>
    <cellStyle name="Eingabe 4 12 2" xfId="12110" xr:uid="{B94E128D-507F-4B6C-B5D9-5F31BD9B9045}"/>
    <cellStyle name="Eingabe 4 13" xfId="6681" xr:uid="{AB0B9E28-D1A8-4A93-8442-0467005E5EFC}"/>
    <cellStyle name="Eingabe 4 13 2" xfId="14587" xr:uid="{3A6C08ED-8E08-4556-B8CA-7E8908F1F77E}"/>
    <cellStyle name="Eingabe 4 14" xfId="6537" xr:uid="{EB819814-0975-48F1-A6FA-E749AB68F2E4}"/>
    <cellStyle name="Eingabe 4 14 2" xfId="14443" xr:uid="{1D89758F-2EBC-447E-A6C0-BA0C7A7B3F0C}"/>
    <cellStyle name="Eingabe 4 15" xfId="7197" xr:uid="{8123A6DE-5F20-4AF8-B44F-81B159E3F864}"/>
    <cellStyle name="Eingabe 4 15 2" xfId="15103" xr:uid="{04FC5FFE-D14D-4A1E-AC4E-42DA139657DB}"/>
    <cellStyle name="Eingabe 4 16" xfId="6659" xr:uid="{6DB763B8-7815-4108-BC53-63712AE9F197}"/>
    <cellStyle name="Eingabe 4 16 2" xfId="14565" xr:uid="{2CD73586-0E22-4808-9FCD-3E22460CF8D4}"/>
    <cellStyle name="Eingabe 4 17" xfId="6027" xr:uid="{82579E80-4A69-42FF-9984-6201C1F14BED}"/>
    <cellStyle name="Eingabe 4 17 2" xfId="13933" xr:uid="{D94A3542-243A-47FF-8510-80812FCDC444}"/>
    <cellStyle name="Eingabe 4 18" xfId="8591" xr:uid="{AC4E1952-A1B7-42A3-BD9B-C0FE211E06BD}"/>
    <cellStyle name="Eingabe 4 18 2" xfId="16497" xr:uid="{36848606-D7EB-4280-B423-9D90F25E26A0}"/>
    <cellStyle name="Eingabe 4 19" xfId="8494" xr:uid="{9984E3F9-C576-4C8B-9D46-4FAD4ED60ED1}"/>
    <cellStyle name="Eingabe 4 19 2" xfId="16400" xr:uid="{7E41780E-E1E1-4C24-98E5-7F27B5FAEF4A}"/>
    <cellStyle name="Eingabe 4 2" xfId="2599" xr:uid="{84A9F6A1-45DD-4E64-8BB4-FE2D1901913B}"/>
    <cellStyle name="Eingabe 4 2 2" xfId="10505" xr:uid="{7D04104D-88F5-4BBA-92EC-08FA7A471851}"/>
    <cellStyle name="Eingabe 4 20" xfId="8532" xr:uid="{E3C65B31-3E46-49D2-B5A6-3742BDE5D359}"/>
    <cellStyle name="Eingabe 4 20 2" xfId="16438" xr:uid="{3E997AB1-6131-441C-A648-08B330904C4B}"/>
    <cellStyle name="Eingabe 4 21" xfId="8607" xr:uid="{6B0D396A-0E55-4BE8-917D-9B153ED8670E}"/>
    <cellStyle name="Eingabe 4 21 2" xfId="16513" xr:uid="{C7F79366-F611-40C5-8B1D-1A5E2AFBE944}"/>
    <cellStyle name="Eingabe 4 22" xfId="9197" xr:uid="{B83BD1C7-4D5A-4853-B80F-C85067A8DC47}"/>
    <cellStyle name="Eingabe 4 22 2" xfId="17103" xr:uid="{989363F2-B243-4FCB-BE07-3A12932535C0}"/>
    <cellStyle name="Eingabe 4 23" xfId="9041" xr:uid="{6A470EC6-DFAF-41C8-B8B0-5BD0782D3015}"/>
    <cellStyle name="Eingabe 4 23 2" xfId="16947" xr:uid="{DB982AC8-8091-4412-8B15-E9A781C921FB}"/>
    <cellStyle name="Eingabe 4 24" xfId="9400" xr:uid="{E5446393-B64F-442C-9183-A282A6819909}"/>
    <cellStyle name="Eingabe 4 24 2" xfId="17306" xr:uid="{C3D4E8EE-FC77-400D-9E72-546ED232F856}"/>
    <cellStyle name="Eingabe 4 25" xfId="10198" xr:uid="{D080FEC2-5E45-418B-A54A-505F8ED7AFBD}"/>
    <cellStyle name="Eingabe 4 26" xfId="10337" xr:uid="{45E9020B-99B1-4057-BCA1-B3A456FFDCA1}"/>
    <cellStyle name="Eingabe 4 3" xfId="3247" xr:uid="{8CE0A19D-A2D0-43AE-BFBE-DC8FAB17F946}"/>
    <cellStyle name="Eingabe 4 3 2" xfId="11153" xr:uid="{7B28F8D7-EEE3-4BE1-A888-DCD053F4A545}"/>
    <cellStyle name="Eingabe 4 4" xfId="3132" xr:uid="{0D99CE9D-9EBC-43DB-884F-DCAAEEE9F344}"/>
    <cellStyle name="Eingabe 4 4 2" xfId="11038" xr:uid="{49A9D59A-89CF-40D6-9D31-B0E5D4B3CB4A}"/>
    <cellStyle name="Eingabe 4 5" xfId="3629" xr:uid="{C899EAF4-A1CF-4BA3-B6A9-6647EE9193A5}"/>
    <cellStyle name="Eingabe 4 5 2" xfId="11535" xr:uid="{E6EB7D0C-1F53-4F7C-9331-75FEB88C6834}"/>
    <cellStyle name="Eingabe 4 6" xfId="3757" xr:uid="{A02855C4-0F78-4047-A9FA-64FDE9C1E0BD}"/>
    <cellStyle name="Eingabe 4 6 2" xfId="11663" xr:uid="{6D38FBE5-0F0D-43B1-990E-3912F9472B22}"/>
    <cellStyle name="Eingabe 4 7" xfId="4399" xr:uid="{B432CE84-7766-4C7D-BAFE-31E5CD89508F}"/>
    <cellStyle name="Eingabe 4 7 2" xfId="12305" xr:uid="{E4B3795B-5EF2-4603-B9CB-507718CAE57A}"/>
    <cellStyle name="Eingabe 4 8" xfId="4126" xr:uid="{E9AEB52A-C0BC-4F29-B055-6FA555ADD746}"/>
    <cellStyle name="Eingabe 4 8 2" xfId="12032" xr:uid="{F9BDEA84-0222-4AEE-99F0-BCDD6B7D9986}"/>
    <cellStyle name="Eingabe 4 9" xfId="4477" xr:uid="{B048C10A-4F26-41D0-AE9A-B4C791D37F04}"/>
    <cellStyle name="Eingabe 4 9 2" xfId="12383" xr:uid="{F1B7F005-8D28-4581-8580-1309618388F2}"/>
    <cellStyle name="Eingabe 5" xfId="2418" xr:uid="{B8AE7116-660F-4E07-A11B-F6E9E39EA45A}"/>
    <cellStyle name="Eingabe 5 10" xfId="5644" xr:uid="{D59A122D-34A7-43E3-BDD7-1AF823B568F8}"/>
    <cellStyle name="Eingabe 5 10 2" xfId="13550" xr:uid="{978C6D16-1282-4AD6-882C-FD2DCAFF7636}"/>
    <cellStyle name="Eingabe 5 11" xfId="4258" xr:uid="{AC5FC465-89AB-424A-996E-50185082EC8C}"/>
    <cellStyle name="Eingabe 5 11 2" xfId="12164" xr:uid="{C31642F4-F60D-4804-8274-AFFC90FD9968}"/>
    <cellStyle name="Eingabe 5 12" xfId="6687" xr:uid="{F50FA6E1-048C-4C29-9000-443B4558209E}"/>
    <cellStyle name="Eingabe 5 12 2" xfId="14593" xr:uid="{8DD1B6B0-FC08-4AC9-BCE3-12D4E43BCE71}"/>
    <cellStyle name="Eingabe 5 13" xfId="6631" xr:uid="{0639B7D3-DB4E-4F9B-ACE2-85018B8CD1C0}"/>
    <cellStyle name="Eingabe 5 13 2" xfId="14537" xr:uid="{168AABD1-6FBC-46A8-8EF2-16BC8E168F52}"/>
    <cellStyle name="Eingabe 5 14" xfId="7328" xr:uid="{5CAF9EBA-61DB-4841-ACFB-568728A20072}"/>
    <cellStyle name="Eingabe 5 14 2" xfId="15234" xr:uid="{A9B25BC4-3E8C-437D-A98A-C1682DD483F2}"/>
    <cellStyle name="Eingabe 5 15" xfId="6803" xr:uid="{1D3D44C1-A706-4F2C-A85E-39FB262D5993}"/>
    <cellStyle name="Eingabe 5 15 2" xfId="14709" xr:uid="{0BC65AFB-BBEA-4B8E-AF9F-7314E5BB8A21}"/>
    <cellStyle name="Eingabe 5 16" xfId="7986" xr:uid="{BB31CC8D-511C-4B8A-8D38-7FD110857862}"/>
    <cellStyle name="Eingabe 5 16 2" xfId="15892" xr:uid="{9407A12C-23E5-4B10-A38D-5595A3F76929}"/>
    <cellStyle name="Eingabe 5 17" xfId="8597" xr:uid="{8A3E5293-1167-4169-86A8-D74751D8E8AA}"/>
    <cellStyle name="Eingabe 5 17 2" xfId="16503" xr:uid="{54FA5E50-27B3-4A68-805B-A93A0C735924}"/>
    <cellStyle name="Eingabe 5 18" xfId="8487" xr:uid="{661388AF-DA42-46F4-9414-F965B5C4BC8F}"/>
    <cellStyle name="Eingabe 5 18 2" xfId="16393" xr:uid="{B30726B4-2730-4D6F-A08E-97FE8CAD58EF}"/>
    <cellStyle name="Eingabe 5 19" xfId="8539" xr:uid="{052D81A1-0BA1-4F10-BE4E-1A1E31FF03B7}"/>
    <cellStyle name="Eingabe 5 19 2" xfId="16445" xr:uid="{E0B14163-8F24-48CA-B391-955EA1568F7D}"/>
    <cellStyle name="Eingabe 5 2" xfId="2606" xr:uid="{144F0B89-84A5-46E3-941D-0C4A65C43CAA}"/>
    <cellStyle name="Eingabe 5 2 2" xfId="10512" xr:uid="{1E317304-4381-42A6-9976-7121CC4A0FF5}"/>
    <cellStyle name="Eingabe 5 20" xfId="8642" xr:uid="{E1F55C5C-A0BD-46A8-80B3-C1D9ED09D6B0}"/>
    <cellStyle name="Eingabe 5 20 2" xfId="16548" xr:uid="{6C5E1301-F195-473D-BB45-B01D381B9CBC}"/>
    <cellStyle name="Eingabe 5 21" xfId="9460" xr:uid="{2DB4047F-0481-42AD-A1B8-309F7DE82958}"/>
    <cellStyle name="Eingabe 5 21 2" xfId="17366" xr:uid="{66CCC433-15D1-49BB-B895-F4A4C01F041F}"/>
    <cellStyle name="Eingabe 5 22" xfId="9754" xr:uid="{1934B70A-2D41-48D9-B6F3-EF26C5E5320A}"/>
    <cellStyle name="Eingabe 5 22 2" xfId="17660" xr:uid="{1C361694-F8D7-4117-82F6-CB84EEA36898}"/>
    <cellStyle name="Eingabe 5 23" xfId="10048" xr:uid="{2FE8F65D-0038-4AD4-9CF7-2DEC26009A57}"/>
    <cellStyle name="Eingabe 5 24" xfId="10344" xr:uid="{3A079752-F080-4AC5-A7E3-259936A4B2EA}"/>
    <cellStyle name="Eingabe 5 3" xfId="2754" xr:uid="{BE6AFBA6-FC95-41E1-9354-FA82C60CAFA9}"/>
    <cellStyle name="Eingabe 5 3 2" xfId="10660" xr:uid="{2B282FE4-9AEC-49C8-9D26-34C5C6BEC87B}"/>
    <cellStyle name="Eingabe 5 4" xfId="3625" xr:uid="{26252898-CAED-442B-9EC9-F09FC2427AC3}"/>
    <cellStyle name="Eingabe 5 4 2" xfId="11531" xr:uid="{8288607D-054A-47D9-9498-4840D7ADA503}"/>
    <cellStyle name="Eingabe 5 5" xfId="3766" xr:uid="{951624B6-65F0-4EF8-B2C3-B0B4357A9882}"/>
    <cellStyle name="Eingabe 5 5 2" xfId="11672" xr:uid="{E59C273F-09D1-4D85-9F3B-146865DDC68E}"/>
    <cellStyle name="Eingabe 5 6" xfId="3790" xr:uid="{314CD80A-7A30-4C87-A6F9-4C90475B3294}"/>
    <cellStyle name="Eingabe 5 6 2" xfId="11696" xr:uid="{678D4E05-BEC3-4F82-BCCA-0C89627E020C}"/>
    <cellStyle name="Eingabe 5 7" xfId="4406" xr:uid="{DA092148-742F-4668-BEE0-AE9AC835646F}"/>
    <cellStyle name="Eingabe 5 7 2" xfId="12312" xr:uid="{CF2CFD49-273A-4FB9-8303-CE38E1BF20D6}"/>
    <cellStyle name="Eingabe 5 8" xfId="4459" xr:uid="{01460948-F48F-462D-BC77-B89AAFBBD564}"/>
    <cellStyle name="Eingabe 5 8 2" xfId="12365" xr:uid="{4B824531-D792-4D44-BAF1-1F60563DC6F4}"/>
    <cellStyle name="Eingabe 5 9" xfId="4505" xr:uid="{291ECF54-3575-4B28-9170-7078913B4AAD}"/>
    <cellStyle name="Eingabe 5 9 2" xfId="12411" xr:uid="{E5E50797-EF0B-4C9A-8D28-A8B048AB1ABD}"/>
    <cellStyle name="Eingabe 6" xfId="2491" xr:uid="{476210E8-4B75-40D1-8598-992DA7E91A1D}"/>
    <cellStyle name="Eingabe 6 10" xfId="2924" xr:uid="{AC8D86CA-5523-45A1-8C73-B8E31C7EEFB3}"/>
    <cellStyle name="Eingabe 6 10 2" xfId="10830" xr:uid="{B1500828-2AEA-427F-A0EA-C80D83B0427C}"/>
    <cellStyle name="Eingabe 6 11" xfId="3987" xr:uid="{FCE105AA-F0BA-4E0A-BD76-4A40472002EA}"/>
    <cellStyle name="Eingabe 6 11 2" xfId="11893" xr:uid="{B04D6899-F30A-4560-99DC-AB85F43C315E}"/>
    <cellStyle name="Eingabe 6 12" xfId="4871" xr:uid="{53B0418A-A449-4AC4-BB79-CE5570AC4F60}"/>
    <cellStyle name="Eingabe 6 12 2" xfId="12777" xr:uid="{B3773A4F-6912-4123-86BB-8979B422B66B}"/>
    <cellStyle name="Eingabe 6 13" xfId="4561" xr:uid="{123BA993-F3ED-4658-A318-E3C3B6B3A3B2}"/>
    <cellStyle name="Eingabe 6 13 2" xfId="12467" xr:uid="{DF90E471-3D0D-4FCC-ACCD-0492A9E70C8A}"/>
    <cellStyle name="Eingabe 6 14" xfId="4387" xr:uid="{DBDA1BD0-C855-4C29-B47C-D5648DD1901B}"/>
    <cellStyle name="Eingabe 6 14 2" xfId="12293" xr:uid="{8D451FEA-8DEA-421B-84AE-12C1785F8108}"/>
    <cellStyle name="Eingabe 6 15" xfId="5254" xr:uid="{12AF6495-18DA-4D2D-BC6C-5461DF248B37}"/>
    <cellStyle name="Eingabe 6 15 2" xfId="13160" xr:uid="{6AD56B0C-CACD-418F-8653-4832CB80A961}"/>
    <cellStyle name="Eingabe 6 16" xfId="4384" xr:uid="{B652E925-BD31-46DE-9C94-3CC8978DA8DF}"/>
    <cellStyle name="Eingabe 6 16 2" xfId="12290" xr:uid="{D31DD4FF-F3D2-4E3C-BEA3-CAE1AF78E8DD}"/>
    <cellStyle name="Eingabe 6 17" xfId="4319" xr:uid="{0367C5F4-C73F-49DE-B1DE-1E42FFE3A6DF}"/>
    <cellStyle name="Eingabe 6 17 2" xfId="12225" xr:uid="{5DA91040-15DA-4147-B034-D7983B9B99D8}"/>
    <cellStyle name="Eingabe 6 18" xfId="5609" xr:uid="{829099FD-6E0D-487B-8036-9C241C1DBF6E}"/>
    <cellStyle name="Eingabe 6 18 2" xfId="13515" xr:uid="{056A7BE3-E597-4930-954E-63B73D9C2D0F}"/>
    <cellStyle name="Eingabe 6 19" xfId="5733" xr:uid="{36DA7C91-FBCF-4A71-9446-92C72A22528C}"/>
    <cellStyle name="Eingabe 6 19 2" xfId="13639" xr:uid="{62AA2949-2196-4FB5-8B3B-2894B5696CF8}"/>
    <cellStyle name="Eingabe 6 2" xfId="2674" xr:uid="{3A2D721E-C559-433F-9CD2-AEE2799BF982}"/>
    <cellStyle name="Eingabe 6 2 2" xfId="10580" xr:uid="{958CDDCB-7989-48B3-87E9-8F0DF1496271}"/>
    <cellStyle name="Eingabe 6 20" xfId="5889" xr:uid="{69311E7C-EA92-490F-839C-F1F863D5028E}"/>
    <cellStyle name="Eingabe 6 20 2" xfId="13795" xr:uid="{FC221746-372F-43D8-AAED-3E26DEB7C29C}"/>
    <cellStyle name="Eingabe 6 21" xfId="6164" xr:uid="{F2F71D75-35A6-4869-9F76-61033BC762FE}"/>
    <cellStyle name="Eingabe 6 21 2" xfId="14070" xr:uid="{A5FA2419-F6E4-45C8-A38B-577FD1FDDA8C}"/>
    <cellStyle name="Eingabe 6 22" xfId="6466" xr:uid="{05A2EA43-8F22-4029-BB16-D178DAC5720F}"/>
    <cellStyle name="Eingabe 6 22 2" xfId="14372" xr:uid="{1C64DE17-DF42-4E9B-A352-361B3DA915CF}"/>
    <cellStyle name="Eingabe 6 23" xfId="6260" xr:uid="{ADF74378-2B63-4442-B415-46B49A86B8F7}"/>
    <cellStyle name="Eingabe 6 23 2" xfId="14166" xr:uid="{0997487E-87F2-4133-950E-89B8992A0449}"/>
    <cellStyle name="Eingabe 6 24" xfId="6409" xr:uid="{0C2BD5A8-1C81-4CE2-96AE-73BE7C8EA454}"/>
    <cellStyle name="Eingabe 6 24 2" xfId="14315" xr:uid="{9A7B670A-A1AE-47FB-8DA5-2FA6E623857E}"/>
    <cellStyle name="Eingabe 6 25" xfId="7914" xr:uid="{DCF21408-C01A-4E79-B9A4-4A4C92D8A7AB}"/>
    <cellStyle name="Eingabe 6 25 2" xfId="15820" xr:uid="{730FAA5E-5343-4890-AFCF-E629C1D4A696}"/>
    <cellStyle name="Eingabe 6 26" xfId="7995" xr:uid="{196BA837-1488-4AE2-BB11-E514ED7C11A5}"/>
    <cellStyle name="Eingabe 6 26 2" xfId="15901" xr:uid="{BDE59AE5-7912-4C8C-A3F8-D4415A91CECE}"/>
    <cellStyle name="Eingabe 6 27" xfId="8167" xr:uid="{5866E629-7D72-4858-8758-4309949945AC}"/>
    <cellStyle name="Eingabe 6 27 2" xfId="16073" xr:uid="{C0E46DF3-74B2-4316-A05C-C62644AF3EB2}"/>
    <cellStyle name="Eingabe 6 28" xfId="6599" xr:uid="{F62271F7-DB9F-492F-9C7D-14408A865425}"/>
    <cellStyle name="Eingabe 6 28 2" xfId="14505" xr:uid="{2375DD54-BDC6-43B5-AEDA-8BB2651BA838}"/>
    <cellStyle name="Eingabe 6 29" xfId="7103" xr:uid="{7D00B774-46C2-4952-8048-B24AC2EBD7BE}"/>
    <cellStyle name="Eingabe 6 29 2" xfId="15009" xr:uid="{C60772B7-1257-464D-A4E0-67CEF7517165}"/>
    <cellStyle name="Eingabe 6 3" xfId="3323" xr:uid="{63DD348D-D354-48DA-8B3E-72A260B114ED}"/>
    <cellStyle name="Eingabe 6 3 2" xfId="11229" xr:uid="{54D35C96-C53F-486C-B056-8A983A285171}"/>
    <cellStyle name="Eingabe 6 30" xfId="8658" xr:uid="{CCA7411B-A104-4BD3-BE49-8C89B2C92EA4}"/>
    <cellStyle name="Eingabe 6 30 2" xfId="16564" xr:uid="{FD86D97C-5255-4992-AD1E-1F12201A11E0}"/>
    <cellStyle name="Eingabe 6 31" xfId="8557" xr:uid="{8BD85D26-C31D-4F60-92E0-42B71FDE4B3C}"/>
    <cellStyle name="Eingabe 6 31 2" xfId="16463" xr:uid="{70813754-D2B6-4177-9277-448FDF66649D}"/>
    <cellStyle name="Eingabe 6 32" xfId="8788" xr:uid="{DC3EA17C-131F-4E5F-8733-576EE3B5415F}"/>
    <cellStyle name="Eingabe 6 32 2" xfId="16694" xr:uid="{0D907C28-433D-4033-9483-BC6D40A89C57}"/>
    <cellStyle name="Eingabe 6 33" xfId="8872" xr:uid="{79236ECB-DEE3-402C-9A45-460192C9EAB2}"/>
    <cellStyle name="Eingabe 6 33 2" xfId="16778" xr:uid="{99BCF96C-C6EC-4169-ACA1-BF9A5E7EA03A}"/>
    <cellStyle name="Eingabe 6 34" xfId="8953" xr:uid="{A02C8A9F-F960-49C9-BB0E-21E2B09885FA}"/>
    <cellStyle name="Eingabe 6 34 2" xfId="16859" xr:uid="{2F99DCB9-2E48-43B7-B23F-85B6F302D15A}"/>
    <cellStyle name="Eingabe 6 35" xfId="9334" xr:uid="{1EB7D9D1-3EA6-4B00-A285-2026882E1DAD}"/>
    <cellStyle name="Eingabe 6 35 2" xfId="17240" xr:uid="{58417772-A468-4E1C-83B1-6DF942E1D761}"/>
    <cellStyle name="Eingabe 6 36" xfId="9147" xr:uid="{870BADE1-1FEC-4222-8A76-FC544ADAADF1}"/>
    <cellStyle name="Eingabe 6 36 2" xfId="17053" xr:uid="{5227DEC0-D033-4659-B2CE-82AD1D60F222}"/>
    <cellStyle name="Eingabe 6 37" xfId="9298" xr:uid="{EC0AFCDF-2A21-4AB9-BA3F-55C9FEEF3E01}"/>
    <cellStyle name="Eingabe 6 37 2" xfId="17204" xr:uid="{571084F7-B2B3-466A-8DC1-EDC76D600395}"/>
    <cellStyle name="Eingabe 6 38" xfId="9244" xr:uid="{763D9545-CD0B-4012-A664-76861E0F4DA3}"/>
    <cellStyle name="Eingabe 6 38 2" xfId="17150" xr:uid="{4D50FE88-4900-4C97-8D75-84E7A6C07D01}"/>
    <cellStyle name="Eingabe 6 39" xfId="10117" xr:uid="{D9485104-AF1E-4C5D-822F-DE2230D66119}"/>
    <cellStyle name="Eingabe 6 4" xfId="3465" xr:uid="{C79523EE-4CFE-4FEB-88E9-7B61FEBC7270}"/>
    <cellStyle name="Eingabe 6 4 2" xfId="11371" xr:uid="{070799CD-E58C-40B5-9943-3DC2800CBFBF}"/>
    <cellStyle name="Eingabe 6 40" xfId="10242" xr:uid="{5A13CB1A-83AF-4A3A-980B-2A2CBFF8AB36}"/>
    <cellStyle name="Eingabe 6 41" xfId="10412" xr:uid="{5AF6877C-C810-45DA-9216-A50DA0CB8795}"/>
    <cellStyle name="Eingabe 6 5" xfId="2977" xr:uid="{138265FF-9D92-49F4-BD33-EA09FBBFD76B}"/>
    <cellStyle name="Eingabe 6 5 2" xfId="10883" xr:uid="{5DA6762D-1439-48C5-9FB1-E23FAB1884F1}"/>
    <cellStyle name="Eingabe 6 6" xfId="2953" xr:uid="{014C7A95-80FB-4449-B6DB-096C69375088}"/>
    <cellStyle name="Eingabe 6 6 2" xfId="10859" xr:uid="{53CDAF33-4E91-422C-8952-ACBB91C8B73B}"/>
    <cellStyle name="Eingabe 6 7" xfId="3703" xr:uid="{0F23F5B6-793B-4350-9CCE-FB876AB6FC9F}"/>
    <cellStyle name="Eingabe 6 7 2" xfId="11609" xr:uid="{99CB0D5B-69F1-47C4-8061-8EF3DB6CF04D}"/>
    <cellStyle name="Eingabe 6 8" xfId="3799" xr:uid="{B43336C1-7571-4F89-BA7D-DD1901FB406D}"/>
    <cellStyle name="Eingabe 6 8 2" xfId="11705" xr:uid="{60FC4DE9-FAD9-4B99-940F-E0C2DAD4025D}"/>
    <cellStyle name="Eingabe 6 9" xfId="2989" xr:uid="{A3E12CD9-7FEE-4A14-AC38-2972F8868DB1}"/>
    <cellStyle name="Eingabe 6 9 2" xfId="10895" xr:uid="{354EB4E4-B2EA-40DE-9337-2755CC46CA61}"/>
    <cellStyle name="Eingabe 7" xfId="2955" xr:uid="{246070A4-8532-4ED9-A5C4-82BB9678F612}"/>
    <cellStyle name="Eingabe 7 2" xfId="10861" xr:uid="{DCE1D17D-5BD4-44E1-AF48-445F2B16FA92}"/>
    <cellStyle name="Eingabe 8" xfId="9155" xr:uid="{93E99F47-CBE4-43B7-A54D-0954479421AC}"/>
    <cellStyle name="Eingabe 8 2" xfId="17061" xr:uid="{D63B257B-FB9C-4D48-8AB5-2DBDCEE8BD3F}"/>
    <cellStyle name="Eingabe 9" xfId="10309" xr:uid="{7B3FA4F4-F548-4725-B821-F20A0D0E6B6A}"/>
    <cellStyle name="Ergebnis" xfId="259" xr:uid="{00000000-0005-0000-0000-000082010000}"/>
    <cellStyle name="Ergebnis 2" xfId="2248" xr:uid="{00000000-0005-0000-0000-000083010000}"/>
    <cellStyle name="Ergebnis 3" xfId="2181" xr:uid="{00000000-0005-0000-0000-000084010000}"/>
    <cellStyle name="Ergebnis 3 10" xfId="8515" xr:uid="{23EE6EE3-824F-4305-AC21-8963E67DFE5F}"/>
    <cellStyle name="Ergebnis 3 10 2" xfId="16421" xr:uid="{DE8B5B2F-2925-4480-BA62-015E114F3123}"/>
    <cellStyle name="Ergebnis 3 11" xfId="8510" xr:uid="{57E54D02-5C13-4710-AE40-37C0D208939E}"/>
    <cellStyle name="Ergebnis 3 11 2" xfId="16416" xr:uid="{2994554E-5993-415B-AD14-FAF4588CD03B}"/>
    <cellStyle name="Ergebnis 3 12" xfId="10314" xr:uid="{B827B159-1698-4E78-956A-8345A76FEBB5}"/>
    <cellStyle name="Ergebnis 3 2" xfId="2433" xr:uid="{C0BB10D5-A7A9-4E20-9578-8F3D8A2BC031}"/>
    <cellStyle name="Ergebnis 3 2 10" xfId="4610" xr:uid="{5A037C03-CA00-495A-AF54-B5F21369ACB7}"/>
    <cellStyle name="Ergebnis 3 2 10 2" xfId="12516" xr:uid="{2FBAAC88-4F81-4C01-B256-71054CDE1300}"/>
    <cellStyle name="Ergebnis 3 2 11" xfId="4083" xr:uid="{F22B824A-C803-43A4-B8DC-D39E0C2B3C2D}"/>
    <cellStyle name="Ergebnis 3 2 11 2" xfId="11989" xr:uid="{016A1570-3C50-4B18-A8D1-B40B2F328E06}"/>
    <cellStyle name="Ergebnis 3 2 12" xfId="5690" xr:uid="{5C18286D-DD77-47EE-855E-6F3BAFFBC3CE}"/>
    <cellStyle name="Ergebnis 3 2 12 2" xfId="13596" xr:uid="{659137F5-FD51-44C0-9D8C-E454E3515D78}"/>
    <cellStyle name="Ergebnis 3 2 13" xfId="4394" xr:uid="{E3080983-9351-4D8B-9076-E9048D06C8A5}"/>
    <cellStyle name="Ergebnis 3 2 13 2" xfId="12300" xr:uid="{0BF8EC6D-C193-4549-A6B4-D65C83DCC144}"/>
    <cellStyle name="Ergebnis 3 2 14" xfId="6700" xr:uid="{68A107A8-63D0-47AC-A842-E5484ECC1F76}"/>
    <cellStyle name="Ergebnis 3 2 14 2" xfId="14606" xr:uid="{5DD7197B-85AF-4E4F-B591-6E9DDD87280C}"/>
    <cellStyle name="Ergebnis 3 2 15" xfId="7316" xr:uid="{B05533C1-7853-4806-8D47-61627695ECF1}"/>
    <cellStyle name="Ergebnis 3 2 15 2" xfId="15222" xr:uid="{B90C4C1A-0BC2-445A-95D6-51FFCBEDA646}"/>
    <cellStyle name="Ergebnis 3 2 16" xfId="7618" xr:uid="{0671CD0A-8F3F-44E1-875E-559AF05AC643}"/>
    <cellStyle name="Ergebnis 3 2 16 2" xfId="15524" xr:uid="{9B7FA5BB-F3AA-4B2B-8BB0-62AB2456C5ED}"/>
    <cellStyle name="Ergebnis 3 2 17" xfId="7256" xr:uid="{90A74565-053E-403A-8378-8AC49BD42ECD}"/>
    <cellStyle name="Ergebnis 3 2 17 2" xfId="15162" xr:uid="{05765B72-BB9E-4E08-ACA0-0C15C9303F53}"/>
    <cellStyle name="Ergebnis 3 2 18" xfId="6165" xr:uid="{FDCCB33C-7DD6-4363-B6D9-FE5FEE434E61}"/>
    <cellStyle name="Ergebnis 3 2 18 2" xfId="14071" xr:uid="{4CBE9DD3-EC03-4156-99A1-AB2C9143F5BF}"/>
    <cellStyle name="Ergebnis 3 2 19" xfId="8605" xr:uid="{471BE999-EBE3-4DBF-84AC-7FAB02A93A23}"/>
    <cellStyle name="Ergebnis 3 2 19 2" xfId="16511" xr:uid="{2CED9A8E-F9DE-4D3E-9C1C-7AAA03EF2558}"/>
    <cellStyle name="Ergebnis 3 2 2" xfId="2620" xr:uid="{0406E893-82DF-45BF-90EA-E4B604FFA9B4}"/>
    <cellStyle name="Ergebnis 3 2 2 2" xfId="10526" xr:uid="{7CCDCF08-0919-4498-82D4-83CDDF41EDF1}"/>
    <cellStyle name="Ergebnis 3 2 20" xfId="8473" xr:uid="{F334BC5B-A1B2-4B22-A956-E45A02D36B6A}"/>
    <cellStyle name="Ergebnis 3 2 20 2" xfId="16379" xr:uid="{005D896F-E070-4982-864E-A4B84DAF7BF0}"/>
    <cellStyle name="Ergebnis 3 2 21" xfId="8553" xr:uid="{9210D178-C848-4D04-9906-C23745D8ADE9}"/>
    <cellStyle name="Ergebnis 3 2 21 2" xfId="16459" xr:uid="{9BFD2541-ACAF-4E2D-92AE-20C8B23C2DED}"/>
    <cellStyle name="Ergebnis 3 2 22" xfId="8664" xr:uid="{4496E018-03E1-4AF8-9AFB-2B9A1C1238C0}"/>
    <cellStyle name="Ergebnis 3 2 22 2" xfId="16570" xr:uid="{25AEECD0-0A27-4260-828C-75BB97AD181F}"/>
    <cellStyle name="Ergebnis 3 2 23" xfId="9473" xr:uid="{5DEC2F13-C8C1-4C3A-BDBD-074F06A73237}"/>
    <cellStyle name="Ergebnis 3 2 23 2" xfId="17379" xr:uid="{E3A60860-BC3B-4D83-9C0B-9A48E8A2AAB7}"/>
    <cellStyle name="Ergebnis 3 2 24" xfId="9021" xr:uid="{BD6C8817-6DC1-418E-8C37-0C922A3D54A9}"/>
    <cellStyle name="Ergebnis 3 2 24 2" xfId="16927" xr:uid="{766E9DA4-8240-4006-A88E-F9A8EF2DA0DC}"/>
    <cellStyle name="Ergebnis 3 2 25" xfId="10062" xr:uid="{568E5F53-A664-4D1D-AECD-CDDC6060BDF7}"/>
    <cellStyle name="Ergebnis 3 2 26" xfId="10358" xr:uid="{7469D56A-5018-46B8-BE01-B9C437CE6A23}"/>
    <cellStyle name="Ergebnis 3 2 3" xfId="3412" xr:uid="{1863A49C-430B-4FED-9B2D-E707A5B3B69F}"/>
    <cellStyle name="Ergebnis 3 2 3 2" xfId="11318" xr:uid="{C4FB1DA1-BE63-4E1C-BD90-E40547F539DB}"/>
    <cellStyle name="Ergebnis 3 2 4" xfId="2770" xr:uid="{06D19B26-BBA6-4B2E-B7DD-2D0B5A671E47}"/>
    <cellStyle name="Ergebnis 3 2 4 2" xfId="10676" xr:uid="{8DA34BEE-E6A4-40C6-98D3-AB1C6CB7DAE1}"/>
    <cellStyle name="Ergebnis 3 2 5" xfId="3645" xr:uid="{8ED0A86E-8C35-4575-BEB6-92AF6370F807}"/>
    <cellStyle name="Ergebnis 3 2 5 2" xfId="11551" xr:uid="{14DF662F-9714-49D2-A98C-86DBB8F7CA2F}"/>
    <cellStyle name="Ergebnis 3 2 6" xfId="3873" xr:uid="{663BAEDF-6CF2-49D2-A096-D704BE006B32}"/>
    <cellStyle name="Ergebnis 3 2 6 2" xfId="11779" xr:uid="{06C6204F-8919-4290-97C1-0CC808A108D9}"/>
    <cellStyle name="Ergebnis 3 2 7" xfId="4420" xr:uid="{05796A69-B94F-42D3-8C7A-D0B32B84443A}"/>
    <cellStyle name="Ergebnis 3 2 7 2" xfId="12326" xr:uid="{63C1203C-7249-42E9-90E2-07B7AEC07D1E}"/>
    <cellStyle name="Ergebnis 3 2 8" xfId="4444" xr:uid="{F8088453-7B90-4BE9-8B97-8C4320B67A91}"/>
    <cellStyle name="Ergebnis 3 2 8 2" xfId="12350" xr:uid="{17BCBDA1-8901-4373-974C-44B7576BA4FE}"/>
    <cellStyle name="Ergebnis 3 2 9" xfId="4668" xr:uid="{B4ABEC32-F8FE-4BE6-9CE7-E0D5790283C3}"/>
    <cellStyle name="Ergebnis 3 2 9 2" xfId="12574" xr:uid="{BE0D8BE3-4344-4457-8617-42D5B48EC1EC}"/>
    <cellStyle name="Ergebnis 3 3" xfId="2528" xr:uid="{25BFAB67-04C6-4C17-8C63-348B68DF53FF}"/>
    <cellStyle name="Ergebnis 3 3 10" xfId="3233" xr:uid="{EC3E2801-F677-428A-BE8A-2273C84F0D0D}"/>
    <cellStyle name="Ergebnis 3 3 10 2" xfId="11139" xr:uid="{0D7ECE27-C25A-4E01-8B3C-D806C40D9BAB}"/>
    <cellStyle name="Ergebnis 3 3 11" xfId="4023" xr:uid="{D42FD691-82DC-4E5F-9E59-9B0C71BDFF17}"/>
    <cellStyle name="Ergebnis 3 3 11 2" xfId="11929" xr:uid="{B19AAE60-38C2-4FFC-BA9E-EA7D36BD3A42}"/>
    <cellStyle name="Ergebnis 3 3 12" xfId="4908" xr:uid="{90459E26-E672-4CFC-896F-6A4AA3F2EC39}"/>
    <cellStyle name="Ergebnis 3 3 12 2" xfId="12814" xr:uid="{DDB3819E-930C-4656-8612-CADAAF1C1E15}"/>
    <cellStyle name="Ergebnis 3 3 13" xfId="4687" xr:uid="{7CE7AC49-5840-45C9-8DDF-C2F4F621FA23}"/>
    <cellStyle name="Ergebnis 3 3 13 2" xfId="12593" xr:uid="{21595F3A-F711-4E0F-8AE8-A3EEC46C91BC}"/>
    <cellStyle name="Ergebnis 3 3 14" xfId="5190" xr:uid="{11FC5B72-E203-4F96-B439-B7C2F23545D2}"/>
    <cellStyle name="Ergebnis 3 3 14 2" xfId="13096" xr:uid="{2365EC29-0136-4F7A-BC7D-791401BD2977}"/>
    <cellStyle name="Ergebnis 3 3 15" xfId="5291" xr:uid="{6D9DCC34-25C5-4766-8EDD-26B2A2330F13}"/>
    <cellStyle name="Ergebnis 3 3 15 2" xfId="13197" xr:uid="{A81B88AB-2A8D-4858-B427-A3CF528E43CC}"/>
    <cellStyle name="Ergebnis 3 3 16" xfId="5450" xr:uid="{F07B62E9-35BD-48F3-8850-C4F2C0EAAFE0}"/>
    <cellStyle name="Ergebnis 3 3 16 2" xfId="13356" xr:uid="{EBCDC6A8-50DC-4AC7-8632-E3FA74FCD4A0}"/>
    <cellStyle name="Ergebnis 3 3 17" xfId="5588" xr:uid="{0FFBFB04-A993-4ADB-9937-7ACA5188AC26}"/>
    <cellStyle name="Ergebnis 3 3 17 2" xfId="13494" xr:uid="{C383890B-C9D6-4C13-9F9D-965C22384613}"/>
    <cellStyle name="Ergebnis 3 3 18" xfId="5672" xr:uid="{F2C0A204-C202-4B17-A5AD-1087EBD63687}"/>
    <cellStyle name="Ergebnis 3 3 18 2" xfId="13578" xr:uid="{563843B5-0425-4BE7-AF86-D3790066785B}"/>
    <cellStyle name="Ergebnis 3 3 19" xfId="5769" xr:uid="{94F86490-0DEF-49BD-9035-E555CF52CE83}"/>
    <cellStyle name="Ergebnis 3 3 19 2" xfId="13675" xr:uid="{9636F93C-D81F-4873-90E7-189F7B6213B1}"/>
    <cellStyle name="Ergebnis 3 3 2" xfId="2709" xr:uid="{31AE4AAF-FB9D-430F-AE2B-E7D6143F32EB}"/>
    <cellStyle name="Ergebnis 3 3 2 2" xfId="10615" xr:uid="{548D68AA-2132-4EDC-914B-B65228A60794}"/>
    <cellStyle name="Ergebnis 3 3 20" xfId="5925" xr:uid="{E6A0DBC4-4B95-46EB-8637-EAF47C81AC02}"/>
    <cellStyle name="Ergebnis 3 3 20 2" xfId="13831" xr:uid="{725979F9-031A-47D1-B8BE-73C57BE5F026}"/>
    <cellStyle name="Ergebnis 3 3 21" xfId="7066" xr:uid="{7E326ACC-8FD7-45FC-BAC0-99DB70C92FFE}"/>
    <cellStyle name="Ergebnis 3 3 21 2" xfId="14972" xr:uid="{8DBD7D74-0724-4256-B0FD-395B55B3AC37}"/>
    <cellStyle name="Ergebnis 3 3 22" xfId="7357" xr:uid="{25B5A4CB-E610-45BC-93AB-7673263D10AA}"/>
    <cellStyle name="Ergebnis 3 3 22 2" xfId="15263" xr:uid="{83F4E5DB-0B36-43A8-96DE-C9F12338FE04}"/>
    <cellStyle name="Ergebnis 3 3 23" xfId="6740" xr:uid="{9BAC0A74-8B79-4876-8CBA-6FA91E2CA467}"/>
    <cellStyle name="Ergebnis 3 3 23 2" xfId="14646" xr:uid="{9C5E9230-8DB5-4ADB-AFE2-3B2C9A59E3A4}"/>
    <cellStyle name="Ergebnis 3 3 24" xfId="7109" xr:uid="{D0C5FE5B-586D-457F-ADD9-68D18A847242}"/>
    <cellStyle name="Ergebnis 3 3 24 2" xfId="15015" xr:uid="{08F203D2-BEDE-4AD3-9211-3C4D9CAA2936}"/>
    <cellStyle name="Ergebnis 3 3 25" xfId="7951" xr:uid="{71DE2E73-6F95-4068-9B90-70935982FA25}"/>
    <cellStyle name="Ergebnis 3 3 25 2" xfId="15857" xr:uid="{2DE6D5D6-DED2-4837-8C9F-76B07529ED0E}"/>
    <cellStyle name="Ergebnis 3 3 26" xfId="8015" xr:uid="{39E0DF14-4275-45D0-9BD6-36504E59B53F}"/>
    <cellStyle name="Ergebnis 3 3 26 2" xfId="15921" xr:uid="{A2753297-0489-42DC-9038-DCC94437AD13}"/>
    <cellStyle name="Ergebnis 3 3 27" xfId="8225" xr:uid="{ACC642AD-D53A-447B-8D41-B290163F55AA}"/>
    <cellStyle name="Ergebnis 3 3 27 2" xfId="16131" xr:uid="{65CC9F66-479C-46F4-B683-AA513F530B07}"/>
    <cellStyle name="Ergebnis 3 3 28" xfId="7788" xr:uid="{F7D6973F-E84F-4EA3-906F-F3366414B344}"/>
    <cellStyle name="Ergebnis 3 3 28 2" xfId="15694" xr:uid="{7E4028AB-AB1B-44CE-B688-36761F75C638}"/>
    <cellStyle name="Ergebnis 3 3 29" xfId="8150" xr:uid="{30AB2490-EE11-4F28-A40E-5C16B59F1A61}"/>
    <cellStyle name="Ergebnis 3 3 29 2" xfId="16056" xr:uid="{39BFD302-F987-42DF-AE00-F6086EA17286}"/>
    <cellStyle name="Ergebnis 3 3 3" xfId="3359" xr:uid="{C27BE754-B6DF-42B0-82CA-45204FF4D600}"/>
    <cellStyle name="Ergebnis 3 3 3 2" xfId="11265" xr:uid="{DB55EF24-AA00-4368-9850-7D74FF9C6A21}"/>
    <cellStyle name="Ergebnis 3 3 30" xfId="8672" xr:uid="{9796E07D-E0CD-43C1-A920-55699F6FF6FD}"/>
    <cellStyle name="Ergebnis 3 3 30 2" xfId="16578" xr:uid="{A8A5DE7E-028F-406F-AFF2-BAB4C69D0419}"/>
    <cellStyle name="Ergebnis 3 3 31" xfId="8741" xr:uid="{887D9191-13FE-4F02-93BD-32618EA41ADC}"/>
    <cellStyle name="Ergebnis 3 3 31 2" xfId="16647" xr:uid="{5689B16A-F66A-4FAA-8BDA-0FF98878B780}"/>
    <cellStyle name="Ergebnis 3 3 32" xfId="8825" xr:uid="{94CB11BD-8472-4AC2-8497-57D3A10AF298}"/>
    <cellStyle name="Ergebnis 3 3 32 2" xfId="16731" xr:uid="{75CAA85B-2132-46C4-B98E-4E44683587A9}"/>
    <cellStyle name="Ergebnis 3 3 33" xfId="8909" xr:uid="{87C3FA3E-E9A2-4418-8171-5E770F890CAA}"/>
    <cellStyle name="Ergebnis 3 3 33 2" xfId="16815" xr:uid="{2B7961FD-5D55-4765-A4B4-4F58B7D11A4B}"/>
    <cellStyle name="Ergebnis 3 3 34" xfId="9590" xr:uid="{BE767A16-DC20-42B4-B771-C24C2EA10FFF}"/>
    <cellStyle name="Ergebnis 3 3 34 2" xfId="17496" xr:uid="{E29C4E44-6CF0-4AC4-9D3C-D42AD26D8950}"/>
    <cellStyle name="Ergebnis 3 3 35" xfId="9776" xr:uid="{6E75C604-B69D-4684-B442-CA520B9F84CF}"/>
    <cellStyle name="Ergebnis 3 3 35 2" xfId="17682" xr:uid="{648B697D-EFB1-446C-A0C4-DC23A2F5BA16}"/>
    <cellStyle name="Ergebnis 3 3 36" xfId="9490" xr:uid="{C8EDD6A0-F7C0-47CB-953E-19C74CAD0121}"/>
    <cellStyle name="Ergebnis 3 3 36 2" xfId="17396" xr:uid="{6DEB0181-3150-468F-BAFE-4F6E2D9FD5F9}"/>
    <cellStyle name="Ergebnis 3 3 37" xfId="9764" xr:uid="{DC15B491-AB81-4BCC-9C9F-8DDB5AC6F98D}"/>
    <cellStyle name="Ergebnis 3 3 37 2" xfId="17670" xr:uid="{E82E5411-CEB2-456E-905D-A8000F3A3307}"/>
    <cellStyle name="Ergebnis 3 3 38" xfId="9756" xr:uid="{2718CB81-F7E7-459E-9834-8E52870D0754}"/>
    <cellStyle name="Ergebnis 3 3 38 2" xfId="17662" xr:uid="{4D8DF57F-60A0-4936-85E1-3FA69C11FD82}"/>
    <cellStyle name="Ergebnis 3 3 39" xfId="10154" xr:uid="{25AE1B27-564E-435C-9DA0-B12E0572737E}"/>
    <cellStyle name="Ergebnis 3 3 4" xfId="3502" xr:uid="{8753D1E9-3D55-4889-8DFA-15A1324540EA}"/>
    <cellStyle name="Ergebnis 3 3 4 2" xfId="11408" xr:uid="{829A3C84-CACD-4BB9-A852-683ED618A287}"/>
    <cellStyle name="Ergebnis 3 3 40" xfId="10279" xr:uid="{83E8F243-4E98-4F96-9F66-8C7299420045}"/>
    <cellStyle name="Ergebnis 3 3 41" xfId="10448" xr:uid="{3912D1BC-B382-4225-B34A-FF8C8A2D6F1C}"/>
    <cellStyle name="Ergebnis 3 3 5" xfId="3651" xr:uid="{396383B3-E0C1-40A3-8FF4-4CD0FE660AA4}"/>
    <cellStyle name="Ergebnis 3 3 5 2" xfId="11557" xr:uid="{124F578B-AD83-4B3B-9763-AEBEDE375296}"/>
    <cellStyle name="Ergebnis 3 3 6" xfId="3428" xr:uid="{2B7945BF-D4A9-4324-9818-D5FA6F3D71A4}"/>
    <cellStyle name="Ergebnis 3 3 6 2" xfId="11334" xr:uid="{64BBC841-8D81-4E2F-8BA2-4286268F1BB5}"/>
    <cellStyle name="Ergebnis 3 3 7" xfId="3740" xr:uid="{249B3DA0-3372-49B1-BE8D-01BFBFE63E2D}"/>
    <cellStyle name="Ergebnis 3 3 7 2" xfId="11646" xr:uid="{2B818706-D4E4-4929-BF22-FBCEB5D4C359}"/>
    <cellStyle name="Ergebnis 3 3 8" xfId="3817" xr:uid="{39A1035A-224B-475D-A7E9-7EB9418A840B}"/>
    <cellStyle name="Ergebnis 3 3 8 2" xfId="11723" xr:uid="{72C9CD83-E84E-4C4A-9CFB-6FF1F7682F02}"/>
    <cellStyle name="Ergebnis 3 3 9" xfId="3640" xr:uid="{60421ECA-45DF-4A27-9926-471A4EB3A9F0}"/>
    <cellStyle name="Ergebnis 3 3 9 2" xfId="11546" xr:uid="{FF86700B-CFEF-4628-845A-B6996E966680}"/>
    <cellStyle name="Ergebnis 3 4" xfId="2542" xr:uid="{3DECBD9D-F9DF-4181-98BB-2C8E5A6515E7}"/>
    <cellStyle name="Ergebnis 3 4 10" xfId="4037" xr:uid="{D902EB51-3CB2-40FF-A543-087E282304ED}"/>
    <cellStyle name="Ergebnis 3 4 10 2" xfId="11943" xr:uid="{D2747850-84ED-4D31-971F-5D09FD206BCA}"/>
    <cellStyle name="Ergebnis 3 4 11" xfId="4922" xr:uid="{09DC3EDC-91D6-4C6E-9931-10D3B6FCB85F}"/>
    <cellStyle name="Ergebnis 3 4 11 2" xfId="12828" xr:uid="{09B09718-6693-43DE-91AC-F01082E0C8B7}"/>
    <cellStyle name="Ergebnis 3 4 12" xfId="4745" xr:uid="{AC47D2DA-1683-423B-AA51-8B542506C934}"/>
    <cellStyle name="Ergebnis 3 4 12 2" xfId="12651" xr:uid="{39F6B18E-83AE-46A5-B669-143A22C8455A}"/>
    <cellStyle name="Ergebnis 3 4 13" xfId="5204" xr:uid="{11DD8430-79E1-4CF4-BF30-59778190A734}"/>
    <cellStyle name="Ergebnis 3 4 13 2" xfId="13110" xr:uid="{EF7E96BC-8383-4B52-AC30-99389FCC9C5B}"/>
    <cellStyle name="Ergebnis 3 4 14" xfId="5305" xr:uid="{7ABBFB23-3D8D-41B0-A573-0D86C0A08847}"/>
    <cellStyle name="Ergebnis 3 4 14 2" xfId="13211" xr:uid="{89603E42-BE0D-4780-8900-488D28781A46}"/>
    <cellStyle name="Ergebnis 3 4 15" xfId="5461" xr:uid="{9059C13C-1528-49A7-98D2-F9404630E504}"/>
    <cellStyle name="Ergebnis 3 4 15 2" xfId="13367" xr:uid="{EFFBF48C-51C6-4DA0-83AD-5CE69D7FECB4}"/>
    <cellStyle name="Ergebnis 3 4 16" xfId="5686" xr:uid="{7239D85E-7210-4DC1-A6FE-7AE0854146D9}"/>
    <cellStyle name="Ergebnis 3 4 16 2" xfId="13592" xr:uid="{A6C8D742-8B68-4386-BA2B-61E6FB77A410}"/>
    <cellStyle name="Ergebnis 3 4 17" xfId="5783" xr:uid="{AF491BD2-FE8C-4829-9BD6-66A02EACAFDE}"/>
    <cellStyle name="Ergebnis 3 4 17 2" xfId="13689" xr:uid="{27F0C89C-8EB2-4254-B9F8-1B14271C587B}"/>
    <cellStyle name="Ergebnis 3 4 18" xfId="5939" xr:uid="{57607DA9-7169-4FC5-86BF-791D975E3160}"/>
    <cellStyle name="Ergebnis 3 4 18 2" xfId="13845" xr:uid="{F0C97945-4B03-43B5-AF76-FF19346DE38B}"/>
    <cellStyle name="Ergebnis 3 4 19" xfId="7371" xr:uid="{A2CABEF6-504E-46D7-942C-BD74CF7FD67C}"/>
    <cellStyle name="Ergebnis 3 4 19 2" xfId="15277" xr:uid="{B339D460-CBBA-426D-AFD8-5940BF65DCA4}"/>
    <cellStyle name="Ergebnis 3 4 2" xfId="2722" xr:uid="{EBE6642B-FB98-4A32-B44A-4F4890F20C41}"/>
    <cellStyle name="Ergebnis 3 4 2 2" xfId="10628" xr:uid="{2CADB9D6-40ED-42BF-97B2-0FCF0CAF2696}"/>
    <cellStyle name="Ergebnis 3 4 20" xfId="6960" xr:uid="{EDD000DE-559C-4FF5-9BB3-BA19A69C837C}"/>
    <cellStyle name="Ergebnis 3 4 20 2" xfId="14866" xr:uid="{C7A312EF-FA88-42B5-8435-B24C4138CE00}"/>
    <cellStyle name="Ergebnis 3 4 21" xfId="7430" xr:uid="{75E231B6-7CD1-44FB-BBF8-0456BD782CD9}"/>
    <cellStyle name="Ergebnis 3 4 21 2" xfId="15336" xr:uid="{93EB0D8F-AA51-406F-8AD8-8CF41DE1DE26}"/>
    <cellStyle name="Ergebnis 3 4 22" xfId="7965" xr:uid="{D219FD04-7972-4FA1-A862-DA965FF3D8A0}"/>
    <cellStyle name="Ergebnis 3 4 22 2" xfId="15871" xr:uid="{26E67C3D-0A7F-4A56-82F8-4003A5DABDF6}"/>
    <cellStyle name="Ergebnis 3 4 23" xfId="8026" xr:uid="{D9DC5B79-8CC0-4F73-BA75-094A4A00B88D}"/>
    <cellStyle name="Ergebnis 3 4 23 2" xfId="15932" xr:uid="{BEAD40D2-FF60-4024-B6CF-EC86B1A69A93}"/>
    <cellStyle name="Ergebnis 3 4 24" xfId="8232" xr:uid="{16C5B17E-CDED-4DD9-B078-4A3B3AAF08DC}"/>
    <cellStyle name="Ergebnis 3 4 24 2" xfId="16138" xr:uid="{7B633DA3-7B41-4EBC-844B-5F447FD68613}"/>
    <cellStyle name="Ergebnis 3 4 25" xfId="8219" xr:uid="{7E13F64B-26EB-411B-B03C-7C34F017ED9C}"/>
    <cellStyle name="Ergebnis 3 4 25 2" xfId="16125" xr:uid="{059AF2B2-494D-49FE-9A8A-D31DADC3A6F6}"/>
    <cellStyle name="Ergebnis 3 4 26" xfId="8678" xr:uid="{2E14810B-3823-4E83-BF51-08235765506C}"/>
    <cellStyle name="Ergebnis 3 4 26 2" xfId="16584" xr:uid="{89F187A7-54FC-4D07-B469-C9DCFA24A6AC}"/>
    <cellStyle name="Ergebnis 3 4 27" xfId="8755" xr:uid="{1A655775-4CBA-4FE5-A878-98356610F7A5}"/>
    <cellStyle name="Ergebnis 3 4 27 2" xfId="16661" xr:uid="{4F2149BA-3A2B-45FD-A3B8-075CF20ADD03}"/>
    <cellStyle name="Ergebnis 3 4 28" xfId="8839" xr:uid="{ACE59D52-BE96-475B-98CA-400228AFA202}"/>
    <cellStyle name="Ergebnis 3 4 28 2" xfId="16745" xr:uid="{8F4226ED-83BE-4F6A-8D5A-6A4AD65C6862}"/>
    <cellStyle name="Ergebnis 3 4 29" xfId="8923" xr:uid="{88345F2F-C9C3-4655-9C4E-3F7C2227614B}"/>
    <cellStyle name="Ergebnis 3 4 29 2" xfId="16829" xr:uid="{1C5187B0-FED7-4132-8905-97B872C031C5}"/>
    <cellStyle name="Ergebnis 3 4 3" xfId="3372" xr:uid="{D67A110D-9639-4073-8CE4-C962CD152E21}"/>
    <cellStyle name="Ergebnis 3 4 3 2" xfId="11278" xr:uid="{507F1F77-7657-4524-B4AC-B4A9D3E2897E}"/>
    <cellStyle name="Ergebnis 3 4 30" xfId="9604" xr:uid="{475AD982-7F39-4E44-9755-A14E4DAC408F}"/>
    <cellStyle name="Ergebnis 3 4 30 2" xfId="17510" xr:uid="{E8099372-80F6-4B74-8C16-9E3F25498BAD}"/>
    <cellStyle name="Ergebnis 3 4 31" xfId="9786" xr:uid="{E754EA32-C0D1-456F-8FD2-7DE0EF764ACD}"/>
    <cellStyle name="Ergebnis 3 4 31 2" xfId="17692" xr:uid="{DADBDAB2-777F-4D34-9C76-6D5CE854A10E}"/>
    <cellStyle name="Ergebnis 3 4 32" xfId="9817" xr:uid="{D70DAA37-F1F6-410A-92CB-0788E24620EB}"/>
    <cellStyle name="Ergebnis 3 4 32 2" xfId="17723" xr:uid="{7F6A64D9-C63E-479A-890B-5754D274CB0E}"/>
    <cellStyle name="Ergebnis 3 4 33" xfId="10168" xr:uid="{5F30D596-9D01-4336-B293-3D7030ED51F5}"/>
    <cellStyle name="Ergebnis 3 4 34" xfId="10293" xr:uid="{4196592E-4EA1-4E7E-9B0D-AD5DD3737D84}"/>
    <cellStyle name="Ergebnis 3 4 35" xfId="10462" xr:uid="{F054ABAB-5DFF-47EB-895D-31351806E256}"/>
    <cellStyle name="Ergebnis 3 4 4" xfId="3516" xr:uid="{262FBD1B-57F2-4424-B54B-C99F96EB6CE0}"/>
    <cellStyle name="Ergebnis 3 4 4 2" xfId="11422" xr:uid="{944DC9A6-E0D4-46AA-B78F-F17F8D2F9A80}"/>
    <cellStyle name="Ergebnis 3 4 5" xfId="3659" xr:uid="{416BB862-AFB5-4983-BDC4-D9EC98D431F7}"/>
    <cellStyle name="Ergebnis 3 4 5 2" xfId="11565" xr:uid="{3363903C-BC28-4DC3-8309-B5FA1B87F6D9}"/>
    <cellStyle name="Ergebnis 3 4 6" xfId="3754" xr:uid="{0FFE9F2A-3179-4CC6-8084-143671ECBB1F}"/>
    <cellStyle name="Ergebnis 3 4 6 2" xfId="11660" xr:uid="{86138986-344F-4107-ADD2-883DD9140A7F}"/>
    <cellStyle name="Ergebnis 3 4 7" xfId="3827" xr:uid="{EB55E63B-2BC4-45A6-8C31-5EC5958D9E35}"/>
    <cellStyle name="Ergebnis 3 4 7 2" xfId="11733" xr:uid="{8E0F8968-C55F-45AD-986C-6145C78F6F78}"/>
    <cellStyle name="Ergebnis 3 4 8" xfId="3784" xr:uid="{5F597D39-DC83-4D0F-9424-177FA27AE5E5}"/>
    <cellStyle name="Ergebnis 3 4 8 2" xfId="11690" xr:uid="{E05331FE-3BF2-4428-B74D-37F2365E3945}"/>
    <cellStyle name="Ergebnis 3 4 9" xfId="3785" xr:uid="{27599210-4C18-40CC-BDF9-109C35576F19}"/>
    <cellStyle name="Ergebnis 3 4 9 2" xfId="11691" xr:uid="{A956D424-C1C1-4ACD-8482-D4A2FF4C09DB}"/>
    <cellStyle name="Ergebnis 3 5" xfId="2552" xr:uid="{E13E74E1-F60D-4B8A-B80D-42C02C7FDB22}"/>
    <cellStyle name="Ergebnis 3 5 10" xfId="4042" xr:uid="{BF8A939C-3944-48B3-A8A6-21AFCF9690B8}"/>
    <cellStyle name="Ergebnis 3 5 10 2" xfId="11948" xr:uid="{3A2D5C88-11C4-4218-AA70-20C177CF8D60}"/>
    <cellStyle name="Ergebnis 3 5 11" xfId="4931" xr:uid="{5DFDC05D-FAFF-4CFC-AE11-0FFAB6F5FD9B}"/>
    <cellStyle name="Ergebnis 3 5 11 2" xfId="12837" xr:uid="{2D8EC500-80D0-47A6-8AF0-937396ECC0D8}"/>
    <cellStyle name="Ergebnis 3 5 12" xfId="5019" xr:uid="{90D56F4F-30F1-4933-A554-251EE74482DC}"/>
    <cellStyle name="Ergebnis 3 5 12 2" xfId="12925" xr:uid="{7013FC79-B0C6-40B8-95BF-E26A001B6716}"/>
    <cellStyle name="Ergebnis 3 5 13" xfId="5211" xr:uid="{16FDFAA5-D7EB-44AF-9A8F-7A0DD6DCDEF8}"/>
    <cellStyle name="Ergebnis 3 5 13 2" xfId="13117" xr:uid="{DE861DBD-A385-4E0A-8D61-B330DC8D6420}"/>
    <cellStyle name="Ergebnis 3 5 14" xfId="5311" xr:uid="{D2E6DD60-5DC6-4677-9056-A5B504D904B7}"/>
    <cellStyle name="Ergebnis 3 5 14 2" xfId="13217" xr:uid="{50EFDDB4-ABC9-41F5-B96E-16B7EB19762D}"/>
    <cellStyle name="Ergebnis 3 5 15" xfId="5467" xr:uid="{2809DD53-43C9-4CC2-80C6-E1BEFD19C1E8}"/>
    <cellStyle name="Ergebnis 3 5 15 2" xfId="13373" xr:uid="{4F1D80C2-79A3-4A73-806E-6339DC0831C4}"/>
    <cellStyle name="Ergebnis 3 5 16" xfId="5696" xr:uid="{AE97FD79-B3BA-4CF9-B018-8E4FF3235CBB}"/>
    <cellStyle name="Ergebnis 3 5 16 2" xfId="13602" xr:uid="{E08B57B1-E0C0-4561-A6BC-962E818593C6}"/>
    <cellStyle name="Ergebnis 3 5 17" xfId="5788" xr:uid="{3B46BDB6-4FDC-4DF4-83C2-7C674327DD8F}"/>
    <cellStyle name="Ergebnis 3 5 17 2" xfId="13694" xr:uid="{664B9F96-1FB1-4D76-963D-408DE5053184}"/>
    <cellStyle name="Ergebnis 3 5 18" xfId="5945" xr:uid="{BB36936C-9D89-49A3-BD90-8B1F4AA16E79}"/>
    <cellStyle name="Ergebnis 3 5 18 2" xfId="13851" xr:uid="{C6C225DC-2292-4A7F-8687-EF580B5EC3F5}"/>
    <cellStyle name="Ergebnis 3 5 19" xfId="7381" xr:uid="{CAA675D8-E9AF-46B9-A1A3-99E5270FF370}"/>
    <cellStyle name="Ergebnis 3 5 19 2" xfId="15287" xr:uid="{C3C97D08-8FCE-4AB3-9E00-56AF6BD4DB3B}"/>
    <cellStyle name="Ergebnis 3 5 2" xfId="2727" xr:uid="{CFFE99DB-52C8-4546-8771-24787EFD0B86}"/>
    <cellStyle name="Ergebnis 3 5 2 2" xfId="10633" xr:uid="{7D867596-AE1D-488D-B5A5-24310C48E6B9}"/>
    <cellStyle name="Ergebnis 3 5 20" xfId="7119" xr:uid="{F328492D-30DC-46DC-B52B-37F7E6AC4ABC}"/>
    <cellStyle name="Ergebnis 3 5 20 2" xfId="15025" xr:uid="{E2814072-C3B2-4A02-8263-61E7371FAD2B}"/>
    <cellStyle name="Ergebnis 3 5 21" xfId="7452" xr:uid="{9964FED4-0790-4B0B-B013-E2E61EBE2670}"/>
    <cellStyle name="Ergebnis 3 5 21 2" xfId="15358" xr:uid="{4F7B9026-A612-4BD3-AE63-5F170E060F23}"/>
    <cellStyle name="Ergebnis 3 5 22" xfId="7974" xr:uid="{D4955627-2902-4928-BA74-FE598CA8599E}"/>
    <cellStyle name="Ergebnis 3 5 22 2" xfId="15880" xr:uid="{7FE1CC4A-9C68-4434-BEC6-9DF7B1EA544D}"/>
    <cellStyle name="Ergebnis 3 5 23" xfId="8033" xr:uid="{B02F6BCC-6F94-4387-9902-720733772475}"/>
    <cellStyle name="Ergebnis 3 5 23 2" xfId="15939" xr:uid="{53DE14C5-AD89-4490-A2C0-AEC7CD56EC76}"/>
    <cellStyle name="Ergebnis 3 5 24" xfId="8237" xr:uid="{AE843423-B315-46B0-900F-6F7BBF0B62E4}"/>
    <cellStyle name="Ergebnis 3 5 24 2" xfId="16143" xr:uid="{699D3DFF-7BBC-4297-B306-9D7A493AFDEA}"/>
    <cellStyle name="Ergebnis 3 5 25" xfId="8299" xr:uid="{5B147721-9D91-4B08-85E0-A686683EC7F1}"/>
    <cellStyle name="Ergebnis 3 5 25 2" xfId="16205" xr:uid="{A6B8BC6E-E6D4-49E6-9F89-B17B78A9C328}"/>
    <cellStyle name="Ergebnis 3 5 26" xfId="8682" xr:uid="{033BDCCA-D807-48BF-A480-DE50E3592A74}"/>
    <cellStyle name="Ergebnis 3 5 26 2" xfId="16588" xr:uid="{70BF46B7-5502-432D-BFD4-1B9A23132BD2}"/>
    <cellStyle name="Ergebnis 3 5 27" xfId="8760" xr:uid="{60F4EC6C-737F-43DE-9019-45A07E5DAE44}"/>
    <cellStyle name="Ergebnis 3 5 27 2" xfId="16666" xr:uid="{A969336D-A091-42C7-875F-C582B4D74F03}"/>
    <cellStyle name="Ergebnis 3 5 28" xfId="8844" xr:uid="{74BF4BC5-8495-49DA-BAC0-5CCA7479834B}"/>
    <cellStyle name="Ergebnis 3 5 28 2" xfId="16750" xr:uid="{C23DBABB-8299-4072-A45C-AD3DAA8EDB4D}"/>
    <cellStyle name="Ergebnis 3 5 29" xfId="8928" xr:uid="{2D26197E-DFCA-41C6-9AD4-D4AD513B6B6D}"/>
    <cellStyle name="Ergebnis 3 5 29 2" xfId="16834" xr:uid="{A04BE782-D94B-40FC-8713-F04B3986A171}"/>
    <cellStyle name="Ergebnis 3 5 3" xfId="3379" xr:uid="{B57C0C95-1CEC-4A76-BF6C-9867751483F1}"/>
    <cellStyle name="Ergebnis 3 5 3 2" xfId="11285" xr:uid="{2B4DD422-2E4D-48D7-9244-0CA9C0414D93}"/>
    <cellStyle name="Ergebnis 3 5 30" xfId="9611" xr:uid="{72F22A9B-3A1B-454F-8864-971237741579}"/>
    <cellStyle name="Ergebnis 3 5 30 2" xfId="17517" xr:uid="{7659ADCA-64EE-4494-BF1B-279FAB2A669D}"/>
    <cellStyle name="Ergebnis 3 5 31" xfId="9792" xr:uid="{320B31F1-A01D-45CD-9354-7604EF286536}"/>
    <cellStyle name="Ergebnis 3 5 31 2" xfId="17698" xr:uid="{70B5894A-97A4-402A-BBCD-27D5A7294A9A}"/>
    <cellStyle name="Ergebnis 3 5 32" xfId="9915" xr:uid="{7398666D-81A9-4806-9956-0F52C0A40F64}"/>
    <cellStyle name="Ergebnis 3 5 32 2" xfId="17821" xr:uid="{E5382D28-FC83-49A0-900D-64BB765B80D1}"/>
    <cellStyle name="Ergebnis 3 5 33" xfId="10173" xr:uid="{8ACF235B-0D0B-47CE-982C-F84848EB68AD}"/>
    <cellStyle name="Ergebnis 3 5 34" xfId="10298" xr:uid="{3461562A-90A8-4608-9280-77071D04EF55}"/>
    <cellStyle name="Ergebnis 3 5 35" xfId="10467" xr:uid="{26AFF37A-A768-4A95-A30D-CC66AA582B77}"/>
    <cellStyle name="Ergebnis 3 5 4" xfId="3525" xr:uid="{92FD985F-813B-404E-97BF-6C44C072FE69}"/>
    <cellStyle name="Ergebnis 3 5 4 2" xfId="11431" xr:uid="{1D117104-0AAD-45D5-8C9D-C6E27C2D37DC}"/>
    <cellStyle name="Ergebnis 3 5 5" xfId="3666" xr:uid="{82092839-311D-42D6-95AB-164BBA972ED9}"/>
    <cellStyle name="Ergebnis 3 5 5 2" xfId="11572" xr:uid="{43FA3E64-A56C-446D-ADC2-8C6E8412B9B9}"/>
    <cellStyle name="Ergebnis 3 5 6" xfId="3762" xr:uid="{1AFDC8F8-3EDA-474C-8669-706341C9B70B}"/>
    <cellStyle name="Ergebnis 3 5 6 2" xfId="11668" xr:uid="{7ABA864E-73DD-4FC6-8B9D-E84D533C3E34}"/>
    <cellStyle name="Ergebnis 3 5 7" xfId="3832" xr:uid="{AC2EFC88-334C-44C8-8126-92117981C5A8}"/>
    <cellStyle name="Ergebnis 3 5 7 2" xfId="11738" xr:uid="{94A38927-D3AD-47B2-B1D6-D7EFF2E5D8BB}"/>
    <cellStyle name="Ergebnis 3 5 8" xfId="3795" xr:uid="{6ACB04F5-F94C-4EFB-9207-4A2B8D6F95A3}"/>
    <cellStyle name="Ergebnis 3 5 8 2" xfId="11701" xr:uid="{96CC80ED-66A9-4C96-81F6-2772E4AFC5BF}"/>
    <cellStyle name="Ergebnis 3 5 9" xfId="3864" xr:uid="{A9F4F255-2EF5-4086-BA53-E66CAB1DE6CA}"/>
    <cellStyle name="Ergebnis 3 5 9 2" xfId="11770" xr:uid="{20B36926-4785-4620-803E-CD10C8C7C0B5}"/>
    <cellStyle name="Ergebnis 3 6" xfId="2587" xr:uid="{B24EA565-B4BA-455C-9465-75F7FEFC3CF1}"/>
    <cellStyle name="Ergebnis 3 6 2" xfId="10493" xr:uid="{EADE0BD6-642A-45BC-B3F3-A26CCEEE04E6}"/>
    <cellStyle name="Ergebnis 3 7" xfId="3093" xr:uid="{0AFB722C-11AE-4983-BA42-E75AFFFD599D}"/>
    <cellStyle name="Ergebnis 3 7 2" xfId="10999" xr:uid="{FD566B39-EF07-4645-A919-02AF6B1C9423}"/>
    <cellStyle name="Ergebnis 3 8" xfId="8568" xr:uid="{1722E14D-F8D1-492B-B908-879F300557B5}"/>
    <cellStyle name="Ergebnis 3 8 2" xfId="16474" xr:uid="{E2F3DC5B-E87B-418C-A250-CEDBE6BE70D8}"/>
    <cellStyle name="Ergebnis 3 9" xfId="8580" xr:uid="{3128DB07-8F4D-43A6-A332-67AC2F14A25E}"/>
    <cellStyle name="Ergebnis 3 9 2" xfId="16486" xr:uid="{617EC109-66DD-475D-8ABC-ABBD3FBF01CD}"/>
    <cellStyle name="Ergebnis 4" xfId="2412" xr:uid="{17E3C210-D400-4D13-8438-63931816ED37}"/>
    <cellStyle name="Ergebnis 4 10" xfId="4531" xr:uid="{08E2E429-50E2-4BAF-85DE-57ABA956BECD}"/>
    <cellStyle name="Ergebnis 4 10 2" xfId="12437" xr:uid="{FE7D653D-BC4A-43E6-B47E-78563C2AA612}"/>
    <cellStyle name="Ergebnis 4 11" xfId="4377" xr:uid="{5ABA4AD1-A72F-469C-A605-D47CBCAB15DC}"/>
    <cellStyle name="Ergebnis 4 11 2" xfId="12283" xr:uid="{9C6B1035-D2EF-4CD9-997A-7DD940B6503F}"/>
    <cellStyle name="Ergebnis 4 12" xfId="4460" xr:uid="{EA1EFD4A-6197-4F38-9D80-63E066A4CAB2}"/>
    <cellStyle name="Ergebnis 4 12 2" xfId="12366" xr:uid="{C52FB247-C6DC-42F7-A478-FCA2780AEBD9}"/>
    <cellStyle name="Ergebnis 4 13" xfId="5610" xr:uid="{D08C7B1D-1053-4382-9E41-1DF2D348AEC4}"/>
    <cellStyle name="Ergebnis 4 13 2" xfId="13516" xr:uid="{79FC0271-3182-41F8-A735-8084FD5A8ABD}"/>
    <cellStyle name="Ergebnis 4 14" xfId="4213" xr:uid="{47BDFC03-28B9-4528-A1A5-BFBC5CA4076E}"/>
    <cellStyle name="Ergebnis 4 14 2" xfId="12119" xr:uid="{90944EBA-374F-435E-99B0-E1B1BB6447F0}"/>
    <cellStyle name="Ergebnis 4 15" xfId="6682" xr:uid="{18226CB7-C240-4473-824F-030EAE848971}"/>
    <cellStyle name="Ergebnis 4 15 2" xfId="14588" xr:uid="{3ACB59ED-9B8A-4FF4-88C2-CD28E51EB252}"/>
    <cellStyle name="Ergebnis 4 16" xfId="6111" xr:uid="{8AE33B35-8F7B-4DED-A181-8CD893FAD031}"/>
    <cellStyle name="Ergebnis 4 16 2" xfId="14017" xr:uid="{E3C1BD0D-F190-47CD-94A2-0438BC99719B}"/>
    <cellStyle name="Ergebnis 4 17" xfId="7199" xr:uid="{2E4D1B97-FFE7-4086-AB94-0DAABDCB8AF9}"/>
    <cellStyle name="Ergebnis 4 17 2" xfId="15105" xr:uid="{1E414385-2485-4CDA-8439-58040025FF49}"/>
    <cellStyle name="Ergebnis 4 18" xfId="6694" xr:uid="{8BD20F4D-AABF-45EF-B9A6-C795C984D4CB}"/>
    <cellStyle name="Ergebnis 4 18 2" xfId="14600" xr:uid="{6D32047C-0417-4D6B-B1D3-D47AF6312D61}"/>
    <cellStyle name="Ergebnis 4 19" xfId="7391" xr:uid="{80E9CE4F-C065-421F-B305-8D09BC0A47CD}"/>
    <cellStyle name="Ergebnis 4 19 2" xfId="15297" xr:uid="{824F0EAB-7D64-49DF-9B0C-84C2AFAAC794}"/>
    <cellStyle name="Ergebnis 4 2" xfId="2600" xr:uid="{2A08F90E-1484-4579-B0DF-9667C25DC13D}"/>
    <cellStyle name="Ergebnis 4 2 2" xfId="10506" xr:uid="{ABFA44E2-FE08-4AEA-B178-9C6B0E37D52D}"/>
    <cellStyle name="Ergebnis 4 20" xfId="8592" xr:uid="{61B73416-0923-40CF-8E57-B45427902BEB}"/>
    <cellStyle name="Ergebnis 4 20 2" xfId="16498" xr:uid="{71F02B8F-BEEA-4BF5-9C05-3C56C9B0B73A}"/>
    <cellStyle name="Ergebnis 4 21" xfId="8493" xr:uid="{65CCA691-E405-4B6A-9492-A67BDA645A40}"/>
    <cellStyle name="Ergebnis 4 21 2" xfId="16399" xr:uid="{53FF23CB-5E0C-4660-8061-4D9F092F92D6}"/>
    <cellStyle name="Ergebnis 4 22" xfId="8533" xr:uid="{39846F95-D629-45E1-BFFE-FD716E24A81F}"/>
    <cellStyle name="Ergebnis 4 22 2" xfId="16439" xr:uid="{0A64A49A-1BC6-43E4-9F6C-A59BA756F1F5}"/>
    <cellStyle name="Ergebnis 4 23" xfId="8608" xr:uid="{8749FC36-6E97-4F59-B26D-7807465ECBCA}"/>
    <cellStyle name="Ergebnis 4 23 2" xfId="16514" xr:uid="{112D00D0-C43F-4D8B-8E20-59E5781B6B4C}"/>
    <cellStyle name="Ergebnis 4 24" xfId="8987" xr:uid="{DC1FDF1F-DB06-4BAA-BC50-ADAFB799DBF0}"/>
    <cellStyle name="Ergebnis 4 24 2" xfId="16893" xr:uid="{B61C5A96-278C-4578-BF74-A9C712793DFD}"/>
    <cellStyle name="Ergebnis 4 25" xfId="9365" xr:uid="{8D67C4CE-A841-45D8-AF1B-EEA70CA04745}"/>
    <cellStyle name="Ergebnis 4 25 2" xfId="17271" xr:uid="{18199F1C-533B-4F2E-B172-EE3AD6F8F4F8}"/>
    <cellStyle name="Ergebnis 4 26" xfId="10043" xr:uid="{C00C7890-137F-49ED-B1BC-9B426E786F53}"/>
    <cellStyle name="Ergebnis 4 27" xfId="10338" xr:uid="{0ECFAB64-46A1-496E-B699-7DCE0F13CF94}"/>
    <cellStyle name="Ergebnis 4 3" xfId="3248" xr:uid="{DEC3B1B6-3AEF-4777-A915-743BCC050C35}"/>
    <cellStyle name="Ergebnis 4 3 2" xfId="11154" xr:uid="{03E6C5FD-EFF4-42DC-88EC-A70C9B1AA9BF}"/>
    <cellStyle name="Ergebnis 4 4" xfId="2757" xr:uid="{B914C026-79A1-49B0-9D20-67BD3C807BD7}"/>
    <cellStyle name="Ergebnis 4 4 2" xfId="10663" xr:uid="{1585BB11-0451-461C-BE25-B5CE834C3CE5}"/>
    <cellStyle name="Ergebnis 4 5" xfId="3134" xr:uid="{913E84AF-9F09-444B-AEC3-743023A90884}"/>
    <cellStyle name="Ergebnis 4 5 2" xfId="11040" xr:uid="{FED9E633-8033-450B-A10D-B6960193B711}"/>
    <cellStyle name="Ergebnis 4 6" xfId="3683" xr:uid="{5D1D98A3-DB20-4552-AEE2-C3EB1B3A3FEE}"/>
    <cellStyle name="Ergebnis 4 6 2" xfId="11589" xr:uid="{459E407B-373B-47BA-9935-202BB2F3D6C9}"/>
    <cellStyle name="Ergebnis 4 7" xfId="4666" xr:uid="{3B7A7563-BC9A-447A-969C-DBF6E538852A}"/>
    <cellStyle name="Ergebnis 4 7 2" xfId="12572" xr:uid="{7E13575D-1B19-4A58-93A9-33354DD9E95A}"/>
    <cellStyle name="Ergebnis 4 8" xfId="4400" xr:uid="{55D8F449-12AF-4BB6-B5D0-A2A262533035}"/>
    <cellStyle name="Ergebnis 4 8 2" xfId="12306" xr:uid="{F73463AF-0B54-426A-B6CC-90FC7876C096}"/>
    <cellStyle name="Ergebnis 4 9" xfId="4079" xr:uid="{8BDFF8D5-3C17-43EB-A80D-D692DE1BE3AB}"/>
    <cellStyle name="Ergebnis 4 9 2" xfId="11985" xr:uid="{0D91F5C0-ED32-4754-A855-07578C706D79}"/>
    <cellStyle name="Ergebnis 5" xfId="2438" xr:uid="{124595F5-DD2C-473E-A515-21AAC292806B}"/>
    <cellStyle name="Ergebnis 5 10" xfId="4937" xr:uid="{DBBC8210-2C12-4645-9DC7-8D9F2CDA630F}"/>
    <cellStyle name="Ergebnis 5 10 2" xfId="12843" xr:uid="{36B96C15-44CE-4973-A558-0715FFF65EBF}"/>
    <cellStyle name="Ergebnis 5 11" xfId="4798" xr:uid="{6492775A-512C-4331-A38A-D27DB2EA28E3}"/>
    <cellStyle name="Ergebnis 5 11 2" xfId="12704" xr:uid="{BC530766-8187-4413-8681-F80A5C95589E}"/>
    <cellStyle name="Ergebnis 5 12" xfId="4094" xr:uid="{96BEFCEC-F33A-464E-B1E1-778B0A0CBD52}"/>
    <cellStyle name="Ergebnis 5 12 2" xfId="12000" xr:uid="{3D682997-031F-40F3-84A7-C580E97E34EC}"/>
    <cellStyle name="Ergebnis 5 13" xfId="5603" xr:uid="{0AF160D6-0076-4BC4-B300-9AD242EDB725}"/>
    <cellStyle name="Ergebnis 5 13 2" xfId="13509" xr:uid="{06DC2640-7405-4370-BBB9-9FFB8A7A6024}"/>
    <cellStyle name="Ergebnis 5 14" xfId="4630" xr:uid="{17454F3C-821F-4BF4-AB88-0E42B46B44EB}"/>
    <cellStyle name="Ergebnis 5 14 2" xfId="12536" xr:uid="{D0346C76-A81C-43D5-9EDA-BCC9FF749E09}"/>
    <cellStyle name="Ergebnis 5 15" xfId="6705" xr:uid="{2121792B-762A-4D6F-B837-630A3A491210}"/>
    <cellStyle name="Ergebnis 5 15 2" xfId="14611" xr:uid="{32D37916-F126-418A-B0D1-77A4928B82F0}"/>
    <cellStyle name="Ergebnis 5 16" xfId="7440" xr:uid="{AE963D36-16AB-4E3C-8163-A0A216E06371}"/>
    <cellStyle name="Ergebnis 5 16 2" xfId="15346" xr:uid="{A950C6C9-1B91-4830-B91B-8F893561C8EA}"/>
    <cellStyle name="Ergebnis 5 17" xfId="7692" xr:uid="{557A9E9F-8CEB-4620-BD7F-68848559A960}"/>
    <cellStyle name="Ergebnis 5 17 2" xfId="15598" xr:uid="{BC121C96-8078-42EA-B498-38D286E95DFB}"/>
    <cellStyle name="Ergebnis 5 18" xfId="7383" xr:uid="{AD43A9B0-CF2E-432D-9E4E-FF843E4D7A57}"/>
    <cellStyle name="Ergebnis 5 18 2" xfId="15289" xr:uid="{05DF466F-CDE1-440A-9249-D91E20A15F1B}"/>
    <cellStyle name="Ergebnis 5 19" xfId="6190" xr:uid="{DA13A807-1355-4B77-9132-253E2B6C78A3}"/>
    <cellStyle name="Ergebnis 5 19 2" xfId="14096" xr:uid="{8A7BF535-CB6A-400A-B756-D99AB6CF46D7}"/>
    <cellStyle name="Ergebnis 5 2" xfId="2622" xr:uid="{848C7B9A-DBA9-47E3-8CEF-ED4C63CC0C72}"/>
    <cellStyle name="Ergebnis 5 2 2" xfId="10528" xr:uid="{448068F1-0402-46C6-801E-10E52E2BE669}"/>
    <cellStyle name="Ergebnis 5 20" xfId="8610" xr:uid="{14553536-E4E4-4225-8B76-BB0B5437A5C8}"/>
    <cellStyle name="Ergebnis 5 20 2" xfId="16516" xr:uid="{1C67702A-A4A4-415F-B328-927E378745B8}"/>
    <cellStyle name="Ergebnis 5 21" xfId="8471" xr:uid="{0BE2D3C1-C626-4D1E-A51D-3D7139AE9970}"/>
    <cellStyle name="Ergebnis 5 21 2" xfId="16377" xr:uid="{5960D24A-C556-4D37-B3A0-FFCC8FB44A21}"/>
    <cellStyle name="Ergebnis 5 22" xfId="8554" xr:uid="{5451BFCE-D1FD-4AC7-91F8-312BECA7A1A0}"/>
    <cellStyle name="Ergebnis 5 22 2" xfId="16460" xr:uid="{B2622FCE-DA09-4EAE-A9C2-36FE1D0B59D6}"/>
    <cellStyle name="Ergebnis 5 23" xfId="8665" xr:uid="{553CC161-8DC7-41AE-8197-04158715E85E}"/>
    <cellStyle name="Ergebnis 5 23 2" xfId="16571" xr:uid="{D3E71F26-0527-42C8-9771-AAA7750F48AC}"/>
    <cellStyle name="Ergebnis 5 24" xfId="9477" xr:uid="{074DEE91-7BBB-4008-BC93-3E6666C0829D}"/>
    <cellStyle name="Ergebnis 5 24 2" xfId="17383" xr:uid="{4CC6AD9F-EC7F-45B9-95E9-11ACDFAF5F29}"/>
    <cellStyle name="Ergebnis 5 25" xfId="8982" xr:uid="{F001750F-1BBF-407A-A9F9-FF3078E91374}"/>
    <cellStyle name="Ergebnis 5 25 2" xfId="16888" xr:uid="{ABD2F684-7217-423A-A50F-0886E16B589C}"/>
    <cellStyle name="Ergebnis 5 26" xfId="9561" xr:uid="{D0C7BECE-120C-4085-A313-35F4BAB8FC04}"/>
    <cellStyle name="Ergebnis 5 26 2" xfId="17467" xr:uid="{7EE6A36B-EB90-48F3-AF59-7B04653C0900}"/>
    <cellStyle name="Ergebnis 5 27" xfId="10064" xr:uid="{5F286E5A-980E-449A-8A77-760CB177414D}"/>
    <cellStyle name="Ergebnis 5 28" xfId="10360" xr:uid="{985CDE5F-58DA-478B-A232-CAE1EAAA825B}"/>
    <cellStyle name="Ergebnis 5 3" xfId="3416" xr:uid="{EB735DBF-4659-4B32-8518-B5CF0E9F2870}"/>
    <cellStyle name="Ergebnis 5 3 2" xfId="11322" xr:uid="{854B292E-789C-49C7-B1F5-1BF6FC3151A3}"/>
    <cellStyle name="Ergebnis 5 4" xfId="3556" xr:uid="{843C7F4F-55EE-42BF-9AB9-1564360430D3}"/>
    <cellStyle name="Ergebnis 5 4 2" xfId="11462" xr:uid="{FDA1B609-C557-4FD3-BFAA-346C62B3A492}"/>
    <cellStyle name="Ergebnis 5 5" xfId="2959" xr:uid="{B29C764C-910D-48B0-8EAB-5A27032D0D4D}"/>
    <cellStyle name="Ergebnis 5 5 2" xfId="10865" xr:uid="{D833B320-3995-4F70-B217-BFE2125BE761}"/>
    <cellStyle name="Ergebnis 5 6" xfId="3876" xr:uid="{EA6D60CC-AE5E-4783-AD45-491CE9D54A32}"/>
    <cellStyle name="Ergebnis 5 6 2" xfId="11782" xr:uid="{B2D11279-7AFE-4D43-A093-456C220525A2}"/>
    <cellStyle name="Ergebnis 5 7" xfId="4691" xr:uid="{479E0B0D-C887-4ABE-877C-FAEEB2CB9523}"/>
    <cellStyle name="Ergebnis 5 7 2" xfId="12597" xr:uid="{D5C54648-EFE2-4D2D-92D0-C62D7140C965}"/>
    <cellStyle name="Ergebnis 5 8" xfId="4425" xr:uid="{C7249A76-EAC9-4BAF-BF2A-68E69421F294}"/>
    <cellStyle name="Ergebnis 5 8 2" xfId="12331" xr:uid="{ED9CCE2A-49C5-40DB-925A-E9C9FCCF7783}"/>
    <cellStyle name="Ergebnis 5 9" xfId="4474" xr:uid="{26895E7A-888A-4891-882B-648526A85D4E}"/>
    <cellStyle name="Ergebnis 5 9 2" xfId="12380" xr:uid="{FF58C51B-AC18-4479-A402-D35535B3181C}"/>
    <cellStyle name="Ergebnis 6" xfId="2490" xr:uid="{1F78BCED-1E10-40ED-967E-1D802F16284F}"/>
    <cellStyle name="Ergebnis 6 10" xfId="3986" xr:uid="{4457F9B9-33F2-4FC4-BCC8-A1F218A01946}"/>
    <cellStyle name="Ergebnis 6 10 2" xfId="11892" xr:uid="{E887CF5B-D7ED-45C7-B3FF-229160E2A5CA}"/>
    <cellStyle name="Ergebnis 6 11" xfId="4870" xr:uid="{98DB96A8-3DD4-401B-9DD4-D016A4C1181A}"/>
    <cellStyle name="Ergebnis 6 11 2" xfId="12776" xr:uid="{A03C433E-A2A5-406D-AE0E-9F71A1910CE0}"/>
    <cellStyle name="Ergebnis 6 12" xfId="4560" xr:uid="{265B9E1E-6096-42DA-BB88-DF6DD31849BE}"/>
    <cellStyle name="Ergebnis 6 12 2" xfId="12466" xr:uid="{FF3B48B9-F225-43AD-847C-EEC4FE34E14A}"/>
    <cellStyle name="Ergebnis 6 13" xfId="5092" xr:uid="{2A713208-91A1-47FC-ACD6-FB63669D87DD}"/>
    <cellStyle name="Ergebnis 6 13 2" xfId="12998" xr:uid="{B80FFE1A-1A84-4590-A5DC-9141F4A75BBB}"/>
    <cellStyle name="Ergebnis 6 14" xfId="5253" xr:uid="{07BA1F38-581D-44A1-A092-A7F1527C1EF1}"/>
    <cellStyle name="Ergebnis 6 14 2" xfId="13159" xr:uid="{DE580FA3-190F-484E-808B-1F89BEE63D5B}"/>
    <cellStyle name="Ergebnis 6 15" xfId="4540" xr:uid="{FE655402-3FC1-4DAC-8704-9F9919427235}"/>
    <cellStyle name="Ergebnis 6 15 2" xfId="12446" xr:uid="{F673175E-8685-40B3-8B47-5A9FC5D0AA25}"/>
    <cellStyle name="Ergebnis 6 16" xfId="5104" xr:uid="{664FFC5D-B84B-46BD-A5A2-05E7BD2BC01C}"/>
    <cellStyle name="Ergebnis 6 16 2" xfId="13010" xr:uid="{C8EE4CB6-376A-47A2-AA25-418417703F77}"/>
    <cellStyle name="Ergebnis 6 17" xfId="5732" xr:uid="{70D598F3-6095-4A0E-9D78-D83F3DC1CBBC}"/>
    <cellStyle name="Ergebnis 6 17 2" xfId="13638" xr:uid="{83A99F4F-446C-4C8B-9F4C-21CC9A2CD84F}"/>
    <cellStyle name="Ergebnis 6 18" xfId="5888" xr:uid="{5E0F7D90-B101-4120-8B11-B4EA79C2F0F5}"/>
    <cellStyle name="Ergebnis 6 18 2" xfId="13794" xr:uid="{BD6EC4F2-F975-4F2A-A3AD-76D1E3DFF3E1}"/>
    <cellStyle name="Ergebnis 6 19" xfId="6883" xr:uid="{29302765-A03A-4BC3-BF1D-5A2470104F84}"/>
    <cellStyle name="Ergebnis 6 19 2" xfId="14789" xr:uid="{581524F7-EC91-4C82-98C8-A8D8973D1AA9}"/>
    <cellStyle name="Ergebnis 6 2" xfId="2673" xr:uid="{C9FC98F3-585A-4B06-A6D3-6F5A934EE913}"/>
    <cellStyle name="Ergebnis 6 2 2" xfId="10579" xr:uid="{B4951F87-F826-456F-AEA3-FB0E11DD452A}"/>
    <cellStyle name="Ergebnis 6 20" xfId="7175" xr:uid="{A25AACD0-1567-4265-9466-FFA7F10C64BF}"/>
    <cellStyle name="Ergebnis 6 20 2" xfId="15081" xr:uid="{9B15ACB4-964D-4D7E-9607-127F52A7E745}"/>
    <cellStyle name="Ergebnis 6 21" xfId="6258" xr:uid="{16477C44-8CB2-4982-ACF8-F1CC1D32E64A}"/>
    <cellStyle name="Ergebnis 6 21 2" xfId="14164" xr:uid="{23DD0E7D-8173-4A1A-8773-8E335C02F194}"/>
    <cellStyle name="Ergebnis 6 22" xfId="6359" xr:uid="{159C0AEF-72EC-4970-8FFF-F523F9D2AFD2}"/>
    <cellStyle name="Ergebnis 6 22 2" xfId="14265" xr:uid="{AA9CB43C-F6FE-4C63-B256-5AD8C1BC5455}"/>
    <cellStyle name="Ergebnis 6 23" xfId="7913" xr:uid="{6FD04AC6-2788-45D6-9DE9-2A9B20212DF6}"/>
    <cellStyle name="Ergebnis 6 23 2" xfId="15819" xr:uid="{E68FA64A-FCC0-4620-8FE0-2DBE55E288E8}"/>
    <cellStyle name="Ergebnis 6 24" xfId="7994" xr:uid="{E568EA68-85CE-41B7-A554-696614FD93D8}"/>
    <cellStyle name="Ergebnis 6 24 2" xfId="15900" xr:uid="{CACF2853-6D60-48B6-9D35-1D25AB97AAF1}"/>
    <cellStyle name="Ergebnis 6 25" xfId="8160" xr:uid="{B79887DA-2E44-4544-9264-64D3C0CCD74E}"/>
    <cellStyle name="Ergebnis 6 25 2" xfId="16066" xr:uid="{8AEA3B1D-13ED-4CC0-A53A-5806EC78BECA}"/>
    <cellStyle name="Ergebnis 6 26" xfId="6940" xr:uid="{B165D45B-9F9D-45E4-8B94-CF433060B76D}"/>
    <cellStyle name="Ergebnis 6 26 2" xfId="14846" xr:uid="{45961D48-5488-4D51-87F1-01B6A52B2622}"/>
    <cellStyle name="Ergebnis 6 27" xfId="8657" xr:uid="{7F4B984D-E16A-496E-9F69-0B2CA09886FD}"/>
    <cellStyle name="Ergebnis 6 27 2" xfId="16563" xr:uid="{7894A0D1-ED82-442B-8262-8B2BD2C71142}"/>
    <cellStyle name="Ergebnis 6 28" xfId="8558" xr:uid="{49E1D325-D24F-4F9F-9F91-3C84B1B2033D}"/>
    <cellStyle name="Ergebnis 6 28 2" xfId="16464" xr:uid="{32DEA385-A7BA-4227-95B8-AF23A6F22E18}"/>
    <cellStyle name="Ergebnis 6 29" xfId="8787" xr:uid="{12BFF756-22B6-4060-9A3B-784C41292B41}"/>
    <cellStyle name="Ergebnis 6 29 2" xfId="16693" xr:uid="{680371F6-34D6-4079-83FA-5A2FF6274D31}"/>
    <cellStyle name="Ergebnis 6 3" xfId="3322" xr:uid="{776A463A-AC85-4340-A0D8-AD0F8BB9DE75}"/>
    <cellStyle name="Ergebnis 6 3 2" xfId="11228" xr:uid="{4C4CCD3A-9F36-498D-A094-7BEA189C8E55}"/>
    <cellStyle name="Ergebnis 6 30" xfId="8871" xr:uid="{BD25F128-2B78-4641-A7A9-5456090E4CD6}"/>
    <cellStyle name="Ergebnis 6 30 2" xfId="16777" xr:uid="{4B6BF061-49DB-4BEA-8B95-D419BA36993A}"/>
    <cellStyle name="Ergebnis 6 31" xfId="8954" xr:uid="{DA26AE58-D338-49AC-9726-C788F098DAD4}"/>
    <cellStyle name="Ergebnis 6 31 2" xfId="16860" xr:uid="{4C06EF61-31EB-4D9D-9186-37C8A6CE5CC7}"/>
    <cellStyle name="Ergebnis 6 32" xfId="9699" xr:uid="{8AC0E6DC-B9D7-4D6D-8528-86DA26CDD2A6}"/>
    <cellStyle name="Ergebnis 6 32 2" xfId="17605" xr:uid="{CE3C91DF-9536-42C6-849D-21390042C701}"/>
    <cellStyle name="Ergebnis 6 33" xfId="9144" xr:uid="{E559D0B8-A459-47E1-9362-CC97FB56000B}"/>
    <cellStyle name="Ergebnis 6 33 2" xfId="17050" xr:uid="{5B693835-6BE1-4FFE-8C33-A2E0B926CAD7}"/>
    <cellStyle name="Ergebnis 6 34" xfId="9276" xr:uid="{31358392-58D4-4E18-8C0D-7DF4606F9830}"/>
    <cellStyle name="Ergebnis 6 34 2" xfId="17182" xr:uid="{B716F314-4B9E-42F8-A65D-86008FC2DCF8}"/>
    <cellStyle name="Ergebnis 6 35" xfId="9227" xr:uid="{E2FF103E-526A-4CB9-A5A1-17764799F59E}"/>
    <cellStyle name="Ergebnis 6 35 2" xfId="17133" xr:uid="{5C92C04A-AA1C-49F4-B480-64E84FC44F23}"/>
    <cellStyle name="Ergebnis 6 36" xfId="10116" xr:uid="{173CB7B5-176A-4FA5-80AC-C0469E75464A}"/>
    <cellStyle name="Ergebnis 6 37" xfId="10241" xr:uid="{DD6CE038-595B-4401-9B4C-C8B14823ADD0}"/>
    <cellStyle name="Ergebnis 6 38" xfId="10411" xr:uid="{6F86B335-CBE9-4313-9F65-899EA2A5DEDE}"/>
    <cellStyle name="Ergebnis 6 4" xfId="3464" xr:uid="{9B66EE0C-B933-431D-B64E-7481CAB6F422}"/>
    <cellStyle name="Ergebnis 6 4 2" xfId="11370" xr:uid="{36F30848-A12D-4743-817E-B71FB1890F24}"/>
    <cellStyle name="Ergebnis 6 5" xfId="3266" xr:uid="{B95916CC-C7D3-491D-8D98-FB3B2D8EEBB2}"/>
    <cellStyle name="Ergebnis 6 5 2" xfId="11172" xr:uid="{2A2C322E-3619-46B4-BE8B-BF76CD530A3C}"/>
    <cellStyle name="Ergebnis 6 6" xfId="3702" xr:uid="{CB6BB33A-F0EB-4F52-897D-8FE186187676}"/>
    <cellStyle name="Ergebnis 6 6 2" xfId="11608" xr:uid="{FCEA17F7-5459-4BBF-943C-1BC98CF87C1D}"/>
    <cellStyle name="Ergebnis 6 7" xfId="3798" xr:uid="{3A336FB9-3268-42DD-AAF0-DE5A61CD3B19}"/>
    <cellStyle name="Ergebnis 6 7 2" xfId="11704" xr:uid="{38CB5F22-A71A-4F7D-AAD4-F3193D9432DE}"/>
    <cellStyle name="Ergebnis 6 8" xfId="2983" xr:uid="{BBF5E52F-A0DF-4C34-BA68-D2056306E422}"/>
    <cellStyle name="Ergebnis 6 8 2" xfId="10889" xr:uid="{FAA1E0BF-D326-472C-B87F-C9B18622CD55}"/>
    <cellStyle name="Ergebnis 6 9" xfId="2923" xr:uid="{6617C295-0ED4-42F7-8E77-A9E4E3C8BF99}"/>
    <cellStyle name="Ergebnis 6 9 2" xfId="10829" xr:uid="{70AA7A6D-136B-447D-8658-5D450D6865C0}"/>
    <cellStyle name="Ergebnis 7" xfId="3116" xr:uid="{475751D1-F744-435E-A36B-1CEBC7D21832}"/>
    <cellStyle name="Ergebnis 7 2" xfId="11022" xr:uid="{E53A8204-E412-49F8-AE05-B62AB02CF51F}"/>
    <cellStyle name="Ergebnis 8" xfId="9154" xr:uid="{A4DA39D6-F9C7-4CFB-A750-5F9F6E0FB80C}"/>
    <cellStyle name="Ergebnis 8 2" xfId="17060" xr:uid="{6B5436C3-0836-4CF4-9354-A752FC9B058F}"/>
    <cellStyle name="Ergebnis 9" xfId="10310" xr:uid="{391BB768-D0F2-4A63-9717-85FA57FC6BF1}"/>
    <cellStyle name="Erklärender Text" xfId="260" xr:uid="{00000000-0005-0000-0000-000085010000}"/>
    <cellStyle name="Erklärender Text 2" xfId="2249" xr:uid="{00000000-0005-0000-0000-000086010000}"/>
    <cellStyle name="Erklärender Text 3" xfId="2182" xr:uid="{00000000-0005-0000-0000-000087010000}"/>
    <cellStyle name="Euro" xfId="261" xr:uid="{00000000-0005-0000-0000-000088010000}"/>
    <cellStyle name="Euro 2" xfId="2281" xr:uid="{00000000-0005-0000-0000-000089010000}"/>
    <cellStyle name="Euro 3" xfId="2282" xr:uid="{00000000-0005-0000-0000-00008A010000}"/>
    <cellStyle name="Euro 3 2" xfId="2556" xr:uid="{C8DD7BAE-5E85-482D-8181-70A628AB6E05}"/>
    <cellStyle name="Euro 3 3" xfId="2547" xr:uid="{CE6D86D0-6647-41E3-A739-AEBAF7C113C0}"/>
    <cellStyle name="Euro 4" xfId="2283" xr:uid="{00000000-0005-0000-0000-00008B010000}"/>
    <cellStyle name="Euro 5" xfId="2284" xr:uid="{00000000-0005-0000-0000-00008C010000}"/>
    <cellStyle name="Euro 6" xfId="2183" xr:uid="{00000000-0005-0000-0000-00008D010000}"/>
    <cellStyle name="Euro_Mappe1" xfId="2285" xr:uid="{00000000-0005-0000-0000-00008E010000}"/>
    <cellStyle name="Excel Built-in Good" xfId="2286" xr:uid="{00000000-0005-0000-0000-00008F010000}"/>
    <cellStyle name="Excel Built-in Good 2" xfId="2287" xr:uid="{00000000-0005-0000-0000-000090010000}"/>
    <cellStyle name="Excel Built-in Good 3" xfId="2288" xr:uid="{00000000-0005-0000-0000-000091010000}"/>
    <cellStyle name="Excel Built-in Good 4" xfId="2289" xr:uid="{00000000-0005-0000-0000-000092010000}"/>
    <cellStyle name="Excel_BuiltIn_Dobre" xfId="262" xr:uid="{00000000-0005-0000-0000-000093010000}"/>
    <cellStyle name="Explanatory Text" xfId="263" xr:uid="{00000000-0005-0000-0000-000094010000}"/>
    <cellStyle name="Fett-Felder" xfId="2184" xr:uid="{00000000-0005-0000-0000-000095010000}"/>
    <cellStyle name="Good" xfId="264" xr:uid="{00000000-0005-0000-0000-000096010000}"/>
    <cellStyle name="Good 2" xfId="2290" xr:uid="{00000000-0005-0000-0000-000097010000}"/>
    <cellStyle name="Gut" xfId="265" xr:uid="{00000000-0005-0000-0000-000098010000}"/>
    <cellStyle name="Gut 2" xfId="2250" xr:uid="{00000000-0005-0000-0000-000099010000}"/>
    <cellStyle name="Gut 3" xfId="2185" xr:uid="{00000000-0005-0000-0000-00009A010000}"/>
    <cellStyle name="header" xfId="2186" xr:uid="{00000000-0005-0000-0000-00009B010000}"/>
    <cellStyle name="Header Total" xfId="2187" xr:uid="{00000000-0005-0000-0000-00009C010000}"/>
    <cellStyle name="Header1" xfId="2188" xr:uid="{00000000-0005-0000-0000-00009D010000}"/>
    <cellStyle name="Header1 10" xfId="2537" xr:uid="{E6C5978D-5E6D-4477-A159-58FB745EFCC3}"/>
    <cellStyle name="Header1 10 10" xfId="3922" xr:uid="{A0AE812A-F349-41BE-917C-9944DF0AC173}"/>
    <cellStyle name="Header1 10 10 2" xfId="11828" xr:uid="{7B2B70F6-AFEA-4E67-A7AD-702D19565A6C}"/>
    <cellStyle name="Header1 10 10 3" xfId="18939" xr:uid="{D12910B2-9EED-43D1-B530-80E18B613349}"/>
    <cellStyle name="Header1 10 11" xfId="3961" xr:uid="{968114E6-7509-4386-B0CD-682C59F39CF3}"/>
    <cellStyle name="Header1 10 11 2" xfId="11867" xr:uid="{DC04210E-12DE-4FAF-AAAD-1414CDE243C1}"/>
    <cellStyle name="Header1 10 11 3" xfId="18978" xr:uid="{AF3E8B85-1044-44F4-BA4E-7E5EC9BFAB03}"/>
    <cellStyle name="Header1 10 12" xfId="3642" xr:uid="{2D65904C-6AFA-4365-ADE1-82F5A894C362}"/>
    <cellStyle name="Header1 10 12 2" xfId="11548" xr:uid="{F1DC82B2-61B8-4377-8E17-4688042DA0F6}"/>
    <cellStyle name="Header1 10 12 3" xfId="18759" xr:uid="{A80FD321-BCD1-432A-8247-439B982D7ADA}"/>
    <cellStyle name="Header1 10 13" xfId="4032" xr:uid="{64F9A576-AA81-428C-B1ED-72B249EE8C66}"/>
    <cellStyle name="Header1 10 13 2" xfId="11938" xr:uid="{E04FA9E3-D20E-4E01-83B3-E4ED90E7FF70}"/>
    <cellStyle name="Header1 10 13 3" xfId="19033" xr:uid="{ECEACDDB-DB80-42D0-B6C2-4C1B8919FDEB}"/>
    <cellStyle name="Header1 10 14" xfId="4788" xr:uid="{B1AABA3E-9FAB-4BC5-93A5-74F83FDA29CA}"/>
    <cellStyle name="Header1 10 14 2" xfId="12694" xr:uid="{ADBF2037-8759-4A0A-9DF2-0AC04060F2F2}"/>
    <cellStyle name="Header1 10 14 3" xfId="19630" xr:uid="{DC2284F8-E9E5-41DE-89B5-91FE7DDBFF53}"/>
    <cellStyle name="Header1 10 15" xfId="4917" xr:uid="{1DC29ABB-FF0D-4930-83A3-CFC65A2106EC}"/>
    <cellStyle name="Header1 10 15 2" xfId="12823" xr:uid="{ECE12EB6-890C-44C1-875F-8A9C2A843588}"/>
    <cellStyle name="Header1 10 15 3" xfId="19712" xr:uid="{EE6B0BAA-9675-4BE7-9A67-BA49EB36811A}"/>
    <cellStyle name="Header1 10 16" xfId="4114" xr:uid="{5A61B211-25CA-4E75-9B33-868E3AA227BC}"/>
    <cellStyle name="Header1 10 16 2" xfId="12020" xr:uid="{A2A97280-15FE-4B6C-98CD-80B82EAE50CA}"/>
    <cellStyle name="Header1 10 16 3" xfId="19090" xr:uid="{4EE40C7D-984E-40FA-B7A6-81F3958D004A}"/>
    <cellStyle name="Header1 10 17" xfId="4944" xr:uid="{6F84E1F3-D6CD-414C-A7E7-2AFF0593155F}"/>
    <cellStyle name="Header1 10 17 2" xfId="12850" xr:uid="{0E231CC0-763E-42E4-A295-84455E0AD8FB}"/>
    <cellStyle name="Header1 10 17 3" xfId="19729" xr:uid="{0D260952-4830-4786-9E47-BDA6770CFFF6}"/>
    <cellStyle name="Header1 10 18" xfId="5148" xr:uid="{9BB9FEF2-C52D-4785-916C-AE72349968AA}"/>
    <cellStyle name="Header1 10 18 2" xfId="13054" xr:uid="{965D6F6A-510E-473D-9394-EF161836ADAE}"/>
    <cellStyle name="Header1 10 18 3" xfId="19911" xr:uid="{40E4EDA5-9A78-4965-A573-0CDB63965AD0}"/>
    <cellStyle name="Header1 10 19" xfId="5199" xr:uid="{7C18982B-510C-4550-BAA1-C28503004F99}"/>
    <cellStyle name="Header1 10 19 2" xfId="13105" xr:uid="{27A19C19-6BC2-4F15-BCAC-DEED2E2A78DB}"/>
    <cellStyle name="Header1 10 19 3" xfId="19954" xr:uid="{0F4FEC1D-5802-435C-8EFC-2EFC38CE32A8}"/>
    <cellStyle name="Header1 10 2" xfId="3368" xr:uid="{F53F0F86-B930-4E5A-A514-C590D05B28B8}"/>
    <cellStyle name="Header1 10 2 2" xfId="11274" xr:uid="{0E13B787-DF39-4B21-9E80-4A14E5D93002}"/>
    <cellStyle name="Header1 10 2 3" xfId="18565" xr:uid="{5FEB45AA-78A6-4989-B3DF-230D3688CF8E}"/>
    <cellStyle name="Header1 10 20" xfId="5300" xr:uid="{9EB541E7-0471-4B42-80E1-4BC6B69AA3CB}"/>
    <cellStyle name="Header1 10 20 2" xfId="13206" xr:uid="{F6C729B3-7B09-4646-9C96-8320BCB9EA33}"/>
    <cellStyle name="Header1 10 20 3" xfId="20028" xr:uid="{0AFABFA2-4383-4187-8B36-50772B19ABF5}"/>
    <cellStyle name="Header1 10 21" xfId="5388" xr:uid="{601D69A0-3A19-445F-9372-4D778B724CA4}"/>
    <cellStyle name="Header1 10 21 2" xfId="13294" xr:uid="{CAB46154-B602-4B35-9616-15A770E6A4BF}"/>
    <cellStyle name="Header1 10 21 3" xfId="20106" xr:uid="{5720972D-42BA-4386-8AAF-3E7F54EA2024}"/>
    <cellStyle name="Header1 10 22" xfId="5318" xr:uid="{9D2DCCCA-1AC8-43E3-9A29-001A918AAB04}"/>
    <cellStyle name="Header1 10 22 2" xfId="13224" xr:uid="{02FBFD80-31B2-4EB3-A3FE-97FFEF7D2025}"/>
    <cellStyle name="Header1 10 22 3" xfId="20038" xr:uid="{B8898C4A-82D9-4CA9-965E-EB27C07D5E6B}"/>
    <cellStyle name="Header1 10 23" xfId="5545" xr:uid="{9ED43E39-267F-4769-B786-17100D4AF46E}"/>
    <cellStyle name="Header1 10 23 2" xfId="13451" xr:uid="{6F86C286-6ADD-4C45-A693-B5ABB6D9AC15}"/>
    <cellStyle name="Header1 10 23 3" xfId="20236" xr:uid="{8AF13E05-69CD-40DA-8269-A180CF789F3F}"/>
    <cellStyle name="Header1 10 24" xfId="5596" xr:uid="{6C4D3C33-E36C-4314-B9B8-7D516C025A3A}"/>
    <cellStyle name="Header1 10 24 2" xfId="13502" xr:uid="{04B0EBCC-0671-4F43-A7D2-0FA7DE3DFACD}"/>
    <cellStyle name="Header1 10 24 3" xfId="20281" xr:uid="{36BB798B-1CE6-4191-B2B3-D84B1300D25C}"/>
    <cellStyle name="Header1 10 25" xfId="5382" xr:uid="{4F9E283D-6995-41B6-BC7B-B676D482E609}"/>
    <cellStyle name="Header1 10 25 2" xfId="13288" xr:uid="{965080C4-435F-49EC-BFA3-1B5FB86CB3EA}"/>
    <cellStyle name="Header1 10 25 3" xfId="20100" xr:uid="{0A1C06AB-36D4-411A-86DE-5253A0014FC9}"/>
    <cellStyle name="Header1 10 26" xfId="5681" xr:uid="{8A3B1D17-5A83-4BDB-B943-1C761CDB8D08}"/>
    <cellStyle name="Header1 10 26 2" xfId="13587" xr:uid="{B875AFCC-627F-4A14-AAE7-78902C3B1F53}"/>
    <cellStyle name="Header1 10 26 3" xfId="20345" xr:uid="{DC2B8153-8B44-46D8-BC8D-DA34589249E6}"/>
    <cellStyle name="Header1 10 27" xfId="5149" xr:uid="{359005F9-68A5-4474-B873-7138111E3C41}"/>
    <cellStyle name="Header1 10 27 2" xfId="13055" xr:uid="{2272E58F-72B9-4D5F-B4CF-7D05B846E2F7}"/>
    <cellStyle name="Header1 10 27 3" xfId="19912" xr:uid="{41C2530B-7F55-4D6C-AEF1-C8C02771BBB9}"/>
    <cellStyle name="Header1 10 28" xfId="5778" xr:uid="{09EB3F58-D221-4615-8B8A-44CFAEBE4B5A}"/>
    <cellStyle name="Header1 10 28 2" xfId="13684" xr:uid="{09193D25-B086-4221-B2CC-FDE0D38AA71D}"/>
    <cellStyle name="Header1 10 28 3" xfId="20419" xr:uid="{0DFE280F-DE6E-4A10-BF65-BA5B61150CA5}"/>
    <cellStyle name="Header1 10 29" xfId="5841" xr:uid="{F6D314DE-409C-484B-B5D4-B7A79EF75DCF}"/>
    <cellStyle name="Header1 10 29 2" xfId="13747" xr:uid="{96A8C6B5-8567-4A76-A194-708CF3E9B484}"/>
    <cellStyle name="Header1 10 29 3" xfId="20473" xr:uid="{7EDFDB40-9668-475C-8304-3A334C0D1037}"/>
    <cellStyle name="Header1 10 3" xfId="3511" xr:uid="{2DFB7FA2-63E0-410D-8D1E-BC821D887BF7}"/>
    <cellStyle name="Header1 10 3 2" xfId="11417" xr:uid="{D290DB32-6CB9-4373-BC7B-1D6C1F43A7AD}"/>
    <cellStyle name="Header1 10 3 3" xfId="18649" xr:uid="{83E986C8-CE84-4CB1-93EB-C877EFB16225}"/>
    <cellStyle name="Header1 10 30" xfId="5876" xr:uid="{B8655867-A47C-4407-982B-B0F559574C97}"/>
    <cellStyle name="Header1 10 30 2" xfId="13782" xr:uid="{1C59B965-5FAE-40A8-98AF-872FFA89B00D}"/>
    <cellStyle name="Header1 10 30 3" xfId="20508" xr:uid="{FB589BFF-D0CE-4CD6-BC34-08AA33AE5C27}"/>
    <cellStyle name="Header1 10 31" xfId="5934" xr:uid="{8B84FAF1-7407-46F4-BDFB-EDE1D298CBB6}"/>
    <cellStyle name="Header1 10 31 2" xfId="13840" xr:uid="{5E562DD6-F53E-445D-AC3B-C6D830C072EC}"/>
    <cellStyle name="Header1 10 31 3" xfId="20551" xr:uid="{B87E12A2-10D7-487B-BF0F-7E7FF957CED3}"/>
    <cellStyle name="Header1 10 32" xfId="5717" xr:uid="{039F4984-51AB-4FA4-8052-D5ACB2939E0F}"/>
    <cellStyle name="Header1 10 32 2" xfId="13623" xr:uid="{7EA27621-1D69-4B43-BF33-036D2F1E131F}"/>
    <cellStyle name="Header1 10 32 3" xfId="20373" xr:uid="{AF676A25-80E3-4F55-A44B-C8CEFC5665FD}"/>
    <cellStyle name="Header1 10 33" xfId="6867" xr:uid="{CFF54747-45FD-4597-BF56-47A0F0343F54}"/>
    <cellStyle name="Header1 10 33 2" xfId="14773" xr:uid="{5C0A7DAB-2575-4491-AED3-E39DD8BBA008}"/>
    <cellStyle name="Header1 10 33 3" xfId="21338" xr:uid="{1099B11F-E44D-4C37-9DA8-003764134ED1}"/>
    <cellStyle name="Header1 10 34" xfId="6939" xr:uid="{93F7F715-A997-43BF-9616-19CE755427C0}"/>
    <cellStyle name="Header1 10 34 2" xfId="14845" xr:uid="{D6AFE824-FA25-45D7-9BD1-79AC7B3081D0}"/>
    <cellStyle name="Header1 10 34 3" xfId="21405" xr:uid="{EE4670EA-0F40-49E6-A8FB-154F7EE6B6BA}"/>
    <cellStyle name="Header1 10 35" xfId="7006" xr:uid="{B8A0B701-8562-4B27-8F65-3C8F7CA43D63}"/>
    <cellStyle name="Header1 10 35 2" xfId="14912" xr:uid="{5B63AB57-BCAB-4C92-BAF1-BEE6B9A797BD}"/>
    <cellStyle name="Header1 10 35 3" xfId="21466" xr:uid="{197E9142-C2BF-4E40-8686-5EA178A0264A}"/>
    <cellStyle name="Header1 10 36" xfId="7075" xr:uid="{4824AD0D-2F39-413B-A08F-513146B47129}"/>
    <cellStyle name="Header1 10 36 2" xfId="14981" xr:uid="{D18F4931-6B61-4659-8B6E-33F7D35DE334}"/>
    <cellStyle name="Header1 10 36 3" xfId="21527" xr:uid="{C8324BBB-96DA-4A04-8BCC-5F9004311D91}"/>
    <cellStyle name="Header1 10 37" xfId="7162" xr:uid="{B27F9066-956A-418A-9B06-02B071753C35}"/>
    <cellStyle name="Header1 10 37 2" xfId="15068" xr:uid="{8846177D-0125-4C7D-B3B2-D2E04E3784F6}"/>
    <cellStyle name="Header1 10 37 3" xfId="21599" xr:uid="{EA11589A-1050-4CC5-B263-7C0C798A1707}"/>
    <cellStyle name="Header1 10 38" xfId="7232" xr:uid="{B77895DF-38C4-462E-8D33-3797FE64EB47}"/>
    <cellStyle name="Header1 10 38 2" xfId="15138" xr:uid="{66EFB7E9-4EBA-4BF7-9B0F-DAFD26A45E6A}"/>
    <cellStyle name="Header1 10 38 3" xfId="21656" xr:uid="{361EF739-E6AB-42B0-811E-E346DDDC8CF2}"/>
    <cellStyle name="Header1 10 39" xfId="7299" xr:uid="{9B4A04E6-EB60-49AE-A527-14109C0CDE7F}"/>
    <cellStyle name="Header1 10 39 2" xfId="15205" xr:uid="{7E97EE01-CBF8-4B9F-88BE-CFE548CCA04D}"/>
    <cellStyle name="Header1 10 39 3" xfId="21718" xr:uid="{40FDFDF9-D269-473B-A701-2D107D151161}"/>
    <cellStyle name="Header1 10 4" xfId="3617" xr:uid="{767B56EE-67FA-4B02-B54E-68670F9C870A}"/>
    <cellStyle name="Header1 10 4 2" xfId="11523" xr:uid="{E0C3DA52-4CEA-49BE-BF0F-58F7DDEE431B}"/>
    <cellStyle name="Header1 10 4 3" xfId="18741" xr:uid="{E27D2021-4082-45F6-AA5E-396771A97189}"/>
    <cellStyle name="Header1 10 40" xfId="7366" xr:uid="{9A578598-1648-4C58-BBE0-48F2BEF730C1}"/>
    <cellStyle name="Header1 10 40 2" xfId="15272" xr:uid="{C2334BEF-BC0B-4013-8234-7170954A2E78}"/>
    <cellStyle name="Header1 10 40 3" xfId="21771" xr:uid="{054C1B97-D191-4C17-A6AE-6A14318B93F2}"/>
    <cellStyle name="Header1 10 41" xfId="6868" xr:uid="{66A8CE8A-AD26-4E60-AE57-AF7237E09A4C}"/>
    <cellStyle name="Header1 10 41 2" xfId="14774" xr:uid="{E847F549-5FE6-4FF1-AD2D-028C5B0107A8}"/>
    <cellStyle name="Header1 10 41 3" xfId="21339" xr:uid="{1C357358-942F-4522-B241-13D5D1B17486}"/>
    <cellStyle name="Header1 10 42" xfId="7544" xr:uid="{7277C6AE-6031-4DDF-B67D-D0FEC5DF3B30}"/>
    <cellStyle name="Header1 10 42 2" xfId="15450" xr:uid="{ECD22B05-AB74-4F87-BBA6-0EB5862D1920}"/>
    <cellStyle name="Header1 10 42 3" xfId="21924" xr:uid="{9EED311C-FD96-4906-9303-DFCBEA51B413}"/>
    <cellStyle name="Header1 10 43" xfId="7608" xr:uid="{6F41E156-523B-466B-A2E7-60AF70A81698}"/>
    <cellStyle name="Header1 10 43 2" xfId="15514" xr:uid="{DA36C6D7-1436-4C24-9EF5-5796C6E0EEE1}"/>
    <cellStyle name="Header1 10 43 3" xfId="21984" xr:uid="{563688BC-EFAD-4B57-82E5-6CF0BA2916D9}"/>
    <cellStyle name="Header1 10 44" xfId="7672" xr:uid="{D38DE84F-C4F0-4CFD-92BA-C904A5F61544}"/>
    <cellStyle name="Header1 10 44 2" xfId="15578" xr:uid="{CD7234B0-FEE7-4F73-82CB-D2A4153D4626}"/>
    <cellStyle name="Header1 10 44 3" xfId="22046" xr:uid="{D2290190-8515-4248-8D70-8757D4CEC333}"/>
    <cellStyle name="Header1 10 45" xfId="7728" xr:uid="{8F378370-7A74-4015-913E-14200C802077}"/>
    <cellStyle name="Header1 10 45 2" xfId="15634" xr:uid="{3C27332D-DF80-4456-968D-9ECC90FB47DF}"/>
    <cellStyle name="Header1 10 45 3" xfId="22097" xr:uid="{E87FCA9E-3702-4BE6-BF06-E5A7D858EC90}"/>
    <cellStyle name="Header1 10 46" xfId="7414" xr:uid="{9F012389-C3CC-4EEE-AD3B-87BDF020CF41}"/>
    <cellStyle name="Header1 10 46 2" xfId="15320" xr:uid="{55621206-0AF3-4CE1-B995-D3428BCF3807}"/>
    <cellStyle name="Header1 10 46 3" xfId="21808" xr:uid="{DCD05A29-172D-451A-8575-59E0D16955CF}"/>
    <cellStyle name="Header1 10 47" xfId="7877" xr:uid="{0A0B98CE-8591-4AD6-BA87-70961F8D1010}"/>
    <cellStyle name="Header1 10 47 2" xfId="15783" xr:uid="{2A950E46-C108-4F36-9EB1-6172269B646D}"/>
    <cellStyle name="Header1 10 47 3" xfId="22233" xr:uid="{7E85AB89-DC53-40E7-90D9-2C3668E58254}"/>
    <cellStyle name="Header1 10 48" xfId="7960" xr:uid="{B8960DC6-4CB0-4846-B147-B089EFC4D035}"/>
    <cellStyle name="Header1 10 48 2" xfId="15866" xr:uid="{1A975FAC-8823-4B3C-8361-6837952E7083}"/>
    <cellStyle name="Header1 10 48 3" xfId="22301" xr:uid="{D902B408-E61E-4913-A65D-8857C3FE265B}"/>
    <cellStyle name="Header1 10 49" xfId="7621" xr:uid="{35C69CF5-2CAF-4461-9F42-F8706686C48D}"/>
    <cellStyle name="Header1 10 49 2" xfId="15527" xr:uid="{D76ADD4E-A89F-49F6-990F-05409E802DEA}"/>
    <cellStyle name="Header1 10 49 3" xfId="21996" xr:uid="{D172D5AA-DE6D-46F7-803C-964C80068C36}"/>
    <cellStyle name="Header1 10 5" xfId="3439" xr:uid="{56A435B2-302C-4A65-A91A-073A71C101F0}"/>
    <cellStyle name="Header1 10 5 2" xfId="11345" xr:uid="{563D9F91-592E-4020-8BF6-053B6F343EDA}"/>
    <cellStyle name="Header1 10 5 3" xfId="18595" xr:uid="{3C20C1B8-4ED7-410F-B511-7112BE70E36C}"/>
    <cellStyle name="Header1 10 50" xfId="8120" xr:uid="{FAF45115-C805-4F81-A435-AA3F16D35602}"/>
    <cellStyle name="Header1 10 50 2" xfId="16026" xr:uid="{78336CCB-774F-4A0F-A032-6481E93B47AF}"/>
    <cellStyle name="Header1 10 50 3" xfId="22427" xr:uid="{6ED773C4-62C0-4545-842C-9BCDBF49648E}"/>
    <cellStyle name="Header1 10 51" xfId="7614" xr:uid="{EE8194D8-05A8-41D6-913E-DBA513EB9102}"/>
    <cellStyle name="Header1 10 51 2" xfId="15520" xr:uid="{4F02CD17-677C-4E8E-B9DF-0C99D4D74E74}"/>
    <cellStyle name="Header1 10 51 3" xfId="21990" xr:uid="{61BF38D9-1D89-4BE8-B53C-70ED13C262BC}"/>
    <cellStyle name="Header1 10 52" xfId="8202" xr:uid="{F4C005ED-81A7-4A62-B3FF-C0400725277D}"/>
    <cellStyle name="Header1 10 52 2" xfId="16108" xr:uid="{A819A49E-FAC5-47E0-B0AF-2E007ECF2D72}"/>
    <cellStyle name="Header1 10 52 3" xfId="22496" xr:uid="{5E21BF08-A76B-4F10-89A2-5F2BF92E0D8F}"/>
    <cellStyle name="Header1 10 53" xfId="8136" xr:uid="{02DBD43E-1CAF-4C1A-B220-95CAF0B5EF36}"/>
    <cellStyle name="Header1 10 53 2" xfId="16042" xr:uid="{D80BD6F2-B381-4C92-8C69-CC537C52DBC1}"/>
    <cellStyle name="Header1 10 53 3" xfId="22443" xr:uid="{CC19193C-26D3-4C75-B7E9-10F482905230}"/>
    <cellStyle name="Header1 10 54" xfId="8288" xr:uid="{F582FF51-ADD6-4619-89AF-1D9CD0C4B2D0}"/>
    <cellStyle name="Header1 10 54 2" xfId="16194" xr:uid="{210D4020-A696-48A6-9782-8F885860AB50}"/>
    <cellStyle name="Header1 10 54 3" xfId="22562" xr:uid="{26225E63-DD58-4319-B3A7-9A183001BB09}"/>
    <cellStyle name="Header1 10 55" xfId="8131" xr:uid="{933C126E-737A-464B-941A-2139C0EC7557}"/>
    <cellStyle name="Header1 10 55 2" xfId="16037" xr:uid="{B17D8ABA-2B09-460B-B5EC-8295E83A3B4F}"/>
    <cellStyle name="Header1 10 55 3" xfId="22438" xr:uid="{283882A3-9893-4FB2-B0A9-CB22B9B09DB9}"/>
    <cellStyle name="Header1 10 56" xfId="8172" xr:uid="{D91D329C-6858-49B8-9829-6F2660A61E68}"/>
    <cellStyle name="Header1 10 56 2" xfId="16078" xr:uid="{A3BDDE4D-3176-44F4-AD57-E4D69905E858}"/>
    <cellStyle name="Header1 10 56 3" xfId="22467" xr:uid="{5661FB0B-7B3C-4858-AF60-EAA81E1B6178}"/>
    <cellStyle name="Header1 10 57" xfId="8377" xr:uid="{BE4F500B-F838-4F03-AC2D-5E3911156632}"/>
    <cellStyle name="Header1 10 57 2" xfId="16283" xr:uid="{9E594841-592B-4567-89EF-B6057B3D423B}"/>
    <cellStyle name="Header1 10 57 3" xfId="22646" xr:uid="{F4A866C3-B78F-40DE-9034-51077268EC47}"/>
    <cellStyle name="Header1 10 58" xfId="8415" xr:uid="{69503089-7350-4D1F-A6C2-82697511FCCF}"/>
    <cellStyle name="Header1 10 58 2" xfId="16321" xr:uid="{7A5D57E4-1338-4BC1-A8CA-5ED9F1EA6B55}"/>
    <cellStyle name="Header1 10 58 3" xfId="22684" xr:uid="{66311B9F-8EE9-4D27-89A4-49D010DBC03B}"/>
    <cellStyle name="Header1 10 59" xfId="8444" xr:uid="{14133F25-0089-4BD9-A3E5-4A34649D34BF}"/>
    <cellStyle name="Header1 10 59 2" xfId="16350" xr:uid="{5D064787-DCFE-41C1-A2E9-6493D9947E71}"/>
    <cellStyle name="Header1 10 59 3" xfId="22713" xr:uid="{220527B9-D629-4167-8225-6E987D82F63F}"/>
    <cellStyle name="Header1 10 6" xfId="3749" xr:uid="{BA40AF89-CE41-4B46-A575-8B3FD53F56E2}"/>
    <cellStyle name="Header1 10 6 2" xfId="11655" xr:uid="{61D904D0-BD9A-43DF-A7F2-EBBAB2246996}"/>
    <cellStyle name="Header1 10 6 3" xfId="18826" xr:uid="{802B790D-4829-4C17-AC4E-41DA6596ECF5}"/>
    <cellStyle name="Header1 10 60" xfId="8750" xr:uid="{D0B69FE1-6613-4B19-B415-BBA4C8CAD169}"/>
    <cellStyle name="Header1 10 60 2" xfId="16656" xr:uid="{39714DD1-9B2A-4D66-9652-128292763008}"/>
    <cellStyle name="Header1 10 60 3" xfId="22839" xr:uid="{28D14271-4FCC-4075-9411-C7DCB362733E}"/>
    <cellStyle name="Header1 10 61" xfId="8834" xr:uid="{81A13C55-4330-4D47-A48A-E5A58BAF15CA}"/>
    <cellStyle name="Header1 10 61 2" xfId="16740" xr:uid="{4C3EC89E-B28D-428E-842B-4A6BC8850A7F}"/>
    <cellStyle name="Header1 10 61 3" xfId="22896" xr:uid="{429E8DF4-6648-4E68-B2D3-606EE6725D48}"/>
    <cellStyle name="Header1 10 62" xfId="8918" xr:uid="{FFDB8967-CEB6-4DD9-A3BC-B7FB30F65E7E}"/>
    <cellStyle name="Header1 10 62 2" xfId="16824" xr:uid="{B40D778D-908E-49C9-8B5D-F8E7E98A831A}"/>
    <cellStyle name="Header1 10 62 3" xfId="22953" xr:uid="{F896ED2A-725E-4AB9-90B3-48D35CB404EC}"/>
    <cellStyle name="Header1 10 63" xfId="9599" xr:uid="{D1DEBA28-93B9-4FD2-8A8B-BC757B9C6F9D}"/>
    <cellStyle name="Header1 10 63 2" xfId="17505" xr:uid="{0C4A5430-DC56-4D0C-BE60-BCE3291FE167}"/>
    <cellStyle name="Header1 10 63 3" xfId="23470" xr:uid="{134B9C68-9895-4F29-A69D-27D536B6A060}"/>
    <cellStyle name="Header1 10 64" xfId="9688" xr:uid="{120814FB-AF6D-4CCD-86BC-A83A3ED18E89}"/>
    <cellStyle name="Header1 10 64 2" xfId="17594" xr:uid="{B3ACCDD0-5320-4C56-89C9-FD3CFFF08AD3}"/>
    <cellStyle name="Header1 10 64 3" xfId="23547" xr:uid="{4C63CCD7-A454-480E-9DF4-1DD2552FC3AA}"/>
    <cellStyle name="Header1 10 65" xfId="9355" xr:uid="{941F1EA0-5172-43F4-BA09-65E5749B2FB4}"/>
    <cellStyle name="Header1 10 65 2" xfId="17261" xr:uid="{8C10B883-6ADB-4792-96AE-2868CD4EA564}"/>
    <cellStyle name="Header1 10 65 3" xfId="23319" xr:uid="{5B9A33BE-48F8-4C9A-9851-4CEAC72A347A}"/>
    <cellStyle name="Header1 10 66" xfId="9707" xr:uid="{74083810-C630-4D47-9229-5C79BA1DCF54}"/>
    <cellStyle name="Header1 10 66 2" xfId="17613" xr:uid="{34A94047-1036-4CF1-B81A-97D3200B2646}"/>
    <cellStyle name="Header1 10 66 3" xfId="23563" xr:uid="{CDF81B4A-2E9F-42CB-8681-322E262849D7}"/>
    <cellStyle name="Header1 10 67" xfId="9862" xr:uid="{FF0677A7-7A92-4F22-BA94-D60970A73EF6}"/>
    <cellStyle name="Header1 10 67 2" xfId="17768" xr:uid="{C87FE5CC-ED4D-40E9-98DF-C2467D971F75}"/>
    <cellStyle name="Header1 10 67 3" xfId="23682" xr:uid="{7F03D379-2DF3-4FF1-82C6-93402FD87645}"/>
    <cellStyle name="Header1 10 68" xfId="9901" xr:uid="{A18599B5-79C6-4E1E-8AE4-4179D976AB43}"/>
    <cellStyle name="Header1 10 68 2" xfId="17807" xr:uid="{C418BFC7-37AC-44F1-AF9E-DB152DC0676E}"/>
    <cellStyle name="Header1 10 68 3" xfId="23720" xr:uid="{417B1976-73EF-4DDE-BFE0-5368964D655D}"/>
    <cellStyle name="Header1 10 69" xfId="9533" xr:uid="{F4A004E6-9F69-4B77-98E1-D50E81A94B01}"/>
    <cellStyle name="Header1 10 69 2" xfId="17439" xr:uid="{A767B7C7-BA0F-4E79-BE88-8422E29967B7}"/>
    <cellStyle name="Header1 10 69 3" xfId="23441" xr:uid="{AF192D89-5EC7-4D39-90A9-1D2E0664BFF1}"/>
    <cellStyle name="Header1 10 7" xfId="3159" xr:uid="{CDC38529-1B67-4799-922A-DFB75A1F2613}"/>
    <cellStyle name="Header1 10 7 2" xfId="11065" xr:uid="{F06E5225-8E01-4378-A3FA-0053349F7D27}"/>
    <cellStyle name="Header1 10 7 3" xfId="18413" xr:uid="{90BDD5A2-6267-4F0B-A3F3-A9754CA08936}"/>
    <cellStyle name="Header1 10 70" xfId="9806" xr:uid="{F297269E-6E3C-4A42-83C1-E883DEA4EE4C}"/>
    <cellStyle name="Header1 10 70 2" xfId="17712" xr:uid="{126B3D00-F329-47E8-A69F-01ED873E715B}"/>
    <cellStyle name="Header1 10 70 3" xfId="23629" xr:uid="{711ECAF6-DAD7-4E32-9981-8CA498CA74A6}"/>
    <cellStyle name="Header1 10 71" xfId="9985" xr:uid="{193A04C6-F1F0-4608-9AC3-77DEBBDFFB80}"/>
    <cellStyle name="Header1 10 71 2" xfId="17891" xr:uid="{956412AB-2737-43EB-A634-F5CFBEC67FB7}"/>
    <cellStyle name="Header1 10 71 3" xfId="23796" xr:uid="{8AAD7E4A-75F2-4CF5-B394-AEAAAE4CC29D}"/>
    <cellStyle name="Header1 10 72" xfId="10020" xr:uid="{919681FA-FE20-45E6-90E1-66F360187E38}"/>
    <cellStyle name="Header1 10 72 2" xfId="17926" xr:uid="{D81D106D-09B8-4AB4-A16F-0B4E164E9D1F}"/>
    <cellStyle name="Header1 10 72 3" xfId="23831" xr:uid="{C8C26499-4E00-4F9B-A75F-9330020E2C6D}"/>
    <cellStyle name="Header1 10 73" xfId="9819" xr:uid="{DEA83C7D-8A56-4898-9AC8-2F1D28C8DD2E}"/>
    <cellStyle name="Header1 10 73 2" xfId="17725" xr:uid="{D187F4A3-6B8E-4CEB-8A81-DBE9AC7DEB55}"/>
    <cellStyle name="Header1 10 73 3" xfId="23640" xr:uid="{DD7CC751-47AC-4307-87BA-F7C5B5F5B03C}"/>
    <cellStyle name="Header1 10 74" xfId="10163" xr:uid="{0F49D922-06FD-4855-96F4-BB609A1BA308}"/>
    <cellStyle name="Header1 10 75" xfId="10288" xr:uid="{8E2105CD-F118-4F76-9581-356D7F76966A}"/>
    <cellStyle name="Header1 10 76" xfId="10457" xr:uid="{BDEDC629-20C1-4C14-920E-D8448EFE55D9}"/>
    <cellStyle name="Header1 10 77" xfId="17998" xr:uid="{3BEB5636-16BF-476B-82F3-56ABDA1D7BA2}"/>
    <cellStyle name="Header1 10 8" xfId="3776" xr:uid="{21FB18BF-3B7B-4178-9BD7-779597E4FFA7}"/>
    <cellStyle name="Header1 10 8 2" xfId="11682" xr:uid="{FC3CF013-1CAC-4DA2-B408-DEE95FF675DF}"/>
    <cellStyle name="Header1 10 8 3" xfId="18843" xr:uid="{ED46AF06-4CD1-42B4-80D5-6E21ABD10DBF}"/>
    <cellStyle name="Header1 10 9" xfId="3638" xr:uid="{B178CA67-E2A0-4A09-88FA-E0D43CF50808}"/>
    <cellStyle name="Header1 10 9 2" xfId="11544" xr:uid="{83D3F279-4739-4ABE-8DE7-F08A5CA9832D}"/>
    <cellStyle name="Header1 10 9 3" xfId="18757" xr:uid="{982B1445-4C27-4AFA-90E3-A5523C30B4E8}"/>
    <cellStyle name="Header1 2" xfId="2434" xr:uid="{7622E561-DD83-4077-A015-BEC8639AD459}"/>
    <cellStyle name="Header1 3" xfId="2468" xr:uid="{4568F310-61E6-48A2-89EB-A0DE2ADF5B1D}"/>
    <cellStyle name="Header1 3 10" xfId="2824" xr:uid="{02934597-23D5-4A69-9237-B6FDCE1BE7D5}"/>
    <cellStyle name="Header1 3 10 2" xfId="10730" xr:uid="{F0DFE238-8D90-4E5B-8167-585643C35F8A}"/>
    <cellStyle name="Header1 3 10 3" xfId="18130" xr:uid="{D81D9489-8D39-4ED1-9AC8-E9F33C778CD1}"/>
    <cellStyle name="Header1 3 11" xfId="3646" xr:uid="{A1CCD852-AB85-4219-971A-D0EED4AE6AE7}"/>
    <cellStyle name="Header1 3 11 2" xfId="11552" xr:uid="{2636D3C9-F80E-4836-B412-52A03B62D6E7}"/>
    <cellStyle name="Header1 3 11 3" xfId="18761" xr:uid="{C6092D94-0A18-43AE-867D-185F6B98AAB0}"/>
    <cellStyle name="Header1 3 12" xfId="3881" xr:uid="{E699F67F-AD1E-4E62-A897-D67DBBFC5B51}"/>
    <cellStyle name="Header1 3 12 2" xfId="11787" xr:uid="{6585052E-696B-4DD0-BF0F-705A228B1D43}"/>
    <cellStyle name="Header1 3 12 3" xfId="18901" xr:uid="{164EB601-F4E4-4265-A919-FA8F0FA8A57E}"/>
    <cellStyle name="Header1 3 13" xfId="3866" xr:uid="{B048F3C2-A2A7-4290-9986-AE394BEFD831}"/>
    <cellStyle name="Header1 3 13 2" xfId="11772" xr:uid="{4D1119F8-68C4-4BD6-BCA6-944925A8AC92}"/>
    <cellStyle name="Header1 3 13 3" xfId="18892" xr:uid="{E5DA383B-602C-43F8-88D6-6C28544B7821}"/>
    <cellStyle name="Header1 3 14" xfId="3974" xr:uid="{A2343BF7-AA37-4E65-A6DA-C1D7BC7CB12C}"/>
    <cellStyle name="Header1 3 14 2" xfId="11880" xr:uid="{62B5E63E-4C1C-4B14-8A35-AAB9798B1744}"/>
    <cellStyle name="Header1 3 14 3" xfId="18989" xr:uid="{04760469-9D92-4CFB-8138-1AA198DC7B85}"/>
    <cellStyle name="Header1 3 15" xfId="4721" xr:uid="{58265814-F52E-42A2-90B3-1F1F9283A9CD}"/>
    <cellStyle name="Header1 3 15 2" xfId="12627" xr:uid="{4B15CDF6-2DAD-407B-BAC7-8CD5DCAA7DC7}"/>
    <cellStyle name="Header1 3 15 3" xfId="19573" xr:uid="{231BE7CC-0E38-4376-9807-F7318049983F}"/>
    <cellStyle name="Header1 3 16" xfId="4849" xr:uid="{27B4BF3D-E8DA-4D6A-A581-2295E7939B7F}"/>
    <cellStyle name="Header1 3 16 2" xfId="12755" xr:uid="{0332CABE-4841-4955-8EF7-67FB1B678809}"/>
    <cellStyle name="Header1 3 16 3" xfId="19661" xr:uid="{53D3E2B6-1D6D-4AA2-BC37-2747DA168142}"/>
    <cellStyle name="Header1 3 17" xfId="4490" xr:uid="{10522FF8-272E-4581-A73E-6119CADB1205}"/>
    <cellStyle name="Header1 3 17 2" xfId="12396" xr:uid="{6FC76640-C4A4-43CC-9F0E-5C0A52A4133E}"/>
    <cellStyle name="Header1 3 17 3" xfId="19400" xr:uid="{908B9AA7-FFB4-4519-9B6A-9EF3B6B4BF08}"/>
    <cellStyle name="Header1 3 18" xfId="4339" xr:uid="{629AAF56-14FB-4907-9D20-91AD3C1B796C}"/>
    <cellStyle name="Header1 3 18 2" xfId="12245" xr:uid="{7838CE43-6738-4FA0-BFCB-C35CABADC17C}"/>
    <cellStyle name="Header1 3 18 3" xfId="19287" xr:uid="{ABE27392-18D8-4222-84E3-830E0CEFD175}"/>
    <cellStyle name="Header1 3 19" xfId="4985" xr:uid="{E9B6B2AA-1F0D-4472-9EEB-319DEECF7525}"/>
    <cellStyle name="Header1 3 19 2" xfId="12891" xr:uid="{AE184036-D225-4582-B8E4-08F9023E1274}"/>
    <cellStyle name="Header1 3 19 3" xfId="19765" xr:uid="{31EF2159-AAE6-4B3A-BA18-72AD00C4067C}"/>
    <cellStyle name="Header1 3 2" xfId="2652" xr:uid="{BC324B02-9731-4454-A336-452FBB6BE13E}"/>
    <cellStyle name="Header1 3 2 2" xfId="10558" xr:uid="{326393F3-4DB8-42D1-AB9E-B22DE0D2B8E5}"/>
    <cellStyle name="Header1 3 2 3" xfId="18027" xr:uid="{9F164517-F145-431F-9CEC-0DBE8D791BBD}"/>
    <cellStyle name="Header1 3 20" xfId="5010" xr:uid="{32545E0F-597F-4CB3-981D-12D0556B0E9E}"/>
    <cellStyle name="Header1 3 20 2" xfId="12916" xr:uid="{34494BBF-982C-4A4F-84DF-6003B3A3F2AB}"/>
    <cellStyle name="Header1 3 20 3" xfId="19788" xr:uid="{717F85BC-C054-4229-A01B-4F4E9A097B9A}"/>
    <cellStyle name="Header1 3 21" xfId="5233" xr:uid="{73C59391-0C9A-44AC-A3D6-B584CA65AEB4}"/>
    <cellStyle name="Header1 3 21 2" xfId="13139" xr:uid="{4E0F9427-EC36-416E-B62F-F0451FE5318B}"/>
    <cellStyle name="Header1 3 21 3" xfId="19977" xr:uid="{EBF73512-EF3C-4842-8BF1-B1D33ACBF01A}"/>
    <cellStyle name="Header1 3 22" xfId="4162" xr:uid="{A9D4085C-58B8-4E56-BD84-D47A34B00E59}"/>
    <cellStyle name="Header1 3 22 2" xfId="12068" xr:uid="{1FBE2D8E-A38F-4121-B568-88DE47ADD93A}"/>
    <cellStyle name="Header1 3 22 3" xfId="19133" xr:uid="{57120E33-E0ED-4879-AED4-3AE62A6DC716}"/>
    <cellStyle name="Header1 3 23" xfId="4344" xr:uid="{CCD2A82F-E12B-4D74-B12B-8B36107048AD}"/>
    <cellStyle name="Header1 3 23 2" xfId="12250" xr:uid="{C7CA565E-E3AB-4CAD-9CF7-5D82541014BC}"/>
    <cellStyle name="Header1 3 23 3" xfId="19292" xr:uid="{D92D6E84-7526-4F07-92BD-BD017A29D1F6}"/>
    <cellStyle name="Header1 3 24" xfId="5401" xr:uid="{1319D1A9-E7F6-4C2D-829C-C4C39B22AB08}"/>
    <cellStyle name="Header1 3 24 2" xfId="13307" xr:uid="{3616F997-AA16-4E49-8327-887098ABC050}"/>
    <cellStyle name="Header1 3 24 3" xfId="20117" xr:uid="{CDD269A8-4B5A-4638-A18F-72D3B6E4C004}"/>
    <cellStyle name="Header1 3 25" xfId="5219" xr:uid="{E26782EF-7BA9-4BEB-A4B2-0C27F1FB9EE1}"/>
    <cellStyle name="Header1 3 25 2" xfId="13125" xr:uid="{936733C8-00C7-4900-A560-FC10C008F3F2}"/>
    <cellStyle name="Header1 3 25 3" xfId="19965" xr:uid="{577307F2-5878-47AB-AB50-047DC1EBC322}"/>
    <cellStyle name="Header1 3 26" xfId="4155" xr:uid="{92CAA217-1FE2-4FF5-8883-6A6BD97E31D0}"/>
    <cellStyle name="Header1 3 26 2" xfId="12061" xr:uid="{3BF4F211-AB25-49E6-BD9F-01D45FCBB045}"/>
    <cellStyle name="Header1 3 26 3" xfId="19127" xr:uid="{BBC3C944-035B-4DEE-AEBE-912712544EB4}"/>
    <cellStyle name="Header1 3 27" xfId="5439" xr:uid="{866B85F0-0DA8-4639-B46B-CA2532681424}"/>
    <cellStyle name="Header1 3 27 2" xfId="13345" xr:uid="{5C1250B3-877B-4909-80DC-4BB61553E068}"/>
    <cellStyle name="Header1 3 27 3" xfId="20153" xr:uid="{A5004E31-DD8C-4E7C-93EE-1DF38B344EE6}"/>
    <cellStyle name="Header1 3 28" xfId="4121" xr:uid="{E395575B-F21C-42BB-BBF5-00A1163C7007}"/>
    <cellStyle name="Header1 3 28 2" xfId="12027" xr:uid="{EC1E65D7-BB16-43E4-B689-BDE22D51C34F}"/>
    <cellStyle name="Header1 3 28 3" xfId="19097" xr:uid="{2710F196-4AA8-4409-882C-DC3A176A6D8F}"/>
    <cellStyle name="Header1 3 29" xfId="5692" xr:uid="{8E36412E-AD54-42BB-9CC4-584A165865C9}"/>
    <cellStyle name="Header1 3 29 2" xfId="13598" xr:uid="{FD76EEC9-B88E-43F2-A796-0E5AD3299D76}"/>
    <cellStyle name="Header1 3 29 3" xfId="20353" xr:uid="{37BC3FEF-E645-4149-9A79-654B85EF332C}"/>
    <cellStyle name="Header1 3 3" xfId="3300" xr:uid="{58A75541-211F-47EF-A5F3-6D17676AD083}"/>
    <cellStyle name="Header1 3 3 2" xfId="11206" xr:uid="{48ED0F5E-7459-4DC0-8627-074E5BC4FA9E}"/>
    <cellStyle name="Header1 3 3 3" xfId="18512" xr:uid="{B6209A50-F794-45A9-BAB8-4158B10AB43A}"/>
    <cellStyle name="Header1 3 30" xfId="5324" xr:uid="{70DB36C1-D550-4606-90D1-5BCCCC1A29A0}"/>
    <cellStyle name="Header1 3 30 2" xfId="13230" xr:uid="{B0D1167E-1825-4FCE-88C2-6496BD61F9F8}"/>
    <cellStyle name="Header1 3 30 3" xfId="20043" xr:uid="{9B631686-5A9A-494C-9332-F9688D547851}"/>
    <cellStyle name="Header1 3 31" xfId="5487" xr:uid="{9A7992E7-98D1-46FF-AE3E-F8744E91020D}"/>
    <cellStyle name="Header1 3 31 2" xfId="13393" xr:uid="{2B1854B6-B378-47E5-B012-00DBE93472B9}"/>
    <cellStyle name="Header1 3 31 3" xfId="20180" xr:uid="{0D59E5DA-708E-4E71-A98C-DDC5DCAA3E93}"/>
    <cellStyle name="Header1 3 32" xfId="4309" xr:uid="{28708DA6-9E1E-4C17-903F-F857F6D03D95}"/>
    <cellStyle name="Header1 3 32 2" xfId="12215" xr:uid="{B0B12752-6C25-4335-A8BF-9A0772135ACA}"/>
    <cellStyle name="Header1 3 32 3" xfId="19261" xr:uid="{84C76A5D-9B07-400F-B065-CCA4D1BF5FBB}"/>
    <cellStyle name="Header1 3 33" xfId="4124" xr:uid="{93CEC9A9-7B7F-421E-8117-91A3B59AF30F}"/>
    <cellStyle name="Header1 3 33 2" xfId="12030" xr:uid="{21EC1766-490E-4AD9-B568-867F3EF2F8BF}"/>
    <cellStyle name="Header1 3 33 3" xfId="19100" xr:uid="{F09A7264-0ADE-46CC-8A99-711F6BF1F4ED}"/>
    <cellStyle name="Header1 3 34" xfId="5973" xr:uid="{B198F319-5F9E-4532-BC22-73D9F8F1FFD4}"/>
    <cellStyle name="Header1 3 34 2" xfId="13879" xr:uid="{CEBB7AD7-A4BC-4613-A8A1-778B8CA3A4A8}"/>
    <cellStyle name="Header1 3 34 3" xfId="20582" xr:uid="{568D49BD-39D2-4CC8-A669-883FF5341F52}"/>
    <cellStyle name="Header1 3 35" xfId="6417" xr:uid="{0D5DB624-BDEC-43DC-B714-9EEB5F71A593}"/>
    <cellStyle name="Header1 3 35 2" xfId="14323" xr:uid="{109D1076-92F9-4BF0-9D96-72D30A6B493D}"/>
    <cellStyle name="Header1 3 35 3" xfId="20990" xr:uid="{6D99943A-5A22-4665-8304-2E080FB325FF}"/>
    <cellStyle name="Header1 3 36" xfId="6741" xr:uid="{8A2A25E0-A6E0-4114-9F9C-275AF09DD5B1}"/>
    <cellStyle name="Header1 3 36 2" xfId="14647" xr:uid="{661C8307-4A7C-4EDE-A713-DDCFBE81B8C6}"/>
    <cellStyle name="Header1 3 36 3" xfId="21242" xr:uid="{FFD34C72-BD77-42CA-9E99-D3A7F494A597}"/>
    <cellStyle name="Header1 3 37" xfId="6774" xr:uid="{C99DBC80-9B45-46DB-AAAD-3453519B9AC7}"/>
    <cellStyle name="Header1 3 37 2" xfId="14680" xr:uid="{63FB5A51-B131-438A-992F-28E3A1CA122B}"/>
    <cellStyle name="Header1 3 37 3" xfId="21271" xr:uid="{561D68FE-96CE-4080-B288-5DB6FA828F91}"/>
    <cellStyle name="Header1 3 38" xfId="6892" xr:uid="{393CF774-902D-45F9-A5E2-879E2F8927FE}"/>
    <cellStyle name="Header1 3 38 2" xfId="14798" xr:uid="{5CD7F652-392B-4BBA-B5F0-DB42E3D49D58}"/>
    <cellStyle name="Header1 3 38 3" xfId="21359" xr:uid="{D27F2EC3-B0FD-4261-80F2-533993B74E9F}"/>
    <cellStyle name="Header1 3 39" xfId="6780" xr:uid="{25E3D255-0906-4BEB-B9C3-53B66CEE8DD0}"/>
    <cellStyle name="Header1 3 39 2" xfId="14686" xr:uid="{B0C1385C-85B4-4597-8C13-EA339426E821}"/>
    <cellStyle name="Header1 3 39 3" xfId="21277" xr:uid="{C198D796-8C5D-4ED8-AE58-4C5D8CE4A437}"/>
    <cellStyle name="Header1 3 4" xfId="3443" xr:uid="{22056C54-FEFB-4FAF-9C88-7E5E301E0773}"/>
    <cellStyle name="Header1 3 4 2" xfId="11349" xr:uid="{D172E624-15DE-449A-AC02-E8ECA8AFD234}"/>
    <cellStyle name="Header1 3 4 3" xfId="18598" xr:uid="{FF41C340-403D-4282-8787-0524E1DC8810}"/>
    <cellStyle name="Header1 3 40" xfId="6853" xr:uid="{9C40F66F-98B4-4A49-8BC0-E974165F6FED}"/>
    <cellStyle name="Header1 3 40 2" xfId="14759" xr:uid="{1E51C13D-2BB5-4561-AF14-4E4EB1E63918}"/>
    <cellStyle name="Header1 3 40 3" xfId="21325" xr:uid="{6DCD3E1B-3E79-4D0B-84E8-2CBBBE0C86C3}"/>
    <cellStyle name="Header1 3 41" xfId="6967" xr:uid="{78ECEF00-CD9B-4FDF-88F1-B4AD4680BEB6}"/>
    <cellStyle name="Header1 3 41 2" xfId="14873" xr:uid="{FC0D6BD8-C87B-4FB2-B782-7606D49A8EFC}"/>
    <cellStyle name="Header1 3 41 3" xfId="21430" xr:uid="{A5342AEF-A8AA-4941-84A2-5DCC185F8A7E}"/>
    <cellStyle name="Header1 3 42" xfId="6051" xr:uid="{1F028A93-FC95-417D-B82A-096E050AF4A7}"/>
    <cellStyle name="Header1 3 42 2" xfId="13957" xr:uid="{130D884B-FABD-4C9F-A9AE-2F3A04817445}"/>
    <cellStyle name="Header1 3 42 3" xfId="20655" xr:uid="{48BD9B4D-B292-4BA2-AAD2-221C33CA1EB2}"/>
    <cellStyle name="Header1 3 43" xfId="6122" xr:uid="{EF76E86D-4E22-4FBD-86E8-101C9102A45E}"/>
    <cellStyle name="Header1 3 43 2" xfId="14028" xr:uid="{2C3157EF-60E0-497D-9535-DF49034873B6}"/>
    <cellStyle name="Header1 3 43 3" xfId="20721" xr:uid="{4DE93128-8853-4B85-99E6-5805D589B9D7}"/>
    <cellStyle name="Header1 3 44" xfId="7307" xr:uid="{AE663C48-93D0-42BB-A9FA-E8D7F4700594}"/>
    <cellStyle name="Header1 3 44 2" xfId="15213" xr:uid="{A4E1BBD6-24D3-4CED-8006-A929F18F4C67}"/>
    <cellStyle name="Header1 3 44 3" xfId="21726" xr:uid="{70A1C677-6229-4E0D-B0BB-920F0FCA80E7}"/>
    <cellStyle name="Header1 3 45" xfId="7036" xr:uid="{2869822B-37B5-435B-BBEB-098D673AD8EA}"/>
    <cellStyle name="Header1 3 45 2" xfId="14942" xr:uid="{C2C62258-3397-4C8C-93A4-0798ACBDBAC7}"/>
    <cellStyle name="Header1 3 45 3" xfId="21494" xr:uid="{F4FE93AE-E1EC-42EC-8444-613E4DC36104}"/>
    <cellStyle name="Header1 3 46" xfId="7401" xr:uid="{BC3ECF66-A8A9-4EA4-9FD4-EB0CDF3FC391}"/>
    <cellStyle name="Header1 3 46 2" xfId="15307" xr:uid="{A6FA1A9D-42FD-4B81-AA09-7279775E2787}"/>
    <cellStyle name="Header1 3 46 3" xfId="21796" xr:uid="{03394456-1036-4C1F-A868-A8FB1DEF9016}"/>
    <cellStyle name="Header1 3 47" xfId="6056" xr:uid="{20540903-B887-47A2-BFF9-2E6679E78F1B}"/>
    <cellStyle name="Header1 3 47 2" xfId="13962" xr:uid="{6BE532C6-EB0D-4C05-BB61-315291F427A1}"/>
    <cellStyle name="Header1 3 47 3" xfId="20660" xr:uid="{1982D903-B35E-419B-9F6B-AEB63B4CBDB9}"/>
    <cellStyle name="Header1 3 48" xfId="7814" xr:uid="{65502E16-F404-4748-8269-EEEE7554A97E}"/>
    <cellStyle name="Header1 3 48 2" xfId="15720" xr:uid="{DDF67924-C83B-4B81-9EC2-F0D1084B36B6}"/>
    <cellStyle name="Header1 3 48 3" xfId="22170" xr:uid="{9F114244-A568-42C2-B662-05FA92C1CDB1}"/>
    <cellStyle name="Header1 3 49" xfId="6480" xr:uid="{F343124D-5670-407F-83D2-4840205734AD}"/>
    <cellStyle name="Header1 3 49 2" xfId="14386" xr:uid="{08404B80-F0E3-4C86-A87D-E4980161BE2F}"/>
    <cellStyle name="Header1 3 49 3" xfId="21047" xr:uid="{0FD7211E-59DB-4C58-B871-A86FD1B01D7F}"/>
    <cellStyle name="Header1 3 5" xfId="3559" xr:uid="{290E7F01-FF5E-4FF0-8119-6BC9947BFE21}"/>
    <cellStyle name="Header1 3 5 2" xfId="11465" xr:uid="{E9BB5413-7DBA-4299-AEC3-30F0F63727AA}"/>
    <cellStyle name="Header1 3 5 3" xfId="18685" xr:uid="{730FB4E8-362A-4BEE-8918-D68E94856A43}"/>
    <cellStyle name="Header1 3 50" xfId="6899" xr:uid="{7A6D6CCF-3A32-457F-AF36-F9C7F0124D53}"/>
    <cellStyle name="Header1 3 50 2" xfId="14805" xr:uid="{66F81FEA-EA8A-4824-885A-42BE57A12FDF}"/>
    <cellStyle name="Header1 3 50 3" xfId="21365" xr:uid="{4447E1B3-C42B-4B48-8298-D94CCD129D09}"/>
    <cellStyle name="Header1 3 51" xfId="7662" xr:uid="{5A055AA0-2E82-408B-BB2F-301BBCD389C1}"/>
    <cellStyle name="Header1 3 51 2" xfId="15568" xr:uid="{BD950C88-F4D5-4FB2-993A-A7DD4295E426}"/>
    <cellStyle name="Header1 3 51 3" xfId="22036" xr:uid="{C3E6DBF4-5CB0-4618-B6AD-1CF7FD6F6D3E}"/>
    <cellStyle name="Header1 3 52" xfId="6061" xr:uid="{B886E9D4-CA39-480B-8EEC-E72C7D9DE81A}"/>
    <cellStyle name="Header1 3 52 2" xfId="13967" xr:uid="{6F13D475-A886-4396-AC68-8B01A0422E8A}"/>
    <cellStyle name="Header1 3 52 3" xfId="20665" xr:uid="{4D2C35E6-ED9F-4EBF-B53E-977E958AD67C}"/>
    <cellStyle name="Header1 3 53" xfId="7981" xr:uid="{FEEE0B08-7A77-426C-A4E9-E84CAEE13A87}"/>
    <cellStyle name="Header1 3 53 2" xfId="15887" xr:uid="{9C580AC5-C4AA-4915-99A9-914F1C287783}"/>
    <cellStyle name="Header1 3 53 3" xfId="22315" xr:uid="{314E4235-CC75-4CB3-9615-DF44150DC092}"/>
    <cellStyle name="Header1 3 54" xfId="7373" xr:uid="{A1C7363B-56E0-4AF0-A5FB-EC263CA28C68}"/>
    <cellStyle name="Header1 3 54 2" xfId="15279" xr:uid="{D085F2E7-47CF-4D34-80FC-F512F255AB83}"/>
    <cellStyle name="Header1 3 54 3" xfId="21776" xr:uid="{5CA4ECEC-2AB4-43E8-9ECC-AD70CC1E1AD4}"/>
    <cellStyle name="Header1 3 55" xfId="7785" xr:uid="{A24D711C-0FEE-4061-AEAF-1690E51C0E2A}"/>
    <cellStyle name="Header1 3 55 2" xfId="15691" xr:uid="{539E4897-B2F5-4C0F-9420-6226D11E3D74}"/>
    <cellStyle name="Header1 3 55 3" xfId="22146" xr:uid="{13E1BB69-2220-448A-920F-D2E562345FDE}"/>
    <cellStyle name="Header1 3 56" xfId="6187" xr:uid="{3F446D9F-9503-41DA-8FE3-869E602330EC}"/>
    <cellStyle name="Header1 3 56 2" xfId="14093" xr:uid="{4BC7D899-F1F7-4EA9-9567-D78DDE66720E}"/>
    <cellStyle name="Header1 3 56 3" xfId="20778" xr:uid="{D5ED29FF-3C70-46C4-9C7A-AA2329CF6F38}"/>
    <cellStyle name="Header1 3 57" xfId="6199" xr:uid="{78A416B8-6305-4B4F-990B-B9A1CD32BDBC}"/>
    <cellStyle name="Header1 3 57 2" xfId="14105" xr:uid="{4BCB7675-7068-43D1-A4F3-DB5D5C847C9F}"/>
    <cellStyle name="Header1 3 57 3" xfId="20788" xr:uid="{BCD2B889-FCC5-43EA-BFFD-64ADF0AB637F}"/>
    <cellStyle name="Header1 3 58" xfId="8240" xr:uid="{F51A9338-7447-4219-9613-BB6A5D91C741}"/>
    <cellStyle name="Header1 3 58 2" xfId="16146" xr:uid="{499F540A-5BE8-481F-886D-928E6FAA14BB}"/>
    <cellStyle name="Header1 3 58 3" xfId="22517" xr:uid="{DA6A4850-53ED-4CA4-AE86-9738C1ABF79D}"/>
    <cellStyle name="Header1 3 59" xfId="8303" xr:uid="{DB0CE3CF-2737-4F71-AD15-8F22BD201FD4}"/>
    <cellStyle name="Header1 3 59 2" xfId="16209" xr:uid="{B38393CF-6411-4936-8431-E4E245636E1C}"/>
    <cellStyle name="Header1 3 59 3" xfId="22574" xr:uid="{AE7BF9CF-878B-4F3A-8C7E-F1DD705AD05F}"/>
    <cellStyle name="Header1 3 6" xfId="2800" xr:uid="{1BDA7EB7-E84F-46FB-AF98-ACE245DE8840}"/>
    <cellStyle name="Header1 3 6 2" xfId="10706" xr:uid="{D0D2F8A3-4D41-46D9-8209-CC08421FE2FC}"/>
    <cellStyle name="Header1 3 6 3" xfId="18108" xr:uid="{D1FCD515-8FF9-49C0-849C-D8CDD2C20B2B}"/>
    <cellStyle name="Header1 3 60" xfId="8170" xr:uid="{F6B3D634-706B-4B57-BC20-AC885D4B3CC9}"/>
    <cellStyle name="Header1 3 60 2" xfId="16076" xr:uid="{6A38BDDC-09F5-4CC1-8266-2BEFE8D24163}"/>
    <cellStyle name="Header1 3 60 3" xfId="22465" xr:uid="{4F59977C-5FB6-4CD6-93C5-A0F61EC45793}"/>
    <cellStyle name="Header1 3 61" xfId="8460" xr:uid="{35948FE9-31AA-4C45-904D-D66CA2B694D9}"/>
    <cellStyle name="Header1 3 61 2" xfId="16366" xr:uid="{3B0CBF79-21F4-4A7C-A1AF-F13714A283FF}"/>
    <cellStyle name="Header1 3 61 3" xfId="22728" xr:uid="{057E764D-1661-4675-A8A2-AA74C5CDA5CC}"/>
    <cellStyle name="Header1 3 62" xfId="8767" xr:uid="{89559377-A6CD-4CBE-B0E3-9F88F84A0220}"/>
    <cellStyle name="Header1 3 62 2" xfId="16673" xr:uid="{2276FFB2-3D65-450A-AB87-09FF8039A890}"/>
    <cellStyle name="Header1 3 62 3" xfId="22846" xr:uid="{F456E304-B735-489F-A378-216DF84AED08}"/>
    <cellStyle name="Header1 3 63" xfId="8851" xr:uid="{1A5C6B8B-0AC4-468B-B549-E386CA423268}"/>
    <cellStyle name="Header1 3 63 2" xfId="16757" xr:uid="{3A5C8474-C94F-4381-BDFF-67D1295E60C4}"/>
    <cellStyle name="Header1 3 63 3" xfId="22903" xr:uid="{6B135E78-8527-442E-B8B6-A177C1F13318}"/>
    <cellStyle name="Header1 3 64" xfId="8976" xr:uid="{B79E1C97-87BF-4C64-B23A-54173760C728}"/>
    <cellStyle name="Header1 3 64 2" xfId="16882" xr:uid="{B6EB4663-20ED-4576-83BF-D902A3E58B7B}"/>
    <cellStyle name="Header1 3 64 3" xfId="22993" xr:uid="{41BB6BF3-CFEE-4913-B22C-4288F5C873F5}"/>
    <cellStyle name="Header1 3 65" xfId="9631" xr:uid="{20D3058C-3DA2-4612-A6D6-A9E02870FB1B}"/>
    <cellStyle name="Header1 3 65 2" xfId="17537" xr:uid="{085BC67C-0200-46F0-B98F-D1FF430B64C7}"/>
    <cellStyle name="Header1 3 65 3" xfId="23492" xr:uid="{75624FF1-AF54-4B8F-A3B0-BB0F8458FF8C}"/>
    <cellStyle name="Header1 3 66" xfId="8986" xr:uid="{E66A1BBC-43A6-424E-9D45-BA4B7E2B9BB1}"/>
    <cellStyle name="Header1 3 66 2" xfId="16892" xr:uid="{09BEA620-AFCB-4753-8A4A-BEFC190DFFB4}"/>
    <cellStyle name="Header1 3 66 3" xfId="23001" xr:uid="{8210BCFF-86AA-4D6E-9686-0C4086BFDC23}"/>
    <cellStyle name="Header1 3 67" xfId="9092" xr:uid="{0FCCBB68-5AC2-4E9B-AF5E-7A27AFBD6657}"/>
    <cellStyle name="Header1 3 67 2" xfId="16998" xr:uid="{2222A0AD-0AB6-434A-B190-4ECA9A49DF6B}"/>
    <cellStyle name="Header1 3 67 3" xfId="23090" xr:uid="{85B6D70C-9F28-4AEB-BD48-B211C9B55B5C}"/>
    <cellStyle name="Header1 3 68" xfId="9366" xr:uid="{3D2DAFDA-3ABE-4355-8CBF-92A34A29D829}"/>
    <cellStyle name="Header1 3 68 2" xfId="17272" xr:uid="{6AA939AA-CE45-4292-8545-361A34A4DCF0}"/>
    <cellStyle name="Header1 3 68 3" xfId="23329" xr:uid="{D5C507A7-74AE-419A-B629-1AE762E22A51}"/>
    <cellStyle name="Header1 3 69" xfId="9696" xr:uid="{9ADEFDAA-C7D4-4A3F-BF8D-284582D0D743}"/>
    <cellStyle name="Header1 3 69 2" xfId="17602" xr:uid="{1A759F6E-FE1D-4F1E-8D32-4855027DE466}"/>
    <cellStyle name="Header1 3 69 3" xfId="23555" xr:uid="{02389029-5466-481B-B2F0-01D8B6840E87}"/>
    <cellStyle name="Header1 3 7" xfId="3679" xr:uid="{FE537818-EFD6-48D8-99CD-1DECE1DE9EFE}"/>
    <cellStyle name="Header1 3 7 2" xfId="11585" xr:uid="{89C2C66D-CD04-4DD3-A2BE-BBE03A5B0CF0}"/>
    <cellStyle name="Header1 3 7 3" xfId="18774" xr:uid="{2B33811A-0CB9-476E-AA23-C61BDC6EE05A}"/>
    <cellStyle name="Header1 3 70" xfId="8936" xr:uid="{F2B86277-4294-482B-865E-5130EE669C95}"/>
    <cellStyle name="Header1 3 70 2" xfId="16842" xr:uid="{F34762E4-D113-46FF-9BAD-73196487BAC2}"/>
    <cellStyle name="Header1 3 70 3" xfId="22961" xr:uid="{A88BE4B3-EEBB-43BB-807C-0EE9F1795A20}"/>
    <cellStyle name="Header1 3 71" xfId="9134" xr:uid="{C44E9437-F730-4C57-9222-4B03369C4149}"/>
    <cellStyle name="Header1 3 71 2" xfId="17040" xr:uid="{02980333-D590-44B6-B1FA-AB6C8FF927F9}"/>
    <cellStyle name="Header1 3 71 3" xfId="23131" xr:uid="{C04F0BEE-D3C3-4688-A3E5-7A1137208EEB}"/>
    <cellStyle name="Header1 3 72" xfId="9713" xr:uid="{F1BB399F-2AEA-4B20-8BCB-92A8ACCAD486}"/>
    <cellStyle name="Header1 3 72 2" xfId="17619" xr:uid="{A5DA2CA5-956D-43FF-9178-A5D82744C31C}"/>
    <cellStyle name="Header1 3 72 3" xfId="23568" xr:uid="{9B9E276E-C4AF-4EB5-BF35-EC12916A90E9}"/>
    <cellStyle name="Header1 3 73" xfId="9922" xr:uid="{D640934C-C98A-4917-920F-450EE16CC077}"/>
    <cellStyle name="Header1 3 73 2" xfId="17828" xr:uid="{F6F0A665-9220-466E-A259-44630CE191A1}"/>
    <cellStyle name="Header1 3 73 3" xfId="23736" xr:uid="{895EE6AC-4211-4E08-A202-CBE0A69526F7}"/>
    <cellStyle name="Header1 3 74" xfId="9122" xr:uid="{A5D87CBD-B1C0-43D9-818A-AD2BBCDE91C4}"/>
    <cellStyle name="Header1 3 74 2" xfId="17028" xr:uid="{823A8D6D-1BF7-4B41-9D81-4A9B5CCDDE1C}"/>
    <cellStyle name="Header1 3 74 3" xfId="23120" xr:uid="{6705B2E2-95A1-4721-BD82-899AA72CC3E7}"/>
    <cellStyle name="Header1 3 75" xfId="10094" xr:uid="{2C1D3FEE-F1EB-475C-9C04-4DD446D06C6C}"/>
    <cellStyle name="Header1 3 76" xfId="10221" xr:uid="{0A28967A-B32B-48D8-999F-6707A22F7F8A}"/>
    <cellStyle name="Header1 3 77" xfId="10390" xr:uid="{89981636-698F-4C01-A647-4BFCBE62B4A6}"/>
    <cellStyle name="Header1 3 78" xfId="17948" xr:uid="{F74FACE6-978F-4641-9BD2-9BE1DB2A7636}"/>
    <cellStyle name="Header1 3 8" xfId="2797" xr:uid="{9CA84543-A625-44BA-9DB5-E6F0A442D6B7}"/>
    <cellStyle name="Header1 3 8 2" xfId="10703" xr:uid="{7E627BFF-A64A-4949-9F11-E7620D1981E1}"/>
    <cellStyle name="Header1 3 8 3" xfId="18106" xr:uid="{76EB5BD7-02EC-4F59-9172-8E2D41D32757}"/>
    <cellStyle name="Header1 3 9" xfId="2792" xr:uid="{E015B988-E56C-46A8-A642-C9E2C362C91A}"/>
    <cellStyle name="Header1 3 9 2" xfId="10698" xr:uid="{2BFFA016-86AB-4BF4-88A6-936C1057D9F1}"/>
    <cellStyle name="Header1 3 9 3" xfId="18103" xr:uid="{2AFC1819-5FE6-468F-B40A-4105C5CC7F64}"/>
    <cellStyle name="Header1 4" xfId="2452" xr:uid="{F2629EB9-6903-46CF-AF45-E481BDE4A903}"/>
    <cellStyle name="Header1 4 10" xfId="3150" xr:uid="{D9771EDE-79AA-490F-9AE7-B2CB4CDCA4AA}"/>
    <cellStyle name="Header1 4 10 2" xfId="11056" xr:uid="{F4F34446-DC2C-41F4-AF45-04D5F6A4DF1C}"/>
    <cellStyle name="Header1 4 10 3" xfId="18405" xr:uid="{6FD40537-7649-4C8E-A965-C6AE92E9736E}"/>
    <cellStyle name="Header1 4 11" xfId="3201" xr:uid="{0280D3BD-81B7-4E19-B5BE-DC2B3B843C1A}"/>
    <cellStyle name="Header1 4 11 2" xfId="11107" xr:uid="{2F4F9051-00E8-467A-BD28-F78C5B27D7F2}"/>
    <cellStyle name="Header1 4 11 3" xfId="18449" xr:uid="{915846E1-0A7B-4D49-AB3E-A4D23D6AD5CF}"/>
    <cellStyle name="Header1 4 12" xfId="3857" xr:uid="{6F03F243-DD90-4197-BFE8-FA79A9327F2A}"/>
    <cellStyle name="Header1 4 12 2" xfId="11763" xr:uid="{97216F6A-30D4-4A29-AB7D-229B5480E79F}"/>
    <cellStyle name="Header1 4 12 3" xfId="18887" xr:uid="{FD59AE85-E201-4840-98D6-80F175F780F7}"/>
    <cellStyle name="Header1 4 13" xfId="3307" xr:uid="{194A83DF-E5A7-4A18-A721-64D93D0A234A}"/>
    <cellStyle name="Header1 4 13 2" xfId="11213" xr:uid="{852BFFD5-7248-4A71-9F1D-00D8157F873C}"/>
    <cellStyle name="Header1 4 13 3" xfId="18517" xr:uid="{E9E5DD07-EE26-47AD-9234-FB366FCF2521}"/>
    <cellStyle name="Header1 4 14" xfId="3927" xr:uid="{00116C9E-ADC1-4E40-8A5A-FD3B5112573C}"/>
    <cellStyle name="Header1 4 14 2" xfId="11833" xr:uid="{C4EA16AA-2E6E-4A59-B73E-56A218245F03}"/>
    <cellStyle name="Header1 4 14 3" xfId="18944" xr:uid="{C2095F4C-CA4E-4F22-AE8C-A695A4A004EA}"/>
    <cellStyle name="Header1 4 15" xfId="4705" xr:uid="{93CC3A7C-453C-4673-B32F-551EBAE19BCB}"/>
    <cellStyle name="Header1 4 15 2" xfId="12611" xr:uid="{2AAEBAB8-128D-4969-9008-E08A75A0F07F}"/>
    <cellStyle name="Header1 4 15 3" xfId="19569" xr:uid="{F2B7A131-7C93-44E2-9F1A-8637225FF17B}"/>
    <cellStyle name="Header1 4 16" xfId="4835" xr:uid="{3DFB5F65-2136-4CDD-8E44-100CDF44F5A8}"/>
    <cellStyle name="Header1 4 16 2" xfId="12741" xr:uid="{55E40E4E-AA9A-4B22-B346-6D25B0EC58DF}"/>
    <cellStyle name="Header1 4 16 3" xfId="19649" xr:uid="{113A0DC3-B3AC-47D7-9E15-B00F4447C82E}"/>
    <cellStyle name="Header1 4 17" xfId="4453" xr:uid="{DD91E719-2B66-4006-BACB-A479F620C29E}"/>
    <cellStyle name="Header1 4 17 2" xfId="12359" xr:uid="{CFDD0211-8D1A-4633-BF3F-18C9E8688D0B}"/>
    <cellStyle name="Header1 4 17 3" xfId="19372" xr:uid="{AABEFB4F-6DAE-4068-8B54-F3C9840C1E76}"/>
    <cellStyle name="Header1 4 18" xfId="5030" xr:uid="{AC16DB90-DE67-4A86-9E1A-5F6362F5FCAF}"/>
    <cellStyle name="Header1 4 18 2" xfId="12936" xr:uid="{980A60B2-BC4E-47EC-9283-3F8C3B5D2682}"/>
    <cellStyle name="Header1 4 18 3" xfId="19804" xr:uid="{D50F81FE-A576-43DD-981F-DEE8FAB17E2E}"/>
    <cellStyle name="Header1 4 19" xfId="4803" xr:uid="{93C51DB8-F948-4CDF-9BFC-01B9A6F028F8}"/>
    <cellStyle name="Header1 4 19 2" xfId="12709" xr:uid="{D69C1894-1C22-45FA-BC50-68F905C0C17E}"/>
    <cellStyle name="Header1 4 19 3" xfId="19638" xr:uid="{082A7E05-2729-4457-9F14-A491664205BB}"/>
    <cellStyle name="Header1 4 2" xfId="2636" xr:uid="{01428350-369B-4058-BE97-BB831D9A9BAC}"/>
    <cellStyle name="Header1 4 2 2" xfId="10542" xr:uid="{8F02B5E4-0258-4B53-9FB8-B55CB895173A}"/>
    <cellStyle name="Header1 4 2 3" xfId="18024" xr:uid="{6BDA4665-B74A-4006-A3A1-D1D8FD5B10B8}"/>
    <cellStyle name="Header1 4 20" xfId="4830" xr:uid="{5E0F6F72-4969-443B-8978-265CBB3B9524}"/>
    <cellStyle name="Header1 4 20 2" xfId="12736" xr:uid="{DB4E9483-29B3-4D08-9492-D475DC9D9D23}"/>
    <cellStyle name="Header1 4 20 3" xfId="19645" xr:uid="{37CF88EE-5136-4CD3-A5E9-32159B651C80}"/>
    <cellStyle name="Header1 4 21" xfId="4993" xr:uid="{EA987666-0C89-4A5A-86B8-9FACD58B4B65}"/>
    <cellStyle name="Header1 4 21 2" xfId="12899" xr:uid="{F8A9CA3F-166E-4C06-82DF-6EC24DC335CC}"/>
    <cellStyle name="Header1 4 21 3" xfId="19772" xr:uid="{DD5C0E61-FE44-48AF-A60E-2700A29A733E}"/>
    <cellStyle name="Header1 4 22" xfId="5028" xr:uid="{3B5384B0-2EAB-4D8E-9E1B-9EFE74034E44}"/>
    <cellStyle name="Header1 4 22 2" xfId="12934" xr:uid="{7DECE1E0-1A16-40DF-A534-C7F56332ADB2}"/>
    <cellStyle name="Header1 4 22 3" xfId="19802" xr:uid="{6B7E385E-37BC-4811-A63E-F7830498B195}"/>
    <cellStyle name="Header1 4 23" xfId="4209" xr:uid="{250CD553-D265-4E93-B042-4FCAAFFFB6AD}"/>
    <cellStyle name="Header1 4 23 2" xfId="12115" xr:uid="{D995BB56-A92F-4D1E-A99D-7066B0C9B91C}"/>
    <cellStyle name="Header1 4 23 3" xfId="19172" xr:uid="{3837D567-790D-4BBB-9C71-04C9583D3BC8}"/>
    <cellStyle name="Header1 4 24" xfId="5326" xr:uid="{C3A5F600-E269-4500-9959-168C3257D3B7}"/>
    <cellStyle name="Header1 4 24 2" xfId="13232" xr:uid="{83157347-39F4-48C7-A6B8-F668AC7DB6AE}"/>
    <cellStyle name="Header1 4 24 3" xfId="20045" xr:uid="{E999C8D9-A6CE-49BE-A99A-C7E4359C6B75}"/>
    <cellStyle name="Header1 4 25" xfId="5017" xr:uid="{2B6300E3-2398-4858-892C-41555CD98372}"/>
    <cellStyle name="Header1 4 25 2" xfId="12923" xr:uid="{6B46863B-E88E-4CF8-A80A-E352C33DCFDC}"/>
    <cellStyle name="Header1 4 25 3" xfId="19793" xr:uid="{0A9776EE-92E0-4153-9C69-80CE1AD00272}"/>
    <cellStyle name="Header1 4 26" xfId="5618" xr:uid="{32DA357A-D04C-4FA1-8A14-DD5AF6BCC835}"/>
    <cellStyle name="Header1 4 26 2" xfId="13524" xr:uid="{09D7892B-059A-46DB-8117-178967961239}"/>
    <cellStyle name="Header1 4 26 3" xfId="20297" xr:uid="{515E038C-D903-482C-A463-DA4CAAA6A7DD}"/>
    <cellStyle name="Header1 4 27" xfId="5049" xr:uid="{6CD6014A-F244-4578-A4C1-2333B1C69A8A}"/>
    <cellStyle name="Header1 4 27 2" xfId="12955" xr:uid="{0AD3BA9F-9E81-45B1-AC63-FCC951878CF7}"/>
    <cellStyle name="Header1 4 27 3" xfId="19818" xr:uid="{ACC5F965-B414-47D8-B84C-AC618B165BFD}"/>
    <cellStyle name="Header1 4 28" xfId="4080" xr:uid="{90D06DF1-1BB4-419F-BCE5-61FDF019F805}"/>
    <cellStyle name="Header1 4 28 2" xfId="11986" xr:uid="{8E760F0E-6148-456F-BEA6-03B843DD5FA2}"/>
    <cellStyle name="Header1 4 28 3" xfId="19067" xr:uid="{16D40373-1D63-42AE-8ABC-06DD2A645E24}"/>
    <cellStyle name="Header1 4 29" xfId="5458" xr:uid="{2120DFEF-656F-41D8-9C7D-5D3F60682D00}"/>
    <cellStyle name="Header1 4 29 2" xfId="13364" xr:uid="{7ABA0499-2E52-4D43-9CBC-45144AB0F4A2}"/>
    <cellStyle name="Header1 4 29 3" xfId="20161" xr:uid="{2C34DBA8-E741-4A89-850B-A3E312B6FE43}"/>
    <cellStyle name="Header1 4 3" xfId="3286" xr:uid="{98363B65-F06C-4F5C-9CDC-FBECBDF260D2}"/>
    <cellStyle name="Header1 4 3 2" xfId="11192" xr:uid="{3CFF9BD0-2398-4C7C-8F6C-F02921A3FCC1}"/>
    <cellStyle name="Header1 4 3 3" xfId="18509" xr:uid="{389A1E6D-BDD3-4358-89ED-049AF5FE7253}"/>
    <cellStyle name="Header1 4 30" xfId="5708" xr:uid="{820E9682-FBA0-4364-B4CF-96E85E828268}"/>
    <cellStyle name="Header1 4 30 2" xfId="13614" xr:uid="{AB69C785-A05D-40BB-9389-6E6DA56E3B65}"/>
    <cellStyle name="Header1 4 30 3" xfId="20364" xr:uid="{123D59DE-4248-4777-8396-A5E599E88811}"/>
    <cellStyle name="Header1 4 31" xfId="5112" xr:uid="{7C7B5698-1EA3-46BF-BD24-3A1B005BE66F}"/>
    <cellStyle name="Header1 4 31 2" xfId="13018" xr:uid="{75D4955A-FF04-4086-B44C-D1E3238F7B50}"/>
    <cellStyle name="Header1 4 31 3" xfId="19875" xr:uid="{1B5BA5DE-8279-4DE5-B30A-3FDCD43E9F5C}"/>
    <cellStyle name="Header1 4 32" xfId="5645" xr:uid="{07A835BE-8418-4D46-8169-6E5F91739A00}"/>
    <cellStyle name="Header1 4 32 2" xfId="13551" xr:uid="{354C027C-462E-4681-85B7-D4F3E0BD3C02}"/>
    <cellStyle name="Header1 4 32 3" xfId="20317" xr:uid="{78EDCBA3-9A94-4858-9582-2E86F592261E}"/>
    <cellStyle name="Header1 4 33" xfId="5433" xr:uid="{D82A394C-D9FA-4D2F-8753-BFBF0FFAFAE1}"/>
    <cellStyle name="Header1 4 33 2" xfId="13339" xr:uid="{3A0EB095-234F-4838-BE49-6D2936DB320E}"/>
    <cellStyle name="Header1 4 33 3" xfId="20147" xr:uid="{0FE25B7F-048F-4FAE-A0F9-4DA1EC9DE6BA}"/>
    <cellStyle name="Header1 4 34" xfId="5981" xr:uid="{3B672BBE-D7F2-4171-B445-382E1158794B}"/>
    <cellStyle name="Header1 4 34 2" xfId="13887" xr:uid="{F2E0D677-C5D8-4D92-8DCB-910335A9741A}"/>
    <cellStyle name="Header1 4 34 3" xfId="20590" xr:uid="{08B6B594-A326-4BFE-8BAB-218F7F2C0906}"/>
    <cellStyle name="Header1 4 35" xfId="6407" xr:uid="{FA0BEB21-98AA-4387-BDD4-199CDD664054}"/>
    <cellStyle name="Header1 4 35 2" xfId="14313" xr:uid="{4556255B-C708-47E6-8FAF-F49B7FB611A6}"/>
    <cellStyle name="Header1 4 35 3" xfId="20981" xr:uid="{D591C348-FFF1-4D1D-83DC-6BBDDD8C9B46}"/>
    <cellStyle name="Header1 4 36" xfId="6685" xr:uid="{C451C990-C57F-46A7-9506-D017E1A13FF2}"/>
    <cellStyle name="Header1 4 36 2" xfId="14591" xr:uid="{EAD9E2E4-332A-43E6-9BEE-331F3FF7042C}"/>
    <cellStyle name="Header1 4 36 3" xfId="21221" xr:uid="{DF136E14-2AFC-4644-A0FB-6238C5F552DC}"/>
    <cellStyle name="Header1 4 37" xfId="6612" xr:uid="{859CB77E-1709-49CA-93FA-E4080C5B30C3}"/>
    <cellStyle name="Header1 4 37 2" xfId="14518" xr:uid="{A4CF7910-57C8-4818-A650-BE61240F9335}"/>
    <cellStyle name="Header1 4 37 3" xfId="21170" xr:uid="{62873901-E91B-405B-936C-D1F50F445BA7}"/>
    <cellStyle name="Header1 4 38" xfId="6473" xr:uid="{2CA3EAB3-2446-4E1E-BDDC-69C2960867CC}"/>
    <cellStyle name="Header1 4 38 2" xfId="14379" xr:uid="{02A0A9EA-A3BC-40F3-A694-9DFC02E02A23}"/>
    <cellStyle name="Header1 4 38 3" xfId="21040" xr:uid="{1617D109-C900-4B01-BA78-65D97F9292C7}"/>
    <cellStyle name="Header1 4 39" xfId="6643" xr:uid="{A413F2AA-C6AB-47BB-AB37-9A7BCEC7BDBE}"/>
    <cellStyle name="Header1 4 39 2" xfId="14549" xr:uid="{F8F6022C-BA17-47DD-A6D9-40BD61D6F5FE}"/>
    <cellStyle name="Header1 4 39 3" xfId="21194" xr:uid="{101CC7FF-284F-44F3-9B9A-EFF1AACA1E8A}"/>
    <cellStyle name="Header1 4 4" xfId="3429" xr:uid="{8B99C8A6-3C7F-4D4A-BD1D-80062BD2E9CA}"/>
    <cellStyle name="Header1 4 4 2" xfId="11335" xr:uid="{F69FCA5D-426B-4A8E-BD30-3F83D5E1D09E}"/>
    <cellStyle name="Header1 4 4 3" xfId="18588" xr:uid="{2B885A35-2089-4034-9CF6-C28016ED6A77}"/>
    <cellStyle name="Header1 4 40" xfId="6692" xr:uid="{BA5E4641-0025-4D22-B94F-9ADFC5DBB8E4}"/>
    <cellStyle name="Header1 4 40 2" xfId="14598" xr:uid="{BE2D6D12-5CB5-4009-924D-7FA434DDC5D7}"/>
    <cellStyle name="Header1 4 40 3" xfId="21227" xr:uid="{1CF671AB-00CA-4BD6-A3BA-D39BA49A0EF2}"/>
    <cellStyle name="Header1 4 41" xfId="6598" xr:uid="{DDD02FAF-E7A9-4D82-928B-AC03CDC0096D}"/>
    <cellStyle name="Header1 4 41 2" xfId="14504" xr:uid="{82C1AB05-E53E-4452-967F-EDA007235190}"/>
    <cellStyle name="Header1 4 41 3" xfId="21157" xr:uid="{596F671C-0743-4EBF-9E35-86EB99F19E01}"/>
    <cellStyle name="Header1 4 42" xfId="6022" xr:uid="{5C75B400-3697-432B-AC11-48345335B131}"/>
    <cellStyle name="Header1 4 42 2" xfId="13928" xr:uid="{17B8FE06-B4DD-477F-9104-1E4D8E67865A}"/>
    <cellStyle name="Header1 4 42 3" xfId="20629" xr:uid="{5BB7BB17-97E5-4263-ABE0-BE1361A20C88}"/>
    <cellStyle name="Header1 4 43" xfId="7288" xr:uid="{8751B52C-88AA-445C-AC5D-EF55D87D3A68}"/>
    <cellStyle name="Header1 4 43 2" xfId="15194" xr:uid="{BF865AA0-C722-4494-A351-365D5CA8C422}"/>
    <cellStyle name="Header1 4 43 3" xfId="21708" xr:uid="{921E4C2B-5E52-4E75-A3F0-E1F8BEF6A379}"/>
    <cellStyle name="Header1 4 44" xfId="7188" xr:uid="{9D5C1F6E-24CD-4A76-A582-717416FF9E43}"/>
    <cellStyle name="Header1 4 44 2" xfId="15094" xr:uid="{0DAB982E-1261-4EF8-B7E4-F06CAC996162}"/>
    <cellStyle name="Header1 4 44 3" xfId="21620" xr:uid="{539C37B3-7678-4F0F-9A7B-49053A8854E1}"/>
    <cellStyle name="Header1 4 45" xfId="6738" xr:uid="{EFF5BE45-679B-470F-A009-B775B17BBDB6}"/>
    <cellStyle name="Header1 4 45 2" xfId="14644" xr:uid="{B5AF5A42-B63D-4F2C-8102-989297E6F572}"/>
    <cellStyle name="Header1 4 45 3" xfId="21240" xr:uid="{6F97908C-3867-4366-83CE-65396508E9EA}"/>
    <cellStyle name="Header1 4 46" xfId="7029" xr:uid="{1E4D9A30-BD52-4E42-A60E-C9F03F9D8605}"/>
    <cellStyle name="Header1 4 46 2" xfId="14935" xr:uid="{E8DBBE79-7059-4F40-B696-090AFC079173}"/>
    <cellStyle name="Header1 4 46 3" xfId="21487" xr:uid="{76DDD5D9-FBF6-47F6-B05D-97384828235B}"/>
    <cellStyle name="Header1 4 47" xfId="5985" xr:uid="{77B797EC-D9DF-47EF-9DA9-0B6B9DB58FC8}"/>
    <cellStyle name="Header1 4 47 2" xfId="13891" xr:uid="{F7842BE8-4F39-4C75-9885-23AFB8379E4E}"/>
    <cellStyle name="Header1 4 47 3" xfId="20594" xr:uid="{FC8ADEE4-DC25-422B-8EC3-AEF18A90D42C}"/>
    <cellStyle name="Header1 4 48" xfId="7740" xr:uid="{DEFC6ECB-5F24-4C29-9B02-D531A6251515}"/>
    <cellStyle name="Header1 4 48 2" xfId="15646" xr:uid="{C67932A0-CA0F-431C-BF04-83D8D4131EF5}"/>
    <cellStyle name="Header1 4 48 3" xfId="22106" xr:uid="{4F27236F-AA8C-41A6-9EDB-B5911830DFC0}"/>
    <cellStyle name="Header1 4 49" xfId="7612" xr:uid="{0F8D701D-0C68-42A3-9E9D-78477551BC63}"/>
    <cellStyle name="Header1 4 49 2" xfId="15518" xr:uid="{623FA70D-1F30-436C-8939-CC965B3D4770}"/>
    <cellStyle name="Header1 4 49 3" xfId="21988" xr:uid="{8DA7E50F-CB14-4681-8703-5DA737BF8AE2}"/>
    <cellStyle name="Header1 4 5" xfId="3550" xr:uid="{40053280-7ACC-4A11-8AB2-57D2BB4C4A5F}"/>
    <cellStyle name="Header1 4 5 2" xfId="11456" xr:uid="{57919214-E272-4C21-BE98-73B138C4CE5C}"/>
    <cellStyle name="Header1 4 5 3" xfId="18678" xr:uid="{77517EEE-D266-4D33-A362-BD11D76CBD8A}"/>
    <cellStyle name="Header1 4 50" xfId="6220" xr:uid="{D9FA9900-2B0D-4319-9A6A-A5D663A60455}"/>
    <cellStyle name="Header1 4 50 2" xfId="14126" xr:uid="{8446AE3B-7534-45F0-920F-7A5FEEEE8D05}"/>
    <cellStyle name="Header1 4 50 3" xfId="20806" xr:uid="{C0C010CD-DC85-4C3C-BD12-9FE138668F86}"/>
    <cellStyle name="Header1 4 51" xfId="7867" xr:uid="{689265E4-BDF1-404F-9E87-5D1AEE1903F0}"/>
    <cellStyle name="Header1 4 51 2" xfId="15773" xr:uid="{73FC10BB-8655-4031-9043-69BEBE3097F4}"/>
    <cellStyle name="Header1 4 51 3" xfId="22223" xr:uid="{0AFFE08D-91D1-4B3B-8F46-1308B027EFB9}"/>
    <cellStyle name="Header1 4 52" xfId="5949" xr:uid="{E49B9849-B9BE-46D8-B06B-B3B6D8F80ED2}"/>
    <cellStyle name="Header1 4 52 2" xfId="13855" xr:uid="{4E0FFA6E-EC05-4664-91AF-3116B5888CDC}"/>
    <cellStyle name="Header1 4 52 3" xfId="20558" xr:uid="{719060CD-94BC-4B80-B67E-7E9F5AB8722D}"/>
    <cellStyle name="Header1 4 53" xfId="7754" xr:uid="{2AA22735-9F3F-43F8-A7A6-704924241264}"/>
    <cellStyle name="Header1 4 53 2" xfId="15660" xr:uid="{1C4E94FC-EB85-4BB2-B140-418EE8E8CE85}"/>
    <cellStyle name="Header1 4 53 3" xfId="22119" xr:uid="{B0D98950-E081-4CC9-AF90-D6390DA6BC0D}"/>
    <cellStyle name="Header1 4 54" xfId="6457" xr:uid="{C4689437-33F4-4BA9-8320-E9D28D8A7752}"/>
    <cellStyle name="Header1 4 54 2" xfId="14363" xr:uid="{7333C4F1-F396-4369-87E4-8C0DBDC7182A}"/>
    <cellStyle name="Header1 4 54 3" xfId="21027" xr:uid="{209848F5-4F8E-4E10-BA5F-7B5A84A6820D}"/>
    <cellStyle name="Header1 4 55" xfId="7628" xr:uid="{37CD8F27-1A9E-4AD7-BAA9-9533B91EB897}"/>
    <cellStyle name="Header1 4 55 2" xfId="15534" xr:uid="{141EFF6F-A4D7-4385-8254-323A1EEC3796}"/>
    <cellStyle name="Header1 4 55 3" xfId="22003" xr:uid="{7B776F80-CB80-4953-AA26-304F467CA1FD}"/>
    <cellStyle name="Header1 4 56" xfId="6093" xr:uid="{DE1FAA45-8D84-4E33-8D74-A87E18B1CA63}"/>
    <cellStyle name="Header1 4 56 2" xfId="13999" xr:uid="{31458F64-52E1-43B1-AFC8-9B217098B6C1}"/>
    <cellStyle name="Header1 4 56 3" xfId="20696" xr:uid="{7ECAB3B3-C74B-40F1-A089-120277FF8663}"/>
    <cellStyle name="Header1 4 57" xfId="7689" xr:uid="{6B9CB8DF-BD30-4299-A64B-1B83A229FF23}"/>
    <cellStyle name="Header1 4 57 2" xfId="15595" xr:uid="{23AC2463-F0A4-4663-9AE8-73657F4B2CFE}"/>
    <cellStyle name="Header1 4 57 3" xfId="22060" xr:uid="{F42895FF-DCA2-4480-8F60-69F7DBE7DF67}"/>
    <cellStyle name="Header1 4 58" xfId="8146" xr:uid="{C4717048-6B89-40D9-8A05-5F7E12B46DBB}"/>
    <cellStyle name="Header1 4 58 2" xfId="16052" xr:uid="{6B74F057-6B86-4733-AF11-2207A8B29A91}"/>
    <cellStyle name="Header1 4 58 3" xfId="22450" xr:uid="{CC717C0F-EDC7-4DC4-9162-5281C744BF01}"/>
    <cellStyle name="Header1 4 59" xfId="8229" xr:uid="{DC30DE76-1D1C-4E14-A77A-2E638A5F0574}"/>
    <cellStyle name="Header1 4 59 2" xfId="16135" xr:uid="{55BB1CB5-C0D4-4C61-B89F-81411C476EF1}"/>
    <cellStyle name="Header1 4 59 3" xfId="22513" xr:uid="{FC3F3BFC-F40D-4549-B4E9-974E97251BD8}"/>
    <cellStyle name="Header1 4 6" xfId="2790" xr:uid="{210389C2-2AEF-4D72-9CD2-3A84C8972078}"/>
    <cellStyle name="Header1 4 6 2" xfId="10696" xr:uid="{85B900F3-B11E-4F91-BE70-E4C760BD50FF}"/>
    <cellStyle name="Header1 4 6 3" xfId="18101" xr:uid="{C369F869-AB30-44D4-8438-F78B584958BC}"/>
    <cellStyle name="Header1 4 60" xfId="7738" xr:uid="{4715576D-5EDE-4029-BF0B-8AAD0AC5B005}"/>
    <cellStyle name="Header1 4 60 2" xfId="15644" xr:uid="{B7A4D96A-E261-4033-9055-03F77006F582}"/>
    <cellStyle name="Header1 4 60 3" xfId="22105" xr:uid="{9BB5A75A-095C-4CED-A428-179AF96158B9}"/>
    <cellStyle name="Header1 4 61" xfId="8465" xr:uid="{F8CBADE1-5AA3-44CA-B772-2729AF231FAA}"/>
    <cellStyle name="Header1 4 61 2" xfId="16371" xr:uid="{54177716-05C1-401F-A4E1-E5B570A9F06F}"/>
    <cellStyle name="Header1 4 61 3" xfId="22731" xr:uid="{3657A668-0DE5-4060-9D2C-B44176CE8156}"/>
    <cellStyle name="Header1 4 62" xfId="8508" xr:uid="{20E9D744-C517-437B-B35F-50D6E4B12A3D}"/>
    <cellStyle name="Header1 4 62 2" xfId="16414" xr:uid="{E8E2F660-359F-4A28-9B5E-3A107C3FE97A}"/>
    <cellStyle name="Header1 4 62 3" xfId="22754" xr:uid="{C50D0565-C78F-47D4-B6A8-6E3C58545E67}"/>
    <cellStyle name="Header1 4 63" xfId="8504" xr:uid="{3303925F-8888-4F2C-BA6B-6D93A941A145}"/>
    <cellStyle name="Header1 4 63 2" xfId="16410" xr:uid="{F306F44B-FC0F-458A-AC04-E3EBBD25670B}"/>
    <cellStyle name="Header1 4 63 3" xfId="22753" xr:uid="{8893897E-90CB-47CC-935E-D7AEA1053CA4}"/>
    <cellStyle name="Header1 4 64" xfId="8985" xr:uid="{40372AC9-3147-4E1C-9FA6-C2908DC29791}"/>
    <cellStyle name="Header1 4 64 2" xfId="16891" xr:uid="{CAF49A91-C7A9-45B9-8B3F-99026E5FADDD}"/>
    <cellStyle name="Header1 4 64 3" xfId="23000" xr:uid="{BC843E3B-AC92-49B4-AE67-1576DD6E5A13}"/>
    <cellStyle name="Header1 4 65" xfId="9308" xr:uid="{53AF03BC-B011-4C1F-8406-3BBD9967B17B}"/>
    <cellStyle name="Header1 4 65 2" xfId="17214" xr:uid="{729417FE-65CE-445B-BE6E-D203C28AE48D}"/>
    <cellStyle name="Header1 4 65 3" xfId="23277" xr:uid="{31C081C0-0BF3-4B44-B89D-EBDA3A7D1ACA}"/>
    <cellStyle name="Header1 4 66" xfId="8979" xr:uid="{C4554AA1-4D48-4DCF-8CB1-019CA2A18D50}"/>
    <cellStyle name="Header1 4 66 2" xfId="16885" xr:uid="{169CDAC9-1FD5-47A6-9B40-D282EC8D9CF2}"/>
    <cellStyle name="Header1 4 66 3" xfId="22996" xr:uid="{F6D59453-096E-4ABD-BB53-A6F41DA51B6F}"/>
    <cellStyle name="Header1 4 67" xfId="9086" xr:uid="{DFDBD076-591F-44A8-B5BD-42BBB14DCCF3}"/>
    <cellStyle name="Header1 4 67 2" xfId="16992" xr:uid="{AE734051-1DAC-4EF9-A1B1-F412B7E67720}"/>
    <cellStyle name="Header1 4 67 3" xfId="23087" xr:uid="{5A8BFF25-D886-492F-B9F9-474537B2B2D8}"/>
    <cellStyle name="Header1 4 68" xfId="9468" xr:uid="{97265BD0-9D0D-45A8-8C7E-912E5630EA79}"/>
    <cellStyle name="Header1 4 68 2" xfId="17374" xr:uid="{18F2EEA8-9584-4670-9833-6EA6BFBEC420}"/>
    <cellStyle name="Header1 4 68 3" xfId="23414" xr:uid="{813F9973-F733-49AA-B26F-88ED8CD974DC}"/>
    <cellStyle name="Header1 4 69" xfId="9462" xr:uid="{2E17E6DF-48A8-474F-AD97-B99C6AE9F48F}"/>
    <cellStyle name="Header1 4 69 2" xfId="17368" xr:uid="{934A7274-A791-459B-8582-459517A102DB}"/>
    <cellStyle name="Header1 4 69 3" xfId="23410" xr:uid="{B910ABDB-F42B-46EB-9887-BAC71353552C}"/>
    <cellStyle name="Header1 4 7" xfId="3579" xr:uid="{10AA3AE8-425A-4745-9F8A-CB03356625D3}"/>
    <cellStyle name="Header1 4 7 2" xfId="11485" xr:uid="{E3500945-AA29-438D-A078-3DDE668AD631}"/>
    <cellStyle name="Header1 4 7 3" xfId="18705" xr:uid="{77508F66-65BD-4366-B0D2-D2AB66A121AA}"/>
    <cellStyle name="Header1 4 70" xfId="9853" xr:uid="{94C87B99-135D-4C2E-92DA-4E589222EE78}"/>
    <cellStyle name="Header1 4 70 2" xfId="17759" xr:uid="{BEDD7FBC-6491-4764-AB37-36DD08703F9E}"/>
    <cellStyle name="Header1 4 70 3" xfId="23674" xr:uid="{CAE6EE3A-4F96-47B4-A4D0-162AE939CF59}"/>
    <cellStyle name="Header1 4 71" xfId="9824" xr:uid="{7D519F38-71EA-4EF3-9274-245D601AB24A}"/>
    <cellStyle name="Header1 4 71 2" xfId="17730" xr:uid="{23BEA334-8E5C-4668-83AE-562F196D86E8}"/>
    <cellStyle name="Header1 4 71 3" xfId="23645" xr:uid="{642A55C0-752F-4EA0-83E4-359F6B925C28}"/>
    <cellStyle name="Header1 4 72" xfId="9767" xr:uid="{D3F1A615-C619-417E-9184-2A92E77B11A9}"/>
    <cellStyle name="Header1 4 72 2" xfId="17673" xr:uid="{5B7FC101-B34E-4C23-9A62-60243B7FB295}"/>
    <cellStyle name="Header1 4 72 3" xfId="23609" xr:uid="{A569335D-3610-42F4-9DF7-926B8413116A}"/>
    <cellStyle name="Header1 4 73" xfId="9868" xr:uid="{25EA3B54-1BF0-4C48-BE5B-F6389C08EC46}"/>
    <cellStyle name="Header1 4 73 2" xfId="17774" xr:uid="{ABBFE18D-4D0B-4F87-BE15-C23DA0B9BAF8}"/>
    <cellStyle name="Header1 4 73 3" xfId="23688" xr:uid="{18EAED51-BB8E-4BE9-9EB4-E140A4BA5BBB}"/>
    <cellStyle name="Header1 4 74" xfId="9037" xr:uid="{1C57CD9A-032B-495F-A69A-3FD1470CA67A}"/>
    <cellStyle name="Header1 4 74 2" xfId="16943" xr:uid="{326660A4-0020-46DF-AE12-021ADE654514}"/>
    <cellStyle name="Header1 4 74 3" xfId="23048" xr:uid="{3C7B5FFC-EE3E-4EDC-B72C-C579BEE4B14E}"/>
    <cellStyle name="Header1 4 75" xfId="10078" xr:uid="{EB6AC030-A565-42B0-9EDE-C82A6BF1FD49}"/>
    <cellStyle name="Header1 4 76" xfId="10217" xr:uid="{CCF24CC4-A853-40D1-804C-391BDF137880}"/>
    <cellStyle name="Header1 4 77" xfId="10374" xr:uid="{E9DD53A4-B0C3-4D7A-8D26-2E359D2B2B67}"/>
    <cellStyle name="Header1 4 78" xfId="17945" xr:uid="{FDC722F8-6BB6-4D22-824D-3CDF1C6A027F}"/>
    <cellStyle name="Header1 4 8" xfId="2781" xr:uid="{A5B4A68F-BDB4-436F-9DC5-27EC1F45711E}"/>
    <cellStyle name="Header1 4 8 2" xfId="10687" xr:uid="{8DDEFF23-0365-4518-9AD0-E57EA4B9743C}"/>
    <cellStyle name="Header1 4 8 3" xfId="18094" xr:uid="{2C0F116B-9F2E-4B5E-B0DC-3799C9728EE1}"/>
    <cellStyle name="Header1 4 9" xfId="2774" xr:uid="{CB00A5BE-46C5-45F6-A7FE-656BCEA65B70}"/>
    <cellStyle name="Header1 4 9 2" xfId="10680" xr:uid="{449C8A48-B812-478F-B843-4E9E7B8CD292}"/>
    <cellStyle name="Header1 4 9 3" xfId="18089" xr:uid="{2F5F8129-E28B-4411-9C9C-3B1ECBD96A85}"/>
    <cellStyle name="Header1 5" xfId="2540" xr:uid="{B2363BA0-5B6C-46FE-956C-D6DA8669A9CB}"/>
    <cellStyle name="Header1 5 10" xfId="3682" xr:uid="{B60C9F7B-B793-4475-98CE-44A34385E46A}"/>
    <cellStyle name="Header1 5 10 2" xfId="11588" xr:uid="{006D92B7-C3E5-45DD-843C-09416A505039}"/>
    <cellStyle name="Header1 5 10 3" xfId="18777" xr:uid="{A3F52BD8-3967-48A6-92DA-4F60D3799577}"/>
    <cellStyle name="Header1 5 11" xfId="3924" xr:uid="{8B9B856D-7F29-488B-92EF-AFAC751F4CA4}"/>
    <cellStyle name="Header1 5 11 2" xfId="11830" xr:uid="{BDBC74C5-580C-4416-84C6-0319AD3F8855}"/>
    <cellStyle name="Header1 5 11 3" xfId="18941" xr:uid="{E0ADB4E2-4904-496B-BDE9-326BF9F81D2F}"/>
    <cellStyle name="Header1 5 12" xfId="3963" xr:uid="{4404ABB7-9944-456E-9CF1-BFC7D38E856B}"/>
    <cellStyle name="Header1 5 12 2" xfId="11869" xr:uid="{CDC085B3-E366-48B4-B993-907DFEF7A5C2}"/>
    <cellStyle name="Header1 5 12 3" xfId="18980" xr:uid="{936155F9-7EBE-4035-B738-11BFA7E19222}"/>
    <cellStyle name="Header1 5 13" xfId="3772" xr:uid="{9F02C3EF-A39C-4133-94F9-0FC6456EDA97}"/>
    <cellStyle name="Header1 5 13 2" xfId="11678" xr:uid="{6817F506-DBA9-4B48-9422-2C0983284565}"/>
    <cellStyle name="Header1 5 13 3" xfId="18839" xr:uid="{38D6E3A9-580B-4371-8ED9-EB0364A98AF5}"/>
    <cellStyle name="Header1 5 14" xfId="4035" xr:uid="{6CC9AAD1-0014-41AB-885D-496F95A79F17}"/>
    <cellStyle name="Header1 5 14 2" xfId="11941" xr:uid="{FD4A741A-025E-4095-8FBF-660CC684BBCC}"/>
    <cellStyle name="Header1 5 14 3" xfId="19035" xr:uid="{66E5C0FA-AC09-44D2-A709-E9366D02C457}"/>
    <cellStyle name="Header1 5 15" xfId="4791" xr:uid="{665C2C79-17BD-4FE7-B7B9-02C5E3319C60}"/>
    <cellStyle name="Header1 5 15 2" xfId="12697" xr:uid="{E095031F-AC58-4879-B675-7DB12FB07AB4}"/>
    <cellStyle name="Header1 5 15 3" xfId="19632" xr:uid="{64A5184F-FAD6-4952-8237-A64FA384F523}"/>
    <cellStyle name="Header1 5 16" xfId="4920" xr:uid="{16386759-0C5B-4A92-8B88-6DCC2A2AC7BF}"/>
    <cellStyle name="Header1 5 16 2" xfId="12826" xr:uid="{A409E1F0-9A4E-49E6-A7C3-5966A65A900E}"/>
    <cellStyle name="Header1 5 16 3" xfId="19714" xr:uid="{FCD25768-5D44-4107-8755-0C8621C5B3C8}"/>
    <cellStyle name="Header1 5 17" xfId="4744" xr:uid="{E2F1A9F2-9154-4690-8F89-40E6BC0073C3}"/>
    <cellStyle name="Header1 5 17 2" xfId="12650" xr:uid="{892C4661-733A-47C0-9A1B-1225B0FCE096}"/>
    <cellStyle name="Header1 5 17 3" xfId="19592" xr:uid="{CB5C64AB-5ECC-4A1E-AA47-D37774E358CB}"/>
    <cellStyle name="Header1 5 18" xfId="4947" xr:uid="{6292DB09-A2ED-4460-BCD7-1A3762E3ED13}"/>
    <cellStyle name="Header1 5 18 2" xfId="12853" xr:uid="{34E04024-125D-43CC-880E-6A2C8C0A4506}"/>
    <cellStyle name="Header1 5 18 3" xfId="19732" xr:uid="{BB200573-742C-4F42-97BB-9779C9608789}"/>
    <cellStyle name="Header1 5 19" xfId="5151" xr:uid="{8ED88BE4-FBD7-4252-AEDF-9DCF89B54D48}"/>
    <cellStyle name="Header1 5 19 2" xfId="13057" xr:uid="{32D9968F-C180-4D86-AA05-21C386F74FB7}"/>
    <cellStyle name="Header1 5 19 3" xfId="19914" xr:uid="{546EE4D8-0FFC-40D8-8354-A9EA45D54CDE}"/>
    <cellStyle name="Header1 5 2" xfId="2720" xr:uid="{35736484-07CA-4AE5-8905-797926F4BF3B}"/>
    <cellStyle name="Header1 5 2 2" xfId="10626" xr:uid="{360BD45A-D559-4C37-BD4B-F85702031F1D}"/>
    <cellStyle name="Header1 5 2 3" xfId="18075" xr:uid="{BC8C0568-2218-4E67-86D2-6FD25F415527}"/>
    <cellStyle name="Header1 5 20" xfId="5202" xr:uid="{45DE13DC-EBD7-42D3-99C6-2CE7D18333C0}"/>
    <cellStyle name="Header1 5 20 2" xfId="13108" xr:uid="{FB671B86-0B18-4D9E-A16E-4AA24964A117}"/>
    <cellStyle name="Header1 5 20 3" xfId="19956" xr:uid="{A34ADC30-D1AC-46DF-980D-12AB973FED98}"/>
    <cellStyle name="Header1 5 21" xfId="5303" xr:uid="{3D2E3686-391C-4411-8244-E92C195AD1AF}"/>
    <cellStyle name="Header1 5 21 2" xfId="13209" xr:uid="{8917B06A-A219-417F-9B14-6B5E886933A4}"/>
    <cellStyle name="Header1 5 21 3" xfId="20030" xr:uid="{BD9F774E-6B0F-4CAA-B21A-57511384E12D}"/>
    <cellStyle name="Header1 5 22" xfId="5390" xr:uid="{E6157D70-840E-495B-9466-A7ABBE02A006}"/>
    <cellStyle name="Header1 5 22 2" xfId="13296" xr:uid="{E0283BBC-FCE0-4D10-9FAA-DC3642DE8772}"/>
    <cellStyle name="Header1 5 22 3" xfId="20108" xr:uid="{4E680106-EB27-47F8-A95B-FE986AFBFB2F}"/>
    <cellStyle name="Header1 5 23" xfId="4144" xr:uid="{9B27CA70-783C-4609-8BD8-23402DA80DB8}"/>
    <cellStyle name="Header1 5 23 2" xfId="12050" xr:uid="{229884E5-E9EE-42D2-8E7C-8690B2C225B1}"/>
    <cellStyle name="Header1 5 23 3" xfId="19116" xr:uid="{C5D2E352-6DC2-43DB-8011-9B63AD6B2D83}"/>
    <cellStyle name="Header1 5 24" xfId="5548" xr:uid="{607B8721-D71B-4EA6-B5F8-36E271A80E57}"/>
    <cellStyle name="Header1 5 24 2" xfId="13454" xr:uid="{608D6B90-90DA-4A59-B279-A6B4F4E2A1C8}"/>
    <cellStyle name="Header1 5 24 3" xfId="20239" xr:uid="{63F8DC77-D90E-4659-A515-C9065FF91245}"/>
    <cellStyle name="Header1 5 25" xfId="5598" xr:uid="{32AC76F6-363E-4339-B230-2698CD8971E6}"/>
    <cellStyle name="Header1 5 25 2" xfId="13504" xr:uid="{1FFB5711-8D52-4B69-A1F1-F4C41B0367AF}"/>
    <cellStyle name="Header1 5 25 3" xfId="20283" xr:uid="{DB8C8BC4-4D71-4C5A-B44D-33C6F1B15136}"/>
    <cellStyle name="Header1 5 26" xfId="5407" xr:uid="{7E3BB268-E9E0-4202-B27C-9726BA6520DD}"/>
    <cellStyle name="Header1 5 26 2" xfId="13313" xr:uid="{BF4EAA46-70D8-4DC1-AC7D-E6C6E505A037}"/>
    <cellStyle name="Header1 5 26 3" xfId="20122" xr:uid="{351BB7A8-6C8A-4040-B341-94B121C9BB60}"/>
    <cellStyle name="Header1 5 27" xfId="5684" xr:uid="{6202A0F1-94F3-443A-95B1-CC8CFDFE43B0}"/>
    <cellStyle name="Header1 5 27 2" xfId="13590" xr:uid="{AC080B0F-2180-4302-BCE5-057F1CCA0726}"/>
    <cellStyle name="Header1 5 27 3" xfId="20347" xr:uid="{43294C6C-18AA-4702-BAEF-ECED1148E189}"/>
    <cellStyle name="Header1 5 28" xfId="5287" xr:uid="{3E30AF57-52CD-4990-A306-F16426457023}"/>
    <cellStyle name="Header1 5 28 2" xfId="13193" xr:uid="{DE043610-1BA2-447D-B18C-E52283FD50C0}"/>
    <cellStyle name="Header1 5 28 3" xfId="20022" xr:uid="{8AF10D57-45E8-4A1F-845C-94BC2640E055}"/>
    <cellStyle name="Header1 5 29" xfId="5781" xr:uid="{03272979-A819-48E3-B58A-C9166C31D0DC}"/>
    <cellStyle name="Header1 5 29 2" xfId="13687" xr:uid="{262EA1DE-6AEE-4DFB-82EF-78CE469DD353}"/>
    <cellStyle name="Header1 5 29 3" xfId="20421" xr:uid="{CF66A30C-98C1-4F80-9444-A66A6524F3F2}"/>
    <cellStyle name="Header1 5 3" xfId="3370" xr:uid="{CD8F636E-3626-4A3D-8E83-86D6E79DE99F}"/>
    <cellStyle name="Header1 5 3 2" xfId="11276" xr:uid="{3C72FC39-5B9B-44DA-AC3A-151A63FC2106}"/>
    <cellStyle name="Header1 5 3 3" xfId="18567" xr:uid="{09A83F02-1DB8-4324-B846-3F3FCB3C550F}"/>
    <cellStyle name="Header1 5 30" xfId="5843" xr:uid="{3D2D3A65-49B8-4039-A423-B58FC13A17BB}"/>
    <cellStyle name="Header1 5 30 2" xfId="13749" xr:uid="{547B4988-6096-4731-8730-BF7E02601857}"/>
    <cellStyle name="Header1 5 30 3" xfId="20475" xr:uid="{FDA31B4B-BCEC-4BD3-B8B7-7D5991CDE7A7}"/>
    <cellStyle name="Header1 5 31" xfId="5878" xr:uid="{5A791D78-0C85-4095-A496-BF8F8B09E341}"/>
    <cellStyle name="Header1 5 31 2" xfId="13784" xr:uid="{29038252-D79C-405E-9664-FBBF69A3BB14}"/>
    <cellStyle name="Header1 5 31 3" xfId="20510" xr:uid="{00E0446E-EAC1-4AEB-B4AA-517FCF88DB9D}"/>
    <cellStyle name="Header1 5 32" xfId="5937" xr:uid="{081D05DB-E507-461C-ABDF-25A91DE03173}"/>
    <cellStyle name="Header1 5 32 2" xfId="13843" xr:uid="{CB4CB6C2-5017-4B31-9D9B-DCADDABE03F4}"/>
    <cellStyle name="Header1 5 32 3" xfId="20553" xr:uid="{80DCBE2C-B31B-4BBF-ADCF-23760FEC9EE3}"/>
    <cellStyle name="Header1 5 33" xfId="5719" xr:uid="{480A86F0-E41E-40F3-BEC8-469F7F635D67}"/>
    <cellStyle name="Header1 5 33 2" xfId="13625" xr:uid="{D1C04AFF-F450-4F44-B500-D3E80A6D9854}"/>
    <cellStyle name="Header1 5 33 3" xfId="20375" xr:uid="{2FEC1B94-B807-4F03-A3DD-B416CF4A7C96}"/>
    <cellStyle name="Header1 5 34" xfId="6870" xr:uid="{83CAECA8-CCE5-44FB-A3EB-09422B4D7033}"/>
    <cellStyle name="Header1 5 34 2" xfId="14776" xr:uid="{839C76F4-CE17-45F8-8B41-2F91F5F9C171}"/>
    <cellStyle name="Header1 5 34 3" xfId="21341" xr:uid="{B3981DC6-14AA-4044-966E-9FB62C86556E}"/>
    <cellStyle name="Header1 5 35" xfId="6942" xr:uid="{4BF7CDDA-5AD5-4291-BCFE-E411250FDCFE}"/>
    <cellStyle name="Header1 5 35 2" xfId="14848" xr:uid="{CA655BFC-B8A9-41B3-B529-0539D5AB6F84}"/>
    <cellStyle name="Header1 5 35 3" xfId="21407" xr:uid="{346A3DFA-3192-499F-8467-35118D4B0C57}"/>
    <cellStyle name="Header1 5 36" xfId="7008" xr:uid="{9F46A659-9A91-4800-BD93-DC6C335CDCFE}"/>
    <cellStyle name="Header1 5 36 2" xfId="14914" xr:uid="{83DAC23E-5B7E-4356-AB19-910FA255F028}"/>
    <cellStyle name="Header1 5 36 3" xfId="21468" xr:uid="{34BCBF58-559A-41EB-A8EA-43F891E32BB8}"/>
    <cellStyle name="Header1 5 37" xfId="7078" xr:uid="{E562D7E7-0E48-45EB-A7E7-6276EF8EEC8E}"/>
    <cellStyle name="Header1 5 37 2" xfId="14984" xr:uid="{46BCE541-AB66-4F97-904D-BE70C49F689B}"/>
    <cellStyle name="Header1 5 37 3" xfId="21529" xr:uid="{F127C21D-A8A7-487A-8A26-CEBEB0DB8482}"/>
    <cellStyle name="Header1 5 38" xfId="7165" xr:uid="{881B0B8E-D766-4FE5-AAB8-4E46F1549DBC}"/>
    <cellStyle name="Header1 5 38 2" xfId="15071" xr:uid="{6D65CC81-BFB2-409C-B069-85A6E706D842}"/>
    <cellStyle name="Header1 5 38 3" xfId="21601" xr:uid="{E5B4AF5E-6264-4980-9158-15A1B1C57FA7}"/>
    <cellStyle name="Header1 5 39" xfId="7235" xr:uid="{D92CC8F4-904E-4737-9AD0-4BC20AD053CE}"/>
    <cellStyle name="Header1 5 39 2" xfId="15141" xr:uid="{7288C469-9C41-4441-84A9-85328CAE49BD}"/>
    <cellStyle name="Header1 5 39 3" xfId="21659" xr:uid="{8ED0423E-749D-47C6-B1E2-EDE42281374A}"/>
    <cellStyle name="Header1 5 4" xfId="3514" xr:uid="{FDBD137F-7753-414E-8A68-F16001E5843A}"/>
    <cellStyle name="Header1 5 4 2" xfId="11420" xr:uid="{569B803A-E36E-4504-9267-8FBAC6C9205B}"/>
    <cellStyle name="Header1 5 4 3" xfId="18651" xr:uid="{73B7F54F-7E7B-4D65-8492-4CA2DF76BAE8}"/>
    <cellStyle name="Header1 5 40" xfId="7302" xr:uid="{C87F48A3-4B94-4C4C-8AAC-340442D266B6}"/>
    <cellStyle name="Header1 5 40 2" xfId="15208" xr:uid="{A03F1388-E86F-499D-8262-DE7EFE3A0A50}"/>
    <cellStyle name="Header1 5 40 3" xfId="21721" xr:uid="{8940937D-F1D4-4DC0-96F7-B6586E525CF8}"/>
    <cellStyle name="Header1 5 41" xfId="7369" xr:uid="{B08E700F-0E64-47A1-8220-65570426D57E}"/>
    <cellStyle name="Header1 5 41 2" xfId="15275" xr:uid="{3865EA01-8F33-4A9E-85D4-A17583BE9E80}"/>
    <cellStyle name="Header1 5 41 3" xfId="21773" xr:uid="{14784AFA-488F-46CB-8CA7-97B12755F6B2}"/>
    <cellStyle name="Header1 5 42" xfId="6895" xr:uid="{0EAAAC04-EFB2-417D-9BAE-D5B7F65A09DF}"/>
    <cellStyle name="Header1 5 42 2" xfId="14801" xr:uid="{7C298673-39EE-4F07-8A0D-938908F7976B}"/>
    <cellStyle name="Header1 5 42 3" xfId="21362" xr:uid="{A677DEA4-86B6-4D80-B9DC-57708CCBCE2F}"/>
    <cellStyle name="Header1 5 43" xfId="7547" xr:uid="{0F34D657-5F36-40AC-B926-006DD9CE4253}"/>
    <cellStyle name="Header1 5 43 2" xfId="15453" xr:uid="{D4E8CDB6-A863-4834-B17F-E0F105B5C25E}"/>
    <cellStyle name="Header1 5 43 3" xfId="21927" xr:uid="{B4128141-695B-4FCD-A1BF-C06B08C75CA7}"/>
    <cellStyle name="Header1 5 44" xfId="7610" xr:uid="{6BA59554-5FA3-492A-9878-6E97B6DFA890}"/>
    <cellStyle name="Header1 5 44 2" xfId="15516" xr:uid="{6CA3108B-E341-4031-A79A-900A85C995F3}"/>
    <cellStyle name="Header1 5 44 3" xfId="21986" xr:uid="{7DCBE5E7-279D-4F86-8CD6-A3446EC23B88}"/>
    <cellStyle name="Header1 5 45" xfId="7675" xr:uid="{5E7AE6B4-03A0-4A8F-AA22-8218A70031EA}"/>
    <cellStyle name="Header1 5 45 2" xfId="15581" xr:uid="{426248D9-8408-4144-BEB1-F1032EC9863A}"/>
    <cellStyle name="Header1 5 45 3" xfId="22049" xr:uid="{5CBBBCFF-AE7F-4A0B-B2C6-7309D1A13024}"/>
    <cellStyle name="Header1 5 46" xfId="7730" xr:uid="{1938BAF4-D999-455A-B36A-43C23D4D675D}"/>
    <cellStyle name="Header1 5 46 2" xfId="15636" xr:uid="{38BFBEA9-184D-4A47-BE64-8F495EA516B5}"/>
    <cellStyle name="Header1 5 46 3" xfId="22099" xr:uid="{F9D85B16-724D-4F08-967A-7C555D38E9A3}"/>
    <cellStyle name="Header1 5 47" xfId="7426" xr:uid="{823B8636-13A8-429A-A0C1-3C9B73C99E4F}"/>
    <cellStyle name="Header1 5 47 2" xfId="15332" xr:uid="{0A739A79-F170-428F-8E78-CA9FF53B0B32}"/>
    <cellStyle name="Header1 5 47 3" xfId="21818" xr:uid="{B85F8A1F-B4ED-4E0B-AA70-F5FCDC018BA5}"/>
    <cellStyle name="Header1 5 48" xfId="7880" xr:uid="{5E551581-29CE-4639-89BE-4D395DA710DA}"/>
    <cellStyle name="Header1 5 48 2" xfId="15786" xr:uid="{609539F4-A0D6-496E-A240-D2951D79A503}"/>
    <cellStyle name="Header1 5 48 3" xfId="22236" xr:uid="{5C5A9F32-C5D5-4269-BDCF-410B18626144}"/>
    <cellStyle name="Header1 5 49" xfId="7963" xr:uid="{944628AE-AF01-43F2-8063-E847446517D7}"/>
    <cellStyle name="Header1 5 49 2" xfId="15869" xr:uid="{EE0B2D70-1DB3-4F61-82D0-F7091DFB52BA}"/>
    <cellStyle name="Header1 5 49 3" xfId="22303" xr:uid="{0E79EC83-AF2A-40C1-AA51-996A664E512F}"/>
    <cellStyle name="Header1 5 5" xfId="3619" xr:uid="{C2E662F2-E9DD-46BD-919F-86B3F89D2514}"/>
    <cellStyle name="Header1 5 5 2" xfId="11525" xr:uid="{5411F11A-CBDE-457C-B97C-6F5A60A9A003}"/>
    <cellStyle name="Header1 5 5 3" xfId="18743" xr:uid="{82476D59-AFBA-4CCE-9771-DC963FCE64DC}"/>
    <cellStyle name="Header1 5 50" xfId="7985" xr:uid="{EE19CB24-E66F-49D8-A9B5-E1FDF3B3DF73}"/>
    <cellStyle name="Header1 5 50 2" xfId="15891" xr:uid="{CB4DD895-64D0-4D2B-BBEF-E05C4E4DDE89}"/>
    <cellStyle name="Header1 5 50 3" xfId="22319" xr:uid="{B50D6EA6-12E7-4421-B4F2-A0BC6DD63A89}"/>
    <cellStyle name="Header1 5 51" xfId="8122" xr:uid="{1EE406E7-5656-4060-8BDE-A50E1CF8A554}"/>
    <cellStyle name="Header1 5 51 2" xfId="16028" xr:uid="{921CDA85-8FF9-4C0B-8EB4-A4CD92552EF6}"/>
    <cellStyle name="Header1 5 51 3" xfId="22429" xr:uid="{4734F93D-260F-431F-BC8B-E81007676FA3}"/>
    <cellStyle name="Header1 5 52" xfId="7688" xr:uid="{6BD1D5AC-CC30-4B55-BC56-87384D28B22A}"/>
    <cellStyle name="Header1 5 52 2" xfId="15594" xr:uid="{631F5CB6-AF65-42E4-B58B-640806BE6086}"/>
    <cellStyle name="Header1 5 52 3" xfId="22059" xr:uid="{647CEFEB-017B-4605-903F-9B6694177E6A}"/>
    <cellStyle name="Header1 5 53" xfId="8204" xr:uid="{1D5CFD63-DCA2-4E7E-9425-2693F5E39DF9}"/>
    <cellStyle name="Header1 5 53 2" xfId="16110" xr:uid="{AA34E4A6-0ADF-4F62-9E80-B737255593C8}"/>
    <cellStyle name="Header1 5 53 3" xfId="22498" xr:uid="{E551CB89-C42E-4268-936B-991378F8A1BB}"/>
    <cellStyle name="Header1 5 54" xfId="8208" xr:uid="{0CAC6EB2-07CA-46BB-BA1C-ED779D22687C}"/>
    <cellStyle name="Header1 5 54 2" xfId="16114" xr:uid="{60BA060E-0618-49FC-95DA-A24078F6B8E3}"/>
    <cellStyle name="Header1 5 54 3" xfId="22501" xr:uid="{CE24F792-B065-4104-A1FD-2DA7392C9DA9}"/>
    <cellStyle name="Header1 5 55" xfId="8290" xr:uid="{F8922DFC-E93A-4C44-BEDF-9F03E0422D63}"/>
    <cellStyle name="Header1 5 55 2" xfId="16196" xr:uid="{D8C7EB6F-617F-4B71-BFE5-037F1BD4F0FC}"/>
    <cellStyle name="Header1 5 55 3" xfId="22564" xr:uid="{7A20BF0C-0318-4A3B-A4CF-F2C95A8501E5}"/>
    <cellStyle name="Header1 5 56" xfId="8145" xr:uid="{B8046507-3B64-460D-A7E5-F0DBF9221F4C}"/>
    <cellStyle name="Header1 5 56 2" xfId="16051" xr:uid="{38164BBA-9A68-4501-90DF-35C9586D2CA9}"/>
    <cellStyle name="Header1 5 56 3" xfId="22449" xr:uid="{4D8C3532-1288-402D-9841-081D2FA712E2}"/>
    <cellStyle name="Header1 5 57" xfId="8217" xr:uid="{3F393196-8CAC-4213-B88E-581EAE2B9B5D}"/>
    <cellStyle name="Header1 5 57 2" xfId="16123" xr:uid="{96006355-24AB-40D4-8546-A22971262EAE}"/>
    <cellStyle name="Header1 5 57 3" xfId="22510" xr:uid="{0511E2E5-970B-4A9D-8E0A-98059AF6DFE7}"/>
    <cellStyle name="Header1 5 58" xfId="8379" xr:uid="{18794B9F-EEE0-4CC8-979D-7EBA62BDAA3C}"/>
    <cellStyle name="Header1 5 58 2" xfId="16285" xr:uid="{476E8304-EA87-4317-BCB9-16FD568AEEDA}"/>
    <cellStyle name="Header1 5 58 3" xfId="22648" xr:uid="{7525C3CA-E4B5-494E-BF90-5C982B6F5980}"/>
    <cellStyle name="Header1 5 59" xfId="8417" xr:uid="{9501ED6C-6292-466D-AE83-281B9D12A6B4}"/>
    <cellStyle name="Header1 5 59 2" xfId="16323" xr:uid="{DFCC14FC-0B6C-401B-9900-8832E9B16918}"/>
    <cellStyle name="Header1 5 59 3" xfId="22686" xr:uid="{40E978B7-B969-4E0F-A961-EB956F19140F}"/>
    <cellStyle name="Header1 5 6" xfId="3520" xr:uid="{9375EEAF-7670-4031-8FAA-7D303F234FD1}"/>
    <cellStyle name="Header1 5 6 2" xfId="11426" xr:uid="{CFDB52EB-75D8-443E-A795-7463CCED9C19}"/>
    <cellStyle name="Header1 5 6 3" xfId="18656" xr:uid="{AFF49C0C-34C2-4007-B619-6EF525EE85DD}"/>
    <cellStyle name="Header1 5 60" xfId="8446" xr:uid="{6581B814-F8C7-4810-BF0B-68C014A29862}"/>
    <cellStyle name="Header1 5 60 2" xfId="16352" xr:uid="{98F607F7-285B-4D94-B498-5C98B7A96A08}"/>
    <cellStyle name="Header1 5 60 3" xfId="22715" xr:uid="{8E572F76-FEC2-489A-BC2D-A416DCFFAAA9}"/>
    <cellStyle name="Header1 5 61" xfId="8753" xr:uid="{02AE2F8D-4AB4-48D0-8E56-2AE5CC24E63B}"/>
    <cellStyle name="Header1 5 61 2" xfId="16659" xr:uid="{9B518D7A-6182-48B6-A5B5-88256D26935D}"/>
    <cellStyle name="Header1 5 61 3" xfId="22841" xr:uid="{9FC82F31-C97D-4AB9-A583-71378139841B}"/>
    <cellStyle name="Header1 5 62" xfId="8837" xr:uid="{AE80B541-BC8C-4B7B-A953-04A26FAF6291}"/>
    <cellStyle name="Header1 5 62 2" xfId="16743" xr:uid="{A29E5C9B-F986-4897-9DD1-0A8CD96AAD90}"/>
    <cellStyle name="Header1 5 62 3" xfId="22898" xr:uid="{A57FF7B5-4208-4CF5-A52D-8024EC50D06F}"/>
    <cellStyle name="Header1 5 63" xfId="8921" xr:uid="{BF24C198-B12C-42B5-99CC-E1DB6EBC97CF}"/>
    <cellStyle name="Header1 5 63 2" xfId="16827" xr:uid="{DEA756FD-7A5E-419E-A22A-09FB688F8078}"/>
    <cellStyle name="Header1 5 63 3" xfId="22955" xr:uid="{B906D7FF-650E-41B3-8978-EBBB8083575D}"/>
    <cellStyle name="Header1 5 64" xfId="9602" xr:uid="{DD9FEB05-187E-4E32-BB6C-5D6206544A30}"/>
    <cellStyle name="Header1 5 64 2" xfId="17508" xr:uid="{8BC70002-26D6-41D7-A35C-6AAB011FE78B}"/>
    <cellStyle name="Header1 5 64 3" xfId="23472" xr:uid="{22A5F641-B8E2-4738-A361-91DF099D29D0}"/>
    <cellStyle name="Header1 5 65" xfId="9690" xr:uid="{0549D102-316C-4281-88E8-058ED47816E2}"/>
    <cellStyle name="Header1 5 65 2" xfId="17596" xr:uid="{70E0C40B-F5DD-4477-B3BA-F8830CA85EA1}"/>
    <cellStyle name="Header1 5 65 3" xfId="23549" xr:uid="{888A8AFF-9406-4F77-9F9B-E0D3D7676724}"/>
    <cellStyle name="Header1 5 66" xfId="9373" xr:uid="{A801FFDE-51A6-4F05-BF81-80DBDD03ACB7}"/>
    <cellStyle name="Header1 5 66 2" xfId="17279" xr:uid="{683677FC-9F1B-4442-966B-A6102762025D}"/>
    <cellStyle name="Header1 5 66 3" xfId="23335" xr:uid="{A9741B64-F55D-43FA-8B4F-771110157E0E}"/>
    <cellStyle name="Header1 5 67" xfId="9733" xr:uid="{0E358C05-C6F8-4B74-8E87-70EC30631140}"/>
    <cellStyle name="Header1 5 67 2" xfId="17639" xr:uid="{126468AB-58A7-4927-B62A-D223E26328AA}"/>
    <cellStyle name="Header1 5 67 3" xfId="23586" xr:uid="{2A1EF1D0-4190-4546-A65E-E3584BFFB930}"/>
    <cellStyle name="Header1 5 68" xfId="9864" xr:uid="{80FC3127-93AC-4E04-8B21-E43861BFC520}"/>
    <cellStyle name="Header1 5 68 2" xfId="17770" xr:uid="{8900253A-C376-4D48-924E-C3E39799A1BF}"/>
    <cellStyle name="Header1 5 68 3" xfId="23684" xr:uid="{751ABA6A-1A00-4937-9DE7-AF6C86F8E770}"/>
    <cellStyle name="Header1 5 69" xfId="9903" xr:uid="{6049632A-E434-4B97-AC38-22D906AD3B8E}"/>
    <cellStyle name="Header1 5 69 2" xfId="17809" xr:uid="{9299B70D-E00A-4F74-A4B2-680F9DDEB154}"/>
    <cellStyle name="Header1 5 69 3" xfId="23722" xr:uid="{02323031-78B1-4FB7-A5AB-864C61ED4B02}"/>
    <cellStyle name="Header1 5 7" xfId="3752" xr:uid="{D20C6927-FCD4-413D-906E-8F958429AEA2}"/>
    <cellStyle name="Header1 5 7 2" xfId="11658" xr:uid="{E4B82D38-90C4-4730-B231-8ED015F2FE49}"/>
    <cellStyle name="Header1 5 7 3" xfId="18828" xr:uid="{83774F28-554A-4369-98CF-74573E3446E2}"/>
    <cellStyle name="Header1 5 70" xfId="9536" xr:uid="{1DAC1573-5DD0-4436-8D77-FF2B841D9A3B}"/>
    <cellStyle name="Header1 5 70 2" xfId="17442" xr:uid="{A3B20718-75A7-4D07-BC23-F65C58881528}"/>
    <cellStyle name="Header1 5 70 3" xfId="23443" xr:uid="{A7A2929D-3008-4AFB-AFB5-7166D1C777EB}"/>
    <cellStyle name="Header1 5 71" xfId="9809" xr:uid="{106864F8-6112-4377-BCFF-69F2E87351C3}"/>
    <cellStyle name="Header1 5 71 2" xfId="17715" xr:uid="{D828BC22-7038-4D5B-BA1A-74C7F8719103}"/>
    <cellStyle name="Header1 5 71 3" xfId="23631" xr:uid="{E6152A4D-05E1-40F3-9DB8-232520B3EDDC}"/>
    <cellStyle name="Header1 5 72" xfId="9987" xr:uid="{85981658-CAAD-4584-BA0A-454F1C894685}"/>
    <cellStyle name="Header1 5 72 2" xfId="17893" xr:uid="{7D6C6D0A-B1F7-4A42-8A55-14F2FCEB06DE}"/>
    <cellStyle name="Header1 5 72 3" xfId="23798" xr:uid="{11645283-788C-4121-B6AA-E22265AD28F7}"/>
    <cellStyle name="Header1 5 73" xfId="10022" xr:uid="{58806780-1CFA-4F89-ACD9-EC8B9E73E3B8}"/>
    <cellStyle name="Header1 5 73 2" xfId="17928" xr:uid="{09E56861-B8C6-4DD4-B83B-164DAE4EEDE2}"/>
    <cellStyle name="Header1 5 73 3" xfId="23833" xr:uid="{50B880F8-9688-41A8-B28B-1E0A1F6B3007}"/>
    <cellStyle name="Header1 5 74" xfId="9869" xr:uid="{D002107E-85B0-4691-8F86-C2B7470A0B3D}"/>
    <cellStyle name="Header1 5 74 2" xfId="17775" xr:uid="{1A8C7774-0EB1-4044-A6F1-D52DFD73E38C}"/>
    <cellStyle name="Header1 5 74 3" xfId="23689" xr:uid="{80CDDCD5-C3BF-411B-A61A-5C607357EDFB}"/>
    <cellStyle name="Header1 5 75" xfId="10166" xr:uid="{F290CA60-0B00-4E79-8C5D-88DAEED8FEDA}"/>
    <cellStyle name="Header1 5 76" xfId="10291" xr:uid="{7C464FE7-3667-4A87-98D1-F91D0F89AB49}"/>
    <cellStyle name="Header1 5 77" xfId="10460" xr:uid="{B6934D99-7A1C-4430-992A-CD2BE0077688}"/>
    <cellStyle name="Header1 5 78" xfId="18000" xr:uid="{BA100936-2F1A-4FAF-8135-857D090D2D32}"/>
    <cellStyle name="Header1 5 8" xfId="3551" xr:uid="{E441216F-83EB-4CF5-ADA8-AFC454051381}"/>
    <cellStyle name="Header1 5 8 2" xfId="11457" xr:uid="{0C319B77-CA91-4C4E-8A3B-81F0EA881C2B}"/>
    <cellStyle name="Header1 5 8 3" xfId="18679" xr:uid="{3E68BB85-E0FC-4553-99F9-C30349F13E52}"/>
    <cellStyle name="Header1 5 9" xfId="3781" xr:uid="{7B8A965D-0925-407D-8B9E-7780A3F8879D}"/>
    <cellStyle name="Header1 5 9 2" xfId="11687" xr:uid="{37B43D1B-DF07-415B-BAFB-8311820D8147}"/>
    <cellStyle name="Header1 5 9 3" xfId="18847" xr:uid="{9EDA1F1F-F51C-4999-8C1D-A3DB2AEC4A8A}"/>
    <cellStyle name="Header1 6" xfId="2543" xr:uid="{DE7550B2-F037-4CCC-B7BE-C2DCC499E24F}"/>
    <cellStyle name="Header1 6 10" xfId="3765" xr:uid="{AD39C6A3-35B9-4536-B026-384CA9B9F9A0}"/>
    <cellStyle name="Header1 6 10 2" xfId="11671" xr:uid="{4C10B0FE-3C93-451C-89AF-EE57648218A0}"/>
    <cellStyle name="Header1 6 10 3" xfId="18833" xr:uid="{E2A70B38-B94E-4EBC-BD41-AF1FFDAE31A5}"/>
    <cellStyle name="Header1 6 11" xfId="3926" xr:uid="{D2879A19-24DE-420A-86A5-0F8A54FFEE78}"/>
    <cellStyle name="Header1 6 11 2" xfId="11832" xr:uid="{0FB09ED7-7D02-4608-ABCA-21D5AB858140}"/>
    <cellStyle name="Header1 6 11 3" xfId="18943" xr:uid="{DF78DCFF-A5DB-4B92-B4B0-5BB834DBBAA9}"/>
    <cellStyle name="Header1 6 12" xfId="3966" xr:uid="{56560E0E-17A1-40E7-9CAD-523B42F9C951}"/>
    <cellStyle name="Header1 6 12 2" xfId="11872" xr:uid="{EEB6D05D-496E-48C4-8FB3-8A693AF83020}"/>
    <cellStyle name="Header1 6 12 3" xfId="18982" xr:uid="{3EEF03BE-5D89-4442-83BC-7A5C81117745}"/>
    <cellStyle name="Header1 6 13" xfId="3806" xr:uid="{948B25A2-7F8F-4B64-B537-16B44CFB8FAA}"/>
    <cellStyle name="Header1 6 13 2" xfId="11712" xr:uid="{FFB14FAE-554E-4D6C-91AA-1576AF48E4EC}"/>
    <cellStyle name="Header1 6 13 3" xfId="18855" xr:uid="{9D93B487-355D-4722-BB5F-8D3FCC61E60E}"/>
    <cellStyle name="Header1 6 14" xfId="4038" xr:uid="{EE91BD7E-7428-441A-B36A-AA9EBD298CD6}"/>
    <cellStyle name="Header1 6 14 2" xfId="11944" xr:uid="{7193D98F-7F95-4FEE-9955-2239FA06CE77}"/>
    <cellStyle name="Header1 6 14 3" xfId="19037" xr:uid="{24C7AF4B-5351-4F41-B080-12319EA8E9C0}"/>
    <cellStyle name="Header1 6 15" xfId="4793" xr:uid="{E8872BD9-6687-4796-8AE4-9F1DF4ED2E06}"/>
    <cellStyle name="Header1 6 15 2" xfId="12699" xr:uid="{E1CA24EE-6D47-45D6-8AD8-645AD3E0196E}"/>
    <cellStyle name="Header1 6 15 3" xfId="19634" xr:uid="{A9F1CCE5-D396-44E4-A81F-2BCF50659535}"/>
    <cellStyle name="Header1 6 16" xfId="4923" xr:uid="{CEAB98B7-EA6F-4091-8129-A285E862F0B1}"/>
    <cellStyle name="Header1 6 16 2" xfId="12829" xr:uid="{F9A94BE7-25B1-4108-9EF0-BBE49AFC02FF}"/>
    <cellStyle name="Header1 6 16 3" xfId="19716" xr:uid="{8AD693E9-EE3C-42B1-9423-729793FB7462}"/>
    <cellStyle name="Header1 6 17" xfId="4303" xr:uid="{D3D2A309-00CD-460C-9DCE-282C060BEE85}"/>
    <cellStyle name="Header1 6 17 2" xfId="12209" xr:uid="{FDAD8567-AF4F-4429-A388-8FB43269253C}"/>
    <cellStyle name="Header1 6 17 3" xfId="19255" xr:uid="{DB370380-212B-41F4-A9F6-18980617D343}"/>
    <cellStyle name="Header1 6 18" xfId="4950" xr:uid="{106B660D-B91B-42C8-B31E-F244825AD7F5}"/>
    <cellStyle name="Header1 6 18 2" xfId="12856" xr:uid="{81DB4081-1101-4661-93BE-FF3F2618CA33}"/>
    <cellStyle name="Header1 6 18 3" xfId="19735" xr:uid="{0D2D4AF7-26CF-4AE1-9303-633758933F48}"/>
    <cellStyle name="Header1 6 19" xfId="5154" xr:uid="{D2D11674-884F-4C97-B797-835A783CC98F}"/>
    <cellStyle name="Header1 6 19 2" xfId="13060" xr:uid="{68EB31E6-63D5-4F4B-8353-5D12391C9CF4}"/>
    <cellStyle name="Header1 6 19 3" xfId="19917" xr:uid="{05288F17-34CC-437E-A6E2-5296B2E70BB8}"/>
    <cellStyle name="Header1 6 2" xfId="2723" xr:uid="{D00369EB-316A-4342-96EC-6878F5489FA4}"/>
    <cellStyle name="Header1 6 2 2" xfId="10629" xr:uid="{B7B95325-6BC7-4CBC-974C-DC07C72A7F65}"/>
    <cellStyle name="Header1 6 2 3" xfId="18077" xr:uid="{92B79AEA-D87B-4751-AE40-407CC43C051E}"/>
    <cellStyle name="Header1 6 20" xfId="5205" xr:uid="{94D593FE-D20C-4B73-83BE-C9A182F2E00E}"/>
    <cellStyle name="Header1 6 20 2" xfId="13111" xr:uid="{3B2AE3F4-1374-46C9-854E-174F5488444C}"/>
    <cellStyle name="Header1 6 20 3" xfId="19958" xr:uid="{3A685400-7AEF-4900-9B6A-A8FA5EB3DFB5}"/>
    <cellStyle name="Header1 6 21" xfId="5306" xr:uid="{6F57AF72-5F08-4A4B-A4F1-710193FA41D5}"/>
    <cellStyle name="Header1 6 21 2" xfId="13212" xr:uid="{4284DFFB-73B4-4857-8671-C4C85A77507D}"/>
    <cellStyle name="Header1 6 21 3" xfId="20032" xr:uid="{071FFE50-823A-4E81-A672-E35006A839F6}"/>
    <cellStyle name="Header1 6 22" xfId="5393" xr:uid="{6758CB3E-68DF-4223-88A8-3DCF22E94CBF}"/>
    <cellStyle name="Header1 6 22 2" xfId="13299" xr:uid="{1AAB0EFA-223D-4C97-A13E-1B92C281C6FC}"/>
    <cellStyle name="Header1 6 22 3" xfId="20111" xr:uid="{56B59DBE-FC8C-4193-BF47-2B398B501BCE}"/>
    <cellStyle name="Header1 6 23" xfId="5322" xr:uid="{33AD3BFE-F671-4EAE-811A-7843B2EEDBF4}"/>
    <cellStyle name="Header1 6 23 2" xfId="13228" xr:uid="{1489F3D9-DCB4-4169-A485-D73402424925}"/>
    <cellStyle name="Header1 6 23 3" xfId="20042" xr:uid="{584DB36E-D499-4D8D-B4C4-CF408EB68D4B}"/>
    <cellStyle name="Header1 6 24" xfId="5550" xr:uid="{19137004-4184-41F1-A55C-D0A16358E46C}"/>
    <cellStyle name="Header1 6 24 2" xfId="13456" xr:uid="{4D76CC3F-B1BD-428A-AF83-41DBCAE958E2}"/>
    <cellStyle name="Header1 6 24 3" xfId="20241" xr:uid="{F2E55461-0596-47DA-87D4-471A8281A746}"/>
    <cellStyle name="Header1 6 25" xfId="5601" xr:uid="{3FE80925-B47A-4187-95EF-4D9D0F06A667}"/>
    <cellStyle name="Header1 6 25 2" xfId="13507" xr:uid="{5FD748E7-C851-44A4-8ED4-6A892EF34320}"/>
    <cellStyle name="Header1 6 25 3" xfId="20286" xr:uid="{483054C9-DB08-498F-8A29-8F6414DADE81}"/>
    <cellStyle name="Header1 6 26" xfId="5422" xr:uid="{43DB0FAF-4794-40F2-98AB-D5B556907D8B}"/>
    <cellStyle name="Header1 6 26 2" xfId="13328" xr:uid="{AC9505D9-3E8C-43A9-8550-EEB81DF2040E}"/>
    <cellStyle name="Header1 6 26 3" xfId="20137" xr:uid="{00B68258-6B9A-4536-97FB-F2E04A8DAC9C}"/>
    <cellStyle name="Header1 6 27" xfId="5687" xr:uid="{CC3AD1B4-AFF8-41BB-839C-F342752336AA}"/>
    <cellStyle name="Header1 6 27 2" xfId="13593" xr:uid="{234B2446-2129-410B-BEFF-F3451B3A5DD8}"/>
    <cellStyle name="Header1 6 27 3" xfId="20349" xr:uid="{FBA6B9C2-69AE-46FC-B089-E75B3B99886F}"/>
    <cellStyle name="Header1 6 28" xfId="5428" xr:uid="{CB616C64-E021-49B2-86B2-327C8DD5F720}"/>
    <cellStyle name="Header1 6 28 2" xfId="13334" xr:uid="{C3546972-453E-4C5D-9D25-182B52E95169}"/>
    <cellStyle name="Header1 6 28 3" xfId="20142" xr:uid="{0EEFD0FD-61B4-4FDA-A007-41E62C47D7D9}"/>
    <cellStyle name="Header1 6 29" xfId="5784" xr:uid="{63867A89-2F82-420C-8C31-7DDBCBA70CD5}"/>
    <cellStyle name="Header1 6 29 2" xfId="13690" xr:uid="{F6CBFF49-138B-49BA-9CEE-1A3B189C3308}"/>
    <cellStyle name="Header1 6 29 3" xfId="20423" xr:uid="{4004888D-F6E9-4203-B71D-EFAF83954048}"/>
    <cellStyle name="Header1 6 3" xfId="3373" xr:uid="{7FEEDE9F-698F-43E5-85FB-C1277E8EC694}"/>
    <cellStyle name="Header1 6 3 2" xfId="11279" xr:uid="{B80EFC4C-4E0C-4648-8115-6AE017A44320}"/>
    <cellStyle name="Header1 6 3 3" xfId="18569" xr:uid="{2DC751E2-EA67-4BA2-90EE-8EC7B0F83B93}"/>
    <cellStyle name="Header1 6 30" xfId="5845" xr:uid="{7DE3A50D-AC27-4646-93FB-B4DB904BC316}"/>
    <cellStyle name="Header1 6 30 2" xfId="13751" xr:uid="{7E9C3368-F9FF-41A1-8E66-A0F722F545C5}"/>
    <cellStyle name="Header1 6 30 3" xfId="20477" xr:uid="{E7A055D2-0AA6-4D16-8261-43C5B11B282F}"/>
    <cellStyle name="Header1 6 31" xfId="5880" xr:uid="{9708A05D-5B88-471D-8519-F4FCD4752497}"/>
    <cellStyle name="Header1 6 31 2" xfId="13786" xr:uid="{45C12520-D702-4107-991A-9C86EA871D68}"/>
    <cellStyle name="Header1 6 31 3" xfId="20512" xr:uid="{E9AFF859-6C92-46CF-9B76-B16870F749F0}"/>
    <cellStyle name="Header1 6 32" xfId="5940" xr:uid="{1C21F2E6-476C-49E7-85F2-8CEF3443BB8C}"/>
    <cellStyle name="Header1 6 32 2" xfId="13846" xr:uid="{8C5E96E2-5B1F-4FC7-A0DA-413C32873797}"/>
    <cellStyle name="Header1 6 32 3" xfId="20555" xr:uid="{C47CDAD5-61F3-4762-B103-9CD8FE67021F}"/>
    <cellStyle name="Header1 6 33" xfId="5722" xr:uid="{B74D3C82-9E07-4DC4-A29F-C81E7A57C071}"/>
    <cellStyle name="Header1 6 33 2" xfId="13628" xr:uid="{C2F73BBA-D3FB-4629-BA19-E798997FFFD7}"/>
    <cellStyle name="Header1 6 33 3" xfId="20378" xr:uid="{C6AA4D59-3CAA-42B1-A175-C34AED8DCDF4}"/>
    <cellStyle name="Header1 6 34" xfId="6873" xr:uid="{D37ED7A7-CB83-40C2-BBF5-854FE14FEFDB}"/>
    <cellStyle name="Header1 6 34 2" xfId="14779" xr:uid="{43A469CE-CEB8-41C0-B72B-B39ED84FCBC5}"/>
    <cellStyle name="Header1 6 34 3" xfId="21344" xr:uid="{15E96501-FFC1-4746-8ACE-33447F4A82F4}"/>
    <cellStyle name="Header1 6 35" xfId="6945" xr:uid="{161AADA4-F752-4FC1-97D8-6E9E9C373C5C}"/>
    <cellStyle name="Header1 6 35 2" xfId="14851" xr:uid="{AB8B1DAC-89D5-4048-AFC0-406BD87F3279}"/>
    <cellStyle name="Header1 6 35 3" xfId="21410" xr:uid="{90B0A183-F800-43F5-9845-AAC95D2AAEA1}"/>
    <cellStyle name="Header1 6 36" xfId="7011" xr:uid="{0D12B7F0-F038-475B-9BBF-C78B8E727987}"/>
    <cellStyle name="Header1 6 36 2" xfId="14917" xr:uid="{49453145-47A2-47E1-95DE-2F077D39A912}"/>
    <cellStyle name="Header1 6 36 3" xfId="21471" xr:uid="{43060855-9346-45C4-BE46-C69176C751DB}"/>
    <cellStyle name="Header1 6 37" xfId="7081" xr:uid="{EDC69D81-CCB9-42D1-ABFE-17E8C3331666}"/>
    <cellStyle name="Header1 6 37 2" xfId="14987" xr:uid="{A1DDDFA2-33A4-463C-BBBE-AFE121C4604C}"/>
    <cellStyle name="Header1 6 37 3" xfId="21532" xr:uid="{12797BB3-3246-4574-813B-8081EA1FD4D8}"/>
    <cellStyle name="Header1 6 38" xfId="7168" xr:uid="{455B7F04-42E4-40EE-8D7D-93F302E278F8}"/>
    <cellStyle name="Header1 6 38 2" xfId="15074" xr:uid="{6FD51718-519D-4FE7-BB38-D1FA03AB1D9E}"/>
    <cellStyle name="Header1 6 38 3" xfId="21604" xr:uid="{65FD3BBE-B80B-452D-9ED1-43064C99E55C}"/>
    <cellStyle name="Header1 6 39" xfId="7237" xr:uid="{77FF5F48-8744-4E9D-8CC0-0B885C7F084F}"/>
    <cellStyle name="Header1 6 39 2" xfId="15143" xr:uid="{B2CCE6E4-98F2-42AE-91BD-5039522F1AA7}"/>
    <cellStyle name="Header1 6 39 3" xfId="21661" xr:uid="{3CCE098C-578C-4A6B-82A3-10F46337BE82}"/>
    <cellStyle name="Header1 6 4" xfId="3517" xr:uid="{04CF1547-449B-4545-97B5-7353478F71C3}"/>
    <cellStyle name="Header1 6 4 2" xfId="11423" xr:uid="{115C7E4E-5988-4693-BC0C-7419AAAB4093}"/>
    <cellStyle name="Header1 6 4 3" xfId="18653" xr:uid="{495E1109-100E-46EE-A329-BFA3652DA2FA}"/>
    <cellStyle name="Header1 6 40" xfId="7305" xr:uid="{80A4623B-2668-4338-A683-EC22D8B49DBD}"/>
    <cellStyle name="Header1 6 40 2" xfId="15211" xr:uid="{7D800583-D172-4734-BB38-45D31FAC1105}"/>
    <cellStyle name="Header1 6 40 3" xfId="21724" xr:uid="{788DA116-7C71-420D-A67C-01253EA50D51}"/>
    <cellStyle name="Header1 6 41" xfId="7372" xr:uid="{BC1689D2-A073-45BA-A13A-8BC8F46CFF6A}"/>
    <cellStyle name="Header1 6 41 2" xfId="15278" xr:uid="{6957720C-673F-45F9-91C4-F69124ECE119}"/>
    <cellStyle name="Header1 6 41 3" xfId="21775" xr:uid="{BEC633E4-4DD7-4198-8CB9-1F3120FAE5D6}"/>
    <cellStyle name="Header1 6 42" xfId="6962" xr:uid="{2D6C4DA4-F6BB-4D20-97DC-8F843911B73D}"/>
    <cellStyle name="Header1 6 42 2" xfId="14868" xr:uid="{5E0B887C-E779-453E-8C9A-5E7B9B1BE593}"/>
    <cellStyle name="Header1 6 42 3" xfId="21425" xr:uid="{53F8C46F-CE6C-4E06-A541-C155100389A3}"/>
    <cellStyle name="Header1 6 43" xfId="7550" xr:uid="{57398248-4A6A-4A37-BA01-DFAEE5E21726}"/>
    <cellStyle name="Header1 6 43 2" xfId="15456" xr:uid="{C4779979-7F25-4E1C-ABF0-D5B0A0C56533}"/>
    <cellStyle name="Header1 6 43 3" xfId="21930" xr:uid="{3034353E-1EC1-441E-A146-14D2205A1748}"/>
    <cellStyle name="Header1 6 44" xfId="7613" xr:uid="{5D1D84C2-49E4-43EA-88A2-6960B2CA1462}"/>
    <cellStyle name="Header1 6 44 2" xfId="15519" xr:uid="{B299F945-8567-413F-9E51-7F7CF2847596}"/>
    <cellStyle name="Header1 6 44 3" xfId="21989" xr:uid="{F6A250EA-A770-401F-8CF7-09CF3416AB72}"/>
    <cellStyle name="Header1 6 45" xfId="7678" xr:uid="{EE76B179-E405-4D8F-B30D-E9179CAAEF94}"/>
    <cellStyle name="Header1 6 45 2" xfId="15584" xr:uid="{FC68FFD7-63C3-4470-868F-9B7E77AF2331}"/>
    <cellStyle name="Header1 6 45 3" xfId="22052" xr:uid="{1E60B6AA-97B8-45A0-AA32-AC34517717FF}"/>
    <cellStyle name="Header1 6 46" xfId="7732" xr:uid="{0DD4CBC1-176A-4AA0-985F-54EFE8F8A762}"/>
    <cellStyle name="Header1 6 46 2" xfId="15638" xr:uid="{60868629-4EC5-451F-A322-8DAC05A88D43}"/>
    <cellStyle name="Header1 6 46 3" xfId="22101" xr:uid="{EDCE7A01-8625-417C-981E-19BB7C3B2659}"/>
    <cellStyle name="Header1 6 47" xfId="7431" xr:uid="{BFD95B58-1B3C-40BE-B37E-C97140C864A4}"/>
    <cellStyle name="Header1 6 47 2" xfId="15337" xr:uid="{6944C00E-1374-4919-91C0-A46228E853F5}"/>
    <cellStyle name="Header1 6 47 3" xfId="21822" xr:uid="{83A72363-A306-4E81-8B38-76A446FB44DA}"/>
    <cellStyle name="Header1 6 48" xfId="7883" xr:uid="{CF1E76DA-166C-4CBF-9942-9A68B9A189DB}"/>
    <cellStyle name="Header1 6 48 2" xfId="15789" xr:uid="{7F6E7AE5-FB1F-4EF1-9E01-5CA43DA4AE53}"/>
    <cellStyle name="Header1 6 48 3" xfId="22239" xr:uid="{2305254D-F319-4DE5-B3D4-4328FFD5F0D1}"/>
    <cellStyle name="Header1 6 49" xfId="7966" xr:uid="{4B3C12CC-5146-469F-988F-AEEC497BEF99}"/>
    <cellStyle name="Header1 6 49 2" xfId="15872" xr:uid="{518458B7-E481-4E6D-848C-EE47F87865A3}"/>
    <cellStyle name="Header1 6 49 3" xfId="22305" xr:uid="{D198A3C6-9DC2-4218-B26C-D77BD6AC31D4}"/>
    <cellStyle name="Header1 6 5" xfId="3622" xr:uid="{497C8B75-4FC6-4109-9DB6-9034C60F3CBB}"/>
    <cellStyle name="Header1 6 5 2" xfId="11528" xr:uid="{77524CE1-E3A8-460B-A4AB-017FA0B9C639}"/>
    <cellStyle name="Header1 6 5 3" xfId="18746" xr:uid="{7E5849B1-8365-4A80-8242-A0A1F1A6D918}"/>
    <cellStyle name="Header1 6 50" xfId="8055" xr:uid="{7D67D6B2-26D8-4059-8BEA-EB2F9C52320D}"/>
    <cellStyle name="Header1 6 50 2" xfId="15961" xr:uid="{B4EAC58A-B1EC-4433-AE30-FC4586E9FC8A}"/>
    <cellStyle name="Header1 6 50 3" xfId="22363" xr:uid="{E53FEAB7-701D-4DF9-AEE1-AD57E35A79D9}"/>
    <cellStyle name="Header1 6 51" xfId="8125" xr:uid="{71279523-DE5D-442A-8688-3BF17DDD511B}"/>
    <cellStyle name="Header1 6 51 2" xfId="16031" xr:uid="{9762EF16-D10F-4C96-A893-CA3C3FE93D5F}"/>
    <cellStyle name="Header1 6 51 3" xfId="22432" xr:uid="{7BF46638-7E63-4DA8-9156-292D0FB0E6BC}"/>
    <cellStyle name="Header1 6 52" xfId="7722" xr:uid="{760C1D5C-0180-4CE5-AAB0-6228165A32E3}"/>
    <cellStyle name="Header1 6 52 2" xfId="15628" xr:uid="{BDF35D6A-AE45-4C47-ADAB-98B87583566E}"/>
    <cellStyle name="Header1 6 52 3" xfId="22091" xr:uid="{0DFB74C1-F533-4B05-94E0-ECD6E1AEB241}"/>
    <cellStyle name="Header1 6 53" xfId="8206" xr:uid="{32E4198F-1361-4B66-AFCD-57B04983B79F}"/>
    <cellStyle name="Header1 6 53 2" xfId="16112" xr:uid="{03407EA6-6906-4221-B516-3DF2F39C08F1}"/>
    <cellStyle name="Header1 6 53 3" xfId="22500" xr:uid="{09806A11-453D-4475-841F-6BD578CB51DA}"/>
    <cellStyle name="Header1 6 54" xfId="8247" xr:uid="{368A5FEB-4FC9-4EB5-A7B5-901DC3956862}"/>
    <cellStyle name="Header1 6 54 2" xfId="16153" xr:uid="{C167BD86-FBB2-499B-AAA7-96712AE0051D}"/>
    <cellStyle name="Header1 6 54 3" xfId="22524" xr:uid="{3ED13FD7-070F-4027-BA17-77D97B6BA4C2}"/>
    <cellStyle name="Header1 6 55" xfId="8292" xr:uid="{A441A281-180D-45D7-989C-FCECA2FDDFE3}"/>
    <cellStyle name="Header1 6 55 2" xfId="16198" xr:uid="{41B947C8-50B7-4595-94B7-DD8C19E66548}"/>
    <cellStyle name="Header1 6 55 3" xfId="22566" xr:uid="{7F25EA72-8ADD-4768-AD33-9877559928C0}"/>
    <cellStyle name="Header1 6 56" xfId="8165" xr:uid="{7146E88E-C0E0-4DA0-A58D-38CDAEFADD08}"/>
    <cellStyle name="Header1 6 56 2" xfId="16071" xr:uid="{1F87A206-6790-4BA5-A183-049A0D6B847B}"/>
    <cellStyle name="Header1 6 56 3" xfId="22461" xr:uid="{9A4B3020-3112-4879-B1CD-D51012BFA559}"/>
    <cellStyle name="Header1 6 57" xfId="8220" xr:uid="{1971EEB7-BF32-49F6-B34E-2B742B4B1230}"/>
    <cellStyle name="Header1 6 57 2" xfId="16126" xr:uid="{A2D69B96-5B65-4A61-B03D-FC7EA78AC417}"/>
    <cellStyle name="Header1 6 57 3" xfId="22512" xr:uid="{4DE07060-F8F7-4770-AB9A-64398EC3006C}"/>
    <cellStyle name="Header1 6 58" xfId="8381" xr:uid="{3F195E84-C14A-42C0-9B36-45742B19D134}"/>
    <cellStyle name="Header1 6 58 2" xfId="16287" xr:uid="{EFBC3A55-0161-41A4-A71C-48E5D0F1573C}"/>
    <cellStyle name="Header1 6 58 3" xfId="22650" xr:uid="{D8FF4FC7-40F4-4829-9ABC-C6C685E0E1C2}"/>
    <cellStyle name="Header1 6 59" xfId="8419" xr:uid="{A6B6F606-3E78-4287-80E2-788E3634655A}"/>
    <cellStyle name="Header1 6 59 2" xfId="16325" xr:uid="{67ABC82B-9467-49B3-AC64-2EB1C87FE396}"/>
    <cellStyle name="Header1 6 59 3" xfId="22688" xr:uid="{46C44467-A446-474F-ACCB-D4060799CD43}"/>
    <cellStyle name="Header1 6 6" xfId="3531" xr:uid="{8494C00F-B30E-4646-BAD6-11E7310111DB}"/>
    <cellStyle name="Header1 6 6 2" xfId="11437" xr:uid="{CA5C7AAC-1B82-42F0-A0EE-9138CEF0ACB0}"/>
    <cellStyle name="Header1 6 6 3" xfId="18660" xr:uid="{01A571B9-5626-4110-ACD2-763EB7245EEE}"/>
    <cellStyle name="Header1 6 60" xfId="8448" xr:uid="{52081465-4198-46C1-BD80-2F094DEE5EE0}"/>
    <cellStyle name="Header1 6 60 2" xfId="16354" xr:uid="{5D765177-8716-459A-A533-9BE3CDD1ECFC}"/>
    <cellStyle name="Header1 6 60 3" xfId="22717" xr:uid="{92C769AE-6F4F-4248-93B0-FBC0DB892AED}"/>
    <cellStyle name="Header1 6 61" xfId="8756" xr:uid="{60F04A85-A5A2-497F-AD15-BF863BABC9DB}"/>
    <cellStyle name="Header1 6 61 2" xfId="16662" xr:uid="{6720ADD7-E884-4D9D-BD13-C5FF9422CD4D}"/>
    <cellStyle name="Header1 6 61 3" xfId="22843" xr:uid="{6C9C92B4-DD50-4DBF-A8CA-31873B877A0E}"/>
    <cellStyle name="Header1 6 62" xfId="8840" xr:uid="{96142F6D-0272-4216-8944-2DDF007E383D}"/>
    <cellStyle name="Header1 6 62 2" xfId="16746" xr:uid="{52F8E2D3-DE43-4126-B589-D0938682D732}"/>
    <cellStyle name="Header1 6 62 3" xfId="22900" xr:uid="{41F1C4FC-A0C8-418F-826B-881ABBEADF43}"/>
    <cellStyle name="Header1 6 63" xfId="8924" xr:uid="{2F32D43F-8B3B-4CBD-9332-D23A0D0EE030}"/>
    <cellStyle name="Header1 6 63 2" xfId="16830" xr:uid="{06525EE7-AC81-4E8B-8445-64501B78E1FD}"/>
    <cellStyle name="Header1 6 63 3" xfId="22957" xr:uid="{F3C43F13-3AB1-4E73-93E1-85DDD838E89B}"/>
    <cellStyle name="Header1 6 64" xfId="9605" xr:uid="{B1998013-29B1-44F3-B71B-1B27BF21DBF7}"/>
    <cellStyle name="Header1 6 64 2" xfId="17511" xr:uid="{D87C00B7-C8C0-405B-9EA5-4DCB63C60B86}"/>
    <cellStyle name="Header1 6 64 3" xfId="23474" xr:uid="{C3B1574A-27C7-4D03-9B7A-9096D34B9D87}"/>
    <cellStyle name="Header1 6 65" xfId="9693" xr:uid="{37D6E91C-4462-48B9-82F6-8E81C4A2C66B}"/>
    <cellStyle name="Header1 6 65 2" xfId="17599" xr:uid="{098CD8D2-602A-45B2-8B49-D5402B665B45}"/>
    <cellStyle name="Header1 6 65 3" xfId="23552" xr:uid="{AA27E639-00DB-459F-9DCE-14E56F379423}"/>
    <cellStyle name="Header1 6 66" xfId="9455" xr:uid="{3736F27A-7A98-45A3-8F08-7FB66307F4FF}"/>
    <cellStyle name="Header1 6 66 2" xfId="17361" xr:uid="{1DCEF59F-583A-42C5-BCF4-F1714DB1F3B8}"/>
    <cellStyle name="Header1 6 66 3" xfId="23405" xr:uid="{7345CDF3-AFFA-40B1-8CD6-7CA2943B5176}"/>
    <cellStyle name="Header1 6 67" xfId="9735" xr:uid="{90464346-02F4-4FC6-B157-D96BE2A6C545}"/>
    <cellStyle name="Header1 6 67 2" xfId="17641" xr:uid="{058BFB6F-B5F3-44EB-B9D5-7343F2A61243}"/>
    <cellStyle name="Header1 6 67 3" xfId="23588" xr:uid="{812E6421-CB1A-44BA-9959-3C7828DB7723}"/>
    <cellStyle name="Header1 6 68" xfId="9866" xr:uid="{B1D17FD6-A178-4D1F-84A5-C7302F726A5D}"/>
    <cellStyle name="Header1 6 68 2" xfId="17772" xr:uid="{66AB6008-CDD0-4C65-8F77-17E05EC22F18}"/>
    <cellStyle name="Header1 6 68 3" xfId="23686" xr:uid="{779F73D5-B391-4478-8723-F4E6DACF3186}"/>
    <cellStyle name="Header1 6 69" xfId="9905" xr:uid="{4484DA5A-34F9-4CD2-98D9-CC20F6BC6A03}"/>
    <cellStyle name="Header1 6 69 2" xfId="17811" xr:uid="{EE5D2580-53A3-4344-AB52-C1D60447FB0C}"/>
    <cellStyle name="Header1 6 69 3" xfId="23724" xr:uid="{FF236E4A-22C4-4920-85D1-45CCD7802CE6}"/>
    <cellStyle name="Header1 6 7" xfId="3755" xr:uid="{9E74492B-9AA2-4848-8FC7-620B44E32049}"/>
    <cellStyle name="Header1 6 7 2" xfId="11661" xr:uid="{C3B8C12A-9B74-484A-AE65-F6F0C7ED939A}"/>
    <cellStyle name="Header1 6 7 3" xfId="18830" xr:uid="{BF4BABA6-88F1-45AA-992B-D970D653DA29}"/>
    <cellStyle name="Header1 6 70" xfId="9553" xr:uid="{D0A8F4ED-FDF4-4EB1-8C0A-CA4CA58D9ADB}"/>
    <cellStyle name="Header1 6 70 2" xfId="17459" xr:uid="{A82F6637-8C6E-4370-9460-823454ABC66C}"/>
    <cellStyle name="Header1 6 70 3" xfId="23456" xr:uid="{C1638E09-D0F7-4630-A304-6CF81B60F84C}"/>
    <cellStyle name="Header1 6 71" xfId="9855" xr:uid="{5A6BD9E3-B1C1-42D4-84E8-428EE96EC13A}"/>
    <cellStyle name="Header1 6 71 2" xfId="17761" xr:uid="{BAD5DF95-E988-4A68-B894-37A7BAAE0F7E}"/>
    <cellStyle name="Header1 6 71 3" xfId="23675" xr:uid="{ABD78108-1CE4-4118-A399-FA62A16B31C7}"/>
    <cellStyle name="Header1 6 72" xfId="9989" xr:uid="{78BFBBE6-0C17-4EF5-A405-F47E390992FA}"/>
    <cellStyle name="Header1 6 72 2" xfId="17895" xr:uid="{65FD9E17-936F-487A-B206-AEE7D6DEDF16}"/>
    <cellStyle name="Header1 6 72 3" xfId="23800" xr:uid="{84251D23-F4DD-49BF-9E0E-B1203A4D25C1}"/>
    <cellStyle name="Header1 6 73" xfId="10024" xr:uid="{5BB5FA56-B1CE-4F62-A47A-FD2859F289BC}"/>
    <cellStyle name="Header1 6 73 2" xfId="17930" xr:uid="{81F2E6F3-90C9-43C2-B004-D3AB736B2ED6}"/>
    <cellStyle name="Header1 6 73 3" xfId="23835" xr:uid="{16D467F8-80D9-47CF-9B71-6C226F4CDF34}"/>
    <cellStyle name="Header1 6 74" xfId="9907" xr:uid="{8AAC9368-53C4-4892-B1B2-97500FFB0414}"/>
    <cellStyle name="Header1 6 74 2" xfId="17813" xr:uid="{B699A261-E524-43E3-913A-E90DE42E7CC4}"/>
    <cellStyle name="Header1 6 74 3" xfId="23726" xr:uid="{E4983A10-E328-43F0-BFB2-8812E7FF767A}"/>
    <cellStyle name="Header1 6 75" xfId="10169" xr:uid="{1703C9EE-4285-4F45-9165-C1FC1A5F4BDF}"/>
    <cellStyle name="Header1 6 76" xfId="10294" xr:uid="{B5A9126C-F27F-4DCD-BEE3-5A5D626C44A1}"/>
    <cellStyle name="Header1 6 77" xfId="10463" xr:uid="{516EF3B5-5F81-41DD-9B0C-84012B8A4111}"/>
    <cellStyle name="Header1 6 78" xfId="18002" xr:uid="{8B135781-4A18-4A88-B99C-5334D4DDC2FD}"/>
    <cellStyle name="Header1 6 8" xfId="3041" xr:uid="{DF858BF5-BDD7-4B93-9626-B033ACDC46E9}"/>
    <cellStyle name="Header1 6 8 2" xfId="10947" xr:uid="{4DD3B428-A3BB-4D80-BD6F-2B6675D3DCA5}"/>
    <cellStyle name="Header1 6 8 3" xfId="18306" xr:uid="{3C4D47E8-D33F-4D27-8E37-033CD889B3C6}"/>
    <cellStyle name="Header1 6 9" xfId="3786" xr:uid="{9CE2F7F1-1962-4C39-8B19-3E4CBF12CC20}"/>
    <cellStyle name="Header1 6 9 2" xfId="11692" xr:uid="{279E2A3D-3903-4E1B-AEE7-7BAAC485ED26}"/>
    <cellStyle name="Header1 6 9 3" xfId="18849" xr:uid="{75F3DE78-C9F7-49BF-9AD6-952C4F471F31}"/>
    <cellStyle name="Header1 7" xfId="2541" xr:uid="{ABF957B3-BF1D-4DD6-9A1B-93A5D19ECC24}"/>
    <cellStyle name="Header1 7 10" xfId="3758" xr:uid="{B5C592F1-35EF-41B7-84F6-64D79BEBDCEE}"/>
    <cellStyle name="Header1 7 10 2" xfId="11664" xr:uid="{5CC3640B-00C8-480F-A3C7-F037197858B1}"/>
    <cellStyle name="Header1 7 10 3" xfId="18832" xr:uid="{AF152512-C832-4DE7-9359-1092801B7E12}"/>
    <cellStyle name="Header1 7 11" xfId="3925" xr:uid="{7F356946-78FC-44D0-8DB2-69DFA412E616}"/>
    <cellStyle name="Header1 7 11 2" xfId="11831" xr:uid="{9BC8AA88-D9C4-4560-8DFF-EC36FD6C2BF5}"/>
    <cellStyle name="Header1 7 11 3" xfId="18942" xr:uid="{43E4E253-0BF4-40A9-ACFE-30B10570DF55}"/>
    <cellStyle name="Header1 7 12" xfId="3964" xr:uid="{C98E1D0B-96ED-41E4-A3BE-D5841FF516C5}"/>
    <cellStyle name="Header1 7 12 2" xfId="11870" xr:uid="{391AB749-1057-44AE-9846-45A46AC3CEEA}"/>
    <cellStyle name="Header1 7 12 3" xfId="18981" xr:uid="{C52DAA72-CB79-4679-A91A-9112D0DAE2A2}"/>
    <cellStyle name="Header1 7 13" xfId="3780" xr:uid="{2125C402-9651-4341-8F1C-DF7EC4263159}"/>
    <cellStyle name="Header1 7 13 2" xfId="11686" xr:uid="{1C81AC34-95A4-40AD-BC75-1C625A0B51FD}"/>
    <cellStyle name="Header1 7 13 3" xfId="18846" xr:uid="{3C5F9F05-FFF6-41DB-8026-7A3FD5E74249}"/>
    <cellStyle name="Header1 7 14" xfId="4036" xr:uid="{31C3CF00-9BFB-46B4-BE32-DAAE4ECD164F}"/>
    <cellStyle name="Header1 7 14 2" xfId="11942" xr:uid="{DFCDBC8C-3CE8-45E9-BDBB-2492AF8B7E70}"/>
    <cellStyle name="Header1 7 14 3" xfId="19036" xr:uid="{E9074625-ABBE-4E7B-9BEA-7E18A0C03BE4}"/>
    <cellStyle name="Header1 7 15" xfId="4792" xr:uid="{B948F5C3-15A1-46CD-9FB4-A2CCCD970DDB}"/>
    <cellStyle name="Header1 7 15 2" xfId="12698" xr:uid="{BBECE531-B140-49DD-BEAB-920C672B90E5}"/>
    <cellStyle name="Header1 7 15 3" xfId="19633" xr:uid="{455A3E44-DC48-4CBB-A78B-CECB11F8DDFB}"/>
    <cellStyle name="Header1 7 16" xfId="4921" xr:uid="{74354D90-8DFE-4C49-AA76-F9054B5132CF}"/>
    <cellStyle name="Header1 7 16 2" xfId="12827" xr:uid="{7DDAF97F-4BDC-4D35-8ABF-493CF7DFECEE}"/>
    <cellStyle name="Header1 7 16 3" xfId="19715" xr:uid="{4100DBB9-45DA-485E-B67D-B09967470C68}"/>
    <cellStyle name="Header1 7 17" xfId="4113" xr:uid="{C1887278-813A-418B-9889-3C791D259E3D}"/>
    <cellStyle name="Header1 7 17 2" xfId="12019" xr:uid="{505A1DF2-DD10-4255-B44A-9D685D951561}"/>
    <cellStyle name="Header1 7 17 3" xfId="19089" xr:uid="{AF920CC4-DDEE-49B6-A7D4-2D4F1A389340}"/>
    <cellStyle name="Header1 7 18" xfId="4948" xr:uid="{8E892064-799E-4CA9-88CE-77D3562D43B8}"/>
    <cellStyle name="Header1 7 18 2" xfId="12854" xr:uid="{92D20D0D-F22A-4268-B977-79E0AD84ED96}"/>
    <cellStyle name="Header1 7 18 3" xfId="19733" xr:uid="{F41BA3BF-485B-4F2C-B47F-140FFEFF7C6E}"/>
    <cellStyle name="Header1 7 19" xfId="5152" xr:uid="{DF25E978-6379-4E97-8CA6-552F838CCF27}"/>
    <cellStyle name="Header1 7 19 2" xfId="13058" xr:uid="{1AC3EFA4-78E8-4C37-943E-0F6A8B8DEBD7}"/>
    <cellStyle name="Header1 7 19 3" xfId="19915" xr:uid="{2747FB51-6FCE-4D93-8EA2-A2D7B19F06C4}"/>
    <cellStyle name="Header1 7 2" xfId="2721" xr:uid="{2438EEBC-40F4-4E11-8BCC-FC84DD153717}"/>
    <cellStyle name="Header1 7 2 2" xfId="10627" xr:uid="{0FCA87AB-7FBF-4FCB-9A56-859617AB65A3}"/>
    <cellStyle name="Header1 7 2 3" xfId="18076" xr:uid="{C9A19319-D6EB-422C-B8B8-6D95BAE214A2}"/>
    <cellStyle name="Header1 7 20" xfId="5203" xr:uid="{EE9F4019-390E-4BB7-979F-BC4EBD4B0C07}"/>
    <cellStyle name="Header1 7 20 2" xfId="13109" xr:uid="{DF48B829-3C22-4E31-9B02-2A99746EDC54}"/>
    <cellStyle name="Header1 7 20 3" xfId="19957" xr:uid="{E533D954-E18A-43F0-A97A-D5D7AC0C66F5}"/>
    <cellStyle name="Header1 7 21" xfId="5304" xr:uid="{4D0F2C8D-D561-4A07-BA9D-FF20E5F3EB14}"/>
    <cellStyle name="Header1 7 21 2" xfId="13210" xr:uid="{65D7D0C5-FBC3-4FD9-9483-DCAE259C08F3}"/>
    <cellStyle name="Header1 7 21 3" xfId="20031" xr:uid="{05B99AB7-A72E-47F4-9EC9-7AE3A85B1532}"/>
    <cellStyle name="Header1 7 22" xfId="5391" xr:uid="{313E7BB1-71A9-4FB9-ABBD-F567DFD8A485}"/>
    <cellStyle name="Header1 7 22 2" xfId="13297" xr:uid="{38AE2BB9-316B-437F-AFF1-4E983E0845EC}"/>
    <cellStyle name="Header1 7 22 3" xfId="20109" xr:uid="{CFC2EF2E-76B9-47A6-9039-9AF57EF4C239}"/>
    <cellStyle name="Header1 7 23" xfId="5321" xr:uid="{F5CDF74A-18FE-439C-A820-D90FA274908E}"/>
    <cellStyle name="Header1 7 23 2" xfId="13227" xr:uid="{AFB40DFD-1BAB-4A3A-8C2A-331EAB337A7F}"/>
    <cellStyle name="Header1 7 23 3" xfId="20041" xr:uid="{EE8F11A1-DBB4-4D07-A2C0-5C9B136AAF44}"/>
    <cellStyle name="Header1 7 24" xfId="5549" xr:uid="{50726DA5-F9ED-45BE-B5D5-175C373B0CA9}"/>
    <cellStyle name="Header1 7 24 2" xfId="13455" xr:uid="{CBBF41BA-D176-4B45-AF31-D02F83579822}"/>
    <cellStyle name="Header1 7 24 3" xfId="20240" xr:uid="{1D242D19-85E3-4AD9-AD99-5CC062D83D58}"/>
    <cellStyle name="Header1 7 25" xfId="5599" xr:uid="{7A75AC36-AE4C-44EF-AE9D-8978F1B7DA99}"/>
    <cellStyle name="Header1 7 25 2" xfId="13505" xr:uid="{A46D1A7A-D62D-45CF-929A-43239DB34A86}"/>
    <cellStyle name="Header1 7 25 3" xfId="20284" xr:uid="{E82A4693-9F60-4C56-A1D4-25B684ED4078}"/>
    <cellStyle name="Header1 7 26" xfId="5418" xr:uid="{64C922D6-B161-415A-B474-F5EC7B3F06BA}"/>
    <cellStyle name="Header1 7 26 2" xfId="13324" xr:uid="{F637FA39-CBF2-4573-8FC6-A805B41B00CA}"/>
    <cellStyle name="Header1 7 26 3" xfId="20133" xr:uid="{DC0F0E20-A064-4D97-AB1D-5966FD1C4308}"/>
    <cellStyle name="Header1 7 27" xfId="5685" xr:uid="{4FE8949E-F414-4616-996D-229DAD394F63}"/>
    <cellStyle name="Header1 7 27 2" xfId="13591" xr:uid="{6D836806-ED9F-47D9-B0E0-109521ED56CA}"/>
    <cellStyle name="Header1 7 27 3" xfId="20348" xr:uid="{A50200D3-578C-412A-8A5C-58220BC96FB2}"/>
    <cellStyle name="Header1 7 28" xfId="5419" xr:uid="{4FE9AD31-08B7-44FF-AA31-6971B6662BA3}"/>
    <cellStyle name="Header1 7 28 2" xfId="13325" xr:uid="{0008648F-E69C-4674-8856-6ED1F3688A8A}"/>
    <cellStyle name="Header1 7 28 3" xfId="20134" xr:uid="{127132AE-CF25-4906-82C0-73EE49E2C67C}"/>
    <cellStyle name="Header1 7 29" xfId="5782" xr:uid="{F381DF60-8AAC-44F0-95E0-0783A8B75F4C}"/>
    <cellStyle name="Header1 7 29 2" xfId="13688" xr:uid="{1DDBC858-E969-4403-8C07-D95EF7BCC9DA}"/>
    <cellStyle name="Header1 7 29 3" xfId="20422" xr:uid="{001D9CD2-1306-4DE0-8987-B2F8C4F7D6BF}"/>
    <cellStyle name="Header1 7 3" xfId="3371" xr:uid="{FAB0816A-D789-480B-A173-3BF7AE15DE6B}"/>
    <cellStyle name="Header1 7 3 2" xfId="11277" xr:uid="{9FE5EFDF-11B8-4936-B0F2-71E58D394629}"/>
    <cellStyle name="Header1 7 3 3" xfId="18568" xr:uid="{F3B9FBC8-DFF9-4630-877D-690BF00E98AF}"/>
    <cellStyle name="Header1 7 30" xfId="5844" xr:uid="{74B7A082-1D01-4624-BEF7-76130E9C2BF9}"/>
    <cellStyle name="Header1 7 30 2" xfId="13750" xr:uid="{DB78FBFA-2E22-4B9E-BC71-8D0417F3B4DF}"/>
    <cellStyle name="Header1 7 30 3" xfId="20476" xr:uid="{8FE70A3D-4F94-4DFA-BF42-5BE6894EC7C1}"/>
    <cellStyle name="Header1 7 31" xfId="5879" xr:uid="{3BE5F91C-CCC8-4273-BC0C-C4AFDCBD1799}"/>
    <cellStyle name="Header1 7 31 2" xfId="13785" xr:uid="{942D74CC-EEDF-4CF5-AB59-4264B008E43B}"/>
    <cellStyle name="Header1 7 31 3" xfId="20511" xr:uid="{CE55F8CB-CBA6-4D85-A7AD-F00D4FC786B1}"/>
    <cellStyle name="Header1 7 32" xfId="5938" xr:uid="{72F8DE6C-DAD2-434B-AADB-563F11B8C768}"/>
    <cellStyle name="Header1 7 32 2" xfId="13844" xr:uid="{F80CD861-40EC-46E6-B371-562CFBC5626D}"/>
    <cellStyle name="Header1 7 32 3" xfId="20554" xr:uid="{89B1F12B-0D0D-43A0-B917-E2E83B68082C}"/>
    <cellStyle name="Header1 7 33" xfId="5720" xr:uid="{7B554094-B538-4EA5-B432-B219CCBBD23D}"/>
    <cellStyle name="Header1 7 33 2" xfId="13626" xr:uid="{91A3BA70-D171-41DD-A224-34E9F4376B68}"/>
    <cellStyle name="Header1 7 33 3" xfId="20376" xr:uid="{84201A3B-52C2-4FE9-9104-ED8F23B28F6B}"/>
    <cellStyle name="Header1 7 34" xfId="6871" xr:uid="{CD4961F4-E5D5-42FA-AEFC-0F059E6AF961}"/>
    <cellStyle name="Header1 7 34 2" xfId="14777" xr:uid="{3E82E150-B19E-4AA9-AAA0-F8DBEF772C82}"/>
    <cellStyle name="Header1 7 34 3" xfId="21342" xr:uid="{4BD8C907-231C-408F-99CF-58586AC61A35}"/>
    <cellStyle name="Header1 7 35" xfId="6943" xr:uid="{14C5D23C-1073-46DE-8F68-39FAFFB1509D}"/>
    <cellStyle name="Header1 7 35 2" xfId="14849" xr:uid="{3C954D57-83D3-43BE-A41C-BD6E295A17FE}"/>
    <cellStyle name="Header1 7 35 3" xfId="21408" xr:uid="{F099269D-49E5-4936-B3F2-01790D657F5D}"/>
    <cellStyle name="Header1 7 36" xfId="7009" xr:uid="{3C866EA7-1DBC-4886-8F8A-5923AE48810A}"/>
    <cellStyle name="Header1 7 36 2" xfId="14915" xr:uid="{006D213B-A466-4FCB-8F7A-DE4A544F8DEF}"/>
    <cellStyle name="Header1 7 36 3" xfId="21469" xr:uid="{1E902427-F796-41C9-82E1-C717BB7DADC4}"/>
    <cellStyle name="Header1 7 37" xfId="7079" xr:uid="{88911E76-AF6D-4B4D-9653-8A3B35A005B7}"/>
    <cellStyle name="Header1 7 37 2" xfId="14985" xr:uid="{6FA04741-089E-4E9C-AEF7-0D1B10F2DF07}"/>
    <cellStyle name="Header1 7 37 3" xfId="21530" xr:uid="{243260E6-28E1-44BD-8819-98152FDA343C}"/>
    <cellStyle name="Header1 7 38" xfId="7166" xr:uid="{507C7373-BACC-480A-B793-413B45C66D6E}"/>
    <cellStyle name="Header1 7 38 2" xfId="15072" xr:uid="{B87109AA-36E1-497B-9850-EE3197A73579}"/>
    <cellStyle name="Header1 7 38 3" xfId="21602" xr:uid="{72B8564A-D096-4777-8573-7A95CB6C8954}"/>
    <cellStyle name="Header1 7 39" xfId="7236" xr:uid="{BBF90162-8229-4C6B-8AE7-A53A66EB6922}"/>
    <cellStyle name="Header1 7 39 2" xfId="15142" xr:uid="{68FDA1E1-B031-4941-8FC7-57A9602054D7}"/>
    <cellStyle name="Header1 7 39 3" xfId="21660" xr:uid="{93AA9047-5929-4B2B-A911-EF6252DEC689}"/>
    <cellStyle name="Header1 7 4" xfId="3515" xr:uid="{37831E9E-B868-444E-B6A7-E370A4416292}"/>
    <cellStyle name="Header1 7 4 2" xfId="11421" xr:uid="{2DC14BB0-A947-47F9-9436-0342F02038DA}"/>
    <cellStyle name="Header1 7 4 3" xfId="18652" xr:uid="{716340EE-0C26-4579-AA04-ABE4C59CC594}"/>
    <cellStyle name="Header1 7 40" xfId="7303" xr:uid="{C0348C70-1C3E-4FBB-B1AD-506A2855EE52}"/>
    <cellStyle name="Header1 7 40 2" xfId="15209" xr:uid="{B05244D2-2A09-4881-B5AF-60FB3280C680}"/>
    <cellStyle name="Header1 7 40 3" xfId="21722" xr:uid="{3347429C-0359-4A64-9956-1FCB375C820D}"/>
    <cellStyle name="Header1 7 41" xfId="7370" xr:uid="{C04E74EB-1654-4F89-8C4A-888AC3ECC4DF}"/>
    <cellStyle name="Header1 7 41 2" xfId="15276" xr:uid="{74A6D512-D883-41AD-BD1C-5BDEA81A9241}"/>
    <cellStyle name="Header1 7 41 3" xfId="21774" xr:uid="{CE23BD7D-3BED-4E22-A458-28599CD38437}"/>
    <cellStyle name="Header1 7 42" xfId="6901" xr:uid="{B7CAC002-B7BF-4F4C-903E-1B13C499F85F}"/>
    <cellStyle name="Header1 7 42 2" xfId="14807" xr:uid="{EB3D96D3-9270-405A-A7D1-6F6B78B94D3B}"/>
    <cellStyle name="Header1 7 42 3" xfId="21367" xr:uid="{0299B7C2-5B56-4F68-A0BC-E6C7ADCBA273}"/>
    <cellStyle name="Header1 7 43" xfId="7548" xr:uid="{DF3F6D5A-2E1E-45F4-A759-505E140661AE}"/>
    <cellStyle name="Header1 7 43 2" xfId="15454" xr:uid="{03CDCBAC-BE05-481B-8B96-6DB406C30BF4}"/>
    <cellStyle name="Header1 7 43 3" xfId="21928" xr:uid="{1218BBD7-B742-4722-BFB5-ECEACE25D148}"/>
    <cellStyle name="Header1 7 44" xfId="7611" xr:uid="{7A753697-9886-49B3-B552-2B8BE07E8AEC}"/>
    <cellStyle name="Header1 7 44 2" xfId="15517" xr:uid="{863D0009-1492-42C1-9035-870070F77BB2}"/>
    <cellStyle name="Header1 7 44 3" xfId="21987" xr:uid="{FB0B4E79-A262-4449-8BB7-EEC3852414C3}"/>
    <cellStyle name="Header1 7 45" xfId="7676" xr:uid="{6FAD9A0D-B519-462F-A894-C455B711BA61}"/>
    <cellStyle name="Header1 7 45 2" xfId="15582" xr:uid="{317D9223-094B-4486-9BFD-75EA99C6CFB3}"/>
    <cellStyle name="Header1 7 45 3" xfId="22050" xr:uid="{00D420DE-C43E-4269-838F-5C4AFEC72E54}"/>
    <cellStyle name="Header1 7 46" xfId="7731" xr:uid="{656485A3-D081-4448-AC2C-6DAA008CA1DD}"/>
    <cellStyle name="Header1 7 46 2" xfId="15637" xr:uid="{D08C478F-51D6-451B-B2CA-FE7CFE1DD566}"/>
    <cellStyle name="Header1 7 46 3" xfId="22100" xr:uid="{A7B5EAD4-F337-4F2B-976C-5EF9F63B1A6D}"/>
    <cellStyle name="Header1 7 47" xfId="7429" xr:uid="{8483CA28-39D2-41AE-9B2A-50EF8D72BBE6}"/>
    <cellStyle name="Header1 7 47 2" xfId="15335" xr:uid="{743C1044-DA29-41E9-AC6E-4629CB4E453A}"/>
    <cellStyle name="Header1 7 47 3" xfId="21821" xr:uid="{E53B185C-BFBB-4FAA-A50E-5194EB6BC2A9}"/>
    <cellStyle name="Header1 7 48" xfId="7881" xr:uid="{31E6A9AD-6B48-4C43-906D-E7BF7C7A6F3A}"/>
    <cellStyle name="Header1 7 48 2" xfId="15787" xr:uid="{49BE860A-FE82-40E3-9F61-0A7DCD3F6B03}"/>
    <cellStyle name="Header1 7 48 3" xfId="22237" xr:uid="{38A1C8D6-8B75-41F7-857F-569E6CEBA13A}"/>
    <cellStyle name="Header1 7 49" xfId="7964" xr:uid="{994A3EB2-B608-4584-A8A5-7FEE2BBEE697}"/>
    <cellStyle name="Header1 7 49 2" xfId="15870" xr:uid="{76CBBD40-DD8B-485C-A3A3-C2B5A004B5C6}"/>
    <cellStyle name="Header1 7 49 3" xfId="22304" xr:uid="{67D9E0E1-76D4-4C39-BC70-AF50DEEC8D7E}"/>
    <cellStyle name="Header1 7 5" xfId="3620" xr:uid="{5472A053-DE21-42DD-9B0B-0FA7A7390072}"/>
    <cellStyle name="Header1 7 5 2" xfId="11526" xr:uid="{2BB14D22-3EAE-4326-BC42-E8AD263D56FF}"/>
    <cellStyle name="Header1 7 5 3" xfId="18744" xr:uid="{C8BDEE34-6F05-423F-ABF2-D2094F2443CF}"/>
    <cellStyle name="Header1 7 50" xfId="8053" xr:uid="{7A185F9A-56DD-4C03-8E58-0B7E8A667518}"/>
    <cellStyle name="Header1 7 50 2" xfId="15959" xr:uid="{CB6F89FA-0878-4AFE-91D8-E3499087063B}"/>
    <cellStyle name="Header1 7 50 3" xfId="22361" xr:uid="{D77560EF-3EE7-4C41-AD53-21FE0E5C2A0A}"/>
    <cellStyle name="Header1 7 51" xfId="8123" xr:uid="{2C789840-C77E-4359-BA94-ADDDC40B57D2}"/>
    <cellStyle name="Header1 7 51 2" xfId="16029" xr:uid="{17B9D8D2-3DD1-433F-9DBD-0D522D1AD650}"/>
    <cellStyle name="Header1 7 51 3" xfId="22430" xr:uid="{7A28DB2C-466A-4ECE-B693-A37ED1EA2A6D}"/>
    <cellStyle name="Header1 7 52" xfId="7691" xr:uid="{F5D24928-601F-41E7-8ECB-EDA792AD7FCC}"/>
    <cellStyle name="Header1 7 52 2" xfId="15597" xr:uid="{CAF60D63-3251-4A7E-BC25-73471635D89D}"/>
    <cellStyle name="Header1 7 52 3" xfId="22062" xr:uid="{8D50618B-B2BB-4EED-9A4E-AD4A2658F3DD}"/>
    <cellStyle name="Header1 7 53" xfId="8205" xr:uid="{1BA68E32-9CE0-4C9B-908F-768CA4737321}"/>
    <cellStyle name="Header1 7 53 2" xfId="16111" xr:uid="{E64071C1-BECD-4FA0-80D4-66E5891331DA}"/>
    <cellStyle name="Header1 7 53 3" xfId="22499" xr:uid="{267AD468-6382-4F53-8932-DCF12797242D}"/>
    <cellStyle name="Header1 7 54" xfId="7484" xr:uid="{136432BB-FE1B-4770-A182-6842E88E662A}"/>
    <cellStyle name="Header1 7 54 2" xfId="15390" xr:uid="{ABDB21D9-3AEC-4D46-8CE0-90188B0BC480}"/>
    <cellStyle name="Header1 7 54 3" xfId="21866" xr:uid="{0D7AC87B-5400-4C74-A4C2-5391CB8F26BC}"/>
    <cellStyle name="Header1 7 55" xfId="8291" xr:uid="{90BF28A1-982E-499D-986E-EFE7586A14E9}"/>
    <cellStyle name="Header1 7 55 2" xfId="16197" xr:uid="{9BDD4504-DDCD-42C5-ADB4-AFE5C2F4DC57}"/>
    <cellStyle name="Header1 7 55 3" xfId="22565" xr:uid="{0B7C753C-1796-4FAD-8B35-F0CDEF390C08}"/>
    <cellStyle name="Header1 7 56" xfId="8149" xr:uid="{52961B92-2659-417C-A933-1D32AFE8DD93}"/>
    <cellStyle name="Header1 7 56 2" xfId="16055" xr:uid="{67F3EE96-E2A6-4B7F-AB95-E275DD48C3A9}"/>
    <cellStyle name="Header1 7 56 3" xfId="22452" xr:uid="{B94E5129-2812-493D-AD54-0C84CDEF9F72}"/>
    <cellStyle name="Header1 7 57" xfId="8218" xr:uid="{64E1F22A-ECF2-435E-B223-023F18291380}"/>
    <cellStyle name="Header1 7 57 2" xfId="16124" xr:uid="{0CE023AE-E17C-4EC0-9263-DE35115E2C28}"/>
    <cellStyle name="Header1 7 57 3" xfId="22511" xr:uid="{E6989AC9-0CA7-47D3-B2E6-4DF533FAE17F}"/>
    <cellStyle name="Header1 7 58" xfId="8380" xr:uid="{8EAE9A66-8ECD-4269-B2A8-BDDDB53F6472}"/>
    <cellStyle name="Header1 7 58 2" xfId="16286" xr:uid="{14EEAA26-5A45-4224-827E-25C712F6A488}"/>
    <cellStyle name="Header1 7 58 3" xfId="22649" xr:uid="{D7DF2978-F511-4DDB-AF42-F3ED5E5704E7}"/>
    <cellStyle name="Header1 7 59" xfId="8418" xr:uid="{0C3CFFF5-001E-4F92-8E2E-1C1C67E21B01}"/>
    <cellStyle name="Header1 7 59 2" xfId="16324" xr:uid="{ABBA7DCC-4238-4E96-845F-8F18C0DD7D2D}"/>
    <cellStyle name="Header1 7 59 3" xfId="22687" xr:uid="{B0966C79-AE34-4BDC-9F76-4F4FBE2F3018}"/>
    <cellStyle name="Header1 7 6" xfId="3526" xr:uid="{77E42A6A-2434-4B73-A3D2-FA98AE67A449}"/>
    <cellStyle name="Header1 7 6 2" xfId="11432" xr:uid="{51F99CA2-EF54-4EE3-A014-91FB6ECCBA7E}"/>
    <cellStyle name="Header1 7 6 3" xfId="18658" xr:uid="{54704DB3-D210-4068-95A5-07759ED5E4EB}"/>
    <cellStyle name="Header1 7 60" xfId="8447" xr:uid="{6417922E-1E85-4314-B5C3-BF8D70D76FA1}"/>
    <cellStyle name="Header1 7 60 2" xfId="16353" xr:uid="{C5786BC9-B3BE-4FC3-8329-C2CAF9CB7C0F}"/>
    <cellStyle name="Header1 7 60 3" xfId="22716" xr:uid="{6E3E4A9F-A837-41D6-92F9-995E914D4BC5}"/>
    <cellStyle name="Header1 7 61" xfId="8754" xr:uid="{00B3CB60-E0DE-4499-A74A-367A9E34E289}"/>
    <cellStyle name="Header1 7 61 2" xfId="16660" xr:uid="{23A8DFE6-ED51-4F5E-AAB2-672E0D268B27}"/>
    <cellStyle name="Header1 7 61 3" xfId="22842" xr:uid="{116BA9D4-23B1-47E1-82CA-6ECE32706F61}"/>
    <cellStyle name="Header1 7 62" xfId="8838" xr:uid="{23701619-B70A-4EE5-8AE3-2992180F8427}"/>
    <cellStyle name="Header1 7 62 2" xfId="16744" xr:uid="{E8383C5B-5570-4F75-8DB5-F70FD665F87F}"/>
    <cellStyle name="Header1 7 62 3" xfId="22899" xr:uid="{6273C087-5C3E-4449-92D0-F703A0434344}"/>
    <cellStyle name="Header1 7 63" xfId="8922" xr:uid="{CF09BC9E-178E-495E-9D37-778135D427EC}"/>
    <cellStyle name="Header1 7 63 2" xfId="16828" xr:uid="{F14B6A0D-9C46-4BE6-9E45-15E15C429958}"/>
    <cellStyle name="Header1 7 63 3" xfId="22956" xr:uid="{5C07DAB7-4242-4F5D-BB9A-7198E8340043}"/>
    <cellStyle name="Header1 7 64" xfId="9603" xr:uid="{CE579D31-5DB1-49D6-A31D-EDE3AB8F5428}"/>
    <cellStyle name="Header1 7 64 2" xfId="17509" xr:uid="{83C9232F-E154-4D31-A6AF-73E2BA87A3C5}"/>
    <cellStyle name="Header1 7 64 3" xfId="23473" xr:uid="{CFA5F420-6B91-4388-B58C-158811F05E1F}"/>
    <cellStyle name="Header1 7 65" xfId="9691" xr:uid="{684C68D8-CF61-43FE-9A3B-FC0254E21D17}"/>
    <cellStyle name="Header1 7 65 2" xfId="17597" xr:uid="{805627C6-5FAA-466E-B24B-7069F26DCB2E}"/>
    <cellStyle name="Header1 7 65 3" xfId="23550" xr:uid="{AFA812FC-E826-4956-A5F3-D6CE0FA91DBB}"/>
    <cellStyle name="Header1 7 66" xfId="9435" xr:uid="{F7B567B8-833F-4D60-B40F-C4A455C9258C}"/>
    <cellStyle name="Header1 7 66 2" xfId="17341" xr:uid="{75603E84-CFCC-4AF2-B1BC-83331D0E232D}"/>
    <cellStyle name="Header1 7 66 3" xfId="23391" xr:uid="{7ACAAF5E-5BE3-4A89-9D8D-7773E123C50F}"/>
    <cellStyle name="Header1 7 67" xfId="9734" xr:uid="{F1B1BC57-30A0-4281-B22A-BBA72030C8C0}"/>
    <cellStyle name="Header1 7 67 2" xfId="17640" xr:uid="{EDEED446-9FE8-47FE-880E-B3FE39FBE836}"/>
    <cellStyle name="Header1 7 67 3" xfId="23587" xr:uid="{30F41691-B287-4255-B3F8-5DC23B3AB343}"/>
    <cellStyle name="Header1 7 68" xfId="9865" xr:uid="{5E572CBD-A429-4A75-B6CB-F5132E95FC44}"/>
    <cellStyle name="Header1 7 68 2" xfId="17771" xr:uid="{DD02A149-1A74-44B2-8A26-6E85348C2B5C}"/>
    <cellStyle name="Header1 7 68 3" xfId="23685" xr:uid="{AAFEA4D1-87C7-425E-9344-BC7B57617CEA}"/>
    <cellStyle name="Header1 7 69" xfId="9904" xr:uid="{BF601B1F-2C23-4517-AF6A-8F9F2AC43F8A}"/>
    <cellStyle name="Header1 7 69 2" xfId="17810" xr:uid="{AFFB403C-66F0-4130-A09E-C5509884A90C}"/>
    <cellStyle name="Header1 7 69 3" xfId="23723" xr:uid="{2CEFB669-800F-43A4-B0A3-0BB15C3B73A4}"/>
    <cellStyle name="Header1 7 7" xfId="3753" xr:uid="{9E03F6A7-84F1-4F9F-8647-3DE4BD65E124}"/>
    <cellStyle name="Header1 7 7 2" xfId="11659" xr:uid="{4C871BC5-7E03-4E45-B605-5DCB3A3BDBA6}"/>
    <cellStyle name="Header1 7 7 3" xfId="18829" xr:uid="{C5B8637E-0E91-49A6-B5C5-9DCF4D896C6B}"/>
    <cellStyle name="Header1 7 70" xfId="9543" xr:uid="{1FDCF3E6-796B-44AC-92E7-8991B927171C}"/>
    <cellStyle name="Header1 7 70 2" xfId="17449" xr:uid="{859352EC-8E7A-4A0A-A18C-1840226BF867}"/>
    <cellStyle name="Header1 7 70 3" xfId="23450" xr:uid="{13F274E6-9C32-420B-8118-CB20A10802A9}"/>
    <cellStyle name="Header1 7 71" xfId="9816" xr:uid="{C68B228B-C432-4B1D-B387-F80584F93358}"/>
    <cellStyle name="Header1 7 71 2" xfId="17722" xr:uid="{F867CA82-E4D3-4227-960B-5EA9CB033A08}"/>
    <cellStyle name="Header1 7 71 3" xfId="23638" xr:uid="{7668DF63-A84B-4F34-AB42-D9D7D5851827}"/>
    <cellStyle name="Header1 7 72" xfId="9988" xr:uid="{BB44832B-E29B-4EA9-B2E1-E391F41C3C90}"/>
    <cellStyle name="Header1 7 72 2" xfId="17894" xr:uid="{E8BDC1B4-65EF-4104-ACB5-7C108F27C9D1}"/>
    <cellStyle name="Header1 7 72 3" xfId="23799" xr:uid="{4217155D-1931-4B72-AB21-1C05C71A8C68}"/>
    <cellStyle name="Header1 7 73" xfId="10023" xr:uid="{7F432F34-E161-448B-910F-DB93C2A2A398}"/>
    <cellStyle name="Header1 7 73 2" xfId="17929" xr:uid="{B25429D9-6E7A-422F-8DC2-708B04270254}"/>
    <cellStyle name="Header1 7 73 3" xfId="23834" xr:uid="{F2BC870A-5B60-497A-B51C-A08ACD193B08}"/>
    <cellStyle name="Header1 7 74" xfId="9872" xr:uid="{90DBA1A2-F1CA-422E-A08C-23289597B652}"/>
    <cellStyle name="Header1 7 74 2" xfId="17778" xr:uid="{DDEB20BB-BBC1-4D5D-B0E2-996F26085713}"/>
    <cellStyle name="Header1 7 74 3" xfId="23692" xr:uid="{E5B5AD68-06EE-4E06-BBC8-BD70211D624C}"/>
    <cellStyle name="Header1 7 75" xfId="10167" xr:uid="{9E1A1C2A-15A5-4F73-B94E-15B34A13E256}"/>
    <cellStyle name="Header1 7 76" xfId="10292" xr:uid="{A5B4A4D2-928E-47FC-9042-5F5B77CE9D0C}"/>
    <cellStyle name="Header1 7 77" xfId="10461" xr:uid="{EEF5C658-143E-4348-909D-739AEA2D33BB}"/>
    <cellStyle name="Header1 7 78" xfId="18001" xr:uid="{964EB3DF-9D5D-477B-96E4-F86BCCA418F5}"/>
    <cellStyle name="Header1 7 8" xfId="3033" xr:uid="{9718E372-6058-4434-919E-94E409724D33}"/>
    <cellStyle name="Header1 7 8 2" xfId="10939" xr:uid="{AD7D7242-F1CE-4EB1-A4B0-FDEA220802CB}"/>
    <cellStyle name="Header1 7 8 3" xfId="18299" xr:uid="{C8E8E371-9675-4E7B-872C-DEDACB5129C2}"/>
    <cellStyle name="Header1 7 9" xfId="3782" xr:uid="{46C6F724-8AAC-44A6-909F-BE49765D0D52}"/>
    <cellStyle name="Header1 7 9 2" xfId="11688" xr:uid="{3461E191-29E2-4A52-9DAF-410CC3FB2DAE}"/>
    <cellStyle name="Header1 7 9 3" xfId="18848" xr:uid="{A9DDE645-FB26-4208-ACB6-3CB5AF27F43B}"/>
    <cellStyle name="Header1 8" xfId="2521" xr:uid="{4D58CA97-E536-45E1-A90B-AEDF30173C43}"/>
    <cellStyle name="Header1 8 10" xfId="3553" xr:uid="{0B6ACA25-780E-4F64-BC4F-689E5DA9C2E9}"/>
    <cellStyle name="Header1 8 10 2" xfId="11459" xr:uid="{8D67597C-C68B-4037-9153-B31961E36832}"/>
    <cellStyle name="Header1 8 10 3" xfId="18681" xr:uid="{F90D3904-3BE7-4DE4-A017-D2F8415D9436}"/>
    <cellStyle name="Header1 8 11" xfId="3912" xr:uid="{2B12865C-299A-494A-8848-A498C4A08BBC}"/>
    <cellStyle name="Header1 8 11 2" xfId="11818" xr:uid="{CA054E8D-AEF3-4EBF-8B27-C2C630B63232}"/>
    <cellStyle name="Header1 8 11 3" xfId="18932" xr:uid="{B1C36DBE-17CF-4D6C-9832-396AB9EB2E05}"/>
    <cellStyle name="Header1 8 12" xfId="3954" xr:uid="{12BEA899-3743-4A8E-8252-A69AE369AEF4}"/>
    <cellStyle name="Header1 8 12 2" xfId="11860" xr:uid="{8576D96A-DD86-4A6E-B892-8CCA6D1497C3}"/>
    <cellStyle name="Header1 8 12 3" xfId="18971" xr:uid="{9B9DAF12-25BC-435F-91B7-551ACB7700D7}"/>
    <cellStyle name="Header1 8 13" xfId="3169" xr:uid="{EE24384D-DE0C-4631-AFAA-B2704C319326}"/>
    <cellStyle name="Header1 8 13 2" xfId="11075" xr:uid="{4FB46C1E-AC10-43DB-B36C-6CB0548C71F0}"/>
    <cellStyle name="Header1 8 13 3" xfId="18422" xr:uid="{5B8B6123-ABEB-492F-A22C-01ED999B1D88}"/>
    <cellStyle name="Header1 8 14" xfId="4017" xr:uid="{59F41C53-46CF-4E82-951A-31F216334C2A}"/>
    <cellStyle name="Header1 8 14 2" xfId="11923" xr:uid="{8A344B93-1C03-46E0-9CB5-CD835C358488}"/>
    <cellStyle name="Header1 8 14 3" xfId="19026" xr:uid="{06113F78-96C5-4748-93D4-97A06ADA5841}"/>
    <cellStyle name="Header1 8 15" xfId="4774" xr:uid="{49C77960-773C-47EC-A559-06A65B223DA9}"/>
    <cellStyle name="Header1 8 15 2" xfId="12680" xr:uid="{5BE06BBF-987B-48A0-BE21-365CC06B3C5F}"/>
    <cellStyle name="Header1 8 15 3" xfId="19619" xr:uid="{238BE3D2-AEBA-4790-9493-6CDC0BC1AF6A}"/>
    <cellStyle name="Header1 8 16" xfId="4901" xr:uid="{A773A3F6-0E10-4CE0-9D4C-9B9F14AB412A}"/>
    <cellStyle name="Header1 8 16 2" xfId="12807" xr:uid="{8D752CE1-71BD-4C97-9883-A6423E2AE91A}"/>
    <cellStyle name="Header1 8 16 3" xfId="19705" xr:uid="{7672EF17-7E37-4E45-A90F-C2453B0368B9}"/>
    <cellStyle name="Header1 8 17" xfId="4663" xr:uid="{58F06E77-D553-4FC5-B296-BD9375CE87EA}"/>
    <cellStyle name="Header1 8 17 2" xfId="12569" xr:uid="{65036E41-3EF8-4567-B656-57774FD3543E}"/>
    <cellStyle name="Header1 8 17 3" xfId="19547" xr:uid="{E1BB9855-07C4-4072-B423-6DD8AC80972F}"/>
    <cellStyle name="Header1 8 18" xfId="4470" xr:uid="{6AFED641-0630-47B4-8DC1-269B17C00C8A}"/>
    <cellStyle name="Header1 8 18 2" xfId="12376" xr:uid="{C10A75B4-30AB-4718-A49E-0346D6343E45}"/>
    <cellStyle name="Header1 8 18 3" xfId="19384" xr:uid="{4EFE4BC2-074E-4DD0-BBAC-D9EB956BAA73}"/>
    <cellStyle name="Header1 8 19" xfId="5137" xr:uid="{DC267570-2A95-4480-AEE5-E9600BA05384}"/>
    <cellStyle name="Header1 8 19 2" xfId="13043" xr:uid="{FF8E4DA6-179C-4AAF-937C-9B1B67BDC0C5}"/>
    <cellStyle name="Header1 8 19 3" xfId="19900" xr:uid="{F05FDD57-3D30-46E5-B22C-0B792CA72673}"/>
    <cellStyle name="Header1 8 2" xfId="2702" xr:uid="{0A545C82-D50D-4724-8EB2-B1D35BBDBAAE}"/>
    <cellStyle name="Header1 8 2 2" xfId="10608" xr:uid="{21C88C91-5814-4F11-908F-6BA47E395BD6}"/>
    <cellStyle name="Header1 8 2 3" xfId="18067" xr:uid="{B6EB27D4-5423-47D2-93D2-A9E293A8C4CE}"/>
    <cellStyle name="Header1 8 20" xfId="5183" xr:uid="{D0A0C4E0-374C-487F-807F-AAB7C918C610}"/>
    <cellStyle name="Header1 8 20 2" xfId="13089" xr:uid="{483A8E21-412B-48DF-A1E5-9965B73F8C4D}"/>
    <cellStyle name="Header1 8 20 3" xfId="19946" xr:uid="{F24876E5-766E-4206-9C09-A74C4780029A}"/>
    <cellStyle name="Header1 8 21" xfId="5284" xr:uid="{9F1AAEDE-25BA-4F6B-B0BF-B3776482B363}"/>
    <cellStyle name="Header1 8 21 2" xfId="13190" xr:uid="{29D64BC0-5826-492D-A559-4D26996BA6E9}"/>
    <cellStyle name="Header1 8 21 3" xfId="20020" xr:uid="{27CDFB22-DA1F-4500-9F25-ED65C54201A3}"/>
    <cellStyle name="Header1 8 22" xfId="5374" xr:uid="{7734BCEF-10DA-474D-BB2C-3EDE29D498F2}"/>
    <cellStyle name="Header1 8 22 2" xfId="13280" xr:uid="{9ABF11FA-11EF-42E2-AA51-6F070251169F}"/>
    <cellStyle name="Header1 8 22 3" xfId="20092" xr:uid="{86284D64-4E88-4A2F-948F-7BEE8AAA9163}"/>
    <cellStyle name="Header1 8 23" xfId="5212" xr:uid="{24D47AD8-E96F-4EC2-BC97-0E94ACBEEC29}"/>
    <cellStyle name="Header1 8 23 2" xfId="13118" xr:uid="{49F66B66-3D87-4783-86AD-F8AE80C2474E}"/>
    <cellStyle name="Header1 8 23 3" xfId="19961" xr:uid="{7630D779-C40E-497A-9C43-16CA79915E53}"/>
    <cellStyle name="Header1 8 24" xfId="5533" xr:uid="{A81F9BBA-1131-4D62-8446-F7D319641C8A}"/>
    <cellStyle name="Header1 8 24 2" xfId="13439" xr:uid="{2B22AFAE-DB28-42D8-B003-5D8FEF330FC4}"/>
    <cellStyle name="Header1 8 24 3" xfId="20225" xr:uid="{A34C6BB6-FED6-4E45-B98B-1FD8BF41E753}"/>
    <cellStyle name="Header1 8 25" xfId="5581" xr:uid="{F3F245F8-5385-4CEB-9681-015D7BD7F4CE}"/>
    <cellStyle name="Header1 8 25 2" xfId="13487" xr:uid="{EA5E7A88-F418-4911-BD86-EBEB9AC4D9A5}"/>
    <cellStyle name="Header1 8 25 3" xfId="20271" xr:uid="{1A5F42BC-34CC-43FB-832B-3A2275B4511B}"/>
    <cellStyle name="Header1 8 26" xfId="5067" xr:uid="{C5878C2B-CFDC-4B58-B6AF-5523C82C8A03}"/>
    <cellStyle name="Header1 8 26 2" xfId="12973" xr:uid="{0C5ACF85-4FBD-4F8E-9937-C60BECF5454E}"/>
    <cellStyle name="Header1 8 26 3" xfId="19836" xr:uid="{597E9D84-D786-4B41-AD62-17C37A1552E7}"/>
    <cellStyle name="Header1 8 27" xfId="5665" xr:uid="{530C342A-0BE3-4290-9AE7-29FA7DCB2A42}"/>
    <cellStyle name="Header1 8 27 2" xfId="13571" xr:uid="{1C83A11E-B082-4F62-B08C-DE123708135F}"/>
    <cellStyle name="Header1 8 27 3" xfId="20337" xr:uid="{36BC522D-8035-42F5-87B9-A1D407C97278}"/>
    <cellStyle name="Header1 8 28" xfId="4834" xr:uid="{9432AA5F-DB8E-412D-A97C-9CC762A56970}"/>
    <cellStyle name="Header1 8 28 2" xfId="12740" xr:uid="{9BF33368-A9D8-4811-B1FE-B9973D2EF20D}"/>
    <cellStyle name="Header1 8 28 3" xfId="19648" xr:uid="{15B6F006-2F54-45C6-B8F1-2348A093A56A}"/>
    <cellStyle name="Header1 8 29" xfId="5763" xr:uid="{BA48CADA-A67C-4E4B-8F0B-B7EC42F8060F}"/>
    <cellStyle name="Header1 8 29 2" xfId="13669" xr:uid="{CF318DA9-97DD-4910-B29A-1D91EB1E27FA}"/>
    <cellStyle name="Header1 8 29 3" xfId="20412" xr:uid="{5D9692AF-61E4-4FD3-8DCB-11AAA035CAE8}"/>
    <cellStyle name="Header1 8 3" xfId="3353" xr:uid="{0AA88341-A1E3-4EFB-A691-DAAC6450A7FA}"/>
    <cellStyle name="Header1 8 3 2" xfId="11259" xr:uid="{E7A9A0D6-1B17-4D34-A5D0-BE6973A62D53}"/>
    <cellStyle name="Header1 8 3 3" xfId="18557" xr:uid="{0CB13F29-1050-4009-AD13-E72A1FBDE58A}"/>
    <cellStyle name="Header1 8 30" xfId="5834" xr:uid="{A9B8A0B2-903C-48CC-813B-7BF2A3AF3581}"/>
    <cellStyle name="Header1 8 30 2" xfId="13740" xr:uid="{2CE9F063-1B94-45F9-A73B-B7684CFEA27C}"/>
    <cellStyle name="Header1 8 30 3" xfId="20466" xr:uid="{E6C814CE-3F11-4B4C-A454-840F77ECCF8C}"/>
    <cellStyle name="Header1 8 31" xfId="5869" xr:uid="{71A767D9-C8CC-4D4A-9300-9FAC7997DD51}"/>
    <cellStyle name="Header1 8 31 2" xfId="13775" xr:uid="{59A5E4FF-FC61-4AF7-8FCA-B95EF1BCD5C9}"/>
    <cellStyle name="Header1 8 31 3" xfId="20501" xr:uid="{B9EDAF94-DD48-46D9-9D31-7CEF6410E781}"/>
    <cellStyle name="Header1 8 32" xfId="5919" xr:uid="{6477C04B-8AEE-43CD-AA99-0DD4AE9C7C23}"/>
    <cellStyle name="Header1 8 32 2" xfId="13825" xr:uid="{E0437A81-E205-4FFF-84B0-D5D7DC1E9B20}"/>
    <cellStyle name="Header1 8 32 3" xfId="20544" xr:uid="{8430EC9D-E33C-4C35-B131-9F2124723B8B}"/>
    <cellStyle name="Header1 8 33" xfId="5623" xr:uid="{37A36B09-1AB2-4137-9B45-633AF80340FF}"/>
    <cellStyle name="Header1 8 33 2" xfId="13529" xr:uid="{F7BBF80E-3D7E-4568-ACB7-B973B3A2AF8A}"/>
    <cellStyle name="Header1 8 33 3" xfId="20302" xr:uid="{3AE0D196-C1A7-4DD1-947C-315599B21452}"/>
    <cellStyle name="Header1 8 34" xfId="6851" xr:uid="{3D6297F3-8D85-40F5-8B5C-B32423AD48B5}"/>
    <cellStyle name="Header1 8 34 2" xfId="14757" xr:uid="{7C9084CF-42E2-41AC-9140-2C78A256A16F}"/>
    <cellStyle name="Header1 8 34 3" xfId="21323" xr:uid="{6A03F671-6D89-4C59-BBDF-1BDE833D2D80}"/>
    <cellStyle name="Header1 8 35" xfId="6924" xr:uid="{8E1B5684-0471-4D91-8F1C-9DFF15ADB2FF}"/>
    <cellStyle name="Header1 8 35 2" xfId="14830" xr:uid="{AC3885F4-1189-4E6D-9D1E-BAD3584D8770}"/>
    <cellStyle name="Header1 8 35 3" xfId="21390" xr:uid="{175C79A8-7696-45B8-8ED8-E3859A4BD9BE}"/>
    <cellStyle name="Header1 8 36" xfId="6990" xr:uid="{72D74A80-082B-4371-8229-1758E55B9A9B}"/>
    <cellStyle name="Header1 8 36 2" xfId="14896" xr:uid="{E6A7DDC9-C786-4E31-B556-7B2B197F3B79}"/>
    <cellStyle name="Header1 8 36 3" xfId="21451" xr:uid="{1B207FB1-17CF-4F21-AD5C-2E7A1F68EC74}"/>
    <cellStyle name="Header1 8 37" xfId="7060" xr:uid="{08548C04-6308-4E6F-9A82-B644CED77646}"/>
    <cellStyle name="Header1 8 37 2" xfId="14966" xr:uid="{D2942FA6-1A72-4542-A9EB-667BFDFF3507}"/>
    <cellStyle name="Header1 8 37 3" xfId="21518" xr:uid="{96AED51D-9514-48BE-86EF-47DFADED33B3}"/>
    <cellStyle name="Header1 8 38" xfId="7147" xr:uid="{C8958C60-F244-4B24-8CD1-6A5DA893032A}"/>
    <cellStyle name="Header1 8 38 2" xfId="15053" xr:uid="{7B160A3C-E05F-412A-ACB1-DBE69504073E}"/>
    <cellStyle name="Header1 8 38 3" xfId="21585" xr:uid="{D094AA9A-CF56-43E6-AB6A-2B6F42CEB63D}"/>
    <cellStyle name="Header1 8 39" xfId="7220" xr:uid="{6A4EE860-2714-4391-841F-ED0238E434E8}"/>
    <cellStyle name="Header1 8 39 2" xfId="15126" xr:uid="{C1D3DF89-370E-4AC2-B8B1-A8EFECE68DE7}"/>
    <cellStyle name="Header1 8 39 3" xfId="21647" xr:uid="{FC597E6F-2CE0-4B10-B7FB-F522B49686A3}"/>
    <cellStyle name="Header1 8 4" xfId="3495" xr:uid="{50900ABC-EA68-4349-9646-64AB799285B8}"/>
    <cellStyle name="Header1 8 4 2" xfId="11401" xr:uid="{7FFAF9F1-F501-4A98-8774-A8AEDC7D17F0}"/>
    <cellStyle name="Header1 8 4 3" xfId="18642" xr:uid="{20568EF8-6838-4A55-A2FE-9F704EA1E03E}"/>
    <cellStyle name="Header1 8 40" xfId="7283" xr:uid="{03A72935-4729-4BDE-9D62-C28468598348}"/>
    <cellStyle name="Header1 8 40 2" xfId="15189" xr:uid="{BCD1FA23-CE95-499A-82EF-F80CF25C24A8}"/>
    <cellStyle name="Header1 8 40 3" xfId="21703" xr:uid="{3293ACB7-94E1-43D9-BB7F-BA41F75B260A}"/>
    <cellStyle name="Header1 8 41" xfId="7350" xr:uid="{2A047FEA-B289-4CA8-84F9-223F1EC48F94}"/>
    <cellStyle name="Header1 8 41 2" xfId="15256" xr:uid="{AEC7CF16-60F9-417A-AA4A-9BDBEA887F1F}"/>
    <cellStyle name="Header1 8 41 3" xfId="21763" xr:uid="{198273E2-E96B-4EAC-8074-063E7D25C790}"/>
    <cellStyle name="Header1 8 42" xfId="6618" xr:uid="{F61F3B72-A2F4-481B-AE9B-D4895124802C}"/>
    <cellStyle name="Header1 8 42 2" xfId="14524" xr:uid="{DAAA814E-C0B4-4004-B154-02D61A5F8EE8}"/>
    <cellStyle name="Header1 8 42 3" xfId="21176" xr:uid="{494DE8CF-6CC9-4BEF-80BB-0ACADEF50513}"/>
    <cellStyle name="Header1 8 43" xfId="7530" xr:uid="{CE38AF13-BD42-4C65-98E4-AC1B8340DD30}"/>
    <cellStyle name="Header1 8 43 2" xfId="15436" xr:uid="{2B5DB27A-9675-4628-B56C-8A2EE4530D1D}"/>
    <cellStyle name="Header1 8 43 3" xfId="21911" xr:uid="{2C5552EA-9EDA-4E10-8902-C9136441882F}"/>
    <cellStyle name="Header1 8 44" xfId="7594" xr:uid="{964DD615-48B5-4C6B-84F0-ED1FBA0DF2AB}"/>
    <cellStyle name="Header1 8 44 2" xfId="15500" xr:uid="{681837BD-812C-49F8-BF4D-6F1DD0EDE1EC}"/>
    <cellStyle name="Header1 8 44 3" xfId="21971" xr:uid="{EEE1AAA9-E22C-4284-9491-4760DFBFF03B}"/>
    <cellStyle name="Header1 8 45" xfId="7656" xr:uid="{02533851-3C81-407E-8A41-4BEA8F3134AF}"/>
    <cellStyle name="Header1 8 45 2" xfId="15562" xr:uid="{0B440853-1140-4986-A744-61F767004F32}"/>
    <cellStyle name="Header1 8 45 3" xfId="22030" xr:uid="{A50AF1FD-8302-4B04-A5BB-91DCFF307158}"/>
    <cellStyle name="Header1 8 46" xfId="7715" xr:uid="{901AAA1E-2258-4AF9-B3E2-CE563110B8A2}"/>
    <cellStyle name="Header1 8 46 2" xfId="15621" xr:uid="{1ADAC244-B932-4F38-991B-3BDF94F3A060}"/>
    <cellStyle name="Header1 8 46 3" xfId="22084" xr:uid="{5A57465D-DDA7-4073-ACDF-D2BA9C74ABE3}"/>
    <cellStyle name="Header1 8 47" xfId="6956" xr:uid="{13B7EE67-B48A-40D8-A39D-479ABD36B3B8}"/>
    <cellStyle name="Header1 8 47 2" xfId="14862" xr:uid="{D700DD1D-A745-45B0-8DB2-CF46F2316968}"/>
    <cellStyle name="Header1 8 47 3" xfId="21421" xr:uid="{9EE85338-EF60-4235-B63D-3FBC6BF28E71}"/>
    <cellStyle name="Header1 8 48" xfId="7864" xr:uid="{AE89DD27-FDC7-47B9-B901-F939D45C9668}"/>
    <cellStyle name="Header1 8 48 2" xfId="15770" xr:uid="{01922754-C7DD-4773-B3D3-61D7DA101890}"/>
    <cellStyle name="Header1 8 48 3" xfId="22220" xr:uid="{C50A7E2D-9D35-49FD-B67E-AB54DCFEDDED}"/>
    <cellStyle name="Header1 8 49" xfId="7944" xr:uid="{29EFEF2C-6FCC-42D4-804F-2FA1115E4414}"/>
    <cellStyle name="Header1 8 49 2" xfId="15850" xr:uid="{1F2BA826-D65D-4139-9AE1-44E1CB1644CA}"/>
    <cellStyle name="Header1 8 49 3" xfId="22293" xr:uid="{CCACFC1B-2484-4B7E-8EB9-DF288CABF07A}"/>
    <cellStyle name="Header1 8 5" xfId="3608" xr:uid="{D7AF1DA1-55FE-4D4D-9AD4-FB551619970D}"/>
    <cellStyle name="Header1 8 5 2" xfId="11514" xr:uid="{8C5E185A-6685-42B3-B600-F3E42580CB25}"/>
    <cellStyle name="Header1 8 5 3" xfId="18733" xr:uid="{7F693832-0EFB-43DD-BDEF-4E655FD5BC43}"/>
    <cellStyle name="Header1 8 50" xfId="7888" xr:uid="{638ACABE-166F-4B26-B8EA-EACFECA63BCB}"/>
    <cellStyle name="Header1 8 50 2" xfId="15794" xr:uid="{1DC6ACB0-61A9-4D77-9338-71E33A090288}"/>
    <cellStyle name="Header1 8 50 3" xfId="22244" xr:uid="{0398DD5F-3EDD-4FC3-9253-AF74BD1E40B2}"/>
    <cellStyle name="Header1 8 51" xfId="8109" xr:uid="{4B035C6A-C995-4F9A-854C-DC800D9CFF1D}"/>
    <cellStyle name="Header1 8 51 2" xfId="16015" xr:uid="{0C0B291E-08DB-4C29-950D-B6F89D5765B6}"/>
    <cellStyle name="Header1 8 51 3" xfId="22416" xr:uid="{184FE62C-F283-41DF-A31E-47ADA0901238}"/>
    <cellStyle name="Header1 8 52" xfId="6861" xr:uid="{D19E112E-9F77-42E0-9A2C-0FA5AC6D7C93}"/>
    <cellStyle name="Header1 8 52 2" xfId="14767" xr:uid="{5BF02967-8564-4A72-A1F0-17A4C33C12B5}"/>
    <cellStyle name="Header1 8 52 3" xfId="21332" xr:uid="{20D3D6AC-1047-41F7-94FE-965CF5325322}"/>
    <cellStyle name="Header1 8 53" xfId="8191" xr:uid="{5595901A-CDB7-4D50-A18E-5649FA308F89}"/>
    <cellStyle name="Header1 8 53 2" xfId="16097" xr:uid="{608B1D92-3348-4BB9-8BBB-279291E48478}"/>
    <cellStyle name="Header1 8 53 3" xfId="22486" xr:uid="{655A6D7B-5641-47AA-926C-8D48A93720C7}"/>
    <cellStyle name="Header1 8 54" xfId="8046" xr:uid="{E922C751-9B07-48A2-9254-E949F12E02AB}"/>
    <cellStyle name="Header1 8 54 2" xfId="15952" xr:uid="{D82200A0-A3B2-4E04-B062-A2C7CC1A3AAE}"/>
    <cellStyle name="Header1 8 54 3" xfId="22355" xr:uid="{DED5A4CD-0CDE-44B8-9005-DD8F6181A483}"/>
    <cellStyle name="Header1 8 55" xfId="8280" xr:uid="{0930A71A-592F-402A-9DBC-EF315E6B9ADD}"/>
    <cellStyle name="Header1 8 55 2" xfId="16186" xr:uid="{C44AD162-D780-44EC-B748-420B69AECF3E}"/>
    <cellStyle name="Header1 8 55 3" xfId="22555" xr:uid="{E2C725A7-B015-42E2-A63D-E75055C9ED05}"/>
    <cellStyle name="Header1 8 56" xfId="7751" xr:uid="{2C44AC0C-0C21-4FD4-B8C7-9D9D74157BC3}"/>
    <cellStyle name="Header1 8 56 2" xfId="15657" xr:uid="{A18D440E-4F2D-4659-B01D-538DEDD2EED7}"/>
    <cellStyle name="Header1 8 56 3" xfId="22116" xr:uid="{F558C32B-2B5C-4C5F-8D77-2056F0C00AB7}"/>
    <cellStyle name="Header1 8 57" xfId="8137" xr:uid="{DBF34ADD-2328-4199-A6CB-993685998E62}"/>
    <cellStyle name="Header1 8 57 2" xfId="16043" xr:uid="{0644B70E-1552-4C0A-9532-D0CFD9B00320}"/>
    <cellStyle name="Header1 8 57 3" xfId="22444" xr:uid="{0DDAC341-4964-4F3C-8060-3F4AEBE09FD4}"/>
    <cellStyle name="Header1 8 58" xfId="8370" xr:uid="{9AC6AB5B-D100-4221-95D0-FCD3DE65BB7F}"/>
    <cellStyle name="Header1 8 58 2" xfId="16276" xr:uid="{7E51E75B-85AC-49FA-9FEC-4B30432C12DA}"/>
    <cellStyle name="Header1 8 58 3" xfId="22639" xr:uid="{78EF707A-A53D-47F0-A9E9-4DA95FAF91BE}"/>
    <cellStyle name="Header1 8 59" xfId="8408" xr:uid="{CBFD2957-0125-4FF2-9BF4-6C60E0AC7B52}"/>
    <cellStyle name="Header1 8 59 2" xfId="16314" xr:uid="{4E57D9BD-EEE4-47DC-8E11-0AD05D15F87A}"/>
    <cellStyle name="Header1 8 59 3" xfId="22677" xr:uid="{7BB4996B-EFCF-4A8F-AAA4-6B741B29A16C}"/>
    <cellStyle name="Header1 8 6" xfId="3420" xr:uid="{CFE08F85-8569-4FF1-8E16-9F802D9FA3A3}"/>
    <cellStyle name="Header1 8 6 2" xfId="11326" xr:uid="{070C9CEB-9D87-444E-8D29-D334796A0FE9}"/>
    <cellStyle name="Header1 8 6 3" xfId="18585" xr:uid="{2D1B3D73-31BA-4818-BD22-9690EDE04AEE}"/>
    <cellStyle name="Header1 8 60" xfId="8437" xr:uid="{F005CA0C-41A3-4AD6-9D52-4E55ECA68327}"/>
    <cellStyle name="Header1 8 60 2" xfId="16343" xr:uid="{97516169-CB51-428D-A9BF-FDD3AAF50515}"/>
    <cellStyle name="Header1 8 60 3" xfId="22706" xr:uid="{ED51F347-AD8F-427A-88F2-46FE52396D20}"/>
    <cellStyle name="Header1 8 61" xfId="8734" xr:uid="{953F7F17-D812-452C-BC2F-20B88E45486F}"/>
    <cellStyle name="Header1 8 61 2" xfId="16640" xr:uid="{33379D9E-853B-414B-91B2-FA8E1A417ED2}"/>
    <cellStyle name="Header1 8 61 3" xfId="22832" xr:uid="{6A9E2085-F09A-4226-A98A-9A642E5FE39C}"/>
    <cellStyle name="Header1 8 62" xfId="8818" xr:uid="{D3D3BF7C-DE18-4D40-BDF3-4DB24606F248}"/>
    <cellStyle name="Header1 8 62 2" xfId="16724" xr:uid="{631CC9B3-7C3A-4CA0-946D-417F4EF29C14}"/>
    <cellStyle name="Header1 8 62 3" xfId="22889" xr:uid="{041F0BB0-2CC5-45FE-9BC3-B89E1CB27EDD}"/>
    <cellStyle name="Header1 8 63" xfId="8902" xr:uid="{CB3D3A06-56EC-4044-8E63-F8BA76DFA6F0}"/>
    <cellStyle name="Header1 8 63 2" xfId="16808" xr:uid="{7E2A867B-818E-434C-8BA4-A61B27673F0E}"/>
    <cellStyle name="Header1 8 63 3" xfId="22946" xr:uid="{A997D7AA-5982-4B5F-B939-5E4696F10DDE}"/>
    <cellStyle name="Header1 8 64" xfId="9584" xr:uid="{B891D419-96C0-44D7-A40F-9EA9C7C96C7A}"/>
    <cellStyle name="Header1 8 64 2" xfId="17490" xr:uid="{4DDB30B0-BFD7-4FA6-8D82-AF4DBE2234DA}"/>
    <cellStyle name="Header1 8 64 3" xfId="23463" xr:uid="{1A3E9D10-A910-46DF-AC9C-52ED273DB15D}"/>
    <cellStyle name="Header1 8 65" xfId="9680" xr:uid="{3CE6ABB1-3642-479A-B371-A32287A5F973}"/>
    <cellStyle name="Header1 8 65 2" xfId="17586" xr:uid="{C6C0D5A6-4D5D-4778-84F7-0DF79036DE50}"/>
    <cellStyle name="Header1 8 65 3" xfId="23539" xr:uid="{403FB63A-9B5B-4A00-A180-C93737F820A9}"/>
    <cellStyle name="Header1 8 66" xfId="9156" xr:uid="{9DD942DC-2A7B-43C3-AD4D-BB852B96AE3B}"/>
    <cellStyle name="Header1 8 66 2" xfId="17062" xr:uid="{3D0ECACA-5CFF-4F43-B431-37E07AAA14EB}"/>
    <cellStyle name="Header1 8 66 3" xfId="23147" xr:uid="{1714B27D-F26A-4198-9CBA-E13DD47065A6}"/>
    <cellStyle name="Header1 8 67" xfId="9458" xr:uid="{9A5CA352-9FC8-4023-A2F5-CCE56AD8CBDD}"/>
    <cellStyle name="Header1 8 67 2" xfId="17364" xr:uid="{0EDF819C-FBC9-4BD2-BFA9-950B2B485626}"/>
    <cellStyle name="Header1 8 67 3" xfId="23408" xr:uid="{6DB024A9-3879-43F4-B360-C38AE01E2037}"/>
    <cellStyle name="Header1 8 68" xfId="9851" xr:uid="{26271494-4C69-41E9-B691-446460ACA04D}"/>
    <cellStyle name="Header1 8 68 2" xfId="17757" xr:uid="{167B4E7D-0779-4F5E-A69A-DAB75093978D}"/>
    <cellStyle name="Header1 8 68 3" xfId="23672" xr:uid="{E7B237D0-3961-4ADE-8AFF-D00E1B5E219C}"/>
    <cellStyle name="Header1 8 69" xfId="9891" xr:uid="{DBEC9254-926A-41F1-86B3-E7187B73DE5E}"/>
    <cellStyle name="Header1 8 69 2" xfId="17797" xr:uid="{69298EEF-6E04-43A2-8BE1-D95DAA59305B}"/>
    <cellStyle name="Header1 8 69 3" xfId="23711" xr:uid="{3889A261-6DC7-4E82-BC2F-8F5801416459}"/>
    <cellStyle name="Header1 8 7" xfId="3733" xr:uid="{9F1D2CD6-B766-4592-95AE-62D0A17FE624}"/>
    <cellStyle name="Header1 8 7 2" xfId="11639" xr:uid="{07A5B5D3-65B1-472D-A963-306504B9C39E}"/>
    <cellStyle name="Header1 8 7 3" xfId="18818" xr:uid="{18B199B3-CA4B-4ABD-A0B7-1FCAB9029EB9}"/>
    <cellStyle name="Header1 8 70" xfId="9415" xr:uid="{49524F66-47F8-4C4A-BF7C-1363570AB46B}"/>
    <cellStyle name="Header1 8 70 2" xfId="17321" xr:uid="{1B829FCE-DCA4-48C4-8D53-02F8A92E1BE3}"/>
    <cellStyle name="Header1 8 70 3" xfId="23373" xr:uid="{C17094FF-E43A-4EED-AD21-3292C59E7F0E}"/>
    <cellStyle name="Header1 8 71" xfId="9712" xr:uid="{006DF775-B0DF-4D03-BAEC-CD9BE7D75BF5}"/>
    <cellStyle name="Header1 8 71 2" xfId="17618" xr:uid="{5271F49A-F510-4681-AFF7-8C0D7C8D02E3}"/>
    <cellStyle name="Header1 8 71 3" xfId="23567" xr:uid="{7EE1A48F-3270-483A-8635-819A4F68860F}"/>
    <cellStyle name="Header1 8 72" xfId="9978" xr:uid="{E1271ED4-73B0-43D3-A844-3AC574FB85FC}"/>
    <cellStyle name="Header1 8 72 2" xfId="17884" xr:uid="{4135CE05-89F6-4461-91DD-91BE05FF744C}"/>
    <cellStyle name="Header1 8 72 3" xfId="23789" xr:uid="{033DE4D3-ADEC-4256-AF43-E6892099D6BA}"/>
    <cellStyle name="Header1 8 73" xfId="10013" xr:uid="{8C4064FB-236A-41D3-B0FF-44071E44A21B}"/>
    <cellStyle name="Header1 8 73 2" xfId="17919" xr:uid="{73E54EB8-E071-43EF-818B-0FBEBD91D1F6}"/>
    <cellStyle name="Header1 8 73 3" xfId="23824" xr:uid="{DC6AC5D4-ED5F-453E-B89D-374ACE69F8A9}"/>
    <cellStyle name="Header1 8 74" xfId="9721" xr:uid="{B4D7A891-F5F2-48AB-AA25-DBF0DC1578EF}"/>
    <cellStyle name="Header1 8 74 2" xfId="17627" xr:uid="{4C8547E8-6971-4570-9EC6-F23A60103C59}"/>
    <cellStyle name="Header1 8 74 3" xfId="23576" xr:uid="{18A272D7-3A96-47B5-812D-E813D856E88E}"/>
    <cellStyle name="Header1 8 75" xfId="10147" xr:uid="{70BAA85E-E8D7-4E6F-93AF-1254FB36DC26}"/>
    <cellStyle name="Header1 8 76" xfId="10272" xr:uid="{66153233-0AB9-45E7-925B-AE71A900A871}"/>
    <cellStyle name="Header1 8 77" xfId="10442" xr:uid="{C21DA0EB-17EE-4B49-8EEB-7CEA6F26FF4B}"/>
    <cellStyle name="Header1 8 78" xfId="17991" xr:uid="{819F81D3-3431-4C37-8724-0102D7F64F44}"/>
    <cellStyle name="Header1 8 8" xfId="3219" xr:uid="{71F9F622-751A-4ED9-9FEB-C40B159F959C}"/>
    <cellStyle name="Header1 8 8 2" xfId="11125" xr:uid="{F395D660-BA04-4012-9C34-1A8DB952231A}"/>
    <cellStyle name="Header1 8 8 3" xfId="18464" xr:uid="{7EEA5039-A7C4-4120-8989-59AC27E93A74}"/>
    <cellStyle name="Header1 8 9" xfId="3532" xr:uid="{AF3BE094-85B3-4447-B563-1C50506E72BF}"/>
    <cellStyle name="Header1 8 9 2" xfId="11438" xr:uid="{D396B727-DC48-416F-A04B-9E383601A990}"/>
    <cellStyle name="Header1 8 9 3" xfId="18661" xr:uid="{9CB7A17A-053E-4B4F-852F-16F0B92B9C7C}"/>
    <cellStyle name="Header1 9" xfId="2473" xr:uid="{F249D34D-A52B-4354-8029-55A41908CED8}"/>
    <cellStyle name="Header1 9 10" xfId="2856" xr:uid="{177917E1-B99B-4E46-909B-CD432989FBED}"/>
    <cellStyle name="Header1 9 10 2" xfId="10762" xr:uid="{82CE3C36-82DE-4BD0-A373-99CDBFE01660}"/>
    <cellStyle name="Header1 9 10 3" xfId="18154" xr:uid="{FB96D1C6-2B22-4966-BB18-FE5AE75C2F0F}"/>
    <cellStyle name="Header1 9 11" xfId="3678" xr:uid="{0125C1C2-1615-43F6-8AF2-DF887494EB6B}"/>
    <cellStyle name="Header1 9 11 2" xfId="11584" xr:uid="{127FF386-2B92-4D3E-8957-6D5CCC3509D0}"/>
    <cellStyle name="Header1 9 11 3" xfId="18773" xr:uid="{455F0EB0-B160-4505-B80C-C72284DDB6D0}"/>
    <cellStyle name="Header1 9 12" xfId="3884" xr:uid="{215F085D-12CD-4782-9C43-FD950F11E31B}"/>
    <cellStyle name="Header1 9 12 2" xfId="11790" xr:uid="{67FB1A82-1E6B-4DB4-AD45-41843ED5A64C}"/>
    <cellStyle name="Header1 9 12 3" xfId="18904" xr:uid="{682940DB-B4B7-44DE-A842-0EF7B271B680}"/>
    <cellStyle name="Header1 9 13" xfId="2751" xr:uid="{0F5DC521-8D0C-4400-9428-7E17D7759E59}"/>
    <cellStyle name="Header1 9 13 2" xfId="10657" xr:uid="{DCC03210-EB3B-4EAD-ABDF-085CDD4DBDAE}"/>
    <cellStyle name="Header1 9 13 3" xfId="18078" xr:uid="{B288D1F7-E81D-46CB-828D-087AAC807C0F}"/>
    <cellStyle name="Header1 9 14" xfId="3971" xr:uid="{11E4AFF2-48FE-4416-9E3F-C5F98E891246}"/>
    <cellStyle name="Header1 9 14 2" xfId="11877" xr:uid="{2CED3535-7CFA-498A-969E-EDBFA2210A5D}"/>
    <cellStyle name="Header1 9 14 3" xfId="18987" xr:uid="{E4503AD9-D255-404B-84A9-1A33A68B491B}"/>
    <cellStyle name="Header1 9 15" xfId="4726" xr:uid="{00091D5D-E620-4ED3-BDA3-5526850244E6}"/>
    <cellStyle name="Header1 9 15 2" xfId="12632" xr:uid="{D4737BA0-76F3-4CEE-B383-7DF466B45617}"/>
    <cellStyle name="Header1 9 15 3" xfId="19576" xr:uid="{ABC23B66-8926-461B-B154-A935D024871D}"/>
    <cellStyle name="Header1 9 16" xfId="4853" xr:uid="{1414E900-EED9-426B-AA02-4610214AF10C}"/>
    <cellStyle name="Header1 9 16 2" xfId="12759" xr:uid="{E3E04BB4-577D-478F-81F3-A8AF7560F4CA}"/>
    <cellStyle name="Header1 9 16 3" xfId="19665" xr:uid="{0B3B4F20-A9F7-484B-A87B-A67A1366AC90}"/>
    <cellStyle name="Header1 9 17" xfId="4509" xr:uid="{A9976B6D-4D19-4655-BFCF-BD84F736F7FF}"/>
    <cellStyle name="Header1 9 17 2" xfId="12415" xr:uid="{CD0C7B50-6932-4C9A-AD66-3C08D611A0F1}"/>
    <cellStyle name="Header1 9 17 3" xfId="19415" xr:uid="{A28CB005-6B79-421C-84C0-815372459323}"/>
    <cellStyle name="Header1 9 18" xfId="4342" xr:uid="{C587B2C6-E415-4557-832D-37397BF30341}"/>
    <cellStyle name="Header1 9 18 2" xfId="12248" xr:uid="{A040B380-4BC3-4849-AF17-C76AB1A55EFF}"/>
    <cellStyle name="Header1 9 18 3" xfId="19290" xr:uid="{96025D08-357C-4295-A5FB-8ED4D85A3015}"/>
    <cellStyle name="Header1 9 19" xfId="4999" xr:uid="{821C115B-49FD-449E-912E-C37D07D6D350}"/>
    <cellStyle name="Header1 9 19 2" xfId="12905" xr:uid="{A65F945D-4C57-49EA-8508-5E7633461B34}"/>
    <cellStyle name="Header1 9 19 3" xfId="19778" xr:uid="{0D7D26E0-C11B-40FE-8C4F-571004A63323}"/>
    <cellStyle name="Header1 9 2" xfId="2657" xr:uid="{75ECEDF1-0A03-49C3-BACC-F85AB907E244}"/>
    <cellStyle name="Header1 9 2 2" xfId="10563" xr:uid="{3D440C8B-1354-4271-9CAF-06B9A78EBE10}"/>
    <cellStyle name="Header1 9 2 3" xfId="18030" xr:uid="{9B912F41-F7AC-4B8F-A67A-912C5D8CAA9A}"/>
    <cellStyle name="Header1 9 20" xfId="5042" xr:uid="{AEEC9CE1-EB2C-42E7-BEB1-0BDA1567CB68}"/>
    <cellStyle name="Header1 9 20 2" xfId="12948" xr:uid="{A7BAB8C2-3D31-4786-89F3-3E1C06BDBC93}"/>
    <cellStyle name="Header1 9 20 3" xfId="19813" xr:uid="{3B45D2B1-1552-4A7A-8776-6C82732D3427}"/>
    <cellStyle name="Header1 9 21" xfId="5236" xr:uid="{48CC09D1-1A0A-4273-B759-5E5214D8D661}"/>
    <cellStyle name="Header1 9 21 2" xfId="13142" xr:uid="{F1574143-C41E-487F-9273-E0DD16873B5E}"/>
    <cellStyle name="Header1 9 21 3" xfId="19980" xr:uid="{6331A79F-6A32-4E92-AB2F-8E4910E0E6F8}"/>
    <cellStyle name="Header1 9 22" xfId="5329" xr:uid="{8277F12C-0C7E-4E51-9E78-FFD2A112FF8D}"/>
    <cellStyle name="Header1 9 22 2" xfId="13235" xr:uid="{EB658C4A-2615-4EF8-AEAE-3954490E7352}"/>
    <cellStyle name="Header1 9 22 3" xfId="20048" xr:uid="{347775AF-2616-4A1B-9942-46CB4CC83D26}"/>
    <cellStyle name="Header1 9 23" xfId="4447" xr:uid="{33005E14-09BE-4C04-8AA2-431344783610}"/>
    <cellStyle name="Header1 9 23 2" xfId="12353" xr:uid="{88E08772-E16E-45C2-AF6E-CD65E8F06778}"/>
    <cellStyle name="Header1 9 23 3" xfId="19367" xr:uid="{6CC12DDB-63AB-4B64-B578-5FE2DEC7801B}"/>
    <cellStyle name="Header1 9 24" xfId="4965" xr:uid="{E1AB6BB0-38E8-433A-AABE-86E8D935A7D0}"/>
    <cellStyle name="Header1 9 24 2" xfId="12871" xr:uid="{BDE2D78A-14E5-4F1D-932D-D0820EE4352A}"/>
    <cellStyle name="Header1 9 24 3" xfId="19746" xr:uid="{256D7318-D585-43C3-96F9-FCB6A417D02A}"/>
    <cellStyle name="Header1 9 25" xfId="5307" xr:uid="{21EE00C9-FD18-44D8-9D88-55B480DEE51B}"/>
    <cellStyle name="Header1 9 25 2" xfId="13213" xr:uid="{B50CFF2E-890D-4EB5-AC88-E414D714AFA8}"/>
    <cellStyle name="Header1 9 25 3" xfId="20033" xr:uid="{986CAFCC-D257-4976-AEF5-A6797B6E3512}"/>
    <cellStyle name="Header1 9 26" xfId="4232" xr:uid="{BAFCCB1B-E30E-49C8-809F-66A9F08B777D}"/>
    <cellStyle name="Header1 9 26 2" xfId="12138" xr:uid="{A5606C8F-4715-4203-A134-31AD43C8DB65}"/>
    <cellStyle name="Header1 9 26 3" xfId="19191" xr:uid="{79C8266E-D58D-4580-8A20-CF5711B4CEA8}"/>
    <cellStyle name="Header1 9 27" xfId="5471" xr:uid="{5C5547EB-018F-495C-AB8B-1D9D2439C465}"/>
    <cellStyle name="Header1 9 27 2" xfId="13377" xr:uid="{74E28E9C-0876-492F-B7E4-FD957FF789E6}"/>
    <cellStyle name="Header1 9 27 3" xfId="20167" xr:uid="{13E83B82-361B-468B-B365-628371F974BB}"/>
    <cellStyle name="Header1 9 28" xfId="4136" xr:uid="{CD1A95E0-8292-4655-B039-A36DAEAADDF2}"/>
    <cellStyle name="Header1 9 28 2" xfId="12042" xr:uid="{5FD88025-0449-4401-81A7-90BD61A60A16}"/>
    <cellStyle name="Header1 9 28 3" xfId="19109" xr:uid="{E2A04ED8-80CF-4B44-BBEF-08769349E99D}"/>
    <cellStyle name="Header1 9 29" xfId="5556" xr:uid="{9D98D7CB-1E52-408B-B877-A90780069B94}"/>
    <cellStyle name="Header1 9 29 2" xfId="13462" xr:uid="{F9D71FA6-F9C5-439C-B86C-0ECDD8A0525E}"/>
    <cellStyle name="Header1 9 29 3" xfId="20246" xr:uid="{AE1E6FC1-9C9A-4281-A703-9431A7D13585}"/>
    <cellStyle name="Header1 9 3" xfId="3305" xr:uid="{AEB4229C-9563-4BAA-98CE-539FD015067F}"/>
    <cellStyle name="Header1 9 3 2" xfId="11211" xr:uid="{915DDC59-BC33-4557-9E66-9A980ED831F1}"/>
    <cellStyle name="Header1 9 3 3" xfId="18515" xr:uid="{4E81A879-76FC-4530-8AD8-30E2BD0FC4B7}"/>
    <cellStyle name="Header1 9 30" xfId="5727" xr:uid="{465A2F15-D57F-4EA8-B824-45CC87E8812F}"/>
    <cellStyle name="Header1 9 30 2" xfId="13633" xr:uid="{91A10D57-9351-4D33-A69B-F3DDB85611E2}"/>
    <cellStyle name="Header1 9 30 3" xfId="20383" xr:uid="{AA00CDA9-BB65-4430-B4EF-0527FDB21972}"/>
    <cellStyle name="Header1 9 31" xfId="5505" xr:uid="{5D0765FD-F95E-4AF0-9C80-C99F81FA474E}"/>
    <cellStyle name="Header1 9 31 2" xfId="13411" xr:uid="{E9ABDDC6-6EEB-486F-B754-7F9571AC175E}"/>
    <cellStyle name="Header1 9 31 3" xfId="20197" xr:uid="{1552706B-62BB-4A20-BBB7-D8540B5CFB02}"/>
    <cellStyle name="Header1 9 32" xfId="5792" xr:uid="{C536EC92-D70B-4ED3-A867-52876ACAE405}"/>
    <cellStyle name="Header1 9 32 2" xfId="13698" xr:uid="{8B5A623D-A574-4F4E-B8F9-D079473896A6}"/>
    <cellStyle name="Header1 9 32 3" xfId="20426" xr:uid="{403A7F7D-B588-4C3B-AD0A-81BE52ED8329}"/>
    <cellStyle name="Header1 9 33" xfId="4164" xr:uid="{58591CA1-ED17-49F4-B3D2-7033CFDB082A}"/>
    <cellStyle name="Header1 9 33 2" xfId="12070" xr:uid="{407D9042-AD0D-4221-959E-0C5C29F81D6F}"/>
    <cellStyle name="Header1 9 33 3" xfId="19135" xr:uid="{0704888F-5D6F-41F8-98A8-9E1AF0D0D0A7}"/>
    <cellStyle name="Header1 9 34" xfId="5970" xr:uid="{472CC61B-C75E-420D-B951-CF1CF76D94C6}"/>
    <cellStyle name="Header1 9 34 2" xfId="13876" xr:uid="{1F1557D7-D7E6-4A0C-B45F-215DDB3D1024}"/>
    <cellStyle name="Header1 9 34 3" xfId="20579" xr:uid="{33DB2610-E39D-4B9B-BE74-0BFF708619BF}"/>
    <cellStyle name="Header1 9 35" xfId="6420" xr:uid="{B87DDC50-DF8C-403E-957A-0D1E95B7E7A6}"/>
    <cellStyle name="Header1 9 35 2" xfId="14326" xr:uid="{E786FE2C-FC3F-4CFD-86DF-7E7AF5179158}"/>
    <cellStyle name="Header1 9 35 3" xfId="20993" xr:uid="{9B8FD0AC-C0C7-4F27-8067-66EEA678F7F3}"/>
    <cellStyle name="Header1 9 36" xfId="6748" xr:uid="{06BE909C-1733-41E3-8C28-CDCB6B31338D}"/>
    <cellStyle name="Header1 9 36 2" xfId="14654" xr:uid="{A5C25325-15B4-48FB-A0F6-AAFAB05246DD}"/>
    <cellStyle name="Header1 9 36 3" xfId="21248" xr:uid="{6A7D7A4B-BD66-4724-BD5C-A0EBBE42E84B}"/>
    <cellStyle name="Header1 9 37" xfId="6783" xr:uid="{31C8E090-42FC-4B7E-BD4B-C95D290141D7}"/>
    <cellStyle name="Header1 9 37 2" xfId="14689" xr:uid="{765CD54C-157D-44BD-A838-4A37FCB5E9A2}"/>
    <cellStyle name="Header1 9 37 3" xfId="21280" xr:uid="{1079DE23-BA6C-4F1A-B151-04E6432183E5}"/>
    <cellStyle name="Header1 9 38" xfId="6649" xr:uid="{48F1E7ED-6029-45DA-953A-CA777C2B7E55}"/>
    <cellStyle name="Header1 9 38 2" xfId="14555" xr:uid="{6F2C518B-0704-44B2-8DED-869FCA3B90E5}"/>
    <cellStyle name="Header1 9 38 3" xfId="21200" xr:uid="{FB8F307A-10D0-49B8-99E8-D4BFB753AC9D}"/>
    <cellStyle name="Header1 9 39" xfId="6952" xr:uid="{6E39E5A6-4919-4ACD-8636-50FDCED839D1}"/>
    <cellStyle name="Header1 9 39 2" xfId="14858" xr:uid="{D3A98F11-7382-4BAF-BCF2-DF3515003FB1}"/>
    <cellStyle name="Header1 9 39 3" xfId="21417" xr:uid="{C7205F7C-280D-4CB6-A619-2A9D570FF864}"/>
    <cellStyle name="Header1 9 4" xfId="3447" xr:uid="{D1B49AAA-012C-40D0-B396-A2939AD1B6E2}"/>
    <cellStyle name="Header1 9 4 2" xfId="11353" xr:uid="{D04DFB83-0FF8-4D44-80D7-74E1BD0EE4AA}"/>
    <cellStyle name="Header1 9 4 3" xfId="18602" xr:uid="{FFFD7721-B736-460C-90FB-2AB058D8C084}"/>
    <cellStyle name="Header1 9 40" xfId="6931" xr:uid="{49D9FD66-F86E-4FA6-BD90-3ED05B971A0F}"/>
    <cellStyle name="Header1 9 40 2" xfId="14837" xr:uid="{18F11CCF-7118-4D6D-9968-C4E77E92C02C}"/>
    <cellStyle name="Header1 9 40 3" xfId="21397" xr:uid="{543616B9-1D68-495E-ADC1-17A73A486AF1}"/>
    <cellStyle name="Header1 9 41" xfId="7062" xr:uid="{84E683A2-9E18-4770-91B0-F3993184C880}"/>
    <cellStyle name="Header1 9 41 2" xfId="14968" xr:uid="{2EAEB25B-93B1-4D1F-9BBB-625995A51768}"/>
    <cellStyle name="Header1 9 41 3" xfId="21520" xr:uid="{00A749A6-592C-4BCA-883D-A7B4F1C6640E}"/>
    <cellStyle name="Header1 9 42" xfId="6101" xr:uid="{2057B47D-2F5F-43F4-A8EB-E1BBCC74E641}"/>
    <cellStyle name="Header1 9 42 2" xfId="14007" xr:uid="{778D72AE-287F-4A89-9CAA-C9349FA3CABB}"/>
    <cellStyle name="Header1 9 42 3" xfId="20704" xr:uid="{073F58D4-816E-4B83-9166-0440C37EC840}"/>
    <cellStyle name="Header1 9 43" xfId="7393" xr:uid="{832C6604-F3F7-48AD-A6C1-AEFD77FA8B40}"/>
    <cellStyle name="Header1 9 43 2" xfId="15299" xr:uid="{993D5F9E-6258-4B7A-BD25-54394FBD97EC}"/>
    <cellStyle name="Header1 9 43 3" xfId="21788" xr:uid="{16CA36C8-C59C-4F72-A895-EAEA15B9E816}"/>
    <cellStyle name="Header1 9 44" xfId="7403" xr:uid="{F8E42451-6FC0-4ABC-82A0-6751972D0BA3}"/>
    <cellStyle name="Header1 9 44 2" xfId="15309" xr:uid="{143D3AA0-B381-4E80-A6B1-57A14F9423B0}"/>
    <cellStyle name="Header1 9 44 3" xfId="21797" xr:uid="{843E384B-4E40-4483-8AB0-0A92D34C2108}"/>
    <cellStyle name="Header1 9 45" xfId="7102" xr:uid="{E0B17ABF-0088-4AF3-BAD7-D473D93F9490}"/>
    <cellStyle name="Header1 9 45 2" xfId="15008" xr:uid="{367D99FB-3143-42F4-B97A-6C67CC5F5E3C}"/>
    <cellStyle name="Header1 9 45 3" xfId="21547" xr:uid="{13D9F478-DEF6-4D1F-9773-317B9AFB06D7}"/>
    <cellStyle name="Header1 9 46" xfId="7453" xr:uid="{077FC1BD-3A46-4CA0-8C37-5C229B249590}"/>
    <cellStyle name="Header1 9 46 2" xfId="15359" xr:uid="{C3D3B609-B976-42A0-A578-00C347D8A1C4}"/>
    <cellStyle name="Header1 9 46 3" xfId="21838" xr:uid="{C6C12C9A-100F-49C6-B102-FED6E2FC50BD}"/>
    <cellStyle name="Header1 9 47" xfId="6127" xr:uid="{95CAB3F2-F7E7-4E60-BC55-E7EB8A1CB286}"/>
    <cellStyle name="Header1 9 47 2" xfId="14033" xr:uid="{FC5BB77A-6E34-4C21-B9C3-D741E9C0E846}"/>
    <cellStyle name="Header1 9 47 3" xfId="20726" xr:uid="{F2D7C13B-8FF9-4EA0-9FE5-B4B7A54A0F18}"/>
    <cellStyle name="Header1 9 48" xfId="7819" xr:uid="{E98ED7D0-753E-4BC5-BA70-B65BC260BB79}"/>
    <cellStyle name="Header1 9 48 2" xfId="15725" xr:uid="{08D7EC8C-4EBF-418F-81C5-C7E09C1CAB23}"/>
    <cellStyle name="Header1 9 48 3" xfId="22175" xr:uid="{6E8D7289-95C6-4FE2-BA60-68E2068486E8}"/>
    <cellStyle name="Header1 9 49" xfId="7791" xr:uid="{88FEE650-A3CC-4968-AD38-B887CE367866}"/>
    <cellStyle name="Header1 9 49 2" xfId="15697" xr:uid="{F699D97D-8A66-42EC-B9B2-A815FD18BD77}"/>
    <cellStyle name="Header1 9 49 3" xfId="22151" xr:uid="{9E7F1E0B-0F18-4850-A484-3757D042C5AD}"/>
    <cellStyle name="Header1 9 5" xfId="3564" xr:uid="{C297B6AF-C85A-4D04-9632-A0D1C971D8F3}"/>
    <cellStyle name="Header1 9 5 2" xfId="11470" xr:uid="{7A8CC220-BF11-4CEB-848F-7708FDE39CB3}"/>
    <cellStyle name="Header1 9 5 3" xfId="18690" xr:uid="{13AC12A4-58DC-47F6-8F67-6D891F3BC6B6}"/>
    <cellStyle name="Header1 9 50" xfId="7257" xr:uid="{1F7C62BD-93D5-453F-AB97-B8EEA77663EE}"/>
    <cellStyle name="Header1 9 50 2" xfId="15163" xr:uid="{9387884A-A376-4E48-B1D1-95AB4F10ED83}"/>
    <cellStyle name="Header1 9 50 3" xfId="21677" xr:uid="{380588FE-918A-46B4-9268-4203098F41BB}"/>
    <cellStyle name="Header1 9 51" xfId="7983" xr:uid="{01459C2B-94B4-4C9B-83BC-48FD4E148187}"/>
    <cellStyle name="Header1 9 51 2" xfId="15889" xr:uid="{69070A41-53F7-496E-812E-56746565AE8A}"/>
    <cellStyle name="Header1 9 51 3" xfId="22317" xr:uid="{C2F7AFBC-8172-4F34-9146-355932A5A59F}"/>
    <cellStyle name="Header1 9 52" xfId="6109" xr:uid="{70F19ED1-4ABD-40DC-9B21-A079625951B1}"/>
    <cellStyle name="Header1 9 52 2" xfId="14015" xr:uid="{A1A5EAC3-AA31-4271-8C91-A634ACD4D4E6}"/>
    <cellStyle name="Header1 9 52 3" xfId="20712" xr:uid="{8B8CF4A4-9A4D-4F0F-8506-D9AF8F951093}"/>
    <cellStyle name="Header1 9 53" xfId="8042" xr:uid="{06B35AE8-AAAE-4197-9346-B487D443117B}"/>
    <cellStyle name="Header1 9 53 2" xfId="15948" xr:uid="{C7C439E4-229C-4EA9-AB78-186D5B092EC9}"/>
    <cellStyle name="Header1 9 53 3" xfId="22351" xr:uid="{65C0B209-4569-47E6-9BC8-D2FDB4B1F5A6}"/>
    <cellStyle name="Header1 9 54" xfId="7441" xr:uid="{DEF38557-3D0F-45D2-A83D-32520734BD02}"/>
    <cellStyle name="Header1 9 54 2" xfId="15347" xr:uid="{AE63199F-A073-4947-AE8F-1F88315E50F8}"/>
    <cellStyle name="Header1 9 54 3" xfId="21828" xr:uid="{B1F95A21-61A0-449C-880A-C1C863DB3B65}"/>
    <cellStyle name="Header1 9 55" xfId="7868" xr:uid="{DC83925F-6CEF-46A4-A571-A4BED503CA3F}"/>
    <cellStyle name="Header1 9 55 2" xfId="15774" xr:uid="{8B5DACF6-CA1B-40E0-AE39-F4D0132B3551}"/>
    <cellStyle name="Header1 9 55 3" xfId="22224" xr:uid="{6406F0A6-0D9E-43E3-819C-572083C88647}"/>
    <cellStyle name="Header1 9 56" xfId="6202" xr:uid="{8F2A98B7-E555-483D-AD75-DCFB76261018}"/>
    <cellStyle name="Header1 9 56 2" xfId="14108" xr:uid="{A0EB44E3-93C2-4EA1-9A38-41EF7468DAD1}"/>
    <cellStyle name="Header1 9 56 3" xfId="20791" xr:uid="{0C43D9C3-2150-4182-B550-B66E3965C60A}"/>
    <cellStyle name="Header1 9 57" xfId="6230" xr:uid="{8D86ABA6-663B-4DA9-9332-C0E06CE7848E}"/>
    <cellStyle name="Header1 9 57 2" xfId="14136" xr:uid="{215EA061-3FF8-46CA-A07C-7712ED81C32F}"/>
    <cellStyle name="Header1 9 57 3" xfId="20815" xr:uid="{E004A171-915D-45A2-8F6D-7F26A03EFC4D}"/>
    <cellStyle name="Header1 9 58" xfId="8333" xr:uid="{7582D135-3371-4F00-B74D-7E6A2B4B4E0C}"/>
    <cellStyle name="Header1 9 58 2" xfId="16239" xr:uid="{16E4501A-79D4-4341-909D-C7F805F2FEA9}"/>
    <cellStyle name="Header1 9 58 3" xfId="22602" xr:uid="{15498F59-8357-4B58-B698-8DB4DAA1F427}"/>
    <cellStyle name="Header1 9 59" xfId="8317" xr:uid="{BA193CD1-E795-4CA0-B256-EE230B0313DF}"/>
    <cellStyle name="Header1 9 59 2" xfId="16223" xr:uid="{A3F6AC51-79C2-43B0-B22E-B3C721E3DF63}"/>
    <cellStyle name="Header1 9 59 3" xfId="22587" xr:uid="{42796771-3A45-40FD-8B76-B8BC453F2926}"/>
    <cellStyle name="Header1 9 6" xfId="2810" xr:uid="{E967F706-04A9-43E6-A3ED-9622DB80BD22}"/>
    <cellStyle name="Header1 9 6 2" xfId="10716" xr:uid="{0684C17F-49B4-406A-A73B-28C26422E94E}"/>
    <cellStyle name="Header1 9 6 3" xfId="18118" xr:uid="{7AC6C0F0-C049-4437-B2C5-FB449D8C991C}"/>
    <cellStyle name="Header1 9 60" xfId="8213" xr:uid="{74561FF3-087F-4B19-AEDC-0E9B4000B504}"/>
    <cellStyle name="Header1 9 60 2" xfId="16119" xr:uid="{238D3677-F622-4CBE-8E3B-A1753A8485CB}"/>
    <cellStyle name="Header1 9 60 3" xfId="22506" xr:uid="{DCE067B7-9C80-4A4A-B3FF-BA3B6F1836EC}"/>
    <cellStyle name="Header1 9 61" xfId="8457" xr:uid="{72C9BEDB-74FF-41D3-ACA6-6533116D6B8A}"/>
    <cellStyle name="Header1 9 61 2" xfId="16363" xr:uid="{2AF90FF3-D162-412B-8955-432463BB2FFF}"/>
    <cellStyle name="Header1 9 61 3" xfId="22725" xr:uid="{DD476A61-E861-4707-A3DA-C6DF34E3A918}"/>
    <cellStyle name="Header1 9 62" xfId="8770" xr:uid="{6AE18ED4-A241-4E22-AE35-D9AA0C4D6C85}"/>
    <cellStyle name="Header1 9 62 2" xfId="16676" xr:uid="{5B3EE918-7A81-437D-9D1A-9D40A38375AA}"/>
    <cellStyle name="Header1 9 62 3" xfId="22849" xr:uid="{D036BCD2-E9B5-4FDC-A43D-CD7D1E4C27DB}"/>
    <cellStyle name="Header1 9 63" xfId="8854" xr:uid="{C270C66C-C8D0-4B48-A08C-E761EBEEE339}"/>
    <cellStyle name="Header1 9 63 2" xfId="16760" xr:uid="{5B24D8B4-1774-486A-AE72-D4FE2C55DFAC}"/>
    <cellStyle name="Header1 9 63 3" xfId="22906" xr:uid="{9B38E6C8-E201-4C86-8083-E098E47568EB}"/>
    <cellStyle name="Header1 9 64" xfId="8971" xr:uid="{AD14CFB4-2C36-4A62-A85C-52C2FBB390C4}"/>
    <cellStyle name="Header1 9 64 2" xfId="16877" xr:uid="{26117AF4-48D5-4678-89D9-6730BD1A4D75}"/>
    <cellStyle name="Header1 9 64 3" xfId="22988" xr:uid="{0F6AB716-777C-415E-8B25-2F8F7A391D9E}"/>
    <cellStyle name="Header1 9 65" xfId="9636" xr:uid="{1DEC349C-45A6-46B9-BB33-47F5029974F7}"/>
    <cellStyle name="Header1 9 65 2" xfId="17542" xr:uid="{59C5DDC3-4732-4946-A1F8-202D56F6C89A}"/>
    <cellStyle name="Header1 9 65 3" xfId="23497" xr:uid="{3E7EF411-1398-408C-BD39-AAB938827B44}"/>
    <cellStyle name="Header1 9 66" xfId="8992" xr:uid="{1A7B7459-D35D-4750-BABF-2C5F0C7DACA2}"/>
    <cellStyle name="Header1 9 66 2" xfId="16898" xr:uid="{F43331FD-6D6E-4ECC-9CF3-8FE5C5029098}"/>
    <cellStyle name="Header1 9 66 3" xfId="23006" xr:uid="{F8DACE26-23C4-40E0-A15D-F05BF3300E9E}"/>
    <cellStyle name="Header1 9 67" xfId="9095" xr:uid="{0B4C1024-A37E-4B1F-9ECA-D06C00511810}"/>
    <cellStyle name="Header1 9 67 2" xfId="17001" xr:uid="{1406645F-9004-4703-8737-D16161CE2BFA}"/>
    <cellStyle name="Header1 9 67 3" xfId="23093" xr:uid="{C1392AD9-7565-4CCC-BA8D-C061A6E264B2}"/>
    <cellStyle name="Header1 9 68" xfId="9698" xr:uid="{1847B960-9817-4AE0-96FB-4F66C57AFD14}"/>
    <cellStyle name="Header1 9 68 2" xfId="17604" xr:uid="{121A9511-E072-4ACB-9798-D4ECBB3328BB}"/>
    <cellStyle name="Header1 9 68 3" xfId="23557" xr:uid="{3C719616-4E99-4B78-8E56-D631A28785E7}"/>
    <cellStyle name="Header1 9 69" xfId="9730" xr:uid="{D2FA9B16-3383-47AB-8913-EBA191C82F31}"/>
    <cellStyle name="Header1 9 69 2" xfId="17636" xr:uid="{78CB6C0B-1AED-4F94-9E86-5E9E2E628D56}"/>
    <cellStyle name="Header1 9 69 3" xfId="23584" xr:uid="{F314F1D8-AC21-4988-B1C8-62BDEA0D67AF}"/>
    <cellStyle name="Header1 9 7" xfId="2966" xr:uid="{090C0B4C-8117-4107-B388-4637C8CE59DF}"/>
    <cellStyle name="Header1 9 7 2" xfId="10872" xr:uid="{4979855F-E9C2-4273-B878-7B184C352E73}"/>
    <cellStyle name="Header1 9 7 3" xfId="18246" xr:uid="{CFB261B8-C036-490B-8EC8-8E5A82969E9A}"/>
    <cellStyle name="Header1 9 70" xfId="9063" xr:uid="{1146DF97-60DA-49AE-8955-BE7BA2FA3BB2}"/>
    <cellStyle name="Header1 9 70 2" xfId="16969" xr:uid="{139A6933-FA71-432F-97B2-DC87621F2E1E}"/>
    <cellStyle name="Header1 9 70 3" xfId="23069" xr:uid="{C9099E3D-3EC8-4908-BEA6-A8A470B81F1C}"/>
    <cellStyle name="Header1 9 71" xfId="9192" xr:uid="{990A4D6E-01A6-4FB9-B7BC-FAA2A97D7B92}"/>
    <cellStyle name="Header1 9 71 2" xfId="17098" xr:uid="{D4B95CF4-AA2C-41A6-8CB8-DB52E5D01840}"/>
    <cellStyle name="Header1 9 71 3" xfId="23177" xr:uid="{F802A83D-BDB4-4689-A03D-6E0F5CD26A86}"/>
    <cellStyle name="Header1 9 72" xfId="9894" xr:uid="{0C58AA97-BC7C-4943-A77D-B55C58F0E21F}"/>
    <cellStyle name="Header1 9 72 2" xfId="17800" xr:uid="{027BC1D0-4D3F-4905-8392-05F2036D8625}"/>
    <cellStyle name="Header1 9 72 3" xfId="23714" xr:uid="{0C06AE4E-33F9-4F99-AA07-6CAAC4D12698}"/>
    <cellStyle name="Header1 9 73" xfId="9927" xr:uid="{7BCA90C3-E829-410C-8300-C99699DC1B86}"/>
    <cellStyle name="Header1 9 73 2" xfId="17833" xr:uid="{1D118836-024F-42D2-9EFE-13A16BFCCC49}"/>
    <cellStyle name="Header1 9 73 3" xfId="23741" xr:uid="{6209B725-AF68-4761-B181-7AAB8B8B02C4}"/>
    <cellStyle name="Header1 9 74" xfId="9125" xr:uid="{2DF71371-745B-4D11-BA2B-6CFA60EAB5C0}"/>
    <cellStyle name="Header1 9 74 2" xfId="17031" xr:uid="{4AB0CCE8-6FBF-4EFD-B1F6-2EE264F3B462}"/>
    <cellStyle name="Header1 9 74 3" xfId="23123" xr:uid="{A28D23B8-FB9F-4D93-9FA1-AD2B5F1FBD89}"/>
    <cellStyle name="Header1 9 75" xfId="10099" xr:uid="{C29FC9B7-D85E-470A-A038-7604E99F6CD0}"/>
    <cellStyle name="Header1 9 76" xfId="10224" xr:uid="{601D0FDF-7EF9-48DF-85AF-C8268FB82AEA}"/>
    <cellStyle name="Header1 9 77" xfId="10395" xr:uid="{13D9E3DF-8B83-4268-AA78-AD53938B423E}"/>
    <cellStyle name="Header1 9 78" xfId="17951" xr:uid="{2C023FFC-C315-4963-A4EB-65E45E9BFEE8}"/>
    <cellStyle name="Header1 9 8" xfId="2853" xr:uid="{A3095A22-7EFF-41B9-9646-616759DD2957}"/>
    <cellStyle name="Header1 9 8 2" xfId="10759" xr:uid="{8DDA20CE-D80A-4938-8750-EEE3EBA49313}"/>
    <cellStyle name="Header1 9 8 3" xfId="18151" xr:uid="{1EA6BF68-8526-4349-B028-E9E1DDB22477}"/>
    <cellStyle name="Header1 9 9" xfId="2816" xr:uid="{CD8A5285-E91A-409B-87EC-D5B501CAFF46}"/>
    <cellStyle name="Header1 9 9 2" xfId="10722" xr:uid="{C92891CB-416F-49EB-93F6-AF301AF0B5EB}"/>
    <cellStyle name="Header1 9 9 3" xfId="18124" xr:uid="{F4BA7402-0B02-4FC0-91F9-CEABACA1CC2C}"/>
    <cellStyle name="Header2" xfId="2189" xr:uid="{00000000-0005-0000-0000-00009E010000}"/>
    <cellStyle name="Header3" xfId="2190" xr:uid="{00000000-0005-0000-0000-00009F010000}"/>
    <cellStyle name="Header3 10" xfId="2503" xr:uid="{B51E082F-5882-4312-B223-D059D05E2F1C}"/>
    <cellStyle name="Header3 10 10" xfId="3160" xr:uid="{12521730-233B-455A-A96D-16943EDFEC7C}"/>
    <cellStyle name="Header3 10 10 2" xfId="11066" xr:uid="{83A7967F-4732-4214-80AE-BB3DB72B8B77}"/>
    <cellStyle name="Header3 10 10 3" xfId="18414" xr:uid="{AA1F6206-6A90-4CBC-85AF-5953EF55E64B}"/>
    <cellStyle name="Header3 10 11" xfId="3936" xr:uid="{C14DEFF4-D54E-4CED-B886-52D86E22659B}"/>
    <cellStyle name="Header3 10 11 2" xfId="11842" xr:uid="{9882C401-B959-45EB-800D-7272B17E8380}"/>
    <cellStyle name="Header3 10 11 3" xfId="18953" xr:uid="{6B49AB64-1EBE-40D8-AE34-D7AEE661370E}"/>
    <cellStyle name="Header3 10 12" xfId="2958" xr:uid="{06808530-90C9-424B-A8D5-D5545397321A}"/>
    <cellStyle name="Header3 10 12 2" xfId="10864" xr:uid="{E096D46E-B84A-42C2-89EC-2F6C054EE6C0}"/>
    <cellStyle name="Header3 10 12 3" xfId="18240" xr:uid="{7CC305FB-BEE9-434D-91C6-612D449BC2CD}"/>
    <cellStyle name="Header3 10 13" xfId="3999" xr:uid="{1BC86007-7688-4C80-A773-D7FD1571E857}"/>
    <cellStyle name="Header3 10 13 2" xfId="11905" xr:uid="{79266859-CC17-483F-817A-78AC4CA25AA1}"/>
    <cellStyle name="Header3 10 13 3" xfId="19008" xr:uid="{DF3D5ED7-598D-481F-A298-CC99E8CED356}"/>
    <cellStyle name="Header3 10 14" xfId="4756" xr:uid="{DA3E4061-BD15-4B05-A96F-4AE1F39A5E99}"/>
    <cellStyle name="Header3 10 14 2" xfId="12662" xr:uid="{30D586BF-03F6-428F-815F-EC99BB304098}"/>
    <cellStyle name="Header3 10 14 3" xfId="19601" xr:uid="{4E41F870-1108-4285-98D5-7B6B357D0736}"/>
    <cellStyle name="Header3 10 15" xfId="4883" xr:uid="{909A5D70-F6B1-40A0-BC56-2B5FF73B93CD}"/>
    <cellStyle name="Header3 10 15 2" xfId="12789" xr:uid="{6F145AD4-1755-4A97-8BD0-71FFBA78F0A8}"/>
    <cellStyle name="Header3 10 15 3" xfId="19687" xr:uid="{6C196EC8-81A7-40C0-97D9-0CAB7F174492}"/>
    <cellStyle name="Header3 10 16" xfId="4574" xr:uid="{AEE3105E-B3C6-4EEF-A61A-87BF5452771A}"/>
    <cellStyle name="Header3 10 16 2" xfId="12480" xr:uid="{F8BFD9C6-1109-495B-8204-F6E032014535}"/>
    <cellStyle name="Header3 10 16 3" xfId="19468" xr:uid="{6B2A2C49-620F-409D-8C09-63AD43DC3A29}"/>
    <cellStyle name="Header3 10 17" xfId="4404" xr:uid="{20FB613B-4549-429C-A504-D2430C74290C}"/>
    <cellStyle name="Header3 10 17 2" xfId="12310" xr:uid="{965FBE6D-1672-49C9-96C8-84A26D127BAD}"/>
    <cellStyle name="Header3 10 17 3" xfId="19338" xr:uid="{ACB9E81C-259A-4535-BE41-2062CC791944}"/>
    <cellStyle name="Header3 10 18" xfId="5119" xr:uid="{CFB50ED7-27E6-4F56-904A-7E6F3394AD00}"/>
    <cellStyle name="Header3 10 18 2" xfId="13025" xr:uid="{9824DA01-3640-452D-A24E-A49ADCE9124A}"/>
    <cellStyle name="Header3 10 18 3" xfId="19882" xr:uid="{A9D7F644-61FA-4645-B719-87B22337AD3C}"/>
    <cellStyle name="Header3 10 19" xfId="4159" xr:uid="{D46E7113-5012-4E03-8011-25447F632B04}"/>
    <cellStyle name="Header3 10 19 2" xfId="12065" xr:uid="{18CE2C11-31BC-4FA5-86B7-2274EAA2760C}"/>
    <cellStyle name="Header3 10 19 3" xfId="19130" xr:uid="{8BD09823-0995-44F7-99D6-8B8A68069562}"/>
    <cellStyle name="Header3 10 2" xfId="3335" xr:uid="{646E8664-ABD6-4968-AEBF-140026882CC3}"/>
    <cellStyle name="Header3 10 2 2" xfId="11241" xr:uid="{11EB11D2-A428-44C9-BD69-1B3F9C8A07D2}"/>
    <cellStyle name="Header3 10 2 3" xfId="18539" xr:uid="{E9FEB122-C508-4C73-82A2-F14084B34B1C}"/>
    <cellStyle name="Header3 10 20" xfId="5266" xr:uid="{C67E6F3C-DD05-406D-ADA3-5A6B006A11FF}"/>
    <cellStyle name="Header3 10 20 2" xfId="13172" xr:uid="{89D71208-0277-4A7C-9EDC-215007F36429}"/>
    <cellStyle name="Header3 10 20 3" xfId="20002" xr:uid="{D7C87E4F-4B31-4F91-9B35-2D34D0ED214F}"/>
    <cellStyle name="Header3 10 21" xfId="5356" xr:uid="{AE9DA2DD-31A6-4E67-9D94-5C0363180595}"/>
    <cellStyle name="Header3 10 21 2" xfId="13262" xr:uid="{A06B8F8D-3210-4CF6-AD4E-5F5BA2F2EF5B}"/>
    <cellStyle name="Header3 10 21 3" xfId="20074" xr:uid="{CEB04CBA-432D-4253-BDB5-3DDD7A602C93}"/>
    <cellStyle name="Header3 10 22" xfId="4978" xr:uid="{B3FFD44C-1656-409E-9652-BF06C217133B}"/>
    <cellStyle name="Header3 10 22 2" xfId="12884" xr:uid="{7E8375BB-B286-4A8F-842D-36AA578086A7}"/>
    <cellStyle name="Header3 10 22 3" xfId="19758" xr:uid="{7B255149-DAD7-4BD8-A048-07C495944F76}"/>
    <cellStyle name="Header3 10 23" xfId="5515" xr:uid="{D8789A51-6059-47E5-8465-B620B2BFD031}"/>
    <cellStyle name="Header3 10 23 2" xfId="13421" xr:uid="{76B42639-8621-4A42-BDD4-587733C567DE}"/>
    <cellStyle name="Header3 10 23 3" xfId="20207" xr:uid="{75E26328-D7D2-4F89-AE04-2C2021548012}"/>
    <cellStyle name="Header3 10 24" xfId="5563" xr:uid="{2A5442C7-F94D-467F-8E4E-D3FF4AF7E3AB}"/>
    <cellStyle name="Header3 10 24 2" xfId="13469" xr:uid="{B6784776-0A68-4675-B857-69290350975E}"/>
    <cellStyle name="Header3 10 24 3" xfId="20253" xr:uid="{DA910F6D-B075-4051-9F81-E2F06CBF5F9A}"/>
    <cellStyle name="Header3 10 25" xfId="4639" xr:uid="{71F69A67-836D-4E68-9BF7-87EBE63580EB}"/>
    <cellStyle name="Header3 10 25 2" xfId="12545" xr:uid="{A36354B0-E8DA-4E2E-A775-A65A7E32A33D}"/>
    <cellStyle name="Header3 10 25 3" xfId="19528" xr:uid="{CBA5900E-4F5B-48C0-B46A-361B59E5F89E}"/>
    <cellStyle name="Header3 10 26" xfId="5647" xr:uid="{892658F4-EE0B-4663-A0D3-B0B0D41A7CD3}"/>
    <cellStyle name="Header3 10 26 2" xfId="13553" xr:uid="{CD1335F4-B5D0-4C9B-A5C2-6F6A3BEBA750}"/>
    <cellStyle name="Header3 10 26 3" xfId="20319" xr:uid="{2558AE43-8658-43EE-9F35-C576801BEA00}"/>
    <cellStyle name="Header3 10 27" xfId="4376" xr:uid="{A64FB47E-EFBB-4664-AF9E-0031021B5187}"/>
    <cellStyle name="Header3 10 27 2" xfId="12282" xr:uid="{9EBEB2CE-7791-4D79-858B-5BD2ED86867C}"/>
    <cellStyle name="Header3 10 27 3" xfId="19323" xr:uid="{6CF0986A-BFA9-4940-B991-9CCD32A425CD}"/>
    <cellStyle name="Header3 10 28" xfId="5745" xr:uid="{635D384C-AF0E-4502-86D5-EE0C1B2BE187}"/>
    <cellStyle name="Header3 10 28 2" xfId="13651" xr:uid="{E659C589-74ED-4156-8B2E-07251A3C8DB0}"/>
    <cellStyle name="Header3 10 28 3" xfId="20394" xr:uid="{6778F532-539D-4BF6-AB87-DCF641B8F202}"/>
    <cellStyle name="Header3 10 29" xfId="5816" xr:uid="{2F75A4F1-5EC7-41DE-964B-1A9AE7D66388}"/>
    <cellStyle name="Header3 10 29 2" xfId="13722" xr:uid="{8A2E699A-FD54-4692-94F5-CC5668668E3D}"/>
    <cellStyle name="Header3 10 29 3" xfId="20448" xr:uid="{8C398EDF-56B4-4DAB-B6EE-19E598318700}"/>
    <cellStyle name="Header3 10 3" xfId="3477" xr:uid="{5CCB20D1-30E7-46E5-A4BC-CEA72DBEEA3C}"/>
    <cellStyle name="Header3 10 3 2" xfId="11383" xr:uid="{91A15E89-671E-495B-B9BF-43788F7EBBCC}"/>
    <cellStyle name="Header3 10 3 3" xfId="18624" xr:uid="{EB03CF2A-DCB1-4646-8605-32F4A189646F}"/>
    <cellStyle name="Header3 10 30" xfId="5797" xr:uid="{60434D7A-C637-45A0-A4D0-4B520B18AEE0}"/>
    <cellStyle name="Header3 10 30 2" xfId="13703" xr:uid="{7A991F89-1C39-4DA0-827B-7F2EFD05A37E}"/>
    <cellStyle name="Header3 10 30 3" xfId="20429" xr:uid="{6B19CBFD-69EC-42E0-B09B-EB1B99E94D2A}"/>
    <cellStyle name="Header3 10 31" xfId="5901" xr:uid="{E780FEF2-A018-4BC1-81D3-735415F0C0CC}"/>
    <cellStyle name="Header3 10 31 2" xfId="13807" xr:uid="{25D63622-0BFE-40BF-BDCA-DF674CFE65A1}"/>
    <cellStyle name="Header3 10 31 3" xfId="20526" xr:uid="{47DE4E0D-9FA2-4760-8CC8-9362B9C3A7AC}"/>
    <cellStyle name="Header3 10 32" xfId="5085" xr:uid="{F40DB3B8-8EFE-4EE1-809F-47D5371517C7}"/>
    <cellStyle name="Header3 10 32 2" xfId="12991" xr:uid="{CC74DDD1-7D93-48D1-88B4-5E66FEEE0425}"/>
    <cellStyle name="Header3 10 32 3" xfId="19853" xr:uid="{F7DA0ADC-B392-4FBE-B289-6E6478836D8D}"/>
    <cellStyle name="Header3 10 33" xfId="6455" xr:uid="{9B88738D-8C27-44A4-8D09-BCDD1E7B9D36}"/>
    <cellStyle name="Header3 10 33 2" xfId="14361" xr:uid="{66D3C703-3890-45FC-9219-8BF1845E50E0}"/>
    <cellStyle name="Header3 10 33 3" xfId="21025" xr:uid="{62F7969D-2172-4F9C-95FA-9A912DAEB61A}"/>
    <cellStyle name="Header3 10 34" xfId="6571" xr:uid="{23645249-0EC5-4E29-9672-7143EBF02DF6}"/>
    <cellStyle name="Header3 10 34 2" xfId="14477" xr:uid="{F5342531-7CF0-4E7A-9673-87F6F741C308}"/>
    <cellStyle name="Header3 10 34 3" xfId="21130" xr:uid="{9BA831D1-905F-46F8-801B-6776FAF333A7}"/>
    <cellStyle name="Header3 10 35" xfId="5982" xr:uid="{2FF08087-4861-4F54-9E78-BBCEF79B8051}"/>
    <cellStyle name="Header3 10 35 2" xfId="13888" xr:uid="{B86B1C16-41F5-40A4-AFF3-B665F99A9A29}"/>
    <cellStyle name="Header3 10 35 3" xfId="20591" xr:uid="{D24080DD-4D81-4252-B391-E7FE8C2FB9ED}"/>
    <cellStyle name="Header3 10 36" xfId="7042" xr:uid="{3BC36042-FD8C-4B59-9EB9-E038CC758D1C}"/>
    <cellStyle name="Header3 10 36 2" xfId="14948" xr:uid="{C87DF766-4A1C-437E-A533-5B8FF5CB5607}"/>
    <cellStyle name="Header3 10 36 3" xfId="21500" xr:uid="{A1B39A3B-55EF-4D31-8FCD-ADA97BEF24FA}"/>
    <cellStyle name="Header3 10 37" xfId="7129" xr:uid="{DFBB541E-9BE5-479A-BDC9-E2FE2295830E}"/>
    <cellStyle name="Header3 10 37 2" xfId="15035" xr:uid="{4354FA6F-0EFF-489D-A54A-115E2B47245C}"/>
    <cellStyle name="Header3 10 37 3" xfId="21567" xr:uid="{C8E59A55-F958-4089-A309-741BE9B1B560}"/>
    <cellStyle name="Header3 10 38" xfId="7202" xr:uid="{D489A926-9152-47AB-B7E0-F08D269CADB1}"/>
    <cellStyle name="Header3 10 38 2" xfId="15108" xr:uid="{59BE392F-A153-437D-B0A7-62443DDEFB74}"/>
    <cellStyle name="Header3 10 38 3" xfId="21629" xr:uid="{CB82E57E-5DA7-4950-A93B-4BFF50DEEB4F}"/>
    <cellStyle name="Header3 10 39" xfId="6413" xr:uid="{C105BDB7-C33C-4934-BE18-2DAA13AE3BE1}"/>
    <cellStyle name="Header3 10 39 2" xfId="14319" xr:uid="{862D0C7E-4997-416A-B883-E7BD4F9AE889}"/>
    <cellStyle name="Header3 10 39 3" xfId="20986" xr:uid="{B8F41C4E-CD5D-403D-8326-BAE622ACC75E}"/>
    <cellStyle name="Header3 10 4" xfId="3590" xr:uid="{5E73BF6A-118B-47AA-B385-EE0E3D60A1FC}"/>
    <cellStyle name="Header3 10 4 2" xfId="11496" xr:uid="{85C7B6AB-582A-442A-9577-48EB8078E681}"/>
    <cellStyle name="Header3 10 4 3" xfId="18715" xr:uid="{5E32F8C4-EA10-421B-AE82-A82F69BDEB5F}"/>
    <cellStyle name="Header3 10 40" xfId="6641" xr:uid="{C97ACDD1-4189-46CC-910E-3ED1CBD3FC56}"/>
    <cellStyle name="Header3 10 40 2" xfId="14547" xr:uid="{4B2B726D-7D80-438A-8EE5-B433AB85C1C4}"/>
    <cellStyle name="Header3 10 40 3" xfId="21192" xr:uid="{4B57F15A-B46D-46C0-BF2C-6618FBE0A2E5}"/>
    <cellStyle name="Header3 10 41" xfId="6415" xr:uid="{01B9AA23-EF8F-4359-B81B-77AC3CAC50EF}"/>
    <cellStyle name="Header3 10 41 2" xfId="14321" xr:uid="{0E6685AB-CD8D-49D3-BFD3-8B5D83498E8F}"/>
    <cellStyle name="Header3 10 41 3" xfId="20988" xr:uid="{430CA540-7BB7-48E4-A822-A487A604574E}"/>
    <cellStyle name="Header3 10 42" xfId="7512" xr:uid="{341D1E9B-D103-4C57-B007-25C941F8B557}"/>
    <cellStyle name="Header3 10 42 2" xfId="15418" xr:uid="{116EB628-C8FB-4653-BC6A-19BB6425469D}"/>
    <cellStyle name="Header3 10 42 3" xfId="21893" xr:uid="{A9A5F9DA-45C2-401E-8A72-42E8D091472D}"/>
    <cellStyle name="Header3 10 43" xfId="5980" xr:uid="{E4D7EEDF-D78A-4A9B-8453-32F49D68BFFB}"/>
    <cellStyle name="Header3 10 43 2" xfId="13886" xr:uid="{F4E668B8-9390-459E-BB8E-06B18E96E19B}"/>
    <cellStyle name="Header3 10 43 3" xfId="20589" xr:uid="{C9894D86-1783-4E4C-8C68-464DC18F53CB}"/>
    <cellStyle name="Header3 10 44" xfId="7242" xr:uid="{A7CAD741-1E42-40B9-917A-C1AC171192DC}"/>
    <cellStyle name="Header3 10 44 2" xfId="15148" xr:uid="{B322CF6C-6A8F-4BCA-A940-776AF19F01CA}"/>
    <cellStyle name="Header3 10 44 3" xfId="21666" xr:uid="{2D6C5FFE-9935-459E-9B5E-07E4DB73B4BE}"/>
    <cellStyle name="Header3 10 45" xfId="7186" xr:uid="{DFA0EFCE-16CA-4D2A-A968-D2900C0FB336}"/>
    <cellStyle name="Header3 10 45 2" xfId="15092" xr:uid="{B05F3BD3-C35D-42BA-9AB1-6C221F5E3989}"/>
    <cellStyle name="Header3 10 45 3" xfId="21618" xr:uid="{AF89A497-9621-40F6-B14D-84597776EDBC}"/>
    <cellStyle name="Header3 10 46" xfId="6610" xr:uid="{DFDAB97B-00C0-4836-A853-AC1C19540484}"/>
    <cellStyle name="Header3 10 46 2" xfId="14516" xr:uid="{101736B5-3175-4231-BC9E-726B643BAC6F}"/>
    <cellStyle name="Header3 10 46 3" xfId="21168" xr:uid="{D688272A-261B-4F01-AA65-97B3600640CE}"/>
    <cellStyle name="Header3 10 47" xfId="7846" xr:uid="{A00C97EA-9C80-4FD0-BD2C-694B376A3863}"/>
    <cellStyle name="Header3 10 47 2" xfId="15752" xr:uid="{A0B732F8-DE96-4BD7-A4CE-2A60B79EDEDD}"/>
    <cellStyle name="Header3 10 47 3" xfId="22202" xr:uid="{494DFE31-C4C6-48D2-AC56-218817B23184}"/>
    <cellStyle name="Header3 10 48" xfId="7926" xr:uid="{6F33FCAF-0028-4A49-BFBE-9029669EF0B0}"/>
    <cellStyle name="Header3 10 48 2" xfId="15832" xr:uid="{E123C2DD-3684-4C86-962C-C711282BD52D}"/>
    <cellStyle name="Header3 10 48 3" xfId="22275" xr:uid="{FC2CF123-CB7F-47B2-95E3-E1209C6BF7FC}"/>
    <cellStyle name="Header3 10 49" xfId="7783" xr:uid="{84B177A6-6F4E-4A43-8C3B-6CA811607D63}"/>
    <cellStyle name="Header3 10 49 2" xfId="15689" xr:uid="{80B0A4D1-4083-4C46-A6DA-05D90F84A8F5}"/>
    <cellStyle name="Header3 10 49 3" xfId="22144" xr:uid="{F47A7A1E-7732-426E-9EB8-2F61FB710080}"/>
    <cellStyle name="Header3 10 5" xfId="3139" xr:uid="{431750DF-F2FF-4509-909C-2B0B54F47B4A}"/>
    <cellStyle name="Header3 10 5 2" xfId="11045" xr:uid="{786E37AD-FC85-4DE7-B16B-C7D71E22770B}"/>
    <cellStyle name="Header3 10 5 3" xfId="18395" xr:uid="{028E2A5F-C8D3-48B9-9060-390525079BB8}"/>
    <cellStyle name="Header3 10 50" xfId="8091" xr:uid="{5BF48B73-A148-4722-8E60-230C41D21089}"/>
    <cellStyle name="Header3 10 50 2" xfId="15997" xr:uid="{25B42765-C8A7-4B9E-B343-8CC76AB3F05E}"/>
    <cellStyle name="Header3 10 50 3" xfId="22398" xr:uid="{1FB9FE7C-A01A-4E36-9679-88FE0B22AE0C}"/>
    <cellStyle name="Header3 10 51" xfId="6443" xr:uid="{0D5C8052-20F4-4A52-9B92-D0FC99297C2E}"/>
    <cellStyle name="Header3 10 51 2" xfId="14349" xr:uid="{2CF6FFB2-ADB5-49BE-A358-8AD5B0813D63}"/>
    <cellStyle name="Header3 10 51 3" xfId="21014" xr:uid="{5D7BE6E8-755B-49DC-8C23-93C690E57A7B}"/>
    <cellStyle name="Header3 10 52" xfId="7570" xr:uid="{6927200D-7B77-4344-AD00-F348259F8E57}"/>
    <cellStyle name="Header3 10 52 2" xfId="15476" xr:uid="{A020900E-F6AD-4584-A249-9D33C14C13E0}"/>
    <cellStyle name="Header3 10 52 3" xfId="21948" xr:uid="{5BE3B6A5-36FE-4398-A21E-26990ECAB382}"/>
    <cellStyle name="Header3 10 53" xfId="7892" xr:uid="{346B2E82-A319-4200-AB7E-EE4803F4A686}"/>
    <cellStyle name="Header3 10 53 2" xfId="15798" xr:uid="{82E96B2E-46E4-4C47-A8C4-7FF01012C778}"/>
    <cellStyle name="Header3 10 53 3" xfId="22247" xr:uid="{48DAF978-0600-4802-B8B0-66853C00F4DC}"/>
    <cellStyle name="Header3 10 54" xfId="8262" xr:uid="{92076098-7865-4122-9BFF-76E679D01C86}"/>
    <cellStyle name="Header3 10 54 2" xfId="16168" xr:uid="{39CFBFAD-C369-4A25-8417-0FD5D5566586}"/>
    <cellStyle name="Header3 10 54 3" xfId="22537" xr:uid="{478125D4-9216-437E-AB9F-22532C1BB1F2}"/>
    <cellStyle name="Header3 10 55" xfId="6926" xr:uid="{68060F08-E64F-4D9A-9357-E87806D8A4BE}"/>
    <cellStyle name="Header3 10 55 2" xfId="14832" xr:uid="{63CAA49A-F926-4A88-9C4E-60491187CCFA}"/>
    <cellStyle name="Header3 10 55 3" xfId="21392" xr:uid="{7ED950EB-A8C2-401F-8D76-7EBFEC4B2315}"/>
    <cellStyle name="Header3 10 56" xfId="7759" xr:uid="{4787699E-0F6E-4B25-8F92-3C8C2BA6745B}"/>
    <cellStyle name="Header3 10 56 2" xfId="15665" xr:uid="{F1C572C1-DDC1-4C64-A820-689BC39F3671}"/>
    <cellStyle name="Header3 10 56 3" xfId="22123" xr:uid="{E6D0CDE3-289A-4D5F-941E-A16533B810EE}"/>
    <cellStyle name="Header3 10 57" xfId="8352" xr:uid="{D6066078-DABF-4224-B8B7-D4D873475D3F}"/>
    <cellStyle name="Header3 10 57 2" xfId="16258" xr:uid="{E0005FAA-823B-4F36-95B7-B2A5F82772E2}"/>
    <cellStyle name="Header3 10 57 3" xfId="22621" xr:uid="{7A55456E-2514-4234-BCEC-38D1ECADD5B4}"/>
    <cellStyle name="Header3 10 58" xfId="8390" xr:uid="{06777E84-F6A8-4A99-85EB-AA5AC83468BD}"/>
    <cellStyle name="Header3 10 58 2" xfId="16296" xr:uid="{725F51D9-FF8C-4145-BF8A-50D329E94B7C}"/>
    <cellStyle name="Header3 10 58 3" xfId="22659" xr:uid="{AAC5B629-7865-4C24-8020-6D0E6F21B65D}"/>
    <cellStyle name="Header3 10 59" xfId="8163" xr:uid="{441A54EF-3674-4D07-AA6E-0B5ED62EC9BB}"/>
    <cellStyle name="Header3 10 59 2" xfId="16069" xr:uid="{B0051D48-C0C1-48F2-B28C-EE27DC7CD9E1}"/>
    <cellStyle name="Header3 10 59 3" xfId="22459" xr:uid="{223669C0-605C-4198-BD2C-4793614FB5E4}"/>
    <cellStyle name="Header3 10 6" xfId="3715" xr:uid="{DDDB9009-85FD-4247-BA4C-A04BECE8A799}"/>
    <cellStyle name="Header3 10 6 2" xfId="11621" xr:uid="{0A26181D-8FC5-40E1-AD20-1BE7DF9F21A7}"/>
    <cellStyle name="Header3 10 6 3" xfId="18800" xr:uid="{8483D0A8-AC5D-4FC4-AAE6-052C9472E062}"/>
    <cellStyle name="Header3 10 60" xfId="8716" xr:uid="{B4EA017F-F74B-42AF-A029-884839C2981B}"/>
    <cellStyle name="Header3 10 60 2" xfId="16622" xr:uid="{31525252-61A6-49CB-A92B-4B0B35C79927}"/>
    <cellStyle name="Header3 10 60 3" xfId="22814" xr:uid="{AB575ECB-1449-4DA6-B177-C23DC73255EE}"/>
    <cellStyle name="Header3 10 61" xfId="8800" xr:uid="{3BE8FA19-A19B-427A-9062-F2CAAE9B1E9D}"/>
    <cellStyle name="Header3 10 61 2" xfId="16706" xr:uid="{C505EF99-2AA1-4F3E-A367-292389B5B261}"/>
    <cellStyle name="Header3 10 61 3" xfId="22871" xr:uid="{40C6EC24-F45D-4ABA-8A6D-7C738AE22C1E}"/>
    <cellStyle name="Header3 10 62" xfId="8884" xr:uid="{CB91A4D7-7201-4067-91B2-0F433ADD790D}"/>
    <cellStyle name="Header3 10 62 2" xfId="16790" xr:uid="{D9DEB343-4B48-465A-9AE4-79A34977A532}"/>
    <cellStyle name="Header3 10 62 3" xfId="22928" xr:uid="{1557AF60-711D-4662-AF4D-626135757476}"/>
    <cellStyle name="Header3 10 63" xfId="8942" xr:uid="{B468D832-866F-4F28-82D5-DFAA3FAFF7F9}"/>
    <cellStyle name="Header3 10 63 2" xfId="16848" xr:uid="{ABE24EF2-F68F-4B76-B5B2-8B6299CB3863}"/>
    <cellStyle name="Header3 10 63 3" xfId="22967" xr:uid="{7896358B-9D40-45D9-9FD8-52413842590C}"/>
    <cellStyle name="Header3 10 64" xfId="9662" xr:uid="{2EAA3C5E-BB44-4703-A192-D625240F98C8}"/>
    <cellStyle name="Header3 10 64 2" xfId="17568" xr:uid="{E4BABC90-B0A9-4991-A924-619F8602B003}"/>
    <cellStyle name="Header3 10 64 3" xfId="23521" xr:uid="{3800C2FA-B146-4F55-89DF-4C65767F643A}"/>
    <cellStyle name="Header3 10 65" xfId="9057" xr:uid="{428BC5B9-F089-4EF1-AAF5-126E223A295A}"/>
    <cellStyle name="Header3 10 65 2" xfId="16963" xr:uid="{11BC9108-0B00-4AAE-9412-ADDBA5E9A603}"/>
    <cellStyle name="Header3 10 65 3" xfId="23063" xr:uid="{A3D0DDE2-64A4-4D54-A450-CB97443D7FE0}"/>
    <cellStyle name="Header3 10 66" xfId="9385" xr:uid="{BA9740F7-FC12-4A53-9863-56321A530B9D}"/>
    <cellStyle name="Header3 10 66 2" xfId="17291" xr:uid="{A5EE12ED-F2AB-468F-8E1B-452739B358AA}"/>
    <cellStyle name="Header3 10 66 3" xfId="23347" xr:uid="{FEC530CE-13FA-4A4F-8AA9-9B4F9097CA06}"/>
    <cellStyle name="Header3 10 67" xfId="9833" xr:uid="{FA241E42-EB1F-4BBF-A1AF-421599469C77}"/>
    <cellStyle name="Header3 10 67 2" xfId="17739" xr:uid="{0DFF2835-6FF6-4B76-9D89-B8B4859EC0B5}"/>
    <cellStyle name="Header3 10 67 3" xfId="23654" xr:uid="{D9510B20-E2D1-4A54-A9C3-81CA066F6120}"/>
    <cellStyle name="Header3 10 68" xfId="9420" xr:uid="{0B5CEFBA-EA74-4CA7-A5BC-F8B6E02FEDB7}"/>
    <cellStyle name="Header3 10 68 2" xfId="17326" xr:uid="{CB4C58A0-E52D-4B66-9572-605DE91DE937}"/>
    <cellStyle name="Header3 10 68 3" xfId="23377" xr:uid="{3F2B26C7-E837-4035-BA52-A22B7C654ADE}"/>
    <cellStyle name="Header3 10 69" xfId="9279" xr:uid="{142266F4-4B25-4AAE-82D3-4801EF4D4B70}"/>
    <cellStyle name="Header3 10 69 2" xfId="17185" xr:uid="{A67285A2-0F85-4985-8F26-3544A554348A}"/>
    <cellStyle name="Header3 10 69 3" xfId="23254" xr:uid="{87422AD8-9FA4-44EC-A06C-4A9DC3C27D17}"/>
    <cellStyle name="Header3 10 7" xfId="3123" xr:uid="{7B9142D7-6132-4853-8AE7-3EE4F1A34A84}"/>
    <cellStyle name="Header3 10 7 2" xfId="11029" xr:uid="{D49DE326-94E8-4E7B-8DEF-0ABFF32EFC27}"/>
    <cellStyle name="Header3 10 7 3" xfId="18382" xr:uid="{D7523C6A-3140-4322-B1B4-DAC38D0CFB08}"/>
    <cellStyle name="Header3 10 70" xfId="9376" xr:uid="{6C3664C8-BF7E-469E-9D34-4BC190CBF14E}"/>
    <cellStyle name="Header3 10 70 2" xfId="17282" xr:uid="{68DC2D81-042E-49CF-845F-FE9D97D99C2E}"/>
    <cellStyle name="Header3 10 70 3" xfId="23338" xr:uid="{B2B13C58-33F6-4B2C-BA4B-9A88ABB67AC1}"/>
    <cellStyle name="Header3 10 71" xfId="9960" xr:uid="{0E2E18F6-7D74-440A-9645-DA8B59604D4F}"/>
    <cellStyle name="Header3 10 71 2" xfId="17866" xr:uid="{8A61C369-F18B-4E55-8431-169D608E19F8}"/>
    <cellStyle name="Header3 10 71 3" xfId="23771" xr:uid="{A3803CCC-FBFC-4DF4-A2F8-4DC309C0F148}"/>
    <cellStyle name="Header3 10 72" xfId="9995" xr:uid="{DF26F1EB-594A-4102-B24F-696B704D8377}"/>
    <cellStyle name="Header3 10 72 2" xfId="17901" xr:uid="{9983CA71-D1AA-4941-8CB8-C293BF321632}"/>
    <cellStyle name="Header3 10 72 3" xfId="23806" xr:uid="{B419E5B8-E52E-44D2-8C50-BD1F7083EC9D}"/>
    <cellStyle name="Header3 10 73" xfId="9378" xr:uid="{DBAC6426-E88F-4654-BE1F-21846EC70045}"/>
    <cellStyle name="Header3 10 73 2" xfId="17284" xr:uid="{47B3DE41-A220-4C28-9559-65709460F1E7}"/>
    <cellStyle name="Header3 10 73 3" xfId="23340" xr:uid="{AE4DF5C7-8202-46D7-A48F-F36B52F59353}"/>
    <cellStyle name="Header3 10 74" xfId="10129" xr:uid="{E1BD65DA-F875-4D52-9961-2DDE4DE03977}"/>
    <cellStyle name="Header3 10 75" xfId="10254" xr:uid="{D680AB58-A76A-433E-8976-62305FCD27A1}"/>
    <cellStyle name="Header3 10 76" xfId="10424" xr:uid="{C4BFDCF1-9B76-448A-BADD-910F1073F8A8}"/>
    <cellStyle name="Header3 10 77" xfId="17973" xr:uid="{27D72C87-9CF9-4E6E-85B6-238577CCB772}"/>
    <cellStyle name="Header3 10 8" xfId="3175" xr:uid="{9ACCF9E8-281F-47FC-831A-6B5BCC6D19D5}"/>
    <cellStyle name="Header3 10 8 2" xfId="11081" xr:uid="{1682F92C-C14C-4985-BD5E-D08FD9CC5468}"/>
    <cellStyle name="Header3 10 8 3" xfId="18427" xr:uid="{FBFE28BC-CA56-4EE6-8D1F-54E50C014AB7}"/>
    <cellStyle name="Header3 10 9" xfId="3015" xr:uid="{CC9747D3-8424-40A1-B85F-FB8E1178FDB9}"/>
    <cellStyle name="Header3 10 9 2" xfId="10921" xr:uid="{422D37A8-599D-4B24-B9BE-3800926F295A}"/>
    <cellStyle name="Header3 10 9 3" xfId="18282" xr:uid="{13BF53CE-1B3A-4BD4-8490-A16573BC27FB}"/>
    <cellStyle name="Header3 2" xfId="2435" xr:uid="{D6328934-5FFA-4698-8A3F-1EF1584EAB82}"/>
    <cellStyle name="Header3 3" xfId="2429" xr:uid="{40EF0415-53EF-40FA-84E8-6F9ECA767061}"/>
    <cellStyle name="Header3 3 10" xfId="3847" xr:uid="{0588B2AF-A69E-4F47-AA1E-BA21ACF45435}"/>
    <cellStyle name="Header3 3 10 2" xfId="11753" xr:uid="{F476CA48-04C4-433E-B27C-F9DD7249D77F}"/>
    <cellStyle name="Header3 3 10 3" xfId="18878" xr:uid="{B4578687-670E-4777-A65B-2C60BF323FEB}"/>
    <cellStyle name="Header3 3 11" xfId="2979" xr:uid="{F9FB706C-D8FC-4559-9E5B-BEA074783BC3}"/>
    <cellStyle name="Header3 3 11 2" xfId="10885" xr:uid="{062328B8-8A1A-49B2-8B3C-983CC7BF95BC}"/>
    <cellStyle name="Header3 3 11 3" xfId="18255" xr:uid="{6CC4406A-8961-4D40-806A-48D8D40C5944}"/>
    <cellStyle name="Header3 3 12" xfId="3582" xr:uid="{27ADB27B-BAD8-4815-AF7F-0589C20DCB1D}"/>
    <cellStyle name="Header3 3 12 2" xfId="11488" xr:uid="{C21D0430-923B-48BE-93CD-5BE82E32EA8A}"/>
    <cellStyle name="Header3 3 12 3" xfId="18707" xr:uid="{B7212D13-6B70-4782-9035-AC86E65A1C95}"/>
    <cellStyle name="Header3 3 13" xfId="2919" xr:uid="{5E0D88A2-52AD-4B9C-8D25-7EFD7A95D1E3}"/>
    <cellStyle name="Header3 3 13 2" xfId="10825" xr:uid="{D164DF39-99CC-4EAD-84EE-79E05196792C}"/>
    <cellStyle name="Header3 3 13 3" xfId="18215" xr:uid="{D680713B-C3F5-44C7-BAAC-723F5F1F4DFB}"/>
    <cellStyle name="Header3 3 14" xfId="3868" xr:uid="{24ADAF3E-4AC7-4AEC-97A0-E3F92BD8776E}"/>
    <cellStyle name="Header3 3 14 2" xfId="11774" xr:uid="{643318FC-CCBD-4B3E-9033-770F116E479B}"/>
    <cellStyle name="Header3 3 14 3" xfId="18894" xr:uid="{C592F509-538D-43FD-BB2D-24A9AA120656}"/>
    <cellStyle name="Header3 3 15" xfId="4683" xr:uid="{13F4EB88-7DDC-4B85-9392-6057856D76D6}"/>
    <cellStyle name="Header3 3 15 2" xfId="12589" xr:uid="{FBBBB95D-06BC-4839-BA56-FA3C12F93336}"/>
    <cellStyle name="Header3 3 15 3" xfId="19563" xr:uid="{C461D420-E92A-4E7F-ADA7-746022723372}"/>
    <cellStyle name="Header3 3 16" xfId="4048" xr:uid="{9B68C684-1282-4437-B0C5-559316EEF681}"/>
    <cellStyle name="Header3 3 16 2" xfId="11954" xr:uid="{06888A30-6230-49C1-9A05-2589554C5280}"/>
    <cellStyle name="Header3 3 16 3" xfId="19040" xr:uid="{E664F5DF-8775-42B6-9F2F-B9277B263BB8}"/>
    <cellStyle name="Header3 3 17" xfId="4836" xr:uid="{A0E21C7C-04E7-4355-9AD4-F183DA28EC6D}"/>
    <cellStyle name="Header3 3 17 2" xfId="12742" xr:uid="{506E6979-9180-4FB2-98C4-7113BC031218}"/>
    <cellStyle name="Header3 3 17 3" xfId="19650" xr:uid="{60023A1B-42E8-4E65-87A9-063067CD80DF}"/>
    <cellStyle name="Header3 3 18" xfId="4600" xr:uid="{DF155276-DF06-4609-9F01-B9E7C4CC39F1}"/>
    <cellStyle name="Header3 3 18 2" xfId="12506" xr:uid="{8DAC4850-7761-4ECF-80DF-0EDD4687A811}"/>
    <cellStyle name="Header3 3 18 3" xfId="19491" xr:uid="{E0B716FC-42DD-4A43-A931-A87E64F40F82}"/>
    <cellStyle name="Header3 3 19" xfId="4409" xr:uid="{B4C0C035-A14D-47C9-8623-2FC6AC5A7584}"/>
    <cellStyle name="Header3 3 19 2" xfId="12315" xr:uid="{CCCE1077-AB8D-4144-8FCE-B0B930AD2AB9}"/>
    <cellStyle name="Header3 3 19 3" xfId="19342" xr:uid="{72D69856-0EDC-47EB-8C00-D9CF5D55EF0A}"/>
    <cellStyle name="Header3 3 2" xfId="2617" xr:uid="{5978CAD6-A473-4C49-8734-5FDF7BD6A3E5}"/>
    <cellStyle name="Header3 3 2 2" xfId="10523" xr:uid="{44735766-36B7-4A58-822F-4D711A4B0C37}"/>
    <cellStyle name="Header3 3 2 3" xfId="18021" xr:uid="{D42819EC-B017-41E5-8B73-8657CEC485B6}"/>
    <cellStyle name="Header3 3 20" xfId="4372" xr:uid="{9D91ED97-9E70-4BC3-8EB5-6F00196799C0}"/>
    <cellStyle name="Header3 3 20 2" xfId="12278" xr:uid="{4BA44085-1E54-4AC1-A27F-186BD36818ED}"/>
    <cellStyle name="Header3 3 20 3" xfId="19320" xr:uid="{0E8A016B-17AA-4296-85F4-F11A20890002}"/>
    <cellStyle name="Header3 3 21" xfId="4649" xr:uid="{E4B315AF-FD2D-4050-8652-606565512677}"/>
    <cellStyle name="Header3 3 21 2" xfId="12555" xr:uid="{3783BC5C-C767-41CD-AA8C-3AE190BB5632}"/>
    <cellStyle name="Header3 3 21 3" xfId="19537" xr:uid="{4694A5A1-F403-4F0F-8CD5-78D5F7CFFF33}"/>
    <cellStyle name="Header3 3 22" xfId="4684" xr:uid="{163F4652-862A-4EBF-85F5-BF041A074A6A}"/>
    <cellStyle name="Header3 3 22 2" xfId="12590" xr:uid="{FE134C37-C737-4E5F-AEA5-DE481C1DFCE0}"/>
    <cellStyle name="Header3 3 22 3" xfId="19564" xr:uid="{4E76DAB4-323D-417D-954D-4D2FD0303F73}"/>
    <cellStyle name="Header3 3 23" xfId="5423" xr:uid="{13FD3624-AC5D-48C0-B243-74DB43BA23B0}"/>
    <cellStyle name="Header3 3 23 2" xfId="13329" xr:uid="{1206EA81-F237-4AE0-B18A-0BCBE79E0145}"/>
    <cellStyle name="Header3 3 23 3" xfId="20138" xr:uid="{54F199DA-040B-4CF9-A4CD-E18710D11490}"/>
    <cellStyle name="Header3 3 24" xfId="5027" xr:uid="{E1B1A9F3-13B7-4C8E-8DD6-8AF2210ED765}"/>
    <cellStyle name="Header3 3 24 2" xfId="12933" xr:uid="{85C9F3E0-3A9C-4FB7-ADDD-7529D8E40BD9}"/>
    <cellStyle name="Header3 3 24 3" xfId="19801" xr:uid="{67D91009-547D-4F7A-B214-C849D012D22F}"/>
    <cellStyle name="Header3 3 25" xfId="4589" xr:uid="{29435E11-2F23-4049-BEF7-39112D4EE81F}"/>
    <cellStyle name="Header3 3 25 2" xfId="12495" xr:uid="{18D134B0-5A02-45FE-B823-977D6B3E9D0D}"/>
    <cellStyle name="Header3 3 25 3" xfId="19483" xr:uid="{B25DC5B1-BAF1-4114-B2D8-491147C00B4E}"/>
    <cellStyle name="Header3 3 26" xfId="5221" xr:uid="{232BE1CE-513E-4AB1-B0E0-07B502997AD0}"/>
    <cellStyle name="Header3 3 26 2" xfId="13127" xr:uid="{55D78F4E-C8C0-42D9-8CFD-207E7AAC9268}"/>
    <cellStyle name="Header3 3 26 3" xfId="19967" xr:uid="{DE692176-BAB8-4A09-92A0-53C72AC2DE61}"/>
    <cellStyle name="Header3 3 27" xfId="4448" xr:uid="{9002D376-EA02-4F6D-AFB1-5F634B6BB60F}"/>
    <cellStyle name="Header3 3 27 2" xfId="12354" xr:uid="{7E34DD4F-C832-48E5-9C51-D03104266821}"/>
    <cellStyle name="Header3 3 27 3" xfId="19368" xr:uid="{5F8D416B-725E-4A43-969A-C0CCB1557AB5}"/>
    <cellStyle name="Header3 3 28" xfId="4951" xr:uid="{C5F6C715-343A-43C9-82CD-0A7E584F314E}"/>
    <cellStyle name="Header3 3 28 2" xfId="12857" xr:uid="{0CF55218-7BD0-4974-B979-CBB3A284A550}"/>
    <cellStyle name="Header3 3 28 3" xfId="19736" xr:uid="{C262ADDD-8766-416A-941D-E21B9966DDF9}"/>
    <cellStyle name="Header3 3 29" xfId="5041" xr:uid="{9D1C7FFF-F3E9-48E8-8909-C37567759CAD}"/>
    <cellStyle name="Header3 3 29 2" xfId="12947" xr:uid="{9B0E27CC-01CA-4645-8455-2EB6BAD7D768}"/>
    <cellStyle name="Header3 3 29 3" xfId="19812" xr:uid="{62D623B4-843B-4615-BFFC-D6294CCBF319}"/>
    <cellStyle name="Header3 3 3" xfId="3265" xr:uid="{ECADB592-165C-41BD-B34E-A24BA23ADF22}"/>
    <cellStyle name="Header3 3 3 2" xfId="11171" xr:uid="{78A8B369-BED8-4946-AFD1-72433AFA53AE}"/>
    <cellStyle name="Header3 3 3 3" xfId="18499" xr:uid="{7061CBBC-A6CD-4FAA-BD1F-1EF229558152}"/>
    <cellStyle name="Header3 3 30" xfId="5491" xr:uid="{C5F38E1A-5C8A-425A-8539-22061C004DCB}"/>
    <cellStyle name="Header3 3 30 2" xfId="13397" xr:uid="{E8C19FA5-12B0-4571-972F-2D743D1C3DA7}"/>
    <cellStyle name="Header3 3 30 3" xfId="20184" xr:uid="{72F7038D-D7A2-4680-B2E8-191BF3B62363}"/>
    <cellStyle name="Header3 3 31" xfId="4294" xr:uid="{E1970AD5-DA3B-41C0-84E6-D4C4410DA2F9}"/>
    <cellStyle name="Header3 3 31 2" xfId="12200" xr:uid="{30ABFC42-6280-4F60-9004-66A303AE6DBE}"/>
    <cellStyle name="Header3 3 31 3" xfId="19247" xr:uid="{3AB1D8FC-D7F6-47D6-A544-06E0B60B788D}"/>
    <cellStyle name="Header3 3 32" xfId="5483" xr:uid="{55FBEFE0-CFCC-4301-9E8C-774B65359F4E}"/>
    <cellStyle name="Header3 3 32 2" xfId="13389" xr:uid="{A79F8AC0-CF0A-4EA7-B0B5-8AA503406108}"/>
    <cellStyle name="Header3 3 32 3" xfId="20176" xr:uid="{0D4D3495-98BA-4BCD-844D-427281150102}"/>
    <cellStyle name="Header3 3 33" xfId="5846" xr:uid="{D2819755-B75E-4052-932E-977BC8969BFE}"/>
    <cellStyle name="Header3 3 33 2" xfId="13752" xr:uid="{D872A204-73C1-4649-B60A-3F0FC344C85A}"/>
    <cellStyle name="Header3 3 33 3" xfId="20478" xr:uid="{4B0985E4-981A-44E5-B0F7-F098AAF1B9EC}"/>
    <cellStyle name="Header3 3 34" xfId="5993" xr:uid="{842D3B18-9152-4752-B39D-3E8BFDC04F2F}"/>
    <cellStyle name="Header3 3 34 2" xfId="13899" xr:uid="{FAC2721E-035A-432A-9E7B-5E77D9B347DD}"/>
    <cellStyle name="Header3 3 34 3" xfId="20601" xr:uid="{C10F5A16-7030-4130-8C16-2A625ED59214}"/>
    <cellStyle name="Header3 3 35" xfId="6389" xr:uid="{5178B4FD-D3B4-4872-9CEA-7C6CAE058E05}"/>
    <cellStyle name="Header3 3 35 2" xfId="14295" xr:uid="{EA00226B-E8BB-4180-8D34-F731A4A5F9F5}"/>
    <cellStyle name="Header3 3 35 3" xfId="20963" xr:uid="{0584DAB6-B7FC-46E2-80C9-89300EA33426}"/>
    <cellStyle name="Header3 3 36" xfId="6587" xr:uid="{F128FA6B-7F9E-4B29-A4D4-7168DFB2EC31}"/>
    <cellStyle name="Header3 3 36 2" xfId="14493" xr:uid="{1E9EF0B8-2460-4D34-A64B-F698FBBBDB7E}"/>
    <cellStyle name="Header3 3 36 3" xfId="21146" xr:uid="{B20420F6-E821-43BB-8555-8B88B5CA0C14}"/>
    <cellStyle name="Header3 3 37" xfId="6087" xr:uid="{B9C6405B-8DCF-4C8D-93E9-4792D7AA2B29}"/>
    <cellStyle name="Header3 3 37 2" xfId="13993" xr:uid="{0B207C6F-6953-4621-8BF5-E92D902201CF}"/>
    <cellStyle name="Header3 3 37 3" xfId="20690" xr:uid="{8741877C-AD06-4614-8B5E-EA7246B2276F}"/>
    <cellStyle name="Header3 3 38" xfId="6341" xr:uid="{2B59E5E2-CB1B-4451-AE49-D784224B6374}"/>
    <cellStyle name="Header3 3 38 2" xfId="14247" xr:uid="{AAB9A3AF-BEED-4BEE-8A83-7F622A847CB3}"/>
    <cellStyle name="Header3 3 38 3" xfId="20918" xr:uid="{A3E375B6-6C69-41D8-8D43-FEA602956467}"/>
    <cellStyle name="Header3 3 39" xfId="6493" xr:uid="{2CB2F039-5EFE-4B5D-AE4F-DE68CB4FD538}"/>
    <cellStyle name="Header3 3 39 2" xfId="14399" xr:uid="{56DBB8F7-90A6-4B7B-93DF-7909EAFFD894}"/>
    <cellStyle name="Header3 3 39 3" xfId="21060" xr:uid="{ABCD40F5-25A5-418E-B4C6-27AD972620EC}"/>
    <cellStyle name="Header3 3 4" xfId="3408" xr:uid="{64B2B81E-20E9-405F-A4BF-E9DB841E76B6}"/>
    <cellStyle name="Header3 3 4 2" xfId="11314" xr:uid="{E95451EE-2928-4E7B-BACB-21A85F575F30}"/>
    <cellStyle name="Header3 3 4 3" xfId="18579" xr:uid="{FFB2B534-6657-4575-B696-5AE5EE971CD3}"/>
    <cellStyle name="Header3 3 40" xfId="6502" xr:uid="{FB46475A-26C3-4050-B4C7-9FC0A789E9F2}"/>
    <cellStyle name="Header3 3 40 2" xfId="14408" xr:uid="{B910E643-69E5-4AB9-8BF2-BB257CCAD723}"/>
    <cellStyle name="Header3 3 40 3" xfId="21069" xr:uid="{93F2AC76-6A19-40BC-956C-B22CE6A9EBD2}"/>
    <cellStyle name="Header3 3 41" xfId="6378" xr:uid="{C429ECCF-E0D6-4CBB-95F4-A95DD5CF3022}"/>
    <cellStyle name="Header3 3 41 2" xfId="14284" xr:uid="{CE79287D-F8E2-4113-B56D-CD8F62498FE2}"/>
    <cellStyle name="Header3 3 41 3" xfId="20952" xr:uid="{59D10EAC-5279-4346-8F78-6A1CE079838B}"/>
    <cellStyle name="Header3 3 42" xfId="7111" xr:uid="{9A9714DC-7AE5-48F7-915E-ADAC782C5CFE}"/>
    <cellStyle name="Header3 3 42 2" xfId="15017" xr:uid="{819D05AF-EEB3-4779-8F40-807C17F9A2E1}"/>
    <cellStyle name="Header3 3 42 3" xfId="21552" xr:uid="{EEF6725C-8F14-4C03-994F-FBEAF0A26245}"/>
    <cellStyle name="Header3 3 43" xfId="6763" xr:uid="{0B4B5783-617D-4E30-B820-108734809436}"/>
    <cellStyle name="Header3 3 43 2" xfId="14669" xr:uid="{244584E2-507A-44F3-B39E-2BA660C59E3F}"/>
    <cellStyle name="Header3 3 43 3" xfId="21260" xr:uid="{EE20DBA9-72AB-43D9-ACD7-0F121E4F4BD3}"/>
    <cellStyle name="Header3 3 44" xfId="6609" xr:uid="{B93C3886-C7E9-4EEC-A84B-FD011FE75170}"/>
    <cellStyle name="Header3 3 44 2" xfId="14515" xr:uid="{9658A6A4-1A12-46FD-9FD6-68442B77279D}"/>
    <cellStyle name="Header3 3 44 3" xfId="21167" xr:uid="{57F8F6AF-E2DA-47E1-9EC9-055030F76A10}"/>
    <cellStyle name="Header3 3 45" xfId="6483" xr:uid="{9519D01D-BFA6-48BC-AAFF-777BECFC0D74}"/>
    <cellStyle name="Header3 3 45 2" xfId="14389" xr:uid="{925E1BF5-7BAB-47A3-8F07-0083D5BE622D}"/>
    <cellStyle name="Header3 3 45 3" xfId="21050" xr:uid="{12A9BFF1-1D83-4C2E-8ABC-C8F2012E1249}"/>
    <cellStyle name="Header3 3 46" xfId="6668" xr:uid="{7E700AD2-CDF2-4ED1-A8B7-0554F1D2F41B}"/>
    <cellStyle name="Header3 3 46 2" xfId="14574" xr:uid="{9C6F943E-AE52-43F3-BFA7-312534134E29}"/>
    <cellStyle name="Header3 3 46 3" xfId="21216" xr:uid="{987C4467-56EE-4194-BDB6-535585CD8869}"/>
    <cellStyle name="Header3 3 47" xfId="7637" xr:uid="{10CA8306-FB7E-4887-86AE-509361A2C146}"/>
    <cellStyle name="Header3 3 47 2" xfId="15543" xr:uid="{4C4CECBC-EE82-4441-A937-ECD589015175}"/>
    <cellStyle name="Header3 3 47 3" xfId="22011" xr:uid="{525D8DC5-9A64-4510-A381-B630281F9952}"/>
    <cellStyle name="Header3 3 48" xfId="7559" xr:uid="{1709FB08-896A-430B-A7E1-6231A42CC1FA}"/>
    <cellStyle name="Header3 3 48 2" xfId="15465" xr:uid="{C6FE32CD-6954-4E4C-B7AB-B6DD11B4C701}"/>
    <cellStyle name="Header3 3 48 3" xfId="21938" xr:uid="{7B740EB3-4AF8-4857-95B8-343C0E0562F6}"/>
    <cellStyle name="Header3 3 49" xfId="7223" xr:uid="{075CB049-8F53-4FD2-8A31-3B78C40AD22C}"/>
    <cellStyle name="Header3 3 49 2" xfId="15129" xr:uid="{BE1397C5-5274-4EA8-B6CB-B383091A78C2}"/>
    <cellStyle name="Header3 3 49 3" xfId="21649" xr:uid="{683DFBDA-A630-4CB7-AE3E-A13421902E67}"/>
    <cellStyle name="Header3 3 5" xfId="3071" xr:uid="{DDAF50B0-7F4A-489E-B285-E7B263969917}"/>
    <cellStyle name="Header3 3 5 2" xfId="10977" xr:uid="{5C616CBB-945C-4C07-9790-8A28F2EF9F7D}"/>
    <cellStyle name="Header3 3 5 3" xfId="18336" xr:uid="{6CC7366A-F462-4027-996B-8AEAF657D117}"/>
    <cellStyle name="Header3 3 50" xfId="6082" xr:uid="{7D1BD7CE-FCD3-4FCB-849C-D31DFEE90ECD}"/>
    <cellStyle name="Header3 3 50 2" xfId="13988" xr:uid="{B91B1BFB-D102-4E33-8AA0-F767C6941A14}"/>
    <cellStyle name="Header3 3 50 3" xfId="20685" xr:uid="{E378C862-6A81-40C5-AB25-31D9860072DC}"/>
    <cellStyle name="Header3 3 51" xfId="7596" xr:uid="{A18935DF-8D77-4B90-BE78-8B4F94E59B9F}"/>
    <cellStyle name="Header3 3 51 2" xfId="15502" xr:uid="{81DBBC07-A236-49A3-BD60-A3DE3318E0F7}"/>
    <cellStyle name="Header3 3 51 3" xfId="21973" xr:uid="{92E33712-806C-4CF2-B5AE-6C3787880A58}"/>
    <cellStyle name="Header3 3 52" xfId="8048" xr:uid="{350FBAA0-84AD-4022-9F86-1DE3DBD15AC1}"/>
    <cellStyle name="Header3 3 52 2" xfId="15954" xr:uid="{E0D2C50D-8644-4C5D-BEED-12C0B62712A9}"/>
    <cellStyle name="Header3 3 52 3" xfId="22356" xr:uid="{D16C2F51-2F35-449D-80D6-E8552B5B8C49}"/>
    <cellStyle name="Header3 3 53" xfId="7569" xr:uid="{BC50A0AC-5B07-464E-AFE0-6D0ECA1C8A2F}"/>
    <cellStyle name="Header3 3 53 2" xfId="15475" xr:uid="{D3EF678F-A306-46B8-A781-7D18088F0547}"/>
    <cellStyle name="Header3 3 53 3" xfId="21947" xr:uid="{C4F4F91A-4BB3-497C-9E31-3D357931284A}"/>
    <cellStyle name="Header3 3 54" xfId="6099" xr:uid="{1CC26F54-818E-4391-83ED-7CAB4D4FD13A}"/>
    <cellStyle name="Header3 3 54 2" xfId="14005" xr:uid="{C93850C0-859E-44C5-B158-7CC78AF3143E}"/>
    <cellStyle name="Header3 3 54 3" xfId="20702" xr:uid="{2798473D-CB91-433F-B666-11674369A94B}"/>
    <cellStyle name="Header3 3 55" xfId="6622" xr:uid="{733BE677-02F0-4E8C-8C32-5B8E1F0C7C69}"/>
    <cellStyle name="Header3 3 55 2" xfId="14528" xr:uid="{F1179B17-B90B-4957-AB53-D6658AE9953F}"/>
    <cellStyle name="Header3 3 55 3" xfId="21180" xr:uid="{B1B4B68F-9109-4E00-A126-681D21636C22}"/>
    <cellStyle name="Header3 3 56" xfId="8297" xr:uid="{22578CC0-E153-4D92-B9D8-3E1BA303A484}"/>
    <cellStyle name="Header3 3 56 2" xfId="16203" xr:uid="{2409C552-A731-4DED-89C2-A3ED26E04372}"/>
    <cellStyle name="Header3 3 56 3" xfId="22570" xr:uid="{88F3FFBC-FE2C-4919-9D98-B6927ECE9E1F}"/>
    <cellStyle name="Header3 3 57" xfId="8214" xr:uid="{96A00CF2-260C-46A7-A8A1-7CBC9B82DDBA}"/>
    <cellStyle name="Header3 3 57 2" xfId="16120" xr:uid="{5A5FA518-4E59-4C37-94AD-BEB324B0B6AA}"/>
    <cellStyle name="Header3 3 57 3" xfId="22507" xr:uid="{EAB0B6A5-7B0C-402F-874E-D8A42196A9A2}"/>
    <cellStyle name="Header3 3 58" xfId="7786" xr:uid="{5EDE225D-C1B2-42F9-B8E5-B10C96448F1B}"/>
    <cellStyle name="Header3 3 58 2" xfId="15692" xr:uid="{FF7F98BC-89E0-4E48-99FA-A399DF8197B1}"/>
    <cellStyle name="Header3 3 58 3" xfId="22147" xr:uid="{3518E19C-1D5B-4F9D-826B-663BCA6DAFF4}"/>
    <cellStyle name="Header3 3 59" xfId="7987" xr:uid="{098D9870-801A-4107-8D87-14DD865854D6}"/>
    <cellStyle name="Header3 3 59 2" xfId="15893" xr:uid="{22CDEBF0-26CF-4CF3-9570-AFF7801BA45C}"/>
    <cellStyle name="Header3 3 59 3" xfId="22320" xr:uid="{782C9883-AE45-43DA-A33F-16AD57420283}"/>
    <cellStyle name="Header3 3 6" xfId="2971" xr:uid="{F68BCFE5-540F-4D3C-A3BB-0641D26E921F}"/>
    <cellStyle name="Header3 3 6 2" xfId="10877" xr:uid="{7691DF5D-7601-4ED4-9F21-8AB4E78B717F}"/>
    <cellStyle name="Header3 3 6 3" xfId="18251" xr:uid="{ED560197-8001-4724-A67A-93CA6B458256}"/>
    <cellStyle name="Header3 3 60" xfId="6519" xr:uid="{22D2CC31-14C8-44C0-8081-B9DAA036CB35}"/>
    <cellStyle name="Header3 3 60 2" xfId="14425" xr:uid="{1BAB3E40-E562-45C4-8D19-6B2FFD242377}"/>
    <cellStyle name="Header3 3 60 3" xfId="21083" xr:uid="{D07929A9-2878-40F6-B779-E97D73C8C8B8}"/>
    <cellStyle name="Header3 3 61" xfId="8476" xr:uid="{0C91A858-B12D-4BF3-8E9A-05915E33583C}"/>
    <cellStyle name="Header3 3 61 2" xfId="16382" xr:uid="{6B5E791B-88F4-4254-8BB7-D353870E84D5}"/>
    <cellStyle name="Header3 3 61 3" xfId="22734" xr:uid="{4B15CCB8-1F27-4BF5-95BB-8460AB64E014}"/>
    <cellStyle name="Header3 3 62" xfId="8550" xr:uid="{102CD997-8CB3-45F7-AC57-03DE5ED41AAF}"/>
    <cellStyle name="Header3 3 62 2" xfId="16456" xr:uid="{F1C1BBF3-EE8C-4776-B89C-4F065735033E}"/>
    <cellStyle name="Header3 3 62 3" xfId="22775" xr:uid="{332AE7BC-DE8B-47A8-BC3A-A6D8291DF08A}"/>
    <cellStyle name="Header3 3 63" xfId="8655" xr:uid="{D4283160-FA71-495E-99CF-01D3CD8CD55D}"/>
    <cellStyle name="Header3 3 63 2" xfId="16561" xr:uid="{7ADE0EF5-0E96-42CD-990A-92D033A06A8A}"/>
    <cellStyle name="Header3 3 63 3" xfId="22804" xr:uid="{FE1502BD-5E48-443D-B822-E1315B6790E1}"/>
    <cellStyle name="Header3 3 64" xfId="9002" xr:uid="{52A69886-12BB-4E71-A2B2-F7B126C6274A}"/>
    <cellStyle name="Header3 3 64 2" xfId="16908" xr:uid="{54CB242B-8EA0-461D-A4B3-CD20EFFFB67B}"/>
    <cellStyle name="Header3 3 64 3" xfId="23015" xr:uid="{6195DD3B-E0A6-49EF-A604-32A5A0D36265}"/>
    <cellStyle name="Header3 3 65" xfId="9273" xr:uid="{67D741AA-801B-4F40-B81F-5A85BDE5E605}"/>
    <cellStyle name="Header3 3 65 2" xfId="17179" xr:uid="{1E35BA9A-98C2-48E8-8AC2-17DB28656ED7}"/>
    <cellStyle name="Header3 3 65 3" xfId="23250" xr:uid="{1D51C13D-5FC6-488C-BAA3-26E427FA4A7E}"/>
    <cellStyle name="Header3 3 66" xfId="9048" xr:uid="{3ADECDFC-8824-498B-80B0-824EA3BB1BCF}"/>
    <cellStyle name="Header3 3 66 2" xfId="16954" xr:uid="{5FB127B2-136D-4BC1-835B-04C6BD5313FE}"/>
    <cellStyle name="Header3 3 66 3" xfId="23055" xr:uid="{E418C761-3D2F-4F50-800C-8F4E1F84E668}"/>
    <cellStyle name="Header3 3 67" xfId="8991" xr:uid="{3E9B9F90-DB4F-460F-893F-204A18400E42}"/>
    <cellStyle name="Header3 3 67 2" xfId="16897" xr:uid="{979D74BA-5B13-44D0-AED9-55374F356D5D}"/>
    <cellStyle name="Header3 3 67 3" xfId="23005" xr:uid="{D88B9224-2937-4C28-8329-0940B419534D}"/>
    <cellStyle name="Header3 3 68" xfId="9248" xr:uid="{2585CD34-F0B6-4D2D-948E-3DC294C82D0F}"/>
    <cellStyle name="Header3 3 68 2" xfId="17154" xr:uid="{37C5C80E-D365-4A44-9D91-AFCA4932B3F6}"/>
    <cellStyle name="Header3 3 68 3" xfId="23226" xr:uid="{36E8015E-F7BC-4AFA-9408-A753CC047F3B}"/>
    <cellStyle name="Header3 3 69" xfId="9315" xr:uid="{A4A43078-A4A3-4425-859A-50CC00B72130}"/>
    <cellStyle name="Header3 3 69 2" xfId="17221" xr:uid="{B507E10F-E0CA-4B77-B047-382DFC247663}"/>
    <cellStyle name="Header3 3 69 3" xfId="23284" xr:uid="{9F5490FF-0257-4A1A-A2FC-1782CFF4D72D}"/>
    <cellStyle name="Header3 3 7" xfId="3214" xr:uid="{03689B03-0ABA-42C6-AA8E-DD5152C04D0E}"/>
    <cellStyle name="Header3 3 7 2" xfId="11120" xr:uid="{BDDE290C-AF32-447E-86D0-6F12F6815B9D}"/>
    <cellStyle name="Header3 3 7 3" xfId="18460" xr:uid="{9B4EFFF9-F960-4A5E-82EC-0B40216D1BF9}"/>
    <cellStyle name="Header3 3 70" xfId="9357" xr:uid="{785CF650-A1FA-4BFB-943D-3A8A237E2966}"/>
    <cellStyle name="Header3 3 70 2" xfId="17263" xr:uid="{B3B90B08-9FC8-458C-8BB8-C4DB3A1D00F4}"/>
    <cellStyle name="Header3 3 70 3" xfId="23321" xr:uid="{42AC22D1-E5A2-49F2-B630-C44EFD204247}"/>
    <cellStyle name="Header3 3 71" xfId="9034" xr:uid="{B3B05A5B-50E9-4C67-8497-02D884EF0A6F}"/>
    <cellStyle name="Header3 3 71 2" xfId="16940" xr:uid="{D771B668-3251-45E0-B49D-50D8BBD82BFE}"/>
    <cellStyle name="Header3 3 71 3" xfId="23045" xr:uid="{383695EE-E0B3-4760-A72A-5E33A5457127}"/>
    <cellStyle name="Header3 3 72" xfId="9612" xr:uid="{23768DDD-3FCE-4D75-9DFF-A4B3A95A42E9}"/>
    <cellStyle name="Header3 3 72 2" xfId="17518" xr:uid="{F90838A7-AF56-41C9-87B2-913CA8BF0903}"/>
    <cellStyle name="Header3 3 72 3" xfId="23477" xr:uid="{0C5AF716-B737-4C6D-9144-D5270D6D8181}"/>
    <cellStyle name="Header3 3 73" xfId="9625" xr:uid="{7F435F27-0B04-4B18-A20E-844E1AB019FD}"/>
    <cellStyle name="Header3 3 73 2" xfId="17531" xr:uid="{B570D633-39E7-46DE-A442-D5BFF8B54508}"/>
    <cellStyle name="Header3 3 73 3" xfId="23487" xr:uid="{6FDEB0AE-27E3-4004-BA2E-E6EC061AA326}"/>
    <cellStyle name="Header3 3 74" xfId="9923" xr:uid="{FCC56195-F1E2-47C7-8043-1B11DA5A0F5C}"/>
    <cellStyle name="Header3 3 74 2" xfId="17829" xr:uid="{BDD90781-73AB-40D8-9942-67737A87DA68}"/>
    <cellStyle name="Header3 3 74 3" xfId="23737" xr:uid="{6CAEADCA-8E5F-4E51-ADBA-07A0B9ABDD71}"/>
    <cellStyle name="Header3 3 75" xfId="10059" xr:uid="{C5142E44-E596-4F67-8C10-DAC39C79D8EA}"/>
    <cellStyle name="Header3 3 76" xfId="10214" xr:uid="{7B45A473-9771-419D-941F-1825B25CB89E}"/>
    <cellStyle name="Header3 3 77" xfId="10355" xr:uid="{21195A5D-CA17-4E6C-ABC2-430059842F5D}"/>
    <cellStyle name="Header3 3 78" xfId="17942" xr:uid="{FEC48896-B34C-42E7-AAFD-F29ABB436800}"/>
    <cellStyle name="Header3 3 8" xfId="3216" xr:uid="{015F9176-5454-4C19-B127-44C4EF7471A8}"/>
    <cellStyle name="Header3 3 8 2" xfId="11122" xr:uid="{CC106875-8E4C-416D-AF44-784C6C26EA12}"/>
    <cellStyle name="Header3 3 8 3" xfId="18462" xr:uid="{C170A74D-3D36-448C-989A-D50BFCFDAA43}"/>
    <cellStyle name="Header3 3 9" xfId="3844" xr:uid="{F642F891-DD82-4CD2-BAD1-3AFD3A9F63F2}"/>
    <cellStyle name="Header3 3 9 2" xfId="11750" xr:uid="{BDD0E11B-944E-456B-A5B4-348A08A1855A}"/>
    <cellStyle name="Header3 3 9 3" xfId="18875" xr:uid="{6357F9B2-5839-426C-9540-6F779CB0B56C}"/>
    <cellStyle name="Header3 4" xfId="2423" xr:uid="{5B39487F-E2B9-4F9C-B61C-BD499C76658B}"/>
    <cellStyle name="Header3 4 10" xfId="3058" xr:uid="{283F1682-7FEF-4B82-B69A-E83F629FA398}"/>
    <cellStyle name="Header3 4 10 2" xfId="10964" xr:uid="{56119FBF-DED5-4336-B8BE-8F740DC1287A}"/>
    <cellStyle name="Header3 4 10 3" xfId="18323" xr:uid="{09931990-060F-4BFD-B13D-367BA7872D24}"/>
    <cellStyle name="Header3 4 11" xfId="2938" xr:uid="{5F6530EE-16FD-4F55-BD20-A975BD6F05F7}"/>
    <cellStyle name="Header3 4 11 2" xfId="10844" xr:uid="{16239F6F-2850-4931-9311-33784390E2C6}"/>
    <cellStyle name="Header3 4 11 3" xfId="18226" xr:uid="{24F9025F-E3C4-4AE8-8927-246F2C99000C}"/>
    <cellStyle name="Header3 4 12" xfId="3199" xr:uid="{DCA314BC-F3A7-4426-B466-1088B42D3573}"/>
    <cellStyle name="Header3 4 12 2" xfId="11105" xr:uid="{B82441E6-AA6D-4152-81F9-333295C80A90}"/>
    <cellStyle name="Header3 4 12 3" xfId="18448" xr:uid="{44A289E0-89BE-42FB-B4E5-5770FD37A05B}"/>
    <cellStyle name="Header3 4 13" xfId="3626" xr:uid="{0D64873C-9F4C-4F80-92E9-0FFF028224E7}"/>
    <cellStyle name="Header3 4 13 2" xfId="11532" xr:uid="{F264DDED-EEDC-497D-85E9-4F544FB02AF5}"/>
    <cellStyle name="Header3 4 13 3" xfId="18749" xr:uid="{1F6D5267-2744-46C5-B2B3-91CBCCE7F5ED}"/>
    <cellStyle name="Header3 4 14" xfId="3839" xr:uid="{E19EFB48-D6FD-43FA-AD2C-483544C10DAC}"/>
    <cellStyle name="Header3 4 14 2" xfId="11745" xr:uid="{1A3D6BB2-D242-47FF-B495-D13EE81F9E2D}"/>
    <cellStyle name="Header3 4 14 3" xfId="18871" xr:uid="{A6C3C8F9-1A67-4B54-BABE-220253DB6B9D}"/>
    <cellStyle name="Header3 4 15" xfId="4677" xr:uid="{B453ADBF-A0DB-415F-9A6D-CEF7D38DA4F1}"/>
    <cellStyle name="Header3 4 15 2" xfId="12583" xr:uid="{E9A7F8D0-1592-4A66-9BF0-2302B83F8AFE}"/>
    <cellStyle name="Header3 4 15 3" xfId="19557" xr:uid="{51CED9D5-2A27-44CB-8873-101FBD65F420}"/>
    <cellStyle name="Header3 4 16" xfId="4053" xr:uid="{3D06A238-3FCA-4B4B-9F90-294B6440F071}"/>
    <cellStyle name="Header3 4 16 2" xfId="11959" xr:uid="{C5F4CB19-2F56-4934-9526-1C2F2BAE7A68}"/>
    <cellStyle name="Header3 4 16 3" xfId="19045" xr:uid="{8ABD5525-EB2C-452D-AAAD-2679E730BCEA}"/>
    <cellStyle name="Header3 4 17" xfId="4306" xr:uid="{2BA2D2E8-45C0-4B78-AF45-EE1D14B7200E}"/>
    <cellStyle name="Header3 4 17 2" xfId="12212" xr:uid="{BBE3A217-CF09-4095-ABDE-03942BAD4B00}"/>
    <cellStyle name="Header3 4 17 3" xfId="19258" xr:uid="{21A6D32A-3D74-4884-8064-F2D328260DD6}"/>
    <cellStyle name="Header3 4 18" xfId="4363" xr:uid="{872167FD-D640-48A6-BD78-D2C49B0CE07E}"/>
    <cellStyle name="Header3 4 18 2" xfId="12269" xr:uid="{815DCA73-4471-4CD3-B7C6-5EF6BDDE845F}"/>
    <cellStyle name="Header3 4 18 3" xfId="19311" xr:uid="{D2186B71-DDDE-4F47-8A23-10ED119F1FEA}"/>
    <cellStyle name="Header3 4 19" xfId="4317" xr:uid="{4A413B6E-4FB3-477F-8AF2-199EFD57228E}"/>
    <cellStyle name="Header3 4 19 2" xfId="12223" xr:uid="{E80754B2-6883-45AD-A00E-7819B4FFBDCF}"/>
    <cellStyle name="Header3 4 19 3" xfId="19268" xr:uid="{40908412-9157-4EF3-8F75-180AD8C93932}"/>
    <cellStyle name="Header3 4 2" xfId="2611" xr:uid="{3BF754C3-909E-47E2-8874-BA03F46624F9}"/>
    <cellStyle name="Header3 4 2 2" xfId="10517" xr:uid="{832004E4-8668-4F53-9ED0-89813CF4F5F6}"/>
    <cellStyle name="Header3 4 2 3" xfId="18015" xr:uid="{CD2483A5-FDD1-4E2F-BC91-F8BFAEB9A382}"/>
    <cellStyle name="Header3 4 20" xfId="4327" xr:uid="{58A0896C-EC63-44DA-8D75-1CC5B6C606E6}"/>
    <cellStyle name="Header3 4 20 2" xfId="12233" xr:uid="{63ACF978-4F40-4818-9493-82381C3157B7}"/>
    <cellStyle name="Header3 4 20 3" xfId="19276" xr:uid="{9B611BAF-5088-4F40-AD6C-83DEA7BDD75B}"/>
    <cellStyle name="Header3 4 21" xfId="4627" xr:uid="{745F9013-45DF-4C13-9A29-42977A1051A7}"/>
    <cellStyle name="Header3 4 21 2" xfId="12533" xr:uid="{3E18B84C-2BA0-4186-ACAF-4AF90A647E22}"/>
    <cellStyle name="Header3 4 21 3" xfId="19517" xr:uid="{D64322E7-304B-41ED-96DE-7D5F80870578}"/>
    <cellStyle name="Header3 4 22" xfId="4539" xr:uid="{CE188344-ED75-44AE-BE8D-5E7E9B2A9C1D}"/>
    <cellStyle name="Header3 4 22 2" xfId="12445" xr:uid="{AC0466C6-2257-47D3-AA93-07764281F659}"/>
    <cellStyle name="Header3 4 22 3" xfId="19440" xr:uid="{18561BEC-6622-4665-AC10-0348B580C30F}"/>
    <cellStyle name="Header3 4 23" xfId="4072" xr:uid="{2B31AE12-5BB6-4432-8F11-3A3F35766653}"/>
    <cellStyle name="Header3 4 23 2" xfId="11978" xr:uid="{A5E4D4A7-F8FA-4C40-9A37-AFBCC2BFA5CF}"/>
    <cellStyle name="Header3 4 23 3" xfId="19062" xr:uid="{F5194BF0-8A24-4909-BF90-E6A4FC4C106C}"/>
    <cellStyle name="Header3 4 24" xfId="4969" xr:uid="{FE3A640F-4976-4CF3-A93B-E67CFFAA9571}"/>
    <cellStyle name="Header3 4 24 2" xfId="12875" xr:uid="{9573E5B8-C407-4925-B67A-66F0911A3E31}"/>
    <cellStyle name="Header3 4 24 3" xfId="19750" xr:uid="{619F6661-1604-440E-AB89-34D5F8BB98AB}"/>
    <cellStyle name="Header3 4 25" xfId="4506" xr:uid="{0214A078-B6C7-471A-ACF2-48F38066B528}"/>
    <cellStyle name="Header3 4 25 2" xfId="12412" xr:uid="{D36CCE3F-6B47-488B-82DD-C5897D16424E}"/>
    <cellStyle name="Header3 4 25 3" xfId="19412" xr:uid="{797D8F55-3EA4-48FA-A3C9-C78F40F1874F}"/>
    <cellStyle name="Header3 4 26" xfId="5614" xr:uid="{52C41472-9DDB-4000-966F-73A1D999D039}"/>
    <cellStyle name="Header3 4 26 2" xfId="13520" xr:uid="{096D853D-3E5A-4892-BD0B-634327E94F13}"/>
    <cellStyle name="Header3 4 26 3" xfId="20293" xr:uid="{54057F94-50F4-425B-AF93-BEC2A3238672}"/>
    <cellStyle name="Header3 4 27" xfId="4359" xr:uid="{C83E55CD-AD29-437F-AE1A-0EB77B5BD106}"/>
    <cellStyle name="Header3 4 27 2" xfId="12265" xr:uid="{D5B837FD-B914-4610-BEEB-4E7CBFE05327}"/>
    <cellStyle name="Header3 4 27 3" xfId="19307" xr:uid="{F8F75EE9-8A59-480C-A7F1-A74EAE43FAD3}"/>
    <cellStyle name="Header3 4 28" xfId="5643" xr:uid="{BB0A9E20-D680-4047-881A-53375DCA21BA}"/>
    <cellStyle name="Header3 4 28 2" xfId="13549" xr:uid="{15004155-FD28-4938-A3A4-8B8EFC3659C5}"/>
    <cellStyle name="Header3 4 28 3" xfId="20316" xr:uid="{1BABF23E-31DA-4058-BDC3-1EC1FD50FADE}"/>
    <cellStyle name="Header3 4 29" xfId="4828" xr:uid="{72DEFCC9-0B9F-4BD7-B859-24B756241869}"/>
    <cellStyle name="Header3 4 29 2" xfId="12734" xr:uid="{2EB9C35C-88FC-48C3-A066-75EF1F3EE56F}"/>
    <cellStyle name="Header3 4 29 3" xfId="19643" xr:uid="{1900BD30-F6A5-4BFF-A208-7333C0CA5803}"/>
    <cellStyle name="Header3 4 3" xfId="3259" xr:uid="{34B7F3FF-7DD2-4AA9-9996-BEBF2E978CA9}"/>
    <cellStyle name="Header3 4 3 2" xfId="11165" xr:uid="{25A1EA67-2CB3-41BF-91BA-DAF2FAE1225B}"/>
    <cellStyle name="Header3 4 3 3" xfId="18493" xr:uid="{149AC03F-7A01-4ECA-A4F5-7D10F2D61407}"/>
    <cellStyle name="Header3 4 30" xfId="5479" xr:uid="{653D6506-1B13-4CC5-90A6-0AE00146E12C}"/>
    <cellStyle name="Header3 4 30 2" xfId="13385" xr:uid="{CBA9D3A3-E63B-4651-8732-BC90227D4902}"/>
    <cellStyle name="Header3 4 30 3" xfId="20174" xr:uid="{D1B897CC-7659-4350-9753-C30BFD789CD8}"/>
    <cellStyle name="Header3 4 31" xfId="4271" xr:uid="{B6F6C4DF-40FE-454A-A3DA-AEA63CAE68E7}"/>
    <cellStyle name="Header3 4 31 2" xfId="12177" xr:uid="{E368CB3F-35BE-41C5-A2A3-F1F7EC50B9C5}"/>
    <cellStyle name="Header3 4 31 3" xfId="19229" xr:uid="{E22B8DBA-8EA8-4C5F-AF89-5F2B38C50A7B}"/>
    <cellStyle name="Header3 4 32" xfId="5410" xr:uid="{E3AFAD52-82A2-4BA5-8E85-2406A454C785}"/>
    <cellStyle name="Header3 4 32 2" xfId="13316" xr:uid="{3F5CC860-0F7A-4D59-BECD-27662C884B93}"/>
    <cellStyle name="Header3 4 32 3" xfId="20125" xr:uid="{6ED324AF-47BF-42E2-BCFB-B7DDCEADF21F}"/>
    <cellStyle name="Header3 4 33" xfId="4176" xr:uid="{97A6A1C6-6E07-4567-B209-DC89E7A20643}"/>
    <cellStyle name="Header3 4 33 2" xfId="12082" xr:uid="{98D726C1-C54E-42B7-8AEC-690708918913}"/>
    <cellStyle name="Header3 4 33 3" xfId="19147" xr:uid="{48917AD9-2059-4EBB-AF14-9F5D530C92CB}"/>
    <cellStyle name="Header3 4 34" xfId="5999" xr:uid="{B523D579-2A40-497A-A649-CA1D2A3950D0}"/>
    <cellStyle name="Header3 4 34 2" xfId="13905" xr:uid="{3812B91C-EEA2-4282-B490-B82106E068D0}"/>
    <cellStyle name="Header3 4 34 3" xfId="20607" xr:uid="{CABA6401-E1E9-4A7F-A9EA-95483E80A24A}"/>
    <cellStyle name="Header3 4 35" xfId="6383" xr:uid="{5E9FF002-3FB8-4617-8F6A-F4F4E0E69FF7}"/>
    <cellStyle name="Header3 4 35 2" xfId="14289" xr:uid="{33EBDBFF-DE16-45A6-893A-17D3288A302C}"/>
    <cellStyle name="Header3 4 35 3" xfId="20957" xr:uid="{9A22F004-F325-4E0C-B150-762C629876D9}"/>
    <cellStyle name="Header3 4 36" xfId="6581" xr:uid="{C5EB458E-34C1-48D7-85EA-2E5EEB26C601}"/>
    <cellStyle name="Header3 4 36 2" xfId="14487" xr:uid="{41358F59-2D53-46E6-BE82-80787BEE4668}"/>
    <cellStyle name="Header3 4 36 3" xfId="21140" xr:uid="{A84275AB-A246-41DD-A864-1F9DA4AF9112}"/>
    <cellStyle name="Header3 4 37" xfId="6071" xr:uid="{14072C43-F437-45DF-8F4A-05811AA06D9B}"/>
    <cellStyle name="Header3 4 37 2" xfId="13977" xr:uid="{F34BD628-CBA8-40C9-9C1C-0EACB1F6064E}"/>
    <cellStyle name="Header3 4 37 3" xfId="20675" xr:uid="{533FE112-0CD7-4C29-BD1C-8AEC805CFAB9}"/>
    <cellStyle name="Header3 4 38" xfId="6314" xr:uid="{8A84FA3C-7F76-45E7-B2B2-AA429CDB3EF3}"/>
    <cellStyle name="Header3 4 38 2" xfId="14220" xr:uid="{11852FB3-AE84-42C4-A4A1-5D0A164340D0}"/>
    <cellStyle name="Header3 4 38 3" xfId="20891" xr:uid="{19C8F69B-32CE-4D6A-950E-55A6DC73FF25}"/>
    <cellStyle name="Header3 4 39" xfId="6403" xr:uid="{ABDCE653-895E-4B27-AE78-BB09A799339C}"/>
    <cellStyle name="Header3 4 39 2" xfId="14309" xr:uid="{AF97B82F-B2E8-4D90-B39A-4C6325858C49}"/>
    <cellStyle name="Header3 4 39 3" xfId="20977" xr:uid="{B8BDE329-E204-4228-903C-272CAB64A680}"/>
    <cellStyle name="Header3 4 4" xfId="3084" xr:uid="{D4392DD7-C259-4556-A728-622F4B940ED0}"/>
    <cellStyle name="Header3 4 4 2" xfId="10990" xr:uid="{40511AC3-EE0F-4DF4-8D14-028CD67423B1}"/>
    <cellStyle name="Header3 4 4 3" xfId="18348" xr:uid="{7207E08C-7C9C-48B4-A592-B9B12760C789}"/>
    <cellStyle name="Header3 4 40" xfId="6450" xr:uid="{398F8183-A542-4CAF-951F-11337E2F7A75}"/>
    <cellStyle name="Header3 4 40 2" xfId="14356" xr:uid="{717548A3-01C0-4EF9-9760-F1C1780DFD2B}"/>
    <cellStyle name="Header3 4 40 3" xfId="21020" xr:uid="{173086EC-6D34-4B44-A237-C9BCAE5091C0}"/>
    <cellStyle name="Header3 4 41" xfId="6347" xr:uid="{546BE6C1-CAEA-44AE-B8B0-020D9F2634FD}"/>
    <cellStyle name="Header3 4 41 2" xfId="14253" xr:uid="{240AA0FF-E2C8-45D1-94AA-15D2C92F27CB}"/>
    <cellStyle name="Header3 4 41 3" xfId="20924" xr:uid="{72490ED9-3A2F-4EFF-9330-6DE0F5CB6187}"/>
    <cellStyle name="Header3 4 42" xfId="6506" xr:uid="{4D941B39-0AB8-4855-A374-B836B7D9C701}"/>
    <cellStyle name="Header3 4 42 2" xfId="14412" xr:uid="{A7968069-7709-422B-8E11-3356D16497C5}"/>
    <cellStyle name="Header3 4 42 3" xfId="21072" xr:uid="{D6A3D547-6999-484C-B487-37189609BCA6}"/>
    <cellStyle name="Header3 4 43" xfId="6665" xr:uid="{DDFC942A-A7D7-4B2F-A26F-A194DD549275}"/>
    <cellStyle name="Header3 4 43 2" xfId="14571" xr:uid="{998AFE9C-97A3-4407-8F61-228487A25F7A}"/>
    <cellStyle name="Header3 4 43 3" xfId="21213" xr:uid="{7C41D189-46C3-457F-87FB-B7C91AC51623}"/>
    <cellStyle name="Header3 4 44" xfId="6551" xr:uid="{1A6B7746-3D2A-48D7-B21C-946DA07C52C5}"/>
    <cellStyle name="Header3 4 44 2" xfId="14457" xr:uid="{CC48ECF2-7B31-49DD-BC9E-227AC1D6F2FB}"/>
    <cellStyle name="Header3 4 44 3" xfId="21112" xr:uid="{44F92F15-0667-4614-A559-7FB0BDF79EAA}"/>
    <cellStyle name="Header3 4 45" xfId="6291" xr:uid="{8BACD9E6-C82A-41A9-9918-57ECCEEF421B}"/>
    <cellStyle name="Header3 4 45 2" xfId="14197" xr:uid="{C91AD641-9A8A-4345-83A1-84411B6B9068}"/>
    <cellStyle name="Header3 4 45 3" xfId="20868" xr:uid="{A49C6262-0D51-4AF4-AF00-D96045C79333}"/>
    <cellStyle name="Header3 4 46" xfId="6561" xr:uid="{0862B8FC-A4B8-498B-8654-0F30AF8D5157}"/>
    <cellStyle name="Header3 4 46 2" xfId="14467" xr:uid="{F671A29E-BB16-46CF-97B4-F1192AAA2671}"/>
    <cellStyle name="Header3 4 46 3" xfId="21120" xr:uid="{9EA301C8-E5EE-4DA6-83BC-D3C3B9BA9BD6}"/>
    <cellStyle name="Header3 4 47" xfId="6172" xr:uid="{0EE1D1B8-B2E6-403D-AA9E-F91F7DB02251}"/>
    <cellStyle name="Header3 4 47 2" xfId="14078" xr:uid="{AE849176-4D91-4CD5-B285-E7642FEA19FE}"/>
    <cellStyle name="Header3 4 47 3" xfId="20763" xr:uid="{4A540521-D7F9-43D4-AAB2-15389AF9537D}"/>
    <cellStyle name="Header3 4 48" xfId="7417" xr:uid="{C9F6BC24-A122-4BAD-B30F-F28B1FA834B3}"/>
    <cellStyle name="Header3 4 48 2" xfId="15323" xr:uid="{8C861E0E-88CA-4439-9270-19A1DFA01244}"/>
    <cellStyle name="Header3 4 48 3" xfId="21811" xr:uid="{CF07E051-91F5-44EC-9E89-349F0F6F250B}"/>
    <cellStyle name="Header3 4 49" xfId="7106" xr:uid="{AEE8631F-03FD-40B2-8C9E-97DE83649912}"/>
    <cellStyle name="Header3 4 49 2" xfId="15012" xr:uid="{E01AE2FA-AB22-4C18-A956-04210A2258D5}"/>
    <cellStyle name="Header3 4 49 3" xfId="21548" xr:uid="{3DC97337-5B05-4024-B52B-96D59AD08148}"/>
    <cellStyle name="Header3 4 5" xfId="3067" xr:uid="{DE4359C4-9F6D-4FFB-A882-17F56B385727}"/>
    <cellStyle name="Header3 4 5 2" xfId="10973" xr:uid="{B7D92586-D031-4575-B82F-83002277EF58}"/>
    <cellStyle name="Header3 4 5 3" xfId="18332" xr:uid="{FFBB02FB-50E0-4E65-9E96-CA9CBE3F301C}"/>
    <cellStyle name="Header3 4 50" xfId="6039" xr:uid="{63B07ECD-65F4-4D76-BEAC-85594616208C}"/>
    <cellStyle name="Header3 4 50 2" xfId="13945" xr:uid="{A357F7EE-E27E-4CEC-814A-3623769477B4}"/>
    <cellStyle name="Header3 4 50 3" xfId="20644" xr:uid="{678527D9-9478-410B-B7BC-FB05A7101823}"/>
    <cellStyle name="Header3 4 51" xfId="7486" xr:uid="{76AFB7EF-D1C7-48AC-A9FA-4BC251233949}"/>
    <cellStyle name="Header3 4 51 2" xfId="15392" xr:uid="{5543B9B3-146E-426D-B61C-910364C8C790}"/>
    <cellStyle name="Header3 4 51 3" xfId="21867" xr:uid="{360CD2FD-30B5-4DD1-9BE3-41F0878CE1FE}"/>
    <cellStyle name="Header3 4 52" xfId="6371" xr:uid="{68A2A5D9-A8C4-4BC8-8EDB-FB3E450BA3B0}"/>
    <cellStyle name="Header3 4 52 2" xfId="14277" xr:uid="{E1527577-6178-450F-8EBC-8D3714FFBEB0}"/>
    <cellStyle name="Header3 4 52 3" xfId="20945" xr:uid="{C240ECF3-4E09-46A9-8719-8E659C1789A3}"/>
    <cellStyle name="Header3 4 53" xfId="7397" xr:uid="{783BBA45-F677-4CEB-A1BE-EB5D877206C9}"/>
    <cellStyle name="Header3 4 53 2" xfId="15303" xr:uid="{F2997377-4153-4B12-A50E-F49E116CC2B0}"/>
    <cellStyle name="Header3 4 53 3" xfId="21792" xr:uid="{370840AF-876E-4D30-A16B-D668F0687DB7}"/>
    <cellStyle name="Header3 4 54" xfId="7904" xr:uid="{8F806FCF-4054-4486-AE87-C26413C8FFBC}"/>
    <cellStyle name="Header3 4 54 2" xfId="15810" xr:uid="{566DBA87-CECF-43F8-AC97-D85263DC8189}"/>
    <cellStyle name="Header3 4 54 3" xfId="22259" xr:uid="{439E1EC0-0333-4F63-8F97-1B4986CD4D57}"/>
    <cellStyle name="Header3 4 55" xfId="6354" xr:uid="{1A95B711-909D-4C86-AD76-B56AE284723D}"/>
    <cellStyle name="Header3 4 55 2" xfId="14260" xr:uid="{E7631A30-E4CB-4DB2-8DA4-43CD42440EF1}"/>
    <cellStyle name="Header3 4 55 3" xfId="20930" xr:uid="{8EF354B3-5321-4C42-A749-9EF13CADD068}"/>
    <cellStyle name="Header3 4 56" xfId="6292" xr:uid="{42C94395-7336-4381-92A2-9EDBA5664A27}"/>
    <cellStyle name="Header3 4 56 2" xfId="14198" xr:uid="{8E01E100-0425-4B14-B381-D72EC1E5DB3D}"/>
    <cellStyle name="Header3 4 56 3" xfId="20869" xr:uid="{24CF7CF6-BF4F-435A-80C1-E1A43F4CAD82}"/>
    <cellStyle name="Header3 4 57" xfId="8248" xr:uid="{E63FD4FE-5F49-4CE5-98D9-F0214521282C}"/>
    <cellStyle name="Header3 4 57 2" xfId="16154" xr:uid="{DE31FF8A-FEDE-45F0-B926-3373AF2769B5}"/>
    <cellStyle name="Header3 4 57 3" xfId="22525" xr:uid="{71FC40F0-084D-4119-AF37-1804F1CAB618}"/>
    <cellStyle name="Header3 4 58" xfId="7677" xr:uid="{9D203D7A-21A7-41E0-8D1E-FB20CE719733}"/>
    <cellStyle name="Header3 4 58 2" xfId="15583" xr:uid="{D8065D8D-DF08-4177-9E78-4B959C688AB9}"/>
    <cellStyle name="Header3 4 58 3" xfId="22051" xr:uid="{C46C5490-9A7C-4DE5-BD74-C5F483F47FD6}"/>
    <cellStyle name="Header3 4 59" xfId="7806" xr:uid="{50F90A7B-385A-4517-8968-801193DF40E4}"/>
    <cellStyle name="Header3 4 59 2" xfId="15712" xr:uid="{BFE7917F-EDAC-46AF-8277-7882E65103E1}"/>
    <cellStyle name="Header3 4 59 3" xfId="22163" xr:uid="{F25006F1-192B-4226-8F32-A2267503BFBE}"/>
    <cellStyle name="Header3 4 6" xfId="2970" xr:uid="{DE2BA92F-7ECB-452C-B328-DBBC1DF6DBC0}"/>
    <cellStyle name="Header3 4 6 2" xfId="10876" xr:uid="{81D53FFF-C318-45D5-8653-5CDF945D8ED8}"/>
    <cellStyle name="Header3 4 6 3" xfId="18250" xr:uid="{413E3583-4997-4707-99CD-B90BBF9A4842}"/>
    <cellStyle name="Header3 4 60" xfId="6249" xr:uid="{E9B126DD-3885-4E98-BCBA-6FD8DF7C6470}"/>
    <cellStyle name="Header3 4 60 2" xfId="14155" xr:uid="{E10914B2-88C1-4C82-AD1E-ACC9A52EDC6C}"/>
    <cellStyle name="Header3 4 60 3" xfId="20834" xr:uid="{38C507E9-B343-489D-B3D8-6ABF348FABED}"/>
    <cellStyle name="Header3 4 61" xfId="8482" xr:uid="{040A461B-30AF-4019-A9C7-405F13008CA9}"/>
    <cellStyle name="Header3 4 61 2" xfId="16388" xr:uid="{A3F0D44C-0C6C-4A1A-85EA-206DE7026F75}"/>
    <cellStyle name="Header3 4 61 3" xfId="22740" xr:uid="{B7F8A8C4-A849-47C5-B200-4A8C72D9895F}"/>
    <cellStyle name="Header3 4 62" xfId="8544" xr:uid="{BBFD27FF-9963-41AF-BBD0-16F49D0727C2}"/>
    <cellStyle name="Header3 4 62 2" xfId="16450" xr:uid="{70EB9D38-8762-4221-9B26-A2754B331C1B}"/>
    <cellStyle name="Header3 4 62 3" xfId="22769" xr:uid="{3B31B6AF-A512-42C0-B817-A8E5DF187D4A}"/>
    <cellStyle name="Header3 4 63" xfId="8649" xr:uid="{2F27D4C8-1C9A-4578-AEF2-15C12152DF2A}"/>
    <cellStyle name="Header3 4 63 2" xfId="16555" xr:uid="{EC7825E1-B923-410D-9551-547188BB3108}"/>
    <cellStyle name="Header3 4 63 3" xfId="22798" xr:uid="{40299734-E2F8-425F-95C2-D1B1B43B54AF}"/>
    <cellStyle name="Header3 4 64" xfId="9008" xr:uid="{3330BCF9-03A5-4C66-80D2-0A89CD4856BB}"/>
    <cellStyle name="Header3 4 64 2" xfId="16914" xr:uid="{73321D05-BD8B-4B28-9112-47CB59926146}"/>
    <cellStyle name="Header3 4 64 3" xfId="23021" xr:uid="{B038CAC5-E8AB-4E40-A26D-CC61F1FFAEE5}"/>
    <cellStyle name="Header3 4 65" xfId="9267" xr:uid="{0E55620A-6157-4C2C-95B8-F5DC12106588}"/>
    <cellStyle name="Header3 4 65 2" xfId="17173" xr:uid="{BE2C157C-5175-4254-8DD1-FF32028385DF}"/>
    <cellStyle name="Header3 4 65 3" xfId="23244" xr:uid="{F02A7DF6-4746-4B4A-B00C-1A4DAE236321}"/>
    <cellStyle name="Header3 4 66" xfId="9349" xr:uid="{F802669B-FCC6-4397-8646-8A745AA80A48}"/>
    <cellStyle name="Header3 4 66 2" xfId="17255" xr:uid="{99308928-175A-45FE-864E-8964EDF03E16}"/>
    <cellStyle name="Header3 4 66 3" xfId="23313" xr:uid="{96893C4B-B6E1-42CA-8435-6512A4C3036B}"/>
    <cellStyle name="Header3 4 67" xfId="9178" xr:uid="{3748C4B3-C68F-4479-9EA9-159F043F397D}"/>
    <cellStyle name="Header3 4 67 2" xfId="17084" xr:uid="{AFCB1E58-8E5D-43F6-8BC5-9028FAEE3956}"/>
    <cellStyle name="Header3 4 67 3" xfId="23163" xr:uid="{1EB7D69D-C210-455C-92A9-CDF0502B63E6}"/>
    <cellStyle name="Header3 4 68" xfId="9205" xr:uid="{49F14225-1F5E-40AA-AF61-C6079FC9133B}"/>
    <cellStyle name="Header3 4 68 2" xfId="17111" xr:uid="{BAA6154E-E7E3-420B-A51F-2562A5CDD041}"/>
    <cellStyle name="Header3 4 68 3" xfId="23188" xr:uid="{C39ED5F7-8037-4A23-AE8C-052A5BE1600B}"/>
    <cellStyle name="Header3 4 69" xfId="9292" xr:uid="{3FE70EAC-8283-4128-A963-5AD3DDC27CA7}"/>
    <cellStyle name="Header3 4 69 2" xfId="17198" xr:uid="{1EAE94F7-B9C7-47F9-A01B-083060D0D446}"/>
    <cellStyle name="Header3 4 69 3" xfId="23265" xr:uid="{52A0D207-9034-4132-994E-3E7013069D39}"/>
    <cellStyle name="Header3 4 7" xfId="3120" xr:uid="{9524D7AB-34AC-4460-84A1-CF4796CC65F7}"/>
    <cellStyle name="Header3 4 7 2" xfId="11026" xr:uid="{D2649B58-D2BC-4C1B-B39F-68A05120C02D}"/>
    <cellStyle name="Header3 4 7 3" xfId="18379" xr:uid="{FADABA93-8CC4-4E72-922A-D68DDF22C123}"/>
    <cellStyle name="Header3 4 70" xfId="9359" xr:uid="{5A122930-DFA3-4685-97FF-3E998481D984}"/>
    <cellStyle name="Header3 4 70 2" xfId="17265" xr:uid="{E38282F1-5272-4B2D-816C-7350EAF8C2ED}"/>
    <cellStyle name="Header3 4 70 3" xfId="23323" xr:uid="{C5F0A007-65A1-4CE8-96E7-32722F22BDEB}"/>
    <cellStyle name="Header3 4 71" xfId="9746" xr:uid="{75DE7A7A-D388-443D-AB6B-1F268EA70855}"/>
    <cellStyle name="Header3 4 71 2" xfId="17652" xr:uid="{DCB6DB1F-401B-4AF9-94F7-52CD91B5DC8F}"/>
    <cellStyle name="Header3 4 71 3" xfId="23598" xr:uid="{9E548B0E-4F3C-4C2A-BA76-C9E488E1E753}"/>
    <cellStyle name="Header3 4 72" xfId="9511" xr:uid="{100D276B-C6D6-4365-AF5F-D73820CDE407}"/>
    <cellStyle name="Header3 4 72 2" xfId="17417" xr:uid="{0F5B047D-C55E-4BF3-A6EA-DF047ECC5414}"/>
    <cellStyle name="Header3 4 72 3" xfId="23422" xr:uid="{F266783E-D72F-4B3C-9F92-0C30DE193E41}"/>
    <cellStyle name="Header3 4 73" xfId="9538" xr:uid="{2C77CD12-D9BE-4892-B268-6625360217AC}"/>
    <cellStyle name="Header3 4 73 2" xfId="17444" xr:uid="{1D078940-18D4-4DAA-910A-7E74DE4C34E5}"/>
    <cellStyle name="Header3 4 73 3" xfId="23445" xr:uid="{29179C92-7844-4B1D-84F9-6B1443E7DA6B}"/>
    <cellStyle name="Header3 4 74" xfId="9112" xr:uid="{4F504074-146B-485F-86F7-67FD03E906C0}"/>
    <cellStyle name="Header3 4 74 2" xfId="17018" xr:uid="{2DC06A6F-4E13-47AD-AC61-84EF96A930D6}"/>
    <cellStyle name="Header3 4 74 3" xfId="23110" xr:uid="{1D6E91C8-70CA-4639-8C2D-2719A953CF49}"/>
    <cellStyle name="Header3 4 75" xfId="10053" xr:uid="{499FDE8E-1937-4EE9-9F7D-E1D782D9EF6F}"/>
    <cellStyle name="Header3 4 76" xfId="10208" xr:uid="{D72AFEBE-EF27-4772-9200-283A10F8BA92}"/>
    <cellStyle name="Header3 4 77" xfId="10349" xr:uid="{A3803A95-20E3-41FA-A82D-E88AA168C96F}"/>
    <cellStyle name="Header3 4 78" xfId="17936" xr:uid="{3B8FD6E5-C107-4B67-874C-310CDF7ADD11}"/>
    <cellStyle name="Header3 4 8" xfId="3042" xr:uid="{1A49F17C-51D6-48EC-BE81-F0C58A2CF98B}"/>
    <cellStyle name="Header3 4 8 2" xfId="10948" xr:uid="{AF726FAC-E11A-4FB2-9154-5B5BB188CE75}"/>
    <cellStyle name="Header3 4 8 3" xfId="18307" xr:uid="{195000A5-9D70-4897-9893-ACD89ADC275A}"/>
    <cellStyle name="Header3 4 9" xfId="3534" xr:uid="{678138E1-E50B-405C-B7B1-ECB868A474A6}"/>
    <cellStyle name="Header3 4 9 2" xfId="11440" xr:uid="{C808F649-9024-4DF8-931A-0D15B8F45E72}"/>
    <cellStyle name="Header3 4 9 3" xfId="18663" xr:uid="{122B8081-1E8F-4381-9E72-ED23120B47F1}"/>
    <cellStyle name="Header3 5" xfId="2539" xr:uid="{3B3F381A-7278-46CA-8CD3-80F44A6F72EC}"/>
    <cellStyle name="Header3 5 10" xfId="3676" xr:uid="{4CAC1DE7-F916-4D84-8103-4F2CC4A23C17}"/>
    <cellStyle name="Header3 5 10 2" xfId="11582" xr:uid="{C051B83E-E981-4C12-80A0-5D6FCF4716E0}"/>
    <cellStyle name="Header3 5 10 3" xfId="18771" xr:uid="{80AE5F10-3292-4DB2-8AA2-B2E41B397DE1}"/>
    <cellStyle name="Header3 5 11" xfId="3923" xr:uid="{EA3AFED5-A592-4213-8A8A-69C2E8656ED4}"/>
    <cellStyle name="Header3 5 11 2" xfId="11829" xr:uid="{F95E40B6-3ED4-4636-83F5-367ABB07CB17}"/>
    <cellStyle name="Header3 5 11 3" xfId="18940" xr:uid="{7C92C2CC-B04D-4A14-8E9A-B655FA8999A7}"/>
    <cellStyle name="Header3 5 12" xfId="3962" xr:uid="{75C5DCBB-674D-482D-814C-F701EE729D45}"/>
    <cellStyle name="Header3 5 12 2" xfId="11868" xr:uid="{FB20CC55-2C6C-44DE-80EF-A1D171286F5A}"/>
    <cellStyle name="Header3 5 12 3" xfId="18979" xr:uid="{9C825A4F-620C-41A0-8937-68C3E081B78A}"/>
    <cellStyle name="Header3 5 13" xfId="3736" xr:uid="{B2AF322E-602D-46E8-9003-E3167B33E574}"/>
    <cellStyle name="Header3 5 13 2" xfId="11642" xr:uid="{B63453FA-F066-4863-9380-25E77B87A02A}"/>
    <cellStyle name="Header3 5 13 3" xfId="18820" xr:uid="{5A2785BB-5D9F-4138-821E-A57D82D2AB08}"/>
    <cellStyle name="Header3 5 14" xfId="4034" xr:uid="{375D84E9-5A1D-4B05-A078-FAFE0624A087}"/>
    <cellStyle name="Header3 5 14 2" xfId="11940" xr:uid="{7545BA85-2D4D-493D-A455-FD7155BFCC85}"/>
    <cellStyle name="Header3 5 14 3" xfId="19034" xr:uid="{F563F07F-F6B4-4637-9629-0D9DE8B35ABE}"/>
    <cellStyle name="Header3 5 15" xfId="4790" xr:uid="{9B7D9B61-8A6E-4263-AA74-3C114760A694}"/>
    <cellStyle name="Header3 5 15 2" xfId="12696" xr:uid="{367F68D9-E6D9-4B69-8FFE-B69C6D36C233}"/>
    <cellStyle name="Header3 5 15 3" xfId="19631" xr:uid="{538A5C9D-B2E4-45BA-BAD1-69405F827E98}"/>
    <cellStyle name="Header3 5 16" xfId="4919" xr:uid="{50DAA75F-7ABF-489A-A315-245A8CABCF5D}"/>
    <cellStyle name="Header3 5 16 2" xfId="12825" xr:uid="{155112BE-C265-42D3-AD8C-1A1B25AFA701}"/>
    <cellStyle name="Header3 5 16 3" xfId="19713" xr:uid="{A55050AB-6911-4608-B7E9-F54A27DCC4A2}"/>
    <cellStyle name="Header3 5 17" xfId="4304" xr:uid="{52CDD246-B5AA-4C13-A4A5-5EE0B08674A1}"/>
    <cellStyle name="Header3 5 17 2" xfId="12210" xr:uid="{B5F18CB6-4716-4121-8FFE-14DDCB83B0A4}"/>
    <cellStyle name="Header3 5 17 3" xfId="19256" xr:uid="{B3CC0FA0-AC26-49D4-9840-981E24C2DA60}"/>
    <cellStyle name="Header3 5 18" xfId="4946" xr:uid="{6E25E766-A708-47CD-B63A-45380ED7D744}"/>
    <cellStyle name="Header3 5 18 2" xfId="12852" xr:uid="{A1259C5D-20F0-4BD7-A581-6D6A1DC5A852}"/>
    <cellStyle name="Header3 5 18 3" xfId="19731" xr:uid="{121F16D1-B631-45B7-8E22-338699C43F11}"/>
    <cellStyle name="Header3 5 19" xfId="5150" xr:uid="{2507804C-7D69-4E9B-923B-7350F6966FD9}"/>
    <cellStyle name="Header3 5 19 2" xfId="13056" xr:uid="{EDC3430C-D02E-46BA-AA12-ADD6D13D6723}"/>
    <cellStyle name="Header3 5 19 3" xfId="19913" xr:uid="{9BB56FD5-A3D5-4835-B3CF-BDC4943E6A21}"/>
    <cellStyle name="Header3 5 2" xfId="2719" xr:uid="{536E1749-D01E-49AE-A350-CD4CAEEAEF4A}"/>
    <cellStyle name="Header3 5 2 2" xfId="10625" xr:uid="{0E7DF04D-2E9C-4068-BB9E-6485E1705BD7}"/>
    <cellStyle name="Header3 5 2 3" xfId="18074" xr:uid="{F436C57D-5CBA-42D0-953A-6889F381996B}"/>
    <cellStyle name="Header3 5 20" xfId="5201" xr:uid="{DC06BAC2-9FC7-4A5E-9B59-B6CF8FBCDAA1}"/>
    <cellStyle name="Header3 5 20 2" xfId="13107" xr:uid="{7A047866-9A91-4FFA-B3A1-04D2CAEBCEF1}"/>
    <cellStyle name="Header3 5 20 3" xfId="19955" xr:uid="{60ED1E1A-A89B-48F5-88C8-342388C87C76}"/>
    <cellStyle name="Header3 5 21" xfId="5302" xr:uid="{0C6C404B-99A9-4132-8A7B-4EC91044DDBD}"/>
    <cellStyle name="Header3 5 21 2" xfId="13208" xr:uid="{5D13E71C-CD17-4B1D-BBFF-DB1C52FA4CE7}"/>
    <cellStyle name="Header3 5 21 3" xfId="20029" xr:uid="{32475C8C-3D54-4535-B4D0-E8A556FC97E8}"/>
    <cellStyle name="Header3 5 22" xfId="5389" xr:uid="{B7CE0278-3040-4A64-B9D2-3009DE0D9544}"/>
    <cellStyle name="Header3 5 22 2" xfId="13295" xr:uid="{107FB14A-6F46-4B02-80A6-F37CC376C763}"/>
    <cellStyle name="Header3 5 22 3" xfId="20107" xr:uid="{830DEA43-AD45-4977-BA6B-71EA0E8000A0}"/>
    <cellStyle name="Header3 5 23" xfId="5319" xr:uid="{1DF77376-1E48-4074-921E-96D20B836F33}"/>
    <cellStyle name="Header3 5 23 2" xfId="13225" xr:uid="{51A31921-758B-47E7-83D6-1DBBBA0F85EB}"/>
    <cellStyle name="Header3 5 23 3" xfId="20039" xr:uid="{A054730B-B1CF-4E11-AAFC-5438D44F4275}"/>
    <cellStyle name="Header3 5 24" xfId="5547" xr:uid="{45C3020F-6A04-4F7F-AAB7-5CDA0B007E05}"/>
    <cellStyle name="Header3 5 24 2" xfId="13453" xr:uid="{3B0121AF-8FDE-4333-95DB-985A542C5629}"/>
    <cellStyle name="Header3 5 24 3" xfId="20238" xr:uid="{7570271B-B671-4CBF-BD14-81A1F0BC6ADA}"/>
    <cellStyle name="Header3 5 25" xfId="5597" xr:uid="{4970F717-244C-4493-BEC5-FB52DDBC3AF7}"/>
    <cellStyle name="Header3 5 25 2" xfId="13503" xr:uid="{5EC8AA74-BD54-4E75-89F9-17C7E2536AFB}"/>
    <cellStyle name="Header3 5 25 3" xfId="20282" xr:uid="{C303DB87-FA5E-40C7-B35D-7B18B55D5B56}"/>
    <cellStyle name="Header3 5 26" xfId="5399" xr:uid="{4A90D007-FF65-46D4-BE56-4353E6CC81C5}"/>
    <cellStyle name="Header3 5 26 2" xfId="13305" xr:uid="{4A3AFD6E-591C-42C6-8668-E0C97FB37686}"/>
    <cellStyle name="Header3 5 26 3" xfId="20115" xr:uid="{2F559493-9C7C-4A18-BF8C-9C36600FC513}"/>
    <cellStyle name="Header3 5 27" xfId="5683" xr:uid="{4FFD9E94-0A74-493A-B11C-E7B7643F11BF}"/>
    <cellStyle name="Header3 5 27 2" xfId="13589" xr:uid="{F7F14D4A-30D6-4EFF-BD0F-6CD45B3DF6F2}"/>
    <cellStyle name="Header3 5 27 3" xfId="20346" xr:uid="{41547789-96F9-40D0-92CD-EA48C7D1C0F5}"/>
    <cellStyle name="Header3 5 28" xfId="5229" xr:uid="{2D2D6E57-D163-459A-9117-4659B0215552}"/>
    <cellStyle name="Header3 5 28 2" xfId="13135" xr:uid="{CAF19A06-279E-4039-B9B9-1F493B9F912D}"/>
    <cellStyle name="Header3 5 28 3" xfId="19974" xr:uid="{053F681C-364A-47F6-AF54-D52843A36C26}"/>
    <cellStyle name="Header3 5 29" xfId="5780" xr:uid="{3D27D2BC-5163-4694-A793-925ADB94D22E}"/>
    <cellStyle name="Header3 5 29 2" xfId="13686" xr:uid="{1F42CD45-CEBC-4021-AB23-FDF5B4834779}"/>
    <cellStyle name="Header3 5 29 3" xfId="20420" xr:uid="{203B232D-24D6-486D-AAB5-EF8962339809}"/>
    <cellStyle name="Header3 5 3" xfId="3369" xr:uid="{03895180-38B5-47A0-985F-FC3EE008E832}"/>
    <cellStyle name="Header3 5 3 2" xfId="11275" xr:uid="{7B578B5F-7972-4D9F-B6E5-006D9005711B}"/>
    <cellStyle name="Header3 5 3 3" xfId="18566" xr:uid="{DD4EBBAD-4902-430A-8B62-35E99B39C043}"/>
    <cellStyle name="Header3 5 30" xfId="5842" xr:uid="{028CE844-2DFF-4382-8287-709A585873B4}"/>
    <cellStyle name="Header3 5 30 2" xfId="13748" xr:uid="{9D16EC34-DB3C-445B-955A-4426119552A1}"/>
    <cellStyle name="Header3 5 30 3" xfId="20474" xr:uid="{8C948252-A92C-498B-8903-76C23526BDA3}"/>
    <cellStyle name="Header3 5 31" xfId="5877" xr:uid="{8C5E17F5-2F6C-4A32-91E4-95B79B0C6003}"/>
    <cellStyle name="Header3 5 31 2" xfId="13783" xr:uid="{2A78311E-C89B-4A6D-BF2B-728AE813B8F7}"/>
    <cellStyle name="Header3 5 31 3" xfId="20509" xr:uid="{BB6179A6-8374-4CD6-9B06-82B90A06E687}"/>
    <cellStyle name="Header3 5 32" xfId="5936" xr:uid="{8C891D4D-5028-46A6-9853-DBE9328E3545}"/>
    <cellStyle name="Header3 5 32 2" xfId="13842" xr:uid="{F6392F89-743D-409A-BAB9-38F789E4A0A7}"/>
    <cellStyle name="Header3 5 32 3" xfId="20552" xr:uid="{900A6394-4913-439F-B594-48F8CD5859DA}"/>
    <cellStyle name="Header3 5 33" xfId="5718" xr:uid="{51BA71F0-8E89-437F-98FB-8E9E36E38E8F}"/>
    <cellStyle name="Header3 5 33 2" xfId="13624" xr:uid="{3DC9CCC7-2231-44C8-9C19-C8892204A7CE}"/>
    <cellStyle name="Header3 5 33 3" xfId="20374" xr:uid="{693C3130-38B6-4A07-8029-2FF88950A3BE}"/>
    <cellStyle name="Header3 5 34" xfId="6869" xr:uid="{1D61A022-8C35-4EC7-A3FF-EA8C50D88D04}"/>
    <cellStyle name="Header3 5 34 2" xfId="14775" xr:uid="{0EDD0C84-A5A3-4BFC-8381-362001EBF84D}"/>
    <cellStyle name="Header3 5 34 3" xfId="21340" xr:uid="{B74F701D-10F5-4C5E-B1C2-C07D14676123}"/>
    <cellStyle name="Header3 5 35" xfId="6941" xr:uid="{A3A67C29-772D-4637-A962-0F709180AAAD}"/>
    <cellStyle name="Header3 5 35 2" xfId="14847" xr:uid="{C37952F5-67C4-4F31-A3B2-06E9C2624250}"/>
    <cellStyle name="Header3 5 35 3" xfId="21406" xr:uid="{8D7437CB-EBE5-4598-95DE-19478CDC0CC8}"/>
    <cellStyle name="Header3 5 36" xfId="7007" xr:uid="{BB2880B5-5AAE-4B1D-BEE5-A25A4F4F9970}"/>
    <cellStyle name="Header3 5 36 2" xfId="14913" xr:uid="{BDBE4298-985B-4157-B0DF-7AE24C75E4E7}"/>
    <cellStyle name="Header3 5 36 3" xfId="21467" xr:uid="{484BA62A-4E6C-451A-B3E0-6930BB7D3EDB}"/>
    <cellStyle name="Header3 5 37" xfId="7077" xr:uid="{1E56A4D3-33F5-456E-97FE-DABCDD33A2F9}"/>
    <cellStyle name="Header3 5 37 2" xfId="14983" xr:uid="{D73F72BE-CCCA-490B-AC61-33A38565D0F3}"/>
    <cellStyle name="Header3 5 37 3" xfId="21528" xr:uid="{1DA99B8F-F29E-44C3-A90E-844CC5678D34}"/>
    <cellStyle name="Header3 5 38" xfId="7164" xr:uid="{1D67B368-87DA-403F-8FDA-0EE46551C4B5}"/>
    <cellStyle name="Header3 5 38 2" xfId="15070" xr:uid="{B299AC9E-438B-4F2D-97C9-962BC164AAF4}"/>
    <cellStyle name="Header3 5 38 3" xfId="21600" xr:uid="{34B02AAA-8AD8-46E9-9D23-FE8B06DBC975}"/>
    <cellStyle name="Header3 5 39" xfId="7234" xr:uid="{A5C1B2E9-11CD-4B43-B664-C400FDA4441B}"/>
    <cellStyle name="Header3 5 39 2" xfId="15140" xr:uid="{75430CAF-09B9-4C2F-8FEF-58FBF805A9F4}"/>
    <cellStyle name="Header3 5 39 3" xfId="21658" xr:uid="{2F8506EE-73D9-47AC-96F7-A77DDED352D3}"/>
    <cellStyle name="Header3 5 4" xfId="3513" xr:uid="{F0A7ACCA-2407-49EE-84CE-6FC9724AA3B3}"/>
    <cellStyle name="Header3 5 4 2" xfId="11419" xr:uid="{A52BF058-67CC-4608-9A7E-724CD77ED52D}"/>
    <cellStyle name="Header3 5 4 3" xfId="18650" xr:uid="{F86AA155-2819-4CAF-ADE9-264971E0DDB8}"/>
    <cellStyle name="Header3 5 40" xfId="7301" xr:uid="{1DE01EA9-4E6B-44C5-9A4C-AC5BB78DEFA5}"/>
    <cellStyle name="Header3 5 40 2" xfId="15207" xr:uid="{74B4A25D-9A19-426E-9816-8E336FDCEA95}"/>
    <cellStyle name="Header3 5 40 3" xfId="21720" xr:uid="{1239F33B-B612-428E-A227-365DF0EC1DC6}"/>
    <cellStyle name="Header3 5 41" xfId="7368" xr:uid="{383C2025-9612-441E-AB69-8615F02459DC}"/>
    <cellStyle name="Header3 5 41 2" xfId="15274" xr:uid="{DFD8CD17-EEAA-47E5-93D1-68F1CDCC151A}"/>
    <cellStyle name="Header3 5 41 3" xfId="21772" xr:uid="{55A0F3A2-8632-4E68-B50A-406D40D945D1}"/>
    <cellStyle name="Header3 5 42" xfId="6889" xr:uid="{0DDE8EB2-6B99-4131-9E0C-3E7201704B55}"/>
    <cellStyle name="Header3 5 42 2" xfId="14795" xr:uid="{72968BE2-7770-41B0-809A-17F3843B0D6B}"/>
    <cellStyle name="Header3 5 42 3" xfId="21356" xr:uid="{E1E0E3B3-9708-4372-9D4A-97086EDC13D3}"/>
    <cellStyle name="Header3 5 43" xfId="7546" xr:uid="{80662AD1-5D09-48B4-8EB2-C667365EF2B8}"/>
    <cellStyle name="Header3 5 43 2" xfId="15452" xr:uid="{69F9AA78-C333-4CFB-88FD-E1FCFA373688}"/>
    <cellStyle name="Header3 5 43 3" xfId="21926" xr:uid="{F390FABE-550A-41C6-89A1-316EC4256C70}"/>
    <cellStyle name="Header3 5 44" xfId="7609" xr:uid="{21190594-B141-4107-BCB2-894148E3E536}"/>
    <cellStyle name="Header3 5 44 2" xfId="15515" xr:uid="{09CBADA4-C26E-43AA-8F4D-CB6A8992DF07}"/>
    <cellStyle name="Header3 5 44 3" xfId="21985" xr:uid="{08CBE4B2-F22D-4E9C-A1E0-EB8A35B1DED7}"/>
    <cellStyle name="Header3 5 45" xfId="7674" xr:uid="{B87A3037-811A-493C-BA33-B147F90AB6C4}"/>
    <cellStyle name="Header3 5 45 2" xfId="15580" xr:uid="{A0735078-BE9C-4390-A7F5-F6D08A9DBECD}"/>
    <cellStyle name="Header3 5 45 3" xfId="22048" xr:uid="{D2FF7747-5DF1-496F-A108-EEB0D29B0723}"/>
    <cellStyle name="Header3 5 46" xfId="7729" xr:uid="{4B961059-BB5E-4915-AAD9-C59AB38359AA}"/>
    <cellStyle name="Header3 5 46 2" xfId="15635" xr:uid="{0CE78252-BAB7-453B-A192-0561E4766B85}"/>
    <cellStyle name="Header3 5 46 3" xfId="22098" xr:uid="{30A48057-15D8-435C-8A69-FCC5FADC1440}"/>
    <cellStyle name="Header3 5 47" xfId="7425" xr:uid="{D5120FD0-5CFB-46AA-9C91-9242D09E0AAC}"/>
    <cellStyle name="Header3 5 47 2" xfId="15331" xr:uid="{B6B01115-5512-47C2-AFC0-9AC338FF81C8}"/>
    <cellStyle name="Header3 5 47 3" xfId="21817" xr:uid="{88513260-48DA-4B5B-9DB5-0576091A7AE3}"/>
    <cellStyle name="Header3 5 48" xfId="7879" xr:uid="{B22971B2-472B-45B0-8AAD-47521A915861}"/>
    <cellStyle name="Header3 5 48 2" xfId="15785" xr:uid="{9154983B-46F3-4A01-8341-EE48A67CE95A}"/>
    <cellStyle name="Header3 5 48 3" xfId="22235" xr:uid="{F61354A9-32E7-4108-8B5A-EC60CDD4F6F3}"/>
    <cellStyle name="Header3 5 49" xfId="7962" xr:uid="{EB6E68CA-FA15-4F86-A47D-2326D9763389}"/>
    <cellStyle name="Header3 5 49 2" xfId="15868" xr:uid="{C400DA38-1714-40A1-8E8A-D19DAC3C14C9}"/>
    <cellStyle name="Header3 5 49 3" xfId="22302" xr:uid="{E8948654-51E2-461C-B621-6E11870CB679}"/>
    <cellStyle name="Header3 5 5" xfId="3618" xr:uid="{39D8B035-E1C9-4436-9698-3309C0A85AB6}"/>
    <cellStyle name="Header3 5 5 2" xfId="11524" xr:uid="{78E07204-F735-45B2-A64C-C467BFF7D187}"/>
    <cellStyle name="Header3 5 5 3" xfId="18742" xr:uid="{724D4683-231D-4A81-8508-3B6A823C044E}"/>
    <cellStyle name="Header3 5 50" xfId="7601" xr:uid="{76896725-B28F-427C-AC93-F5579BEEB17C}"/>
    <cellStyle name="Header3 5 50 2" xfId="15507" xr:uid="{06DFAEB9-0396-4A20-A0A2-51DF59E93A9D}"/>
    <cellStyle name="Header3 5 50 3" xfId="21977" xr:uid="{AD0BB6F0-907D-4B47-A50F-5C90893E37AB}"/>
    <cellStyle name="Header3 5 51" xfId="8121" xr:uid="{CB7A9AD9-5C9D-4C46-800D-F3E4DA364193}"/>
    <cellStyle name="Header3 5 51 2" xfId="16027" xr:uid="{74483E68-A0BF-4B9E-BCFE-51146AA46C9F}"/>
    <cellStyle name="Header3 5 51 3" xfId="22428" xr:uid="{F3C5B12D-E20D-4424-9ED2-026CCB8463A6}"/>
    <cellStyle name="Header3 5 52" xfId="7683" xr:uid="{9CC5E53E-B10D-4E72-8555-3A3314992DEB}"/>
    <cellStyle name="Header3 5 52 2" xfId="15589" xr:uid="{7F845315-9ECA-4683-B04E-199D830C8862}"/>
    <cellStyle name="Header3 5 52 3" xfId="22056" xr:uid="{0C071518-0173-4ABF-AE4A-A17070A1D56B}"/>
    <cellStyle name="Header3 5 53" xfId="8203" xr:uid="{105C1C62-04E4-4C90-AD84-85E7FFA7BCB0}"/>
    <cellStyle name="Header3 5 53 2" xfId="16109" xr:uid="{59B2F83B-FC06-4566-9C35-D408FBA3EF7E}"/>
    <cellStyle name="Header3 5 53 3" xfId="22497" xr:uid="{E646E001-E23A-487C-851E-07312A91BD7C}"/>
    <cellStyle name="Header3 5 54" xfId="7721" xr:uid="{628E9D77-F0FB-44FA-9662-6D6D4B8D0377}"/>
    <cellStyle name="Header3 5 54 2" xfId="15627" xr:uid="{DB750D83-9C6B-4F53-AC1B-28C247D704AF}"/>
    <cellStyle name="Header3 5 54 3" xfId="22090" xr:uid="{11B0E0B8-8BAF-44DC-AF05-A545F40C73F4}"/>
    <cellStyle name="Header3 5 55" xfId="8289" xr:uid="{CE4AF2FE-8CF0-4331-B8AF-5D4F4E7858DE}"/>
    <cellStyle name="Header3 5 55 2" xfId="16195" xr:uid="{5237444A-CA57-4AD2-ABF8-E33CCA4B8A47}"/>
    <cellStyle name="Header3 5 55 3" xfId="22563" xr:uid="{21AEF0B2-F99E-4621-A043-1053721C8279}"/>
    <cellStyle name="Header3 5 56" xfId="8144" xr:uid="{05A64941-9032-4691-A8CE-EFBC7C6C90AD}"/>
    <cellStyle name="Header3 5 56 2" xfId="16050" xr:uid="{318B9721-106F-4A35-BCD0-E730A2F23496}"/>
    <cellStyle name="Header3 5 56 3" xfId="22448" xr:uid="{98D5CD49-5242-42F5-B87C-B2CCC29710ED}"/>
    <cellStyle name="Header3 5 57" xfId="8215" xr:uid="{C8591A64-D277-4F50-A8DF-C00D08369742}"/>
    <cellStyle name="Header3 5 57 2" xfId="16121" xr:uid="{34B9869C-15F3-4444-A79C-BFF51EF9DB43}"/>
    <cellStyle name="Header3 5 57 3" xfId="22508" xr:uid="{9DFF4852-ADD6-4C20-886D-5C6871DE0349}"/>
    <cellStyle name="Header3 5 58" xfId="8378" xr:uid="{114DD17A-F69A-4CF0-951D-1225074804DC}"/>
    <cellStyle name="Header3 5 58 2" xfId="16284" xr:uid="{B4F82537-A90F-4E6B-A795-8E0CCF17760D}"/>
    <cellStyle name="Header3 5 58 3" xfId="22647" xr:uid="{337347BB-DD2A-4821-B368-2732CB729345}"/>
    <cellStyle name="Header3 5 59" xfId="8416" xr:uid="{70C3F874-D3DF-46A4-90D2-9D9A84F504CE}"/>
    <cellStyle name="Header3 5 59 2" xfId="16322" xr:uid="{02FCD192-DE26-4DF6-AFD5-09BE32C64D5D}"/>
    <cellStyle name="Header3 5 59 3" xfId="22685" xr:uid="{0321C6F6-D043-4F76-A20C-28C77427FEF3}"/>
    <cellStyle name="Header3 5 6" xfId="3440" xr:uid="{FAFCCDBC-3044-46BE-B589-8467F7B0FA27}"/>
    <cellStyle name="Header3 5 6 2" xfId="11346" xr:uid="{F2C1A1E8-899C-4C18-A6E4-47BD7547A5D1}"/>
    <cellStyle name="Header3 5 6 3" xfId="18596" xr:uid="{13DD6B18-CF6C-4B5B-B21D-8D40FA4DD5E7}"/>
    <cellStyle name="Header3 5 60" xfId="8445" xr:uid="{689B7EE3-02D0-42B1-BC27-85B626A7664A}"/>
    <cellStyle name="Header3 5 60 2" xfId="16351" xr:uid="{14EC9DB9-B157-438A-96F0-6580873CBBB9}"/>
    <cellStyle name="Header3 5 60 3" xfId="22714" xr:uid="{19F46CFC-80CB-45ED-8CCC-A466A459E14A}"/>
    <cellStyle name="Header3 5 61" xfId="8752" xr:uid="{E042F57A-58F9-4930-90D2-60A34851FEF2}"/>
    <cellStyle name="Header3 5 61 2" xfId="16658" xr:uid="{B5633596-4ADA-4B90-82DA-307396B8DC33}"/>
    <cellStyle name="Header3 5 61 3" xfId="22840" xr:uid="{AA40AF4D-B7D7-4F92-A879-11A8C564AAED}"/>
    <cellStyle name="Header3 5 62" xfId="8836" xr:uid="{49440EA1-2FFD-4319-80AC-510905BCD57B}"/>
    <cellStyle name="Header3 5 62 2" xfId="16742" xr:uid="{B40963F1-8F05-48F5-A4D7-44C13A292ABC}"/>
    <cellStyle name="Header3 5 62 3" xfId="22897" xr:uid="{EFE659AE-720C-446D-9E61-CF9FC638ADAF}"/>
    <cellStyle name="Header3 5 63" xfId="8920" xr:uid="{F3E2555B-985F-4A7D-91C5-D73AD2B5AA7E}"/>
    <cellStyle name="Header3 5 63 2" xfId="16826" xr:uid="{EB143A55-9FC8-4637-92B8-F953A30F3B83}"/>
    <cellStyle name="Header3 5 63 3" xfId="22954" xr:uid="{F72553D5-240D-4C0D-BC7C-32B5ABFDDB29}"/>
    <cellStyle name="Header3 5 64" xfId="9601" xr:uid="{14902D6D-D506-4A9B-8706-6ABCB69328E3}"/>
    <cellStyle name="Header3 5 64 2" xfId="17507" xr:uid="{C7661BFA-C1DD-4711-9581-A2D272A6ACD5}"/>
    <cellStyle name="Header3 5 64 3" xfId="23471" xr:uid="{20C39B9B-5905-4F7C-A3D2-C6D730851D59}"/>
    <cellStyle name="Header3 5 65" xfId="9689" xr:uid="{D01D7971-C430-4199-B7E0-9A89CF649AE1}"/>
    <cellStyle name="Header3 5 65 2" xfId="17595" xr:uid="{91F3AA19-195E-4D90-9D1A-8EC055E4A599}"/>
    <cellStyle name="Header3 5 65 3" xfId="23548" xr:uid="{6217B1AB-779F-446F-B97A-DEB474B0BA5B}"/>
    <cellStyle name="Header3 5 66" xfId="9360" xr:uid="{861FBA7F-0282-4775-8B52-7BC41CE6A5B7}"/>
    <cellStyle name="Header3 5 66 2" xfId="17266" xr:uid="{E7E2F2E0-0051-436C-BEA4-8936C71A7D9F}"/>
    <cellStyle name="Header3 5 66 3" xfId="23324" xr:uid="{172EE5D7-4FA6-4712-9B44-9DE725A1A6A9}"/>
    <cellStyle name="Header3 5 67" xfId="9726" xr:uid="{76E9942A-3E53-44EF-ADAF-957BC5BAB140}"/>
    <cellStyle name="Header3 5 67 2" xfId="17632" xr:uid="{6D181E3C-FBF3-45A5-A2FE-D44CFB54D7C7}"/>
    <cellStyle name="Header3 5 67 3" xfId="23580" xr:uid="{9B353E1E-CB17-4AAD-B415-2198F199AE15}"/>
    <cellStyle name="Header3 5 68" xfId="9863" xr:uid="{4937DA85-3B24-4675-A265-3A2F29440086}"/>
    <cellStyle name="Header3 5 68 2" xfId="17769" xr:uid="{87970518-E0F2-40E6-94A8-B7B6BF2578ED}"/>
    <cellStyle name="Header3 5 68 3" xfId="23683" xr:uid="{9E6BEBB5-1972-40DC-AE2C-3C95EE2642F1}"/>
    <cellStyle name="Header3 5 69" xfId="9902" xr:uid="{1358CF0E-81B9-43CC-A37F-8B9BACB0EB48}"/>
    <cellStyle name="Header3 5 69 2" xfId="17808" xr:uid="{FF88BE68-FF39-494B-8E14-311A4DF1BF69}"/>
    <cellStyle name="Header3 5 69 3" xfId="23721" xr:uid="{D82402E4-3C3B-47ED-9A01-0879D85F9DA7}"/>
    <cellStyle name="Header3 5 7" xfId="3751" xr:uid="{EF9F6EC1-4AA3-4CCA-8D2C-365EFFA0582A}"/>
    <cellStyle name="Header3 5 7 2" xfId="11657" xr:uid="{AEAB169B-2985-4888-B0C3-C9FEDF260483}"/>
    <cellStyle name="Header3 5 7 3" xfId="18827" xr:uid="{E8F354DE-0DA4-421B-9746-13F5D1DC74FD}"/>
    <cellStyle name="Header3 5 70" xfId="9535" xr:uid="{FCA37699-2DFB-477B-AB90-5E84CF895DA1}"/>
    <cellStyle name="Header3 5 70 2" xfId="17441" xr:uid="{A86D4B9A-836D-4E51-9989-4F7E72509D04}"/>
    <cellStyle name="Header3 5 70 3" xfId="23442" xr:uid="{C8F2152E-242F-4C8C-9944-E0142EE7EE93}"/>
    <cellStyle name="Header3 5 71" xfId="9808" xr:uid="{A16003D7-25B6-4252-BA35-7A8867B60B6E}"/>
    <cellStyle name="Header3 5 71 2" xfId="17714" xr:uid="{C2F8707C-25D5-4F03-8749-E550282BC19D}"/>
    <cellStyle name="Header3 5 71 3" xfId="23630" xr:uid="{E89A7CAD-7C88-4641-B037-9DD41ECDA4DA}"/>
    <cellStyle name="Header3 5 72" xfId="9986" xr:uid="{8AFF749A-EE1A-4FE3-93B9-008D06E5BF8F}"/>
    <cellStyle name="Header3 5 72 2" xfId="17892" xr:uid="{50DCDC15-B84E-41A2-9BCC-685BA0568D59}"/>
    <cellStyle name="Header3 5 72 3" xfId="23797" xr:uid="{4FE0856A-EB29-4A06-BD95-4F7477589AD0}"/>
    <cellStyle name="Header3 5 73" xfId="10021" xr:uid="{C96AC8C8-806B-411A-B27E-8E145A11A576}"/>
    <cellStyle name="Header3 5 73 2" xfId="17927" xr:uid="{532800E0-357F-41FE-BED8-7BB3554BE252}"/>
    <cellStyle name="Header3 5 73 3" xfId="23832" xr:uid="{BD697C8D-83E4-4AC3-98B5-0D27A8E5DB42}"/>
    <cellStyle name="Header3 5 74" xfId="9856" xr:uid="{F17E3CDB-C430-4300-94AD-8619E0AD260C}"/>
    <cellStyle name="Header3 5 74 2" xfId="17762" xr:uid="{EF0873B5-9B52-4ED4-B108-33D190A89E29}"/>
    <cellStyle name="Header3 5 74 3" xfId="23676" xr:uid="{46704BE3-6916-4D52-A529-C6415745897E}"/>
    <cellStyle name="Header3 5 75" xfId="10165" xr:uid="{998B1CDC-1750-4E6D-8AA7-D0E2F6EA3A30}"/>
    <cellStyle name="Header3 5 76" xfId="10290" xr:uid="{BFEA2ABB-5FC0-40C7-BB5D-C64C1630A654}"/>
    <cellStyle name="Header3 5 77" xfId="10459" xr:uid="{B875989B-1527-4E13-ACC3-4AC390EAFB49}"/>
    <cellStyle name="Header3 5 78" xfId="17999" xr:uid="{7549483D-1486-4CDE-8CCB-3432DC158926}"/>
    <cellStyle name="Header3 5 8" xfId="2993" xr:uid="{747C1D9F-D7BB-4616-A48A-FCC0DC80CF07}"/>
    <cellStyle name="Header3 5 8 2" xfId="10899" xr:uid="{34F1AAF7-9A31-42E2-BA9E-A2A225D6B9B2}"/>
    <cellStyle name="Header3 5 8 3" xfId="18265" xr:uid="{B0719752-099A-4A2C-86EE-3C4932804AE7}"/>
    <cellStyle name="Header3 5 9" xfId="3778" xr:uid="{2C9011BB-27D2-4C44-BE40-C4A96FE544D6}"/>
    <cellStyle name="Header3 5 9 2" xfId="11684" xr:uid="{17AF9688-6E34-4C7B-89D0-A7C406D9BF1F}"/>
    <cellStyle name="Header3 5 9 3" xfId="18844" xr:uid="{52072872-D911-40DC-B38A-E20CF6AB71FE}"/>
    <cellStyle name="Header3 6" xfId="2522" xr:uid="{C703A06D-1725-48DD-A5BA-A1FCEBB070F9}"/>
    <cellStyle name="Header3 6 10" xfId="3557" xr:uid="{DB638178-59C5-4AB8-8EE3-85CC49C35135}"/>
    <cellStyle name="Header3 6 10 2" xfId="11463" xr:uid="{52A63711-C0AC-4731-A344-4DF49BB1D484}"/>
    <cellStyle name="Header3 6 10 3" xfId="18683" xr:uid="{99A03C99-5F94-498D-B63F-308B9285398B}"/>
    <cellStyle name="Header3 6 11" xfId="3913" xr:uid="{99BD53FB-F340-4B1F-8BB8-4376B1793BB0}"/>
    <cellStyle name="Header3 6 11 2" xfId="11819" xr:uid="{1035C1F7-0A94-4FFA-96CD-406D9170B712}"/>
    <cellStyle name="Header3 6 11 3" xfId="18933" xr:uid="{A9B004DB-D310-41BC-8717-DA12A4467966}"/>
    <cellStyle name="Header3 6 12" xfId="3955" xr:uid="{093F814C-3BCB-402E-8F0E-A72BE31A6F24}"/>
    <cellStyle name="Header3 6 12 2" xfId="11861" xr:uid="{4FE442C3-1A81-43CE-9326-62CFD7CE8BE8}"/>
    <cellStyle name="Header3 6 12 3" xfId="18972" xr:uid="{E906052B-CA17-44F8-A75D-C6CB0D1E125D}"/>
    <cellStyle name="Header3 6 13" xfId="3177" xr:uid="{1DF425C4-4280-4ED8-B7C2-83BA6FB3ECE6}"/>
    <cellStyle name="Header3 6 13 2" xfId="11083" xr:uid="{EA7744D9-5EC5-46E0-9C40-0929545EBE07}"/>
    <cellStyle name="Header3 6 13 3" xfId="18428" xr:uid="{A5E9665D-4BCA-4711-923B-890C7088C08B}"/>
    <cellStyle name="Header3 6 14" xfId="4018" xr:uid="{77E136E8-2654-45E6-9E66-A4DC21F185D7}"/>
    <cellStyle name="Header3 6 14 2" xfId="11924" xr:uid="{77E05447-07B7-4E27-A732-DACB92CDA0D8}"/>
    <cellStyle name="Header3 6 14 3" xfId="19027" xr:uid="{4549AA75-7C3D-4F24-9B6D-17002D6B6199}"/>
    <cellStyle name="Header3 6 15" xfId="4775" xr:uid="{487A510D-14CE-464E-BD21-9835A69ACDBE}"/>
    <cellStyle name="Header3 6 15 2" xfId="12681" xr:uid="{011D48DF-B54E-4BDA-A657-556C87342DB2}"/>
    <cellStyle name="Header3 6 15 3" xfId="19620" xr:uid="{70ADDA70-A692-4028-B9DD-8708DA20A144}"/>
    <cellStyle name="Header3 6 16" xfId="4902" xr:uid="{88028118-1509-4991-BA82-04343BD13EC7}"/>
    <cellStyle name="Header3 6 16 2" xfId="12808" xr:uid="{BACD7447-95DA-4301-8D34-B57200C6D4C0}"/>
    <cellStyle name="Header3 6 16 3" xfId="19706" xr:uid="{06365E85-450F-4C76-B9D9-76D845B30415}"/>
    <cellStyle name="Header3 6 17" xfId="4664" xr:uid="{12F89316-0B71-4DBD-B80D-A6D531B6BAFB}"/>
    <cellStyle name="Header3 6 17 2" xfId="12570" xr:uid="{D652D2D2-E65B-4602-97AA-BE41CDB216A1}"/>
    <cellStyle name="Header3 6 17 3" xfId="19548" xr:uid="{AB30DC19-7F41-494B-977C-DECEC651E5CD}"/>
    <cellStyle name="Header3 6 18" xfId="4472" xr:uid="{4D218C96-CC6A-4DC0-BF04-78796D8A38B2}"/>
    <cellStyle name="Header3 6 18 2" xfId="12378" xr:uid="{AA322A0B-2A51-48C1-886F-8E843DA41546}"/>
    <cellStyle name="Header3 6 18 3" xfId="19386" xr:uid="{AB157360-32F7-4071-9E15-BA59016ECDA2}"/>
    <cellStyle name="Header3 6 19" xfId="5138" xr:uid="{265EAE06-FEDF-4E21-AE2B-EAB68E9C022F}"/>
    <cellStyle name="Header3 6 19 2" xfId="13044" xr:uid="{C8749087-2F3C-46B1-966B-85021C7496BE}"/>
    <cellStyle name="Header3 6 19 3" xfId="19901" xr:uid="{6AECA65F-1986-42CD-BBCA-3A99C99416C3}"/>
    <cellStyle name="Header3 6 2" xfId="2703" xr:uid="{31FF2A18-E1C6-481A-AF2D-376A31D9E082}"/>
    <cellStyle name="Header3 6 2 2" xfId="10609" xr:uid="{E09AE9B7-F99A-4748-A506-AAE79734FB6C}"/>
    <cellStyle name="Header3 6 2 3" xfId="18068" xr:uid="{CF1740FC-9541-4B81-B666-042028B7C391}"/>
    <cellStyle name="Header3 6 20" xfId="5184" xr:uid="{BB79044F-49D5-4E31-A69F-823B32F37FBC}"/>
    <cellStyle name="Header3 6 20 2" xfId="13090" xr:uid="{2C2EA8F5-4E9C-4719-94F8-1C06192FF68B}"/>
    <cellStyle name="Header3 6 20 3" xfId="19947" xr:uid="{B8486331-3107-48F2-9FF6-84BA4B1D1081}"/>
    <cellStyle name="Header3 6 21" xfId="5285" xr:uid="{384D7BE1-6314-495D-8B07-762570C9AF69}"/>
    <cellStyle name="Header3 6 21 2" xfId="13191" xr:uid="{839893F5-4266-457F-A127-329A76FBE677}"/>
    <cellStyle name="Header3 6 21 3" xfId="20021" xr:uid="{B44116B0-056E-46BF-A8CE-A7392E8FCFB2}"/>
    <cellStyle name="Header3 6 22" xfId="5375" xr:uid="{63331827-6BC3-47AD-BE14-05FF97BA2CE4}"/>
    <cellStyle name="Header3 6 22 2" xfId="13281" xr:uid="{B52AAB30-ECEB-473C-AACB-6D2CED21896A}"/>
    <cellStyle name="Header3 6 22 3" xfId="20093" xr:uid="{5580C943-A2CE-41F8-89FB-2D105198A405}"/>
    <cellStyle name="Header3 6 23" xfId="5226" xr:uid="{56C05027-1B9B-4179-A2DA-0E06C627CA76}"/>
    <cellStyle name="Header3 6 23 2" xfId="13132" xr:uid="{F32DF9D1-C7E3-41EA-B68A-42018F557E56}"/>
    <cellStyle name="Header3 6 23 3" xfId="19971" xr:uid="{BE3B8B96-672E-493B-A4EC-6FD20A6C8913}"/>
    <cellStyle name="Header3 6 24" xfId="5534" xr:uid="{0A4A0DFB-636B-4548-A232-B00A5691C3A1}"/>
    <cellStyle name="Header3 6 24 2" xfId="13440" xr:uid="{DA19BDD2-7C5D-4BB9-A864-8C8D81ED639F}"/>
    <cellStyle name="Header3 6 24 3" xfId="20226" xr:uid="{715441E8-E4FC-4BC4-9D3D-DADE26C16473}"/>
    <cellStyle name="Header3 6 25" xfId="5582" xr:uid="{413AAAF5-4567-45A6-946F-E066F32871CB}"/>
    <cellStyle name="Header3 6 25 2" xfId="13488" xr:uid="{DC9F4B8F-15AE-40D9-89B1-00EA9414BB6F}"/>
    <cellStyle name="Header3 6 25 3" xfId="20272" xr:uid="{4CAC68AA-B6ED-42EF-85D2-A75D2C0DEA16}"/>
    <cellStyle name="Header3 6 26" xfId="5084" xr:uid="{F99183D6-9531-4247-966D-C1A8A5FD847C}"/>
    <cellStyle name="Header3 6 26 2" xfId="12990" xr:uid="{27C3D82B-637B-4386-AB94-23553A2CA5D4}"/>
    <cellStyle name="Header3 6 26 3" xfId="19852" xr:uid="{5218BD6E-29EF-44A5-95DA-97152F310794}"/>
    <cellStyle name="Header3 6 27" xfId="5666" xr:uid="{19DA8E41-9466-4C53-B785-9DC31743639D}"/>
    <cellStyle name="Header3 6 27 2" xfId="13572" xr:uid="{62FAF602-CFEA-4795-8391-E2A6D0064C2E}"/>
    <cellStyle name="Header3 6 27 3" xfId="20338" xr:uid="{DDE4CD59-2883-48CE-8250-52DA56AB4D68}"/>
    <cellStyle name="Header3 6 28" xfId="4933" xr:uid="{28E91196-C3D7-4A05-93E7-7EDC8349C794}"/>
    <cellStyle name="Header3 6 28 2" xfId="12839" xr:uid="{27ACADC6-F088-42D2-B772-686C6D646E20}"/>
    <cellStyle name="Header3 6 28 3" xfId="19721" xr:uid="{776932D6-4541-465F-8975-4F6A3AB97412}"/>
    <cellStyle name="Header3 6 29" xfId="5764" xr:uid="{2613D1FC-B12F-4847-BF06-639CDED85634}"/>
    <cellStyle name="Header3 6 29 2" xfId="13670" xr:uid="{5ADA2AFA-D653-4855-B892-5DC1C53A3E5B}"/>
    <cellStyle name="Header3 6 29 3" xfId="20413" xr:uid="{9A2AEEA9-C8A3-4D4A-AF57-9254B4536076}"/>
    <cellStyle name="Header3 6 3" xfId="3354" xr:uid="{9C2EDA61-45AE-421E-BA25-15417B75EEA7}"/>
    <cellStyle name="Header3 6 3 2" xfId="11260" xr:uid="{D2E4C585-D0A4-45D5-BA8B-2D630F4B7B86}"/>
    <cellStyle name="Header3 6 3 3" xfId="18558" xr:uid="{272981A8-6D61-489B-B837-E8893E17F328}"/>
    <cellStyle name="Header3 6 30" xfId="5835" xr:uid="{DFC6FC3F-9ACE-4D74-A068-5227B0CF11BE}"/>
    <cellStyle name="Header3 6 30 2" xfId="13741" xr:uid="{BD4E666A-9CCB-421E-AFA0-F25A4D39D6C0}"/>
    <cellStyle name="Header3 6 30 3" xfId="20467" xr:uid="{A9CB4F39-C043-4210-B933-89E02939F98F}"/>
    <cellStyle name="Header3 6 31" xfId="5870" xr:uid="{CF05D4DA-EF65-4B3E-8F39-70741099CA06}"/>
    <cellStyle name="Header3 6 31 2" xfId="13776" xr:uid="{FBCB01D6-83C8-4D5E-8637-D5D7169B0F81}"/>
    <cellStyle name="Header3 6 31 3" xfId="20502" xr:uid="{A5C32BF8-6B60-4510-AEC3-50EA0D504D27}"/>
    <cellStyle name="Header3 6 32" xfId="5920" xr:uid="{B60C667E-4E5E-4A6A-B760-9D07926ECE98}"/>
    <cellStyle name="Header3 6 32 2" xfId="13826" xr:uid="{DDF2961F-8CBC-42BA-BDC1-CF16205D97B8}"/>
    <cellStyle name="Header3 6 32 3" xfId="20545" xr:uid="{F81C62CE-96E1-4BAD-B7C0-C6F220A50095}"/>
    <cellStyle name="Header3 6 33" xfId="5625" xr:uid="{F2DD62EF-E6E2-47DA-B108-C896F8C79CFB}"/>
    <cellStyle name="Header3 6 33 2" xfId="13531" xr:uid="{FE80E829-1034-499E-B3B8-17EEE7734DEC}"/>
    <cellStyle name="Header3 6 33 3" xfId="20304" xr:uid="{349101CD-833E-4FA3-9FC1-43348BE6D50B}"/>
    <cellStyle name="Header3 6 34" xfId="6852" xr:uid="{E95AF14A-CB8E-401F-BA35-845C50C93E73}"/>
    <cellStyle name="Header3 6 34 2" xfId="14758" xr:uid="{2DD4D283-644C-402D-B0A3-96873811BA7F}"/>
    <cellStyle name="Header3 6 34 3" xfId="21324" xr:uid="{0FF40A57-39A3-4AE4-B7EA-875A57EC9894}"/>
    <cellStyle name="Header3 6 35" xfId="6925" xr:uid="{B63C3E08-036F-4BE2-BDB2-51E6F5E4D2EB}"/>
    <cellStyle name="Header3 6 35 2" xfId="14831" xr:uid="{0991C666-0572-4A2D-839B-C415A93D4FF4}"/>
    <cellStyle name="Header3 6 35 3" xfId="21391" xr:uid="{95A401BA-3DB9-493A-BD96-CCE6C855B0A2}"/>
    <cellStyle name="Header3 6 36" xfId="6991" xr:uid="{09643BD9-72A9-4C3B-81D8-1B0316E26034}"/>
    <cellStyle name="Header3 6 36 2" xfId="14897" xr:uid="{6C851475-3400-4508-98FF-39EF31BDDF56}"/>
    <cellStyle name="Header3 6 36 3" xfId="21452" xr:uid="{C60760CE-1E10-40CF-9C7F-E8C3CC08FA54}"/>
    <cellStyle name="Header3 6 37" xfId="7061" xr:uid="{9442CCEA-0117-4344-B39F-A39DCB25A355}"/>
    <cellStyle name="Header3 6 37 2" xfId="14967" xr:uid="{B7EA95F4-B50F-4B29-909C-EB26E104FD3C}"/>
    <cellStyle name="Header3 6 37 3" xfId="21519" xr:uid="{4B7D9DBF-7FF6-455F-9758-56C30EC9CB60}"/>
    <cellStyle name="Header3 6 38" xfId="7148" xr:uid="{CE355838-C775-4CA8-A1A5-5E84503864B0}"/>
    <cellStyle name="Header3 6 38 2" xfId="15054" xr:uid="{3182F664-383E-43CA-83E0-C170EEC7BFB4}"/>
    <cellStyle name="Header3 6 38 3" xfId="21586" xr:uid="{298C293F-5B8C-4B14-8915-C88948238450}"/>
    <cellStyle name="Header3 6 39" xfId="7221" xr:uid="{EF5AD24E-1F92-4103-B066-95D1264B7CD7}"/>
    <cellStyle name="Header3 6 39 2" xfId="15127" xr:uid="{D2F7D44D-BF0B-4CB9-8543-B65D1873B82A}"/>
    <cellStyle name="Header3 6 39 3" xfId="21648" xr:uid="{6A140759-9D35-48FE-8B78-FDE0200A582D}"/>
    <cellStyle name="Header3 6 4" xfId="3496" xr:uid="{0EE5FAAC-3D5C-4C61-B0F4-01E2B4815BFD}"/>
    <cellStyle name="Header3 6 4 2" xfId="11402" xr:uid="{36177249-C510-40B3-80C2-63350B36AF47}"/>
    <cellStyle name="Header3 6 4 3" xfId="18643" xr:uid="{CCE9FA09-2E7A-4C42-A950-8B864D8846C8}"/>
    <cellStyle name="Header3 6 40" xfId="7284" xr:uid="{65523572-607A-4C05-87B1-B90779FED670}"/>
    <cellStyle name="Header3 6 40 2" xfId="15190" xr:uid="{27D2070F-B5C0-40E2-8DD8-14C8894D773D}"/>
    <cellStyle name="Header3 6 40 3" xfId="21704" xr:uid="{4856A721-A203-4DF6-BA82-F550313D5C5B}"/>
    <cellStyle name="Header3 6 41" xfId="7351" xr:uid="{C0F8CCBF-15A1-4AF8-AF13-12EF884D27EE}"/>
    <cellStyle name="Header3 6 41 2" xfId="15257" xr:uid="{F5AC6506-692A-457E-AA80-0C33A1142123}"/>
    <cellStyle name="Header3 6 41 3" xfId="21764" xr:uid="{88B10659-9455-4C52-B22E-3AA8265982CC}"/>
    <cellStyle name="Header3 6 42" xfId="6625" xr:uid="{0790329A-EC86-4B19-811F-16AD272FBD61}"/>
    <cellStyle name="Header3 6 42 2" xfId="14531" xr:uid="{5D7CA1AD-F4ED-4981-A1F8-79F5A704036D}"/>
    <cellStyle name="Header3 6 42 3" xfId="21181" xr:uid="{02ADB241-4857-4946-BBDE-EEE865BE2619}"/>
    <cellStyle name="Header3 6 43" xfId="7531" xr:uid="{0C412FF0-E756-4D61-9A29-D1915F3EA8CF}"/>
    <cellStyle name="Header3 6 43 2" xfId="15437" xr:uid="{EA11411E-0F1F-419B-A8F7-E51EA3609C68}"/>
    <cellStyle name="Header3 6 43 3" xfId="21912" xr:uid="{78707CF8-8AE7-4D9B-B509-74DC94D132A7}"/>
    <cellStyle name="Header3 6 44" xfId="7595" xr:uid="{4BA7E342-F2C6-48B5-9CD8-14BB4A605C56}"/>
    <cellStyle name="Header3 6 44 2" xfId="15501" xr:uid="{AB29A9D5-1430-484B-BD98-953E436B94B3}"/>
    <cellStyle name="Header3 6 44 3" xfId="21972" xr:uid="{582F8410-191A-4C8C-8689-8653F3130876}"/>
    <cellStyle name="Header3 6 45" xfId="7657" xr:uid="{220728A0-A222-4367-BA74-4241C8BC9344}"/>
    <cellStyle name="Header3 6 45 2" xfId="15563" xr:uid="{5D7C3BB4-2A25-4410-A864-B67C5C2A37F9}"/>
    <cellStyle name="Header3 6 45 3" xfId="22031" xr:uid="{9F36370E-DB69-4894-9326-4BC9BCD18FEC}"/>
    <cellStyle name="Header3 6 46" xfId="7716" xr:uid="{DE29D90C-042A-4139-B2C7-C2844BDD65A9}"/>
    <cellStyle name="Header3 6 46 2" xfId="15622" xr:uid="{23F1F988-2615-45BA-AE91-63FF3EB31A29}"/>
    <cellStyle name="Header3 6 46 3" xfId="22085" xr:uid="{462408E6-9AB5-45EC-AF6B-AC99AA2AA7AC}"/>
    <cellStyle name="Header3 6 47" xfId="6964" xr:uid="{85165F75-B4DF-4C0B-B6AC-96C342B288B0}"/>
    <cellStyle name="Header3 6 47 2" xfId="14870" xr:uid="{FDC69782-925A-47D9-8E04-F2DA6A477184}"/>
    <cellStyle name="Header3 6 47 3" xfId="21427" xr:uid="{8F17284C-2335-4BA2-BF63-A0D20CAE768B}"/>
    <cellStyle name="Header3 6 48" xfId="7865" xr:uid="{92EEA1CF-42ED-4854-AC72-5C50E9C8F522}"/>
    <cellStyle name="Header3 6 48 2" xfId="15771" xr:uid="{ED07D19D-FCA9-4BCD-8EBE-C420AE052723}"/>
    <cellStyle name="Header3 6 48 3" xfId="22221" xr:uid="{26E59B86-7F66-4ED5-92A8-C2E885416D9C}"/>
    <cellStyle name="Header3 6 49" xfId="7945" xr:uid="{D2DC93B8-DC01-4BAE-A2EA-5C487F4955FF}"/>
    <cellStyle name="Header3 6 49 2" xfId="15851" xr:uid="{70A83ACD-FCAE-4945-9B23-90AAABFCAA0F}"/>
    <cellStyle name="Header3 6 49 3" xfId="22294" xr:uid="{AF35A1BE-FF95-436C-821D-2B94F3776749}"/>
    <cellStyle name="Header3 6 5" xfId="3609" xr:uid="{C8B9A324-5FB3-49B5-B2F4-B8262D5ACCB5}"/>
    <cellStyle name="Header3 6 5 2" xfId="11515" xr:uid="{7D9D1993-243E-4A75-83E9-DD6258404EA4}"/>
    <cellStyle name="Header3 6 5 3" xfId="18734" xr:uid="{E586D3CF-7577-46C3-AB4E-4C30BFE395EC}"/>
    <cellStyle name="Header3 6 50" xfId="7889" xr:uid="{E18E855C-D58F-408E-9F72-F7516EB72222}"/>
    <cellStyle name="Header3 6 50 2" xfId="15795" xr:uid="{8EF34AE4-3243-4DBA-B7DC-C3FB03E0A18A}"/>
    <cellStyle name="Header3 6 50 3" xfId="22245" xr:uid="{BCA5559D-4BBC-4D85-BA40-64DF53196727}"/>
    <cellStyle name="Header3 6 51" xfId="8110" xr:uid="{E400E618-F29D-4E67-960B-0A6B251E1886}"/>
    <cellStyle name="Header3 6 51 2" xfId="16016" xr:uid="{4C9D9BAD-D11B-40A0-BAED-A036B235FA6E}"/>
    <cellStyle name="Header3 6 51 3" xfId="22417" xr:uid="{640C34B9-77B7-47F4-9135-B830D2E0F2F4}"/>
    <cellStyle name="Header3 6 52" xfId="6874" xr:uid="{EE8F0616-3476-4338-9102-459F94371533}"/>
    <cellStyle name="Header3 6 52 2" xfId="14780" xr:uid="{8CFA514F-F000-411E-8621-006E013F7F96}"/>
    <cellStyle name="Header3 6 52 3" xfId="21345" xr:uid="{D364CC04-B484-4E51-92E1-27F3738C0602}"/>
    <cellStyle name="Header3 6 53" xfId="8192" xr:uid="{C2C31D19-F756-4063-B30A-4D14AB09FE47}"/>
    <cellStyle name="Header3 6 53 2" xfId="16098" xr:uid="{E03A0163-FD1F-43A6-A7A8-EC69322EB3E6}"/>
    <cellStyle name="Header3 6 53 3" xfId="22487" xr:uid="{E21985B2-4149-4977-8EA0-8C6B6E1BC2F4}"/>
    <cellStyle name="Header3 6 54" xfId="8057" xr:uid="{3F63B62B-940E-4000-A05E-20A3287221B4}"/>
    <cellStyle name="Header3 6 54 2" xfId="15963" xr:uid="{EE54D124-E429-4457-96AC-C83B3657D3BF}"/>
    <cellStyle name="Header3 6 54 3" xfId="22365" xr:uid="{A2EDDAA6-9F86-45DD-92EE-86BEDAD4DB9A}"/>
    <cellStyle name="Header3 6 55" xfId="8281" xr:uid="{1ED83053-8123-4D95-BA9E-BB3426BB181A}"/>
    <cellStyle name="Header3 6 55 2" xfId="16187" xr:uid="{A88301C9-60B9-4ADB-B792-7D989256B40A}"/>
    <cellStyle name="Header3 6 55 3" xfId="22556" xr:uid="{2B2DB66D-190B-4002-B155-80ACE7912937}"/>
    <cellStyle name="Header3 6 56" xfId="7755" xr:uid="{41EED929-50BA-42B5-BE70-2F301B521BEA}"/>
    <cellStyle name="Header3 6 56 2" xfId="15661" xr:uid="{33D79C73-FC59-4447-8AA0-76E421FE1F5F}"/>
    <cellStyle name="Header3 6 56 3" xfId="22120" xr:uid="{464B73B3-876F-455E-9198-DDB18B0EFF1A}"/>
    <cellStyle name="Header3 6 57" xfId="8138" xr:uid="{5A20F6D7-D0DB-4D11-97AA-CA6C83470406}"/>
    <cellStyle name="Header3 6 57 2" xfId="16044" xr:uid="{64605C42-7615-4A27-A295-27FCA490F645}"/>
    <cellStyle name="Header3 6 57 3" xfId="22445" xr:uid="{BFBA6040-F2D5-40EB-9F48-F338A8B5E1CD}"/>
    <cellStyle name="Header3 6 58" xfId="8371" xr:uid="{E2F3B715-B42D-4E5F-9921-6360EDDF512A}"/>
    <cellStyle name="Header3 6 58 2" xfId="16277" xr:uid="{37090CB8-701D-4189-BBFA-369EBC60CCEC}"/>
    <cellStyle name="Header3 6 58 3" xfId="22640" xr:uid="{FAEA8EF7-8566-4E18-980F-7AE4E086405C}"/>
    <cellStyle name="Header3 6 59" xfId="8409" xr:uid="{5D7FD4DC-7077-47FC-A492-091F7EF4A816}"/>
    <cellStyle name="Header3 6 59 2" xfId="16315" xr:uid="{EF05B241-8D0B-4B13-9E71-461D87B199C0}"/>
    <cellStyle name="Header3 6 59 3" xfId="22678" xr:uid="{A192A390-9BEF-42CE-8414-B70E8C5643DE}"/>
    <cellStyle name="Header3 6 6" xfId="3421" xr:uid="{727E9A97-22C8-44FA-9C4D-AC15B39968E8}"/>
    <cellStyle name="Header3 6 6 2" xfId="11327" xr:uid="{1E2FBEED-21A2-4EF0-93D9-5F88838710BF}"/>
    <cellStyle name="Header3 6 6 3" xfId="18586" xr:uid="{43998A79-E753-4A65-A657-64C3C5E6E538}"/>
    <cellStyle name="Header3 6 60" xfId="8438" xr:uid="{25CD18F8-6FD2-4C06-A178-F3A7415AB2FD}"/>
    <cellStyle name="Header3 6 60 2" xfId="16344" xr:uid="{360EB7FF-A788-499D-8816-06554076FBEE}"/>
    <cellStyle name="Header3 6 60 3" xfId="22707" xr:uid="{57B3EA71-1A13-4AC1-A479-AFC90C173411}"/>
    <cellStyle name="Header3 6 61" xfId="8735" xr:uid="{95A1A70D-E4E8-4C95-B408-040AC7393C9A}"/>
    <cellStyle name="Header3 6 61 2" xfId="16641" xr:uid="{E0C6A3DD-2873-4512-81EC-F734F70D764F}"/>
    <cellStyle name="Header3 6 61 3" xfId="22833" xr:uid="{02888FFB-325C-40C7-9B5F-CAF7EC6949F2}"/>
    <cellStyle name="Header3 6 62" xfId="8819" xr:uid="{56ACC3CD-2B26-4E7C-898C-13D61B2B9DD1}"/>
    <cellStyle name="Header3 6 62 2" xfId="16725" xr:uid="{CF4BA248-43E8-4945-B06C-9D8E218C78EC}"/>
    <cellStyle name="Header3 6 62 3" xfId="22890" xr:uid="{14DC69E3-3BE2-41D7-989A-2B75600716BA}"/>
    <cellStyle name="Header3 6 63" xfId="8903" xr:uid="{2F6E3E09-C312-4BF6-A6B4-6EF2280B1BBD}"/>
    <cellStyle name="Header3 6 63 2" xfId="16809" xr:uid="{C5F03D01-2A61-455B-ACBF-E43B1A478BFC}"/>
    <cellStyle name="Header3 6 63 3" xfId="22947" xr:uid="{7373C708-5723-4396-A441-C877605B6BB9}"/>
    <cellStyle name="Header3 6 64" xfId="9585" xr:uid="{AE03059F-EEEB-4958-A829-0BD7C0573405}"/>
    <cellStyle name="Header3 6 64 2" xfId="17491" xr:uid="{FD6334E2-A690-4AA9-B255-B36233B041F1}"/>
    <cellStyle name="Header3 6 64 3" xfId="23464" xr:uid="{FB18B533-2E33-4B68-847B-17FE8FBC2FDD}"/>
    <cellStyle name="Header3 6 65" xfId="9681" xr:uid="{50D70B44-253D-41EC-A546-F93B5DC87C5B}"/>
    <cellStyle name="Header3 6 65 2" xfId="17587" xr:uid="{97F54AEF-95C8-4F17-9428-50603F2F543A}"/>
    <cellStyle name="Header3 6 65 3" xfId="23540" xr:uid="{B3C849B9-CD94-423B-9236-12F90FE3C5C4}"/>
    <cellStyle name="Header3 6 66" xfId="9157" xr:uid="{89B9AB71-9B5E-475F-9A5A-C7A365AB2FB4}"/>
    <cellStyle name="Header3 6 66 2" xfId="17063" xr:uid="{D6B21EC2-B864-42CD-A2D3-5BAA75F08D79}"/>
    <cellStyle name="Header3 6 66 3" xfId="23148" xr:uid="{C65CA696-6A47-4FDB-A26D-7A7A2C19E9E2}"/>
    <cellStyle name="Header3 6 67" xfId="9461" xr:uid="{E995306F-305B-4402-9C4A-4FF8C91091AA}"/>
    <cellStyle name="Header3 6 67 2" xfId="17367" xr:uid="{5CDCC438-CA7A-4900-B4F4-2638D25D45E4}"/>
    <cellStyle name="Header3 6 67 3" xfId="23409" xr:uid="{83C97778-4D91-4E1E-84AF-24A718D1B65B}"/>
    <cellStyle name="Header3 6 68" xfId="9852" xr:uid="{F6BC8248-3D25-4B8C-B6E6-B5374A7F6570}"/>
    <cellStyle name="Header3 6 68 2" xfId="17758" xr:uid="{C347B899-0D62-4F71-B8C8-748B243D97F7}"/>
    <cellStyle name="Header3 6 68 3" xfId="23673" xr:uid="{2D3D5F90-E283-450C-B107-F24CF4DEE56C}"/>
    <cellStyle name="Header3 6 69" xfId="9892" xr:uid="{25FAC20E-9F11-449B-A8D7-F6DD90FF9363}"/>
    <cellStyle name="Header3 6 69 2" xfId="17798" xr:uid="{57FE8BDE-4AFC-4270-AA37-72799DCDDAFF}"/>
    <cellStyle name="Header3 6 69 3" xfId="23712" xr:uid="{17A12640-EA5F-476A-8A8F-052AA95915E3}"/>
    <cellStyle name="Header3 6 7" xfId="3734" xr:uid="{AB61767B-F4B0-4A42-BB1F-6E370E9C22E9}"/>
    <cellStyle name="Header3 6 7 2" xfId="11640" xr:uid="{7C3DA9FD-9BFC-447C-91BA-658A76C6ECFD}"/>
    <cellStyle name="Header3 6 7 3" xfId="18819" xr:uid="{704A7D71-2BD0-40FC-AFCD-90ACBBBD1422}"/>
    <cellStyle name="Header3 6 70" xfId="9418" xr:uid="{1CAE81B0-20DC-464A-A0C9-34E349FF2930}"/>
    <cellStyle name="Header3 6 70 2" xfId="17324" xr:uid="{7ED09C0A-14EA-45B7-8916-99AC4627ECD6}"/>
    <cellStyle name="Header3 6 70 3" xfId="23375" xr:uid="{5E0EB9BF-4C05-429D-AA74-8973470B0D66}"/>
    <cellStyle name="Header3 6 71" xfId="9719" xr:uid="{0B871334-89D2-4DF1-A517-37A6D5379135}"/>
    <cellStyle name="Header3 6 71 2" xfId="17625" xr:uid="{7BB194EF-1DC9-4A4C-B2B7-E9FE3A938978}"/>
    <cellStyle name="Header3 6 71 3" xfId="23574" xr:uid="{5F6A2A6D-0BF5-4F09-867F-2852C5CE17F9}"/>
    <cellStyle name="Header3 6 72" xfId="9979" xr:uid="{9A4A9EF0-4678-433D-9C9F-7630368965C9}"/>
    <cellStyle name="Header3 6 72 2" xfId="17885" xr:uid="{0379A906-8A2A-47D8-AE44-A26939294768}"/>
    <cellStyle name="Header3 6 72 3" xfId="23790" xr:uid="{118EFE2D-4E76-4BA7-B7E6-D017715FBEA3}"/>
    <cellStyle name="Header3 6 73" xfId="10014" xr:uid="{8F1CACDB-9F8D-47F0-9848-2AFBAC1AE271}"/>
    <cellStyle name="Header3 6 73 2" xfId="17920" xr:uid="{FF0275E8-A800-4FCB-B5F2-7C7B420EDE73}"/>
    <cellStyle name="Header3 6 73 3" xfId="23825" xr:uid="{91AF0311-35C4-423B-A3B5-4C5142AA7F0F}"/>
    <cellStyle name="Header3 6 74" xfId="9729" xr:uid="{6D831054-A707-4314-8AED-21AA22E25E15}"/>
    <cellStyle name="Header3 6 74 2" xfId="17635" xr:uid="{BD377B96-8B98-4894-AD98-599A2EEC72C2}"/>
    <cellStyle name="Header3 6 74 3" xfId="23583" xr:uid="{BBEF0E4E-C2CF-4448-87F7-D59601C51E3C}"/>
    <cellStyle name="Header3 6 75" xfId="10148" xr:uid="{18839D6A-AA72-4CEB-BCDC-F57FEDD68596}"/>
    <cellStyle name="Header3 6 76" xfId="10273" xr:uid="{C54DC547-5C4E-4C45-A47D-DF94759A3736}"/>
    <cellStyle name="Header3 6 77" xfId="10443" xr:uid="{6C7E8A34-FCF5-4265-AF45-1CA889255AB3}"/>
    <cellStyle name="Header3 6 78" xfId="17992" xr:uid="{3A4121B8-F30A-409B-9E9A-1BBBDE1449D6}"/>
    <cellStyle name="Header3 6 8" xfId="3221" xr:uid="{72842864-597F-4248-82A2-990AFA0AFDFB}"/>
    <cellStyle name="Header3 6 8 2" xfId="11127" xr:uid="{30F74FF1-7312-44B7-9610-C5F6AA1E9F60}"/>
    <cellStyle name="Header3 6 8 3" xfId="18466" xr:uid="{B61B0838-277A-44EF-99F6-7F93452D71F5}"/>
    <cellStyle name="Header3 6 9" xfId="3543" xr:uid="{36675CB6-09BA-4A2F-B9A3-A3C7E0F73F06}"/>
    <cellStyle name="Header3 6 9 2" xfId="11449" xr:uid="{0CE67A25-3981-4F27-9539-634949571235}"/>
    <cellStyle name="Header3 6 9 3" xfId="18672" xr:uid="{583F20EE-2D5F-454D-AA5C-6E457A5A2F7E}"/>
    <cellStyle name="Header3 7" xfId="2517" xr:uid="{C3A672EB-2302-46B4-B8DB-6B729420500C}"/>
    <cellStyle name="Header3 7 10" xfId="3519" xr:uid="{29D90E4B-EF55-4BE0-9162-45BBB0B854B5}"/>
    <cellStyle name="Header3 7 10 2" xfId="11425" xr:uid="{23BCF183-621D-43B4-A819-2500FC76C00F}"/>
    <cellStyle name="Header3 7 10 3" xfId="18655" xr:uid="{A468B693-41B3-4DC8-9592-C768FE5713E6}"/>
    <cellStyle name="Header3 7 11" xfId="3908" xr:uid="{213609C7-E5C6-4578-904B-EDAB0063922C}"/>
    <cellStyle name="Header3 7 11 2" xfId="11814" xr:uid="{31E88BE1-8846-4EC7-AEC2-E91827DA494D}"/>
    <cellStyle name="Header3 7 11 3" xfId="18928" xr:uid="{88643B9F-FBAA-417D-A40B-B36BDB9BE313}"/>
    <cellStyle name="Header3 7 12" xfId="3950" xr:uid="{E234AFCA-0828-4DE5-B78C-D4D541FF2355}"/>
    <cellStyle name="Header3 7 12 2" xfId="11856" xr:uid="{F7C8E48F-6254-436D-8F5C-BFD9F8C741FA}"/>
    <cellStyle name="Header3 7 12 3" xfId="18967" xr:uid="{C877B951-B0E6-4516-B889-04EAEF11038C}"/>
    <cellStyle name="Header3 7 13" xfId="3080" xr:uid="{1069A046-C156-4490-9C16-162F797D768D}"/>
    <cellStyle name="Header3 7 13 2" xfId="10986" xr:uid="{8521B5E0-FA11-4D74-9811-9B979A2316F7}"/>
    <cellStyle name="Header3 7 13 3" xfId="18344" xr:uid="{20F35DDA-678D-4401-8AA8-407D47474513}"/>
    <cellStyle name="Header3 7 14" xfId="4013" xr:uid="{6D56D703-F1D8-4791-B82B-C3A2722C1E25}"/>
    <cellStyle name="Header3 7 14 2" xfId="11919" xr:uid="{045AF6A2-3936-4079-80AA-7757C489900F}"/>
    <cellStyle name="Header3 7 14 3" xfId="19022" xr:uid="{BA084608-490C-4418-ABC6-EC4A479AB52F}"/>
    <cellStyle name="Header3 7 15" xfId="4770" xr:uid="{AE36910E-0FB3-41B0-8C98-23F0191C90A2}"/>
    <cellStyle name="Header3 7 15 2" xfId="12676" xr:uid="{135887D3-D9A3-4705-A0E2-A3ADEB14FAD3}"/>
    <cellStyle name="Header3 7 15 3" xfId="19615" xr:uid="{1C2284D2-0A86-48BF-B5E8-49B07844F74C}"/>
    <cellStyle name="Header3 7 16" xfId="4897" xr:uid="{B3DB9CE8-E3C2-495E-A6C7-40A9473770D0}"/>
    <cellStyle name="Header3 7 16 2" xfId="12803" xr:uid="{2A2AFF66-133D-4651-90BC-8C4A93F5D168}"/>
    <cellStyle name="Header3 7 16 3" xfId="19701" xr:uid="{66F1A76C-1084-4A4E-8E36-5A91A9979EDC}"/>
    <cellStyle name="Header3 7 17" xfId="4641" xr:uid="{987F4BAE-F766-4CFE-BE29-8A83660B63F5}"/>
    <cellStyle name="Header3 7 17 2" xfId="12547" xr:uid="{0C9121E1-8E6E-4FFB-9CF0-70374437CE44}"/>
    <cellStyle name="Header3 7 17 3" xfId="19530" xr:uid="{62C37FDB-2C3A-411A-992E-EB745CBF7A38}"/>
    <cellStyle name="Header3 7 18" xfId="4442" xr:uid="{F5EA1079-ECDC-4B5E-B18E-6E9F674BEE20}"/>
    <cellStyle name="Header3 7 18 2" xfId="12348" xr:uid="{C1E3F803-168F-43A2-B203-5F274310C950}"/>
    <cellStyle name="Header3 7 18 3" xfId="19364" xr:uid="{94B1063E-CF6F-4163-9F62-E90409752D34}"/>
    <cellStyle name="Header3 7 19" xfId="5133" xr:uid="{4A3B0787-8963-4720-9406-891030B2F056}"/>
    <cellStyle name="Header3 7 19 2" xfId="13039" xr:uid="{F17A1383-D62E-4CF0-94E4-EB7EC5004520}"/>
    <cellStyle name="Header3 7 19 3" xfId="19896" xr:uid="{C2F02EA2-BDEE-45CC-8B0E-8F4F402FAAB2}"/>
    <cellStyle name="Header3 7 2" xfId="2698" xr:uid="{8FF3A5CD-26C1-47AC-8AD1-838147804B81}"/>
    <cellStyle name="Header3 7 2 2" xfId="10604" xr:uid="{6EEA9CBA-CCA3-4B0F-AAC4-A72CDDF0C81A}"/>
    <cellStyle name="Header3 7 2 3" xfId="18063" xr:uid="{49FBEE7C-60C4-4C22-A0C4-4415E41E33C7}"/>
    <cellStyle name="Header3 7 20" xfId="5179" xr:uid="{DF75446A-18B8-4568-84CB-42F083ED0BC9}"/>
    <cellStyle name="Header3 7 20 2" xfId="13085" xr:uid="{82E70533-8272-4209-B612-039C8998E2DE}"/>
    <cellStyle name="Header3 7 20 3" xfId="19942" xr:uid="{D441369A-1E64-44CD-8148-944AEA93624D}"/>
    <cellStyle name="Header3 7 21" xfId="5280" xr:uid="{DFB8FFC0-B8E8-456F-9550-76CA95E6A9A2}"/>
    <cellStyle name="Header3 7 21 2" xfId="13186" xr:uid="{67356F96-D714-4309-AB31-EAE947991E25}"/>
    <cellStyle name="Header3 7 21 3" xfId="20016" xr:uid="{7E1E9187-4EB6-430A-AFFA-1A33916C147C}"/>
    <cellStyle name="Header3 7 22" xfId="5370" xr:uid="{59DF4C1D-AA77-4B01-9037-3E1261421823}"/>
    <cellStyle name="Header3 7 22 2" xfId="13276" xr:uid="{19B4D18E-3E7A-4048-B671-A4C398E4ED33}"/>
    <cellStyle name="Header3 7 22 3" xfId="20088" xr:uid="{F2D92BBC-12CE-482E-8180-72F40AC2810C}"/>
    <cellStyle name="Header3 7 23" xfId="5139" xr:uid="{61F2C2D8-0704-418C-AA83-AD01D0535EFA}"/>
    <cellStyle name="Header3 7 23 2" xfId="13045" xr:uid="{47AD21AC-059A-4793-BCB8-CE849862386D}"/>
    <cellStyle name="Header3 7 23 3" xfId="19902" xr:uid="{AAC4C99B-7D26-4EDC-A993-4632E5CA858D}"/>
    <cellStyle name="Header3 7 24" xfId="5529" xr:uid="{460B3CDD-0DE5-4BF2-AF75-28A374615CB3}"/>
    <cellStyle name="Header3 7 24 2" xfId="13435" xr:uid="{5701F8F1-3583-45D8-B792-DC75A5A01E04}"/>
    <cellStyle name="Header3 7 24 3" xfId="20221" xr:uid="{185A31B1-BDE5-4442-B08E-ACBB94D6A426}"/>
    <cellStyle name="Header3 7 25" xfId="5577" xr:uid="{CD225B8A-B155-4D74-96CF-03BB21D21785}"/>
    <cellStyle name="Header3 7 25 2" xfId="13483" xr:uid="{CE659A8B-0185-4291-9065-9DFCE1BE5DBB}"/>
    <cellStyle name="Header3 7 25 3" xfId="20267" xr:uid="{D5A9E6CB-1DA7-42FA-926D-4CFD62BEBA92}"/>
    <cellStyle name="Header3 7 26" xfId="5059" xr:uid="{C1D5E53A-80E2-4D15-AD88-17F598AC9DF2}"/>
    <cellStyle name="Header3 7 26 2" xfId="12965" xr:uid="{FD90A648-38BD-4756-BA05-C079EB50A631}"/>
    <cellStyle name="Header3 7 26 3" xfId="19828" xr:uid="{75C41A3B-9266-49AA-8D54-6F6F61EA5A04}"/>
    <cellStyle name="Header3 7 27" xfId="5661" xr:uid="{6B849EF9-0119-4332-89C6-3CFB5EEDFC59}"/>
    <cellStyle name="Header3 7 27 2" xfId="13567" xr:uid="{0EB17567-26B1-4DFF-8392-C659F0FC1E4C}"/>
    <cellStyle name="Header3 7 27 3" xfId="20333" xr:uid="{99951506-2EBB-416F-B393-3CAD83BA6245}"/>
    <cellStyle name="Header3 7 28" xfId="4654" xr:uid="{0C9B2CD3-8F8F-4FA4-8E8F-76DA886D630C}"/>
    <cellStyle name="Header3 7 28 2" xfId="12560" xr:uid="{6AEDEB05-D0FB-4EE9-8130-5F57023A4A5C}"/>
    <cellStyle name="Header3 7 28 3" xfId="19542" xr:uid="{366D2483-529E-4167-9B83-2B91FCB16ECB}"/>
    <cellStyle name="Header3 7 29" xfId="5759" xr:uid="{561BFD26-5218-4C42-9178-2298518F4F1F}"/>
    <cellStyle name="Header3 7 29 2" xfId="13665" xr:uid="{87E8779E-BD3E-422D-AAB3-27D67F8A9425}"/>
    <cellStyle name="Header3 7 29 3" xfId="20408" xr:uid="{22A9CCDB-257C-418D-A6B3-21642EFC1127}"/>
    <cellStyle name="Header3 7 3" xfId="3349" xr:uid="{180FB58F-21B0-475E-80CA-D911034C49C3}"/>
    <cellStyle name="Header3 7 3 2" xfId="11255" xr:uid="{D0732036-3647-44B3-BA55-D47117A67EBC}"/>
    <cellStyle name="Header3 7 3 3" xfId="18553" xr:uid="{CEE807A5-39EE-477F-8297-A61C57F98B3B}"/>
    <cellStyle name="Header3 7 30" xfId="5830" xr:uid="{4119760D-02AD-47EC-B181-1E593B64E3A3}"/>
    <cellStyle name="Header3 7 30 2" xfId="13736" xr:uid="{6CE675BB-9723-400F-8B7B-4F03CC180D40}"/>
    <cellStyle name="Header3 7 30 3" xfId="20462" xr:uid="{3F0E328B-E771-4082-AE7B-8CF8D87ED549}"/>
    <cellStyle name="Header3 7 31" xfId="5865" xr:uid="{3E3816A5-13D5-44CC-A284-F5C03EC55507}"/>
    <cellStyle name="Header3 7 31 2" xfId="13771" xr:uid="{702AE6FE-381E-418E-9FD2-EAF5051A9F4D}"/>
    <cellStyle name="Header3 7 31 3" xfId="20497" xr:uid="{26062D5C-3EB0-4D35-8F4F-89C231C4BC29}"/>
    <cellStyle name="Header3 7 32" xfId="5915" xr:uid="{4B58F225-3D32-416C-A8EB-E1C8B38F26DD}"/>
    <cellStyle name="Header3 7 32 2" xfId="13821" xr:uid="{470F0998-B046-4D07-8D1A-5A319208A75B}"/>
    <cellStyle name="Header3 7 32 3" xfId="20540" xr:uid="{0C300172-F267-48F0-A4DE-5D040E7B71CB}"/>
    <cellStyle name="Header3 7 33" xfId="5472" xr:uid="{FF2C7C3A-4C40-4ED5-B984-DE1B88CFA92E}"/>
    <cellStyle name="Header3 7 33 2" xfId="13378" xr:uid="{846C18F2-E924-4830-80C9-39D633966CED}"/>
    <cellStyle name="Header3 7 33 3" xfId="20168" xr:uid="{04608613-2B83-466B-9692-E595F3142C81}"/>
    <cellStyle name="Header3 7 34" xfId="6847" xr:uid="{426239B8-DCA9-4C71-A077-987A39A1B36A}"/>
    <cellStyle name="Header3 7 34 2" xfId="14753" xr:uid="{87445952-5198-48A9-B43F-1F93D426B59A}"/>
    <cellStyle name="Header3 7 34 3" xfId="21319" xr:uid="{F74D0CF7-AC27-4046-BCA8-393DBF1A2665}"/>
    <cellStyle name="Header3 7 35" xfId="6920" xr:uid="{651781CC-C54B-4183-9C61-D7611A072B04}"/>
    <cellStyle name="Header3 7 35 2" xfId="14826" xr:uid="{50CF7DC0-F4AD-49DF-A647-DB37E61C1265}"/>
    <cellStyle name="Header3 7 35 3" xfId="21386" xr:uid="{2DD9C812-E913-4A65-8620-C068CB787A6D}"/>
    <cellStyle name="Header3 7 36" xfId="6986" xr:uid="{73F72690-59F6-4786-AEF8-888016165AC5}"/>
    <cellStyle name="Header3 7 36 2" xfId="14892" xr:uid="{A8B3593F-B9C7-4020-8E75-46533FA3AB81}"/>
    <cellStyle name="Header3 7 36 3" xfId="21447" xr:uid="{C4A6FB10-9608-45C0-884A-FFCF8C8706CF}"/>
    <cellStyle name="Header3 7 37" xfId="7056" xr:uid="{75906600-A1E9-42F5-A83C-676D212F879D}"/>
    <cellStyle name="Header3 7 37 2" xfId="14962" xr:uid="{D758B981-FDBD-4F3E-9A9E-36420760FD7A}"/>
    <cellStyle name="Header3 7 37 3" xfId="21514" xr:uid="{805A379E-31C6-4F4C-BC6D-69F6D707BA39}"/>
    <cellStyle name="Header3 7 38" xfId="7143" xr:uid="{2C433D2D-3C8C-464D-9300-4A78F272926A}"/>
    <cellStyle name="Header3 7 38 2" xfId="15049" xr:uid="{B207EB71-8FD9-40C9-B920-6430E26C4C9D}"/>
    <cellStyle name="Header3 7 38 3" xfId="21581" xr:uid="{C915E48F-A71C-4E6B-BAD4-F021509223F1}"/>
    <cellStyle name="Header3 7 39" xfId="7216" xr:uid="{6053FF7A-FFBD-425D-BAAB-69566DCBC0B2}"/>
    <cellStyle name="Header3 7 39 2" xfId="15122" xr:uid="{DAFF4F1D-05FE-4AF3-84B0-BC9A68EFFCF9}"/>
    <cellStyle name="Header3 7 39 3" xfId="21643" xr:uid="{46C2B339-8CD3-4A9F-B71B-C30E11CDDCDB}"/>
    <cellStyle name="Header3 7 4" xfId="3491" xr:uid="{8A83797B-D856-486D-84B8-34134CEDA2D5}"/>
    <cellStyle name="Header3 7 4 2" xfId="11397" xr:uid="{58C08561-51A0-49CF-B02D-F83401D5B68F}"/>
    <cellStyle name="Header3 7 4 3" xfId="18638" xr:uid="{E326DE97-39EF-48CB-BFD5-5FA72BF4AF17}"/>
    <cellStyle name="Header3 7 40" xfId="7279" xr:uid="{078C4998-21A3-4830-BB0F-FD969847EEBC}"/>
    <cellStyle name="Header3 7 40 2" xfId="15185" xr:uid="{584D2721-6AA0-453F-A51A-70A436131769}"/>
    <cellStyle name="Header3 7 40 3" xfId="21699" xr:uid="{B1EA7171-1A7F-4443-AA52-48F6CAA51500}"/>
    <cellStyle name="Header3 7 41" xfId="7346" xr:uid="{B2AA63A3-1753-47C7-9606-7239704566CF}"/>
    <cellStyle name="Header3 7 41 2" xfId="15252" xr:uid="{284A6035-8F41-41AD-9711-94DC25741258}"/>
    <cellStyle name="Header3 7 41 3" xfId="21759" xr:uid="{472B00D1-E228-43A5-B6CA-1A52D8FFB811}"/>
    <cellStyle name="Header3 7 42" xfId="6603" xr:uid="{97F36FF0-A53F-4156-AD65-2ECCCBBCE8D1}"/>
    <cellStyle name="Header3 7 42 2" xfId="14509" xr:uid="{FD79FC63-57CB-440F-ADB1-87778DD6007D}"/>
    <cellStyle name="Header3 7 42 3" xfId="21161" xr:uid="{B9295DBE-6737-4BD6-99AE-8305171B6770}"/>
    <cellStyle name="Header3 7 43" xfId="7526" xr:uid="{01C481F8-57C1-49BD-BF31-91B2C71E6D15}"/>
    <cellStyle name="Header3 7 43 2" xfId="15432" xr:uid="{9E56402B-3856-4E80-AFC0-84960A586A20}"/>
    <cellStyle name="Header3 7 43 3" xfId="21907" xr:uid="{38C498DD-F5E2-4BA9-8489-16C05113EFAE}"/>
    <cellStyle name="Header3 7 44" xfId="7590" xr:uid="{EF9465C0-1B9A-4F53-B80A-B7F7BF7E442E}"/>
    <cellStyle name="Header3 7 44 2" xfId="15496" xr:uid="{A4CA80F5-6C09-4190-9F06-360E4004B036}"/>
    <cellStyle name="Header3 7 44 3" xfId="21967" xr:uid="{EEB1FA1F-0F16-4919-B95B-DA1837D4E0D8}"/>
    <cellStyle name="Header3 7 45" xfId="7652" xr:uid="{76DA3306-E5A3-4F59-B73D-1CEAE85F9FF5}"/>
    <cellStyle name="Header3 7 45 2" xfId="15558" xr:uid="{00C03118-8191-4DAA-9400-FFBB0CD7A770}"/>
    <cellStyle name="Header3 7 45 3" xfId="22026" xr:uid="{21534E16-8A5C-41E1-AB33-C3F7DAF5325E}"/>
    <cellStyle name="Header3 7 46" xfId="7711" xr:uid="{D4C4F235-1E55-4967-AE49-E161C19D7992}"/>
    <cellStyle name="Header3 7 46 2" xfId="15617" xr:uid="{97302C9A-182B-4782-824A-EDB1C4CC94BD}"/>
    <cellStyle name="Header3 7 46 3" xfId="22080" xr:uid="{ABD53013-6339-4C3F-93BA-73A03575357B}"/>
    <cellStyle name="Header3 7 47" xfId="6894" xr:uid="{81A0BE6B-41CB-4E37-B01F-1EC2AA419475}"/>
    <cellStyle name="Header3 7 47 2" xfId="14800" xr:uid="{E9A27914-73FE-4BE2-B55D-4B31AE7FBA84}"/>
    <cellStyle name="Header3 7 47 3" xfId="21361" xr:uid="{A65CE3AA-7A3A-4F04-AFC1-45AC4B1BCF2F}"/>
    <cellStyle name="Header3 7 48" xfId="7860" xr:uid="{416CD3F6-AAC6-4A8A-8C59-302B4D2ED878}"/>
    <cellStyle name="Header3 7 48 2" xfId="15766" xr:uid="{AE0F4926-893B-4F17-99A6-D1695AC5CCAD}"/>
    <cellStyle name="Header3 7 48 3" xfId="22216" xr:uid="{3DEF1068-4EC0-4F85-91CC-4CD364F01946}"/>
    <cellStyle name="Header3 7 49" xfId="7940" xr:uid="{4C6D4D9F-8FC4-4D03-AB4D-1C85605EE41E}"/>
    <cellStyle name="Header3 7 49 2" xfId="15846" xr:uid="{23BA4C14-8C5D-4457-A44C-8B91F60A7D3E}"/>
    <cellStyle name="Header3 7 49 3" xfId="22289" xr:uid="{6257C24D-511F-4BE7-A3DD-A57346A373AA}"/>
    <cellStyle name="Header3 7 5" xfId="3604" xr:uid="{813AD3E6-CE2E-47B0-8359-0FBC07E1054A}"/>
    <cellStyle name="Header3 7 5 2" xfId="11510" xr:uid="{B4596A86-D447-4AFE-A9B2-F905044E8902}"/>
    <cellStyle name="Header3 7 5 3" xfId="18729" xr:uid="{EB5B87DD-858E-4515-870B-CCFBD77A850B}"/>
    <cellStyle name="Header3 7 50" xfId="7871" xr:uid="{6037368E-8CBE-4A1D-9062-8E868F4843C2}"/>
    <cellStyle name="Header3 7 50 2" xfId="15777" xr:uid="{E0934D53-61D8-4F37-89D0-5F0859B4EF18}"/>
    <cellStyle name="Header3 7 50 3" xfId="22227" xr:uid="{86BA0D68-5B92-4156-B955-E0097FE5F6D3}"/>
    <cellStyle name="Header3 7 51" xfId="8105" xr:uid="{2AF1D809-BD97-456D-91BC-BD3F644F7577}"/>
    <cellStyle name="Header3 7 51 2" xfId="16011" xr:uid="{37DF1E31-E629-4EFD-9EFD-A781CC0DB209}"/>
    <cellStyle name="Header3 7 51 3" xfId="22412" xr:uid="{DF5C7592-4AF3-446E-8E2C-8D8D9EB34CF9}"/>
    <cellStyle name="Header3 7 52" xfId="6745" xr:uid="{E0AE6706-3880-4E93-A256-D73837BE42F0}"/>
    <cellStyle name="Header3 7 52 2" xfId="14651" xr:uid="{E4D2C0D6-FE55-45BA-83BD-78B3F081E260}"/>
    <cellStyle name="Header3 7 52 3" xfId="21245" xr:uid="{836C5179-E50F-408C-B639-BADB6FE6C59A}"/>
    <cellStyle name="Header3 7 53" xfId="8187" xr:uid="{598828ED-6E8B-49DA-8725-53F61969D687}"/>
    <cellStyle name="Header3 7 53 2" xfId="16093" xr:uid="{5C3C99F6-5E7A-4D10-80B3-2E084EAAF7BD}"/>
    <cellStyle name="Header3 7 53 3" xfId="22482" xr:uid="{B0A5D123-6B34-435D-ACD4-ACF4D0C02CE4}"/>
    <cellStyle name="Header3 7 54" xfId="8028" xr:uid="{DAF61EC1-D304-4065-902D-472A227710FB}"/>
    <cellStyle name="Header3 7 54 2" xfId="15934" xr:uid="{361FECC7-51B7-4132-A747-EA39AD5D79BE}"/>
    <cellStyle name="Header3 7 54 3" xfId="22343" xr:uid="{47C5DF01-0B67-4223-963B-1FBEA0BE2DEB}"/>
    <cellStyle name="Header3 7 55" xfId="8276" xr:uid="{B051C7B0-3321-43D6-9823-D281C88AA69E}"/>
    <cellStyle name="Header3 7 55 2" xfId="16182" xr:uid="{A4260FD6-8FCF-4472-9BF5-E549E0D12225}"/>
    <cellStyle name="Header3 7 55 3" xfId="22551" xr:uid="{8B13CCE3-2DAE-475C-8E03-C9D6602E882C}"/>
    <cellStyle name="Header3 7 56" xfId="7624" xr:uid="{FFD9C0C4-573F-402C-A802-91D20B5CBF26}"/>
    <cellStyle name="Header3 7 56 2" xfId="15530" xr:uid="{11488775-7D57-4472-BB7F-DA07359C59E8}"/>
    <cellStyle name="Header3 7 56 3" xfId="21999" xr:uid="{89A7D82C-17A6-45C4-A9E6-0CFF30E77DC8}"/>
    <cellStyle name="Header3 7 57" xfId="8058" xr:uid="{893E6CC7-3E34-4339-9A72-22ECF6F922AA}"/>
    <cellStyle name="Header3 7 57 2" xfId="15964" xr:uid="{BF1EC1B4-09CD-4F3A-90DE-C201BD8AB1BB}"/>
    <cellStyle name="Header3 7 57 3" xfId="22366" xr:uid="{2FA05B1D-0253-4007-8C52-DD0E3C7A6834}"/>
    <cellStyle name="Header3 7 58" xfId="8366" xr:uid="{DBC46631-2942-418B-A513-D2BFB2B56296}"/>
    <cellStyle name="Header3 7 58 2" xfId="16272" xr:uid="{1ABCB273-E439-4B35-BADE-83663397E341}"/>
    <cellStyle name="Header3 7 58 3" xfId="22635" xr:uid="{335A1FFB-5661-4C59-8454-C3F0051E6F3C}"/>
    <cellStyle name="Header3 7 59" xfId="8404" xr:uid="{0FB2AC3F-4836-4304-940F-4E4594A5B778}"/>
    <cellStyle name="Header3 7 59 2" xfId="16310" xr:uid="{1256B6D9-3D6F-4B98-9E8E-DFD229B2584E}"/>
    <cellStyle name="Header3 7 59 3" xfId="22673" xr:uid="{DA46A111-81B0-4C82-BC4F-03817B069EC5}"/>
    <cellStyle name="Header3 7 6" xfId="3280" xr:uid="{0B27BEDE-980F-4FE5-BAAE-CDF19DD5BA49}"/>
    <cellStyle name="Header3 7 6 2" xfId="11186" xr:uid="{988F47C3-C581-48B7-AB64-1A42732BCAC3}"/>
    <cellStyle name="Header3 7 6 3" xfId="18508" xr:uid="{BD115939-58E2-4624-AA7D-A8F6C75C2E66}"/>
    <cellStyle name="Header3 7 60" xfId="8433" xr:uid="{3D5653D0-86FB-43C4-9F9B-AF8166393C42}"/>
    <cellStyle name="Header3 7 60 2" xfId="16339" xr:uid="{11367473-7B12-4D8D-BF5E-79EB66AE35F3}"/>
    <cellStyle name="Header3 7 60 3" xfId="22702" xr:uid="{E3796A03-10C7-4BEC-BC0A-A4155001FE20}"/>
    <cellStyle name="Header3 7 61" xfId="8730" xr:uid="{F585F0FD-E0B7-4D9E-AA7A-E25B6B465C0F}"/>
    <cellStyle name="Header3 7 61 2" xfId="16636" xr:uid="{D2F3E9FC-BBB2-4409-B96B-1AA45867E7D6}"/>
    <cellStyle name="Header3 7 61 3" xfId="22828" xr:uid="{A7A2BF29-1579-4795-BB99-47455970C7C1}"/>
    <cellStyle name="Header3 7 62" xfId="8814" xr:uid="{6A915544-C94C-4F46-A265-4B9C873A7327}"/>
    <cellStyle name="Header3 7 62 2" xfId="16720" xr:uid="{EFEAE9A8-8A57-452D-9A72-062C4AF4F3C3}"/>
    <cellStyle name="Header3 7 62 3" xfId="22885" xr:uid="{0DF737CE-F80E-43BB-93C3-BC8EED8D927E}"/>
    <cellStyle name="Header3 7 63" xfId="8898" xr:uid="{BB23DA10-FFCB-430B-BC63-1358C975FDBD}"/>
    <cellStyle name="Header3 7 63 2" xfId="16804" xr:uid="{2FE2720F-DBFB-42B9-AA34-58D0946EC83D}"/>
    <cellStyle name="Header3 7 63 3" xfId="22942" xr:uid="{8DBE69DC-AB38-4EEF-AD51-E7BE899D2985}"/>
    <cellStyle name="Header3 7 64" xfId="9288" xr:uid="{3A3165C1-B25C-4BE9-919B-10457A246AC7}"/>
    <cellStyle name="Header3 7 64 2" xfId="17194" xr:uid="{27BF9EA3-EEFE-4349-B1A5-A77B4C3FF1D9}"/>
    <cellStyle name="Header3 7 64 3" xfId="23261" xr:uid="{074451E4-37A7-42F1-821E-8EA5558226B6}"/>
    <cellStyle name="Header3 7 65" xfId="9676" xr:uid="{A1C6E6D6-FB5A-490A-8293-FE4F32B08EFF}"/>
    <cellStyle name="Header3 7 65 2" xfId="17582" xr:uid="{4AA06892-5505-4F4F-9DE5-2A35671029A9}"/>
    <cellStyle name="Header3 7 65 3" xfId="23535" xr:uid="{C01B4B19-47B9-4631-A204-D8BF4C5C2A4B}"/>
    <cellStyle name="Header3 7 66" xfId="9150" xr:uid="{F2AD33CE-7F41-42AD-BA7B-43335BDC7E9A}"/>
    <cellStyle name="Header3 7 66 2" xfId="17056" xr:uid="{50BCD1CF-4A7F-4BAA-934E-6A8DBE6889E7}"/>
    <cellStyle name="Header3 7 66 3" xfId="23143" xr:uid="{FD6B022C-1DC9-4122-B2CD-4C5670884116}"/>
    <cellStyle name="Header3 7 67" xfId="9431" xr:uid="{688591E6-6754-4B42-9493-6E50F67E153E}"/>
    <cellStyle name="Header3 7 67 2" xfId="17337" xr:uid="{2C1AAFE5-CE1C-47B1-8F1B-929145AC43E7}"/>
    <cellStyle name="Header3 7 67 3" xfId="23387" xr:uid="{966CFE38-3BA4-4D56-8B46-EFF903E1BDF7}"/>
    <cellStyle name="Header3 7 68" xfId="9847" xr:uid="{B9E34154-E430-4DE5-ACF0-BC20658D8027}"/>
    <cellStyle name="Header3 7 68 2" xfId="17753" xr:uid="{ACD58595-5AC3-4C94-A321-19DD92D4FE9B}"/>
    <cellStyle name="Header3 7 68 3" xfId="23668" xr:uid="{0E48C8A0-1777-468A-9209-46E3F931AAF1}"/>
    <cellStyle name="Header3 7 69" xfId="9887" xr:uid="{25976FAB-F9C4-4152-A235-3DAFFAB840F3}"/>
    <cellStyle name="Header3 7 69 2" xfId="17793" xr:uid="{6DEFE275-F6EC-4739-ABE2-4A3EE0C5CF7C}"/>
    <cellStyle name="Header3 7 69 3" xfId="23707" xr:uid="{290056F1-9FE8-4842-B2C7-9D8748DEF9BB}"/>
    <cellStyle name="Header3 7 7" xfId="3729" xr:uid="{09679E24-6A01-438C-876C-53E974C59695}"/>
    <cellStyle name="Header3 7 7 2" xfId="11635" xr:uid="{CF280776-1FDF-4A45-8222-20D800737E23}"/>
    <cellStyle name="Header3 7 7 3" xfId="18814" xr:uid="{BC209722-0E6A-40C1-A254-06303C92DDB7}"/>
    <cellStyle name="Header3 7 70" xfId="9382" xr:uid="{F1CB157C-A09C-42AE-970D-1B782E7E92FC}"/>
    <cellStyle name="Header3 7 70 2" xfId="17288" xr:uid="{B16A8933-9221-49FA-896E-A0F57338EBC5}"/>
    <cellStyle name="Header3 7 70 3" xfId="23344" xr:uid="{1693520D-418A-4CE6-84CA-9788C92B060E}"/>
    <cellStyle name="Header3 7 71" xfId="9558" xr:uid="{80C4BFF4-4130-4E12-9F6D-BED190B12D9E}"/>
    <cellStyle name="Header3 7 71 2" xfId="17464" xr:uid="{3C715AA8-45F5-4993-B840-FB02E1A6AA52}"/>
    <cellStyle name="Header3 7 71 3" xfId="23459" xr:uid="{40593B8E-B708-4520-ABF5-2899EAB29096}"/>
    <cellStyle name="Header3 7 72" xfId="9974" xr:uid="{2B26CCCF-3935-4C53-80A1-21EA9B9A124A}"/>
    <cellStyle name="Header3 7 72 2" xfId="17880" xr:uid="{607C7069-6A46-4C89-9722-0B0C9F6BA900}"/>
    <cellStyle name="Header3 7 72 3" xfId="23785" xr:uid="{817F4BC4-76CD-4903-BAD8-F6D858910E96}"/>
    <cellStyle name="Header3 7 73" xfId="10009" xr:uid="{D4A812F9-BC4A-4FB6-8851-B99BBA15B1F9}"/>
    <cellStyle name="Header3 7 73 2" xfId="17915" xr:uid="{50621F12-A54D-4B4A-85F5-AA9F48F8F4B0}"/>
    <cellStyle name="Header3 7 73 3" xfId="23820" xr:uid="{955E4200-4595-4059-AA31-D598C5163D19}"/>
    <cellStyle name="Header3 7 74" xfId="9700" xr:uid="{5E114225-0BCA-499D-AD40-E1205A4B4381}"/>
    <cellStyle name="Header3 7 74 2" xfId="17606" xr:uid="{B6E142D1-A8CB-4322-8902-5D91E15AA604}"/>
    <cellStyle name="Header3 7 74 3" xfId="23558" xr:uid="{C258A2C4-DEA2-41E4-ABBB-6F4C58C5E86A}"/>
    <cellStyle name="Header3 7 75" xfId="10143" xr:uid="{795B51C1-1A5D-48EA-9EAC-DB207DE85CF0}"/>
    <cellStyle name="Header3 7 76" xfId="10268" xr:uid="{6E645BA2-FA5B-448C-9DFA-D0FE1393186A}"/>
    <cellStyle name="Header3 7 77" xfId="10438" xr:uid="{08F52825-7C6D-493B-812F-A0A91ED597A6}"/>
    <cellStyle name="Header3 7 78" xfId="17987" xr:uid="{8D7AAD38-138B-4009-890A-21A07C203F65}"/>
    <cellStyle name="Header3 7 8" xfId="3208" xr:uid="{30A2805B-8619-48C7-A52D-739D415530A9}"/>
    <cellStyle name="Header3 7 8 2" xfId="11114" xr:uid="{55D53DE9-649B-433C-AE75-B454F1472BF5}"/>
    <cellStyle name="Header3 7 8 3" xfId="18454" xr:uid="{B1065A2E-A3C4-41CB-9DCB-2C571689063B}"/>
    <cellStyle name="Header3 7 9" xfId="3327" xr:uid="{D5A5DB23-B491-4705-B349-622821FF4052}"/>
    <cellStyle name="Header3 7 9 2" xfId="11233" xr:uid="{709205FE-BF6A-41ED-9338-89F185F3CC6A}"/>
    <cellStyle name="Header3 7 9 3" xfId="18531" xr:uid="{28BB4101-6938-42DB-A4CF-65C5458FB10E}"/>
    <cellStyle name="Header3 8" xfId="2511" xr:uid="{23702247-5364-43BC-9EA0-B3B6298BCBA5}"/>
    <cellStyle name="Header3 8 10" xfId="3153" xr:uid="{26726673-3925-443E-964A-8BFC5EEC4191}"/>
    <cellStyle name="Header3 8 10 2" xfId="11059" xr:uid="{F2145C4B-7E93-49A0-AC99-47CF4B770CA7}"/>
    <cellStyle name="Header3 8 10 3" xfId="18408" xr:uid="{CF863BEF-BF0D-4A4E-B6A5-07DAFA15D8E1}"/>
    <cellStyle name="Header3 8 11" xfId="3902" xr:uid="{AA3F0CB8-BE19-4E49-90BE-094ABCE74CB3}"/>
    <cellStyle name="Header3 8 11 2" xfId="11808" xr:uid="{3425F275-D9CD-4D1B-9AF9-3AF7615D7D99}"/>
    <cellStyle name="Header3 8 11 3" xfId="18922" xr:uid="{B022D4F8-4871-48F4-8F9D-8893CB5D7890}"/>
    <cellStyle name="Header3 8 12" xfId="3944" xr:uid="{3348F432-D33D-400E-BA48-0925E2E20137}"/>
    <cellStyle name="Header3 8 12 2" xfId="11850" xr:uid="{7DAFB0F9-11EC-4041-8804-78052AF79A67}"/>
    <cellStyle name="Header3 8 12 3" xfId="18961" xr:uid="{782A811C-8C8F-4435-ADD3-E53DAF145699}"/>
    <cellStyle name="Header3 8 13" xfId="3023" xr:uid="{D7E77C03-F5D2-4503-B5F8-7589FABF9E11}"/>
    <cellStyle name="Header3 8 13 2" xfId="10929" xr:uid="{4462D3CD-CF35-482D-A4F5-2A5852FB0C3B}"/>
    <cellStyle name="Header3 8 13 3" xfId="18290" xr:uid="{FCD24D97-9C40-4F1B-BC99-342495A83D51}"/>
    <cellStyle name="Header3 8 14" xfId="4007" xr:uid="{88ABF993-6E1B-4D7D-BE79-94D7C29FDF8F}"/>
    <cellStyle name="Header3 8 14 2" xfId="11913" xr:uid="{5F42D7D0-859B-46FE-87CF-A90EE97491E9}"/>
    <cellStyle name="Header3 8 14 3" xfId="19016" xr:uid="{F32459C0-9F3A-42BB-B222-93B0800DCF29}"/>
    <cellStyle name="Header3 8 15" xfId="4764" xr:uid="{05CE7D25-59A4-4F81-956C-96E831BDE943}"/>
    <cellStyle name="Header3 8 15 2" xfId="12670" xr:uid="{9B5CFAEB-97D1-48AA-AE81-2098B75BD06D}"/>
    <cellStyle name="Header3 8 15 3" xfId="19609" xr:uid="{E1A086D5-361D-40DD-842E-4399E2746BF9}"/>
    <cellStyle name="Header3 8 16" xfId="4891" xr:uid="{699958F6-5E45-4FD1-8829-DBF4D69750C5}"/>
    <cellStyle name="Header3 8 16 2" xfId="12797" xr:uid="{6FE59086-D5C3-4220-AE2A-2BF2C1101DC7}"/>
    <cellStyle name="Header3 8 16 3" xfId="19695" xr:uid="{7AC01A0D-F033-4EF0-80F5-0381713A5C1E}"/>
    <cellStyle name="Header3 8 17" xfId="4605" xr:uid="{DB95892B-7575-4FC3-BF39-A62B301CEBAE}"/>
    <cellStyle name="Header3 8 17 2" xfId="12511" xr:uid="{5DA05867-1150-4190-BDE2-27887A8F0026}"/>
    <cellStyle name="Header3 8 17 3" xfId="19496" xr:uid="{2646414F-F5E8-424F-BAB9-661A76202D80}"/>
    <cellStyle name="Header3 8 18" xfId="4429" xr:uid="{6CD38B71-22AC-44F5-90A3-304EE94D8D21}"/>
    <cellStyle name="Header3 8 18 2" xfId="12335" xr:uid="{7EC17ED9-E609-4F3F-A5BC-C5ED394DD4DB}"/>
    <cellStyle name="Header3 8 18 3" xfId="19355" xr:uid="{7A8FD9EE-AEAF-440E-B3BB-8A76227F0B44}"/>
    <cellStyle name="Header3 8 19" xfId="5127" xr:uid="{39DC0AE9-54B0-4532-8A22-933E6BB164C9}"/>
    <cellStyle name="Header3 8 19 2" xfId="13033" xr:uid="{FB894BFE-AEB3-4FF7-95AB-0B2E955ED7F5}"/>
    <cellStyle name="Header3 8 19 3" xfId="19890" xr:uid="{50C853E3-FF9F-4E71-A07F-C4C969B335CC}"/>
    <cellStyle name="Header3 8 2" xfId="2692" xr:uid="{1010481E-5C85-4457-BC9F-281EE5ACA248}"/>
    <cellStyle name="Header3 8 2 2" xfId="10598" xr:uid="{E8CAAA48-7057-4432-A050-5BEC2C93C169}"/>
    <cellStyle name="Header3 8 2 3" xfId="18057" xr:uid="{330D78FD-F38E-418F-ADAB-15FDB28FF0B9}"/>
    <cellStyle name="Header3 8 20" xfId="5173" xr:uid="{07BAF107-8B57-4C4C-A99F-3726D0E5CDB4}"/>
    <cellStyle name="Header3 8 20 2" xfId="13079" xr:uid="{4C1BC0B5-D93A-48CC-8A11-2A2042650030}"/>
    <cellStyle name="Header3 8 20 3" xfId="19936" xr:uid="{6E6ACA43-5777-48B5-9D2C-D82064D69452}"/>
    <cellStyle name="Header3 8 21" xfId="5274" xr:uid="{F537755D-5DFD-4FD6-A0EA-5473BD9A5C8F}"/>
    <cellStyle name="Header3 8 21 2" xfId="13180" xr:uid="{15AAE494-78C7-4F9A-8D7A-B77B14EF7E92}"/>
    <cellStyle name="Header3 8 21 3" xfId="20010" xr:uid="{8D6F5ABB-5DF3-45AE-9496-C9E97CF0DFEC}"/>
    <cellStyle name="Header3 8 22" xfId="5364" xr:uid="{C8B213EA-02C7-414E-B7C4-04A3245E22C1}"/>
    <cellStyle name="Header3 8 22 2" xfId="13270" xr:uid="{4B13B987-F935-4825-8C4F-6E20D6112120}"/>
    <cellStyle name="Header3 8 22 3" xfId="20082" xr:uid="{6A6C7DBE-1EED-4C19-BAFB-7C8D5FF713B0}"/>
    <cellStyle name="Header3 8 23" xfId="5061" xr:uid="{9645C146-81BD-4684-ADD3-FCFB13E8E600}"/>
    <cellStyle name="Header3 8 23 2" xfId="12967" xr:uid="{A9F5FA95-B9A0-4CB7-9D71-07BE6BDE48E1}"/>
    <cellStyle name="Header3 8 23 3" xfId="19830" xr:uid="{7564BA5F-1083-4B75-AC92-AC5A740477D3}"/>
    <cellStyle name="Header3 8 24" xfId="5523" xr:uid="{9854DB4D-90E5-49FD-8676-BE2712A8BBDD}"/>
    <cellStyle name="Header3 8 24 2" xfId="13429" xr:uid="{D52606CC-8E7B-44C8-994D-A26B79935566}"/>
    <cellStyle name="Header3 8 24 3" xfId="20215" xr:uid="{29E53762-CB36-47D8-A425-ED06C0D5646D}"/>
    <cellStyle name="Header3 8 25" xfId="5571" xr:uid="{600709C5-425D-45E5-9EF4-55629F2C18FE}"/>
    <cellStyle name="Header3 8 25 2" xfId="13477" xr:uid="{2BB2D6EA-7772-4E7B-883B-278F1B206F34}"/>
    <cellStyle name="Header3 8 25 3" xfId="20261" xr:uid="{2D954471-387F-4032-A7DF-7FDD812E77DF}"/>
    <cellStyle name="Header3 8 26" xfId="4980" xr:uid="{E5C18FBE-0938-483F-B42D-840F23ED92E4}"/>
    <cellStyle name="Header3 8 26 2" xfId="12886" xr:uid="{50A9B5F9-1F7F-4A1A-A94E-7C379C10CD60}"/>
    <cellStyle name="Header3 8 26 3" xfId="19760" xr:uid="{479F21DB-CBA2-47E7-BDFA-7F54D41304F3}"/>
    <cellStyle name="Header3 8 27" xfId="5655" xr:uid="{907C80F9-4EBF-49FE-B3B1-8B018536C382}"/>
    <cellStyle name="Header3 8 27 2" xfId="13561" xr:uid="{6B4EDCA4-D7BC-4A4F-881D-502F6F79DEA0}"/>
    <cellStyle name="Header3 8 27 3" xfId="20327" xr:uid="{72D7AED7-EF5C-4076-81BB-E842777C1B54}"/>
    <cellStyle name="Header3 8 28" xfId="4537" xr:uid="{73C686E3-AE86-4E96-BCAC-7963C3C913F3}"/>
    <cellStyle name="Header3 8 28 2" xfId="12443" xr:uid="{8BBEB60F-3082-4462-AD82-FD2CE32B2833}"/>
    <cellStyle name="Header3 8 28 3" xfId="19438" xr:uid="{D8723CBB-CBB2-4A74-AFD2-E34D67E771AF}"/>
    <cellStyle name="Header3 8 29" xfId="5753" xr:uid="{2C1BB7B2-E4EA-4119-AD85-57ED55C609E6}"/>
    <cellStyle name="Header3 8 29 2" xfId="13659" xr:uid="{532AC66A-2C5D-4E7D-AC80-76B94DDACCBC}"/>
    <cellStyle name="Header3 8 29 3" xfId="20402" xr:uid="{66803EE4-9590-498C-8F8F-54A0B23128D1}"/>
    <cellStyle name="Header3 8 3" xfId="3343" xr:uid="{B3D48172-E188-498E-B3A7-39F64936D64D}"/>
    <cellStyle name="Header3 8 3 2" xfId="11249" xr:uid="{19501695-5B6B-46ED-9804-E51E4CAEA16D}"/>
    <cellStyle name="Header3 8 3 3" xfId="18547" xr:uid="{ACC2B157-2B47-4007-A48F-A3AD2DA8E92C}"/>
    <cellStyle name="Header3 8 30" xfId="5824" xr:uid="{8D2A4638-53D4-4EFC-A57C-8ACF2BE82C8A}"/>
    <cellStyle name="Header3 8 30 2" xfId="13730" xr:uid="{BC21F756-7E4C-4281-B634-086A8EF0CB5A}"/>
    <cellStyle name="Header3 8 30 3" xfId="20456" xr:uid="{149D460E-0081-495B-84F6-404A2B11FD2E}"/>
    <cellStyle name="Header3 8 31" xfId="5859" xr:uid="{481F1DCD-BB04-4451-97BB-E88FCDE66DFD}"/>
    <cellStyle name="Header3 8 31 2" xfId="13765" xr:uid="{12ABB934-1927-456B-960F-47237D3B1436}"/>
    <cellStyle name="Header3 8 31 3" xfId="20491" xr:uid="{D3D97596-7E16-4CE8-9434-24EF815AF275}"/>
    <cellStyle name="Header3 8 32" xfId="5909" xr:uid="{807D368F-D199-4BFD-83BB-3C8838236A2E}"/>
    <cellStyle name="Header3 8 32 2" xfId="13815" xr:uid="{E50FD272-676F-45E1-B2F3-4D7925A233C2}"/>
    <cellStyle name="Header3 8 32 3" xfId="20534" xr:uid="{41D0A2E3-4EA1-4918-947F-1FB673D0F86A}"/>
    <cellStyle name="Header3 8 33" xfId="5415" xr:uid="{1D8A9D62-8598-45FD-BD42-40C1637457CF}"/>
    <cellStyle name="Header3 8 33 2" xfId="13321" xr:uid="{8F52A644-6DDF-473D-8EA0-6726B63B7277}"/>
    <cellStyle name="Header3 8 33 3" xfId="20130" xr:uid="{3DA1BF1A-BC5A-46F7-A3C5-4452AD455B72}"/>
    <cellStyle name="Header3 8 34" xfId="6841" xr:uid="{27A67CCB-D63F-4EC7-B80D-96C7FFC06A10}"/>
    <cellStyle name="Header3 8 34 2" xfId="14747" xr:uid="{1C65825E-5377-4227-BAED-2E4CEB2A04B5}"/>
    <cellStyle name="Header3 8 34 3" xfId="21313" xr:uid="{94DDA8A6-F281-4CDD-BFAA-79975984F3E9}"/>
    <cellStyle name="Header3 8 35" xfId="6914" xr:uid="{D64F668F-E526-4583-BDC2-D78BC5FC7985}"/>
    <cellStyle name="Header3 8 35 2" xfId="14820" xr:uid="{5E7AFCC3-8357-4854-9C74-A4602B2F56BA}"/>
    <cellStyle name="Header3 8 35 3" xfId="21380" xr:uid="{B0640B74-AA05-4B56-B0A2-DE6F51BA6762}"/>
    <cellStyle name="Header3 8 36" xfId="6980" xr:uid="{D88B9963-DE1E-4A81-89BC-A75A90C101EF}"/>
    <cellStyle name="Header3 8 36 2" xfId="14886" xr:uid="{61F56D3C-F5A9-48B8-AF7C-DBF75E6F6460}"/>
    <cellStyle name="Header3 8 36 3" xfId="21441" xr:uid="{CCFA614E-28AD-4764-B6FF-0B9EC099DAD6}"/>
    <cellStyle name="Header3 8 37" xfId="7050" xr:uid="{E38172C8-1B3F-4BA4-A3E5-9EF656121DDE}"/>
    <cellStyle name="Header3 8 37 2" xfId="14956" xr:uid="{15C5EB3B-A9F9-4524-916E-68128D1BEBBC}"/>
    <cellStyle name="Header3 8 37 3" xfId="21508" xr:uid="{B2DFACB4-3A28-4D3F-848C-3C5F8CC2D47B}"/>
    <cellStyle name="Header3 8 38" xfId="7137" xr:uid="{9669D351-3A7E-455D-A108-8417F51C152C}"/>
    <cellStyle name="Header3 8 38 2" xfId="15043" xr:uid="{396E53C4-90E9-4D21-9326-1D01A986FA04}"/>
    <cellStyle name="Header3 8 38 3" xfId="21575" xr:uid="{3CF8132D-267F-45F0-966F-FA0E52ABBAD9}"/>
    <cellStyle name="Header3 8 39" xfId="7210" xr:uid="{4F493752-2E62-4390-AFAF-80C856A68CBD}"/>
    <cellStyle name="Header3 8 39 2" xfId="15116" xr:uid="{F957C379-ADC8-4CD1-B027-0227B12A8097}"/>
    <cellStyle name="Header3 8 39 3" xfId="21637" xr:uid="{3BCE28D1-F533-478C-8FDD-0F2B0528B060}"/>
    <cellStyle name="Header3 8 4" xfId="3485" xr:uid="{9074EEF5-C736-45CC-938E-D218D15211DF}"/>
    <cellStyle name="Header3 8 4 2" xfId="11391" xr:uid="{722BD962-6AB6-4FF1-9B7F-8AE93AD890A8}"/>
    <cellStyle name="Header3 8 4 3" xfId="18632" xr:uid="{4FDA59FB-D07A-4C98-B7E6-D52933159506}"/>
    <cellStyle name="Header3 8 40" xfId="7273" xr:uid="{EFC66E71-94C2-4A78-A518-9C2DF020D814}"/>
    <cellStyle name="Header3 8 40 2" xfId="15179" xr:uid="{B7B76DD5-00FB-4D19-A507-4C1D9F6102CA}"/>
    <cellStyle name="Header3 8 40 3" xfId="21693" xr:uid="{50C31336-1F8B-467E-8442-10D7DDE23F73}"/>
    <cellStyle name="Header3 8 41" xfId="7340" xr:uid="{DE1BA70E-9BD1-47C5-8300-DBB1384CB200}"/>
    <cellStyle name="Header3 8 41 2" xfId="15246" xr:uid="{555A94E0-CBB0-433A-A785-12236565E76E}"/>
    <cellStyle name="Header3 8 41 3" xfId="21753" xr:uid="{C4C270C1-BDA5-4412-8882-57E400A30675}"/>
    <cellStyle name="Header3 8 42" xfId="6542" xr:uid="{AF91812E-AC0C-472A-A114-3303EF2F1539}"/>
    <cellStyle name="Header3 8 42 2" xfId="14448" xr:uid="{48820BDC-4A89-4173-A10C-83EFFFE44B90}"/>
    <cellStyle name="Header3 8 42 3" xfId="21103" xr:uid="{C3BCF248-A198-45A1-8D9A-97DC132CA7ED}"/>
    <cellStyle name="Header3 8 43" xfId="7520" xr:uid="{7E47C2F0-94EB-45E2-82EE-CE558967706D}"/>
    <cellStyle name="Header3 8 43 2" xfId="15426" xr:uid="{1C2592B3-E2DC-4773-AED0-A50E241FBB2F}"/>
    <cellStyle name="Header3 8 43 3" xfId="21901" xr:uid="{BFA3FF56-ECE0-4526-9847-246984A669AF}"/>
    <cellStyle name="Header3 8 44" xfId="7584" xr:uid="{6506B849-7303-405A-AA27-56EAEAE7931F}"/>
    <cellStyle name="Header3 8 44 2" xfId="15490" xr:uid="{AEE2E14C-B4FB-4082-8C2C-D1D81F3235AE}"/>
    <cellStyle name="Header3 8 44 3" xfId="21961" xr:uid="{CD1D7093-A9D1-47C1-908E-53D61DCD9607}"/>
    <cellStyle name="Header3 8 45" xfId="7646" xr:uid="{881F1753-06BD-4925-A427-0AADD3753E17}"/>
    <cellStyle name="Header3 8 45 2" xfId="15552" xr:uid="{F9E8DA66-F0E4-4AD1-BF2B-55A6416152F8}"/>
    <cellStyle name="Header3 8 45 3" xfId="22020" xr:uid="{D0A01294-2F88-4A42-91E5-EC15EFEEFD70}"/>
    <cellStyle name="Header3 8 46" xfId="7705" xr:uid="{885C1EAA-F0CC-4CA5-BF27-D0C52F509886}"/>
    <cellStyle name="Header3 8 46 2" xfId="15611" xr:uid="{25B00E96-2228-409C-943C-D16BBAC56BF1}"/>
    <cellStyle name="Header3 8 46 3" xfId="22074" xr:uid="{756990B1-54ED-444F-B0B1-91377455C840}"/>
    <cellStyle name="Header3 8 47" xfId="6663" xr:uid="{4F2CF5E7-4C58-4147-BD4F-969BE57D7541}"/>
    <cellStyle name="Header3 8 47 2" xfId="14569" xr:uid="{06AC3DB4-BC3E-4BBE-84A1-B908B3266FD3}"/>
    <cellStyle name="Header3 8 47 3" xfId="21212" xr:uid="{D0ED9E86-A5A4-45DF-B9F3-8ECBA05ED632}"/>
    <cellStyle name="Header3 8 48" xfId="7854" xr:uid="{8B2EEAE8-7544-4CB7-A460-18208F6162E2}"/>
    <cellStyle name="Header3 8 48 2" xfId="15760" xr:uid="{D74E4876-8E22-416D-BF9A-25FDC38DF3D0}"/>
    <cellStyle name="Header3 8 48 3" xfId="22210" xr:uid="{9C45CDD4-3E81-4721-80B2-B0E289266D61}"/>
    <cellStyle name="Header3 8 49" xfId="7934" xr:uid="{64336439-CBAC-47A9-AE50-FF2901099819}"/>
    <cellStyle name="Header3 8 49 2" xfId="15840" xr:uid="{528701E2-85D3-468F-8FA9-E8EE145B52DD}"/>
    <cellStyle name="Header3 8 49 3" xfId="22283" xr:uid="{35198403-6E6D-422D-B72F-5F5C7DE60C31}"/>
    <cellStyle name="Header3 8 5" xfId="3598" xr:uid="{6FF2DBAC-C1F7-4B80-A90C-56BCCE502B19}"/>
    <cellStyle name="Header3 8 5 2" xfId="11504" xr:uid="{EF9E754B-8B6E-4284-BB53-E7124DD6F3E1}"/>
    <cellStyle name="Header3 8 5 3" xfId="18723" xr:uid="{1D99BCCE-BC7D-481B-86F9-67D06F110085}"/>
    <cellStyle name="Header3 8 50" xfId="7811" xr:uid="{2B32AF73-D09F-4B1C-93BE-F691D6F97D6A}"/>
    <cellStyle name="Header3 8 50 2" xfId="15717" xr:uid="{74541BA4-0E23-4D85-BB94-6E26CC107003}"/>
    <cellStyle name="Header3 8 50 3" xfId="22168" xr:uid="{83D66D49-F1A0-49D5-A3B9-1225BAA0F7FD}"/>
    <cellStyle name="Header3 8 51" xfId="8099" xr:uid="{0E1F63E6-B52C-4161-B4CC-149B9EDFA981}"/>
    <cellStyle name="Header3 8 51 2" xfId="16005" xr:uid="{08AF912B-172D-45D4-939F-3D69CDC9D43C}"/>
    <cellStyle name="Header3 8 51 3" xfId="22406" xr:uid="{32C9B918-0792-4FDF-887D-E95CA20D56B3}"/>
    <cellStyle name="Header3 8 52" xfId="6634" xr:uid="{E3A58AD8-5A42-4A06-B965-1D649C020F6D}"/>
    <cellStyle name="Header3 8 52 2" xfId="14540" xr:uid="{E5DD8923-933A-4BA1-B914-E51A3A7EF8B7}"/>
    <cellStyle name="Header3 8 52 3" xfId="21186" xr:uid="{8C1021F4-7A07-439B-928A-29BC4305C44A}"/>
    <cellStyle name="Header3 8 53" xfId="8181" xr:uid="{F48EA971-F7A9-4EEC-960C-8D459C752DC1}"/>
    <cellStyle name="Header3 8 53 2" xfId="16087" xr:uid="{F606D150-B892-47E6-8F30-465D86A8F511}"/>
    <cellStyle name="Header3 8 53 3" xfId="22476" xr:uid="{78179036-7D17-49DE-A9FA-9FAAD1FCAD7E}"/>
    <cellStyle name="Header3 8 54" xfId="7975" xr:uid="{9070E922-B3A8-4C63-8A2C-70ECF2F7EA42}"/>
    <cellStyle name="Header3 8 54 2" xfId="15881" xr:uid="{461D2D25-F6FD-4B2D-98D9-DF86E58B403D}"/>
    <cellStyle name="Header3 8 54 3" xfId="22310" xr:uid="{E3FDB024-935D-4CB0-962D-D04EF8204A71}"/>
    <cellStyle name="Header3 8 55" xfId="8270" xr:uid="{3A688DC8-1D70-4DD5-8DCA-C60AC4981232}"/>
    <cellStyle name="Header3 8 55 2" xfId="16176" xr:uid="{7F5988B8-F92A-4723-A7B3-E74A2D0ABB20}"/>
    <cellStyle name="Header3 8 55 3" xfId="22545" xr:uid="{3D57A679-EEEE-4696-9D8A-7160275D4B65}"/>
    <cellStyle name="Header3 8 56" xfId="7249" xr:uid="{7D04D332-EB3E-4427-A50D-A4ECAF8D511C}"/>
    <cellStyle name="Header3 8 56 2" xfId="15155" xr:uid="{59C6A76E-4899-4916-A0B4-C39B36ED08A2}"/>
    <cellStyle name="Header3 8 56 3" xfId="21671" xr:uid="{709F1F9B-E134-427C-BDE9-EB5B3E82EF63}"/>
    <cellStyle name="Header3 8 57" xfId="7900" xr:uid="{5911951B-F4F0-4795-8608-F191B38C4339}"/>
    <cellStyle name="Header3 8 57 2" xfId="15806" xr:uid="{035DFFD7-1ECA-494A-AD84-1662BF148FD7}"/>
    <cellStyle name="Header3 8 57 3" xfId="22255" xr:uid="{942008D7-BB80-4BD1-BF93-C2E7E38E5C47}"/>
    <cellStyle name="Header3 8 58" xfId="8360" xr:uid="{296F4D3D-3C28-4CD8-86F4-667467B043D3}"/>
    <cellStyle name="Header3 8 58 2" xfId="16266" xr:uid="{8FF6C13D-BD50-44EE-8F45-E55A0555D559}"/>
    <cellStyle name="Header3 8 58 3" xfId="22629" xr:uid="{3290DE8B-5967-4252-925E-FD143FD05EFC}"/>
    <cellStyle name="Header3 8 59" xfId="8398" xr:uid="{16A3DB4D-3081-4F83-9198-286A4C9A63D4}"/>
    <cellStyle name="Header3 8 59 2" xfId="16304" xr:uid="{656063E9-BE20-4F71-9A7B-5A1A1EF27F48}"/>
    <cellStyle name="Header3 8 59 3" xfId="22667" xr:uid="{7A8740C3-E5D9-413D-ABEE-61A1EF8E01A7}"/>
    <cellStyle name="Header3 8 6" xfId="3224" xr:uid="{DA9B6722-B354-4BE6-8C0E-6E669AE22C30}"/>
    <cellStyle name="Header3 8 6 2" xfId="11130" xr:uid="{8654695B-ACE5-40BE-BFA6-6686328656A7}"/>
    <cellStyle name="Header3 8 6 3" xfId="18469" xr:uid="{F2EF0F48-AB16-492F-AB7B-CC48B908861F}"/>
    <cellStyle name="Header3 8 60" xfId="8427" xr:uid="{561F212E-1A25-4BBD-839E-0D77C49010F8}"/>
    <cellStyle name="Header3 8 60 2" xfId="16333" xr:uid="{6F2C3044-A70E-4E1F-86E5-9FCA2C5F5B3D}"/>
    <cellStyle name="Header3 8 60 3" xfId="22696" xr:uid="{2D0AF478-5E88-43C6-892D-200F9791BE92}"/>
    <cellStyle name="Header3 8 61" xfId="8724" xr:uid="{3E4FA477-7A76-434A-838F-90A33C13EA93}"/>
    <cellStyle name="Header3 8 61 2" xfId="16630" xr:uid="{B47D0471-FD0B-47D4-9545-ADE1F70F9FEE}"/>
    <cellStyle name="Header3 8 61 3" xfId="22822" xr:uid="{9504DCFC-41A2-4B6C-88E0-9B66A9DE82B6}"/>
    <cellStyle name="Header3 8 62" xfId="8808" xr:uid="{1B6527FF-4D6D-4EC3-8C8D-FC62491FFFA2}"/>
    <cellStyle name="Header3 8 62 2" xfId="16714" xr:uid="{B07C8E57-3395-488B-A368-0DFD5F37C036}"/>
    <cellStyle name="Header3 8 62 3" xfId="22879" xr:uid="{33509472-5B11-42AB-BDFA-19CE8F134D44}"/>
    <cellStyle name="Header3 8 63" xfId="8892" xr:uid="{BF531F1A-6EA2-4F1F-881D-0F97C48AED24}"/>
    <cellStyle name="Header3 8 63 2" xfId="16798" xr:uid="{15FC1962-0F0D-41EB-A3A6-49F0CA9860FB}"/>
    <cellStyle name="Header3 8 63 3" xfId="22936" xr:uid="{45834B26-AE6F-495A-80CE-7D0115B20172}"/>
    <cellStyle name="Header3 8 64" xfId="8938" xr:uid="{634B49B2-A118-4C77-94F3-836DB62CBA1D}"/>
    <cellStyle name="Header3 8 64 2" xfId="16844" xr:uid="{E2B97211-8C2C-4FEF-89CA-73AC12606457}"/>
    <cellStyle name="Header3 8 64 3" xfId="22963" xr:uid="{7091E5E4-2E9F-4F15-A98A-09AA87F71E0E}"/>
    <cellStyle name="Header3 8 65" xfId="9670" xr:uid="{BA454EA6-2CD1-4A63-93E3-1A5DCB8C5F02}"/>
    <cellStyle name="Header3 8 65 2" xfId="17576" xr:uid="{B09FF083-1EBE-4DB0-BC2E-4CD63A7D009A}"/>
    <cellStyle name="Header3 8 65 3" xfId="23529" xr:uid="{1FBE2347-036D-4EF9-94B3-F5842DD785F1}"/>
    <cellStyle name="Header3 8 66" xfId="9066" xr:uid="{336C0F50-2F38-4FA0-8D59-4A9E09787384}"/>
    <cellStyle name="Header3 8 66 2" xfId="16972" xr:uid="{C5CA445F-976A-447C-8433-0E0BC20A7EC0}"/>
    <cellStyle name="Header3 8 66 3" xfId="23072" xr:uid="{51182765-68EA-4738-8418-E9781BB12468}"/>
    <cellStyle name="Header3 8 67" xfId="9408" xr:uid="{7B53525C-85CF-4C94-81A9-D86F739A5200}"/>
    <cellStyle name="Header3 8 67 2" xfId="17314" xr:uid="{CE86C92F-F653-4B9A-8DFD-9D94CA4BA6C7}"/>
    <cellStyle name="Header3 8 67 3" xfId="23367" xr:uid="{32621B29-ADD1-4F81-A8A9-DB04205C1D65}"/>
    <cellStyle name="Header3 8 68" xfId="9841" xr:uid="{7A6FFF34-7E34-4705-96BE-101A7D924823}"/>
    <cellStyle name="Header3 8 68 2" xfId="17747" xr:uid="{8BAA5100-B4DE-45FF-BC5C-2D46EDD2B68B}"/>
    <cellStyle name="Header3 8 68 3" xfId="23662" xr:uid="{931539EA-A6CE-453C-9B58-B7B9976FA1F6}"/>
    <cellStyle name="Header3 8 69" xfId="9881" xr:uid="{B9C72718-3624-48AD-8E78-2E8DA90E2363}"/>
    <cellStyle name="Header3 8 69 2" xfId="17787" xr:uid="{CF69467D-AB20-4ED7-85E6-903D9AF895F2}"/>
    <cellStyle name="Header3 8 69 3" xfId="23701" xr:uid="{4B2BD0EE-9269-4D36-BD64-ECEB15439166}"/>
    <cellStyle name="Header3 8 7" xfId="3723" xr:uid="{53AE1DB6-74DF-48AE-ABD7-7682AF09A0C4}"/>
    <cellStyle name="Header3 8 7 2" xfId="11629" xr:uid="{65717A7C-531B-4EAF-B91D-92D596B10B85}"/>
    <cellStyle name="Header3 8 7 3" xfId="18808" xr:uid="{19CA4895-1836-42B5-92D1-CD423DA3BA2D}"/>
    <cellStyle name="Header3 8 70" xfId="9333" xr:uid="{7D3C97D2-6DB3-4B28-B04A-182DA45BA186}"/>
    <cellStyle name="Header3 8 70 2" xfId="17239" xr:uid="{8731578A-3C8E-476E-8953-2917FEFE0F3C}"/>
    <cellStyle name="Header3 8 70 3" xfId="23299" xr:uid="{EAF2D165-DF3B-47B0-86A9-E3F307448324}"/>
    <cellStyle name="Header3 8 71" xfId="9505" xr:uid="{7177AF00-6AFC-48F1-A1AE-9A11EF3BA3D8}"/>
    <cellStyle name="Header3 8 71 2" xfId="17411" xr:uid="{8E580C67-B641-4404-8512-C647CD28A404}"/>
    <cellStyle name="Header3 8 71 3" xfId="23419" xr:uid="{14D3E73F-1B6D-47A9-A663-5FA97C8E808E}"/>
    <cellStyle name="Header3 8 72" xfId="9968" xr:uid="{3B1500CC-48D1-4BAF-9FF5-9ECF4684AFB7}"/>
    <cellStyle name="Header3 8 72 2" xfId="17874" xr:uid="{856EB5C5-F391-42C1-BDD1-6B0B802D149E}"/>
    <cellStyle name="Header3 8 72 3" xfId="23779" xr:uid="{868B5BCE-364D-4EF9-A431-50F8127E4CEC}"/>
    <cellStyle name="Header3 8 73" xfId="10003" xr:uid="{C9E1CEB6-1396-4200-B552-DD66EDFE15A9}"/>
    <cellStyle name="Header3 8 73 2" xfId="17909" xr:uid="{18E208AA-C586-481E-A89F-0E7CB7E96993}"/>
    <cellStyle name="Header3 8 73 3" xfId="23814" xr:uid="{40EEE402-78C8-4380-8623-0139D9186EA6}"/>
    <cellStyle name="Header3 8 74" xfId="9524" xr:uid="{FEF4807F-8370-402D-8F13-FA746501CDF2}"/>
    <cellStyle name="Header3 8 74 2" xfId="17430" xr:uid="{94FAA6A7-7A1B-41E1-9D95-C9C3BF3619EA}"/>
    <cellStyle name="Header3 8 74 3" xfId="23433" xr:uid="{05005A8F-8C92-4B91-B380-3AD9457B5DF6}"/>
    <cellStyle name="Header3 8 75" xfId="10137" xr:uid="{6F74A0EF-AEE3-4D62-BDFC-6367157DA167}"/>
    <cellStyle name="Header3 8 76" xfId="10262" xr:uid="{678EF9B7-47A0-48C1-9D26-5E5DFA7F7F06}"/>
    <cellStyle name="Header3 8 77" xfId="10432" xr:uid="{AFE11124-8858-44A5-8D7B-91369B8D4FB6}"/>
    <cellStyle name="Header3 8 78" xfId="17981" xr:uid="{C242739D-5BD8-4F26-8306-715B4744982B}"/>
    <cellStyle name="Header3 8 8" xfId="3163" xr:uid="{4CB38EC3-D652-46DE-899B-70349123CD82}"/>
    <cellStyle name="Header3 8 8 2" xfId="11069" xr:uid="{DE1D02F2-0243-42EC-BAA2-6F0129647971}"/>
    <cellStyle name="Header3 8 8 3" xfId="18417" xr:uid="{5880D32A-A469-4226-ADEB-A61C8BFD61A9}"/>
    <cellStyle name="Header3 8 9" xfId="3227" xr:uid="{501998B2-3626-4E1D-A30B-87CB9C3126BE}"/>
    <cellStyle name="Header3 8 9 2" xfId="11133" xr:uid="{25C14F06-B339-464E-87F7-8922E5EB1C85}"/>
    <cellStyle name="Header3 8 9 3" xfId="18472" xr:uid="{88BB6C7D-8CA4-4204-8F44-D9204889F636}"/>
    <cellStyle name="Header3 9" xfId="2514" xr:uid="{8D1F131E-5F2A-4741-ABC2-BC87BB1391BF}"/>
    <cellStyle name="Header3 9 10" xfId="3360" xr:uid="{38ED4A64-EFF7-4094-80BB-AA507FEE7EB0}"/>
    <cellStyle name="Header3 9 10 2" xfId="11266" xr:uid="{D3B7D382-005C-452F-853B-208CBD94F4BE}"/>
    <cellStyle name="Header3 9 10 3" xfId="18559" xr:uid="{12F09D7E-E98E-4A4C-9E82-E9F26393DF9D}"/>
    <cellStyle name="Header3 9 11" xfId="3905" xr:uid="{A65DE769-55C9-4695-96B3-E35D542C7753}"/>
    <cellStyle name="Header3 9 11 2" xfId="11811" xr:uid="{BC30E19E-5E99-4452-BB7C-80C0A6C789C2}"/>
    <cellStyle name="Header3 9 11 3" xfId="18925" xr:uid="{FC99E0D5-DA1F-4B51-8B95-B95E959A773B}"/>
    <cellStyle name="Header3 9 12" xfId="3947" xr:uid="{39FCD2B6-546D-4748-B615-30920C6C0FEE}"/>
    <cellStyle name="Header3 9 12 2" xfId="11853" xr:uid="{07A5A94E-B387-443F-90E5-332C48190B3D}"/>
    <cellStyle name="Header3 9 12 3" xfId="18964" xr:uid="{87FA1C23-D6FB-481A-B412-C2583E4917AE}"/>
    <cellStyle name="Header3 9 13" xfId="3046" xr:uid="{C850C29B-1495-47B4-AE19-317B9F8352A6}"/>
    <cellStyle name="Header3 9 13 2" xfId="10952" xr:uid="{2EFD4A91-37A6-4E63-93AA-217090C9EFBA}"/>
    <cellStyle name="Header3 9 13 3" xfId="18311" xr:uid="{1EC0ED4B-A5C7-4889-BE53-84F1FB97C8AF}"/>
    <cellStyle name="Header3 9 14" xfId="4010" xr:uid="{D164A31A-0BDB-4FBB-9BC4-ECAABA90302F}"/>
    <cellStyle name="Header3 9 14 2" xfId="11916" xr:uid="{72A48C66-E976-46F4-9D4A-00D9226EE54F}"/>
    <cellStyle name="Header3 9 14 3" xfId="19019" xr:uid="{0F84A0D8-1C28-4B21-B0AD-0008AFB53C4E}"/>
    <cellStyle name="Header3 9 15" xfId="4767" xr:uid="{513E7F40-99A0-4E67-9E45-82811208A634}"/>
    <cellStyle name="Header3 9 15 2" xfId="12673" xr:uid="{7B5657FC-1B21-44E7-9802-A8C978E35B26}"/>
    <cellStyle name="Header3 9 15 3" xfId="19612" xr:uid="{A33AB80E-CFAF-4329-B2C5-D2AD69DA5ADC}"/>
    <cellStyle name="Header3 9 16" xfId="4894" xr:uid="{C3E840FA-01F0-441F-BA8E-3898AC50A823}"/>
    <cellStyle name="Header3 9 16 2" xfId="12800" xr:uid="{89989880-F88D-4D09-A6C1-9F8E158A68CB}"/>
    <cellStyle name="Header3 9 16 3" xfId="19698" xr:uid="{94B31010-17DA-4647-A395-A615E795A2E9}"/>
    <cellStyle name="Header3 9 17" xfId="4608" xr:uid="{6AA8ABB5-5129-4F76-9854-B61B58619226}"/>
    <cellStyle name="Header3 9 17 2" xfId="12514" xr:uid="{9046FEC1-1350-441C-8C80-98E91C700F37}"/>
    <cellStyle name="Header3 9 17 3" xfId="19499" xr:uid="{EB23B89C-CDE6-4301-A614-56199EC36291}"/>
    <cellStyle name="Header3 9 18" xfId="4438" xr:uid="{14D709A6-DECC-4D66-8A1B-97AFCB5AE222}"/>
    <cellStyle name="Header3 9 18 2" xfId="12344" xr:uid="{B0D60094-602D-432A-9C24-104C5A4FE3EC}"/>
    <cellStyle name="Header3 9 18 3" xfId="19361" xr:uid="{40A03D2F-57B6-4DA1-878F-F0BE65D62DE4}"/>
    <cellStyle name="Header3 9 19" xfId="5130" xr:uid="{71A102E8-0A2A-4C09-AD64-10219EDAA082}"/>
    <cellStyle name="Header3 9 19 2" xfId="13036" xr:uid="{65F3F258-B14A-454B-AE5F-375FA49578B2}"/>
    <cellStyle name="Header3 9 19 3" xfId="19893" xr:uid="{F86158C6-1CDF-45BA-A9AE-4E4ECA393AE3}"/>
    <cellStyle name="Header3 9 2" xfId="2695" xr:uid="{81E03E17-AC2D-4329-B7EE-5CC3CFBF613E}"/>
    <cellStyle name="Header3 9 2 2" xfId="10601" xr:uid="{346CF3FA-71AF-4638-82FD-AB31C09E0463}"/>
    <cellStyle name="Header3 9 2 3" xfId="18060" xr:uid="{E1574A42-7C5E-4C87-B5D1-E9F56DA5A69B}"/>
    <cellStyle name="Header3 9 20" xfId="5176" xr:uid="{F8798FAF-F375-4159-AF65-73F7AEE12858}"/>
    <cellStyle name="Header3 9 20 2" xfId="13082" xr:uid="{B8A492F3-DBCA-40B4-B728-A9FC62BE3AA7}"/>
    <cellStyle name="Header3 9 20 3" xfId="19939" xr:uid="{6B975257-9590-4B7F-8101-EBE7D93D935F}"/>
    <cellStyle name="Header3 9 21" xfId="5277" xr:uid="{3289D1C2-CF62-442C-93B1-0464132FAA39}"/>
    <cellStyle name="Header3 9 21 2" xfId="13183" xr:uid="{C761A3FA-F3EE-4BE4-A87C-297685DD7BDA}"/>
    <cellStyle name="Header3 9 21 3" xfId="20013" xr:uid="{DBD9C9A7-A183-4ACD-8E9E-E29F4E77F656}"/>
    <cellStyle name="Header3 9 22" xfId="5367" xr:uid="{18AB2D61-8DD1-4CBA-B1C7-47F37453F0A1}"/>
    <cellStyle name="Header3 9 22 2" xfId="13273" xr:uid="{ECF17B25-29F3-4102-A7AA-7080713D5C1A}"/>
    <cellStyle name="Header3 9 22 3" xfId="20085" xr:uid="{A13573F6-8CC0-47FB-A714-AAAE069689CB}"/>
    <cellStyle name="Header3 9 23" xfId="5078" xr:uid="{1FA671B5-267C-48F8-9732-DB96A43A41D8}"/>
    <cellStyle name="Header3 9 23 2" xfId="12984" xr:uid="{594967D8-72A0-4210-9254-2C39AE8F605D}"/>
    <cellStyle name="Header3 9 23 3" xfId="19846" xr:uid="{247C1C3D-200C-4B55-AE02-EED30694850A}"/>
    <cellStyle name="Header3 9 24" xfId="5526" xr:uid="{5F62AFE2-FC14-4747-9DEA-2CF76E7444EC}"/>
    <cellStyle name="Header3 9 24 2" xfId="13432" xr:uid="{9466FA62-9F2D-43C0-B1C3-C67DB7318CE0}"/>
    <cellStyle name="Header3 9 24 3" xfId="20218" xr:uid="{7729FFA2-D763-4F99-B8DC-6760BF8E00D0}"/>
    <cellStyle name="Header3 9 25" xfId="5574" xr:uid="{27D60149-A258-45D2-A12F-91172AAFE706}"/>
    <cellStyle name="Header3 9 25 2" xfId="13480" xr:uid="{C51538FC-E76D-40A3-8933-4971248339EF}"/>
    <cellStyle name="Header3 9 25 3" xfId="20264" xr:uid="{346612AC-04C9-4129-9391-FE2988649612}"/>
    <cellStyle name="Header3 9 26" xfId="5032" xr:uid="{30624A65-1A76-42D2-9B11-C80661A424F3}"/>
    <cellStyle name="Header3 9 26 2" xfId="12938" xr:uid="{78228F67-195F-4003-816B-C452D3A3126A}"/>
    <cellStyle name="Header3 9 26 3" xfId="19806" xr:uid="{0E19620D-B641-4169-A0CF-1B89574A47E3}"/>
    <cellStyle name="Header3 9 27" xfId="5658" xr:uid="{F312C9AA-08F6-4624-88DF-8798C25910DE}"/>
    <cellStyle name="Header3 9 27 2" xfId="13564" xr:uid="{4555A3E0-BA19-4052-889A-C68BDA9EA571}"/>
    <cellStyle name="Header3 9 27 3" xfId="20330" xr:uid="{9802F240-4C17-443F-8238-A84BF44AC1F6}"/>
    <cellStyle name="Header3 9 28" xfId="4638" xr:uid="{02B1595C-510A-4371-9216-FF12DD905A45}"/>
    <cellStyle name="Header3 9 28 2" xfId="12544" xr:uid="{2F249E3A-1414-4876-84E7-62D22C8DD8FE}"/>
    <cellStyle name="Header3 9 28 3" xfId="19527" xr:uid="{578FE4B9-CE78-494A-8504-036E616A4517}"/>
    <cellStyle name="Header3 9 29" xfId="5756" xr:uid="{F33706CF-EB9A-4417-8729-463F639B1C8D}"/>
    <cellStyle name="Header3 9 29 2" xfId="13662" xr:uid="{59C11227-2DEA-43F0-8BE3-09B7886D289C}"/>
    <cellStyle name="Header3 9 29 3" xfId="20405" xr:uid="{7F1B4BE1-C951-45F0-8CC2-FD0AF3071F4F}"/>
    <cellStyle name="Header3 9 3" xfId="3346" xr:uid="{C9E6B678-9D29-45C2-85E5-BCF7D6678F15}"/>
    <cellStyle name="Header3 9 3 2" xfId="11252" xr:uid="{5CF627B7-B99F-4144-9AF1-F631D088127B}"/>
    <cellStyle name="Header3 9 3 3" xfId="18550" xr:uid="{7826B0E2-22C8-49E0-B490-E8A087C09556}"/>
    <cellStyle name="Header3 9 30" xfId="5827" xr:uid="{577417BF-9619-49C4-8185-F458621F1C30}"/>
    <cellStyle name="Header3 9 30 2" xfId="13733" xr:uid="{4D6CAE1F-FA0F-48D7-935F-B4E1771ED183}"/>
    <cellStyle name="Header3 9 30 3" xfId="20459" xr:uid="{E4A7BA5E-694D-40F8-B77D-92CACB53AA4F}"/>
    <cellStyle name="Header3 9 31" xfId="5862" xr:uid="{44B32DA4-61D4-40DE-82B8-31BEAB9A8E45}"/>
    <cellStyle name="Header3 9 31 2" xfId="13768" xr:uid="{254E13DC-9E10-4C8F-B5C3-4A5ACFD65AC9}"/>
    <cellStyle name="Header3 9 31 3" xfId="20494" xr:uid="{3AF4FB24-A2A9-444E-86EA-ACAD541940AC}"/>
    <cellStyle name="Header3 9 32" xfId="5912" xr:uid="{95A77EA2-0989-41AA-9125-F646BD5460E0}"/>
    <cellStyle name="Header3 9 32 2" xfId="13818" xr:uid="{4262579A-1810-43E6-A9A4-B54FF2A13532}"/>
    <cellStyle name="Header3 9 32 3" xfId="20537" xr:uid="{94F9D23A-DFB9-4A59-8C03-6611A2580701}"/>
    <cellStyle name="Header3 9 33" xfId="5438" xr:uid="{F30CC50D-D6DD-4E38-8B15-61AE472E88F5}"/>
    <cellStyle name="Header3 9 33 2" xfId="13344" xr:uid="{F76E6480-F424-46AB-A9B0-F8D73FD53BDB}"/>
    <cellStyle name="Header3 9 33 3" xfId="20152" xr:uid="{962068CF-B4C1-4F99-A68E-46A26DD80EE1}"/>
    <cellStyle name="Header3 9 34" xfId="6844" xr:uid="{15EBBE2F-F15D-44B5-ADB3-35097F63C285}"/>
    <cellStyle name="Header3 9 34 2" xfId="14750" xr:uid="{20CD9FA2-8C0C-4D43-8C78-1333959A95A7}"/>
    <cellStyle name="Header3 9 34 3" xfId="21316" xr:uid="{BFE597E1-B85F-4FF2-A272-41DFBC697FBA}"/>
    <cellStyle name="Header3 9 35" xfId="6917" xr:uid="{A0D87185-6F76-44EA-B509-05D6516545DC}"/>
    <cellStyle name="Header3 9 35 2" xfId="14823" xr:uid="{E5391616-D349-4F29-B5FA-CF3E5EDD28D7}"/>
    <cellStyle name="Header3 9 35 3" xfId="21383" xr:uid="{B6747BCB-BAE4-4030-BBB4-77DFEC3B8EFD}"/>
    <cellStyle name="Header3 9 36" xfId="6983" xr:uid="{1216D9F5-6B7F-43F1-AD13-5BAA68B1FB5D}"/>
    <cellStyle name="Header3 9 36 2" xfId="14889" xr:uid="{560CA02A-99BF-4370-868E-B7E175BBC17F}"/>
    <cellStyle name="Header3 9 36 3" xfId="21444" xr:uid="{07A4343E-0542-4A4D-931F-D927F77D292A}"/>
    <cellStyle name="Header3 9 37" xfId="7053" xr:uid="{0D51D89C-E3D5-4040-A645-9C62EAAC7BEE}"/>
    <cellStyle name="Header3 9 37 2" xfId="14959" xr:uid="{62A75E45-3A15-465F-9A7E-895420E46132}"/>
    <cellStyle name="Header3 9 37 3" xfId="21511" xr:uid="{9CF165BF-38E4-4440-A85B-BC608B53BE68}"/>
    <cellStyle name="Header3 9 38" xfId="7140" xr:uid="{F081A158-9477-4A38-A59D-12BBFD9B7739}"/>
    <cellStyle name="Header3 9 38 2" xfId="15046" xr:uid="{6A14CA8A-E696-45D9-AF7D-731470C4A6B2}"/>
    <cellStyle name="Header3 9 38 3" xfId="21578" xr:uid="{3A590F95-C47C-4252-BDD0-CEBA6FF2CB66}"/>
    <cellStyle name="Header3 9 39" xfId="7213" xr:uid="{64B7D726-1569-4A2A-B287-43249DFD89B7}"/>
    <cellStyle name="Header3 9 39 2" xfId="15119" xr:uid="{49EA3485-ACD9-4D06-984E-7238D9E16C53}"/>
    <cellStyle name="Header3 9 39 3" xfId="21640" xr:uid="{82C4D8E8-38F7-46C3-B4C3-04F297F022A4}"/>
    <cellStyle name="Header3 9 4" xfId="3488" xr:uid="{82C42C90-4F40-495A-A063-3A16E4589DBE}"/>
    <cellStyle name="Header3 9 4 2" xfId="11394" xr:uid="{34533BB8-F68D-477F-9CF7-1ECB70F18AFC}"/>
    <cellStyle name="Header3 9 4 3" xfId="18635" xr:uid="{2F2698E7-9941-4A03-89D9-639DDD102C17}"/>
    <cellStyle name="Header3 9 40" xfId="7276" xr:uid="{B86D4735-F28E-47B5-BF1C-043C8E0FDA1C}"/>
    <cellStyle name="Header3 9 40 2" xfId="15182" xr:uid="{AC3C44F8-2B32-42D5-9B0D-47574DE11817}"/>
    <cellStyle name="Header3 9 40 3" xfId="21696" xr:uid="{CF952798-827F-4DA8-9889-65C54518EE7D}"/>
    <cellStyle name="Header3 9 41" xfId="7343" xr:uid="{1D51D809-FFB6-4175-8930-DA7BBB58B497}"/>
    <cellStyle name="Header3 9 41 2" xfId="15249" xr:uid="{37D6CE4D-AB5E-4981-8686-98EE406D3FC9}"/>
    <cellStyle name="Header3 9 41 3" xfId="21756" xr:uid="{85FE3DD6-00AF-4F83-8DE7-23837062C1A0}"/>
    <cellStyle name="Header3 9 42" xfId="6560" xr:uid="{89224106-95B5-4AE7-8A07-4E7196B7CCBD}"/>
    <cellStyle name="Header3 9 42 2" xfId="14466" xr:uid="{146FC845-DF58-4E98-A665-6F4D3F7E9D35}"/>
    <cellStyle name="Header3 9 42 3" xfId="21119" xr:uid="{7223698E-467E-42FA-8B79-D65553806714}"/>
    <cellStyle name="Header3 9 43" xfId="7523" xr:uid="{22E61C63-A3FD-4C4C-B152-4AC03C7C00C5}"/>
    <cellStyle name="Header3 9 43 2" xfId="15429" xr:uid="{74C5803D-0A90-457F-80EB-0D01C791BBBD}"/>
    <cellStyle name="Header3 9 43 3" xfId="21904" xr:uid="{588DB488-6FA3-498E-9DE7-9721171AD1EF}"/>
    <cellStyle name="Header3 9 44" xfId="7587" xr:uid="{076F2BAC-C5A4-481A-A315-D0454EA988F3}"/>
    <cellStyle name="Header3 9 44 2" xfId="15493" xr:uid="{4B8B76B7-50F7-45AD-8B5F-BD220DFAA945}"/>
    <cellStyle name="Header3 9 44 3" xfId="21964" xr:uid="{3D195038-890C-4DAA-A584-E2B294A982A1}"/>
    <cellStyle name="Header3 9 45" xfId="7649" xr:uid="{1A1A1F51-FB97-4475-85DF-5D65F4EDA54D}"/>
    <cellStyle name="Header3 9 45 2" xfId="15555" xr:uid="{ACF4E50F-85C3-4C18-8F4F-9F3D4E033823}"/>
    <cellStyle name="Header3 9 45 3" xfId="22023" xr:uid="{3562A12A-EAD0-4421-8F51-F08AD4594417}"/>
    <cellStyle name="Header3 9 46" xfId="7708" xr:uid="{8FA63178-87C2-4E3D-8620-75E02E089284}"/>
    <cellStyle name="Header3 9 46 2" xfId="15614" xr:uid="{3C6BB9F6-237A-4492-91A9-B41282BAC4C6}"/>
    <cellStyle name="Header3 9 46 3" xfId="22077" xr:uid="{A23904BF-17B3-4554-9C0C-9E6E610A2E20}"/>
    <cellStyle name="Header3 9 47" xfId="6875" xr:uid="{A8D5405C-97AE-454B-84B3-5998D0322FD1}"/>
    <cellStyle name="Header3 9 47 2" xfId="14781" xr:uid="{E176DC10-4DA7-4D4A-95CC-89C2B879932F}"/>
    <cellStyle name="Header3 9 47 3" xfId="21346" xr:uid="{E8ECFA62-FE50-4E6A-B4F5-397A069AB778}"/>
    <cellStyle name="Header3 9 48" xfId="7857" xr:uid="{3F2C60AE-88BC-40CF-94C3-944C4B80B466}"/>
    <cellStyle name="Header3 9 48 2" xfId="15763" xr:uid="{A2908223-54A7-40D8-8A6C-F7C2E885E518}"/>
    <cellStyle name="Header3 9 48 3" xfId="22213" xr:uid="{178A894D-D6CF-4A15-A5D4-F55E2BD98300}"/>
    <cellStyle name="Header3 9 49" xfId="7937" xr:uid="{A4469563-6B3A-424A-ADED-38172760ECF0}"/>
    <cellStyle name="Header3 9 49 2" xfId="15843" xr:uid="{33C5114B-35C2-4756-B52F-ACE8A061F54E}"/>
    <cellStyle name="Header3 9 49 3" xfId="22286" xr:uid="{F31204B0-13CF-434C-B233-760C69396870}"/>
    <cellStyle name="Header3 9 5" xfId="3601" xr:uid="{994B65DC-C9E7-40F7-A0A0-8AAE30F10FF1}"/>
    <cellStyle name="Header3 9 5 2" xfId="11507" xr:uid="{EB311B63-BC56-44D6-92D2-06FDC84266D3}"/>
    <cellStyle name="Header3 9 5 3" xfId="18726" xr:uid="{B8ED7E87-A9B6-4064-A87A-3D8D3719E216}"/>
    <cellStyle name="Header3 9 50" xfId="7836" xr:uid="{14D027E2-6605-475A-B669-3954BF38AA9D}"/>
    <cellStyle name="Header3 9 50 2" xfId="15742" xr:uid="{BC2BA0E7-C61D-42FC-937E-02D73E4CAB0B}"/>
    <cellStyle name="Header3 9 50 3" xfId="22192" xr:uid="{B9D996C4-CB37-418A-833E-6B82F58D5FEC}"/>
    <cellStyle name="Header3 9 51" xfId="8102" xr:uid="{CB33AFAA-A01F-4ED4-95EE-4F7044B97F7C}"/>
    <cellStyle name="Header3 9 51 2" xfId="16008" xr:uid="{9E85D7D4-890A-4585-A470-6D6F007D0A2A}"/>
    <cellStyle name="Header3 9 51 3" xfId="22409" xr:uid="{C242D3B9-9164-4EE8-8E52-A8D55ECB55DD}"/>
    <cellStyle name="Header3 9 52" xfId="6657" xr:uid="{61BEC817-CA30-4AF8-9713-62F4E3A850EB}"/>
    <cellStyle name="Header3 9 52 2" xfId="14563" xr:uid="{000452A7-2982-4163-BA58-993A1158559B}"/>
    <cellStyle name="Header3 9 52 3" xfId="21207" xr:uid="{AD3CBE97-5E70-4104-9F7B-8167345CF427}"/>
    <cellStyle name="Header3 9 53" xfId="8184" xr:uid="{8508A198-5EE4-4610-ADF5-3E6F0DF9F6C5}"/>
    <cellStyle name="Header3 9 53 2" xfId="16090" xr:uid="{5CE4050C-87B7-4128-A9CB-01AF3303303D}"/>
    <cellStyle name="Header3 9 53 3" xfId="22479" xr:uid="{E3243036-5C01-4709-BF0F-BD4254BD5D81}"/>
    <cellStyle name="Header3 9 54" xfId="8007" xr:uid="{C725DEFD-3EEB-47E9-98A9-254B2F2757BE}"/>
    <cellStyle name="Header3 9 54 2" xfId="15913" xr:uid="{47AD1BEB-CEE4-464C-9479-57A1EFF7CE47}"/>
    <cellStyle name="Header3 9 54 3" xfId="22334" xr:uid="{4C18C91F-A805-4B78-BDE5-87E032D2A884}"/>
    <cellStyle name="Header3 9 55" xfId="8273" xr:uid="{BF98F20F-DF1C-444C-ADF8-39904DF84126}"/>
    <cellStyle name="Header3 9 55 2" xfId="16179" xr:uid="{0AFCBBFD-1C29-421F-9641-36EDBD637294}"/>
    <cellStyle name="Header3 9 55 3" xfId="22548" xr:uid="{E2FDBEA0-5469-41B3-964D-6F519F3CFB7A}"/>
    <cellStyle name="Header3 9 56" xfId="7464" xr:uid="{160C4EE8-6B98-4915-AE03-6C4E2E16A88E}"/>
    <cellStyle name="Header3 9 56 2" xfId="15370" xr:uid="{A8701691-B321-4CC0-8F72-A3E71AC43A38}"/>
    <cellStyle name="Header3 9 56 3" xfId="21849" xr:uid="{0B14F962-CC0C-4EFA-9FD9-C54AA6FDB725}"/>
    <cellStyle name="Header3 9 57" xfId="8049" xr:uid="{492A918B-F8F3-4604-BB5B-E1F86498EF3E}"/>
    <cellStyle name="Header3 9 57 2" xfId="15955" xr:uid="{811562DB-97E7-4917-A334-C236768E99D8}"/>
    <cellStyle name="Header3 9 57 3" xfId="22357" xr:uid="{5C40DE74-8454-4500-8781-87D70FCDD33A}"/>
    <cellStyle name="Header3 9 58" xfId="8363" xr:uid="{9C6ACD78-4EFD-4C3A-9D05-E2633814F5DE}"/>
    <cellStyle name="Header3 9 58 2" xfId="16269" xr:uid="{0CB86144-101D-4691-ABC6-EFAA43F00B54}"/>
    <cellStyle name="Header3 9 58 3" xfId="22632" xr:uid="{4A0EAF10-457D-45F3-B68F-84212C2E19A0}"/>
    <cellStyle name="Header3 9 59" xfId="8401" xr:uid="{4A0BC4AD-4AD7-446C-8409-10385F1227EF}"/>
    <cellStyle name="Header3 9 59 2" xfId="16307" xr:uid="{D42EDDA7-DFBB-4C85-B64D-C31E9E3EE319}"/>
    <cellStyle name="Header3 9 59 3" xfId="22670" xr:uid="{C50E90EE-A6F4-4DA6-A918-E8BD559061CE}"/>
    <cellStyle name="Header3 9 6" xfId="3272" xr:uid="{8B0A69D1-8900-4CB2-B1B1-B5114EB0D523}"/>
    <cellStyle name="Header3 9 6 2" xfId="11178" xr:uid="{47F30C72-E174-48DD-B3AA-648B433BA787}"/>
    <cellStyle name="Header3 9 6 3" xfId="18503" xr:uid="{F105114D-6A67-47CB-BAA7-582C714CF905}"/>
    <cellStyle name="Header3 9 60" xfId="8430" xr:uid="{62AEC21D-B227-464F-A1DA-1ED9BA206909}"/>
    <cellStyle name="Header3 9 60 2" xfId="16336" xr:uid="{19B67D62-EBCB-484F-AF14-437F28524682}"/>
    <cellStyle name="Header3 9 60 3" xfId="22699" xr:uid="{11C92570-57C1-4910-91A0-0581C0E6488E}"/>
    <cellStyle name="Header3 9 61" xfId="8727" xr:uid="{9B5548CD-0E7A-48E5-B3C3-88BF1D75BAB6}"/>
    <cellStyle name="Header3 9 61 2" xfId="16633" xr:uid="{F989A9F9-620E-471B-B898-8350D262675A}"/>
    <cellStyle name="Header3 9 61 3" xfId="22825" xr:uid="{2D7DB19C-D965-4858-B4F5-9FB71F4A5DF5}"/>
    <cellStyle name="Header3 9 62" xfId="8811" xr:uid="{1A74F048-B047-4B88-BE17-44923653AC3B}"/>
    <cellStyle name="Header3 9 62 2" xfId="16717" xr:uid="{4F4A0E11-1B67-40BF-9A63-E02EBE01226D}"/>
    <cellStyle name="Header3 9 62 3" xfId="22882" xr:uid="{7F3100D5-53F7-4062-870A-8B77FC48EFF3}"/>
    <cellStyle name="Header3 9 63" xfId="8895" xr:uid="{6489C054-1E32-4C34-97C2-D5806AC7D27A}"/>
    <cellStyle name="Header3 9 63 2" xfId="16801" xr:uid="{3810A8F2-C605-47A1-8101-A744A9205D49}"/>
    <cellStyle name="Header3 9 63 3" xfId="22939" xr:uid="{67883183-E4B2-404B-BB30-DB7FA571E465}"/>
    <cellStyle name="Header3 9 64" xfId="9291" xr:uid="{E11309CB-476E-49FF-BDDF-8FB71B690888}"/>
    <cellStyle name="Header3 9 64 2" xfId="17197" xr:uid="{2E86AD6D-CCD9-425E-9567-BB5DA7744438}"/>
    <cellStyle name="Header3 9 64 3" xfId="23264" xr:uid="{B6D29CAE-E11F-4A4B-B1B5-ECA647DBE3CE}"/>
    <cellStyle name="Header3 9 65" xfId="9673" xr:uid="{D98FF613-7EBF-4919-81D2-5C4E4F5C587E}"/>
    <cellStyle name="Header3 9 65 2" xfId="17579" xr:uid="{55839D6D-54F5-40EF-AE24-1A658C02E642}"/>
    <cellStyle name="Header3 9 65 3" xfId="23532" xr:uid="{2CFF97FB-C629-4C7B-922A-C11B2F87F8B0}"/>
    <cellStyle name="Header3 9 66" xfId="9071" xr:uid="{15C49444-7879-430A-B509-447151BA7B10}"/>
    <cellStyle name="Header3 9 66 2" xfId="16977" xr:uid="{6A1EE814-CA82-4210-A54F-892CEBBFAD92}"/>
    <cellStyle name="Header3 9 66 3" xfId="23077" xr:uid="{562BB162-1668-4793-AD58-420DBFA5ED1B}"/>
    <cellStyle name="Header3 9 67" xfId="9421" xr:uid="{16677BFB-0CA5-4433-8B23-24B2E84253A8}"/>
    <cellStyle name="Header3 9 67 2" xfId="17327" xr:uid="{A5D965F3-B560-40FE-9F3D-40EC40949E47}"/>
    <cellStyle name="Header3 9 67 3" xfId="23378" xr:uid="{D73B5E58-ED2B-4B3A-A767-1B1DCA41C12C}"/>
    <cellStyle name="Header3 9 68" xfId="9844" xr:uid="{07505D40-EF08-4889-8A7E-357C69F01D95}"/>
    <cellStyle name="Header3 9 68 2" xfId="17750" xr:uid="{98B6ACA2-F92F-4E2D-B6DB-F66905A29B62}"/>
    <cellStyle name="Header3 9 68 3" xfId="23665" xr:uid="{DB27EE80-4489-47B5-A471-EF27C6B1CF4F}"/>
    <cellStyle name="Header3 9 69" xfId="9884" xr:uid="{A5B90A98-FCFA-47A0-80E0-F3FE3576FAAA}"/>
    <cellStyle name="Header3 9 69 2" xfId="17790" xr:uid="{15352FAA-41AB-42F5-A024-B170971DEBFB}"/>
    <cellStyle name="Header3 9 69 3" xfId="23704" xr:uid="{0E6185A9-5377-4EE9-96B2-4DF4C9595EBC}"/>
    <cellStyle name="Header3 9 7" xfId="3726" xr:uid="{CB42179B-7869-453C-9B78-83A5E889C987}"/>
    <cellStyle name="Header3 9 7 2" xfId="11632" xr:uid="{214658E1-CF5D-4498-8C51-465A5579C0FF}"/>
    <cellStyle name="Header3 9 7 3" xfId="18811" xr:uid="{A976D786-D2BA-42EC-B774-CA0730E47F33}"/>
    <cellStyle name="Header3 9 70" xfId="9363" xr:uid="{1EC61D96-15C3-46CD-AE46-C12C058BAB7E}"/>
    <cellStyle name="Header3 9 70 2" xfId="17269" xr:uid="{1DF1A787-0BE0-4FB9-BACB-0F8D9DC06D0E}"/>
    <cellStyle name="Header3 9 70 3" xfId="23327" xr:uid="{D571FE99-37E8-49FA-9008-47BCA6BDB95E}"/>
    <cellStyle name="Header3 9 71" xfId="9517" xr:uid="{DFDDBCDA-F779-4215-9E13-DB3711AB877D}"/>
    <cellStyle name="Header3 9 71 2" xfId="17423" xr:uid="{5D2F653F-F73E-47E9-9E76-F74D9F1EF850}"/>
    <cellStyle name="Header3 9 71 3" xfId="23426" xr:uid="{55E9B99B-CF49-42CD-920B-1BD00D7927A6}"/>
    <cellStyle name="Header3 9 72" xfId="9971" xr:uid="{DBECC55A-D06C-463F-B973-5DF44B572A6C}"/>
    <cellStyle name="Header3 9 72 2" xfId="17877" xr:uid="{08C3D080-01C1-4F0B-93B7-9C55A34C0FC3}"/>
    <cellStyle name="Header3 9 72 3" xfId="23782" xr:uid="{87A7439E-1258-49D5-A304-9D00193CD0BB}"/>
    <cellStyle name="Header3 9 73" xfId="10006" xr:uid="{F8B73AC7-0FD0-4186-BD60-5D049921A8F9}"/>
    <cellStyle name="Header3 9 73 2" xfId="17912" xr:uid="{321A561A-E333-499C-9464-43385C71AE36}"/>
    <cellStyle name="Header3 9 73 3" xfId="23817" xr:uid="{1633ADEB-CBFC-4381-A33B-F49BE52ABDFD}"/>
    <cellStyle name="Header3 9 74" xfId="9627" xr:uid="{55735317-A619-475C-A069-B8CCF6B932F1}"/>
    <cellStyle name="Header3 9 74 2" xfId="17533" xr:uid="{DE167152-1F23-4134-961A-AEBA0608F0D1}"/>
    <cellStyle name="Header3 9 74 3" xfId="23489" xr:uid="{A695EB7A-E855-4D5B-A9FE-0972B265AB85}"/>
    <cellStyle name="Header3 9 75" xfId="10140" xr:uid="{9512F836-7C3E-433E-9716-EA1A2D307C20}"/>
    <cellStyle name="Header3 9 76" xfId="10265" xr:uid="{69C46B62-3E2F-46E6-A316-882C24DAC1F1}"/>
    <cellStyle name="Header3 9 77" xfId="10435" xr:uid="{726ACC6D-02B0-468C-B03A-F1B68544C937}"/>
    <cellStyle name="Header3 9 78" xfId="17984" xr:uid="{89709FA8-BAE9-4ECB-BCB1-D453A088A86F}"/>
    <cellStyle name="Header3 9 8" xfId="3190" xr:uid="{E7289769-D66C-4203-817D-D680D6C5D871}"/>
    <cellStyle name="Header3 9 8 2" xfId="11096" xr:uid="{AEB596AF-B813-439F-A5B5-BA5DFBD6BC13}"/>
    <cellStyle name="Header3 9 8 3" xfId="18440" xr:uid="{E2FBAE3D-C71D-4E43-A77C-C20F99250C80}"/>
    <cellStyle name="Header3 9 9" xfId="3242" xr:uid="{9CB0B218-FB62-4F31-A7BE-05125A1A82AA}"/>
    <cellStyle name="Header3 9 9 2" xfId="11148" xr:uid="{7FB2AA33-2188-4C2B-8500-0E03022043A6}"/>
    <cellStyle name="Header3 9 9 3" xfId="18482" xr:uid="{DDB077A9-7FD3-4B29-9DBB-67CB8D19DDC4}"/>
    <cellStyle name="Heading 1" xfId="266" xr:uid="{00000000-0005-0000-0000-0000A0010000}"/>
    <cellStyle name="Heading 2" xfId="267" xr:uid="{00000000-0005-0000-0000-0000A1010000}"/>
    <cellStyle name="Heading 3" xfId="268" xr:uid="{00000000-0005-0000-0000-0000A2010000}"/>
    <cellStyle name="Heading 3 10" xfId="2420" xr:uid="{31FD0652-325A-4FFA-BF6F-037C1477F889}"/>
    <cellStyle name="Heading 3 10 10" xfId="2831" xr:uid="{5EE89ADF-F906-464A-907C-679C791DF66D}"/>
    <cellStyle name="Heading 3 10 10 2" xfId="10737" xr:uid="{913E6D78-1FB9-4ADB-B90F-F268EDD2DC29}"/>
    <cellStyle name="Heading 3 10 10 3" xfId="18136" xr:uid="{0B7D10A8-F1A4-4EF6-924B-4E6672FA5A9F}"/>
    <cellStyle name="Heading 3 10 11" xfId="2908" xr:uid="{D35409B1-9FCA-4047-9EB1-B3EFE69F023A}"/>
    <cellStyle name="Heading 3 10 11 2" xfId="10814" xr:uid="{FC88948C-ED67-4DBC-B92E-AD0B8CFF04DE}"/>
    <cellStyle name="Heading 3 10 11 3" xfId="18204" xr:uid="{B84B9AAE-C254-4AF5-BF58-B0C77552CDCF}"/>
    <cellStyle name="Heading 3 10 12" xfId="3188" xr:uid="{9DFD3E04-77B6-4FB1-8088-146812FB291F}"/>
    <cellStyle name="Heading 3 10 12 2" xfId="11094" xr:uid="{8EADB469-C5D3-45B5-B6C8-A009E4E5C43D}"/>
    <cellStyle name="Heading 3 10 12 3" xfId="18438" xr:uid="{5767C86F-9E67-4311-8E28-CA24281BA2A7}"/>
    <cellStyle name="Heading 3 10 13" xfId="2780" xr:uid="{9E46499A-A762-48C8-884D-24C3E27E5586}"/>
    <cellStyle name="Heading 3 10 13 2" xfId="10686" xr:uid="{90C5F38A-2AEB-44BD-91C4-ECCBE4576EB3}"/>
    <cellStyle name="Heading 3 10 13 3" xfId="18093" xr:uid="{4A1F7431-BBF7-4267-88AC-1D809D9D0E7D}"/>
    <cellStyle name="Heading 3 10 14" xfId="3826" xr:uid="{D1B7F556-6D3E-4BA4-A883-2B20D1A4B649}"/>
    <cellStyle name="Heading 3 10 14 2" xfId="11732" xr:uid="{191987FF-4EFA-40C1-8260-83A7855421DF}"/>
    <cellStyle name="Heading 3 10 14 3" xfId="18866" xr:uid="{6C171C59-3461-456B-8994-B579ADEB28F5}"/>
    <cellStyle name="Heading 3 10 15" xfId="4674" xr:uid="{B661DED5-3FDB-4674-B333-FA3BB8F76ED2}"/>
    <cellStyle name="Heading 3 10 15 2" xfId="12580" xr:uid="{8CF90EDD-D92F-4650-B989-F7DD75F053C9}"/>
    <cellStyle name="Heading 3 10 15 3" xfId="19554" xr:uid="{89E7C53B-3B71-4968-A5BB-2CC91031C3A3}"/>
    <cellStyle name="Heading 3 10 16" xfId="4056" xr:uid="{F0366B15-37B2-4A9D-B664-D81BDBDEE525}"/>
    <cellStyle name="Heading 3 10 16 2" xfId="11962" xr:uid="{64DDD2FA-1BBC-4B4B-8687-407FC96F288A}"/>
    <cellStyle name="Heading 3 10 16 3" xfId="19048" xr:uid="{9477D1B4-2780-4F5D-9FAA-20BEBBEB3D3C}"/>
    <cellStyle name="Heading 3 10 17" xfId="4140" xr:uid="{E611B6FC-D1FD-4DE5-97A1-39CB716983CE}"/>
    <cellStyle name="Heading 3 10 17 2" xfId="12046" xr:uid="{0C72BBDC-47D5-4C49-B68E-20BDFB373745}"/>
    <cellStyle name="Heading 3 10 17 3" xfId="19112" xr:uid="{D45C112B-F395-4C11-9AD2-24ED4005A8EE}"/>
    <cellStyle name="Heading 3 10 18" xfId="4364" xr:uid="{DD133D82-2D2F-4B46-B993-ED9FAF273CB0}"/>
    <cellStyle name="Heading 3 10 18 2" xfId="12270" xr:uid="{3589D7C1-A7A6-4247-BBB4-909714B1E09D}"/>
    <cellStyle name="Heading 3 10 18 3" xfId="19312" xr:uid="{1AA46FE3-C101-4607-8231-4F57D1B899CF}"/>
    <cellStyle name="Heading 3 10 19" xfId="4297" xr:uid="{A222FBBF-7D51-4C6D-9D74-5E5E18830778}"/>
    <cellStyle name="Heading 3 10 19 2" xfId="12203" xr:uid="{F8A6613B-D4E9-42F0-85F4-481709D27664}"/>
    <cellStyle name="Heading 3 10 19 3" xfId="19250" xr:uid="{569B6556-0E6C-4764-801F-E6DEF3A71BAA}"/>
    <cellStyle name="Heading 3 10 2" xfId="2608" xr:uid="{49362EF2-2943-4CD6-A4C9-F98C3C649640}"/>
    <cellStyle name="Heading 3 10 2 2" xfId="10514" xr:uid="{B86F53FE-0B8B-4860-986B-E533F4B3FCA9}"/>
    <cellStyle name="Heading 3 10 2 3" xfId="18012" xr:uid="{5DABD100-C19C-4E85-B17F-521674A414E4}"/>
    <cellStyle name="Heading 3 10 20" xfId="4293" xr:uid="{67BB8C53-C651-4185-86C8-5549C077B812}"/>
    <cellStyle name="Heading 3 10 20 2" xfId="12199" xr:uid="{A5E950E0-6034-4A84-A8A4-0FAF5449097F}"/>
    <cellStyle name="Heading 3 10 20 3" xfId="19246" xr:uid="{0E7DC91F-CB27-40B9-AA9B-9A765D687538}"/>
    <cellStyle name="Heading 3 10 21" xfId="4622" xr:uid="{CF15F0BC-CBD1-49CF-A584-1A0DD319EBED}"/>
    <cellStyle name="Heading 3 10 21 2" xfId="12528" xr:uid="{E00D9270-301A-44CD-8AAD-DE4CC8A68F4B}"/>
    <cellStyle name="Heading 3 10 21 3" xfId="19512" xr:uid="{B78E15F0-E10F-4038-AF5C-D5EA53063D7C}"/>
    <cellStyle name="Heading 3 10 22" xfId="4525" xr:uid="{179A82C4-80FB-4055-AFD9-A12CF3293657}"/>
    <cellStyle name="Heading 3 10 22 2" xfId="12431" xr:uid="{9716B19B-62A2-4633-BF6F-958D44A69D4E}"/>
    <cellStyle name="Heading 3 10 22 3" xfId="19430" xr:uid="{7BB47622-5D23-409C-89C4-EF8E4D4FAF6F}"/>
    <cellStyle name="Heading 3 10 23" xfId="4652" xr:uid="{2B0AA13B-543D-4300-AE87-AC9204BA0D16}"/>
    <cellStyle name="Heading 3 10 23 2" xfId="12558" xr:uid="{E4822BFF-6D54-4A4B-8CA1-813555B03212}"/>
    <cellStyle name="Heading 3 10 23 3" xfId="19540" xr:uid="{9FE74CC1-FAFA-4A9C-AF9F-47C0FF518B88}"/>
    <cellStyle name="Heading 3 10 24" xfId="4958" xr:uid="{0E0B4DD9-0CE9-4CAA-87C4-34B2C8A8ABAE}"/>
    <cellStyle name="Heading 3 10 24 2" xfId="12864" xr:uid="{4E9DE603-F3B7-438A-84DF-308F37B3357F}"/>
    <cellStyle name="Heading 3 10 24 3" xfId="19741" xr:uid="{A78B4200-68D1-46C8-A563-CB846FDBEA88}"/>
    <cellStyle name="Heading 3 10 25" xfId="4457" xr:uid="{66914D08-2515-4B2D-ADD8-343C9DA9ED9C}"/>
    <cellStyle name="Heading 3 10 25 2" xfId="12363" xr:uid="{6CFC61FE-C06C-4A40-AFD1-AE5D6EE1DBE2}"/>
    <cellStyle name="Heading 3 10 25 3" xfId="19375" xr:uid="{66C3D0FE-F183-4051-B6DC-637812267241}"/>
    <cellStyle name="Heading 3 10 26" xfId="5493" xr:uid="{A8C453A6-1846-456C-BEF1-9895089857EC}"/>
    <cellStyle name="Heading 3 10 26 2" xfId="13399" xr:uid="{2C50E6F6-313C-4AE1-BB22-F34ECB18AB67}"/>
    <cellStyle name="Heading 3 10 26 3" xfId="20186" xr:uid="{1DA41A36-FA08-4640-A70B-DFB542161323}"/>
    <cellStyle name="Heading 3 10 27" xfId="4326" xr:uid="{A1300388-DACE-42C0-87DF-927857249CFC}"/>
    <cellStyle name="Heading 3 10 27 2" xfId="12232" xr:uid="{2B1FCC46-F979-410E-A043-E2F1EDF8CF18}"/>
    <cellStyle name="Heading 3 10 27 3" xfId="19275" xr:uid="{8CA4C114-BF29-4725-91FC-04A83AAF78B1}"/>
    <cellStyle name="Heading 3 10 28" xfId="5403" xr:uid="{7A71B27A-A695-4950-BD91-BC5E7A2194EA}"/>
    <cellStyle name="Heading 3 10 28 2" xfId="13309" xr:uid="{BA361980-DF48-45A4-A7E6-DB26389845E8}"/>
    <cellStyle name="Heading 3 10 28 3" xfId="20118" xr:uid="{26B9B019-1814-427F-BF88-55B18F5C054F}"/>
    <cellStyle name="Heading 3 10 29" xfId="4620" xr:uid="{FC6FE01B-7A10-4BA7-914E-79E640A6D82D}"/>
    <cellStyle name="Heading 3 10 29 2" xfId="12526" xr:uid="{9421B653-C6AD-4DCB-8E30-CF06B272C238}"/>
    <cellStyle name="Heading 3 10 29 3" xfId="19510" xr:uid="{0AADF196-DEC8-47F8-998B-9AC984EC9EC6}"/>
    <cellStyle name="Heading 3 10 3" xfId="3256" xr:uid="{0969189F-D8DD-4AE1-AE37-76D2E5C00962}"/>
    <cellStyle name="Heading 3 10 3 2" xfId="11162" xr:uid="{52F2DBB0-7C5B-4CA8-A5E3-AEF95B09954F}"/>
    <cellStyle name="Heading 3 10 3 3" xfId="18490" xr:uid="{EE0C6132-36B3-45EF-A600-CE32BFC90631}"/>
    <cellStyle name="Heading 3 10 30" xfId="5424" xr:uid="{C4FC908F-7407-4FDE-B728-CA2242817E2F}"/>
    <cellStyle name="Heading 3 10 30 2" xfId="13330" xr:uid="{8B41661D-6CC3-4974-9C2D-4F76CC66BCDA}"/>
    <cellStyle name="Heading 3 10 30 3" xfId="20139" xr:uid="{B5C3DD8B-505D-4E88-AC2F-4ABD1016328E}"/>
    <cellStyle name="Heading 3 10 31" xfId="4264" xr:uid="{B1ABE72B-FEC3-445A-8552-E081B4B03F46}"/>
    <cellStyle name="Heading 3 10 31 2" xfId="12170" xr:uid="{2094E905-5723-479C-94A3-09C645BA42AC}"/>
    <cellStyle name="Heading 3 10 31 3" xfId="19222" xr:uid="{FBBBC521-0DF5-40BE-B34A-88AF28719CF9}"/>
    <cellStyle name="Heading 3 10 32" xfId="5376" xr:uid="{4F5FBEC9-A36A-4A97-9F24-30D3ED1BDBF9}"/>
    <cellStyle name="Heading 3 10 32 2" xfId="13282" xr:uid="{2E0220B2-AFAF-41E2-B265-AC7BF41CC8E5}"/>
    <cellStyle name="Heading 3 10 32 3" xfId="20094" xr:uid="{A8FF1E1E-58D1-42B0-A3D3-C4A3BF01B240}"/>
    <cellStyle name="Heading 3 10 33" xfId="4924" xr:uid="{7FE0E441-4F6E-4EF0-89EB-C1A4AE972B91}"/>
    <cellStyle name="Heading 3 10 33 2" xfId="12830" xr:uid="{F4B15B07-2F1D-44D8-8D89-5777CBBEFE01}"/>
    <cellStyle name="Heading 3 10 33 3" xfId="19717" xr:uid="{0A628B3E-1A7E-4452-AA05-6CEF2EEC615D}"/>
    <cellStyle name="Heading 3 10 34" xfId="6002" xr:uid="{6826DC3D-7BD9-4D3D-8635-32D5C44BF8D9}"/>
    <cellStyle name="Heading 3 10 34 2" xfId="13908" xr:uid="{718AC8BF-4BEC-4F08-B9DE-3C6A86268135}"/>
    <cellStyle name="Heading 3 10 34 3" xfId="20610" xr:uid="{BA8D36BF-92E0-455A-AE48-C8DBE99B082C}"/>
    <cellStyle name="Heading 3 10 35" xfId="6380" xr:uid="{AA7C273F-AA8F-4C33-9147-81B66310357F}"/>
    <cellStyle name="Heading 3 10 35 2" xfId="14286" xr:uid="{96717945-F7CC-4CE4-9337-096D32C37042}"/>
    <cellStyle name="Heading 3 10 35 3" xfId="20954" xr:uid="{32D70657-7408-4AB4-A8C7-14C8892A47C2}"/>
    <cellStyle name="Heading 3 10 36" xfId="6578" xr:uid="{2E4E358D-1A7F-4B25-BB5B-0368734AD97D}"/>
    <cellStyle name="Heading 3 10 36 2" xfId="14484" xr:uid="{90536A35-9F5D-454A-9DBB-04B7B6DFDC27}"/>
    <cellStyle name="Heading 3 10 36 3" xfId="21137" xr:uid="{D2F6DDA0-8C53-4A40-B6D7-47B75323BC44}"/>
    <cellStyle name="Heading 3 10 37" xfId="6068" xr:uid="{1F0B4167-76B4-436C-8067-8F5BDE1932C7}"/>
    <cellStyle name="Heading 3 10 37 2" xfId="13974" xr:uid="{8D0EC327-9F82-459E-BD1B-9E021293DCC9}"/>
    <cellStyle name="Heading 3 10 37 3" xfId="20672" xr:uid="{C95E3ECC-FD1B-4DC5-BB89-C86C762C1E95}"/>
    <cellStyle name="Heading 3 10 38" xfId="6311" xr:uid="{2B9E1710-1E78-4B0E-A84E-F76324D796D6}"/>
    <cellStyle name="Heading 3 10 38 2" xfId="14217" xr:uid="{B81FE9AB-E03B-4E22-B02C-DF5038CDE778}"/>
    <cellStyle name="Heading 3 10 38 3" xfId="20888" xr:uid="{6894A35F-EB2B-4A0B-B85D-A84D3BA906AA}"/>
    <cellStyle name="Heading 3 10 39" xfId="6370" xr:uid="{023264F2-962D-498B-9D6F-92D3F562B9CA}"/>
    <cellStyle name="Heading 3 10 39 2" xfId="14276" xr:uid="{DB4A12EC-8C26-470D-9C4E-B7F8BE2EEAA6}"/>
    <cellStyle name="Heading 3 10 39 3" xfId="20944" xr:uid="{FB5969E0-E458-430A-9523-1B902B3D5064}"/>
    <cellStyle name="Heading 3 10 4" xfId="2753" xr:uid="{2B37679B-7645-4D80-A8BD-918A19A3A08B}"/>
    <cellStyle name="Heading 3 10 4 2" xfId="10659" xr:uid="{E03A6225-EF33-40D0-B070-C523ACC42678}"/>
    <cellStyle name="Heading 3 10 4 3" xfId="18080" xr:uid="{2185506F-231B-446A-B26F-139DED0A7729}"/>
    <cellStyle name="Heading 3 10 40" xfId="6334" xr:uid="{737C2F96-8E65-493F-B726-DD0173EC30B4}"/>
    <cellStyle name="Heading 3 10 40 2" xfId="14240" xr:uid="{06712BF1-3AA5-47E8-BEE0-C30EE81C0EA1}"/>
    <cellStyle name="Heading 3 10 40 3" xfId="20911" xr:uid="{9527F00F-58D8-4F90-88DD-583308F8A09C}"/>
    <cellStyle name="Heading 3 10 41" xfId="6331" xr:uid="{C9B8B226-438D-4BFF-B31C-84EB3A22F71C}"/>
    <cellStyle name="Heading 3 10 41 2" xfId="14237" xr:uid="{76313336-D33C-470C-B662-7C03C0A6B671}"/>
    <cellStyle name="Heading 3 10 41 3" xfId="20908" xr:uid="{ED3846F0-BE36-478E-AD19-55833323FF1E}"/>
    <cellStyle name="Heading 3 10 42" xfId="6475" xr:uid="{182BA8F5-97AE-47A8-9E84-037CD2937CBA}"/>
    <cellStyle name="Heading 3 10 42 2" xfId="14381" xr:uid="{BA3A5325-C209-4747-9369-4B6BD7B95E85}"/>
    <cellStyle name="Heading 3 10 42 3" xfId="21042" xr:uid="{0C7E97FF-AE9C-45AA-91BA-E970EEC7A8BF}"/>
    <cellStyle name="Heading 3 10 43" xfId="6652" xr:uid="{9EBE1A46-8704-4D61-A5DB-45D0B17C9B80}"/>
    <cellStyle name="Heading 3 10 43 2" xfId="14558" xr:uid="{D5FA5647-6A89-4835-A6E8-F24E2498765F}"/>
    <cellStyle name="Heading 3 10 43 3" xfId="21203" xr:uid="{E25DBCCA-58E1-475B-908A-DCCD7BD335E0}"/>
    <cellStyle name="Heading 3 10 44" xfId="6463" xr:uid="{ABA4E7D1-4144-4D80-97F6-C96FB8D1938C}"/>
    <cellStyle name="Heading 3 10 44 2" xfId="14369" xr:uid="{CE75F10A-83FE-467A-ABB9-5D3A7F5A034E}"/>
    <cellStyle name="Heading 3 10 44 3" xfId="21031" xr:uid="{448D60E4-FD5A-49EA-BE61-B2FA62905236}"/>
    <cellStyle name="Heading 3 10 45" xfId="6254" xr:uid="{41571E35-CBA0-48E0-B616-559BDB725D46}"/>
    <cellStyle name="Heading 3 10 45 2" xfId="14160" xr:uid="{C98E00C1-9A0E-4656-AE61-764E8A5943AA}"/>
    <cellStyle name="Heading 3 10 45 3" xfId="20838" xr:uid="{D11339B2-341D-4D12-AE7A-C96C363FC704}"/>
    <cellStyle name="Heading 3 10 46" xfId="6523" xr:uid="{844483DF-7F6A-45AD-97AF-74BE4F063CB0}"/>
    <cellStyle name="Heading 3 10 46 2" xfId="14429" xr:uid="{5282F531-82DA-492D-9EB7-CA6829C691AB}"/>
    <cellStyle name="Heading 3 10 46 3" xfId="21085" xr:uid="{05ACB910-DDB5-4752-9046-86F075F4790D}"/>
    <cellStyle name="Heading 3 10 47" xfId="7454" xr:uid="{CF808DAC-8A8A-4162-AC0C-C3CDCBB7A99F}"/>
    <cellStyle name="Heading 3 10 47 2" xfId="15360" xr:uid="{19F4E604-A66F-4F89-BA15-1CD24545684F}"/>
    <cellStyle name="Heading 3 10 47 3" xfId="21839" xr:uid="{90B5AD63-D102-46C4-ABDF-670A46D26598}"/>
    <cellStyle name="Heading 3 10 48" xfId="7376" xr:uid="{CD01B2B7-A2FE-4FFE-9A32-8D9BEE10370A}"/>
    <cellStyle name="Heading 3 10 48 2" xfId="15282" xr:uid="{2DB82098-A6F5-4FCD-B584-1754773BDA14}"/>
    <cellStyle name="Heading 3 10 48 3" xfId="21779" xr:uid="{1C8B7712-46B4-4F63-ABE5-63D9F6D56969}"/>
    <cellStyle name="Heading 3 10 49" xfId="7022" xr:uid="{DB74EBB8-C324-435F-B980-561689D7C467}"/>
    <cellStyle name="Heading 3 10 49 2" xfId="14928" xr:uid="{9B91698F-A362-430E-9B1D-5636532E23EA}"/>
    <cellStyle name="Heading 3 10 49 3" xfId="21481" xr:uid="{72E3FDC0-DA94-4056-89E9-5B5D6BDD2005}"/>
    <cellStyle name="Heading 3 10 5" xfId="3064" xr:uid="{60AE4736-4F38-4149-8B39-4B9D9C7B19D3}"/>
    <cellStyle name="Heading 3 10 5 2" xfId="10970" xr:uid="{4EDBF7CD-FCC6-4C6B-8832-2E276A5B180F}"/>
    <cellStyle name="Heading 3 10 5 3" xfId="18329" xr:uid="{BA7D8B13-72A3-4140-B101-5716F26B66BE}"/>
    <cellStyle name="Heading 3 10 50" xfId="7984" xr:uid="{4E58D6BA-C987-46EF-B92D-75C0F60CFF59}"/>
    <cellStyle name="Heading 3 10 50 2" xfId="15890" xr:uid="{1424E4FE-D5DD-4F02-886B-6E27190A8012}"/>
    <cellStyle name="Heading 3 10 50 3" xfId="22318" xr:uid="{B2ED28AC-97A8-4A91-94FD-C60587DFD674}"/>
    <cellStyle name="Heading 3 10 51" xfId="7448" xr:uid="{7F366C60-BE99-43A5-89AB-1DB6D6B084CA}"/>
    <cellStyle name="Heading 3 10 51 2" xfId="15354" xr:uid="{5F2D5BD6-B31D-4EF6-9F31-DECABCEC3456}"/>
    <cellStyle name="Heading 3 10 51 3" xfId="21834" xr:uid="{BECCD4E1-5AD2-4AB0-907E-8ABA1D246A9D}"/>
    <cellStyle name="Heading 3 10 52" xfId="7289" xr:uid="{89013DEF-4697-4158-866D-F7A8C04500B3}"/>
    <cellStyle name="Heading 3 10 52 2" xfId="15195" xr:uid="{F582ADAD-1775-4E2A-94F6-AC2E4A813B35}"/>
    <cellStyle name="Heading 3 10 52 3" xfId="21709" xr:uid="{82CFB81E-6931-42C0-8349-7F19ED0D2260}"/>
    <cellStyle name="Heading 3 10 53" xfId="7320" xr:uid="{8A59AB30-4DF1-437A-913E-EA0093EF827F}"/>
    <cellStyle name="Heading 3 10 53 2" xfId="15226" xr:uid="{9FE61AE1-D606-4782-9B95-7E4497655532}"/>
    <cellStyle name="Heading 3 10 53 3" xfId="21736" xr:uid="{285346E8-7085-40AF-8C11-5CABFAB671D3}"/>
    <cellStyle name="Heading 3 10 54" xfId="7774" xr:uid="{F2C9A2AC-14D0-474A-B87C-179B5FCC5BD6}"/>
    <cellStyle name="Heading 3 10 54 2" xfId="15680" xr:uid="{4C40137C-0315-4BF1-A735-707BBFBA285A}"/>
    <cellStyle name="Heading 3 10 54 3" xfId="22135" xr:uid="{F1EE13A8-2086-4730-B4DB-0B7B9BF35FFC}"/>
    <cellStyle name="Heading 3 10 55" xfId="6287" xr:uid="{0285BA9A-977F-4123-A944-6758D11A5903}"/>
    <cellStyle name="Heading 3 10 55 2" xfId="14193" xr:uid="{332B445E-1419-49E2-9658-A9DCD9F1A938}"/>
    <cellStyle name="Heading 3 10 55 3" xfId="20864" xr:uid="{36F115DE-AB82-41D0-A244-8324EA25F3A2}"/>
    <cellStyle name="Heading 3 10 56" xfId="6016" xr:uid="{142FCE6B-DB2B-4BF7-A644-C1E642214511}"/>
    <cellStyle name="Heading 3 10 56 2" xfId="13922" xr:uid="{101C5617-3802-4C2F-ABD9-162438F7647F}"/>
    <cellStyle name="Heading 3 10 56 3" xfId="20623" xr:uid="{F00651D8-44F5-4EE3-8717-2A944C94A39B}"/>
    <cellStyle name="Heading 3 10 57" xfId="8295" xr:uid="{55869CD5-A1AB-4375-8BC4-796D292A7883}"/>
    <cellStyle name="Heading 3 10 57 2" xfId="16201" xr:uid="{FAF5D532-C5AD-4723-9E6D-BEBF68A9C2B0}"/>
    <cellStyle name="Heading 3 10 57 3" xfId="22569" xr:uid="{7602651B-1D70-4973-ACAC-60C45EA48254}"/>
    <cellStyle name="Heading 3 10 58" xfId="7622" xr:uid="{63339407-8F8A-4D5F-B0BB-6D20C48BF43B}"/>
    <cellStyle name="Heading 3 10 58 2" xfId="15528" xr:uid="{ADD8CDE2-302C-4CB9-85EA-E8EFF2D771D1}"/>
    <cellStyle name="Heading 3 10 58 3" xfId="21997" xr:uid="{1184DF05-ABF7-4083-A1A2-578841185AC0}"/>
    <cellStyle name="Heading 3 10 59" xfId="7761" xr:uid="{A27932FD-E7B8-4B80-A3FC-C63D2CDB5240}"/>
    <cellStyle name="Heading 3 10 59 2" xfId="15667" xr:uid="{6EF0EE31-F108-4C93-8328-CC530E9A158F}"/>
    <cellStyle name="Heading 3 10 59 3" xfId="22125" xr:uid="{5D674EE2-815B-4525-8412-1160FE106271}"/>
    <cellStyle name="Heading 3 10 6" xfId="2990" xr:uid="{1B7CC429-C2AA-4449-8714-9DE9D852D0D6}"/>
    <cellStyle name="Heading 3 10 6 2" xfId="10896" xr:uid="{D67BE9B7-D727-4D71-8823-EA22C5086CA3}"/>
    <cellStyle name="Heading 3 10 6 3" xfId="18263" xr:uid="{25D9567E-7A9B-4BD0-AC62-3951D6054EE7}"/>
    <cellStyle name="Heading 3 10 60" xfId="6235" xr:uid="{68ACF028-4F62-4A0D-82E1-EF899406E28F}"/>
    <cellStyle name="Heading 3 10 60 2" xfId="14141" xr:uid="{80CA7562-0450-489E-AD7D-097EBAAEFDF8}"/>
    <cellStyle name="Heading 3 10 60 3" xfId="20820" xr:uid="{02F8752C-7EF7-4BD2-ADCB-8453414F5B39}"/>
    <cellStyle name="Heading 3 10 61" xfId="8485" xr:uid="{A0911C47-32A8-469E-A3FA-06E1DAA9BB29}"/>
    <cellStyle name="Heading 3 10 61 2" xfId="16391" xr:uid="{2DA78AF5-7FE4-4D6E-BF42-A2E458F01079}"/>
    <cellStyle name="Heading 3 10 61 3" xfId="22743" xr:uid="{E5AF8EF5-FEF7-4800-AB18-93D498B5DD38}"/>
    <cellStyle name="Heading 3 10 62" xfId="8541" xr:uid="{DF5C7A8F-7174-44C3-BDD3-B5439C991C01}"/>
    <cellStyle name="Heading 3 10 62 2" xfId="16447" xr:uid="{45D8E3B2-1555-49C4-9E90-BE191360814D}"/>
    <cellStyle name="Heading 3 10 62 3" xfId="22766" xr:uid="{88DDF141-4880-4C3F-AB39-B5CE269B1477}"/>
    <cellStyle name="Heading 3 10 63" xfId="8646" xr:uid="{B41D111D-9FB0-4B1A-BB5C-C63A4BEF07BF}"/>
    <cellStyle name="Heading 3 10 63 2" xfId="16552" xr:uid="{2468127B-AF59-4712-9A0B-11B39A38479C}"/>
    <cellStyle name="Heading 3 10 63 3" xfId="22795" xr:uid="{1430EF9D-B8F3-40CA-9361-351CFC580992}"/>
    <cellStyle name="Heading 3 10 64" xfId="9011" xr:uid="{6F188464-B955-49A0-A4D1-05EFFC6C5309}"/>
    <cellStyle name="Heading 3 10 64 2" xfId="16917" xr:uid="{0A96CBCB-7FEF-4B94-ADC3-3B38D17CE631}"/>
    <cellStyle name="Heading 3 10 64 3" xfId="23024" xr:uid="{A461DBD9-FB51-435E-AB71-99A7498F0D4B}"/>
    <cellStyle name="Heading 3 10 65" xfId="9264" xr:uid="{AE7FE9AF-0816-408F-BA8C-FF9C2EE661CA}"/>
    <cellStyle name="Heading 3 10 65 2" xfId="17170" xr:uid="{3E5810CF-FA33-4AD0-A9D6-A041C05C9078}"/>
    <cellStyle name="Heading 3 10 65 3" xfId="23241" xr:uid="{09E11BDB-AEF1-4026-879B-A56E95F9BB12}"/>
    <cellStyle name="Heading 3 10 66" xfId="9235" xr:uid="{D63EABB7-9789-491D-8EA7-75871CE5190E}"/>
    <cellStyle name="Heading 3 10 66 2" xfId="17141" xr:uid="{0F90FF28-D274-4834-9F3F-4CE58F3922F3}"/>
    <cellStyle name="Heading 3 10 66 3" xfId="23215" xr:uid="{77C4128F-5212-4196-8B90-D4A2D8BFDED6}"/>
    <cellStyle name="Heading 3 10 67" xfId="9080" xr:uid="{E0DEB67B-9C8F-4092-94D8-3E890A9ECC18}"/>
    <cellStyle name="Heading 3 10 67 2" xfId="16986" xr:uid="{1A5992B1-EC9D-4DC8-8521-07C47ECE46A3}"/>
    <cellStyle name="Heading 3 10 67 3" xfId="23083" xr:uid="{316CDDC7-328B-4F80-8BB3-CD857EA25427}"/>
    <cellStyle name="Heading 3 10 68" xfId="9201" xr:uid="{26A26B34-4020-4B85-A4C4-F52333F3D30C}"/>
    <cellStyle name="Heading 3 10 68 2" xfId="17107" xr:uid="{44DFFBA0-3B9C-4958-A976-1A5DA83AE26A}"/>
    <cellStyle name="Heading 3 10 68 3" xfId="23184" xr:uid="{4A197ED1-44A0-4637-B7CC-D9394A999BE2}"/>
    <cellStyle name="Heading 3 10 69" xfId="9222" xr:uid="{E4F4ABD5-78EA-4471-9CC3-118B9C13937C}"/>
    <cellStyle name="Heading 3 10 69 2" xfId="17128" xr:uid="{CB10C60D-B2B0-4081-AA65-A1EE6154AD2B}"/>
    <cellStyle name="Heading 3 10 69 3" xfId="23204" xr:uid="{C3798B14-F493-4A48-A629-DD90817A79B4}"/>
    <cellStyle name="Heading 3 10 7" xfId="3072" xr:uid="{25D035A5-96B8-4AB2-B3CC-066A1A7B885E}"/>
    <cellStyle name="Heading 3 10 7 2" xfId="10978" xr:uid="{DFABE390-E875-421E-A020-97B9BADFCBCE}"/>
    <cellStyle name="Heading 3 10 7 3" xfId="18337" xr:uid="{D8C0BA0C-5D63-42B7-B8FC-95F863E58A5D}"/>
    <cellStyle name="Heading 3 10 70" xfId="9710" xr:uid="{97C51EB8-7695-473C-BBA8-C7C5464CE47C}"/>
    <cellStyle name="Heading 3 10 70 2" xfId="17616" xr:uid="{3AA3BE5E-B7C1-4566-81F0-2370F7878561}"/>
    <cellStyle name="Heading 3 10 70 3" xfId="23565" xr:uid="{D37C4B9B-5A1F-4A5A-AF58-E61C4B9837D7}"/>
    <cellStyle name="Heading 3 10 71" xfId="9919" xr:uid="{C14EBDA4-0F7A-46CC-9A2C-429FA2B3A3AB}"/>
    <cellStyle name="Heading 3 10 71 2" xfId="17825" xr:uid="{7D8FAF5E-AF0E-4471-A0E8-7854483A7B83}"/>
    <cellStyle name="Heading 3 10 71 3" xfId="23734" xr:uid="{027C9641-7293-4157-BFBE-45C00DB7F959}"/>
    <cellStyle name="Heading 3 10 72" xfId="9442" xr:uid="{2DD36EFD-6CD4-44D1-81A9-B5010AB4AFD8}"/>
    <cellStyle name="Heading 3 10 72 2" xfId="17348" xr:uid="{AC0A3FF0-12EF-47E5-9FDA-E030421034DF}"/>
    <cellStyle name="Heading 3 10 72 3" xfId="23398" xr:uid="{473184B2-D24C-44CD-9EC4-C9C78BE609DB}"/>
    <cellStyle name="Heading 3 10 73" xfId="9474" xr:uid="{875FEC9B-BE7A-45AA-BA10-C1AC36DE4326}"/>
    <cellStyle name="Heading 3 10 73 2" xfId="17380" xr:uid="{BBD68F55-ACC9-4C32-BE45-38D458CEBA85}"/>
    <cellStyle name="Heading 3 10 73 3" xfId="23417" xr:uid="{1A069243-A95F-4B34-A922-90A778C82F0D}"/>
    <cellStyle name="Heading 3 10 74" xfId="9428" xr:uid="{B4C460B2-919A-4B82-A53B-A68B2194DC50}"/>
    <cellStyle name="Heading 3 10 74 2" xfId="17334" xr:uid="{26F3DF4B-6302-449C-B59D-90446527476D}"/>
    <cellStyle name="Heading 3 10 74 3" xfId="23384" xr:uid="{26ECE9B4-9377-467B-95B7-B588370293F2}"/>
    <cellStyle name="Heading 3 10 75" xfId="10050" xr:uid="{18FFD4C7-61F5-4D2E-B86D-C8C1979CB3AC}"/>
    <cellStyle name="Heading 3 10 76" xfId="10205" xr:uid="{4C6E0068-E0FE-439B-8D35-574AE4D5406C}"/>
    <cellStyle name="Heading 3 10 77" xfId="10346" xr:uid="{C7ABE89D-B0DF-40A6-8D57-45E27613115C}"/>
    <cellStyle name="Heading 3 10 78" xfId="10322" xr:uid="{E3F2CDF0-BCCF-463B-B1FC-229984BCBE61}"/>
    <cellStyle name="Heading 3 10 8" xfId="3235" xr:uid="{4CF5C429-6DFC-44E8-9F99-77E30161812C}"/>
    <cellStyle name="Heading 3 10 8 2" xfId="11141" xr:uid="{4D78CBA6-638F-4BFB-9432-2774690F02AE}"/>
    <cellStyle name="Heading 3 10 8 3" xfId="18476" xr:uid="{A66821AC-E06C-4DD4-B33B-F01C574609F8}"/>
    <cellStyle name="Heading 3 10 9" xfId="3114" xr:uid="{D8DCEEA6-EC54-4E49-9DA3-F3E46ECAD37C}"/>
    <cellStyle name="Heading 3 10 9 2" xfId="11020" xr:uid="{EC3AFBB8-5B88-4BF2-9BA6-B823AA58BD82}"/>
    <cellStyle name="Heading 3 10 9 3" xfId="18375" xr:uid="{E4AD49A0-4FA8-4743-83C0-7AE4488EE1E6}"/>
    <cellStyle name="Heading 3 11" xfId="2402" xr:uid="{1C323076-2734-45CB-AC60-8967DB1FB33C}"/>
    <cellStyle name="Heading 3 11 10" xfId="3220" xr:uid="{571B6BC1-6F74-41B5-B9D2-3D0C248010B8}"/>
    <cellStyle name="Heading 3 11 10 2" xfId="11126" xr:uid="{4B18709E-313E-4C89-8A4F-2F26D0060FA5}"/>
    <cellStyle name="Heading 3 11 10 3" xfId="18465" xr:uid="{CB4ACA88-D5E0-4CAF-81F4-BD109DBB1F72}"/>
    <cellStyle name="Heading 3 11 11" xfId="2807" xr:uid="{AC40ED95-C0E6-454F-B02D-0539CB35D9E1}"/>
    <cellStyle name="Heading 3 11 11 2" xfId="10713" xr:uid="{3EBF270E-1ADC-4FCC-A2E2-45894B5DB598}"/>
    <cellStyle name="Heading 3 11 11 3" xfId="18115" xr:uid="{D8C64E56-F60E-410F-AA1E-5BBE9BC09E2C}"/>
    <cellStyle name="Heading 3 11 12" xfId="3016" xr:uid="{2F68956D-3CE3-4740-B72F-3DB1AC432C5A}"/>
    <cellStyle name="Heading 3 11 12 2" xfId="10922" xr:uid="{F76481B2-0632-4242-B84A-734174A37BC4}"/>
    <cellStyle name="Heading 3 11 12 3" xfId="18283" xr:uid="{99FAA2CA-2725-4D9E-B9C7-6F2A3B70CB55}"/>
    <cellStyle name="Heading 3 11 13" xfId="3838" xr:uid="{2A603B30-5647-4414-9534-CB0247DC2872}"/>
    <cellStyle name="Heading 3 11 13 2" xfId="11744" xr:uid="{75C6A6DE-BA94-4E7C-A420-F18DCC5FB9BB}"/>
    <cellStyle name="Heading 3 11 13 3" xfId="18870" xr:uid="{849C8F8C-9A11-4ED0-959E-9E33D15EA61E}"/>
    <cellStyle name="Heading 3 11 14" xfId="3172" xr:uid="{F7A2A318-3FDB-4E81-863D-C9F22AF1C952}"/>
    <cellStyle name="Heading 3 11 14 2" xfId="11078" xr:uid="{DCE570FE-E645-4250-9BCA-8D72CEC26B5E}"/>
    <cellStyle name="Heading 3 11 14 3" xfId="18424" xr:uid="{35C4C0B0-F7C0-4276-BE27-CBEFADAAD1C9}"/>
    <cellStyle name="Heading 3 11 15" xfId="4656" xr:uid="{12F88D5F-4EAD-417A-8EDD-37509651F638}"/>
    <cellStyle name="Heading 3 11 15 2" xfId="12562" xr:uid="{23489538-4DBD-4FA4-B583-9D0654B317B9}"/>
    <cellStyle name="Heading 3 11 15 3" xfId="19543" xr:uid="{B0FDB4D5-D3A7-4E50-A4D7-D841DECA062A}"/>
    <cellStyle name="Heading 3 11 16" xfId="4068" xr:uid="{37B5DC1F-01E5-4101-A5BA-06F6844D7980}"/>
    <cellStyle name="Heading 3 11 16 2" xfId="11974" xr:uid="{831D9530-5AFD-4B27-8BDE-01ADE47F1776}"/>
    <cellStyle name="Heading 3 11 16 3" xfId="19059" xr:uid="{F30F0424-AF4E-4AC2-A3F9-9A54E4F74D20}"/>
    <cellStyle name="Heading 3 11 17" xfId="4572" xr:uid="{75CB9A94-797F-4B2A-A995-F8D85486D4DA}"/>
    <cellStyle name="Heading 3 11 17 2" xfId="12478" xr:uid="{49EDB300-A551-4A1A-A8C8-3B3FF4099EE9}"/>
    <cellStyle name="Heading 3 11 17 3" xfId="19466" xr:uid="{735F0011-EC55-4920-ABAC-06D2102A88A6}"/>
    <cellStyle name="Heading 3 11 18" xfId="5015" xr:uid="{6E63EFFC-C692-44EA-B8B2-A4916AA8CAAA}"/>
    <cellStyle name="Heading 3 11 18 2" xfId="12921" xr:uid="{6E7E9724-0F66-4E5A-842E-6E4738B85573}"/>
    <cellStyle name="Heading 3 11 18 3" xfId="19791" xr:uid="{A163E585-7800-44DA-950A-5690C8E03133}"/>
    <cellStyle name="Heading 3 11 19" xfId="4168" xr:uid="{D6B37495-3FC3-4A57-9891-D63980C26C39}"/>
    <cellStyle name="Heading 3 11 19 2" xfId="12074" xr:uid="{304FB679-BF42-4ABA-93FE-D5E43B2E5EA4}"/>
    <cellStyle name="Heading 3 11 19 3" xfId="19139" xr:uid="{04D1072A-F3B8-43BF-8ED8-9B25BA7327FA}"/>
    <cellStyle name="Heading 3 11 2" xfId="2590" xr:uid="{53621FC4-E780-4C47-BF52-6154DE18632E}"/>
    <cellStyle name="Heading 3 11 2 2" xfId="10496" xr:uid="{BBE449CD-90C0-411C-9B48-B0C164A72F79}"/>
    <cellStyle name="Heading 3 11 2 3" xfId="18003" xr:uid="{E1BB89F5-E58E-4736-A2BA-1A69F1CEA281}"/>
    <cellStyle name="Heading 3 11 20" xfId="4088" xr:uid="{9E2AFF7B-A15A-47DB-84C1-DDA458C65C6C}"/>
    <cellStyle name="Heading 3 11 20 2" xfId="11994" xr:uid="{629A6A05-A572-4E09-B244-B965EE29D65B}"/>
    <cellStyle name="Heading 3 11 20 3" xfId="19074" xr:uid="{C421AAC3-485A-4E0B-88E3-B593E5B6F6E9}"/>
    <cellStyle name="Heading 3 11 21" xfId="4476" xr:uid="{24599F51-9B59-40DB-ABD2-88C4CF02D01B}"/>
    <cellStyle name="Heading 3 11 21 2" xfId="12382" xr:uid="{2BD0AFA0-C6AE-4DB9-9686-0732D784E3A4}"/>
    <cellStyle name="Heading 3 11 21 3" xfId="19389" xr:uid="{5DABFA42-5FDD-4454-BC24-5283B37BC9E8}"/>
    <cellStyle name="Heading 3 11 22" xfId="4415" xr:uid="{B41CFB0C-93C1-4904-871C-06DAA819F05F}"/>
    <cellStyle name="Heading 3 11 22 2" xfId="12321" xr:uid="{C34BFD20-9AB2-4125-B1BD-BBDBE6294143}"/>
    <cellStyle name="Heading 3 11 22 3" xfId="19348" xr:uid="{15C6FCCE-4B0F-4593-B701-74A6273AF66B}"/>
    <cellStyle name="Heading 3 11 23" xfId="4616" xr:uid="{4B9E0228-A4C4-4EB8-921F-E06F5954D699}"/>
    <cellStyle name="Heading 3 11 23 2" xfId="12522" xr:uid="{7FE05FB1-5938-4F71-B9D2-54E2961573F7}"/>
    <cellStyle name="Heading 3 11 23 3" xfId="19506" xr:uid="{89913415-EFB2-46A6-B0C8-A9563C137CA3}"/>
    <cellStyle name="Heading 3 11 24" xfId="4514" xr:uid="{7B0BCCBC-C532-4689-8881-AD9D29CD1736}"/>
    <cellStyle name="Heading 3 11 24 2" xfId="12420" xr:uid="{A6E0063B-D5D2-4C29-9FC2-57AD6A2F271A}"/>
    <cellStyle name="Heading 3 11 24 3" xfId="19420" xr:uid="{D44E2637-B078-4570-B70E-3F6DF692A5AC}"/>
    <cellStyle name="Heading 3 11 25" xfId="4179" xr:uid="{0238A7E6-CB86-4762-8B7E-2CA1335370EB}"/>
    <cellStyle name="Heading 3 11 25 2" xfId="12085" xr:uid="{55D53557-8C92-4DDA-8C42-5685770C4924}"/>
    <cellStyle name="Heading 3 11 25 3" xfId="19150" xr:uid="{5DF84168-31D3-4EC7-AE9C-8255766B1769}"/>
    <cellStyle name="Heading 3 11 26" xfId="4146" xr:uid="{F893D5DC-7889-41D0-B960-10B27AB470CB}"/>
    <cellStyle name="Heading 3 11 26 2" xfId="12052" xr:uid="{FC1F5A5F-8086-4A53-8960-8004FC1F33D0}"/>
    <cellStyle name="Heading 3 11 26 3" xfId="19118" xr:uid="{3BEEFDCC-4E3F-40A3-97E8-4D0B5A68F5E9}"/>
    <cellStyle name="Heading 3 11 27" xfId="4153" xr:uid="{50A46315-E729-4955-AEDF-1789250E5B41}"/>
    <cellStyle name="Heading 3 11 27 2" xfId="12059" xr:uid="{12689F94-5A3D-4127-9C84-028941F3212B}"/>
    <cellStyle name="Heading 3 11 27 3" xfId="19125" xr:uid="{6C117BFA-8625-42E0-8963-6A602AB4352B}"/>
    <cellStyle name="Heading 3 11 28" xfId="4150" xr:uid="{FE9CD380-8D77-441A-902C-095F9A5C0A16}"/>
    <cellStyle name="Heading 3 11 28 2" xfId="12056" xr:uid="{B4BBF859-C9DE-48D8-95A3-17C76C4D9C68}"/>
    <cellStyle name="Heading 3 11 28 3" xfId="19122" xr:uid="{0E411614-1000-4772-A5DE-CCD11A9F94C0}"/>
    <cellStyle name="Heading 3 11 29" xfId="4268" xr:uid="{30CCD210-C050-43CF-BBC6-828D5EEA3930}"/>
    <cellStyle name="Heading 3 11 29 2" xfId="12174" xr:uid="{AA3A6049-3EC1-4F45-8F48-22A325295863}"/>
    <cellStyle name="Heading 3 11 29 3" xfId="19226" xr:uid="{A4D21662-FEC2-493A-8B95-A13CE852BF57}"/>
    <cellStyle name="Heading 3 11 3" xfId="3239" xr:uid="{3A54C522-39D5-463C-8BF6-0085CE5AC1BC}"/>
    <cellStyle name="Heading 3 11 3 2" xfId="11145" xr:uid="{FC761946-8EB6-4DF8-8186-96B1B0A78D0F}"/>
    <cellStyle name="Heading 3 11 3 3" xfId="18479" xr:uid="{8A6E669C-B4B2-44A2-A0CB-61430FF283AD}"/>
    <cellStyle name="Heading 3 11 30" xfId="4615" xr:uid="{C920F56B-873A-47D3-B5CF-B9B83698B62C}"/>
    <cellStyle name="Heading 3 11 30 2" xfId="12521" xr:uid="{90F388C6-88ED-4C94-9107-896BB6EED153}"/>
    <cellStyle name="Heading 3 11 30 3" xfId="19505" xr:uid="{F429D2B8-F6DC-4263-8431-4BA0993E382B}"/>
    <cellStyle name="Heading 3 11 31" xfId="4145" xr:uid="{CE6443F1-A517-4413-A501-0E26261E1E3E}"/>
    <cellStyle name="Heading 3 11 31 2" xfId="12051" xr:uid="{CE5A9B0E-CB4F-426C-A5AA-763A8F52834C}"/>
    <cellStyle name="Heading 3 11 31 3" xfId="19117" xr:uid="{43A077F2-1098-45EE-9C32-F43E783A6970}"/>
    <cellStyle name="Heading 3 11 32" xfId="5063" xr:uid="{177BFF16-87DD-4DF5-9517-4EC5BEA607A5}"/>
    <cellStyle name="Heading 3 11 32 2" xfId="12969" xr:uid="{4E9A28A3-EBDA-4F56-9636-02819CBC77CF}"/>
    <cellStyle name="Heading 3 11 32 3" xfId="19832" xr:uid="{70F69325-7128-49BA-8E4D-63B1940AA992}"/>
    <cellStyle name="Heading 3 11 33" xfId="5882" xr:uid="{BD51DF51-AE87-4AE8-ABCC-0F32E1582B5A}"/>
    <cellStyle name="Heading 3 11 33 2" xfId="13788" xr:uid="{2525CF5C-093E-404C-9629-C640EF933AD8}"/>
    <cellStyle name="Heading 3 11 33 3" xfId="20513" xr:uid="{817D4C91-9781-42DE-9A15-92DDB98BB98D}"/>
    <cellStyle name="Heading 3 11 34" xfId="6013" xr:uid="{72887EDB-FA27-44AE-AB45-418E8F5D6E1D}"/>
    <cellStyle name="Heading 3 11 34 2" xfId="13919" xr:uid="{5307D189-6D39-4718-B2BF-4E1C102F0F33}"/>
    <cellStyle name="Heading 3 11 34 3" xfId="20620" xr:uid="{D6EBFAC2-5453-4461-B606-632C3E44B65B}"/>
    <cellStyle name="Heading 3 11 35" xfId="6362" xr:uid="{EBDABE3A-3725-4947-A850-4D914DA38361}"/>
    <cellStyle name="Heading 3 11 35 2" xfId="14268" xr:uid="{6BCFF12E-3A12-4CD4-BF78-D0259623FC53}"/>
    <cellStyle name="Heading 3 11 35 3" xfId="20936" xr:uid="{EBF5434E-AF3E-40AC-9A46-DF830F6E3013}"/>
    <cellStyle name="Heading 3 11 36" xfId="6486" xr:uid="{B29D8AAC-4E58-41E7-91BE-83604E0461F8}"/>
    <cellStyle name="Heading 3 11 36 2" xfId="14392" xr:uid="{C7C74366-AAE2-4D56-9B21-845767B57AEC}"/>
    <cellStyle name="Heading 3 11 36 3" xfId="21053" xr:uid="{16C93E65-10F2-400E-9F18-722B1A90F3A2}"/>
    <cellStyle name="Heading 3 11 37" xfId="6043" xr:uid="{69967293-47F8-4988-8E89-F12BF6553C2E}"/>
    <cellStyle name="Heading 3 11 37 2" xfId="13949" xr:uid="{169D2095-C74D-40A0-AAA2-1171B18EA5CE}"/>
    <cellStyle name="Heading 3 11 37 3" xfId="20648" xr:uid="{BF7377AC-84F1-4246-BFE0-139EC1E4F608}"/>
    <cellStyle name="Heading 3 11 38" xfId="6298" xr:uid="{16B426D9-DD0A-4215-B98F-C79C8856078E}"/>
    <cellStyle name="Heading 3 11 38 2" xfId="14204" xr:uid="{21B6DC3B-4A89-434E-9231-22D74B98102E}"/>
    <cellStyle name="Heading 3 11 38 3" xfId="20875" xr:uid="{21C733DD-906A-49AA-974E-AA0E9AB78C89}"/>
    <cellStyle name="Heading 3 11 39" xfId="6133" xr:uid="{E4BEC086-FBF0-4553-B4B0-906C975F8493}"/>
    <cellStyle name="Heading 3 11 39 2" xfId="14039" xr:uid="{FC248DC9-744F-474F-9494-7BBB7352F32A}"/>
    <cellStyle name="Heading 3 11 39 3" xfId="20731" xr:uid="{1D41F2FC-E9D5-42E3-AF40-0077A12F08D7}"/>
    <cellStyle name="Heading 3 11 4" xfId="2765" xr:uid="{C5D495AB-0EB5-4123-998F-165F0E605DAB}"/>
    <cellStyle name="Heading 3 11 4 2" xfId="10671" xr:uid="{A4E19A5D-B566-4CF5-9D1E-FA196492833A}"/>
    <cellStyle name="Heading 3 11 4 3" xfId="18085" xr:uid="{B3FD85D4-97A2-4913-AB29-6B08FA1127CA}"/>
    <cellStyle name="Heading 3 11 40" xfId="6125" xr:uid="{D25B384B-5977-42A5-B5F7-CBC235ADA7C5}"/>
    <cellStyle name="Heading 3 11 40 2" xfId="14031" xr:uid="{25FD2ADE-D4EE-43E2-A221-AD5C4976A9D7}"/>
    <cellStyle name="Heading 3 11 40 3" xfId="20724" xr:uid="{C8F77B33-71B6-4141-954A-34D0C4C30657}"/>
    <cellStyle name="Heading 3 11 41" xfId="6174" xr:uid="{030EA53F-C0EF-4DF5-A164-31F76CDF682E}"/>
    <cellStyle name="Heading 3 11 41 2" xfId="14080" xr:uid="{5BC24D8C-9E99-427B-8C2E-9A404705C86C}"/>
    <cellStyle name="Heading 3 11 41 3" xfId="20765" xr:uid="{09A323AC-F8C2-4122-B40C-EAF3D69E1989}"/>
    <cellStyle name="Heading 3 11 42" xfId="7319" xr:uid="{5B2AB2C7-6E8D-44A1-BFEE-CB223DB957EA}"/>
    <cellStyle name="Heading 3 11 42 2" xfId="15225" xr:uid="{1EB6F937-5768-49E7-B760-EAD88EF49FFD}"/>
    <cellStyle name="Heading 3 11 42 3" xfId="21735" xr:uid="{DAD24B09-4810-4381-A54B-C35628551BF0}"/>
    <cellStyle name="Heading 3 11 43" xfId="6489" xr:uid="{DA643FB7-54A4-4EEB-9AB7-9DDF639D7C0C}"/>
    <cellStyle name="Heading 3 11 43 2" xfId="14395" xr:uid="{0A6E4DAC-F2BB-4802-B288-CFC7F60A39FC}"/>
    <cellStyle name="Heading 3 11 43 3" xfId="21056" xr:uid="{1F08A6D8-FC80-4BBB-A8C8-020914CD96AE}"/>
    <cellStyle name="Heading 3 11 44" xfId="6116" xr:uid="{98D0314C-0438-41B8-BE34-53D030C391E1}"/>
    <cellStyle name="Heading 3 11 44 2" xfId="14022" xr:uid="{CFC297E9-0165-45ED-9402-CB42EA675212}"/>
    <cellStyle name="Heading 3 11 44 3" xfId="20715" xr:uid="{56DC5647-B314-4974-814F-B5734B49145B}"/>
    <cellStyle name="Heading 3 11 45" xfId="6080" xr:uid="{62B49235-681C-4B61-999E-292413C0A774}"/>
    <cellStyle name="Heading 3 11 45 2" xfId="13986" xr:uid="{31E60C83-B35A-4E3A-843B-B6D0CB790F71}"/>
    <cellStyle name="Heading 3 11 45 3" xfId="20683" xr:uid="{F5A83353-E48C-4D59-ACAE-0E676692FEFD}"/>
    <cellStyle name="Heading 3 11 46" xfId="6242" xr:uid="{AEC6E7BA-7CAC-4F91-A2A2-75B6B2267E9D}"/>
    <cellStyle name="Heading 3 11 46 2" xfId="14148" xr:uid="{56A6B002-8F56-4F21-81EB-8FF419CEBD2C}"/>
    <cellStyle name="Heading 3 11 46 3" xfId="20827" xr:uid="{F2A15A86-1075-4077-920D-A3C5ABF984D3}"/>
    <cellStyle name="Heading 3 11 47" xfId="5976" xr:uid="{F2267582-5BDF-4B2D-BFBC-7B9A680C7A8B}"/>
    <cellStyle name="Heading 3 11 47 2" xfId="13882" xr:uid="{4EB63E91-A4C3-45FC-AE35-BC933F21C6DB}"/>
    <cellStyle name="Heading 3 11 47 3" xfId="20585" xr:uid="{FF07402F-AB2C-40D2-8BDE-AD5D7AD9086A}"/>
    <cellStyle name="Heading 3 11 48" xfId="6971" xr:uid="{FB24E0D0-9ACC-47F4-B935-9E676E90ADB3}"/>
    <cellStyle name="Heading 3 11 48 2" xfId="14877" xr:uid="{E205F20A-0989-49F1-BFF9-C2D1E2B2923C}"/>
    <cellStyle name="Heading 3 11 48 3" xfId="21433" xr:uid="{56EF1CF3-C64C-469E-9031-D0565CEA0A11}"/>
    <cellStyle name="Heading 3 11 49" xfId="6472" xr:uid="{F9B13D25-F000-4304-AC59-EFD5645808E7}"/>
    <cellStyle name="Heading 3 11 49 2" xfId="14378" xr:uid="{A153F768-92BA-449F-B0E2-FAC083BD83CF}"/>
    <cellStyle name="Heading 3 11 49 3" xfId="21039" xr:uid="{5552A849-5B67-4476-8966-3D5D1A1B4238}"/>
    <cellStyle name="Heading 3 11 5" xfId="3049" xr:uid="{57B67B15-8F32-4D3D-A82C-CC46334E8B7A}"/>
    <cellStyle name="Heading 3 11 5 2" xfId="10955" xr:uid="{DA8FB64C-C2F6-4A40-8BF4-FBE7EA2CC774}"/>
    <cellStyle name="Heading 3 11 5 3" xfId="18314" xr:uid="{E32599D9-345B-481D-ADA8-2BA9FBB9690B}"/>
    <cellStyle name="Heading 3 11 50" xfId="7259" xr:uid="{0D9B24B6-80D3-480C-8B27-B7FA46892C65}"/>
    <cellStyle name="Heading 3 11 50 2" xfId="15165" xr:uid="{BCFABFA8-6AAC-4600-A74D-6D632B1C59B3}"/>
    <cellStyle name="Heading 3 11 50 3" xfId="21679" xr:uid="{34ABE730-C23F-4881-929A-77E5AAEA4420}"/>
    <cellStyle name="Heading 3 11 51" xfId="6903" xr:uid="{14D94C65-165B-4EC0-A171-2673147F1B10}"/>
    <cellStyle name="Heading 3 11 51 2" xfId="14809" xr:uid="{2665A162-163D-40AA-859B-A7B91A362113}"/>
    <cellStyle name="Heading 3 11 51 3" xfId="21369" xr:uid="{3E7B5689-86F0-411B-92B5-F38387A63C3C}"/>
    <cellStyle name="Heading 3 11 52" xfId="7434" xr:uid="{B4C057C3-929D-4A6B-9770-1EE25BAF28A3}"/>
    <cellStyle name="Heading 3 11 52 2" xfId="15340" xr:uid="{06EAFBFB-995D-4D36-966B-98F3DEC5B1F0}"/>
    <cellStyle name="Heading 3 11 52 3" xfId="21825" xr:uid="{AC0D0D0D-BCB9-462E-83E5-18772DE8B6A6}"/>
    <cellStyle name="Heading 3 11 53" xfId="6366" xr:uid="{E3960C42-E03B-4CC0-99B8-6FFFBEB4B8A2}"/>
    <cellStyle name="Heading 3 11 53 2" xfId="14272" xr:uid="{5558C066-2E00-4FC3-9B67-6BC75137D9CA}"/>
    <cellStyle name="Heading 3 11 53 3" xfId="20940" xr:uid="{C78D5398-DE42-49E8-965A-C1BAD29C25A2}"/>
    <cellStyle name="Heading 3 11 54" xfId="6701" xr:uid="{CC526BF8-D995-48FE-9C00-8578B80798C3}"/>
    <cellStyle name="Heading 3 11 54 2" xfId="14607" xr:uid="{9316653D-58A2-496C-8EDF-703B20335C0B}"/>
    <cellStyle name="Heading 3 11 54 3" xfId="21232" xr:uid="{7AB0285B-4E76-4435-AFD1-DC20D12AE131}"/>
    <cellStyle name="Heading 3 11 55" xfId="6081" xr:uid="{F3948BE9-E009-416E-AB1E-2208B3217D24}"/>
    <cellStyle name="Heading 3 11 55 2" xfId="13987" xr:uid="{14893FCC-6AFF-4B74-BCFB-CEDA5C89115B}"/>
    <cellStyle name="Heading 3 11 55 3" xfId="20684" xr:uid="{9D3F2DCA-E6A4-4A4B-9346-F88C58057D5E}"/>
    <cellStyle name="Heading 3 11 56" xfId="8143" xr:uid="{77589C37-8FD7-4914-83FF-B78EDA44CA9A}"/>
    <cellStyle name="Heading 3 11 56 2" xfId="16049" xr:uid="{51FCCC13-7D7F-48C1-9E40-57FFE80C2F29}"/>
    <cellStyle name="Heading 3 11 56 3" xfId="22447" xr:uid="{5C8E1350-29F5-45D3-BE1A-FC6AC475292E}"/>
    <cellStyle name="Heading 3 11 57" xfId="8193" xr:uid="{F55508CD-4219-4BEF-ABCE-C73BCD401267}"/>
    <cellStyle name="Heading 3 11 57 2" xfId="16099" xr:uid="{979D1C23-3DEB-4376-89EF-F4A99BCD425A}"/>
    <cellStyle name="Heading 3 11 57 3" xfId="22488" xr:uid="{C7C73EB5-15C7-42AD-821E-F9A629221D9F}"/>
    <cellStyle name="Heading 3 11 58" xfId="6744" xr:uid="{14D24B93-9AD1-4CCB-A763-2F73788BC07A}"/>
    <cellStyle name="Heading 3 11 58 2" xfId="14650" xr:uid="{502E8820-FBCA-42E2-9C63-6D974FAAB401}"/>
    <cellStyle name="Heading 3 11 58 3" xfId="21244" xr:uid="{E1F26852-7B00-4EF0-83EE-D5A821D33556}"/>
    <cellStyle name="Heading 3 11 59" xfId="6772" xr:uid="{A526D331-8657-4DF2-9CDD-02C04C73147A}"/>
    <cellStyle name="Heading 3 11 59 2" xfId="14678" xr:uid="{80118E50-72D7-482B-8D8E-B307B9A039FC}"/>
    <cellStyle name="Heading 3 11 59 3" xfId="21269" xr:uid="{CF901CC6-82F2-4DCE-ACED-406CA5F793A4}"/>
    <cellStyle name="Heading 3 11 6" xfId="3043" xr:uid="{F8A8298B-089A-4861-9EBC-03482C86A0FC}"/>
    <cellStyle name="Heading 3 11 6 2" xfId="10949" xr:uid="{8074C4A2-B644-40D2-8933-F0224B23D80E}"/>
    <cellStyle name="Heading 3 11 6 3" xfId="18308" xr:uid="{2672B1FD-0B6F-4FA3-B414-F5E3C2B170CB}"/>
    <cellStyle name="Heading 3 11 60" xfId="6055" xr:uid="{A606A6B5-DBD7-4EB4-9AA6-3B177FA1B296}"/>
    <cellStyle name="Heading 3 11 60 2" xfId="13961" xr:uid="{F539686E-F8D8-428E-8CF4-8058C2FDE012}"/>
    <cellStyle name="Heading 3 11 60 3" xfId="20659" xr:uid="{7B6FB5E4-38D9-441E-B6F2-E91BAC42C151}"/>
    <cellStyle name="Heading 3 11 61" xfId="8503" xr:uid="{F89C8A99-30F7-4BFD-956E-35342E24243C}"/>
    <cellStyle name="Heading 3 11 61 2" xfId="16409" xr:uid="{67B7FE72-9A5E-43D2-ACAC-B7CF1074352D}"/>
    <cellStyle name="Heading 3 11 61 3" xfId="22752" xr:uid="{9CBB0C7C-B53B-4463-A219-19190138DA99}"/>
    <cellStyle name="Heading 3 11 62" xfId="8523" xr:uid="{0CAB9505-EA28-4478-AD39-A722185DCFE5}"/>
    <cellStyle name="Heading 3 11 62 2" xfId="16429" xr:uid="{615AAB5D-5838-44AE-BAB0-F937D8F867D6}"/>
    <cellStyle name="Heading 3 11 62 3" xfId="22757" xr:uid="{BF8D1A83-D68D-4C6A-8CB8-91BF2AB2C682}"/>
    <cellStyle name="Heading 3 11 63" xfId="8594" xr:uid="{6E19FF80-321B-4C1A-B80D-54BB871DB2B7}"/>
    <cellStyle name="Heading 3 11 63 2" xfId="16500" xr:uid="{8C91D521-B7C3-455D-9C90-E62AFDAA67CE}"/>
    <cellStyle name="Heading 3 11 63 3" xfId="22786" xr:uid="{DCB6CCFF-A8F8-408D-BB4B-2B9B6E22578A}"/>
    <cellStyle name="Heading 3 11 64" xfId="9026" xr:uid="{C69C4547-724A-40B6-BBF0-264D008836C1}"/>
    <cellStyle name="Heading 3 11 64 2" xfId="16932" xr:uid="{BAB2AB99-C5E0-48E9-BB75-0F538FF63852}"/>
    <cellStyle name="Heading 3 11 64 3" xfId="23037" xr:uid="{EF8451C7-B675-49FA-A908-E4F0E0C336FD}"/>
    <cellStyle name="Heading 3 11 65" xfId="9249" xr:uid="{0CCBC0DE-0799-4F18-9AA0-3C342FD3B76D}"/>
    <cellStyle name="Heading 3 11 65 2" xfId="17155" xr:uid="{83FD3344-0619-4EFF-99E4-9DAF8FECD326}"/>
    <cellStyle name="Heading 3 11 65 3" xfId="23227" xr:uid="{1189CADD-86C5-46F0-BF64-0104DBFA65F9}"/>
    <cellStyle name="Heading 3 11 66" xfId="9042" xr:uid="{CA4C5ECA-2265-4B96-B232-84697279FCD7}"/>
    <cellStyle name="Heading 3 11 66 2" xfId="16948" xr:uid="{B3165EDE-CFEF-48E7-9D01-317A9ABE2D54}"/>
    <cellStyle name="Heading 3 11 66 3" xfId="23051" xr:uid="{62CD0692-11A5-4BA7-A285-536DC4146B90}"/>
    <cellStyle name="Heading 3 11 67" xfId="9652" xr:uid="{14C41CE7-B1F2-46A0-B2BA-F5CC1782D3A1}"/>
    <cellStyle name="Heading 3 11 67 2" xfId="17558" xr:uid="{7C4B38AA-B59B-43FE-8348-5DCADAE6CFFB}"/>
    <cellStyle name="Heading 3 11 67 3" xfId="23511" xr:uid="{13F13DDA-ADBA-4729-9115-B6460BC6D737}"/>
    <cellStyle name="Heading 3 11 68" xfId="9114" xr:uid="{4CD16609-4C0A-4869-B313-E94FD9266C06}"/>
    <cellStyle name="Heading 3 11 68 2" xfId="17020" xr:uid="{0284D5ED-2828-44DA-BAFD-0BB1EC667A08}"/>
    <cellStyle name="Heading 3 11 68 3" xfId="23112" xr:uid="{98C5C9A8-FF3B-4002-8982-32D54B5F5E04}"/>
    <cellStyle name="Heading 3 11 69" xfId="9110" xr:uid="{6EC34E64-BA61-49BE-8C74-3373695C138D}"/>
    <cellStyle name="Heading 3 11 69 2" xfId="17016" xr:uid="{339B118E-18DD-4C52-B214-480A5456BD2D}"/>
    <cellStyle name="Heading 3 11 69 3" xfId="23108" xr:uid="{D576F01F-D9AC-462B-B10A-E093E1FFF2C3}"/>
    <cellStyle name="Heading 3 11 7" xfId="3001" xr:uid="{45B9F0CF-A0DB-4CD5-87DF-13A1E54A49BC}"/>
    <cellStyle name="Heading 3 11 7 2" xfId="10907" xr:uid="{D852E07E-5088-4417-8528-5D4701471129}"/>
    <cellStyle name="Heading 3 11 7 3" xfId="18270" xr:uid="{90ED5777-E337-485A-9BAA-4AEB85DDCABE}"/>
    <cellStyle name="Heading 3 11 70" xfId="9873" xr:uid="{D4FE924F-83EA-45EE-B57D-AC6753907B7A}"/>
    <cellStyle name="Heading 3 11 70 2" xfId="17779" xr:uid="{98877924-F8D9-49AD-9E3C-AAD3036D65BA}"/>
    <cellStyle name="Heading 3 11 70 3" xfId="23693" xr:uid="{6A1535E9-7BFF-4E7A-B861-DB71CC6DA9EA}"/>
    <cellStyle name="Heading 3 11 71" xfId="9074" xr:uid="{2E5C439D-A921-4E5E-8D04-5185FEFCE358}"/>
    <cellStyle name="Heading 3 11 71 2" xfId="16980" xr:uid="{22968C9E-8232-45E1-9EC1-F068CA51C630}"/>
    <cellStyle name="Heading 3 11 71 3" xfId="23080" xr:uid="{21AD5FCB-FA20-4D96-B651-F636471F2B11}"/>
    <cellStyle name="Heading 3 11 72" xfId="9275" xr:uid="{FD1A10F0-6CE1-431B-ABF5-C1EDD4DD0C39}"/>
    <cellStyle name="Heading 3 11 72 2" xfId="17181" xr:uid="{EFA5AFE9-1B2C-44E7-8683-9885B3A0DFFD}"/>
    <cellStyle name="Heading 3 11 72 3" xfId="23251" xr:uid="{77E1C67B-58B6-421A-9B3A-29D7E23A2987}"/>
    <cellStyle name="Heading 3 11 73" xfId="9245" xr:uid="{A6B29D8E-FE04-4B94-994D-8B3A2DFE2CA0}"/>
    <cellStyle name="Heading 3 11 73 2" xfId="17151" xr:uid="{B24B79F5-4D7F-439A-9E53-CC6DFB0A0912}"/>
    <cellStyle name="Heading 3 11 73 3" xfId="23224" xr:uid="{CE736325-B7C1-4C19-8483-E1891E483919}"/>
    <cellStyle name="Heading 3 11 74" xfId="9936" xr:uid="{FC47D93F-ADF9-419B-B035-BB11797CDCE7}"/>
    <cellStyle name="Heading 3 11 74 2" xfId="17842" xr:uid="{568811A7-8F56-4F2F-8644-9BEDD97B6B2F}"/>
    <cellStyle name="Heading 3 11 74 3" xfId="23749" xr:uid="{2B082B97-6FFC-4019-8FD2-109F4A2E8725}"/>
    <cellStyle name="Heading 3 11 75" xfId="10037" xr:uid="{2294A242-2B61-42FF-9BCF-28333FB95B92}"/>
    <cellStyle name="Heading 3 11 76" xfId="10029" xr:uid="{4D52E680-33A1-4D94-BA1D-D49ED6A957DD}"/>
    <cellStyle name="Heading 3 11 77" xfId="10329" xr:uid="{0912B901-47A1-4A4F-8A4E-4BA747E2DD6F}"/>
    <cellStyle name="Heading 3 11 78" xfId="10318" xr:uid="{F58F0BDC-98A0-417A-AA87-2DA9C8D60A18}"/>
    <cellStyle name="Heading 3 11 8" xfId="2776" xr:uid="{84166F29-4E5D-487A-838E-1BD9106BA428}"/>
    <cellStyle name="Heading 3 11 8 2" xfId="10682" xr:uid="{1CE436C3-1BFB-4CD3-A116-45B07543ECAC}"/>
    <cellStyle name="Heading 3 11 8 3" xfId="18091" xr:uid="{5A7366B5-4669-4394-909A-5182E3C8B217}"/>
    <cellStyle name="Heading 3 11 9" xfId="2972" xr:uid="{6CEFFE9A-C45D-4DCC-9D67-9D53D9EBA1C2}"/>
    <cellStyle name="Heading 3 11 9 2" xfId="10878" xr:uid="{6E9AADBB-CA51-4ABE-B526-E92E64DA3071}"/>
    <cellStyle name="Heading 3 11 9 3" xfId="18252" xr:uid="{061C3DF7-F4AA-46F0-B990-CF699C5DE89D}"/>
    <cellStyle name="Heading 3 12" xfId="2419" xr:uid="{C4D46539-90D7-411A-82FB-3DE2E92E7BAB}"/>
    <cellStyle name="Heading 3 12 10" xfId="2777" xr:uid="{96740973-49F2-4637-AE51-54E9AA124DFD}"/>
    <cellStyle name="Heading 3 12 10 2" xfId="10683" xr:uid="{114E895C-E218-4272-8D58-ABBA46EEF444}"/>
    <cellStyle name="Heading 3 12 10 3" xfId="18092" xr:uid="{577838D5-5188-44F2-AB09-7C08314AD00F}"/>
    <cellStyle name="Heading 3 12 11" xfId="2902" xr:uid="{1BBAD8CE-A95D-4D8C-8052-87A89DE29FC3}"/>
    <cellStyle name="Heading 3 12 11 2" xfId="10808" xr:uid="{40B258F5-0064-4102-998F-F1165A13D712}"/>
    <cellStyle name="Heading 3 12 11 3" xfId="18198" xr:uid="{C140700A-7022-4E0E-96B4-2DC621B89042}"/>
    <cellStyle name="Heading 3 12 12" xfId="3185" xr:uid="{2BBC8D25-CCD9-484A-B350-CA2453DA2A60}"/>
    <cellStyle name="Heading 3 12 12 2" xfId="11091" xr:uid="{12C996AB-036B-4069-8279-0D16194F9D2D}"/>
    <cellStyle name="Heading 3 12 12 3" xfId="18435" xr:uid="{798DDFB1-A727-423A-80D4-1567907CD726}"/>
    <cellStyle name="Heading 3 12 13" xfId="2864" xr:uid="{16FB205D-46B7-4791-A576-7C915097D4AD}"/>
    <cellStyle name="Heading 3 12 13 2" xfId="10770" xr:uid="{9C55CEF1-9880-4046-B29D-7B948473196A}"/>
    <cellStyle name="Heading 3 12 13 3" xfId="18161" xr:uid="{3D9B8C22-2CD3-4E44-BB69-F231370C169E}"/>
    <cellStyle name="Heading 3 12 14" xfId="3811" xr:uid="{6802899D-4EE0-4882-9646-7AE6B9E1FBC0}"/>
    <cellStyle name="Heading 3 12 14 2" xfId="11717" xr:uid="{BE6CDEB7-424D-4EBC-8E99-C4AF4CC38C7C}"/>
    <cellStyle name="Heading 3 12 14 3" xfId="18860" xr:uid="{29E36BE7-379D-4914-9D8B-93414D21239A}"/>
    <cellStyle name="Heading 3 12 15" xfId="4673" xr:uid="{523C6644-5276-4BA7-8987-41A4251E875C}"/>
    <cellStyle name="Heading 3 12 15 2" xfId="12579" xr:uid="{A426DC9D-BB4C-4F47-879C-747F9D753381}"/>
    <cellStyle name="Heading 3 12 15 3" xfId="19553" xr:uid="{B6F7BC30-619B-4C9A-AFDC-54E2EC519015}"/>
    <cellStyle name="Heading 3 12 16" xfId="4057" xr:uid="{3B192765-9A27-4202-B364-B9708D75AB25}"/>
    <cellStyle name="Heading 3 12 16 2" xfId="11963" xr:uid="{64E865CD-922E-4A6A-A5E4-7559F63AC85C}"/>
    <cellStyle name="Heading 3 12 16 3" xfId="19049" xr:uid="{7AECE4F3-E6E3-406D-A8DC-54193976B195}"/>
    <cellStyle name="Heading 3 12 17" xfId="4307" xr:uid="{3A436145-382A-4120-96AF-76D602CA4093}"/>
    <cellStyle name="Heading 3 12 17 2" xfId="12213" xr:uid="{D1E7C846-56C2-4997-9BA8-07427CE6965E}"/>
    <cellStyle name="Heading 3 12 17 3" xfId="19259" xr:uid="{E4571A02-C7EA-480B-9664-F55A77175480}"/>
    <cellStyle name="Heading 3 12 18" xfId="4845" xr:uid="{6AB6A6CE-C7EF-4DA7-9E02-9DA35A463D93}"/>
    <cellStyle name="Heading 3 12 18 2" xfId="12751" xr:uid="{75B5F8F0-11B8-496B-8456-942A44D69489}"/>
    <cellStyle name="Heading 3 12 18 3" xfId="19658" xr:uid="{10F05292-C508-45C5-84CC-973F37E41C81}"/>
    <cellStyle name="Heading 3 12 19" xfId="4292" xr:uid="{5C1E1371-AA23-4D17-881E-817D8331132B}"/>
    <cellStyle name="Heading 3 12 19 2" xfId="12198" xr:uid="{F15D8071-05C0-493F-828F-AEC9CCF2AF42}"/>
    <cellStyle name="Heading 3 12 19 3" xfId="19245" xr:uid="{6A552370-4792-44E8-910D-FE545C10741E}"/>
    <cellStyle name="Heading 3 12 2" xfId="2607" xr:uid="{708F5E27-3276-43EE-B82D-F7433683B36F}"/>
    <cellStyle name="Heading 3 12 2 2" xfId="10513" xr:uid="{B6040AC0-F487-4789-A5C0-7CF6774EC40A}"/>
    <cellStyle name="Heading 3 12 2 3" xfId="18011" xr:uid="{6A24A2FA-93A0-44AE-9979-4B76D8A63A6C}"/>
    <cellStyle name="Heading 3 12 20" xfId="4291" xr:uid="{004CE76B-390F-4B5A-A3F1-33DF9F3AF778}"/>
    <cellStyle name="Heading 3 12 20 2" xfId="12197" xr:uid="{B126FD85-7715-4F31-84B8-1CC203FDF8B8}"/>
    <cellStyle name="Heading 3 12 20 3" xfId="19244" xr:uid="{D3E5E442-2897-40FB-BA2A-A0BB181A1828}"/>
    <cellStyle name="Heading 3 12 21" xfId="4621" xr:uid="{8949D116-9E53-4E27-9F65-D0ABC0E6F0E9}"/>
    <cellStyle name="Heading 3 12 21 2" xfId="12527" xr:uid="{EA001188-D03C-4325-9B28-769754945F94}"/>
    <cellStyle name="Heading 3 12 21 3" xfId="19511" xr:uid="{28B1EE80-C006-49BA-9293-74DA2760FF89}"/>
    <cellStyle name="Heading 3 12 22" xfId="4524" xr:uid="{6D1E8DBD-3033-4EC0-94CE-ECB7524E14A0}"/>
    <cellStyle name="Heading 3 12 22 2" xfId="12430" xr:uid="{4ED5E88E-F810-4B93-AF0E-8A527D3BECBB}"/>
    <cellStyle name="Heading 3 12 22 3" xfId="19429" xr:uid="{84657252-33FA-4130-A63E-E89CAB4317AF}"/>
    <cellStyle name="Heading 3 12 23" xfId="4069" xr:uid="{07F2A3C9-82E8-4DCA-8F3D-D722F771EB38}"/>
    <cellStyle name="Heading 3 12 23 2" xfId="11975" xr:uid="{95539CC9-F166-467A-9AD1-8FB6B95B50D2}"/>
    <cellStyle name="Heading 3 12 23 3" xfId="19060" xr:uid="{EF7BA122-AB56-4947-B76D-98EBA96C61E8}"/>
    <cellStyle name="Heading 3 12 24" xfId="4954" xr:uid="{A9476A12-20DB-4D2A-AEBC-790730373EAE}"/>
    <cellStyle name="Heading 3 12 24 2" xfId="12860" xr:uid="{5647E19D-3773-4043-A585-C3CF480F319B}"/>
    <cellStyle name="Heading 3 12 24 3" xfId="19738" xr:uid="{ADBC2662-2422-4BDB-B25D-BE5C1090D9F8}"/>
    <cellStyle name="Heading 3 12 25" xfId="4452" xr:uid="{0D1A2EBC-B5BC-4BF8-922F-747AD99953EF}"/>
    <cellStyle name="Heading 3 12 25 2" xfId="12358" xr:uid="{1A6AF7D9-B36A-4342-98A2-8ABF9C2FB3BC}"/>
    <cellStyle name="Heading 3 12 25 3" xfId="19371" xr:uid="{5841F588-EEB5-4C7C-89CB-69DC702FF18D}"/>
    <cellStyle name="Heading 3 12 26" xfId="5602" xr:uid="{1E5BB1E1-1D90-45A5-A877-D5A9A4EBC6A7}"/>
    <cellStyle name="Heading 3 12 26 2" xfId="13508" xr:uid="{0552843A-21FF-4D7C-B9D0-75E7947BAE6F}"/>
    <cellStyle name="Heading 3 12 26 3" xfId="20287" xr:uid="{863E11C8-8451-4C8C-B59B-D34DC6927D45}"/>
    <cellStyle name="Heading 3 12 27" xfId="4311" xr:uid="{A9D4AD62-7236-4EF4-804D-5C72A09E2F24}"/>
    <cellStyle name="Heading 3 12 27 2" xfId="12217" xr:uid="{F6C31AF0-AF81-48B7-AD1C-E7251C57417F}"/>
    <cellStyle name="Heading 3 12 27 3" xfId="19263" xr:uid="{DF11C436-67B1-4E3A-BB3F-62A8B14D4696}"/>
    <cellStyle name="Heading 3 12 28" xfId="4118" xr:uid="{984331C7-7E93-47D9-9C30-C8252F560086}"/>
    <cellStyle name="Heading 3 12 28 2" xfId="12024" xr:uid="{602C1214-60F1-4341-83CC-792AD1D6C99F}"/>
    <cellStyle name="Heading 3 12 28 3" xfId="19094" xr:uid="{17D865D3-40B0-4C53-AAD2-BA6236D10B89}"/>
    <cellStyle name="Heading 3 12 29" xfId="4614" xr:uid="{C6E6DA66-048F-453B-809E-1CDD56D08125}"/>
    <cellStyle name="Heading 3 12 29 2" xfId="12520" xr:uid="{31B6EF97-C31F-4220-8A1B-880DBAAE6B09}"/>
    <cellStyle name="Heading 3 12 29 3" xfId="19504" xr:uid="{624D9D35-CF4D-4462-9A62-D684761E811C}"/>
    <cellStyle name="Heading 3 12 3" xfId="3255" xr:uid="{A188BEC8-C85E-459B-A2F6-831248CA8228}"/>
    <cellStyle name="Heading 3 12 3 2" xfId="11161" xr:uid="{6834C704-96EA-4015-8C26-BF81F2704D63}"/>
    <cellStyle name="Heading 3 12 3 3" xfId="18489" xr:uid="{5AB0125D-EEAF-4969-9186-E29D9E623EB0}"/>
    <cellStyle name="Heading 3 12 30" xfId="5420" xr:uid="{3BFF48CE-024D-4422-B645-9AD5A753C241}"/>
    <cellStyle name="Heading 3 12 30 2" xfId="13326" xr:uid="{BCD64D41-26E1-4A02-950C-C2E827B5D38F}"/>
    <cellStyle name="Heading 3 12 30 3" xfId="20135" xr:uid="{EAF6DEAD-4CA4-4E41-99E5-DD4D80623455}"/>
    <cellStyle name="Heading 3 12 31" xfId="4262" xr:uid="{D6878C32-31F6-4BE6-9EF1-D72E801DB9D3}"/>
    <cellStyle name="Heading 3 12 31 2" xfId="12168" xr:uid="{6AB039CF-7234-4604-ADB1-66D91745BC7B}"/>
    <cellStyle name="Heading 3 12 31 3" xfId="19220" xr:uid="{8EF56812-0848-4483-B818-DD4FCB2BB9C2}"/>
    <cellStyle name="Heading 3 12 32" xfId="5314" xr:uid="{56DC8944-6B93-4C98-96F5-854277A91149}"/>
    <cellStyle name="Heading 3 12 32 2" xfId="13220" xr:uid="{5F7DB162-5C41-4287-AF4B-D9D6B6E53015}"/>
    <cellStyle name="Heading 3 12 32 3" xfId="20034" xr:uid="{591CA62D-A379-4101-BA57-F69F8782F84B}"/>
    <cellStyle name="Heading 3 12 33" xfId="5850" xr:uid="{3B391F20-58D5-477F-89AE-C38974DE46BB}"/>
    <cellStyle name="Heading 3 12 33 2" xfId="13756" xr:uid="{1E24C058-2F5D-4E4A-BAF6-905561CE42E9}"/>
    <cellStyle name="Heading 3 12 33 3" xfId="20482" xr:uid="{E50504E2-93D2-43A6-90E9-2BA732154182}"/>
    <cellStyle name="Heading 3 12 34" xfId="6003" xr:uid="{F19B2FBC-06A4-465E-9628-D7D27FBFB56A}"/>
    <cellStyle name="Heading 3 12 34 2" xfId="13909" xr:uid="{25929A00-3057-462A-B795-E9BE0F2774BD}"/>
    <cellStyle name="Heading 3 12 34 3" xfId="20611" xr:uid="{9FA96BB0-2CDF-4977-B559-DBFCAB0141CF}"/>
    <cellStyle name="Heading 3 12 35" xfId="6379" xr:uid="{066A27DF-3A9E-4C87-B478-2A2FA92A37A4}"/>
    <cellStyle name="Heading 3 12 35 2" xfId="14285" xr:uid="{F518B3E7-3C0A-45CE-9C28-62D61435317B}"/>
    <cellStyle name="Heading 3 12 35 3" xfId="20953" xr:uid="{CFB85B94-BA81-42E1-9430-FB70331C18AF}"/>
    <cellStyle name="Heading 3 12 36" xfId="6577" xr:uid="{AD283B5F-85D6-42DF-A8F6-CDE3CD21CB83}"/>
    <cellStyle name="Heading 3 12 36 2" xfId="14483" xr:uid="{AD473745-4D8F-488E-9E85-074690502051}"/>
    <cellStyle name="Heading 3 12 36 3" xfId="21136" xr:uid="{1CB2C211-DB08-43C4-92D2-AAAF5DBBDED1}"/>
    <cellStyle name="Heading 3 12 37" xfId="6067" xr:uid="{EE45BD72-19C8-4A49-A8C8-502D29050934}"/>
    <cellStyle name="Heading 3 12 37 2" xfId="13973" xr:uid="{AB0D8E86-1D0D-486E-BED7-4CD0CA01BFD7}"/>
    <cellStyle name="Heading 3 12 37 3" xfId="20671" xr:uid="{2DB25F84-7BE2-4437-9834-98DEE1CC74B8}"/>
    <cellStyle name="Heading 3 12 38" xfId="6310" xr:uid="{1842F174-690F-4211-AA5F-4383938DD047}"/>
    <cellStyle name="Heading 3 12 38 2" xfId="14216" xr:uid="{2AD5F3AF-F515-41A7-9DEC-2E85D6D70F01}"/>
    <cellStyle name="Heading 3 12 38 3" xfId="20887" xr:uid="{BC9F39D5-4753-4F4D-B4F1-02CB323B3FE9}"/>
    <cellStyle name="Heading 3 12 39" xfId="6369" xr:uid="{A77A6C24-0CA4-493F-9059-C2DD3F5EB216}"/>
    <cellStyle name="Heading 3 12 39 2" xfId="14275" xr:uid="{989752FB-9256-4CCE-8A0A-EEC88449C2CE}"/>
    <cellStyle name="Heading 3 12 39 3" xfId="20943" xr:uid="{A68EEDAD-40EA-4D7F-B52E-8BE8C8D50113}"/>
    <cellStyle name="Heading 3 12 4" xfId="3128" xr:uid="{71EA8F8E-2146-4F70-AA0B-CECEE69F7ABF}"/>
    <cellStyle name="Heading 3 12 4 2" xfId="11034" xr:uid="{FC5778EB-F212-45BB-A40D-041AA142CDB7}"/>
    <cellStyle name="Heading 3 12 4 3" xfId="18387" xr:uid="{9B4F44CE-187C-4FDC-BB07-39FC6C02F0F1}"/>
    <cellStyle name="Heading 3 12 40" xfId="6294" xr:uid="{F25799DC-6CC9-4394-9113-20854B2F515C}"/>
    <cellStyle name="Heading 3 12 40 2" xfId="14200" xr:uid="{FB9C3B32-92C6-4FCC-B799-984B08ADBC08}"/>
    <cellStyle name="Heading 3 12 40 3" xfId="20871" xr:uid="{22B887CE-1F3A-42BB-B76D-2AD924B84C7C}"/>
    <cellStyle name="Heading 3 12 41" xfId="6330" xr:uid="{F952A981-1C76-430A-BECD-8845FC815CB0}"/>
    <cellStyle name="Heading 3 12 41 2" xfId="14236" xr:uid="{60537BD9-16CE-4FB8-A0A1-6C5C013A3DD6}"/>
    <cellStyle name="Heading 3 12 41 3" xfId="20907" xr:uid="{C7AD7711-D2B8-4537-B04C-E95CED93CF1D}"/>
    <cellStyle name="Heading 3 12 42" xfId="6060" xr:uid="{B96F3659-4218-43A1-B0CE-60D25FF67EEC}"/>
    <cellStyle name="Heading 3 12 42 2" xfId="13966" xr:uid="{FBA3007F-C405-409B-9D8D-823D2B630D87}"/>
    <cellStyle name="Heading 3 12 42 3" xfId="20664" xr:uid="{050721B8-FBAA-4FCC-B19E-507ABE16DA3F}"/>
    <cellStyle name="Heading 3 12 43" xfId="6650" xr:uid="{4C434A74-BC70-4041-AE7A-43C2D6F6E6C1}"/>
    <cellStyle name="Heading 3 12 43 2" xfId="14556" xr:uid="{738C6339-25A5-44A2-819E-8F87AA6B2A35}"/>
    <cellStyle name="Heading 3 12 43 3" xfId="21201" xr:uid="{E4313FE1-9520-49C5-A5CC-117562B7A7A7}"/>
    <cellStyle name="Heading 3 12 44" xfId="6449" xr:uid="{0864EC68-199B-45D1-9599-A4FDDD6F93CB}"/>
    <cellStyle name="Heading 3 12 44 2" xfId="14355" xr:uid="{87AFD2D7-9E06-407E-8615-76E569B24AA6}"/>
    <cellStyle name="Heading 3 12 44 3" xfId="21019" xr:uid="{2EFB1991-D256-462A-AD84-FD891ECD0D15}"/>
    <cellStyle name="Heading 3 12 45" xfId="6189" xr:uid="{B9F40F6D-4C9B-4CB2-86B4-37953EEB40E5}"/>
    <cellStyle name="Heading 3 12 45 2" xfId="14095" xr:uid="{B61A7678-D8F6-49D4-A380-FF666F031EDD}"/>
    <cellStyle name="Heading 3 12 45 3" xfId="20779" xr:uid="{A59CD7EB-9209-4D42-9E20-C51818569F2D}"/>
    <cellStyle name="Heading 3 12 46" xfId="6471" xr:uid="{6E46A6D7-13CA-4E5F-BA4D-45F8A2ADBC7A}"/>
    <cellStyle name="Heading 3 12 46 2" xfId="14377" xr:uid="{54CF2640-B7E1-4283-8FE1-E58BD826F7D2}"/>
    <cellStyle name="Heading 3 12 46 3" xfId="21038" xr:uid="{889E9C58-B85A-4A5E-87E3-B5B82504B88B}"/>
    <cellStyle name="Heading 3 12 47" xfId="6608" xr:uid="{E2810071-0D03-41E7-8A8F-66AE2E0531D6}"/>
    <cellStyle name="Heading 3 12 47 2" xfId="14514" xr:uid="{74A24B96-7144-4D59-BC9A-52EE3F0C2BE7}"/>
    <cellStyle name="Heading 3 12 47 3" xfId="21166" xr:uid="{5ADEB9A6-1F79-414E-9FD8-3EAD191E5DC8}"/>
    <cellStyle name="Heading 3 12 48" xfId="7353" xr:uid="{AF61B8EE-FC31-4F2D-BD42-EDC3F556FA44}"/>
    <cellStyle name="Heading 3 12 48 2" xfId="15259" xr:uid="{07A87FCC-D5FD-4CAD-B92B-0408A1E520F9}"/>
    <cellStyle name="Heading 3 12 48 3" xfId="21765" xr:uid="{CA31BE01-20FE-43B6-893A-1036B03AD092}"/>
    <cellStyle name="Heading 3 12 49" xfId="7013" xr:uid="{3C4B913E-AAFF-411F-BF8A-F02464C1689F}"/>
    <cellStyle name="Heading 3 12 49 2" xfId="14919" xr:uid="{3D3D3420-6D37-41B7-8574-6367E426DED4}"/>
    <cellStyle name="Heading 3 12 49 3" xfId="21472" xr:uid="{4922806D-5D0D-4669-A6C4-70DC71BFE3BA}"/>
    <cellStyle name="Heading 3 12 5" xfId="3063" xr:uid="{C7A9036C-795C-4945-BD41-A7F1E0F9DA2C}"/>
    <cellStyle name="Heading 3 12 5 2" xfId="10969" xr:uid="{3020DF88-7D2C-4310-B49F-BC366E704FA4}"/>
    <cellStyle name="Heading 3 12 5 3" xfId="18328" xr:uid="{5E8D796B-9601-4910-9992-7DCAE25BFCCC}"/>
    <cellStyle name="Heading 3 12 50" xfId="7600" xr:uid="{F573ABE8-52AE-4538-9622-DFDB9731F003}"/>
    <cellStyle name="Heading 3 12 50 2" xfId="15506" xr:uid="{FED93F07-A5A8-432F-8555-522AA853C40F}"/>
    <cellStyle name="Heading 3 12 50 3" xfId="21976" xr:uid="{0B6CBEA1-C2B7-48C9-80B5-BD355E73572B}"/>
    <cellStyle name="Heading 3 12 51" xfId="7446" xr:uid="{0628978C-A23B-48E4-884F-FAF33392F03D}"/>
    <cellStyle name="Heading 3 12 51 2" xfId="15352" xr:uid="{65EAAE5B-ADA3-45E8-B10F-01EBF4A6C4DA}"/>
    <cellStyle name="Heading 3 12 51 3" xfId="21832" xr:uid="{F3327996-303D-4BCC-924D-94D3A22D14F3}"/>
    <cellStyle name="Heading 3 12 52" xfId="6671" xr:uid="{CF0DBC2C-D7B8-427C-94E8-FC092E9E1B98}"/>
    <cellStyle name="Heading 3 12 52 2" xfId="14577" xr:uid="{2D6D60B1-8DEC-422C-9851-A3FA52E66A65}"/>
    <cellStyle name="Heading 3 12 52 3" xfId="21217" xr:uid="{03C3A292-2816-48E3-A13B-CFAC4534C985}"/>
    <cellStyle name="Heading 3 12 53" xfId="7291" xr:uid="{B01C8AB2-525F-4BBA-A374-91FEAEAED021}"/>
    <cellStyle name="Heading 3 12 53 2" xfId="15197" xr:uid="{4671E7C0-6CE5-44F9-9B3B-DECCA934BE49}"/>
    <cellStyle name="Heading 3 12 53 3" xfId="21711" xr:uid="{188514DF-16E7-41BC-B7CB-08BCAECFD0B5}"/>
    <cellStyle name="Heading 3 12 54" xfId="8212" xr:uid="{E6A94426-36A7-4F31-9C85-FA1B484BCDC0}"/>
    <cellStyle name="Heading 3 12 54 2" xfId="16118" xr:uid="{B5E9CF88-9F23-4341-A3DD-8D896A4A12F5}"/>
    <cellStyle name="Heading 3 12 54 3" xfId="22505" xr:uid="{742D9989-795E-41E8-88F9-0E3BA09C4538}"/>
    <cellStyle name="Heading 3 12 55" xfId="6277" xr:uid="{4294F7AF-A5A3-448C-A6AE-D408757A16AE}"/>
    <cellStyle name="Heading 3 12 55 2" xfId="14183" xr:uid="{75238AFD-57ED-4904-BCB5-38EBB5A33BFD}"/>
    <cellStyle name="Heading 3 12 55 3" xfId="20854" xr:uid="{ACAACA3E-989A-403E-A5B1-4D4DEBDB9CDF}"/>
    <cellStyle name="Heading 3 12 56" xfId="8171" xr:uid="{D522FFA6-EDEB-4E4E-BFA8-3EC01B6286C3}"/>
    <cellStyle name="Heading 3 12 56 2" xfId="16077" xr:uid="{61D13B76-F24F-4895-86D8-97C9855D8AD6}"/>
    <cellStyle name="Heading 3 12 56 3" xfId="22466" xr:uid="{6B758144-C6B4-4CE4-8841-49AD7CFF40EE}"/>
    <cellStyle name="Heading 3 12 57" xfId="8304" xr:uid="{32A313FE-4D3D-4833-92E9-2D41B4B93A38}"/>
    <cellStyle name="Heading 3 12 57 2" xfId="16210" xr:uid="{7B34CE91-5E70-4A23-BD22-E33C6C6078EF}"/>
    <cellStyle name="Heading 3 12 57 3" xfId="22575" xr:uid="{4851BD5E-F11F-4174-B478-0FA539070830}"/>
    <cellStyle name="Heading 3 12 58" xfId="7615" xr:uid="{62BBFD08-EE4B-4B1A-B02D-6AD5FD92F682}"/>
    <cellStyle name="Heading 3 12 58 2" xfId="15521" xr:uid="{49CC2004-78A8-4437-BBC6-1D9CD8242375}"/>
    <cellStyle name="Heading 3 12 58 3" xfId="21991" xr:uid="{F7D58603-D9FE-45F6-A7C4-9ECB6016302E}"/>
    <cellStyle name="Heading 3 12 59" xfId="7760" xr:uid="{1F62BE50-C741-43E6-96C6-F1AFDF49492D}"/>
    <cellStyle name="Heading 3 12 59 2" xfId="15666" xr:uid="{19359C59-6AC7-4ECE-BDFD-2AAFB009A842}"/>
    <cellStyle name="Heading 3 12 59 3" xfId="22124" xr:uid="{207A9436-D49D-4463-BE63-AE9E73E78BAD}"/>
    <cellStyle name="Heading 3 12 6" xfId="2788" xr:uid="{E2D30F6F-5E83-40D3-BD26-9F2D4C231010}"/>
    <cellStyle name="Heading 3 12 6 2" xfId="10694" xr:uid="{993CD87B-8308-4E19-9ACD-3DC81F8F765C}"/>
    <cellStyle name="Heading 3 12 6 3" xfId="18099" xr:uid="{3A887056-B7E9-4F21-969E-27902F80B754}"/>
    <cellStyle name="Heading 3 12 60" xfId="6229" xr:uid="{9725F946-B8D5-41B1-ACB1-448C87F43B95}"/>
    <cellStyle name="Heading 3 12 60 2" xfId="14135" xr:uid="{72D061CF-07DD-4ED1-824F-6A6B27F86FAE}"/>
    <cellStyle name="Heading 3 12 60 3" xfId="20814" xr:uid="{8006B560-96A4-4ECE-BCB4-1F13EBDD0E6B}"/>
    <cellStyle name="Heading 3 12 61" xfId="8486" xr:uid="{DBC9B37A-D8F0-4A93-82D4-12D449AD1B20}"/>
    <cellStyle name="Heading 3 12 61 2" xfId="16392" xr:uid="{DE312BE0-2961-4333-BBFE-0D6397DAB97E}"/>
    <cellStyle name="Heading 3 12 61 3" xfId="22744" xr:uid="{306057E0-F032-423C-A8CD-8828C75AC701}"/>
    <cellStyle name="Heading 3 12 62" xfId="8540" xr:uid="{7DE4C77C-24ED-4460-9DF5-CC73D9923CAE}"/>
    <cellStyle name="Heading 3 12 62 2" xfId="16446" xr:uid="{2D964E83-3B6E-4387-A551-ADB903222F3A}"/>
    <cellStyle name="Heading 3 12 62 3" xfId="22765" xr:uid="{87A2701C-FD9B-42ED-864E-741B0BFDF560}"/>
    <cellStyle name="Heading 3 12 63" xfId="8645" xr:uid="{0B7EE6D0-6825-40B7-A943-BE178649041D}"/>
    <cellStyle name="Heading 3 12 63 2" xfId="16551" xr:uid="{B41F2A4D-2462-4225-98BC-BA2799BAF74D}"/>
    <cellStyle name="Heading 3 12 63 3" xfId="22794" xr:uid="{9EEB4880-F237-4A6B-95B7-FEE3A000C1A1}"/>
    <cellStyle name="Heading 3 12 64" xfId="9012" xr:uid="{2268ABE2-2186-4570-8999-B1347C94A3B1}"/>
    <cellStyle name="Heading 3 12 64 2" xfId="16918" xr:uid="{E014FF21-681C-4FC7-BE15-9604FCCD47F8}"/>
    <cellStyle name="Heading 3 12 64 3" xfId="23025" xr:uid="{E6966848-EAE3-4786-8CA5-39D752CA94A3}"/>
    <cellStyle name="Heading 3 12 65" xfId="9263" xr:uid="{38286A18-DB8D-4E59-BB3C-F1ED08EDBF34}"/>
    <cellStyle name="Heading 3 12 65 2" xfId="17169" xr:uid="{AE52BE39-D225-4A6D-824F-98A4FF8F0DDD}"/>
    <cellStyle name="Heading 3 12 65 3" xfId="23240" xr:uid="{181BF7A1-0B47-4A9A-BED6-6ACD8B26B7E8}"/>
    <cellStyle name="Heading 3 12 66" xfId="9243" xr:uid="{4CA6F5E5-505F-4517-89C0-A9E014B09A4D}"/>
    <cellStyle name="Heading 3 12 66 2" xfId="17149" xr:uid="{EEC01DB4-940A-43B1-87DD-BA8C66A839BF}"/>
    <cellStyle name="Heading 3 12 66 3" xfId="23223" xr:uid="{7D5C7BAE-A654-4BF8-BEBF-03C82B7D534E}"/>
    <cellStyle name="Heading 3 12 67" xfId="9432" xr:uid="{3AD8D139-6D97-4EAD-8195-1E264B678246}"/>
    <cellStyle name="Heading 3 12 67 2" xfId="17338" xr:uid="{D50B2472-5F84-4391-8115-99218CD39BB5}"/>
    <cellStyle name="Heading 3 12 67 3" xfId="23388" xr:uid="{370042A4-952C-48D1-BF37-1F703257AAC0}"/>
    <cellStyle name="Heading 3 12 68" xfId="9198" xr:uid="{B2CE8429-42A0-45D1-AD5A-20A08B03987F}"/>
    <cellStyle name="Heading 3 12 68 2" xfId="17104" xr:uid="{B9D037F1-1AB2-4E96-80F5-8FFF87D7A232}"/>
    <cellStyle name="Heading 3 12 68 3" xfId="23181" xr:uid="{9B93C646-9D8A-46F5-BEF9-88F1990CCF30}"/>
    <cellStyle name="Heading 3 12 69" xfId="9221" xr:uid="{16AAC09A-1420-4889-B046-16335CEA8D1C}"/>
    <cellStyle name="Heading 3 12 69 2" xfId="17127" xr:uid="{6036EDDD-0193-471C-BCAC-B0A6B4C6B288}"/>
    <cellStyle name="Heading 3 12 69 3" xfId="23203" xr:uid="{FE5FAD41-A14C-423C-800A-674574AB82A0}"/>
    <cellStyle name="Heading 3 12 7" xfId="3062" xr:uid="{E5D8E1CB-C174-486A-8A31-4BD8D06C43A8}"/>
    <cellStyle name="Heading 3 12 7 2" xfId="10968" xr:uid="{5EB4F45E-CF90-45DF-A633-F6386DD20118}"/>
    <cellStyle name="Heading 3 12 7 3" xfId="18327" xr:uid="{AE6AD7A6-6FB3-4850-AE59-B4F4A9D29B54}"/>
    <cellStyle name="Heading 3 12 70" xfId="9280" xr:uid="{BC59392A-6560-4E3B-A0E5-3E44BE3EBEB6}"/>
    <cellStyle name="Heading 3 12 70 2" xfId="17186" xr:uid="{6850EF98-8934-440B-B3ED-656DF47D2D5E}"/>
    <cellStyle name="Heading 3 12 70 3" xfId="23255" xr:uid="{21BD3AA9-C461-46F7-977E-38A5C41612E7}"/>
    <cellStyle name="Heading 3 12 71" xfId="9616" xr:uid="{BDAD9784-E70F-42C5-A07D-BB9D869225D3}"/>
    <cellStyle name="Heading 3 12 71 2" xfId="17522" xr:uid="{1A86DF79-84AC-430A-99C4-41BFBE7D5E06}"/>
    <cellStyle name="Heading 3 12 71 3" xfId="23479" xr:uid="{6D5E47C7-7A09-4C1A-BD69-2AE323737983}"/>
    <cellStyle name="Heading 3 12 72" xfId="9439" xr:uid="{D7B7E000-8D6E-4101-A253-15AB2339FF84}"/>
    <cellStyle name="Heading 3 12 72 2" xfId="17345" xr:uid="{9404FAC4-4A4D-469A-AF0F-CC8817B60999}"/>
    <cellStyle name="Heading 3 12 72 3" xfId="23395" xr:uid="{13E3A50B-7652-4042-AC1A-87BBB83F6312}"/>
    <cellStyle name="Heading 3 12 73" xfId="9457" xr:uid="{343ECC5D-D0A9-44DF-8D8A-E984B6B7F537}"/>
    <cellStyle name="Heading 3 12 73 2" xfId="17363" xr:uid="{1D428FDF-CD7C-48CC-A97B-F562B3248624}"/>
    <cellStyle name="Heading 3 12 73 3" xfId="23407" xr:uid="{CF99E61A-2152-4267-8302-5ED5607444E6}"/>
    <cellStyle name="Heading 3 12 74" xfId="9166" xr:uid="{C8F3EEBE-2AF8-4C87-8E56-CB928C122952}"/>
    <cellStyle name="Heading 3 12 74 2" xfId="17072" xr:uid="{42B6FB73-CA58-477A-A7A9-568EFEA3ABB3}"/>
    <cellStyle name="Heading 3 12 74 3" xfId="23153" xr:uid="{C6344D97-C042-4106-AC34-3CD70605AB07}"/>
    <cellStyle name="Heading 3 12 75" xfId="10049" xr:uid="{92A9DC71-27FD-4096-B4DF-E4CEF4243E29}"/>
    <cellStyle name="Heading 3 12 76" xfId="10204" xr:uid="{676CB6FD-1033-4046-A820-1D71695A5AAB}"/>
    <cellStyle name="Heading 3 12 77" xfId="10345" xr:uid="{5890F956-97D2-4958-89AE-D1E51FA9292D}"/>
    <cellStyle name="Heading 3 12 78" xfId="10321" xr:uid="{B795248F-A4BC-420A-BBAA-810CB41BCD8A}"/>
    <cellStyle name="Heading 3 12 8" xfId="3029" xr:uid="{11539AAC-C7F0-4464-8219-B879D6551CA8}"/>
    <cellStyle name="Heading 3 12 8 2" xfId="10935" xr:uid="{06F786F9-EB22-4A5E-AB69-A07F1B1BD384}"/>
    <cellStyle name="Heading 3 12 8 3" xfId="18295" xr:uid="{1317826C-BF23-4DF0-8190-AD02F1E93E17}"/>
    <cellStyle name="Heading 3 12 9" xfId="2960" xr:uid="{F3536636-ABAB-4886-8826-5A4CB1C5E99F}"/>
    <cellStyle name="Heading 3 12 9 2" xfId="10866" xr:uid="{3C6F3330-0C9D-4C02-AD51-A9F613AF98A7}"/>
    <cellStyle name="Heading 3 12 9 3" xfId="18241" xr:uid="{1345632D-4608-492C-9484-F7EC4D131D63}"/>
    <cellStyle name="Heading 3 13" xfId="2533" xr:uid="{1210190C-1598-4D4B-9862-709C690CC0C3}"/>
    <cellStyle name="Heading 3 13 10" xfId="3632" xr:uid="{FB971FB1-B61D-49B6-B631-2DB15F136153}"/>
    <cellStyle name="Heading 3 13 10 2" xfId="11538" xr:uid="{D102B246-11B4-40BC-9586-5B66BCA2E9D3}"/>
    <cellStyle name="Heading 3 13 10 3" xfId="18752" xr:uid="{16A3CBE5-4617-4D93-861E-909995A45D38}"/>
    <cellStyle name="Heading 3 13 11" xfId="3918" xr:uid="{207D15DE-DD68-472C-9D2C-E373DCFB8847}"/>
    <cellStyle name="Heading 3 13 11 2" xfId="11824" xr:uid="{A8D7EB4D-DF1D-4EA8-B12F-1E62C8AC2EF7}"/>
    <cellStyle name="Heading 3 13 11 3" xfId="18935" xr:uid="{2F116ECB-5716-4DD0-B6B8-22422EFB66DE}"/>
    <cellStyle name="Heading 3 13 12" xfId="3957" xr:uid="{1AF6E9B5-8DEA-40F3-B5FC-77A61481A934}"/>
    <cellStyle name="Heading 3 13 12 2" xfId="11863" xr:uid="{A0E88B92-6083-433D-A6E7-EF700493ECEB}"/>
    <cellStyle name="Heading 3 13 12 3" xfId="18974" xr:uid="{7E59C4D5-929A-4A5B-87EE-9C6587AF5145}"/>
    <cellStyle name="Heading 3 13 13" xfId="3549" xr:uid="{7553CC86-7FDD-4AA8-A850-A264ACE73638}"/>
    <cellStyle name="Heading 3 13 13 2" xfId="11455" xr:uid="{730FAFB2-C74D-48B9-A803-0574D32700BF}"/>
    <cellStyle name="Heading 3 13 13 3" xfId="18677" xr:uid="{A66318D6-8AD2-49EA-82EC-FCC9A2FBC665}"/>
    <cellStyle name="Heading 3 13 14" xfId="4028" xr:uid="{9A023CAE-EF5D-4013-BE4F-AF0932029D00}"/>
    <cellStyle name="Heading 3 13 14 2" xfId="11934" xr:uid="{FC5B924A-A246-4F5C-BBB1-89A5F88D524B}"/>
    <cellStyle name="Heading 3 13 14 3" xfId="19029" xr:uid="{9170EB76-AB27-46D7-9E97-BA7CA2BEFBA2}"/>
    <cellStyle name="Heading 3 13 15" xfId="4784" xr:uid="{108BB756-C021-4239-BE0E-D88D7DD40AB2}"/>
    <cellStyle name="Heading 3 13 15 2" xfId="12690" xr:uid="{852A8265-0230-42E5-ABD7-46370EF13904}"/>
    <cellStyle name="Heading 3 13 15 3" xfId="19626" xr:uid="{F1AC5DAD-C1E7-4AEF-9526-77CC5D2D9944}"/>
    <cellStyle name="Heading 3 13 16" xfId="4913" xr:uid="{E61BE75B-19DA-4E26-8E30-1473B91E10EC}"/>
    <cellStyle name="Heading 3 13 16 2" xfId="12819" xr:uid="{FD35B43A-92FA-4E4F-A9EA-BBB935C1F653}"/>
    <cellStyle name="Heading 3 13 16 3" xfId="19708" xr:uid="{AA9961FF-3078-4B73-8828-7D40C654A396}"/>
    <cellStyle name="Heading 3 13 17" xfId="4711" xr:uid="{7EE60AD0-DFD1-41A1-AFA9-6053C72D36A8}"/>
    <cellStyle name="Heading 3 13 17 2" xfId="12617" xr:uid="{BDBD5398-915B-4F1C-8F55-AE6EA78A8968}"/>
    <cellStyle name="Heading 3 13 17 3" xfId="19570" xr:uid="{722000F3-014F-4F7C-86C4-5386E3BE0915}"/>
    <cellStyle name="Heading 3 13 18" xfId="4926" xr:uid="{93ECBD33-3C46-445A-9018-FC9A7F8092AC}"/>
    <cellStyle name="Heading 3 13 18 2" xfId="12832" xr:uid="{193C22FE-8CE9-431E-91C4-30892454668A}"/>
    <cellStyle name="Heading 3 13 18 3" xfId="19718" xr:uid="{88F0DBC4-B9C1-47C7-84C0-12567DB5B7D6}"/>
    <cellStyle name="Heading 3 13 19" xfId="5144" xr:uid="{77657C39-3090-4B56-96BA-0C4FA565451C}"/>
    <cellStyle name="Heading 3 13 19 2" xfId="13050" xr:uid="{9C31AF5E-448B-471F-8626-F0104FF2E80D}"/>
    <cellStyle name="Heading 3 13 19 3" xfId="19907" xr:uid="{691BB1FA-8245-4307-B007-0E7B2CA7DB62}"/>
    <cellStyle name="Heading 3 13 2" xfId="2714" xr:uid="{953B8115-EA57-470E-82B6-7479F0B9761D}"/>
    <cellStyle name="Heading 3 13 2 2" xfId="10620" xr:uid="{99C430A3-E2F4-4DF3-AD3D-089E0A54B7D7}"/>
    <cellStyle name="Heading 3 13 2 3" xfId="18070" xr:uid="{5F7F7030-65A5-4E86-B829-1B965093ECB1}"/>
    <cellStyle name="Heading 3 13 20" xfId="5195" xr:uid="{D78A83A1-0BAC-412B-87C7-3BE33E1F8FFB}"/>
    <cellStyle name="Heading 3 13 20 2" xfId="13101" xr:uid="{F02C9788-CC05-47F8-93A6-57786D46830C}"/>
    <cellStyle name="Heading 3 13 20 3" xfId="19950" xr:uid="{DA5D3A2F-2C2E-4DDF-B4D2-46F3A9D7FD55}"/>
    <cellStyle name="Heading 3 13 21" xfId="5296" xr:uid="{9552BD59-F258-4DD9-BAFB-BDA6AAD280D8}"/>
    <cellStyle name="Heading 3 13 21 2" xfId="13202" xr:uid="{83F4E1D4-6260-4FB5-9B38-86B7A38BD032}"/>
    <cellStyle name="Heading 3 13 21 3" xfId="20024" xr:uid="{0859261C-A0C4-4ABB-8B55-0BBBFEA616AB}"/>
    <cellStyle name="Heading 3 13 22" xfId="5384" xr:uid="{4CE12561-B8E8-45D1-BF61-8F589C7E02F2}"/>
    <cellStyle name="Heading 3 13 22 2" xfId="13290" xr:uid="{B9D54825-7085-4082-84F4-A7FD1C76CE8F}"/>
    <cellStyle name="Heading 3 13 22 3" xfId="20102" xr:uid="{38C66FD5-B20C-44E6-856F-370D2CFA2C5E}"/>
    <cellStyle name="Heading 3 13 23" xfId="5316" xr:uid="{AE840C2D-8E65-4BCC-BA19-A4F73984B5FB}"/>
    <cellStyle name="Heading 3 13 23 2" xfId="13222" xr:uid="{92ACAA33-F669-47F2-BDBD-E274535E17D8}"/>
    <cellStyle name="Heading 3 13 23 3" xfId="20036" xr:uid="{175015E4-F9E6-49A5-B93A-EA5F09FE7D4A}"/>
    <cellStyle name="Heading 3 13 24" xfId="5541" xr:uid="{EE361677-42A7-451A-AB1C-B08F5100ED8F}"/>
    <cellStyle name="Heading 3 13 24 2" xfId="13447" xr:uid="{1B02CB70-B43A-4102-95A1-E511A061A9EC}"/>
    <cellStyle name="Heading 3 13 24 3" xfId="20232" xr:uid="{96B05697-FE27-401B-9477-9562B127B6B4}"/>
    <cellStyle name="Heading 3 13 25" xfId="5592" xr:uid="{E6A56E8C-F36B-4D59-95BE-C96C7857297A}"/>
    <cellStyle name="Heading 3 13 25 2" xfId="13498" xr:uid="{B62E30D1-D657-45FA-91CE-D7E49FEA6FF1}"/>
    <cellStyle name="Heading 3 13 25 3" xfId="20277" xr:uid="{9B28ADC8-5987-4367-B79E-64C1463E7DF1}"/>
    <cellStyle name="Heading 3 13 26" xfId="5347" xr:uid="{4E3E290D-F913-42C9-BD4F-8352B4BDADAB}"/>
    <cellStyle name="Heading 3 13 26 2" xfId="13253" xr:uid="{540DEBA4-6642-4CD9-B023-7EC0A2A07862}"/>
    <cellStyle name="Heading 3 13 26 3" xfId="20065" xr:uid="{95D46A32-58DF-4259-947E-7012271C361C}"/>
    <cellStyle name="Heading 3 13 27" xfId="5677" xr:uid="{585AEE36-3157-4150-91AA-2286BA4E3331}"/>
    <cellStyle name="Heading 3 13 27 2" xfId="13583" xr:uid="{AE80B0B8-AFE4-42AA-B0A4-6672A0BB7B66}"/>
    <cellStyle name="Heading 3 13 27 3" xfId="20341" xr:uid="{242AA0A1-D0B6-4E9E-BC90-BA1CBC52A6A8}"/>
    <cellStyle name="Heading 3 13 28" xfId="5113" xr:uid="{C2D80771-D201-46F8-A352-B66449BF876A}"/>
    <cellStyle name="Heading 3 13 28 2" xfId="13019" xr:uid="{8E55A38C-D95E-4564-85EB-C8EAF54CB80B}"/>
    <cellStyle name="Heading 3 13 28 3" xfId="19876" xr:uid="{A521B36C-1724-4095-8965-0C6830B754AF}"/>
    <cellStyle name="Heading 3 13 29" xfId="5774" xr:uid="{82784A75-5EBF-41B9-81EE-B9468D22DBF2}"/>
    <cellStyle name="Heading 3 13 29 2" xfId="13680" xr:uid="{C4C13373-A53D-4AA8-9385-F879A02374E3}"/>
    <cellStyle name="Heading 3 13 29 3" xfId="20415" xr:uid="{84EF6E4D-D466-4901-A00D-53A86C0CE1C5}"/>
    <cellStyle name="Heading 3 13 3" xfId="3364" xr:uid="{A7CF45DF-4450-49A0-ACE9-09924BEA8899}"/>
    <cellStyle name="Heading 3 13 3 2" xfId="11270" xr:uid="{6637C766-00B2-4EC5-9108-0D6431C99110}"/>
    <cellStyle name="Heading 3 13 3 3" xfId="18561" xr:uid="{813EB0DD-02E5-4501-8102-4BB51F67D4F3}"/>
    <cellStyle name="Heading 3 13 30" xfId="5837" xr:uid="{CB33BF88-3AAD-4C4B-999E-455B78078BA5}"/>
    <cellStyle name="Heading 3 13 30 2" xfId="13743" xr:uid="{E2B09EC0-9752-4413-A4BC-1F47F0D00497}"/>
    <cellStyle name="Heading 3 13 30 3" xfId="20469" xr:uid="{C2B7A2E0-5BD9-4851-881D-2166100304AC}"/>
    <cellStyle name="Heading 3 13 31" xfId="5872" xr:uid="{A0B7052A-98E5-48A3-9B42-EC2A1D3CA1BE}"/>
    <cellStyle name="Heading 3 13 31 2" xfId="13778" xr:uid="{0678ED1C-5296-4F21-92C7-4F601CC932E3}"/>
    <cellStyle name="Heading 3 13 31 3" xfId="20504" xr:uid="{6CB75EAD-E74F-4373-91C2-0F4B0F1053D7}"/>
    <cellStyle name="Heading 3 13 32" xfId="5930" xr:uid="{434D1BB6-6534-454D-9AF6-8E252B1138DD}"/>
    <cellStyle name="Heading 3 13 32 2" xfId="13836" xr:uid="{070E5435-0453-4DDE-A199-098138ECFE08}"/>
    <cellStyle name="Heading 3 13 32 3" xfId="20547" xr:uid="{369D973C-DA0A-453F-BF66-A92A63EA1F6B}"/>
    <cellStyle name="Heading 3 13 33" xfId="5713" xr:uid="{D115A762-006A-40A5-A12A-6214C3778B4D}"/>
    <cellStyle name="Heading 3 13 33 2" xfId="13619" xr:uid="{3FCBBB13-6FD8-431E-911D-BE2DA1EE8FA0}"/>
    <cellStyle name="Heading 3 13 33 3" xfId="20369" xr:uid="{A4891630-32FC-48A8-A6D8-3D54DD95EB07}"/>
    <cellStyle name="Heading 3 13 34" xfId="6863" xr:uid="{14DD3AC1-CB5D-4019-BAFD-BE3F93317186}"/>
    <cellStyle name="Heading 3 13 34 2" xfId="14769" xr:uid="{AA41E8C5-0DB5-4925-B376-31A4785503DF}"/>
    <cellStyle name="Heading 3 13 34 3" xfId="21334" xr:uid="{F11D9AF3-3D15-48BD-8E23-86761ED52BC7}"/>
    <cellStyle name="Heading 3 13 35" xfId="6935" xr:uid="{1BD078F1-341A-49E0-9300-436EFA139D1E}"/>
    <cellStyle name="Heading 3 13 35 2" xfId="14841" xr:uid="{F5C2A12E-82DD-4978-A718-263008B6B3B2}"/>
    <cellStyle name="Heading 3 13 35 3" xfId="21401" xr:uid="{F4155CF6-0DCB-4D1A-9767-F3092522CABE}"/>
    <cellStyle name="Heading 3 13 36" xfId="7002" xr:uid="{403A4654-0BBD-472E-9B77-E5733B833E38}"/>
    <cellStyle name="Heading 3 13 36 2" xfId="14908" xr:uid="{81D45B17-EF0B-4C1B-953C-BD8F0DBB2F0B}"/>
    <cellStyle name="Heading 3 13 36 3" xfId="21462" xr:uid="{0716128E-4A44-4C1F-A0FB-05486433F178}"/>
    <cellStyle name="Heading 3 13 37" xfId="7071" xr:uid="{19A207CC-91DC-43A8-90A6-13ACAAD10C0A}"/>
    <cellStyle name="Heading 3 13 37 2" xfId="14977" xr:uid="{662FB43F-8DDD-4CB3-94F2-2603A303F4C9}"/>
    <cellStyle name="Heading 3 13 37 3" xfId="21523" xr:uid="{547DC9DD-A1BC-4951-83EC-4B80F3B6DF8C}"/>
    <cellStyle name="Heading 3 13 38" xfId="7158" xr:uid="{B7D3D36C-5584-4B7C-A271-E5BC7B25AC64}"/>
    <cellStyle name="Heading 3 13 38 2" xfId="15064" xr:uid="{FCD85B15-DB3A-4E37-A273-57893485BC21}"/>
    <cellStyle name="Heading 3 13 38 3" xfId="21595" xr:uid="{EC8DE4BD-2B59-40AB-BB00-A1CF031C78A6}"/>
    <cellStyle name="Heading 3 13 39" xfId="7228" xr:uid="{B2EF5CED-3A68-49B3-A5A5-BAE9A2CFCE64}"/>
    <cellStyle name="Heading 3 13 39 2" xfId="15134" xr:uid="{03497F38-285F-46D6-9B6E-C290A80F903B}"/>
    <cellStyle name="Heading 3 13 39 3" xfId="21652" xr:uid="{DB7BCF24-F16A-494F-BC07-281D12F22AB0}"/>
    <cellStyle name="Heading 3 13 4" xfId="3507" xr:uid="{27D2B14D-4EA8-4C35-91D8-5B446976FABD}"/>
    <cellStyle name="Heading 3 13 4 2" xfId="11413" xr:uid="{D660BE32-156E-434A-B4A3-29F7C96256C4}"/>
    <cellStyle name="Heading 3 13 4 3" xfId="18645" xr:uid="{DD739038-7216-4435-8041-3AF455519106}"/>
    <cellStyle name="Heading 3 13 40" xfId="7295" xr:uid="{4AFCCFBB-4E1E-4EFF-B76D-7B86404F033E}"/>
    <cellStyle name="Heading 3 13 40 2" xfId="15201" xr:uid="{65D23F96-3B0C-4ABE-8202-43A9EC93E082}"/>
    <cellStyle name="Heading 3 13 40 3" xfId="21714" xr:uid="{FF3FD8C0-B284-42DC-BC88-0C10E6E3F895}"/>
    <cellStyle name="Heading 3 13 41" xfId="7362" xr:uid="{D77C4DBE-9F99-411E-92EC-E609A8E028A4}"/>
    <cellStyle name="Heading 3 13 41 2" xfId="15268" xr:uid="{03433697-658D-460C-873C-B4E119330817}"/>
    <cellStyle name="Heading 3 13 41 3" xfId="21767" xr:uid="{6F1980D6-E0A0-4ECB-BA06-7752FF88C72B}"/>
    <cellStyle name="Heading 3 13 42" xfId="6771" xr:uid="{196127B1-DC8A-4E7C-A696-2C2E828CF97F}"/>
    <cellStyle name="Heading 3 13 42 2" xfId="14677" xr:uid="{99BF8118-FEE3-4C03-B97A-ABD2059C1FDD}"/>
    <cellStyle name="Heading 3 13 42 3" xfId="21268" xr:uid="{E319BF5C-7C94-41B4-9F4F-8D350C2AF89C}"/>
    <cellStyle name="Heading 3 13 43" xfId="7540" xr:uid="{90D93815-64B5-4FF7-917E-57540709C57B}"/>
    <cellStyle name="Heading 3 13 43 2" xfId="15446" xr:uid="{D4B506C9-1A99-427B-A72B-5EE3BA0EC533}"/>
    <cellStyle name="Heading 3 13 43 3" xfId="21920" xr:uid="{4FAFE14E-2F3D-455B-9431-305C6D571933}"/>
    <cellStyle name="Heading 3 13 44" xfId="7604" xr:uid="{DCBBBA89-1925-4B58-B7DA-600C67EF02D7}"/>
    <cellStyle name="Heading 3 13 44 2" xfId="15510" xr:uid="{A7587CFB-A0B5-4842-BAC2-53934121DC92}"/>
    <cellStyle name="Heading 3 13 44 3" xfId="21980" xr:uid="{D6A11AD1-8372-4BEB-BF4E-C82F6D386033}"/>
    <cellStyle name="Heading 3 13 45" xfId="7668" xr:uid="{1D7F1EEA-069C-4487-ABC3-25A111AA75B2}"/>
    <cellStyle name="Heading 3 13 45 2" xfId="15574" xr:uid="{7CF0D37F-696E-4E29-81E1-E9F125DF8BD3}"/>
    <cellStyle name="Heading 3 13 45 3" xfId="22042" xr:uid="{F8FB5DD9-FB04-4FD7-AD33-8CFCD4B6DFA2}"/>
    <cellStyle name="Heading 3 13 46" xfId="7724" xr:uid="{E6B2E7C0-6E84-4221-A396-AFE3138E43DC}"/>
    <cellStyle name="Heading 3 13 46 2" xfId="15630" xr:uid="{7921A953-29D2-446E-A61C-F0F1EB8677B0}"/>
    <cellStyle name="Heading 3 13 46 3" xfId="22093" xr:uid="{B5E4532E-0123-4CE7-8586-AFA8CE3FA52D}"/>
    <cellStyle name="Heading 3 13 47" xfId="7375" xr:uid="{334EA495-67D6-487B-9A13-42BE5B1FFF2F}"/>
    <cellStyle name="Heading 3 13 47 2" xfId="15281" xr:uid="{959E36B5-E17D-48CD-A352-6E021238F701}"/>
    <cellStyle name="Heading 3 13 47 3" xfId="21778" xr:uid="{3730DE00-5A41-4410-9C09-D57E3F2FE837}"/>
    <cellStyle name="Heading 3 13 48" xfId="7873" xr:uid="{168A4839-B05D-4530-B179-0C2A17BFC308}"/>
    <cellStyle name="Heading 3 13 48 2" xfId="15779" xr:uid="{93C21D82-B694-45CE-B0F2-1E3E7359D943}"/>
    <cellStyle name="Heading 3 13 48 3" xfId="22229" xr:uid="{80CC5C07-055F-44B2-B0CA-E56273351AE7}"/>
    <cellStyle name="Heading 3 13 49" xfId="7956" xr:uid="{D6B4479A-8B0E-48AD-83E9-9BA64424C550}"/>
    <cellStyle name="Heading 3 13 49 2" xfId="15862" xr:uid="{D2520550-C066-45D9-9F92-92551739D040}"/>
    <cellStyle name="Heading 3 13 49 3" xfId="22297" xr:uid="{3C42C5A2-A500-4D3E-8837-9B43B112118D}"/>
    <cellStyle name="Heading 3 13 5" xfId="3613" xr:uid="{F63CDF67-3CEF-4927-A6F0-17824DC5513C}"/>
    <cellStyle name="Heading 3 13 5 2" xfId="11519" xr:uid="{FF0E92D3-2B11-45FC-A46E-1B8DF17030DF}"/>
    <cellStyle name="Heading 3 13 5 3" xfId="18737" xr:uid="{16CBC1EC-F98C-47E2-ACAB-BE5A12A4445C}"/>
    <cellStyle name="Heading 3 13 50" xfId="7898" xr:uid="{4366A733-C602-48BC-BEAA-D3AB0192709F}"/>
    <cellStyle name="Heading 3 13 50 2" xfId="15804" xr:uid="{82515836-514E-4241-B12B-041958188135}"/>
    <cellStyle name="Heading 3 13 50 3" xfId="22253" xr:uid="{EB83467E-F094-4A2D-9FE7-60668171DCD4}"/>
    <cellStyle name="Heading 3 13 51" xfId="8116" xr:uid="{F10B482E-8E95-4CA9-9475-556B9B976C52}"/>
    <cellStyle name="Heading 3 13 51 2" xfId="16022" xr:uid="{31C93F60-B5B8-4D7B-9430-C0F286002B03}"/>
    <cellStyle name="Heading 3 13 51 3" xfId="22423" xr:uid="{235FF941-195E-4EF1-A03C-5523295F6AF6}"/>
    <cellStyle name="Heading 3 13 52" xfId="7483" xr:uid="{2FE1612F-7C85-4573-84D4-E569A5B89BE3}"/>
    <cellStyle name="Heading 3 13 52 2" xfId="15389" xr:uid="{0EA54E38-72A6-4781-94C7-1E8A53A2E4C1}"/>
    <cellStyle name="Heading 3 13 52 3" xfId="21865" xr:uid="{5F570F6F-D635-4463-8465-0C0A21FEAB7A}"/>
    <cellStyle name="Heading 3 13 53" xfId="8198" xr:uid="{4985054D-A821-4F0F-AAA3-EA97B9BBF74F}"/>
    <cellStyle name="Heading 3 13 53 2" xfId="16104" xr:uid="{46DFD476-F225-4761-AB98-BC956E2036F6}"/>
    <cellStyle name="Heading 3 13 53 3" xfId="22492" xr:uid="{9747C53E-1AF0-4C12-8BCC-E61F964DFF3C}"/>
    <cellStyle name="Heading 3 13 54" xfId="8064" xr:uid="{C883CE8D-40B8-4CF5-B637-90F1BB43128B}"/>
    <cellStyle name="Heading 3 13 54 2" xfId="15970" xr:uid="{C33242F9-8A22-4B72-A694-10AC6AA29C2E}"/>
    <cellStyle name="Heading 3 13 54 3" xfId="22371" xr:uid="{60E66035-F21C-4397-B7D7-13594A73BA27}"/>
    <cellStyle name="Heading 3 13 55" xfId="8284" xr:uid="{4E04B3F8-05B3-4577-8D10-616C863B82D1}"/>
    <cellStyle name="Heading 3 13 55 2" xfId="16190" xr:uid="{0123844A-608B-4466-B35B-300E5E6F63CF}"/>
    <cellStyle name="Heading 3 13 55 3" xfId="22558" xr:uid="{236856D8-1098-4CD3-8FA0-C6003CA87556}"/>
    <cellStyle name="Heading 3 13 56" xfId="8059" xr:uid="{DD1487FE-9B72-4B55-BDB0-988A2CD42BD0}"/>
    <cellStyle name="Heading 3 13 56 2" xfId="15965" xr:uid="{8C200928-4FDF-451B-9C6A-569120482649}"/>
    <cellStyle name="Heading 3 13 56 3" xfId="22367" xr:uid="{E67BAACE-22C3-472E-8690-76B4C2C2D0BE}"/>
    <cellStyle name="Heading 3 13 57" xfId="8162" xr:uid="{BC398938-C0E4-4475-9CBF-65F572B9993F}"/>
    <cellStyle name="Heading 3 13 57 2" xfId="16068" xr:uid="{3074C0D2-490F-4818-8FFB-CA17F94721AD}"/>
    <cellStyle name="Heading 3 13 57 3" xfId="22458" xr:uid="{C8F60640-C1F1-462F-AEC4-DB8A4B82E227}"/>
    <cellStyle name="Heading 3 13 58" xfId="8373" xr:uid="{89996F29-6E29-4B25-BEE5-3CC741DE86D3}"/>
    <cellStyle name="Heading 3 13 58 2" xfId="16279" xr:uid="{0E3F1A5F-9D70-49BC-B725-C3FFAA77B0CC}"/>
    <cellStyle name="Heading 3 13 58 3" xfId="22642" xr:uid="{DD18AF56-3928-48E0-9D85-FF9CF59E54FB}"/>
    <cellStyle name="Heading 3 13 59" xfId="8411" xr:uid="{CF44D170-9895-46AF-A4D9-1C937A49DCD9}"/>
    <cellStyle name="Heading 3 13 59 2" xfId="16317" xr:uid="{D16AA5E5-3169-48F1-8AFD-07417A499DB2}"/>
    <cellStyle name="Heading 3 13 59 3" xfId="22680" xr:uid="{640C2522-D6F1-4B7C-80EC-FAFBAEDA8254}"/>
    <cellStyle name="Heading 3 13 6" xfId="3433" xr:uid="{E3579E01-43DD-4867-99E2-F52E943ACE27}"/>
    <cellStyle name="Heading 3 13 6 2" xfId="11339" xr:uid="{19AA3C43-A276-477C-A7DB-D17A273BC653}"/>
    <cellStyle name="Heading 3 13 6 3" xfId="18590" xr:uid="{098AAFB8-7614-439A-985A-940E754052A8}"/>
    <cellStyle name="Heading 3 13 60" xfId="8440" xr:uid="{974182A4-18E3-415D-AF5C-877C13CA4165}"/>
    <cellStyle name="Heading 3 13 60 2" xfId="16346" xr:uid="{B6595DB9-9C45-4863-89DD-375B508F8B04}"/>
    <cellStyle name="Heading 3 13 60 3" xfId="22709" xr:uid="{5C5E8BD2-B180-4C47-8966-7BB2E5B1D5C4}"/>
    <cellStyle name="Heading 3 13 61" xfId="8746" xr:uid="{5951DD80-20FF-4701-A86B-28A3D87C4065}"/>
    <cellStyle name="Heading 3 13 61 2" xfId="16652" xr:uid="{F5CE7261-F8C8-4042-B3D1-2B350E492D3E}"/>
    <cellStyle name="Heading 3 13 61 3" xfId="22835" xr:uid="{07457A9A-947A-481F-8E66-A2DF171F9A90}"/>
    <cellStyle name="Heading 3 13 62" xfId="8830" xr:uid="{212BE2CD-6A23-4292-80F2-C091EB40CE99}"/>
    <cellStyle name="Heading 3 13 62 2" xfId="16736" xr:uid="{CE982E38-9F18-443A-95C7-1C615482DAE1}"/>
    <cellStyle name="Heading 3 13 62 3" xfId="22892" xr:uid="{A4477387-330F-42EF-9FA0-EF9075F56649}"/>
    <cellStyle name="Heading 3 13 63" xfId="8914" xr:uid="{16C9D8BA-A0A8-4DD8-BF0D-4462FD594F2B}"/>
    <cellStyle name="Heading 3 13 63 2" xfId="16820" xr:uid="{8B73B7FF-C735-4C92-96D5-8B15C2269E06}"/>
    <cellStyle name="Heading 3 13 63 3" xfId="22949" xr:uid="{7CF21CB8-076A-4875-9015-B1DD227F95B9}"/>
    <cellStyle name="Heading 3 13 64" xfId="9595" xr:uid="{E5B68C19-64C8-485A-9303-352C32618FA4}"/>
    <cellStyle name="Heading 3 13 64 2" xfId="17501" xr:uid="{546C6D40-B9FE-46CE-8748-ACB995EE3134}"/>
    <cellStyle name="Heading 3 13 64 3" xfId="23466" xr:uid="{4259E2AE-63BA-4A0E-A1F0-E009AFC334A9}"/>
    <cellStyle name="Heading 3 13 65" xfId="9684" xr:uid="{1563A2A4-2640-49D1-BC9B-4D3BF474568B}"/>
    <cellStyle name="Heading 3 13 65 2" xfId="17590" xr:uid="{A876B03B-F216-4510-85B2-40A336B011CE}"/>
    <cellStyle name="Heading 3 13 65 3" xfId="23543" xr:uid="{8704A8AB-6F3D-4363-9FCE-B444A764D67B}"/>
    <cellStyle name="Heading 3 13 66" xfId="9323" xr:uid="{28A78504-792D-45E6-B690-EE16D89BCABE}"/>
    <cellStyle name="Heading 3 13 66 2" xfId="17229" xr:uid="{2DB6CE23-CE0F-440D-A2A8-7E1988C29F1E}"/>
    <cellStyle name="Heading 3 13 66 3" xfId="23292" xr:uid="{3209183E-FECD-4BB5-A936-68E686E6B36A}"/>
    <cellStyle name="Heading 3 13 67" xfId="9521" xr:uid="{CCEF4762-72C5-4F35-A036-7F47CE539C6D}"/>
    <cellStyle name="Heading 3 13 67 2" xfId="17427" xr:uid="{E59B45F2-07EF-4775-A305-E3D2392B788A}"/>
    <cellStyle name="Heading 3 13 67 3" xfId="23430" xr:uid="{5AE9697B-79BD-4437-B5E9-8F2EF429CBA6}"/>
    <cellStyle name="Heading 3 13 68" xfId="9858" xr:uid="{B025C064-EC17-4A23-B96E-612083FB0BC1}"/>
    <cellStyle name="Heading 3 13 68 2" xfId="17764" xr:uid="{FC064F62-CD29-468A-948D-9AC163E6DAE0}"/>
    <cellStyle name="Heading 3 13 68 3" xfId="23678" xr:uid="{83B89E39-FAED-4483-A990-6B2FBB048C89}"/>
    <cellStyle name="Heading 3 13 69" xfId="9897" xr:uid="{1EB7A891-1B21-4A96-99F4-E2BC997443E4}"/>
    <cellStyle name="Heading 3 13 69 2" xfId="17803" xr:uid="{F94AF980-DC44-41AC-8E9C-5B54B358CFD5}"/>
    <cellStyle name="Heading 3 13 69 3" xfId="23716" xr:uid="{421DA7BC-170C-440B-AAA8-B081665EADB9}"/>
    <cellStyle name="Heading 3 13 7" xfId="3745" xr:uid="{8295BF0B-0C2E-45FD-B94F-B4BACBC8B576}"/>
    <cellStyle name="Heading 3 13 7 2" xfId="11651" xr:uid="{DC5FEF5F-87D9-4CC7-9F74-F71B1E6CB347}"/>
    <cellStyle name="Heading 3 13 7 3" xfId="18822" xr:uid="{B6682CB3-E50B-4600-8BC4-0A316C57C1EB}"/>
    <cellStyle name="Heading 3 13 70" xfId="9515" xr:uid="{D7BD675E-4716-4F4E-BBDE-6AE41619839E}"/>
    <cellStyle name="Heading 3 13 70 2" xfId="17421" xr:uid="{D8393D14-0FC3-4882-BDD5-25D296FA1F42}"/>
    <cellStyle name="Heading 3 13 70 3" xfId="23424" xr:uid="{152804BB-EFDA-4E27-BB2B-5B7FD05A7A8C}"/>
    <cellStyle name="Heading 3 13 71" xfId="9798" xr:uid="{32C9CC7B-4FDF-41E8-8E54-9BAC11300149}"/>
    <cellStyle name="Heading 3 13 71 2" xfId="17704" xr:uid="{07FF5679-6B65-492E-8BA1-DB6261BC396F}"/>
    <cellStyle name="Heading 3 13 71 3" xfId="23622" xr:uid="{084A64A6-39F6-4189-9FF4-2ED5E020078B}"/>
    <cellStyle name="Heading 3 13 72" xfId="9981" xr:uid="{6ACFD430-C175-450A-94BA-1B87A95B37FD}"/>
    <cellStyle name="Heading 3 13 72 2" xfId="17887" xr:uid="{341A20D3-952E-4448-BB12-D5B0FD860068}"/>
    <cellStyle name="Heading 3 13 72 3" xfId="23792" xr:uid="{CFA299FC-7F29-43C9-92DF-B262F8AD347A}"/>
    <cellStyle name="Heading 3 13 73" xfId="10016" xr:uid="{339F346E-DC43-4525-8086-EC9582C0E2E9}"/>
    <cellStyle name="Heading 3 13 73 2" xfId="17922" xr:uid="{86B60200-9BB4-4C6A-91D2-77F2E56AA130}"/>
    <cellStyle name="Heading 3 13 73 3" xfId="23827" xr:uid="{423A56C5-3471-4034-A2EB-9F64AF158082}"/>
    <cellStyle name="Heading 3 13 74" xfId="9810" xr:uid="{614D47A3-66DA-49EC-A6DF-CC6F10428C10}"/>
    <cellStyle name="Heading 3 13 74 2" xfId="17716" xr:uid="{F3FEBAA0-58CA-46A8-BE7A-2A754A2CBE8C}"/>
    <cellStyle name="Heading 3 13 74 3" xfId="23632" xr:uid="{C4AAE213-C2D3-46E8-81F1-AEA3522B8F42}"/>
    <cellStyle name="Heading 3 13 75" xfId="10159" xr:uid="{64586C7D-A433-47D6-BCC0-0A700EA57651}"/>
    <cellStyle name="Heading 3 13 76" xfId="10284" xr:uid="{24D6E706-DD23-4581-B12A-C60B1D422749}"/>
    <cellStyle name="Heading 3 13 77" xfId="10453" xr:uid="{0DA8A0F0-8D73-44A1-B6BA-A106E1295C3D}"/>
    <cellStyle name="Heading 3 13 78" xfId="17994" xr:uid="{69E6C32F-6931-4950-AA1A-0D504FD52E71}"/>
    <cellStyle name="Heading 3 13 8" xfId="3020" xr:uid="{FF7ADDB7-4CB0-4583-84CB-7D9A3613B041}"/>
    <cellStyle name="Heading 3 13 8 2" xfId="10926" xr:uid="{12FF4460-7556-4C7C-ADEF-2E12F7954C42}"/>
    <cellStyle name="Heading 3 13 8 3" xfId="18287" xr:uid="{E135B2A3-6136-4C1C-B854-C284DB43A0C0}"/>
    <cellStyle name="Heading 3 13 9" xfId="3769" xr:uid="{BA0D3901-DA2C-4F29-8093-7A54703C5EB9}"/>
    <cellStyle name="Heading 3 13 9 2" xfId="11675" xr:uid="{4069B192-1B93-4F76-8DE1-4718397643A0}"/>
    <cellStyle name="Heading 3 13 9 3" xfId="18836" xr:uid="{B2E67029-E80F-4BB7-BE90-5AEA2B6CFC3A}"/>
    <cellStyle name="Heading 3 14" xfId="2488" xr:uid="{92A63F17-2A17-4BD5-AF01-0154E9BD1BCF}"/>
    <cellStyle name="Heading 3 14 10" xfId="2949" xr:uid="{0F971500-8188-46E4-B4B6-307E53912664}"/>
    <cellStyle name="Heading 3 14 10 2" xfId="10855" xr:uid="{19B1DB71-E058-4DED-B24E-E7C14F0C6CC0}"/>
    <cellStyle name="Heading 3 14 10 3" xfId="18237" xr:uid="{483421B1-ADD9-47C3-A161-53B0AC862489}"/>
    <cellStyle name="Heading 3 14 11" xfId="3824" xr:uid="{17B7D61C-BE72-43A8-837D-35C15CE646A2}"/>
    <cellStyle name="Heading 3 14 11 2" xfId="11730" xr:uid="{69AF8DDB-1AC5-478A-82A0-F88044FE46C9}"/>
    <cellStyle name="Heading 3 14 11 3" xfId="18865" xr:uid="{50E68FBC-9F10-44E1-91D6-38C32F4BB88C}"/>
    <cellStyle name="Heading 3 14 12" xfId="3893" xr:uid="{2CDB306C-EA7E-442F-A220-234EE29E3298}"/>
    <cellStyle name="Heading 3 14 12 2" xfId="11799" xr:uid="{F6057202-DFF9-426C-B51C-5E982F6EF91B}"/>
    <cellStyle name="Heading 3 14 12 3" xfId="18913" xr:uid="{F9EFB49E-F222-4A81-A70F-F6A9E4439CF2}"/>
    <cellStyle name="Heading 3 14 13" xfId="2921" xr:uid="{AC2A5439-A797-4064-9220-443696F6543C}"/>
    <cellStyle name="Heading 3 14 13 2" xfId="10827" xr:uid="{3AECDC9E-13EB-4D1A-AB9F-81413084D57B}"/>
    <cellStyle name="Heading 3 14 13 3" xfId="18216" xr:uid="{A5E33D30-88DD-41A4-8C9A-E8B81DC581C6}"/>
    <cellStyle name="Heading 3 14 14" xfId="3984" xr:uid="{69F41518-9C40-49CC-8629-5D2599077CBD}"/>
    <cellStyle name="Heading 3 14 14 2" xfId="11890" xr:uid="{E4CA6182-E5E0-4630-814F-CE9CE0E88EC5}"/>
    <cellStyle name="Heading 3 14 14 3" xfId="18999" xr:uid="{6E1C7F92-AEDD-40E6-A299-3F30EF13B7A9}"/>
    <cellStyle name="Heading 3 14 15" xfId="4741" xr:uid="{B8B76D03-1725-4810-8BBE-0A305DD4D948}"/>
    <cellStyle name="Heading 3 14 15 2" xfId="12647" xr:uid="{5C3356FA-77ED-4130-BB53-1058F5FEAD64}"/>
    <cellStyle name="Heading 3 14 15 3" xfId="19590" xr:uid="{8696F75A-25EE-42FB-8C7A-380C6A288C6B}"/>
    <cellStyle name="Heading 3 14 16" xfId="4868" xr:uid="{30EA63D1-29B0-44E7-A5EC-485060017B2A}"/>
    <cellStyle name="Heading 3 14 16 2" xfId="12774" xr:uid="{C388AA62-9F2F-48AC-9383-9C108B9AABED}"/>
    <cellStyle name="Heading 3 14 16 3" xfId="19678" xr:uid="{EA16A200-3CE4-4A83-9624-0B339989A71F}"/>
    <cellStyle name="Heading 3 14 17" xfId="4558" xr:uid="{E4089308-29B5-460E-ABF9-2B53BAE71002}"/>
    <cellStyle name="Heading 3 14 17 2" xfId="12464" xr:uid="{1BEDE90D-DAE2-435E-B82C-2B8452AEE358}"/>
    <cellStyle name="Heading 3 14 17 3" xfId="19458" xr:uid="{8F7E48C4-8831-48A6-9C2B-56E1F025E587}"/>
    <cellStyle name="Heading 3 14 18" xfId="4356" xr:uid="{B5FD3782-B7A7-4EA8-A9CF-09C380A5E5EC}"/>
    <cellStyle name="Heading 3 14 18 2" xfId="12262" xr:uid="{8E663117-96DD-446D-B99C-0057DA67972E}"/>
    <cellStyle name="Heading 3 14 18 3" xfId="19304" xr:uid="{8FA7D509-24EB-4E03-BA52-1508CEDF5EFB}"/>
    <cellStyle name="Heading 3 14 19" xfId="5101" xr:uid="{F39F0F30-7B3C-46AC-B205-BC9DD7E97581}"/>
    <cellStyle name="Heading 3 14 19 2" xfId="13007" xr:uid="{137324B7-A9C8-471B-9379-42C9DC314DA6}"/>
    <cellStyle name="Heading 3 14 19 3" xfId="19866" xr:uid="{1211557D-358C-4C98-AC72-5ECBED00AD8D}"/>
    <cellStyle name="Heading 3 14 2" xfId="2671" xr:uid="{67F56684-4352-49FA-BA80-716CF9C69174}"/>
    <cellStyle name="Heading 3 14 2 2" xfId="10577" xr:uid="{5232D31C-A6F7-413F-9BBB-52FAC1529C4B}"/>
    <cellStyle name="Heading 3 14 2 3" xfId="18042" xr:uid="{0DDC8130-C1E6-4D30-9097-DDCC7E7654BD}"/>
    <cellStyle name="Heading 3 14 20" xfId="5083" xr:uid="{F0ECB52C-9707-477D-8823-BDD7BCA1CAD6}"/>
    <cellStyle name="Heading 3 14 20 2" xfId="12989" xr:uid="{F07FBFC8-C632-48D4-914D-3BAAFDCB6915}"/>
    <cellStyle name="Heading 3 14 20 3" xfId="19851" xr:uid="{BF7EE8A6-A7DB-4722-A74A-1C7B1F2812E2}"/>
    <cellStyle name="Heading 3 14 21" xfId="5251" xr:uid="{C266B697-475D-45F7-8DAC-082A7AC848D9}"/>
    <cellStyle name="Heading 3 14 21 2" xfId="13157" xr:uid="{E33E3350-A44E-4B87-8E97-B22544BF1428}"/>
    <cellStyle name="Heading 3 14 21 3" xfId="19993" xr:uid="{1AD2E92A-8084-4BCB-8E2F-71714BBFC9E0}"/>
    <cellStyle name="Heading 3 14 22" xfId="5343" xr:uid="{AEB8C284-C8B9-4BB2-97F0-7041837D30AA}"/>
    <cellStyle name="Heading 3 14 22 2" xfId="13249" xr:uid="{AE7B0147-870F-48BE-B2AA-983ADBD26187}"/>
    <cellStyle name="Heading 3 14 22 3" xfId="20062" xr:uid="{570A53B3-AF0B-4C0F-AFE4-62B7BF3794CE}"/>
    <cellStyle name="Heading 3 14 23" xfId="4601" xr:uid="{AAE171B6-5FF6-4822-BEAE-9DFA996851BF}"/>
    <cellStyle name="Heading 3 14 23 2" xfId="12507" xr:uid="{E2984C39-9017-4FB8-8BB0-389A4640074D}"/>
    <cellStyle name="Heading 3 14 23 3" xfId="19492" xr:uid="{16DCFBAF-4B09-44DC-9C98-D7A55481A97A}"/>
    <cellStyle name="Heading 3 14 24" xfId="5502" xr:uid="{B8996EA5-8C88-4B37-8A30-975F4424C7AA}"/>
    <cellStyle name="Heading 3 14 24 2" xfId="13408" xr:uid="{9717D646-9373-4B7A-B3CC-0FB2B977B2C2}"/>
    <cellStyle name="Heading 3 14 24 3" xfId="20195" xr:uid="{59491D58-A85F-4D54-82A3-286B1064FBD4}"/>
    <cellStyle name="Heading 3 14 25" xfId="5441" xr:uid="{3A4AF333-1C19-468F-AF27-3160CB0C2EAF}"/>
    <cellStyle name="Heading 3 14 25 2" xfId="13347" xr:uid="{FB1C45B0-2EC3-4A17-A5AE-786C9D055E7A}"/>
    <cellStyle name="Heading 3 14 25 3" xfId="20155" xr:uid="{EE12781C-AA73-4EAF-A71F-827095C5F3DF}"/>
    <cellStyle name="Heading 3 14 26" xfId="4301" xr:uid="{17035FD6-68B1-453E-9EF7-E5CD7B65EFAF}"/>
    <cellStyle name="Heading 3 14 26 2" xfId="12207" xr:uid="{5AB8D859-F90B-49C2-974D-FF44BAC96438}"/>
    <cellStyle name="Heading 3 14 26 3" xfId="19253" xr:uid="{30C0E900-11FD-4CA8-B73C-00C85C6EFC26}"/>
    <cellStyle name="Heading 3 14 27" xfId="5437" xr:uid="{75C05D27-C369-4D8B-ABCE-0B52BB59E12A}"/>
    <cellStyle name="Heading 3 14 27 2" xfId="13343" xr:uid="{2F37FFE0-FFA6-4DFA-BBAD-465DB70B3E4D}"/>
    <cellStyle name="Heading 3 14 27 3" xfId="20151" xr:uid="{9DB74AAC-690F-463F-B516-A14707CB438B}"/>
    <cellStyle name="Heading 3 14 28" xfId="4261" xr:uid="{7233AE5F-B902-4720-9060-D619492347F2}"/>
    <cellStyle name="Heading 3 14 28 2" xfId="12167" xr:uid="{308C30C5-FA7D-4BE8-BB67-28FD7EC2E2BA}"/>
    <cellStyle name="Heading 3 14 28 3" xfId="19219" xr:uid="{0B641BF5-AD48-442B-9494-B0F6E2774881}"/>
    <cellStyle name="Heading 3 14 29" xfId="5730" xr:uid="{71448AC8-C134-4425-B060-8BF81E07A91B}"/>
    <cellStyle name="Heading 3 14 29 2" xfId="13636" xr:uid="{730472BC-5E51-423B-AFCA-801F6CC7264A}"/>
    <cellStyle name="Heading 3 14 29 3" xfId="20385" xr:uid="{E6F27975-AC9A-417B-AEAE-4FA900E4E236}"/>
    <cellStyle name="Heading 3 14 3" xfId="3320" xr:uid="{309FB686-0D43-4D2A-BCF6-2C6B92E851BA}"/>
    <cellStyle name="Heading 3 14 3 2" xfId="11226" xr:uid="{2ED179D7-6A19-4C05-8E06-BA69E1257B37}"/>
    <cellStyle name="Heading 3 14 3 3" xfId="18529" xr:uid="{6025CABD-8110-496D-BCDE-510E4BF22AFB}"/>
    <cellStyle name="Heading 3 14 30" xfId="5807" xr:uid="{E066556D-186D-4001-8C4E-99222F5D49C3}"/>
    <cellStyle name="Heading 3 14 30 2" xfId="13713" xr:uid="{216C4D9D-CB95-45EF-A8C7-5B49FF80CEE0}"/>
    <cellStyle name="Heading 3 14 30 3" xfId="20439" xr:uid="{4834EF15-E3A6-4467-93CA-73B775141565}"/>
    <cellStyle name="Heading 3 14 31" xfId="5631" xr:uid="{59D095C1-F139-43CF-86BA-AB1CB42FA930}"/>
    <cellStyle name="Heading 3 14 31 2" xfId="13537" xr:uid="{E01B1D8B-9278-49E8-8DA9-C0BB27EE3B45}"/>
    <cellStyle name="Heading 3 14 31 3" xfId="20309" xr:uid="{8E75536B-3C2F-424E-87A7-1E0E40F53C9E}"/>
    <cellStyle name="Heading 3 14 32" xfId="5886" xr:uid="{56172473-F4E7-46A8-9A84-6BAD95D668D6}"/>
    <cellStyle name="Heading 3 14 32 2" xfId="13792" xr:uid="{AB02E97F-57B5-48B9-964F-9CABE264FE4B}"/>
    <cellStyle name="Heading 3 14 32 3" xfId="20517" xr:uid="{2BC7668D-3A1C-42FA-BC15-56E5FAF58BB8}"/>
    <cellStyle name="Heading 3 14 33" xfId="4504" xr:uid="{1B29A574-5CB0-40D6-8CFD-90F634D2BEEA}"/>
    <cellStyle name="Heading 3 14 33 2" xfId="12410" xr:uid="{55E01EE7-40D1-40BA-BE1E-ACF8B7F38922}"/>
    <cellStyle name="Heading 3 14 33 3" xfId="19411" xr:uid="{5AA74B38-9096-43BC-8B2C-3FA371DBECE5}"/>
    <cellStyle name="Heading 3 14 34" xfId="5956" xr:uid="{4248B85F-ADDE-45B2-A823-519978D7D107}"/>
    <cellStyle name="Heading 3 14 34 2" xfId="13862" xr:uid="{6FC1E4E4-EF14-4283-983C-5A49E6EB4F93}"/>
    <cellStyle name="Heading 3 14 34 3" xfId="20565" xr:uid="{78E4E4CE-68DD-4F82-98D2-6C74F46A2D3F}"/>
    <cellStyle name="Heading 3 14 35" xfId="6434" xr:uid="{7CA829D1-0DFC-4765-87B9-4EDBAA8A006C}"/>
    <cellStyle name="Heading 3 14 35 2" xfId="14340" xr:uid="{C1070A6C-6BF8-4E85-B893-6C94ED86616C}"/>
    <cellStyle name="Heading 3 14 35 3" xfId="21006" xr:uid="{C67B89BD-23FB-413F-9844-660B8E37FA95}"/>
    <cellStyle name="Heading 3 14 36" xfId="6777" xr:uid="{8C2F0B75-EE93-4416-96B6-5E3E9AC85310}"/>
    <cellStyle name="Heading 3 14 36 2" xfId="14683" xr:uid="{CFDAE11F-5243-438B-9FF9-95320C985A69}"/>
    <cellStyle name="Heading 3 14 36 3" xfId="21274" xr:uid="{EA4EDFF7-E58C-4F8B-BB79-22100DE0D58D}"/>
    <cellStyle name="Heading 3 14 37" xfId="6882" xr:uid="{6EC8BBAC-62A7-4BB0-82A3-AE4A1FA1CCCE}"/>
    <cellStyle name="Heading 3 14 37 2" xfId="14788" xr:uid="{1C6B2306-E196-4535-9DCF-5D330BA65C2B}"/>
    <cellStyle name="Heading 3 14 37 3" xfId="21352" xr:uid="{CD294E7B-C69A-4260-9B62-DD3AC6098C96}"/>
    <cellStyle name="Heading 3 14 38" xfId="6719" xr:uid="{5C6FECDE-6977-4E00-9DE7-AC115D4BDA10}"/>
    <cellStyle name="Heading 3 14 38 2" xfId="14625" xr:uid="{92A283F7-AE7C-46FB-850D-D037DDE6EC2D}"/>
    <cellStyle name="Heading 3 14 38 3" xfId="21236" xr:uid="{38022C04-8594-4F25-BA4E-D6CA36123CD1}"/>
    <cellStyle name="Heading 3 14 39" xfId="6830" xr:uid="{36FE716E-6824-4F9B-AD23-9F6395D606EE}"/>
    <cellStyle name="Heading 3 14 39 2" xfId="14736" xr:uid="{AC01638E-0A1C-45B3-A885-26FA8CAD7ADE}"/>
    <cellStyle name="Heading 3 14 39 3" xfId="21309" xr:uid="{874C6C27-D810-46B9-98C3-F4BDFE5C3B29}"/>
    <cellStyle name="Heading 3 14 4" xfId="3462" xr:uid="{788460B8-7665-449B-A155-C459570338FE}"/>
    <cellStyle name="Heading 3 14 4 2" xfId="11368" xr:uid="{96679BCF-BDD5-46E2-A73B-11AE037B871D}"/>
    <cellStyle name="Heading 3 14 4 3" xfId="18615" xr:uid="{E172A8C4-73CB-4762-BF6C-F9126BDDE395}"/>
    <cellStyle name="Heading 3 14 40" xfId="7088" xr:uid="{CE5DA32A-9F36-48ED-BC1A-EFA4F39C2A91}"/>
    <cellStyle name="Heading 3 14 40 2" xfId="14994" xr:uid="{F579C3BE-C980-4190-A9C3-1E65289BF571}"/>
    <cellStyle name="Heading 3 14 40 3" xfId="21538" xr:uid="{23496EF5-A2DC-4616-A720-536F66F69CE2}"/>
    <cellStyle name="Heading 3 14 41" xfId="7174" xr:uid="{F5C33C52-47C8-46F5-B76C-EC0159212DEB}"/>
    <cellStyle name="Heading 3 14 41 2" xfId="15080" xr:uid="{9988CEB7-8AF3-4A76-B20F-3F47A2ACB2BD}"/>
    <cellStyle name="Heading 3 14 41 3" xfId="21610" xr:uid="{13667452-13E9-4A8F-B310-91ED4374EA93}"/>
    <cellStyle name="Heading 3 14 42" xfId="6180" xr:uid="{65BF80CF-7968-4C70-AFC0-A012C88E43C3}"/>
    <cellStyle name="Heading 3 14 42 2" xfId="14086" xr:uid="{974CDB41-0F25-4735-9F88-D88A73BD85B6}"/>
    <cellStyle name="Heading 3 14 42 3" xfId="20771" xr:uid="{91C1A10B-21CD-40B2-A018-9B53B664CA3E}"/>
    <cellStyle name="Heading 3 14 43" xfId="7498" xr:uid="{32A3098B-43B8-4B3E-B65F-2CEF8916545F}"/>
    <cellStyle name="Heading 3 14 43 2" xfId="15404" xr:uid="{913DB843-F1EB-4882-AFD1-73096CEBE357}"/>
    <cellStyle name="Heading 3 14 43 3" xfId="21879" xr:uid="{CC49162E-9F09-4B1C-BF49-D94B05668F4A}"/>
    <cellStyle name="Heading 3 14 44" xfId="7449" xr:uid="{44385EBF-2675-48C7-8CBF-13F105674DDA}"/>
    <cellStyle name="Heading 3 14 44 2" xfId="15355" xr:uid="{EB68D5CE-DDA1-49B9-BEBC-BEC115D9218A}"/>
    <cellStyle name="Heading 3 14 44 3" xfId="21835" xr:uid="{1BBBC8C5-9C37-4198-8A6A-8E7A971650E2}"/>
    <cellStyle name="Heading 3 14 45" xfId="7313" xr:uid="{4790B0A4-9643-4ABA-891D-77E22970CC10}"/>
    <cellStyle name="Heading 3 14 45 2" xfId="15219" xr:uid="{ECEF1125-0950-478B-A179-F5F548B2F303}"/>
    <cellStyle name="Heading 3 14 45 3" xfId="21732" xr:uid="{66F1E7B9-5A75-4BDF-8761-C4C82AE9A60E}"/>
    <cellStyle name="Heading 3 14 46" xfId="7554" xr:uid="{2E69AB42-7191-4B63-B62C-B45C1C7CF3F2}"/>
    <cellStyle name="Heading 3 14 46 2" xfId="15460" xr:uid="{0FF70B14-2E63-4211-AD7A-744C3D9720E8}"/>
    <cellStyle name="Heading 3 14 46 3" xfId="21934" xr:uid="{701F4883-3B0F-45E5-89DA-CD5137A8ADFC}"/>
    <cellStyle name="Heading 3 14 47" xfId="6344" xr:uid="{E3CBA7DB-C794-48FC-88C8-A83D2EBF17E2}"/>
    <cellStyle name="Heading 3 14 47 2" xfId="14250" xr:uid="{9A7B2E90-E7E8-410E-8D5B-9985DA32970F}"/>
    <cellStyle name="Heading 3 14 47 3" xfId="20921" xr:uid="{D2C741A5-BDEC-4CDF-989A-7F67AD32A1F2}"/>
    <cellStyle name="Heading 3 14 48" xfId="7833" xr:uid="{04E8590D-2F11-4E47-A311-9C88F0F1AC99}"/>
    <cellStyle name="Heading 3 14 48 2" xfId="15739" xr:uid="{72792403-E76C-488A-A7EF-AA547B272C88}"/>
    <cellStyle name="Heading 3 14 48 3" xfId="22189" xr:uid="{10E1C9E8-B4C0-4742-A5E3-277EAB24E089}"/>
    <cellStyle name="Heading 3 14 49" xfId="7911" xr:uid="{FAF5EC61-6C25-4634-9EAB-FBE36BC9AC34}"/>
    <cellStyle name="Heading 3 14 49 2" xfId="15817" xr:uid="{9A251B5C-E3A4-4387-BBF0-0988FC1BFA94}"/>
    <cellStyle name="Heading 3 14 49 3" xfId="22266" xr:uid="{FC21086F-5AB8-4255-8AC8-277A2778F2F5}"/>
    <cellStyle name="Heading 3 14 5" xfId="3578" xr:uid="{C5F70AC3-886B-43D8-A2AE-755E7E8831CA}"/>
    <cellStyle name="Heading 3 14 5 2" xfId="11484" xr:uid="{B02F7064-A87C-4356-8324-C87C533B8A8D}"/>
    <cellStyle name="Heading 3 14 5 3" xfId="18704" xr:uid="{0BD3B162-2045-439C-870F-8DD5A94434AA}"/>
    <cellStyle name="Heading 3 14 50" xfId="7661" xr:uid="{0B061DC3-21D5-4B0C-9AEF-5BA8CCA266F9}"/>
    <cellStyle name="Heading 3 14 50 2" xfId="15567" xr:uid="{F8FD79DC-0604-4ACD-8C55-3BDA198FDD97}"/>
    <cellStyle name="Heading 3 14 50 3" xfId="22035" xr:uid="{ACC649A5-91BD-47A3-9596-1019B34E3DC5}"/>
    <cellStyle name="Heading 3 14 51" xfId="8078" xr:uid="{E3AC26F6-DD23-423B-ACB5-6E3BA1BD1327}"/>
    <cellStyle name="Heading 3 14 51 2" xfId="15984" xr:uid="{5128602D-BE95-4EEA-BDFC-12D2F891D224}"/>
    <cellStyle name="Heading 3 14 51 3" xfId="22385" xr:uid="{295B2F4E-B6B1-4524-ACF1-485312E35AE9}"/>
    <cellStyle name="Heading 3 14 52" xfId="6215" xr:uid="{47F29B4B-32FB-4C5F-9B21-A43C0DBD1814}"/>
    <cellStyle name="Heading 3 14 52 2" xfId="14121" xr:uid="{C4F13114-99CB-41F8-AC2E-247FF04D5C37}"/>
    <cellStyle name="Heading 3 14 52 3" xfId="20803" xr:uid="{942DF5E0-3433-4DA4-A025-B2A34FA06060}"/>
    <cellStyle name="Heading 3 14 53" xfId="8129" xr:uid="{353D63E1-6CB7-48BA-AAEA-01122BFD70D0}"/>
    <cellStyle name="Heading 3 14 53 2" xfId="16035" xr:uid="{F35634C2-85EC-47D2-AFAF-AAD4C6314F4E}"/>
    <cellStyle name="Heading 3 14 53 3" xfId="22436" xr:uid="{4E91CC61-4C99-4498-A65B-7756F548AA11}"/>
    <cellStyle name="Heading 3 14 54" xfId="7752" xr:uid="{472C74DC-E77F-400B-B960-6D7D9B3F449B}"/>
    <cellStyle name="Heading 3 14 54 2" xfId="15658" xr:uid="{5EE9DB43-AEFB-4BE4-B5B9-EEF6D0910810}"/>
    <cellStyle name="Heading 3 14 54 3" xfId="22117" xr:uid="{BD177B02-B2BE-45BF-BD39-AEDCE4753706}"/>
    <cellStyle name="Heading 3 14 55" xfId="8067" xr:uid="{17B12ECF-72A1-4709-952F-3B147AD9B25F}"/>
    <cellStyle name="Heading 3 14 55 2" xfId="15973" xr:uid="{06F92832-5FAA-4040-A08D-198B0450D907}"/>
    <cellStyle name="Heading 3 14 55 3" xfId="22374" xr:uid="{08696A37-ECDB-47B3-B316-90F65AAE5E63}"/>
    <cellStyle name="Heading 3 14 56" xfId="6503" xr:uid="{5042C7C2-F483-4D6A-ADE6-0D4681EDC16E}"/>
    <cellStyle name="Heading 3 14 56 2" xfId="14409" xr:uid="{2ACB8DF2-7129-4E23-97D2-B12C0147E265}"/>
    <cellStyle name="Heading 3 14 56 3" xfId="21070" xr:uid="{41544F34-BED3-4B0E-AF98-298EF49EDF32}"/>
    <cellStyle name="Heading 3 14 57" xfId="6756" xr:uid="{3EDBFFD7-89D0-45D1-AB56-E9BF078BF430}"/>
    <cellStyle name="Heading 3 14 57 2" xfId="14662" xr:uid="{CB3E1192-8987-4CAB-95CE-D424EB850366}"/>
    <cellStyle name="Heading 3 14 57 3" xfId="21254" xr:uid="{C1D68CE1-B80C-4F58-AECB-FD586EECB0CE}"/>
    <cellStyle name="Heading 3 14 58" xfId="8343" xr:uid="{BE457C3B-D683-474C-AC32-A157FA2C57B2}"/>
    <cellStyle name="Heading 3 14 58 2" xfId="16249" xr:uid="{A696D8AD-D0FA-4A57-8A2C-C2088B2504CF}"/>
    <cellStyle name="Heading 3 14 58 3" xfId="22612" xr:uid="{1CDD4EB0-75D3-4A63-8C80-3A11B6DD2C85}"/>
    <cellStyle name="Heading 3 14 59" xfId="8329" xr:uid="{8409CFD8-673C-480A-AC6A-D335AD72868A}"/>
    <cellStyle name="Heading 3 14 59 2" xfId="16235" xr:uid="{9A5D31FC-5D06-4106-AAB3-8076280DFD44}"/>
    <cellStyle name="Heading 3 14 59 3" xfId="22599" xr:uid="{C625B7F4-0669-4AA3-805C-B839D130C039}"/>
    <cellStyle name="Heading 3 14 6" xfId="2950" xr:uid="{2148AD2A-E417-4367-80DB-740A97056E78}"/>
    <cellStyle name="Heading 3 14 6 2" xfId="10856" xr:uid="{588AA13F-422C-4D09-AFA6-5F7560369028}"/>
    <cellStyle name="Heading 3 14 6 3" xfId="18238" xr:uid="{0DA27C04-1581-4AB3-8AAB-73220FF5B625}"/>
    <cellStyle name="Heading 3 14 60" xfId="8310" xr:uid="{7DDFECB9-5464-4374-AA99-F15EEE4AD3FE}"/>
    <cellStyle name="Heading 3 14 60 2" xfId="16216" xr:uid="{3B1074D5-1AD1-4A4A-8E25-A9286D27551A}"/>
    <cellStyle name="Heading 3 14 60 3" xfId="22580" xr:uid="{E9734C34-28AF-4FF9-88FE-32E047D4F288}"/>
    <cellStyle name="Heading 3 14 61" xfId="8560" xr:uid="{2801C207-96E5-42BE-A98F-79EBDBC9466D}"/>
    <cellStyle name="Heading 3 14 61 2" xfId="16466" xr:uid="{278F9A42-4015-4D3F-BE77-0295BF1ED841}"/>
    <cellStyle name="Heading 3 14 61 3" xfId="22777" xr:uid="{7190B083-D18F-4C10-8CBE-012493312C7D}"/>
    <cellStyle name="Heading 3 14 62" xfId="8785" xr:uid="{0D57C87E-86FB-45E1-82A5-FA776B924B7F}"/>
    <cellStyle name="Heading 3 14 62 2" xfId="16691" xr:uid="{E6F5B948-A268-461E-917B-F2A9B288FF74}"/>
    <cellStyle name="Heading 3 14 62 3" xfId="22862" xr:uid="{B14D0D03-0930-4D57-9877-944ECFF44770}"/>
    <cellStyle name="Heading 3 14 63" xfId="8869" xr:uid="{8FC7A509-ACB2-4A69-A605-A9F346E19F0B}"/>
    <cellStyle name="Heading 3 14 63 2" xfId="16775" xr:uid="{CACD051C-ECF4-4ECE-98E9-F76CB3B1AD72}"/>
    <cellStyle name="Heading 3 14 63 3" xfId="22919" xr:uid="{09B38EB2-9BAD-41AF-8E10-3D09F75C4BA6}"/>
    <cellStyle name="Heading 3 14 64" xfId="8956" xr:uid="{51AA88FD-0BF9-4E50-860E-CF2952DAFC83}"/>
    <cellStyle name="Heading 3 14 64 2" xfId="16862" xr:uid="{C7793911-D045-4188-ABC3-25ED28E9E06B}"/>
    <cellStyle name="Heading 3 14 64 3" xfId="22975" xr:uid="{987FC0CC-17DC-42F3-B582-BC8DFFE66F3B}"/>
    <cellStyle name="Heading 3 14 65" xfId="9649" xr:uid="{0DAD2A1A-ED42-4532-97F6-B001435AC5D6}"/>
    <cellStyle name="Heading 3 14 65 2" xfId="17555" xr:uid="{48493691-D170-42CF-B33B-56B32E45DCFA}"/>
    <cellStyle name="Heading 3 14 65 3" xfId="23510" xr:uid="{8476DF75-B0D1-4AFF-8301-0D259191285E}"/>
    <cellStyle name="Heading 3 14 66" xfId="9031" xr:uid="{E7665E0D-1745-437D-B07C-27BD2F20DA46}"/>
    <cellStyle name="Heading 3 14 66 2" xfId="16937" xr:uid="{7F256CDD-7703-49F4-A314-55B1D670A85D}"/>
    <cellStyle name="Heading 3 14 66 3" xfId="23042" xr:uid="{FDE18F9E-65B7-497D-BBE6-C16E6424328D}"/>
    <cellStyle name="Heading 3 14 67" xfId="9193" xr:uid="{8B2CAC69-00DC-43ED-B989-6EEFB381D7B4}"/>
    <cellStyle name="Heading 3 14 67 2" xfId="17099" xr:uid="{252BDF1A-BF0C-4D14-AB20-AB9CE2A880E4}"/>
    <cellStyle name="Heading 3 14 67 3" xfId="23178" xr:uid="{5AEB68D5-EEA8-4C69-AA28-6A239FE84CB1}"/>
    <cellStyle name="Heading 3 14 68" xfId="9823" xr:uid="{31D631FA-514B-4765-9ABD-9DE9891412AD}"/>
    <cellStyle name="Heading 3 14 68 2" xfId="17729" xr:uid="{53F595AA-8BB3-410C-947A-E3AFD1EC6380}"/>
    <cellStyle name="Heading 3 14 68 3" xfId="23644" xr:uid="{271B1697-99BD-42DC-AB81-0CB330DFFC42}"/>
    <cellStyle name="Heading 3 14 69" xfId="9782" xr:uid="{5103410B-127F-420D-B9FC-73ABE18A8351}"/>
    <cellStyle name="Heading 3 14 69 2" xfId="17688" xr:uid="{A3D18192-FE77-4066-8760-DA92EDE72573}"/>
    <cellStyle name="Heading 3 14 69 3" xfId="23614" xr:uid="{D4D4B607-9E5C-4495-9713-9BE9D4FC9BD4}"/>
    <cellStyle name="Heading 3 14 7" xfId="3700" xr:uid="{3CA7FA0F-664E-4BF3-B690-B6F649982BBB}"/>
    <cellStyle name="Heading 3 14 7 2" xfId="11606" xr:uid="{652E1A9A-5E45-4E20-89A5-3721D6107E1A}"/>
    <cellStyle name="Heading 3 14 7 3" xfId="18791" xr:uid="{31E5B688-408A-4682-A74E-E0E479B3342D}"/>
    <cellStyle name="Heading 3 14 70" xfId="9142" xr:uid="{2B416065-390C-4A09-AD35-73EBCC4DECCB}"/>
    <cellStyle name="Heading 3 14 70 2" xfId="17048" xr:uid="{D6398671-E7B4-4F25-AB23-A58C019BC154}"/>
    <cellStyle name="Heading 3 14 70 3" xfId="23139" xr:uid="{29F9D6BA-9FA3-44CD-8950-D65147BC665D}"/>
    <cellStyle name="Heading 3 14 71" xfId="9255" xr:uid="{73CACD74-9168-45B2-B7E1-2AF4838E476C}"/>
    <cellStyle name="Heading 3 14 71 2" xfId="17161" xr:uid="{A8330F06-80DB-4D69-AC9F-AC35443B5D48}"/>
    <cellStyle name="Heading 3 14 71 3" xfId="23233" xr:uid="{BCD3C56F-299E-4040-91CC-E1356D800D53}"/>
    <cellStyle name="Heading 3 14 72" xfId="9950" xr:uid="{D08E3A16-93F4-4589-8937-D577A52788EA}"/>
    <cellStyle name="Heading 3 14 72 2" xfId="17856" xr:uid="{BE4730B0-584B-461A-AA4D-8FF5EE89F861}"/>
    <cellStyle name="Heading 3 14 72 3" xfId="23762" xr:uid="{858BCAFA-93C7-478C-8F98-92565E27A62D}"/>
    <cellStyle name="Heading 3 14 73" xfId="9938" xr:uid="{74BFA1F1-16E1-4AED-B9DC-F2EEEBE4491D}"/>
    <cellStyle name="Heading 3 14 73 2" xfId="17844" xr:uid="{5666C72E-737E-451D-870E-8009861028DC}"/>
    <cellStyle name="Heading 3 14 73 3" xfId="23751" xr:uid="{060D6A44-3B60-454E-B937-AF60A5360030}"/>
    <cellStyle name="Heading 3 14 74" xfId="9212" xr:uid="{DB61B590-EA24-40EF-90A9-9490AE9B3FAA}"/>
    <cellStyle name="Heading 3 14 74 2" xfId="17118" xr:uid="{7C22CF3F-84DB-4DE4-BAB6-9E483AB6E310}"/>
    <cellStyle name="Heading 3 14 74 3" xfId="23195" xr:uid="{BFDA1E1F-8E2A-48B8-B207-0B3B567A5151}"/>
    <cellStyle name="Heading 3 14 75" xfId="10114" xr:uid="{E534C139-CB87-48CB-A279-4CF7D025800C}"/>
    <cellStyle name="Heading 3 14 76" xfId="10239" xr:uid="{92CF3F48-CE12-4005-AB2F-2E1BE7F0FA12}"/>
    <cellStyle name="Heading 3 14 77" xfId="10409" xr:uid="{BA6E9434-85DE-40FD-950E-4D92D7B6288F}"/>
    <cellStyle name="Heading 3 14 78" xfId="17964" xr:uid="{FD12E086-86A9-4FA7-B2AF-8DA720EF5F99}"/>
    <cellStyle name="Heading 3 14 8" xfId="2906" xr:uid="{653A4349-F67C-4FD5-8B4F-8005B50C1C1E}"/>
    <cellStyle name="Heading 3 14 8 2" xfId="10812" xr:uid="{D8DEA4CA-9D50-4AD0-A11D-688B59B95474}"/>
    <cellStyle name="Heading 3 14 8 3" xfId="18202" xr:uid="{5CE9CD00-63F8-49EE-AD73-820422056861}"/>
    <cellStyle name="Heading 3 14 9" xfId="2973" xr:uid="{69B5D144-D38E-4BB5-ABBB-A423CF787E67}"/>
    <cellStyle name="Heading 3 14 9 2" xfId="10879" xr:uid="{A8689406-13C7-4CC0-90C9-B3D97936CE11}"/>
    <cellStyle name="Heading 3 14 9 3" xfId="18253" xr:uid="{9ECCA94C-0E07-4032-9499-CABF97816925}"/>
    <cellStyle name="Heading 3 15" xfId="2487" xr:uid="{062E97AA-77FB-4855-8C28-B3DD46B73A5E}"/>
    <cellStyle name="Heading 3 15 10" xfId="2946" xr:uid="{00AC757F-A362-41ED-8FF4-7F5A76384BB6}"/>
    <cellStyle name="Heading 3 15 10 2" xfId="10852" xr:uid="{472330F8-3658-4B9D-98FD-5B8375B2D942}"/>
    <cellStyle name="Heading 3 15 10 3" xfId="18234" xr:uid="{512025AF-649D-4A45-8179-7CD68CFF4C9D}"/>
    <cellStyle name="Heading 3 15 11" xfId="3894" xr:uid="{6125B850-D66A-4774-B433-8B678B548A03}"/>
    <cellStyle name="Heading 3 15 11 2" xfId="11800" xr:uid="{4E9B47E4-6000-4D10-B8AE-D79834B425AA}"/>
    <cellStyle name="Heading 3 15 11 3" xfId="18914" xr:uid="{A5834208-F145-4CAC-880F-46E773ADF5A1}"/>
    <cellStyle name="Heading 3 15 12" xfId="2783" xr:uid="{78AA21BB-A85A-4F55-94DC-A7B19C8F7488}"/>
    <cellStyle name="Heading 3 15 12 2" xfId="10689" xr:uid="{9CE4C296-9CC4-4760-ADE0-39A9AB091CF4}"/>
    <cellStyle name="Heading 3 15 12 3" xfId="18096" xr:uid="{0605A96E-ABE3-472B-B0AD-4FFB97C0AFB4}"/>
    <cellStyle name="Heading 3 15 13" xfId="2918" xr:uid="{3E59A1A0-8801-4AB1-B05D-F2D5DC1C4773}"/>
    <cellStyle name="Heading 3 15 13 2" xfId="10824" xr:uid="{58B9CABA-0487-46B2-8A9C-54288CB1137E}"/>
    <cellStyle name="Heading 3 15 13 3" xfId="18214" xr:uid="{D098FF15-AE46-47F3-BD0C-A7F563F22D34}"/>
    <cellStyle name="Heading 3 15 14" xfId="3983" xr:uid="{42386BF9-4345-4BC6-8261-3E2B6A8704B8}"/>
    <cellStyle name="Heading 3 15 14 2" xfId="11889" xr:uid="{6DF3A70B-16BF-4F95-A4A0-6EBA5B24BE63}"/>
    <cellStyle name="Heading 3 15 14 3" xfId="18998" xr:uid="{D05A574D-EB7B-4C0E-94AE-DB0ACB44A75D}"/>
    <cellStyle name="Heading 3 15 15" xfId="4740" xr:uid="{15AB3A19-5F99-4BBE-955B-4BF96F892126}"/>
    <cellStyle name="Heading 3 15 15 2" xfId="12646" xr:uid="{1A54636A-CCBE-4948-AE9C-C2150B25C805}"/>
    <cellStyle name="Heading 3 15 15 3" xfId="19589" xr:uid="{E432120D-2C8E-425C-B2C1-F056DBD4A192}"/>
    <cellStyle name="Heading 3 15 16" xfId="4867" xr:uid="{E4D098BD-B965-4562-B5A4-E014ED28388A}"/>
    <cellStyle name="Heading 3 15 16 2" xfId="12773" xr:uid="{F99D4E1A-3FCE-4B65-98DB-94A518B299C0}"/>
    <cellStyle name="Heading 3 15 16 3" xfId="19677" xr:uid="{C8F5280B-DF81-4C91-B47E-C761E7249046}"/>
    <cellStyle name="Heading 3 15 17" xfId="4557" xr:uid="{01CD31C3-5344-4D82-8FFC-304DE476C131}"/>
    <cellStyle name="Heading 3 15 17 2" xfId="12463" xr:uid="{46EE3362-2A56-4CB6-937D-2344BACF040C}"/>
    <cellStyle name="Heading 3 15 17 3" xfId="19457" xr:uid="{1C38F0EC-8B97-40B0-B2EC-2501A345C1FE}"/>
    <cellStyle name="Heading 3 15 18" xfId="4355" xr:uid="{B3E6CD68-569B-4F3B-8573-801256F589A6}"/>
    <cellStyle name="Heading 3 15 18 2" xfId="12261" xr:uid="{0CD4E35F-7F13-48C8-B5BE-04CE52A45981}"/>
    <cellStyle name="Heading 3 15 18 3" xfId="19303" xr:uid="{024D55F1-867D-4947-90BD-207B27069563}"/>
    <cellStyle name="Heading 3 15 19" xfId="5026" xr:uid="{44AE983A-6A39-43E5-85B2-C6451413BA78}"/>
    <cellStyle name="Heading 3 15 19 2" xfId="12932" xr:uid="{2DA4CF43-13B2-4D4F-8699-F3E4EA61725F}"/>
    <cellStyle name="Heading 3 15 19 3" xfId="19800" xr:uid="{1E7CD547-AAFF-494D-83B3-0188DFD460F6}"/>
    <cellStyle name="Heading 3 15 2" xfId="2670" xr:uid="{548772F8-754D-4ED6-BDB3-4279E376BD08}"/>
    <cellStyle name="Heading 3 15 2 2" xfId="10576" xr:uid="{DDA37179-8889-4D2A-B712-5B4C60E7034B}"/>
    <cellStyle name="Heading 3 15 2 3" xfId="18041" xr:uid="{9AAD8970-E97C-47F8-98E1-8986CCA8BA23}"/>
    <cellStyle name="Heading 3 15 20" xfId="4370" xr:uid="{E1986B33-E6D8-4CC9-8527-6580012FA6A2}"/>
    <cellStyle name="Heading 3 15 20 2" xfId="12276" xr:uid="{F118FCFA-8E59-44B6-B485-03DCA35DBF2E}"/>
    <cellStyle name="Heading 3 15 20 3" xfId="19318" xr:uid="{FB5DBB81-B933-4DCA-B404-0D6E17C7829C}"/>
    <cellStyle name="Heading 3 15 21" xfId="5250" xr:uid="{6C9F9DAD-F7CF-43D5-A7FA-C578EEFD3E13}"/>
    <cellStyle name="Heading 3 15 21 2" xfId="13156" xr:uid="{A3F24C34-2AE5-4C12-9D71-4D215A852DBC}"/>
    <cellStyle name="Heading 3 15 21 3" xfId="19992" xr:uid="{DA443DAA-01DE-4C5E-B2C3-41477C6871E3}"/>
    <cellStyle name="Heading 3 15 22" xfId="5342" xr:uid="{272C2BB4-641D-4636-9DD8-89DD836BD481}"/>
    <cellStyle name="Heading 3 15 22 2" xfId="13248" xr:uid="{BA5434F6-7507-4097-92F9-86583041D583}"/>
    <cellStyle name="Heading 3 15 22 3" xfId="20061" xr:uid="{E9DAEE00-D84F-402E-AFEC-164F5F877F5E}"/>
    <cellStyle name="Heading 3 15 23" xfId="4591" xr:uid="{A7E04880-42A9-4EAB-9763-49B054ABFB20}"/>
    <cellStyle name="Heading 3 15 23 2" xfId="12497" xr:uid="{507BFF7B-0CE2-4E24-BC83-1C7DD41FEF88}"/>
    <cellStyle name="Heading 3 15 23 3" xfId="19485" xr:uid="{C0B9BB53-6CA8-4086-95E0-CC7934422C07}"/>
    <cellStyle name="Heading 3 15 24" xfId="5501" xr:uid="{FF085E9A-05B1-4841-AC9A-CEC2877384A9}"/>
    <cellStyle name="Heading 3 15 24 2" xfId="13407" xr:uid="{2E745722-89AD-4128-9A2E-350B1AF87FDE}"/>
    <cellStyle name="Heading 3 15 24 3" xfId="20194" xr:uid="{A6287650-E3EA-44DA-9F74-4C077717F4EF}"/>
    <cellStyle name="Heading 3 15 25" xfId="4096" xr:uid="{06A41B86-6C44-4159-8F52-0A357206E3AB}"/>
    <cellStyle name="Heading 3 15 25 2" xfId="12002" xr:uid="{370A32B8-FF0D-4F97-AD8B-DB1A9D682511}"/>
    <cellStyle name="Heading 3 15 25 3" xfId="19079" xr:uid="{D419802A-6E27-4502-9414-9C45F8787504}"/>
    <cellStyle name="Heading 3 15 26" xfId="4295" xr:uid="{753844FC-676C-4DBD-A615-65879A549BCC}"/>
    <cellStyle name="Heading 3 15 26 2" xfId="12201" xr:uid="{8833A88D-C20F-4183-83D4-64FFB72B1E4B}"/>
    <cellStyle name="Heading 3 15 26 3" xfId="19248" xr:uid="{3171479A-B269-4F8E-9D24-9965DC10B1FC}"/>
    <cellStyle name="Heading 3 15 27" xfId="5607" xr:uid="{93DA9364-DC73-4796-854C-05B77D41F1D5}"/>
    <cellStyle name="Heading 3 15 27 2" xfId="13513" xr:uid="{61DB78AD-AF96-485E-80FE-0BC12EED434A}"/>
    <cellStyle name="Heading 3 15 27 3" xfId="20291" xr:uid="{3BA04199-C390-4249-BF96-11E9F2A212F6}"/>
    <cellStyle name="Heading 3 15 28" xfId="4259" xr:uid="{B5E19851-E80A-4FAC-82AE-33FEB7D930C6}"/>
    <cellStyle name="Heading 3 15 28 2" xfId="12165" xr:uid="{57D084EE-D394-46E2-BE27-22E17547F10C}"/>
    <cellStyle name="Heading 3 15 28 3" xfId="19217" xr:uid="{D5950C4C-533C-4396-8D36-3C444F72FE7D}"/>
    <cellStyle name="Heading 3 15 29" xfId="5710" xr:uid="{0EA0A4CD-B243-4FC7-9351-55F9F369B6A7}"/>
    <cellStyle name="Heading 3 15 29 2" xfId="13616" xr:uid="{AEB4610F-6B8D-4391-A051-D8F0AD732DD5}"/>
    <cellStyle name="Heading 3 15 29 3" xfId="20366" xr:uid="{DD07B3CE-3FF4-4050-8169-65D20492C3EB}"/>
    <cellStyle name="Heading 3 15 3" xfId="3319" xr:uid="{6442DB03-DC4C-4549-A3F6-39A579A4D8A4}"/>
    <cellStyle name="Heading 3 15 3 2" xfId="11225" xr:uid="{7CA8854F-D0B7-4A41-8C32-855B3A4DE12B}"/>
    <cellStyle name="Heading 3 15 3 3" xfId="18528" xr:uid="{0A4D6F34-6772-46AA-943B-1B1A3B850D2A}"/>
    <cellStyle name="Heading 3 15 30" xfId="5806" xr:uid="{422D67A4-DD71-4966-907C-AF499D954EB3}"/>
    <cellStyle name="Heading 3 15 30 2" xfId="13712" xr:uid="{22D28AF9-5C17-44A0-B035-4575AB18AE7D}"/>
    <cellStyle name="Heading 3 15 30 3" xfId="20438" xr:uid="{4BA4E569-6934-49F2-90C4-02C2A05C5AAA}"/>
    <cellStyle name="Heading 3 15 31" xfId="5076" xr:uid="{53011722-27C0-4122-830E-3FB4E932FEF6}"/>
    <cellStyle name="Heading 3 15 31 2" xfId="12982" xr:uid="{A8938B24-3D28-445D-A86C-FD79E315465D}"/>
    <cellStyle name="Heading 3 15 31 3" xfId="19844" xr:uid="{B752DD1D-4DC0-4799-B87C-B5BBD23F3A63}"/>
    <cellStyle name="Heading 3 15 32" xfId="5885" xr:uid="{310BA7A6-C472-4039-A8EF-ACEB37297C86}"/>
    <cellStyle name="Heading 3 15 32 2" xfId="13791" xr:uid="{9492D900-67C2-46FE-97A2-FEF9A9422981}"/>
    <cellStyle name="Heading 3 15 32 3" xfId="20516" xr:uid="{ED113B3C-DD3B-4BC2-9137-2E0986C5606E}"/>
    <cellStyle name="Heading 3 15 33" xfId="4468" xr:uid="{943DA0A1-AE68-4FA7-A1AD-CF07441BABAC}"/>
    <cellStyle name="Heading 3 15 33 2" xfId="12374" xr:uid="{91F3ACD0-5607-4FD2-80CF-8B5570159F62}"/>
    <cellStyle name="Heading 3 15 33 3" xfId="19382" xr:uid="{65E21BF7-6004-4D11-9A96-631037AA7249}"/>
    <cellStyle name="Heading 3 15 34" xfId="5957" xr:uid="{8734DE56-A82A-4BA1-9BF7-822E828B3EF1}"/>
    <cellStyle name="Heading 3 15 34 2" xfId="13863" xr:uid="{84EE0494-1B65-4BE1-93C9-844CFB4E6752}"/>
    <cellStyle name="Heading 3 15 34 3" xfId="20566" xr:uid="{99161D9F-781B-4EC2-B226-A4BEB18B0D08}"/>
    <cellStyle name="Heading 3 15 35" xfId="6096" xr:uid="{1CA5F309-8D78-4230-B5F6-7060A9C6D3E9}"/>
    <cellStyle name="Heading 3 15 35 2" xfId="14002" xr:uid="{E62C99D8-6C5E-49CA-8272-6F3250649753}"/>
    <cellStyle name="Heading 3 15 35 3" xfId="20699" xr:uid="{F5140281-7B1D-4E5C-873E-4AC18C22D7DD}"/>
    <cellStyle name="Heading 3 15 36" xfId="6809" xr:uid="{1336A76A-6A83-4586-8E2D-056CF5FEACE8}"/>
    <cellStyle name="Heading 3 15 36 2" xfId="14715" xr:uid="{791FA0C3-C400-4FE1-A9AE-394849AFE27A}"/>
    <cellStyle name="Heading 3 15 36 3" xfId="21303" xr:uid="{706C26AD-2F64-4972-90D9-909961A574CD}"/>
    <cellStyle name="Heading 3 15 37" xfId="6804" xr:uid="{AE7BF3C2-1709-474C-920D-D89890E3F03C}"/>
    <cellStyle name="Heading 3 15 37 2" xfId="14710" xr:uid="{FB081530-D4D3-4066-A42A-77AD633FAF1D}"/>
    <cellStyle name="Heading 3 15 37 3" xfId="21298" xr:uid="{1914C120-EDA2-4CDD-B36E-9A73264FB42D}"/>
    <cellStyle name="Heading 3 15 38" xfId="5978" xr:uid="{13AD8151-2940-40BE-A14D-73288551D869}"/>
    <cellStyle name="Heading 3 15 38 2" xfId="13884" xr:uid="{B863FEAF-633F-494D-9355-3F59B7F4C871}"/>
    <cellStyle name="Heading 3 15 38 3" xfId="20587" xr:uid="{E3D6D696-BF39-4911-9D16-C906457B28BD}"/>
    <cellStyle name="Heading 3 15 39" xfId="7020" xr:uid="{4A6C8017-5CBD-49F0-97CA-F260A6179803}"/>
    <cellStyle name="Heading 3 15 39 2" xfId="14926" xr:uid="{E374A2AC-EAB7-4F93-934B-507F85925DFE}"/>
    <cellStyle name="Heading 3 15 39 3" xfId="21479" xr:uid="{7AAF6018-2730-4462-AF08-D274E5E84B87}"/>
    <cellStyle name="Heading 3 15 4" xfId="3461" xr:uid="{C297447B-9507-4B89-8579-4A9CC72245E7}"/>
    <cellStyle name="Heading 3 15 4 2" xfId="11367" xr:uid="{2EDF409B-57C0-4900-9333-DDFB540994C0}"/>
    <cellStyle name="Heading 3 15 4 3" xfId="18614" xr:uid="{9CBE2B59-7D31-40C5-AB48-216FC68EF39D}"/>
    <cellStyle name="Heading 3 15 40" xfId="6358" xr:uid="{8875B85C-81D4-4B37-ADB8-4D1A2ADBFC47}"/>
    <cellStyle name="Heading 3 15 40 2" xfId="14264" xr:uid="{727C902B-F702-4F00-8622-15CC485BAF74}"/>
    <cellStyle name="Heading 3 15 40 3" xfId="20933" xr:uid="{302F2547-64D3-45A2-BE98-EE176D352ABB}"/>
    <cellStyle name="Heading 3 15 41" xfId="7087" xr:uid="{8902D497-3000-4D28-ACD3-A9074BF7A31F}"/>
    <cellStyle name="Heading 3 15 41 2" xfId="14993" xr:uid="{5A43492E-FC87-4F33-9CA0-35FC0F75A4C6}"/>
    <cellStyle name="Heading 3 15 41 3" xfId="21537" xr:uid="{6880E94A-EF61-441B-9B04-DE39988547B3}"/>
    <cellStyle name="Heading 3 15 42" xfId="6179" xr:uid="{921A2993-AD60-4A69-8FC2-0E216267C5F3}"/>
    <cellStyle name="Heading 3 15 42 2" xfId="14085" xr:uid="{0FBD94DA-7087-455B-9267-065CF254B8AA}"/>
    <cellStyle name="Heading 3 15 42 3" xfId="20770" xr:uid="{C5BFFB6F-C0A8-4A51-84A6-6B3E46D00759}"/>
    <cellStyle name="Heading 3 15 43" xfId="7497" xr:uid="{957F48FC-8BD1-4E8D-8634-41E022A22AF1}"/>
    <cellStyle name="Heading 3 15 43 2" xfId="15403" xr:uid="{ECB9C439-9346-4B08-BE5B-211498681C55}"/>
    <cellStyle name="Heading 3 15 43 3" xfId="21878" xr:uid="{EF07CDCC-92AF-4500-B42C-CEC30801E1B1}"/>
    <cellStyle name="Heading 3 15 44" xfId="6282" xr:uid="{F6CBDB0D-9854-410D-A290-C9A39C0193EE}"/>
    <cellStyle name="Heading 3 15 44 2" xfId="14188" xr:uid="{1DB7133E-51F0-48AD-AA80-78C8DBD023B0}"/>
    <cellStyle name="Heading 3 15 44 3" xfId="20859" xr:uid="{55FDBC96-CDFB-4216-B525-F468C38E982B}"/>
    <cellStyle name="Heading 3 15 45" xfId="7258" xr:uid="{22278357-44B2-4EFF-867C-80C856E9AAE8}"/>
    <cellStyle name="Heading 3 15 45 2" xfId="15164" xr:uid="{CC44CF50-AF85-442E-97C3-6F48926A6F4E}"/>
    <cellStyle name="Heading 3 15 45 3" xfId="21678" xr:uid="{E177691C-D0A6-4EAD-8635-9E1BD246F2FE}"/>
    <cellStyle name="Heading 3 15 46" xfId="6319" xr:uid="{6B4972AF-D9F7-4016-9EC8-7D305F4D829E}"/>
    <cellStyle name="Heading 3 15 46 2" xfId="14225" xr:uid="{5C1393F6-ACFF-46A2-B3A9-724492A86BA4}"/>
    <cellStyle name="Heading 3 15 46 3" xfId="20896" xr:uid="{8C177BD8-4373-4266-AEB2-E7EE8C9122E9}"/>
    <cellStyle name="Heading 3 15 47" xfId="6323" xr:uid="{EFE064B0-B98D-4C70-A3AC-B3C259CD9D92}"/>
    <cellStyle name="Heading 3 15 47 2" xfId="14229" xr:uid="{43E5C771-6C5A-43BB-92FF-6BB7F4871CFB}"/>
    <cellStyle name="Heading 3 15 47 3" xfId="20900" xr:uid="{776D0344-EAEE-4717-900B-D2144AB9B5CF}"/>
    <cellStyle name="Heading 3 15 48" xfId="7832" xr:uid="{11ACA0CD-F663-45F1-A1C1-01FBBA71916D}"/>
    <cellStyle name="Heading 3 15 48 2" xfId="15738" xr:uid="{94BBF06B-989B-4EBD-B46B-B0DBAF14E3B3}"/>
    <cellStyle name="Heading 3 15 48 3" xfId="22188" xr:uid="{B51ED4BD-A7E6-42E1-8AD9-AF37AF5092E8}"/>
    <cellStyle name="Heading 3 15 49" xfId="7910" xr:uid="{A5315A27-6031-40BE-8159-D0787DB6F0AC}"/>
    <cellStyle name="Heading 3 15 49 2" xfId="15816" xr:uid="{C55BBBC1-941C-4CD7-8607-DDFF9096227F}"/>
    <cellStyle name="Heading 3 15 49 3" xfId="22265" xr:uid="{75495BE7-527C-4D65-87B7-8F2D0D10D82F}"/>
    <cellStyle name="Heading 3 15 5" xfId="3577" xr:uid="{2C473894-1AB2-4E33-A7BA-1F87AF9D9938}"/>
    <cellStyle name="Heading 3 15 5 2" xfId="11483" xr:uid="{C255B013-1369-4C28-BC93-550AC2626828}"/>
    <cellStyle name="Heading 3 15 5 3" xfId="18703" xr:uid="{9518A621-AD94-4B55-99C4-3326086CD308}"/>
    <cellStyle name="Heading 3 15 50" xfId="7597" xr:uid="{AE541F5D-FAA8-4579-ACD5-79439BC2A481}"/>
    <cellStyle name="Heading 3 15 50 2" xfId="15503" xr:uid="{C8FC1B36-CE36-492D-88D9-CAE1B78B2142}"/>
    <cellStyle name="Heading 3 15 50 3" xfId="21974" xr:uid="{4C253CD1-AD56-4980-BCC7-C9685712F092}"/>
    <cellStyle name="Heading 3 15 51" xfId="8077" xr:uid="{37042D23-A34F-4A50-BD83-A10268CCC14B}"/>
    <cellStyle name="Heading 3 15 51 2" xfId="15983" xr:uid="{CF4B4E52-6E0C-4D2B-B704-07B64CDE0F55}"/>
    <cellStyle name="Heading 3 15 51 3" xfId="22384" xr:uid="{8B000461-AF1A-4837-A74D-BFF4AA764CAB}"/>
    <cellStyle name="Heading 3 15 52" xfId="6214" xr:uid="{F66209AE-0AFB-4077-B3CA-D3FB86C0981D}"/>
    <cellStyle name="Heading 3 15 52 2" xfId="14120" xr:uid="{17EB4868-D931-4DFE-BE97-34D8E1C21980}"/>
    <cellStyle name="Heading 3 15 52 3" xfId="20802" xr:uid="{FFF763C6-E5FD-46BE-856E-F4FB77DEC1E3}"/>
    <cellStyle name="Heading 3 15 53" xfId="8168" xr:uid="{6C1712F2-9115-4C3B-89D0-EF0E5B52D8BD}"/>
    <cellStyle name="Heading 3 15 53 2" xfId="16074" xr:uid="{2632C2CA-B79F-4441-8AD8-8D63ACE20ACF}"/>
    <cellStyle name="Heading 3 15 53 3" xfId="22463" xr:uid="{1B830F8F-8176-4544-AD14-16A68F2A1C85}"/>
    <cellStyle name="Heading 3 15 54" xfId="7749" xr:uid="{D31FE655-7EF1-420D-8E07-36E5193E0068}"/>
    <cellStyle name="Heading 3 15 54 2" xfId="15655" xr:uid="{DEF4DC65-39B2-41DD-B35F-F5E03B2BF424}"/>
    <cellStyle name="Heading 3 15 54 3" xfId="22114" xr:uid="{F57880B4-CEBA-445D-A938-A1216D69F155}"/>
    <cellStyle name="Heading 3 15 55" xfId="6053" xr:uid="{721CC4F2-0461-40BA-88BF-3F73137C1448}"/>
    <cellStyle name="Heading 3 15 55 2" xfId="13959" xr:uid="{64AFA54A-3AD0-4EE8-BFA2-E1CA2046F42D}"/>
    <cellStyle name="Heading 3 15 55 3" xfId="20657" xr:uid="{4F23900A-4CCC-4BCB-9031-647D0CB19316}"/>
    <cellStyle name="Heading 3 15 56" xfId="6441" xr:uid="{AD5D2065-8859-46A6-B3DE-D3C2C6242AA5}"/>
    <cellStyle name="Heading 3 15 56 2" xfId="14347" xr:uid="{45A78C7A-9190-4F01-8072-F5168F9F61AA}"/>
    <cellStyle name="Heading 3 15 56 3" xfId="21012" xr:uid="{A7B9C3F4-E232-439D-8693-4C6773DD78C1}"/>
    <cellStyle name="Heading 3 15 57" xfId="6734" xr:uid="{932DD9F2-3415-4D50-B98F-D44A026C2383}"/>
    <cellStyle name="Heading 3 15 57 2" xfId="14640" xr:uid="{2CA562BC-B835-4390-A39B-CFEDE7E6C985}"/>
    <cellStyle name="Heading 3 15 57 3" xfId="21238" xr:uid="{736406AF-C55B-4FEB-949D-CB960870285E}"/>
    <cellStyle name="Heading 3 15 58" xfId="8342" xr:uid="{7ADA6985-FA9F-4B27-833E-FDAAC444A80C}"/>
    <cellStyle name="Heading 3 15 58 2" xfId="16248" xr:uid="{9E52B2EB-ECCA-4B26-9989-9A7A3BFE4890}"/>
    <cellStyle name="Heading 3 15 58 3" xfId="22611" xr:uid="{6CC3DCCD-B9B4-4C40-ABF2-CCDF493F81D2}"/>
    <cellStyle name="Heading 3 15 59" xfId="7405" xr:uid="{0D64BDFD-6649-4EA5-94B3-47BBC71C9085}"/>
    <cellStyle name="Heading 3 15 59 2" xfId="15311" xr:uid="{2CF7B0DC-AF9B-49BB-BC03-60D6BF63D476}"/>
    <cellStyle name="Heading 3 15 59 3" xfId="21799" xr:uid="{D2E3EEEF-AC96-440F-946F-20E6DC68AEF3}"/>
    <cellStyle name="Heading 3 15 6" xfId="2845" xr:uid="{668CC7B9-6D42-48D9-933C-75FC3B980019}"/>
    <cellStyle name="Heading 3 15 6 2" xfId="10751" xr:uid="{0D5BEEBE-96A1-4CE2-980D-D857D2E7839C}"/>
    <cellStyle name="Heading 3 15 6 3" xfId="18146" xr:uid="{C3FFE1B2-3BF2-4CCB-A757-09C945B5C0E6}"/>
    <cellStyle name="Heading 3 15 60" xfId="7821" xr:uid="{613F6316-037C-4C81-A744-7037D36FE4A4}"/>
    <cellStyle name="Heading 3 15 60 2" xfId="15727" xr:uid="{74B45930-8CC2-415B-85CA-26AE8B1CF531}"/>
    <cellStyle name="Heading 3 15 60 3" xfId="22177" xr:uid="{FF355507-FB19-462B-84F5-9D3ABCCDC646}"/>
    <cellStyle name="Heading 3 15 61" xfId="8561" xr:uid="{B2541663-6D3F-4DF6-8B05-2ECCBBFF2533}"/>
    <cellStyle name="Heading 3 15 61 2" xfId="16467" xr:uid="{F16E3701-AD0E-4FDF-9F32-E8B12C470831}"/>
    <cellStyle name="Heading 3 15 61 3" xfId="22778" xr:uid="{E86CC601-B1E1-49B3-8EF7-7A8250E3667F}"/>
    <cellStyle name="Heading 3 15 62" xfId="8784" xr:uid="{B63E6EEA-0AF0-45F0-94AA-210BA2916B23}"/>
    <cellStyle name="Heading 3 15 62 2" xfId="16690" xr:uid="{5A48E318-D46A-471E-B5B9-E97A5585738E}"/>
    <cellStyle name="Heading 3 15 62 3" xfId="22861" xr:uid="{2D604E3D-CD81-4957-B938-E6DCE0DC2DB5}"/>
    <cellStyle name="Heading 3 15 63" xfId="8868" xr:uid="{03583632-BAB9-4191-8042-ACAB24191DB3}"/>
    <cellStyle name="Heading 3 15 63 2" xfId="16774" xr:uid="{2F8D53FD-3993-4254-8CB4-EFADC12F7663}"/>
    <cellStyle name="Heading 3 15 63 3" xfId="22918" xr:uid="{4D8D5F33-0908-4B0F-B6B6-5FBA31C55CFD}"/>
    <cellStyle name="Heading 3 15 64" xfId="8957" xr:uid="{BA09803C-CFBE-40DE-9015-B6A605FF7520}"/>
    <cellStyle name="Heading 3 15 64 2" xfId="16863" xr:uid="{50F3F082-959B-49B4-9B06-5FE836120799}"/>
    <cellStyle name="Heading 3 15 64 3" xfId="22976" xr:uid="{C0042B0F-CBDD-42D4-853E-723F1313ABFA}"/>
    <cellStyle name="Heading 3 15 65" xfId="9648" xr:uid="{884B419E-C1E1-43B3-ACD5-8F71454660E6}"/>
    <cellStyle name="Heading 3 15 65 2" xfId="17554" xr:uid="{7A046D09-AF53-4628-A13E-17856B5A0904}"/>
    <cellStyle name="Heading 3 15 65 3" xfId="23509" xr:uid="{D562DD76-9999-48EB-B55E-6084B25296F4}"/>
    <cellStyle name="Heading 3 15 66" xfId="9030" xr:uid="{77FE1D03-EA6A-4936-80A5-DB32686F8C51}"/>
    <cellStyle name="Heading 3 15 66 2" xfId="16936" xr:uid="{528F811B-58FE-4F81-9799-CD491C266022}"/>
    <cellStyle name="Heading 3 15 66 3" xfId="23041" xr:uid="{5F930A55-AA7D-4F4C-A655-4B7E931E4CD2}"/>
    <cellStyle name="Heading 3 15 67" xfId="9189" xr:uid="{5AF215C1-E33E-467F-9601-C9E706EFE867}"/>
    <cellStyle name="Heading 3 15 67 2" xfId="17095" xr:uid="{CECF4A7A-5367-4F18-988F-471CBC3614B3}"/>
    <cellStyle name="Heading 3 15 67 3" xfId="23174" xr:uid="{1E741628-CDB2-4982-9068-01461167E526}"/>
    <cellStyle name="Heading 3 15 68" xfId="9822" xr:uid="{D961B51B-8EE9-484F-99C2-8A6326F5E827}"/>
    <cellStyle name="Heading 3 15 68 2" xfId="17728" xr:uid="{ED8C3960-0F4A-4638-AC98-FE8F6E3D2BBF}"/>
    <cellStyle name="Heading 3 15 68 3" xfId="23643" xr:uid="{BEC82790-B425-4DBF-A1F2-8F4E5CC548F4}"/>
    <cellStyle name="Heading 3 15 69" xfId="8975" xr:uid="{598B96A9-0CA1-4DB7-AC63-1E65B70494DB}"/>
    <cellStyle name="Heading 3 15 69 2" xfId="16881" xr:uid="{064020ED-AD70-4617-BE6B-8A3893D466AD}"/>
    <cellStyle name="Heading 3 15 69 3" xfId="22992" xr:uid="{3AAE4DCA-0797-4C7C-83C5-E50D0D5E7CC9}"/>
    <cellStyle name="Heading 3 15 7" xfId="3699" xr:uid="{1DF771E6-98CA-4F6E-8D56-B95D93ECEDFA}"/>
    <cellStyle name="Heading 3 15 7 2" xfId="11605" xr:uid="{D1545E91-9D16-4557-9B4F-B0EA7BC4A259}"/>
    <cellStyle name="Heading 3 15 7 3" xfId="18790" xr:uid="{510C11E7-3AE6-4437-A5A9-34C360EA3E93}"/>
    <cellStyle name="Heading 3 15 70" xfId="9141" xr:uid="{21CCA525-A501-441C-B942-D9A6CFDAB36E}"/>
    <cellStyle name="Heading 3 15 70 2" xfId="17047" xr:uid="{1679E652-5107-4172-AAF8-7D318B1FF706}"/>
    <cellStyle name="Heading 3 15 70 3" xfId="23138" xr:uid="{172FB3BC-9B9C-4FF3-8E6B-BB62F7C4AB90}"/>
    <cellStyle name="Heading 3 15 71" xfId="9247" xr:uid="{58586191-6B74-4D4E-8FC3-4FF6ACE8275C}"/>
    <cellStyle name="Heading 3 15 71 2" xfId="17153" xr:uid="{28994444-0DEA-488D-8223-C6E5A54833EC}"/>
    <cellStyle name="Heading 3 15 71 3" xfId="23225" xr:uid="{DED55F79-B6E4-4007-AAE5-A3AC30D36227}"/>
    <cellStyle name="Heading 3 15 72" xfId="9949" xr:uid="{7727DFDF-1ABE-4E34-946C-7DFB05C78490}"/>
    <cellStyle name="Heading 3 15 72 2" xfId="17855" xr:uid="{3DF569D6-63DE-47EA-B4C5-1A3AE1ACE0E2}"/>
    <cellStyle name="Heading 3 15 72 3" xfId="23761" xr:uid="{5EE9F507-C8E6-4F84-911F-7DB5C6B63D7C}"/>
    <cellStyle name="Heading 3 15 73" xfId="9102" xr:uid="{7D1C82F0-14AA-49C6-96B7-FB6E81513EA3}"/>
    <cellStyle name="Heading 3 15 73 2" xfId="17008" xr:uid="{06CE1461-9C44-4980-AE1C-C4AE75CAF8E9}"/>
    <cellStyle name="Heading 3 15 73 3" xfId="23100" xr:uid="{557CE790-40B0-4F54-BFA6-8C839D47EA95}"/>
    <cellStyle name="Heading 3 15 74" xfId="9202" xr:uid="{FF800DAD-E3A1-4F21-BC9D-E2A78F6F8C6A}"/>
    <cellStyle name="Heading 3 15 74 2" xfId="17108" xr:uid="{FE7D0497-C318-4C41-B52F-8404EC73D312}"/>
    <cellStyle name="Heading 3 15 74 3" xfId="23185" xr:uid="{72DB3336-66B3-4873-9FCD-847C267DBBC8}"/>
    <cellStyle name="Heading 3 15 75" xfId="10113" xr:uid="{3171AA29-F673-4434-BF39-01959C8A0342}"/>
    <cellStyle name="Heading 3 15 76" xfId="10238" xr:uid="{267B08C4-0464-42C6-9784-ABD98B3613FA}"/>
    <cellStyle name="Heading 3 15 77" xfId="10408" xr:uid="{EF80D421-4431-4FA0-9D97-2E84A91D0DE3}"/>
    <cellStyle name="Heading 3 15 78" xfId="17963" xr:uid="{D2CA5E56-3511-400C-891E-FC7CD0B573B4}"/>
    <cellStyle name="Heading 3 15 8" xfId="2905" xr:uid="{24C888E1-2EE9-4DBD-B694-B531EB921A9B}"/>
    <cellStyle name="Heading 3 15 8 2" xfId="10811" xr:uid="{5C9ADED1-E5FA-4D97-962E-D78CA3E1A771}"/>
    <cellStyle name="Heading 3 15 8 3" xfId="18201" xr:uid="{81C223F3-97A8-4D80-B207-5E8846B39102}"/>
    <cellStyle name="Heading 3 15 9" xfId="2967" xr:uid="{EF510809-C4ED-474D-86C7-AB2A653DBC44}"/>
    <cellStyle name="Heading 3 15 9 2" xfId="10873" xr:uid="{BDB64670-EA6C-46B8-BF15-6A9200DE63A2}"/>
    <cellStyle name="Heading 3 15 9 3" xfId="18247" xr:uid="{E4CD1329-E688-4B3C-B43B-1A0D1CB47B45}"/>
    <cellStyle name="Heading 3 16" xfId="2536" xr:uid="{51D2AA9A-A766-410F-90B2-EB41962C00B6}"/>
    <cellStyle name="Heading 3 16 10" xfId="3637" xr:uid="{BA883E69-6BE2-40D3-8372-66876B45FA87}"/>
    <cellStyle name="Heading 3 16 10 2" xfId="11543" xr:uid="{CB0DA9C1-B608-4DAE-8813-B455BEB727CB}"/>
    <cellStyle name="Heading 3 16 10 3" xfId="18756" xr:uid="{4DFE3A81-2856-493F-A520-D340961B37C6}"/>
    <cellStyle name="Heading 3 16 11" xfId="3921" xr:uid="{FA652331-8891-41DD-A814-BEF12BEFEFC6}"/>
    <cellStyle name="Heading 3 16 11 2" xfId="11827" xr:uid="{DF79513F-9870-44F6-8F34-0F752DB8768C}"/>
    <cellStyle name="Heading 3 16 11 3" xfId="18938" xr:uid="{6B91209D-1877-4A2E-911F-A5D6050295BE}"/>
    <cellStyle name="Heading 3 16 12" xfId="3960" xr:uid="{6A16367F-C698-47D4-AD48-153A40C935BA}"/>
    <cellStyle name="Heading 3 16 12 2" xfId="11866" xr:uid="{F8B1ECFE-4F50-485D-B4D2-15BAFA0DFAA3}"/>
    <cellStyle name="Heading 3 16 12 3" xfId="18977" xr:uid="{207BB576-483B-4CBA-AFEF-7B84FD9A357F}"/>
    <cellStyle name="Heading 3 16 13" xfId="3623" xr:uid="{3F6FB1A6-EE95-449A-BC42-F01BEAB10429}"/>
    <cellStyle name="Heading 3 16 13 2" xfId="11529" xr:uid="{9DF66057-8196-45DC-A6F7-D13BCD345A36}"/>
    <cellStyle name="Heading 3 16 13 3" xfId="18747" xr:uid="{97A9F3A5-075D-406E-8BB9-68773DF9895D}"/>
    <cellStyle name="Heading 3 16 14" xfId="4031" xr:uid="{09659657-60EF-4411-8E4A-8D3EEF983652}"/>
    <cellStyle name="Heading 3 16 14 2" xfId="11937" xr:uid="{4946FCF2-3B2C-4CA2-8C48-2F52DBE50879}"/>
    <cellStyle name="Heading 3 16 14 3" xfId="19032" xr:uid="{8CD9AAF0-A6F2-435C-8F5C-A8564995495D}"/>
    <cellStyle name="Heading 3 16 15" xfId="4787" xr:uid="{83B79F81-6BA4-4F6B-8376-8E76A6C82EDC}"/>
    <cellStyle name="Heading 3 16 15 2" xfId="12693" xr:uid="{016F9A28-3E1A-4CD5-BF3E-DFA89998061A}"/>
    <cellStyle name="Heading 3 16 15 3" xfId="19629" xr:uid="{BF5369B2-F298-40F5-A24C-6C69C643E9BD}"/>
    <cellStyle name="Heading 3 16 16" xfId="4916" xr:uid="{0D6C1777-C225-4090-A8B1-1E9E60AFFBC5}"/>
    <cellStyle name="Heading 3 16 16 2" xfId="12822" xr:uid="{871BCDCE-3700-4869-9A93-67BBFC2BB7F4}"/>
    <cellStyle name="Heading 3 16 16 3" xfId="19711" xr:uid="{560646F6-71FB-4EDC-8C3B-B7BA9C8531F3}"/>
    <cellStyle name="Heading 3 16 17" xfId="4742" xr:uid="{88A06EBB-3F37-4CAF-AAAA-CC2F5991433D}"/>
    <cellStyle name="Heading 3 16 17 2" xfId="12648" xr:uid="{EC1A733E-EC97-4AA5-BE01-8F61F522799B}"/>
    <cellStyle name="Heading 3 16 17 3" xfId="19591" xr:uid="{CA35DCFF-24AC-40C9-9B02-B5DE4D9A12DA}"/>
    <cellStyle name="Heading 3 16 18" xfId="4943" xr:uid="{0BC85783-CDAA-4D3A-9CAE-C50D0A445D40}"/>
    <cellStyle name="Heading 3 16 18 2" xfId="12849" xr:uid="{2880761C-DED4-4F52-8613-CC5F11AD8202}"/>
    <cellStyle name="Heading 3 16 18 3" xfId="19728" xr:uid="{82CCD23D-F3AF-4476-B07C-78F027B9A17C}"/>
    <cellStyle name="Heading 3 16 19" xfId="5147" xr:uid="{D8932F5C-9CC4-49BE-849F-F0C29532B3AB}"/>
    <cellStyle name="Heading 3 16 19 2" xfId="13053" xr:uid="{184F3DF3-406E-455A-8CD9-8AC56D4DF7C5}"/>
    <cellStyle name="Heading 3 16 19 3" xfId="19910" xr:uid="{0437BB2A-7BF3-4C80-81E5-6CA6CBC8ECFA}"/>
    <cellStyle name="Heading 3 16 2" xfId="2717" xr:uid="{E0AB0CA1-5610-4C66-9BA8-BB35247E9A40}"/>
    <cellStyle name="Heading 3 16 2 2" xfId="10623" xr:uid="{F223CAA0-C34B-4868-A5A0-9F3646701A82}"/>
    <cellStyle name="Heading 3 16 2 3" xfId="18073" xr:uid="{28507510-C818-4DF0-9CB0-4B47C92F2AF0}"/>
    <cellStyle name="Heading 3 16 20" xfId="5198" xr:uid="{3FD53AAC-DE72-44AB-AC8E-1D1C54B064A0}"/>
    <cellStyle name="Heading 3 16 20 2" xfId="13104" xr:uid="{B15CF408-B552-4442-A442-E3D4F9FAC6E1}"/>
    <cellStyle name="Heading 3 16 20 3" xfId="19953" xr:uid="{329808C1-6921-44E4-B38D-04F16F9589E3}"/>
    <cellStyle name="Heading 3 16 21" xfId="5299" xr:uid="{4BBB00F8-1721-483D-A038-43BA44B38118}"/>
    <cellStyle name="Heading 3 16 21 2" xfId="13205" xr:uid="{50A3F27E-F103-4DA7-9D36-522AEE7CBC5F}"/>
    <cellStyle name="Heading 3 16 21 3" xfId="20027" xr:uid="{BEA70270-9416-4A77-81BC-1C7570E01079}"/>
    <cellStyle name="Heading 3 16 22" xfId="5387" xr:uid="{2DE5DCF5-D123-49B2-A8FF-A255787B6D91}"/>
    <cellStyle name="Heading 3 16 22 2" xfId="13293" xr:uid="{0326A8DB-3A59-4853-A7C6-D4D63D8B2FA9}"/>
    <cellStyle name="Heading 3 16 22 3" xfId="20105" xr:uid="{5DEF17F4-BDB0-4D36-8966-D23A5588F95D}"/>
    <cellStyle name="Heading 3 16 23" xfId="4084" xr:uid="{28ABBAF5-F206-4BDB-B046-9EEB5EE42D5C}"/>
    <cellStyle name="Heading 3 16 23 2" xfId="11990" xr:uid="{30EB4574-2D0E-4E89-945B-E4071214A361}"/>
    <cellStyle name="Heading 3 16 23 3" xfId="19070" xr:uid="{769548D5-37CA-41A7-A6CB-C31AEA13F8B0}"/>
    <cellStyle name="Heading 3 16 24" xfId="5544" xr:uid="{616F123E-0E31-4D06-B762-4E8A44CDC27C}"/>
    <cellStyle name="Heading 3 16 24 2" xfId="13450" xr:uid="{1A4255A4-F035-4048-9CA8-2A124CC9065D}"/>
    <cellStyle name="Heading 3 16 24 3" xfId="20235" xr:uid="{87BA4026-7C9A-47C9-893E-E600BB840E57}"/>
    <cellStyle name="Heading 3 16 25" xfId="5595" xr:uid="{9F2703F1-4930-42F3-B95D-552C2D0C6F6C}"/>
    <cellStyle name="Heading 3 16 25 2" xfId="13501" xr:uid="{C6D609D7-183C-442C-96D4-CBB19AE68A5C}"/>
    <cellStyle name="Heading 3 16 25 3" xfId="20280" xr:uid="{681F968A-E411-4B1E-8DC2-E4DCF78F664A}"/>
    <cellStyle name="Heading 3 16 26" xfId="5381" xr:uid="{EB8BD619-386E-401D-9F1D-C228C1AD550F}"/>
    <cellStyle name="Heading 3 16 26 2" xfId="13287" xr:uid="{4E99B52D-88FF-484C-BB11-17D192EE0B83}"/>
    <cellStyle name="Heading 3 16 26 3" xfId="20099" xr:uid="{FCB5FCDC-D8DB-4F9D-ABD5-5B3E056BC36D}"/>
    <cellStyle name="Heading 3 16 27" xfId="5680" xr:uid="{0AC0AD2F-40CE-412B-A08A-F07BCE0D13E4}"/>
    <cellStyle name="Heading 3 16 27 2" xfId="13586" xr:uid="{24EB6EDB-F406-4F21-A8FE-B2D345317319}"/>
    <cellStyle name="Heading 3 16 27 3" xfId="20344" xr:uid="{9451B30E-1A03-4A0B-9357-6C990BE4A282}"/>
    <cellStyle name="Heading 3 16 28" xfId="5142" xr:uid="{CDF052A0-2939-43CE-99FE-7763A394ABBC}"/>
    <cellStyle name="Heading 3 16 28 2" xfId="13048" xr:uid="{E57E6E75-5B0F-446F-BE2F-566D55568FE7}"/>
    <cellStyle name="Heading 3 16 28 3" xfId="19905" xr:uid="{28634838-9490-457F-A0DB-F61DA2A1B621}"/>
    <cellStyle name="Heading 3 16 29" xfId="5777" xr:uid="{25B6A3D9-4FD9-4EF1-9521-7EDECA7C6F2A}"/>
    <cellStyle name="Heading 3 16 29 2" xfId="13683" xr:uid="{BEC56887-F9D4-491F-99BC-C099A89AC09B}"/>
    <cellStyle name="Heading 3 16 29 3" xfId="20418" xr:uid="{406EEEF7-FA30-40A8-9D7C-6C33715FC263}"/>
    <cellStyle name="Heading 3 16 3" xfId="3367" xr:uid="{6E647DA6-19C9-4357-8BEF-40C5448CC75D}"/>
    <cellStyle name="Heading 3 16 3 2" xfId="11273" xr:uid="{AB1EABDD-7CAF-4EBC-AE41-DD70A9C9185F}"/>
    <cellStyle name="Heading 3 16 3 3" xfId="18564" xr:uid="{1820A5B6-E74E-44B6-A561-7F27F19513A9}"/>
    <cellStyle name="Heading 3 16 30" xfId="5840" xr:uid="{5650BC11-D0DF-40A2-AD96-5FE78F298B75}"/>
    <cellStyle name="Heading 3 16 30 2" xfId="13746" xr:uid="{41D36597-8C03-4836-BA29-C9D2A28B6E55}"/>
    <cellStyle name="Heading 3 16 30 3" xfId="20472" xr:uid="{6913A670-617D-4AB5-A0FA-38C0B9978919}"/>
    <cellStyle name="Heading 3 16 31" xfId="5875" xr:uid="{8F1FE2CF-5E6E-4112-9369-81E1DD184AEC}"/>
    <cellStyle name="Heading 3 16 31 2" xfId="13781" xr:uid="{F8E94E57-BED3-47A9-885B-6DD5FEF4F517}"/>
    <cellStyle name="Heading 3 16 31 3" xfId="20507" xr:uid="{F868A897-C774-4E76-855A-641E35E6F070}"/>
    <cellStyle name="Heading 3 16 32" xfId="5933" xr:uid="{D013A495-FC53-48A7-80A7-E5A818D828EA}"/>
    <cellStyle name="Heading 3 16 32 2" xfId="13839" xr:uid="{74AD8644-9408-4096-9881-84251DCE498D}"/>
    <cellStyle name="Heading 3 16 32 3" xfId="20550" xr:uid="{0D84B62E-F169-470E-9D5E-87DE3079B7AB}"/>
    <cellStyle name="Heading 3 16 33" xfId="5716" xr:uid="{8D8FCAAB-7B55-4931-B719-5E2148839DBC}"/>
    <cellStyle name="Heading 3 16 33 2" xfId="13622" xr:uid="{945389AD-8331-4FDB-BDBE-F73DE7ACE9E8}"/>
    <cellStyle name="Heading 3 16 33 3" xfId="20372" xr:uid="{8438B6DD-CA06-4E78-B9A1-AC594D381024}"/>
    <cellStyle name="Heading 3 16 34" xfId="6866" xr:uid="{2AC0E82D-8256-4763-923F-84CC1D47A227}"/>
    <cellStyle name="Heading 3 16 34 2" xfId="14772" xr:uid="{77785F95-7C42-41A0-8349-2D90270E733E}"/>
    <cellStyle name="Heading 3 16 34 3" xfId="21337" xr:uid="{B4E01DFE-8A21-4F28-8A09-B2E379C653C2}"/>
    <cellStyle name="Heading 3 16 35" xfId="6938" xr:uid="{BE49472D-44CA-430B-BA6A-F30D0BF9458A}"/>
    <cellStyle name="Heading 3 16 35 2" xfId="14844" xr:uid="{E8235E23-90A9-4E63-92B2-E988194DE791}"/>
    <cellStyle name="Heading 3 16 35 3" xfId="21404" xr:uid="{4FDA030E-F1FC-4E5C-8914-8B50BA280E35}"/>
    <cellStyle name="Heading 3 16 36" xfId="7005" xr:uid="{7B5B577E-C040-423F-AAED-86B6A90AB8E4}"/>
    <cellStyle name="Heading 3 16 36 2" xfId="14911" xr:uid="{4E98C36B-82CE-4C5A-AC05-BE56D65DC28F}"/>
    <cellStyle name="Heading 3 16 36 3" xfId="21465" xr:uid="{C096C661-7F0B-4B40-B764-973993B7435A}"/>
    <cellStyle name="Heading 3 16 37" xfId="7074" xr:uid="{2AAC8BF8-03BC-41A3-BCA0-87C9308FBB23}"/>
    <cellStyle name="Heading 3 16 37 2" xfId="14980" xr:uid="{DEC1519F-B8EA-4A1F-84EE-C1AE889DBDF4}"/>
    <cellStyle name="Heading 3 16 37 3" xfId="21526" xr:uid="{2744548B-B9D7-4AEF-B19C-970E29E378A3}"/>
    <cellStyle name="Heading 3 16 38" xfId="7161" xr:uid="{96EA1EF2-EC59-4C73-8023-A82A29DE1E62}"/>
    <cellStyle name="Heading 3 16 38 2" xfId="15067" xr:uid="{4BCE5B7F-0337-480A-A096-8CAED0781167}"/>
    <cellStyle name="Heading 3 16 38 3" xfId="21598" xr:uid="{7E65CE6F-A0A2-4499-A22E-6D7B5BE40865}"/>
    <cellStyle name="Heading 3 16 39" xfId="7231" xr:uid="{92F96881-9FA8-49D4-880E-1CAACC5C2760}"/>
    <cellStyle name="Heading 3 16 39 2" xfId="15137" xr:uid="{13CD9FAA-727C-43E6-97B5-409BDE61A0EA}"/>
    <cellStyle name="Heading 3 16 39 3" xfId="21655" xr:uid="{845BE8EA-8E6A-4193-B211-DF74407B7AF0}"/>
    <cellStyle name="Heading 3 16 4" xfId="3510" xr:uid="{A1F1C3FD-E362-4A46-94D3-465A19BA6AD6}"/>
    <cellStyle name="Heading 3 16 4 2" xfId="11416" xr:uid="{D9CF8B1E-4155-4214-B50D-CCEB11FF4915}"/>
    <cellStyle name="Heading 3 16 4 3" xfId="18648" xr:uid="{404EE081-0E28-41FC-B911-D7C15B24A329}"/>
    <cellStyle name="Heading 3 16 40" xfId="7298" xr:uid="{FA23F225-4530-4624-92D7-F9B273D8252A}"/>
    <cellStyle name="Heading 3 16 40 2" xfId="15204" xr:uid="{74A718CB-5150-4AA4-B58C-D8AEA292F0C8}"/>
    <cellStyle name="Heading 3 16 40 3" xfId="21717" xr:uid="{0A2144EE-796C-436D-9C68-BAD800BF9ED5}"/>
    <cellStyle name="Heading 3 16 41" xfId="7365" xr:uid="{8AB48648-28C9-437A-8FDC-32496D86EE89}"/>
    <cellStyle name="Heading 3 16 41 2" xfId="15271" xr:uid="{3E402918-6F27-4F51-BCD5-489909070FCC}"/>
    <cellStyle name="Heading 3 16 41 3" xfId="21770" xr:uid="{3A75B1B3-2763-4D7F-860F-626A9541D507}"/>
    <cellStyle name="Heading 3 16 42" xfId="6816" xr:uid="{2BC598E8-546B-42A4-8391-E365E0A07539}"/>
    <cellStyle name="Heading 3 16 42 2" xfId="14722" xr:uid="{7B24157C-D87D-45D3-B94E-8B0FCA10F296}"/>
    <cellStyle name="Heading 3 16 42 3" xfId="21308" xr:uid="{A7769600-78CF-44C2-BDB8-A25E7FD035F8}"/>
    <cellStyle name="Heading 3 16 43" xfId="7543" xr:uid="{069399C2-5894-47E2-B267-279198CFE30C}"/>
    <cellStyle name="Heading 3 16 43 2" xfId="15449" xr:uid="{E8EB663D-C245-48FE-A5D1-FEF5478DDFDE}"/>
    <cellStyle name="Heading 3 16 43 3" xfId="21923" xr:uid="{074F71FF-EEDE-443B-8238-6B185A07E2E5}"/>
    <cellStyle name="Heading 3 16 44" xfId="7607" xr:uid="{BE756804-4398-409A-B6C6-946B1A79910C}"/>
    <cellStyle name="Heading 3 16 44 2" xfId="15513" xr:uid="{F44D70D2-A2B2-44A8-9269-03C9F1DC24FC}"/>
    <cellStyle name="Heading 3 16 44 3" xfId="21983" xr:uid="{B4BB1BF3-7EB7-4EE1-AC7E-DB2997E85795}"/>
    <cellStyle name="Heading 3 16 45" xfId="7671" xr:uid="{F3A78BD1-74AD-41D5-8850-0D8FB18DD3A4}"/>
    <cellStyle name="Heading 3 16 45 2" xfId="15577" xr:uid="{8E699D63-B302-4036-BC70-94982B55DD02}"/>
    <cellStyle name="Heading 3 16 45 3" xfId="22045" xr:uid="{A0F61D79-F454-4FBF-8D46-037AA01BAF19}"/>
    <cellStyle name="Heading 3 16 46" xfId="7727" xr:uid="{B3185D61-0A76-488F-A164-5A3E9207CB91}"/>
    <cellStyle name="Heading 3 16 46 2" xfId="15633" xr:uid="{2A32540B-CB7F-4B98-9000-BBE690520B47}"/>
    <cellStyle name="Heading 3 16 46 3" xfId="22096" xr:uid="{F9260CB3-DC75-496A-A600-E90BE9FD034C}"/>
    <cellStyle name="Heading 3 16 47" xfId="7410" xr:uid="{716270AE-7F9B-4A8B-AAC7-4EBB34E17044}"/>
    <cellStyle name="Heading 3 16 47 2" xfId="15316" xr:uid="{478B3C03-9EF3-4A1D-A211-9C365A295C54}"/>
    <cellStyle name="Heading 3 16 47 3" xfId="21804" xr:uid="{8A0F070E-39D3-4C2D-BAB2-5E8B3106D0E7}"/>
    <cellStyle name="Heading 3 16 48" xfId="7876" xr:uid="{1EFD3D4C-9A4F-44C5-AC25-EC5906E00EE8}"/>
    <cellStyle name="Heading 3 16 48 2" xfId="15782" xr:uid="{8940808E-E7C3-4C5D-8777-7DBCD742FB6E}"/>
    <cellStyle name="Heading 3 16 48 3" xfId="22232" xr:uid="{838E23D4-5859-4FC3-8EEE-848DF80CA31E}"/>
    <cellStyle name="Heading 3 16 49" xfId="7959" xr:uid="{59E8627D-5375-4277-A954-0F66D02ADEB5}"/>
    <cellStyle name="Heading 3 16 49 2" xfId="15865" xr:uid="{C77DAB3B-F371-4A2A-86F1-FE0B572EFE99}"/>
    <cellStyle name="Heading 3 16 49 3" xfId="22300" xr:uid="{2D6CED0C-B349-49C4-AC74-F6D29E9540F0}"/>
    <cellStyle name="Heading 3 16 5" xfId="3616" xr:uid="{086713A5-E3C0-4D0A-A358-57AAADE29E39}"/>
    <cellStyle name="Heading 3 16 5 2" xfId="11522" xr:uid="{AE6BA34C-CB3C-4006-A495-D465A0A4DA9D}"/>
    <cellStyle name="Heading 3 16 5 3" xfId="18740" xr:uid="{17840EC7-574E-430C-A7E1-8A7D7808128E}"/>
    <cellStyle name="Heading 3 16 50" xfId="7746" xr:uid="{F9C8355E-1B15-4855-8500-A7D092B186DF}"/>
    <cellStyle name="Heading 3 16 50 2" xfId="15652" xr:uid="{C4192010-3F7B-45B6-A6CB-9A9B832BCA04}"/>
    <cellStyle name="Heading 3 16 50 3" xfId="22111" xr:uid="{7E586418-83BE-40E1-877B-A2897B469006}"/>
    <cellStyle name="Heading 3 16 51" xfId="8119" xr:uid="{16B31029-CB6C-4A7D-8F48-896A4583F699}"/>
    <cellStyle name="Heading 3 16 51 2" xfId="16025" xr:uid="{8ECA91CB-9EA4-4368-B7B2-39A21AEC4725}"/>
    <cellStyle name="Heading 3 16 51 3" xfId="22426" xr:uid="{76B78B1C-3BF9-4761-A9D5-EFF6B58DB58F}"/>
    <cellStyle name="Heading 3 16 52" xfId="7575" xr:uid="{B65D346C-36C5-418D-84EA-F7491CA4E1AA}"/>
    <cellStyle name="Heading 3 16 52 2" xfId="15481" xr:uid="{4F3FA4E5-8430-4CCE-ACAF-5AC035DED15F}"/>
    <cellStyle name="Heading 3 16 52 3" xfId="21953" xr:uid="{A87E816B-78D5-48CD-826A-6702BB41E251}"/>
    <cellStyle name="Heading 3 16 53" xfId="8201" xr:uid="{AF6455DA-1299-4954-AC23-BBC9032E74AC}"/>
    <cellStyle name="Heading 3 16 53 2" xfId="16107" xr:uid="{35856AFC-99F8-4750-AFA0-B0650A7F2588}"/>
    <cellStyle name="Heading 3 16 53 3" xfId="22495" xr:uid="{CD21FB35-B203-41EC-849E-CEC6B4676D0B}"/>
    <cellStyle name="Heading 3 16 54" xfId="8052" xr:uid="{D4BE8E3D-37C8-4360-9DD2-C0264DD6A805}"/>
    <cellStyle name="Heading 3 16 54 2" xfId="15958" xr:uid="{E01C0D85-91B0-4803-9511-16C9D4587E65}"/>
    <cellStyle name="Heading 3 16 54 3" xfId="22360" xr:uid="{C65B2A01-2519-43FD-A9FE-10C19D472722}"/>
    <cellStyle name="Heading 3 16 55" xfId="8287" xr:uid="{9A80ECE2-6C0C-4A2A-8B10-F04B34CE47B2}"/>
    <cellStyle name="Heading 3 16 55 2" xfId="16193" xr:uid="{EFDCE0BD-2207-4421-9920-487C97CED894}"/>
    <cellStyle name="Heading 3 16 55 3" xfId="22561" xr:uid="{BC62C5E5-2944-483A-920A-41D3A86A3E86}"/>
    <cellStyle name="Heading 3 16 56" xfId="8068" xr:uid="{5AE19E22-2564-4D5A-92FF-9D9EA1D73927}"/>
    <cellStyle name="Heading 3 16 56 2" xfId="15974" xr:uid="{3B3A6AF7-A057-4429-A3A3-AFF38DF0E373}"/>
    <cellStyle name="Heading 3 16 56 3" xfId="22375" xr:uid="{20CCBE65-2154-48A1-B385-70F14D2CDE60}"/>
    <cellStyle name="Heading 3 16 57" xfId="8169" xr:uid="{A8993972-B9BA-4C49-92A4-77BF7F0AFE17}"/>
    <cellStyle name="Heading 3 16 57 2" xfId="16075" xr:uid="{D7DB5F7D-B9EF-4E70-84E0-767B8CFAB52B}"/>
    <cellStyle name="Heading 3 16 57 3" xfId="22464" xr:uid="{789302D7-546F-45C0-AE8A-414898F119F1}"/>
    <cellStyle name="Heading 3 16 58" xfId="8376" xr:uid="{ADE80049-A21B-44E3-975B-CCBCD4194E36}"/>
    <cellStyle name="Heading 3 16 58 2" xfId="16282" xr:uid="{85BD8B20-FEA0-418C-9923-E30ED3A583E7}"/>
    <cellStyle name="Heading 3 16 58 3" xfId="22645" xr:uid="{46E2CC80-BE69-4F04-B654-3E31EB726C78}"/>
    <cellStyle name="Heading 3 16 59" xfId="8414" xr:uid="{7935D8FC-E7FB-4962-A4E0-DBF9F71FEBDD}"/>
    <cellStyle name="Heading 3 16 59 2" xfId="16320" xr:uid="{FACA9B0D-130A-40D4-B902-EB58D48FC4B8}"/>
    <cellStyle name="Heading 3 16 59 3" xfId="22683" xr:uid="{B4627FEE-3D8C-400B-9AAC-4EBBCAAF14C0}"/>
    <cellStyle name="Heading 3 16 6" xfId="3438" xr:uid="{7C120236-D9F1-40FF-907B-9AA2F294CBED}"/>
    <cellStyle name="Heading 3 16 6 2" xfId="11344" xr:uid="{922B5E78-769E-47BF-8B18-CDCA4A93D5EC}"/>
    <cellStyle name="Heading 3 16 6 3" xfId="18594" xr:uid="{8612A777-0413-426F-AA6B-1AD9AE5F3835}"/>
    <cellStyle name="Heading 3 16 60" xfId="8443" xr:uid="{D122E778-8804-430F-834B-3C0A0A2320C8}"/>
    <cellStyle name="Heading 3 16 60 2" xfId="16349" xr:uid="{AE6E1274-B09E-4739-A960-B6A146A4FC8B}"/>
    <cellStyle name="Heading 3 16 60 3" xfId="22712" xr:uid="{A9CD6CC0-38A6-458C-93A6-AF44B2013FC8}"/>
    <cellStyle name="Heading 3 16 61" xfId="8749" xr:uid="{037C4C9F-60F2-49D6-B87B-52A19D6BDD83}"/>
    <cellStyle name="Heading 3 16 61 2" xfId="16655" xr:uid="{6B759A22-7852-421B-A44D-26F8C81E7139}"/>
    <cellStyle name="Heading 3 16 61 3" xfId="22838" xr:uid="{F86E2B04-725C-4295-A8AA-0CA07119DD9C}"/>
    <cellStyle name="Heading 3 16 62" xfId="8833" xr:uid="{10B8D620-7EE0-420B-9153-39BD19FD66CE}"/>
    <cellStyle name="Heading 3 16 62 2" xfId="16739" xr:uid="{4B3ECE01-1B64-4CC3-A78B-1B46E8E04C34}"/>
    <cellStyle name="Heading 3 16 62 3" xfId="22895" xr:uid="{A2BAAFF4-B9B1-4669-BB59-0EF93D0365D1}"/>
    <cellStyle name="Heading 3 16 63" xfId="8917" xr:uid="{AEECF958-89C7-4878-9359-FB80B0AE6DAF}"/>
    <cellStyle name="Heading 3 16 63 2" xfId="16823" xr:uid="{57E120B0-3AE1-49F3-BB3D-7BFEAA13BF7F}"/>
    <cellStyle name="Heading 3 16 63 3" xfId="22952" xr:uid="{EE3F2722-813E-4403-A2AF-E09A6F104DA0}"/>
    <cellStyle name="Heading 3 16 64" xfId="9598" xr:uid="{7193F9B9-3E35-4DB3-A790-278C87F2BEB5}"/>
    <cellStyle name="Heading 3 16 64 2" xfId="17504" xr:uid="{D13BDD2E-7B83-4CDA-B905-C125F2BFFD29}"/>
    <cellStyle name="Heading 3 16 64 3" xfId="23469" xr:uid="{20F8078B-837F-4144-AA78-AE5FA175BB8A}"/>
    <cellStyle name="Heading 3 16 65" xfId="9687" xr:uid="{6423782C-311D-4DCF-80BA-9ABD732ED4FC}"/>
    <cellStyle name="Heading 3 16 65 2" xfId="17593" xr:uid="{20D18611-45A3-4BC8-BF35-3FAA213B7013}"/>
    <cellStyle name="Heading 3 16 65 3" xfId="23546" xr:uid="{4C7F2E2B-CBA8-4066-9037-EF1890AF0759}"/>
    <cellStyle name="Heading 3 16 66" xfId="9354" xr:uid="{DB5738E7-9251-4F88-BB56-A0C472F6DD78}"/>
    <cellStyle name="Heading 3 16 66 2" xfId="17260" xr:uid="{64FEEE5C-AC88-4FE2-A2C4-066CBC82E928}"/>
    <cellStyle name="Heading 3 16 66 3" xfId="23318" xr:uid="{CA77A55A-3DE9-4B1F-A9AC-B39FBB7149A6}"/>
    <cellStyle name="Heading 3 16 67" xfId="9705" xr:uid="{40606E99-B1EB-4481-B515-95A9B1B4C6B6}"/>
    <cellStyle name="Heading 3 16 67 2" xfId="17611" xr:uid="{402E13E1-7546-46D5-8629-9D5CFCA81610}"/>
    <cellStyle name="Heading 3 16 67 3" xfId="23561" xr:uid="{A3CF59CA-FE41-40BD-AE00-EE33DDA14360}"/>
    <cellStyle name="Heading 3 16 68" xfId="9861" xr:uid="{EB4249D3-C9F0-4437-8807-29EF2C820FED}"/>
    <cellStyle name="Heading 3 16 68 2" xfId="17767" xr:uid="{EC141FEF-12D6-46F9-8226-4B6ABAB6D4CA}"/>
    <cellStyle name="Heading 3 16 68 3" xfId="23681" xr:uid="{E326D9D8-7881-4BAA-9EE4-39FDADABE549}"/>
    <cellStyle name="Heading 3 16 69" xfId="9900" xr:uid="{50E31EEB-89F0-4645-ADF2-E0605D65FFBB}"/>
    <cellStyle name="Heading 3 16 69 2" xfId="17806" xr:uid="{0C738204-3765-4133-BAF4-F7030E43708B}"/>
    <cellStyle name="Heading 3 16 69 3" xfId="23719" xr:uid="{FDFBB859-73A5-4FD2-A608-338E0FABB579}"/>
    <cellStyle name="Heading 3 16 7" xfId="3748" xr:uid="{4CC4B81E-296E-4959-90B8-F5C55B1A1A1C}"/>
    <cellStyle name="Heading 3 16 7 2" xfId="11654" xr:uid="{5ED24317-B9CF-45AD-B688-9A09A1155DAB}"/>
    <cellStyle name="Heading 3 16 7 3" xfId="18825" xr:uid="{E00FD751-29D8-4306-AE7B-1151F54AB3EE}"/>
    <cellStyle name="Heading 3 16 70" xfId="9531" xr:uid="{1CCF90CE-027F-400A-9AA0-A220B326F842}"/>
    <cellStyle name="Heading 3 16 70 2" xfId="17437" xr:uid="{560D1174-DAC9-4FF2-B997-74398B61309F}"/>
    <cellStyle name="Heading 3 16 70 3" xfId="23439" xr:uid="{514975DB-8990-4355-9CDC-D6C0611B130D}"/>
    <cellStyle name="Heading 3 16 71" xfId="9804" xr:uid="{AF45A9A5-4B08-434C-BAE4-B6703CDC0EDB}"/>
    <cellStyle name="Heading 3 16 71 2" xfId="17710" xr:uid="{24E04671-07F3-4373-AEAB-F42679A2E739}"/>
    <cellStyle name="Heading 3 16 71 3" xfId="23627" xr:uid="{CFAD5B58-293C-4238-B1BE-4D4C30D0E09C}"/>
    <cellStyle name="Heading 3 16 72" xfId="9984" xr:uid="{51E68C55-9356-4B64-BC04-C5EE3080105C}"/>
    <cellStyle name="Heading 3 16 72 2" xfId="17890" xr:uid="{335DBEEF-D1A7-429F-950B-C50A02D425F1}"/>
    <cellStyle name="Heading 3 16 72 3" xfId="23795" xr:uid="{25CA131F-74A1-4EAE-8873-17D6372DEE17}"/>
    <cellStyle name="Heading 3 16 73" xfId="10019" xr:uid="{CA5D96CE-F4D8-4F3B-8110-9739033453D6}"/>
    <cellStyle name="Heading 3 16 73 2" xfId="17925" xr:uid="{2742C254-D925-401E-9EB3-E9F9769D8917}"/>
    <cellStyle name="Heading 3 16 73 3" xfId="23830" xr:uid="{DFB185A2-453C-4EEB-B0FB-5AF162D78E30}"/>
    <cellStyle name="Heading 3 16 74" xfId="9818" xr:uid="{91DA370E-2733-48DF-96F0-2EACC24F5B4E}"/>
    <cellStyle name="Heading 3 16 74 2" xfId="17724" xr:uid="{4DDF1C4C-21CA-4C91-961B-D7C6DD804F70}"/>
    <cellStyle name="Heading 3 16 74 3" xfId="23639" xr:uid="{59F51042-B6BE-4820-AD79-24E2B10F8393}"/>
    <cellStyle name="Heading 3 16 75" xfId="10162" xr:uid="{3351CCE9-836D-489A-85D5-1A9C07FFD66B}"/>
    <cellStyle name="Heading 3 16 76" xfId="10287" xr:uid="{95E00A42-94F0-450B-8674-9530A06DCFC0}"/>
    <cellStyle name="Heading 3 16 77" xfId="10456" xr:uid="{4CA07366-A950-4855-B02A-1701B193AF39}"/>
    <cellStyle name="Heading 3 16 78" xfId="17997" xr:uid="{7BA8F9E1-EFC9-4335-B675-69983E447674}"/>
    <cellStyle name="Heading 3 16 8" xfId="3536" xr:uid="{EA0BAA32-E8BB-49D9-A2AD-E9D8F6FE00FB}"/>
    <cellStyle name="Heading 3 16 8 2" xfId="11442" xr:uid="{EAFB5D41-B4E1-4F9C-9D94-FE69E7D32148}"/>
    <cellStyle name="Heading 3 16 8 3" xfId="18665" xr:uid="{C755DCFE-7E87-4B9D-AF5B-6A224E503BC7}"/>
    <cellStyle name="Heading 3 16 9" xfId="3775" xr:uid="{55392B62-5F05-4AE7-BF4D-9A7FFE751CF9}"/>
    <cellStyle name="Heading 3 16 9 2" xfId="11681" xr:uid="{49CAF343-ECD3-453A-B01D-C00334F709E3}"/>
    <cellStyle name="Heading 3 16 9 3" xfId="18842" xr:uid="{2EE1DB8E-49E2-440E-8BB6-F34218F20F68}"/>
    <cellStyle name="Heading 3 17" xfId="2532" xr:uid="{EF912D23-418F-412F-829E-70891101354F}"/>
    <cellStyle name="Heading 3 17 10" xfId="3631" xr:uid="{28CE8523-DE51-4845-9770-DB2A0E4E909E}"/>
    <cellStyle name="Heading 3 17 10 2" xfId="11537" xr:uid="{1B2C272C-2267-4B1F-88C0-1279C8F71CCA}"/>
    <cellStyle name="Heading 3 17 10 3" xfId="18751" xr:uid="{CC0F8D13-DC23-4D7C-9407-123E4938808A}"/>
    <cellStyle name="Heading 3 17 11" xfId="3917" xr:uid="{AB6AFE7D-376A-4133-91F3-AB5175BEB04C}"/>
    <cellStyle name="Heading 3 17 11 2" xfId="11823" xr:uid="{2C1F8388-D146-428D-978F-BBD3F50D6329}"/>
    <cellStyle name="Heading 3 17 11 3" xfId="18934" xr:uid="{53D50A05-61B8-453D-AF08-F5D761445331}"/>
    <cellStyle name="Heading 3 17 12" xfId="3956" xr:uid="{260FAFE3-EF25-472A-94AD-FBB2E7978B2F}"/>
    <cellStyle name="Heading 3 17 12 2" xfId="11862" xr:uid="{A069961E-87A7-45AA-AA14-8C2812A7026A}"/>
    <cellStyle name="Heading 3 17 12 3" xfId="18973" xr:uid="{B5CCF04E-2663-439F-B212-50CD02EED3AD}"/>
    <cellStyle name="Heading 3 17 13" xfId="3538" xr:uid="{B6D798DF-7F96-45AF-8E4D-368A117BF8A9}"/>
    <cellStyle name="Heading 3 17 13 2" xfId="11444" xr:uid="{5DED3F69-D565-48C9-94F8-EC1C17B18432}"/>
    <cellStyle name="Heading 3 17 13 3" xfId="18667" xr:uid="{581FA560-330D-4142-8732-D0AAA62EA5E2}"/>
    <cellStyle name="Heading 3 17 14" xfId="4027" xr:uid="{942D220C-7D21-4465-BDF5-C98270EA8627}"/>
    <cellStyle name="Heading 3 17 14 2" xfId="11933" xr:uid="{9E641179-F813-4E49-9408-6EBECC4F497A}"/>
    <cellStyle name="Heading 3 17 14 3" xfId="19028" xr:uid="{CB661612-2E4F-4513-8FBA-51849636E607}"/>
    <cellStyle name="Heading 3 17 15" xfId="4783" xr:uid="{B7DD1C9B-1494-4801-9690-9867345C6040}"/>
    <cellStyle name="Heading 3 17 15 2" xfId="12689" xr:uid="{9759C98E-8B7B-41FF-8BDB-48AE0D15F962}"/>
    <cellStyle name="Heading 3 17 15 3" xfId="19625" xr:uid="{025B4E58-4675-44F2-AD56-56462AC2CB04}"/>
    <cellStyle name="Heading 3 17 16" xfId="4912" xr:uid="{ED256D8D-4342-4FCC-A6F7-124D772FA707}"/>
    <cellStyle name="Heading 3 17 16 2" xfId="12818" xr:uid="{A2080A8A-795C-406E-860B-535E8AA63A7A}"/>
    <cellStyle name="Heading 3 17 16 3" xfId="19707" xr:uid="{E738B64D-E097-4A2D-88DF-418FB55755EB}"/>
    <cellStyle name="Heading 3 17 17" xfId="4698" xr:uid="{221D501B-E7B8-4D6F-909A-F5F3D2BE29FC}"/>
    <cellStyle name="Heading 3 17 17 2" xfId="12604" xr:uid="{ED8CA3B8-3BC3-42B1-A4C2-A75E1E335B1B}"/>
    <cellStyle name="Heading 3 17 17 3" xfId="19568" xr:uid="{DBB45B20-A3E9-4982-A47A-ABA8E784E14C}"/>
    <cellStyle name="Heading 3 17 18" xfId="4846" xr:uid="{C85A3D66-A5E5-4B34-90FD-E18E4E286AB0}"/>
    <cellStyle name="Heading 3 17 18 2" xfId="12752" xr:uid="{39D56927-B883-438B-B9F2-CFA4246EA00F}"/>
    <cellStyle name="Heading 3 17 18 3" xfId="19659" xr:uid="{302A18D2-325C-48C2-8C01-AEF4AD6043BD}"/>
    <cellStyle name="Heading 3 17 19" xfId="5143" xr:uid="{FCE204DA-25F5-4220-9558-50A089A73F86}"/>
    <cellStyle name="Heading 3 17 19 2" xfId="13049" xr:uid="{26839BEE-8CD6-4555-B8EE-9253B0F516AD}"/>
    <cellStyle name="Heading 3 17 19 3" xfId="19906" xr:uid="{A3157276-9BA4-4E50-8FE9-E0051E77D5EC}"/>
    <cellStyle name="Heading 3 17 2" xfId="2713" xr:uid="{16705824-33AA-47EB-B3A1-47C1D4932DE5}"/>
    <cellStyle name="Heading 3 17 2 2" xfId="10619" xr:uid="{C4992057-3BD7-458A-AA47-1701A5216313}"/>
    <cellStyle name="Heading 3 17 2 3" xfId="18069" xr:uid="{01B084F1-1770-435C-830E-7F2133289060}"/>
    <cellStyle name="Heading 3 17 20" xfId="5194" xr:uid="{FE556226-8285-47E1-AF51-CE44A9339843}"/>
    <cellStyle name="Heading 3 17 20 2" xfId="13100" xr:uid="{9A3C5494-E91C-49E1-936C-A4A842B7A55E}"/>
    <cellStyle name="Heading 3 17 20 3" xfId="19949" xr:uid="{6C21E749-4542-4093-930B-B5248BF3980C}"/>
    <cellStyle name="Heading 3 17 21" xfId="5295" xr:uid="{801E7841-0FD0-48F0-859B-64A46EA97AB5}"/>
    <cellStyle name="Heading 3 17 21 2" xfId="13201" xr:uid="{DDE5867B-8B3C-4956-AA65-0B3EFDF0F2E8}"/>
    <cellStyle name="Heading 3 17 21 3" xfId="20023" xr:uid="{F3823E03-03A5-416B-97E5-D82D91390D1C}"/>
    <cellStyle name="Heading 3 17 22" xfId="5383" xr:uid="{BA79373E-A3B9-4807-B483-0FCF6E71FCBB}"/>
    <cellStyle name="Heading 3 17 22 2" xfId="13289" xr:uid="{940F70AF-1A88-48D4-8EEF-A66EC165A56F}"/>
    <cellStyle name="Heading 3 17 22 3" xfId="20101" xr:uid="{C73625FF-E9E5-4A86-A704-A2AF38D1D746}"/>
    <cellStyle name="Heading 3 17 23" xfId="5073" xr:uid="{00C50A34-2EE4-416B-AEBB-079D5ACBD87E}"/>
    <cellStyle name="Heading 3 17 23 2" xfId="12979" xr:uid="{69D6F65C-A12C-4996-9A13-61E7F3F3332C}"/>
    <cellStyle name="Heading 3 17 23 3" xfId="19841" xr:uid="{90D5EC85-28A4-4842-965F-A7366E5FC289}"/>
    <cellStyle name="Heading 3 17 24" xfId="5540" xr:uid="{FD2513E7-8E76-4167-95F2-82913106DF0A}"/>
    <cellStyle name="Heading 3 17 24 2" xfId="13446" xr:uid="{7DD7D714-A1CD-46EF-A617-A07CAF97F5F6}"/>
    <cellStyle name="Heading 3 17 24 3" xfId="20231" xr:uid="{EECE6385-AE84-4F0A-B7F3-7C59BE994A70}"/>
    <cellStyle name="Heading 3 17 25" xfId="5591" xr:uid="{56F0127B-1616-49C6-8D97-BF4F64F41D72}"/>
    <cellStyle name="Heading 3 17 25 2" xfId="13497" xr:uid="{0D58A4B8-A021-42D3-ADF2-258CDB1A2410}"/>
    <cellStyle name="Heading 3 17 25 3" xfId="20276" xr:uid="{A49C91B5-804C-4096-A8D9-A153543EB830}"/>
    <cellStyle name="Heading 3 17 26" xfId="5346" xr:uid="{407FCE09-1109-4CA5-B2AC-24339B88C43D}"/>
    <cellStyle name="Heading 3 17 26 2" xfId="13252" xr:uid="{298C76AF-B61E-4302-97EC-231CAA7F05A4}"/>
    <cellStyle name="Heading 3 17 26 3" xfId="20064" xr:uid="{EBBA2694-6800-47B1-8643-00644CA75770}"/>
    <cellStyle name="Heading 3 17 27" xfId="5676" xr:uid="{9FE8256B-A14E-4D27-A5B7-B4EDB94409B2}"/>
    <cellStyle name="Heading 3 17 27 2" xfId="13582" xr:uid="{132BE5D0-5873-426C-B196-D4ED543ED6E9}"/>
    <cellStyle name="Heading 3 17 27 3" xfId="20340" xr:uid="{0C94ACAF-027C-4B03-B09C-D6A6CCB049F7}"/>
    <cellStyle name="Heading 3 17 28" xfId="5111" xr:uid="{5116BC5F-A22B-497D-8A5B-628BD22BD978}"/>
    <cellStyle name="Heading 3 17 28 2" xfId="13017" xr:uid="{3F85AB04-4E4B-4653-9873-B157B3BD40B7}"/>
    <cellStyle name="Heading 3 17 28 3" xfId="19874" xr:uid="{621D907F-89F3-492C-993F-935B83400C9D}"/>
    <cellStyle name="Heading 3 17 29" xfId="5773" xr:uid="{269CEC63-6A7C-4A9B-BDD4-4BCEC02DB136}"/>
    <cellStyle name="Heading 3 17 29 2" xfId="13679" xr:uid="{216CAA55-D9D1-4888-BD50-81032FD8E144}"/>
    <cellStyle name="Heading 3 17 29 3" xfId="20414" xr:uid="{7A1331F3-E3C4-4559-AC41-8D52ADD59A25}"/>
    <cellStyle name="Heading 3 17 3" xfId="3363" xr:uid="{EC0FBAFD-E86C-4A73-83FE-AFF0931F33E5}"/>
    <cellStyle name="Heading 3 17 3 2" xfId="11269" xr:uid="{27B3D26F-60F7-4AA9-AE9B-9B2F0B222FE6}"/>
    <cellStyle name="Heading 3 17 3 3" xfId="18560" xr:uid="{AD989219-70E7-4087-A21F-AE7769E3EB2F}"/>
    <cellStyle name="Heading 3 17 30" xfId="5836" xr:uid="{A0AF2295-A373-4C00-B728-EE249B4BD970}"/>
    <cellStyle name="Heading 3 17 30 2" xfId="13742" xr:uid="{0D92F23D-B9B3-4949-9DDF-89F45942CC33}"/>
    <cellStyle name="Heading 3 17 30 3" xfId="20468" xr:uid="{924B7014-7D35-404F-94EC-CB6E37BEFFBA}"/>
    <cellStyle name="Heading 3 17 31" xfId="5871" xr:uid="{46D95AB4-496D-4A9F-9B44-93E1D06FBF94}"/>
    <cellStyle name="Heading 3 17 31 2" xfId="13777" xr:uid="{E896A193-1122-42FD-BD16-F0814EED65FE}"/>
    <cellStyle name="Heading 3 17 31 3" xfId="20503" xr:uid="{EB64913F-F6ED-445F-A2E6-0D649FE115FE}"/>
    <cellStyle name="Heading 3 17 32" xfId="5929" xr:uid="{373794D7-D519-4B3C-A8B8-85725000F5FB}"/>
    <cellStyle name="Heading 3 17 32 2" xfId="13835" xr:uid="{1A7DA2A7-A8D4-4659-A39C-948664C7D2BD}"/>
    <cellStyle name="Heading 3 17 32 3" xfId="20546" xr:uid="{74029975-63FE-49B0-BB3B-BB242F8BAF0A}"/>
    <cellStyle name="Heading 3 17 33" xfId="5712" xr:uid="{11597E61-DDC8-40CD-9915-5BDAE0E0366C}"/>
    <cellStyle name="Heading 3 17 33 2" xfId="13618" xr:uid="{607EF8D7-10B7-4FE6-A52A-F39D367899BA}"/>
    <cellStyle name="Heading 3 17 33 3" xfId="20368" xr:uid="{CA0A5CFB-55D3-4DA8-86C7-05237D3954C6}"/>
    <cellStyle name="Heading 3 17 34" xfId="6862" xr:uid="{1795A20C-C57C-40A5-B6AF-EC7B7F4C0B50}"/>
    <cellStyle name="Heading 3 17 34 2" xfId="14768" xr:uid="{5239194C-F90C-4124-A1F2-FC6BF24E790E}"/>
    <cellStyle name="Heading 3 17 34 3" xfId="21333" xr:uid="{2281A556-A088-4A26-969C-EFE31B1D6968}"/>
    <cellStyle name="Heading 3 17 35" xfId="6934" xr:uid="{8D15DC88-20D9-457F-BB94-945BB28533EA}"/>
    <cellStyle name="Heading 3 17 35 2" xfId="14840" xr:uid="{C77B3D20-784C-4457-9247-4695EAB19CF5}"/>
    <cellStyle name="Heading 3 17 35 3" xfId="21400" xr:uid="{BF132A41-AAF6-4011-93AF-FEE47C258C9C}"/>
    <cellStyle name="Heading 3 17 36" xfId="7001" xr:uid="{E502707A-E9D1-4130-99B5-E551DD73C93C}"/>
    <cellStyle name="Heading 3 17 36 2" xfId="14907" xr:uid="{2EE78425-42FB-4955-A7E9-1D31B7480D7D}"/>
    <cellStyle name="Heading 3 17 36 3" xfId="21461" xr:uid="{D840EEA4-BB59-44D2-AF66-C591EE8FD3F1}"/>
    <cellStyle name="Heading 3 17 37" xfId="7070" xr:uid="{4B5EE70A-BF61-4D2A-8D4A-1483BC135EE1}"/>
    <cellStyle name="Heading 3 17 37 2" xfId="14976" xr:uid="{F3667073-474D-4163-89E2-177C0F4E5741}"/>
    <cellStyle name="Heading 3 17 37 3" xfId="21522" xr:uid="{C83D9211-0761-4D46-B88B-679C735DA69B}"/>
    <cellStyle name="Heading 3 17 38" xfId="7157" xr:uid="{BAFE9257-5C98-4762-9A67-11676A246F99}"/>
    <cellStyle name="Heading 3 17 38 2" xfId="15063" xr:uid="{DF742813-AF62-4AEE-8185-FA7AFEFED0B9}"/>
    <cellStyle name="Heading 3 17 38 3" xfId="21594" xr:uid="{7610891A-1238-4F48-9E82-946AB0832330}"/>
    <cellStyle name="Heading 3 17 39" xfId="7227" xr:uid="{75D62CB4-D821-428F-89F1-17DA7EA3BF5D}"/>
    <cellStyle name="Heading 3 17 39 2" xfId="15133" xr:uid="{713DF991-AFC4-4B7D-8858-BA2A6CB87C49}"/>
    <cellStyle name="Heading 3 17 39 3" xfId="21651" xr:uid="{5B8BFEDD-2849-4C16-A31E-952D222092F5}"/>
    <cellStyle name="Heading 3 17 4" xfId="3506" xr:uid="{C1AF6B22-4860-4673-8570-2A230FE8B3B2}"/>
    <cellStyle name="Heading 3 17 4 2" xfId="11412" xr:uid="{CAA37909-ABE9-44D6-8BDF-8499CC40DFEC}"/>
    <cellStyle name="Heading 3 17 4 3" xfId="18644" xr:uid="{48A1AA5A-0BC5-4566-A22E-F31EF0CD8C2D}"/>
    <cellStyle name="Heading 3 17 40" xfId="7294" xr:uid="{C5C99CBF-E250-4422-861C-8643FD3753DC}"/>
    <cellStyle name="Heading 3 17 40 2" xfId="15200" xr:uid="{26DDE3DE-11D4-4686-B769-D93CFDC42933}"/>
    <cellStyle name="Heading 3 17 40 3" xfId="21713" xr:uid="{944D6FFE-2584-4295-AE17-621DC4567539}"/>
    <cellStyle name="Heading 3 17 41" xfId="7361" xr:uid="{355CD56A-5A42-45DD-BAF1-3A58D4F5B7CC}"/>
    <cellStyle name="Heading 3 17 41 2" xfId="15267" xr:uid="{B8E11BD8-7B5E-49DC-B2CF-2947EB1483D2}"/>
    <cellStyle name="Heading 3 17 41 3" xfId="21766" xr:uid="{407EA00A-57E4-4775-807F-BB909B490265}"/>
    <cellStyle name="Heading 3 17 42" xfId="6769" xr:uid="{F53FB0A3-42FD-425F-B300-58E9949919C2}"/>
    <cellStyle name="Heading 3 17 42 2" xfId="14675" xr:uid="{CAFA1DDD-3A7D-4B49-ABF2-709C01BF1E4E}"/>
    <cellStyle name="Heading 3 17 42 3" xfId="21266" xr:uid="{FD6B64B6-7FEC-40A6-95C4-291B7C2CC62A}"/>
    <cellStyle name="Heading 3 17 43" xfId="7539" xr:uid="{AC594675-2E96-4229-8018-9620F9AC32CA}"/>
    <cellStyle name="Heading 3 17 43 2" xfId="15445" xr:uid="{70ED5A5A-7627-4AA6-8D8C-1D21430ECC47}"/>
    <cellStyle name="Heading 3 17 43 3" xfId="21919" xr:uid="{72987536-9CBA-4B19-89C0-69064A0BD835}"/>
    <cellStyle name="Heading 3 17 44" xfId="7603" xr:uid="{ABFD5AC1-C4CB-44E9-AAF2-BC9F3E4A617F}"/>
    <cellStyle name="Heading 3 17 44 2" xfId="15509" xr:uid="{E38E526D-FF37-4915-8ABF-EA2FEF4C7EF7}"/>
    <cellStyle name="Heading 3 17 44 3" xfId="21979" xr:uid="{47E65C40-C545-4339-8F46-4651F6EF5E75}"/>
    <cellStyle name="Heading 3 17 45" xfId="7667" xr:uid="{03E9F46E-7B2D-4D5B-B1E0-E4D47FAB0AC1}"/>
    <cellStyle name="Heading 3 17 45 2" xfId="15573" xr:uid="{98053328-6450-49D7-A2B1-9312773F861E}"/>
    <cellStyle name="Heading 3 17 45 3" xfId="22041" xr:uid="{280712A9-670D-4DF6-8EE3-73B240A00801}"/>
    <cellStyle name="Heading 3 17 46" xfId="7723" xr:uid="{C0BA7A59-AF64-44BB-87F4-EAED79FB4B95}"/>
    <cellStyle name="Heading 3 17 46 2" xfId="15629" xr:uid="{1DDC9773-AA41-4EAA-A4A4-0DA7EA39A21A}"/>
    <cellStyle name="Heading 3 17 46 3" xfId="22092" xr:uid="{D7C817B9-8DAB-435C-B8A8-F9426DAD3105}"/>
    <cellStyle name="Heading 3 17 47" xfId="7318" xr:uid="{3417DED6-8581-4AB4-B294-82010DD93044}"/>
    <cellStyle name="Heading 3 17 47 2" xfId="15224" xr:uid="{D0D022C2-5CDF-43FA-A607-0A5D6C668673}"/>
    <cellStyle name="Heading 3 17 47 3" xfId="21734" xr:uid="{518775F4-2B6B-4780-BD62-2EF28A7EA227}"/>
    <cellStyle name="Heading 3 17 48" xfId="7872" xr:uid="{20A2FCA7-189A-45B4-956E-215E7B20777C}"/>
    <cellStyle name="Heading 3 17 48 2" xfId="15778" xr:uid="{83EDC543-AC4C-4AEE-B05D-59B1F31B82C5}"/>
    <cellStyle name="Heading 3 17 48 3" xfId="22228" xr:uid="{837D8261-52AB-4920-BE9C-F92CD120A28E}"/>
    <cellStyle name="Heading 3 17 49" xfId="7955" xr:uid="{34176E20-6800-43EA-A8CA-668052522642}"/>
    <cellStyle name="Heading 3 17 49 2" xfId="15861" xr:uid="{D9706FAE-80C4-4139-A3A0-79A52BB50674}"/>
    <cellStyle name="Heading 3 17 49 3" xfId="22296" xr:uid="{CDA18B83-EDC0-4ABE-A7CE-2A41E14E2126}"/>
    <cellStyle name="Heading 3 17 5" xfId="3612" xr:uid="{07FF9E72-F354-4FC0-9363-9A1859076174}"/>
    <cellStyle name="Heading 3 17 5 2" xfId="11518" xr:uid="{C9D04B4E-B03A-47A9-98A7-8FC5CF8DE0B6}"/>
    <cellStyle name="Heading 3 17 5 3" xfId="18736" xr:uid="{D6D68A1B-FC80-468A-BD1F-710D8D52220D}"/>
    <cellStyle name="Heading 3 17 50" xfId="6958" xr:uid="{B429A534-CA94-49F9-ADCE-2D618786FDBA}"/>
    <cellStyle name="Heading 3 17 50 2" xfId="14864" xr:uid="{5345B704-E8AB-4389-96C3-7515C92D3FD9}"/>
    <cellStyle name="Heading 3 17 50 3" xfId="21423" xr:uid="{A3FE31D7-FD8E-4B89-9220-7BDA4FCA7777}"/>
    <cellStyle name="Heading 3 17 51" xfId="8115" xr:uid="{1D5063BB-6B3B-4E1D-8FDA-62FFF4F8155B}"/>
    <cellStyle name="Heading 3 17 51 2" xfId="16021" xr:uid="{E7BAB30F-9C54-4FB5-A6F5-E05F5A0D943D}"/>
    <cellStyle name="Heading 3 17 51 3" xfId="22422" xr:uid="{B0EB7D6C-2C4C-414C-8EC9-34E5122B6D5B}"/>
    <cellStyle name="Heading 3 17 52" xfId="7435" xr:uid="{EC1160A6-754D-4970-AAEF-ACC86F400535}"/>
    <cellStyle name="Heading 3 17 52 2" xfId="15341" xr:uid="{ECDA5269-8210-4555-95FA-3BA34C9711A4}"/>
    <cellStyle name="Heading 3 17 52 3" xfId="21826" xr:uid="{1547CBAF-43BD-4100-81C2-060DCF276132}"/>
    <cellStyle name="Heading 3 17 53" xfId="8197" xr:uid="{24658ACD-7A50-4180-8A43-9EAC1DA81182}"/>
    <cellStyle name="Heading 3 17 53 2" xfId="16103" xr:uid="{1FF45F4F-01B8-4F6B-BC64-881C808BFFD9}"/>
    <cellStyle name="Heading 3 17 53 3" xfId="22491" xr:uid="{A1B89743-A5C5-44AC-8291-631423EFA06E}"/>
    <cellStyle name="Heading 3 17 54" xfId="7504" xr:uid="{972519C1-EDDB-4F55-B7C9-37D24FBE42D7}"/>
    <cellStyle name="Heading 3 17 54 2" xfId="15410" xr:uid="{6DF2EE98-062C-43F5-B3CD-C2B0EDA46AA9}"/>
    <cellStyle name="Heading 3 17 54 3" xfId="21885" xr:uid="{86671BBA-2C96-4016-8656-2CEB563CF36B}"/>
    <cellStyle name="Heading 3 17 55" xfId="8283" xr:uid="{2FAE02AE-136B-4E1E-AE3F-26441344EB9C}"/>
    <cellStyle name="Heading 3 17 55 2" xfId="16189" xr:uid="{8B454A9B-FA34-4738-B6D5-F506F7332B13}"/>
    <cellStyle name="Heading 3 17 55 3" xfId="22557" xr:uid="{875FF9BA-2E22-407D-8B2A-8CE693195DE5}"/>
    <cellStyle name="Heading 3 17 56" xfId="8040" xr:uid="{3A28B42B-0D18-467C-8802-1C83F191821F}"/>
    <cellStyle name="Heading 3 17 56 2" xfId="15946" xr:uid="{64A0C1E5-4D6E-4952-B7D4-F90A4488B816}"/>
    <cellStyle name="Heading 3 17 56 3" xfId="22349" xr:uid="{DCD31F71-DB61-47FC-97FA-D905FF6B1B2D}"/>
    <cellStyle name="Heading 3 17 57" xfId="8158" xr:uid="{3679757B-508C-450F-A7A3-02A7E7C92EF8}"/>
    <cellStyle name="Heading 3 17 57 2" xfId="16064" xr:uid="{11528ABD-ABB9-471D-8032-E8E127881974}"/>
    <cellStyle name="Heading 3 17 57 3" xfId="22456" xr:uid="{AE7BF81D-43F8-4979-B6A8-F1B85F3424CB}"/>
    <cellStyle name="Heading 3 17 58" xfId="8372" xr:uid="{5843D710-4112-4164-BC42-BCBEDC17AD0D}"/>
    <cellStyle name="Heading 3 17 58 2" xfId="16278" xr:uid="{497E394F-27FD-4B29-A79E-AC3BF683D0F0}"/>
    <cellStyle name="Heading 3 17 58 3" xfId="22641" xr:uid="{B699B227-D404-43B5-8655-84A8E6B93CB1}"/>
    <cellStyle name="Heading 3 17 59" xfId="8410" xr:uid="{0F50CD55-50E6-429E-8A19-CC345EA6610E}"/>
    <cellStyle name="Heading 3 17 59 2" xfId="16316" xr:uid="{099FE015-1ED9-46EF-A0E8-C04031B18442}"/>
    <cellStyle name="Heading 3 17 59 3" xfId="22679" xr:uid="{A55ADB21-C788-4F96-B674-3C3B4B6AE1FB}"/>
    <cellStyle name="Heading 3 17 6" xfId="3432" xr:uid="{55CBD1E4-0FD9-4AA6-9B3C-534BA2317D98}"/>
    <cellStyle name="Heading 3 17 6 2" xfId="11338" xr:uid="{8E55A2C4-5B5A-4309-BA8D-A082B75DA117}"/>
    <cellStyle name="Heading 3 17 6 3" xfId="18589" xr:uid="{88A68E71-FC51-4508-8E8F-5F45C85E2D31}"/>
    <cellStyle name="Heading 3 17 60" xfId="8439" xr:uid="{C77EA51C-06A4-4AB4-A277-5D17D127E993}"/>
    <cellStyle name="Heading 3 17 60 2" xfId="16345" xr:uid="{1B3B0910-CD04-4B0A-9F10-90C5E01BFB9E}"/>
    <cellStyle name="Heading 3 17 60 3" xfId="22708" xr:uid="{9D92578E-E7F9-4761-AFA8-CD9264356236}"/>
    <cellStyle name="Heading 3 17 61" xfId="8745" xr:uid="{1D38B9DE-38C3-42BD-81CF-213563BB3152}"/>
    <cellStyle name="Heading 3 17 61 2" xfId="16651" xr:uid="{D559CDFA-4293-4D65-93B0-9182D24DD379}"/>
    <cellStyle name="Heading 3 17 61 3" xfId="22834" xr:uid="{6CD57283-68A4-4CFC-A03B-68FDB9216D8B}"/>
    <cellStyle name="Heading 3 17 62" xfId="8829" xr:uid="{15DCB1E7-7A25-4839-BB5A-7D9253910B07}"/>
    <cellStyle name="Heading 3 17 62 2" xfId="16735" xr:uid="{632F3D37-8BCE-4E52-A708-A0D55ABDF0EE}"/>
    <cellStyle name="Heading 3 17 62 3" xfId="22891" xr:uid="{BCA30C51-7EE4-4A5D-9E6B-3A390405EFA4}"/>
    <cellStyle name="Heading 3 17 63" xfId="8913" xr:uid="{37C0403B-EED5-403D-A3A1-20BF4D475C17}"/>
    <cellStyle name="Heading 3 17 63 2" xfId="16819" xr:uid="{406A1843-4935-4636-93FA-3A2F9936A5E0}"/>
    <cellStyle name="Heading 3 17 63 3" xfId="22948" xr:uid="{817162AA-382A-4C3B-938D-CD10B863033A}"/>
    <cellStyle name="Heading 3 17 64" xfId="9594" xr:uid="{0ED44E7C-0551-4C40-A7CB-25CD7B0D815A}"/>
    <cellStyle name="Heading 3 17 64 2" xfId="17500" xr:uid="{BD7CD028-B5A5-43DF-80FC-7723C3D9270C}"/>
    <cellStyle name="Heading 3 17 64 3" xfId="23465" xr:uid="{490D0EE9-F91A-4BC8-8E02-B0EC1E36A607}"/>
    <cellStyle name="Heading 3 17 65" xfId="9683" xr:uid="{271BF9E8-55F5-4165-B114-9E458DF22833}"/>
    <cellStyle name="Heading 3 17 65 2" xfId="17589" xr:uid="{5676421B-51D0-4038-8963-576514ACF080}"/>
    <cellStyle name="Heading 3 17 65 3" xfId="23542" xr:uid="{DF26EB57-3B08-4A60-A899-2C6BDAFA504B}"/>
    <cellStyle name="Heading 3 17 66" xfId="9322" xr:uid="{744C6C3C-67E4-4089-9FEE-2213C15FAB03}"/>
    <cellStyle name="Heading 3 17 66 2" xfId="17228" xr:uid="{512807FE-B942-40DD-A03D-8B5021650C11}"/>
    <cellStyle name="Heading 3 17 66 3" xfId="23291" xr:uid="{2D596509-92C2-49B0-9584-9475AFCF828E}"/>
    <cellStyle name="Heading 3 17 67" xfId="9518" xr:uid="{7CAFD566-8F61-4884-BD55-A943A7755BCE}"/>
    <cellStyle name="Heading 3 17 67 2" xfId="17424" xr:uid="{163CFBD2-B344-4B0D-97FB-0FC9F75FE9FB}"/>
    <cellStyle name="Heading 3 17 67 3" xfId="23427" xr:uid="{44D4A7FC-2E58-4D77-A65C-1A8CC26CB687}"/>
    <cellStyle name="Heading 3 17 68" xfId="9857" xr:uid="{0939FBB5-6121-4974-9479-79B31F56C2FC}"/>
    <cellStyle name="Heading 3 17 68 2" xfId="17763" xr:uid="{4C8D8B09-4F4B-4124-BF89-B69D9342B7D7}"/>
    <cellStyle name="Heading 3 17 68 3" xfId="23677" xr:uid="{F381AD20-59E0-4DFA-A196-E076F444936C}"/>
    <cellStyle name="Heading 3 17 69" xfId="9896" xr:uid="{ECE680A4-C920-4C19-81C1-6593EB0E7F9D}"/>
    <cellStyle name="Heading 3 17 69 2" xfId="17802" xr:uid="{EC6BF9B2-2923-4E88-8826-09D68B20F6CA}"/>
    <cellStyle name="Heading 3 17 69 3" xfId="23715" xr:uid="{6DBF95D9-0B8C-4B56-930C-28E340E41D11}"/>
    <cellStyle name="Heading 3 17 7" xfId="3744" xr:uid="{D1685BA5-F7C0-4C88-9051-A1E565F1C098}"/>
    <cellStyle name="Heading 3 17 7 2" xfId="11650" xr:uid="{BE752919-3B05-4722-B324-003F21A09DCA}"/>
    <cellStyle name="Heading 3 17 7 3" xfId="18821" xr:uid="{C0B93CDF-7BB3-4E50-8B70-AD2EFBB14E35}"/>
    <cellStyle name="Heading 3 17 70" xfId="9514" xr:uid="{756DC925-E134-4154-B57E-955D0A2F4ADF}"/>
    <cellStyle name="Heading 3 17 70 2" xfId="17420" xr:uid="{3A2BAD9F-DCA6-42BB-A17B-0A1447186346}"/>
    <cellStyle name="Heading 3 17 70 3" xfId="23423" xr:uid="{BA2BAF51-7BD6-4A75-8946-7FB5D8ABC45B}"/>
    <cellStyle name="Heading 3 17 71" xfId="9796" xr:uid="{FD57366B-ACB2-4CD9-9CAC-CD027A0C6AB3}"/>
    <cellStyle name="Heading 3 17 71 2" xfId="17702" xr:uid="{A3776C64-B015-4FF2-AE4B-D16F773FB4E4}"/>
    <cellStyle name="Heading 3 17 71 3" xfId="23620" xr:uid="{D6E29EFA-217B-4DD6-A0AB-640DA971863B}"/>
    <cellStyle name="Heading 3 17 72" xfId="9980" xr:uid="{2A208E96-70B7-45AC-A502-BAA3C9B07C00}"/>
    <cellStyle name="Heading 3 17 72 2" xfId="17886" xr:uid="{548FE47F-BAB0-4133-935B-95D4C498A405}"/>
    <cellStyle name="Heading 3 17 72 3" xfId="23791" xr:uid="{6145B9FB-1E4D-4618-A349-5C2C35BD917A}"/>
    <cellStyle name="Heading 3 17 73" xfId="10015" xr:uid="{33D3B6B5-3D82-4E5C-8C07-AB5B2EC0E28B}"/>
    <cellStyle name="Heading 3 17 73 2" xfId="17921" xr:uid="{AC68977E-B2EF-4335-9529-AC3C1B09D505}"/>
    <cellStyle name="Heading 3 17 73 3" xfId="23826" xr:uid="{B010A449-8836-4366-9382-9141D92025FA}"/>
    <cellStyle name="Heading 3 17 74" xfId="9803" xr:uid="{001126BB-7F73-4A15-9071-A6F0B3024813}"/>
    <cellStyle name="Heading 3 17 74 2" xfId="17709" xr:uid="{96ED8B82-CBFE-4186-A476-EA70E682F55B}"/>
    <cellStyle name="Heading 3 17 74 3" xfId="23626" xr:uid="{C1A1C412-E498-4139-97A3-57CE0B14052C}"/>
    <cellStyle name="Heading 3 17 75" xfId="10158" xr:uid="{049523D6-9625-47D9-8DFB-68631DD6A8E4}"/>
    <cellStyle name="Heading 3 17 76" xfId="10283" xr:uid="{008F51AA-FFB7-4C34-B025-C18A69A993B2}"/>
    <cellStyle name="Heading 3 17 77" xfId="10452" xr:uid="{F1A0A76D-4725-4795-9929-837FE8A6F0E6}"/>
    <cellStyle name="Heading 3 17 78" xfId="17993" xr:uid="{CF4886CE-C595-41EA-B5E8-F11EFFA0526E}"/>
    <cellStyle name="Heading 3 17 8" xfId="3533" xr:uid="{FE7DA0ED-5CB2-4037-B9EF-FE9DCF8BACBC}"/>
    <cellStyle name="Heading 3 17 8 2" xfId="11439" xr:uid="{C7911B63-A467-455B-B9A2-5FAFAEC5C820}"/>
    <cellStyle name="Heading 3 17 8 3" xfId="18662" xr:uid="{2E9452D8-31E9-426A-A7B7-11919797099C}"/>
    <cellStyle name="Heading 3 17 9" xfId="3768" xr:uid="{3080BF46-B5A1-4EFB-9115-361F9071B2F4}"/>
    <cellStyle name="Heading 3 17 9 2" xfId="11674" xr:uid="{056321F1-A99E-4E20-AEB7-03CA2651306B}"/>
    <cellStyle name="Heading 3 17 9 3" xfId="18835" xr:uid="{B4B47DAE-FBFF-4037-849D-1F68F740FB78}"/>
    <cellStyle name="Heading 3 18" xfId="2479" xr:uid="{DF80B837-7FAD-4A90-93E1-3C4FFF910EBC}"/>
    <cellStyle name="Heading 3 18 10" xfId="2881" xr:uid="{0C49EB1F-5A68-41E3-89FB-ED9C9D9267B3}"/>
    <cellStyle name="Heading 3 18 10 2" xfId="10787" xr:uid="{873CF57A-A9CB-4F7C-8F59-1D638ED779BC}"/>
    <cellStyle name="Heading 3 18 10 3" xfId="18178" xr:uid="{CB1A345C-756F-44BE-87C1-527C8410D648}"/>
    <cellStyle name="Heading 3 18 11" xfId="3796" xr:uid="{BBDCC773-DF0F-4F15-8BF1-E2175EC9E9B7}"/>
    <cellStyle name="Heading 3 18 11 2" xfId="11702" xr:uid="{3044DC2F-1965-435F-BF1C-73E2FD1C62EA}"/>
    <cellStyle name="Heading 3 18 11 3" xfId="18852" xr:uid="{26B676B1-50D2-47FD-8EA6-3F450A984EAD}"/>
    <cellStyle name="Heading 3 18 12" xfId="3853" xr:uid="{9334EAE2-0202-428F-8F27-1E734AD1BEA2}"/>
    <cellStyle name="Heading 3 18 12 2" xfId="11759" xr:uid="{C008909E-9BF8-41A4-A3B3-3326987A486B}"/>
    <cellStyle name="Heading 3 18 12 3" xfId="18883" xr:uid="{86D419C4-6A47-4510-8533-497F8F227C2F}"/>
    <cellStyle name="Heading 3 18 13" xfId="2860" xr:uid="{C00B8283-3CAD-430B-80C9-D41313F39F0F}"/>
    <cellStyle name="Heading 3 18 13 2" xfId="10766" xr:uid="{F4FD720B-4166-4580-B4D1-C8724361400E}"/>
    <cellStyle name="Heading 3 18 13 3" xfId="18157" xr:uid="{44118D51-5761-4528-8F28-448BA7426C1F}"/>
    <cellStyle name="Heading 3 18 14" xfId="3975" xr:uid="{43810EAC-9D51-4644-8FC7-F161B1EDE3C0}"/>
    <cellStyle name="Heading 3 18 14 2" xfId="11881" xr:uid="{BCEAEE04-EC75-479E-9AD7-69DF781FB019}"/>
    <cellStyle name="Heading 3 18 14 3" xfId="18990" xr:uid="{AFDBAC41-4F72-436A-A696-54FAE7AE34CA}"/>
    <cellStyle name="Heading 3 18 15" xfId="4732" xr:uid="{81D24CF2-2994-4615-85D9-9631D83DCF33}"/>
    <cellStyle name="Heading 3 18 15 2" xfId="12638" xr:uid="{DE2B987E-5517-4D8C-9B13-F990790C80BC}"/>
    <cellStyle name="Heading 3 18 15 3" xfId="19581" xr:uid="{CDCF0F56-62DC-4C7A-AA9B-32D16B27772F}"/>
    <cellStyle name="Heading 3 18 16" xfId="4859" xr:uid="{DCDE5691-F6B2-4EF6-800A-2DF84AC332BD}"/>
    <cellStyle name="Heading 3 18 16 2" xfId="12765" xr:uid="{CB6A2BA9-3FAF-4E30-AC20-6A65895C97E2}"/>
    <cellStyle name="Heading 3 18 16 3" xfId="19669" xr:uid="{7EAB51BC-3712-4214-8E2B-6F36CA4359FE}"/>
    <cellStyle name="Heading 3 18 17" xfId="4536" xr:uid="{D5CBDA09-34D4-432D-AFFC-0E2973EB7F8E}"/>
    <cellStyle name="Heading 3 18 17 2" xfId="12442" xr:uid="{82FF1EB1-1E80-4FF2-B517-D13FBA148C4C}"/>
    <cellStyle name="Heading 3 18 17 3" xfId="19437" xr:uid="{16B47830-ECC7-468D-86F4-29A3DCBCC257}"/>
    <cellStyle name="Heading 3 18 18" xfId="4347" xr:uid="{E60AB6C8-E902-48DA-8126-E48193037971}"/>
    <cellStyle name="Heading 3 18 18 2" xfId="12253" xr:uid="{538992E8-33A5-424A-9A2F-86151CA12650}"/>
    <cellStyle name="Heading 3 18 18 3" xfId="19295" xr:uid="{06FD8222-5F07-4F88-AA30-95836551B160}"/>
    <cellStyle name="Heading 3 18 19" xfId="5007" xr:uid="{75B5D8E7-BBEA-4DE5-A51E-5CF6BC09A46C}"/>
    <cellStyle name="Heading 3 18 19 2" xfId="12913" xr:uid="{707F5A5F-EA81-4B31-9ADD-645525AAAF51}"/>
    <cellStyle name="Heading 3 18 19 3" xfId="19785" xr:uid="{68556D96-39CB-40F6-AEB8-BA4424F606AC}"/>
    <cellStyle name="Heading 3 18 2" xfId="2663" xr:uid="{AB6DAD71-EF35-446F-AFE8-919CE6CEAD77}"/>
    <cellStyle name="Heading 3 18 2 2" xfId="10569" xr:uid="{2FD05E90-6D36-4ED1-8342-50A785FAB2E5}"/>
    <cellStyle name="Heading 3 18 2 3" xfId="18034" xr:uid="{1F6D45BF-CC35-446F-92C5-40A5F4122D24}"/>
    <cellStyle name="Heading 3 18 20" xfId="5050" xr:uid="{A4D66959-47F0-404A-862E-D97230B75239}"/>
    <cellStyle name="Heading 3 18 20 2" xfId="12956" xr:uid="{D91A4155-5929-49DA-8AB8-E4F56C99EE74}"/>
    <cellStyle name="Heading 3 18 20 3" xfId="19819" xr:uid="{85873045-9027-4657-9B1F-663777C35D73}"/>
    <cellStyle name="Heading 3 18 21" xfId="5242" xr:uid="{868345FD-D5C8-4A5A-BB0D-DE7F037EABA5}"/>
    <cellStyle name="Heading 3 18 21 2" xfId="13148" xr:uid="{750C4915-BD72-4742-890C-1696EE7CA91B}"/>
    <cellStyle name="Heading 3 18 21 3" xfId="19984" xr:uid="{0B088E9B-144F-48F8-B34D-A1EF9B134C88}"/>
    <cellStyle name="Heading 3 18 22" xfId="5334" xr:uid="{54098AC6-8FDF-419A-9A9B-ECAD1F5E39E0}"/>
    <cellStyle name="Heading 3 18 22 2" xfId="13240" xr:uid="{B8C85009-B370-4F74-891D-299B5AEE8DDC}"/>
    <cellStyle name="Heading 3 18 22 3" xfId="20053" xr:uid="{5FC7D9AC-FAB4-430B-BFEC-3D78339B6F57}"/>
    <cellStyle name="Heading 3 18 23" xfId="4473" xr:uid="{CCA9DEEB-989C-44C8-A384-B5F0EB1692DA}"/>
    <cellStyle name="Heading 3 18 23 2" xfId="12379" xr:uid="{636C8621-C44D-409F-A1CA-410A93089CEF}"/>
    <cellStyle name="Heading 3 18 23 3" xfId="19387" xr:uid="{BEF68C11-65DB-4A96-B574-72440FC158E5}"/>
    <cellStyle name="Heading 3 18 24" xfId="4235" xr:uid="{DCA09BED-A89E-42CA-9F94-03950499E3BA}"/>
    <cellStyle name="Heading 3 18 24 2" xfId="12141" xr:uid="{6EBC5979-BA98-40BD-A4A1-D5900E12ED79}"/>
    <cellStyle name="Heading 3 18 24 3" xfId="19194" xr:uid="{220CF40D-BF79-468B-BFFE-1EB5311B189E}"/>
    <cellStyle name="Heading 3 18 25" xfId="5411" xr:uid="{BF401991-0C3D-44F1-A7CB-F26BF8DC96AB}"/>
    <cellStyle name="Heading 3 18 25 2" xfId="13317" xr:uid="{B36B03FC-91A2-4481-B2BA-4D3689BCE14C}"/>
    <cellStyle name="Heading 3 18 25 3" xfId="20126" xr:uid="{6D702E83-7AD5-4759-93FE-4FE6EF782AAF}"/>
    <cellStyle name="Heading 3 18 26" xfId="4251" xr:uid="{7DF8B27D-EC56-42F1-8B26-1B98258779E5}"/>
    <cellStyle name="Heading 3 18 26 2" xfId="12157" xr:uid="{E88EFBDC-271C-476B-8491-16C6830646CD}"/>
    <cellStyle name="Heading 3 18 26 3" xfId="19210" xr:uid="{19B622E8-190B-4766-9DE1-12CF40E10FE4}"/>
    <cellStyle name="Heading 3 18 27" xfId="5558" xr:uid="{166D1236-3BEF-48F6-963B-D648EA486AAF}"/>
    <cellStyle name="Heading 3 18 27 2" xfId="13464" xr:uid="{4E8D80FE-FDA0-4935-939B-E47001E68380}"/>
    <cellStyle name="Heading 3 18 27 3" xfId="20248" xr:uid="{78B79783-1956-42BB-AF29-131596FB17EC}"/>
    <cellStyle name="Heading 3 18 28" xfId="4208" xr:uid="{707550F5-EB1D-44A2-B038-05C935DE286C}"/>
    <cellStyle name="Heading 3 18 28 2" xfId="12114" xr:uid="{CE00B729-8662-49C8-B677-B8D6043C5904}"/>
    <cellStyle name="Heading 3 18 28 3" xfId="19171" xr:uid="{EA2E1A98-C3BE-4392-940E-0561BE5B0771}"/>
    <cellStyle name="Heading 3 18 29" xfId="4129" xr:uid="{70C86880-8455-4B4D-BD63-ABC498546BF5}"/>
    <cellStyle name="Heading 3 18 29 2" xfId="12035" xr:uid="{3F0BEF21-8E48-4795-A2A8-6E35CFF1986D}"/>
    <cellStyle name="Heading 3 18 29 3" xfId="19104" xr:uid="{19258E2A-0240-41C0-8718-5F1E2BA374AA}"/>
    <cellStyle name="Heading 3 18 3" xfId="3311" xr:uid="{80A341E3-4404-4CA3-A397-988F0A2C4632}"/>
    <cellStyle name="Heading 3 18 3 2" xfId="11217" xr:uid="{1579D110-8EAB-47A3-97A1-8B475BE50516}"/>
    <cellStyle name="Heading 3 18 3 3" xfId="18520" xr:uid="{4ED35D41-F577-48A1-A654-91D6AB32988A}"/>
    <cellStyle name="Heading 3 18 30" xfId="5798" xr:uid="{9DF99330-775F-4499-A5CD-1062B88D2404}"/>
    <cellStyle name="Heading 3 18 30 2" xfId="13704" xr:uid="{E828F63F-AE7D-4ABC-9003-2C9DF73C273C}"/>
    <cellStyle name="Heading 3 18 30 3" xfId="20430" xr:uid="{0B9221C0-3D6C-4670-AFCE-66F136ABCFBE}"/>
    <cellStyle name="Heading 3 18 31" xfId="5555" xr:uid="{A5CFED4B-6071-45E4-ACAE-4D83D08734B8}"/>
    <cellStyle name="Heading 3 18 31 2" xfId="13461" xr:uid="{85B04244-E23A-4707-A8D4-7AE8C79CB2EE}"/>
    <cellStyle name="Heading 3 18 31 3" xfId="20245" xr:uid="{6AF5A3A9-155B-4F97-9CA4-C55E813FADF8}"/>
    <cellStyle name="Heading 3 18 32" xfId="5795" xr:uid="{1829E850-2EF1-459D-B1EC-D8DC3686883C}"/>
    <cellStyle name="Heading 3 18 32 2" xfId="13701" xr:uid="{54D4B7FC-07C1-427E-9F32-5BAE65A5E1E6}"/>
    <cellStyle name="Heading 3 18 32 3" xfId="20427" xr:uid="{D3F75A0D-39C3-48EE-AAC1-FD1866C5F94D}"/>
    <cellStyle name="Heading 3 18 33" xfId="4225" xr:uid="{1851D470-7AFD-4949-A050-F4A13689FC6F}"/>
    <cellStyle name="Heading 3 18 33 2" xfId="12131" xr:uid="{FC21BE9F-B210-4499-A150-65E886EA2B18}"/>
    <cellStyle name="Heading 3 18 33 3" xfId="19185" xr:uid="{EF1680A0-59C0-4DAF-9EAF-63353EA43DAD}"/>
    <cellStyle name="Heading 3 18 34" xfId="5965" xr:uid="{0152135F-FDF2-45BD-8D2E-7DCF2D034FDC}"/>
    <cellStyle name="Heading 3 18 34 2" xfId="13871" xr:uid="{5171F2AF-26AB-4D95-9371-6A1E10EF3E8F}"/>
    <cellStyle name="Heading 3 18 34 3" xfId="20574" xr:uid="{B94E84DF-B825-4442-B754-BCFBDFEA1512}"/>
    <cellStyle name="Heading 3 18 35" xfId="6426" xr:uid="{679D1DB0-5E53-4F3F-9CE5-BE9180A60A07}"/>
    <cellStyle name="Heading 3 18 35 2" xfId="14332" xr:uid="{41CDB276-76B4-4D4E-B284-602170A72E59}"/>
    <cellStyle name="Heading 3 18 35 3" xfId="20998" xr:uid="{0F383684-CFF2-4F10-B78D-1450951627B5}"/>
    <cellStyle name="Heading 3 18 36" xfId="6754" xr:uid="{EE77E825-58DF-498E-A00F-F20A4659DBA8}"/>
    <cellStyle name="Heading 3 18 36 2" xfId="14660" xr:uid="{092ACB4B-29F9-47BD-AD33-738BE6AD4489}"/>
    <cellStyle name="Heading 3 18 36 3" xfId="21252" xr:uid="{B2BE0418-4517-43E6-BD22-7A1091160405}"/>
    <cellStyle name="Heading 3 18 37" xfId="6858" xr:uid="{4CC92B3C-469F-4A2A-A2F5-DA4B8B6B0829}"/>
    <cellStyle name="Heading 3 18 37 2" xfId="14764" xr:uid="{7B4915DD-0FE3-4099-812B-914B9D5B6FA5}"/>
    <cellStyle name="Heading 3 18 37 3" xfId="21329" xr:uid="{F3C1EBB1-F7AA-480D-9A1B-98429A97C533}"/>
    <cellStyle name="Heading 3 18 38" xfId="6077" xr:uid="{0E2A7CCA-DDC5-46A0-B19F-8AD46D1D8E4E}"/>
    <cellStyle name="Heading 3 18 38 2" xfId="13983" xr:uid="{43AB295A-ADAC-4789-90C1-F4DE66541088}"/>
    <cellStyle name="Heading 3 18 38 3" xfId="20681" xr:uid="{D457103D-30B7-43B9-8D82-18464A078C9C}"/>
    <cellStyle name="Heading 3 18 39" xfId="6997" xr:uid="{F5F51D8C-F0C3-4704-BAF9-6B3EF842B5FF}"/>
    <cellStyle name="Heading 3 18 39 2" xfId="14903" xr:uid="{43F9349E-1B03-4474-B93D-B414ED54D16A}"/>
    <cellStyle name="Heading 3 18 39 3" xfId="21458" xr:uid="{F8B71C7A-4324-4AED-B7B8-44A1A38BFD61}"/>
    <cellStyle name="Heading 3 18 4" xfId="3453" xr:uid="{DC1ED55C-E1BD-4149-AB0B-2B7854064B4B}"/>
    <cellStyle name="Heading 3 18 4 2" xfId="11359" xr:uid="{65D5F04E-E5FC-4CC5-AAFE-C6779A7A631A}"/>
    <cellStyle name="Heading 3 18 4 3" xfId="18606" xr:uid="{C80D2596-78B8-4BB9-A453-AB3493A5257A}"/>
    <cellStyle name="Heading 3 18 40" xfId="7027" xr:uid="{1966CB9F-96B3-4393-8D80-3143174A0F39}"/>
    <cellStyle name="Heading 3 18 40 2" xfId="14933" xr:uid="{C7B5C6C8-CC91-4CB1-9A56-8B00FC25CD6E}"/>
    <cellStyle name="Heading 3 18 40 3" xfId="21485" xr:uid="{3146B5B1-EE86-47A4-9994-699AA7BD380E}"/>
    <cellStyle name="Heading 3 18 41" xfId="7117" xr:uid="{8B3F0F27-098E-43AC-9FD5-6A25063C013E}"/>
    <cellStyle name="Heading 3 18 41 2" xfId="15023" xr:uid="{49B03F1D-15D2-4808-9C5D-EB009216033C}"/>
    <cellStyle name="Heading 3 18 41 3" xfId="21556" xr:uid="{07F35D09-BBD4-4232-8AAE-642311DCFDA8}"/>
    <cellStyle name="Heading 3 18 42" xfId="6140" xr:uid="{F8042BAC-9694-4C5F-A077-A3A87A98DDEE}"/>
    <cellStyle name="Heading 3 18 42 2" xfId="14046" xr:uid="{3763F699-D19B-455B-B950-8E71237A19EB}"/>
    <cellStyle name="Heading 3 18 42 3" xfId="20736" xr:uid="{093FF4BB-D065-4E2B-A0C8-72811886A993}"/>
    <cellStyle name="Heading 3 18 43" xfId="7489" xr:uid="{24EF1631-0CE9-4022-8C9D-439C7175DB8E}"/>
    <cellStyle name="Heading 3 18 43 2" xfId="15395" xr:uid="{C44EF527-AD86-421C-A47B-80FF057933D3}"/>
    <cellStyle name="Heading 3 18 43 3" xfId="21870" xr:uid="{4FDB83C7-AEAF-4919-BA4B-7D30E06BE9A3}"/>
    <cellStyle name="Heading 3 18 44" xfId="7412" xr:uid="{2F8A9ADD-3065-4BF8-BA8B-32D5B2B6522F}"/>
    <cellStyle name="Heading 3 18 44 2" xfId="15318" xr:uid="{76ED85D6-E2BF-4E84-856A-DE7D30C969B5}"/>
    <cellStyle name="Heading 3 18 44 3" xfId="21806" xr:uid="{32C14177-D46A-437F-851C-F3105DFA39F2}"/>
    <cellStyle name="Heading 3 18 45" xfId="7253" xr:uid="{9878593C-0B62-4312-96E4-D7090EA9AF62}"/>
    <cellStyle name="Heading 3 18 45 2" xfId="15159" xr:uid="{25988910-58DA-4562-ABE6-C73E57C446CC}"/>
    <cellStyle name="Heading 3 18 45 3" xfId="21675" xr:uid="{222F37AE-79B0-4737-8469-B9B169E52723}"/>
    <cellStyle name="Heading 3 18 46" xfId="7499" xr:uid="{7AB57EA2-96C7-43FE-B9CB-334A93535A77}"/>
    <cellStyle name="Heading 3 18 46 2" xfId="15405" xr:uid="{33C1D019-9FB9-4872-8419-3BDC5C10C11E}"/>
    <cellStyle name="Heading 3 18 46 3" xfId="21880" xr:uid="{BEE31083-0209-4CBA-8159-A4B3B906E151}"/>
    <cellStyle name="Heading 3 18 47" xfId="6177" xr:uid="{161BE9F9-FDEF-4793-A315-1831AF04C681}"/>
    <cellStyle name="Heading 3 18 47 2" xfId="14083" xr:uid="{EDB46238-5EB4-402F-ACAB-4FC9C93A25DA}"/>
    <cellStyle name="Heading 3 18 47 3" xfId="20768" xr:uid="{85385B38-0CFE-4016-B07E-AEDCD3AC803D}"/>
    <cellStyle name="Heading 3 18 48" xfId="7824" xr:uid="{836A0D64-ADAC-4019-B353-CBAFC7CABBFF}"/>
    <cellStyle name="Heading 3 18 48 2" xfId="15730" xr:uid="{227FC7CE-6AEA-41E6-B20C-E8E0EB4C8C0D}"/>
    <cellStyle name="Heading 3 18 48 3" xfId="22180" xr:uid="{2F285D76-E702-4A65-BC57-23E7A79FD69F}"/>
    <cellStyle name="Heading 3 18 49" xfId="7795" xr:uid="{76B15A3A-4A6B-44EE-BA0F-58A0170EE6D5}"/>
    <cellStyle name="Heading 3 18 49 2" xfId="15701" xr:uid="{3735F498-9322-4E52-B9E2-971ED598F843}"/>
    <cellStyle name="Heading 3 18 49 3" xfId="22153" xr:uid="{C96996FA-3669-4EE1-8E5C-BEE095C64FEA}"/>
    <cellStyle name="Heading 3 18 5" xfId="3569" xr:uid="{5AF6E065-B854-4AE1-BD17-712780C894D3}"/>
    <cellStyle name="Heading 3 18 5 2" xfId="11475" xr:uid="{1E0570F9-9AD4-42AA-B524-181C702C230B}"/>
    <cellStyle name="Heading 3 18 5 3" xfId="18695" xr:uid="{4B6C1CCA-2AEF-4131-BF2A-8EAE7F7241B0}"/>
    <cellStyle name="Heading 3 18 50" xfId="7442" xr:uid="{ADDB0479-FEE1-46E7-81D7-CEACA8376DCE}"/>
    <cellStyle name="Heading 3 18 50 2" xfId="15348" xr:uid="{E919584B-64FA-4CFE-91A7-44B8768AD509}"/>
    <cellStyle name="Heading 3 18 50 3" xfId="21829" xr:uid="{CF85CCC4-38EC-4F35-91E7-EE4B2CF29EE4}"/>
    <cellStyle name="Heading 3 18 51" xfId="8009" xr:uid="{521E215E-2046-418E-90B4-40D47C45BB38}"/>
    <cellStyle name="Heading 3 18 51 2" xfId="15915" xr:uid="{D9D42D6D-CC72-436C-90C5-E0DC0E857D70}"/>
    <cellStyle name="Heading 3 18 51 3" xfId="22336" xr:uid="{C602B78E-9B1B-494A-BFB1-93263A06FE27}"/>
    <cellStyle name="Heading 3 18 52" xfId="6178" xr:uid="{CCE635AF-6664-46C2-BDE5-454EAA2B3F2A}"/>
    <cellStyle name="Heading 3 18 52 2" xfId="14084" xr:uid="{811B3BE4-1CB3-4EBC-AD4E-95D276E1538B}"/>
    <cellStyle name="Heading 3 18 52 3" xfId="20769" xr:uid="{B2AA0B2A-FC56-4285-9E94-EFB983AC0091}"/>
    <cellStyle name="Heading 3 18 53" xfId="8079" xr:uid="{5BDFD8A2-F759-4E09-BC73-848559008D67}"/>
    <cellStyle name="Heading 3 18 53 2" xfId="15985" xr:uid="{2D8EABF1-8CE8-44DB-B8EE-ECA9D185911F}"/>
    <cellStyle name="Heading 3 18 53 3" xfId="22386" xr:uid="{0528309A-B4B1-437C-8C8D-49ADB93191FB}"/>
    <cellStyle name="Heading 3 18 54" xfId="7626" xr:uid="{74B2298D-13BF-4F1A-AAD6-800BC378C847}"/>
    <cellStyle name="Heading 3 18 54 2" xfId="15532" xr:uid="{CB760CF8-832D-4734-A7B3-15CF2C96DCF3}"/>
    <cellStyle name="Heading 3 18 54 3" xfId="22001" xr:uid="{D22D6148-09CB-481D-8566-4F172F57F581}"/>
    <cellStyle name="Heading 3 18 55" xfId="7947" xr:uid="{C7DBF6A6-6AD5-4A10-A723-6B37D892074D}"/>
    <cellStyle name="Heading 3 18 55 2" xfId="15853" xr:uid="{E35CA269-7943-490E-A30B-92D28369DBFF}"/>
    <cellStyle name="Heading 3 18 55 3" xfId="22295" xr:uid="{817A1CBE-2242-4484-9D1B-36155AE9C471}"/>
    <cellStyle name="Heading 3 18 56" xfId="6240" xr:uid="{C1583D99-8E4F-4AF5-9E0E-EBA7C837EA32}"/>
    <cellStyle name="Heading 3 18 56 2" xfId="14146" xr:uid="{3300C162-7070-4288-8B2C-2B7C155F9387}"/>
    <cellStyle name="Heading 3 18 56 3" xfId="20825" xr:uid="{3D684ECA-011A-4EB5-AA2C-41272DF160B1}"/>
    <cellStyle name="Heading 3 18 57" xfId="6525" xr:uid="{61BA2C50-B429-4D06-814D-4313FB647D0D}"/>
    <cellStyle name="Heading 3 18 57 2" xfId="14431" xr:uid="{5A21FE78-0005-4C4D-A70B-23F6632C877B}"/>
    <cellStyle name="Heading 3 18 57 3" xfId="21087" xr:uid="{64522117-775E-4F47-BB41-C56F4E3A4B9B}"/>
    <cellStyle name="Heading 3 18 58" xfId="8321" xr:uid="{21F3017D-6BF8-4DC0-9517-02CAC85DE898}"/>
    <cellStyle name="Heading 3 18 58 2" xfId="16227" xr:uid="{99494D8F-DA3A-4765-B841-E3B9889DE7DF}"/>
    <cellStyle name="Heading 3 18 58 3" xfId="22591" xr:uid="{A49442DB-6FD0-4FEF-8581-03CBE033185E}"/>
    <cellStyle name="Heading 3 18 59" xfId="5992" xr:uid="{2C673B3B-37A2-4987-BB9D-94BDDC864A5C}"/>
    <cellStyle name="Heading 3 18 59 2" xfId="13898" xr:uid="{3A15C42E-FFB4-4422-B6EB-7A6DD44983CF}"/>
    <cellStyle name="Heading 3 18 59 3" xfId="20600" xr:uid="{21D33F73-BA80-49BC-BB50-AF7D92BB0DA4}"/>
    <cellStyle name="Heading 3 18 6" xfId="2829" xr:uid="{DBE92288-154C-4F93-817B-9209228F10F9}"/>
    <cellStyle name="Heading 3 18 6 2" xfId="10735" xr:uid="{34CE21A1-2CDA-4134-8278-2BB51682C381}"/>
    <cellStyle name="Heading 3 18 6 3" xfId="18134" xr:uid="{8A6CD823-8FC1-468E-826D-A8C50EDF9C7C}"/>
    <cellStyle name="Heading 3 18 60" xfId="8252" xr:uid="{36A1D70A-FF56-44D4-8C8A-75FE3F06C0BF}"/>
    <cellStyle name="Heading 3 18 60 2" xfId="16158" xr:uid="{19541F11-92A7-40CF-9881-29BC8E785372}"/>
    <cellStyle name="Heading 3 18 60 3" xfId="22528" xr:uid="{A3F8BDE2-621D-43A4-BD9D-1999A4E737DD}"/>
    <cellStyle name="Heading 3 18 61" xfId="8573" xr:uid="{E5E369DF-7B6E-423C-B4DE-71388D0A9C4B}"/>
    <cellStyle name="Heading 3 18 61 2" xfId="16479" xr:uid="{601804CC-6DC0-46BA-BEA3-405A4C491589}"/>
    <cellStyle name="Heading 3 18 61 3" xfId="22783" xr:uid="{50CC5CFB-6291-49FF-B17F-90DD4A305371}"/>
    <cellStyle name="Heading 3 18 62" xfId="8776" xr:uid="{05D74EAB-2837-43B5-B00E-85599D8040AC}"/>
    <cellStyle name="Heading 3 18 62 2" xfId="16682" xr:uid="{BC2CB772-BB42-424F-A3E5-783E06D68280}"/>
    <cellStyle name="Heading 3 18 62 3" xfId="22853" xr:uid="{E9D15D18-47E0-4BD6-9C93-B1ECF8DDC1DE}"/>
    <cellStyle name="Heading 3 18 63" xfId="8860" xr:uid="{FC678835-0BF6-40FA-A081-4017E5F40D3B}"/>
    <cellStyle name="Heading 3 18 63 2" xfId="16766" xr:uid="{688FF950-3F28-4A77-A1D6-48DF0F9D6D9F}"/>
    <cellStyle name="Heading 3 18 63 3" xfId="22910" xr:uid="{409AF1D5-A80F-4D6D-8E0D-CFDD084B306D}"/>
    <cellStyle name="Heading 3 18 64" xfId="8965" xr:uid="{EE24F703-55FE-416B-8FB5-879DC503AF4E}"/>
    <cellStyle name="Heading 3 18 64 2" xfId="16871" xr:uid="{C714EF8E-6549-4CFC-9FEF-997BFCE06328}"/>
    <cellStyle name="Heading 3 18 64 3" xfId="22984" xr:uid="{C9C45F72-F06F-4E3A-89AB-FF0FB055D5A7}"/>
    <cellStyle name="Heading 3 18 65" xfId="9640" xr:uid="{38A1B621-776E-4420-AE62-939D53178E87}"/>
    <cellStyle name="Heading 3 18 65 2" xfId="17546" xr:uid="{ED589EBC-75B1-4BA9-AEFE-B3DF85D9947E}"/>
    <cellStyle name="Heading 3 18 65 3" xfId="23501" xr:uid="{B58DF423-2B3A-4630-8FE1-96419F9CC804}"/>
    <cellStyle name="Heading 3 18 66" xfId="9000" xr:uid="{BCE345CC-BF52-425F-88DA-CB18D0CC0C6F}"/>
    <cellStyle name="Heading 3 18 66 2" xfId="16906" xr:uid="{2B5CAE86-F59D-4854-A9A5-B83981D92277}"/>
    <cellStyle name="Heading 3 18 66 3" xfId="23013" xr:uid="{9ED8D4B1-E032-4478-90F1-8C5445809E50}"/>
    <cellStyle name="Heading 3 18 67" xfId="9099" xr:uid="{565620C2-9D5E-4384-900B-57B1F6CABA3E}"/>
    <cellStyle name="Heading 3 18 67 2" xfId="17005" xr:uid="{6FA7448B-612D-4936-B4CF-099BB59C03E4}"/>
    <cellStyle name="Heading 3 18 67 3" xfId="23097" xr:uid="{C3733D3C-EB49-40F3-BDE2-556B4B5E8F01}"/>
    <cellStyle name="Heading 3 18 68" xfId="9714" xr:uid="{D8C8BEE6-26AE-4140-838C-722CF68AEA92}"/>
    <cellStyle name="Heading 3 18 68 2" xfId="17620" xr:uid="{AF8A27C4-2451-451A-977A-B253979858CA}"/>
    <cellStyle name="Heading 3 18 68 3" xfId="23569" xr:uid="{DDC38C37-338C-4F66-A1BA-EBEA97AAAB71}"/>
    <cellStyle name="Heading 3 18 69" xfId="9748" xr:uid="{093309B6-FB7B-4B6D-BBF8-6638ED7A0BAC}"/>
    <cellStyle name="Heading 3 18 69 2" xfId="17654" xr:uid="{B7DD872F-0DED-4FDA-B933-EB78CAB04462}"/>
    <cellStyle name="Heading 3 18 69 3" xfId="23599" xr:uid="{BF737D85-3F5F-472A-A3E7-F9835D27C3D4}"/>
    <cellStyle name="Heading 3 18 7" xfId="3691" xr:uid="{8511BF5D-E40C-495E-9EA6-AF8A7534AEF0}"/>
    <cellStyle name="Heading 3 18 7 2" xfId="11597" xr:uid="{61FD0C74-4BA9-43C7-AF33-283AB2CA5103}"/>
    <cellStyle name="Heading 3 18 7 3" xfId="18782" xr:uid="{F4F7E1D0-9A8D-4BEF-B519-0E160FCD737E}"/>
    <cellStyle name="Heading 3 18 70" xfId="9113" xr:uid="{BF3F06B1-1AED-4397-A65E-0666CAE8034F}"/>
    <cellStyle name="Heading 3 18 70 2" xfId="17019" xr:uid="{A0D7B148-06F6-4216-933F-7BD11CC95E87}"/>
    <cellStyle name="Heading 3 18 70 3" xfId="23111" xr:uid="{222FEC6C-2032-467F-8CD3-03CB3BE1D121}"/>
    <cellStyle name="Heading 3 18 71" xfId="9225" xr:uid="{37260E5B-0F22-4C64-AF76-5FE2379D381B}"/>
    <cellStyle name="Heading 3 18 71 2" xfId="17131" xr:uid="{0C2817BD-F0A0-40A1-9AE0-11C4A5C3A997}"/>
    <cellStyle name="Heading 3 18 71 3" xfId="23206" xr:uid="{79DB6D98-495F-492C-949D-E3064914AF54}"/>
    <cellStyle name="Heading 3 18 72" xfId="9412" xr:uid="{64186EFF-D3E3-4E62-91A1-B10586E754AA}"/>
    <cellStyle name="Heading 3 18 72 2" xfId="17318" xr:uid="{D051AA1C-7FDD-48D0-A206-DF8A11CE9AAA}"/>
    <cellStyle name="Heading 3 18 72 3" xfId="23370" xr:uid="{D75F39FE-702C-4CA0-99F9-D6A1F77EBA0A}"/>
    <cellStyle name="Heading 3 18 73" xfId="9931" xr:uid="{92F49515-4D92-4B50-B002-B0B80E76CC11}"/>
    <cellStyle name="Heading 3 18 73 2" xfId="17837" xr:uid="{1A6656F7-C150-49CA-8D45-DC8BBF49D4AF}"/>
    <cellStyle name="Heading 3 18 73 3" xfId="23745" xr:uid="{8990EBCD-2876-4EBC-B675-082F685C6C27}"/>
    <cellStyle name="Heading 3 18 74" xfId="9131" xr:uid="{6BBEA519-2E94-4945-8FB1-8491DAA2F32B}"/>
    <cellStyle name="Heading 3 18 74 2" xfId="17037" xr:uid="{3D1CD2D9-7C76-4A42-8D28-55BCDA8A0066}"/>
    <cellStyle name="Heading 3 18 74 3" xfId="23128" xr:uid="{EBDD2DA4-644D-40DF-9880-BC9B9B5153DB}"/>
    <cellStyle name="Heading 3 18 75" xfId="10105" xr:uid="{FBE8F19B-6912-49B0-8AF0-41DD51697546}"/>
    <cellStyle name="Heading 3 18 76" xfId="10230" xr:uid="{80185FAD-25D5-4EB9-B5C0-156C75975B3D}"/>
    <cellStyle name="Heading 3 18 77" xfId="10400" xr:uid="{09C0DF36-1FED-4AF1-AAB5-AAF9F159BCCD}"/>
    <cellStyle name="Heading 3 18 78" xfId="17955" xr:uid="{807E689E-B90A-4946-959D-72FDB18CA6CF}"/>
    <cellStyle name="Heading 3 18 8" xfId="2875" xr:uid="{5582510B-A219-43B6-8E51-667A9F7B6504}"/>
    <cellStyle name="Heading 3 18 8 2" xfId="10781" xr:uid="{E468D219-5732-4584-A33B-B77A35E88F80}"/>
    <cellStyle name="Heading 3 18 8 3" xfId="18172" xr:uid="{197A61A0-A7AD-4571-8694-8A76D7F413B0}"/>
    <cellStyle name="Heading 3 18 9" xfId="2855" xr:uid="{232E5E87-92B3-4C96-9835-5CD6BBD956C0}"/>
    <cellStyle name="Heading 3 18 9 2" xfId="10761" xr:uid="{ACA846F2-94A6-40B5-99AA-C72C82A3954F}"/>
    <cellStyle name="Heading 3 18 9 3" xfId="18153" xr:uid="{23EC1D58-B93E-422C-ADEF-926519AFE920}"/>
    <cellStyle name="Heading 3 19" xfId="2480" xr:uid="{61B12255-FCD2-4B8D-9C34-72EB01C6BADC}"/>
    <cellStyle name="Heading 3 19 10" xfId="2895" xr:uid="{7FA337FC-5AE6-408F-8D93-F3CDB77A00EE}"/>
    <cellStyle name="Heading 3 19 10 2" xfId="10801" xr:uid="{A2DDE462-8C22-434B-A2F8-8902D1930DE8}"/>
    <cellStyle name="Heading 3 19 10 3" xfId="18191" xr:uid="{10C0D0F8-A304-4F67-9476-78E82FDF0401}"/>
    <cellStyle name="Heading 3 19 11" xfId="3804" xr:uid="{9272A5D4-E208-41F6-933A-8AF7A41868A8}"/>
    <cellStyle name="Heading 3 19 11 2" xfId="11710" xr:uid="{1AF4C82B-1C93-4F96-A08A-F6909CBBC526}"/>
    <cellStyle name="Heading 3 19 11 3" xfId="18853" xr:uid="{90A6E6E9-7C5E-4423-88A2-CC03E6B315AD}"/>
    <cellStyle name="Heading 3 19 12" xfId="3888" xr:uid="{C743D362-281B-4F69-9F5C-A3F3964B4A38}"/>
    <cellStyle name="Heading 3 19 12 2" xfId="11794" xr:uid="{2DD38C42-A14C-434C-B85F-EF2726021F66}"/>
    <cellStyle name="Heading 3 19 12 3" xfId="18908" xr:uid="{D02EBC41-C869-4A22-AB97-0412078BDA7B}"/>
    <cellStyle name="Heading 3 19 13" xfId="2868" xr:uid="{C4EADD4D-6CAE-4A44-BC28-BC98913C5B0C}"/>
    <cellStyle name="Heading 3 19 13 2" xfId="10774" xr:uid="{F018CA80-441E-4E0A-9F21-572CC10F7F2C}"/>
    <cellStyle name="Heading 3 19 13 3" xfId="18165" xr:uid="{5054DE18-9705-4A74-9FF6-308B0D689C44}"/>
    <cellStyle name="Heading 3 19 14" xfId="3976" xr:uid="{1FEE5410-A0B2-434F-90C4-30981DA09827}"/>
    <cellStyle name="Heading 3 19 14 2" xfId="11882" xr:uid="{AAD67286-4D8A-4DFB-902B-DDD54DBF012B}"/>
    <cellStyle name="Heading 3 19 14 3" xfId="18991" xr:uid="{114A3944-DCB0-44D6-839F-64799FE59EA4}"/>
    <cellStyle name="Heading 3 19 15" xfId="4733" xr:uid="{07155ABF-75D3-4D69-8535-0EBB969D960D}"/>
    <cellStyle name="Heading 3 19 15 2" xfId="12639" xr:uid="{3A3A2604-AD22-4930-9202-859D7F41143A}"/>
    <cellStyle name="Heading 3 19 15 3" xfId="19582" xr:uid="{E63895D1-4424-44A0-95D1-4DDF6F8BF851}"/>
    <cellStyle name="Heading 3 19 16" xfId="4860" xr:uid="{217646A5-8707-4C8A-BD45-A3182EFF4F44}"/>
    <cellStyle name="Heading 3 19 16 2" xfId="12766" xr:uid="{E797455B-5BC0-4DA1-BB90-6C04A1D5E202}"/>
    <cellStyle name="Heading 3 19 16 3" xfId="19670" xr:uid="{5C3B19E3-E549-4E0B-AE8D-08CB92401DE1}"/>
    <cellStyle name="Heading 3 19 17" xfId="4546" xr:uid="{A4318EC3-8389-4368-A39C-FDE240A1B50D}"/>
    <cellStyle name="Heading 3 19 17 2" xfId="12452" xr:uid="{1295311D-A82B-40BB-9A17-6AD65A627DE9}"/>
    <cellStyle name="Heading 3 19 17 3" xfId="19446" xr:uid="{67336AF7-6747-451C-9D25-9B4AC80A2DF9}"/>
    <cellStyle name="Heading 3 19 18" xfId="4348" xr:uid="{D7A201C5-4A0E-491F-9E2C-7E2556C0C814}"/>
    <cellStyle name="Heading 3 19 18 2" xfId="12254" xr:uid="{7686F5E8-D24D-43A7-8254-3D103BDF17E4}"/>
    <cellStyle name="Heading 3 19 18 3" xfId="19296" xr:uid="{D7F853F0-9F56-41B5-960E-5259C09C96F2}"/>
    <cellStyle name="Heading 3 19 19" xfId="5009" xr:uid="{5C524858-97CF-439E-974B-499D7666150D}"/>
    <cellStyle name="Heading 3 19 19 2" xfId="12915" xr:uid="{762996E6-5296-4467-88FD-4950247551E5}"/>
    <cellStyle name="Heading 3 19 19 3" xfId="19787" xr:uid="{F3858E8B-93C5-475B-92E6-E0984A429F4F}"/>
    <cellStyle name="Heading 3 19 2" xfId="2664" xr:uid="{335E22BF-F83D-4BD9-92A8-C2E4F80DBBA2}"/>
    <cellStyle name="Heading 3 19 2 2" xfId="10570" xr:uid="{8B5FB472-D2CF-44B3-88FB-B6CF1CD3FD32}"/>
    <cellStyle name="Heading 3 19 2 3" xfId="18035" xr:uid="{34DD7762-EA34-416D-B288-EAAC5C807EDF}"/>
    <cellStyle name="Heading 3 19 20" xfId="5052" xr:uid="{10D97BAF-DB49-44A2-9E04-E374E38B1C1E}"/>
    <cellStyle name="Heading 3 19 20 2" xfId="12958" xr:uid="{088C5EDA-2006-4932-A965-03BB2E654C7D}"/>
    <cellStyle name="Heading 3 19 20 3" xfId="19821" xr:uid="{0DBC00AB-2999-4C20-AF53-34941EB4128C}"/>
    <cellStyle name="Heading 3 19 21" xfId="5243" xr:uid="{334FC1E6-73A7-470F-8894-BEECD9436D9B}"/>
    <cellStyle name="Heading 3 19 21 2" xfId="13149" xr:uid="{0E7B5816-C599-4A95-A129-F8430B1F10E4}"/>
    <cellStyle name="Heading 3 19 21 3" xfId="19985" xr:uid="{A2F17EAE-A10C-43F6-BF3A-5CE52A586786}"/>
    <cellStyle name="Heading 3 19 22" xfId="5335" xr:uid="{AEE8FAC3-9D63-4963-9ADB-4557059703FB}"/>
    <cellStyle name="Heading 3 19 22 2" xfId="13241" xr:uid="{73FA99D3-A43D-4F78-8818-46CD18FDCD20}"/>
    <cellStyle name="Heading 3 19 22 3" xfId="20054" xr:uid="{9CA4D66E-A225-437F-B222-7EC99EFA29CD}"/>
    <cellStyle name="Heading 3 19 23" xfId="4475" xr:uid="{A9819B6E-6837-4257-9CD9-0AA27C270C4B}"/>
    <cellStyle name="Heading 3 19 23 2" xfId="12381" xr:uid="{CB50F42A-2735-46AC-8271-C881F89C5AF3}"/>
    <cellStyle name="Heading 3 19 23 3" xfId="19388" xr:uid="{A4286A22-9667-499C-9FF0-5E648CC2D0E6}"/>
    <cellStyle name="Heading 3 19 24" xfId="5494" xr:uid="{E7875A18-D423-4DDB-8232-25EF90B9995B}"/>
    <cellStyle name="Heading 3 19 24 2" xfId="13400" xr:uid="{5E45F2E2-FB63-4723-B23A-7E9497A942BB}"/>
    <cellStyle name="Heading 3 19 24 3" xfId="20187" xr:uid="{3BD0EFC4-FB9D-433F-B921-6F20170989D2}"/>
    <cellStyle name="Heading 3 19 25" xfId="5413" xr:uid="{4DF6EFB0-7350-4A85-8315-A44FC8A1C8B9}"/>
    <cellStyle name="Heading 3 19 25 2" xfId="13319" xr:uid="{EEDD1A10-35B4-47EC-ACC4-5D2F9C54DA86}"/>
    <cellStyle name="Heading 3 19 25 3" xfId="20128" xr:uid="{16D54B1E-8AC8-45CF-ACB5-0B1C41C8070A}"/>
    <cellStyle name="Heading 3 19 26" xfId="4252" xr:uid="{A71E450E-4107-4F2D-99B7-40D0B31D13A6}"/>
    <cellStyle name="Heading 3 19 26 2" xfId="12158" xr:uid="{EE28872F-5961-4399-A02A-F761D039791B}"/>
    <cellStyle name="Heading 3 19 26 3" xfId="19211" xr:uid="{D8AB4F27-1363-4DD2-B559-1F4E1BC856C2}"/>
    <cellStyle name="Heading 3 19 27" xfId="5559" xr:uid="{D6A87134-F27F-4242-9644-A89F37F97133}"/>
    <cellStyle name="Heading 3 19 27 2" xfId="13465" xr:uid="{E4AF0745-2D10-4867-B4F7-14EF6924F356}"/>
    <cellStyle name="Heading 3 19 27 3" xfId="20249" xr:uid="{F677C0B1-71ED-4BAD-8129-9A1B0ABAA7CB}"/>
    <cellStyle name="Heading 3 19 28" xfId="4211" xr:uid="{1F6FDA38-280F-4261-A374-3626A24F3BF1}"/>
    <cellStyle name="Heading 3 19 28 2" xfId="12117" xr:uid="{CC23925E-8A09-45D2-9E68-19EFC9D2F4BA}"/>
    <cellStyle name="Heading 3 19 28 3" xfId="19173" xr:uid="{CD4AD336-6CA9-41FC-B070-D474D3A039F1}"/>
    <cellStyle name="Heading 3 19 29" xfId="5703" xr:uid="{DC407971-F828-4DF9-9B63-AAB1B8D40D63}"/>
    <cellStyle name="Heading 3 19 29 2" xfId="13609" xr:uid="{ED01B462-F567-41FD-B8D0-9D789BA1B514}"/>
    <cellStyle name="Heading 3 19 29 3" xfId="20359" xr:uid="{C224BF79-8610-44BE-BD28-1252F2FEF403}"/>
    <cellStyle name="Heading 3 19 3" xfId="3312" xr:uid="{34A88662-42A6-4575-9B42-B6BE7AA5E884}"/>
    <cellStyle name="Heading 3 19 3 2" xfId="11218" xr:uid="{132488B5-B1EA-4D4B-853D-DDFB42755C16}"/>
    <cellStyle name="Heading 3 19 3 3" xfId="18521" xr:uid="{EEA132BD-0DA3-40A0-B2F6-B2E02B307027}"/>
    <cellStyle name="Heading 3 19 30" xfId="5799" xr:uid="{2C81ABFB-CCA8-4892-92BF-D2B1D23651DC}"/>
    <cellStyle name="Heading 3 19 30 2" xfId="13705" xr:uid="{106AE0ED-2E51-43FA-8EA5-0BF0BAE9511F}"/>
    <cellStyle name="Heading 3 19 30 3" xfId="20431" xr:uid="{8B0B3C9C-C177-4AB0-A6DD-8251B3927397}"/>
    <cellStyle name="Heading 3 19 31" xfId="5561" xr:uid="{87D7E10C-39A5-4B26-AA71-5FD8D2D9DD05}"/>
    <cellStyle name="Heading 3 19 31 2" xfId="13467" xr:uid="{D0A8748E-9C5B-42B3-A438-B3B5F1E5D3C3}"/>
    <cellStyle name="Heading 3 19 31 3" xfId="20251" xr:uid="{AD6F901D-75CF-432C-B142-768A4DF18483}"/>
    <cellStyle name="Heading 3 19 32" xfId="5849" xr:uid="{7422F58B-D681-4D55-BBFF-34CB46DDBA44}"/>
    <cellStyle name="Heading 3 19 32 2" xfId="13755" xr:uid="{BFE9EF1A-97C6-44A1-B283-E8ABC7956396}"/>
    <cellStyle name="Heading 3 19 32 3" xfId="20481" xr:uid="{A6D8A09E-63F2-46AE-834F-D165415CC448}"/>
    <cellStyle name="Heading 3 19 33" xfId="4226" xr:uid="{F8391E99-E36F-421C-8A9C-F7191289F4F0}"/>
    <cellStyle name="Heading 3 19 33 2" xfId="12132" xr:uid="{2DFC9C93-B06B-4D24-ACE8-08552E397BC0}"/>
    <cellStyle name="Heading 3 19 33 3" xfId="19186" xr:uid="{E42E9360-FA06-49C6-88B9-297B057D08C9}"/>
    <cellStyle name="Heading 3 19 34" xfId="5964" xr:uid="{81C11612-5163-4AD8-AFF2-32F3B0903A0E}"/>
    <cellStyle name="Heading 3 19 34 2" xfId="13870" xr:uid="{CA10589F-9BE9-4C4A-9406-A67A547BAA96}"/>
    <cellStyle name="Heading 3 19 34 3" xfId="20573" xr:uid="{56D84091-3C42-4674-BFAD-805F672A823E}"/>
    <cellStyle name="Heading 3 19 35" xfId="6427" xr:uid="{9047198D-B008-42BD-AA11-2762D630E1BF}"/>
    <cellStyle name="Heading 3 19 35 2" xfId="14333" xr:uid="{B0D71B30-AD0F-4C74-A22B-9F40AF753F42}"/>
    <cellStyle name="Heading 3 19 35 3" xfId="20999" xr:uid="{58A76D29-6284-4104-A201-9E6E5FE92657}"/>
    <cellStyle name="Heading 3 19 36" xfId="6755" xr:uid="{9D6FDAEC-C518-49DF-8A6D-51B851E3F497}"/>
    <cellStyle name="Heading 3 19 36 2" xfId="14661" xr:uid="{81EC9FB2-B304-495A-89E7-FA2AB2143F7E}"/>
    <cellStyle name="Heading 3 19 36 3" xfId="21253" xr:uid="{AE858ED9-6D1A-400A-BE9B-226BB35485F3}"/>
    <cellStyle name="Heading 3 19 37" xfId="6860" xr:uid="{E681708B-9957-4309-8368-F61847F0A4E9}"/>
    <cellStyle name="Heading 3 19 37 2" xfId="14766" xr:uid="{D267D64A-A47E-4D1F-AA2F-026C2623E634}"/>
    <cellStyle name="Heading 3 19 37 3" xfId="21331" xr:uid="{C5CAA77B-5BBD-4728-B0F3-0F781C340B60}"/>
    <cellStyle name="Heading 3 19 38" xfId="6949" xr:uid="{D0A08A81-7F93-4A44-98B2-EF10A62490D9}"/>
    <cellStyle name="Heading 3 19 38 2" xfId="14855" xr:uid="{C8D80884-B1D0-4433-A116-96F0B8A2B4EE}"/>
    <cellStyle name="Heading 3 19 38 3" xfId="21414" xr:uid="{1F9AF40A-3F13-4390-A3A0-1BBA3FABB589}"/>
    <cellStyle name="Heading 3 19 39" xfId="6999" xr:uid="{5F2E5E24-80F8-4B8A-B211-118B5A8DED03}"/>
    <cellStyle name="Heading 3 19 39 2" xfId="14905" xr:uid="{761D9A99-3EF2-44A1-A4BD-E10881869935}"/>
    <cellStyle name="Heading 3 19 39 3" xfId="21459" xr:uid="{B8D4B937-4A56-4246-B757-5BFE74AF74ED}"/>
    <cellStyle name="Heading 3 19 4" xfId="3454" xr:uid="{F5E204EC-8332-4EB6-AC91-2BEA7DBC4C36}"/>
    <cellStyle name="Heading 3 19 4 2" xfId="11360" xr:uid="{73450897-F607-4910-AD8E-9F6806B83708}"/>
    <cellStyle name="Heading 3 19 4 3" xfId="18607" xr:uid="{072E7666-6706-4A7F-A1ED-66ACCA27F5DB}"/>
    <cellStyle name="Heading 3 19 40" xfId="7030" xr:uid="{530DFE6D-C7AB-48C9-974A-150E8299EA26}"/>
    <cellStyle name="Heading 3 19 40 2" xfId="14936" xr:uid="{F7E18A69-1AC3-4F31-B7CB-8D25A9B64E57}"/>
    <cellStyle name="Heading 3 19 40 3" xfId="21488" xr:uid="{8425C3E3-E095-4FC1-9D18-C7AB1657FB4D}"/>
    <cellStyle name="Heading 3 19 41" xfId="7118" xr:uid="{FCCFA31E-3F9A-46AD-A152-E63ED0C5BACC}"/>
    <cellStyle name="Heading 3 19 41 2" xfId="15024" xr:uid="{23BDD889-8822-4628-AF08-A5AC06371213}"/>
    <cellStyle name="Heading 3 19 41 3" xfId="21557" xr:uid="{B262D91D-F454-42F0-8735-84EA4F0A7F88}"/>
    <cellStyle name="Heading 3 19 42" xfId="6144" xr:uid="{F2556B7C-C11D-466F-8699-23D3604B3599}"/>
    <cellStyle name="Heading 3 19 42 2" xfId="14050" xr:uid="{C6ABB116-E5EA-4F00-B37D-7AFF3CEE450A}"/>
    <cellStyle name="Heading 3 19 42 3" xfId="20740" xr:uid="{33BE4078-13BA-4170-B406-496176E03254}"/>
    <cellStyle name="Heading 3 19 43" xfId="7490" xr:uid="{8A3562C9-309F-41E9-9230-133AAE4EE988}"/>
    <cellStyle name="Heading 3 19 43 2" xfId="15396" xr:uid="{989060F5-C29F-4601-AB8E-B0B5AEA8383E}"/>
    <cellStyle name="Heading 3 19 43 3" xfId="21871" xr:uid="{DA7E6121-DEFC-4BBB-876E-64FDEEB87398}"/>
    <cellStyle name="Heading 3 19 44" xfId="7413" xr:uid="{A3F815D6-5FFC-460D-AB35-61429431C30F}"/>
    <cellStyle name="Heading 3 19 44 2" xfId="15319" xr:uid="{E56AA8B6-A919-4230-ACBF-F4416A5F45AA}"/>
    <cellStyle name="Heading 3 19 44 3" xfId="21807" xr:uid="{6205B759-170B-48BC-8960-A876A9116CBE}"/>
    <cellStyle name="Heading 3 19 45" xfId="7261" xr:uid="{AD8941BB-44D2-4203-A12B-D9C7EDC9AF03}"/>
    <cellStyle name="Heading 3 19 45 2" xfId="15167" xr:uid="{7A77A8DF-3D24-4570-91CB-56686DF4E6E2}"/>
    <cellStyle name="Heading 3 19 45 3" xfId="21681" xr:uid="{2942EDF9-2ED0-4DC5-80CC-2895BCE25365}"/>
    <cellStyle name="Heading 3 19 46" xfId="7500" xr:uid="{DE4994CB-3362-45E5-A5D3-8932A78E50CD}"/>
    <cellStyle name="Heading 3 19 46 2" xfId="15406" xr:uid="{4AD5BBCB-CDC4-4213-B357-33C43189C094}"/>
    <cellStyle name="Heading 3 19 46 3" xfId="21881" xr:uid="{490E7212-74C8-4994-A527-A0B85D3EF567}"/>
    <cellStyle name="Heading 3 19 47" xfId="6184" xr:uid="{2C82E973-062B-48EE-A7F0-962FE24B1306}"/>
    <cellStyle name="Heading 3 19 47 2" xfId="14090" xr:uid="{C62CF6F9-8167-49CE-A812-BA0621A581C9}"/>
    <cellStyle name="Heading 3 19 47 3" xfId="20775" xr:uid="{176C76B2-264F-4955-BA94-8E9AB02C16F0}"/>
    <cellStyle name="Heading 3 19 48" xfId="7825" xr:uid="{CF9FAB9F-BC01-4937-9A0E-E4A2A7FA80FD}"/>
    <cellStyle name="Heading 3 19 48 2" xfId="15731" xr:uid="{74735CD7-A17B-4687-A629-22796ED5B564}"/>
    <cellStyle name="Heading 3 19 48 3" xfId="22181" xr:uid="{92007B8D-B84D-427F-B8F2-883789AED2D9}"/>
    <cellStyle name="Heading 3 19 49" xfId="6058" xr:uid="{A44D9CD2-BF92-487B-8B04-AFB7C6B9D4E4}"/>
    <cellStyle name="Heading 3 19 49 2" xfId="13964" xr:uid="{93BEE9D4-9B5E-4685-AC1B-3D0975A4FA56}"/>
    <cellStyle name="Heading 3 19 49 3" xfId="20662" xr:uid="{205DB293-5C9B-4A50-AAA5-0CC955E75C2D}"/>
    <cellStyle name="Heading 3 19 5" xfId="3570" xr:uid="{BEDB71F2-8D5A-4C35-AE51-89A1FEBB91CE}"/>
    <cellStyle name="Heading 3 19 5 2" xfId="11476" xr:uid="{2E4D4F2A-4780-477E-9123-93801B643C20}"/>
    <cellStyle name="Heading 3 19 5 3" xfId="18696" xr:uid="{115B2D9F-A5BD-46A5-BC19-BFFD50425F2E}"/>
    <cellStyle name="Heading 3 19 50" xfId="7455" xr:uid="{D1586D95-08FF-495B-B402-54897BBDA077}"/>
    <cellStyle name="Heading 3 19 50 2" xfId="15361" xr:uid="{73FCFA41-0590-4AC9-B5D6-627E7D3F4F4C}"/>
    <cellStyle name="Heading 3 19 50 3" xfId="21840" xr:uid="{D4280CC3-4430-4798-B501-E1F11116F5AE}"/>
    <cellStyle name="Heading 3 19 51" xfId="8008" xr:uid="{A9B3D41B-9972-4CE2-A8A9-4C563A0B0E0E}"/>
    <cellStyle name="Heading 3 19 51 2" xfId="15914" xr:uid="{CA105C85-9839-4D13-AB6E-9FC1F3C3DE6B}"/>
    <cellStyle name="Heading 3 19 51 3" xfId="22335" xr:uid="{00629D79-50A4-47C9-B5B1-1D0034D22CD1}"/>
    <cellStyle name="Heading 3 19 52" xfId="6181" xr:uid="{36C68BF5-13BB-441B-9FFB-4CEABD613280}"/>
    <cellStyle name="Heading 3 19 52 2" xfId="14087" xr:uid="{6BBA14F5-BB2C-4290-87A0-4678A2F7B2BF}"/>
    <cellStyle name="Heading 3 19 52 3" xfId="20772" xr:uid="{DEDD7051-8260-487D-ACC9-0F6A52D58C7D}"/>
    <cellStyle name="Heading 3 19 53" xfId="8080" xr:uid="{380A634D-6FC7-4C21-A220-AF54664B625F}"/>
    <cellStyle name="Heading 3 19 53 2" xfId="15986" xr:uid="{B2E9EEA3-505B-4A8B-AB03-1FEBA1D63CF1}"/>
    <cellStyle name="Heading 3 19 53 3" xfId="22387" xr:uid="{EE63E832-4586-426B-BE9D-0DDC1F9D95B1}"/>
    <cellStyle name="Heading 3 19 54" xfId="7658" xr:uid="{5AD56739-D651-4903-B2B9-2EF2BAE5B274}"/>
    <cellStyle name="Heading 3 19 54 2" xfId="15564" xr:uid="{8B0CA4C5-BB06-4F70-A5A3-1BDC91EF3D15}"/>
    <cellStyle name="Heading 3 19 54 3" xfId="22032" xr:uid="{543719E5-FF15-4613-9633-A4F95A7C9880}"/>
    <cellStyle name="Heading 3 19 55" xfId="7969" xr:uid="{6DE91869-3354-49D8-93CA-6DCF5C01E71B}"/>
    <cellStyle name="Heading 3 19 55 2" xfId="15875" xr:uid="{2D888B89-E6DA-4A15-8CFC-5E60FDBE718A}"/>
    <cellStyle name="Heading 3 19 55 3" xfId="22308" xr:uid="{6AB8E8E1-C5AE-47DA-904B-88868D0F95DF}"/>
    <cellStyle name="Heading 3 19 56" xfId="6250" xr:uid="{55823F14-9667-4B37-8F7F-15E694FD5905}"/>
    <cellStyle name="Heading 3 19 56 2" xfId="14156" xr:uid="{EF686491-0704-4A25-8C64-0555AB1CCDAE}"/>
    <cellStyle name="Heading 3 19 56 3" xfId="20835" xr:uid="{B982E312-FD84-4AF8-9D9C-92988C643184}"/>
    <cellStyle name="Heading 3 19 57" xfId="6539" xr:uid="{11A9E94E-F4FF-42A9-81FE-7B8B6B41A275}"/>
    <cellStyle name="Heading 3 19 57 2" xfId="14445" xr:uid="{622D4CDE-3C50-418C-897C-F8855F5DDE7F}"/>
    <cellStyle name="Heading 3 19 57 3" xfId="21100" xr:uid="{C5EE5630-6C4C-4060-887F-8771614D43B0}"/>
    <cellStyle name="Heading 3 19 58" xfId="8335" xr:uid="{312AFDFE-3C11-433B-A508-8EAD5E9CA737}"/>
    <cellStyle name="Heading 3 19 58 2" xfId="16241" xr:uid="{B3F547C3-DBC5-4AE0-B05B-14677B336536}"/>
    <cellStyle name="Heading 3 19 58 3" xfId="22604" xr:uid="{C4699D06-D5D3-410D-B7E4-5E76C8AE3DE7}"/>
    <cellStyle name="Heading 3 19 59" xfId="8324" xr:uid="{01BE4B6A-6A0F-4FE0-A6E3-245C567A5120}"/>
    <cellStyle name="Heading 3 19 59 2" xfId="16230" xr:uid="{F7A504AC-4167-4BC3-9DD4-784E27286423}"/>
    <cellStyle name="Heading 3 19 59 3" xfId="22594" xr:uid="{D6C8C244-BA7A-40AA-BC0E-BA7F76BDAB83}"/>
    <cellStyle name="Heading 3 19 6" xfId="2838" xr:uid="{CE36FCEC-01BA-4DF3-A706-F7AD376DD98A}"/>
    <cellStyle name="Heading 3 19 6 2" xfId="10744" xr:uid="{9D747170-A7DF-4AA6-B348-0E31255B3A11}"/>
    <cellStyle name="Heading 3 19 6 3" xfId="18139" xr:uid="{229221FA-C0AA-4F95-8409-FE821FD5AF19}"/>
    <cellStyle name="Heading 3 19 60" xfId="8255" xr:uid="{221227D7-833B-4823-AFF2-E1E8C5A23466}"/>
    <cellStyle name="Heading 3 19 60 2" xfId="16161" xr:uid="{CB1585FF-CB70-4D6D-AD56-3767419FD38D}"/>
    <cellStyle name="Heading 3 19 60 3" xfId="22530" xr:uid="{3F67F332-30B4-427F-8082-BE3E3AE6AEFF}"/>
    <cellStyle name="Heading 3 19 61" xfId="8453" xr:uid="{A3CE2150-A512-431E-8C61-768389E69F29}"/>
    <cellStyle name="Heading 3 19 61 2" xfId="16359" xr:uid="{7F6079A6-0306-4E49-ACE1-8AF0E4948319}"/>
    <cellStyle name="Heading 3 19 61 3" xfId="22721" xr:uid="{C7906C97-FEB9-4992-BA90-93CE4E0AEF7F}"/>
    <cellStyle name="Heading 3 19 62" xfId="8777" xr:uid="{00F73FD5-004F-42CE-AC54-4536BBE0354B}"/>
    <cellStyle name="Heading 3 19 62 2" xfId="16683" xr:uid="{9C7C8A88-46AF-416F-A424-6D8DF3C3616F}"/>
    <cellStyle name="Heading 3 19 62 3" xfId="22854" xr:uid="{D64F60A7-FBDF-497A-AA65-0296E6C10EA0}"/>
    <cellStyle name="Heading 3 19 63" xfId="8861" xr:uid="{1E348F31-02CB-465C-9A53-24E860758549}"/>
    <cellStyle name="Heading 3 19 63 2" xfId="16767" xr:uid="{8F1E5598-621A-4C7A-9892-2F29EEB2A3C8}"/>
    <cellStyle name="Heading 3 19 63 3" xfId="22911" xr:uid="{7862618A-7E8A-419C-9AE5-0B59A2245452}"/>
    <cellStyle name="Heading 3 19 64" xfId="8964" xr:uid="{5264C070-2847-448D-BDC4-B09553326B82}"/>
    <cellStyle name="Heading 3 19 64 2" xfId="16870" xr:uid="{96604070-914F-414C-B64B-8DEF7EDA8CC1}"/>
    <cellStyle name="Heading 3 19 64 3" xfId="22983" xr:uid="{ADBA4996-DC33-4384-BD49-7D78EC4EBBAC}"/>
    <cellStyle name="Heading 3 19 65" xfId="9641" xr:uid="{F8D5AC97-6543-4D77-9138-D5DB672C422E}"/>
    <cellStyle name="Heading 3 19 65 2" xfId="17547" xr:uid="{86A642F3-E4CE-4FD1-98F7-34E717AB6932}"/>
    <cellStyle name="Heading 3 19 65 3" xfId="23502" xr:uid="{2BE5B2B0-C833-4E2E-AB29-31ABA4F4B948}"/>
    <cellStyle name="Heading 3 19 66" xfId="9001" xr:uid="{0E34F5C8-F358-43FB-8A43-0E03E8FB1126}"/>
    <cellStyle name="Heading 3 19 66 2" xfId="16907" xr:uid="{2FE3EA3E-C489-49E9-B196-FF0A04DC049F}"/>
    <cellStyle name="Heading 3 19 66 3" xfId="23014" xr:uid="{33144422-9234-404B-8DF9-F574E490E45F}"/>
    <cellStyle name="Heading 3 19 67" xfId="9106" xr:uid="{B1659A80-317B-442C-BAC1-8C802E7AD8B3}"/>
    <cellStyle name="Heading 3 19 67 2" xfId="17012" xr:uid="{75F45BA2-E00E-4BB5-9107-BF00D1BE30BB}"/>
    <cellStyle name="Heading 3 19 67 3" xfId="23104" xr:uid="{13327F40-2042-4A52-958A-DFAB796F2D7F}"/>
    <cellStyle name="Heading 3 19 68" xfId="9769" xr:uid="{EF78B6D7-1CFE-41D5-B7FF-89DD10E72B2B}"/>
    <cellStyle name="Heading 3 19 68 2" xfId="17675" xr:uid="{D8BBCD41-B0B6-4868-A099-CD4929AFA428}"/>
    <cellStyle name="Heading 3 19 68 3" xfId="23610" xr:uid="{B9AC224C-DFF9-46B8-8E7D-BFCBE27B7E03}"/>
    <cellStyle name="Heading 3 19 69" xfId="9750" xr:uid="{3F7B42D3-BB5B-4135-B991-02B18FCD1E91}"/>
    <cellStyle name="Heading 3 19 69 2" xfId="17656" xr:uid="{66745F69-5617-4F27-9A3D-B897F6D4897F}"/>
    <cellStyle name="Heading 3 19 69 3" xfId="23601" xr:uid="{CF600BEA-27AA-46BA-872F-00AD37E46129}"/>
    <cellStyle name="Heading 3 19 7" xfId="3692" xr:uid="{062D3EE1-7664-449B-AAE5-3532C02545E0}"/>
    <cellStyle name="Heading 3 19 7 2" xfId="11598" xr:uid="{85FA18CE-C861-4C12-86B5-D0B5C351BB04}"/>
    <cellStyle name="Heading 3 19 7 3" xfId="18783" xr:uid="{2B97003D-13F3-4AA6-81C8-0D89B0ED4902}"/>
    <cellStyle name="Heading 3 19 70" xfId="9120" xr:uid="{44D3B496-AA72-446B-A41F-B6717A91D2B6}"/>
    <cellStyle name="Heading 3 19 70 2" xfId="17026" xr:uid="{388CD990-7F03-49E4-8775-5507EA538155}"/>
    <cellStyle name="Heading 3 19 70 3" xfId="23118" xr:uid="{9B221F7D-DF00-4A82-A4FE-B8DCC4F8F77C}"/>
    <cellStyle name="Heading 3 19 71" xfId="9226" xr:uid="{C6F66B46-E4AE-4725-83E0-B33596898A39}"/>
    <cellStyle name="Heading 3 19 71 2" xfId="17132" xr:uid="{8431E2AA-5504-4B1B-8EF0-89A2AD590ADA}"/>
    <cellStyle name="Heading 3 19 71 3" xfId="23207" xr:uid="{985F9568-3F16-485E-9C77-11205491CB3F}"/>
    <cellStyle name="Heading 3 19 72" xfId="9293" xr:uid="{734FD8A5-5595-40E1-85B7-180B0F9700CA}"/>
    <cellStyle name="Heading 3 19 72 2" xfId="17199" xr:uid="{6D67B88A-F196-4C82-AF76-5A02BF2F72EC}"/>
    <cellStyle name="Heading 3 19 72 3" xfId="23266" xr:uid="{58F8B36D-22CB-4F13-99C2-9A12295D0E7B}"/>
    <cellStyle name="Heading 3 19 73" xfId="9932" xr:uid="{F5F83050-CB70-407F-A968-6DCA1AD9A2C2}"/>
    <cellStyle name="Heading 3 19 73 2" xfId="17838" xr:uid="{93695A63-F751-40AA-A704-985A41335734}"/>
    <cellStyle name="Heading 3 19 73 3" xfId="23746" xr:uid="{C32641A2-04D5-4104-87F9-D722DC240072}"/>
    <cellStyle name="Heading 3 19 74" xfId="9132" xr:uid="{BECF18A9-695B-4A75-B11E-79A56E92B4FC}"/>
    <cellStyle name="Heading 3 19 74 2" xfId="17038" xr:uid="{E6B03CD2-4299-46F0-BA13-1BA20D7408E5}"/>
    <cellStyle name="Heading 3 19 74 3" xfId="23129" xr:uid="{1B9E9E46-E721-49F9-835C-F8B714B8D8FC}"/>
    <cellStyle name="Heading 3 19 75" xfId="10106" xr:uid="{8DEA57FA-E254-49BC-B2F2-53114AC6A8E6}"/>
    <cellStyle name="Heading 3 19 76" xfId="10231" xr:uid="{BB33048C-03F8-4A89-BA13-928DCF7E741A}"/>
    <cellStyle name="Heading 3 19 77" xfId="10401" xr:uid="{C60BE629-1C71-4C9F-8C07-2D7E02420523}"/>
    <cellStyle name="Heading 3 19 78" xfId="17956" xr:uid="{8960D97F-8021-4C69-94F2-97900842A8C4}"/>
    <cellStyle name="Heading 3 19 8" xfId="2876" xr:uid="{96214EDF-85B1-4269-9450-1C7F804C5CF1}"/>
    <cellStyle name="Heading 3 19 8 2" xfId="10782" xr:uid="{0BD22C8D-4F28-46C6-BCD6-9E68AF500761}"/>
    <cellStyle name="Heading 3 19 8 3" xfId="18173" xr:uid="{D767AAD4-7F86-4ECF-88CF-18E6DAE32475}"/>
    <cellStyle name="Heading 3 19 9" xfId="2863" xr:uid="{9218E8C4-C518-4C54-9CA7-6B90DC9876AD}"/>
    <cellStyle name="Heading 3 19 9 2" xfId="10769" xr:uid="{ACEC9C8F-A6D2-4C4B-87E8-D2BE5D2B84C9}"/>
    <cellStyle name="Heading 3 19 9 3" xfId="18160" xr:uid="{B74A8184-7748-4966-9FE4-D26B31090A49}"/>
    <cellStyle name="Heading 3 2" xfId="2413" xr:uid="{B14CF1B4-FA65-40BA-918D-ADB36E0364AA}"/>
    <cellStyle name="Heading 3 2 10" xfId="3862" xr:uid="{5006954B-BD80-4AFB-8BA8-F18696670EAA}"/>
    <cellStyle name="Heading 3 2 10 2" xfId="11768" xr:uid="{C9F52921-FEBD-4694-A260-DB9873B7D2C5}"/>
    <cellStyle name="Heading 3 2 10 3" xfId="18891" xr:uid="{18C3B010-A3F5-4320-8ACD-3AD7851C40E8}"/>
    <cellStyle name="Heading 3 2 11" xfId="2866" xr:uid="{4ADDD8FA-DE67-481E-AF6F-9BD7CEAD1923}"/>
    <cellStyle name="Heading 3 2 11 2" xfId="10772" xr:uid="{EE0B4082-FD79-4CF9-BEA1-CF52851CB10F}"/>
    <cellStyle name="Heading 3 2 11 3" xfId="18163" xr:uid="{AF3549D4-EAA5-49A3-9EDE-73F4C24ACB5B}"/>
    <cellStyle name="Heading 3 2 12" xfId="3110" xr:uid="{3A89A963-EFEE-4BC7-8FBF-09E0548E3FB4}"/>
    <cellStyle name="Heading 3 2 12 2" xfId="11016" xr:uid="{17A96350-B621-4B6D-9F3A-86C1BBF428FC}"/>
    <cellStyle name="Heading 3 2 12 3" xfId="18371" xr:uid="{DCF7A6D2-BBE1-4E49-8AF9-887DAA20FFDE}"/>
    <cellStyle name="Heading 3 2 13" xfId="3774" xr:uid="{2C827953-4D35-49CB-BAE9-1491E5F6B49D}"/>
    <cellStyle name="Heading 3 2 13 2" xfId="11680" xr:uid="{729D1905-8BBD-4BA7-83B2-732C725D3F95}"/>
    <cellStyle name="Heading 3 2 13 3" xfId="18841" xr:uid="{9BC38C6E-D124-4F96-BBA1-C5FAF8FD94B5}"/>
    <cellStyle name="Heading 3 2 14" xfId="3655" xr:uid="{3C1FDA0A-2EF7-467E-B075-68F15F589CA8}"/>
    <cellStyle name="Heading 3 2 14 2" xfId="11561" xr:uid="{0A3BFFD0-6C48-4026-8436-6B1AFE790000}"/>
    <cellStyle name="Heading 3 2 14 3" xfId="18762" xr:uid="{88438F9A-1FAB-4870-BD14-80C0BC1BB783}"/>
    <cellStyle name="Heading 3 2 15" xfId="4667" xr:uid="{79531473-2933-4824-913A-813F67D5646E}"/>
    <cellStyle name="Heading 3 2 15 2" xfId="12573" xr:uid="{C599B81D-8C80-46D0-BBB2-0A63B1745029}"/>
    <cellStyle name="Heading 3 2 15 3" xfId="19549" xr:uid="{CD3ADF13-C961-486C-8156-4F741D1AE73B}"/>
    <cellStyle name="Heading 3 2 16" xfId="4063" xr:uid="{3A994625-BAFE-4D86-8E70-2A9B5C105820}"/>
    <cellStyle name="Heading 3 2 16 2" xfId="11969" xr:uid="{5CC4E6D4-CD6B-40EB-BD74-DE456F58F277}"/>
    <cellStyle name="Heading 3 2 16 3" xfId="19054" xr:uid="{EA8F31F9-7186-4E55-A06F-0ABD79A6BF9A}"/>
    <cellStyle name="Heading 3 2 17" xfId="4128" xr:uid="{670BA7CE-9A94-4C2D-8593-501EB0F21373}"/>
    <cellStyle name="Heading 3 2 17 2" xfId="12034" xr:uid="{BCAD82E8-5944-4434-AAEF-601F604C9020}"/>
    <cellStyle name="Heading 3 2 17 3" xfId="19103" xr:uid="{CD07D0F6-7AEF-441A-B62B-AC5909E01205}"/>
    <cellStyle name="Heading 3 2 18" xfId="4590" xr:uid="{BD89E39C-90CD-4BD9-A02D-4830853DB88A}"/>
    <cellStyle name="Heading 3 2 18 2" xfId="12496" xr:uid="{72A307B2-36F6-405B-95AE-A55E9CC0E161}"/>
    <cellStyle name="Heading 3 2 18 3" xfId="19484" xr:uid="{E870804F-3CD7-4F08-9183-3044BC54BB7A}"/>
    <cellStyle name="Heading 3 2 19" xfId="4178" xr:uid="{B4326338-08A8-491B-BC39-6D71F6023C41}"/>
    <cellStyle name="Heading 3 2 19 2" xfId="12084" xr:uid="{92B609D1-B097-4C0C-A82C-3C5AC7A6E698}"/>
    <cellStyle name="Heading 3 2 19 3" xfId="19149" xr:uid="{C8B9C767-7004-49A2-BD4E-B8896622574A}"/>
    <cellStyle name="Heading 3 2 2" xfId="2601" xr:uid="{7891A028-A624-47BC-BFE5-CBEC0EDD912F}"/>
    <cellStyle name="Heading 3 2 2 2" xfId="10507" xr:uid="{2890D32D-E383-42DA-8B58-421A7EA842F5}"/>
    <cellStyle name="Heading 3 2 2 3" xfId="18007" xr:uid="{62542BA4-6A1E-447E-A143-B2C80D2F5963}"/>
    <cellStyle name="Heading 3 2 20" xfId="4186" xr:uid="{535CC1FC-814A-49A5-86F6-B8166C5175BE}"/>
    <cellStyle name="Heading 3 2 20 2" xfId="12092" xr:uid="{CDB9DD44-7D24-4A76-ACE8-9A545BB444F7}"/>
    <cellStyle name="Heading 3 2 20 3" xfId="19154" xr:uid="{C3A7A25B-1BAA-436C-AEB1-75CD84D59BDC}"/>
    <cellStyle name="Heading 3 2 21" xfId="4538" xr:uid="{757B2D7B-0EF3-4983-B5E6-7E4E81185236}"/>
    <cellStyle name="Heading 3 2 21 2" xfId="12444" xr:uid="{6233FDE5-2223-466E-AA90-BB953C380356}"/>
    <cellStyle name="Heading 3 2 21 3" xfId="19439" xr:uid="{C85202D2-FDC0-4E52-9DDE-C754F12D86B5}"/>
    <cellStyle name="Heading 3 2 22" xfId="4484" xr:uid="{1FD05A01-6523-44FF-8FDF-8B13286F5707}"/>
    <cellStyle name="Heading 3 2 22 2" xfId="12390" xr:uid="{5B4CF1DF-0FC8-4F29-8045-3BB9C8311AFC}"/>
    <cellStyle name="Heading 3 2 22 3" xfId="19395" xr:uid="{260482CC-FDB4-4FC8-88B7-0586D685C1BB}"/>
    <cellStyle name="Heading 3 2 23" xfId="4195" xr:uid="{0F772BEA-62CA-47D1-999D-2A5E6E4CB155}"/>
    <cellStyle name="Heading 3 2 23 2" xfId="12101" xr:uid="{51A701CC-1858-49D7-BACD-6024A41280AB}"/>
    <cellStyle name="Heading 3 2 23 3" xfId="19160" xr:uid="{544429DA-BF80-4B77-B3F3-84F8647FD5BE}"/>
    <cellStyle name="Heading 3 2 24" xfId="4690" xr:uid="{EB4C7082-B074-4FE8-9491-88D6BD3C2486}"/>
    <cellStyle name="Heading 3 2 24 2" xfId="12596" xr:uid="{96DA3AD5-D13A-49C9-9C8A-0E6D4C56E838}"/>
    <cellStyle name="Heading 3 2 24 3" xfId="19565" xr:uid="{206EA825-1DFC-4C01-9EA2-4EAD121780A1}"/>
    <cellStyle name="Heading 3 2 25" xfId="4368" xr:uid="{615BD1C5-E960-4AA2-AEF8-18B2C2A1F68E}"/>
    <cellStyle name="Heading 3 2 25 2" xfId="12274" xr:uid="{447393F9-985C-494F-BD7C-0085FE4F7A04}"/>
    <cellStyle name="Heading 3 2 25 3" xfId="19316" xr:uid="{112B8AEA-ACBD-483E-BD4C-C68ABAA601F6}"/>
    <cellStyle name="Heading 3 2 26" xfId="4221" xr:uid="{BF86C0E6-B4E6-4231-8E73-0A71F3D371D0}"/>
    <cellStyle name="Heading 3 2 26 2" xfId="12127" xr:uid="{A28195BF-EF4F-4E0C-8BDF-19F9E7E60148}"/>
    <cellStyle name="Heading 3 2 26 3" xfId="19182" xr:uid="{96B2F53D-9956-4133-9EA0-16D09842ABD4}"/>
    <cellStyle name="Heading 3 2 27" xfId="4243" xr:uid="{0CDD3E75-CC27-405F-BBF0-645B4B88FD3A}"/>
    <cellStyle name="Heading 3 2 27 2" xfId="12149" xr:uid="{427D127F-2969-4860-BCE4-0915728D3630}"/>
    <cellStyle name="Heading 3 2 27 3" xfId="19202" xr:uid="{BF669473-4A43-4D2A-A7BE-A1E02A36494A}"/>
    <cellStyle name="Heading 3 2 28" xfId="5633" xr:uid="{FBE46CB5-F050-4AEB-96EC-B21A738989EC}"/>
    <cellStyle name="Heading 3 2 28 2" xfId="13539" xr:uid="{E659296B-D42F-49F9-9917-489C71D4A1E7}"/>
    <cellStyle name="Heading 3 2 28 3" xfId="20311" xr:uid="{2CC996CE-C30D-4B06-BD23-6ACE907BF74A}"/>
    <cellStyle name="Heading 3 2 29" xfId="4456" xr:uid="{970CEA30-D0FB-4A6B-9B6C-1B09C352DB0D}"/>
    <cellStyle name="Heading 3 2 29 2" xfId="12362" xr:uid="{708215AC-D4F0-4242-8B00-6051C1C4C8C9}"/>
    <cellStyle name="Heading 3 2 29 3" xfId="19374" xr:uid="{56474616-4DFE-4280-B2AF-195BEA417D3C}"/>
    <cellStyle name="Heading 3 2 3" xfId="3249" xr:uid="{B738FD73-700C-44D6-9B1A-AC5F9CA085CC}"/>
    <cellStyle name="Heading 3 2 3 2" xfId="11155" xr:uid="{DD51D1BB-9406-45B6-B677-441A45E85E82}"/>
    <cellStyle name="Heading 3 2 3 3" xfId="18484" xr:uid="{BE29B142-D064-4B89-B264-8FF51B784E52}"/>
    <cellStyle name="Heading 3 2 30" xfId="5095" xr:uid="{3089AB1A-0022-4352-A614-6DF925DA42BB}"/>
    <cellStyle name="Heading 3 2 30 2" xfId="13001" xr:uid="{2F1F0577-5D21-464A-B118-0D47454B2DF1}"/>
    <cellStyle name="Heading 3 2 30 3" xfId="19860" xr:uid="{279E23D9-02E1-470C-AEDF-F3125C2EC44C}"/>
    <cellStyle name="Heading 3 2 31" xfId="4216" xr:uid="{B6097672-3699-4CB4-AC5B-FD2D9E2F5D01}"/>
    <cellStyle name="Heading 3 2 31 2" xfId="12122" xr:uid="{113AF157-7008-4124-8635-36E67196939C}"/>
    <cellStyle name="Heading 3 2 31 3" xfId="19177" xr:uid="{C9426DCB-BA8D-49C2-8FEA-45BA80425278}"/>
    <cellStyle name="Heading 3 2 32" xfId="5163" xr:uid="{CE170DF4-C2A7-4364-ABA8-A7DD07916198}"/>
    <cellStyle name="Heading 3 2 32 2" xfId="13069" xr:uid="{7BAC6DF7-D0CD-4C1A-B478-2F2D2B382230}"/>
    <cellStyle name="Heading 3 2 32 3" xfId="19926" xr:uid="{9499EC1F-4834-4E6F-A4BF-9D433B1FD389}"/>
    <cellStyle name="Heading 3 2 33" xfId="4138" xr:uid="{88491D58-A5CE-4B6D-A22C-F11BADF85284}"/>
    <cellStyle name="Heading 3 2 33 2" xfId="12044" xr:uid="{04C9F5AF-5F04-493D-B59D-E666C04D882B}"/>
    <cellStyle name="Heading 3 2 33 3" xfId="19110" xr:uid="{F95EB247-60C2-4B31-A8BB-C4A48D0C159C}"/>
    <cellStyle name="Heading 3 2 34" xfId="6008" xr:uid="{5A8B50C8-0C0D-46E3-AAFF-3D3EBFCF17F9}"/>
    <cellStyle name="Heading 3 2 34 2" xfId="13914" xr:uid="{9FEAB413-6B4F-47B9-9211-425549200B07}"/>
    <cellStyle name="Heading 3 2 34 3" xfId="20615" xr:uid="{465BD113-B30B-4CF4-98EF-0096DDE8C7C9}"/>
    <cellStyle name="Heading 3 2 35" xfId="6373" xr:uid="{66A5EDFF-81E5-4C14-B09E-1ED1094F5971}"/>
    <cellStyle name="Heading 3 2 35 2" xfId="14279" xr:uid="{B4147C76-0B8B-498E-8ED6-86FA69A04FB0}"/>
    <cellStyle name="Heading 3 2 35 3" xfId="20947" xr:uid="{5EDBE65F-C391-4F4E-A57B-428D95507621}"/>
    <cellStyle name="Heading 3 2 36" xfId="6538" xr:uid="{37B4E8E6-6193-4E62-8F9F-4972E48069A9}"/>
    <cellStyle name="Heading 3 2 36 2" xfId="14444" xr:uid="{A1E6542B-3431-45BD-9729-AA11CC194530}"/>
    <cellStyle name="Heading 3 2 36 3" xfId="21099" xr:uid="{AB4F7313-B760-43E8-8D7C-A351864F1CE5}"/>
    <cellStyle name="Heading 3 2 37" xfId="6063" xr:uid="{0C0994C9-F764-42EA-8819-567D25E7E0EC}"/>
    <cellStyle name="Heading 3 2 37 2" xfId="13969" xr:uid="{8395D63E-A447-48C3-9DA0-F8517536B1F5}"/>
    <cellStyle name="Heading 3 2 37 3" xfId="20667" xr:uid="{96C5328E-5867-4370-8529-D1D7972076E4}"/>
    <cellStyle name="Heading 3 2 38" xfId="6304" xr:uid="{7F5ADFEF-EEA4-4F04-88E9-CC892EE6BEFA}"/>
    <cellStyle name="Heading 3 2 38 2" xfId="14210" xr:uid="{F557F3BB-DB06-4CF1-98C7-22E9706472A4}"/>
    <cellStyle name="Heading 3 2 38 3" xfId="20881" xr:uid="{04BB7657-3D14-44D7-AA5F-D5ACAF622ACA}"/>
    <cellStyle name="Heading 3 2 39" xfId="6255" xr:uid="{2E36966B-05DF-4409-B3F8-DBA394884A7F}"/>
    <cellStyle name="Heading 3 2 39 2" xfId="14161" xr:uid="{E8BDA7DE-F83A-4CE5-BDB4-7B7FD72AB4A2}"/>
    <cellStyle name="Heading 3 2 39 3" xfId="20839" xr:uid="{8C4EF105-843E-4C90-9D72-1D474F4B2BB6}"/>
    <cellStyle name="Heading 3 2 4" xfId="3131" xr:uid="{7B566A47-3C8F-4F24-A471-85AC32C7C6C3}"/>
    <cellStyle name="Heading 3 2 4 2" xfId="11037" xr:uid="{C511D9E5-DE70-473D-A822-B9B7410A8C53}"/>
    <cellStyle name="Heading 3 2 4 3" xfId="18390" xr:uid="{E49CEAC9-AFE3-40E2-BACD-385B046D82EA}"/>
    <cellStyle name="Heading 3 2 40" xfId="6261" xr:uid="{45E3505C-7917-4C60-8895-947845AA2AD0}"/>
    <cellStyle name="Heading 3 2 40 2" xfId="14167" xr:uid="{12DE3D15-B251-448C-9937-7BD40F8607B1}"/>
    <cellStyle name="Heading 3 2 40 3" xfId="20842" xr:uid="{08152397-C707-4DAE-8E45-7554F3939476}"/>
    <cellStyle name="Heading 3 2 41" xfId="6303" xr:uid="{9FA69F77-E56C-4535-8249-F71CE4C5B0FE}"/>
    <cellStyle name="Heading 3 2 41 2" xfId="14209" xr:uid="{3348A980-20E0-4915-9B75-ED64FFF48196}"/>
    <cellStyle name="Heading 3 2 41 3" xfId="20880" xr:uid="{C778BFFC-282E-4776-AAA6-09E5BFDC041B}"/>
    <cellStyle name="Heading 3 2 42" xfId="6656" xr:uid="{D78D59BC-A5E1-42D6-A008-64F955BCBFEC}"/>
    <cellStyle name="Heading 3 2 42 2" xfId="14562" xr:uid="{401C1568-6A20-4A76-BCAF-4C27CD54EBE8}"/>
    <cellStyle name="Heading 3 2 42 3" xfId="21206" xr:uid="{51FE9AC6-8092-402D-AE31-2122413D0242}"/>
    <cellStyle name="Heading 3 2 43" xfId="6554" xr:uid="{07AFDF9A-00E4-46EB-B6EE-7E2452A1E2E4}"/>
    <cellStyle name="Heading 3 2 43 2" xfId="14460" xr:uid="{90C9DDD5-B025-431F-A62B-A8B9E3ED0FCA}"/>
    <cellStyle name="Heading 3 2 43 3" xfId="21114" xr:uid="{C1807AE2-9B05-437B-B3F5-1B95C866E0D4}"/>
    <cellStyle name="Heading 3 2 44" xfId="6286" xr:uid="{C2FAA011-748D-4386-88B1-DBE46B6F21EA}"/>
    <cellStyle name="Heading 3 2 44 2" xfId="14192" xr:uid="{9302D6A9-9A4C-4BE5-9FF8-E2B589AB7D0E}"/>
    <cellStyle name="Heading 3 2 44 3" xfId="20863" xr:uid="{18C6113E-8FF8-423E-A45C-543847D1DF5E}"/>
    <cellStyle name="Heading 3 2 45" xfId="6143" xr:uid="{AE57884E-D943-48DC-920C-25115A504B2B}"/>
    <cellStyle name="Heading 3 2 45 2" xfId="14049" xr:uid="{0E72A097-EDF8-4830-9E9C-EB8F887CC157}"/>
    <cellStyle name="Heading 3 2 45 3" xfId="20739" xr:uid="{B1A22324-8DB2-40C3-BC9B-64F9F695C538}"/>
    <cellStyle name="Heading 3 2 46" xfId="6321" xr:uid="{7C387FB0-842D-4928-8F44-7C23035C7C2C}"/>
    <cellStyle name="Heading 3 2 46 2" xfId="14227" xr:uid="{8907ED76-42D2-41A7-9B80-146A6587B10C}"/>
    <cellStyle name="Heading 3 2 46 3" xfId="20898" xr:uid="{FED1FEB5-F930-48D8-89B2-0F960D4DCE6F}"/>
    <cellStyle name="Heading 3 2 47" xfId="6791" xr:uid="{0AECD909-F4DF-41F7-A77C-E9BF6C2FDF93}"/>
    <cellStyle name="Heading 3 2 47 2" xfId="14697" xr:uid="{564A9735-3D20-428A-B36E-501A3A8BCAF5}"/>
    <cellStyle name="Heading 3 2 47 3" xfId="21287" xr:uid="{3C3BCBAE-6B1D-476A-A932-73A3BF8B987C}"/>
    <cellStyle name="Heading 3 2 48" xfId="7247" xr:uid="{DEE4A49E-6E79-4AC3-9C35-0376D9223442}"/>
    <cellStyle name="Heading 3 2 48 2" xfId="15153" xr:uid="{EAA79F61-A893-4A19-9D44-0CF9D69F93DA}"/>
    <cellStyle name="Heading 3 2 48 3" xfId="21670" xr:uid="{CECFCE90-FFE7-45F5-8C0D-6ABF48E684E1}"/>
    <cellStyle name="Heading 3 2 49" xfId="6727" xr:uid="{0FD6C61E-1539-4056-895E-14B1BFFC969B}"/>
    <cellStyle name="Heading 3 2 49 2" xfId="14633" xr:uid="{EF925CC1-1330-4D28-A9A5-0F8CC3AF2248}"/>
    <cellStyle name="Heading 3 2 49 3" xfId="21237" xr:uid="{55C0218F-8EDB-4F78-86E5-06DFC3069C39}"/>
    <cellStyle name="Heading 3 2 5" xfId="3057" xr:uid="{35979185-254E-451F-9D98-0FF33F9DE1B3}"/>
    <cellStyle name="Heading 3 2 5 2" xfId="10963" xr:uid="{47274305-FB1D-487F-A27A-0AC576622308}"/>
    <cellStyle name="Heading 3 2 5 3" xfId="18322" xr:uid="{18342E5E-5869-4577-BA3F-FB3A5C43757B}"/>
    <cellStyle name="Heading 3 2 50" xfId="6028" xr:uid="{9C1199C6-5503-4C93-98D8-27D2F5724318}"/>
    <cellStyle name="Heading 3 2 50 2" xfId="13934" xr:uid="{1481CB13-D36E-4C40-A93F-3BEB2F208325}"/>
    <cellStyle name="Heading 3 2 50 3" xfId="20634" xr:uid="{72BFB437-9281-4485-9676-6E3ADDC77008}"/>
    <cellStyle name="Heading 3 2 51" xfId="7321" xr:uid="{9563D278-EFBF-4A6A-A747-40E1D8B025F9}"/>
    <cellStyle name="Heading 3 2 51 2" xfId="15227" xr:uid="{1436DD27-C1C1-4C0B-A5E7-9A256C8C25B2}"/>
    <cellStyle name="Heading 3 2 51 3" xfId="21737" xr:uid="{7E9F6277-3A4E-4883-B120-0F8AB3B4A344}"/>
    <cellStyle name="Heading 3 2 52" xfId="6332" xr:uid="{56E10D1F-EE30-4267-BE57-C3345293F951}"/>
    <cellStyle name="Heading 3 2 52 2" xfId="14238" xr:uid="{B78C510C-1DEF-49B3-8057-87F189260E4E}"/>
    <cellStyle name="Heading 3 2 52 3" xfId="20909" xr:uid="{2A8B6765-3B90-4210-B293-0BA35236ACE6}"/>
    <cellStyle name="Heading 3 2 53" xfId="6647" xr:uid="{5551AF5A-54BB-4D7D-9326-C46D9E4CF863}"/>
    <cellStyle name="Heading 3 2 53 2" xfId="14553" xr:uid="{88087E00-56F8-4737-A0F1-26BBD920679B}"/>
    <cellStyle name="Heading 3 2 53 3" xfId="21198" xr:uid="{78781AA4-B6B7-416A-A64A-CDADAE7E494E}"/>
    <cellStyle name="Heading 3 2 54" xfId="5979" xr:uid="{3C4857A5-9A93-46A3-9A47-3DCA41BC6682}"/>
    <cellStyle name="Heading 3 2 54 2" xfId="13885" xr:uid="{9F0E2B98-93BA-4DF1-9DF3-4C02BF516A3F}"/>
    <cellStyle name="Heading 3 2 54 3" xfId="20588" xr:uid="{C1C9E6D9-EC70-453E-BBA6-DCCD7BA4EA75}"/>
    <cellStyle name="Heading 3 2 55" xfId="6206" xr:uid="{C34C82F7-6D85-4E9E-938C-6C979BEA1AE2}"/>
    <cellStyle name="Heading 3 2 55 2" xfId="14112" xr:uid="{A44E3656-78A8-4866-AA3A-73D1F70A5EEC}"/>
    <cellStyle name="Heading 3 2 55 3" xfId="20795" xr:uid="{8C130AAA-01E5-4269-946A-4B377CDE58E4}"/>
    <cellStyle name="Heading 3 2 56" xfId="7695" xr:uid="{F8EC5AD3-097F-466F-A010-A2B230B50CF2}"/>
    <cellStyle name="Heading 3 2 56 2" xfId="15601" xr:uid="{074E054D-E456-4557-9CAD-EDC7F05D0778}"/>
    <cellStyle name="Heading 3 2 56 3" xfId="22064" xr:uid="{BD901D91-3E9C-4511-8865-8DA3BBFC32C6}"/>
    <cellStyle name="Heading 3 2 57" xfId="8148" xr:uid="{01267534-387B-4032-A299-9477D2E4D5AA}"/>
    <cellStyle name="Heading 3 2 57 2" xfId="16054" xr:uid="{432012C5-E4FC-480B-AE48-6FFF90306F3F}"/>
    <cellStyle name="Heading 3 2 57 3" xfId="22451" xr:uid="{845C8C4F-FB66-4B9A-82EF-BF786CD2BD15}"/>
    <cellStyle name="Heading 3 2 58" xfId="7535" xr:uid="{D6222F64-B0A9-497B-9EE3-4449534F71F9}"/>
    <cellStyle name="Heading 3 2 58 2" xfId="15441" xr:uid="{E341EC10-3FF6-4B19-8C7A-3FFCFF5BFB74}"/>
    <cellStyle name="Heading 3 2 58 3" xfId="21915" xr:uid="{6027506F-F272-4666-A077-E41A21F521B9}"/>
    <cellStyle name="Heading 3 2 59" xfId="7681" xr:uid="{42D15721-FD12-4514-A93A-01955E7A5CBA}"/>
    <cellStyle name="Heading 3 2 59 2" xfId="15587" xr:uid="{BEB45C70-6EC5-45B2-B29D-72F168510F61}"/>
    <cellStyle name="Heading 3 2 59 3" xfId="22054" xr:uid="{C2390697-3970-4F2C-A008-07A46C2A3281}"/>
    <cellStyle name="Heading 3 2 6" xfId="3521" xr:uid="{604D76BB-570B-4796-856D-51EDE4FBF7EC}"/>
    <cellStyle name="Heading 3 2 6 2" xfId="11427" xr:uid="{E7827B35-224A-4D72-82B3-FD513FDDA87A}"/>
    <cellStyle name="Heading 3 2 6 3" xfId="18657" xr:uid="{B5A1535C-6AE6-44CA-8B86-0C735F9D36A6}"/>
    <cellStyle name="Heading 3 2 60" xfId="6173" xr:uid="{D7E52B32-1289-4C9D-8407-7541C6C5EF14}"/>
    <cellStyle name="Heading 3 2 60 2" xfId="14079" xr:uid="{EBC6A7FC-CD25-43B8-A8D3-CCAE52471F7D}"/>
    <cellStyle name="Heading 3 2 60 3" xfId="20764" xr:uid="{3B674F71-AAF3-4196-BBA5-B592F8D9524E}"/>
    <cellStyle name="Heading 3 2 61" xfId="8492" xr:uid="{D24B7785-E67E-4C0A-B33F-14EB4FA4EB5E}"/>
    <cellStyle name="Heading 3 2 61 2" xfId="16398" xr:uid="{03FD3B04-4BA3-41A3-A1D5-59E6C75431B3}"/>
    <cellStyle name="Heading 3 2 61 3" xfId="22748" xr:uid="{154EB9D8-679B-4C4C-9960-9E67ADB9AC35}"/>
    <cellStyle name="Heading 3 2 62" xfId="8534" xr:uid="{89B8A177-1A58-4138-81B7-63BDAE547DC5}"/>
    <cellStyle name="Heading 3 2 62 2" xfId="16440" xr:uid="{C000F80E-4B6F-44AC-8C2A-976CEC0D7EAE}"/>
    <cellStyle name="Heading 3 2 62 3" xfId="22761" xr:uid="{46D9A829-7792-4B47-8B12-0E35DAE88BD4}"/>
    <cellStyle name="Heading 3 2 63" xfId="8622" xr:uid="{03FA460A-B11F-4894-8D07-812BF473CE9C}"/>
    <cellStyle name="Heading 3 2 63 2" xfId="16528" xr:uid="{61D3CC08-5D34-4F18-8165-572BC30D0F43}"/>
    <cellStyle name="Heading 3 2 63 3" xfId="22790" xr:uid="{67D332E2-F0C8-439F-9D37-F4F7694CC639}"/>
    <cellStyle name="Heading 3 2 64" xfId="9018" xr:uid="{02E192FB-A3D7-4F54-B516-81006DB18ABB}"/>
    <cellStyle name="Heading 3 2 64 2" xfId="16924" xr:uid="{BF963B24-B1B0-4B9E-AB5F-8D9843D2AECD}"/>
    <cellStyle name="Heading 3 2 64 3" xfId="23031" xr:uid="{99882F4F-1045-4BD6-885E-4663DB0FE952}"/>
    <cellStyle name="Heading 3 2 65" xfId="9257" xr:uid="{30A4D994-6447-4AE8-8D64-336FA118C30C}"/>
    <cellStyle name="Heading 3 2 65 2" xfId="17163" xr:uid="{9C5953C2-7B00-46E8-8E2E-D9D086AA3D1D}"/>
    <cellStyle name="Heading 3 2 65 3" xfId="23234" xr:uid="{85C661E8-47D9-4537-9A93-16B27E6DF49D}"/>
    <cellStyle name="Heading 3 2 66" xfId="9174" xr:uid="{E2B5B95B-C2CB-434B-A3BC-B753F3BA5B01}"/>
    <cellStyle name="Heading 3 2 66 2" xfId="17080" xr:uid="{2B82C659-F975-4976-848D-93F1FFAB1365}"/>
    <cellStyle name="Heading 3 2 66 3" xfId="23159" xr:uid="{0AD8258D-992D-487F-8ACA-9BC95ACCCA59}"/>
    <cellStyle name="Heading 3 2 67" xfId="8988" xr:uid="{43CB07D1-05BB-484D-B8D7-91C811A9590D}"/>
    <cellStyle name="Heading 3 2 67 2" xfId="16894" xr:uid="{67B35F9E-18B2-4D65-8E3E-6C4E13E677E4}"/>
    <cellStyle name="Heading 3 2 67 3" xfId="23002" xr:uid="{3D241C21-54DC-4186-9770-6F62E0610100}"/>
    <cellStyle name="Heading 3 2 68" xfId="9171" xr:uid="{2FEEF95E-59A9-4103-ADB9-D59A8606656E}"/>
    <cellStyle name="Heading 3 2 68 2" xfId="17077" xr:uid="{681FC854-44F4-4E01-8CE3-5E4A24989422}"/>
    <cellStyle name="Heading 3 2 68 3" xfId="23157" xr:uid="{B1E8CF98-3F3E-43FD-96B5-F92459BF7F58}"/>
    <cellStyle name="Heading 3 2 69" xfId="9217" xr:uid="{FB97398D-766A-4834-8A0F-1201624619F9}"/>
    <cellStyle name="Heading 3 2 69 2" xfId="17123" xr:uid="{E512D0BB-90AD-4C8F-B10F-172FBC5A5889}"/>
    <cellStyle name="Heading 3 2 69 3" xfId="23199" xr:uid="{FF148A0E-EBFB-4CB4-872B-1D5152FA078C}"/>
    <cellStyle name="Heading 3 2 7" xfId="3035" xr:uid="{9510A7BD-EFB6-46DE-BF81-D569DA18A6CA}"/>
    <cellStyle name="Heading 3 2 7 2" xfId="10941" xr:uid="{DD228C31-D24B-4174-AF28-0AB853D8B2D8}"/>
    <cellStyle name="Heading 3 2 7 3" xfId="18301" xr:uid="{FBF3F1D1-CC50-4C4B-8F08-81CD18CB8B06}"/>
    <cellStyle name="Heading 3 2 70" xfId="9321" xr:uid="{CF754F60-E12B-458A-9633-2C2556FE73C6}"/>
    <cellStyle name="Heading 3 2 70 2" xfId="17227" xr:uid="{F07E3D02-BBBF-4036-B916-EF9C638C3E49}"/>
    <cellStyle name="Heading 3 2 70 3" xfId="23290" xr:uid="{06FBF3C9-9749-40B2-8193-EB929C6A7D22}"/>
    <cellStyle name="Heading 3 2 71" xfId="9623" xr:uid="{B85E69A4-186B-4959-9108-6560B9A40EFB}"/>
    <cellStyle name="Heading 3 2 71 2" xfId="17529" xr:uid="{79F7A862-EC54-42A3-A483-8128821D2BCF}"/>
    <cellStyle name="Heading 3 2 71 3" xfId="23485" xr:uid="{AE2CE875-330A-41F0-9B59-A8C21D23D0E1}"/>
    <cellStyle name="Heading 3 2 72" xfId="9410" xr:uid="{D6657CE7-02B7-40F7-9E2E-9C1F14DFBF22}"/>
    <cellStyle name="Heading 3 2 72 2" xfId="17316" xr:uid="{17AD74DA-222E-42C9-99B0-6246AEACDF28}"/>
    <cellStyle name="Heading 3 2 72 3" xfId="23369" xr:uid="{D7986CA7-40C2-481C-8DFB-E4DF3E8CA6A5}"/>
    <cellStyle name="Heading 3 2 73" xfId="9392" xr:uid="{68DB2C29-FAB0-4858-BED4-FC9C68E2790A}"/>
    <cellStyle name="Heading 3 2 73 2" xfId="17298" xr:uid="{9F76B159-E5D9-4D08-B21A-E7B856ED9AAD}"/>
    <cellStyle name="Heading 3 2 73 3" xfId="23354" xr:uid="{D50427AD-2DD5-4FF1-ADC5-DB9CB28C3434}"/>
    <cellStyle name="Heading 3 2 74" xfId="9105" xr:uid="{DC8EF5C3-718D-427E-9BD1-31745EF3D832}"/>
    <cellStyle name="Heading 3 2 74 2" xfId="17011" xr:uid="{9D5D1763-8D68-4D66-89E2-7B05D27BC3BA}"/>
    <cellStyle name="Heading 3 2 74 3" xfId="23103" xr:uid="{BC8AFB41-8F5A-4479-BCA6-E90A0CD29447}"/>
    <cellStyle name="Heading 3 2 75" xfId="10044" xr:uid="{41C769A2-CA45-4FBC-B0E2-111D809D107A}"/>
    <cellStyle name="Heading 3 2 76" xfId="10199" xr:uid="{9817A171-2233-4947-9909-126FA5151A72}"/>
    <cellStyle name="Heading 3 2 77" xfId="10339" xr:uid="{96022125-5D6F-41BA-9B62-ECBC7073C4A4}"/>
    <cellStyle name="Heading 3 2 78" xfId="10323" xr:uid="{CA99DA04-34F5-41AC-B1B7-5E766853944D}"/>
    <cellStyle name="Heading 3 2 8" xfId="2947" xr:uid="{1BFF8168-103F-4594-B156-DAD125DBD99B}"/>
    <cellStyle name="Heading 3 2 8 2" xfId="10853" xr:uid="{641BAB6E-7AC1-4259-9EBC-BE82CCCBB320}"/>
    <cellStyle name="Heading 3 2 8 3" xfId="18235" xr:uid="{2BD949B0-4F99-4ACF-8AFC-437937011017}"/>
    <cellStyle name="Heading 3 2 9" xfId="2865" xr:uid="{654F1400-CA75-4E81-B391-E8DB621E6653}"/>
    <cellStyle name="Heading 3 2 9 2" xfId="10771" xr:uid="{96FE9B55-1A55-42A2-9B50-34C92FE313BA}"/>
    <cellStyle name="Heading 3 2 9 3" xfId="18162" xr:uid="{64131F2F-027C-4F98-AFBB-058A352ABC95}"/>
    <cellStyle name="Heading 3 20" xfId="2486" xr:uid="{80217FFA-518C-4EDD-B2B2-6FB831683A04}"/>
    <cellStyle name="Heading 3 20 10" xfId="2945" xr:uid="{2B8C426F-D6B3-4B1B-A84A-9F3EA810F6E5}"/>
    <cellStyle name="Heading 3 20 10 2" xfId="10851" xr:uid="{D51F75FD-D20B-45D8-8CDB-D64DC99024E4}"/>
    <cellStyle name="Heading 3 20 10 3" xfId="18233" xr:uid="{A9469FA0-9743-4AC2-8A66-A93DE394121C}"/>
    <cellStyle name="Heading 3 20 11" xfId="3823" xr:uid="{B5C50422-8DD2-4D83-A979-641388578016}"/>
    <cellStyle name="Heading 3 20 11 2" xfId="11729" xr:uid="{5714E925-44DF-45C3-94BC-2C287D958720}"/>
    <cellStyle name="Heading 3 20 11 3" xfId="18864" xr:uid="{80ECB5C0-74DC-4672-86FC-2D052B5FF589}"/>
    <cellStyle name="Heading 3 20 12" xfId="3892" xr:uid="{CA31BD16-1FE7-42B4-956D-1576E89830A3}"/>
    <cellStyle name="Heading 3 20 12 2" xfId="11798" xr:uid="{9D2626E9-DD9D-488C-8D21-929A5BC64D4F}"/>
    <cellStyle name="Heading 3 20 12 3" xfId="18912" xr:uid="{7D621CE1-099B-4B3A-907B-B65671FA9A1F}"/>
    <cellStyle name="Heading 3 20 13" xfId="2917" xr:uid="{A138CD53-1BC2-475F-A610-8177B2BA74B6}"/>
    <cellStyle name="Heading 3 20 13 2" xfId="10823" xr:uid="{F18FF9FB-E865-40F4-A19E-26A0B9D367B4}"/>
    <cellStyle name="Heading 3 20 13 3" xfId="18213" xr:uid="{641FF16D-ACA8-485A-AA07-533AA65E4087}"/>
    <cellStyle name="Heading 3 20 14" xfId="3982" xr:uid="{C82C13A3-C17F-4791-994B-38561003AEF6}"/>
    <cellStyle name="Heading 3 20 14 2" xfId="11888" xr:uid="{E9D5CC7F-BD0B-45FB-95AB-EFCD7BC6DA0A}"/>
    <cellStyle name="Heading 3 20 14 3" xfId="18997" xr:uid="{298AB9E6-E794-4367-A6CB-D008131E09F7}"/>
    <cellStyle name="Heading 3 20 15" xfId="4739" xr:uid="{2D3F9287-06C2-44C2-8B7C-D19C578F64F6}"/>
    <cellStyle name="Heading 3 20 15 2" xfId="12645" xr:uid="{AF01EEEB-1023-4D70-8129-69A566B7A2FE}"/>
    <cellStyle name="Heading 3 20 15 3" xfId="19588" xr:uid="{06F154A8-9FC3-4D88-A829-AE74B1CCA480}"/>
    <cellStyle name="Heading 3 20 16" xfId="4866" xr:uid="{8BA62ABD-9CF0-4802-AD90-1E700CAE3C20}"/>
    <cellStyle name="Heading 3 20 16 2" xfId="12772" xr:uid="{B463964D-02C2-456A-ADBC-8991E487E343}"/>
    <cellStyle name="Heading 3 20 16 3" xfId="19676" xr:uid="{AA60686A-8B85-4E47-972B-86A3656D156A}"/>
    <cellStyle name="Heading 3 20 17" xfId="4556" xr:uid="{3198DA29-7257-460F-82C0-09ED1E8CCD5D}"/>
    <cellStyle name="Heading 3 20 17 2" xfId="12462" xr:uid="{43B6C30E-07F0-48C5-B0C3-DC046C82CF17}"/>
    <cellStyle name="Heading 3 20 17 3" xfId="19456" xr:uid="{527811AA-102B-4773-BC1E-658786A8EC7F}"/>
    <cellStyle name="Heading 3 20 18" xfId="4354" xr:uid="{806C99B2-1B21-40E1-9CE0-F45EDB28E9A8}"/>
    <cellStyle name="Heading 3 20 18 2" xfId="12260" xr:uid="{31A6B0EB-CFF9-4EC9-B7FE-AE40FEB65D15}"/>
    <cellStyle name="Heading 3 20 18 3" xfId="19302" xr:uid="{C6641056-7D6D-4630-AB8A-E0F79743B0B2}"/>
    <cellStyle name="Heading 3 20 19" xfId="4523" xr:uid="{73342B41-0CCA-4821-AAFA-1920906F64F8}"/>
    <cellStyle name="Heading 3 20 19 2" xfId="12429" xr:uid="{DA5C4543-6EC8-4AFF-8EE0-B7A3D2D07648}"/>
    <cellStyle name="Heading 3 20 19 3" xfId="19428" xr:uid="{90255895-2488-4438-897F-4CA53248BC94}"/>
    <cellStyle name="Heading 3 20 2" xfId="2669" xr:uid="{B2B6D8FF-BF5F-45BC-9D27-69B72D2023F2}"/>
    <cellStyle name="Heading 3 20 2 2" xfId="10575" xr:uid="{B05B77D9-7621-4B72-8986-550139911E09}"/>
    <cellStyle name="Heading 3 20 2 3" xfId="18040" xr:uid="{6DFA63BD-5BC7-4887-9B9F-96D8FEE742F3}"/>
    <cellStyle name="Heading 3 20 20" xfId="5082" xr:uid="{0C157D21-0EBE-4E21-B370-52BE10D0D6C0}"/>
    <cellStyle name="Heading 3 20 20 2" xfId="12988" xr:uid="{417F7F2C-3371-4769-B681-F6A8C95362C3}"/>
    <cellStyle name="Heading 3 20 20 3" xfId="19850" xr:uid="{FA83BCDD-CD73-46F1-9DEC-8EE225B41A65}"/>
    <cellStyle name="Heading 3 20 21" xfId="5249" xr:uid="{6E352DCC-01C3-414A-990A-9218379DF8D2}"/>
    <cellStyle name="Heading 3 20 21 2" xfId="13155" xr:uid="{5219C955-D0EA-4565-A82D-635D5EC30838}"/>
    <cellStyle name="Heading 3 20 21 3" xfId="19991" xr:uid="{DB159449-349E-4BDE-86F8-CE0E01FFA408}"/>
    <cellStyle name="Heading 3 20 22" xfId="5341" xr:uid="{85D33FDF-2EA5-49FA-B786-87441C3E1F7B}"/>
    <cellStyle name="Heading 3 20 22 2" xfId="13247" xr:uid="{36BB6F92-CAE8-4D5A-B812-E1DABBC13013}"/>
    <cellStyle name="Heading 3 20 22 3" xfId="20060" xr:uid="{98B69FA3-6908-45CB-829F-9EFF29514DF1}"/>
    <cellStyle name="Heading 3 20 23" xfId="4579" xr:uid="{836CAA51-6A59-492D-9367-6C3842DDD1E7}"/>
    <cellStyle name="Heading 3 20 23 2" xfId="12485" xr:uid="{9FB035E0-7B12-4C0A-9517-B764E97F141C}"/>
    <cellStyle name="Heading 3 20 23 3" xfId="19473" xr:uid="{4341CBE3-2815-4B61-B0A9-3472F1666230}"/>
    <cellStyle name="Heading 3 20 24" xfId="5500" xr:uid="{8A1F139C-AF80-45C8-B99E-3548EEDC5871}"/>
    <cellStyle name="Heading 3 20 24 2" xfId="13406" xr:uid="{65DB7A2E-AF87-4EF9-9F09-83C5F6A39372}"/>
    <cellStyle name="Heading 3 20 24 3" xfId="20193" xr:uid="{0CAC70DF-5179-4463-B90B-C79612BD7DA0}"/>
    <cellStyle name="Heading 3 20 25" xfId="5429" xr:uid="{DC015B02-1532-4168-9C81-06B6FB40F33D}"/>
    <cellStyle name="Heading 3 20 25 2" xfId="13335" xr:uid="{F4AC1821-FBE6-4CE5-B3ED-4DF185BF0C94}"/>
    <cellStyle name="Heading 3 20 25 3" xfId="20143" xr:uid="{9F58BC97-3E58-4006-A367-7CE6A9F0B183}"/>
    <cellStyle name="Heading 3 20 26" xfId="4276" xr:uid="{69E247F3-93DC-4AFC-A7A4-3BD54DBCFDBB}"/>
    <cellStyle name="Heading 3 20 26 2" xfId="12182" xr:uid="{0D486A95-60C7-4182-BA61-ADCA324F27EC}"/>
    <cellStyle name="Heading 3 20 26 3" xfId="19233" xr:uid="{ACE19E77-586E-4D59-9824-FD99424789B8}"/>
    <cellStyle name="Heading 3 20 27" xfId="5641" xr:uid="{56D2CB30-28C2-421E-9CEF-7D8BAB859322}"/>
    <cellStyle name="Heading 3 20 27 2" xfId="13547" xr:uid="{23CA1300-0A3D-476B-AFFC-8639CDC49D34}"/>
    <cellStyle name="Heading 3 20 27 3" xfId="20315" xr:uid="{AA9DD8C7-E669-49C6-A337-4F9FA68C5E49}"/>
    <cellStyle name="Heading 3 20 28" xfId="4248" xr:uid="{AAC0518E-4830-49B2-9065-04470432FF85}"/>
    <cellStyle name="Heading 3 20 28 2" xfId="12154" xr:uid="{C463A01D-79D1-4842-9CC6-F7ECA2CCE5DB}"/>
    <cellStyle name="Heading 3 20 28 3" xfId="19207" xr:uid="{3C528B84-032D-4DB7-B516-E31DEFE7E359}"/>
    <cellStyle name="Heading 3 20 29" xfId="5723" xr:uid="{AEE290B6-9221-44D5-A78B-3648EA1711B6}"/>
    <cellStyle name="Heading 3 20 29 2" xfId="13629" xr:uid="{DBC7ECCF-F81F-4720-8A7F-EB4C419E4B96}"/>
    <cellStyle name="Heading 3 20 29 3" xfId="20379" xr:uid="{43471358-DF34-47A1-B9E5-DC8BE5EEFE51}"/>
    <cellStyle name="Heading 3 20 3" xfId="3318" xr:uid="{DEDA35B9-CD82-40F9-B149-1D8FE75161F3}"/>
    <cellStyle name="Heading 3 20 3 2" xfId="11224" xr:uid="{B25DB736-40E5-4933-A3D0-377B3B60F1B1}"/>
    <cellStyle name="Heading 3 20 3 3" xfId="18527" xr:uid="{2975CF80-1C5F-4227-9F3E-8A1CDF493BB9}"/>
    <cellStyle name="Heading 3 20 30" xfId="5805" xr:uid="{DBE0031A-F5CD-401F-8A65-6C8C12FA10EA}"/>
    <cellStyle name="Heading 3 20 30 2" xfId="13711" xr:uid="{060F61BE-CAF0-4808-9CE5-FF7E4C9F89CB}"/>
    <cellStyle name="Heading 3 20 30 3" xfId="20437" xr:uid="{3830626C-BA3B-4443-A364-44C3CAF7F480}"/>
    <cellStyle name="Heading 3 20 31" xfId="5628" xr:uid="{1EBC8C1D-C507-4E05-9789-F216F44B8B11}"/>
    <cellStyle name="Heading 3 20 31 2" xfId="13534" xr:uid="{850D144D-FF86-44F4-AAD4-71B978FB6FA8}"/>
    <cellStyle name="Heading 3 20 31 3" xfId="20307" xr:uid="{BB4900FF-F2E4-4B91-B82D-53F9662A04F9}"/>
    <cellStyle name="Heading 3 20 32" xfId="5884" xr:uid="{165E06C8-A06A-40DC-9ADA-D33C7B6E2528}"/>
    <cellStyle name="Heading 3 20 32 2" xfId="13790" xr:uid="{4E2E7026-9F7B-4B0A-BEBB-9D15221E6FD8}"/>
    <cellStyle name="Heading 3 20 32 3" xfId="20515" xr:uid="{A9CAE718-257C-438B-82E6-DD42CD25B461}"/>
    <cellStyle name="Heading 3 20 33" xfId="4369" xr:uid="{0FF9A1B0-25B8-4920-8EFE-587CA510916A}"/>
    <cellStyle name="Heading 3 20 33 2" xfId="12275" xr:uid="{0F055317-08BD-4847-8877-969A7A4494FD}"/>
    <cellStyle name="Heading 3 20 33 3" xfId="19317" xr:uid="{67BFAF0B-537F-440C-A201-960252FF90A6}"/>
    <cellStyle name="Heading 3 20 34" xfId="5958" xr:uid="{37DA9E38-20EF-4CAC-A82D-88AFD1451407}"/>
    <cellStyle name="Heading 3 20 34 2" xfId="13864" xr:uid="{29CE1CC5-BFED-431F-8003-CAF5915ECCC8}"/>
    <cellStyle name="Heading 3 20 34 3" xfId="20567" xr:uid="{782109FE-815B-4C7F-A5E4-E5BA5B679679}"/>
    <cellStyle name="Heading 3 20 35" xfId="6433" xr:uid="{6FDBA77A-5E03-48D5-B3C4-565AF9022201}"/>
    <cellStyle name="Heading 3 20 35 2" xfId="14339" xr:uid="{EDFC9EEB-482C-4C13-B5B9-D7BE1075AE2E}"/>
    <cellStyle name="Heading 3 20 35 3" xfId="21005" xr:uid="{DD538AE9-D075-4C64-A8BD-8DE49D3948E4}"/>
    <cellStyle name="Heading 3 20 36" xfId="6775" xr:uid="{8FA0C472-B70A-4965-A163-B305E2351864}"/>
    <cellStyle name="Heading 3 20 36 2" xfId="14681" xr:uid="{98060F18-1C16-4272-A6EE-27A18456ED3A}"/>
    <cellStyle name="Heading 3 20 36 3" xfId="21272" xr:uid="{625C3978-0AB2-4FA7-AB6B-ADD56DF2CFAB}"/>
    <cellStyle name="Heading 3 20 37" xfId="6881" xr:uid="{B5094B68-50C4-4DB4-8644-8310AC4B491E}"/>
    <cellStyle name="Heading 3 20 37 2" xfId="14787" xr:uid="{D35CDAD6-644B-46D7-825B-D59F0B116F21}"/>
    <cellStyle name="Heading 3 20 37 3" xfId="21351" xr:uid="{E71B7BB3-7942-451E-9E49-9C582472BBCB}"/>
    <cellStyle name="Heading 3 20 38" xfId="7032" xr:uid="{346345C6-3277-4BCE-B358-337E83F6DAFB}"/>
    <cellStyle name="Heading 3 20 38 2" xfId="14938" xr:uid="{0B05870E-48AA-4A81-8323-72DBD9921C0F}"/>
    <cellStyle name="Heading 3 20 38 3" xfId="21490" xr:uid="{DFC4DF37-4EB0-4AD0-A4EE-4F210CAE5E98}"/>
    <cellStyle name="Heading 3 20 39" xfId="6686" xr:uid="{D5E78A65-D520-4AAC-BF33-081EB504FB6D}"/>
    <cellStyle name="Heading 3 20 39 2" xfId="14592" xr:uid="{C66DBAB4-A7CD-4D68-9BB2-059ED4289638}"/>
    <cellStyle name="Heading 3 20 39 3" xfId="21222" xr:uid="{F127CE7D-8592-4CF4-99DF-66D13049DC84}"/>
    <cellStyle name="Heading 3 20 4" xfId="3460" xr:uid="{0A109BFA-B190-437A-B945-0C93B501B7D0}"/>
    <cellStyle name="Heading 3 20 4 2" xfId="11366" xr:uid="{F2CDD193-9E96-42D2-B4ED-5F60ACE32EAF}"/>
    <cellStyle name="Heading 3 20 4 3" xfId="18613" xr:uid="{343E8246-38D0-4F08-BD89-8E832809D962}"/>
    <cellStyle name="Heading 3 20 40" xfId="7085" xr:uid="{78C51E7C-FC6F-4335-95F8-59D802BB0784}"/>
    <cellStyle name="Heading 3 20 40 2" xfId="14991" xr:uid="{8A86A8C3-52BF-49CC-A13E-FE252B84DED8}"/>
    <cellStyle name="Heading 3 20 40 3" xfId="21535" xr:uid="{FBC1E07D-20F9-4F00-AE66-C9795092DFD8}"/>
    <cellStyle name="Heading 3 20 41" xfId="7172" xr:uid="{1A2CCE02-E9A1-47E6-BBA4-6D78E084BFFA}"/>
    <cellStyle name="Heading 3 20 41 2" xfId="15078" xr:uid="{7DA99B85-FA4D-493D-88EF-AE6FC9802625}"/>
    <cellStyle name="Heading 3 20 41 3" xfId="21608" xr:uid="{D463F548-8EAB-4E0F-A1D5-31D74A45571B}"/>
    <cellStyle name="Heading 3 20 42" xfId="6167" xr:uid="{3E4066BB-3510-4485-A80F-23E962B3332E}"/>
    <cellStyle name="Heading 3 20 42 2" xfId="14073" xr:uid="{5765AB25-8B92-4F80-8772-5D203F6FD514}"/>
    <cellStyle name="Heading 3 20 42 3" xfId="20759" xr:uid="{A63BDB2A-EA9F-49EB-BCA2-C82D318FB27A}"/>
    <cellStyle name="Heading 3 20 43" xfId="7496" xr:uid="{35E5F87E-4FC6-4B83-B446-9F2A57C22AF9}"/>
    <cellStyle name="Heading 3 20 43 2" xfId="15402" xr:uid="{F47EE8C0-EAEE-486F-9774-B5F92AB7BCE3}"/>
    <cellStyle name="Heading 3 20 43 3" xfId="21877" xr:uid="{9E383795-1FD1-415F-A658-CC932E17ECC9}"/>
    <cellStyle name="Heading 3 20 44" xfId="7437" xr:uid="{2CC45679-3EA2-423F-AAC3-BA4F48E22BF9}"/>
    <cellStyle name="Heading 3 20 44 2" xfId="15343" xr:uid="{842B8A59-4B3A-49CE-9314-69B5394EE07D}"/>
    <cellStyle name="Heading 3 20 44 3" xfId="21827" xr:uid="{C558C4C4-9027-4265-BE3B-8328176EE8FD}"/>
    <cellStyle name="Heading 3 20 45" xfId="7311" xr:uid="{B63BCFB6-4A75-46DB-A89C-43FDAF57A93E}"/>
    <cellStyle name="Heading 3 20 45 2" xfId="15217" xr:uid="{25533543-308F-4723-9D2A-DA53C644129E}"/>
    <cellStyle name="Heading 3 20 45 3" xfId="21730" xr:uid="{E7B70325-0D3B-466A-8DA8-0F464B32B3DE}"/>
    <cellStyle name="Heading 3 20 46" xfId="7553" xr:uid="{45FB4D47-CC68-4C34-BC3A-24AEC82418E7}"/>
    <cellStyle name="Heading 3 20 46 2" xfId="15459" xr:uid="{E3D4C1B1-B7D7-4D34-8554-48DFEF2F1ABB}"/>
    <cellStyle name="Heading 3 20 46 3" xfId="21933" xr:uid="{270F6C34-9B50-4AA1-A4B1-CE4E06EB1200}"/>
    <cellStyle name="Heading 3 20 47" xfId="6268" xr:uid="{DD508982-81B9-4921-B667-1401D259E5C3}"/>
    <cellStyle name="Heading 3 20 47 2" xfId="14174" xr:uid="{A70E1B9B-0AFD-4DEC-9025-21D19884AA59}"/>
    <cellStyle name="Heading 3 20 47 3" xfId="20848" xr:uid="{709DA747-626F-4516-8E96-FC40DE4B77CE}"/>
    <cellStyle name="Heading 3 20 48" xfId="7831" xr:uid="{23934726-F210-49AD-9BEA-9225D4268179}"/>
    <cellStyle name="Heading 3 20 48 2" xfId="15737" xr:uid="{3FB9F81A-F3A2-4292-BE00-A81A340372FD}"/>
    <cellStyle name="Heading 3 20 48 3" xfId="22187" xr:uid="{11325DC9-4A92-4FC6-953B-EB29A25852AD}"/>
    <cellStyle name="Heading 3 20 49" xfId="7909" xr:uid="{4C1AB684-97DD-48C5-8ED1-422E6F6922A2}"/>
    <cellStyle name="Heading 3 20 49 2" xfId="15815" xr:uid="{67609A43-939A-47C0-BB19-C6B3AB0E9997}"/>
    <cellStyle name="Heading 3 20 49 3" xfId="22264" xr:uid="{E98A8960-4A1B-4A20-870C-C42C36B21249}"/>
    <cellStyle name="Heading 3 20 5" xfId="3576" xr:uid="{F31B824B-64C2-4B0C-8432-711068530B54}"/>
    <cellStyle name="Heading 3 20 5 2" xfId="11482" xr:uid="{5F17EA76-EA54-44CB-9F0C-C129765A16EF}"/>
    <cellStyle name="Heading 3 20 5 3" xfId="18702" xr:uid="{570C4426-2C22-4AE4-81C7-3DB5D2B42921}"/>
    <cellStyle name="Heading 3 20 50" xfId="7572" xr:uid="{2940FA85-FBD2-4F49-8834-AC0CF89C0431}"/>
    <cellStyle name="Heading 3 20 50 2" xfId="15478" xr:uid="{E955824F-85F9-4A61-A52B-85759060406C}"/>
    <cellStyle name="Heading 3 20 50 3" xfId="21950" xr:uid="{CAFD48FE-5C2B-437D-921A-031C2E4F3B9F}"/>
    <cellStyle name="Heading 3 20 51" xfId="8076" xr:uid="{81C7DA6F-36EB-47E2-8BE6-72AAD05F296E}"/>
    <cellStyle name="Heading 3 20 51 2" xfId="15982" xr:uid="{A2CF0DE4-12FA-442E-9B99-56E56F6E29B4}"/>
    <cellStyle name="Heading 3 20 51 3" xfId="22383" xr:uid="{E33AC625-6157-49EA-B33B-465A13A3FC16}"/>
    <cellStyle name="Heading 3 20 52" xfId="6213" xr:uid="{F124FA6E-89F4-4C46-B27A-3458103EFF0D}"/>
    <cellStyle name="Heading 3 20 52 2" xfId="14119" xr:uid="{31A69C52-BEAB-49FF-8379-ED9A02FEFD7A}"/>
    <cellStyle name="Heading 3 20 52 3" xfId="20801" xr:uid="{44147486-2415-45BE-BA54-3567C5F3E3E4}"/>
    <cellStyle name="Heading 3 20 53" xfId="8128" xr:uid="{08D0D56F-20F1-422C-9A2C-C4D115A5AA57}"/>
    <cellStyle name="Heading 3 20 53 2" xfId="16034" xr:uid="{7C0550E9-3BDE-4B65-8288-B9CD08981D13}"/>
    <cellStyle name="Heading 3 20 53 3" xfId="22435" xr:uid="{C3841671-5615-4123-94DE-A9C277622EFF}"/>
    <cellStyle name="Heading 3 20 54" xfId="7743" xr:uid="{A9868AE6-538A-4595-A322-3D8517BC2639}"/>
    <cellStyle name="Heading 3 20 54 2" xfId="15649" xr:uid="{53C718C6-3D92-4703-8AFC-9CADC9797087}"/>
    <cellStyle name="Heading 3 20 54 3" xfId="22109" xr:uid="{22327B88-2B2D-4DC4-AC74-BB4B520A4447}"/>
    <cellStyle name="Heading 3 20 55" xfId="8056" xr:uid="{E8F42645-1CDB-4BDA-BD90-2856BA73904B}"/>
    <cellStyle name="Heading 3 20 55 2" xfId="15962" xr:uid="{C24CDBAE-9BF2-44B1-B5B7-16C659878F37}"/>
    <cellStyle name="Heading 3 20 55 3" xfId="22364" xr:uid="{67C15120-11BF-4F05-B27E-63935FB32F5E}"/>
    <cellStyle name="Heading 3 20 56" xfId="6360" xr:uid="{770ED07B-17DE-4F65-93BC-4DCD4C050C76}"/>
    <cellStyle name="Heading 3 20 56 2" xfId="14266" xr:uid="{C495080D-4D87-4C5F-ABC8-CFB36D7B72D8}"/>
    <cellStyle name="Heading 3 20 56 3" xfId="20934" xr:uid="{4A1FE794-C415-4390-8B92-8E6A11414DF9}"/>
    <cellStyle name="Heading 3 20 57" xfId="6695" xr:uid="{1936E052-FEF1-4D2E-A61C-D599112CAE1B}"/>
    <cellStyle name="Heading 3 20 57 2" xfId="14601" xr:uid="{1C00E5E8-4103-4D98-98D1-C90FE5CB40AF}"/>
    <cellStyle name="Heading 3 20 57 3" xfId="21229" xr:uid="{1E2EE506-0665-4E25-A135-FBCD69D9784D}"/>
    <cellStyle name="Heading 3 20 58" xfId="8341" xr:uid="{A227D487-21D7-47A0-B427-3ABD8401D0CE}"/>
    <cellStyle name="Heading 3 20 58 2" xfId="16247" xr:uid="{CDF9DFD4-C8DB-4724-9DFC-4597CB5F452B}"/>
    <cellStyle name="Heading 3 20 58 3" xfId="22610" xr:uid="{8C8C1E82-AA44-421C-BB1C-B2DD9B44F7B8}"/>
    <cellStyle name="Heading 3 20 59" xfId="8327" xr:uid="{CE1BDD9A-F24E-49D0-91D2-15C40D800599}"/>
    <cellStyle name="Heading 3 20 59 2" xfId="16233" xr:uid="{2C6AC7B5-3F9F-4212-9669-0BB3D3F073BA}"/>
    <cellStyle name="Heading 3 20 59 3" xfId="22597" xr:uid="{5E92DAC4-E9EF-4BFB-8829-02CF9FF1FAB7}"/>
    <cellStyle name="Heading 3 20 6" xfId="2844" xr:uid="{014C92E7-CEB9-471A-9482-EC2A3DAA616D}"/>
    <cellStyle name="Heading 3 20 6 2" xfId="10750" xr:uid="{CE89AD07-AE55-4140-AA03-5BB0B82BEF03}"/>
    <cellStyle name="Heading 3 20 6 3" xfId="18145" xr:uid="{A11E19FF-521C-419D-BE16-355F642A8D7C}"/>
    <cellStyle name="Heading 3 20 60" xfId="8309" xr:uid="{0E4656D6-A9B8-4197-9338-4AD006934BAC}"/>
    <cellStyle name="Heading 3 20 60 2" xfId="16215" xr:uid="{E3AEF3F7-DD4F-44A1-9138-54928DB7C6AE}"/>
    <cellStyle name="Heading 3 20 60 3" xfId="22579" xr:uid="{997F7598-1333-47F6-BE95-2172F53B9B98}"/>
    <cellStyle name="Heading 3 20 61" xfId="8450" xr:uid="{5D3A3094-340F-41A8-9859-677A4D8C64E3}"/>
    <cellStyle name="Heading 3 20 61 2" xfId="16356" xr:uid="{18D1BD66-197B-4ADA-9ED1-128196FCDC8C}"/>
    <cellStyle name="Heading 3 20 61 3" xfId="22718" xr:uid="{3005830B-4FBE-4A1C-A0E5-C288F5CCE314}"/>
    <cellStyle name="Heading 3 20 62" xfId="8783" xr:uid="{D8ED7674-1727-4A65-A665-00A963439186}"/>
    <cellStyle name="Heading 3 20 62 2" xfId="16689" xr:uid="{5B9FE03E-7AB0-40D4-ABD8-5F97A83AAAAE}"/>
    <cellStyle name="Heading 3 20 62 3" xfId="22860" xr:uid="{40FB0BF3-A566-46AB-8271-FABF342405CF}"/>
    <cellStyle name="Heading 3 20 63" xfId="8867" xr:uid="{1A8C67EC-124F-4FBC-B9CE-599E9DFE7A75}"/>
    <cellStyle name="Heading 3 20 63 2" xfId="16773" xr:uid="{F378680F-A6FF-42BB-AABC-6F4F88F5137D}"/>
    <cellStyle name="Heading 3 20 63 3" xfId="22917" xr:uid="{EF49DA13-0C9D-46B9-9C56-447BCFA29026}"/>
    <cellStyle name="Heading 3 20 64" xfId="8958" xr:uid="{49A5EBC2-40C9-470E-92C8-0A182C8C71A4}"/>
    <cellStyle name="Heading 3 20 64 2" xfId="16864" xr:uid="{B54B1CE3-2974-476E-8B14-25940D75CB3F}"/>
    <cellStyle name="Heading 3 20 64 3" xfId="22977" xr:uid="{E29A57FA-18CE-4FC6-ACF5-0D6CB12A5D5A}"/>
    <cellStyle name="Heading 3 20 65" xfId="9647" xr:uid="{65DDA986-F991-4B31-AC42-9669450FDE55}"/>
    <cellStyle name="Heading 3 20 65 2" xfId="17553" xr:uid="{1848346A-11C2-4C61-9D94-4A6482DD6ACE}"/>
    <cellStyle name="Heading 3 20 65 3" xfId="23508" xr:uid="{08ACF1EF-0F44-4789-83FE-01804CFEE46E}"/>
    <cellStyle name="Heading 3 20 66" xfId="9029" xr:uid="{2035E1DE-178D-4C1B-BF3A-73DE454A72A2}"/>
    <cellStyle name="Heading 3 20 66 2" xfId="16935" xr:uid="{F7839212-DE1D-46C1-9912-2CD1133B4AB2}"/>
    <cellStyle name="Heading 3 20 66 3" xfId="23040" xr:uid="{6F1021AC-C4B7-4FFA-BA08-F57166E2B4C1}"/>
    <cellStyle name="Heading 3 20 67" xfId="9183" xr:uid="{AF30E24D-8B99-49CE-8B85-260FF033AAF0}"/>
    <cellStyle name="Heading 3 20 67 2" xfId="17089" xr:uid="{766DECA8-EBF1-4A35-BF71-3C1C41EE4384}"/>
    <cellStyle name="Heading 3 20 67 3" xfId="23168" xr:uid="{A8F47570-D5D1-49DA-A046-DA9CA8523C23}"/>
    <cellStyle name="Heading 3 20 68" xfId="9821" xr:uid="{D22EC068-4B3D-4F40-BE07-EA977A7D6955}"/>
    <cellStyle name="Heading 3 20 68 2" xfId="17727" xr:uid="{5B8C88B8-0B8C-40D4-815A-12F60ADDA8BB}"/>
    <cellStyle name="Heading 3 20 68 3" xfId="23642" xr:uid="{6A43D6DD-2427-4226-A7B4-FAF64E43F18C}"/>
    <cellStyle name="Heading 3 20 69" xfId="9781" xr:uid="{97887785-E771-42AB-90C2-E6580C541AE0}"/>
    <cellStyle name="Heading 3 20 69 2" xfId="17687" xr:uid="{EA9A336F-B0A2-43FF-9FB2-977BFB572DB2}"/>
    <cellStyle name="Heading 3 20 69 3" xfId="23613" xr:uid="{A85F076A-9876-4C34-8267-E5DFF65145DB}"/>
    <cellStyle name="Heading 3 20 7" xfId="3698" xr:uid="{02F0EAC9-BF77-41ED-99B1-24B6BB2AD7E8}"/>
    <cellStyle name="Heading 3 20 7 2" xfId="11604" xr:uid="{E5153B37-EBD2-4201-8583-EF4D0130072D}"/>
    <cellStyle name="Heading 3 20 7 3" xfId="18789" xr:uid="{A6332CDC-0815-4B1E-BEEB-85CB059B922D}"/>
    <cellStyle name="Heading 3 20 70" xfId="9140" xr:uid="{F843B98C-FE06-40E0-B038-EAD73D555ABF}"/>
    <cellStyle name="Heading 3 20 70 2" xfId="17046" xr:uid="{7AFCC2F2-0457-4735-9436-5DE01B8F2BB1}"/>
    <cellStyle name="Heading 3 20 70 3" xfId="23137" xr:uid="{05B0D433-3B25-4C2F-9651-847478096163}"/>
    <cellStyle name="Heading 3 20 71" xfId="9241" xr:uid="{EAAA71C5-F74F-459A-B668-9BB800788B31}"/>
    <cellStyle name="Heading 3 20 71 2" xfId="17147" xr:uid="{54C24A76-79AE-499B-94AD-100C2E496ECB}"/>
    <cellStyle name="Heading 3 20 71 3" xfId="23221" xr:uid="{4A44224C-BB55-4A3D-BB8D-B166E23326B9}"/>
    <cellStyle name="Heading 3 20 72" xfId="9948" xr:uid="{AFDC661F-966C-4CA0-B993-65A6D80A8F0A}"/>
    <cellStyle name="Heading 3 20 72 2" xfId="17854" xr:uid="{0E8E1507-96F6-4671-B411-DBFAA5546606}"/>
    <cellStyle name="Heading 3 20 72 3" xfId="23760" xr:uid="{4B2CF21B-951E-4EFC-BF2E-59826D78C942}"/>
    <cellStyle name="Heading 3 20 73" xfId="9937" xr:uid="{020DA45D-D9BE-432A-9B4D-D450FBA6B809}"/>
    <cellStyle name="Heading 3 20 73 2" xfId="17843" xr:uid="{D1B0CB5F-38E5-44A9-969B-733ACA2232B1}"/>
    <cellStyle name="Heading 3 20 73 3" xfId="23750" xr:uid="{3C9C8F2A-916D-4C8C-8B46-5399D31249F1}"/>
    <cellStyle name="Heading 3 20 74" xfId="9175" xr:uid="{0FDA03FB-5FEC-4117-A632-45453DFC78B1}"/>
    <cellStyle name="Heading 3 20 74 2" xfId="17081" xr:uid="{20AD7D26-8C1A-4D61-AACF-56DC4103E6D3}"/>
    <cellStyle name="Heading 3 20 74 3" xfId="23160" xr:uid="{3AE437A7-38AB-44EE-8E3A-0052402853B1}"/>
    <cellStyle name="Heading 3 20 75" xfId="10112" xr:uid="{AECA8A07-0536-40D8-9BB6-FDD97CB9EE9C}"/>
    <cellStyle name="Heading 3 20 76" xfId="10237" xr:uid="{A8098E15-B734-4CE2-89AB-64C8FB38C773}"/>
    <cellStyle name="Heading 3 20 77" xfId="10407" xr:uid="{1B0B2C39-9196-4F36-9B39-2DD3E810D4A1}"/>
    <cellStyle name="Heading 3 20 78" xfId="17962" xr:uid="{93574FAC-8793-48F1-93F1-8FAA3401C24F}"/>
    <cellStyle name="Heading 3 20 8" xfId="2904" xr:uid="{541CA635-EF81-4BBC-8BAA-FA1FF8BFAB80}"/>
    <cellStyle name="Heading 3 20 8 2" xfId="10810" xr:uid="{699A9528-4DCD-45F3-AD89-EB7E68357F5A}"/>
    <cellStyle name="Heading 3 20 8 3" xfId="18200" xr:uid="{E5042964-350A-4C31-A34C-0322791DAE00}"/>
    <cellStyle name="Heading 3 20 9" xfId="2901" xr:uid="{B89D2EED-330B-4016-B002-00605AA83D60}"/>
    <cellStyle name="Heading 3 20 9 2" xfId="10807" xr:uid="{233C9273-58C4-4879-9F53-F83CA6F3EE12}"/>
    <cellStyle name="Heading 3 20 9 3" xfId="18197" xr:uid="{E4AAD255-365A-4521-8443-177DE357CB9D}"/>
    <cellStyle name="Heading 3 21" xfId="2499" xr:uid="{230F54B5-988A-47E1-94A3-DD673E4E66E4}"/>
    <cellStyle name="Heading 3 21 10" xfId="3010" xr:uid="{500F4F11-1358-4704-B327-AF7C6ABFF734}"/>
    <cellStyle name="Heading 3 21 10 2" xfId="10916" xr:uid="{041167E8-3EE5-4B47-B691-824791783459}"/>
    <cellStyle name="Heading 3 21 10 3" xfId="18277" xr:uid="{E6D38E6D-DA2F-4DD8-90F4-5A9B99611FE7}"/>
    <cellStyle name="Heading 3 21 11" xfId="3548" xr:uid="{F4D88103-73D7-4CAF-BDF5-E9CEB2D546AD}"/>
    <cellStyle name="Heading 3 21 11 2" xfId="11454" xr:uid="{380B107D-0F2D-4163-AFC3-E2BB070DE101}"/>
    <cellStyle name="Heading 3 21 11 3" xfId="18676" xr:uid="{7E8E8E5E-73DF-4FBB-8C71-26FAC16F1531}"/>
    <cellStyle name="Heading 3 21 12" xfId="3932" xr:uid="{30E6BABF-6D18-4104-98F1-BDDE32BD952B}"/>
    <cellStyle name="Heading 3 21 12 2" xfId="11838" xr:uid="{1BBA0684-C77B-4BE3-99EC-04F372DB5F31}"/>
    <cellStyle name="Heading 3 21 12 3" xfId="18949" xr:uid="{D9638B77-AA35-450F-9EB0-65A8CDD26BE5}"/>
    <cellStyle name="Heading 3 21 13" xfId="2932" xr:uid="{09CA6FD4-24A8-4E36-A113-71E7AF60DE0D}"/>
    <cellStyle name="Heading 3 21 13 2" xfId="10838" xr:uid="{A5BE1908-5DD6-4537-94FF-85FAE0D2E9B0}"/>
    <cellStyle name="Heading 3 21 13 3" xfId="18221" xr:uid="{1D83717D-D0FC-4AE3-8DBF-FB52EF862C4E}"/>
    <cellStyle name="Heading 3 21 14" xfId="3995" xr:uid="{815B0F2A-F325-41C0-9151-4094C6B599EE}"/>
    <cellStyle name="Heading 3 21 14 2" xfId="11901" xr:uid="{6266F07E-D687-4BC4-B56C-5511E9AAEDFB}"/>
    <cellStyle name="Heading 3 21 14 3" xfId="19004" xr:uid="{ABC056AC-E754-41FC-8F9B-F46E98FF562C}"/>
    <cellStyle name="Heading 3 21 15" xfId="4752" xr:uid="{1D5BC5B6-37F0-420D-8A4F-97AEBF54D80E}"/>
    <cellStyle name="Heading 3 21 15 2" xfId="12658" xr:uid="{607CA6EF-6824-4BC3-AE78-1F93176F8F7B}"/>
    <cellStyle name="Heading 3 21 15 3" xfId="19597" xr:uid="{AABF786F-606B-4462-9744-B3CA393330AD}"/>
    <cellStyle name="Heading 3 21 16" xfId="4879" xr:uid="{43B0E6AE-E973-4601-9181-8F79819B4F93}"/>
    <cellStyle name="Heading 3 21 16 2" xfId="12785" xr:uid="{8AFAF609-4882-409E-BAC2-452085FBD78A}"/>
    <cellStyle name="Heading 3 21 16 3" xfId="19683" xr:uid="{BDD6FBCB-F1B2-41BA-9E34-F2703404D5EF}"/>
    <cellStyle name="Heading 3 21 17" xfId="4569" xr:uid="{2F6C3BD3-6348-453B-BBE3-F5F50F96BAC6}"/>
    <cellStyle name="Heading 3 21 17 2" xfId="12475" xr:uid="{B4DD02AA-1D58-47E7-BCFB-52686C718BA7}"/>
    <cellStyle name="Heading 3 21 17 3" xfId="19463" xr:uid="{B9015AB7-C8AD-4433-B301-367D6CF9FF80}"/>
    <cellStyle name="Heading 3 21 18" xfId="4390" xr:uid="{5AD8436B-D89F-4CB5-B46C-E663A1F3A351}"/>
    <cellStyle name="Heading 3 21 18 2" xfId="12296" xr:uid="{9A45DFB2-0E5D-4C5E-ADAC-C5BDE693999D}"/>
    <cellStyle name="Heading 3 21 18 3" xfId="19332" xr:uid="{F3E7138C-0EEE-4FB3-81A8-D134DFE97D56}"/>
    <cellStyle name="Heading 3 21 19" xfId="4097" xr:uid="{D474DA1C-810B-4AC6-9097-8910B3963113}"/>
    <cellStyle name="Heading 3 21 19 2" xfId="12003" xr:uid="{E4AFE4EF-9B95-46E4-A0FF-E557F5D607F6}"/>
    <cellStyle name="Heading 3 21 19 3" xfId="19080" xr:uid="{CF76F79E-B3C5-4673-AE72-E90F9A441014}"/>
    <cellStyle name="Heading 3 21 2" xfId="2682" xr:uid="{77EB9304-7EBE-44E1-B6F0-84527FA84FFB}"/>
    <cellStyle name="Heading 3 21 2 2" xfId="10588" xr:uid="{B3C920E5-FF07-4707-916B-D7862CF804A5}"/>
    <cellStyle name="Heading 3 21 2 3" xfId="18047" xr:uid="{ADCF1E71-9846-414A-88A3-EA252274BA81}"/>
    <cellStyle name="Heading 3 21 20" xfId="4152" xr:uid="{BB16A076-F736-4DB1-9478-E7C63226BA8C}"/>
    <cellStyle name="Heading 3 21 20 2" xfId="12058" xr:uid="{E02D5353-3D7F-44AC-B3CD-70E5D7F133F5}"/>
    <cellStyle name="Heading 3 21 20 3" xfId="19124" xr:uid="{52D56E87-2AF7-4227-BB0E-888ACE30C115}"/>
    <cellStyle name="Heading 3 21 21" xfId="5262" xr:uid="{5F678987-CE03-4889-AC55-87723E38FEC4}"/>
    <cellStyle name="Heading 3 21 21 2" xfId="13168" xr:uid="{3DEBBE9A-4D81-413A-8608-A384D0FA0297}"/>
    <cellStyle name="Heading 3 21 21 3" xfId="19998" xr:uid="{02235349-8788-49C0-813D-4B5B899B520F}"/>
    <cellStyle name="Heading 3 21 22" xfId="5352" xr:uid="{AD08DD9D-58F5-4ED6-80F5-8340B21F1E34}"/>
    <cellStyle name="Heading 3 21 22 2" xfId="13258" xr:uid="{9B6646BF-F4EE-49DC-992C-31611B345BC6}"/>
    <cellStyle name="Heading 3 21 22 3" xfId="20070" xr:uid="{BDD3CF04-C5D9-4C2E-BC11-C48E6A559CF3}"/>
    <cellStyle name="Heading 3 21 23" xfId="4832" xr:uid="{C7C34615-53AF-4F56-99F1-0E3BB6B1894D}"/>
    <cellStyle name="Heading 3 21 23 2" xfId="12738" xr:uid="{E8D0B60A-4DDF-462D-A6E0-1316CD1413BD}"/>
    <cellStyle name="Heading 3 21 23 3" xfId="19647" xr:uid="{1C9A8512-4284-43D1-BDB5-90C4A1545734}"/>
    <cellStyle name="Heading 3 21 24" xfId="5511" xr:uid="{C0F71646-8E86-49F2-8664-E63F2D8CC00E}"/>
    <cellStyle name="Heading 3 21 24 2" xfId="13417" xr:uid="{A6E0A830-27D8-4AA4-9347-373C111BA938}"/>
    <cellStyle name="Heading 3 21 24 3" xfId="20203" xr:uid="{EF272913-0A5F-41A7-A822-51400D3D7562}"/>
    <cellStyle name="Heading 3 21 25" xfId="4990" xr:uid="{AD3CF9A7-79E5-4A4C-9DA5-C1D69FBBD7C5}"/>
    <cellStyle name="Heading 3 21 25 2" xfId="12896" xr:uid="{15CC87E3-385F-4A90-94CB-7E993F4E349A}"/>
    <cellStyle name="Heading 3 21 25 3" xfId="19769" xr:uid="{9B3D50CF-A0EE-4EFA-BB74-829F9924FC8F}"/>
    <cellStyle name="Heading 3 21 26" xfId="4593" xr:uid="{5CD14FCC-02C7-4CFB-ACC1-70D0D4602F3D}"/>
    <cellStyle name="Heading 3 21 26 2" xfId="12499" xr:uid="{6D827288-B0E1-49FD-A369-6E9C62E3D242}"/>
    <cellStyle name="Heading 3 21 26 3" xfId="19486" xr:uid="{1F71D05C-3858-4202-822C-FDE43C4B0A7E}"/>
    <cellStyle name="Heading 3 21 27" xfId="5536" xr:uid="{723114EE-C497-4CB1-A7BA-59A8D12AD3C7}"/>
    <cellStyle name="Heading 3 21 27 2" xfId="13442" xr:uid="{179F675B-A6FF-40E6-A0B0-CDBEEC192A54}"/>
    <cellStyle name="Heading 3 21 27 3" xfId="20228" xr:uid="{B6E5BAD2-8A8B-4E95-BCC0-69473F16F5B5}"/>
    <cellStyle name="Heading 3 21 28" xfId="4336" xr:uid="{FD77310D-73A3-45FC-89D8-1E23873D8C35}"/>
    <cellStyle name="Heading 3 21 28 2" xfId="12242" xr:uid="{A2800BC4-D1D2-40E5-A398-164C8D02F306}"/>
    <cellStyle name="Heading 3 21 28 3" xfId="19284" xr:uid="{4ABF5A87-05A3-47B1-910C-2EF92DCAC6E0}"/>
    <cellStyle name="Heading 3 21 29" xfId="5741" xr:uid="{AA56F211-E976-4850-B0B0-FED1B2AC0B62}"/>
    <cellStyle name="Heading 3 21 29 2" xfId="13647" xr:uid="{9CE3B598-9803-497E-B9ED-7FD313B9E8D2}"/>
    <cellStyle name="Heading 3 21 29 3" xfId="20390" xr:uid="{E863B7C0-8F38-4681-83F5-01E749E25CE1}"/>
    <cellStyle name="Heading 3 21 3" xfId="3331" xr:uid="{F9C75B6D-B024-42B4-979E-6BD67C07E774}"/>
    <cellStyle name="Heading 3 21 3 2" xfId="11237" xr:uid="{20F34E80-D4AC-4DCB-8FB8-F9CE83D9103C}"/>
    <cellStyle name="Heading 3 21 3 3" xfId="18535" xr:uid="{DF44DDB8-D41D-407D-B327-90EAE836C75F}"/>
    <cellStyle name="Heading 3 21 30" xfId="5812" xr:uid="{683384DB-B31E-4D18-9C8A-FF688F91A5BC}"/>
    <cellStyle name="Heading 3 21 30 2" xfId="13718" xr:uid="{B73085C6-CD9A-4DD4-982C-83A05836D0B7}"/>
    <cellStyle name="Heading 3 21 30 3" xfId="20444" xr:uid="{326AD617-3E52-4E80-B036-F53E0C72C65D}"/>
    <cellStyle name="Heading 3 21 31" xfId="5796" xr:uid="{40C47BED-2C43-4372-ABB1-8EA077948053}"/>
    <cellStyle name="Heading 3 21 31 2" xfId="13702" xr:uid="{93844E8F-4FC9-4711-B1DB-DB65EB22E3E5}"/>
    <cellStyle name="Heading 3 21 31 3" xfId="20428" xr:uid="{9CC95667-ADCA-49EE-814A-20E8563F4085}"/>
    <cellStyle name="Heading 3 21 32" xfId="5897" xr:uid="{1223F0E5-A370-49C8-91AF-78F214CCD469}"/>
    <cellStyle name="Heading 3 21 32 2" xfId="13803" xr:uid="{C4BD8FE7-3A52-4C8B-AD7A-9DD3D1FA6FDC}"/>
    <cellStyle name="Heading 3 21 32 3" xfId="20522" xr:uid="{0BBBD947-01E7-4476-A12F-8EFC961F10CE}"/>
    <cellStyle name="Heading 3 21 33" xfId="5051" xr:uid="{EB62B2C2-A026-4698-8A54-3BB23DAAD3DE}"/>
    <cellStyle name="Heading 3 21 33 2" xfId="12957" xr:uid="{A590A437-C48E-4BBE-BCC1-E9D47BBC4F66}"/>
    <cellStyle name="Heading 3 21 33 3" xfId="19820" xr:uid="{3DC934E8-6DA8-448E-BD6F-439987046F3E}"/>
    <cellStyle name="Heading 3 21 34" xfId="6513" xr:uid="{AF57AB77-DA74-4D58-8E70-FA78190D8FAB}"/>
    <cellStyle name="Heading 3 21 34 2" xfId="14419" xr:uid="{F6818FE4-110F-4766-950D-3D80FE609E07}"/>
    <cellStyle name="Heading 3 21 34 3" xfId="21079" xr:uid="{47BBE4FC-D7C9-4300-B628-17A2C85519E6}"/>
    <cellStyle name="Heading 3 21 35" xfId="6481" xr:uid="{CFA56F4E-5D63-481D-AC4D-518714D82F8C}"/>
    <cellStyle name="Heading 3 21 35 2" xfId="14387" xr:uid="{F5F12F93-7B54-431F-9EC0-CAC3D438BC06}"/>
    <cellStyle name="Heading 3 21 35 3" xfId="21048" xr:uid="{769A3BEB-EF2E-49E0-B6F8-9D23B7007F2A}"/>
    <cellStyle name="Heading 3 21 36" xfId="6905" xr:uid="{FECEE929-FADC-4AC6-A13D-6E207BD122C3}"/>
    <cellStyle name="Heading 3 21 36 2" xfId="14811" xr:uid="{C77ABD4A-7788-4CFD-90A4-936246A889E0}"/>
    <cellStyle name="Heading 3 21 36 3" xfId="21371" xr:uid="{E6275D71-3230-4EA6-B7B0-9BEF0042E7E0}"/>
    <cellStyle name="Heading 3 21 37" xfId="6406" xr:uid="{960E133F-50C3-4DF0-BBE4-96119AE36404}"/>
    <cellStyle name="Heading 3 21 37 2" xfId="14312" xr:uid="{10A335BD-A3CD-441A-85CA-1C044F8D1CE9}"/>
    <cellStyle name="Heading 3 21 37 3" xfId="20980" xr:uid="{24A4A7A4-E400-48AD-B778-5FA8D89CD271}"/>
    <cellStyle name="Heading 3 21 38" xfId="7125" xr:uid="{70317E85-335F-4BCC-A0E4-63383B6C1F97}"/>
    <cellStyle name="Heading 3 21 38 2" xfId="15031" xr:uid="{7D9B2D6F-18A3-4E1E-9ED5-6145983FEF70}"/>
    <cellStyle name="Heading 3 21 38 3" xfId="21563" xr:uid="{73D64CFF-006F-417E-8F0E-E669831B52E4}"/>
    <cellStyle name="Heading 3 21 39" xfId="6674" xr:uid="{9A9F3969-0BBF-4411-90C7-2A4EDE4ACFBF}"/>
    <cellStyle name="Heading 3 21 39 2" xfId="14580" xr:uid="{35C8050C-F12D-414F-8242-2FC0B6A9F91E}"/>
    <cellStyle name="Heading 3 21 39 3" xfId="21219" xr:uid="{D693E806-CA86-4265-B4C2-D337FF567E58}"/>
    <cellStyle name="Heading 3 21 4" xfId="3473" xr:uid="{82BE5D6D-963F-464A-9B06-7B135FE90369}"/>
    <cellStyle name="Heading 3 21 4 2" xfId="11379" xr:uid="{BDE81297-B569-463C-9276-92073B90EEBD}"/>
    <cellStyle name="Heading 3 21 4 3" xfId="18620" xr:uid="{3367B78F-7AD2-4A1C-BE4A-81DBBB22E0C9}"/>
    <cellStyle name="Heading 3 21 40" xfId="7191" xr:uid="{B179F1FA-D2D6-40BA-96B2-8AE6E41E750E}"/>
    <cellStyle name="Heading 3 21 40 2" xfId="15097" xr:uid="{45C84092-CFA6-4A91-82F2-067273E32486}"/>
    <cellStyle name="Heading 3 21 40 3" xfId="21622" xr:uid="{7D04F05A-CEA1-44FB-94FD-E66291D19340}"/>
    <cellStyle name="Heading 3 21 41" xfId="7263" xr:uid="{F5F6A8CA-0832-4443-8164-814E89B19AB7}"/>
    <cellStyle name="Heading 3 21 41 2" xfId="15169" xr:uid="{968F3ECE-E3F0-472B-9A44-5C3A5A0D44A5}"/>
    <cellStyle name="Heading 3 21 41 3" xfId="21683" xr:uid="{5F02BBC9-7BAC-42A7-8755-2422BC5AF397}"/>
    <cellStyle name="Heading 3 21 42" xfId="6301" xr:uid="{A9945A11-B33D-43E1-9CB5-C98F3C5CF913}"/>
    <cellStyle name="Heading 3 21 42 2" xfId="14207" xr:uid="{8F0F3703-AA6E-4884-BA76-696D8FE1A730}"/>
    <cellStyle name="Heading 3 21 42 3" xfId="20878" xr:uid="{9BD24AA2-774E-4E90-B543-3FCDC0F053AF}"/>
    <cellStyle name="Heading 3 21 43" xfId="7508" xr:uid="{9566F517-49F5-4B07-A8AF-EA1114635BF5}"/>
    <cellStyle name="Heading 3 21 43 2" xfId="15414" xr:uid="{73E07E14-9E5B-4604-819C-12015750F8B8}"/>
    <cellStyle name="Heading 3 21 43 3" xfId="21889" xr:uid="{A21628D9-2227-4572-931B-53C616AF40CD}"/>
    <cellStyle name="Heading 3 21 44" xfId="7447" xr:uid="{B4672101-3EA2-4EA6-AA17-6DDE5C93B6A2}"/>
    <cellStyle name="Heading 3 21 44 2" xfId="15353" xr:uid="{A324F97A-7AB4-487B-9109-BE09E67C7E98}"/>
    <cellStyle name="Heading 3 21 44 3" xfId="21833" xr:uid="{C35007DB-30AB-4C49-911E-851EF08891AD}"/>
    <cellStyle name="Heading 3 21 45" xfId="7574" xr:uid="{BB6D966B-5735-4DCD-B109-A61B42ABA0C3}"/>
    <cellStyle name="Heading 3 21 45 2" xfId="15480" xr:uid="{B5950884-35F3-49CC-8CE6-A212B6BFAFDC}"/>
    <cellStyle name="Heading 3 21 45 3" xfId="21952" xr:uid="{04985A68-5E7C-4123-9922-A03DD75ACB9E}"/>
    <cellStyle name="Heading 3 21 46" xfId="7635" xr:uid="{F3561B49-14F7-4001-833C-792CB35EDC6D}"/>
    <cellStyle name="Heading 3 21 46 2" xfId="15541" xr:uid="{C7B3D516-A85A-4B15-9794-D2EC58EFEFBB}"/>
    <cellStyle name="Heading 3 21 46 3" xfId="22009" xr:uid="{3B51759A-C760-47D8-A94C-6878E58BE84F}"/>
    <cellStyle name="Heading 3 21 47" xfId="6548" xr:uid="{5DFCA847-50C8-4AF6-965B-97A91FE2D03E}"/>
    <cellStyle name="Heading 3 21 47 2" xfId="14454" xr:uid="{2D461CAC-9E7A-4B8C-A849-C0CB66AC06E1}"/>
    <cellStyle name="Heading 3 21 47 3" xfId="21109" xr:uid="{3A5E334E-CC21-4F23-BF26-93A426C29322}"/>
    <cellStyle name="Heading 3 21 48" xfId="7842" xr:uid="{47698CF0-18E8-4AA2-8F67-E515862DF762}"/>
    <cellStyle name="Heading 3 21 48 2" xfId="15748" xr:uid="{C228B2E5-ABFA-47A0-B43E-1AA921A9F010}"/>
    <cellStyle name="Heading 3 21 48 3" xfId="22198" xr:uid="{80B7B09B-1EA7-4807-842A-54C5EBD7147D}"/>
    <cellStyle name="Heading 3 21 49" xfId="7922" xr:uid="{277D9B50-1B82-4BBC-8D34-A7D338AA952E}"/>
    <cellStyle name="Heading 3 21 49 2" xfId="15828" xr:uid="{8B1796F1-E1D6-4A32-8CAB-85ACBEE54E90}"/>
    <cellStyle name="Heading 3 21 49 3" xfId="22271" xr:uid="{D0D8E351-7A7A-428F-A58C-80E57298CF89}"/>
    <cellStyle name="Heading 3 21 5" xfId="3586" xr:uid="{2FB85C96-5BC8-418D-8308-B5C7B15C6910}"/>
    <cellStyle name="Heading 3 21 5 2" xfId="11492" xr:uid="{AC84782E-B4B7-48FB-92D5-DF29FE7C29E6}"/>
    <cellStyle name="Heading 3 21 5 3" xfId="18711" xr:uid="{E54CBAED-FB19-4008-A012-A7B0B193DC5B}"/>
    <cellStyle name="Heading 3 21 50" xfId="7776" xr:uid="{24B25906-FBA8-4FEC-9D7E-247D13C8770D}"/>
    <cellStyle name="Heading 3 21 50 2" xfId="15682" xr:uid="{94C80C1A-714D-4CA3-AD8D-7C45A0BB9369}"/>
    <cellStyle name="Heading 3 21 50 3" xfId="22137" xr:uid="{809C78BA-916F-4434-B8C3-E4289B757ECC}"/>
    <cellStyle name="Heading 3 21 51" xfId="8087" xr:uid="{A1EDC489-493E-40B5-824F-D118290D19F3}"/>
    <cellStyle name="Heading 3 21 51 2" xfId="15993" xr:uid="{ED9CD986-4065-4DA8-AEEF-24EF84619CBE}"/>
    <cellStyle name="Heading 3 21 51 3" xfId="22394" xr:uid="{0EB9F894-EEF3-46F8-9A6E-527FB2AD0421}"/>
    <cellStyle name="Heading 3 21 52" xfId="6322" xr:uid="{39CD8AA2-24AB-4BD7-B179-4CE580F0A405}"/>
    <cellStyle name="Heading 3 21 52 2" xfId="14228" xr:uid="{3553DF57-21D9-44C6-AF9A-7D5D8BC5CFE5}"/>
    <cellStyle name="Heading 3 21 52 3" xfId="20899" xr:uid="{291E23F4-7913-43A2-9725-9BB6536C23FA}"/>
    <cellStyle name="Heading 3 21 53" xfId="6239" xr:uid="{90FE1319-E83E-481B-8463-DC421395C829}"/>
    <cellStyle name="Heading 3 21 53 2" xfId="14145" xr:uid="{87A557CF-3F0B-48E7-BE73-33C496026B08}"/>
    <cellStyle name="Heading 3 21 53 3" xfId="20824" xr:uid="{2F345D06-8FDF-4E19-B6EB-C61E05969B43}"/>
    <cellStyle name="Heading 3 21 54" xfId="7809" xr:uid="{367885FE-78AB-415C-A838-7D34300062F1}"/>
    <cellStyle name="Heading 3 21 54 2" xfId="15715" xr:uid="{B53E1159-D302-41B4-A52F-9F088E5943F3}"/>
    <cellStyle name="Heading 3 21 54 3" xfId="22166" xr:uid="{0FD7415C-25E6-4EF3-AE06-071E6D8369E2}"/>
    <cellStyle name="Heading 3 21 55" xfId="8258" xr:uid="{A2F21F3F-9CDD-431A-950B-004B5F6BB798}"/>
    <cellStyle name="Heading 3 21 55 2" xfId="16164" xr:uid="{A3D26A04-3770-495E-8DE0-E8A5BCFD305E}"/>
    <cellStyle name="Heading 3 21 55 3" xfId="22533" xr:uid="{7E4A9765-A8D1-4F2B-B50D-436021AB6DC9}"/>
    <cellStyle name="Heading 3 21 56" xfId="6794" xr:uid="{94595531-060E-40DE-B5E7-01ED1633DD1D}"/>
    <cellStyle name="Heading 3 21 56 2" xfId="14700" xr:uid="{001C2B75-D2A3-4D58-B96B-4BDF3DEB0DE6}"/>
    <cellStyle name="Heading 3 21 56 3" xfId="21290" xr:uid="{4E20A9CD-CCD3-422F-B5DE-3301DE329591}"/>
    <cellStyle name="Heading 3 21 57" xfId="7682" xr:uid="{39A3D0BA-51A2-494E-A12B-E413707522B7}"/>
    <cellStyle name="Heading 3 21 57 2" xfId="15588" xr:uid="{3DB84485-8A51-4EA9-AF45-164D6DCDA242}"/>
    <cellStyle name="Heading 3 21 57 3" xfId="22055" xr:uid="{3E8C33F1-941B-4183-ADE0-DA505CE35167}"/>
    <cellStyle name="Heading 3 21 58" xfId="8348" xr:uid="{4E69555D-9BC1-4A4F-8152-704C00A0235B}"/>
    <cellStyle name="Heading 3 21 58 2" xfId="16254" xr:uid="{7C31EA75-4262-4F79-A6B4-3D1557071E61}"/>
    <cellStyle name="Heading 3 21 58 3" xfId="22617" xr:uid="{BE53EE80-F724-4B4B-A9D0-C09C4425E59B}"/>
    <cellStyle name="Heading 3 21 59" xfId="8386" xr:uid="{380C0908-964F-4EE5-A2FB-54B23518C65B}"/>
    <cellStyle name="Heading 3 21 59 2" xfId="16292" xr:uid="{819988B5-0C5D-4087-AEB6-2809A701251C}"/>
    <cellStyle name="Heading 3 21 59 3" xfId="22655" xr:uid="{87185A9F-D2C4-4B3D-8F9A-28A7728F7588}"/>
    <cellStyle name="Heading 3 21 6" xfId="3113" xr:uid="{6BF4B0D5-03A0-4CB5-9251-1E49ECA3911D}"/>
    <cellStyle name="Heading 3 21 6 2" xfId="11019" xr:uid="{2F0BED07-A22E-4EE6-BF75-F058AB38768C}"/>
    <cellStyle name="Heading 3 21 6 3" xfId="18374" xr:uid="{40B09E17-287F-4942-A320-D6BDF441D3E1}"/>
    <cellStyle name="Heading 3 21 60" xfId="8318" xr:uid="{CC6C784D-58D4-4482-AF5D-847D1D352997}"/>
    <cellStyle name="Heading 3 21 60 2" xfId="16224" xr:uid="{9F2E251A-2475-42DA-89D8-CDF36CC2542D}"/>
    <cellStyle name="Heading 3 21 60 3" xfId="22588" xr:uid="{56D6301D-4B40-44AA-9332-B418C87CE3CE}"/>
    <cellStyle name="Heading 3 21 61" xfId="8712" xr:uid="{AC28D5C6-33CE-4A36-8EC9-7AD58FB9F4D8}"/>
    <cellStyle name="Heading 3 21 61 2" xfId="16618" xr:uid="{D6E77899-056D-4081-99AB-EA8AD4124B5D}"/>
    <cellStyle name="Heading 3 21 61 3" xfId="22810" xr:uid="{F0FB6366-4052-4034-B321-DF6F4C20F8A0}"/>
    <cellStyle name="Heading 3 21 62" xfId="8796" xr:uid="{CEAAD3F2-7B3E-439E-870F-E6874128AEC7}"/>
    <cellStyle name="Heading 3 21 62 2" xfId="16702" xr:uid="{EA6D362B-1E50-44AC-A410-56E1F46A1DB2}"/>
    <cellStyle name="Heading 3 21 62 3" xfId="22867" xr:uid="{B1EF6683-21CD-45CC-B494-EFC4FED63536}"/>
    <cellStyle name="Heading 3 21 63" xfId="8880" xr:uid="{3F9CB2A9-B9E5-4E00-B940-065F43D5D330}"/>
    <cellStyle name="Heading 3 21 63 2" xfId="16786" xr:uid="{98B3AB77-008B-4009-A0BC-4F18A77A1D9B}"/>
    <cellStyle name="Heading 3 21 63 3" xfId="22924" xr:uid="{99697A9C-3D64-412A-933D-9D726C6FCD46}"/>
    <cellStyle name="Heading 3 21 64" xfId="8945" xr:uid="{F12BF4B5-A0BA-42A2-98A3-7BF55787D45D}"/>
    <cellStyle name="Heading 3 21 64 2" xfId="16851" xr:uid="{3A4D0DA4-9810-4713-9ED7-E0171DBEC9A3}"/>
    <cellStyle name="Heading 3 21 64 3" xfId="22970" xr:uid="{0FF98C65-50F7-4940-93C5-E692B2B6FE93}"/>
    <cellStyle name="Heading 3 21 65" xfId="9658" xr:uid="{C02D7E27-DB5A-4167-B4CC-BB2C51BB8C5E}"/>
    <cellStyle name="Heading 3 21 65 2" xfId="17564" xr:uid="{DD79AE2E-2249-4B47-B590-4BAD9961C294}"/>
    <cellStyle name="Heading 3 21 65 3" xfId="23517" xr:uid="{15ADDC20-200D-48F2-A710-47B3A9C52864}"/>
    <cellStyle name="Heading 3 21 66" xfId="9053" xr:uid="{F7A1EB51-72E1-49A6-BE25-D88E3DE04A48}"/>
    <cellStyle name="Heading 3 21 66 2" xfId="16959" xr:uid="{0B99D444-9439-47F8-ACC9-57DF6592723D}"/>
    <cellStyle name="Heading 3 21 66 3" xfId="23059" xr:uid="{8F51A8BA-0779-4E62-A84C-E3019AC8E3EB}"/>
    <cellStyle name="Heading 3 21 67" xfId="9320" xr:uid="{992F999D-62BD-44D7-9749-7F9F31E819BD}"/>
    <cellStyle name="Heading 3 21 67 2" xfId="17226" xr:uid="{42E464CC-2C81-4819-A4F8-561E5AADE16F}"/>
    <cellStyle name="Heading 3 21 67 3" xfId="23289" xr:uid="{12B270D8-15A7-4429-ACAA-32D60C3AB119}"/>
    <cellStyle name="Heading 3 21 68" xfId="9829" xr:uid="{79AEDF37-E214-4A34-953D-B7B32CB47454}"/>
    <cellStyle name="Heading 3 21 68 2" xfId="17735" xr:uid="{91D64377-785D-459E-B266-BA4C334CC167}"/>
    <cellStyle name="Heading 3 21 68 3" xfId="23650" xr:uid="{9317CCA8-1B0C-4D67-912E-1E1FA86DA948}"/>
    <cellStyle name="Heading 3 21 69" xfId="9812" xr:uid="{2E540EE5-FA65-4EC5-BD84-B1F9EC4FE823}"/>
    <cellStyle name="Heading 3 21 69 2" xfId="17718" xr:uid="{A7794330-53BE-40A5-A8EF-38D1A74F7B75}"/>
    <cellStyle name="Heading 3 21 69 3" xfId="23634" xr:uid="{E0CAC0B1-777F-4C1A-8FC9-971C37372C0A}"/>
    <cellStyle name="Heading 3 21 7" xfId="3711" xr:uid="{B11C2D4A-ECD3-48C0-8263-9D432532CD01}"/>
    <cellStyle name="Heading 3 21 7 2" xfId="11617" xr:uid="{68848F56-1143-4881-9A64-DBAB4E71B337}"/>
    <cellStyle name="Heading 3 21 7 3" xfId="18796" xr:uid="{F48FB494-13DF-4B88-998B-56BD28FB27E9}"/>
    <cellStyle name="Heading 3 21 70" xfId="9209" xr:uid="{934E66E0-5E99-4330-9728-5153B3CB9B7F}"/>
    <cellStyle name="Heading 3 21 70 2" xfId="17115" xr:uid="{44B1F410-3F5A-43E0-A4C4-784511991BF9}"/>
    <cellStyle name="Heading 3 21 70 3" xfId="23192" xr:uid="{FE27C189-0C3F-42F4-9945-8CC027D38EC7}"/>
    <cellStyle name="Heading 3 21 71" xfId="9350" xr:uid="{94FAAB5D-512C-43B5-8D53-FBB979578150}"/>
    <cellStyle name="Heading 3 21 71 2" xfId="17256" xr:uid="{FBB14B96-D19A-4B78-83F2-947E4A662042}"/>
    <cellStyle name="Heading 3 21 71 3" xfId="23314" xr:uid="{BE678E4D-9293-45C0-BB64-4C851B2AD413}"/>
    <cellStyle name="Heading 3 21 72" xfId="9956" xr:uid="{93175B73-3E74-4EBB-BC3D-5153D42EA9C8}"/>
    <cellStyle name="Heading 3 21 72 2" xfId="17862" xr:uid="{51E0BFD1-0664-4D88-91C4-00726BEB9ADD}"/>
    <cellStyle name="Heading 3 21 72 3" xfId="23767" xr:uid="{B9D139CB-EDA1-48C9-8120-5645696720E9}"/>
    <cellStyle name="Heading 3 21 73" xfId="9991" xr:uid="{C7191E75-3773-4E81-97DB-BD490B5B7A2D}"/>
    <cellStyle name="Heading 3 21 73 2" xfId="17897" xr:uid="{1A581424-94C9-4D95-9EC7-67272DC80D2B}"/>
    <cellStyle name="Heading 3 21 73 3" xfId="23802" xr:uid="{D53CE369-989E-43F3-AD8A-6B455D0B9338}"/>
    <cellStyle name="Heading 3 21 74" xfId="9326" xr:uid="{405FBCB4-7A35-4C59-8870-3BB46288EC42}"/>
    <cellStyle name="Heading 3 21 74 2" xfId="17232" xr:uid="{016002CB-4C4D-4D84-B5B7-15D11F10CFD7}"/>
    <cellStyle name="Heading 3 21 74 3" xfId="23295" xr:uid="{5582162E-01F4-48AF-B6E9-9B7CEC122E4F}"/>
    <cellStyle name="Heading 3 21 75" xfId="10125" xr:uid="{FC3C0EF8-28B5-41E5-95C1-94EAC2933B79}"/>
    <cellStyle name="Heading 3 21 76" xfId="10250" xr:uid="{43F26129-B989-4E61-9C56-103BAD007F7D}"/>
    <cellStyle name="Heading 3 21 77" xfId="10420" xr:uid="{F770C2FC-D705-40EC-BD0B-E60C6D5F8C3F}"/>
    <cellStyle name="Heading 3 21 78" xfId="17969" xr:uid="{D5A2DE71-FCAD-4AC2-B6D1-BE56BA03C7CC}"/>
    <cellStyle name="Heading 3 21 8" xfId="3081" xr:uid="{1CC95387-BC39-4BBD-BEEC-81B77710E549}"/>
    <cellStyle name="Heading 3 21 8 2" xfId="10987" xr:uid="{BAC412C7-2AA8-404E-BCFD-726809B16B4E}"/>
    <cellStyle name="Heading 3 21 8 3" xfId="18345" xr:uid="{CE6736A1-5DDC-4550-9CA6-7AA54CC120BD}"/>
    <cellStyle name="Heading 3 21 9" xfId="3108" xr:uid="{F651A4A9-847C-4FB5-853A-20EFACA32516}"/>
    <cellStyle name="Heading 3 21 9 2" xfId="11014" xr:uid="{E05405B4-9985-4EE3-8DDB-800E4F1D93DF}"/>
    <cellStyle name="Heading 3 21 9 3" xfId="18370" xr:uid="{D81C9093-9577-4879-9193-B52947B7BA8B}"/>
    <cellStyle name="Heading 3 22" xfId="2482" xr:uid="{E519870B-30B2-44F6-8966-768E4E91BDAC}"/>
    <cellStyle name="Heading 3 22 10" xfId="2912" xr:uid="{F5BFC8CC-418D-43FF-A616-B742C9270E67}"/>
    <cellStyle name="Heading 3 22 10 2" xfId="10818" xr:uid="{002F805B-C4FD-4501-A810-E4DC8A7B2B73}"/>
    <cellStyle name="Heading 3 22 10 3" xfId="18208" xr:uid="{27AF1C87-5D8E-4057-A5D2-27DAD95B3D53}"/>
    <cellStyle name="Heading 3 22 11" xfId="3809" xr:uid="{7FEDEE67-AA4B-40EB-A9A2-961BC1B64F05}"/>
    <cellStyle name="Heading 3 22 11 2" xfId="11715" xr:uid="{F8ACD714-0B2D-4278-96C8-9BE056EBBEBF}"/>
    <cellStyle name="Heading 3 22 11 3" xfId="18858" xr:uid="{122BB79E-E267-4869-93D4-E76E0C42DD64}"/>
    <cellStyle name="Heading 3 22 12" xfId="3889" xr:uid="{475A626A-64B1-4DBF-9DF4-F138A11CF398}"/>
    <cellStyle name="Heading 3 22 12 2" xfId="11795" xr:uid="{60A71BDD-B3F2-4F71-9870-F573387B02ED}"/>
    <cellStyle name="Heading 3 22 12 3" xfId="18909" xr:uid="{1018D98B-2BC4-48E0-AC00-EB94AB416D9F}"/>
    <cellStyle name="Heading 3 22 13" xfId="2879" xr:uid="{C1AE4EA5-B43A-46A7-96C7-6F06BC6D33EA}"/>
    <cellStyle name="Heading 3 22 13 2" xfId="10785" xr:uid="{0E1831C6-06ED-452F-9A8F-B9E975318065}"/>
    <cellStyle name="Heading 3 22 13 3" xfId="18176" xr:uid="{72E09FE3-DECE-45AD-9128-3B1891E269FB}"/>
    <cellStyle name="Heading 3 22 14" xfId="3978" xr:uid="{93B5BB4F-6B28-4995-9328-5DA1F5FC6C32}"/>
    <cellStyle name="Heading 3 22 14 2" xfId="11884" xr:uid="{F81DC6FE-B0AC-48FD-B7C2-856A35767738}"/>
    <cellStyle name="Heading 3 22 14 3" xfId="18993" xr:uid="{D5A82E32-7C20-4555-8FDB-9D6FA4FD1C3B}"/>
    <cellStyle name="Heading 3 22 15" xfId="4735" xr:uid="{A719F2E4-B578-4C84-9908-4653E7806520}"/>
    <cellStyle name="Heading 3 22 15 2" xfId="12641" xr:uid="{89DC654D-CF9B-4A64-ADF5-09E3151A6444}"/>
    <cellStyle name="Heading 3 22 15 3" xfId="19584" xr:uid="{A70AE117-18BA-4B7D-9C71-8AB04DD16DE0}"/>
    <cellStyle name="Heading 3 22 16" xfId="4862" xr:uid="{374F4B5D-A520-484E-8971-B24163409A79}"/>
    <cellStyle name="Heading 3 22 16 2" xfId="12768" xr:uid="{28ADB57A-2EAB-46CA-8C7C-D5744A493418}"/>
    <cellStyle name="Heading 3 22 16 3" xfId="19672" xr:uid="{6087C705-4DF5-4CDC-8D98-B22B89181964}"/>
    <cellStyle name="Heading 3 22 17" xfId="4552" xr:uid="{01E452AD-91EA-479E-9AFC-89416B25E157}"/>
    <cellStyle name="Heading 3 22 17 2" xfId="12458" xr:uid="{D3E38D7F-FD2D-4109-94E2-96AE53B5E3C2}"/>
    <cellStyle name="Heading 3 22 17 3" xfId="19452" xr:uid="{4FF6C186-4466-4478-95C9-0018BDAE6845}"/>
    <cellStyle name="Heading 3 22 18" xfId="4350" xr:uid="{F0A5565B-AF67-4769-B807-6669A3914774}"/>
    <cellStyle name="Heading 3 22 18 2" xfId="12256" xr:uid="{917983BF-AD14-458E-8CCE-139DC3AEF70F}"/>
    <cellStyle name="Heading 3 22 18 3" xfId="19298" xr:uid="{82450D90-165B-40A4-ADA1-436BCCDEA816}"/>
    <cellStyle name="Heading 3 22 19" xfId="5020" xr:uid="{95C4FD07-B9EC-4EBD-8317-6BC3AA78DDB5}"/>
    <cellStyle name="Heading 3 22 19 2" xfId="12926" xr:uid="{6CF0AF8D-4B5B-40E4-9A10-516A18D51B3A}"/>
    <cellStyle name="Heading 3 22 19 3" xfId="19795" xr:uid="{527E2002-2242-4607-8425-AF22858C7F15}"/>
    <cellStyle name="Heading 3 22 2" xfId="2665" xr:uid="{0961367D-BC85-4C47-B158-50B11C4CA1BC}"/>
    <cellStyle name="Heading 3 22 2 2" xfId="10571" xr:uid="{7E86ACF0-F688-423B-B7BD-2B60F6795E9D}"/>
    <cellStyle name="Heading 3 22 2 3" xfId="18036" xr:uid="{37F607A1-C270-408E-A4E2-9070255A1748}"/>
    <cellStyle name="Heading 3 22 20" xfId="5054" xr:uid="{99B9AB2B-C70E-4407-A13F-5E6B05A0C4F6}"/>
    <cellStyle name="Heading 3 22 20 2" xfId="12960" xr:uid="{F1E96262-34B7-436A-9678-D48D9DA4ABBE}"/>
    <cellStyle name="Heading 3 22 20 3" xfId="19823" xr:uid="{686B35C8-253B-45BD-93CB-F63AF7F535DF}"/>
    <cellStyle name="Heading 3 22 21" xfId="5245" xr:uid="{F7EFF28E-037D-4F7B-8A80-506702F7B8F8}"/>
    <cellStyle name="Heading 3 22 21 2" xfId="13151" xr:uid="{9B3518F5-5D09-45D5-BFA3-124BA8A29EE9}"/>
    <cellStyle name="Heading 3 22 21 3" xfId="19987" xr:uid="{E6F24B8A-760E-41AE-BD92-2894DB74219C}"/>
    <cellStyle name="Heading 3 22 22" xfId="5337" xr:uid="{FA930314-5C92-45CB-B822-86B1FFCC4B1E}"/>
    <cellStyle name="Heading 3 22 22 2" xfId="13243" xr:uid="{7AEDC9E9-4BFB-45B2-8189-E2BDABD6AED1}"/>
    <cellStyle name="Heading 3 22 22 3" xfId="20056" xr:uid="{70D3C849-13A7-42AC-8954-CFC66DB41349}"/>
    <cellStyle name="Heading 3 22 23" xfId="4515" xr:uid="{1FCE07FA-C76B-45BB-BB89-21530514764E}"/>
    <cellStyle name="Heading 3 22 23 2" xfId="12421" xr:uid="{81E616B1-F3B5-4749-A6D8-0397317F42ED}"/>
    <cellStyle name="Heading 3 22 23 3" xfId="19421" xr:uid="{315B36DC-FEBB-487B-B972-F157CD53F11E}"/>
    <cellStyle name="Heading 3 22 24" xfId="5496" xr:uid="{50974925-8132-471E-A67F-B701EE8AD5B3}"/>
    <cellStyle name="Heading 3 22 24 2" xfId="13402" xr:uid="{0D74030F-E6C8-4F50-BD4C-CD72DDD029BC}"/>
    <cellStyle name="Heading 3 22 24 3" xfId="20189" xr:uid="{416BC16A-C790-4B64-A219-98FFA45A22FB}"/>
    <cellStyle name="Heading 3 22 25" xfId="5417" xr:uid="{B6AAED36-1851-4D33-9AA3-67ECB475CFDC}"/>
    <cellStyle name="Heading 3 22 25 2" xfId="13323" xr:uid="{302C5992-1702-4CC9-B9A7-65558B6D11B6}"/>
    <cellStyle name="Heading 3 22 25 3" xfId="20132" xr:uid="{38C8182C-67A1-440D-A077-3696F36A7A51}"/>
    <cellStyle name="Heading 3 22 26" xfId="4254" xr:uid="{CE6C61BC-84A5-41C0-9E08-E54F0F73684D}"/>
    <cellStyle name="Heading 3 22 26 2" xfId="12160" xr:uid="{117730C4-BCE0-4462-A142-85F88E1A30E3}"/>
    <cellStyle name="Heading 3 22 26 3" xfId="19213" xr:uid="{B628AD2B-D020-4CAD-A230-D43AD4888CCF}"/>
    <cellStyle name="Heading 3 22 27" xfId="5589" xr:uid="{E6A11E7A-E519-4170-BA6B-95BC0909885C}"/>
    <cellStyle name="Heading 3 22 27 2" xfId="13495" xr:uid="{5D71D39C-BF31-4DC0-A894-1D3FE48AA4F2}"/>
    <cellStyle name="Heading 3 22 27 3" xfId="20275" xr:uid="{F698DD93-6CF0-41E6-98D0-F1BA766D7775}"/>
    <cellStyle name="Heading 3 22 28" xfId="4217" xr:uid="{E9A0312A-C141-4433-82C3-C0F265EBF998}"/>
    <cellStyle name="Heading 3 22 28 2" xfId="12123" xr:uid="{F8ABF044-9FE2-46FB-94B9-7624A2421FF9}"/>
    <cellStyle name="Heading 3 22 28 3" xfId="19178" xr:uid="{049FF18C-E991-44D0-B7A0-1580CAE98116}"/>
    <cellStyle name="Heading 3 22 29" xfId="5704" xr:uid="{BB2362B1-CA3A-4942-A639-6404C2FE480D}"/>
    <cellStyle name="Heading 3 22 29 2" xfId="13610" xr:uid="{AB2EAC83-6AA0-45F9-B6A5-22DE962E04F3}"/>
    <cellStyle name="Heading 3 22 29 3" xfId="20360" xr:uid="{D3B815DF-F6DD-4462-805A-282DA11F04CB}"/>
    <cellStyle name="Heading 3 22 3" xfId="3314" xr:uid="{0CC0BC29-D1B9-46C0-BF71-B9376BBBA338}"/>
    <cellStyle name="Heading 3 22 3 2" xfId="11220" xr:uid="{BE11B8A9-E4C8-454B-9163-1C68EAB0AA8B}"/>
    <cellStyle name="Heading 3 22 3 3" xfId="18523" xr:uid="{7635FD1C-7750-416C-901C-629BF8C75592}"/>
    <cellStyle name="Heading 3 22 30" xfId="5801" xr:uid="{1852ABEE-045F-4CD4-8417-D23B3D4FE70D}"/>
    <cellStyle name="Heading 3 22 30 2" xfId="13707" xr:uid="{676675BE-5B9F-4AA9-9B4A-F95954F66B33}"/>
    <cellStyle name="Heading 3 22 30 3" xfId="20433" xr:uid="{13AE5405-32A4-4B53-A49C-67AE65A7C615}"/>
    <cellStyle name="Heading 3 22 31" xfId="5611" xr:uid="{E5731E3C-3464-450C-AB96-C6263D61CF31}"/>
    <cellStyle name="Heading 3 22 31 2" xfId="13517" xr:uid="{959D182E-9824-47A1-A881-DB9942BED4C8}"/>
    <cellStyle name="Heading 3 22 31 3" xfId="20292" xr:uid="{5B64EECE-209C-4601-A0C2-97A95D1EF9B8}"/>
    <cellStyle name="Heading 3 22 32" xfId="5847" xr:uid="{D870396A-8DBD-4540-B359-E136EDC4B7CE}"/>
    <cellStyle name="Heading 3 22 32 2" xfId="13753" xr:uid="{A44993FD-2C70-4FCD-9A20-F85E6F1D6388}"/>
    <cellStyle name="Heading 3 22 32 3" xfId="20479" xr:uid="{0E404AB8-3362-4F98-BD6F-735A4CD1EBD9}"/>
    <cellStyle name="Heading 3 22 33" xfId="4229" xr:uid="{012794F1-9543-48F2-9486-C17E01D22807}"/>
    <cellStyle name="Heading 3 22 33 2" xfId="12135" xr:uid="{7C318BC7-9D9E-46EE-8116-3D9E8C4D19D6}"/>
    <cellStyle name="Heading 3 22 33 3" xfId="19189" xr:uid="{093E444B-D0B5-42A9-976B-529F08BA1038}"/>
    <cellStyle name="Heading 3 22 34" xfId="5962" xr:uid="{719D0C45-4771-49AC-8C4C-BA00B92A3C3F}"/>
    <cellStyle name="Heading 3 22 34 2" xfId="13868" xr:uid="{92A4BBF7-1292-4A1C-9256-C61D635B1009}"/>
    <cellStyle name="Heading 3 22 34 3" xfId="20571" xr:uid="{905DF728-8CBB-42F5-A7FB-1F805CAD6C43}"/>
    <cellStyle name="Heading 3 22 35" xfId="6429" xr:uid="{DECFFE12-D432-4CE6-A9C6-3C96DBB9AF3F}"/>
    <cellStyle name="Heading 3 22 35 2" xfId="14335" xr:uid="{F79A1DBF-3CBC-40A1-A8B7-27D9BD690B61}"/>
    <cellStyle name="Heading 3 22 35 3" xfId="21001" xr:uid="{E68BFAC1-6708-427A-915E-AAAB953715BB}"/>
    <cellStyle name="Heading 3 22 36" xfId="6761" xr:uid="{66F13DEC-841B-4C65-A9B6-C8C1F07BBB84}"/>
    <cellStyle name="Heading 3 22 36 2" xfId="14667" xr:uid="{A477EB31-CC40-45D5-81F5-33249863A746}"/>
    <cellStyle name="Heading 3 22 36 3" xfId="21258" xr:uid="{A151FD87-C681-4695-9E35-29537F1794B9}"/>
    <cellStyle name="Heading 3 22 37" xfId="6877" xr:uid="{1EDF1AA7-0090-4D68-8174-A0A499F8D78B}"/>
    <cellStyle name="Heading 3 22 37 2" xfId="14783" xr:uid="{08FB2B2B-64ED-4B5B-95BC-96F3F18695DE}"/>
    <cellStyle name="Heading 3 22 37 3" xfId="21347" xr:uid="{D158891A-A9A0-4C99-B3FE-AABE13693FBF}"/>
    <cellStyle name="Heading 3 22 38" xfId="6950" xr:uid="{CADECD15-8426-4FD0-8A99-01E3E693CB77}"/>
    <cellStyle name="Heading 3 22 38 2" xfId="14856" xr:uid="{72F73BBC-BF48-4CAD-A1A0-10C1F484402B}"/>
    <cellStyle name="Heading 3 22 38 3" xfId="21415" xr:uid="{7D859511-727E-464F-B401-9A60CC5FE33E}"/>
    <cellStyle name="Heading 3 22 39" xfId="7015" xr:uid="{822FEAC7-DE61-43A2-96CE-685A1202845A}"/>
    <cellStyle name="Heading 3 22 39 2" xfId="14921" xr:uid="{0F1C02BF-A6AE-42B5-92B5-7FF3242807EF}"/>
    <cellStyle name="Heading 3 22 39 3" xfId="21474" xr:uid="{5EBB85FF-69D3-4921-ACB2-930D0F9D4B48}"/>
    <cellStyle name="Heading 3 22 4" xfId="3456" xr:uid="{08C70500-9D2F-42AC-928B-85A9CB2B071E}"/>
    <cellStyle name="Heading 3 22 4 2" xfId="11362" xr:uid="{B3410185-15A6-463D-9112-0E45F75F2AF8}"/>
    <cellStyle name="Heading 3 22 4 3" xfId="18609" xr:uid="{B781A59E-136C-41A6-A1D1-93B107229CB1}"/>
    <cellStyle name="Heading 3 22 40" xfId="7034" xr:uid="{A2CC34FE-A3E8-4DED-908C-0B4018BCE8C6}"/>
    <cellStyle name="Heading 3 22 40 2" xfId="14940" xr:uid="{B534753F-EE97-45AF-9D7A-582AFF2453B7}"/>
    <cellStyle name="Heading 3 22 40 3" xfId="21492" xr:uid="{DC69CDC0-DAD8-48D3-ADE7-52252D26924D}"/>
    <cellStyle name="Heading 3 22 41" xfId="7153" xr:uid="{7F96CE37-42DA-466A-BD63-581331EFCF61}"/>
    <cellStyle name="Heading 3 22 41 2" xfId="15059" xr:uid="{A0EC516D-DB66-4632-81A8-3EE3AB29AE75}"/>
    <cellStyle name="Heading 3 22 41 3" xfId="21591" xr:uid="{E821E491-13F1-4166-BE5F-5335AE2E5618}"/>
    <cellStyle name="Heading 3 22 42" xfId="6146" xr:uid="{DA28F4B5-C7F9-4048-9884-203F19B29149}"/>
    <cellStyle name="Heading 3 22 42 2" xfId="14052" xr:uid="{D58DD7BD-33DA-4949-BD30-046B6BBB1940}"/>
    <cellStyle name="Heading 3 22 42 3" xfId="20742" xr:uid="{E945729D-C808-4815-AD11-066AF45E4FA7}"/>
    <cellStyle name="Heading 3 22 43" xfId="7492" xr:uid="{9467EC04-8A69-4B84-80FA-BD402AE74B6D}"/>
    <cellStyle name="Heading 3 22 43 2" xfId="15398" xr:uid="{7E700EB4-34AD-4E59-907D-E47ABE71FF05}"/>
    <cellStyle name="Heading 3 22 43 3" xfId="21873" xr:uid="{059767DD-3B5C-4028-9C85-9D9C75F17372}"/>
    <cellStyle name="Heading 3 22 44" xfId="7420" xr:uid="{F97E0EAE-FCBE-45F1-9D93-57314C9896AC}"/>
    <cellStyle name="Heading 3 22 44 2" xfId="15326" xr:uid="{4BFF8EEA-352C-416A-9D3C-679EB9214017}"/>
    <cellStyle name="Heading 3 22 44 3" xfId="21813" xr:uid="{30D351A5-EB8C-4CD4-AE5B-309B8F2A143D}"/>
    <cellStyle name="Heading 3 22 45" xfId="7292" xr:uid="{C4E17C96-F534-4621-AAB2-D2014558BC67}"/>
    <cellStyle name="Heading 3 22 45 2" xfId="15198" xr:uid="{099FF956-6FDB-4DB1-A7F7-2E400DC44853}"/>
    <cellStyle name="Heading 3 22 45 3" xfId="21712" xr:uid="{FC8CA571-C850-4561-BB05-48F9D123666B}"/>
    <cellStyle name="Heading 3 22 46" xfId="7536" xr:uid="{64720A97-A05B-4639-901D-5776F5903911}"/>
    <cellStyle name="Heading 3 22 46 2" xfId="15442" xr:uid="{64F6CA6E-8FA9-4014-97F0-E1CB13177987}"/>
    <cellStyle name="Heading 3 22 46 3" xfId="21916" xr:uid="{D3791E6F-35D3-4032-876E-3BEEC025A054}"/>
    <cellStyle name="Heading 3 22 47" xfId="6233" xr:uid="{255786C4-5114-458E-BC62-70AEC7EF7255}"/>
    <cellStyle name="Heading 3 22 47 2" xfId="14139" xr:uid="{CEDEDBB3-D35D-424C-BC4A-BB679B3A8A48}"/>
    <cellStyle name="Heading 3 22 47 3" xfId="20818" xr:uid="{B9D69124-4209-4E02-AD31-C595B04FCE85}"/>
    <cellStyle name="Heading 3 22 48" xfId="7827" xr:uid="{1DBA1765-6B4A-4AFD-9632-E8EA53ABD952}"/>
    <cellStyle name="Heading 3 22 48 2" xfId="15733" xr:uid="{CFC7EA2A-02C9-4AF5-9CBD-7B1875EC325D}"/>
    <cellStyle name="Heading 3 22 48 3" xfId="22183" xr:uid="{E6D9BBCB-EF13-4728-A252-A3B517563EAB}"/>
    <cellStyle name="Heading 3 22 49" xfId="7099" xr:uid="{ACA8AA84-5A7A-4539-8828-F3AEB91BB843}"/>
    <cellStyle name="Heading 3 22 49 2" xfId="15005" xr:uid="{0294514B-03DC-46AE-BF70-AEBB3A0D595D}"/>
    <cellStyle name="Heading 3 22 49 3" xfId="21545" xr:uid="{74C19B06-5276-45E8-BC33-9D5A266FA240}"/>
    <cellStyle name="Heading 3 22 5" xfId="3572" xr:uid="{CCF9969F-BB80-4C9D-A422-849D79A56644}"/>
    <cellStyle name="Heading 3 22 5 2" xfId="11478" xr:uid="{AC5EEC2F-0CE0-4CB5-A1F2-5BBE3C83B809}"/>
    <cellStyle name="Heading 3 22 5 3" xfId="18698" xr:uid="{948D052B-34C6-418E-A6C5-43AB9B7CD336}"/>
    <cellStyle name="Heading 3 22 50" xfId="7462" xr:uid="{9A2DF85B-9839-40FF-B463-54B2E208BFDC}"/>
    <cellStyle name="Heading 3 22 50 2" xfId="15368" xr:uid="{819B9BBB-3C4B-46DE-9CB2-1C1CC1305954}"/>
    <cellStyle name="Heading 3 22 50 3" xfId="21847" xr:uid="{FCA114FB-7663-4A8F-AB8D-5E977BB394CE}"/>
    <cellStyle name="Heading 3 22 51" xfId="8072" xr:uid="{B9C8BEF6-2D5A-43A2-B5FE-8D7E2D86D0BC}"/>
    <cellStyle name="Heading 3 22 51 2" xfId="15978" xr:uid="{402288A7-B446-404A-AF0C-E332715C28FD}"/>
    <cellStyle name="Heading 3 22 51 3" xfId="22379" xr:uid="{20D30255-E0E7-4653-9ABA-6382D1791F05}"/>
    <cellStyle name="Heading 3 22 52" xfId="6205" xr:uid="{7EE75832-F982-498F-B4BF-B58AAAE89E84}"/>
    <cellStyle name="Heading 3 22 52 2" xfId="14111" xr:uid="{632CFF8F-0653-47B9-8039-3896858F60D7}"/>
    <cellStyle name="Heading 3 22 52 3" xfId="20794" xr:uid="{643246EA-75FF-4A25-8E07-0678FDC01430}"/>
    <cellStyle name="Heading 3 22 53" xfId="8112" xr:uid="{2A565D8E-4D0C-430D-9F06-EE418135B485}"/>
    <cellStyle name="Heading 3 22 53 2" xfId="16018" xr:uid="{476224BB-B03A-4B1A-BB89-49B05DAF39FC}"/>
    <cellStyle name="Heading 3 22 53 3" xfId="22419" xr:uid="{3B213308-1A07-46D3-A900-46CEC7144FC9}"/>
    <cellStyle name="Heading 3 22 54" xfId="7673" xr:uid="{93D361FD-07EF-410A-AAE9-402FF02D3DFC}"/>
    <cellStyle name="Heading 3 22 54 2" xfId="15579" xr:uid="{C0BC8FEE-CA2C-46D5-90BE-63C0A521DD47}"/>
    <cellStyle name="Heading 3 22 54 3" xfId="22047" xr:uid="{79857686-83CC-4578-B356-92C15D00547F}"/>
    <cellStyle name="Heading 3 22 55" xfId="8027" xr:uid="{D31E97DD-1C12-4FD8-8E77-E34F57FDABD7}"/>
    <cellStyle name="Heading 3 22 55 2" xfId="15933" xr:uid="{0A022F17-FA59-4CDA-B952-BDF050B67374}"/>
    <cellStyle name="Heading 3 22 55 3" xfId="22342" xr:uid="{7ADF6597-8B9B-4B37-8A52-DC59D8477E66}"/>
    <cellStyle name="Heading 3 22 56" xfId="6259" xr:uid="{D16D54E7-C0CF-4165-B010-998FF4DA50BC}"/>
    <cellStyle name="Heading 3 22 56 2" xfId="14165" xr:uid="{34394B03-655F-4B83-AD65-D81C44448FB5}"/>
    <cellStyle name="Heading 3 22 56 3" xfId="20841" xr:uid="{091DEC0C-266B-4E8C-9BC8-62BF1959C34D}"/>
    <cellStyle name="Heading 3 22 57" xfId="6576" xr:uid="{D6B8613D-1C21-480C-ABCE-E10C0791E5B2}"/>
    <cellStyle name="Heading 3 22 57 2" xfId="14482" xr:uid="{FD698279-97CB-4839-B6A0-FCD7BEAC3121}"/>
    <cellStyle name="Heading 3 22 57 3" xfId="21135" xr:uid="{2B1602FF-85C3-4947-9CF6-CCA8FAB6648B}"/>
    <cellStyle name="Heading 3 22 58" xfId="8337" xr:uid="{B4FC7986-E29A-475A-8679-F65554EAC1F1}"/>
    <cellStyle name="Heading 3 22 58 2" xfId="16243" xr:uid="{5A851E7A-6EA4-49A3-8D87-0EE32CBB4F28}"/>
    <cellStyle name="Heading 3 22 58 3" xfId="22606" xr:uid="{E39334BA-AFC8-48E2-9B87-C308811DDDA0}"/>
    <cellStyle name="Heading 3 22 59" xfId="8325" xr:uid="{05729A8F-248A-461D-88F8-326C404B6144}"/>
    <cellStyle name="Heading 3 22 59 2" xfId="16231" xr:uid="{E4263906-4539-4D6C-A45E-64380587562A}"/>
    <cellStyle name="Heading 3 22 59 3" xfId="22595" xr:uid="{62D8415C-31D9-4064-9D85-43526D3441D3}"/>
    <cellStyle name="Heading 3 22 6" xfId="2840" xr:uid="{A0EFD4A1-5AA6-4A5F-924E-9C4B3DA1D9D6}"/>
    <cellStyle name="Heading 3 22 6 2" xfId="10746" xr:uid="{0303D58A-5ECA-4C8D-8268-2E3FB531D756}"/>
    <cellStyle name="Heading 3 22 6 3" xfId="18141" xr:uid="{FA745B82-6BF8-465B-91D7-ECC0C6DFCFFA}"/>
    <cellStyle name="Heading 3 22 60" xfId="8301" xr:uid="{AEAD856A-F12D-4D63-9F41-5467E3336BAA}"/>
    <cellStyle name="Heading 3 22 60 2" xfId="16207" xr:uid="{D40B90A4-A817-4BA8-8520-EB1E87B88ACF}"/>
    <cellStyle name="Heading 3 22 60 3" xfId="22572" xr:uid="{CCD421E6-462E-47BF-BADE-759F0B748892}"/>
    <cellStyle name="Heading 3 22 61" xfId="8452" xr:uid="{B9EA4303-E061-4408-96D9-14F561267896}"/>
    <cellStyle name="Heading 3 22 61 2" xfId="16358" xr:uid="{DDE414D6-7507-4A4C-9890-BAAC87F0F9C9}"/>
    <cellStyle name="Heading 3 22 61 3" xfId="22720" xr:uid="{78BCC8AD-26B9-4D4A-BAFD-1EB7DFA252E7}"/>
    <cellStyle name="Heading 3 22 62" xfId="8779" xr:uid="{DD73CFC9-4ECE-4DF9-B75D-7E8164BB2FCF}"/>
    <cellStyle name="Heading 3 22 62 2" xfId="16685" xr:uid="{F0E0A81F-5543-479C-86DA-3BD7B95A34B4}"/>
    <cellStyle name="Heading 3 22 62 3" xfId="22856" xr:uid="{55894CFF-6DD9-48E9-A0ED-4C8B90CB19A6}"/>
    <cellStyle name="Heading 3 22 63" xfId="8863" xr:uid="{48BCC203-D5A9-45F0-895E-D549F499E382}"/>
    <cellStyle name="Heading 3 22 63 2" xfId="16769" xr:uid="{E3EDECF0-E507-4EA5-A6D1-91AD8DA1BFDF}"/>
    <cellStyle name="Heading 3 22 63 3" xfId="22913" xr:uid="{59914BF5-AB73-4795-BADA-45196FD3A418}"/>
    <cellStyle name="Heading 3 22 64" xfId="8962" xr:uid="{1CE20D91-2E5C-4343-B93F-EE4A2D96B9C2}"/>
    <cellStyle name="Heading 3 22 64 2" xfId="16868" xr:uid="{DCA87B42-0599-49F8-B805-B2E3410346C3}"/>
    <cellStyle name="Heading 3 22 64 3" xfId="22981" xr:uid="{24F148BB-8FAC-4C5A-87C9-30928FD4CA11}"/>
    <cellStyle name="Heading 3 22 65" xfId="9643" xr:uid="{4E2B1635-D14F-484C-9923-7E4B0056F0D8}"/>
    <cellStyle name="Heading 3 22 65 2" xfId="17549" xr:uid="{25E90BE5-1FD1-451D-AEFB-D917FE7AF0A6}"/>
    <cellStyle name="Heading 3 22 65 3" xfId="23504" xr:uid="{71546C59-5D82-42C1-BED3-AAF4A694ACB2}"/>
    <cellStyle name="Heading 3 22 66" xfId="9017" xr:uid="{3A6F4972-1AEB-4163-9893-D7E0D87B0658}"/>
    <cellStyle name="Heading 3 22 66 2" xfId="16923" xr:uid="{4F1C5A46-37FC-417C-8424-20E59BAEAEED}"/>
    <cellStyle name="Heading 3 22 66 3" xfId="23030" xr:uid="{277F71BB-A1BA-4B3C-A7F8-B8DA4ECA0FDA}"/>
    <cellStyle name="Heading 3 22 67" xfId="9109" xr:uid="{18332C19-DF7E-4F72-ABC6-5E4DF55682FB}"/>
    <cellStyle name="Heading 3 22 67 2" xfId="17015" xr:uid="{4A052EE1-5FED-4CBA-9E3C-A0B0DA8BE70A}"/>
    <cellStyle name="Heading 3 22 67 3" xfId="23107" xr:uid="{1E4AF2D7-3112-492F-B75D-8BAE3D88409D}"/>
    <cellStyle name="Heading 3 22 68" xfId="9766" xr:uid="{6C2F2BCA-7D30-45E3-8FC0-E02D95927866}"/>
    <cellStyle name="Heading 3 22 68 2" xfId="17672" xr:uid="{2A84DCAB-907C-4A69-BB93-07F17C7B0596}"/>
    <cellStyle name="Heading 3 22 68 3" xfId="23608" xr:uid="{DD1C250B-7D04-4D82-9FB1-9CCB4F424134}"/>
    <cellStyle name="Heading 3 22 69" xfId="9760" xr:uid="{2154393C-19C1-43F9-9B00-EBDF611663CB}"/>
    <cellStyle name="Heading 3 22 69 2" xfId="17666" xr:uid="{E6E6700F-28C8-4498-B64B-6C892DCE43E3}"/>
    <cellStyle name="Heading 3 22 69 3" xfId="23605" xr:uid="{1371283C-D2DD-43D0-B818-C6B0A9195343}"/>
    <cellStyle name="Heading 3 22 7" xfId="3694" xr:uid="{ACD60962-E083-4A9D-ABE5-48FA6344FDCD}"/>
    <cellStyle name="Heading 3 22 7 2" xfId="11600" xr:uid="{A8D75B8B-3773-4523-B661-B9949D82541D}"/>
    <cellStyle name="Heading 3 22 7 3" xfId="18785" xr:uid="{4FF25C31-899B-4310-B811-5CF00401AD38}"/>
    <cellStyle name="Heading 3 22 70" xfId="9136" xr:uid="{D3C5035F-79D9-4A75-A925-58C1DC0DE8A6}"/>
    <cellStyle name="Heading 3 22 70 2" xfId="17042" xr:uid="{05256E64-4D4A-4E06-BDA5-5D6FB68EF2BB}"/>
    <cellStyle name="Heading 3 22 70 3" xfId="23133" xr:uid="{63D072E4-676E-41AF-9C7C-9BC966862DDD}"/>
    <cellStyle name="Heading 3 22 71" xfId="9232" xr:uid="{36C65181-166D-48D0-9135-A49685DA0537}"/>
    <cellStyle name="Heading 3 22 71 2" xfId="17138" xr:uid="{001E8B67-8D5C-4341-84F1-693E0B241DE0}"/>
    <cellStyle name="Heading 3 22 71 3" xfId="23212" xr:uid="{5C405E9A-AD1F-4CD0-9809-CD426D155298}"/>
    <cellStyle name="Heading 3 22 72" xfId="9944" xr:uid="{05DA882C-345C-4CAE-AE41-3CFBEC313F4E}"/>
    <cellStyle name="Heading 3 22 72 2" xfId="17850" xr:uid="{4DBF380A-64CE-4A10-A3FD-A3EBAB374B82}"/>
    <cellStyle name="Heading 3 22 72 3" xfId="23756" xr:uid="{054B0AE9-D314-428C-9078-4DC54AFAF4CF}"/>
    <cellStyle name="Heading 3 22 73" xfId="9933" xr:uid="{F228AE83-4F7F-4FD6-8986-0694AAB9DD09}"/>
    <cellStyle name="Heading 3 22 73 2" xfId="17839" xr:uid="{53C69742-5C2F-41F7-8915-EF196EF76180}"/>
    <cellStyle name="Heading 3 22 73 3" xfId="23747" xr:uid="{B2F36343-3126-4F42-84B2-C8C922CE334B}"/>
    <cellStyle name="Heading 3 22 74" xfId="9145" xr:uid="{5A1ED5F6-A7B3-43BC-9A93-ADD3A1B10479}"/>
    <cellStyle name="Heading 3 22 74 2" xfId="17051" xr:uid="{2A093428-8621-4CFC-BCFA-0E1722F620F6}"/>
    <cellStyle name="Heading 3 22 74 3" xfId="23140" xr:uid="{3E7E087D-7E8C-4A84-AAC7-5A87DF123A88}"/>
    <cellStyle name="Heading 3 22 75" xfId="10108" xr:uid="{AE524B2B-3758-4814-ACB9-7F47F6FDE485}"/>
    <cellStyle name="Heading 3 22 76" xfId="10233" xr:uid="{AFCC9ECE-EEEE-473D-B412-79B7918D97A6}"/>
    <cellStyle name="Heading 3 22 77" xfId="10403" xr:uid="{34766F28-B064-4223-9221-3312FD402218}"/>
    <cellStyle name="Heading 3 22 78" xfId="17958" xr:uid="{A34FA4F9-F795-4229-8431-015EB40FAB6B}"/>
    <cellStyle name="Heading 3 22 8" xfId="2887" xr:uid="{99A7F719-02D3-4FAC-BC94-4831037CB0C8}"/>
    <cellStyle name="Heading 3 22 8 2" xfId="10793" xr:uid="{6F525410-10E8-4505-ADE1-07F191E169A6}"/>
    <cellStyle name="Heading 3 22 8 3" xfId="18184" xr:uid="{ED6F1D16-3F13-4F32-9150-BA6C88F24D8C}"/>
    <cellStyle name="Heading 3 22 9" xfId="2883" xr:uid="{C089A876-A8C1-4F4E-A99F-F819A60846D7}"/>
    <cellStyle name="Heading 3 22 9 2" xfId="10789" xr:uid="{99F4F161-45E6-47F1-A728-1A3B2C888349}"/>
    <cellStyle name="Heading 3 22 9 3" xfId="18180" xr:uid="{894EB312-EE93-4496-8113-C13657363CFE}"/>
    <cellStyle name="Heading 3 23" xfId="2497" xr:uid="{BC4E5259-FB10-43EE-901D-4B7CD24B9674}"/>
    <cellStyle name="Heading 3 23 10" xfId="3008" xr:uid="{D796E224-7789-4160-A15F-A848775A441F}"/>
    <cellStyle name="Heading 3 23 10 2" xfId="10914" xr:uid="{8252A23E-055B-4BA0-84A0-05C891FBBFFF}"/>
    <cellStyle name="Heading 3 23 10 3" xfId="18275" xr:uid="{738B0721-164B-43B9-A444-BE11CF28780D}"/>
    <cellStyle name="Heading 3 23 11" xfId="2916" xr:uid="{3DD01F80-679E-41A9-B7DE-1161C7DC065C}"/>
    <cellStyle name="Heading 3 23 11 2" xfId="10822" xr:uid="{86405BC2-92C9-4E42-AC2A-EABAF22C8E04}"/>
    <cellStyle name="Heading 3 23 11 3" xfId="18212" xr:uid="{4B57F27B-B21B-4333-8EFA-4DC1C97127FC}"/>
    <cellStyle name="Heading 3 23 12" xfId="3930" xr:uid="{9F5C8CE7-854C-4A27-A29E-BD59B38FAD69}"/>
    <cellStyle name="Heading 3 23 12 2" xfId="11836" xr:uid="{76E9EA15-F4DC-4C6A-B56A-2BC66EB5C1D2}"/>
    <cellStyle name="Heading 3 23 12 3" xfId="18947" xr:uid="{56323122-3DAC-4748-93FD-0CD76FB9D049}"/>
    <cellStyle name="Heading 3 23 13" xfId="2930" xr:uid="{92FE3E0B-DB57-42CD-B9B8-CBC2CEFE0654}"/>
    <cellStyle name="Heading 3 23 13 2" xfId="10836" xr:uid="{C13DDF60-8849-4295-BB83-0437DBDC4CC2}"/>
    <cellStyle name="Heading 3 23 13 3" xfId="18219" xr:uid="{0D861EE6-56F0-4E79-920B-216D7A8ABC2A}"/>
    <cellStyle name="Heading 3 23 14" xfId="3993" xr:uid="{8DC8D4FF-DA76-4BD9-A1F8-3F128D353BA1}"/>
    <cellStyle name="Heading 3 23 14 2" xfId="11899" xr:uid="{3D8F3A13-5828-4717-BAF5-460F3CC686BC}"/>
    <cellStyle name="Heading 3 23 14 3" xfId="19002" xr:uid="{26C81C0B-0403-455E-B477-E7AB9E93B9D3}"/>
    <cellStyle name="Heading 3 23 15" xfId="4750" xr:uid="{A6FA4482-BDF3-4609-9A66-FA4F9669E67D}"/>
    <cellStyle name="Heading 3 23 15 2" xfId="12656" xr:uid="{1ECFBE34-47DA-42D6-834C-A7986D707219}"/>
    <cellStyle name="Heading 3 23 15 3" xfId="19595" xr:uid="{B573BD9E-0CD7-4D88-B3DD-B0BDFDEC9089}"/>
    <cellStyle name="Heading 3 23 16" xfId="4877" xr:uid="{49DB78ED-8836-42FD-A002-31868F3E73FC}"/>
    <cellStyle name="Heading 3 23 16 2" xfId="12783" xr:uid="{E236276F-EC63-4D59-A4B4-124DA8A15AFF}"/>
    <cellStyle name="Heading 3 23 16 3" xfId="19681" xr:uid="{BB152515-BD9E-485F-87FD-DFB07DBB6021}"/>
    <cellStyle name="Heading 3 23 17" xfId="4567" xr:uid="{28F8B94F-2837-42C1-A7CD-D47A49D9E17E}"/>
    <cellStyle name="Heading 3 23 17 2" xfId="12473" xr:uid="{0E155702-BED6-40B2-878A-A83C27C4E99B}"/>
    <cellStyle name="Heading 3 23 17 3" xfId="19461" xr:uid="{61456137-811B-4D0A-89AA-01815CDD971B}"/>
    <cellStyle name="Heading 3 23 18" xfId="4380" xr:uid="{20B0D10E-8BFA-4B6D-AB5A-AB0F47806822}"/>
    <cellStyle name="Heading 3 23 18 2" xfId="12286" xr:uid="{BC038AB5-CF4E-4C78-A7A6-62512F82D2FA}"/>
    <cellStyle name="Heading 3 23 18 3" xfId="19325" xr:uid="{EAF59B6B-EDFA-43B1-97B0-8806599E758B}"/>
    <cellStyle name="Heading 3 23 19" xfId="4182" xr:uid="{A920C58D-D695-4E13-9A3D-1277452A7BB8}"/>
    <cellStyle name="Heading 3 23 19 2" xfId="12088" xr:uid="{27E8FBC4-3B7F-48E0-ADC7-038D0430E359}"/>
    <cellStyle name="Heading 3 23 19 3" xfId="19151" xr:uid="{5C10D559-ADC9-4FA3-ACD3-8D5244F1E006}"/>
    <cellStyle name="Heading 3 23 2" xfId="2680" xr:uid="{D5107994-A6C4-492F-BD80-B84560B71BF1}"/>
    <cellStyle name="Heading 3 23 2 2" xfId="10586" xr:uid="{5C816251-6687-4FEB-B553-58AFB124EB9F}"/>
    <cellStyle name="Heading 3 23 2 3" xfId="18045" xr:uid="{A25D4A34-F111-4C18-BF25-4177872479E6}"/>
    <cellStyle name="Heading 3 23 20" xfId="4548" xr:uid="{D7E43FC2-3D94-42B2-9D27-8E602E5E3133}"/>
    <cellStyle name="Heading 3 23 20 2" xfId="12454" xr:uid="{6F97064B-046D-45BD-9135-0242C5859C5E}"/>
    <cellStyle name="Heading 3 23 20 3" xfId="19448" xr:uid="{63F6DAA0-068B-42CB-A3CB-A935B967D7E0}"/>
    <cellStyle name="Heading 3 23 21" xfId="5260" xr:uid="{5A3C0980-017C-459C-BD0C-4D460FF15E80}"/>
    <cellStyle name="Heading 3 23 21 2" xfId="13166" xr:uid="{CF0E126B-088F-4E70-8CD7-C3ADFAA22AFC}"/>
    <cellStyle name="Heading 3 23 21 3" xfId="19996" xr:uid="{1AC1E257-A5EE-41DA-A783-96FF4D881902}"/>
    <cellStyle name="Heading 3 23 22" xfId="5350" xr:uid="{079A72B0-43A4-43BB-AE8A-BA2A3A80636A}"/>
    <cellStyle name="Heading 3 23 22 2" xfId="13256" xr:uid="{0E658C69-8745-4BEF-BC7A-FA70A6CCD212}"/>
    <cellStyle name="Heading 3 23 22 3" xfId="20068" xr:uid="{6E5813DA-06F4-470F-BB50-C06D44228A91}"/>
    <cellStyle name="Heading 3 23 23" xfId="4800" xr:uid="{7174D4D0-3356-4DB4-8519-36E1AE0A10E7}"/>
    <cellStyle name="Heading 3 23 23 2" xfId="12706" xr:uid="{F24F1F3A-F5FE-4C57-B5E5-0FC4B650995D}"/>
    <cellStyle name="Heading 3 23 23 3" xfId="19637" xr:uid="{11AE1EA6-37BD-409C-94E3-222DDEC8E8CD}"/>
    <cellStyle name="Heading 3 23 24" xfId="5509" xr:uid="{290C79FC-4F87-43A0-8BAA-77C6788F2228}"/>
    <cellStyle name="Heading 3 23 24 2" xfId="13415" xr:uid="{D3793AE2-DEC4-4452-A219-F15A8532F3ED}"/>
    <cellStyle name="Heading 3 23 24 3" xfId="20201" xr:uid="{48F99E92-B211-43E1-95D3-BB891BE8153C}"/>
    <cellStyle name="Heading 3 23 25" xfId="4206" xr:uid="{D6751DA8-AAF1-434A-86A9-ED0730C8D539}"/>
    <cellStyle name="Heading 3 23 25 2" xfId="12112" xr:uid="{E121E4A0-4625-4499-AA88-A1D7F9B2070C}"/>
    <cellStyle name="Heading 3 23 25 3" xfId="19169" xr:uid="{256FF7F1-BB4F-4DEA-BDE9-39B91D149A9B}"/>
    <cellStyle name="Heading 3 23 26" xfId="4520" xr:uid="{142A0360-0466-4D29-BB61-5FD46D385F8D}"/>
    <cellStyle name="Heading 3 23 26 2" xfId="12426" xr:uid="{BC4BC07C-DAD1-4C34-82AE-692E358EF060}"/>
    <cellStyle name="Heading 3 23 26 3" xfId="19426" xr:uid="{76ADAB43-8411-4063-BE59-528D0A9E2A3E}"/>
    <cellStyle name="Heading 3 23 27" xfId="5615" xr:uid="{2DA90261-FCE2-46BC-B225-9636774CC101}"/>
    <cellStyle name="Heading 3 23 27 2" xfId="13521" xr:uid="{E7A468BB-7623-434B-AE25-15D31485D4FF}"/>
    <cellStyle name="Heading 3 23 27 3" xfId="20294" xr:uid="{6B02A53F-3D51-4D56-A287-6682729502BF}"/>
    <cellStyle name="Heading 3 23 28" xfId="4325" xr:uid="{8CCD5FB5-F680-4362-BD90-29C8AEEEB42B}"/>
    <cellStyle name="Heading 3 23 28 2" xfId="12231" xr:uid="{AE17D752-CC21-46A1-A5E5-5A8DE59BFAFB}"/>
    <cellStyle name="Heading 3 23 28 3" xfId="19274" xr:uid="{B5C54927-C571-4CD9-AD92-7DAA8525DB75}"/>
    <cellStyle name="Heading 3 23 29" xfId="5739" xr:uid="{0A315D40-09F8-4BA8-A7ED-C2650BC6CADB}"/>
    <cellStyle name="Heading 3 23 29 2" xfId="13645" xr:uid="{A1931146-0A4B-48EF-BA99-4B80AC6F1B41}"/>
    <cellStyle name="Heading 3 23 29 3" xfId="20388" xr:uid="{76F7076F-5E2C-4A1A-A422-B3D30CF8D23B}"/>
    <cellStyle name="Heading 3 23 3" xfId="3329" xr:uid="{70495EF4-4960-4B74-A2FA-7D709715E38D}"/>
    <cellStyle name="Heading 3 23 3 2" xfId="11235" xr:uid="{EF8A15F5-4875-4C6B-8D8F-B91350947335}"/>
    <cellStyle name="Heading 3 23 3 3" xfId="18533" xr:uid="{4D1D1544-05DB-47C6-A899-B84068AD11EA}"/>
    <cellStyle name="Heading 3 23 30" xfId="5810" xr:uid="{67811235-3821-45B5-872F-7B5AA320D06F}"/>
    <cellStyle name="Heading 3 23 30 2" xfId="13716" xr:uid="{965DFFD2-705B-46E3-A411-E78FC44A214C}"/>
    <cellStyle name="Heading 3 23 30 3" xfId="20442" xr:uid="{74FFC561-E724-4077-A95D-0F5F675B7D97}"/>
    <cellStyle name="Heading 3 23 31" xfId="5584" xr:uid="{E6DD1209-A5CB-4F6B-B8E3-4EC5DDAC579E}"/>
    <cellStyle name="Heading 3 23 31 2" xfId="13490" xr:uid="{45912EAA-2AD7-402A-99FD-1269AB5877E8}"/>
    <cellStyle name="Heading 3 23 31 3" xfId="20274" xr:uid="{3444F175-BCAE-4B73-B83B-B230C1E5B9EB}"/>
    <cellStyle name="Heading 3 23 32" xfId="5895" xr:uid="{27EC31FA-B4A5-46A7-9409-B6C57C026209}"/>
    <cellStyle name="Heading 3 23 32 2" xfId="13801" xr:uid="{C96AD0B9-53ED-4CB8-BAAE-D75ABB127D60}"/>
    <cellStyle name="Heading 3 23 32 3" xfId="20520" xr:uid="{C1880209-F34E-44D0-BA17-D6F7565D5D0B}"/>
    <cellStyle name="Heading 3 23 33" xfId="5012" xr:uid="{A836A617-9EAA-43B7-92AE-2ABB9C238EC3}"/>
    <cellStyle name="Heading 3 23 33 2" xfId="12918" xr:uid="{ED62E2B2-6BDC-4D68-AEC8-06D9C7115699}"/>
    <cellStyle name="Heading 3 23 33 3" xfId="19789" xr:uid="{F0F05574-D770-4A4A-9820-F43E162B146B}"/>
    <cellStyle name="Heading 3 23 34" xfId="6514" xr:uid="{88A9A987-B730-4222-B979-3EDBB0C4BA97}"/>
    <cellStyle name="Heading 3 23 34 2" xfId="14420" xr:uid="{EB75B089-BE31-4FFE-8D1E-58A2E7E8F1EA}"/>
    <cellStyle name="Heading 3 23 34 3" xfId="21080" xr:uid="{9D063D01-2ADF-4589-9474-AD4C89EB381B}"/>
    <cellStyle name="Heading 3 23 35" xfId="6474" xr:uid="{7B2CC064-1DAE-45E2-A7EF-C97C2368AACF}"/>
    <cellStyle name="Heading 3 23 35 2" xfId="14380" xr:uid="{3CBDF607-49F5-43D2-BC0C-525AAFD51554}"/>
    <cellStyle name="Heading 3 23 35 3" xfId="21041" xr:uid="{39208889-62F1-48C5-AEAA-AE006AF1BF4E}"/>
    <cellStyle name="Heading 3 23 36" xfId="6468" xr:uid="{2CFF0A12-8C56-407B-BAEC-FAFEE49DB67C}"/>
    <cellStyle name="Heading 3 23 36 2" xfId="14374" xr:uid="{4C2BF47A-8FE2-445C-ACE4-D72FA1200BE6}"/>
    <cellStyle name="Heading 3 23 36 3" xfId="21035" xr:uid="{5112BBF9-3259-4688-BA37-1492306E5804}"/>
    <cellStyle name="Heading 3 23 37" xfId="6963" xr:uid="{7B25F7D1-E6FC-4951-A415-A754739B94C9}"/>
    <cellStyle name="Heading 3 23 37 2" xfId="14869" xr:uid="{E9DD94A6-78D4-43D6-A741-83A9ADA91B77}"/>
    <cellStyle name="Heading 3 23 37 3" xfId="21426" xr:uid="{DD9F954F-F2A4-4FF2-B30C-BFE95A3AFC31}"/>
    <cellStyle name="Heading 3 23 38" xfId="7123" xr:uid="{252B980D-0ACE-4C7C-BBBF-0F2BFAAD59E9}"/>
    <cellStyle name="Heading 3 23 38 2" xfId="15029" xr:uid="{249ADDC8-EEC6-4A86-B515-513384DBBC0D}"/>
    <cellStyle name="Heading 3 23 38 3" xfId="21561" xr:uid="{BDF4E5DE-8611-4098-98EF-FC5227DD881B}"/>
    <cellStyle name="Heading 3 23 39" xfId="6766" xr:uid="{CD0374F3-09A7-450F-9F48-D8BB12F81333}"/>
    <cellStyle name="Heading 3 23 39 2" xfId="14672" xr:uid="{D069371D-2C01-40B5-BC37-76D866B57D5A}"/>
    <cellStyle name="Heading 3 23 39 3" xfId="21263" xr:uid="{468B9169-B416-49A7-943D-206857B53D5B}"/>
    <cellStyle name="Heading 3 23 4" xfId="3471" xr:uid="{49BF636F-02E5-42BD-A325-B92018D89CE2}"/>
    <cellStyle name="Heading 3 23 4 2" xfId="11377" xr:uid="{4B40B171-7A57-466C-B7B7-4BC61BFD6D8E}"/>
    <cellStyle name="Heading 3 23 4 3" xfId="18618" xr:uid="{7DBBA921-5100-4141-B061-E82DF6277216}"/>
    <cellStyle name="Heading 3 23 40" xfId="6015" xr:uid="{B703B692-EC30-4F0D-A0FF-C5419BD84089}"/>
    <cellStyle name="Heading 3 23 40 2" xfId="13921" xr:uid="{44F7E626-3B92-4C9F-BE3C-9FCC9614B790}"/>
    <cellStyle name="Heading 3 23 40 3" xfId="20622" xr:uid="{EA7A8E50-2BF0-480D-A4E0-8C4FAEBE847E}"/>
    <cellStyle name="Heading 3 23 41" xfId="6467" xr:uid="{572C8A3E-D137-407C-A224-2681114F910F}"/>
    <cellStyle name="Heading 3 23 41 2" xfId="14373" xr:uid="{EFAD702E-1F52-41C2-BCC5-8CEDA57815D7}"/>
    <cellStyle name="Heading 3 23 41 3" xfId="21034" xr:uid="{352DDF73-8B95-4E7E-B9BB-4D0490DC9567}"/>
    <cellStyle name="Heading 3 23 42" xfId="6289" xr:uid="{4144C0CA-FD3D-4131-AB44-893F68C42C6C}"/>
    <cellStyle name="Heading 3 23 42 2" xfId="14195" xr:uid="{202B4ACE-4CED-4AB9-8337-94E2EF04908B}"/>
    <cellStyle name="Heading 3 23 42 3" xfId="20866" xr:uid="{83238BEB-17CC-46A5-83F8-6C53D078931B}"/>
    <cellStyle name="Heading 3 23 43" xfId="7506" xr:uid="{A8CFC1AF-246A-43F4-8303-752402AF2CBE}"/>
    <cellStyle name="Heading 3 23 43 2" xfId="15412" xr:uid="{4BD70FE6-C27F-4A7D-8C90-A36BC76DF2C1}"/>
    <cellStyle name="Heading 3 23 43 3" xfId="21887" xr:uid="{1649A2B0-AE6A-40D6-B275-498381ABDF91}"/>
    <cellStyle name="Heading 3 23 44" xfId="7181" xr:uid="{5C5CD066-EF4D-4364-8413-352B2283401C}"/>
    <cellStyle name="Heading 3 23 44 2" xfId="15087" xr:uid="{28ADFE20-6F88-46E2-B153-55B0CB0BD94F}"/>
    <cellStyle name="Heading 3 23 44 3" xfId="21614" xr:uid="{F2678A85-01C4-483B-B895-BC11FC6375FC}"/>
    <cellStyle name="Heading 3 23 45" xfId="6333" xr:uid="{5313BBCB-B62C-4072-86C9-C06CA64808E6}"/>
    <cellStyle name="Heading 3 23 45 2" xfId="14239" xr:uid="{58C0E3B1-1F74-425D-9263-2DDE705B518F}"/>
    <cellStyle name="Heading 3 23 45 3" xfId="20910" xr:uid="{4B22D286-B069-4F00-83E9-8034DC31F7DB}"/>
    <cellStyle name="Heading 3 23 46" xfId="6812" xr:uid="{BA0BA033-61B3-47AE-97C9-E36EF843D787}"/>
    <cellStyle name="Heading 3 23 46 2" xfId="14718" xr:uid="{86E1F282-8239-44CE-BA65-E8CCA1AFE30B}"/>
    <cellStyle name="Heading 3 23 46 3" xfId="21304" xr:uid="{DE6F800A-B21B-4E9E-AEF1-3530CCA1F2E2}"/>
    <cellStyle name="Heading 3 23 47" xfId="6535" xr:uid="{5E577F77-5516-4EF0-9FBC-428413B016B3}"/>
    <cellStyle name="Heading 3 23 47 2" xfId="14441" xr:uid="{D9079CEF-233B-4034-9A20-735917D8586F}"/>
    <cellStyle name="Heading 3 23 47 3" xfId="21097" xr:uid="{ED37705F-0D27-4DB4-A108-8C3D4491A3F9}"/>
    <cellStyle name="Heading 3 23 48" xfId="7840" xr:uid="{4004D799-24C3-444D-B9F2-0B2804F0B079}"/>
    <cellStyle name="Heading 3 23 48 2" xfId="15746" xr:uid="{D299055F-FBCC-4457-97A3-8D8FCB0FDB58}"/>
    <cellStyle name="Heading 3 23 48 3" xfId="22196" xr:uid="{AFC9EF31-A7DE-42D2-84F9-B859B1921483}"/>
    <cellStyle name="Heading 3 23 49" xfId="7920" xr:uid="{C6748E65-EDC5-4449-A8F5-9FCAD6A753DF}"/>
    <cellStyle name="Heading 3 23 49 2" xfId="15826" xr:uid="{1C82B925-5D85-4908-ABFB-6FDED62267AD}"/>
    <cellStyle name="Heading 3 23 49 3" xfId="22269" xr:uid="{A893174C-0B1B-4D2E-A609-4FA4EF80E636}"/>
    <cellStyle name="Heading 3 23 5" xfId="3584" xr:uid="{648FFF84-B8E0-445F-B7F1-9F1E439CF2F3}"/>
    <cellStyle name="Heading 3 23 5 2" xfId="11490" xr:uid="{24D204B8-7F95-40EE-AA69-19BD07234759}"/>
    <cellStyle name="Heading 3 23 5 3" xfId="18709" xr:uid="{6849E767-9F72-4E83-8E1E-BDE61D8236BE}"/>
    <cellStyle name="Heading 3 23 50" xfId="7770" xr:uid="{101EA5F2-24AA-430C-B592-8A51499836C7}"/>
    <cellStyle name="Heading 3 23 50 2" xfId="15676" xr:uid="{BD16E3FB-2796-4FA3-9311-5194C0A6633B}"/>
    <cellStyle name="Heading 3 23 50 3" xfId="22132" xr:uid="{62FBAB37-A5BA-43D4-A203-58DC15A074EF}"/>
    <cellStyle name="Heading 3 23 51" xfId="8085" xr:uid="{B81B1F18-E19D-4080-B43C-E78164CB06B5}"/>
    <cellStyle name="Heading 3 23 51 2" xfId="15991" xr:uid="{5723D408-3FDF-4D64-A669-5E88AC3CDCDC}"/>
    <cellStyle name="Heading 3 23 51 3" xfId="22392" xr:uid="{F3A389C7-53A6-4152-A68C-186EA3EFB5F0}"/>
    <cellStyle name="Heading 3 23 52" xfId="6264" xr:uid="{FD95C096-CDAB-4E6B-AA2B-DC2CFD6B4F7D}"/>
    <cellStyle name="Heading 3 23 52 2" xfId="14170" xr:uid="{881AF5C4-C2A2-4105-9968-212B5B3EC491}"/>
    <cellStyle name="Heading 3 23 52 3" xfId="20845" xr:uid="{FBC15C88-5356-4B24-BDCB-FA95963DEA4B}"/>
    <cellStyle name="Heading 3 23 53" xfId="7659" xr:uid="{D38A017C-C399-4226-BC93-1786E67CE83D}"/>
    <cellStyle name="Heading 3 23 53 2" xfId="15565" xr:uid="{F94B9BEA-54E7-4694-91AC-D82A437EDADD}"/>
    <cellStyle name="Heading 3 23 53 3" xfId="22033" xr:uid="{F7DFBFB9-00C4-417D-A3F2-81828BA7F3D8}"/>
    <cellStyle name="Heading 3 23 54" xfId="7804" xr:uid="{0C52E1CA-3DB6-4C94-9B4E-D6DF1E190A36}"/>
    <cellStyle name="Heading 3 23 54 2" xfId="15710" xr:uid="{5FDCF7F4-296B-4326-BA58-A1AA7E4BABB7}"/>
    <cellStyle name="Heading 3 23 54 3" xfId="22161" xr:uid="{1006F3A8-62EA-43AE-9DF6-5FAEAF6C121B}"/>
    <cellStyle name="Heading 3 23 55" xfId="8233" xr:uid="{3B161D9A-2CE9-4CFA-97BF-446E4C22D73F}"/>
    <cellStyle name="Heading 3 23 55 2" xfId="16139" xr:uid="{1C47E4E1-9C6A-4098-867E-DE8EDEADFF3F}"/>
    <cellStyle name="Heading 3 23 55 3" xfId="22515" xr:uid="{65E5D61F-1A71-4EE2-914E-534643CFB9D0}"/>
    <cellStyle name="Heading 3 23 56" xfId="6789" xr:uid="{25CC9354-808B-4D88-9E46-5271EEFFA41D}"/>
    <cellStyle name="Heading 3 23 56 2" xfId="14695" xr:uid="{D7232F0C-D6FB-4F24-BEF2-F2FCCDB1A390}"/>
    <cellStyle name="Heading 3 23 56 3" xfId="21285" xr:uid="{FEF0D822-EBA8-4489-8F9F-32884E6F53F1}"/>
    <cellStyle name="Heading 3 23 57" xfId="7573" xr:uid="{50BFC901-CE9F-45D5-ABB1-036699B22EB2}"/>
    <cellStyle name="Heading 3 23 57 2" xfId="15479" xr:uid="{B43C2B71-AA44-46A5-8E0D-74CD0762F573}"/>
    <cellStyle name="Heading 3 23 57 3" xfId="21951" xr:uid="{7384F2CA-9465-4304-842F-F4CE89ADE8DD}"/>
    <cellStyle name="Heading 3 23 58" xfId="8346" xr:uid="{78561A91-1C52-43A2-AA19-C2E5C607005A}"/>
    <cellStyle name="Heading 3 23 58 2" xfId="16252" xr:uid="{420AAE5D-E7BB-462B-AE73-F53CB481A7FB}"/>
    <cellStyle name="Heading 3 23 58 3" xfId="22615" xr:uid="{7819B7F6-9B8C-4D95-9823-9CF944714E67}"/>
    <cellStyle name="Heading 3 23 59" xfId="8384" xr:uid="{93593409-ECA4-4F3E-87AF-B2EF236B3BCA}"/>
    <cellStyle name="Heading 3 23 59 2" xfId="16290" xr:uid="{4F6056C0-A4D2-48F8-ABA8-8556582A3E25}"/>
    <cellStyle name="Heading 3 23 59 3" xfId="22653" xr:uid="{14661300-2455-4767-BFCE-B1EF9EAEC601}"/>
    <cellStyle name="Heading 3 23 6" xfId="3091" xr:uid="{B02437AA-AE4F-423B-9C3A-09B010DED7EE}"/>
    <cellStyle name="Heading 3 23 6 2" xfId="10997" xr:uid="{E1EFE7F6-8DA8-4C1E-B2C4-F32470C07EFA}"/>
    <cellStyle name="Heading 3 23 6 3" xfId="18354" xr:uid="{318CF516-694F-4164-9E88-CFE72EE1ED1E}"/>
    <cellStyle name="Heading 3 23 60" xfId="7990" xr:uid="{D17E3291-128A-476B-8F6E-B55542CDEFBD}"/>
    <cellStyle name="Heading 3 23 60 2" xfId="15896" xr:uid="{2F6F21C4-66FB-45C7-BD76-78E6DDC5C876}"/>
    <cellStyle name="Heading 3 23 60 3" xfId="22323" xr:uid="{C0A0DB02-B3FD-454C-B945-BA59CEE6B1C2}"/>
    <cellStyle name="Heading 3 23 61" xfId="8710" xr:uid="{58C451D2-2BEC-4BB9-BFA5-7576CD0203BC}"/>
    <cellStyle name="Heading 3 23 61 2" xfId="16616" xr:uid="{E7AAFFBD-48E9-40C3-9449-37ABA770A23F}"/>
    <cellStyle name="Heading 3 23 61 3" xfId="22808" xr:uid="{302586DA-7EE0-47F9-A757-66540ABFE37B}"/>
    <cellStyle name="Heading 3 23 62" xfId="8794" xr:uid="{D1A00DB1-C4F0-4D11-8E80-FB6A164AE898}"/>
    <cellStyle name="Heading 3 23 62 2" xfId="16700" xr:uid="{9F75B050-03BB-409A-BA62-11549E67682E}"/>
    <cellStyle name="Heading 3 23 62 3" xfId="22865" xr:uid="{8367DDDC-9435-4486-9EF2-50C47AE08A05}"/>
    <cellStyle name="Heading 3 23 63" xfId="8878" xr:uid="{0F5A7634-0918-49AA-BEB3-98082C1587DE}"/>
    <cellStyle name="Heading 3 23 63 2" xfId="16784" xr:uid="{CCF1A445-70C0-4C95-B5D3-68BDA27D80F6}"/>
    <cellStyle name="Heading 3 23 63 3" xfId="22922" xr:uid="{D6C2DC53-3A20-4DF0-AD72-BD1AA1743D9D}"/>
    <cellStyle name="Heading 3 23 64" xfId="8947" xr:uid="{71A2D701-E8AC-4065-AE29-65E97F0960EF}"/>
    <cellStyle name="Heading 3 23 64 2" xfId="16853" xr:uid="{76C78B2F-D1C8-4FD6-9846-857D777AD9D1}"/>
    <cellStyle name="Heading 3 23 64 3" xfId="22972" xr:uid="{D0153CB5-7653-4C3D-BAA6-6F09E1E97EF5}"/>
    <cellStyle name="Heading 3 23 65" xfId="9656" xr:uid="{5E2B46E0-41D0-46C8-914A-25027EA3E332}"/>
    <cellStyle name="Heading 3 23 65 2" xfId="17562" xr:uid="{F5612F10-62ED-4E73-8FEE-994D5C2EACC3}"/>
    <cellStyle name="Heading 3 23 65 3" xfId="23515" xr:uid="{368460C3-2BF2-4086-9CEA-A64EC7BE6129}"/>
    <cellStyle name="Heading 3 23 66" xfId="9051" xr:uid="{037B1611-4EF0-49D4-B1B5-CC8BE6D599B0}"/>
    <cellStyle name="Heading 3 23 66 2" xfId="16957" xr:uid="{444B8875-61EB-41EA-8233-B1B1607EE4B1}"/>
    <cellStyle name="Heading 3 23 66 3" xfId="23057" xr:uid="{75E4C152-3D44-40D1-80D2-6A0D710636DD}"/>
    <cellStyle name="Heading 3 23 67" xfId="9318" xr:uid="{1B1D37E5-E1D7-4114-9912-E668548A3F67}"/>
    <cellStyle name="Heading 3 23 67 2" xfId="17224" xr:uid="{E621B916-F019-4D9F-8B2E-B01B634E1D70}"/>
    <cellStyle name="Heading 3 23 67 3" xfId="23287" xr:uid="{3ECD8060-8EEB-4300-8398-DA9DC0E640C9}"/>
    <cellStyle name="Heading 3 23 68" xfId="9827" xr:uid="{3A5A56E4-2CB0-4EE9-A9D3-3A4EB7F2B60A}"/>
    <cellStyle name="Heading 3 23 68 2" xfId="17733" xr:uid="{8E092F0F-341F-42AA-9C14-B98D9690BCFE}"/>
    <cellStyle name="Heading 3 23 68 3" xfId="23648" xr:uid="{51682DC1-C8FF-479A-B9FE-7BE6C08FF5F0}"/>
    <cellStyle name="Heading 3 23 69" xfId="9784" xr:uid="{2F1DF683-2BC5-4773-9734-54084086A80B}"/>
    <cellStyle name="Heading 3 23 69 2" xfId="17690" xr:uid="{FDC7B050-3D3E-4464-B8F4-17544E7958F6}"/>
    <cellStyle name="Heading 3 23 69 3" xfId="23615" xr:uid="{20A675E4-C88F-415F-A56D-231BA5D4C466}"/>
    <cellStyle name="Heading 3 23 7" xfId="3709" xr:uid="{0733027C-6D2A-4BEF-A609-3470D5B191D0}"/>
    <cellStyle name="Heading 3 23 7 2" xfId="11615" xr:uid="{2408F7D6-B19F-4DF9-A7B8-67F59AFAA639}"/>
    <cellStyle name="Heading 3 23 7 3" xfId="18794" xr:uid="{85281D18-8253-4383-8537-16D27F69F430}"/>
    <cellStyle name="Heading 3 23 70" xfId="9185" xr:uid="{56007A61-6FA0-4EEB-8F76-85A80CE0CED9}"/>
    <cellStyle name="Heading 3 23 70 2" xfId="17091" xr:uid="{BD55303B-6902-4E19-9A77-DA760AFBD36D}"/>
    <cellStyle name="Heading 3 23 70 3" xfId="23170" xr:uid="{1365CCB3-3B5E-4918-9A6F-E03628F375F0}"/>
    <cellStyle name="Heading 3 23 71" xfId="9341" xr:uid="{E8C273CD-6F2D-4440-82E8-A31E83EBB936}"/>
    <cellStyle name="Heading 3 23 71 2" xfId="17247" xr:uid="{84581B29-8173-4A56-8E76-EC73DE0A4952}"/>
    <cellStyle name="Heading 3 23 71 3" xfId="23306" xr:uid="{B19B58AD-6CDD-4E47-BB2E-7788AF54F955}"/>
    <cellStyle name="Heading 3 23 72" xfId="9954" xr:uid="{016B94F3-BA32-4E00-989E-4BCC55C67B41}"/>
    <cellStyle name="Heading 3 23 72 2" xfId="17860" xr:uid="{96F5D57C-D6E7-46BB-BA22-C404D019C162}"/>
    <cellStyle name="Heading 3 23 72 3" xfId="23765" xr:uid="{E5C2DB10-D8F3-42AF-87D0-EAC1052D2CF5}"/>
    <cellStyle name="Heading 3 23 73" xfId="9925" xr:uid="{28B8C785-FBC7-4F4C-8AEF-E56FC03439BC}"/>
    <cellStyle name="Heading 3 23 73 2" xfId="17831" xr:uid="{7C2F63EF-CE62-4783-95C2-2672F998F5C6}"/>
    <cellStyle name="Heading 3 23 73 3" xfId="23739" xr:uid="{0F67F396-D786-4448-A8AD-1B515587CD45}"/>
    <cellStyle name="Heading 3 23 74" xfId="9300" xr:uid="{A2CF43CB-34BF-40FB-B06A-EE4FC01EA7BC}"/>
    <cellStyle name="Heading 3 23 74 2" xfId="17206" xr:uid="{5F4FE7E5-6720-4A0F-8A9A-24A4B0C698C5}"/>
    <cellStyle name="Heading 3 23 74 3" xfId="23272" xr:uid="{BF5332E5-AA6B-45D5-A72B-E0D43224CDD8}"/>
    <cellStyle name="Heading 3 23 75" xfId="10123" xr:uid="{D3C99CB9-7AAA-496D-8F1F-51F704174555}"/>
    <cellStyle name="Heading 3 23 76" xfId="10248" xr:uid="{13F170BE-3341-4080-B25C-82C9474EB816}"/>
    <cellStyle name="Heading 3 23 77" xfId="10418" xr:uid="{0D100833-F456-45A5-B7C2-3893632BC94A}"/>
    <cellStyle name="Heading 3 23 78" xfId="17967" xr:uid="{E09C4AC8-272D-4C71-922A-011CBA10E883}"/>
    <cellStyle name="Heading 3 23 8" xfId="3038" xr:uid="{93281CF8-FC22-461B-B263-D355C16B26B0}"/>
    <cellStyle name="Heading 3 23 8 2" xfId="10944" xr:uid="{8AB7E4BA-A477-4145-A87A-ABC30E27A481}"/>
    <cellStyle name="Heading 3 23 8 3" xfId="18304" xr:uid="{CAB837F4-12CF-4CCF-ADA9-26104A50FB35}"/>
    <cellStyle name="Heading 3 23 9" xfId="3026" xr:uid="{0A347053-CF30-4991-8F4A-0A4CA8C92060}"/>
    <cellStyle name="Heading 3 23 9 2" xfId="10932" xr:uid="{E5008EC6-490A-49EB-81E7-EA4224D267E5}"/>
    <cellStyle name="Heading 3 23 9 3" xfId="18293" xr:uid="{7F568F4B-FD8E-4C28-9C74-756EB885298F}"/>
    <cellStyle name="Heading 3 24" xfId="2472" xr:uid="{1668D7EE-041A-4B98-909D-8813760FD829}"/>
    <cellStyle name="Heading 3 24 10" xfId="2852" xr:uid="{607492CF-4732-4070-999E-E340D488A3AA}"/>
    <cellStyle name="Heading 3 24 10 2" xfId="10758" xr:uid="{AB6E38FD-5815-4F41-B2EB-2804D0AB166A}"/>
    <cellStyle name="Heading 3 24 10 3" xfId="18150" xr:uid="{EE73FC0A-52E3-479A-8E50-4A39C7CC8EE6}"/>
    <cellStyle name="Heading 3 24 11" xfId="3675" xr:uid="{AC386718-62A2-48F7-BB50-70F8DFDFC6A6}"/>
    <cellStyle name="Heading 3 24 11 2" xfId="11581" xr:uid="{F3ADFFD3-A724-4D95-965F-4AA46734B087}"/>
    <cellStyle name="Heading 3 24 11 3" xfId="18770" xr:uid="{CAE1F25D-2C31-41A4-A4A9-488D2D4A07C7}"/>
    <cellStyle name="Heading 3 24 12" xfId="3883" xr:uid="{27FA975F-2615-4FE5-805A-E07623659E8E}"/>
    <cellStyle name="Heading 3 24 12 2" xfId="11789" xr:uid="{E0B88050-881F-48D7-BDF6-61A2DAD3EAC3}"/>
    <cellStyle name="Heading 3 24 12 3" xfId="18903" xr:uid="{DC30D397-3041-4955-913C-C7F573397801}"/>
    <cellStyle name="Heading 3 24 13" xfId="3641" xr:uid="{EE2371F2-4084-49B0-BAE7-65906A0B089F}"/>
    <cellStyle name="Heading 3 24 13 2" xfId="11547" xr:uid="{8BD0D5A1-2BD8-435D-BEFD-7579041ED441}"/>
    <cellStyle name="Heading 3 24 13 3" xfId="18758" xr:uid="{40B581E0-E15F-48FE-993A-5BC5BDC17FC6}"/>
    <cellStyle name="Heading 3 24 14" xfId="3195" xr:uid="{F08AE23A-2F4E-48F0-B168-B22CBD732EDC}"/>
    <cellStyle name="Heading 3 24 14 2" xfId="11101" xr:uid="{7070BC4A-D94F-4580-8B35-210B72D86748}"/>
    <cellStyle name="Heading 3 24 14 3" xfId="18445" xr:uid="{5D6C0B6C-C66A-4CD0-B5E6-6C74875E3648}"/>
    <cellStyle name="Heading 3 24 15" xfId="4725" xr:uid="{01F77DD7-289C-49AF-AEDF-8A9E0A631DFD}"/>
    <cellStyle name="Heading 3 24 15 2" xfId="12631" xr:uid="{72B35514-8AFD-4228-B2FE-F4C0F2CA1A19}"/>
    <cellStyle name="Heading 3 24 15 3" xfId="19575" xr:uid="{24DBAF0E-559E-4DAD-8532-10A440ED968A}"/>
    <cellStyle name="Heading 3 24 16" xfId="4852" xr:uid="{F4C761BB-7978-470D-9567-3D82143E6C23}"/>
    <cellStyle name="Heading 3 24 16 2" xfId="12758" xr:uid="{699E25D6-5721-4022-800C-B16D9ABC8674}"/>
    <cellStyle name="Heading 3 24 16 3" xfId="19664" xr:uid="{7696E9B1-3DE2-429A-9B11-993606B37DE3}"/>
    <cellStyle name="Heading 3 24 17" xfId="4507" xr:uid="{7029DACC-02A9-41F8-9C39-50850268F142}"/>
    <cellStyle name="Heading 3 24 17 2" xfId="12413" xr:uid="{53ED4B36-AFB6-4EEB-9736-C7B2402091F7}"/>
    <cellStyle name="Heading 3 24 17 3" xfId="19413" xr:uid="{69EE04FF-BAEA-4EBD-85C7-C127DF97F91D}"/>
    <cellStyle name="Heading 3 24 18" xfId="4341" xr:uid="{915726A2-A9E3-484E-ADB5-196582611B92}"/>
    <cellStyle name="Heading 3 24 18 2" xfId="12247" xr:uid="{4266A01D-2AE4-4B5A-82F6-3686974D0AB4}"/>
    <cellStyle name="Heading 3 24 18 3" xfId="19289" xr:uid="{A287A58E-673F-4C96-88E7-7BC97D3F7574}"/>
    <cellStyle name="Heading 3 24 19" xfId="4996" xr:uid="{8104712A-AAA4-499D-9AC0-DA7A664188A8}"/>
    <cellStyle name="Heading 3 24 19 2" xfId="12902" xr:uid="{FE0FD15E-6B9D-46A7-8870-10CB5D695D6F}"/>
    <cellStyle name="Heading 3 24 19 3" xfId="19775" xr:uid="{211E834C-F001-47E1-9F9E-39CF4838398B}"/>
    <cellStyle name="Heading 3 24 2" xfId="2656" xr:uid="{F6F07B8A-5355-4D8E-BDB3-F97079833FA9}"/>
    <cellStyle name="Heading 3 24 2 2" xfId="10562" xr:uid="{E3FF5BDD-42FC-4369-A777-5AC383B69CD2}"/>
    <cellStyle name="Heading 3 24 2 3" xfId="18029" xr:uid="{208C7959-DF93-4473-8423-14B4FFD14C88}"/>
    <cellStyle name="Heading 3 24 20" xfId="5038" xr:uid="{4B44C956-36EE-42A4-9292-30E5C7234A7D}"/>
    <cellStyle name="Heading 3 24 20 2" xfId="12944" xr:uid="{5A4970EC-94FE-4230-8A49-01CB115CAAE4}"/>
    <cellStyle name="Heading 3 24 20 3" xfId="19810" xr:uid="{AEB61FC7-B596-4004-82CA-996D53CB2116}"/>
    <cellStyle name="Heading 3 24 21" xfId="5235" xr:uid="{0ECDC85B-7E83-49FD-B2D7-F95DF6D5AAEC}"/>
    <cellStyle name="Heading 3 24 21 2" xfId="13141" xr:uid="{63AA9B9D-961E-4431-8CE9-6351E0821F76}"/>
    <cellStyle name="Heading 3 24 21 3" xfId="19979" xr:uid="{AFEF9424-492A-4DC5-B36E-CCEE5BD0A9D0}"/>
    <cellStyle name="Heading 3 24 22" xfId="5328" xr:uid="{2F2BF715-7547-471E-BC44-C2B874F41C30}"/>
    <cellStyle name="Heading 3 24 22 2" xfId="13234" xr:uid="{2FA26623-528B-4F84-9543-41EFBB68C188}"/>
    <cellStyle name="Heading 3 24 22 3" xfId="20047" xr:uid="{76B69DB2-3F13-4CC9-8460-B57E4B0172F5}"/>
    <cellStyle name="Heading 3 24 23" xfId="4437" xr:uid="{4E0037DD-90ED-4255-8B5D-EA0D579A27C0}"/>
    <cellStyle name="Heading 3 24 23 2" xfId="12343" xr:uid="{BF1756F7-B123-4D7A-891C-F8A8DC586F36}"/>
    <cellStyle name="Heading 3 24 23 3" xfId="19360" xr:uid="{AC39CE62-9E15-4311-BE7F-5867C9D5523C}"/>
    <cellStyle name="Heading 3 24 24" xfId="5405" xr:uid="{05CD4167-CA34-430B-9790-977BC0F4F30E}"/>
    <cellStyle name="Heading 3 24 24 2" xfId="13311" xr:uid="{580FC015-839C-430B-BA1B-EEA16D32F89A}"/>
    <cellStyle name="Heading 3 24 24 3" xfId="20120" xr:uid="{FED3BF3E-AFB0-4EF2-809D-01C78CCCDB19}"/>
    <cellStyle name="Heading 3 24 25" xfId="5223" xr:uid="{BAFCC070-C8FA-428E-8882-5863554A92B7}"/>
    <cellStyle name="Heading 3 24 25 2" xfId="13129" xr:uid="{5BEDADB7-A003-43C9-905B-F2A77E2FABA1}"/>
    <cellStyle name="Heading 3 24 25 3" xfId="19969" xr:uid="{E815CF7A-D64B-45A4-8B5C-D5E60DB2CF1B}"/>
    <cellStyle name="Heading 3 24 26" xfId="4230" xr:uid="{78CE273C-04AD-49D5-96C0-B1A7780AAD5A}"/>
    <cellStyle name="Heading 3 24 26 2" xfId="12136" xr:uid="{2317251C-03C4-4406-AA37-EE7867BB654F}"/>
    <cellStyle name="Heading 3 24 26 3" xfId="19190" xr:uid="{EC2A38CC-6011-4E7B-A968-C24B6E22A5A5}"/>
    <cellStyle name="Heading 3 24 27" xfId="5462" xr:uid="{7C6F5763-5ECF-40B8-B623-586A82011D8A}"/>
    <cellStyle name="Heading 3 24 27 2" xfId="13368" xr:uid="{7EAD81A4-6F3E-4444-AAA5-DBFC17372B41}"/>
    <cellStyle name="Heading 3 24 27 3" xfId="20163" xr:uid="{64799856-19D7-4914-B9E1-2D7E569F7030}"/>
    <cellStyle name="Heading 3 24 28" xfId="4135" xr:uid="{69E1606C-E4C3-4799-AF4A-E6628FC9A62B}"/>
    <cellStyle name="Heading 3 24 28 2" xfId="12041" xr:uid="{4C9764D4-3E05-40C8-BB82-F4E03ED5692F}"/>
    <cellStyle name="Heading 3 24 28 3" xfId="19108" xr:uid="{26A84F59-B8F3-4181-A06A-4EA4DF4A90AD}"/>
    <cellStyle name="Heading 3 24 29" xfId="5698" xr:uid="{BA9FEB45-02DE-4819-BF1F-4908B682D670}"/>
    <cellStyle name="Heading 3 24 29 2" xfId="13604" xr:uid="{2D2C8555-B6A6-446F-8ECD-57E2F492E7B4}"/>
    <cellStyle name="Heading 3 24 29 3" xfId="20354" xr:uid="{42854ED0-4BFC-4455-B4E2-8D429A010C50}"/>
    <cellStyle name="Heading 3 24 3" xfId="3304" xr:uid="{AA88FB13-8A6C-4D50-8440-C4EECED9D343}"/>
    <cellStyle name="Heading 3 24 3 2" xfId="11210" xr:uid="{DDE567F7-0A68-4A16-9968-EB8C3F7E241A}"/>
    <cellStyle name="Heading 3 24 3 3" xfId="18514" xr:uid="{088F9E76-385A-49AC-9B99-C2C738A3BEDA}"/>
    <cellStyle name="Heading 3 24 30" xfId="5721" xr:uid="{C6A02308-0641-4F4B-9F46-867D49AD235B}"/>
    <cellStyle name="Heading 3 24 30 2" xfId="13627" xr:uid="{E084CD18-2635-445C-9467-CC84EB811C2E}"/>
    <cellStyle name="Heading 3 24 30 3" xfId="20377" xr:uid="{1B6933C4-6CBF-482E-BC99-7981A60F6502}"/>
    <cellStyle name="Heading 3 24 31" xfId="5503" xr:uid="{B3ED6A1D-6D51-48AE-A6C1-96E21B392E23}"/>
    <cellStyle name="Heading 3 24 31 2" xfId="13409" xr:uid="{35BDCE80-9FFF-48C3-8180-0B2BFC43FCBD}"/>
    <cellStyle name="Heading 3 24 31 3" xfId="20196" xr:uid="{17929E5B-D493-4E32-A97B-7D90B791BBC1}"/>
    <cellStyle name="Heading 3 24 32" xfId="5325" xr:uid="{A6401596-A719-4453-AF27-D786162D0E54}"/>
    <cellStyle name="Heading 3 24 32 2" xfId="13231" xr:uid="{F468989B-FFB8-4E2C-BC43-355AF12292B4}"/>
    <cellStyle name="Heading 3 24 32 3" xfId="20044" xr:uid="{EF99F6BA-A0CA-4F4F-AA71-F32480A665D8}"/>
    <cellStyle name="Heading 3 24 33" xfId="4161" xr:uid="{EB0A4151-4DEF-437A-8A49-BA83D8294FAF}"/>
    <cellStyle name="Heading 3 24 33 2" xfId="12067" xr:uid="{2BA7E735-89F7-4923-B5F3-699BA6A0D2D4}"/>
    <cellStyle name="Heading 3 24 33 3" xfId="19132" xr:uid="{C161990F-9073-4A65-836B-055E5E026D04}"/>
    <cellStyle name="Heading 3 24 34" xfId="5971" xr:uid="{C960D766-9509-4895-9FFA-6886DFD07344}"/>
    <cellStyle name="Heading 3 24 34 2" xfId="13877" xr:uid="{63AE82C3-2C4C-42BF-8740-4B85DF5F8926}"/>
    <cellStyle name="Heading 3 24 34 3" xfId="20580" xr:uid="{BB2F5708-BA58-40FE-ADD9-0785BEF0257E}"/>
    <cellStyle name="Heading 3 24 35" xfId="6419" xr:uid="{319D5D31-11EE-431A-BAFC-5B7BB626560C}"/>
    <cellStyle name="Heading 3 24 35 2" xfId="14325" xr:uid="{2DE95D4C-647D-44E0-B7CC-ABBB2C32F84A}"/>
    <cellStyle name="Heading 3 24 35 3" xfId="20992" xr:uid="{6F649B50-3993-495D-A214-23A3E6A3C20D}"/>
    <cellStyle name="Heading 3 24 36" xfId="6747" xr:uid="{01025E2E-CA86-431E-A4DC-7A9C31980254}"/>
    <cellStyle name="Heading 3 24 36 2" xfId="14653" xr:uid="{93988112-CE1A-48AB-94A9-EA3A51E06E01}"/>
    <cellStyle name="Heading 3 24 36 3" xfId="21247" xr:uid="{13EFFB32-AB60-4E56-B979-808CB3945858}"/>
    <cellStyle name="Heading 3 24 37" xfId="6779" xr:uid="{6C7B6E77-715E-4F13-9FBC-3B577FF47876}"/>
    <cellStyle name="Heading 3 24 37 2" xfId="14685" xr:uid="{93CC0638-5332-4796-8668-9D93E162946A}"/>
    <cellStyle name="Heading 3 24 37 3" xfId="21276" xr:uid="{BC9EA846-75F8-44F0-AB37-5D2D2EE5C633}"/>
    <cellStyle name="Heading 3 24 38" xfId="6929" xr:uid="{9C243FCA-16D7-4211-92BB-837B801B00D4}"/>
    <cellStyle name="Heading 3 24 38 2" xfId="14835" xr:uid="{E0ECC742-EBB7-4DFF-9271-6B484E1BC073}"/>
    <cellStyle name="Heading 3 24 38 3" xfId="21395" xr:uid="{82D1C37C-DCB1-478D-95E8-EA9B58B573A6}"/>
    <cellStyle name="Heading 3 24 39" xfId="6928" xr:uid="{88276846-5FDE-4E52-8375-BF65561CD99B}"/>
    <cellStyle name="Heading 3 24 39 2" xfId="14834" xr:uid="{75024638-0A51-4E4A-846C-8272BA61C8D9}"/>
    <cellStyle name="Heading 3 24 39 3" xfId="21394" xr:uid="{D710D3B9-C34D-4D39-91C9-E52124118B3F}"/>
    <cellStyle name="Heading 3 24 4" xfId="3446" xr:uid="{47BEDE60-9EDF-4FF2-94CA-34AF4278549A}"/>
    <cellStyle name="Heading 3 24 4 2" xfId="11352" xr:uid="{C24C8AE1-0140-466F-AE83-B15F727C0186}"/>
    <cellStyle name="Heading 3 24 4 3" xfId="18601" xr:uid="{40C19DF5-1B68-4F3E-8D7B-21DF6F3AB147}"/>
    <cellStyle name="Heading 3 24 40" xfId="6927" xr:uid="{120C08DE-9311-4AC9-9655-649A7EE503CF}"/>
    <cellStyle name="Heading 3 24 40 2" xfId="14833" xr:uid="{2B999A19-F833-4533-A7E3-EED08A3EB62D}"/>
    <cellStyle name="Heading 3 24 40 3" xfId="21393" xr:uid="{43922978-A0A3-449B-A9B5-3D061550E8FA}"/>
    <cellStyle name="Heading 3 24 41" xfId="7038" xr:uid="{9D598B17-1251-440A-BA04-CA8A5D0F4697}"/>
    <cellStyle name="Heading 3 24 41 2" xfId="14944" xr:uid="{65822510-243F-41E1-82E2-F7B6F353CF6E}"/>
    <cellStyle name="Heading 3 24 41 3" xfId="21496" xr:uid="{F71D29CE-F189-4782-932B-DF4595E71F41}"/>
    <cellStyle name="Heading 3 24 42" xfId="6094" xr:uid="{A0570C75-F0BB-4273-914A-7054275FA635}"/>
    <cellStyle name="Heading 3 24 42 2" xfId="14000" xr:uid="{0EFAC3F4-1BC9-4BA3-A205-7E6772E26877}"/>
    <cellStyle name="Heading 3 24 42 3" xfId="20697" xr:uid="{8E510C3A-7CB4-4FC6-87D8-C11D022F4D82}"/>
    <cellStyle name="Heading 3 24 43" xfId="7487" xr:uid="{9E6CAFE4-274B-429C-97F9-C3D76E790B0B}"/>
    <cellStyle name="Heading 3 24 43 2" xfId="15393" xr:uid="{D817AAA2-9565-4E2C-AC4A-B38EFACE95CD}"/>
    <cellStyle name="Heading 3 24 43 3" xfId="21868" xr:uid="{96CF185F-482A-4B14-B85F-E0D97274858B}"/>
    <cellStyle name="Heading 3 24 44" xfId="7400" xr:uid="{6991B0D3-03CF-42CB-81E6-CFFA01A821A1}"/>
    <cellStyle name="Heading 3 24 44 2" xfId="15306" xr:uid="{C405CC52-0630-431A-845C-03028D8C98F7}"/>
    <cellStyle name="Heading 3 24 44 3" xfId="21795" xr:uid="{10EB3F7C-EDFD-48FB-BEDE-C362B7CACDFE}"/>
    <cellStyle name="Heading 3 24 45" xfId="7095" xr:uid="{EDA901AA-FB61-4DE4-B50E-115D614ECC6C}"/>
    <cellStyle name="Heading 3 24 45 2" xfId="15001" xr:uid="{C1DD9E2F-F6F7-4214-B671-71ABE340D989}"/>
    <cellStyle name="Heading 3 24 45 3" xfId="21543" xr:uid="{C4155C7C-7F47-4F2B-9CA3-65115323A597}"/>
    <cellStyle name="Heading 3 24 46" xfId="7445" xr:uid="{60411719-A4C3-441E-9F5F-9D7C7F1F6609}"/>
    <cellStyle name="Heading 3 24 46 2" xfId="15351" xr:uid="{7F5BCB86-1D2C-417D-932A-9760625F6DD0}"/>
    <cellStyle name="Heading 3 24 46 3" xfId="21831" xr:uid="{B37055DD-503B-49E9-A8D0-9E5FD560E040}"/>
    <cellStyle name="Heading 3 24 47" xfId="6120" xr:uid="{42220BBD-60F3-41C0-A5B6-C969CADBE7DF}"/>
    <cellStyle name="Heading 3 24 47 2" xfId="14026" xr:uid="{C9F5A962-62E6-4C38-8A89-AF2A306D5774}"/>
    <cellStyle name="Heading 3 24 47 3" xfId="20719" xr:uid="{A9711ECC-E029-4EB5-9B3D-8C730C498510}"/>
    <cellStyle name="Heading 3 24 48" xfId="7818" xr:uid="{7E3A053A-9C35-45D2-B2CD-2A1AEC10FAED}"/>
    <cellStyle name="Heading 3 24 48 2" xfId="15724" xr:uid="{E8E760A1-0C13-4229-9FE7-2244130913B6}"/>
    <cellStyle name="Heading 3 24 48 3" xfId="22174" xr:uid="{4E409E86-8CDE-480D-BCF1-13F91496FCED}"/>
    <cellStyle name="Heading 3 24 49" xfId="6014" xr:uid="{F4E2BAB4-52DD-4DD6-8A65-43D963E69457}"/>
    <cellStyle name="Heading 3 24 49 2" xfId="13920" xr:uid="{01A5E8D1-E773-4E8D-99AC-84BA82CFDDED}"/>
    <cellStyle name="Heading 3 24 49 3" xfId="20621" xr:uid="{C6D3D7F8-E7F4-4C9D-8B31-EC25E884265F}"/>
    <cellStyle name="Heading 3 24 5" xfId="3563" xr:uid="{3EA3684C-C9CD-49F8-8FBF-95FBF936A5E3}"/>
    <cellStyle name="Heading 3 24 5 2" xfId="11469" xr:uid="{75380859-E4AF-4DCD-9D88-AEE7888BF4CD}"/>
    <cellStyle name="Heading 3 24 5 3" xfId="18689" xr:uid="{F561E4FF-5486-4612-B6DB-AECFAE3CB0B4}"/>
    <cellStyle name="Heading 3 24 50" xfId="7233" xr:uid="{27FCE735-9287-4676-813C-E69808BD1CBD}"/>
    <cellStyle name="Heading 3 24 50 2" xfId="15139" xr:uid="{DC799FA4-F69B-4CA7-BE9F-57C31134B95D}"/>
    <cellStyle name="Heading 3 24 50 3" xfId="21657" xr:uid="{C9228FFF-7AE0-48DA-B3F8-70E3A8F55961}"/>
    <cellStyle name="Heading 3 24 51" xfId="7619" xr:uid="{1E55C9E2-8CCD-4017-80FD-14DAB528329C}"/>
    <cellStyle name="Heading 3 24 51 2" xfId="15525" xr:uid="{A0EE562F-34D3-4ED1-9F32-F205E8E28151}"/>
    <cellStyle name="Heading 3 24 51 3" xfId="21994" xr:uid="{A93A53E3-9587-4757-8402-D8FB285A6200}"/>
    <cellStyle name="Heading 3 24 52" xfId="6107" xr:uid="{55C7FB41-F43A-4BCB-86A6-C195F8B93B94}"/>
    <cellStyle name="Heading 3 24 52 2" xfId="14013" xr:uid="{B881D9A5-9865-4E78-9A9B-66DF5FC9AC04}"/>
    <cellStyle name="Heading 3 24 52 3" xfId="20710" xr:uid="{BF351DA5-3BB4-4350-8CEC-C64CEEA071DF}"/>
    <cellStyle name="Heading 3 24 53" xfId="8021" xr:uid="{A2FEE9C0-3DB9-4B66-A1D1-526689C31249}"/>
    <cellStyle name="Heading 3 24 53 2" xfId="15927" xr:uid="{D55CE31F-2D0F-4F74-8B19-168158E256B3}"/>
    <cellStyle name="Heading 3 24 53 3" xfId="22338" xr:uid="{2908ED28-E4D4-4D66-A98E-4A2AAEFDFF26}"/>
    <cellStyle name="Heading 3 24 54" xfId="7427" xr:uid="{ADD884E0-4CC7-4F2E-BCF8-1665CA9B25C7}"/>
    <cellStyle name="Heading 3 24 54 2" xfId="15333" xr:uid="{7412EA28-4C96-463C-A782-A64BE5086CCD}"/>
    <cellStyle name="Heading 3 24 54 3" xfId="21819" xr:uid="{2C46789D-2016-4608-8D4A-E2FE5573D3C7}"/>
    <cellStyle name="Heading 3 24 55" xfId="7816" xr:uid="{3BC2DE2C-7D06-4BE4-A161-6EAFAAA688D3}"/>
    <cellStyle name="Heading 3 24 55 2" xfId="15722" xr:uid="{055C70A3-8EFF-42CE-AA79-91CAF956457A}"/>
    <cellStyle name="Heading 3 24 55 3" xfId="22172" xr:uid="{6414EB0C-0413-4AE8-BC9A-38980FB0B4FF}"/>
    <cellStyle name="Heading 3 24 56" xfId="6201" xr:uid="{427C98DB-ABC0-418D-B732-96B36B0EE28E}"/>
    <cellStyle name="Heading 3 24 56 2" xfId="14107" xr:uid="{CD266A5C-AAFE-403B-B340-594D6A54634B}"/>
    <cellStyle name="Heading 3 24 56 3" xfId="20790" xr:uid="{2ABDDF38-6F9A-46E6-B044-9318242CF751}"/>
    <cellStyle name="Heading 3 24 57" xfId="6228" xr:uid="{4A18D41B-C3B3-45F7-B97B-1309A1635C47}"/>
    <cellStyle name="Heading 3 24 57 2" xfId="14134" xr:uid="{EF1AFF5D-9FB1-4125-9914-EE8A20DD5731}"/>
    <cellStyle name="Heading 3 24 57 3" xfId="20813" xr:uid="{B65E046B-A342-4B8E-BD8A-F53EA19AF052}"/>
    <cellStyle name="Heading 3 24 58" xfId="8246" xr:uid="{75D36D40-7123-4CA3-B495-80E7AE159D2C}"/>
    <cellStyle name="Heading 3 24 58 2" xfId="16152" xr:uid="{F1095E94-A653-4A32-84D5-EE7FF4AB9E77}"/>
    <cellStyle name="Heading 3 24 58 3" xfId="22523" xr:uid="{9C36221F-B211-42FC-B008-F51C44818885}"/>
    <cellStyle name="Heading 3 24 59" xfId="8316" xr:uid="{9BD6B786-1638-4196-B772-297C8AC4864D}"/>
    <cellStyle name="Heading 3 24 59 2" xfId="16222" xr:uid="{1DFDFCAB-76EA-488E-8103-5436ABCA203A}"/>
    <cellStyle name="Heading 3 24 59 3" xfId="22586" xr:uid="{E7BAF4CF-0F5E-460F-866A-4FFDE59C3DFB}"/>
    <cellStyle name="Heading 3 24 6" xfId="2809" xr:uid="{16463269-75AB-4205-AB53-32E782B96D1E}"/>
    <cellStyle name="Heading 3 24 6 2" xfId="10715" xr:uid="{909BE57A-6C10-49FD-BAD1-7C35D8F9E320}"/>
    <cellStyle name="Heading 3 24 6 3" xfId="18117" xr:uid="{4E53E971-AA80-4CDE-9503-52D18264BCF1}"/>
    <cellStyle name="Heading 3 24 60" xfId="8210" xr:uid="{EF82E7C7-91E7-4AB0-843F-E5A956BA4640}"/>
    <cellStyle name="Heading 3 24 60 2" xfId="16116" xr:uid="{D4881399-9360-41D7-B253-62B8887D399C}"/>
    <cellStyle name="Heading 3 24 60 3" xfId="22503" xr:uid="{D69AF4A8-0B7D-4EF1-B146-C2C416CA6D55}"/>
    <cellStyle name="Heading 3 24 61" xfId="8458" xr:uid="{98174D5B-BD0E-43EB-A0D1-FF4FDF2CFE32}"/>
    <cellStyle name="Heading 3 24 61 2" xfId="16364" xr:uid="{0FC9DEDF-0650-4D5F-9C6F-DAA9CB317830}"/>
    <cellStyle name="Heading 3 24 61 3" xfId="22726" xr:uid="{4F40D9E9-9BB2-419C-B06B-DDE3AB2FF0A9}"/>
    <cellStyle name="Heading 3 24 62" xfId="8769" xr:uid="{259774DD-E52D-4324-9075-D534BD075C9F}"/>
    <cellStyle name="Heading 3 24 62 2" xfId="16675" xr:uid="{DEA618F9-26F2-458C-8087-8C3C72B7E157}"/>
    <cellStyle name="Heading 3 24 62 3" xfId="22848" xr:uid="{E6792054-D242-46D9-BE63-2B485930D6FB}"/>
    <cellStyle name="Heading 3 24 63" xfId="8853" xr:uid="{56A04299-9062-4D19-99A7-54D18606F515}"/>
    <cellStyle name="Heading 3 24 63 2" xfId="16759" xr:uid="{E559F9E1-9CCB-4119-9E69-48165F5376F2}"/>
    <cellStyle name="Heading 3 24 63 3" xfId="22905" xr:uid="{8AED190F-DE73-405D-8FAD-4BF97EC759A6}"/>
    <cellStyle name="Heading 3 24 64" xfId="8972" xr:uid="{C9100BE0-DA34-4887-8AD3-74DCB56DACC2}"/>
    <cellStyle name="Heading 3 24 64 2" xfId="16878" xr:uid="{0B55567C-E1F3-49BA-BC4F-D14AE387CBB6}"/>
    <cellStyle name="Heading 3 24 64 3" xfId="22989" xr:uid="{407D897B-658D-4A0C-A654-1FB62CC1684D}"/>
    <cellStyle name="Heading 3 24 65" xfId="9635" xr:uid="{86FB87A1-FE40-469E-A6FD-2D5216B5103D}"/>
    <cellStyle name="Heading 3 24 65 2" xfId="17541" xr:uid="{8BB7E234-768E-429E-9775-AB74A6087FC3}"/>
    <cellStyle name="Heading 3 24 65 3" xfId="23496" xr:uid="{CFD2B284-3DD8-4E72-8403-AEA6078CCECC}"/>
    <cellStyle name="Heading 3 24 66" xfId="8990" xr:uid="{84784AAC-BF62-45FE-A63D-C3186F9A2CA5}"/>
    <cellStyle name="Heading 3 24 66 2" xfId="16896" xr:uid="{83EC4889-9386-489E-A360-CB6CCED39AE8}"/>
    <cellStyle name="Heading 3 24 66 3" xfId="23004" xr:uid="{0DAB25A6-97F0-4167-9804-4E64299A2833}"/>
    <cellStyle name="Heading 3 24 67" xfId="9094" xr:uid="{9C71E9EC-7E73-47BE-ADDF-3084C644A7D7}"/>
    <cellStyle name="Heading 3 24 67 2" xfId="17000" xr:uid="{54FD7E97-4885-47D2-B217-1A0BB90706E0}"/>
    <cellStyle name="Heading 3 24 67 3" xfId="23092" xr:uid="{5800D426-CDC5-4097-ADBD-8795B76CDD79}"/>
    <cellStyle name="Heading 3 24 68" xfId="9188" xr:uid="{B0CE4A74-53A4-454C-9921-D8913F9146ED}"/>
    <cellStyle name="Heading 3 24 68 2" xfId="17094" xr:uid="{EF674A48-91A5-4923-BBC6-94C5BD3642FE}"/>
    <cellStyle name="Heading 3 24 68 3" xfId="23173" xr:uid="{A7C89379-4BD7-410A-85A5-BC9335CD918A}"/>
    <cellStyle name="Heading 3 24 69" xfId="9724" xr:uid="{9EE7CF47-7131-4AAD-9E68-76D91381458F}"/>
    <cellStyle name="Heading 3 24 69 2" xfId="17630" xr:uid="{3DB1B9F5-7BAB-418E-B310-21AD4307CD2B}"/>
    <cellStyle name="Heading 3 24 69 3" xfId="23578" xr:uid="{7CB358F7-0E1D-4C9A-AE7B-6574E5320137}"/>
    <cellStyle name="Heading 3 24 7" xfId="2988" xr:uid="{962B4F9C-7A7D-49C3-BEC1-8242FAE02B5D}"/>
    <cellStyle name="Heading 3 24 7 2" xfId="10894" xr:uid="{D7976990-8BD9-4993-AFED-A8DCD42AF3CB}"/>
    <cellStyle name="Heading 3 24 7 3" xfId="18262" xr:uid="{EFE5944A-ACDD-4EA7-AA0C-1F33F123287D}"/>
    <cellStyle name="Heading 3 24 70" xfId="9036" xr:uid="{910BBD97-ED32-4616-8266-5BD90E3981C5}"/>
    <cellStyle name="Heading 3 24 70 2" xfId="16942" xr:uid="{98EFC0E3-E087-45C9-BB38-0BBE6024D179}"/>
    <cellStyle name="Heading 3 24 70 3" xfId="23047" xr:uid="{DC009AB2-1F27-40C4-BF6C-6FE92D115E5B}"/>
    <cellStyle name="Heading 3 24 71" xfId="9191" xr:uid="{5F23FCBE-F90A-407E-8313-6A08617C5149}"/>
    <cellStyle name="Heading 3 24 71 2" xfId="17097" xr:uid="{567CFD3A-4A4E-4B4C-8EC1-F19779400E31}"/>
    <cellStyle name="Heading 3 24 71 3" xfId="23176" xr:uid="{18D7C0A0-3A39-4FE0-9929-15E15FC38B8E}"/>
    <cellStyle name="Heading 3 24 72" xfId="9050" xr:uid="{00FF484F-FB4C-4059-A3D7-79269A954461}"/>
    <cellStyle name="Heading 3 24 72 2" xfId="16956" xr:uid="{DCD4CBCA-8E56-432A-84FA-295A93BFA3FA}"/>
    <cellStyle name="Heading 3 24 72 3" xfId="23056" xr:uid="{25141C8A-C127-4B23-8B13-48AC40FCB263}"/>
    <cellStyle name="Heading 3 24 73" xfId="9926" xr:uid="{65302690-4979-4C37-A167-C5CF4BC58B32}"/>
    <cellStyle name="Heading 3 24 73 2" xfId="17832" xr:uid="{6BEF544D-7226-4E50-B917-E893196B9515}"/>
    <cellStyle name="Heading 3 24 73 3" xfId="23740" xr:uid="{044CAC92-66CB-4F16-8362-48EC98F1E504}"/>
    <cellStyle name="Heading 3 24 74" xfId="9124" xr:uid="{B10AE979-BBDE-4770-A3E3-CB6EFAFAB37C}"/>
    <cellStyle name="Heading 3 24 74 2" xfId="17030" xr:uid="{E0F5FED7-0F3B-4B66-98E2-F2CF258E5F88}"/>
    <cellStyle name="Heading 3 24 74 3" xfId="23122" xr:uid="{64085588-2797-4489-A1B4-5F40F68F2EEB}"/>
    <cellStyle name="Heading 3 24 75" xfId="10098" xr:uid="{E4F6BDAE-481B-4F35-8E41-01DB68F91854}"/>
    <cellStyle name="Heading 3 24 76" xfId="10223" xr:uid="{EB2EC3C3-90E2-46F8-A206-36CE3F9C28C0}"/>
    <cellStyle name="Heading 3 24 77" xfId="10394" xr:uid="{7B8F5D94-DB63-42C0-8BC4-91866B748295}"/>
    <cellStyle name="Heading 3 24 78" xfId="17950" xr:uid="{2D7DB26F-8112-44E9-9EDA-E2A23D25D11A}"/>
    <cellStyle name="Heading 3 24 8" xfId="2828" xr:uid="{DE3F9F25-DF95-4BD8-937B-EB7B31D1D1D9}"/>
    <cellStyle name="Heading 3 24 8 2" xfId="10734" xr:uid="{9AD32899-AC07-4CE8-AB0C-EEB42C10B9BD}"/>
    <cellStyle name="Heading 3 24 8 3" xfId="18133" xr:uid="{5F6CD077-366B-4EC8-B268-1EB7EB54782B}"/>
    <cellStyle name="Heading 3 24 9" xfId="2803" xr:uid="{F70607FF-8418-4DB9-9C12-F60B534B9A05}"/>
    <cellStyle name="Heading 3 24 9 2" xfId="10709" xr:uid="{CF073559-1879-4238-858C-FF857870934F}"/>
    <cellStyle name="Heading 3 24 9 3" xfId="18111" xr:uid="{FC9B901E-8910-464D-8AAF-CE27330D82CF}"/>
    <cellStyle name="Heading 3 25" xfId="2478" xr:uid="{9AB83EB7-7323-444C-A0E7-65D15A179132}"/>
    <cellStyle name="Heading 3 25 10" xfId="2880" xr:uid="{AD2CBE72-8CDD-4A87-9FAC-E73DCB92CF74}"/>
    <cellStyle name="Heading 3 25 10 2" xfId="10786" xr:uid="{4B5B3E1B-EAED-4D54-A8F2-62B96B0F109F}"/>
    <cellStyle name="Heading 3 25 10 3" xfId="18177" xr:uid="{2FEAA3B5-E0B9-4E49-A0EB-E24D9321E54A}"/>
    <cellStyle name="Heading 3 25 11" xfId="3791" xr:uid="{F28A4FFF-1C01-46F4-8268-FC45D585B951}"/>
    <cellStyle name="Heading 3 25 11 2" xfId="11697" xr:uid="{E25834FE-A0B9-4184-966E-A306879449F0}"/>
    <cellStyle name="Heading 3 25 11 3" xfId="18851" xr:uid="{39981A4D-0BDC-4629-8F49-0C8E386F8E41}"/>
    <cellStyle name="Heading 3 25 12" xfId="3887" xr:uid="{774D0AD8-9B50-4224-B9B6-11AF5353E6B6}"/>
    <cellStyle name="Heading 3 25 12 2" xfId="11793" xr:uid="{6C6DE560-91B4-46CE-A461-6E82BD32E9B2}"/>
    <cellStyle name="Heading 3 25 12 3" xfId="18907" xr:uid="{70D53F28-65A6-4D95-905E-2DFD5F5B3FFC}"/>
    <cellStyle name="Heading 3 25 13" xfId="2859" xr:uid="{D9A31DCC-B82F-48E2-9B81-239463EF067C}"/>
    <cellStyle name="Heading 3 25 13 2" xfId="10765" xr:uid="{389FC6AF-2961-4486-8049-964A1447FFEC}"/>
    <cellStyle name="Heading 3 25 13 3" xfId="18156" xr:uid="{01E10713-E002-45C1-AE71-3180BC9E50F1}"/>
    <cellStyle name="Heading 3 25 14" xfId="3028" xr:uid="{0B808C80-F9DC-41F5-A82B-7DAF16D29B3C}"/>
    <cellStyle name="Heading 3 25 14 2" xfId="10934" xr:uid="{DCB51C09-310C-417A-B44A-EB88CFE41B7D}"/>
    <cellStyle name="Heading 3 25 14 3" xfId="18294" xr:uid="{7D94B919-9578-467D-95B0-7ABDB2AFB500}"/>
    <cellStyle name="Heading 3 25 15" xfId="4731" xr:uid="{3882C9CF-886D-4F76-BB61-CEF98952214D}"/>
    <cellStyle name="Heading 3 25 15 2" xfId="12637" xr:uid="{B228BF54-7813-4374-8BEA-EBEA193481FA}"/>
    <cellStyle name="Heading 3 25 15 3" xfId="19580" xr:uid="{ADC1E4C6-151E-4FCA-B045-EA893EEA138D}"/>
    <cellStyle name="Heading 3 25 16" xfId="4858" xr:uid="{23622C45-1402-46DC-B4FD-EA6612D81576}"/>
    <cellStyle name="Heading 3 25 16 2" xfId="12764" xr:uid="{9F612383-8C75-4C93-9E1F-BF4F16B5A693}"/>
    <cellStyle name="Heading 3 25 16 3" xfId="19668" xr:uid="{3F86C7B7-16B8-4D65-9A0F-0990F1CC3C3C}"/>
    <cellStyle name="Heading 3 25 17" xfId="4535" xr:uid="{CDF32073-2BA6-4D9D-9638-7B0A0F6635C5}"/>
    <cellStyle name="Heading 3 25 17 2" xfId="12441" xr:uid="{526E135F-3EC4-4AE1-AADF-2F1A2EF709A1}"/>
    <cellStyle name="Heading 3 25 17 3" xfId="19436" xr:uid="{43CB045C-A194-4629-B3B6-8C04694DA78D}"/>
    <cellStyle name="Heading 3 25 18" xfId="4346" xr:uid="{5A239438-DAF7-4222-A9B2-EAFD2C4E5714}"/>
    <cellStyle name="Heading 3 25 18 2" xfId="12252" xr:uid="{7ED15F08-5171-4AB7-BE55-B6FF9EB3F004}"/>
    <cellStyle name="Heading 3 25 18 3" xfId="19294" xr:uid="{09E8EAEA-ED74-47F0-ACB0-67D6856B2E96}"/>
    <cellStyle name="Heading 3 25 19" xfId="5006" xr:uid="{8982FA2C-008F-4F27-B9BF-A77AC34194D2}"/>
    <cellStyle name="Heading 3 25 19 2" xfId="12912" xr:uid="{78D1B193-842A-484F-870E-0F66095A0C98}"/>
    <cellStyle name="Heading 3 25 19 3" xfId="19784" xr:uid="{326ED15D-84C3-4BC7-8609-6EA7617F0236}"/>
    <cellStyle name="Heading 3 25 2" xfId="2662" xr:uid="{014A9E0D-61D2-4FE1-A1E8-B79D97F08846}"/>
    <cellStyle name="Heading 3 25 2 2" xfId="10568" xr:uid="{56ACAC32-7F33-4C11-AF0C-BFD042ECB887}"/>
    <cellStyle name="Heading 3 25 2 3" xfId="18033" xr:uid="{A2131595-A6CC-4BD3-8B07-54370BC030F8}"/>
    <cellStyle name="Heading 3 25 20" xfId="5047" xr:uid="{992FA651-8046-4DB0-9A70-002B7CE7E42A}"/>
    <cellStyle name="Heading 3 25 20 2" xfId="12953" xr:uid="{6A75711E-FA1E-48C5-997B-038973B71649}"/>
    <cellStyle name="Heading 3 25 20 3" xfId="19816" xr:uid="{6CC622BB-C75F-4C16-B2AF-2C7511B433E3}"/>
    <cellStyle name="Heading 3 25 21" xfId="5241" xr:uid="{D2B87EDA-B80C-4014-B15C-393369DA6BCA}"/>
    <cellStyle name="Heading 3 25 21 2" xfId="13147" xr:uid="{5E163157-DB7B-45E3-A21E-1195DDF9B469}"/>
    <cellStyle name="Heading 3 25 21 3" xfId="19983" xr:uid="{04CD692A-39F0-4F31-BB84-F1B04AEE8477}"/>
    <cellStyle name="Heading 3 25 22" xfId="5333" xr:uid="{BE65C5FC-A528-44BD-8ABC-D2419296C7C0}"/>
    <cellStyle name="Heading 3 25 22 2" xfId="13239" xr:uid="{418E9780-29F4-4B02-BBC4-03D13260B23F}"/>
    <cellStyle name="Heading 3 25 22 3" xfId="20052" xr:uid="{6ACEF4E0-EF2C-47EB-B041-0B8968EC8EE7}"/>
    <cellStyle name="Heading 3 25 23" xfId="4465" xr:uid="{7E858DBA-7A89-49E1-8D07-97EA2DC64224}"/>
    <cellStyle name="Heading 3 25 23 2" xfId="12371" xr:uid="{7C2CFE8C-E16D-4E12-B73B-981260AB1A4A}"/>
    <cellStyle name="Heading 3 25 23 3" xfId="19380" xr:uid="{814BCCB5-BE94-43D8-8834-051E6DF6692F}"/>
    <cellStyle name="Heading 3 25 24" xfId="4234" xr:uid="{D5A283FF-7BE1-41C6-983E-F187AD149BE1}"/>
    <cellStyle name="Heading 3 25 24 2" xfId="12140" xr:uid="{75B50395-5ADA-47CC-8025-5D242C85E74C}"/>
    <cellStyle name="Heading 3 25 24 3" xfId="19193" xr:uid="{5ED4A150-1373-43DE-B1D0-A3F915C4DC31}"/>
    <cellStyle name="Heading 3 25 25" xfId="5397" xr:uid="{8D8B1C05-D804-4156-9FF0-E4F287DBAF26}"/>
    <cellStyle name="Heading 3 25 25 2" xfId="13303" xr:uid="{76127FC3-6FDB-4399-A700-3400E348144E}"/>
    <cellStyle name="Heading 3 25 25 3" xfId="20114" xr:uid="{7708DA68-2C85-48B4-B4ED-E05F3728DBFE}"/>
    <cellStyle name="Heading 3 25 26" xfId="4250" xr:uid="{79A162E1-E089-4A8D-A1CC-E51D5C15180C}"/>
    <cellStyle name="Heading 3 25 26 2" xfId="12156" xr:uid="{E1D825F8-C911-4125-A642-A736DB13B0A0}"/>
    <cellStyle name="Heading 3 25 26 3" xfId="19209" xr:uid="{196331D0-AB30-49E6-800A-F79C8AB28342}"/>
    <cellStyle name="Heading 3 25 27" xfId="5557" xr:uid="{E548EEDE-EEBA-40EF-9758-DDE5F985995D}"/>
    <cellStyle name="Heading 3 25 27 2" xfId="13463" xr:uid="{E1ACD9B2-C033-446A-A658-4EF2976190F0}"/>
    <cellStyle name="Heading 3 25 27 3" xfId="20247" xr:uid="{49A4A47B-A232-4867-93AA-60E360EC42E4}"/>
    <cellStyle name="Heading 3 25 28" xfId="4203" xr:uid="{C4F120B0-AF85-40C7-88B8-F5BA797888B2}"/>
    <cellStyle name="Heading 3 25 28 2" xfId="12109" xr:uid="{5D9D1812-9D03-4A15-AA58-3E2CB74304E6}"/>
    <cellStyle name="Heading 3 25 28 3" xfId="19167" xr:uid="{744955D2-5F44-4F3F-8AC8-4FA4D25A31C8}"/>
    <cellStyle name="Heading 3 25 29" xfId="5702" xr:uid="{3E396A02-8296-4AA4-9BAB-070D6E6901AD}"/>
    <cellStyle name="Heading 3 25 29 2" xfId="13608" xr:uid="{B375E9E6-E420-4763-B1FB-F640F0F8F8C1}"/>
    <cellStyle name="Heading 3 25 29 3" xfId="20358" xr:uid="{902A66F4-7BAA-47E0-BB3D-2DB3411E8401}"/>
    <cellStyle name="Heading 3 25 3" xfId="3310" xr:uid="{BEB8FB59-9DB9-4799-8E17-0F573DCF9B3B}"/>
    <cellStyle name="Heading 3 25 3 2" xfId="11216" xr:uid="{1EFFF585-960C-497B-9B96-6B730F22603E}"/>
    <cellStyle name="Heading 3 25 3 3" xfId="18519" xr:uid="{050B5A75-E5E0-4ED7-AC8C-C1382DA06920}"/>
    <cellStyle name="Heading 3 25 30" xfId="4074" xr:uid="{79364DE1-A801-4C84-8ED9-A2AA32B87D90}"/>
    <cellStyle name="Heading 3 25 30 2" xfId="11980" xr:uid="{89876972-4F39-45C5-B88D-D4EF7163E8C1}"/>
    <cellStyle name="Heading 3 25 30 3" xfId="19064" xr:uid="{224A87A7-9F2F-420E-819E-F02C4DC479FC}"/>
    <cellStyle name="Heading 3 25 31" xfId="5554" xr:uid="{797B66A8-A719-4A79-A62C-5AE8CC30371F}"/>
    <cellStyle name="Heading 3 25 31 2" xfId="13460" xr:uid="{67A12D1A-4C15-4FBC-A031-C15EE2F1D390}"/>
    <cellStyle name="Heading 3 25 31 3" xfId="20244" xr:uid="{A8124C5E-1942-49E8-913C-0E0A7DE6F186}"/>
    <cellStyle name="Heading 3 25 32" xfId="5688" xr:uid="{495A0817-45BA-4AD8-983D-F332ECD30DC0}"/>
    <cellStyle name="Heading 3 25 32 2" xfId="13594" xr:uid="{AA479B5B-3044-4883-9695-29F82E073DBB}"/>
    <cellStyle name="Heading 3 25 32 3" xfId="20350" xr:uid="{65D2ACD4-0FAB-424E-972F-B92F68089AE0}"/>
    <cellStyle name="Heading 3 25 33" xfId="4215" xr:uid="{21A64238-56EE-444E-8842-3D30092D97A4}"/>
    <cellStyle name="Heading 3 25 33 2" xfId="12121" xr:uid="{4BF12459-B660-430C-B0C4-4828BAC26FEB}"/>
    <cellStyle name="Heading 3 25 33 3" xfId="19176" xr:uid="{ACE161AB-0F5F-4DA3-9622-814D5BDB0154}"/>
    <cellStyle name="Heading 3 25 34" xfId="5966" xr:uid="{F99D4463-24F5-4953-9710-7640C72900AD}"/>
    <cellStyle name="Heading 3 25 34 2" xfId="13872" xr:uid="{4C407856-5638-49AD-B55E-A4EA19111844}"/>
    <cellStyle name="Heading 3 25 34 3" xfId="20575" xr:uid="{051BD48E-1028-4B13-B20C-EED9F4E79515}"/>
    <cellStyle name="Heading 3 25 35" xfId="6425" xr:uid="{773753F1-7279-41A3-8D91-AF219F79CAF5}"/>
    <cellStyle name="Heading 3 25 35 2" xfId="14331" xr:uid="{327C969F-81CE-48EC-B798-2F770171F5EA}"/>
    <cellStyle name="Heading 3 25 35 3" xfId="20997" xr:uid="{E35C78C2-C7A9-4424-86E5-4311349CDF9D}"/>
    <cellStyle name="Heading 3 25 36" xfId="6753" xr:uid="{08E4A24F-4721-4E64-BB0A-D68C5CB20D53}"/>
    <cellStyle name="Heading 3 25 36 2" xfId="14659" xr:uid="{1773C096-E2B3-46E0-BBAE-78AD7C0C137E}"/>
    <cellStyle name="Heading 3 25 36 3" xfId="21251" xr:uid="{F704A8D7-69F3-4092-8839-4685C8F432F6}"/>
    <cellStyle name="Heading 3 25 37" xfId="6857" xr:uid="{AC303007-41D8-48BF-BB7D-73FAE413F875}"/>
    <cellStyle name="Heading 3 25 37 2" xfId="14763" xr:uid="{E3D40F7A-0F04-4470-817C-CFBF56E45556}"/>
    <cellStyle name="Heading 3 25 37 3" xfId="21328" xr:uid="{DB65CB14-8459-43FE-AEFE-0BB43A2F9A39}"/>
    <cellStyle name="Heading 3 25 38" xfId="6944" xr:uid="{3BC5A3AA-FD76-4ED0-9422-CFC71E2C5113}"/>
    <cellStyle name="Heading 3 25 38 2" xfId="14850" xr:uid="{63722822-4843-4C1F-832C-E7C4CCFC5C53}"/>
    <cellStyle name="Heading 3 25 38 3" xfId="21409" xr:uid="{6C9DF6D9-DF64-4DD8-9CF8-5B6E92EDEF54}"/>
    <cellStyle name="Heading 3 25 39" xfId="6996" xr:uid="{E034ECD0-E837-4FB6-A277-AAE9EFF87CB7}"/>
    <cellStyle name="Heading 3 25 39 2" xfId="14902" xr:uid="{7795A766-230C-428B-8106-2C85B4D65D7C}"/>
    <cellStyle name="Heading 3 25 39 3" xfId="21457" xr:uid="{2681E08D-D4BB-4B37-8E07-82D4782C78B4}"/>
    <cellStyle name="Heading 3 25 4" xfId="3452" xr:uid="{BA64A246-0AAF-4229-9F7F-F7CA45E5DD1E}"/>
    <cellStyle name="Heading 3 25 4 2" xfId="11358" xr:uid="{E07DE280-502C-4925-AE2F-BC9ADA9ED318}"/>
    <cellStyle name="Heading 3 25 4 3" xfId="18605" xr:uid="{85CF5EF1-A934-4F0D-A160-983D8E570DF6}"/>
    <cellStyle name="Heading 3 25 40" xfId="7018" xr:uid="{334EF5A5-BCF5-4C13-AB6D-733330FD8F32}"/>
    <cellStyle name="Heading 3 25 40 2" xfId="14924" xr:uid="{87291FCC-708B-4A47-BB2E-11069436D003}"/>
    <cellStyle name="Heading 3 25 40 3" xfId="21477" xr:uid="{FBD61C57-0596-4402-B895-A57FD2CA8F1A}"/>
    <cellStyle name="Heading 3 25 41" xfId="7108" xr:uid="{114D9B1C-FD35-4936-96CA-C09EEEBD8006}"/>
    <cellStyle name="Heading 3 25 41 2" xfId="15014" xr:uid="{A0586D9E-09F7-4A13-AB69-9782C3F65E39}"/>
    <cellStyle name="Heading 3 25 41 3" xfId="21550" xr:uid="{579858CC-A5D2-4A04-81C1-BCF6B4CB0A56}"/>
    <cellStyle name="Heading 3 25 42" xfId="6138" xr:uid="{EAF76234-3687-4DA4-A907-EBCFBFDE3FAB}"/>
    <cellStyle name="Heading 3 25 42 2" xfId="14044" xr:uid="{4C0A2044-4B0B-428E-B846-8E975BF82403}"/>
    <cellStyle name="Heading 3 25 42 3" xfId="20735" xr:uid="{C4519897-1DE8-40BC-8CF8-C60EB72D4AAD}"/>
    <cellStyle name="Heading 3 25 43" xfId="7450" xr:uid="{40629147-90A0-49F5-BC36-62629FE44A9F}"/>
    <cellStyle name="Heading 3 25 43 2" xfId="15356" xr:uid="{7BD91A58-494E-4556-A685-B5FF445CEFEC}"/>
    <cellStyle name="Heading 3 25 43 3" xfId="21836" xr:uid="{608AA064-2D12-455B-B0DA-E0A887ED92A2}"/>
    <cellStyle name="Heading 3 25 44" xfId="7411" xr:uid="{7DA975EE-00EF-4E75-8699-6E56F0A657C2}"/>
    <cellStyle name="Heading 3 25 44 2" xfId="15317" xr:uid="{5722A342-B246-4212-977A-64D99F46A99A}"/>
    <cellStyle name="Heading 3 25 44 3" xfId="21805" xr:uid="{F9664FF0-8010-4247-BDC1-6D4C0B7CA931}"/>
    <cellStyle name="Heading 3 25 45" xfId="7252" xr:uid="{0EE6423B-FACD-4EFB-A5E4-7F4BEA9CC36A}"/>
    <cellStyle name="Heading 3 25 45 2" xfId="15158" xr:uid="{3ECF56FE-572D-4B79-8644-82297949247B}"/>
    <cellStyle name="Heading 3 25 45 3" xfId="21674" xr:uid="{DA3CFE41-1151-4127-BF77-4E20BB67CBEC}"/>
    <cellStyle name="Heading 3 25 46" xfId="7475" xr:uid="{00C7EA2B-7F24-4A91-984C-08BB1B128425}"/>
    <cellStyle name="Heading 3 25 46 2" xfId="15381" xr:uid="{B07D1435-B6E9-4681-A452-12A5155C7D68}"/>
    <cellStyle name="Heading 3 25 46 3" xfId="21858" xr:uid="{D795AF7D-347C-49D6-9ACD-06946B853D3D}"/>
    <cellStyle name="Heading 3 25 47" xfId="6160" xr:uid="{EC6301D5-4BD9-4EEE-8F7E-D85DB6EC834F}"/>
    <cellStyle name="Heading 3 25 47 2" xfId="14066" xr:uid="{7856172D-192D-4458-8EBD-55FE5CE100C8}"/>
    <cellStyle name="Heading 3 25 47 3" xfId="20754" xr:uid="{79E5A8AB-91C8-439C-A532-C2E3CE52A3AD}"/>
    <cellStyle name="Heading 3 25 48" xfId="7823" xr:uid="{5472064E-698E-4DBB-94D3-80D165B5F198}"/>
    <cellStyle name="Heading 3 25 48 2" xfId="15729" xr:uid="{586BD1EB-A24D-408C-A4C7-43C24B429B28}"/>
    <cellStyle name="Heading 3 25 48 3" xfId="22179" xr:uid="{F3158FD3-E504-4E89-B813-6AEB428308B6}"/>
    <cellStyle name="Heading 3 25 49" xfId="7771" xr:uid="{2A031059-593C-441B-8113-A813FDD31633}"/>
    <cellStyle name="Heading 3 25 49 2" xfId="15677" xr:uid="{91F70F3E-39C1-4D33-8DEE-8E959EC884D0}"/>
    <cellStyle name="Heading 3 25 49 3" xfId="22133" xr:uid="{89C3BCF6-9032-432E-A90F-A29252040688}"/>
    <cellStyle name="Heading 3 25 5" xfId="3568" xr:uid="{FC5FEC77-9460-4E43-A8E3-D761980A94C1}"/>
    <cellStyle name="Heading 3 25 5 2" xfId="11474" xr:uid="{6D1EC50E-5A25-4A2E-8B11-8C1C24A5957E}"/>
    <cellStyle name="Heading 3 25 5 3" xfId="18694" xr:uid="{5E7A9F56-24E5-4F25-BACF-4B5145A7DE1A}"/>
    <cellStyle name="Heading 3 25 50" xfId="7428" xr:uid="{718A588A-1C03-43BA-A965-B3ABB530D740}"/>
    <cellStyle name="Heading 3 25 50 2" xfId="15334" xr:uid="{7157AE3E-4D0D-4A47-B2BA-A8641B21F153}"/>
    <cellStyle name="Heading 3 25 50 3" xfId="21820" xr:uid="{EF5D55A9-3B1B-4F78-A804-D8FBF8241871}"/>
    <cellStyle name="Heading 3 25 51" xfId="8023" xr:uid="{EF50C151-8193-4056-AF4E-8E916F038449}"/>
    <cellStyle name="Heading 3 25 51 2" xfId="15929" xr:uid="{B98D4D9B-E844-40D6-9EBE-F66F8C0B602B}"/>
    <cellStyle name="Heading 3 25 51 3" xfId="22339" xr:uid="{94EA4ED8-294C-4965-A95D-0482580D3025}"/>
    <cellStyle name="Heading 3 25 52" xfId="6169" xr:uid="{DCCB435E-5EC7-4C72-8852-6ABD9D8443D0}"/>
    <cellStyle name="Heading 3 25 52 2" xfId="14075" xr:uid="{C35F86BB-C0DC-4BF5-9545-63FA78EBCB44}"/>
    <cellStyle name="Heading 3 25 52 3" xfId="20760" xr:uid="{E54020D7-2596-4ACA-84A0-FB6D34F37F1C}"/>
    <cellStyle name="Heading 3 25 53" xfId="8070" xr:uid="{67B95F10-B8D6-4A1E-9EF2-33B82A9E412D}"/>
    <cellStyle name="Heading 3 25 53 2" xfId="15976" xr:uid="{96C197E2-A7F5-446D-BAA2-E5F279CA9835}"/>
    <cellStyle name="Heading 3 25 53 3" xfId="22377" xr:uid="{7449C763-EA4B-4185-A294-03DBA321F372}"/>
    <cellStyle name="Heading 3 25 54" xfId="7623" xr:uid="{04F30478-2607-46DA-AE00-BA0CED62F4C1}"/>
    <cellStyle name="Heading 3 25 54 2" xfId="15529" xr:uid="{C7C67D95-8773-4A43-BA57-35C2F5A171B7}"/>
    <cellStyle name="Heading 3 25 54 3" xfId="21998" xr:uid="{41BA111C-EAD8-4C7A-92C5-670621FFB320}"/>
    <cellStyle name="Heading 3 25 55" xfId="7903" xr:uid="{FC3B6E69-8501-411A-8783-4FA0ADDD7C68}"/>
    <cellStyle name="Heading 3 25 55 2" xfId="15809" xr:uid="{212F943D-6B7F-4FBA-B968-EC8F37BC7516}"/>
    <cellStyle name="Heading 3 25 55 3" xfId="22258" xr:uid="{939C97A4-83E9-4489-8A24-8DE04E7E372A}"/>
    <cellStyle name="Heading 3 25 56" xfId="6238" xr:uid="{D0417548-56F3-406B-9AD4-00FA474D62E3}"/>
    <cellStyle name="Heading 3 25 56 2" xfId="14144" xr:uid="{6564DB5A-37FA-4D76-BD15-5DDB60EE164C}"/>
    <cellStyle name="Heading 3 25 56 3" xfId="20823" xr:uid="{D66EA004-12D3-467B-82E5-7A85FD61E09B}"/>
    <cellStyle name="Heading 3 25 57" xfId="6447" xr:uid="{C6E02679-62B7-4EE4-9002-FC4B1F2E2CA3}"/>
    <cellStyle name="Heading 3 25 57 2" xfId="14353" xr:uid="{A093E915-8F00-44B1-BD08-48A827AE5AB4}"/>
    <cellStyle name="Heading 3 25 57 3" xfId="21017" xr:uid="{755A4F95-FF17-40E6-B037-CF4C133CDA07}"/>
    <cellStyle name="Heading 3 25 58" xfId="8322" xr:uid="{3AD2F7BA-CFA1-4926-A26D-E8DB705F8255}"/>
    <cellStyle name="Heading 3 25 58 2" xfId="16228" xr:uid="{A1F0D463-CC3B-4B51-8523-5B6B63E6624D}"/>
    <cellStyle name="Heading 3 25 58 3" xfId="22592" xr:uid="{66D3B4D1-1AD5-4516-A41F-B2CB9DCA609A}"/>
    <cellStyle name="Heading 3 25 59" xfId="8323" xr:uid="{C8729C6E-E922-4D52-8DD1-3BB77FD89A64}"/>
    <cellStyle name="Heading 3 25 59 2" xfId="16229" xr:uid="{3ED6EB90-D2CA-4F54-9C59-18E4A1507617}"/>
    <cellStyle name="Heading 3 25 59 3" xfId="22593" xr:uid="{B7D4D77A-7FD3-4905-A9AB-D91BCDF7DD35}"/>
    <cellStyle name="Heading 3 25 6" xfId="2826" xr:uid="{A3056A73-F95E-42E2-BA27-C4B6D66BB27B}"/>
    <cellStyle name="Heading 3 25 6 2" xfId="10732" xr:uid="{FC44680A-F08D-48DA-8D96-76C878F5E47E}"/>
    <cellStyle name="Heading 3 25 6 3" xfId="18132" xr:uid="{45C099B9-96BA-47C6-B794-A3E6DD3F98AD}"/>
    <cellStyle name="Heading 3 25 60" xfId="8250" xr:uid="{4CFFF678-B1AA-4722-8DDD-098BD365BD38}"/>
    <cellStyle name="Heading 3 25 60 2" xfId="16156" xr:uid="{578A09B2-69E3-43BC-83B1-A26D7F363EFE}"/>
    <cellStyle name="Heading 3 25 60 3" xfId="22527" xr:uid="{6718BAA0-0B1E-4662-81F3-B4940A25AC27}"/>
    <cellStyle name="Heading 3 25 61" xfId="8454" xr:uid="{3970BBA6-73CC-46AD-B352-AF511E006C7B}"/>
    <cellStyle name="Heading 3 25 61 2" xfId="16360" xr:uid="{44632B30-8967-4C9F-8BA4-815E8998E788}"/>
    <cellStyle name="Heading 3 25 61 3" xfId="22722" xr:uid="{47319FF5-6D22-42C4-AACA-81DFFBFF2FC5}"/>
    <cellStyle name="Heading 3 25 62" xfId="8775" xr:uid="{08EAA86F-37E4-4476-9192-5C4F9CE84698}"/>
    <cellStyle name="Heading 3 25 62 2" xfId="16681" xr:uid="{31D2F312-CC81-467C-81DF-38A5B2C7243A}"/>
    <cellStyle name="Heading 3 25 62 3" xfId="22852" xr:uid="{AE6C38F8-46CF-41F3-9F78-731B4F53A9D8}"/>
    <cellStyle name="Heading 3 25 63" xfId="8859" xr:uid="{205EA56A-C121-476D-97E1-2E3C8FD087F8}"/>
    <cellStyle name="Heading 3 25 63 2" xfId="16765" xr:uid="{152E60EC-E02E-4568-8E44-B05042AF978B}"/>
    <cellStyle name="Heading 3 25 63 3" xfId="22909" xr:uid="{24182276-1490-4393-90D6-3A8B33A2CC2D}"/>
    <cellStyle name="Heading 3 25 64" xfId="8966" xr:uid="{77C74DB5-1D72-4916-9DA6-DA1BE59EC862}"/>
    <cellStyle name="Heading 3 25 64 2" xfId="16872" xr:uid="{18DF11F5-112A-40EB-A984-6F1AE08DAE68}"/>
    <cellStyle name="Heading 3 25 64 3" xfId="22985" xr:uid="{278153FF-C23F-4DE6-B369-85561346A265}"/>
    <cellStyle name="Heading 3 25 65" xfId="9639" xr:uid="{11145547-B6D6-4B47-8A26-D2F5FFEFBDD1}"/>
    <cellStyle name="Heading 3 25 65 2" xfId="17545" xr:uid="{7485C618-D2CA-4362-B60E-3089FDC57858}"/>
    <cellStyle name="Heading 3 25 65 3" xfId="23500" xr:uid="{284C9BB5-2FF4-4E44-B3BB-051BD4C3368B}"/>
    <cellStyle name="Heading 3 25 66" xfId="8999" xr:uid="{57163550-195D-4AE3-AE8D-D0A805F9D361}"/>
    <cellStyle name="Heading 3 25 66 2" xfId="16905" xr:uid="{E2212318-0632-4C95-A63E-E19A65667A0E}"/>
    <cellStyle name="Heading 3 25 66 3" xfId="23012" xr:uid="{5B4E8A03-D487-4D5E-B336-D893EB751CB5}"/>
    <cellStyle name="Heading 3 25 67" xfId="9098" xr:uid="{587F62E0-2F19-417D-B539-853C41BA5648}"/>
    <cellStyle name="Heading 3 25 67 2" xfId="17004" xr:uid="{15AB5FAD-9848-4548-8EB4-6F33E24DDBEA}"/>
    <cellStyle name="Heading 3 25 67 3" xfId="23096" xr:uid="{16AEA715-1C15-482D-A900-8A8EE81935B2}"/>
    <cellStyle name="Heading 3 25 68" xfId="9805" xr:uid="{BE46AF4A-5849-492F-BD0F-391CE5672363}"/>
    <cellStyle name="Heading 3 25 68 2" xfId="17711" xr:uid="{F2F19A2C-BBAD-4234-9140-8BE56C8F4447}"/>
    <cellStyle name="Heading 3 25 68 3" xfId="23628" xr:uid="{7295C1E0-D78C-4A25-96DF-B31DCB50D46B}"/>
    <cellStyle name="Heading 3 25 69" xfId="9745" xr:uid="{31FFD3A0-1290-4E19-9D1B-A5305EFA75A5}"/>
    <cellStyle name="Heading 3 25 69 2" xfId="17651" xr:uid="{EF857C38-A151-450F-B570-F7E38891707E}"/>
    <cellStyle name="Heading 3 25 69 3" xfId="23597" xr:uid="{5B50BEB5-B429-4B3E-9FFF-042FA00414AB}"/>
    <cellStyle name="Heading 3 25 7" xfId="3690" xr:uid="{EA2CE875-21EA-4C95-8E75-3B875DE07923}"/>
    <cellStyle name="Heading 3 25 7 2" xfId="11596" xr:uid="{822FDE4F-BB5E-4E2A-9FCE-D5523D6EED65}"/>
    <cellStyle name="Heading 3 25 7 3" xfId="18781" xr:uid="{C99F0C07-E61D-4904-8728-3D7928352983}"/>
    <cellStyle name="Heading 3 25 70" xfId="9100" xr:uid="{092BC036-24C4-42B9-9F50-80055598E224}"/>
    <cellStyle name="Heading 3 25 70 2" xfId="17006" xr:uid="{A5A9DCA0-F936-4394-B622-3D0FCC2DC5B7}"/>
    <cellStyle name="Heading 3 25 70 3" xfId="23098" xr:uid="{42644ED5-0DE8-4863-9246-7AF8D540C04F}"/>
    <cellStyle name="Heading 3 25 71" xfId="9224" xr:uid="{FC8B5643-C0EC-4CDD-BCA0-1677AB4C0556}"/>
    <cellStyle name="Heading 3 25 71 2" xfId="17130" xr:uid="{BE504F19-850E-4374-BE52-3BDD139395E1}"/>
    <cellStyle name="Heading 3 25 71 3" xfId="23205" xr:uid="{5BE3980F-62C8-428D-8F46-8E178AB899B5}"/>
    <cellStyle name="Heading 3 25 72" xfId="9744" xr:uid="{3D1CF90D-A30A-44E1-88CE-4FFB2FEEE81D}"/>
    <cellStyle name="Heading 3 25 72 2" xfId="17650" xr:uid="{99CC5B0C-4626-4BC9-9AC6-F29BC78E7C88}"/>
    <cellStyle name="Heading 3 25 72 3" xfId="23596" xr:uid="{51FDEAB4-CCF5-4D52-8812-EFA08242D56E}"/>
    <cellStyle name="Heading 3 25 73" xfId="9930" xr:uid="{D0D57E72-6A4A-4D2E-A56A-DE3D1B992486}"/>
    <cellStyle name="Heading 3 25 73 2" xfId="17836" xr:uid="{2928D250-0B9B-4571-AA55-CABF2E0774B1}"/>
    <cellStyle name="Heading 3 25 73 3" xfId="23744" xr:uid="{44490AC8-E3EE-49BA-81D8-8593E26D59B1}"/>
    <cellStyle name="Heading 3 25 74" xfId="9129" xr:uid="{8FEBFE2D-8D61-425B-8B27-A60319E8FC0F}"/>
    <cellStyle name="Heading 3 25 74 2" xfId="17035" xr:uid="{F003136A-B984-4BC4-8C34-014E7FA8440F}"/>
    <cellStyle name="Heading 3 25 74 3" xfId="23126" xr:uid="{019BE087-E9BA-44CC-8E2D-BEC38D2AD9C5}"/>
    <cellStyle name="Heading 3 25 75" xfId="10104" xr:uid="{DC312CE2-91F5-4F2F-92B3-4E133526991C}"/>
    <cellStyle name="Heading 3 25 76" xfId="10229" xr:uid="{442C21F2-F1E8-40C4-94CF-19D772B6B5C7}"/>
    <cellStyle name="Heading 3 25 77" xfId="10399" xr:uid="{0F5B5D84-83A3-4136-BCED-CC5FAC284A12}"/>
    <cellStyle name="Heading 3 25 78" xfId="17954" xr:uid="{84B1B848-C8F9-46F8-89CE-CEC4F452F53D}"/>
    <cellStyle name="Heading 3 25 8" xfId="2874" xr:uid="{03CA1619-466D-410D-BD45-8EB916380B1B}"/>
    <cellStyle name="Heading 3 25 8 2" xfId="10780" xr:uid="{D2278CF0-FA7C-4D8B-8415-12F7001283D8}"/>
    <cellStyle name="Heading 3 25 8 3" xfId="18171" xr:uid="{A2AE1D40-B4A5-4FFF-82C2-0AEBC2C23E5A}"/>
    <cellStyle name="Heading 3 25 9" xfId="2833" xr:uid="{7760B0BE-070E-4EA6-AAA3-8D167FFE1AE4}"/>
    <cellStyle name="Heading 3 25 9 2" xfId="10739" xr:uid="{4B4ADBD9-DD0B-40D4-9D94-FEEFB217774F}"/>
    <cellStyle name="Heading 3 25 9 3" xfId="18137" xr:uid="{D18A89F3-A73B-4213-8843-09705BDD60A0}"/>
    <cellStyle name="Heading 3 26" xfId="2485" xr:uid="{7FCED87C-4B3C-48C7-94C1-8B8A79ABF50A}"/>
    <cellStyle name="Heading 3 26 10" xfId="2944" xr:uid="{6EE5182D-BB94-4A82-9AA6-EEE1EBC63D23}"/>
    <cellStyle name="Heading 3 26 10 2" xfId="10850" xr:uid="{EC08F6B2-DD65-44CE-9388-A0BDD8331854}"/>
    <cellStyle name="Heading 3 26 10 3" xfId="18232" xr:uid="{627AECAA-5D04-4696-9DC9-D4515C3F72AF}"/>
    <cellStyle name="Heading 3 26 11" xfId="3821" xr:uid="{CF0480D2-77C8-4C5C-994F-EE41283FE10D}"/>
    <cellStyle name="Heading 3 26 11 2" xfId="11727" xr:uid="{AD1E6C91-E01F-4924-8635-B2B1CC5C9513}"/>
    <cellStyle name="Heading 3 26 11 3" xfId="18862" xr:uid="{D987C50B-C080-451D-83C1-509088B35D84}"/>
    <cellStyle name="Heading 3 26 12" xfId="3269" xr:uid="{D6599C27-F161-441F-B172-7CBF455D4DC5}"/>
    <cellStyle name="Heading 3 26 12 2" xfId="11175" xr:uid="{354C1E6C-E4D6-4E64-9F39-FC91BD4FD16A}"/>
    <cellStyle name="Heading 3 26 12 3" xfId="18501" xr:uid="{3C0F2ECA-420F-4656-A963-119FD64ABD38}"/>
    <cellStyle name="Heading 3 26 13" xfId="2915" xr:uid="{BBFBEFCB-1A94-48DF-A426-57463E833C33}"/>
    <cellStyle name="Heading 3 26 13 2" xfId="10821" xr:uid="{F9735C8F-421C-4947-9755-411AC0CBDD64}"/>
    <cellStyle name="Heading 3 26 13 3" xfId="18211" xr:uid="{DE81DFAF-74F2-4C03-8B7D-2763A3F15CC7}"/>
    <cellStyle name="Heading 3 26 14" xfId="3981" xr:uid="{A84DDFE9-7663-43DF-804B-F44B389B18A1}"/>
    <cellStyle name="Heading 3 26 14 2" xfId="11887" xr:uid="{F442CDE7-57AA-4EF7-B22A-8DD8FF278A98}"/>
    <cellStyle name="Heading 3 26 14 3" xfId="18996" xr:uid="{28A2D485-03C9-486D-8265-F364B3355AA9}"/>
    <cellStyle name="Heading 3 26 15" xfId="4738" xr:uid="{76165AA1-12B7-4BC2-8E14-C7AAC3998338}"/>
    <cellStyle name="Heading 3 26 15 2" xfId="12644" xr:uid="{98971101-397C-4991-9581-FB0887FB8271}"/>
    <cellStyle name="Heading 3 26 15 3" xfId="19587" xr:uid="{81F255F6-25A0-4153-BD18-3BC95DCD1FCB}"/>
    <cellStyle name="Heading 3 26 16" xfId="4865" xr:uid="{DF8BF18D-CF83-453C-A179-2252163C50C7}"/>
    <cellStyle name="Heading 3 26 16 2" xfId="12771" xr:uid="{5ED9B0CF-4DC1-4AF1-A0BA-6852B5815980}"/>
    <cellStyle name="Heading 3 26 16 3" xfId="19675" xr:uid="{6D919661-4110-43B5-B464-CE691858A1E8}"/>
    <cellStyle name="Heading 3 26 17" xfId="4555" xr:uid="{4A48ED89-176C-490F-82A0-C3362880BC0A}"/>
    <cellStyle name="Heading 3 26 17 2" xfId="12461" xr:uid="{CA00B836-5BA6-4287-8A0D-9E3AB2A857FA}"/>
    <cellStyle name="Heading 3 26 17 3" xfId="19455" xr:uid="{4B171C96-38A0-4479-9146-47758CB14DF2}"/>
    <cellStyle name="Heading 3 26 18" xfId="4353" xr:uid="{D607936D-B65A-4719-83D3-6C82EF00B1C6}"/>
    <cellStyle name="Heading 3 26 18 2" xfId="12259" xr:uid="{9A43D8DE-DBF6-4A79-992E-A6A6578C9BCD}"/>
    <cellStyle name="Heading 3 26 18 3" xfId="19301" xr:uid="{301B834F-E59A-4B3B-8A05-4ECD775E4F48}"/>
    <cellStyle name="Heading 3 26 19" xfId="5023" xr:uid="{33355E95-3130-4028-92F4-BCE6ABC6FB7F}"/>
    <cellStyle name="Heading 3 26 19 2" xfId="12929" xr:uid="{8D4C624F-AA55-42AB-ADFA-A20E9C2B20A9}"/>
    <cellStyle name="Heading 3 26 19 3" xfId="19797" xr:uid="{72CD051B-CC72-44AE-AC9B-502BA2A26A93}"/>
    <cellStyle name="Heading 3 26 2" xfId="2668" xr:uid="{64920EF7-7964-4AE7-B435-942C30D3CEF4}"/>
    <cellStyle name="Heading 3 26 2 2" xfId="10574" xr:uid="{8C1C16C0-9935-414A-AB62-5D19A67384FA}"/>
    <cellStyle name="Heading 3 26 2 3" xfId="18039" xr:uid="{D759EE06-816D-45B7-9EE7-0274AC266E05}"/>
    <cellStyle name="Heading 3 26 20" xfId="5080" xr:uid="{6C6764DC-4158-4297-953C-091DD9F7FA81}"/>
    <cellStyle name="Heading 3 26 20 2" xfId="12986" xr:uid="{57A599F5-D4D4-45DF-BBB1-7E85EDC28F65}"/>
    <cellStyle name="Heading 3 26 20 3" xfId="19848" xr:uid="{27EF16A1-D073-4FED-8418-669270D7681B}"/>
    <cellStyle name="Heading 3 26 21" xfId="5248" xr:uid="{527012EE-0473-47A2-9DEF-F8D857FC9A51}"/>
    <cellStyle name="Heading 3 26 21 2" xfId="13154" xr:uid="{83748ED5-0733-4D1B-AE36-B5B1AE0363EC}"/>
    <cellStyle name="Heading 3 26 21 3" xfId="19990" xr:uid="{7D5F29A4-D8AC-4B2F-B42B-96FEB6F5C5F9}"/>
    <cellStyle name="Heading 3 26 22" xfId="5340" xr:uid="{252F2BAB-351E-4F52-8802-1DF99730D20F}"/>
    <cellStyle name="Heading 3 26 22 2" xfId="13246" xr:uid="{4778BF5E-CE65-4027-9434-31153ED10571}"/>
    <cellStyle name="Heading 3 26 22 3" xfId="20059" xr:uid="{03FD0171-430F-4148-B68A-179E01C26A1E}"/>
    <cellStyle name="Heading 3 26 23" xfId="4542" xr:uid="{073F0153-F896-471C-AE0A-FA8587602AC5}"/>
    <cellStyle name="Heading 3 26 23 2" xfId="12448" xr:uid="{5499150F-F7BC-40CE-85F4-A3C1A16A615E}"/>
    <cellStyle name="Heading 3 26 23 3" xfId="19442" xr:uid="{0DDC65B7-D006-48C8-B716-953A68284A08}"/>
    <cellStyle name="Heading 3 26 24" xfId="5499" xr:uid="{E92283A5-08D8-4A37-912F-134FBFC94CA2}"/>
    <cellStyle name="Heading 3 26 24 2" xfId="13405" xr:uid="{1BE84184-E9F4-4BC1-9ED6-2E6CCBC0561A}"/>
    <cellStyle name="Heading 3 26 24 3" xfId="20192" xr:uid="{99ADE00B-DE51-4C6D-8E6E-DCAE93A76B2B}"/>
    <cellStyle name="Heading 3 26 25" xfId="5075" xr:uid="{A5B243D3-A317-4441-BF71-8223FFD8A563}"/>
    <cellStyle name="Heading 3 26 25 2" xfId="12981" xr:uid="{80C11995-E7ED-4CCA-BCE3-8662B0869D11}"/>
    <cellStyle name="Heading 3 26 25 3" xfId="19843" xr:uid="{22193792-C610-4268-987C-93A4DDFEDDB0}"/>
    <cellStyle name="Heading 3 26 26" xfId="4257" xr:uid="{F68E2BE4-EFD2-4E98-B5ED-84AE5FB3F7B2}"/>
    <cellStyle name="Heading 3 26 26 2" xfId="12163" xr:uid="{BEBE38E5-08DE-4ED8-A045-B76FDA5BB64B}"/>
    <cellStyle name="Heading 3 26 26 3" xfId="19216" xr:uid="{51E3D639-EE14-4D4A-8C30-13612CA24830}"/>
    <cellStyle name="Heading 3 26 27" xfId="5605" xr:uid="{DCC06236-7953-4938-B55A-2A8B81EB4440}"/>
    <cellStyle name="Heading 3 26 27 2" xfId="13511" xr:uid="{2B283547-FE7E-41B9-9FE9-7295FF899C57}"/>
    <cellStyle name="Heading 3 26 27 3" xfId="20289" xr:uid="{510CE5C6-6512-4BB1-A564-5827246E3B98}"/>
    <cellStyle name="Heading 3 26 28" xfId="4237" xr:uid="{8F585307-5628-4375-963F-34CA8AACE3D7}"/>
    <cellStyle name="Heading 3 26 28 2" xfId="12143" xr:uid="{164CF717-A2C0-46A1-9281-43AF68110811}"/>
    <cellStyle name="Heading 3 26 28 3" xfId="19196" xr:uid="{2D9132EA-383D-47C8-920A-FAE866AC8A8E}"/>
    <cellStyle name="Heading 3 26 29" xfId="5153" xr:uid="{AB2426FB-AB6C-405F-8859-E5189395E8C4}"/>
    <cellStyle name="Heading 3 26 29 2" xfId="13059" xr:uid="{7DC4DECE-97F7-4A82-BB07-5154DD25D5DB}"/>
    <cellStyle name="Heading 3 26 29 3" xfId="19916" xr:uid="{1962164D-D145-4F29-92CB-5A31DDC768BE}"/>
    <cellStyle name="Heading 3 26 3" xfId="3317" xr:uid="{654621EE-6755-4129-A26E-FE47CF0F0090}"/>
    <cellStyle name="Heading 3 26 3 2" xfId="11223" xr:uid="{38958C3B-DFDF-458F-A9F7-561A791B9AD7}"/>
    <cellStyle name="Heading 3 26 3 3" xfId="18526" xr:uid="{B3A867A6-6F92-450E-8DBE-1AF531D3886A}"/>
    <cellStyle name="Heading 3 26 30" xfId="5804" xr:uid="{96816A05-48D8-4359-B275-7751E48026C6}"/>
    <cellStyle name="Heading 3 26 30 2" xfId="13710" xr:uid="{2EFC27F1-51E7-46A6-8742-B317CD4DEEA3}"/>
    <cellStyle name="Heading 3 26 30 3" xfId="20436" xr:uid="{C6671F4C-3047-4712-83EC-9FC99BD8FC66}"/>
    <cellStyle name="Heading 3 26 31" xfId="5626" xr:uid="{4FEDC4CD-EC06-41DF-878A-5F44E9FCFC6C}"/>
    <cellStyle name="Heading 3 26 31 2" xfId="13532" xr:uid="{7A6A0855-0FC2-405A-8013-5F6ABC162C3E}"/>
    <cellStyle name="Heading 3 26 31 3" xfId="20305" xr:uid="{742F517A-3625-40B1-987A-DA2D18F99162}"/>
    <cellStyle name="Heading 3 26 32" xfId="5883" xr:uid="{48C5D211-421C-47B4-B78B-B0B2960335F1}"/>
    <cellStyle name="Heading 3 26 32 2" xfId="13789" xr:uid="{718342F4-6528-4C81-AF00-956E1838DC9F}"/>
    <cellStyle name="Heading 3 26 32 3" xfId="20514" xr:uid="{82B29386-BAF9-4C9B-A9CD-E4276DC349A8}"/>
    <cellStyle name="Heading 3 26 33" xfId="4277" xr:uid="{8E87B9B9-F8DA-4212-9EC6-51CC224F080B}"/>
    <cellStyle name="Heading 3 26 33 2" xfId="12183" xr:uid="{B298471B-4E2B-4672-8065-314828CE6382}"/>
    <cellStyle name="Heading 3 26 33 3" xfId="19234" xr:uid="{9CDAA1EC-6DBD-46A0-9587-321F6708E397}"/>
    <cellStyle name="Heading 3 26 34" xfId="5959" xr:uid="{23947A23-5011-4221-8E0A-1E255288DDF2}"/>
    <cellStyle name="Heading 3 26 34 2" xfId="13865" xr:uid="{4846FE02-B0C6-4744-844B-0502F0068A50}"/>
    <cellStyle name="Heading 3 26 34 3" xfId="20568" xr:uid="{58915148-592F-4C96-A945-5EDEF32BBAB4}"/>
    <cellStyle name="Heading 3 26 35" xfId="6432" xr:uid="{E47F0730-B6B9-46FB-9E16-B49F5D4B9BF8}"/>
    <cellStyle name="Heading 3 26 35 2" xfId="14338" xr:uid="{31CCC544-109C-4FB4-B669-20C3A2EE6236}"/>
    <cellStyle name="Heading 3 26 35 3" xfId="21004" xr:uid="{1F9ACB35-55D2-46BF-963F-9DCEFC5FCE96}"/>
    <cellStyle name="Heading 3 26 36" xfId="6768" xr:uid="{0D43818E-2F2A-4774-A994-6A755B06706F}"/>
    <cellStyle name="Heading 3 26 36 2" xfId="14674" xr:uid="{E94EF7CE-D176-4F9C-B96E-E5E3E876BAE6}"/>
    <cellStyle name="Heading 3 26 36 3" xfId="21265" xr:uid="{A1348797-9571-4831-AC0D-59D4CF57CCD2}"/>
    <cellStyle name="Heading 3 26 37" xfId="6163" xr:uid="{C2A6FE5D-3541-4D4B-AAF6-FED5C46A838E}"/>
    <cellStyle name="Heading 3 26 37 2" xfId="14069" xr:uid="{59C7C753-64A0-4E01-837B-042FDFA63A78}"/>
    <cellStyle name="Heading 3 26 37 3" xfId="20757" xr:uid="{0B52C158-39A9-4DDC-B88E-63DA496F6884}"/>
    <cellStyle name="Heading 3 26 38" xfId="6689" xr:uid="{194DD658-0A48-4857-A9B9-62BD1CF8EC1F}"/>
    <cellStyle name="Heading 3 26 38 2" xfId="14595" xr:uid="{5316D2C6-9D8D-419D-9744-C50F8FD0745E}"/>
    <cellStyle name="Heading 3 26 38 3" xfId="21224" xr:uid="{E6251F48-2B68-47E4-A644-89BA5890B276}"/>
    <cellStyle name="Heading 3 26 39" xfId="7019" xr:uid="{79EB4D0A-D86B-4D05-AD53-C13BEEE1B86B}"/>
    <cellStyle name="Heading 3 26 39 2" xfId="14925" xr:uid="{67077080-1EA7-4115-A7C4-56C9DA94A1C9}"/>
    <cellStyle name="Heading 3 26 39 3" xfId="21478" xr:uid="{9F36F733-7743-48C1-890D-6F48358C8E54}"/>
    <cellStyle name="Heading 3 26 4" xfId="3459" xr:uid="{5FFEAFE6-22CF-4162-A91B-5CB2032FC502}"/>
    <cellStyle name="Heading 3 26 4 2" xfId="11365" xr:uid="{3FB11D2A-ECAC-4448-BB1D-2AE4A66DF26E}"/>
    <cellStyle name="Heading 3 26 4 3" xfId="18612" xr:uid="{3A69DEE5-9B3C-471A-A497-AECD7E455F00}"/>
    <cellStyle name="Heading 3 26 40" xfId="7084" xr:uid="{B5489678-B2B2-4B63-BC8E-01AAA94D5AFF}"/>
    <cellStyle name="Heading 3 26 40 2" xfId="14990" xr:uid="{09029008-4C59-4096-BBFA-FE125C59FA56}"/>
    <cellStyle name="Heading 3 26 40 3" xfId="21534" xr:uid="{52CE9C93-EEB9-4A3C-A10A-5E6263EFA96A}"/>
    <cellStyle name="Heading 3 26 41" xfId="7171" xr:uid="{593DA8D1-9113-4FB1-B534-6B4F5F4CB096}"/>
    <cellStyle name="Heading 3 26 41 2" xfId="15077" xr:uid="{080C1A71-33EA-4840-92A8-8BA23FBAEA68}"/>
    <cellStyle name="Heading 3 26 41 3" xfId="21607" xr:uid="{6C07A4B6-7D01-4399-8E5C-9F0181A94899}"/>
    <cellStyle name="Heading 3 26 42" xfId="6166" xr:uid="{EAD2D629-9257-4AA1-80D5-726284D50579}"/>
    <cellStyle name="Heading 3 26 42 2" xfId="14072" xr:uid="{8EDE8051-300D-495B-9303-FAB907C4B58D}"/>
    <cellStyle name="Heading 3 26 42 3" xfId="20758" xr:uid="{7BCC0757-A41F-4F09-B690-6B91B96A0964}"/>
    <cellStyle name="Heading 3 26 43" xfId="7495" xr:uid="{C0865960-592B-4622-AA36-6D2DE89CF584}"/>
    <cellStyle name="Heading 3 26 43 2" xfId="15401" xr:uid="{32B60F4C-6158-48CF-BB9D-B9B8E4843657}"/>
    <cellStyle name="Heading 3 26 43 3" xfId="21876" xr:uid="{3A1A2854-7148-4EB0-89FA-C09ACB460908}"/>
    <cellStyle name="Heading 3 26 44" xfId="7424" xr:uid="{44773494-D062-4F4E-ABFF-01A4E2F560AE}"/>
    <cellStyle name="Heading 3 26 44 2" xfId="15330" xr:uid="{0CF4FB6A-AF24-4739-82DA-49CD4380FB4B}"/>
    <cellStyle name="Heading 3 26 44 3" xfId="21816" xr:uid="{0DDEC430-30A5-48B5-9166-A30EDDFBFA48}"/>
    <cellStyle name="Heading 3 26 45" xfId="7308" xr:uid="{91A77ADC-E2B2-404B-8A06-DCC04F85F3B3}"/>
    <cellStyle name="Heading 3 26 45 2" xfId="15214" xr:uid="{700E9FEC-1ABC-4927-82C3-44393E356E76}"/>
    <cellStyle name="Heading 3 26 45 3" xfId="21727" xr:uid="{EC0CF481-F77A-4E7C-BC46-EAC7E56FD976}"/>
    <cellStyle name="Heading 3 26 46" xfId="7549" xr:uid="{C85C36A6-BF45-41F7-BB14-55401E789F34}"/>
    <cellStyle name="Heading 3 26 46 2" xfId="15455" xr:uid="{526CD26C-6D61-446C-AB07-98AF5295EB98}"/>
    <cellStyle name="Heading 3 26 46 3" xfId="21929" xr:uid="{0FB59946-2506-4276-A554-A460F600B1CA}"/>
    <cellStyle name="Heading 3 26 47" xfId="6263" xr:uid="{FE7240B1-32C9-4FF6-A9DE-11DB7DDA36B7}"/>
    <cellStyle name="Heading 3 26 47 2" xfId="14169" xr:uid="{11A4BD94-9BC3-4E4A-AAB6-93C61E7A1737}"/>
    <cellStyle name="Heading 3 26 47 3" xfId="20844" xr:uid="{2C5F6C48-B965-4D7B-80AB-787D2248E7C9}"/>
    <cellStyle name="Heading 3 26 48" xfId="7830" xr:uid="{205557C0-99FD-4C51-9D38-E8B0DDDEDE12}"/>
    <cellStyle name="Heading 3 26 48 2" xfId="15736" xr:uid="{0B5DEA76-1473-40A0-8F5A-5872ABE4995B}"/>
    <cellStyle name="Heading 3 26 48 3" xfId="22186" xr:uid="{8A9ED9A9-5BCC-429A-83C2-A31175379941}"/>
    <cellStyle name="Heading 3 26 49" xfId="7908" xr:uid="{4A0D80A6-511F-4A49-8B4B-120C9DE82EE8}"/>
    <cellStyle name="Heading 3 26 49 2" xfId="15814" xr:uid="{0A54EA63-50F8-4FF4-B3DF-96DCDABAC93E}"/>
    <cellStyle name="Heading 3 26 49 3" xfId="22263" xr:uid="{A97247BE-F6D2-4FB1-9633-A2471C62C0C1}"/>
    <cellStyle name="Heading 3 26 5" xfId="3575" xr:uid="{A7DED766-B655-42C9-8399-9DEEAABD975D}"/>
    <cellStyle name="Heading 3 26 5 2" xfId="11481" xr:uid="{B20CD4DA-90E8-4D3E-8CFF-18E30731092A}"/>
    <cellStyle name="Heading 3 26 5 3" xfId="18701" xr:uid="{F7AAC39D-BCFB-40B1-9C21-618C9E4C5BA3}"/>
    <cellStyle name="Heading 3 26 50" xfId="7568" xr:uid="{5C393394-E896-462C-AF25-73D3237C6903}"/>
    <cellStyle name="Heading 3 26 50 2" xfId="15474" xr:uid="{234D79A6-22BB-4A48-A74B-A9F0790BF914}"/>
    <cellStyle name="Heading 3 26 50 3" xfId="21946" xr:uid="{E8FC558F-601B-49C3-BFBE-CF882D58B03E}"/>
    <cellStyle name="Heading 3 26 51" xfId="8075" xr:uid="{E65DAE07-AAA1-493B-BD6D-1A4D2D33FDA0}"/>
    <cellStyle name="Heading 3 26 51 2" xfId="15981" xr:uid="{2C9E6AEC-EC00-40CC-99B0-04D381146032}"/>
    <cellStyle name="Heading 3 26 51 3" xfId="22382" xr:uid="{95F476C3-D526-470E-9BAC-484014109206}"/>
    <cellStyle name="Heading 3 26 52" xfId="6209" xr:uid="{730D48AD-933D-4ED1-A50F-64A1DF4196F2}"/>
    <cellStyle name="Heading 3 26 52 2" xfId="14115" xr:uid="{74D00835-2A04-49AC-B203-54AC12D8C1AB}"/>
    <cellStyle name="Heading 3 26 52 3" xfId="20798" xr:uid="{CC49BAA2-84DB-4691-8509-A1674364ADA9}"/>
    <cellStyle name="Heading 3 26 53" xfId="8124" xr:uid="{78D790BD-4338-4E8F-A534-0B00B8B32082}"/>
    <cellStyle name="Heading 3 26 53 2" xfId="16030" xr:uid="{A92E7C45-3CCB-4976-8B17-109B0F47CDE4}"/>
    <cellStyle name="Heading 3 26 53 3" xfId="22431" xr:uid="{494BBE67-D072-4E29-AA02-D8774D64B513}"/>
    <cellStyle name="Heading 3 26 54" xfId="7717" xr:uid="{2AB0C903-4C66-4DC9-8525-E52EB182B479}"/>
    <cellStyle name="Heading 3 26 54 2" xfId="15623" xr:uid="{4ED06E6E-917F-4080-B814-C8444C384848}"/>
    <cellStyle name="Heading 3 26 54 3" xfId="22086" xr:uid="{6B885B1F-684D-4077-BA54-545727B8E8FC}"/>
    <cellStyle name="Heading 3 26 55" xfId="6155" xr:uid="{137B18F3-4D0E-4FB6-9D36-03101DA63F65}"/>
    <cellStyle name="Heading 3 26 55 2" xfId="14061" xr:uid="{C53F2287-1946-43B6-B6F7-577E1D371BEA}"/>
    <cellStyle name="Heading 3 26 55 3" xfId="20751" xr:uid="{B6C175D0-3687-40E0-BB82-12C3B9F53824}"/>
    <cellStyle name="Heading 3 26 56" xfId="6325" xr:uid="{1A48D669-2757-4806-9DEA-F8628835149A}"/>
    <cellStyle name="Heading 3 26 56 2" xfId="14231" xr:uid="{DD1DE1F6-E9A6-4E37-B600-59157233D8C3}"/>
    <cellStyle name="Heading 3 26 56 3" xfId="20902" xr:uid="{851D845C-916B-4CBB-90A2-89B5D54B7337}"/>
    <cellStyle name="Heading 3 26 57" xfId="6690" xr:uid="{5D91C833-1D7B-4376-BDAC-A32924112811}"/>
    <cellStyle name="Heading 3 26 57 2" xfId="14596" xr:uid="{7BA13BA7-4FF7-4C86-AD8F-731D2C68F60C}"/>
    <cellStyle name="Heading 3 26 57 3" xfId="21225" xr:uid="{61FEA53C-3257-4F38-9EB0-DA46EBD1188E}"/>
    <cellStyle name="Heading 3 26 58" xfId="8340" xr:uid="{28EFFAF4-5977-458E-AB28-78BDB6617DE8}"/>
    <cellStyle name="Heading 3 26 58 2" xfId="16246" xr:uid="{8D11CD77-BB1A-4FFF-A370-61E0F55B2CB8}"/>
    <cellStyle name="Heading 3 26 58 3" xfId="22609" xr:uid="{26E49D64-1AC6-4E7A-8D76-C89DCBEBF9C7}"/>
    <cellStyle name="Heading 3 26 59" xfId="8331" xr:uid="{7B80DA90-F23F-4F1C-AD02-ED96F67E58CD}"/>
    <cellStyle name="Heading 3 26 59 2" xfId="16237" xr:uid="{21FF137E-9961-48DC-994D-41F33D2D04D2}"/>
    <cellStyle name="Heading 3 26 59 3" xfId="22600" xr:uid="{F67CB7E1-1D0D-438B-A834-348AE82C8578}"/>
    <cellStyle name="Heading 3 26 6" xfId="2843" xr:uid="{8A3980F7-2121-42A6-B2BC-8499F93EB3FF}"/>
    <cellStyle name="Heading 3 26 6 2" xfId="10749" xr:uid="{6F81B283-5D34-48A9-B432-F83E9D600ADE}"/>
    <cellStyle name="Heading 3 26 6 3" xfId="18144" xr:uid="{88E593D7-7DCC-4284-9C55-126CFB1D6127}"/>
    <cellStyle name="Heading 3 26 60" xfId="8308" xr:uid="{C804DCF6-999C-4894-BC39-7AD1F5D17E43}"/>
    <cellStyle name="Heading 3 26 60 2" xfId="16214" xr:uid="{4331B130-CD46-4A50-A26B-01B7A91505D1}"/>
    <cellStyle name="Heading 3 26 60 3" xfId="22578" xr:uid="{81ACB18A-1D16-4576-90C9-7E905122CEA2}"/>
    <cellStyle name="Heading 3 26 61" xfId="8570" xr:uid="{6E6B53E1-5596-4C84-8EF1-A0C22812A1CD}"/>
    <cellStyle name="Heading 3 26 61 2" xfId="16476" xr:uid="{8FD79E0A-7F5F-4043-A0FE-26F46B1C1A17}"/>
    <cellStyle name="Heading 3 26 61 3" xfId="22780" xr:uid="{02C8411E-9CE9-4372-AA15-44251922222D}"/>
    <cellStyle name="Heading 3 26 62" xfId="8782" xr:uid="{FB5B0305-09A0-4F7B-B610-4EEA147779A9}"/>
    <cellStyle name="Heading 3 26 62 2" xfId="16688" xr:uid="{5051ED4C-B7A0-472D-BD79-0257BE01E275}"/>
    <cellStyle name="Heading 3 26 62 3" xfId="22859" xr:uid="{D26A6D81-EBDB-4C8F-B39F-49A3283F9341}"/>
    <cellStyle name="Heading 3 26 63" xfId="8866" xr:uid="{DCA51AAD-491B-48F2-AD35-96B448A0DD2B}"/>
    <cellStyle name="Heading 3 26 63 2" xfId="16772" xr:uid="{E9AF9E2B-D040-4EED-A64A-830794BFA92B}"/>
    <cellStyle name="Heading 3 26 63 3" xfId="22916" xr:uid="{09E85D51-250C-49A4-9933-5CB04A13740F}"/>
    <cellStyle name="Heading 3 26 64" xfId="8959" xr:uid="{6683FBFB-06DF-4E14-919C-EFDD4A59F7BD}"/>
    <cellStyle name="Heading 3 26 64 2" xfId="16865" xr:uid="{09A6CD83-63E2-4D2A-9757-ECFC4EB00093}"/>
    <cellStyle name="Heading 3 26 64 3" xfId="22978" xr:uid="{657EBB84-F819-48F3-A2B9-9CF3BD4D0FFC}"/>
    <cellStyle name="Heading 3 26 65" xfId="9646" xr:uid="{ACCA0849-D4A4-4593-8B54-BFC0008EFDCA}"/>
    <cellStyle name="Heading 3 26 65 2" xfId="17552" xr:uid="{610058C5-C78C-432E-8944-53C7C07B4E8A}"/>
    <cellStyle name="Heading 3 26 65 3" xfId="23507" xr:uid="{4A732065-7989-4A9A-BE1B-31D148A2CFB8}"/>
    <cellStyle name="Heading 3 26 66" xfId="9028" xr:uid="{1CBFAF07-7283-470C-A735-4D56DEABEBFB}"/>
    <cellStyle name="Heading 3 26 66 2" xfId="16934" xr:uid="{86BEB106-EB3B-4ED2-94F3-EDC512608362}"/>
    <cellStyle name="Heading 3 26 66 3" xfId="23039" xr:uid="{54465C57-11E6-4919-B27E-4A0AADAAF61A}"/>
    <cellStyle name="Heading 3 26 67" xfId="9180" xr:uid="{7A1A4F3C-3AEE-4938-8B97-71BFC3E0C9E9}"/>
    <cellStyle name="Heading 3 26 67 2" xfId="17086" xr:uid="{D7BD5D71-3D68-4FF1-BC7B-03C0DA325D98}"/>
    <cellStyle name="Heading 3 26 67 3" xfId="23165" xr:uid="{54427904-B9F5-4E55-9382-14F7CC931A5D}"/>
    <cellStyle name="Heading 3 26 68" xfId="9820" xr:uid="{E71C351B-266F-477B-9D44-F3316316CA18}"/>
    <cellStyle name="Heading 3 26 68 2" xfId="17726" xr:uid="{E7BE17C2-4B69-48C6-916D-066F108E45C4}"/>
    <cellStyle name="Heading 3 26 68 3" xfId="23641" xr:uid="{0D6ED541-EB2D-4061-B101-4AB7478144D6}"/>
    <cellStyle name="Heading 3 26 69" xfId="9780" xr:uid="{2580AC8D-A63E-44D0-863D-90BE736CAEED}"/>
    <cellStyle name="Heading 3 26 69 2" xfId="17686" xr:uid="{9B831FE1-A9CF-44A2-B67B-9DB8332186E2}"/>
    <cellStyle name="Heading 3 26 69 3" xfId="23612" xr:uid="{73F3111A-76EE-4FED-BE2A-5CE38FC884AE}"/>
    <cellStyle name="Heading 3 26 7" xfId="3697" xr:uid="{D7ECC33D-F5D2-4FBB-B089-BF59DFF6FC70}"/>
    <cellStyle name="Heading 3 26 7 2" xfId="11603" xr:uid="{CFE4BEAC-43A3-4B89-95DA-60CCDEC08B40}"/>
    <cellStyle name="Heading 3 26 7 3" xfId="18788" xr:uid="{C5033CD1-702C-4E50-BDCF-0B1225946813}"/>
    <cellStyle name="Heading 3 26 70" xfId="9139" xr:uid="{57A4A976-A375-4AE6-93C7-F88F35ECC8D5}"/>
    <cellStyle name="Heading 3 26 70 2" xfId="17045" xr:uid="{A2591C42-561A-47A3-B42C-3E79B8F9CB1C}"/>
    <cellStyle name="Heading 3 26 70 3" xfId="23136" xr:uid="{3122A1AB-7E22-45FE-8ABF-978A6FAE55F0}"/>
    <cellStyle name="Heading 3 26 71" xfId="9240" xr:uid="{D43249F3-99AC-492F-B40E-B15B08DB0572}"/>
    <cellStyle name="Heading 3 26 71 2" xfId="17146" xr:uid="{970BB9A4-6BE7-4B15-A49E-9429C36CBDD3}"/>
    <cellStyle name="Heading 3 26 71 3" xfId="23220" xr:uid="{D17CCDCE-95C5-4A15-836C-00816580E9A1}"/>
    <cellStyle name="Heading 3 26 72" xfId="9947" xr:uid="{6BC727FD-4DC2-4AA9-9402-5F3F999F62D9}"/>
    <cellStyle name="Heading 3 26 72 2" xfId="17853" xr:uid="{5744FAE9-4253-482C-B26E-8951ABC961F6}"/>
    <cellStyle name="Heading 3 26 72 3" xfId="23759" xr:uid="{71EBEE8E-D204-4CAD-96A4-1D70A33BBE0A}"/>
    <cellStyle name="Heading 3 26 73" xfId="8978" xr:uid="{D9EBBC7D-B8EE-49E8-87F4-813ED76578A9}"/>
    <cellStyle name="Heading 3 26 73 2" xfId="16884" xr:uid="{6F1F2E5A-DD49-47CE-876F-BFD0203D77E8}"/>
    <cellStyle name="Heading 3 26 73 3" xfId="22995" xr:uid="{C5E78778-6AEB-4517-9582-93823CC91E8B}"/>
    <cellStyle name="Heading 3 26 74" xfId="9167" xr:uid="{8B2AE623-A76F-442E-BD6E-393477DA2FCC}"/>
    <cellStyle name="Heading 3 26 74 2" xfId="17073" xr:uid="{0F855CEF-F010-49B7-99FA-AF450B03E593}"/>
    <cellStyle name="Heading 3 26 74 3" xfId="23154" xr:uid="{3055DCD1-F005-459B-B39A-559524FE8899}"/>
    <cellStyle name="Heading 3 26 75" xfId="10111" xr:uid="{61BB51AA-12FE-4E36-963D-3EE8E91DCD64}"/>
    <cellStyle name="Heading 3 26 76" xfId="10236" xr:uid="{D64F6244-13BB-4BF7-A5AB-59889975082B}"/>
    <cellStyle name="Heading 3 26 77" xfId="10406" xr:uid="{D7428DB1-2565-4B32-B324-4DE17C538480}"/>
    <cellStyle name="Heading 3 26 78" xfId="17961" xr:uid="{3AB9A6C9-977B-4B19-99D8-F47C4E087857}"/>
    <cellStyle name="Heading 3 26 8" xfId="2903" xr:uid="{0B37FE9D-7A23-4205-BAD3-DE1F350FD716}"/>
    <cellStyle name="Heading 3 26 8 2" xfId="10809" xr:uid="{75DE3BF1-20B9-4D48-AC3B-B9A41A83637C}"/>
    <cellStyle name="Heading 3 26 8 3" xfId="18199" xr:uid="{E07177C2-374A-441D-B840-93443C732B35}"/>
    <cellStyle name="Heading 3 26 9" xfId="2893" xr:uid="{5A8E3CF0-E8A3-48BF-A26F-20FA6BA9E583}"/>
    <cellStyle name="Heading 3 26 9 2" xfId="10799" xr:uid="{74027C16-F9B2-4870-9668-78DC949DBC38}"/>
    <cellStyle name="Heading 3 26 9 3" xfId="18189" xr:uid="{B9FFCE57-D0FC-4091-B4F9-099A7F7C6E75}"/>
    <cellStyle name="Heading 3 27" xfId="2484" xr:uid="{41ACF45B-DA7A-47FE-AB89-1432EF35D381}"/>
    <cellStyle name="Heading 3 27 10" xfId="2943" xr:uid="{7BC518F4-817B-43F8-B1F8-8FF008E6CDF0}"/>
    <cellStyle name="Heading 3 27 10 2" xfId="10849" xr:uid="{C8FBAF08-4D44-47C1-9C00-979567F51B7E}"/>
    <cellStyle name="Heading 3 27 10 3" xfId="18231" xr:uid="{F61DEB64-8E1E-41F2-ABA8-F2243350F5EA}"/>
    <cellStyle name="Heading 3 27 11" xfId="3812" xr:uid="{76299088-7B4F-48DC-BAB0-3C21F2440BD6}"/>
    <cellStyle name="Heading 3 27 11 2" xfId="11718" xr:uid="{3BE6B321-033E-4439-8FE0-85AF44154A32}"/>
    <cellStyle name="Heading 3 27 11 3" xfId="18861" xr:uid="{8F12597E-9654-4531-A06F-976463D8E861}"/>
    <cellStyle name="Heading 3 27 12" xfId="3891" xr:uid="{6BEDE4A3-B5D6-4ACA-9938-8CF795B2E4CE}"/>
    <cellStyle name="Heading 3 27 12 2" xfId="11797" xr:uid="{531EE860-A51F-4E98-A5A5-C45155B67B39}"/>
    <cellStyle name="Heading 3 27 12 3" xfId="18911" xr:uid="{E2CD4713-64D7-4A48-9E7F-B45CFA71EAA8}"/>
    <cellStyle name="Heading 3 27 13" xfId="2900" xr:uid="{963CCD46-B503-4231-A51D-906C49779A9D}"/>
    <cellStyle name="Heading 3 27 13 2" xfId="10806" xr:uid="{366E4543-AD3E-4EAC-800C-7C7EF12FE14A}"/>
    <cellStyle name="Heading 3 27 13 3" xfId="18196" xr:uid="{90954B5A-5B06-4C97-A201-1E27827808CA}"/>
    <cellStyle name="Heading 3 27 14" xfId="3980" xr:uid="{D3F49AC0-1344-410C-A3F1-0F110C564879}"/>
    <cellStyle name="Heading 3 27 14 2" xfId="11886" xr:uid="{5B91F656-1F7E-4EA7-B49B-B079EDDF95EA}"/>
    <cellStyle name="Heading 3 27 14 3" xfId="18995" xr:uid="{7101600B-0280-4C0D-8F81-F5400616962A}"/>
    <cellStyle name="Heading 3 27 15" xfId="4737" xr:uid="{54D161F0-A6FB-4619-92E4-6CFBCEB817D3}"/>
    <cellStyle name="Heading 3 27 15 2" xfId="12643" xr:uid="{05EC126A-91F7-4349-9DE5-46CF2E07EBBC}"/>
    <cellStyle name="Heading 3 27 15 3" xfId="19586" xr:uid="{85E5D239-AD03-4F1A-9BEE-25D72CE9B309}"/>
    <cellStyle name="Heading 3 27 16" xfId="4864" xr:uid="{0BDF8B13-B061-4FED-B03B-BDAD7F3C6FE4}"/>
    <cellStyle name="Heading 3 27 16 2" xfId="12770" xr:uid="{9FF611E6-EE22-4B27-85ED-AE9197745E47}"/>
    <cellStyle name="Heading 3 27 16 3" xfId="19674" xr:uid="{0774B9CA-715E-4A80-8B3B-62AEB95FB272}"/>
    <cellStyle name="Heading 3 27 17" xfId="4554" xr:uid="{6C08C5F7-884D-4597-8B51-EB190A4EAF6D}"/>
    <cellStyle name="Heading 3 27 17 2" xfId="12460" xr:uid="{BD4FC01F-A0CD-4222-9E55-7D4108D1A628}"/>
    <cellStyle name="Heading 3 27 17 3" xfId="19454" xr:uid="{2978396B-8E34-467A-ADF3-FE8EE77322C3}"/>
    <cellStyle name="Heading 3 27 18" xfId="4352" xr:uid="{7EA3E1AF-B877-4FA7-9BE8-7343CDC665E7}"/>
    <cellStyle name="Heading 3 27 18 2" xfId="12258" xr:uid="{E5429E97-DD35-4754-9349-91BF9D48AAD5}"/>
    <cellStyle name="Heading 3 27 18 3" xfId="19300" xr:uid="{6190A6B1-A7DE-4BF5-8C72-61F48F60E314}"/>
    <cellStyle name="Heading 3 27 19" xfId="5108" xr:uid="{C13580E1-6FBD-459F-A249-6CC478D7012B}"/>
    <cellStyle name="Heading 3 27 19 2" xfId="13014" xr:uid="{1594CF70-3BA1-4891-9357-E873E6CFBD67}"/>
    <cellStyle name="Heading 3 27 19 3" xfId="19871" xr:uid="{B4F20E53-7BAB-48C6-AF24-EBF4F9457903}"/>
    <cellStyle name="Heading 3 27 2" xfId="2667" xr:uid="{0A67BCAB-4BC1-440D-96F4-CD01B4814DD2}"/>
    <cellStyle name="Heading 3 27 2 2" xfId="10573" xr:uid="{7433DF45-2F09-4997-9891-860DB73910BD}"/>
    <cellStyle name="Heading 3 27 2 3" xfId="18038" xr:uid="{C13620D3-75AC-4B78-8FAE-F8DCC89CB92F}"/>
    <cellStyle name="Heading 3 27 20" xfId="5072" xr:uid="{6CB48D00-C0E6-40F3-B0DE-ABA4CC593B18}"/>
    <cellStyle name="Heading 3 27 20 2" xfId="12978" xr:uid="{778E305B-12D5-46E5-811B-62A358A49B89}"/>
    <cellStyle name="Heading 3 27 20 3" xfId="19840" xr:uid="{D487CFE5-2B42-4FBD-8EDC-A04B9590D082}"/>
    <cellStyle name="Heading 3 27 21" xfId="5247" xr:uid="{5BCF3B5B-11CE-4C50-86CE-9B801A6D8C55}"/>
    <cellStyle name="Heading 3 27 21 2" xfId="13153" xr:uid="{562A18A6-C2A2-486D-88AF-5E653910A855}"/>
    <cellStyle name="Heading 3 27 21 3" xfId="19989" xr:uid="{E6E707DB-787F-4460-9EC8-64ACF23A26E5}"/>
    <cellStyle name="Heading 3 27 22" xfId="5339" xr:uid="{906D70BE-ECD3-4B1E-BF66-8A1E7A585310}"/>
    <cellStyle name="Heading 3 27 22 2" xfId="13245" xr:uid="{93173560-5489-41C6-83E6-56CB0D217327}"/>
    <cellStyle name="Heading 3 27 22 3" xfId="20058" xr:uid="{9B9298A8-777D-45B2-BB59-E9A8077FEA3D}"/>
    <cellStyle name="Heading 3 27 23" xfId="4530" xr:uid="{379939C6-E867-4866-B282-F8B7AF91EDF1}"/>
    <cellStyle name="Heading 3 27 23 2" xfId="12436" xr:uid="{B40DAD59-8C24-4D1F-83D9-19E279A215BA}"/>
    <cellStyle name="Heading 3 27 23 3" xfId="19434" xr:uid="{860A6A20-0AC9-4674-8929-6E185D5304D7}"/>
    <cellStyle name="Heading 3 27 24" xfId="5498" xr:uid="{77ABD83F-3548-4738-A370-538BFFA0B3D7}"/>
    <cellStyle name="Heading 3 27 24 2" xfId="13404" xr:uid="{54F67364-C9B6-46B3-9BC0-36D9C11C38AF}"/>
    <cellStyle name="Heading 3 27 24 3" xfId="20191" xr:uid="{5D9449D9-5EAA-4B15-959E-48DED71155CB}"/>
    <cellStyle name="Heading 3 27 25" xfId="5427" xr:uid="{4936C218-2A06-4316-99D3-878694FF79AA}"/>
    <cellStyle name="Heading 3 27 25 2" xfId="13333" xr:uid="{50AEE121-D547-444D-8955-D973286CBA9F}"/>
    <cellStyle name="Heading 3 27 25 3" xfId="20141" xr:uid="{5E2AE3B1-A448-40D5-8E79-319DA0714402}"/>
    <cellStyle name="Heading 3 27 26" xfId="4256" xr:uid="{0DA770EC-3AEE-43A5-8078-80E9B7D29121}"/>
    <cellStyle name="Heading 3 27 26 2" xfId="12162" xr:uid="{C763B953-21FA-40F1-8044-03B56F575E2E}"/>
    <cellStyle name="Heading 3 27 26 3" xfId="19215" xr:uid="{4C2C9A07-06DB-477E-B4E3-1AE1B4671318}"/>
    <cellStyle name="Heading 3 27 27" xfId="5604" xr:uid="{83E7843B-F70F-465E-8F50-5C53DFF854F6}"/>
    <cellStyle name="Heading 3 27 27 2" xfId="13510" xr:uid="{2154F13A-4063-4E1F-89F3-03D176A89013}"/>
    <cellStyle name="Heading 3 27 27 3" xfId="20288" xr:uid="{8E17F923-8941-487A-8F96-222DD6EDC4BF}"/>
    <cellStyle name="Heading 3 27 28" xfId="4224" xr:uid="{B5ED10EF-2F28-4184-A3B9-E98FC165A8DD}"/>
    <cellStyle name="Heading 3 27 28 2" xfId="12130" xr:uid="{7202A4A8-3470-4B90-854B-909BFE30178A}"/>
    <cellStyle name="Heading 3 27 28 3" xfId="19184" xr:uid="{EBBFE901-7DD2-4C89-B6CF-328C294F686C}"/>
    <cellStyle name="Heading 3 27 29" xfId="4480" xr:uid="{FD0D6CE0-0C74-4DD4-A4CE-B028F3B71EA6}"/>
    <cellStyle name="Heading 3 27 29 2" xfId="12386" xr:uid="{6DF79694-95A8-4746-9B16-1A34C57D49FB}"/>
    <cellStyle name="Heading 3 27 29 3" xfId="19391" xr:uid="{808AF8ED-9111-4ED3-B3B7-7026F9AB2A6A}"/>
    <cellStyle name="Heading 3 27 3" xfId="3316" xr:uid="{846FD0BD-B3EF-4682-98C2-D75477374615}"/>
    <cellStyle name="Heading 3 27 3 2" xfId="11222" xr:uid="{249EEF67-F964-4701-A6C6-515CCA08DE62}"/>
    <cellStyle name="Heading 3 27 3 3" xfId="18525" xr:uid="{3DB7B147-B235-47E5-BC00-F45C8A25C72F}"/>
    <cellStyle name="Heading 3 27 30" xfId="5803" xr:uid="{CE3AD8D9-8DAC-4D2E-99CF-16A37613C9E8}"/>
    <cellStyle name="Heading 3 27 30 2" xfId="13709" xr:uid="{3EDDEF1C-7759-41CF-ADB4-EE6FFABA2CBD}"/>
    <cellStyle name="Heading 3 27 30 3" xfId="20435" xr:uid="{6AB1D04D-5495-44F5-B86D-684965A85874}"/>
    <cellStyle name="Heading 3 27 31" xfId="5621" xr:uid="{557E3527-D00A-4772-806B-CA1E80F2A8BB}"/>
    <cellStyle name="Heading 3 27 31 2" xfId="13527" xr:uid="{53F81317-7CED-463B-B472-E3C815CFE7F0}"/>
    <cellStyle name="Heading 3 27 31 3" xfId="20300" xr:uid="{7373BAE1-F6DD-4D6B-BA8C-F65B603F0C66}"/>
    <cellStyle name="Heading 3 27 32" xfId="5707" xr:uid="{8D0632F3-1218-4321-BC92-0E63F20ECC2B}"/>
    <cellStyle name="Heading 3 27 32 2" xfId="13613" xr:uid="{4C4889A9-D4AB-4F09-85DA-3CBDC21F563A}"/>
    <cellStyle name="Heading 3 27 32 3" xfId="20363" xr:uid="{A5A6C5A9-34BE-405D-B59D-078EF5A8F6AB}"/>
    <cellStyle name="Heading 3 27 33" xfId="4267" xr:uid="{B688BD14-526A-47DC-BA9B-AECB2A798685}"/>
    <cellStyle name="Heading 3 27 33 2" xfId="12173" xr:uid="{72D6E295-24F8-4310-A3E1-ACD0A444724F}"/>
    <cellStyle name="Heading 3 27 33 3" xfId="19225" xr:uid="{D1F2E440-9EE9-4CB8-B667-DB8189A0BFA2}"/>
    <cellStyle name="Heading 3 27 34" xfId="5960" xr:uid="{7C0FEC04-9366-444D-B138-C58A241DC589}"/>
    <cellStyle name="Heading 3 27 34 2" xfId="13866" xr:uid="{B05B707D-5E86-4B20-8228-D100730ED81C}"/>
    <cellStyle name="Heading 3 27 34 3" xfId="20569" xr:uid="{8936B744-A746-4263-B1B5-18980E04FBEC}"/>
    <cellStyle name="Heading 3 27 35" xfId="6431" xr:uid="{A816C026-AC7D-45D7-921C-B4DF8697BF6B}"/>
    <cellStyle name="Heading 3 27 35 2" xfId="14337" xr:uid="{1F4AAED4-166E-4425-B7AA-3CDC90AC0459}"/>
    <cellStyle name="Heading 3 27 35 3" xfId="21003" xr:uid="{F28480E5-B200-43F7-8FF7-2D59F7B317CB}"/>
    <cellStyle name="Heading 3 27 36" xfId="6764" xr:uid="{5CAAA88C-A618-4D8A-BFAC-6AAA4454B965}"/>
    <cellStyle name="Heading 3 27 36 2" xfId="14670" xr:uid="{5FA82888-F860-4C70-A6CF-47C590CA75C2}"/>
    <cellStyle name="Heading 3 27 36 3" xfId="21261" xr:uid="{349766B6-5364-4DD0-B6C2-9C7187F19776}"/>
    <cellStyle name="Heading 3 27 37" xfId="6878" xr:uid="{8A2A6A8F-BC60-4197-8BE5-BA9D51CBAF16}"/>
    <cellStyle name="Heading 3 27 37 2" xfId="14784" xr:uid="{AC324ECC-32CB-4B70-9FB8-3592D28D8DE6}"/>
    <cellStyle name="Heading 3 27 37 3" xfId="21348" xr:uid="{E242D1E1-3E7F-4AB4-9FEE-816D6E91DF74}"/>
    <cellStyle name="Heading 3 27 38" xfId="6953" xr:uid="{0ABFF1F7-D4F6-41F9-9BAC-48ECFCC02D4D}"/>
    <cellStyle name="Heading 3 27 38 2" xfId="14859" xr:uid="{5DF4B629-57FD-4968-9526-6F42677C8A65}"/>
    <cellStyle name="Heading 3 27 38 3" xfId="21418" xr:uid="{D6DAA59A-8993-4FF8-90FF-E9352C2CF386}"/>
    <cellStyle name="Heading 3 27 39" xfId="7031" xr:uid="{36352D86-8FF6-40DD-A34F-0AB8D287792E}"/>
    <cellStyle name="Heading 3 27 39 2" xfId="14937" xr:uid="{4C8C425A-EF61-45DD-9C68-4A12F8A2CD6A}"/>
    <cellStyle name="Heading 3 27 39 3" xfId="21489" xr:uid="{6D870D42-7E3D-41D7-A96F-E2D73ADAC56E}"/>
    <cellStyle name="Heading 3 27 4" xfId="3458" xr:uid="{0D706C04-9F51-4600-90D6-08CE919C4A97}"/>
    <cellStyle name="Heading 3 27 4 2" xfId="11364" xr:uid="{76D21743-DB7B-4794-90FC-AF217E40C239}"/>
    <cellStyle name="Heading 3 27 4 3" xfId="18611" xr:uid="{1EAAF72E-6345-460E-B0F1-9A2C20128F04}"/>
    <cellStyle name="Heading 3 27 40" xfId="7080" xr:uid="{28208D49-AE12-4083-BDFF-B9BBE92D4D50}"/>
    <cellStyle name="Heading 3 27 40 2" xfId="14986" xr:uid="{04B3CF28-42A8-47D3-BC9F-4D8009167689}"/>
    <cellStyle name="Heading 3 27 40 3" xfId="21531" xr:uid="{9113AF60-0D67-4DBE-BE35-C78DB58BB89F}"/>
    <cellStyle name="Heading 3 27 41" xfId="7167" xr:uid="{BCE22DF9-C271-4D81-B93A-1670E1960F47}"/>
    <cellStyle name="Heading 3 27 41 2" xfId="15073" xr:uid="{F31FD954-9264-4B19-9B71-12B355C5D703}"/>
    <cellStyle name="Heading 3 27 41 3" xfId="21603" xr:uid="{DBB5B9AE-295A-4F96-B84C-BAB2EB8CADE1}"/>
    <cellStyle name="Heading 3 27 42" xfId="6157" xr:uid="{E8741057-2731-4C79-9F8B-1CB79428CCC0}"/>
    <cellStyle name="Heading 3 27 42 2" xfId="14063" xr:uid="{5C781B15-7DFA-4ABB-BF60-2FDFB271ECF8}"/>
    <cellStyle name="Heading 3 27 42 3" xfId="20752" xr:uid="{90605869-2B3F-4E8A-960C-E9FC172CFD4C}"/>
    <cellStyle name="Heading 3 27 43" xfId="7494" xr:uid="{51E835CA-3AEA-42D8-B560-9C5E2D53AE22}"/>
    <cellStyle name="Heading 3 27 43 2" xfId="15400" xr:uid="{F53DD92B-3954-4FBB-A50F-612EEC9376A6}"/>
    <cellStyle name="Heading 3 27 43 3" xfId="21875" xr:uid="{74DEF90D-5082-4A73-876F-35BA5CC15EBF}"/>
    <cellStyle name="Heading 3 27 44" xfId="7422" xr:uid="{3AC8C359-C491-4E51-809B-F7FDFF5C4718}"/>
    <cellStyle name="Heading 3 27 44 2" xfId="15328" xr:uid="{80AC3786-CFDF-45F5-8446-86C3358630AD}"/>
    <cellStyle name="Heading 3 27 44 3" xfId="21815" xr:uid="{F1E039A4-0619-47DD-A5DC-40D2A2AFD5C3}"/>
    <cellStyle name="Heading 3 27 45" xfId="7306" xr:uid="{E962AEBE-88C2-459A-8DC2-3CF82AB2E16B}"/>
    <cellStyle name="Heading 3 27 45 2" xfId="15212" xr:uid="{E20031FA-17D3-4CD1-9452-709BCDC85118}"/>
    <cellStyle name="Heading 3 27 45 3" xfId="21725" xr:uid="{C1C56B82-D603-4D7A-9D8F-92A04CE16111}"/>
    <cellStyle name="Heading 3 27 46" xfId="7538" xr:uid="{117B807A-C760-41FE-A0C4-A5D27C76EF2D}"/>
    <cellStyle name="Heading 3 27 46 2" xfId="15444" xr:uid="{6E37D273-9258-4B8B-974F-49809352CAF8}"/>
    <cellStyle name="Heading 3 27 46 3" xfId="21918" xr:uid="{22B33EB3-12FD-4E4A-8135-DDD7E931E6DA}"/>
    <cellStyle name="Heading 3 27 47" xfId="6252" xr:uid="{18D75C64-76AE-4B08-98A2-51B8EA1D7573}"/>
    <cellStyle name="Heading 3 27 47 2" xfId="14158" xr:uid="{21610D2E-3465-432F-B848-45CD3855DE1F}"/>
    <cellStyle name="Heading 3 27 47 3" xfId="20836" xr:uid="{578F1C94-C59A-4BEF-A5F2-7EBB81B7F85E}"/>
    <cellStyle name="Heading 3 27 48" xfId="7829" xr:uid="{207F2B31-5A83-44B6-BD7F-753A49EF2285}"/>
    <cellStyle name="Heading 3 27 48 2" xfId="15735" xr:uid="{03D72C5F-C55A-4DA7-B8ED-DB4D5B191D01}"/>
    <cellStyle name="Heading 3 27 48 3" xfId="22185" xr:uid="{A0714373-4ABB-4EA6-BE03-DF4CA913FFC1}"/>
    <cellStyle name="Heading 3 27 49" xfId="6770" xr:uid="{40690275-99EB-4B44-AE9D-79F543667CAF}"/>
    <cellStyle name="Heading 3 27 49 2" xfId="14676" xr:uid="{17C2E0F2-2C78-45C7-A415-61971B9A9E0E}"/>
    <cellStyle name="Heading 3 27 49 3" xfId="21267" xr:uid="{69AB1A58-6D2E-4B5D-9FF1-EC0B547D6754}"/>
    <cellStyle name="Heading 3 27 5" xfId="3574" xr:uid="{862E01F8-BFF4-4E8C-863C-0F2348FFEA7A}"/>
    <cellStyle name="Heading 3 27 5 2" xfId="11480" xr:uid="{735D1D53-F197-4B8B-9CD1-899660726707}"/>
    <cellStyle name="Heading 3 27 5 3" xfId="18700" xr:uid="{DB2AB773-F6C7-4782-A58E-8AEF79B5078B}"/>
    <cellStyle name="Heading 3 27 50" xfId="7480" xr:uid="{EE828442-10C2-450C-AB3E-ED67B05E94D3}"/>
    <cellStyle name="Heading 3 27 50 2" xfId="15386" xr:uid="{4917C083-157D-40A4-8731-A4C9022F926F}"/>
    <cellStyle name="Heading 3 27 50 3" xfId="21863" xr:uid="{3426E2DD-1FF0-4ED4-914B-2487144FE52B}"/>
    <cellStyle name="Heading 3 27 51" xfId="8074" xr:uid="{54A79B76-A656-47CC-AB20-F6198AC66F83}"/>
    <cellStyle name="Heading 3 27 51 2" xfId="15980" xr:uid="{9A506C4F-5882-4E04-AFF0-8D2323496772}"/>
    <cellStyle name="Heading 3 27 51 3" xfId="22381" xr:uid="{0C42139A-421A-401B-9197-C67C24F421FF}"/>
    <cellStyle name="Heading 3 27 52" xfId="6208" xr:uid="{726D6111-B4E5-4029-853B-43624CF778DF}"/>
    <cellStyle name="Heading 3 27 52 2" xfId="14114" xr:uid="{D6D5C64C-7F2E-4DAF-8FC5-8F2665164C28}"/>
    <cellStyle name="Heading 3 27 52 3" xfId="20797" xr:uid="{F280F077-9097-4234-A4EE-85EDB0D87B71}"/>
    <cellStyle name="Heading 3 27 53" xfId="8114" xr:uid="{E7555353-F2FD-425D-901E-99B76505FD1D}"/>
    <cellStyle name="Heading 3 27 53 2" xfId="16020" xr:uid="{5C88453D-BFCC-48C5-89BE-6923FB3C6A91}"/>
    <cellStyle name="Heading 3 27 53 3" xfId="22421" xr:uid="{3FB67919-DEF7-426F-818F-4E899C21317D}"/>
    <cellStyle name="Heading 3 27 54" xfId="7694" xr:uid="{9B30B221-3193-4630-9FEA-438DBA63DBAE}"/>
    <cellStyle name="Heading 3 27 54 2" xfId="15600" xr:uid="{1EA16681-696C-45E3-920A-54848949778F}"/>
    <cellStyle name="Heading 3 27 54 3" xfId="22063" xr:uid="{D26CECF0-BE57-4711-B480-5F4E1EDB0E2D}"/>
    <cellStyle name="Heading 3 27 55" xfId="8041" xr:uid="{059A371A-F8A1-4F3A-8DF6-53DC7A160161}"/>
    <cellStyle name="Heading 3 27 55 2" xfId="15947" xr:uid="{1D229785-E0F8-421E-8279-238E03B57D5F}"/>
    <cellStyle name="Heading 3 27 55 3" xfId="22350" xr:uid="{1A61F935-367B-497B-9AE7-83CD5A42F599}"/>
    <cellStyle name="Heading 3 27 56" xfId="6305" xr:uid="{EC64A0AE-196D-4C10-8D25-31E8C7CFE368}"/>
    <cellStyle name="Heading 3 27 56 2" xfId="14211" xr:uid="{87B9DA87-2FA8-45D6-9680-3DF5B575FDCD}"/>
    <cellStyle name="Heading 3 27 56 3" xfId="20882" xr:uid="{562E820E-545C-42B9-871F-0833E30CED72}"/>
    <cellStyle name="Heading 3 27 57" xfId="6661" xr:uid="{A215169D-D1BD-4F3C-B774-D523D5FDE3EA}"/>
    <cellStyle name="Heading 3 27 57 2" xfId="14567" xr:uid="{76026EE2-135B-4B64-B17B-51A62C01E7B9}"/>
    <cellStyle name="Heading 3 27 57 3" xfId="21210" xr:uid="{97EB0833-5379-4C2D-90C5-864B364311E7}"/>
    <cellStyle name="Heading 3 27 58" xfId="8339" xr:uid="{A1DA84A5-C05C-4FA9-8BE8-2EA95165512E}"/>
    <cellStyle name="Heading 3 27 58 2" xfId="16245" xr:uid="{36136A36-3EF1-416E-8335-D7F54AC9A0D7}"/>
    <cellStyle name="Heading 3 27 58 3" xfId="22608" xr:uid="{AB9DF943-79AD-48BE-9CCA-5594C30F1BEC}"/>
    <cellStyle name="Heading 3 27 59" xfId="8326" xr:uid="{3125E4EC-3D83-448C-8540-7EE1035FFD20}"/>
    <cellStyle name="Heading 3 27 59 2" xfId="16232" xr:uid="{4E00C866-5981-415C-98E9-249CE139FF75}"/>
    <cellStyle name="Heading 3 27 59 3" xfId="22596" xr:uid="{DF96897D-48B8-4E96-9912-E13AFC263807}"/>
    <cellStyle name="Heading 3 27 6" xfId="2842" xr:uid="{40852439-BC05-4178-853F-3ACA7E5940B4}"/>
    <cellStyle name="Heading 3 27 6 2" xfId="10748" xr:uid="{38920087-04E6-4A0A-85C2-D9450445474E}"/>
    <cellStyle name="Heading 3 27 6 3" xfId="18143" xr:uid="{32CDF66C-3924-40DD-B354-880B73256866}"/>
    <cellStyle name="Heading 3 27 60" xfId="8307" xr:uid="{D628A67A-6889-4344-9CA5-E52983B9500B}"/>
    <cellStyle name="Heading 3 27 60 2" xfId="16213" xr:uid="{9037919D-4910-4E5A-A02F-BC4BB9315CC1}"/>
    <cellStyle name="Heading 3 27 60 3" xfId="22577" xr:uid="{E07E233C-A5B1-4589-B94B-EC25362998AF}"/>
    <cellStyle name="Heading 3 27 61" xfId="8451" xr:uid="{93AB6401-87D3-42F2-8D13-B9EAB0765AA8}"/>
    <cellStyle name="Heading 3 27 61 2" xfId="16357" xr:uid="{A2904251-DABC-495C-8DCD-9C0F886BED85}"/>
    <cellStyle name="Heading 3 27 61 3" xfId="22719" xr:uid="{A72166C4-4663-4576-B862-7B01E433C3EC}"/>
    <cellStyle name="Heading 3 27 62" xfId="8781" xr:uid="{54CF1555-7C4E-415E-8046-1B7CCD6B1A28}"/>
    <cellStyle name="Heading 3 27 62 2" xfId="16687" xr:uid="{706E362D-5DB4-4D1E-983D-392408361E2E}"/>
    <cellStyle name="Heading 3 27 62 3" xfId="22858" xr:uid="{7AC3F46C-339D-466F-A2E4-0EC5CC6C744B}"/>
    <cellStyle name="Heading 3 27 63" xfId="8865" xr:uid="{3B893E25-FD88-4EAC-8DB3-2B19F58AB7AB}"/>
    <cellStyle name="Heading 3 27 63 2" xfId="16771" xr:uid="{CE656952-4AEA-4062-AEE3-B4EA3808E4C7}"/>
    <cellStyle name="Heading 3 27 63 3" xfId="22915" xr:uid="{4D4997B5-026E-4EB7-B7F6-A52C5F7E7D51}"/>
    <cellStyle name="Heading 3 27 64" xfId="8960" xr:uid="{12AE0669-EA6F-4EB8-8663-C6198288E0B0}"/>
    <cellStyle name="Heading 3 27 64 2" xfId="16866" xr:uid="{7E3BCBFA-C522-4EE9-B6DB-796CA696986B}"/>
    <cellStyle name="Heading 3 27 64 3" xfId="22979" xr:uid="{1E03A445-A50F-47D6-9A7D-820EB08CC2D3}"/>
    <cellStyle name="Heading 3 27 65" xfId="9645" xr:uid="{10889612-9BFC-450E-A0FE-0FCEBDE1AC74}"/>
    <cellStyle name="Heading 3 27 65 2" xfId="17551" xr:uid="{F3592BA9-A21F-4FA9-8D36-B2B7BE9010C3}"/>
    <cellStyle name="Heading 3 27 65 3" xfId="23506" xr:uid="{8EE98333-A9BE-4ABE-BD8D-5C3806B78204}"/>
    <cellStyle name="Heading 3 27 66" xfId="9020" xr:uid="{CB9BF8F2-B11E-4634-8DD9-3D4C79072D6B}"/>
    <cellStyle name="Heading 3 27 66 2" xfId="16926" xr:uid="{81053851-E709-4703-95C5-24C99DC2BA66}"/>
    <cellStyle name="Heading 3 27 66 3" xfId="23033" xr:uid="{1EDF14AD-D1A9-4233-B648-71B5F6C649B6}"/>
    <cellStyle name="Heading 3 27 67" xfId="9179" xr:uid="{EE766E50-ED95-4A42-8661-4CAEBA03D33F}"/>
    <cellStyle name="Heading 3 27 67 2" xfId="17085" xr:uid="{64577CD2-D19C-4D0B-8061-E777D075656E}"/>
    <cellStyle name="Heading 3 27 67 3" xfId="23164" xr:uid="{B55EC6EF-E40F-43D9-873D-D5A6CD2324B3}"/>
    <cellStyle name="Heading 3 27 68" xfId="9398" xr:uid="{6AC48913-A224-409E-80C3-DBDEA2065374}"/>
    <cellStyle name="Heading 3 27 68 2" xfId="17304" xr:uid="{3FFF4D0F-68F5-495F-86D5-C8243A287F5D}"/>
    <cellStyle name="Heading 3 27 68 3" xfId="23358" xr:uid="{B5C19076-21DE-4898-905C-D35C38C43974}"/>
    <cellStyle name="Heading 3 27 69" xfId="9770" xr:uid="{40602D47-2043-49BB-BF38-10D4574308D7}"/>
    <cellStyle name="Heading 3 27 69 2" xfId="17676" xr:uid="{2F17BA2C-AA92-459E-BE74-9E0813E15D4F}"/>
    <cellStyle name="Heading 3 27 69 3" xfId="23611" xr:uid="{40117E2B-7DE1-4702-9628-D44179B37DBB}"/>
    <cellStyle name="Heading 3 27 7" xfId="3696" xr:uid="{4261728F-1920-4623-9D66-765A0545A78B}"/>
    <cellStyle name="Heading 3 27 7 2" xfId="11602" xr:uid="{2364AC5C-3E9E-4316-9097-B810D5627F1E}"/>
    <cellStyle name="Heading 3 27 7 3" xfId="18787" xr:uid="{C172844A-F43A-4CD5-924C-D429B4ABD89F}"/>
    <cellStyle name="Heading 3 27 70" xfId="9138" xr:uid="{1306C769-A337-4942-B432-CC73A0828F1E}"/>
    <cellStyle name="Heading 3 27 70 2" xfId="17044" xr:uid="{217E24BE-96AF-4C54-9677-38A4B936C1AF}"/>
    <cellStyle name="Heading 3 27 70 3" xfId="23135" xr:uid="{3C11931C-F82D-4269-A200-30539D532E17}"/>
    <cellStyle name="Heading 3 27 71" xfId="9239" xr:uid="{9BFC7412-F3BA-4074-B8EE-B914ED613F41}"/>
    <cellStyle name="Heading 3 27 71 2" xfId="17145" xr:uid="{7500B031-42BF-4F00-A43C-7A1ABAE7901D}"/>
    <cellStyle name="Heading 3 27 71 3" xfId="23219" xr:uid="{3C38D661-F3F8-4D0A-8B2E-C2A364F7070F}"/>
    <cellStyle name="Heading 3 27 72" xfId="9946" xr:uid="{E85D6D79-C504-44C0-BDF2-CC57DED30B3A}"/>
    <cellStyle name="Heading 3 27 72 2" xfId="17852" xr:uid="{1CA9C30E-48E5-4E51-A4C1-9451191A931B}"/>
    <cellStyle name="Heading 3 27 72 3" xfId="23758" xr:uid="{1A09C38C-B86E-4C60-AE9E-EA5C9C8CBAE9}"/>
    <cellStyle name="Heading 3 27 73" xfId="9934" xr:uid="{AA893BED-56F6-4B4E-A9FC-2E8008EC5CB4}"/>
    <cellStyle name="Heading 3 27 73 2" xfId="17840" xr:uid="{1B7B577E-2B45-4E49-9641-1BCFAB980F3C}"/>
    <cellStyle name="Heading 3 27 73 3" xfId="23748" xr:uid="{8543AF4B-5BDE-47CA-9083-03CC7E125A01}"/>
    <cellStyle name="Heading 3 27 74" xfId="9163" xr:uid="{307FB886-BBC8-43CD-A5A7-116814DE8055}"/>
    <cellStyle name="Heading 3 27 74 2" xfId="17069" xr:uid="{D0303C38-1264-466F-B839-E6DEB7B853CD}"/>
    <cellStyle name="Heading 3 27 74 3" xfId="23150" xr:uid="{44C2FCDD-53D5-49E3-ABF2-72B4FD1643E8}"/>
    <cellStyle name="Heading 3 27 75" xfId="10110" xr:uid="{D416766F-28BF-443C-A97D-02FAA59AB24D}"/>
    <cellStyle name="Heading 3 27 76" xfId="10235" xr:uid="{A52575D8-9E76-4BF5-A355-B48465445077}"/>
    <cellStyle name="Heading 3 27 77" xfId="10405" xr:uid="{70666634-0F05-4134-8309-1A2353D3EC02}"/>
    <cellStyle name="Heading 3 27 78" xfId="17960" xr:uid="{A43E71CC-AF00-4202-8DAA-AF410B51C5E8}"/>
    <cellStyle name="Heading 3 27 8" xfId="2896" xr:uid="{69256A5E-4D9D-4BF3-B13A-5AAC4F4808AF}"/>
    <cellStyle name="Heading 3 27 8 2" xfId="10802" xr:uid="{AD05F7E0-798A-40C3-BFD8-204CD795F889}"/>
    <cellStyle name="Heading 3 27 8 3" xfId="18192" xr:uid="{B22145D6-AFDE-4EF0-87D9-AA93C955268F}"/>
    <cellStyle name="Heading 3 27 9" xfId="2885" xr:uid="{CDD744A3-8B3A-4D1D-A6DF-17868886DDCC}"/>
    <cellStyle name="Heading 3 27 9 2" xfId="10791" xr:uid="{0ABCB8B8-DF77-4A13-AC69-39462B6B3F39}"/>
    <cellStyle name="Heading 3 27 9 3" xfId="18182" xr:uid="{ECEB111A-6D3D-47C1-91E4-F99C107E7BAE}"/>
    <cellStyle name="Heading 3 28" xfId="2518" xr:uid="{46E49D3B-B357-43DC-817D-7F0BDB03B184}"/>
    <cellStyle name="Heading 3 28 10" xfId="3539" xr:uid="{5CE81AFA-6791-4536-BC2B-0D0B88871543}"/>
    <cellStyle name="Heading 3 28 10 2" xfId="11445" xr:uid="{3784985B-CC1E-4264-94D9-7F6C37AA6A2D}"/>
    <cellStyle name="Heading 3 28 10 3" xfId="18668" xr:uid="{D61A72B1-C926-469C-B4FD-4342ABE57006}"/>
    <cellStyle name="Heading 3 28 11" xfId="3909" xr:uid="{038A492B-D060-4107-9677-041095CD6178}"/>
    <cellStyle name="Heading 3 28 11 2" xfId="11815" xr:uid="{FF6FE3E3-D73A-4DFB-A7B5-C15BC1AD6393}"/>
    <cellStyle name="Heading 3 28 11 3" xfId="18929" xr:uid="{A58A3683-2E9F-4149-AE0E-E5935B54E96E}"/>
    <cellStyle name="Heading 3 28 12" xfId="3951" xr:uid="{7F2B2FA1-DB3C-4372-95D7-5B46144E23EF}"/>
    <cellStyle name="Heading 3 28 12 2" xfId="11857" xr:uid="{D3D38971-B1A7-4675-9B31-A10924DB22AA}"/>
    <cellStyle name="Heading 3 28 12 3" xfId="18968" xr:uid="{2AD6DEC0-3253-4B50-8FF3-21479479F704}"/>
    <cellStyle name="Heading 3 28 13" xfId="3096" xr:uid="{B1E39016-9FAA-414E-9396-35630832F921}"/>
    <cellStyle name="Heading 3 28 13 2" xfId="11002" xr:uid="{70B0C59E-9B51-494D-8F7B-2A86FC548D87}"/>
    <cellStyle name="Heading 3 28 13 3" xfId="18358" xr:uid="{EFBFDD94-8F2B-47EB-A144-C73B92EE5D7C}"/>
    <cellStyle name="Heading 3 28 14" xfId="4014" xr:uid="{D39A0231-F904-4BE1-B6DD-60E2FE43423D}"/>
    <cellStyle name="Heading 3 28 14 2" xfId="11920" xr:uid="{A9AF361F-BCDE-4A4B-9E7C-EBE21A027E48}"/>
    <cellStyle name="Heading 3 28 14 3" xfId="19023" xr:uid="{83681C1B-7EE1-4D1F-B4F0-0EE286C61F76}"/>
    <cellStyle name="Heading 3 28 15" xfId="4771" xr:uid="{A7E2DA08-19BA-417A-90ED-010C1FFB5865}"/>
    <cellStyle name="Heading 3 28 15 2" xfId="12677" xr:uid="{F12E1549-D100-4881-A990-4E034058D0D4}"/>
    <cellStyle name="Heading 3 28 15 3" xfId="19616" xr:uid="{3DF6A379-5191-4FD6-94E2-5EE3F4C440A4}"/>
    <cellStyle name="Heading 3 28 16" xfId="4898" xr:uid="{C259E8BB-C502-44AB-B308-23C9A0EC4A9A}"/>
    <cellStyle name="Heading 3 28 16 2" xfId="12804" xr:uid="{1CA8EFCC-8E50-4700-8587-AF1E33D13B84}"/>
    <cellStyle name="Heading 3 28 16 3" xfId="19702" xr:uid="{611DC833-3684-48CB-B73D-FB3564124FD1}"/>
    <cellStyle name="Heading 3 28 17" xfId="4643" xr:uid="{03C8F4CD-F26D-4A40-8C3E-B4DD5B2B601A}"/>
    <cellStyle name="Heading 3 28 17 2" xfId="12549" xr:uid="{EC03090F-9E3F-454D-946C-C3B80A074681}"/>
    <cellStyle name="Heading 3 28 17 3" xfId="19532" xr:uid="{99836B92-4688-4B02-9DF6-DDB2D8E87A08}"/>
    <cellStyle name="Heading 3 28 18" xfId="4443" xr:uid="{2674EE91-3D9F-4114-A42A-B726A30B1236}"/>
    <cellStyle name="Heading 3 28 18 2" xfId="12349" xr:uid="{20890DD1-B33C-421B-886D-EC3441D6EA10}"/>
    <cellStyle name="Heading 3 28 18 3" xfId="19365" xr:uid="{329D8FF4-1F70-40A9-B3CE-F9E31C8510D2}"/>
    <cellStyle name="Heading 3 28 19" xfId="5134" xr:uid="{7AB31AD7-18E4-4BD1-8C10-B5AB3A6C2D31}"/>
    <cellStyle name="Heading 3 28 19 2" xfId="13040" xr:uid="{B46957EE-B36E-4D30-8A08-7A263F8F63CA}"/>
    <cellStyle name="Heading 3 28 19 3" xfId="19897" xr:uid="{A6A3166F-2C0F-4613-ABF6-D372436D9BD4}"/>
    <cellStyle name="Heading 3 28 2" xfId="2699" xr:uid="{4DDD6A00-D39D-4B9F-9643-D6472D87C0CA}"/>
    <cellStyle name="Heading 3 28 2 2" xfId="10605" xr:uid="{10834A5A-7171-4632-B079-04B3CF33346D}"/>
    <cellStyle name="Heading 3 28 2 3" xfId="18064" xr:uid="{FB35899B-5694-4166-91C6-30C1CEDEE348}"/>
    <cellStyle name="Heading 3 28 20" xfId="5180" xr:uid="{158E668C-F0E8-4C39-8EFF-D6CB114D9D47}"/>
    <cellStyle name="Heading 3 28 20 2" xfId="13086" xr:uid="{413ED8AE-6063-4537-B468-3395D7734792}"/>
    <cellStyle name="Heading 3 28 20 3" xfId="19943" xr:uid="{CE9DA4A4-9610-4F3B-B991-4D7335FB48CC}"/>
    <cellStyle name="Heading 3 28 21" xfId="5281" xr:uid="{DC22363B-ED09-407D-8AFA-BB0ED4D2AE25}"/>
    <cellStyle name="Heading 3 28 21 2" xfId="13187" xr:uid="{E6CB9B53-8645-42FD-B328-2D9CAA2ED4F1}"/>
    <cellStyle name="Heading 3 28 21 3" xfId="20017" xr:uid="{E46E4800-A507-4E42-88B4-53C7E2E5EB2A}"/>
    <cellStyle name="Heading 3 28 22" xfId="5371" xr:uid="{1C871210-D2BB-4C1C-938C-67CA4D887228}"/>
    <cellStyle name="Heading 3 28 22 2" xfId="13277" xr:uid="{822D8593-B8DD-4DDF-AD75-63AC12B19F62}"/>
    <cellStyle name="Heading 3 28 22 3" xfId="20089" xr:uid="{AE386212-535F-46AE-97B5-18185070FAFA}"/>
    <cellStyle name="Heading 3 28 23" xfId="5141" xr:uid="{3A7F4B05-6C45-4BD8-A3DF-EE6EBA15C46E}"/>
    <cellStyle name="Heading 3 28 23 2" xfId="13047" xr:uid="{1AB7B2C8-8494-4A05-9A40-473FA71AC3C1}"/>
    <cellStyle name="Heading 3 28 23 3" xfId="19904" xr:uid="{DB944A76-C51D-47F8-9F94-6E81C4A0CD1E}"/>
    <cellStyle name="Heading 3 28 24" xfId="5530" xr:uid="{619FC587-49F1-4F98-8947-B38D985ECEC7}"/>
    <cellStyle name="Heading 3 28 24 2" xfId="13436" xr:uid="{1E977F98-18DA-4653-982D-D54CCEA304A6}"/>
    <cellStyle name="Heading 3 28 24 3" xfId="20222" xr:uid="{EF310A7A-7DB7-42A3-B051-5204A93E648A}"/>
    <cellStyle name="Heading 3 28 25" xfId="5578" xr:uid="{F9CAE076-09AC-42F9-985B-7460147D6E85}"/>
    <cellStyle name="Heading 3 28 25 2" xfId="13484" xr:uid="{E3E1A492-D9B0-46BF-B1F9-EB266974A815}"/>
    <cellStyle name="Heading 3 28 25 3" xfId="20268" xr:uid="{EE7D82D2-A944-4057-B275-209629570FD4}"/>
    <cellStyle name="Heading 3 28 26" xfId="5060" xr:uid="{2C478991-8193-45E7-86BB-FFD9D37DE785}"/>
    <cellStyle name="Heading 3 28 26 2" xfId="12966" xr:uid="{3E0D7D1C-F3C6-4A62-8C90-67638DA77295}"/>
    <cellStyle name="Heading 3 28 26 3" xfId="19829" xr:uid="{66532B23-0FE2-4978-ADA6-F2831FC24C78}"/>
    <cellStyle name="Heading 3 28 27" xfId="5662" xr:uid="{23AC992E-3B79-4417-93CF-6ED8534D7699}"/>
    <cellStyle name="Heading 3 28 27 2" xfId="13568" xr:uid="{F399366C-08AD-4D0E-A75D-82E9B15C9262}"/>
    <cellStyle name="Heading 3 28 27 3" xfId="20334" xr:uid="{9469C761-243C-4284-A135-1FCA229A6416}"/>
    <cellStyle name="Heading 3 28 28" xfId="4780" xr:uid="{71282041-E55D-4BBF-9CA7-447977C9A186}"/>
    <cellStyle name="Heading 3 28 28 2" xfId="12686" xr:uid="{5E2C53C4-85FB-4D80-B860-EA1BC0971BB5}"/>
    <cellStyle name="Heading 3 28 28 3" xfId="19623" xr:uid="{8EB4B896-F8FF-42D2-97BE-12D1477F18A8}"/>
    <cellStyle name="Heading 3 28 29" xfId="5760" xr:uid="{D95C03B8-4E79-41D2-B398-0576545B6167}"/>
    <cellStyle name="Heading 3 28 29 2" xfId="13666" xr:uid="{352B5D34-6047-432D-895F-D6DABCD27377}"/>
    <cellStyle name="Heading 3 28 29 3" xfId="20409" xr:uid="{F6060D92-B6D9-4CC8-BF4D-894071C287F2}"/>
    <cellStyle name="Heading 3 28 3" xfId="3350" xr:uid="{CFC9267F-FCC1-464C-A825-E28F570B03C6}"/>
    <cellStyle name="Heading 3 28 3 2" xfId="11256" xr:uid="{8047943B-C0F9-4924-BBF8-3886D40D398E}"/>
    <cellStyle name="Heading 3 28 3 3" xfId="18554" xr:uid="{F2785104-7CD7-4969-95B2-C7A6FE7E214D}"/>
    <cellStyle name="Heading 3 28 30" xfId="5831" xr:uid="{D894BD5F-4BC9-4303-91A1-ABE8B3B8BFF4}"/>
    <cellStyle name="Heading 3 28 30 2" xfId="13737" xr:uid="{7845D2CA-5BCB-4A81-A32C-4A69F15CFE65}"/>
    <cellStyle name="Heading 3 28 30 3" xfId="20463" xr:uid="{972EEEA0-1347-4E86-96A8-F978AA80475E}"/>
    <cellStyle name="Heading 3 28 31" xfId="5866" xr:uid="{9672F939-1E6C-4A24-8188-84A1D96D7267}"/>
    <cellStyle name="Heading 3 28 31 2" xfId="13772" xr:uid="{0018F9E2-D6C1-4D5C-96A0-3D746CDF3262}"/>
    <cellStyle name="Heading 3 28 31 3" xfId="20498" xr:uid="{52B86BA8-73CD-4726-A43D-AFC0C8576666}"/>
    <cellStyle name="Heading 3 28 32" xfId="5916" xr:uid="{D5F18619-109E-436D-8EE6-7D1921B0F108}"/>
    <cellStyle name="Heading 3 28 32 2" xfId="13822" xr:uid="{86AA3499-C2FE-427C-B6A1-0CD1AEC39413}"/>
    <cellStyle name="Heading 3 28 32 3" xfId="20541" xr:uid="{759AC3A4-6BC1-4726-B66B-80F9098FBCF3}"/>
    <cellStyle name="Heading 3 28 33" xfId="5476" xr:uid="{7651E17A-9C8D-4760-8490-D9BC56D45738}"/>
    <cellStyle name="Heading 3 28 33 2" xfId="13382" xr:uid="{6EEE3DAE-15B2-46EC-B2C5-F422BDE4F866}"/>
    <cellStyle name="Heading 3 28 33 3" xfId="20171" xr:uid="{3719F049-AF7B-48BF-845B-61142CEB4234}"/>
    <cellStyle name="Heading 3 28 34" xfId="6848" xr:uid="{0FA50226-E590-422D-B691-B5425F0BC0D6}"/>
    <cellStyle name="Heading 3 28 34 2" xfId="14754" xr:uid="{E1C19EAD-447F-4B84-B4A6-0D02A5EB78D8}"/>
    <cellStyle name="Heading 3 28 34 3" xfId="21320" xr:uid="{5681EB55-52EA-4CE9-9D0B-8C7680CED4E0}"/>
    <cellStyle name="Heading 3 28 35" xfId="6921" xr:uid="{10824032-1CB3-4271-833E-015949EADDFE}"/>
    <cellStyle name="Heading 3 28 35 2" xfId="14827" xr:uid="{79BB5E26-0B07-404E-B002-C761A07529DC}"/>
    <cellStyle name="Heading 3 28 35 3" xfId="21387" xr:uid="{7EC9EA30-A9FB-4595-BD76-87C1CCFCF986}"/>
    <cellStyle name="Heading 3 28 36" xfId="6987" xr:uid="{1D18B58E-AAEE-4F0B-A985-7D1E3C1CDC73}"/>
    <cellStyle name="Heading 3 28 36 2" xfId="14893" xr:uid="{F3AB0496-4737-408E-A77A-BB36D1D21CF5}"/>
    <cellStyle name="Heading 3 28 36 3" xfId="21448" xr:uid="{E6449B72-276E-4A9A-A55D-16FCACCC954C}"/>
    <cellStyle name="Heading 3 28 37" xfId="7057" xr:uid="{E14C79AC-FC59-40B4-85E4-9E3484BF5009}"/>
    <cellStyle name="Heading 3 28 37 2" xfId="14963" xr:uid="{4663F226-EFA8-4085-8C81-6D639292FC41}"/>
    <cellStyle name="Heading 3 28 37 3" xfId="21515" xr:uid="{84B1A848-AD53-4B48-810E-04CDE66F2E3E}"/>
    <cellStyle name="Heading 3 28 38" xfId="7144" xr:uid="{2D6071B9-099D-4B79-A0DC-20D6BB033236}"/>
    <cellStyle name="Heading 3 28 38 2" xfId="15050" xr:uid="{646134B8-29C1-4B68-9C84-E17E34AE9ACD}"/>
    <cellStyle name="Heading 3 28 38 3" xfId="21582" xr:uid="{AE1B68FA-C963-410C-ADD2-27576B4C4E42}"/>
    <cellStyle name="Heading 3 28 39" xfId="7217" xr:uid="{6EDBF68F-CB85-4DBC-8867-A493685D20EE}"/>
    <cellStyle name="Heading 3 28 39 2" xfId="15123" xr:uid="{39D1CA01-907B-47D6-AA2C-0DB80BB42918}"/>
    <cellStyle name="Heading 3 28 39 3" xfId="21644" xr:uid="{EE5D548B-9BDB-4C4A-A4B0-B186BC6C214E}"/>
    <cellStyle name="Heading 3 28 4" xfId="3492" xr:uid="{FECE9DA0-F3BC-4D48-8925-E21D3CA7B2FC}"/>
    <cellStyle name="Heading 3 28 4 2" xfId="11398" xr:uid="{69B2ACD4-228E-42A7-AEF5-4B5B5EE25B52}"/>
    <cellStyle name="Heading 3 28 4 3" xfId="18639" xr:uid="{CD7BE1F6-3115-4C14-B2DE-CAACD663E3FC}"/>
    <cellStyle name="Heading 3 28 40" xfId="7280" xr:uid="{2D440835-F3EF-4ABF-A38D-7DA9BAE5F0E3}"/>
    <cellStyle name="Heading 3 28 40 2" xfId="15186" xr:uid="{DF7212A6-B1CC-41B3-9D3F-B87476BC76AA}"/>
    <cellStyle name="Heading 3 28 40 3" xfId="21700" xr:uid="{4199BE5F-FF80-42D3-A642-268CCACCF4FD}"/>
    <cellStyle name="Heading 3 28 41" xfId="7347" xr:uid="{67FF3850-C295-4DEF-8EA0-2C7583259E66}"/>
    <cellStyle name="Heading 3 28 41 2" xfId="15253" xr:uid="{D0DDE2AD-65A5-4D95-96A7-DF1659AFF5CF}"/>
    <cellStyle name="Heading 3 28 41 3" xfId="21760" xr:uid="{B30BA331-CA76-410F-BF77-AED7C944B922}"/>
    <cellStyle name="Heading 3 28 42" xfId="6606" xr:uid="{7614FDD8-DB8A-4F82-975F-2E0455E7DBFF}"/>
    <cellStyle name="Heading 3 28 42 2" xfId="14512" xr:uid="{4A49B2B9-DAF8-4092-B1EB-E1CF5AFD2C23}"/>
    <cellStyle name="Heading 3 28 42 3" xfId="21164" xr:uid="{20DCECF4-CFE8-45DE-881B-C5A3DD8F03CC}"/>
    <cellStyle name="Heading 3 28 43" xfId="7527" xr:uid="{4822D4F6-532D-4C4B-BF22-747CC44BACF3}"/>
    <cellStyle name="Heading 3 28 43 2" xfId="15433" xr:uid="{336C0AED-F91B-42D9-BEE2-B79B9542B42C}"/>
    <cellStyle name="Heading 3 28 43 3" xfId="21908" xr:uid="{AB9C9EF6-856B-434F-849F-0A2AF6E68996}"/>
    <cellStyle name="Heading 3 28 44" xfId="7591" xr:uid="{4D85B200-C312-4D35-A86B-11CA47BC7D1F}"/>
    <cellStyle name="Heading 3 28 44 2" xfId="15497" xr:uid="{10235F7F-914A-4B4F-AED6-12DD8D484A54}"/>
    <cellStyle name="Heading 3 28 44 3" xfId="21968" xr:uid="{0B27079E-A878-4B96-8049-6AA399610AAC}"/>
    <cellStyle name="Heading 3 28 45" xfId="7653" xr:uid="{B6DBF3F6-9E93-4DAA-8DF8-D3DD42E658C0}"/>
    <cellStyle name="Heading 3 28 45 2" xfId="15559" xr:uid="{C884B56F-ABE9-41F0-A5B8-F5B2961C91D3}"/>
    <cellStyle name="Heading 3 28 45 3" xfId="22027" xr:uid="{0E8E627F-E585-4BBD-8647-5A66CAD99A6C}"/>
    <cellStyle name="Heading 3 28 46" xfId="7712" xr:uid="{72832995-EA64-4937-A285-8C176D95B8D1}"/>
    <cellStyle name="Heading 3 28 46 2" xfId="15618" xr:uid="{A9A409EC-EBE2-49EF-9DAD-0FC6284831A3}"/>
    <cellStyle name="Heading 3 28 46 3" xfId="22081" xr:uid="{52A9CF4B-9D70-4BBD-AE35-BD3974C736FE}"/>
    <cellStyle name="Heading 3 28 47" xfId="6898" xr:uid="{D2513151-596A-4FF5-91C7-C304FB97CF1B}"/>
    <cellStyle name="Heading 3 28 47 2" xfId="14804" xr:uid="{45129D18-D27C-4A10-B915-BA71E0BC1B29}"/>
    <cellStyle name="Heading 3 28 47 3" xfId="21364" xr:uid="{B0EE07E3-E192-46F5-91FA-5A05EEBB983A}"/>
    <cellStyle name="Heading 3 28 48" xfId="7861" xr:uid="{27DEC384-36F8-485D-8277-FD0B274A5096}"/>
    <cellStyle name="Heading 3 28 48 2" xfId="15767" xr:uid="{56B936E2-1C06-44F5-94ED-240021A33831}"/>
    <cellStyle name="Heading 3 28 48 3" xfId="22217" xr:uid="{BDD1B8D5-7EF1-4E8C-A903-4C2A4449BF82}"/>
    <cellStyle name="Heading 3 28 49" xfId="7941" xr:uid="{4BDD4541-4B43-4960-B7F9-6C173CBA6164}"/>
    <cellStyle name="Heading 3 28 49 2" xfId="15847" xr:uid="{E910C3A8-7251-4B60-BDB3-77C514358148}"/>
    <cellStyle name="Heading 3 28 49 3" xfId="22290" xr:uid="{94E16DC7-FAEE-4ECE-9B5C-3DC6BD15CE4B}"/>
    <cellStyle name="Heading 3 28 5" xfId="3605" xr:uid="{C71C5D99-681E-4848-A53E-ACD76A2F4300}"/>
    <cellStyle name="Heading 3 28 5 2" xfId="11511" xr:uid="{CBEBCFEF-09A4-4E0E-8C63-6BE530F2C0CF}"/>
    <cellStyle name="Heading 3 28 5 3" xfId="18730" xr:uid="{9E4B31E6-E567-4912-A91E-B3C817212559}"/>
    <cellStyle name="Heading 3 28 50" xfId="7882" xr:uid="{BBC6DD7D-FD9E-4186-87A5-97EB2659D438}"/>
    <cellStyle name="Heading 3 28 50 2" xfId="15788" xr:uid="{371D95EE-8BAC-44F3-8077-1826D926B342}"/>
    <cellStyle name="Heading 3 28 50 3" xfId="22238" xr:uid="{94B25C63-6F36-48F2-B856-C729F9106800}"/>
    <cellStyle name="Heading 3 28 51" xfId="8106" xr:uid="{91DB0C45-248B-4965-B5F6-65B9665FD814}"/>
    <cellStyle name="Heading 3 28 51 2" xfId="16012" xr:uid="{1E559FBE-4652-4A1A-9823-1A8E86BD66D0}"/>
    <cellStyle name="Heading 3 28 51 3" xfId="22413" xr:uid="{E25621C2-789C-4C92-9BCC-12EBEE854D2F}"/>
    <cellStyle name="Heading 3 28 52" xfId="6765" xr:uid="{CA6E8151-B3A9-419A-B05C-7FCF7FA1C45E}"/>
    <cellStyle name="Heading 3 28 52 2" xfId="14671" xr:uid="{0CA0722F-E4B1-4AC4-B2CD-57409190E47C}"/>
    <cellStyle name="Heading 3 28 52 3" xfId="21262" xr:uid="{7C2D070C-CED4-4B27-864E-BB40D95533E9}"/>
    <cellStyle name="Heading 3 28 53" xfId="8188" xr:uid="{7CD08744-C09D-4381-90AE-EEAF8D739A6D}"/>
    <cellStyle name="Heading 3 28 53 2" xfId="16094" xr:uid="{344D389D-405A-4942-BC30-F314E93CD54E}"/>
    <cellStyle name="Heading 3 28 53 3" xfId="22483" xr:uid="{B93B8AE1-81E6-4B13-B710-F2B7FE314A9C}"/>
    <cellStyle name="Heading 3 28 54" xfId="8034" xr:uid="{8CBEA255-2537-4F5E-B0DD-8164953B9E3F}"/>
    <cellStyle name="Heading 3 28 54 2" xfId="15940" xr:uid="{7D62E56D-8285-49BF-B031-60076B1FA9F3}"/>
    <cellStyle name="Heading 3 28 54 3" xfId="22345" xr:uid="{CC467D5A-B9D5-4AC1-A831-8011EE7F62D9}"/>
    <cellStyle name="Heading 3 28 55" xfId="8277" xr:uid="{58F8DB6C-6718-4472-9AA4-A7AD972CF060}"/>
    <cellStyle name="Heading 3 28 55 2" xfId="16183" xr:uid="{0FC5731E-C7E7-4092-BE73-CF136DBFD7BA}"/>
    <cellStyle name="Heading 3 28 55 3" xfId="22552" xr:uid="{3F88583A-DA1A-450A-A73E-06E65F8CA270}"/>
    <cellStyle name="Heading 3 28 56" xfId="7627" xr:uid="{759B21DF-D29E-4DDA-AAFA-C8AEC41EAA41}"/>
    <cellStyle name="Heading 3 28 56 2" xfId="15533" xr:uid="{B81B6FFD-25B1-4F5B-A1BA-B4F5C2EB38CA}"/>
    <cellStyle name="Heading 3 28 56 3" xfId="22002" xr:uid="{44160DBA-76A9-475A-916A-A56A9684B1E5}"/>
    <cellStyle name="Heading 3 28 57" xfId="8065" xr:uid="{8F2CD031-187A-48A1-B9AE-369D6FF520A2}"/>
    <cellStyle name="Heading 3 28 57 2" xfId="15971" xr:uid="{0B39DB10-A75E-45B3-8663-61F76DD714C9}"/>
    <cellStyle name="Heading 3 28 57 3" xfId="22372" xr:uid="{B0A37600-975B-44B3-B3F7-CF6EF9207966}"/>
    <cellStyle name="Heading 3 28 58" xfId="8367" xr:uid="{DBA1390C-AEBE-40EF-A49D-B6A655CA6F1B}"/>
    <cellStyle name="Heading 3 28 58 2" xfId="16273" xr:uid="{65ECA521-C837-4371-8D77-2B6025FE03A2}"/>
    <cellStyle name="Heading 3 28 58 3" xfId="22636" xr:uid="{E4002433-EAAC-429E-9D8C-944C1EB2D133}"/>
    <cellStyle name="Heading 3 28 59" xfId="8405" xr:uid="{96AEF3F2-E47D-42D4-A333-98C6B81EEC36}"/>
    <cellStyle name="Heading 3 28 59 2" xfId="16311" xr:uid="{01942585-3189-422C-84D9-6EC42BFA5E44}"/>
    <cellStyle name="Heading 3 28 59 3" xfId="22674" xr:uid="{F8A3EB24-C3A3-4709-A49B-8354FD9591DC}"/>
    <cellStyle name="Heading 3 28 6" xfId="3380" xr:uid="{959C9A8D-B130-488B-B723-18FFC47728D0}"/>
    <cellStyle name="Heading 3 28 6 2" xfId="11286" xr:uid="{AF7A3D94-4E18-41F4-BCB7-143AB52F70F6}"/>
    <cellStyle name="Heading 3 28 6 3" xfId="18572" xr:uid="{AE26EAC3-0597-4ABD-9210-7EAD7EF98304}"/>
    <cellStyle name="Heading 3 28 60" xfId="8434" xr:uid="{78BEA1CD-791A-4EFF-BA1E-AC11E54835E5}"/>
    <cellStyle name="Heading 3 28 60 2" xfId="16340" xr:uid="{1433440D-76CF-4426-AA15-873A9C7AD7DB}"/>
    <cellStyle name="Heading 3 28 60 3" xfId="22703" xr:uid="{E38F2BB7-3264-45B5-8EBB-B8BDDACF5DEC}"/>
    <cellStyle name="Heading 3 28 61" xfId="8731" xr:uid="{A53703F6-E99E-463D-88E4-0BF673A49C5A}"/>
    <cellStyle name="Heading 3 28 61 2" xfId="16637" xr:uid="{0E4C139C-D357-4662-A848-42E190F79151}"/>
    <cellStyle name="Heading 3 28 61 3" xfId="22829" xr:uid="{E1EC1B75-A337-4D8C-95E3-2BA9E39A8DFC}"/>
    <cellStyle name="Heading 3 28 62" xfId="8815" xr:uid="{3A0EDDC6-F493-4AD8-B95C-83D3BD177CF5}"/>
    <cellStyle name="Heading 3 28 62 2" xfId="16721" xr:uid="{A735CC9F-58B4-4A32-8A64-5D715EE012B1}"/>
    <cellStyle name="Heading 3 28 62 3" xfId="22886" xr:uid="{C1D54FAF-B8A1-411E-ABE2-CDE75CAA30E8}"/>
    <cellStyle name="Heading 3 28 63" xfId="8899" xr:uid="{ED529AA2-5264-4677-98F9-B3CD71665576}"/>
    <cellStyle name="Heading 3 28 63 2" xfId="16805" xr:uid="{602E977E-7890-45B9-9B8C-BD9D80D28487}"/>
    <cellStyle name="Heading 3 28 63 3" xfId="22943" xr:uid="{B5E5FBC8-E44A-40BC-AA15-1F5789B80365}"/>
    <cellStyle name="Heading 3 28 64" xfId="9287" xr:uid="{9AB4202D-C414-4BEC-8223-D9EA636BD6A1}"/>
    <cellStyle name="Heading 3 28 64 2" xfId="17193" xr:uid="{4018F099-5099-4936-B0C5-EC2EF2A1B285}"/>
    <cellStyle name="Heading 3 28 64 3" xfId="23260" xr:uid="{750A323C-7D15-44AE-B701-1E5642CA0F83}"/>
    <cellStyle name="Heading 3 28 65" xfId="9677" xr:uid="{D5218239-974D-473B-A0BF-F60ED0E5E0E2}"/>
    <cellStyle name="Heading 3 28 65 2" xfId="17583" xr:uid="{4400B06D-8B0B-4897-9800-D314B69A7202}"/>
    <cellStyle name="Heading 3 28 65 3" xfId="23536" xr:uid="{ECEB7F16-1EA5-45DD-AE99-22EBF5F51EF8}"/>
    <cellStyle name="Heading 3 28 66" xfId="9151" xr:uid="{410950D2-88D8-46A7-AB11-E8BC84F05219}"/>
    <cellStyle name="Heading 3 28 66 2" xfId="17057" xr:uid="{BBEA45ED-5E9E-41C8-887B-3C0DC3B6710F}"/>
    <cellStyle name="Heading 3 28 66 3" xfId="23144" xr:uid="{130EBB6B-9137-4059-931C-2CD8D20883E8}"/>
    <cellStyle name="Heading 3 28 67" xfId="9438" xr:uid="{BD6E5EC7-0A37-4ACF-8951-2511A291296A}"/>
    <cellStyle name="Heading 3 28 67 2" xfId="17344" xr:uid="{BD07C0D2-31D4-4AB3-A00A-F5F0C1C42EC2}"/>
    <cellStyle name="Heading 3 28 67 3" xfId="23394" xr:uid="{98168575-73E9-422A-9C2B-0B7DD6F94691}"/>
    <cellStyle name="Heading 3 28 68" xfId="9848" xr:uid="{B68B7C21-9208-472C-82D9-068AA018CD43}"/>
    <cellStyle name="Heading 3 28 68 2" xfId="17754" xr:uid="{2D7444CE-D545-4688-847A-5FE8E26EBB29}"/>
    <cellStyle name="Heading 3 28 68 3" xfId="23669" xr:uid="{0F369613-72CE-401B-B287-52C6E8ED641D}"/>
    <cellStyle name="Heading 3 28 69" xfId="9888" xr:uid="{45F05E8C-4143-4D4A-8324-AA546681D22A}"/>
    <cellStyle name="Heading 3 28 69 2" xfId="17794" xr:uid="{EDCF8FA2-BCB6-4FBF-9820-A32439378A5D}"/>
    <cellStyle name="Heading 3 28 69 3" xfId="23708" xr:uid="{DD89CC77-2127-499F-A2ED-ACA7C4AD4C6C}"/>
    <cellStyle name="Heading 3 28 7" xfId="3730" xr:uid="{381B7EEE-3E15-4982-B373-9B6F40A12CEC}"/>
    <cellStyle name="Heading 3 28 7 2" xfId="11636" xr:uid="{DC9C8D4E-194F-4EDE-9266-A3DAE614DB80}"/>
    <cellStyle name="Heading 3 28 7 3" xfId="18815" xr:uid="{CD2D9CB8-C31E-4026-A1E2-0F72D546C3F1}"/>
    <cellStyle name="Heading 3 28 70" xfId="9383" xr:uid="{E7E0E4AC-AC73-41D3-8DBA-1EFA3D968334}"/>
    <cellStyle name="Heading 3 28 70 2" xfId="17289" xr:uid="{0B07F5B1-880D-47F2-95C2-8F0D3FB30372}"/>
    <cellStyle name="Heading 3 28 70 3" xfId="23345" xr:uid="{9578DC21-762A-4DC1-BAFD-D1FDBBC305B2}"/>
    <cellStyle name="Heading 3 28 71" xfId="9617" xr:uid="{4030BCA1-A720-4091-8B02-760D815ED7E4}"/>
    <cellStyle name="Heading 3 28 71 2" xfId="17523" xr:uid="{B81DB523-D546-43A8-8D2C-657373436ED0}"/>
    <cellStyle name="Heading 3 28 71 3" xfId="23480" xr:uid="{CBB05CA8-F789-443D-800A-E884A07796CB}"/>
    <cellStyle name="Heading 3 28 72" xfId="9975" xr:uid="{5F4B2D09-EE48-4FB6-A716-AD8356DFE341}"/>
    <cellStyle name="Heading 3 28 72 2" xfId="17881" xr:uid="{86E0031D-73A0-44C2-91C3-729483255BDF}"/>
    <cellStyle name="Heading 3 28 72 3" xfId="23786" xr:uid="{9716DC44-1A48-4C52-A65F-C9173B4B8604}"/>
    <cellStyle name="Heading 3 28 73" xfId="10010" xr:uid="{08FD1E9F-CC42-44E8-A152-BA0FDE78537F}"/>
    <cellStyle name="Heading 3 28 73 2" xfId="17916" xr:uid="{18F7EDF2-4B2B-43E5-86DA-A9016EDED048}"/>
    <cellStyle name="Heading 3 28 73 3" xfId="23821" xr:uid="{E1FC597B-26AB-4B15-A26F-D5413F2F1AC5}"/>
    <cellStyle name="Heading 3 28 74" xfId="9711" xr:uid="{F89FBCD5-71B0-4063-B3FD-37D73FD0138D}"/>
    <cellStyle name="Heading 3 28 74 2" xfId="17617" xr:uid="{A8E8EAEF-A2BC-433B-8A10-39AFB6676254}"/>
    <cellStyle name="Heading 3 28 74 3" xfId="23566" xr:uid="{B8DB18B2-563A-457A-AE58-8F0B71861C85}"/>
    <cellStyle name="Heading 3 28 75" xfId="10144" xr:uid="{25264FE1-6939-4000-960E-8F25708AFC86}"/>
    <cellStyle name="Heading 3 28 76" xfId="10269" xr:uid="{1CAB1BBF-4024-4078-A4CD-F310F84DC80E}"/>
    <cellStyle name="Heading 3 28 77" xfId="10439" xr:uid="{BFA2D794-FA0F-4CD9-9DFF-65E8155BB641}"/>
    <cellStyle name="Heading 3 28 78" xfId="17988" xr:uid="{C565A412-DAC8-44AC-84B3-AC67F9A56813}"/>
    <cellStyle name="Heading 3 28 8" xfId="3210" xr:uid="{04244C5F-36DD-427D-A880-9F8D932F12F6}"/>
    <cellStyle name="Heading 3 28 8 2" xfId="11116" xr:uid="{CADFAE37-32D5-49FD-AC0B-62246492B779}"/>
    <cellStyle name="Heading 3 28 8 3" xfId="18456" xr:uid="{C93D3F4A-9621-465B-9AA4-E422F36519F1}"/>
    <cellStyle name="Heading 3 28 9" xfId="3376" xr:uid="{FFEE7B87-2B99-4E52-87B4-2F6BA9F728A6}"/>
    <cellStyle name="Heading 3 28 9 2" xfId="11282" xr:uid="{7F2CEA79-EA93-419D-AEBA-183CEB06ACAE}"/>
    <cellStyle name="Heading 3 28 9 3" xfId="18571" xr:uid="{97F3A729-2FE9-4B8B-B5E3-DE1544F8432C}"/>
    <cellStyle name="Heading 3 29" xfId="2494" xr:uid="{1FD282E8-3BE4-4742-9F0C-EAC63F917347}"/>
    <cellStyle name="Heading 3 29 10" xfId="2987" xr:uid="{3EC9F96C-8BA7-44E4-860E-F8C11DFAE526}"/>
    <cellStyle name="Heading 3 29 10 2" xfId="10893" xr:uid="{5F87CF15-6334-48F0-95ED-D79C7A313C8F}"/>
    <cellStyle name="Heading 3 29 10 3" xfId="18261" xr:uid="{726BB29E-1A31-4527-B60D-146E3CBB5625}"/>
    <cellStyle name="Heading 3 29 11" xfId="3841" xr:uid="{5A8FA4B9-8A99-40B6-BA5C-E85B772D80FB}"/>
    <cellStyle name="Heading 3 29 11 2" xfId="11747" xr:uid="{24E52940-709F-4A4C-B379-6A99BBBBCDC9}"/>
    <cellStyle name="Heading 3 29 11 3" xfId="18873" xr:uid="{6B784DB8-68BF-4FED-AE08-7CC1CA51BA09}"/>
    <cellStyle name="Heading 3 29 12" xfId="3012" xr:uid="{10729B31-F780-48F7-8B17-B700EA79BFB6}"/>
    <cellStyle name="Heading 3 29 12 2" xfId="10918" xr:uid="{D5DA1C9D-E280-4010-B8C9-DFC0C00B8226}"/>
    <cellStyle name="Heading 3 29 12 3" xfId="18279" xr:uid="{42C58615-1F09-470A-BE00-19A4D9E48DF9}"/>
    <cellStyle name="Heading 3 29 13" xfId="2927" xr:uid="{30452031-4001-4CAF-8FE1-51501ECE848D}"/>
    <cellStyle name="Heading 3 29 13 2" xfId="10833" xr:uid="{42A6A10A-02DE-4D78-8544-2D7CF74BA86C}"/>
    <cellStyle name="Heading 3 29 13 3" xfId="18217" xr:uid="{92E8F001-CE21-4EF5-A88A-18B31807BE8A}"/>
    <cellStyle name="Heading 3 29 14" xfId="3990" xr:uid="{F7EB2DAE-6AC4-42F2-871A-CB845A961436}"/>
    <cellStyle name="Heading 3 29 14 2" xfId="11896" xr:uid="{5386DEFD-3050-4978-A107-C978EE33547C}"/>
    <cellStyle name="Heading 3 29 14 3" xfId="19000" xr:uid="{68129CB0-98A9-44DC-9CE4-BC4841A0B684}"/>
    <cellStyle name="Heading 3 29 15" xfId="4747" xr:uid="{B2844668-86C5-4FF2-A8A4-D240C1974B4B}"/>
    <cellStyle name="Heading 3 29 15 2" xfId="12653" xr:uid="{41F1ED1B-808C-436F-B3EC-5B285931DFFF}"/>
    <cellStyle name="Heading 3 29 15 3" xfId="19593" xr:uid="{12D3A6C9-0680-464D-A348-D9E8F3BB1917}"/>
    <cellStyle name="Heading 3 29 16" xfId="4874" xr:uid="{6F86A692-1DE5-4049-AABD-8DD247BFEA31}"/>
    <cellStyle name="Heading 3 29 16 2" xfId="12780" xr:uid="{FA5258BD-E970-4AC9-AD01-904877B871B4}"/>
    <cellStyle name="Heading 3 29 16 3" xfId="19679" xr:uid="{F348E90F-4497-4302-AD8B-F6AF04CF6376}"/>
    <cellStyle name="Heading 3 29 17" xfId="4564" xr:uid="{8C1CD192-FFE4-44FC-9D17-F0EC431FA5A1}"/>
    <cellStyle name="Heading 3 29 17 2" xfId="12470" xr:uid="{FC77AD8C-894E-44EA-A518-9C262F04CB4C}"/>
    <cellStyle name="Heading 3 29 17 3" xfId="19459" xr:uid="{6F017357-557D-44F9-AAD1-42B654CAA3F5}"/>
    <cellStyle name="Heading 3 29 18" xfId="4362" xr:uid="{3A5CAC10-ED4C-4CF6-8FDE-1CAAE57DFE6E}"/>
    <cellStyle name="Heading 3 29 18 2" xfId="12268" xr:uid="{DD7E26B2-F336-4CEF-B22C-9E8E7D2A342C}"/>
    <cellStyle name="Heading 3 29 18 3" xfId="19310" xr:uid="{A07EBCCE-C7C3-462E-ACC7-69E188F93438}"/>
    <cellStyle name="Heading 3 29 19" xfId="5103" xr:uid="{B7DD067F-8177-491F-8C08-08064E77AE5C}"/>
    <cellStyle name="Heading 3 29 19 2" xfId="13009" xr:uid="{4D8C3B49-897A-467B-8C42-93DE702D5E71}"/>
    <cellStyle name="Heading 3 29 19 3" xfId="19868" xr:uid="{420B6FC1-1A2C-465E-9B67-B28A9FC7951C}"/>
    <cellStyle name="Heading 3 29 2" xfId="2677" xr:uid="{B45D9939-E341-44C9-BD72-9B43BF421C0D}"/>
    <cellStyle name="Heading 3 29 2 2" xfId="10583" xr:uid="{826AAC58-35E8-4517-BCA0-8233DF3A723D}"/>
    <cellStyle name="Heading 3 29 2 3" xfId="18043" xr:uid="{549C7952-E27B-409C-89D5-890760C2E659}"/>
    <cellStyle name="Heading 3 29 20" xfId="5096" xr:uid="{B8139A6A-8A19-457E-A6A6-25C69CAAA339}"/>
    <cellStyle name="Heading 3 29 20 2" xfId="13002" xr:uid="{F1403EEF-1995-4106-A3BC-CE10321C2B27}"/>
    <cellStyle name="Heading 3 29 20 3" xfId="19861" xr:uid="{5C4FFF87-F0B2-49C4-BCE5-19CF204DB2D8}"/>
    <cellStyle name="Heading 3 29 21" xfId="5257" xr:uid="{B9A876E6-5A17-4B3B-A90F-7297B306B493}"/>
    <cellStyle name="Heading 3 29 21 2" xfId="13163" xr:uid="{AC1B84B1-AD13-476A-A3C9-385BC205D35D}"/>
    <cellStyle name="Heading 3 29 21 3" xfId="19994" xr:uid="{E074DC01-B00F-4342-AFEE-159A6641AC63}"/>
    <cellStyle name="Heading 3 29 22" xfId="5348" xr:uid="{6730D126-DB15-40A5-8544-0168B00314A0}"/>
    <cellStyle name="Heading 3 29 22 2" xfId="13254" xr:uid="{CA41CD6C-E006-44F7-8414-F79D8B238EE1}"/>
    <cellStyle name="Heading 3 29 22 3" xfId="20066" xr:uid="{EF843A6C-ED47-4B9A-999C-865D6F0DA930}"/>
    <cellStyle name="Heading 3 29 23" xfId="4776" xr:uid="{2D0B10F7-9AD5-4885-ABF5-95C492F2AB29}"/>
    <cellStyle name="Heading 3 29 23 2" xfId="12682" xr:uid="{0570F6B7-4DB8-4A4B-9868-A425025923AB}"/>
    <cellStyle name="Heading 3 29 23 3" xfId="19621" xr:uid="{151CCB19-B9F2-47ED-840F-C93FD7536E11}"/>
    <cellStyle name="Heading 3 29 24" xfId="5507" xr:uid="{A7122F6C-80D4-4533-99BF-F7B3E3ECCF5C}"/>
    <cellStyle name="Heading 3 29 24 2" xfId="13413" xr:uid="{332B247A-2DBE-4757-83C1-2E00B6B194E4}"/>
    <cellStyle name="Heading 3 29 24 3" xfId="20199" xr:uid="{A828ACD5-1EA0-406A-B204-3151EBF23A5B}"/>
    <cellStyle name="Heading 3 29 25" xfId="5456" xr:uid="{1B5AE230-4F90-48E3-A752-304BD22ED6ED}"/>
    <cellStyle name="Heading 3 29 25 2" xfId="13362" xr:uid="{10C1FEFB-3CC5-4C97-9961-1E716677E0BE}"/>
    <cellStyle name="Heading 3 29 25 3" xfId="20159" xr:uid="{C56FC38C-91BE-492B-B94C-A95DB0953A73}"/>
    <cellStyle name="Heading 3 29 26" xfId="4511" xr:uid="{BAB9EF6E-0C22-4041-85F1-1DFC3CFF2A30}"/>
    <cellStyle name="Heading 3 29 26 2" xfId="12417" xr:uid="{8320FA45-C09C-4E5D-9A88-17DC607A28AB}"/>
    <cellStyle name="Heading 3 29 26 3" xfId="19417" xr:uid="{2B8A80BC-EF41-459A-AD08-40DB077199F3}"/>
    <cellStyle name="Heading 3 29 27" xfId="4111" xr:uid="{B5CBA2AA-AA14-477F-A35C-17196070FC12}"/>
    <cellStyle name="Heading 3 29 27 2" xfId="12017" xr:uid="{B61905D9-8E7B-408B-9F88-562DE3347C12}"/>
    <cellStyle name="Heading 3 29 27 3" xfId="19088" xr:uid="{6FA5261F-C7CF-435F-A282-A16A0E7331EE}"/>
    <cellStyle name="Heading 3 29 28" xfId="4300" xr:uid="{F289C599-C850-43FE-B9CB-7976D45DFF23}"/>
    <cellStyle name="Heading 3 29 28 2" xfId="12206" xr:uid="{52D5E50B-011C-47A2-989D-6BB2ACCC4958}"/>
    <cellStyle name="Heading 3 29 28 3" xfId="19252" xr:uid="{1C069E95-62B3-457A-B9B9-047833E6333B}"/>
    <cellStyle name="Heading 3 29 29" xfId="5736" xr:uid="{DF195A55-8599-4990-AA28-4F29725C5085}"/>
    <cellStyle name="Heading 3 29 29 2" xfId="13642" xr:uid="{14E4B058-158A-478E-A280-F1B6BD98B1F3}"/>
    <cellStyle name="Heading 3 29 29 3" xfId="20386" xr:uid="{6DC0980F-FB5B-4D62-BC85-BECE759006A9}"/>
    <cellStyle name="Heading 3 29 3" xfId="3326" xr:uid="{3BA96BCB-8ACE-42B1-A2C9-A718C18AF4BB}"/>
    <cellStyle name="Heading 3 29 3 2" xfId="11232" xr:uid="{C326C1EE-7B57-4D50-B6B2-1F46875616B2}"/>
    <cellStyle name="Heading 3 29 3 3" xfId="18530" xr:uid="{D7524DB7-D7F7-4228-8A57-DA8A24201F6D}"/>
    <cellStyle name="Heading 3 29 30" xfId="5808" xr:uid="{AA643F3B-0E1B-4C3C-9A6B-C0C7823E9628}"/>
    <cellStyle name="Heading 3 29 30 2" xfId="13714" xr:uid="{74313ADB-52D9-4DA9-BC5D-AE5F9C32396F}"/>
    <cellStyle name="Heading 3 29 30 3" xfId="20440" xr:uid="{B507A490-FDBD-45DA-B3FF-01B73E5C52FB}"/>
    <cellStyle name="Heading 3 29 31" xfId="5646" xr:uid="{DE04EA16-A1B7-4EAB-B38D-D3C1DE37497B}"/>
    <cellStyle name="Heading 3 29 31 2" xfId="13552" xr:uid="{1A67B798-4F8E-47A7-A0D4-1793FD4CF29D}"/>
    <cellStyle name="Heading 3 29 31 3" xfId="20318" xr:uid="{6D3421FE-D17F-4541-8131-1D31DC2E4A3E}"/>
    <cellStyle name="Heading 3 29 32" xfId="5892" xr:uid="{6D2F6C95-C7BE-4164-AEB5-08A01044DFC2}"/>
    <cellStyle name="Heading 3 29 32 2" xfId="13798" xr:uid="{26E466E2-4E15-4E89-9205-BA07F0B57782}"/>
    <cellStyle name="Heading 3 29 32 3" xfId="20518" xr:uid="{92C8F172-7A88-44AF-A5F3-1BBF8D46A1E0}"/>
    <cellStyle name="Heading 3 29 33" xfId="4942" xr:uid="{B791EDB0-E7FB-4DFC-9034-0FA71D580F57}"/>
    <cellStyle name="Heading 3 29 33 2" xfId="12848" xr:uid="{397D3BFB-CE71-4427-BCDC-1F2D15619C28}"/>
    <cellStyle name="Heading 3 29 33 3" xfId="19727" xr:uid="{B5BE4C63-7913-4402-A9B2-D3C8419469C9}"/>
    <cellStyle name="Heading 3 29 34" xfId="5954" xr:uid="{D269A1E4-4446-4004-BE21-5A2B36B6B93B}"/>
    <cellStyle name="Heading 3 29 34 2" xfId="13860" xr:uid="{A68BAD04-0F14-4854-8159-B7DCE65C748F}"/>
    <cellStyle name="Heading 3 29 34 3" xfId="20563" xr:uid="{810A8F84-AC80-407A-A323-707F426407C8}"/>
    <cellStyle name="Heading 3 29 35" xfId="6437" xr:uid="{82E6A513-AA48-4087-8DC6-ECE50ED4613F}"/>
    <cellStyle name="Heading 3 29 35 2" xfId="14343" xr:uid="{29805C47-C76B-47B5-924C-2B659B777E72}"/>
    <cellStyle name="Heading 3 29 35 3" xfId="21008" xr:uid="{3ADCB015-3964-4140-9BF0-3B4785BAF2D7}"/>
    <cellStyle name="Heading 3 29 36" xfId="6784" xr:uid="{38DA4040-6514-47BB-8C9F-32873F696FD6}"/>
    <cellStyle name="Heading 3 29 36 2" xfId="14690" xr:uid="{3593ECAF-8E00-49F2-98DD-664F05777D20}"/>
    <cellStyle name="Heading 3 29 36 3" xfId="21281" xr:uid="{5CB58ED5-8F66-4B95-8E0F-9E7B8096EEB9}"/>
    <cellStyle name="Heading 3 29 37" xfId="6887" xr:uid="{A6FDEB71-39CA-4966-93F3-6C46F021065A}"/>
    <cellStyle name="Heading 3 29 37 2" xfId="14793" xr:uid="{9F477A57-F131-42E9-8CD4-7D01F7460DAE}"/>
    <cellStyle name="Heading 3 29 37 3" xfId="21355" xr:uid="{B9340227-B389-4046-9A7B-A9DC69D6D492}"/>
    <cellStyle name="Heading 3 29 38" xfId="7121" xr:uid="{28DC7DAC-DDD9-4F47-B396-D39B6F77067C}"/>
    <cellStyle name="Heading 3 29 38 2" xfId="15027" xr:uid="{A6CD1937-3092-4FBB-895B-D847DDADDECB}"/>
    <cellStyle name="Heading 3 29 38 3" xfId="21559" xr:uid="{C4A28B66-F473-4382-98F9-E963151C888D}"/>
    <cellStyle name="Heading 3 29 39" xfId="6288" xr:uid="{5E659520-4137-418D-AE58-9E049A2967CE}"/>
    <cellStyle name="Heading 3 29 39 2" xfId="14194" xr:uid="{743C22DD-2A03-4236-B0FF-9299B1A17F47}"/>
    <cellStyle name="Heading 3 29 39 3" xfId="20865" xr:uid="{A9EB64D4-A599-4C92-9CAD-4128FEEB1981}"/>
    <cellStyle name="Heading 3 29 4" xfId="3468" xr:uid="{C1D3F873-99D6-4224-A58D-C936A87E6B5E}"/>
    <cellStyle name="Heading 3 29 4 2" xfId="11374" xr:uid="{6CCB19C7-2018-433F-B3F4-613726F3D263}"/>
    <cellStyle name="Heading 3 29 4 3" xfId="18616" xr:uid="{A5443226-BEB9-403A-837F-E45ADAFA0D9B}"/>
    <cellStyle name="Heading 3 29 40" xfId="7093" xr:uid="{AC4EA4F9-AFAB-4078-863F-DC6663AD6343}"/>
    <cellStyle name="Heading 3 29 40 2" xfId="14999" xr:uid="{FCD312C3-4ABA-433A-943C-4B780013DCFB}"/>
    <cellStyle name="Heading 3 29 40 3" xfId="21541" xr:uid="{42F80DCE-33D7-4F5B-BE3F-52CE4C38E1B3}"/>
    <cellStyle name="Heading 3 29 41" xfId="7179" xr:uid="{0F73C28C-DD02-4E0A-8573-A037D51CBF66}"/>
    <cellStyle name="Heading 3 29 41 2" xfId="15085" xr:uid="{CC004759-8AD0-4D0A-A245-FCFCCF2C9C12}"/>
    <cellStyle name="Heading 3 29 41 3" xfId="21612" xr:uid="{AF547679-502D-4D59-844F-90A3DC489115}"/>
    <cellStyle name="Heading 3 29 42" xfId="6270" xr:uid="{D63AA0D2-2E5C-4AA5-AE2E-DA1440BE00CE}"/>
    <cellStyle name="Heading 3 29 42 2" xfId="14176" xr:uid="{72140FEA-214B-4488-96B4-42BAE34E8429}"/>
    <cellStyle name="Heading 3 29 42 3" xfId="20849" xr:uid="{2CAB584D-7869-4208-970C-BD05AAED4045}"/>
    <cellStyle name="Heading 3 29 43" xfId="7503" xr:uid="{72CEE6A5-7002-4F62-9D6A-89AFC8404989}"/>
    <cellStyle name="Heading 3 29 43 2" xfId="15409" xr:uid="{AFFE4149-A8FB-444A-BFE0-9D4448BC999D}"/>
    <cellStyle name="Heading 3 29 43 3" xfId="21884" xr:uid="{CC102EEB-DD23-4437-ADEE-08594CBDBD82}"/>
    <cellStyle name="Heading 3 29 44" xfId="7466" xr:uid="{C45F02BD-EB0A-4D96-BD0D-FA6555103E30}"/>
    <cellStyle name="Heading 3 29 44 2" xfId="15372" xr:uid="{05E5DED1-F8C2-4E07-A17D-28D2B661DAFE}"/>
    <cellStyle name="Heading 3 29 44 3" xfId="21851" xr:uid="{0DBD74BF-2A38-4A3C-BE87-C82E303D6F00}"/>
    <cellStyle name="Heading 3 29 45" xfId="7394" xr:uid="{E08A8047-74BF-4FF3-A6FA-BA60543E7416}"/>
    <cellStyle name="Heading 3 29 45 2" xfId="15300" xr:uid="{B492E636-642B-4DF0-B03C-9F9B30B7E8A2}"/>
    <cellStyle name="Heading 3 29 45 3" xfId="21789" xr:uid="{4815AB04-4365-46F0-AB98-6508DEFD6B5E}"/>
    <cellStyle name="Heading 3 29 46" xfId="7558" xr:uid="{EA39AE4B-3F07-4462-9AA9-F0335A5208B2}"/>
    <cellStyle name="Heading 3 29 46 2" xfId="15464" xr:uid="{B4B50B7E-CC68-4EDD-8C96-A4BC77575F7F}"/>
    <cellStyle name="Heading 3 29 46 3" xfId="21937" xr:uid="{D16BB37F-E766-4FA2-AD25-5516F97ED6C7}"/>
    <cellStyle name="Heading 3 29 47" xfId="6515" xr:uid="{723D8A6A-700E-40A9-B952-6295448CE980}"/>
    <cellStyle name="Heading 3 29 47 2" xfId="14421" xr:uid="{88BD9435-8DF4-48C1-BB27-1BE6151CFBA6}"/>
    <cellStyle name="Heading 3 29 47 3" xfId="21081" xr:uid="{71E965E2-3E41-42E1-AF1C-B09F6DA1F9D9}"/>
    <cellStyle name="Heading 3 29 48" xfId="7838" xr:uid="{52A2E037-4CB4-41A0-9E1C-45FB4FE859FF}"/>
    <cellStyle name="Heading 3 29 48 2" xfId="15744" xr:uid="{5C81EBEE-DD6B-449C-9E54-A36EA68B5A78}"/>
    <cellStyle name="Heading 3 29 48 3" xfId="22194" xr:uid="{23652CAE-B97D-435D-8432-1BE24A0806E3}"/>
    <cellStyle name="Heading 3 29 49" xfId="7917" xr:uid="{0D24E666-0847-4543-90DC-941E86848495}"/>
    <cellStyle name="Heading 3 29 49 2" xfId="15823" xr:uid="{87BE37BB-ACD2-406D-A87C-DE88609CD06C}"/>
    <cellStyle name="Heading 3 29 49 3" xfId="22267" xr:uid="{D466BB66-1073-4ABB-AE63-2AD0341A5127}"/>
    <cellStyle name="Heading 3 29 5" xfId="3581" xr:uid="{D76D6069-75E9-48F1-A61A-7D356302DFA8}"/>
    <cellStyle name="Heading 3 29 5 2" xfId="11487" xr:uid="{88E2159D-EE5C-411E-AF37-7B51D8E34466}"/>
    <cellStyle name="Heading 3 29 5 3" xfId="18706" xr:uid="{E37E9685-E279-4478-8AFD-E302F7B426A7}"/>
    <cellStyle name="Heading 3 29 50" xfId="7741" xr:uid="{8578D017-265D-41DF-8B7A-0B6711FBEF55}"/>
    <cellStyle name="Heading 3 29 50 2" xfId="15647" xr:uid="{1FD04A23-57B6-40AF-B237-F88F2766D0A4}"/>
    <cellStyle name="Heading 3 29 50 3" xfId="22107" xr:uid="{DA8F06EA-15D9-43C4-AE50-9FD7C3B5BC6D}"/>
    <cellStyle name="Heading 3 29 51" xfId="8082" xr:uid="{1234804B-A410-47AB-839B-ED4C41F71DF0}"/>
    <cellStyle name="Heading 3 29 51 2" xfId="15988" xr:uid="{FD28E01A-3CCA-4BF5-96C2-8E1658390EEF}"/>
    <cellStyle name="Heading 3 29 51 3" xfId="22389" xr:uid="{5DBA8CF4-8012-4E46-951C-0C1BF808D617}"/>
    <cellStyle name="Heading 3 29 52" xfId="6225" xr:uid="{E52490ED-2198-410C-AF49-35549D970116}"/>
    <cellStyle name="Heading 3 29 52 2" xfId="14131" xr:uid="{53B6CEF8-8779-407D-9DA7-04B1CF26CA32}"/>
    <cellStyle name="Heading 3 29 52 3" xfId="20811" xr:uid="{02E84A82-A342-470D-A93D-FE85D8A697B5}"/>
    <cellStyle name="Heading 3 29 53" xfId="8132" xr:uid="{E2819C57-7E19-40F6-9423-F5E751884F10}"/>
    <cellStyle name="Heading 3 29 53 2" xfId="16038" xr:uid="{0E78A966-2A97-4665-94F8-8469EEB1CE7D}"/>
    <cellStyle name="Heading 3 29 53 3" xfId="22439" xr:uid="{D7D456F1-BB47-4EAF-900F-1135965797FF}"/>
    <cellStyle name="Heading 3 29 54" xfId="7773" xr:uid="{DB85A948-59E2-49FD-BF57-3A80D952CAEA}"/>
    <cellStyle name="Heading 3 29 54 2" xfId="15679" xr:uid="{85DFA045-A1D6-4C57-AA47-CFBE48FA5DBB}"/>
    <cellStyle name="Heading 3 29 54 3" xfId="22134" xr:uid="{96B34369-AF36-4E12-961D-AA4991A18271}"/>
    <cellStyle name="Heading 3 29 55" xfId="7991" xr:uid="{D91B8736-A165-47F9-B8BE-85598EF73F5F}"/>
    <cellStyle name="Heading 3 29 55 2" xfId="15897" xr:uid="{4C461EBF-D9A6-4AA1-BA73-28AE414B1FD5}"/>
    <cellStyle name="Heading 3 29 55 3" xfId="22324" xr:uid="{903719CE-8195-4E0B-BBB0-39758D3FCEE3}"/>
    <cellStyle name="Heading 3 29 56" xfId="6639" xr:uid="{511F732D-F47B-4F6E-A1D1-CE4EBECE17E2}"/>
    <cellStyle name="Heading 3 29 56 2" xfId="14545" xr:uid="{CE58D978-BDB4-45CA-B0CB-9FCC4F995AD1}"/>
    <cellStyle name="Heading 3 29 56 3" xfId="21190" xr:uid="{F0784464-C389-481F-8FD4-832F6CBD1F3C}"/>
    <cellStyle name="Heading 3 29 57" xfId="7432" xr:uid="{ADEE9CC9-3F85-47FB-9941-6D6EF4A2FDD3}"/>
    <cellStyle name="Heading 3 29 57 2" xfId="15338" xr:uid="{F2E529E9-69A8-4334-A98E-6B44585C3D9E}"/>
    <cellStyle name="Heading 3 29 57 3" xfId="21823" xr:uid="{D7F27129-156F-4127-BAB3-1B79E164801F}"/>
    <cellStyle name="Heading 3 29 58" xfId="8344" xr:uid="{F469038C-A11D-471D-8D67-ABBDE894F1E4}"/>
    <cellStyle name="Heading 3 29 58 2" xfId="16250" xr:uid="{DE536491-DE7A-45A4-B9C3-303D93C4C394}"/>
    <cellStyle name="Heading 3 29 58 3" xfId="22613" xr:uid="{306A5E0E-D557-4F0F-887F-52E0BE57F695}"/>
    <cellStyle name="Heading 3 29 59" xfId="6030" xr:uid="{A1C5B0F8-3AD3-43DC-A6F8-93ED989F4E03}"/>
    <cellStyle name="Heading 3 29 59 2" xfId="13936" xr:uid="{3E174947-EF0B-481B-8B17-46C2DFDD7038}"/>
    <cellStyle name="Heading 3 29 59 3" xfId="20636" xr:uid="{60B563CD-5AA5-4F58-9343-7EECB4E46EC7}"/>
    <cellStyle name="Heading 3 29 6" xfId="3088" xr:uid="{04A234BD-36D3-4D2C-8C08-CFF79B1C2E24}"/>
    <cellStyle name="Heading 3 29 6 2" xfId="10994" xr:uid="{0CE3C510-9D8A-4E88-98A8-E6D9E1D98DAC}"/>
    <cellStyle name="Heading 3 29 6 3" xfId="18352" xr:uid="{58FBB2AA-C525-4540-AD4C-352E3901F1AB}"/>
    <cellStyle name="Heading 3 29 60" xfId="8312" xr:uid="{65CE3981-E63F-46F0-B1E6-B4D8AD0E1623}"/>
    <cellStyle name="Heading 3 29 60 2" xfId="16218" xr:uid="{4EA1AC8B-258D-469B-BE3C-6ABC2482DBD6}"/>
    <cellStyle name="Heading 3 29 60 3" xfId="22582" xr:uid="{4FC0F586-4890-46CC-89F5-DCA48A0CE717}"/>
    <cellStyle name="Heading 3 29 61" xfId="8707" xr:uid="{DC53BDA3-AF22-417E-A473-94582AEAD4F0}"/>
    <cellStyle name="Heading 3 29 61 2" xfId="16613" xr:uid="{5B03CA2C-459F-4663-93F8-DAADCBC5E676}"/>
    <cellStyle name="Heading 3 29 61 3" xfId="22806" xr:uid="{D2000D5C-B442-4B70-B12F-3D51291CF7BA}"/>
    <cellStyle name="Heading 3 29 62" xfId="8791" xr:uid="{A0E58BE1-C813-422F-A433-544DE6BA386E}"/>
    <cellStyle name="Heading 3 29 62 2" xfId="16697" xr:uid="{4E3B0528-D10D-428A-A56D-E420891F3D3D}"/>
    <cellStyle name="Heading 3 29 62 3" xfId="22863" xr:uid="{D18A2518-48FE-46B8-B94A-448B9F9831B6}"/>
    <cellStyle name="Heading 3 29 63" xfId="8875" xr:uid="{AE6F79AA-A786-4742-AFEF-532A6441E6F0}"/>
    <cellStyle name="Heading 3 29 63 2" xfId="16781" xr:uid="{C4DB6E77-D75D-405C-800D-EE5C57793A36}"/>
    <cellStyle name="Heading 3 29 63 3" xfId="22920" xr:uid="{F64F27D4-9CC9-493C-922F-2FEA29DAF1A7}"/>
    <cellStyle name="Heading 3 29 64" xfId="8950" xr:uid="{AE4D2402-CD1A-4A9B-9B85-4BBB70FD5F93}"/>
    <cellStyle name="Heading 3 29 64 2" xfId="16856" xr:uid="{59775C33-5672-45A6-9529-7CF96092BBF0}"/>
    <cellStyle name="Heading 3 29 64 3" xfId="22974" xr:uid="{96638913-9AC7-4D79-88AD-A16A8DC7D6D1}"/>
    <cellStyle name="Heading 3 29 65" xfId="9654" xr:uid="{B8A41BF0-1F53-4A7F-9ED7-491A75B5B487}"/>
    <cellStyle name="Heading 3 29 65 2" xfId="17560" xr:uid="{36EEBC3B-B7F5-41F1-922F-6BFE4BAD447F}"/>
    <cellStyle name="Heading 3 29 65 3" xfId="23513" xr:uid="{2E5D1AB1-577C-4790-8234-D04A9C1AFF8F}"/>
    <cellStyle name="Heading 3 29 66" xfId="9038" xr:uid="{47789522-7F25-4954-9660-E055A9A3CF25}"/>
    <cellStyle name="Heading 3 29 66 2" xfId="16944" xr:uid="{D291A9E1-D327-4DF4-AF19-156E9798848D}"/>
    <cellStyle name="Heading 3 29 66 3" xfId="23049" xr:uid="{A545EF96-695F-4890-9457-C8AE2502848D}"/>
    <cellStyle name="Heading 3 29 67" xfId="9312" xr:uid="{2C6FFCA5-1CF9-4B1F-9C0A-39D0CA5D58AF}"/>
    <cellStyle name="Heading 3 29 67 2" xfId="17218" xr:uid="{BE2CEDC1-4E04-42BF-802A-4398C1FD3AAE}"/>
    <cellStyle name="Heading 3 29 67 3" xfId="23281" xr:uid="{92F68415-056B-40A2-9A63-63C984735EA3}"/>
    <cellStyle name="Heading 3 29 68" xfId="9825" xr:uid="{6F11D9BF-995E-4F23-97D7-7BF48E1C2A8D}"/>
    <cellStyle name="Heading 3 29 68 2" xfId="17731" xr:uid="{6AA54E17-3064-4562-A2E1-7ED1244C8898}"/>
    <cellStyle name="Heading 3 29 68 3" xfId="23646" xr:uid="{5C8D296A-251D-48B5-8C44-30B003C084F9}"/>
    <cellStyle name="Heading 3 29 69" xfId="9793" xr:uid="{E4F376C7-5873-41C6-AF90-90E67E515404}"/>
    <cellStyle name="Heading 3 29 69 2" xfId="17699" xr:uid="{F142734C-B615-4ECB-ADCC-87FB8BDE85D0}"/>
    <cellStyle name="Heading 3 29 69 3" xfId="23618" xr:uid="{718FCFFB-1CC3-4398-8E1D-C9FE87049234}"/>
    <cellStyle name="Heading 3 29 7" xfId="3706" xr:uid="{FF90A3A1-3B25-4EB7-B982-0799FDAE691E}"/>
    <cellStyle name="Heading 3 29 7 2" xfId="11612" xr:uid="{F3C2BC9B-BEF3-4285-8E44-7F11625DDD2A}"/>
    <cellStyle name="Heading 3 29 7 3" xfId="18792" xr:uid="{898DC267-EAE4-4ACE-9C80-BA453AD5B641}"/>
    <cellStyle name="Heading 3 29 70" xfId="9164" xr:uid="{26DADFDD-B7CE-4267-98FE-11A0CB86421E}"/>
    <cellStyle name="Heading 3 29 70 2" xfId="17070" xr:uid="{63092AD5-2D35-4940-9E74-88F2A9744FFB}"/>
    <cellStyle name="Heading 3 29 70 3" xfId="23151" xr:uid="{2CADE1DC-49C3-4199-AEF1-9218D857C42A}"/>
    <cellStyle name="Heading 3 29 71" xfId="9307" xr:uid="{A45FB5EF-658D-4294-B184-A39E5A2E88A6}"/>
    <cellStyle name="Heading 3 29 71 2" xfId="17213" xr:uid="{C535A6F3-BBF6-46E2-935D-66B2373D4A75}"/>
    <cellStyle name="Heading 3 29 71 3" xfId="23276" xr:uid="{3C8AFC5E-4275-46E2-8901-172ABEED0786}"/>
    <cellStyle name="Heading 3 29 72" xfId="9952" xr:uid="{0DC42F1B-9C3E-4EC7-9BB5-133BDE8C797B}"/>
    <cellStyle name="Heading 3 29 72 2" xfId="17858" xr:uid="{28B5AC40-AE30-442A-8EC8-E9AC4FF0D054}"/>
    <cellStyle name="Heading 3 29 72 3" xfId="23763" xr:uid="{DE810F1A-5677-4943-8743-B0D8B7F47ACE}"/>
    <cellStyle name="Heading 3 29 73" xfId="9165" xr:uid="{C3DA774B-4C49-41F4-9B71-54D268DBCDF1}"/>
    <cellStyle name="Heading 3 29 73 2" xfId="17071" xr:uid="{63D67E1A-EEFF-4DA9-AB94-9C67A1AA9E59}"/>
    <cellStyle name="Heading 3 29 73 3" xfId="23152" xr:uid="{D05424C8-7711-486A-AD05-687B39041EC3}"/>
    <cellStyle name="Heading 3 29 74" xfId="9262" xr:uid="{605A4807-07EE-4D60-B446-5DD180871A85}"/>
    <cellStyle name="Heading 3 29 74 2" xfId="17168" xr:uid="{CB5D3B56-38AB-43FE-9002-F233A012F915}"/>
    <cellStyle name="Heading 3 29 74 3" xfId="23239" xr:uid="{76673BBA-A7E2-426C-A8F9-5617D773A83B}"/>
    <cellStyle name="Heading 3 29 75" xfId="10120" xr:uid="{5A8BB931-91DB-4968-A523-E46A13E40BAD}"/>
    <cellStyle name="Heading 3 29 76" xfId="10245" xr:uid="{E6926929-DCC2-4257-9179-26501823481C}"/>
    <cellStyle name="Heading 3 29 77" xfId="10415" xr:uid="{5B1F3736-3C9A-4D42-8CF4-EB36D220802B}"/>
    <cellStyle name="Heading 3 29 78" xfId="17965" xr:uid="{6CE0BF23-2447-4709-B2F5-7606A9BF820C}"/>
    <cellStyle name="Heading 3 29 8" xfId="2961" xr:uid="{AD8BBD58-3950-4295-BB1A-55B61B28B619}"/>
    <cellStyle name="Heading 3 29 8 2" xfId="10867" xr:uid="{3EC3BB37-0834-4D49-98FD-8F8E371F0A17}"/>
    <cellStyle name="Heading 3 29 8 3" xfId="18242" xr:uid="{879870AA-643D-4C80-9278-C61735DA8BF8}"/>
    <cellStyle name="Heading 3 29 9" xfId="2997" xr:uid="{EA0C6680-F073-46C4-8347-823265125E25}"/>
    <cellStyle name="Heading 3 29 9 2" xfId="10903" xr:uid="{98056335-2344-4950-8C43-6CB027BAD251}"/>
    <cellStyle name="Heading 3 29 9 3" xfId="18268" xr:uid="{8ADD099C-29DF-4504-A5EA-E83EF6B7A032}"/>
    <cellStyle name="Heading 3 3" xfId="2460" xr:uid="{871093CB-F364-4B18-82FE-F2F9C232818E}"/>
    <cellStyle name="Heading 3 3 10" xfId="3677" xr:uid="{B42FB669-E52F-455D-950C-29EB6A1EA203}"/>
    <cellStyle name="Heading 3 3 10 2" xfId="11583" xr:uid="{8E6A94A9-BACF-44D6-9D36-ACB46F161F70}"/>
    <cellStyle name="Heading 3 3 10 3" xfId="18772" xr:uid="{4D4FEAF8-A100-4D34-B916-B8C09B9EE081}"/>
    <cellStyle name="Heading 3 3 11" xfId="3537" xr:uid="{0B6D943C-D01B-460E-9A42-276F7A1AA3E7}"/>
    <cellStyle name="Heading 3 3 11 2" xfId="11443" xr:uid="{9B3378D7-FDD4-474B-873C-A28312289224}"/>
    <cellStyle name="Heading 3 3 11 3" xfId="18666" xr:uid="{77DCF767-EAB5-4C71-A0D8-723DEF18377E}"/>
    <cellStyle name="Heading 3 3 12" xfId="3874" xr:uid="{8956FA12-7919-4E93-A780-DF6F19997A58}"/>
    <cellStyle name="Heading 3 3 12 2" xfId="11780" xr:uid="{1E3DD48C-AEE3-4163-A5D7-83FF6E03D319}"/>
    <cellStyle name="Heading 3 3 12 3" xfId="18897" xr:uid="{97E9CE58-6D0E-4E28-9ED5-0329C5A72112}"/>
    <cellStyle name="Heading 3 3 13" xfId="3858" xr:uid="{465AEAA0-683E-43C8-ADAB-96ABB3AA0510}"/>
    <cellStyle name="Heading 3 3 13 2" xfId="11764" xr:uid="{20C9064D-7F4B-4234-ACB4-7641516651A9}"/>
    <cellStyle name="Heading 3 3 13 3" xfId="18888" xr:uid="{B32604CA-8999-4B83-BD63-980AC9D19F86}"/>
    <cellStyle name="Heading 3 3 14" xfId="3968" xr:uid="{AF3C8E4C-B318-402A-8AAE-42571B510A7D}"/>
    <cellStyle name="Heading 3 3 14 2" xfId="11874" xr:uid="{0994F38A-8ADE-468F-8241-F19CC2B9D3ED}"/>
    <cellStyle name="Heading 3 3 14 3" xfId="18984" xr:uid="{D657301D-418B-4A7D-9E83-ADDE19CA5536}"/>
    <cellStyle name="Heading 3 3 15" xfId="4713" xr:uid="{E8414B07-AE5C-4A97-9BE4-C8127105ABFC}"/>
    <cellStyle name="Heading 3 3 15 2" xfId="12619" xr:uid="{75E89EE4-738C-4B78-B091-A0A6BB655EB9}"/>
    <cellStyle name="Heading 3 3 15 3" xfId="19571" xr:uid="{0893F597-7D0C-4F93-83B1-F86298CCBA1F}"/>
    <cellStyle name="Heading 3 3 16" xfId="4843" xr:uid="{BFB44CB5-027F-41C2-AD50-2073D49E9C16}"/>
    <cellStyle name="Heading 3 3 16 2" xfId="12749" xr:uid="{2386054D-E22B-4BF3-A937-7276DAF37674}"/>
    <cellStyle name="Heading 3 3 16 3" xfId="19656" xr:uid="{358B6B0F-08CE-4813-AD5E-857079795F3C}"/>
    <cellStyle name="Heading 3 3 17" xfId="4483" xr:uid="{D5DBB5F4-E990-4455-8556-E56A337018A2}"/>
    <cellStyle name="Heading 3 3 17 2" xfId="12389" xr:uid="{3C32DB72-2CB3-4561-A01E-6FB87EA460A6}"/>
    <cellStyle name="Heading 3 3 17 3" xfId="19394" xr:uid="{E1F0826C-6FC3-4F4C-9B69-535C6B08D550}"/>
    <cellStyle name="Heading 3 3 18" xfId="4187" xr:uid="{D63DFE59-E743-4C04-8613-BA4A868B14BC}"/>
    <cellStyle name="Heading 3 3 18 2" xfId="12093" xr:uid="{A18E71A4-69B8-4214-87DF-756B2B39F1A6}"/>
    <cellStyle name="Heading 3 3 18 3" xfId="19155" xr:uid="{71C0696C-36C0-410C-9A86-E33540E61C36}"/>
    <cellStyle name="Heading 3 3 19" xfId="4968" xr:uid="{C36F2F90-7968-44D0-9223-75EEF48F97FB}"/>
    <cellStyle name="Heading 3 3 19 2" xfId="12874" xr:uid="{1C65F802-FB86-4895-BD27-9850EA7E6375}"/>
    <cellStyle name="Heading 3 3 19 3" xfId="19749" xr:uid="{F9CAB3E0-A4A1-4FB5-BD09-C363A7A87DB8}"/>
    <cellStyle name="Heading 3 3 2" xfId="2644" xr:uid="{3B4CC8BE-328D-42D9-BA0C-692417706443}"/>
    <cellStyle name="Heading 3 3 2 2" xfId="10550" xr:uid="{6E9472D5-7A39-44F5-87CA-2F58540344E4}"/>
    <cellStyle name="Heading 3 3 2 3" xfId="18025" xr:uid="{4910D3CF-F6A9-4296-9ED4-5588253ED5E4}"/>
    <cellStyle name="Heading 3 3 20" xfId="4936" xr:uid="{04BEBE5E-BE6F-4C8E-89CA-C1D3991D8975}"/>
    <cellStyle name="Heading 3 3 20 2" xfId="12842" xr:uid="{AFC3389B-FCB0-4287-A086-C7C190DBDD63}"/>
    <cellStyle name="Heading 3 3 20 3" xfId="19723" xr:uid="{3C6F13D2-913D-4810-BBAD-FB92B94F67C3}"/>
    <cellStyle name="Heading 3 3 21" xfId="5091" xr:uid="{32765220-CE63-4F93-98E3-B6D2DDD65A64}"/>
    <cellStyle name="Heading 3 3 21 2" xfId="12997" xr:uid="{4B7DA2E9-CB79-4202-A527-15D6DB0B6D23}"/>
    <cellStyle name="Heading 3 3 21 3" xfId="19859" xr:uid="{C6B44B28-F71B-4DB6-ACE6-C591E3BE7CFC}"/>
    <cellStyle name="Heading 3 3 22" xfId="5086" xr:uid="{F96B0709-5111-445D-A6CD-CBC164F6CC3C}"/>
    <cellStyle name="Heading 3 3 22 2" xfId="12992" xr:uid="{8B732F97-C7DE-4257-BAB3-E0C58669442D}"/>
    <cellStyle name="Heading 3 3 22 3" xfId="19854" xr:uid="{23707A61-A20B-4A70-BFDB-5EEA3EC6BC32}"/>
    <cellStyle name="Heading 3 3 23" xfId="4296" xr:uid="{A230A27A-B5C9-4980-B6C2-80EEAA7FFF32}"/>
    <cellStyle name="Heading 3 3 23 2" xfId="12202" xr:uid="{E5F24849-BADF-42B7-9926-4CAA6D766897}"/>
    <cellStyle name="Heading 3 3 23 3" xfId="19249" xr:uid="{46BE3433-2AC2-47F6-9272-DCC8F6255EB5}"/>
    <cellStyle name="Heading 3 3 24" xfId="5392" xr:uid="{8E900B63-0AC5-453D-9BCC-EEE32999C908}"/>
    <cellStyle name="Heading 3 3 24 2" xfId="13298" xr:uid="{A972E62B-7806-4AEE-A4E4-C014BDE05D55}"/>
    <cellStyle name="Heading 3 3 24 3" xfId="20110" xr:uid="{D283367C-8E79-4D85-A4D5-37EEC8AAEF9A}"/>
    <cellStyle name="Heading 3 3 25" xfId="5107" xr:uid="{C90CFBC8-D189-4C24-AA51-F31B8FE89DD6}"/>
    <cellStyle name="Heading 3 3 25 2" xfId="13013" xr:uid="{2EA460B0-515C-46E4-84FD-4EEA408F0364}"/>
    <cellStyle name="Heading 3 3 25 3" xfId="19870" xr:uid="{9D9A7B3F-1B64-42BF-8D32-B5285D73FB1C}"/>
    <cellStyle name="Heading 3 3 26" xfId="4120" xr:uid="{46B2DFC3-57B9-4945-8E21-8E2555AE57B8}"/>
    <cellStyle name="Heading 3 3 26 2" xfId="12026" xr:uid="{192F20AD-E75B-4054-AD3C-C63CE684123F}"/>
    <cellStyle name="Heading 3 3 26 3" xfId="19096" xr:uid="{602A9AC9-9092-4430-87A7-D0D1DFE8994C}"/>
    <cellStyle name="Heading 3 3 27" xfId="5110" xr:uid="{EBF4323D-0D02-4D04-B8F5-60FA8FD40018}"/>
    <cellStyle name="Heading 3 3 27 2" xfId="13016" xr:uid="{BFAAD44B-BEFC-4FDE-AE75-CBCEF3803FA2}"/>
    <cellStyle name="Heading 3 3 27 3" xfId="19873" xr:uid="{9EDAA406-89BE-43A8-8DC6-46697BA0B1BE}"/>
    <cellStyle name="Heading 3 3 28" xfId="4087" xr:uid="{55FA38D0-2D27-4218-BFAF-C780AE3CFF8E}"/>
    <cellStyle name="Heading 3 3 28 2" xfId="11993" xr:uid="{6BED69F1-840C-4EFD-A72A-10738E68DA2B}"/>
    <cellStyle name="Heading 3 3 28 3" xfId="19073" xr:uid="{030FE0D2-900F-47F4-8446-70CAB3E213AE}"/>
    <cellStyle name="Heading 3 3 29" xfId="5627" xr:uid="{6E7A38B7-CAC8-4317-AD72-E8B843184ADD}"/>
    <cellStyle name="Heading 3 3 29 2" xfId="13533" xr:uid="{B810F5E5-A51D-4C8B-8DDC-EBFD3CB204ED}"/>
    <cellStyle name="Heading 3 3 29 3" xfId="20306" xr:uid="{E4CC14B0-4ECE-4D1F-AD82-497E6CFBF970}"/>
    <cellStyle name="Heading 3 3 3" xfId="3293" xr:uid="{2AB57E74-6432-41CB-9A91-11F209F4D3E1}"/>
    <cellStyle name="Heading 3 3 3 2" xfId="11199" xr:uid="{0A5680E1-94F9-4102-B7FA-CCC9D8BB975F}"/>
    <cellStyle name="Heading 3 3 3 3" xfId="18510" xr:uid="{18664EB0-0AD1-4F51-AA60-92EC6C97F900}"/>
    <cellStyle name="Heading 3 3 30" xfId="5711" xr:uid="{A3B6CFE7-85C6-4779-8C18-1BA365A2CAE5}"/>
    <cellStyle name="Heading 3 3 30 2" xfId="13617" xr:uid="{905F1236-D7C6-4AA8-AD62-CEE402EC1FDC}"/>
    <cellStyle name="Heading 3 3 30 3" xfId="20367" xr:uid="{28312B86-758D-4D9A-A99A-B849E673E06B}"/>
    <cellStyle name="Heading 3 3 31" xfId="5421" xr:uid="{2D50EED5-E1B9-4293-8C17-D84C20CF947E}"/>
    <cellStyle name="Heading 3 3 31 2" xfId="13327" xr:uid="{69F0745F-1FD9-445F-85AD-48829135AE6E}"/>
    <cellStyle name="Heading 3 3 31 3" xfId="20136" xr:uid="{586949D1-ED1F-4946-8216-8CB04A9F93D6}"/>
    <cellStyle name="Heading 3 3 32" xfId="5724" xr:uid="{843A58CB-60CE-4EAE-944A-4D073C8C6F21}"/>
    <cellStyle name="Heading 3 3 32 2" xfId="13630" xr:uid="{4F347230-0B85-4981-B7DE-586ADF1887FB}"/>
    <cellStyle name="Heading 3 3 32 3" xfId="20380" xr:uid="{A5CF4E6F-600B-46BD-ADDF-B7FBDEF3F59E}"/>
    <cellStyle name="Heading 3 3 33" xfId="5947" xr:uid="{448A112A-5C4C-4785-A106-220F30CD8A54}"/>
    <cellStyle name="Heading 3 3 33 2" xfId="13853" xr:uid="{BD341C84-778B-4835-9053-B3F947C3A6B1}"/>
    <cellStyle name="Heading 3 3 33 3" xfId="20557" xr:uid="{F12AF222-6D9D-4FBE-A70E-7EE4C11DFA84}"/>
    <cellStyle name="Heading 3 3 34" xfId="5975" xr:uid="{9B50FB5F-4CDD-4124-87E9-6C994A361F6E}"/>
    <cellStyle name="Heading 3 3 34 2" xfId="13881" xr:uid="{6FB3D48F-E977-474D-92DD-7E661F1979C7}"/>
    <cellStyle name="Heading 3 3 34 3" xfId="20584" xr:uid="{2B68A053-B089-4FBD-B737-968B2E1F8B0F}"/>
    <cellStyle name="Heading 3 3 35" xfId="6412" xr:uid="{13B1DF68-EF00-4B56-B016-86559ED79F6D}"/>
    <cellStyle name="Heading 3 3 35 2" xfId="14318" xr:uid="{6894D344-408A-40D1-B069-E3C6AC06EB5C}"/>
    <cellStyle name="Heading 3 3 35 3" xfId="20985" xr:uid="{C3D1611A-4E03-418F-84E1-BD00D6A3DAD5}"/>
    <cellStyle name="Heading 3 3 36" xfId="6702" xr:uid="{656C6609-8E47-4BF6-8C51-78007097E1F4}"/>
    <cellStyle name="Heading 3 3 36 2" xfId="14608" xr:uid="{4320100E-8FA1-461D-B2DC-447C18ADE8C5}"/>
    <cellStyle name="Heading 3 3 36 3" xfId="21233" xr:uid="{AF7A274B-18E5-4AF2-A8C5-A86CCE42948A}"/>
    <cellStyle name="Heading 3 3 37" xfId="6696" xr:uid="{63CB7D1C-CB1C-4CE6-A690-CD85702F5AF6}"/>
    <cellStyle name="Heading 3 3 37 2" xfId="14602" xr:uid="{611CEFA1-A66D-4DE4-B8B6-C4813EB829AD}"/>
    <cellStyle name="Heading 3 3 37 3" xfId="21230" xr:uid="{4D12CC46-2743-4C8A-A631-2D430CA09839}"/>
    <cellStyle name="Heading 3 3 38" xfId="6545" xr:uid="{05125B23-DDCD-48F5-B518-528EC866163E}"/>
    <cellStyle name="Heading 3 3 38 2" xfId="14451" xr:uid="{A57126FF-B5FD-411C-A41D-8D3C1497FFDE}"/>
    <cellStyle name="Heading 3 3 38 3" xfId="21106" xr:uid="{35388ED7-60E2-491C-9E92-3AEAF6B95D3D}"/>
    <cellStyle name="Heading 3 3 39" xfId="6684" xr:uid="{20979FDE-86E0-4D04-A48E-288663057D0B}"/>
    <cellStyle name="Heading 3 3 39 2" xfId="14590" xr:uid="{8E279D97-8132-4793-A798-5C838B610062}"/>
    <cellStyle name="Heading 3 3 39 3" xfId="21220" xr:uid="{D9576416-F44B-4272-9B8B-0BF27CACE5D9}"/>
    <cellStyle name="Heading 3 3 4" xfId="3436" xr:uid="{0C271203-D154-4445-9060-9379A064BBEA}"/>
    <cellStyle name="Heading 3 3 4 2" xfId="11342" xr:uid="{6F9716C7-7EF8-4564-85F1-A6773FEB67A9}"/>
    <cellStyle name="Heading 3 3 4 3" xfId="18592" xr:uid="{A68B706D-E450-4328-AF36-E6E3EDE82754}"/>
    <cellStyle name="Heading 3 3 40" xfId="6767" xr:uid="{29A89ABA-D609-4968-9438-56EA2CCD6989}"/>
    <cellStyle name="Heading 3 3 40 2" xfId="14673" xr:uid="{8865574F-D8BE-4A9C-BA79-16A9C4CB4449}"/>
    <cellStyle name="Heading 3 3 40 3" xfId="21264" xr:uid="{EA81B543-9435-4088-8591-91B7B29A9B5A}"/>
    <cellStyle name="Heading 3 3 41" xfId="6781" xr:uid="{62558299-8CCB-47FC-BD1C-668014578807}"/>
    <cellStyle name="Heading 3 3 41 2" xfId="14687" xr:uid="{1C07B205-C32A-4C0E-9A9F-AB2480E1A890}"/>
    <cellStyle name="Heading 3 3 41 3" xfId="21278" xr:uid="{8D92D028-F623-4A89-89D5-DC4E6940F2E2}"/>
    <cellStyle name="Heading 3 3 42" xfId="6546" xr:uid="{1ADB91CE-9F8C-4776-9A05-DF23E6660230}"/>
    <cellStyle name="Heading 3 3 42 2" xfId="14452" xr:uid="{E4098178-E175-421E-BE36-BD66AFAA9678}"/>
    <cellStyle name="Heading 3 3 42 3" xfId="21107" xr:uid="{567A2700-D26D-48D1-8BF2-F6177D52F0C9}"/>
    <cellStyle name="Heading 3 3 43" xfId="7382" xr:uid="{F75DECC4-8147-4C42-AFE5-A65FC8FE5F5B}"/>
    <cellStyle name="Heading 3 3 43 2" xfId="15288" xr:uid="{F6F772B6-1A7F-46E0-8D37-9168175E89D3}"/>
    <cellStyle name="Heading 3 3 43 3" xfId="21780" xr:uid="{861559A8-F07F-428F-8E37-02F7146714C8}"/>
    <cellStyle name="Heading 3 3 44" xfId="7241" xr:uid="{76D02E99-3D63-47C2-B40F-1064E8E16336}"/>
    <cellStyle name="Heading 3 3 44 2" xfId="15147" xr:uid="{EBAD178A-8089-464C-8D6B-C8601E55CD43}"/>
    <cellStyle name="Heading 3 3 44 3" xfId="21665" xr:uid="{E7AF0664-6210-4F9B-B96E-AC2A6FCAF732}"/>
    <cellStyle name="Heading 3 3 45" xfId="6947" xr:uid="{770F8AE9-AB2A-488A-9252-1E8D93804829}"/>
    <cellStyle name="Heading 3 3 45 2" xfId="14853" xr:uid="{51CD2075-AF7A-481D-BFA5-C7A0745571C7}"/>
    <cellStyle name="Heading 3 3 45 3" xfId="21412" xr:uid="{AA485706-D861-489D-B1DC-F49C2D806AB9}"/>
    <cellStyle name="Heading 3 3 46" xfId="7327" xr:uid="{842D4734-5A76-4C02-82A5-E9D3A17BF85E}"/>
    <cellStyle name="Heading 3 3 46 2" xfId="15233" xr:uid="{DC284682-F443-4256-812F-EE96232F9EB5}"/>
    <cellStyle name="Heading 3 3 46 3" xfId="21742" xr:uid="{148F874B-0D06-45F6-B4BE-A5F8F79D8F34}"/>
    <cellStyle name="Heading 3 3 47" xfId="7757" xr:uid="{2A31068E-5F6E-483B-A1A5-01803E916911}"/>
    <cellStyle name="Heading 3 3 47 2" xfId="15663" xr:uid="{2FBF62A7-0A21-4DD2-BDEF-561C9E7EBA6E}"/>
    <cellStyle name="Heading 3 3 47 3" xfId="22121" xr:uid="{B221D0C6-CA45-40F0-90E6-F114BF9C0167}"/>
    <cellStyle name="Heading 3 3 48" xfId="7617" xr:uid="{CA8DCAB7-58F5-4728-AF69-2C1C50F052B6}"/>
    <cellStyle name="Heading 3 3 48 2" xfId="15523" xr:uid="{9A7027CC-F3AE-46F4-B2C5-46E796A353FF}"/>
    <cellStyle name="Heading 3 3 48 3" xfId="21993" xr:uid="{E7A7C694-A7C5-4792-9266-185186F9AA60}"/>
    <cellStyle name="Heading 3 3 49" xfId="7660" xr:uid="{15B76F73-46AD-40AC-BEF8-A13756C6B6DE}"/>
    <cellStyle name="Heading 3 3 49 2" xfId="15566" xr:uid="{8644FB14-CD6E-40C5-BACC-4981028337E5}"/>
    <cellStyle name="Heading 3 3 49 3" xfId="22034" xr:uid="{5E812D09-B010-42A0-84F0-DC7D75FB3322}"/>
    <cellStyle name="Heading 3 3 5" xfId="3555" xr:uid="{E5AF3FC2-850E-4B63-BD9D-B2762AC35ABE}"/>
    <cellStyle name="Heading 3 3 5 2" xfId="11461" xr:uid="{1FCFBB44-19B0-4ADE-A6A0-8D6775F8190D}"/>
    <cellStyle name="Heading 3 3 5 3" xfId="18682" xr:uid="{DF30EA8F-F6B5-418E-B585-57336E58CBEC}"/>
    <cellStyle name="Heading 3 3 50" xfId="6629" xr:uid="{3FE0CB1B-7A6E-478F-A3AE-9D4474AFDC20}"/>
    <cellStyle name="Heading 3 3 50 2" xfId="14535" xr:uid="{88DE8DF8-4D43-4866-BFE2-486CAB4C541B}"/>
    <cellStyle name="Heading 3 3 50 3" xfId="21183" xr:uid="{1F44C623-1710-4DF8-BAEB-F4C2B9D08D7D}"/>
    <cellStyle name="Heading 3 3 51" xfId="7906" xr:uid="{C32218C7-00DE-40B3-9DF2-EC8AA95CAB19}"/>
    <cellStyle name="Heading 3 3 51 2" xfId="15812" xr:uid="{11BF2C1C-84A5-4EEE-A7D9-34FCB6CDCE68}"/>
    <cellStyle name="Heading 3 3 51 3" xfId="22261" xr:uid="{7955C7C3-571F-4914-A2D0-6037D9BA8F8E}"/>
    <cellStyle name="Heading 3 3 52" xfId="8142" xr:uid="{891130B2-FFD6-4D03-92F2-F9B92DCC6351}"/>
    <cellStyle name="Heading 3 3 52 2" xfId="16048" xr:uid="{E55D4006-930E-41D9-A47A-95CBB36ABA45}"/>
    <cellStyle name="Heading 3 3 52 3" xfId="22446" xr:uid="{4AF58B3C-0436-46E6-9825-C433AAA9072E}"/>
    <cellStyle name="Heading 3 3 53" xfId="7893" xr:uid="{2019836F-02FB-4057-B7CD-AD550A4F627E}"/>
    <cellStyle name="Heading 3 3 53 2" xfId="15799" xr:uid="{2F83C6A3-A186-42CF-89F3-D595B376868D}"/>
    <cellStyle name="Heading 3 3 53 3" xfId="22248" xr:uid="{CF6F3051-3BCC-4363-BAC6-A7CAEE180D30}"/>
    <cellStyle name="Heading 3 3 54" xfId="6807" xr:uid="{2A888374-E6F0-41A4-9689-6032F054A342}"/>
    <cellStyle name="Heading 3 3 54 2" xfId="14713" xr:uid="{3DAE3F26-68FE-42E9-BD7A-D62F828E11BB}"/>
    <cellStyle name="Heading 3 3 54 3" xfId="21301" xr:uid="{C8AB8CA6-C5FB-4D1C-8621-65B6E47975BC}"/>
    <cellStyle name="Heading 3 3 55" xfId="7696" xr:uid="{F594306A-22C9-420B-BAE2-32CDC5A117D7}"/>
    <cellStyle name="Heading 3 3 55 2" xfId="15602" xr:uid="{1E64D57B-C53E-468D-84FB-0344114D2F59}"/>
    <cellStyle name="Heading 3 3 55 3" xfId="22065" xr:uid="{65D7BCEB-3019-40D8-A19D-48150A67ACB9}"/>
    <cellStyle name="Heading 3 3 56" xfId="7992" xr:uid="{0D8D105F-DBA2-41A7-AA39-40C14135A71D}"/>
    <cellStyle name="Heading 3 3 56 2" xfId="15898" xr:uid="{10AB96A3-1A3E-4592-A2F3-3CCAB077EBDF}"/>
    <cellStyle name="Heading 3 3 56 3" xfId="22325" xr:uid="{0FC09FBC-2E50-4534-83E5-3D8E8D66EE9C}"/>
    <cellStyle name="Heading 3 3 57" xfId="6123" xr:uid="{3353ABAB-4A2C-4B16-87DD-7681173D3509}"/>
    <cellStyle name="Heading 3 3 57 2" xfId="14029" xr:uid="{97FF0C6F-7F84-4488-8208-54BA542FAC35}"/>
    <cellStyle name="Heading 3 3 57 3" xfId="20722" xr:uid="{19A11B98-7E3E-4569-8F5F-6318B20A4C0D}"/>
    <cellStyle name="Heading 3 3 58" xfId="8216" xr:uid="{3DEB7A62-75ED-4CAE-8248-DD143C355BC0}"/>
    <cellStyle name="Heading 3 3 58 2" xfId="16122" xr:uid="{CF9EB8CA-5AB2-44E3-BED3-8131CEFB6EE9}"/>
    <cellStyle name="Heading 3 3 58 3" xfId="22509" xr:uid="{356278A9-CAAC-4E52-A3D0-F4BEC9868EE8}"/>
    <cellStyle name="Heading 3 3 59" xfId="8294" xr:uid="{5AE06CE8-DBB2-4AB3-9DB2-4944545BABC5}"/>
    <cellStyle name="Heading 3 3 59 2" xfId="16200" xr:uid="{5657E824-1D94-4A12-B1F5-16652F050AA2}"/>
    <cellStyle name="Heading 3 3 59 3" xfId="22568" xr:uid="{1852330F-2B39-4DC7-A0E6-C2A561A04908}"/>
    <cellStyle name="Heading 3 3 6" xfId="2794" xr:uid="{E223FB73-2D83-4660-8F2C-A3E5B8FC05BE}"/>
    <cellStyle name="Heading 3 3 6 2" xfId="10700" xr:uid="{92027D83-5BCA-4FD3-94FF-5512831CB212}"/>
    <cellStyle name="Heading 3 3 6 3" xfId="18104" xr:uid="{D49C76C7-5F77-49FD-BD4E-501E50EDDAA8}"/>
    <cellStyle name="Heading 3 3 60" xfId="8062" xr:uid="{FA409EC8-FD06-46DD-B97E-E1BD3B6218B3}"/>
    <cellStyle name="Heading 3 3 60 2" xfId="15968" xr:uid="{15E2CB7C-08A3-4092-AC00-9306F2B7488F}"/>
    <cellStyle name="Heading 3 3 60 3" xfId="22369" xr:uid="{22E9709D-F96E-439F-A89B-24C32A200F7D}"/>
    <cellStyle name="Heading 3 3 61" xfId="8463" xr:uid="{DB962F33-D607-4D16-9D70-4F3A3B669EF9}"/>
    <cellStyle name="Heading 3 3 61 2" xfId="16369" xr:uid="{F83406E6-99D6-479E-A339-FF429BD523ED}"/>
    <cellStyle name="Heading 3 3 61 3" xfId="22730" xr:uid="{2318447B-7E30-4BBA-B3E0-971212C0DB19}"/>
    <cellStyle name="Heading 3 3 62" xfId="8764" xr:uid="{0EC20DD8-67DF-4BEA-A5F0-49582594BFD9}"/>
    <cellStyle name="Heading 3 3 62 2" xfId="16670" xr:uid="{060A4D0A-E67D-4EA6-88E3-B3D317521598}"/>
    <cellStyle name="Heading 3 3 62 3" xfId="22844" xr:uid="{528C7402-694F-477F-850A-8B8F5F9CDF3B}"/>
    <cellStyle name="Heading 3 3 63" xfId="8848" xr:uid="{6A008523-4098-42B6-B460-E61743A4D926}"/>
    <cellStyle name="Heading 3 3 63 2" xfId="16754" xr:uid="{3C43CBE8-0DEF-4C75-A550-BEEF54C88A5D}"/>
    <cellStyle name="Heading 3 3 63 3" xfId="22901" xr:uid="{6481FE63-BAD1-4AC1-9D22-935548CC0459}"/>
    <cellStyle name="Heading 3 3 64" xfId="8980" xr:uid="{A5A911B6-1ABC-4A7E-95A8-0F1B0819F044}"/>
    <cellStyle name="Heading 3 3 64 2" xfId="16886" xr:uid="{869F8ABC-1561-4AE6-88F6-EA7F710FA8C6}"/>
    <cellStyle name="Heading 3 3 64 3" xfId="22997" xr:uid="{EACAAB4E-B1A7-4AE0-A8FD-1A655D96FB65}"/>
    <cellStyle name="Heading 3 3 65" xfId="9626" xr:uid="{26A18395-9A83-4AFD-8B76-4DAF6F3A73B9}"/>
    <cellStyle name="Heading 3 3 65 2" xfId="17532" xr:uid="{4747D355-4857-4F30-A452-8B7CE9B895B1}"/>
    <cellStyle name="Heading 3 3 65 3" xfId="23488" xr:uid="{AE98C069-93FF-42FB-A51B-FEDDAC830F06}"/>
    <cellStyle name="Heading 3 3 66" xfId="9628" xr:uid="{2FA16F09-605C-4750-B038-F5E1C529C1BB}"/>
    <cellStyle name="Heading 3 3 66 2" xfId="17534" xr:uid="{31CBF8B9-5FED-4603-A47C-6567A66A3FDB}"/>
    <cellStyle name="Heading 3 3 66 3" xfId="23490" xr:uid="{4B5D979F-A7EB-4F97-B3E5-0976251D7D1B}"/>
    <cellStyle name="Heading 3 3 67" xfId="9088" xr:uid="{AEC43B5B-7574-427F-8108-44CBB0C4557C}"/>
    <cellStyle name="Heading 3 3 67 2" xfId="16994" xr:uid="{887A8927-EF8A-4ECC-8BAB-86CF8243B8B2}"/>
    <cellStyle name="Heading 3 3 67 3" xfId="23088" xr:uid="{86B1206F-0C1A-4E20-AD89-701954034891}"/>
    <cellStyle name="Heading 3 3 68" xfId="9559" xr:uid="{1C0033AF-986A-476E-BB56-156CB9209FFB}"/>
    <cellStyle name="Heading 3 3 68 2" xfId="17465" xr:uid="{6EEEA575-7F6D-45A3-977A-6272C1A04607}"/>
    <cellStyle name="Heading 3 3 68 3" xfId="23460" xr:uid="{92DF1D70-CC0C-4F23-ADB1-32B15DF12C47}"/>
    <cellStyle name="Heading 3 3 69" xfId="9606" xr:uid="{ABE7C22D-6287-4CB7-8881-37F0C2C74E58}"/>
    <cellStyle name="Heading 3 3 69 2" xfId="17512" xr:uid="{F51DA212-5FBA-4D73-9490-DB164EAC7376}"/>
    <cellStyle name="Heading 3 3 69 3" xfId="23475" xr:uid="{C921B231-C24A-4D62-9868-E9C658CB134F}"/>
    <cellStyle name="Heading 3 3 7" xfId="2858" xr:uid="{44D70B73-331B-4A18-AFE0-47C6C40F08F4}"/>
    <cellStyle name="Heading 3 3 7 2" xfId="10764" xr:uid="{ED535472-4942-45D3-9581-61D4787B044D}"/>
    <cellStyle name="Heading 3 3 7 3" xfId="18155" xr:uid="{5B317E1E-94F8-4C9F-AF37-1034FAF15B11}"/>
    <cellStyle name="Heading 3 3 70" xfId="9526" xr:uid="{D92DE249-79AE-4CAE-9754-CED31B62329A}"/>
    <cellStyle name="Heading 3 3 70 2" xfId="17432" xr:uid="{3FD56A43-962E-47BE-8C71-E641E53FC612}"/>
    <cellStyle name="Heading 3 3 70 3" xfId="23435" xr:uid="{4628DE8C-552D-4795-8A08-4C46F85CD324}"/>
    <cellStyle name="Heading 3 3 71" xfId="9078" xr:uid="{61615B98-BB54-430D-BC82-9EE7A5E979BD}"/>
    <cellStyle name="Heading 3 3 71 2" xfId="16984" xr:uid="{5F473F4E-1E87-4EB2-8D1B-3A5268B402C8}"/>
    <cellStyle name="Heading 3 3 71 3" xfId="23082" xr:uid="{2A6E098A-44BD-420D-B635-6144C6A9C03C}"/>
    <cellStyle name="Heading 3 3 72" xfId="9815" xr:uid="{38EBC9B2-99FA-4DE4-8061-52538799A5EC}"/>
    <cellStyle name="Heading 3 3 72 2" xfId="17721" xr:uid="{4F1C9033-CEAE-40D0-BC91-03CAE1B443D0}"/>
    <cellStyle name="Heading 3 3 72 3" xfId="23637" xr:uid="{8155B629-E420-441F-9FD7-057C3B1612DA}"/>
    <cellStyle name="Heading 3 3 73" xfId="9910" xr:uid="{196758E0-BF81-49BA-9C27-FD10595828CB}"/>
    <cellStyle name="Heading 3 3 73 2" xfId="17816" xr:uid="{610FBC84-604F-467D-B0CA-0F9F37772333}"/>
    <cellStyle name="Heading 3 3 73 3" xfId="23728" xr:uid="{38BB4E29-C3DA-4A14-B744-173B9174D3F4}"/>
    <cellStyle name="Heading 3 3 74" xfId="9911" xr:uid="{03A99119-C11D-44FD-971F-A9F24E09B32F}"/>
    <cellStyle name="Heading 3 3 74 2" xfId="17817" xr:uid="{2C8C07BA-6BE1-45AE-8548-1E07E137DD01}"/>
    <cellStyle name="Heading 3 3 74 3" xfId="23729" xr:uid="{815E45DE-130A-498E-8E75-85505BDDC099}"/>
    <cellStyle name="Heading 3 3 75" xfId="10086" xr:uid="{C173688B-FCDF-4A6E-BA4D-93025583D2F1}"/>
    <cellStyle name="Heading 3 3 76" xfId="10218" xr:uid="{D1C4B203-FFC5-4CA4-9A60-23DEA8A37A02}"/>
    <cellStyle name="Heading 3 3 77" xfId="10382" xr:uid="{519C4F6D-F867-4875-AECC-56A25ABDE085}"/>
    <cellStyle name="Heading 3 3 78" xfId="17946" xr:uid="{478F18DC-A12F-488C-ACCA-F04E0ADC310E}"/>
    <cellStyle name="Heading 3 3 8" xfId="2786" xr:uid="{46084520-1842-4F03-8B4C-337930DD56EB}"/>
    <cellStyle name="Heading 3 3 8 2" xfId="10692" xr:uid="{E56E70E7-C1FB-4B49-A8CA-9450A61273CF}"/>
    <cellStyle name="Heading 3 3 8 3" xfId="18098" xr:uid="{C883C012-3333-4345-92C6-484657C4B61D}"/>
    <cellStyle name="Heading 3 3 9" xfId="3180" xr:uid="{B89AEE86-7B13-4DAC-A094-D3C1DE8C6B9B}"/>
    <cellStyle name="Heading 3 3 9 2" xfId="11086" xr:uid="{A0D0F612-0CFE-4B1F-A70A-B193B93AAC5E}"/>
    <cellStyle name="Heading 3 3 9 3" xfId="18431" xr:uid="{1295FD65-FC7A-4B5A-ACE0-74341606A474}"/>
    <cellStyle name="Heading 3 30" xfId="2483" xr:uid="{A01D2885-7EEA-496B-8A47-75A716C97CDD}"/>
    <cellStyle name="Heading 3 30 10" xfId="2937" xr:uid="{0682AA94-B685-4791-ABC4-C4E2943C35B7}"/>
    <cellStyle name="Heading 3 30 10 2" xfId="10843" xr:uid="{6D239CDA-A2A8-4824-84FB-6E5150C53F63}"/>
    <cellStyle name="Heading 3 30 10 3" xfId="18225" xr:uid="{1FF2C88D-BAFB-49DE-985D-F7B5C3AB33B9}"/>
    <cellStyle name="Heading 3 30 11" xfId="3810" xr:uid="{0F1924B4-6E4D-4CEC-BB27-E3FF39FAD89D}"/>
    <cellStyle name="Heading 3 30 11 2" xfId="11716" xr:uid="{B2FB87B5-5E9B-487B-9EC0-90136C0F2E7B}"/>
    <cellStyle name="Heading 3 30 11 3" xfId="18859" xr:uid="{50A35D7A-A63A-4155-B0F2-A707C8922950}"/>
    <cellStyle name="Heading 3 30 12" xfId="3808" xr:uid="{9853AD05-A422-4670-B5C2-DADD4246F091}"/>
    <cellStyle name="Heading 3 30 12 2" xfId="11714" xr:uid="{31E986D7-45DB-4F95-ACF5-72DE63D8E2E0}"/>
    <cellStyle name="Heading 3 30 12 3" xfId="18857" xr:uid="{E1078026-DDA8-4ED6-A20C-817FFAF9F519}"/>
    <cellStyle name="Heading 3 30 13" xfId="2894" xr:uid="{09D56A30-105B-4805-95C5-50E815985D65}"/>
    <cellStyle name="Heading 3 30 13 2" xfId="10800" xr:uid="{472A6E99-8679-49A6-B09E-79DF3FB9C7CD}"/>
    <cellStyle name="Heading 3 30 13 3" xfId="18190" xr:uid="{53B80252-A40C-4292-AA60-30340B97E568}"/>
    <cellStyle name="Heading 3 30 14" xfId="3979" xr:uid="{1E8566D9-B7FE-4DB8-9F58-D872F396AFA7}"/>
    <cellStyle name="Heading 3 30 14 2" xfId="11885" xr:uid="{FEDAC799-93D3-4162-99C6-5CA41BC28427}"/>
    <cellStyle name="Heading 3 30 14 3" xfId="18994" xr:uid="{9CCA65D2-7F72-4391-963E-397084184B64}"/>
    <cellStyle name="Heading 3 30 15" xfId="4736" xr:uid="{B6E67171-DF0F-4B46-AB5B-BFDD66329E12}"/>
    <cellStyle name="Heading 3 30 15 2" xfId="12642" xr:uid="{E7F7BD64-D899-4B00-A12E-F66C717BFBEB}"/>
    <cellStyle name="Heading 3 30 15 3" xfId="19585" xr:uid="{37193881-C0E0-436F-B765-AA433A95B63D}"/>
    <cellStyle name="Heading 3 30 16" xfId="4863" xr:uid="{EB307411-8F2D-41C4-A0CF-F24555837158}"/>
    <cellStyle name="Heading 3 30 16 2" xfId="12769" xr:uid="{AD951089-ACEA-46AE-B6B2-11AEE472BD5D}"/>
    <cellStyle name="Heading 3 30 16 3" xfId="19673" xr:uid="{55BD517F-FFB5-4DA5-AD7C-E4CF182704EE}"/>
    <cellStyle name="Heading 3 30 17" xfId="4553" xr:uid="{9B1723F8-EC57-42DF-8ED4-BDC78BEDE361}"/>
    <cellStyle name="Heading 3 30 17 2" xfId="12459" xr:uid="{02EC1358-1EFF-4E2E-A5AA-6D77BE974ABF}"/>
    <cellStyle name="Heading 3 30 17 3" xfId="19453" xr:uid="{CAF9A62E-FF5B-402F-90AC-79E7002ACB87}"/>
    <cellStyle name="Heading 3 30 18" xfId="4351" xr:uid="{746988AD-6FB1-4232-9BB4-0A5F21C9DE04}"/>
    <cellStyle name="Heading 3 30 18 2" xfId="12257" xr:uid="{F8757619-2965-4C05-8ABD-BD5A1912BF0E}"/>
    <cellStyle name="Heading 3 30 18 3" xfId="19299" xr:uid="{90E0F345-AEB6-41D4-852B-739985144AE7}"/>
    <cellStyle name="Heading 3 30 19" xfId="5022" xr:uid="{3B98B4A1-B77E-468F-A000-803726C5FF04}"/>
    <cellStyle name="Heading 3 30 19 2" xfId="12928" xr:uid="{4AF5C006-7816-41CD-82DC-1EB122F55267}"/>
    <cellStyle name="Heading 3 30 19 3" xfId="19796" xr:uid="{115AF91E-3EE6-480A-96B3-F8806785C8A3}"/>
    <cellStyle name="Heading 3 30 2" xfId="2666" xr:uid="{E91BCBEB-CD98-49AE-A80B-F7C00288B7ED}"/>
    <cellStyle name="Heading 3 30 2 2" xfId="10572" xr:uid="{AC37E5E6-FCDB-440A-A4E0-1940DFB38966}"/>
    <cellStyle name="Heading 3 30 2 3" xfId="18037" xr:uid="{E3B0EB5D-CE1A-4390-A59B-57EFC6F7AFCF}"/>
    <cellStyle name="Heading 3 30 20" xfId="5056" xr:uid="{EBCC3015-B5C7-47D6-86BF-AD87A0CCCFA7}"/>
    <cellStyle name="Heading 3 30 20 2" xfId="12962" xr:uid="{03290BD5-BA2B-49AC-9CAE-B53377360ADC}"/>
    <cellStyle name="Heading 3 30 20 3" xfId="19825" xr:uid="{0C87D636-70B7-4CC4-B3E0-8F336C206465}"/>
    <cellStyle name="Heading 3 30 21" xfId="5246" xr:uid="{E3E7B669-2ADB-4AD0-B228-14740A960282}"/>
    <cellStyle name="Heading 3 30 21 2" xfId="13152" xr:uid="{565681DB-F5F5-4958-A562-F412A8A7AE15}"/>
    <cellStyle name="Heading 3 30 21 3" xfId="19988" xr:uid="{3D3FBFDF-0617-4C5E-9C7C-55572C8C3F32}"/>
    <cellStyle name="Heading 3 30 22" xfId="5338" xr:uid="{B1A35E7B-CCB2-46FD-B585-B64EC807BE35}"/>
    <cellStyle name="Heading 3 30 22 2" xfId="13244" xr:uid="{9A0A634B-0ECD-4252-A689-AA45DC9D959A}"/>
    <cellStyle name="Heading 3 30 22 3" xfId="20057" xr:uid="{27A7339A-3CF1-4966-A854-DEF21DDE9B06}"/>
    <cellStyle name="Heading 3 30 23" xfId="4519" xr:uid="{BA3257AF-079C-4999-B525-8C288080A00F}"/>
    <cellStyle name="Heading 3 30 23 2" xfId="12425" xr:uid="{6349C9C1-98D5-4374-BC07-FAA2EEAF58F9}"/>
    <cellStyle name="Heading 3 30 23 3" xfId="19425" xr:uid="{7114812F-5BB9-406C-9AC8-6111147AE2BE}"/>
    <cellStyle name="Heading 3 30 24" xfId="5497" xr:uid="{FA3BC68C-0017-4A95-A6D6-46D31807DAC4}"/>
    <cellStyle name="Heading 3 30 24 2" xfId="13403" xr:uid="{8D230AD1-6E52-4E94-B2C7-92BA3CFC4207}"/>
    <cellStyle name="Heading 3 30 24 3" xfId="20190" xr:uid="{02E573A1-CB30-4A7D-B4A0-013EDE3B78DA}"/>
    <cellStyle name="Heading 3 30 25" xfId="5426" xr:uid="{29203E05-C7FC-40B3-9FAA-D0E54242582D}"/>
    <cellStyle name="Heading 3 30 25 2" xfId="13332" xr:uid="{A6855D09-608C-4CD9-9654-2D3B2EBBF8BB}"/>
    <cellStyle name="Heading 3 30 25 3" xfId="20140" xr:uid="{65BE3DB3-0EC3-4DAF-85F0-F2AD9C3A6307}"/>
    <cellStyle name="Heading 3 30 26" xfId="4255" xr:uid="{084B4F8D-478B-4094-99B4-0EA4FC71E8E3}"/>
    <cellStyle name="Heading 3 30 26 2" xfId="12161" xr:uid="{1BB170B8-3D57-4309-822D-990D0F45CB9A}"/>
    <cellStyle name="Heading 3 30 26 3" xfId="19214" xr:uid="{4C7C3FDE-617B-4648-85CC-0E2C3961066E}"/>
    <cellStyle name="Heading 3 30 27" xfId="5600" xr:uid="{88C2775A-E03B-496C-9072-72AF9782D411}"/>
    <cellStyle name="Heading 3 30 27 2" xfId="13506" xr:uid="{DAC986E8-0693-48E6-A2AD-1F2264E28F92}"/>
    <cellStyle name="Heading 3 30 27 3" xfId="20285" xr:uid="{3C20B8A7-6ED9-4A6D-B6CD-B425698B9D14}"/>
    <cellStyle name="Heading 3 30 28" xfId="4219" xr:uid="{18EBDA14-23F8-41DA-ADA6-797626E66166}"/>
    <cellStyle name="Heading 3 30 28 2" xfId="12125" xr:uid="{9E63859E-341F-413D-9146-7DAE25FA42A6}"/>
    <cellStyle name="Heading 3 30 28 3" xfId="19180" xr:uid="{779B0ED4-2ABE-4DFA-90F5-4C1D3DECA017}"/>
    <cellStyle name="Heading 3 30 29" xfId="5158" xr:uid="{F4727609-AF86-4158-ACD3-C3D1DD5C497C}"/>
    <cellStyle name="Heading 3 30 29 2" xfId="13064" xr:uid="{D05E0F8E-A6E2-42F8-9A7A-E020E9780F91}"/>
    <cellStyle name="Heading 3 30 29 3" xfId="19921" xr:uid="{B5373324-9D1C-4525-8C1C-C64BF2954D5F}"/>
    <cellStyle name="Heading 3 30 3" xfId="3315" xr:uid="{AF5CF782-7C1B-4957-91CF-625B6624F6DA}"/>
    <cellStyle name="Heading 3 30 3 2" xfId="11221" xr:uid="{14C1B724-3F5D-4EDD-A249-28CC98E2D036}"/>
    <cellStyle name="Heading 3 30 3 3" xfId="18524" xr:uid="{651A4B1D-2041-40F3-8CD3-0167E1806AC6}"/>
    <cellStyle name="Heading 3 30 30" xfId="5802" xr:uid="{661CA28D-B905-49D7-8176-8A0945EB509A}"/>
    <cellStyle name="Heading 3 30 30 2" xfId="13708" xr:uid="{7BFFEC88-4D51-4D86-A137-59EE07D372CA}"/>
    <cellStyle name="Heading 3 30 30 3" xfId="20434" xr:uid="{313B5C10-9485-44C4-A713-25BF7C97CB24}"/>
    <cellStyle name="Heading 3 30 31" xfId="5617" xr:uid="{554B4200-B7C0-4E6F-A373-9E3A272083D9}"/>
    <cellStyle name="Heading 3 30 31 2" xfId="13523" xr:uid="{FDB93005-D82D-463C-A845-B64B213E3ABB}"/>
    <cellStyle name="Heading 3 30 31 3" xfId="20296" xr:uid="{6CCB7759-508B-4552-8751-FF94ED89EA94}"/>
    <cellStyle name="Heading 3 30 32" xfId="4073" xr:uid="{49A5D8A3-282D-4BD4-801C-48AE950F7F11}"/>
    <cellStyle name="Heading 3 30 32 2" xfId="11979" xr:uid="{5389B26F-FEAC-4B7C-99C4-28D3C06171C4}"/>
    <cellStyle name="Heading 3 30 32 3" xfId="19063" xr:uid="{426EA43C-C550-475D-90D6-36C36F86D0E9}"/>
    <cellStyle name="Heading 3 30 33" xfId="4245" xr:uid="{3B9361DD-0232-4A8D-A915-65326763496F}"/>
    <cellStyle name="Heading 3 30 33 2" xfId="12151" xr:uid="{CCE800FC-23A1-4309-A26D-8A99305CC9B4}"/>
    <cellStyle name="Heading 3 30 33 3" xfId="19204" xr:uid="{CC7F58DE-700B-4390-AD59-CFFDA8B2A7DA}"/>
    <cellStyle name="Heading 3 30 34" xfId="5961" xr:uid="{8FFCBFC0-BDDE-43D5-BFA2-03611CFE51DE}"/>
    <cellStyle name="Heading 3 30 34 2" xfId="13867" xr:uid="{053323C3-5965-4F26-A228-CF11BB446E40}"/>
    <cellStyle name="Heading 3 30 34 3" xfId="20570" xr:uid="{7BAE06C8-EC30-4808-A69B-4E221D0276E3}"/>
    <cellStyle name="Heading 3 30 35" xfId="6430" xr:uid="{CEF1DCB7-2585-450F-9945-1D7AEAED0FEE}"/>
    <cellStyle name="Heading 3 30 35 2" xfId="14336" xr:uid="{5814058D-25A1-4882-92E7-74D511A2723B}"/>
    <cellStyle name="Heading 3 30 35 3" xfId="21002" xr:uid="{9B758C86-3FB4-4576-ADD4-C7B568D0841B}"/>
    <cellStyle name="Heading 3 30 36" xfId="6762" xr:uid="{CD039CE4-B37D-4387-9F91-8250A6B10FDC}"/>
    <cellStyle name="Heading 3 30 36 2" xfId="14668" xr:uid="{997C7682-2DEE-4D6F-B542-79A2071FBD32}"/>
    <cellStyle name="Heading 3 30 36 3" xfId="21259" xr:uid="{5AA4DC1B-C939-4B95-B803-58D533E0184D}"/>
    <cellStyle name="Heading 3 30 37" xfId="6045" xr:uid="{2BC6D43A-E13D-4A94-A1D0-8B131D884376}"/>
    <cellStyle name="Heading 3 30 37 2" xfId="13951" xr:uid="{E2708BDE-D3E4-4AD2-A0DF-74367B303D2D}"/>
    <cellStyle name="Heading 3 30 37 3" xfId="20650" xr:uid="{F3C205DB-5C75-4432-9B0F-5B7DEB81A24F}"/>
    <cellStyle name="Heading 3 30 38" xfId="6632" xr:uid="{2906ECA6-6B42-414C-AD4F-E0C065215A68}"/>
    <cellStyle name="Heading 3 30 38 2" xfId="14538" xr:uid="{9F83B4A8-5620-43DD-AA6A-FCA9B3FC5329}"/>
    <cellStyle name="Heading 3 30 38 3" xfId="21184" xr:uid="{F5D83441-D25D-42E4-AC79-0C007D3BFB48}"/>
    <cellStyle name="Heading 3 30 39" xfId="7016" xr:uid="{09E41F5F-F903-40F9-9F72-A3B10DA8FC77}"/>
    <cellStyle name="Heading 3 30 39 2" xfId="14922" xr:uid="{6AFAA3F8-7C68-4CFD-9102-7E2678249E9B}"/>
    <cellStyle name="Heading 3 30 39 3" xfId="21475" xr:uid="{4C26397D-D354-455A-81E4-1B28BC71BA5D}"/>
    <cellStyle name="Heading 3 30 4" xfId="3457" xr:uid="{C57CDE93-6913-4568-B15E-BBCFA606AB37}"/>
    <cellStyle name="Heading 3 30 4 2" xfId="11363" xr:uid="{00D1A120-DE33-49B7-ACC4-F291C36F6F9E}"/>
    <cellStyle name="Heading 3 30 4 3" xfId="18610" xr:uid="{DB74CE5E-5E97-443D-A427-BACE37F9972B}"/>
    <cellStyle name="Heading 3 30 40" xfId="7068" xr:uid="{F56653A6-3BB3-4DCE-AD31-70D4A6B9C552}"/>
    <cellStyle name="Heading 3 30 40 2" xfId="14974" xr:uid="{7ABD068A-EC32-4F4A-AAC7-13EA6BE35498}"/>
    <cellStyle name="Heading 3 30 40 3" xfId="21521" xr:uid="{0B38583B-114E-4652-8140-AD4B352D20D0}"/>
    <cellStyle name="Heading 3 30 41" xfId="7155" xr:uid="{60C1A6EE-3421-4EB6-96A6-5D5E7DA2B560}"/>
    <cellStyle name="Heading 3 30 41 2" xfId="15061" xr:uid="{1942CC47-E177-4E70-B49D-093B49111814}"/>
    <cellStyle name="Heading 3 30 41 3" xfId="21592" xr:uid="{2DC00DAC-8351-4384-B440-DF93FB570378}"/>
    <cellStyle name="Heading 3 30 42" xfId="6147" xr:uid="{A2A53BD1-FA8D-4D4C-938D-D96EC91FAEF0}"/>
    <cellStyle name="Heading 3 30 42 2" xfId="14053" xr:uid="{8EE86124-0EDD-4912-A225-4EF96E32A088}"/>
    <cellStyle name="Heading 3 30 42 3" xfId="20743" xr:uid="{A96CD108-9371-4392-AE56-A19A10CD8A62}"/>
    <cellStyle name="Heading 3 30 43" xfId="7493" xr:uid="{CB12136A-80A7-4952-A5A9-7797CC02F1DF}"/>
    <cellStyle name="Heading 3 30 43 2" xfId="15399" xr:uid="{5831366A-BA87-4C0C-A9A9-424474A27423}"/>
    <cellStyle name="Heading 3 30 43 3" xfId="21874" xr:uid="{6615A20A-7887-4794-AB50-204EA1D038AA}"/>
    <cellStyle name="Heading 3 30 44" xfId="7421" xr:uid="{8B0E78B1-2988-4989-B37A-B60246C5DEE3}"/>
    <cellStyle name="Heading 3 30 44 2" xfId="15327" xr:uid="{8C6468DF-56BA-40CB-9BCD-A2CCFE179BA3}"/>
    <cellStyle name="Heading 3 30 44 3" xfId="21814" xr:uid="{3ACA27CA-0BCC-42DE-A5ED-41EC242500BE}"/>
    <cellStyle name="Heading 3 30 45" xfId="7304" xr:uid="{F0FACE0D-880E-43AB-BC7D-1F6586EC3871}"/>
    <cellStyle name="Heading 3 30 45 2" xfId="15210" xr:uid="{8B2E3633-EEA2-474B-8D1C-590EF5D106B3}"/>
    <cellStyle name="Heading 3 30 45 3" xfId="21723" xr:uid="{C8DA699F-D83F-4498-B300-DFDE9A1829EB}"/>
    <cellStyle name="Heading 3 30 46" xfId="7537" xr:uid="{41111FC6-82B2-4FC5-A54A-D58A9820EA3F}"/>
    <cellStyle name="Heading 3 30 46 2" xfId="15443" xr:uid="{CEA404A3-E4BD-45C7-9492-3B817A9CB9E9}"/>
    <cellStyle name="Heading 3 30 46 3" xfId="21917" xr:uid="{56CBB013-F6A0-4E50-9CA5-8A12BB0B9D74}"/>
    <cellStyle name="Heading 3 30 47" xfId="6234" xr:uid="{1C257043-EF22-4D78-9F48-6AE7C0B97123}"/>
    <cellStyle name="Heading 3 30 47 2" xfId="14140" xr:uid="{6FAB4B54-EE49-40A9-91C5-15F2907688B7}"/>
    <cellStyle name="Heading 3 30 47 3" xfId="20819" xr:uid="{6B9EE30F-6F22-4372-B8B9-DFDB9C374A09}"/>
    <cellStyle name="Heading 3 30 48" xfId="7828" xr:uid="{EAD517E5-544D-48C8-9A3A-432493FBDC04}"/>
    <cellStyle name="Heading 3 30 48 2" xfId="15734" xr:uid="{51ECF3E7-340C-4460-AA36-7C4FB5E9B7F6}"/>
    <cellStyle name="Heading 3 30 48 3" xfId="22184" xr:uid="{C503ED5B-A3B1-4E6E-8114-8A927C9C1A8B}"/>
    <cellStyle name="Heading 3 30 49" xfId="6509" xr:uid="{69643AA9-85E6-423A-A9DB-00D4FC0C708B}"/>
    <cellStyle name="Heading 3 30 49 2" xfId="14415" xr:uid="{44751373-0E72-4272-AE04-E3C7D138F1BF}"/>
    <cellStyle name="Heading 3 30 49 3" xfId="21075" xr:uid="{6404F851-C9FB-44BF-9088-92F601708B33}"/>
    <cellStyle name="Heading 3 30 5" xfId="3573" xr:uid="{BAB70033-4878-4B6E-ADBF-FC76E28379DA}"/>
    <cellStyle name="Heading 3 30 5 2" xfId="11479" xr:uid="{1773039D-67C6-44CF-83F7-F7A2740DAF89}"/>
    <cellStyle name="Heading 3 30 5 3" xfId="18699" xr:uid="{C519F725-C55E-4F7E-9274-DD384A977D63}"/>
    <cellStyle name="Heading 3 30 50" xfId="7476" xr:uid="{34E9A7B7-0817-419D-9B0F-F6BEF91F38E6}"/>
    <cellStyle name="Heading 3 30 50 2" xfId="15382" xr:uid="{E11D8092-B6DA-4D9B-B956-D899EDF4A4E2}"/>
    <cellStyle name="Heading 3 30 50 3" xfId="21859" xr:uid="{7274DA21-F47F-4426-B16A-6E95C6F09836}"/>
    <cellStyle name="Heading 3 30 51" xfId="8073" xr:uid="{D0F6188D-5C9A-4BC8-B049-0C98D5A1AF25}"/>
    <cellStyle name="Heading 3 30 51 2" xfId="15979" xr:uid="{C0FB1D48-12F5-4449-A223-285FCF1AA661}"/>
    <cellStyle name="Heading 3 30 51 3" xfId="22380" xr:uid="{BF4E57F1-2DAE-48DF-9602-A0B3F8486482}"/>
    <cellStyle name="Heading 3 30 52" xfId="6207" xr:uid="{03E03B36-2613-4460-9B26-6E64387E4BF3}"/>
    <cellStyle name="Heading 3 30 52 2" xfId="14113" xr:uid="{154B9D5A-DBAF-4C30-842B-DAC2EE7A3AAB}"/>
    <cellStyle name="Heading 3 30 52 3" xfId="20796" xr:uid="{5577E0BB-9CD8-4822-B425-FEDE84124A4F}"/>
    <cellStyle name="Heading 3 30 53" xfId="8113" xr:uid="{5E1B894E-7706-463D-9EE4-0B8D3C4AC6A6}"/>
    <cellStyle name="Heading 3 30 53 2" xfId="16019" xr:uid="{8C3E66A7-68B9-4867-BFC4-D72DC2D23D14}"/>
    <cellStyle name="Heading 3 30 53 3" xfId="22420" xr:uid="{3B3B841A-6551-4E94-A9AF-7CF56E549229}"/>
    <cellStyle name="Heading 3 30 54" xfId="7679" xr:uid="{8BDA757E-00E9-4D70-A712-AD294E74DA71}"/>
    <cellStyle name="Heading 3 30 54 2" xfId="15585" xr:uid="{0A88DCB0-B806-495F-BFDD-42F18C07D1D5}"/>
    <cellStyle name="Heading 3 30 54 3" xfId="22053" xr:uid="{C8730E6B-B127-4715-9C09-A4C5E922EE79}"/>
    <cellStyle name="Heading 3 30 55" xfId="6222" xr:uid="{802634DF-C912-4781-9725-50705A10EEB2}"/>
    <cellStyle name="Heading 3 30 55 2" xfId="14128" xr:uid="{724DF5AC-135D-429D-A866-A7E51A71E4AA}"/>
    <cellStyle name="Heading 3 30 55 3" xfId="20808" xr:uid="{32699D70-369E-4442-BCF3-0E43AE5B025A}"/>
    <cellStyle name="Heading 3 30 56" xfId="6276" xr:uid="{B8D2A3F4-DD17-4C23-BA03-A664F73EEC04}"/>
    <cellStyle name="Heading 3 30 56 2" xfId="14182" xr:uid="{92EBD74A-B437-48B0-A018-AF85EA2E31D9}"/>
    <cellStyle name="Heading 3 30 56 3" xfId="20853" xr:uid="{C165AE95-65A0-4477-98CB-79DF7DA79A86}"/>
    <cellStyle name="Heading 3 30 57" xfId="6616" xr:uid="{E43CE6FC-8F54-404C-8308-A54FB1ABF476}"/>
    <cellStyle name="Heading 3 30 57 2" xfId="14522" xr:uid="{100589F3-ECC9-4264-B37B-B7B648318258}"/>
    <cellStyle name="Heading 3 30 57 3" xfId="21174" xr:uid="{C25A7D32-39E5-48DC-A9B3-891C6CBA08B9}"/>
    <cellStyle name="Heading 3 30 58" xfId="8338" xr:uid="{E61F879E-ED0B-4B61-9988-79473FEF2353}"/>
    <cellStyle name="Heading 3 30 58 2" xfId="16244" xr:uid="{765A5DD1-B026-4740-A5A5-3348883639AD}"/>
    <cellStyle name="Heading 3 30 58 3" xfId="22607" xr:uid="{0DDF7518-6453-4203-B41C-DE72FF98187B}"/>
    <cellStyle name="Heading 3 30 59" xfId="6126" xr:uid="{EF89222A-ED8F-4E05-AA67-9A6F8908042C}"/>
    <cellStyle name="Heading 3 30 59 2" xfId="14032" xr:uid="{B576D247-12D9-4362-8870-EDE52E72A262}"/>
    <cellStyle name="Heading 3 30 59 3" xfId="20725" xr:uid="{CBDDF712-E190-4601-BC2D-4ED12D0528EC}"/>
    <cellStyle name="Heading 3 30 6" xfId="2841" xr:uid="{B34792F2-0FDB-469B-8C0D-228BF2B0FA34}"/>
    <cellStyle name="Heading 3 30 6 2" xfId="10747" xr:uid="{7F6D8637-DBB3-44FC-B817-9F312549BCAC}"/>
    <cellStyle name="Heading 3 30 6 3" xfId="18142" xr:uid="{F3B1088B-A7E3-47FD-8D39-C61DDD172AC5}"/>
    <cellStyle name="Heading 3 30 60" xfId="8305" xr:uid="{502E9659-24FC-4B5C-801A-A157F0ABE903}"/>
    <cellStyle name="Heading 3 30 60 2" xfId="16211" xr:uid="{3D942BC9-4781-4FE9-B21F-65CD75CE049D}"/>
    <cellStyle name="Heading 3 30 60 3" xfId="22576" xr:uid="{C624E90C-8DBD-4412-8D23-3BC9BA4D42DB}"/>
    <cellStyle name="Heading 3 30 61" xfId="8571" xr:uid="{2A75D6B0-FA3E-47E3-BD72-807F20B42624}"/>
    <cellStyle name="Heading 3 30 61 2" xfId="16477" xr:uid="{68B8FC89-B89C-47A7-BB71-652792D74A07}"/>
    <cellStyle name="Heading 3 30 61 3" xfId="22781" xr:uid="{CD857231-3C0D-4255-BB5E-3C2E07874110}"/>
    <cellStyle name="Heading 3 30 62" xfId="8780" xr:uid="{D9A46198-4759-403A-94B9-28A90BD51D1B}"/>
    <cellStyle name="Heading 3 30 62 2" xfId="16686" xr:uid="{A6030701-B02D-4F66-B76C-202A5E7AFC0E}"/>
    <cellStyle name="Heading 3 30 62 3" xfId="22857" xr:uid="{4E01BFE4-700D-4A48-BC54-C284D765F28F}"/>
    <cellStyle name="Heading 3 30 63" xfId="8864" xr:uid="{EF31C0CA-82C1-46B3-AAE9-3228C3257C8B}"/>
    <cellStyle name="Heading 3 30 63 2" xfId="16770" xr:uid="{11F37FBB-F138-4C84-9A43-430E40A2F46B}"/>
    <cellStyle name="Heading 3 30 63 3" xfId="22914" xr:uid="{FE1EFA17-065B-4381-8E32-861B7A5C3B91}"/>
    <cellStyle name="Heading 3 30 64" xfId="8961" xr:uid="{8001F500-292A-4D96-B74B-0881DDD256DF}"/>
    <cellStyle name="Heading 3 30 64 2" xfId="16867" xr:uid="{F88D74F7-9562-4A52-A6E0-F5B3DE4D4783}"/>
    <cellStyle name="Heading 3 30 64 3" xfId="22980" xr:uid="{DF6111E3-B416-429F-99A1-8EF35826501B}"/>
    <cellStyle name="Heading 3 30 65" xfId="9644" xr:uid="{C869CE32-FF45-4754-A24C-E6E273A8DEF3}"/>
    <cellStyle name="Heading 3 30 65 2" xfId="17550" xr:uid="{1AF7A021-E293-471F-8391-1441EB2CEBEA}"/>
    <cellStyle name="Heading 3 30 65 3" xfId="23505" xr:uid="{9F4D3F5C-9FE3-4AF2-B13A-C9A6F8DFAF4D}"/>
    <cellStyle name="Heading 3 30 66" xfId="9019" xr:uid="{139C8EC6-2E43-4AD3-B89B-DE858F07D571}"/>
    <cellStyle name="Heading 3 30 66 2" xfId="16925" xr:uid="{EF6CFB14-22A3-4C49-BE6A-77F862DEE2AE}"/>
    <cellStyle name="Heading 3 30 66 3" xfId="23032" xr:uid="{DBF19EE3-620F-42E7-9D77-E87FD6625C9D}"/>
    <cellStyle name="Heading 3 30 67" xfId="9176" xr:uid="{1A3E474D-A8D0-4F86-A6AF-39806F2580BB}"/>
    <cellStyle name="Heading 3 30 67 2" xfId="17082" xr:uid="{695D6A76-82E0-4A05-885F-09CD40FA0932}"/>
    <cellStyle name="Heading 3 30 67 3" xfId="23161" xr:uid="{CEAEC53E-E0A4-430C-8BD7-2B887817A547}"/>
    <cellStyle name="Heading 3 30 68" xfId="9399" xr:uid="{ECFC1501-9BF7-400B-A48C-97D79BF81261}"/>
    <cellStyle name="Heading 3 30 68 2" xfId="17305" xr:uid="{ECA006A6-C77F-43C8-85DC-3CAD342BF031}"/>
    <cellStyle name="Heading 3 30 68 3" xfId="23359" xr:uid="{C4C98F3E-2031-4F6D-9946-B592E5F96EE2}"/>
    <cellStyle name="Heading 3 30 69" xfId="9761" xr:uid="{92F25D59-B6A2-4E24-9B16-B94F65437B53}"/>
    <cellStyle name="Heading 3 30 69 2" xfId="17667" xr:uid="{65309F57-E193-4F0E-9DBB-CD243967AC29}"/>
    <cellStyle name="Heading 3 30 69 3" xfId="23606" xr:uid="{F1FA04F1-7771-4D99-90B4-23DF1DDE61D7}"/>
    <cellStyle name="Heading 3 30 7" xfId="3695" xr:uid="{95129A31-5849-40BC-BF2F-571AA61222C9}"/>
    <cellStyle name="Heading 3 30 7 2" xfId="11601" xr:uid="{4FA30E3C-66BA-4092-89CD-3F5B74C9B0EA}"/>
    <cellStyle name="Heading 3 30 7 3" xfId="18786" xr:uid="{DE5E7C63-5B1E-4158-9179-B77A56C1FC3B}"/>
    <cellStyle name="Heading 3 30 70" xfId="9137" xr:uid="{016C40E0-6C42-46B1-A318-0CDC84281D67}"/>
    <cellStyle name="Heading 3 30 70 2" xfId="17043" xr:uid="{0472552B-6E82-4395-9CEC-A84E9E3C8CA6}"/>
    <cellStyle name="Heading 3 30 70 3" xfId="23134" xr:uid="{51A99A59-26E1-4D4A-9629-3BF3BF2F1CD0}"/>
    <cellStyle name="Heading 3 30 71" xfId="9234" xr:uid="{5A47A28C-22D7-4F07-99EC-1138345E9D3B}"/>
    <cellStyle name="Heading 3 30 71 2" xfId="17140" xr:uid="{DD305072-C4DD-49FA-8E24-76B178AE61B9}"/>
    <cellStyle name="Heading 3 30 71 3" xfId="23214" xr:uid="{F017F4DC-95F8-4F6E-96CF-7A13B917D3B8}"/>
    <cellStyle name="Heading 3 30 72" xfId="9945" xr:uid="{862D7E9D-A9B6-4565-BB2C-79992AB0A69A}"/>
    <cellStyle name="Heading 3 30 72 2" xfId="17851" xr:uid="{8DF80D87-866E-4ED5-8719-EAB3014A719B}"/>
    <cellStyle name="Heading 3 30 72 3" xfId="23757" xr:uid="{BF71A224-D6F2-4514-9748-778EFD22D098}"/>
    <cellStyle name="Heading 3 30 73" xfId="9549" xr:uid="{8A531946-1B37-46BD-B7E6-1A282B963A63}"/>
    <cellStyle name="Heading 3 30 73 2" xfId="17455" xr:uid="{1E118AB6-D6A4-413C-873D-A71534752778}"/>
    <cellStyle name="Heading 3 30 73 3" xfId="23453" xr:uid="{3A7455D2-1097-421D-8649-F9FC96BA5221}"/>
    <cellStyle name="Heading 3 30 74" xfId="9146" xr:uid="{A94AF561-D258-4B63-8691-7C0E8305C780}"/>
    <cellStyle name="Heading 3 30 74 2" xfId="17052" xr:uid="{0478E467-27AA-48EF-B69A-C15DAF5542A1}"/>
    <cellStyle name="Heading 3 30 74 3" xfId="23141" xr:uid="{C4B75F5D-85B2-4E48-AA20-4476159AAE8B}"/>
    <cellStyle name="Heading 3 30 75" xfId="10109" xr:uid="{EF451E03-F6F4-4D73-BA3E-FC8CD6941508}"/>
    <cellStyle name="Heading 3 30 76" xfId="10234" xr:uid="{EE717297-57D5-4226-8B7D-47903E34FE54}"/>
    <cellStyle name="Heading 3 30 77" xfId="10404" xr:uid="{4B6B8E61-29CD-4BD3-883B-F315EEA82D2C}"/>
    <cellStyle name="Heading 3 30 78" xfId="17959" xr:uid="{AFB1A771-19D8-48EB-BAFE-9CF5FA9BF969}"/>
    <cellStyle name="Heading 3 30 8" xfId="2892" xr:uid="{681E57C3-CE52-4747-B45B-66A5CB431503}"/>
    <cellStyle name="Heading 3 30 8 2" xfId="10798" xr:uid="{D60369DF-DBEB-465B-B4CA-1E49381D676B}"/>
    <cellStyle name="Heading 3 30 8 3" xfId="18188" xr:uid="{A07B89BC-4AD6-43DC-ABFF-65F9F792F6D2}"/>
    <cellStyle name="Heading 3 30 9" xfId="2884" xr:uid="{DF89FF80-BB67-4949-A07E-A80D054ED0D3}"/>
    <cellStyle name="Heading 3 30 9 2" xfId="10790" xr:uid="{A32529A0-6E21-4308-9FC6-2F9C452FD587}"/>
    <cellStyle name="Heading 3 30 9 3" xfId="18181" xr:uid="{3C25AB22-751A-47B0-8C16-A71DCF428BF2}"/>
    <cellStyle name="Heading 3 31" xfId="2496" xr:uid="{7F521389-5B2C-4AC7-9C7D-FEB86EC8FBB6}"/>
    <cellStyle name="Heading 3 31 10" xfId="3007" xr:uid="{031DAB7D-1DB3-4951-87E2-5F96B052CAD3}"/>
    <cellStyle name="Heading 3 31 10 2" xfId="10913" xr:uid="{CB63AF81-87CB-4992-A1AF-36ED320180D1}"/>
    <cellStyle name="Heading 3 31 10 3" xfId="18274" xr:uid="{0FA4D1C5-5E53-4135-BB72-08D3728ACD1D}"/>
    <cellStyle name="Heading 3 31 11" xfId="3849" xr:uid="{036B13E6-096E-4ED3-B571-6B029C89B3F9}"/>
    <cellStyle name="Heading 3 31 11 2" xfId="11755" xr:uid="{199A3B82-C621-414C-B10D-CBCC0EF06723}"/>
    <cellStyle name="Heading 3 31 11 3" xfId="18880" xr:uid="{2E13F2E6-4013-4EF4-AB06-29BE07B96B14}"/>
    <cellStyle name="Heading 3 31 12" xfId="3929" xr:uid="{C1079418-5391-457A-B54C-139649DFC504}"/>
    <cellStyle name="Heading 3 31 12 2" xfId="11835" xr:uid="{8985E349-AF2F-4791-8789-78CC3D2F1DB2}"/>
    <cellStyle name="Heading 3 31 12 3" xfId="18946" xr:uid="{67843BAB-5493-4545-AD28-7B6F03534FC7}"/>
    <cellStyle name="Heading 3 31 13" xfId="2929" xr:uid="{DAD9EAAD-CBF1-46A6-ABA0-037AE9435241}"/>
    <cellStyle name="Heading 3 31 13 2" xfId="10835" xr:uid="{A987A2E0-E0A3-4FA0-BF79-5DFAD37F25F5}"/>
    <cellStyle name="Heading 3 31 13 3" xfId="18218" xr:uid="{718972E3-1919-433F-B682-A6936B939B34}"/>
    <cellStyle name="Heading 3 31 14" xfId="3992" xr:uid="{7A6583DE-1FEA-4DF8-89B3-5C653C340156}"/>
    <cellStyle name="Heading 3 31 14 2" xfId="11898" xr:uid="{4C2B2E7C-D129-415E-A07F-0B2051DFD86E}"/>
    <cellStyle name="Heading 3 31 14 3" xfId="19001" xr:uid="{2104AADA-CAB3-424C-AB61-1D635174B6DB}"/>
    <cellStyle name="Heading 3 31 15" xfId="4749" xr:uid="{63FDC788-D0C3-43AF-A56A-8FE2EB30C8B1}"/>
    <cellStyle name="Heading 3 31 15 2" xfId="12655" xr:uid="{E53963F4-85C2-4767-8934-F5EA8B611A9F}"/>
    <cellStyle name="Heading 3 31 15 3" xfId="19594" xr:uid="{2FB315F1-8714-41AB-A688-C337F5E1A9F2}"/>
    <cellStyle name="Heading 3 31 16" xfId="4876" xr:uid="{B48366EC-5A1E-4638-9D8E-6841EA841546}"/>
    <cellStyle name="Heading 3 31 16 2" xfId="12782" xr:uid="{72810F03-7C1D-4AC9-9F2E-2E44AACEA006}"/>
    <cellStyle name="Heading 3 31 16 3" xfId="19680" xr:uid="{EA52089F-D7F7-495D-9DF8-DF2262871221}"/>
    <cellStyle name="Heading 3 31 17" xfId="4566" xr:uid="{61E2225A-62DB-4805-ADB2-70A12F1B8CB8}"/>
    <cellStyle name="Heading 3 31 17 2" xfId="12472" xr:uid="{DA032713-391B-4D33-8C57-086BE528FB3E}"/>
    <cellStyle name="Heading 3 31 17 3" xfId="19460" xr:uid="{8DD25759-9659-4862-92BF-E1A65CD2E3BF}"/>
    <cellStyle name="Heading 3 31 18" xfId="4374" xr:uid="{6EFA42EB-C032-472F-95D6-854AF3A53B97}"/>
    <cellStyle name="Heading 3 31 18 2" xfId="12280" xr:uid="{53EC93B2-E794-4CC9-9BC6-AA4B7AF79B9F}"/>
    <cellStyle name="Heading 3 31 18 3" xfId="19322" xr:uid="{9C20DD44-66F4-4779-AA6E-848B623F80B3}"/>
    <cellStyle name="Heading 3 31 19" xfId="4200" xr:uid="{0A3225C2-4913-48F2-AF44-EFA3FAF0B587}"/>
    <cellStyle name="Heading 3 31 19 2" xfId="12106" xr:uid="{3CA02A85-8EB6-4472-810D-BBB1DE9EC341}"/>
    <cellStyle name="Heading 3 31 19 3" xfId="19164" xr:uid="{0A7D6D5A-5F15-4F88-870C-9C5F7707CBF0}"/>
    <cellStyle name="Heading 3 31 2" xfId="2679" xr:uid="{9B8FBEAF-9C12-4CAA-8086-8C12AFE4ABD9}"/>
    <cellStyle name="Heading 3 31 2 2" xfId="10585" xr:uid="{2EF2D80E-4B84-44BC-96E1-F462C5C23F3A}"/>
    <cellStyle name="Heading 3 31 2 3" xfId="18044" xr:uid="{0D0B1955-8FDC-4519-BE5A-B9C3832445D8}"/>
    <cellStyle name="Heading 3 31 20" xfId="5098" xr:uid="{71AFAADB-A0D9-4A3D-A550-F1317DB6B4AF}"/>
    <cellStyle name="Heading 3 31 20 2" xfId="13004" xr:uid="{6A653100-9894-427F-AA10-4336A5595E83}"/>
    <cellStyle name="Heading 3 31 20 3" xfId="19863" xr:uid="{7B710B9C-043D-4CC1-8430-D239A9F9A844}"/>
    <cellStyle name="Heading 3 31 21" xfId="5259" xr:uid="{2F3BF51F-6A14-4510-9394-385C05639BBA}"/>
    <cellStyle name="Heading 3 31 21 2" xfId="13165" xr:uid="{5DAB3051-7528-4E69-AC47-F01E539B15C2}"/>
    <cellStyle name="Heading 3 31 21 3" xfId="19995" xr:uid="{6D69C9CF-7602-4C96-9B98-B8BE0AF221B9}"/>
    <cellStyle name="Heading 3 31 22" xfId="5349" xr:uid="{A00B07E5-28A7-4191-9E41-237C5A1D1AB1}"/>
    <cellStyle name="Heading 3 31 22 2" xfId="13255" xr:uid="{B999C1B2-3AE2-4E07-AB25-7AF8B3715F45}"/>
    <cellStyle name="Heading 3 31 22 3" xfId="20067" xr:uid="{6D216127-B264-4B1D-945A-275F6F8C1342}"/>
    <cellStyle name="Heading 3 31 23" xfId="4796" xr:uid="{00259D42-A6A5-420B-BE00-CB42F41F5D3F}"/>
    <cellStyle name="Heading 3 31 23 2" xfId="12702" xr:uid="{A02B357F-200F-4F05-889E-120C2292813C}"/>
    <cellStyle name="Heading 3 31 23 3" xfId="19636" xr:uid="{46A770BE-0B57-4920-A86D-019C3B87FC93}"/>
    <cellStyle name="Heading 3 31 24" xfId="5508" xr:uid="{74CBA0CA-4F75-47B0-8209-F322F9633E33}"/>
    <cellStyle name="Heading 3 31 24 2" xfId="13414" xr:uid="{D64AF66C-BAE6-4228-AA59-C9C41F62F074}"/>
    <cellStyle name="Heading 3 31 24 3" xfId="20200" xr:uid="{0DB4356C-72C7-4186-9090-C8EDA289EB8E}"/>
    <cellStyle name="Heading 3 31 25" xfId="5457" xr:uid="{492DF1CB-EE54-48FB-8C3B-BF647A3CF71B}"/>
    <cellStyle name="Heading 3 31 25 2" xfId="13363" xr:uid="{D57AE313-B970-425F-A6C6-FA0B8EF0E04E}"/>
    <cellStyle name="Heading 3 31 25 3" xfId="20160" xr:uid="{9771AEAC-5C1D-4D29-87F7-AA07CDAAEE6C}"/>
    <cellStyle name="Heading 3 31 26" xfId="4513" xr:uid="{13812C4C-1818-49E6-B64A-4E6CCB7AAE4B}"/>
    <cellStyle name="Heading 3 31 26 2" xfId="12419" xr:uid="{6982238F-4E5A-4FF1-A0FB-4642323B9D36}"/>
    <cellStyle name="Heading 3 31 26 3" xfId="19419" xr:uid="{FCB6705C-8511-46C4-A881-853CD4F47BED}"/>
    <cellStyle name="Heading 3 31 27" xfId="4260" xr:uid="{CE8A771F-86C9-49B0-A5B2-8778E7689D78}"/>
    <cellStyle name="Heading 3 31 27 2" xfId="12166" xr:uid="{65C90E35-AEBE-4270-BF6E-58EBF20A0706}"/>
    <cellStyle name="Heading 3 31 27 3" xfId="19218" xr:uid="{FDFA5EDB-8951-41A0-8472-A85E149D7339}"/>
    <cellStyle name="Heading 3 31 28" xfId="4321" xr:uid="{CBBF13EC-A7DE-40D9-9D63-C4CBAD35960E}"/>
    <cellStyle name="Heading 3 31 28 2" xfId="12227" xr:uid="{BBEF9411-05FD-4766-8F0E-0C5216879864}"/>
    <cellStyle name="Heading 3 31 28 3" xfId="19271" xr:uid="{BEB706FD-B919-4EA4-8251-0F38B83BAEF5}"/>
    <cellStyle name="Heading 3 31 29" xfId="5738" xr:uid="{B4EF8360-4686-4BFB-8646-12A2504D024C}"/>
    <cellStyle name="Heading 3 31 29 2" xfId="13644" xr:uid="{5528082C-5674-460F-B58F-A41501E18694}"/>
    <cellStyle name="Heading 3 31 29 3" xfId="20387" xr:uid="{6CEA9065-9AAC-4F85-801C-2E5C01F58FAB}"/>
    <cellStyle name="Heading 3 31 3" xfId="3328" xr:uid="{CCC42B50-4003-485E-9D61-7EFA6F855E34}"/>
    <cellStyle name="Heading 3 31 3 2" xfId="11234" xr:uid="{111A0321-4C97-4F3D-80ED-AC384A6210B9}"/>
    <cellStyle name="Heading 3 31 3 3" xfId="18532" xr:uid="{7B1B1D0F-59E3-4CBB-972F-ED2F2ACD0FFA}"/>
    <cellStyle name="Heading 3 31 30" xfId="5809" xr:uid="{F5E6122D-FDC8-4AEA-B713-DC0C94991AB8}"/>
    <cellStyle name="Heading 3 31 30 2" xfId="13715" xr:uid="{7F69C746-53FB-4BC9-8FFB-40206B9777D7}"/>
    <cellStyle name="Heading 3 31 30 3" xfId="20441" xr:uid="{F5B63C9A-137C-4128-9FF5-3B41B7E5A806}"/>
    <cellStyle name="Heading 3 31 31" xfId="5668" xr:uid="{20A106C7-443F-4C22-A50C-0DB836426461}"/>
    <cellStyle name="Heading 3 31 31 2" xfId="13574" xr:uid="{099901ED-EBB1-4F6C-8382-27E844D5F201}"/>
    <cellStyle name="Heading 3 31 31 3" xfId="20339" xr:uid="{F8F94FCA-8605-4F56-A31A-E8F46F568799}"/>
    <cellStyle name="Heading 3 31 32" xfId="5894" xr:uid="{1A407DB1-4A62-4D20-81E8-53038223D0F2}"/>
    <cellStyle name="Heading 3 31 32 2" xfId="13800" xr:uid="{07925EE1-871B-498F-B776-1B8F92DF9B73}"/>
    <cellStyle name="Heading 3 31 32 3" xfId="20519" xr:uid="{96D97BC9-1EA6-4632-A0C1-1180C3230968}"/>
    <cellStyle name="Heading 3 31 33" xfId="5005" xr:uid="{F3B6BACF-B8C7-4521-823C-153337F09ED4}"/>
    <cellStyle name="Heading 3 31 33 2" xfId="12911" xr:uid="{E6111840-C9FA-486E-9BEB-913E7304E448}"/>
    <cellStyle name="Heading 3 31 33 3" xfId="19783" xr:uid="{2F299125-6642-4312-9582-C9147C09AD7A}"/>
    <cellStyle name="Heading 3 31 34" xfId="5953" xr:uid="{A6812B6E-61EB-43C3-AEC4-AB0C3BA33BED}"/>
    <cellStyle name="Heading 3 31 34 2" xfId="13859" xr:uid="{366ADD8A-0A50-44D2-976E-E35F2102EC3C}"/>
    <cellStyle name="Heading 3 31 34 3" xfId="20562" xr:uid="{579F7DBB-27A1-4256-B5A4-2E394CFB54F8}"/>
    <cellStyle name="Heading 3 31 35" xfId="6438" xr:uid="{612DF901-9986-48DE-8496-7DE7F6310109}"/>
    <cellStyle name="Heading 3 31 35 2" xfId="14344" xr:uid="{EBC34F79-92C9-4B46-8064-C8B5A16F058A}"/>
    <cellStyle name="Heading 3 31 35 3" xfId="21009" xr:uid="{E7A9A843-1D9C-488F-98F4-646336D1674E}"/>
    <cellStyle name="Heading 3 31 36" xfId="6785" xr:uid="{4CF6778D-A44F-443D-A483-D9A573FC3C89}"/>
    <cellStyle name="Heading 3 31 36 2" xfId="14691" xr:uid="{39D42752-0292-4DDE-9C04-35C5E3F60704}"/>
    <cellStyle name="Heading 3 31 36 3" xfId="21282" xr:uid="{1D3E02C6-D3A5-4092-9CEC-194C9AEC0445}"/>
    <cellStyle name="Heading 3 31 37" xfId="6404" xr:uid="{59051C85-7AA5-4F21-893E-C40670479AA4}"/>
    <cellStyle name="Heading 3 31 37 2" xfId="14310" xr:uid="{73DF20DF-7247-4752-BECE-4F96AE7DC486}"/>
    <cellStyle name="Heading 3 31 37 3" xfId="20978" xr:uid="{69F3EE07-8416-43EA-B1D0-31064FEC5948}"/>
    <cellStyle name="Heading 3 31 38" xfId="7122" xr:uid="{EF5DEF83-3097-4F7E-927D-B00F27F439EB}"/>
    <cellStyle name="Heading 3 31 38 2" xfId="15028" xr:uid="{303D3996-FB72-4603-955D-B93C21BED903}"/>
    <cellStyle name="Heading 3 31 38 3" xfId="21560" xr:uid="{F575CBAD-1A11-4F3B-A627-4CB5113EBF8E}"/>
    <cellStyle name="Heading 3 31 39" xfId="5977" xr:uid="{98F0D104-7746-4707-9E3F-17E28B786BB4}"/>
    <cellStyle name="Heading 3 31 39 2" xfId="13883" xr:uid="{8B32EFD4-CF5B-4762-A74C-9FF5C7FD2C28}"/>
    <cellStyle name="Heading 3 31 39 3" xfId="20586" xr:uid="{C4448C1C-3F63-4F47-B987-204120F200B2}"/>
    <cellStyle name="Heading 3 31 4" xfId="3470" xr:uid="{20932935-3D75-44F0-B5C3-824B9FE88720}"/>
    <cellStyle name="Heading 3 31 4 2" xfId="11376" xr:uid="{9B26773C-FF37-4EC7-A02C-D9668CBEB885}"/>
    <cellStyle name="Heading 3 31 4 3" xfId="18617" xr:uid="{C24B169D-E4BE-4B0A-848C-249C3FA6853F}"/>
    <cellStyle name="Heading 3 31 40" xfId="7094" xr:uid="{C82ED276-9744-4774-B26A-061145BD9EA5}"/>
    <cellStyle name="Heading 3 31 40 2" xfId="15000" xr:uid="{67078848-9E61-4B45-8CB1-2CA87973284C}"/>
    <cellStyle name="Heading 3 31 40 3" xfId="21542" xr:uid="{8FFDF990-395A-4074-8D42-1D3B10D793A7}"/>
    <cellStyle name="Heading 3 31 41" xfId="7180" xr:uid="{192548B9-6E75-4329-9806-25BC18D66AFE}"/>
    <cellStyle name="Heading 3 31 41 2" xfId="15086" xr:uid="{D5986564-DC54-43FA-A7FF-AF315AC9973A}"/>
    <cellStyle name="Heading 3 31 41 3" xfId="21613" xr:uid="{A6C87190-296B-4B4E-8DDF-877C331E8AA0}"/>
    <cellStyle name="Heading 3 31 42" xfId="6281" xr:uid="{C0C9B0F0-49A2-4C6A-BA7C-B80C51A7684A}"/>
    <cellStyle name="Heading 3 31 42 2" xfId="14187" xr:uid="{DF7E927D-0ABD-4319-8E22-182B9C07E68C}"/>
    <cellStyle name="Heading 3 31 42 3" xfId="20858" xr:uid="{3027181D-0CDC-4A9F-B0F3-8BF3181CBCAB}"/>
    <cellStyle name="Heading 3 31 43" xfId="7505" xr:uid="{DCADB762-A5F8-4289-AF79-2D73CEF165AB}"/>
    <cellStyle name="Heading 3 31 43 2" xfId="15411" xr:uid="{C68AD353-D06D-42FC-A2C7-FB99B3AB7156}"/>
    <cellStyle name="Heading 3 31 43 3" xfId="21886" xr:uid="{7CF96707-FA8D-49CA-9508-B4F7E201D10E}"/>
    <cellStyle name="Heading 3 31 44" xfId="7468" xr:uid="{1A260AD9-B0BD-4593-9788-C5ABEE75CE53}"/>
    <cellStyle name="Heading 3 31 44 2" xfId="15374" xr:uid="{66744C52-5059-4940-9BFC-9D9E48C600E6}"/>
    <cellStyle name="Heading 3 31 44 3" xfId="21852" xr:uid="{282B498E-0C9F-4B8E-8788-CC55DDFF94F4}"/>
    <cellStyle name="Heading 3 31 45" xfId="7395" xr:uid="{1056C793-9C95-4DDC-AE65-50A1AB722AD8}"/>
    <cellStyle name="Heading 3 31 45 2" xfId="15301" xr:uid="{CA0FAC3B-C259-4DFF-8F1F-473F14F09A23}"/>
    <cellStyle name="Heading 3 31 45 3" xfId="21790" xr:uid="{D8507C70-F83F-4B21-A221-32F3F9FCF25E}"/>
    <cellStyle name="Heading 3 31 46" xfId="7560" xr:uid="{E85B954D-E965-4C61-A879-48BDC0F12204}"/>
    <cellStyle name="Heading 3 31 46 2" xfId="15466" xr:uid="{BECA01B5-6FE4-4337-8595-8DF63BDFA78B}"/>
    <cellStyle name="Heading 3 31 46 3" xfId="21939" xr:uid="{FC744841-9698-40AE-BC6A-B3E629CC5654}"/>
    <cellStyle name="Heading 3 31 47" xfId="6530" xr:uid="{A4F46819-87B9-4191-A7AC-6934BB856B5E}"/>
    <cellStyle name="Heading 3 31 47 2" xfId="14436" xr:uid="{D03CEFE2-9036-447D-831D-14C7DAE93724}"/>
    <cellStyle name="Heading 3 31 47 3" xfId="21092" xr:uid="{C8DBDC4C-81CD-4080-A4A4-EAAB4E96BE3D}"/>
    <cellStyle name="Heading 3 31 48" xfId="7839" xr:uid="{467180A6-176E-49E7-98A5-D84B08630C35}"/>
    <cellStyle name="Heading 3 31 48 2" xfId="15745" xr:uid="{DE2214B9-0F21-41D7-B9F7-F6071131072A}"/>
    <cellStyle name="Heading 3 31 48 3" xfId="22195" xr:uid="{722B5D2D-602E-4B0C-B3D7-8CE4A1E735DD}"/>
    <cellStyle name="Heading 3 31 49" xfId="7919" xr:uid="{BF1AC87E-AF8C-451C-B357-15468F4D1DFD}"/>
    <cellStyle name="Heading 3 31 49 2" xfId="15825" xr:uid="{6620BF3C-2AB4-4158-9DD7-C1A5ED5B9CA7}"/>
    <cellStyle name="Heading 3 31 49 3" xfId="22268" xr:uid="{E049F3D7-CD5C-46A2-B871-45947D1BFD32}"/>
    <cellStyle name="Heading 3 31 5" xfId="3583" xr:uid="{42B555C4-5AE8-4E76-B4AA-087547A29491}"/>
    <cellStyle name="Heading 3 31 5 2" xfId="11489" xr:uid="{F60D191E-B020-40EC-8896-29EC1E32E862}"/>
    <cellStyle name="Heading 3 31 5 3" xfId="18708" xr:uid="{38C4B77E-33B2-4358-99B5-38B787D98180}"/>
    <cellStyle name="Heading 3 31 50" xfId="7745" xr:uid="{F17D914D-E334-4E98-9F6F-9118F302EA3D}"/>
    <cellStyle name="Heading 3 31 50 2" xfId="15651" xr:uid="{DE84E28B-2B30-4843-8420-B7EC8D2BEF7F}"/>
    <cellStyle name="Heading 3 31 50 3" xfId="22110" xr:uid="{B4E7E8AB-129B-4622-85EF-1A27482A81F1}"/>
    <cellStyle name="Heading 3 31 51" xfId="8084" xr:uid="{943852BE-3B1C-4B60-860F-7B3539CFBB40}"/>
    <cellStyle name="Heading 3 31 51 2" xfId="15990" xr:uid="{277D9C31-9E9A-450C-82A0-3FAC4222D50F}"/>
    <cellStyle name="Heading 3 31 51 3" xfId="22391" xr:uid="{2C0E3373-F33E-4206-A1C8-F9BA8EEA1B31}"/>
    <cellStyle name="Heading 3 31 52" xfId="6245" xr:uid="{10EE6195-AD74-4D73-9087-CA18B30927CC}"/>
    <cellStyle name="Heading 3 31 52 2" xfId="14151" xr:uid="{5BFCA86F-C77E-4A45-8A40-A927393C12F2}"/>
    <cellStyle name="Heading 3 31 52 3" xfId="20830" xr:uid="{34D9744E-33BA-4F27-9BC9-DB58A1444343}"/>
    <cellStyle name="Heading 3 31 53" xfId="8134" xr:uid="{37825809-BFD5-47DF-AB5B-A03A894AC25B}"/>
    <cellStyle name="Heading 3 31 53 2" xfId="16040" xr:uid="{59B9502D-3CA5-47DF-822B-667B0EDA762A}"/>
    <cellStyle name="Heading 3 31 53 3" xfId="22441" xr:uid="{8552C78F-07B7-4CFD-90D7-AD68FE03F789}"/>
    <cellStyle name="Heading 3 31 54" xfId="7803" xr:uid="{841813C0-A1B0-49A1-84F2-C91C571CA817}"/>
    <cellStyle name="Heading 3 31 54 2" xfId="15709" xr:uid="{32E7BBC1-C8C8-49F2-BD9E-4C27559E71EF}"/>
    <cellStyle name="Heading 3 31 54 3" xfId="22160" xr:uid="{8BB9D246-D0E9-4901-999E-8B2271ED6709}"/>
    <cellStyle name="Heading 3 31 55" xfId="8231" xr:uid="{B8492738-061C-4ECF-8710-74C77977C116}"/>
    <cellStyle name="Heading 3 31 55 2" xfId="16137" xr:uid="{80D04483-6FFF-4D07-B7A4-C6FA088C5E9C}"/>
    <cellStyle name="Heading 3 31 55 3" xfId="22514" xr:uid="{28AC9B7E-6174-48A8-9198-C7B902627664}"/>
    <cellStyle name="Heading 3 31 56" xfId="6672" xr:uid="{0DC4A322-2AA6-4CA0-8CAA-0CA274AFAD8C}"/>
    <cellStyle name="Heading 3 31 56 2" xfId="14578" xr:uid="{90363D94-1968-46DE-87FC-D2A985C66048}"/>
    <cellStyle name="Heading 3 31 56 3" xfId="21218" xr:uid="{F9A5CDC3-939B-4322-9AC7-E988EC9EDA03}"/>
    <cellStyle name="Heading 3 31 57" xfId="7459" xr:uid="{71AED361-C8FF-4F7E-99F2-D4301E1ABB3B}"/>
    <cellStyle name="Heading 3 31 57 2" xfId="15365" xr:uid="{1EA1B0B5-32AF-4954-980B-0042AEBB8719}"/>
    <cellStyle name="Heading 3 31 57 3" xfId="21844" xr:uid="{76011875-1515-4CB4-85E0-FB846B0B4CD1}"/>
    <cellStyle name="Heading 3 31 58" xfId="8345" xr:uid="{E3ECC198-7394-4B9F-89F0-14EC6E3F1725}"/>
    <cellStyle name="Heading 3 31 58 2" xfId="16251" xr:uid="{86E6B18C-03A3-4D3B-B62B-E2F41866F35E}"/>
    <cellStyle name="Heading 3 31 58 3" xfId="22614" xr:uid="{D3B06BD4-A97B-4AFD-85DB-BCD614142177}"/>
    <cellStyle name="Heading 3 31 59" xfId="8383" xr:uid="{DCDFD9CC-3FE8-4941-B374-E2D720BA1A13}"/>
    <cellStyle name="Heading 3 31 59 2" xfId="16289" xr:uid="{71126118-4A97-4B2C-8434-68CEAEAB7B4C}"/>
    <cellStyle name="Heading 3 31 59 3" xfId="22652" xr:uid="{8F6291A0-84E4-4FF7-B465-BD610415E730}"/>
    <cellStyle name="Heading 3 31 6" xfId="3090" xr:uid="{C8DB1667-582D-472B-99F0-33FF507DE6D9}"/>
    <cellStyle name="Heading 3 31 6 2" xfId="10996" xr:uid="{E7DE1850-99CF-4C39-953B-7DCD32B820BD}"/>
    <cellStyle name="Heading 3 31 6 3" xfId="18353" xr:uid="{A53F57D4-AB2A-4341-B6F0-CE326CB20F6B}"/>
    <cellStyle name="Heading 3 31 60" xfId="8313" xr:uid="{17F7D013-8B4B-4B2C-9F3F-4BBE95306C50}"/>
    <cellStyle name="Heading 3 31 60 2" xfId="16219" xr:uid="{E72F872E-C858-493A-8E80-123F6063444F}"/>
    <cellStyle name="Heading 3 31 60 3" xfId="22583" xr:uid="{AB6DC1D0-5923-4CEA-B111-9EEC94C36B5E}"/>
    <cellStyle name="Heading 3 31 61" xfId="8709" xr:uid="{3292869C-64E6-405F-8E12-577E4C6237A7}"/>
    <cellStyle name="Heading 3 31 61 2" xfId="16615" xr:uid="{55C11E82-4F81-46BB-ABD8-36AC990E1616}"/>
    <cellStyle name="Heading 3 31 61 3" xfId="22807" xr:uid="{77A88C00-D9C9-4BA2-9BC6-C8055E5F428F}"/>
    <cellStyle name="Heading 3 31 62" xfId="8793" xr:uid="{B816F9D1-F942-4810-86CB-3CA636DF31CF}"/>
    <cellStyle name="Heading 3 31 62 2" xfId="16699" xr:uid="{9EE45F65-8A5E-47A9-B9B3-1D812B3C7534}"/>
    <cellStyle name="Heading 3 31 62 3" xfId="22864" xr:uid="{AD88ADB4-937B-48B0-AE99-E5B34205D58C}"/>
    <cellStyle name="Heading 3 31 63" xfId="8877" xr:uid="{41C5760A-4F1C-47C3-A985-A1E52B3ABA95}"/>
    <cellStyle name="Heading 3 31 63 2" xfId="16783" xr:uid="{465F6A30-7D1E-417E-AD25-DE87BBAC5393}"/>
    <cellStyle name="Heading 3 31 63 3" xfId="22921" xr:uid="{226B3844-E7A6-410A-91B3-5336AA33F8CD}"/>
    <cellStyle name="Heading 3 31 64" xfId="8948" xr:uid="{AC1C2FC7-EC63-4DE4-97F3-3B9FEF1FF37F}"/>
    <cellStyle name="Heading 3 31 64 2" xfId="16854" xr:uid="{4E038AE1-FB79-4346-83EB-BE05A888CDC1}"/>
    <cellStyle name="Heading 3 31 64 3" xfId="22973" xr:uid="{D3FCE44F-5852-4E83-9012-022CE868E814}"/>
    <cellStyle name="Heading 3 31 65" xfId="9655" xr:uid="{48DF027A-00E5-49AC-8313-4644F9C1C74D}"/>
    <cellStyle name="Heading 3 31 65 2" xfId="17561" xr:uid="{3622F100-B87B-4BF7-8D43-A1CF2212FA67}"/>
    <cellStyle name="Heading 3 31 65 3" xfId="23514" xr:uid="{62A1D7C5-1626-4108-B930-93E1FD6CDB4E}"/>
    <cellStyle name="Heading 3 31 66" xfId="9039" xr:uid="{677CA7FE-2D34-4DFD-93DE-F9D62383C4C4}"/>
    <cellStyle name="Heading 3 31 66 2" xfId="16945" xr:uid="{E91140EC-7CE7-44FD-AEF1-8E7AA85B2DC4}"/>
    <cellStyle name="Heading 3 31 66 3" xfId="23050" xr:uid="{C261FBA6-8473-4AE0-B34F-35EFD2265948}"/>
    <cellStyle name="Heading 3 31 67" xfId="9317" xr:uid="{7DC55FB1-D066-4F4C-8104-69D405A33814}"/>
    <cellStyle name="Heading 3 31 67 2" xfId="17223" xr:uid="{4D4A438B-10FC-4A8C-85D9-3C6A5F5CADEF}"/>
    <cellStyle name="Heading 3 31 67 3" xfId="23286" xr:uid="{BCA0BE14-7BEC-42A6-B35E-4A40CF77FB6B}"/>
    <cellStyle name="Heading 3 31 68" xfId="9826" xr:uid="{059A0F6D-32CF-4C1B-AF03-77D3241C5835}"/>
    <cellStyle name="Heading 3 31 68 2" xfId="17732" xr:uid="{B07115D2-9DB6-4857-8E2E-600141D16B2A}"/>
    <cellStyle name="Heading 3 31 68 3" xfId="23647" xr:uid="{9C248079-7F52-413A-BED1-252662E89DAC}"/>
    <cellStyle name="Heading 3 31 69" xfId="9794" xr:uid="{7D4F25E3-638B-409D-81AD-8DB5E9D75A4B}"/>
    <cellStyle name="Heading 3 31 69 2" xfId="17700" xr:uid="{D54BB5C6-44F0-4541-A0AF-F4C4266A61D1}"/>
    <cellStyle name="Heading 3 31 69 3" xfId="23619" xr:uid="{2B196A62-83AE-4927-B47F-EE1C236AE9FD}"/>
    <cellStyle name="Heading 3 31 7" xfId="3708" xr:uid="{D821AC7C-3D4F-40BF-82A7-E023CF2CF319}"/>
    <cellStyle name="Heading 3 31 7 2" xfId="11614" xr:uid="{6249D7C5-7DD2-4343-A361-4214DB63EEE3}"/>
    <cellStyle name="Heading 3 31 7 3" xfId="18793" xr:uid="{0EB0018D-4134-431F-8F83-F1A92494ECE2}"/>
    <cellStyle name="Heading 3 31 70" xfId="9181" xr:uid="{646305E5-BAAD-458E-B96D-E5A14FBA53FE}"/>
    <cellStyle name="Heading 3 31 70 2" xfId="17087" xr:uid="{349C21AE-8C31-4B3E-BC44-586E5D194022}"/>
    <cellStyle name="Heading 3 31 70 3" xfId="23166" xr:uid="{6FA30D32-88FD-4BEB-A5A2-9186EF7094BF}"/>
    <cellStyle name="Heading 3 31 71" xfId="9329" xr:uid="{97442AFF-2D32-4A08-8CCB-1ACAE118D98E}"/>
    <cellStyle name="Heading 3 31 71 2" xfId="17235" xr:uid="{C2788393-1913-4141-BB4A-6CB02957F06A}"/>
    <cellStyle name="Heading 3 31 71 3" xfId="23297" xr:uid="{BBF6111B-3837-4011-9106-09113AE60C16}"/>
    <cellStyle name="Heading 3 31 72" xfId="9953" xr:uid="{16026C10-745D-4325-8D9A-167472AD6120}"/>
    <cellStyle name="Heading 3 31 72 2" xfId="17859" xr:uid="{1CBFE924-4010-42E1-96C6-091E10798506}"/>
    <cellStyle name="Heading 3 31 72 3" xfId="23764" xr:uid="{DBB1EBC5-96D7-42FE-A82F-21A15EE87381}"/>
    <cellStyle name="Heading 3 31 73" xfId="9722" xr:uid="{0DB16AF9-0942-4AF5-94C0-54850E9ADD80}"/>
    <cellStyle name="Heading 3 31 73 2" xfId="17628" xr:uid="{A4C8247F-56A1-4B1D-A417-4B0C75D7F0A5}"/>
    <cellStyle name="Heading 3 31 73 3" xfId="23577" xr:uid="{CF957E7E-232E-4868-8FE9-A7BA977361DC}"/>
    <cellStyle name="Heading 3 31 74" xfId="9294" xr:uid="{C66D939E-46CC-4FF9-9C0F-C06B5C1EF451}"/>
    <cellStyle name="Heading 3 31 74 2" xfId="17200" xr:uid="{1439AB42-B686-412A-B73C-BBA2C4BF9A3D}"/>
    <cellStyle name="Heading 3 31 74 3" xfId="23267" xr:uid="{6618BF2F-BE86-4655-8340-27A44091CA34}"/>
    <cellStyle name="Heading 3 31 75" xfId="10122" xr:uid="{14D8707C-E2C5-4482-9988-57AF92DD89F6}"/>
    <cellStyle name="Heading 3 31 76" xfId="10247" xr:uid="{E9B1E2BE-2A0D-4DD4-889B-5FF1F248C689}"/>
    <cellStyle name="Heading 3 31 77" xfId="10417" xr:uid="{EB89BFE2-9B69-483A-ACD1-877C4019E43F}"/>
    <cellStyle name="Heading 3 31 78" xfId="17966" xr:uid="{F4CAAD5E-B269-44D5-A8A3-EB8225813BEF}"/>
    <cellStyle name="Heading 3 31 8" xfId="2999" xr:uid="{63512F41-3994-42C2-8559-B9064B1E2BCD}"/>
    <cellStyle name="Heading 3 31 8 2" xfId="10905" xr:uid="{CF53F258-EA6E-457C-AE25-629BA57211A4}"/>
    <cellStyle name="Heading 3 31 8 3" xfId="18269" xr:uid="{27F33045-471C-43B3-8B27-D94BDEE51FDE}"/>
    <cellStyle name="Heading 3 31 9" xfId="3022" xr:uid="{7AF248BE-AB8E-492E-97B3-521AAB6307FF}"/>
    <cellStyle name="Heading 3 31 9 2" xfId="10928" xr:uid="{FA8948D2-29D0-4052-AD9E-52B2B443CBC4}"/>
    <cellStyle name="Heading 3 31 9 3" xfId="18289" xr:uid="{D2506B5C-C8D4-4AFB-8944-A32431525AEC}"/>
    <cellStyle name="Heading 3 32" xfId="2535" xr:uid="{3676ADF9-C094-4139-903C-AE38F15C156C}"/>
    <cellStyle name="Heading 3 32 10" xfId="3634" xr:uid="{7511ACF2-0D5E-4822-9525-5215AFA22F2F}"/>
    <cellStyle name="Heading 3 32 10 2" xfId="11540" xr:uid="{0733608E-E0F3-4874-B886-768727B314E7}"/>
    <cellStyle name="Heading 3 32 10 3" xfId="18754" xr:uid="{6108F3DD-D2CE-4464-88FC-CB78A10E22A5}"/>
    <cellStyle name="Heading 3 32 11" xfId="3920" xr:uid="{3B08F55F-B29F-4F49-9F5B-0077B8962DA3}"/>
    <cellStyle name="Heading 3 32 11 2" xfId="11826" xr:uid="{0221AF96-7A9E-46B1-B001-2308691AAE8A}"/>
    <cellStyle name="Heading 3 32 11 3" xfId="18937" xr:uid="{5710A805-33AB-4DF8-911E-F9DD916A649B}"/>
    <cellStyle name="Heading 3 32 12" xfId="3959" xr:uid="{69F642AD-4D2C-453E-8BDB-95F9182AB438}"/>
    <cellStyle name="Heading 3 32 12 2" xfId="11865" xr:uid="{24A3691D-2016-4294-B10E-C110E6F74C87}"/>
    <cellStyle name="Heading 3 32 12 3" xfId="18976" xr:uid="{667807F1-A46C-4134-96B9-E94912858934}"/>
    <cellStyle name="Heading 3 32 13" xfId="3621" xr:uid="{6D830B6B-C9A8-4B7C-8FB2-37A6BDD877CA}"/>
    <cellStyle name="Heading 3 32 13 2" xfId="11527" xr:uid="{89A14485-96A0-42C7-A07B-167836C4ACF1}"/>
    <cellStyle name="Heading 3 32 13 3" xfId="18745" xr:uid="{64DA67F6-9C3E-40E9-91E6-49BFBB979BAC}"/>
    <cellStyle name="Heading 3 32 14" xfId="4030" xr:uid="{8D51656A-608C-4286-BEF4-8D7938BA6E92}"/>
    <cellStyle name="Heading 3 32 14 2" xfId="11936" xr:uid="{A009ECA5-6E3D-4029-B47E-4900E6EA7945}"/>
    <cellStyle name="Heading 3 32 14 3" xfId="19031" xr:uid="{AD184BDB-629F-41BD-84F7-67CD1554E15D}"/>
    <cellStyle name="Heading 3 32 15" xfId="4786" xr:uid="{38EF7380-C7F2-4A0E-A992-3E98BFAA7A59}"/>
    <cellStyle name="Heading 3 32 15 2" xfId="12692" xr:uid="{DAE7682A-DA30-4089-9F6E-4DC7559B7E7F}"/>
    <cellStyle name="Heading 3 32 15 3" xfId="19628" xr:uid="{9B237EDC-FF8A-43FA-B08C-EAB94A1B63CE}"/>
    <cellStyle name="Heading 3 32 16" xfId="4915" xr:uid="{853C0675-36BA-4115-8FDD-095F487111B6}"/>
    <cellStyle name="Heading 3 32 16 2" xfId="12821" xr:uid="{DE19D7E9-19CB-42AC-AAE6-261EBE710980}"/>
    <cellStyle name="Heading 3 32 16 3" xfId="19710" xr:uid="{8FE4956F-7D13-4B5C-BF0D-FFE30CF49743}"/>
    <cellStyle name="Heading 3 32 17" xfId="4305" xr:uid="{D6447DC3-BB39-4047-A88D-7E68166BAEAB}"/>
    <cellStyle name="Heading 3 32 17 2" xfId="12211" xr:uid="{E285AE04-7E38-4042-9967-D06814B4DFA8}"/>
    <cellStyle name="Heading 3 32 17 3" xfId="19257" xr:uid="{447D4C83-7783-41C9-8F20-EC5A1CBC06E4}"/>
    <cellStyle name="Heading 3 32 18" xfId="4932" xr:uid="{6E0486F2-FD5F-4840-B5CB-2B4FE386DFBF}"/>
    <cellStyle name="Heading 3 32 18 2" xfId="12838" xr:uid="{EAC30593-F341-4A60-BE4C-2032D249C5FA}"/>
    <cellStyle name="Heading 3 32 18 3" xfId="19720" xr:uid="{BEF39852-DB05-422D-B798-0D8F5D4B2381}"/>
    <cellStyle name="Heading 3 32 19" xfId="5146" xr:uid="{C31248E2-DBC1-43FB-B4D7-6846958B78B9}"/>
    <cellStyle name="Heading 3 32 19 2" xfId="13052" xr:uid="{D3378029-B330-4D04-8B56-3D6F6599F1C3}"/>
    <cellStyle name="Heading 3 32 19 3" xfId="19909" xr:uid="{054F5ABC-C029-4EB8-8645-9C9708618494}"/>
    <cellStyle name="Heading 3 32 2" xfId="2716" xr:uid="{771DAEEE-2628-407E-859C-12604C4CED1D}"/>
    <cellStyle name="Heading 3 32 2 2" xfId="10622" xr:uid="{E4EEC666-D8E3-4AFD-A94B-761927BF08AE}"/>
    <cellStyle name="Heading 3 32 2 3" xfId="18072" xr:uid="{0031AFD8-6F23-4700-A44C-366978E6BF32}"/>
    <cellStyle name="Heading 3 32 20" xfId="5197" xr:uid="{967E9C91-4427-49F6-BC86-124838998E0D}"/>
    <cellStyle name="Heading 3 32 20 2" xfId="13103" xr:uid="{A320C452-B8BB-48E5-BDF4-88384EB97598}"/>
    <cellStyle name="Heading 3 32 20 3" xfId="19952" xr:uid="{9510E92E-89C5-4D35-B0D4-97ABEA39A02A}"/>
    <cellStyle name="Heading 3 32 21" xfId="5298" xr:uid="{F4D92CBA-97B5-4E4D-966F-3AAEE1B213D8}"/>
    <cellStyle name="Heading 3 32 21 2" xfId="13204" xr:uid="{3665F7AA-24EE-4137-844A-CDF2667DA50E}"/>
    <cellStyle name="Heading 3 32 21 3" xfId="20026" xr:uid="{7F816AE4-7946-413E-9706-C151E3B4D9BE}"/>
    <cellStyle name="Heading 3 32 22" xfId="5386" xr:uid="{32B59C9B-B8C5-44A4-AA50-B7767EE075CC}"/>
    <cellStyle name="Heading 3 32 22 2" xfId="13292" xr:uid="{9C21F72A-FE61-4D8C-A914-BFCDB8B7026F}"/>
    <cellStyle name="Heading 3 32 22 3" xfId="20104" xr:uid="{8C532F5C-34CF-4CF3-B4B4-D5AFB9F03EDE}"/>
    <cellStyle name="Heading 3 32 23" xfId="5317" xr:uid="{D39D859F-A4DD-4FFA-A34A-5E5E97977A50}"/>
    <cellStyle name="Heading 3 32 23 2" xfId="13223" xr:uid="{ED1E2C2E-8EAD-4322-8A69-EB7B780AF9A1}"/>
    <cellStyle name="Heading 3 32 23 3" xfId="20037" xr:uid="{4ACC0DFB-8565-4724-AD54-BCC80AE3B022}"/>
    <cellStyle name="Heading 3 32 24" xfId="5543" xr:uid="{FAA2A498-230D-42E7-9B0A-12FB91709C4F}"/>
    <cellStyle name="Heading 3 32 24 2" xfId="13449" xr:uid="{FA1DCD38-9A6F-461B-8E54-7C23E95DA75B}"/>
    <cellStyle name="Heading 3 32 24 3" xfId="20234" xr:uid="{E573A3DF-E2DB-4EC7-B450-7B2AB549FB3F}"/>
    <cellStyle name="Heading 3 32 25" xfId="5594" xr:uid="{DD2B362B-F5E1-4202-8B90-8994A35DDFDA}"/>
    <cellStyle name="Heading 3 32 25 2" xfId="13500" xr:uid="{B09DDB9E-D899-41EB-9CB9-248443B93269}"/>
    <cellStyle name="Heading 3 32 25 3" xfId="20279" xr:uid="{5AF63EA3-30A4-490A-8658-03DFFFA0F20C}"/>
    <cellStyle name="Heading 3 32 26" xfId="5380" xr:uid="{09EF73D7-E1CA-4CC7-86C2-C59C293C4C81}"/>
    <cellStyle name="Heading 3 32 26 2" xfId="13286" xr:uid="{B38FC5F8-A992-4BD1-BE79-2134F1EBA482}"/>
    <cellStyle name="Heading 3 32 26 3" xfId="20098" xr:uid="{F6E1C326-94C4-4C19-B130-F3B65B8F5D6C}"/>
    <cellStyle name="Heading 3 32 27" xfId="5679" xr:uid="{618E2602-02DE-45B2-AAEE-7CA332E42500}"/>
    <cellStyle name="Heading 3 32 27 2" xfId="13585" xr:uid="{9F147AF4-16BF-4ACD-8B07-E0C18897E370}"/>
    <cellStyle name="Heading 3 32 27 3" xfId="20343" xr:uid="{C517D5E8-B0EF-44EF-878A-6D48DB23F4C1}"/>
    <cellStyle name="Heading 3 32 28" xfId="5140" xr:uid="{FD207241-05E3-4165-B0EB-6B847C7516CD}"/>
    <cellStyle name="Heading 3 32 28 2" xfId="13046" xr:uid="{6BA894F9-0AF6-402C-B824-FCCD1CF5443F}"/>
    <cellStyle name="Heading 3 32 28 3" xfId="19903" xr:uid="{BB24A11F-3051-4A95-9847-034F15368CAD}"/>
    <cellStyle name="Heading 3 32 29" xfId="5776" xr:uid="{015F923E-8E15-49B2-9008-9563F98AE058}"/>
    <cellStyle name="Heading 3 32 29 2" xfId="13682" xr:uid="{56F0E86D-6BAB-4640-9990-AA398631E603}"/>
    <cellStyle name="Heading 3 32 29 3" xfId="20417" xr:uid="{C8D30617-EE19-4844-8399-1E4D6E0704BD}"/>
    <cellStyle name="Heading 3 32 3" xfId="3366" xr:uid="{1C5B2E28-7743-435C-B8B8-DCB2165825CA}"/>
    <cellStyle name="Heading 3 32 3 2" xfId="11272" xr:uid="{AD34C2EF-7FAA-49B1-A300-E2EBF2424E16}"/>
    <cellStyle name="Heading 3 32 3 3" xfId="18563" xr:uid="{8DD46142-CBD3-45D0-BACD-80D90BF0DAA5}"/>
    <cellStyle name="Heading 3 32 30" xfId="5839" xr:uid="{228D1EBE-F07F-4E61-BC01-AFD6CA5DB4C4}"/>
    <cellStyle name="Heading 3 32 30 2" xfId="13745" xr:uid="{D5709379-D9AB-4976-994F-F1C42FD27D38}"/>
    <cellStyle name="Heading 3 32 30 3" xfId="20471" xr:uid="{67EAED88-87AF-466D-A8FD-1FF458E16132}"/>
    <cellStyle name="Heading 3 32 31" xfId="5874" xr:uid="{417BD5A4-EE08-4C23-A178-12FDA3E22689}"/>
    <cellStyle name="Heading 3 32 31 2" xfId="13780" xr:uid="{3A838467-B506-41C7-B258-3D6B1009EA9D}"/>
    <cellStyle name="Heading 3 32 31 3" xfId="20506" xr:uid="{632E622F-2DE8-4D4F-B247-DB8B4CBFA724}"/>
    <cellStyle name="Heading 3 32 32" xfId="5932" xr:uid="{5A227285-D016-4E5A-AC8E-4AF93AC0016B}"/>
    <cellStyle name="Heading 3 32 32 2" xfId="13838" xr:uid="{3C1AB6F4-E973-45F8-BBF8-466E3788970E}"/>
    <cellStyle name="Heading 3 32 32 3" xfId="20549" xr:uid="{BB5B726C-CC28-4E9F-BA56-B8F351B3DC4C}"/>
    <cellStyle name="Heading 3 32 33" xfId="5715" xr:uid="{AE536CBC-1C6D-4D72-970D-87CE9D65C1F3}"/>
    <cellStyle name="Heading 3 32 33 2" xfId="13621" xr:uid="{CEC66173-5181-4137-8F4B-0B721EA12F52}"/>
    <cellStyle name="Heading 3 32 33 3" xfId="20371" xr:uid="{CD14D4DF-1530-4754-AD8C-9A597209096B}"/>
    <cellStyle name="Heading 3 32 34" xfId="6865" xr:uid="{FB4EE642-1668-42A9-BE72-DAD6E75DA94E}"/>
    <cellStyle name="Heading 3 32 34 2" xfId="14771" xr:uid="{7A2AD5E0-CDB4-4017-A493-D3A7D8044FD2}"/>
    <cellStyle name="Heading 3 32 34 3" xfId="21336" xr:uid="{2274DA73-0968-4940-B2B8-204746D91F50}"/>
    <cellStyle name="Heading 3 32 35" xfId="6937" xr:uid="{EBEC1EC7-EF5B-4282-B68C-91A332D2CB76}"/>
    <cellStyle name="Heading 3 32 35 2" xfId="14843" xr:uid="{B278B27A-56C0-47AA-958F-1ACB44383C7D}"/>
    <cellStyle name="Heading 3 32 35 3" xfId="21403" xr:uid="{D356F870-A360-4EA3-95C0-CF8CBF6D2376}"/>
    <cellStyle name="Heading 3 32 36" xfId="7004" xr:uid="{B469E840-B7AB-40EA-9E8E-EB055193F6B9}"/>
    <cellStyle name="Heading 3 32 36 2" xfId="14910" xr:uid="{70E411C5-4F24-4BA3-94FC-CF4BECCC8EA4}"/>
    <cellStyle name="Heading 3 32 36 3" xfId="21464" xr:uid="{48FDADA9-A92D-4E82-B53A-D08348E7FDD2}"/>
    <cellStyle name="Heading 3 32 37" xfId="7073" xr:uid="{52D4E3D8-0019-4B0C-AE34-80E9211CF7D6}"/>
    <cellStyle name="Heading 3 32 37 2" xfId="14979" xr:uid="{55061AC1-073C-46D3-A628-3EE1B7DE8F71}"/>
    <cellStyle name="Heading 3 32 37 3" xfId="21525" xr:uid="{2957B7CC-B8F4-42F4-865A-2357775EDB1F}"/>
    <cellStyle name="Heading 3 32 38" xfId="7160" xr:uid="{F53FF561-5805-4DF2-B1FC-AFE0087B2318}"/>
    <cellStyle name="Heading 3 32 38 2" xfId="15066" xr:uid="{0E0B578F-7CD6-44C6-ADB1-20D6F63597F6}"/>
    <cellStyle name="Heading 3 32 38 3" xfId="21597" xr:uid="{C198269F-37CB-4E9B-9788-C3B5A6107DC4}"/>
    <cellStyle name="Heading 3 32 39" xfId="7230" xr:uid="{9D195A0D-F0CD-4A36-BAFA-0E35A287020B}"/>
    <cellStyle name="Heading 3 32 39 2" xfId="15136" xr:uid="{819DE98C-91DE-487E-81CB-2E1F176648F9}"/>
    <cellStyle name="Heading 3 32 39 3" xfId="21654" xr:uid="{4E9AFDFF-2F8D-4043-908C-10C9415909F8}"/>
    <cellStyle name="Heading 3 32 4" xfId="3509" xr:uid="{85E55D08-1310-4022-A42D-A4C7F25C5643}"/>
    <cellStyle name="Heading 3 32 4 2" xfId="11415" xr:uid="{E3169AAA-3957-4F83-A2E2-03CFE0B0A087}"/>
    <cellStyle name="Heading 3 32 4 3" xfId="18647" xr:uid="{B5D27016-957D-4573-B34A-94FD48CF8F42}"/>
    <cellStyle name="Heading 3 32 40" xfId="7297" xr:uid="{D34D8FBA-BC66-421C-A708-5A6F0F2B7E08}"/>
    <cellStyle name="Heading 3 32 40 2" xfId="15203" xr:uid="{B7EDB30F-3C85-4E39-9FD7-209DA79FE44C}"/>
    <cellStyle name="Heading 3 32 40 3" xfId="21716" xr:uid="{00A31103-C64F-4598-B4BA-1DB8344364FD}"/>
    <cellStyle name="Heading 3 32 41" xfId="7364" xr:uid="{58F8AB4C-AB46-4DF3-A568-E1EF19FC34FA}"/>
    <cellStyle name="Heading 3 32 41 2" xfId="15270" xr:uid="{3839F1B3-3B85-4E21-A192-66C55DDE5D41}"/>
    <cellStyle name="Heading 3 32 41 3" xfId="21769" xr:uid="{3AD105F3-ED8C-4E5B-AF3D-4FC2EB2278BE}"/>
    <cellStyle name="Heading 3 32 42" xfId="6806" xr:uid="{DB69D865-253F-4620-83BD-8E725D4DF8AD}"/>
    <cellStyle name="Heading 3 32 42 2" xfId="14712" xr:uid="{B76029C5-EB23-460A-BF87-BF0457B19FD2}"/>
    <cellStyle name="Heading 3 32 42 3" xfId="21300" xr:uid="{2CA15872-4F01-4EA5-994C-4A853450263E}"/>
    <cellStyle name="Heading 3 32 43" xfId="7542" xr:uid="{B2CDC01A-142E-445B-8870-87025101D5B6}"/>
    <cellStyle name="Heading 3 32 43 2" xfId="15448" xr:uid="{D90B1845-63C9-40CB-9EE1-D95E4228ED11}"/>
    <cellStyle name="Heading 3 32 43 3" xfId="21922" xr:uid="{B9F94E10-A7BC-45CA-B0EA-B632EBCEA8FB}"/>
    <cellStyle name="Heading 3 32 44" xfId="7606" xr:uid="{3C6D308E-DA55-4386-9267-EA27603F3753}"/>
    <cellStyle name="Heading 3 32 44 2" xfId="15512" xr:uid="{A3F39F66-DC23-4F3E-B45E-5F842C0DBC55}"/>
    <cellStyle name="Heading 3 32 44 3" xfId="21982" xr:uid="{951C209D-756D-4100-B0DD-3E6BB1BB771F}"/>
    <cellStyle name="Heading 3 32 45" xfId="7670" xr:uid="{D8B4F12B-EA62-4646-9487-A6652E3790C6}"/>
    <cellStyle name="Heading 3 32 45 2" xfId="15576" xr:uid="{A9703008-F1BA-4BC0-86F7-FD0DC8F0F95C}"/>
    <cellStyle name="Heading 3 32 45 3" xfId="22044" xr:uid="{56C885F9-9B27-4C29-B245-ECEE40DE7E65}"/>
    <cellStyle name="Heading 3 32 46" xfId="7726" xr:uid="{8CE4540F-5D60-42E7-9816-F37E5B27CEFA}"/>
    <cellStyle name="Heading 3 32 46 2" xfId="15632" xr:uid="{7B763A9A-8BA9-4298-9727-C08A320425C9}"/>
    <cellStyle name="Heading 3 32 46 3" xfId="22095" xr:uid="{DDD7B6DA-C5E2-4E50-A194-0FF9215B2424}"/>
    <cellStyle name="Heading 3 32 47" xfId="7408" xr:uid="{68C6F729-4AAE-4C16-B991-6A966D2CEEE4}"/>
    <cellStyle name="Heading 3 32 47 2" xfId="15314" xr:uid="{1A4D7D99-1B8F-4DFA-AD9C-6CDAE66007AC}"/>
    <cellStyle name="Heading 3 32 47 3" xfId="21802" xr:uid="{CA2E63AE-5A17-4E78-94A4-2003AD16B58C}"/>
    <cellStyle name="Heading 3 32 48" xfId="7875" xr:uid="{CD4E33B5-6BDE-4C0A-99A2-F05748189AB9}"/>
    <cellStyle name="Heading 3 32 48 2" xfId="15781" xr:uid="{BB2B9FC7-FDAD-46FA-B6F5-1A507D3EE2EE}"/>
    <cellStyle name="Heading 3 32 48 3" xfId="22231" xr:uid="{1DE3BC55-34E5-4E02-9014-A55C8AE1674D}"/>
    <cellStyle name="Heading 3 32 49" xfId="7958" xr:uid="{84D70AB6-9976-407E-B0F4-EB0A95261C00}"/>
    <cellStyle name="Heading 3 32 49 2" xfId="15864" xr:uid="{4244A9A2-3CA9-4603-8A9D-9D109D4901C7}"/>
    <cellStyle name="Heading 3 32 49 3" xfId="22299" xr:uid="{AF867D9B-852D-48EC-A269-2BDC3B595D3A}"/>
    <cellStyle name="Heading 3 32 5" xfId="3615" xr:uid="{69D0F6AC-6FE6-40BD-B70D-F353D6293AA5}"/>
    <cellStyle name="Heading 3 32 5 2" xfId="11521" xr:uid="{C6D12D0A-6F2E-4A62-AA4C-977031203BE1}"/>
    <cellStyle name="Heading 3 32 5 3" xfId="18739" xr:uid="{D9C4DD10-F827-47B0-99EB-40DDF1B96069}"/>
    <cellStyle name="Heading 3 32 50" xfId="7899" xr:uid="{59CB013F-584E-4EF4-8BDD-25244928C339}"/>
    <cellStyle name="Heading 3 32 50 2" xfId="15805" xr:uid="{9B2C4E49-1B84-4409-B899-6FFF8ECFC651}"/>
    <cellStyle name="Heading 3 32 50 3" xfId="22254" xr:uid="{EA06BFCF-560A-476F-B2FB-A7AF1EA85C99}"/>
    <cellStyle name="Heading 3 32 51" xfId="8118" xr:uid="{EE85302D-5623-439E-8714-A6A3AD7909D3}"/>
    <cellStyle name="Heading 3 32 51 2" xfId="16024" xr:uid="{4197F0F4-CCDE-494A-8B4A-A7DE9FFCC097}"/>
    <cellStyle name="Heading 3 32 51 3" xfId="22425" xr:uid="{E582FFEF-ABD0-459E-8B46-0ED060D13F9F}"/>
    <cellStyle name="Heading 3 32 52" xfId="7566" xr:uid="{139E4468-3290-4204-BC21-180725C4B6FC}"/>
    <cellStyle name="Heading 3 32 52 2" xfId="15472" xr:uid="{C6C06339-C17E-44BB-9C8E-4FC013390DE3}"/>
    <cellStyle name="Heading 3 32 52 3" xfId="21945" xr:uid="{A8E56101-39D2-4462-AF5D-FCAEA4125E80}"/>
    <cellStyle name="Heading 3 32 53" xfId="8200" xr:uid="{14147E0E-53BE-4422-A720-C76768C9D64D}"/>
    <cellStyle name="Heading 3 32 53 2" xfId="16106" xr:uid="{A2A308F6-5B66-4F27-B9B6-C41897F0795A}"/>
    <cellStyle name="Heading 3 32 53 3" xfId="22494" xr:uid="{F23FD8C2-0F38-4872-B436-182D0AD32AD8}"/>
    <cellStyle name="Heading 3 32 54" xfId="8130" xr:uid="{ED273E6F-8BBB-4DC8-B919-1A9D665B9026}"/>
    <cellStyle name="Heading 3 32 54 2" xfId="16036" xr:uid="{DE3AEA61-A899-401A-8B67-73AB97E2A39D}"/>
    <cellStyle name="Heading 3 32 54 3" xfId="22437" xr:uid="{7E04568C-0544-48A8-8081-9F5FD8EEE009}"/>
    <cellStyle name="Heading 3 32 55" xfId="8286" xr:uid="{649D1AE6-F233-40E5-88C8-593780966CA8}"/>
    <cellStyle name="Heading 3 32 55 2" xfId="16192" xr:uid="{CEA80607-BFD1-4F51-9776-51D5E582DC4D}"/>
    <cellStyle name="Heading 3 32 55 3" xfId="22560" xr:uid="{7978F28C-8229-453D-8078-7914C5FBF63B}"/>
    <cellStyle name="Heading 3 32 56" xfId="8063" xr:uid="{F0A7DE1F-D838-49FF-BBDF-440765CF5893}"/>
    <cellStyle name="Heading 3 32 56 2" xfId="15969" xr:uid="{007DF5F6-D7E8-4AB2-8F02-1298611F9590}"/>
    <cellStyle name="Heading 3 32 56 3" xfId="22370" xr:uid="{F54B30E4-4A43-440B-A5B1-5C78E199E160}"/>
    <cellStyle name="Heading 3 32 57" xfId="8166" xr:uid="{200B2BAC-8CB7-496E-A275-FD059A9E1AB9}"/>
    <cellStyle name="Heading 3 32 57 2" xfId="16072" xr:uid="{C41BBF56-0531-4997-865C-608D8673A954}"/>
    <cellStyle name="Heading 3 32 57 3" xfId="22462" xr:uid="{9354D32E-641A-44F7-A698-33D277F8D6D4}"/>
    <cellStyle name="Heading 3 32 58" xfId="8375" xr:uid="{3D64659A-7994-4687-A83D-1168B0AA8AEF}"/>
    <cellStyle name="Heading 3 32 58 2" xfId="16281" xr:uid="{198BBFCF-2299-4915-8B6A-781B3E4BAB11}"/>
    <cellStyle name="Heading 3 32 58 3" xfId="22644" xr:uid="{36D7CB89-4098-419C-913C-31D6B11656E5}"/>
    <cellStyle name="Heading 3 32 59" xfId="8413" xr:uid="{C6596ED3-F39A-4E96-8C1E-A1FDD870D45C}"/>
    <cellStyle name="Heading 3 32 59 2" xfId="16319" xr:uid="{FE72B994-10BE-4FAA-9AEA-7A6FF82CE1E6}"/>
    <cellStyle name="Heading 3 32 59 3" xfId="22682" xr:uid="{C2D6EF39-2F17-4BEC-8910-F078BF575099}"/>
    <cellStyle name="Heading 3 32 6" xfId="3437" xr:uid="{339BDFCF-6D8D-4D47-8D98-6A35D276CFF1}"/>
    <cellStyle name="Heading 3 32 6 2" xfId="11343" xr:uid="{BE8E0059-7958-4856-AAB7-FE9C3F4DDAF5}"/>
    <cellStyle name="Heading 3 32 6 3" xfId="18593" xr:uid="{20463BF4-BA04-427F-98A5-199BC2170EED}"/>
    <cellStyle name="Heading 3 32 60" xfId="8442" xr:uid="{BD04C0CA-749F-429B-8F85-980EAC47A68A}"/>
    <cellStyle name="Heading 3 32 60 2" xfId="16348" xr:uid="{C2F77118-82F8-4F17-B77E-B2B821471152}"/>
    <cellStyle name="Heading 3 32 60 3" xfId="22711" xr:uid="{499AC7CC-9F81-46F3-896B-69109356799F}"/>
    <cellStyle name="Heading 3 32 61" xfId="8748" xr:uid="{9B41106B-157B-4AC1-84DC-A88CD63F328C}"/>
    <cellStyle name="Heading 3 32 61 2" xfId="16654" xr:uid="{09AE8038-BF3B-40E4-B534-5E8C2AB7C7B2}"/>
    <cellStyle name="Heading 3 32 61 3" xfId="22837" xr:uid="{28D135BC-46E1-4C9C-A0B3-1C3A22EDACF3}"/>
    <cellStyle name="Heading 3 32 62" xfId="8832" xr:uid="{F8893D1F-92E2-4F41-A9A5-CEF4840F3D63}"/>
    <cellStyle name="Heading 3 32 62 2" xfId="16738" xr:uid="{4B95ED4E-74D3-4478-9A38-90560B0FB907}"/>
    <cellStyle name="Heading 3 32 62 3" xfId="22894" xr:uid="{F95681E2-5B7E-4B79-8077-0F6D34CC44B7}"/>
    <cellStyle name="Heading 3 32 63" xfId="8916" xr:uid="{CE0D5001-5EBD-440B-9A67-981F61978F7E}"/>
    <cellStyle name="Heading 3 32 63 2" xfId="16822" xr:uid="{97DF9D58-3975-4C5E-A295-4D3A79EE3210}"/>
    <cellStyle name="Heading 3 32 63 3" xfId="22951" xr:uid="{E4334A98-C4FA-4179-BB9F-FB3874E5E0B2}"/>
    <cellStyle name="Heading 3 32 64" xfId="9597" xr:uid="{087D361B-B9F8-4A6B-9D29-9CB6B3AE8B6A}"/>
    <cellStyle name="Heading 3 32 64 2" xfId="17503" xr:uid="{B6D537B1-960C-4883-858C-30CBD8FFE893}"/>
    <cellStyle name="Heading 3 32 64 3" xfId="23468" xr:uid="{CF2B1459-017C-4862-BDEC-ACD53FEC8D78}"/>
    <cellStyle name="Heading 3 32 65" xfId="9686" xr:uid="{3367902C-A92B-4510-971A-34EA20FA99E2}"/>
    <cellStyle name="Heading 3 32 65 2" xfId="17592" xr:uid="{7A7919CE-EE8B-43A4-966E-7734F79AA9A1}"/>
    <cellStyle name="Heading 3 32 65 3" xfId="23545" xr:uid="{04919B32-93CE-45B9-9EBD-45A7B68962A0}"/>
    <cellStyle name="Heading 3 32 66" xfId="9345" xr:uid="{9CE50FFF-69B1-4CF3-A3E3-C503B3CBF307}"/>
    <cellStyle name="Heading 3 32 66 2" xfId="17251" xr:uid="{F3778F5A-F71A-4A5D-AA50-31D9F3C0362E}"/>
    <cellStyle name="Heading 3 32 66 3" xfId="23310" xr:uid="{F66EDBEA-2145-43AE-99C5-4448C030EF81}"/>
    <cellStyle name="Heading 3 32 67" xfId="9704" xr:uid="{F890C7FC-BF9D-4FCB-8C3F-4D90D09845C6}"/>
    <cellStyle name="Heading 3 32 67 2" xfId="17610" xr:uid="{74CD1CF2-59C1-450C-9644-1459F3272189}"/>
    <cellStyle name="Heading 3 32 67 3" xfId="23560" xr:uid="{EF9B9D9F-FE38-4456-970A-5A32E3CF1196}"/>
    <cellStyle name="Heading 3 32 68" xfId="9860" xr:uid="{CABE134B-B581-4444-A122-59E6F582270E}"/>
    <cellStyle name="Heading 3 32 68 2" xfId="17766" xr:uid="{6AD9BF3B-E947-4ED6-B050-590B19A8CF47}"/>
    <cellStyle name="Heading 3 32 68 3" xfId="23680" xr:uid="{3EB7A055-FD89-4FF6-90CD-B0D96D6A5B96}"/>
    <cellStyle name="Heading 3 32 69" xfId="9899" xr:uid="{935FB878-D248-48AF-BC24-6E04099A51E7}"/>
    <cellStyle name="Heading 3 32 69 2" xfId="17805" xr:uid="{C007F775-D5EA-43A0-B115-99798808E2A6}"/>
    <cellStyle name="Heading 3 32 69 3" xfId="23718" xr:uid="{1CD432FB-A3E2-49A0-9BFF-80AA63CC2B91}"/>
    <cellStyle name="Heading 3 32 7" xfId="3747" xr:uid="{A2AEA336-E2AA-40CB-BDFD-3E30AA1B65ED}"/>
    <cellStyle name="Heading 3 32 7 2" xfId="11653" xr:uid="{27F345F5-1EE3-4E29-8024-F1B1A35FB21E}"/>
    <cellStyle name="Heading 3 32 7 3" xfId="18824" xr:uid="{8CC357D7-04F1-4E80-89C5-77C7E882B1FD}"/>
    <cellStyle name="Heading 3 32 70" xfId="9530" xr:uid="{2B28BEC5-2035-46EF-9EDF-9E51DA11D13F}"/>
    <cellStyle name="Heading 3 32 70 2" xfId="17436" xr:uid="{BC7532C1-6E77-4F04-8C87-0638AAB1AF45}"/>
    <cellStyle name="Heading 3 32 70 3" xfId="23438" xr:uid="{384D84FA-4A05-44E5-A0CD-AAD3F7308F11}"/>
    <cellStyle name="Heading 3 32 71" xfId="9802" xr:uid="{FB44B9B4-3EE7-4353-854E-E8CCAAEB25F6}"/>
    <cellStyle name="Heading 3 32 71 2" xfId="17708" xr:uid="{28A37F53-FD04-41DF-9E55-90651D5EF4B9}"/>
    <cellStyle name="Heading 3 32 71 3" xfId="23625" xr:uid="{F811B920-3977-492E-8F21-8893C446943D}"/>
    <cellStyle name="Heading 3 32 72" xfId="9983" xr:uid="{D44EF8A4-EFF0-4EF4-8631-D6AAE8C5B7BD}"/>
    <cellStyle name="Heading 3 32 72 2" xfId="17889" xr:uid="{3A5BC9D3-294D-4412-8A19-CAEE66963110}"/>
    <cellStyle name="Heading 3 32 72 3" xfId="23794" xr:uid="{9E88C9ED-DAE9-43B4-A8BA-AF3646D6098E}"/>
    <cellStyle name="Heading 3 32 73" xfId="10018" xr:uid="{2531AF33-17B5-497A-9B1C-5F231B812475}"/>
    <cellStyle name="Heading 3 32 73 2" xfId="17924" xr:uid="{05BD2A69-C116-4E3D-86B4-79EBFB30208C}"/>
    <cellStyle name="Heading 3 32 73 3" xfId="23829" xr:uid="{3CE0714D-CFF3-4130-A057-051DE8E5E18B}"/>
    <cellStyle name="Heading 3 32 74" xfId="9814" xr:uid="{8113C3B8-EA87-44F5-9A95-24E4CD748D62}"/>
    <cellStyle name="Heading 3 32 74 2" xfId="17720" xr:uid="{3329D239-5753-472B-856B-AC5CD9D34D7B}"/>
    <cellStyle name="Heading 3 32 74 3" xfId="23636" xr:uid="{222D4CFC-EF2C-463B-A2D9-60671ACF3814}"/>
    <cellStyle name="Heading 3 32 75" xfId="10161" xr:uid="{A606BB55-0EE5-4D67-B4A7-D66A86DF7515}"/>
    <cellStyle name="Heading 3 32 76" xfId="10286" xr:uid="{59C75843-7902-460E-99DE-E89AB12135A6}"/>
    <cellStyle name="Heading 3 32 77" xfId="10455" xr:uid="{9E9C7F62-E229-4D65-9EE3-F9D8C32FAC62}"/>
    <cellStyle name="Heading 3 32 78" xfId="17996" xr:uid="{C243EAED-950B-4314-B428-252B6875AE57}"/>
    <cellStyle name="Heading 3 32 8" xfId="3121" xr:uid="{97EAEC8B-06FE-4925-98F6-39AC42BF361B}"/>
    <cellStyle name="Heading 3 32 8 2" xfId="11027" xr:uid="{01A77C81-5DA3-4DA8-8F00-377EEAC382CE}"/>
    <cellStyle name="Heading 3 32 8 3" xfId="18380" xr:uid="{1DC7BFFE-A78F-4315-A8A4-02EEAED03ED8}"/>
    <cellStyle name="Heading 3 32 9" xfId="3771" xr:uid="{270CDE37-5D2C-4D6B-A66B-B0AA0772A473}"/>
    <cellStyle name="Heading 3 32 9 2" xfId="11677" xr:uid="{65E818CF-0595-4650-9740-F6588A8F587D}"/>
    <cellStyle name="Heading 3 32 9 3" xfId="18838" xr:uid="{D52EDDE3-D196-4F85-A9D6-F86AF6A5481D}"/>
    <cellStyle name="Heading 3 33" xfId="2481" xr:uid="{8B085F93-9271-43AF-8B4B-40ADC0202C1A}"/>
    <cellStyle name="Heading 3 33 10" xfId="3805" xr:uid="{38F58707-AD51-4156-95E9-9220CFBA9063}"/>
    <cellStyle name="Heading 3 33 10 2" xfId="11711" xr:uid="{6F06EF12-87C6-491C-A0AF-B7BBC99F8E5C}"/>
    <cellStyle name="Heading 3 33 10 3" xfId="18854" xr:uid="{EE6E9976-849A-4C13-9A1C-DAB211913A19}"/>
    <cellStyle name="Heading 3 33 11" xfId="3124" xr:uid="{F94BEFF9-B04B-4570-ADCA-21BBE801F6ED}"/>
    <cellStyle name="Heading 3 33 11 2" xfId="11030" xr:uid="{CF05034E-85AF-4DFE-8C2D-8228C4761D5D}"/>
    <cellStyle name="Heading 3 33 11 3" xfId="18383" xr:uid="{7EAC2896-CB33-40DB-8313-1B79BAD06152}"/>
    <cellStyle name="Heading 3 33 12" xfId="2877" xr:uid="{66EA707E-1E8D-4FBB-8F7A-0476B4B5969F}"/>
    <cellStyle name="Heading 3 33 12 2" xfId="10783" xr:uid="{9B66BAB8-8083-48FE-BE40-1261990067AF}"/>
    <cellStyle name="Heading 3 33 12 3" xfId="18174" xr:uid="{6F7FE9FE-DBEF-45E6-BF91-D900F37F9A10}"/>
    <cellStyle name="Heading 3 33 13" xfId="3977" xr:uid="{6A8AFA85-D10B-415A-9BA8-89082BBFD1C4}"/>
    <cellStyle name="Heading 3 33 13 2" xfId="11883" xr:uid="{A72D4741-6959-44AF-9BEB-1CFE1E08F720}"/>
    <cellStyle name="Heading 3 33 13 3" xfId="18992" xr:uid="{2EB0A900-F95E-41A8-A470-B53F13EAD9F9}"/>
    <cellStyle name="Heading 3 33 14" xfId="4734" xr:uid="{8C164921-5675-4AF3-8F00-3DF855B11DCC}"/>
    <cellStyle name="Heading 3 33 14 2" xfId="12640" xr:uid="{1CE287ED-0BC2-40EB-8985-F5B78E993CE4}"/>
    <cellStyle name="Heading 3 33 14 3" xfId="19583" xr:uid="{438FCE3B-0822-4EEB-AC98-83F8B23EDDDA}"/>
    <cellStyle name="Heading 3 33 15" xfId="4861" xr:uid="{F6454B47-7623-46FF-B04D-869E1B571FC6}"/>
    <cellStyle name="Heading 3 33 15 2" xfId="12767" xr:uid="{2D396EE7-3E39-4DEB-AEAF-7E51E85ED5C2}"/>
    <cellStyle name="Heading 3 33 15 3" xfId="19671" xr:uid="{77D61DA6-88EE-4BA9-8958-84F57263F6B9}"/>
    <cellStyle name="Heading 3 33 16" xfId="4551" xr:uid="{E447BD37-49F0-4570-B299-3684E163C1E2}"/>
    <cellStyle name="Heading 3 33 16 2" xfId="12457" xr:uid="{6C2B5398-471B-4098-A0EF-EC43D6908DD1}"/>
    <cellStyle name="Heading 3 33 16 3" xfId="19451" xr:uid="{4AB5D83B-7250-4483-85D4-0EDE13978B99}"/>
    <cellStyle name="Heading 3 33 17" xfId="4349" xr:uid="{46CF7D1C-FD57-4360-A2B4-10ED108B15BE}"/>
    <cellStyle name="Heading 3 33 17 2" xfId="12255" xr:uid="{C1E1C3A9-FEAF-41AD-907B-946C7C46D733}"/>
    <cellStyle name="Heading 3 33 17 3" xfId="19297" xr:uid="{6FF26CAF-5B2D-4111-89A9-3572EE8DFB46}"/>
    <cellStyle name="Heading 3 33 18" xfId="5014" xr:uid="{366C3B35-453E-48EE-94CD-3C0EAF43D471}"/>
    <cellStyle name="Heading 3 33 18 2" xfId="12920" xr:uid="{D755AEE5-2499-4FAD-8F37-56F238539D33}"/>
    <cellStyle name="Heading 3 33 18 3" xfId="19790" xr:uid="{289CDF31-CE99-4F30-85F3-08243E185486}"/>
    <cellStyle name="Heading 3 33 19" xfId="5053" xr:uid="{A2F2A581-B6E3-4E74-BC92-E40DD88FA346}"/>
    <cellStyle name="Heading 3 33 19 2" xfId="12959" xr:uid="{88D83FBC-4468-4BAC-BD32-7456808F9DFE}"/>
    <cellStyle name="Heading 3 33 19 3" xfId="19822" xr:uid="{4BC984DF-71B4-42E6-B5BC-41F3E94C7629}"/>
    <cellStyle name="Heading 3 33 2" xfId="3313" xr:uid="{2ADEB536-AE2E-4497-A237-A2802D579AC6}"/>
    <cellStyle name="Heading 3 33 2 2" xfId="11219" xr:uid="{F560BA0D-E787-4614-A680-12FB7C9EBC65}"/>
    <cellStyle name="Heading 3 33 2 3" xfId="18522" xr:uid="{88FFCD8F-18CB-41A8-882A-959487122770}"/>
    <cellStyle name="Heading 3 33 20" xfId="5244" xr:uid="{3F130FA6-F6AF-475E-9F21-B859D0697F1F}"/>
    <cellStyle name="Heading 3 33 20 2" xfId="13150" xr:uid="{E2A3F4BD-5C2A-46D7-9E9C-162C7AE74794}"/>
    <cellStyle name="Heading 3 33 20 3" xfId="19986" xr:uid="{6BEC6349-1CAC-420D-9343-7C6769627041}"/>
    <cellStyle name="Heading 3 33 21" xfId="5336" xr:uid="{FAF0BCB7-3503-4BAE-9A97-2EEBA24861B6}"/>
    <cellStyle name="Heading 3 33 21 2" xfId="13242" xr:uid="{18215D58-17F2-4971-A30B-12DF345A3138}"/>
    <cellStyle name="Heading 3 33 21 3" xfId="20055" xr:uid="{E304A34D-C6A0-4577-986F-3D259CE46E2F}"/>
    <cellStyle name="Heading 3 33 22" xfId="4496" xr:uid="{9511F111-95CC-46B4-BA06-E6ED474BB831}"/>
    <cellStyle name="Heading 3 33 22 2" xfId="12402" xr:uid="{687BF495-6D62-444C-9A82-E632B0FB46FC}"/>
    <cellStyle name="Heading 3 33 22 3" xfId="19405" xr:uid="{62F77D81-D107-4363-8416-8B631E457C42}"/>
    <cellStyle name="Heading 3 33 23" xfId="5495" xr:uid="{CDD55B51-A618-4B57-957A-E7B680ABA172}"/>
    <cellStyle name="Heading 3 33 23 2" xfId="13401" xr:uid="{7F2F164F-85AA-44A4-B671-8150182EC229}"/>
    <cellStyle name="Heading 3 33 23 3" xfId="20188" xr:uid="{CDB80771-E16B-4AAD-894D-29B7353AA9A9}"/>
    <cellStyle name="Heading 3 33 24" xfId="5416" xr:uid="{0930CB98-6871-41FC-80A6-8F08313C5D8D}"/>
    <cellStyle name="Heading 3 33 24 2" xfId="13322" xr:uid="{3BE4A5C9-50B9-4697-9F7C-4B2B18F0F007}"/>
    <cellStyle name="Heading 3 33 24 3" xfId="20131" xr:uid="{A42FE550-BEAB-4EB2-824C-33AF3F4531D4}"/>
    <cellStyle name="Heading 3 33 25" xfId="4253" xr:uid="{13E822F5-645A-4E38-A0C9-9AF85475A9E3}"/>
    <cellStyle name="Heading 3 33 25 2" xfId="12159" xr:uid="{9FAE785A-17B0-422C-8AD1-F40B65520A6E}"/>
    <cellStyle name="Heading 3 33 25 3" xfId="19212" xr:uid="{D476D739-271D-425C-A8EF-1430E508F8FA}"/>
    <cellStyle name="Heading 3 33 26" xfId="5560" xr:uid="{BA46E760-4C66-4349-94AE-6E912B525E91}"/>
    <cellStyle name="Heading 3 33 26 2" xfId="13466" xr:uid="{B0A9C0D7-A7AF-4D20-B6C8-C195F7E767F1}"/>
    <cellStyle name="Heading 3 33 26 3" xfId="20250" xr:uid="{EE48A59D-4D0D-453D-84AC-C27233B6BF2A}"/>
    <cellStyle name="Heading 3 33 27" xfId="4214" xr:uid="{81BD5456-0CF2-4FED-8BF9-0B48F18E7C75}"/>
    <cellStyle name="Heading 3 33 27 2" xfId="12120" xr:uid="{3399F3F2-DFC1-4E63-A1E9-D95F6E544BC6}"/>
    <cellStyle name="Heading 3 33 27 3" xfId="19175" xr:uid="{167B76A6-6AE4-4850-A6AB-C118077707A1}"/>
    <cellStyle name="Heading 3 33 28" xfId="5729" xr:uid="{8516C46D-EDE2-4FF5-BE15-525D067378CA}"/>
    <cellStyle name="Heading 3 33 28 2" xfId="13635" xr:uid="{4F568218-4B9F-48CE-8A8E-58CD2E5C5207}"/>
    <cellStyle name="Heading 3 33 28 3" xfId="20384" xr:uid="{985446BE-58DB-4855-9DF4-0F7B9A691DEA}"/>
    <cellStyle name="Heading 3 33 29" xfId="5800" xr:uid="{4EE2207C-8B36-42C1-9532-154790937267}"/>
    <cellStyle name="Heading 3 33 29 2" xfId="13706" xr:uid="{092E5757-24AD-4407-8242-EF678E793529}"/>
    <cellStyle name="Heading 3 33 29 3" xfId="20432" xr:uid="{D259F3DC-CE1F-4A8F-8ECA-25FE82CEB15D}"/>
    <cellStyle name="Heading 3 33 3" xfId="3455" xr:uid="{D19C272A-9566-4CB2-83A9-5362F6493DEF}"/>
    <cellStyle name="Heading 3 33 3 2" xfId="11361" xr:uid="{D684BCC4-C784-4481-ACD1-A8EC3A39662E}"/>
    <cellStyle name="Heading 3 33 3 3" xfId="18608" xr:uid="{78120DB4-6D3A-42A6-9E96-81CF6A646EAB}"/>
    <cellStyle name="Heading 3 33 30" xfId="5606" xr:uid="{88227EFD-F051-42E4-97E1-ED84338E6D18}"/>
    <cellStyle name="Heading 3 33 30 2" xfId="13512" xr:uid="{E0174774-5255-4406-A8E5-EA74F1901133}"/>
    <cellStyle name="Heading 3 33 30 3" xfId="20290" xr:uid="{9AE9A310-03FB-4236-8622-B4BF1D0D00BD}"/>
    <cellStyle name="Heading 3 33 31" xfId="5706" xr:uid="{D728BFEF-78A2-4CFD-9539-98A01B82FC78}"/>
    <cellStyle name="Heading 3 33 31 2" xfId="13612" xr:uid="{367F3BCC-93C0-4039-BD20-7432CCD2B581}"/>
    <cellStyle name="Heading 3 33 31 3" xfId="20362" xr:uid="{9FE55828-745D-473F-AFC3-436A9B09BDD1}"/>
    <cellStyle name="Heading 3 33 32" xfId="4227" xr:uid="{8BDE33C5-F2C6-403B-AB52-557A7CB73AA5}"/>
    <cellStyle name="Heading 3 33 32 2" xfId="12133" xr:uid="{735A3C24-8AA5-4677-9F49-FDBCD3ECF030}"/>
    <cellStyle name="Heading 3 33 32 3" xfId="19187" xr:uid="{32B132A7-D5E6-482B-82E9-8D6131F133EE}"/>
    <cellStyle name="Heading 3 33 33" xfId="5963" xr:uid="{5210451A-13C1-432F-B899-79767E460091}"/>
    <cellStyle name="Heading 3 33 33 2" xfId="13869" xr:uid="{1EEC57FB-B73E-401D-B83B-CBB987D9499A}"/>
    <cellStyle name="Heading 3 33 33 3" xfId="20572" xr:uid="{9EF10E9C-8A81-4B84-902F-D6BDDD1066FE}"/>
    <cellStyle name="Heading 3 33 34" xfId="6428" xr:uid="{17C6D0F1-FEC5-4160-BC94-3AB52B439F65}"/>
    <cellStyle name="Heading 3 33 34 2" xfId="14334" xr:uid="{CCE8B291-873C-4984-9C86-71E0F0B4F978}"/>
    <cellStyle name="Heading 3 33 34 3" xfId="21000" xr:uid="{88FB95DF-4151-4679-816B-E8D59391DBC8}"/>
    <cellStyle name="Heading 3 33 35" xfId="6760" xr:uid="{AC05048A-9EA0-4E0E-A8C9-D1FCA110C697}"/>
    <cellStyle name="Heading 3 33 35 2" xfId="14666" xr:uid="{EBAC9413-294D-4BB1-A264-EBF0334315E1}"/>
    <cellStyle name="Heading 3 33 35 3" xfId="21257" xr:uid="{D8EEA075-15A8-4FDA-A99D-30B05A19BFC1}"/>
    <cellStyle name="Heading 3 33 36" xfId="6872" xr:uid="{61265EB5-1993-450D-B425-05040E403768}"/>
    <cellStyle name="Heading 3 33 36 2" xfId="14778" xr:uid="{6C066EED-AC21-4D48-915C-E0716F4CF03D}"/>
    <cellStyle name="Heading 3 33 36 3" xfId="21343" xr:uid="{523264DD-BFCE-4D13-ACBF-F6749FC1BF7A}"/>
    <cellStyle name="Heading 3 33 37" xfId="6336" xr:uid="{2AAFD4AC-4429-4B71-8B9F-D995A3701776}"/>
    <cellStyle name="Heading 3 33 37 2" xfId="14242" xr:uid="{488A376C-C831-4690-9D6B-5B42BC947366}"/>
    <cellStyle name="Heading 3 33 37 3" xfId="20913" xr:uid="{D4C66148-A7E1-4334-9D71-3D3726920D0C}"/>
    <cellStyle name="Heading 3 33 38" xfId="7010" xr:uid="{2F6B87AC-425B-47F3-8373-7A51198AEAAB}"/>
    <cellStyle name="Heading 3 33 38 2" xfId="14916" xr:uid="{E1D365BE-D6A5-4840-8B8F-DBC4ACF18174}"/>
    <cellStyle name="Heading 3 33 38 3" xfId="21470" xr:uid="{62A13ECC-FA18-4C88-BF9E-BE57C61A6656}"/>
    <cellStyle name="Heading 3 33 39" xfId="7033" xr:uid="{5257B4BC-43B6-4228-9D69-3424653F73A7}"/>
    <cellStyle name="Heading 3 33 39 2" xfId="14939" xr:uid="{0FC3EB3D-53EF-4F1B-BD5D-BBAF10E94057}"/>
    <cellStyle name="Heading 3 33 39 3" xfId="21491" xr:uid="{91B35DE8-AD1F-41CD-BF48-19F16418DB36}"/>
    <cellStyle name="Heading 3 33 4" xfId="3571" xr:uid="{22A7D521-16E4-4675-99A9-5B498348C464}"/>
    <cellStyle name="Heading 3 33 4 2" xfId="11477" xr:uid="{BB474F00-314A-402E-8FFE-3A4BB73AC520}"/>
    <cellStyle name="Heading 3 33 4 3" xfId="18697" xr:uid="{89730DAB-F5CF-4632-AD3F-DD1635AAF0C1}"/>
    <cellStyle name="Heading 3 33 40" xfId="7152" xr:uid="{3741BC02-D859-4BC6-BEEE-5821D7E0527F}"/>
    <cellStyle name="Heading 3 33 40 2" xfId="15058" xr:uid="{1BEA4DC4-5425-4E27-8323-640CFA19CDEF}"/>
    <cellStyle name="Heading 3 33 40 3" xfId="21590" xr:uid="{11D85865-A8B0-4118-A62C-0D4008ECCB9F}"/>
    <cellStyle name="Heading 3 33 41" xfId="6145" xr:uid="{7DF63395-6A52-455F-8CF4-D0EBA9BB31C1}"/>
    <cellStyle name="Heading 3 33 41 2" xfId="14051" xr:uid="{52A6BD80-3F56-41B2-B310-7F5191B7811D}"/>
    <cellStyle name="Heading 3 33 41 3" xfId="20741" xr:uid="{A78CFD50-522F-409F-AF23-F56AFE58115B}"/>
    <cellStyle name="Heading 3 33 42" xfId="7491" xr:uid="{E497168E-3545-40A8-A199-7E698E228AF2}"/>
    <cellStyle name="Heading 3 33 42 2" xfId="15397" xr:uid="{91618DF9-1D3E-457D-90E3-B3CC5ED1C08B}"/>
    <cellStyle name="Heading 3 33 42 3" xfId="21872" xr:uid="{605DD389-0573-4495-970F-7AB2AE25A9B4}"/>
    <cellStyle name="Heading 3 33 43" xfId="7416" xr:uid="{EE7FE9F8-CA94-406B-B103-FFDAD9CCA4C3}"/>
    <cellStyle name="Heading 3 33 43 2" xfId="15322" xr:uid="{B890670F-F92D-4BD0-863D-CF2C9E5CC7B5}"/>
    <cellStyle name="Heading 3 33 43 3" xfId="21810" xr:uid="{E96B6FA1-F6F1-45B2-B019-08909B83B2EF}"/>
    <cellStyle name="Heading 3 33 44" xfId="7290" xr:uid="{05DBBBA0-6050-45EA-9CBE-4C1934A52A93}"/>
    <cellStyle name="Heading 3 33 44 2" xfId="15196" xr:uid="{EC439809-E144-4210-AAF5-A5C15E1DACB9}"/>
    <cellStyle name="Heading 3 33 44 3" xfId="21710" xr:uid="{E5E69156-BF67-487B-9ED4-C810627A2E1C}"/>
    <cellStyle name="Heading 3 33 45" xfId="7501" xr:uid="{17F21462-4D8C-438A-9772-9AEBCEC9C3AE}"/>
    <cellStyle name="Heading 3 33 45 2" xfId="15407" xr:uid="{942AD648-C0F8-490B-B376-0DCC4A155D77}"/>
    <cellStyle name="Heading 3 33 45 3" xfId="21882" xr:uid="{79B64D3C-AAE4-4591-8DC5-36DF62006945}"/>
    <cellStyle name="Heading 3 33 46" xfId="6232" xr:uid="{4D654B6D-2519-4CB5-A31B-607297EF9D35}"/>
    <cellStyle name="Heading 3 33 46 2" xfId="14138" xr:uid="{78C72261-D7E0-4B30-BA77-768B8710BBEE}"/>
    <cellStyle name="Heading 3 33 46 3" xfId="20817" xr:uid="{6FB8C5FC-BABE-4B91-9B4A-FEEAD6AFC8BF}"/>
    <cellStyle name="Heading 3 33 47" xfId="7826" xr:uid="{35C45E39-6B3F-4137-97C0-9B3158066EE7}"/>
    <cellStyle name="Heading 3 33 47 2" xfId="15732" xr:uid="{9841E392-29B6-483A-B99D-D7F38B06D9C6}"/>
    <cellStyle name="Heading 3 33 47 3" xfId="22182" xr:uid="{CD2663E8-417E-4ED6-8B47-9F4C90E2DC2C}"/>
    <cellStyle name="Heading 3 33 48" xfId="7780" xr:uid="{122EF40C-97F4-40FA-BB32-A79E9ACDCBED}"/>
    <cellStyle name="Heading 3 33 48 2" xfId="15686" xr:uid="{851D044A-2E66-4530-91E4-E71470223C97}"/>
    <cellStyle name="Heading 3 33 48 3" xfId="22141" xr:uid="{49AD79DE-03E7-4D03-9265-BFB9452672C5}"/>
    <cellStyle name="Heading 3 33 49" xfId="7461" xr:uid="{6606A3B1-AA0A-4313-AC4D-FB12C5C0AD4B}"/>
    <cellStyle name="Heading 3 33 49 2" xfId="15367" xr:uid="{E7A6F932-3AE9-44B9-93FF-D102E7085926}"/>
    <cellStyle name="Heading 3 33 49 3" xfId="21846" xr:uid="{2C25DF86-CA61-4CC6-9FB4-A787234C8B25}"/>
    <cellStyle name="Heading 3 33 5" xfId="2839" xr:uid="{09F967D9-D3AE-4EAF-9917-08390604A558}"/>
    <cellStyle name="Heading 3 33 5 2" xfId="10745" xr:uid="{ABEB92FB-DEC9-421E-858B-7D5A67878E6D}"/>
    <cellStyle name="Heading 3 33 5 3" xfId="18140" xr:uid="{A4D01503-F01D-4A69-80DE-144A730CC92B}"/>
    <cellStyle name="Heading 3 33 50" xfId="8071" xr:uid="{A87BD3D4-696E-414A-978E-4E2D36359052}"/>
    <cellStyle name="Heading 3 33 50 2" xfId="15977" xr:uid="{EB7D1E5E-D11D-4459-A420-0948FCCC8957}"/>
    <cellStyle name="Heading 3 33 50 3" xfId="22378" xr:uid="{1ECE8885-55AB-426B-AC06-48858805F963}"/>
    <cellStyle name="Heading 3 33 51" xfId="6185" xr:uid="{7A6147C3-AF53-45A4-8717-836C6971F235}"/>
    <cellStyle name="Heading 3 33 51 2" xfId="14091" xr:uid="{7C39D98F-CD87-424A-9B26-6571B3CB7086}"/>
    <cellStyle name="Heading 3 33 51 3" xfId="20776" xr:uid="{E8142DFF-A9FC-4A6F-9DCF-414A1A80D140}"/>
    <cellStyle name="Heading 3 33 52" xfId="8081" xr:uid="{C1417349-7C43-492F-B1BB-9BF0909C0557}"/>
    <cellStyle name="Heading 3 33 52 2" xfId="15987" xr:uid="{9BBE86A0-1D83-45C8-9517-9449DC28677F}"/>
    <cellStyle name="Heading 3 33 52 3" xfId="22388" xr:uid="{0B2DE11B-F61F-4187-AC8E-C3A444D8E800}"/>
    <cellStyle name="Heading 3 33 53" xfId="7666" xr:uid="{FFEE8CB8-4D2F-418D-BD46-5E11B24BD1EF}"/>
    <cellStyle name="Heading 3 33 53 2" xfId="15572" xr:uid="{670726A2-4CA6-426F-84C7-9CE1FDBB8E78}"/>
    <cellStyle name="Heading 3 33 53 3" xfId="22040" xr:uid="{A39D0903-4E6F-4BC3-B6EF-B7BC12ACFDDD}"/>
    <cellStyle name="Heading 3 33 54" xfId="6660" xr:uid="{C89C3E90-DBDA-4A37-9109-17DF2046D7A3}"/>
    <cellStyle name="Heading 3 33 54 2" xfId="14566" xr:uid="{F1000B02-08FA-49D7-82CB-3F810B77FAF1}"/>
    <cellStyle name="Heading 3 33 54 3" xfId="21209" xr:uid="{D3D74332-67FA-4C09-B446-CB2F18C3B45D}"/>
    <cellStyle name="Heading 3 33 55" xfId="6256" xr:uid="{904CDD7E-4FC1-4695-87A4-8148A1780137}"/>
    <cellStyle name="Heading 3 33 55 2" xfId="14162" xr:uid="{F03917A6-0CDA-4F5F-80EE-ABB8DFC6FD66}"/>
    <cellStyle name="Heading 3 33 55 3" xfId="20840" xr:uid="{FFA84905-6CF7-4992-AE80-CBAC8A060F64}"/>
    <cellStyle name="Heading 3 33 56" xfId="6567" xr:uid="{D2790B58-88C4-44C8-88CF-DEB5C31803EB}"/>
    <cellStyle name="Heading 3 33 56 2" xfId="14473" xr:uid="{493241CD-582F-4066-A89E-FF18B15FBBEF}"/>
    <cellStyle name="Heading 3 33 56 3" xfId="21126" xr:uid="{EBE67B8B-0A21-4447-A1BE-DFCE4EE0CA5E}"/>
    <cellStyle name="Heading 3 33 57" xfId="8336" xr:uid="{636BCAE9-D424-4F92-8810-B03CCF48EFF9}"/>
    <cellStyle name="Heading 3 33 57 2" xfId="16242" xr:uid="{E4D2E16D-61AE-4C33-A99F-44A5E927A672}"/>
    <cellStyle name="Heading 3 33 57 3" xfId="22605" xr:uid="{1ED84D2E-1626-40DB-BBA3-0B84EACC4E09}"/>
    <cellStyle name="Heading 3 33 58" xfId="8001" xr:uid="{30B09457-0FC2-46E5-A15B-80696F5A7834}"/>
    <cellStyle name="Heading 3 33 58 2" xfId="15907" xr:uid="{A65FB3A5-4615-4590-A2F7-4851ABE87726}"/>
    <cellStyle name="Heading 3 33 58 3" xfId="22328" xr:uid="{E72FF857-4D38-494E-B224-38A82D12A131}"/>
    <cellStyle name="Heading 3 33 59" xfId="8300" xr:uid="{79F04AA8-305C-45DE-9CA0-5B2E1F5CDB16}"/>
    <cellStyle name="Heading 3 33 59 2" xfId="16206" xr:uid="{F87B1535-5605-4A0D-8826-B790557712CA}"/>
    <cellStyle name="Heading 3 33 59 3" xfId="22571" xr:uid="{09BD5B45-0F20-4905-9794-D0EEF616ED48}"/>
    <cellStyle name="Heading 3 33 6" xfId="3693" xr:uid="{F558CED3-DC27-42AB-869F-6D0E36FD3F97}"/>
    <cellStyle name="Heading 3 33 6 2" xfId="11599" xr:uid="{F3229BBC-97B4-48F1-B180-E5876DE71F86}"/>
    <cellStyle name="Heading 3 33 6 3" xfId="18784" xr:uid="{03A0123E-CEC0-4F7B-8BFC-0BD140F82940}"/>
    <cellStyle name="Heading 3 33 60" xfId="8572" xr:uid="{C52A7BEF-1885-45AF-9673-E7288E55ECBF}"/>
    <cellStyle name="Heading 3 33 60 2" xfId="16478" xr:uid="{A1B8B52E-3563-4AB9-AADB-AEC1C805B3AD}"/>
    <cellStyle name="Heading 3 33 60 3" xfId="22782" xr:uid="{2C36B20A-1DA7-45E6-9122-54D7DD26A6A4}"/>
    <cellStyle name="Heading 3 33 61" xfId="8778" xr:uid="{599113C0-0B84-4ACA-B57E-96978A638F39}"/>
    <cellStyle name="Heading 3 33 61 2" xfId="16684" xr:uid="{E8197CB3-5514-49C5-9FEB-2856FFE25A85}"/>
    <cellStyle name="Heading 3 33 61 3" xfId="22855" xr:uid="{2244B3B2-767E-473E-9094-954B01E81237}"/>
    <cellStyle name="Heading 3 33 62" xfId="8862" xr:uid="{96471FEE-F4CA-45E1-9BBE-8E448AC75B77}"/>
    <cellStyle name="Heading 3 33 62 2" xfId="16768" xr:uid="{BE6FFA9A-5868-4B2F-A534-A45F5F1C896A}"/>
    <cellStyle name="Heading 3 33 62 3" xfId="22912" xr:uid="{C3F345A4-5408-4292-9627-37AE2449E58F}"/>
    <cellStyle name="Heading 3 33 63" xfId="8963" xr:uid="{5ECB0F68-088A-42B5-A2CC-9C55C77F414F}"/>
    <cellStyle name="Heading 3 33 63 2" xfId="16869" xr:uid="{7317CCC5-04C8-4D0B-93F9-D71F718BB622}"/>
    <cellStyle name="Heading 3 33 63 3" xfId="22982" xr:uid="{8BBBE2FA-ED6C-44B5-BC67-25E828976C4E}"/>
    <cellStyle name="Heading 3 33 64" xfId="9642" xr:uid="{3F7D12A7-8EBE-4800-8CFC-F470997F85CE}"/>
    <cellStyle name="Heading 3 33 64 2" xfId="17548" xr:uid="{49DBEA7F-398D-4DEA-9432-216D0B7E2BB8}"/>
    <cellStyle name="Heading 3 33 64 3" xfId="23503" xr:uid="{6175DBC2-72B9-4200-9CC5-7E7DD43FDDE9}"/>
    <cellStyle name="Heading 3 33 65" xfId="9013" xr:uid="{531BD803-DA8B-46A9-9A82-5C00AF762D2B}"/>
    <cellStyle name="Heading 3 33 65 2" xfId="16919" xr:uid="{7FEBAD7E-E97F-4C34-BADD-ED42D0229474}"/>
    <cellStyle name="Heading 3 33 65 3" xfId="23026" xr:uid="{EA3B196B-9675-4E75-808E-EE5D959915FB}"/>
    <cellStyle name="Heading 3 33 66" xfId="9107" xr:uid="{F2295437-7A01-4375-927F-ABF102ADCE40}"/>
    <cellStyle name="Heading 3 33 66 2" xfId="17013" xr:uid="{7429CCB3-4E6E-411C-8900-984F2FB6769B}"/>
    <cellStyle name="Heading 3 33 66 3" xfId="23105" xr:uid="{CDFCFE73-D7F1-41DA-BC47-3AAE59493AEA}"/>
    <cellStyle name="Heading 3 33 67" xfId="9765" xr:uid="{333F44B0-17AE-4513-B6E0-DD2394CCECE6}"/>
    <cellStyle name="Heading 3 33 67 2" xfId="17671" xr:uid="{8A653D9B-128B-44C0-9C76-DA0A68181D03}"/>
    <cellStyle name="Heading 3 33 67 3" xfId="23607" xr:uid="{55819D8E-F062-43A6-B06D-C29231415AE5}"/>
    <cellStyle name="Heading 3 33 68" xfId="9759" xr:uid="{22625F00-0D32-4968-8FA5-1DCF38AEA76E}"/>
    <cellStyle name="Heading 3 33 68 2" xfId="17665" xr:uid="{0294F220-78D9-4552-966D-37627B010CD5}"/>
    <cellStyle name="Heading 3 33 68 3" xfId="23604" xr:uid="{F0123493-B5B3-4575-A988-05B6F0FF2A4C}"/>
    <cellStyle name="Heading 3 33 69" xfId="9135" xr:uid="{708FB863-1B0C-4A15-931A-92D957F8589B}"/>
    <cellStyle name="Heading 3 33 69 2" xfId="17041" xr:uid="{136B2057-4F7B-4BFF-8A63-59B3C2EAE33C}"/>
    <cellStyle name="Heading 3 33 69 3" xfId="23132" xr:uid="{B9A50979-7C66-4F70-B7A6-4266013E2692}"/>
    <cellStyle name="Heading 3 33 7" xfId="2886" xr:uid="{823E89DF-4F47-49DC-BAE6-009F83594D75}"/>
    <cellStyle name="Heading 3 33 7 2" xfId="10792" xr:uid="{6293633F-4D8E-460F-AA84-003C297EFAAB}"/>
    <cellStyle name="Heading 3 33 7 3" xfId="18183" xr:uid="{F941D7BA-290D-479A-A671-8D6FD11CA446}"/>
    <cellStyle name="Heading 3 33 70" xfId="9231" xr:uid="{4D6B0098-FAD8-47D2-98C8-7AEB68D24FAA}"/>
    <cellStyle name="Heading 3 33 70 2" xfId="17137" xr:uid="{FC84C930-CECE-4DE2-841B-06C89D14D483}"/>
    <cellStyle name="Heading 3 33 70 3" xfId="23211" xr:uid="{258F3D79-584A-468B-9B51-3E62EA409522}"/>
    <cellStyle name="Heading 3 33 71" xfId="9943" xr:uid="{4D68B71D-496B-47B9-AA8D-0C6239AB80EA}"/>
    <cellStyle name="Heading 3 33 71 2" xfId="17849" xr:uid="{92C1558A-5FE8-479E-AD77-F060CE109CF2}"/>
    <cellStyle name="Heading 3 33 71 3" xfId="23755" xr:uid="{F60CA8E6-25F4-4775-979B-B60169201A4D}"/>
    <cellStyle name="Heading 3 33 72" xfId="9749" xr:uid="{C8CF8113-98EE-4A1B-BF3B-5BDFAD3D8794}"/>
    <cellStyle name="Heading 3 33 72 2" xfId="17655" xr:uid="{F7049C32-CFD2-476C-AEAF-A61780C8E760}"/>
    <cellStyle name="Heading 3 33 72 3" xfId="23600" xr:uid="{B5469874-08AC-48CA-AEF7-920D04F30F9D}"/>
    <cellStyle name="Heading 3 33 73" xfId="9133" xr:uid="{2A976968-C676-4665-8BE8-B3C3EBED9B21}"/>
    <cellStyle name="Heading 3 33 73 2" xfId="17039" xr:uid="{7D2B35C8-4B23-45A9-83DB-86C3210969E3}"/>
    <cellStyle name="Heading 3 33 73 3" xfId="23130" xr:uid="{D75CA5C7-63CA-458F-AB32-932A758DDC08}"/>
    <cellStyle name="Heading 3 33 74" xfId="10107" xr:uid="{37004F41-DE0C-4F50-B1F8-A28DD44864C1}"/>
    <cellStyle name="Heading 3 33 75" xfId="10232" xr:uid="{707F8545-E895-4B05-8BE4-4FFE2439DB2A}"/>
    <cellStyle name="Heading 3 33 76" xfId="10402" xr:uid="{B6FC4885-94DC-45C2-A41D-C795FA825D18}"/>
    <cellStyle name="Heading 3 33 77" xfId="17957" xr:uid="{19A22945-A492-48DB-8C48-5A2EDB6F46FE}"/>
    <cellStyle name="Heading 3 33 8" xfId="2867" xr:uid="{A8A22F01-F11F-4BDC-AEE9-6685571585FE}"/>
    <cellStyle name="Heading 3 33 8 2" xfId="10773" xr:uid="{4359B87E-802F-44C8-AF9F-971B4ACB714F}"/>
    <cellStyle name="Heading 3 33 8 3" xfId="18164" xr:uid="{CCFDACD5-5BB2-40A5-B69A-E4AE3E52C2C5}"/>
    <cellStyle name="Heading 3 33 9" xfId="2911" xr:uid="{0C9334CF-0865-456A-827B-96A78AE11798}"/>
    <cellStyle name="Heading 3 33 9 2" xfId="10817" xr:uid="{15D30963-B213-4F33-8F9D-6EF64CBD9B43}"/>
    <cellStyle name="Heading 3 33 9 3" xfId="18207" xr:uid="{2B824778-97FC-46DA-B1B1-FEB9349F52A6}"/>
    <cellStyle name="Heading 3 34" xfId="10325" xr:uid="{A0E15827-F0C8-4129-9784-341BF9D2E010}"/>
    <cellStyle name="Heading 3 35" xfId="10316" xr:uid="{FB168D9D-15F9-4E1C-ABD0-3988D7C25005}"/>
    <cellStyle name="Heading 3 4" xfId="2415" xr:uid="{7F43D7E3-59E1-45C6-A257-9191F8AEE95F}"/>
    <cellStyle name="Heading 3 4 10" xfId="3861" xr:uid="{D19C5941-1C90-4CE0-B093-6BD89C12F85B}"/>
    <cellStyle name="Heading 3 4 10 2" xfId="11767" xr:uid="{33BAC0D3-4745-4DDF-97CA-D65CCFC4BA8F}"/>
    <cellStyle name="Heading 3 4 10 3" xfId="18890" xr:uid="{C0BAB9F9-7F9A-4641-8599-F331C4E67CD7}"/>
    <cellStyle name="Heading 3 4 11" xfId="2870" xr:uid="{BE40A80F-819E-43E9-A8AB-507DEA055B7D}"/>
    <cellStyle name="Heading 3 4 11 2" xfId="10776" xr:uid="{C515037F-F0E7-4E7D-9B80-D738AC6EACE3}"/>
    <cellStyle name="Heading 3 4 11 3" xfId="18167" xr:uid="{897F5130-2AF0-4E83-AEB1-115B29EDF1E9}"/>
    <cellStyle name="Heading 3 4 12" xfId="3142" xr:uid="{B52A18E1-6A56-4C46-B356-F4384DD52964}"/>
    <cellStyle name="Heading 3 4 12 2" xfId="11048" xr:uid="{ED275176-33D8-4B54-A7CA-D08BE54FEFE6}"/>
    <cellStyle name="Heading 3 4 12 3" xfId="18397" xr:uid="{A9E2572D-7885-4E4C-B0CF-BC713CF78CA5}"/>
    <cellStyle name="Heading 3 4 13" xfId="3928" xr:uid="{1F7C7170-E001-4182-8B7F-625278F3DF1E}"/>
    <cellStyle name="Heading 3 4 13 2" xfId="11834" xr:uid="{E2668538-0305-4D95-B7F9-D47666A1D723}"/>
    <cellStyle name="Heading 3 4 13 3" xfId="18945" xr:uid="{F917D01E-5C96-4CA0-A9EC-6E4F59DB7355}"/>
    <cellStyle name="Heading 3 4 14" xfId="3658" xr:uid="{8A87B5B0-D832-491E-BC17-E97628B680DC}"/>
    <cellStyle name="Heading 3 4 14 2" xfId="11564" xr:uid="{6C894244-0182-4CFA-9433-A0CA0966EFCD}"/>
    <cellStyle name="Heading 3 4 14 3" xfId="18763" xr:uid="{BBFA8896-EEBC-4183-B0E8-46B484D2D751}"/>
    <cellStyle name="Heading 3 4 15" xfId="4669" xr:uid="{A19BEFFF-9489-4FCB-8C1A-98D80176A07B}"/>
    <cellStyle name="Heading 3 4 15 2" xfId="12575" xr:uid="{A49D4C83-6645-4D9D-A69B-C1BFBF61D854}"/>
    <cellStyle name="Heading 3 4 15 3" xfId="19550" xr:uid="{6AF86183-E73B-4389-99EE-085C21A00B46}"/>
    <cellStyle name="Heading 3 4 16" xfId="4061" xr:uid="{66601F5D-C89E-43DD-9C60-9F43D37C6DED}"/>
    <cellStyle name="Heading 3 4 16 2" xfId="11967" xr:uid="{D07C6000-95DA-4E60-A7D0-2623DD1F0424}"/>
    <cellStyle name="Heading 3 4 16 3" xfId="19052" xr:uid="{26B67658-6030-4534-95A8-13510516911B}"/>
    <cellStyle name="Heading 3 4 17" xfId="4308" xr:uid="{45A8F30A-79C9-43E0-BF15-38F0190D6FCA}"/>
    <cellStyle name="Heading 3 4 17 2" xfId="12214" xr:uid="{BDCC66F1-F07E-48A1-A114-FA9BB3D2C906}"/>
    <cellStyle name="Heading 3 4 17 3" xfId="19260" xr:uid="{31B6830E-3406-4C76-84F9-AACEF4427C72}"/>
    <cellStyle name="Heading 3 4 18" xfId="4611" xr:uid="{910AE97D-D276-45EC-84E4-B55E5742B26C}"/>
    <cellStyle name="Heading 3 4 18 2" xfId="12517" xr:uid="{0C574BBA-308A-4732-AD8F-C21FF9C1A209}"/>
    <cellStyle name="Heading 3 4 18 3" xfId="19501" xr:uid="{3678BB9D-8ABA-413B-80C5-404EEB463BC8}"/>
    <cellStyle name="Heading 3 4 19" xfId="4184" xr:uid="{F2D73A94-3F40-4DBE-9284-F34730E58EAE}"/>
    <cellStyle name="Heading 3 4 19 2" xfId="12090" xr:uid="{51D5CD69-085A-4F26-9A18-CEC082114D1A}"/>
    <cellStyle name="Heading 3 4 19 3" xfId="19152" xr:uid="{0F901A44-15AE-4AE0-97A3-C32CB9147672}"/>
    <cellStyle name="Heading 3 4 2" xfId="2603" xr:uid="{508B4710-7BD7-4F75-843D-E13D9161FB23}"/>
    <cellStyle name="Heading 3 4 2 2" xfId="10509" xr:uid="{E9631EF4-357C-44FD-A59E-5D1202FBA51D}"/>
    <cellStyle name="Heading 3 4 2 3" xfId="18008" xr:uid="{A4D60776-F0FA-4014-B972-351CE646A206}"/>
    <cellStyle name="Heading 3 4 20" xfId="4201" xr:uid="{B1A22458-2A2C-4EF7-A7FA-E72840AABB21}"/>
    <cellStyle name="Heading 3 4 20 2" xfId="12107" xr:uid="{5B6489C8-77F3-4C88-83E0-6B98AD68852D}"/>
    <cellStyle name="Heading 3 4 20 3" xfId="19165" xr:uid="{57A01F04-63F1-4D58-BE53-742CD356D2E0}"/>
    <cellStyle name="Heading 3 4 21" xfId="4547" xr:uid="{78D638E7-40E0-4278-8428-D6D7B3C3434F}"/>
    <cellStyle name="Heading 3 4 21 2" xfId="12453" xr:uid="{B30983C4-4D60-44B4-8B61-6DCF8FCF7EC7}"/>
    <cellStyle name="Heading 3 4 21 3" xfId="19447" xr:uid="{CC4FF095-EE54-4FA2-8A51-CE5027F21983}"/>
    <cellStyle name="Heading 3 4 22" xfId="4486" xr:uid="{AEC2C6BE-9A9A-4452-9AF5-E28C4815FB78}"/>
    <cellStyle name="Heading 3 4 22 2" xfId="12392" xr:uid="{5F075519-1B86-4CEB-BA68-C8C86333440E}"/>
    <cellStyle name="Heading 3 4 22 3" xfId="19396" xr:uid="{914A87A7-28C0-43B9-B2AD-415C79FDE4A6}"/>
    <cellStyle name="Heading 3 4 23" xfId="4047" xr:uid="{13C1AB05-044D-4241-B85B-EA5C3E2D9F39}"/>
    <cellStyle name="Heading 3 4 23 2" xfId="11953" xr:uid="{27A712DB-9F08-4810-A7FC-FC3BB58149C5}"/>
    <cellStyle name="Heading 3 4 23 3" xfId="19039" xr:uid="{A27DA84A-FF6E-4B10-BA1C-DBDA719A82CC}"/>
    <cellStyle name="Heading 3 4 24" xfId="4842" xr:uid="{4004126B-06C0-4062-AF89-1C3543C283CD}"/>
    <cellStyle name="Heading 3 4 24 2" xfId="12748" xr:uid="{96971C53-5EF3-492B-A040-A3D0481E61F2}"/>
    <cellStyle name="Heading 3 4 24 3" xfId="19655" xr:uid="{0580F8F3-797F-49CC-8E2F-3A6D7A20FF5A}"/>
    <cellStyle name="Heading 3 4 25" xfId="4388" xr:uid="{26A23033-85A2-4AD9-BE38-DB08EA3CA1FA}"/>
    <cellStyle name="Heading 3 4 25 2" xfId="12294" xr:uid="{FD0E8B2B-6318-4A4C-B9C3-3F0499908362}"/>
    <cellStyle name="Heading 3 4 25 3" xfId="19330" xr:uid="{486FCCA0-88B9-4B78-9C7A-68247B9A0EF5}"/>
    <cellStyle name="Heading 3 4 26" xfId="5039" xr:uid="{BAA17112-A357-43DB-AB61-F8E39FF89591}"/>
    <cellStyle name="Heading 3 4 26 2" xfId="12945" xr:uid="{B601AE4D-A3F2-4F25-BE55-BC0D5071ABD2}"/>
    <cellStyle name="Heading 3 4 26 3" xfId="19811" xr:uid="{7666A467-0937-4389-8029-CAC5ADC3CC98}"/>
    <cellStyle name="Heading 3 4 27" xfId="4246" xr:uid="{9FEEA207-7551-457B-9493-923C33752D71}"/>
    <cellStyle name="Heading 3 4 27 2" xfId="12152" xr:uid="{D1C540EB-E675-4D36-A632-7E69B4715B65}"/>
    <cellStyle name="Heading 3 4 27 3" xfId="19205" xr:uid="{6CA12B3F-9050-412F-A36D-993F9FB8DD82}"/>
    <cellStyle name="Heading 3 4 28" xfId="4122" xr:uid="{29808489-4599-4FE3-A8D3-C1252ABF6C8D}"/>
    <cellStyle name="Heading 3 4 28 2" xfId="12028" xr:uid="{38245356-1863-4B95-B752-F2CC982CCBD8}"/>
    <cellStyle name="Heading 3 4 28 3" xfId="19098" xr:uid="{68F018C7-7286-48AB-8D68-0F1ECF0C7625}"/>
    <cellStyle name="Heading 3 4 29" xfId="4469" xr:uid="{21F6972C-B4E6-4252-9866-7E2070A5980B}"/>
    <cellStyle name="Heading 3 4 29 2" xfId="12375" xr:uid="{CFE595BF-1202-4BBF-B466-711EBE1A3D7E}"/>
    <cellStyle name="Heading 3 4 29 3" xfId="19383" xr:uid="{0B6D3673-8184-4620-BCC2-33ECB54D9A3F}"/>
    <cellStyle name="Heading 3 4 3" xfId="3251" xr:uid="{BF02A799-4B77-443B-A3CE-D14C0F3BC83B}"/>
    <cellStyle name="Heading 3 4 3 2" xfId="11157" xr:uid="{2C72F16B-6E77-4C34-80C0-0213DF5776A4}"/>
    <cellStyle name="Heading 3 4 3 3" xfId="18485" xr:uid="{B1D54D3D-4299-4746-AD48-B008323E621B}"/>
    <cellStyle name="Heading 3 4 30" xfId="5327" xr:uid="{EAC88AB1-4818-4E0C-ACE9-555E5E268A45}"/>
    <cellStyle name="Heading 3 4 30 2" xfId="13233" xr:uid="{FEBDEB80-BBB7-46CA-A26E-88AE70572646}"/>
    <cellStyle name="Heading 3 4 30 3" xfId="20046" xr:uid="{7409EB92-3CFF-4B1B-BE70-F6F0D82EEE6B}"/>
    <cellStyle name="Heading 3 4 31" xfId="4228" xr:uid="{23CF7D8D-D883-4D60-A5F5-C0FB669E610D}"/>
    <cellStyle name="Heading 3 4 31 2" xfId="12134" xr:uid="{8E9517B7-372B-4372-ADA7-171A58237F3E}"/>
    <cellStyle name="Heading 3 4 31 3" xfId="19188" xr:uid="{F44F92DA-8329-413A-A438-56F958F69D41}"/>
    <cellStyle name="Heading 3 4 32" xfId="5207" xr:uid="{BCC01651-315C-4286-9233-FE76CACB3E04}"/>
    <cellStyle name="Heading 3 4 32 2" xfId="13113" xr:uid="{24F3D7F0-0F02-497F-A9C2-8E4D9D7A2D60}"/>
    <cellStyle name="Heading 3 4 32 3" xfId="19960" xr:uid="{F0B7BF31-A448-4B7E-A4A4-3075D0370E76}"/>
    <cellStyle name="Heading 3 4 33" xfId="4242" xr:uid="{7410C095-6F80-48AC-85C1-66D0D12E0EB6}"/>
    <cellStyle name="Heading 3 4 33 2" xfId="12148" xr:uid="{80316CCF-841A-436A-8C74-9EFBF455608C}"/>
    <cellStyle name="Heading 3 4 33 3" xfId="19201" xr:uid="{A37BD666-71E0-45B5-B039-A0B4B7A828F8}"/>
    <cellStyle name="Heading 3 4 34" xfId="6007" xr:uid="{032A3FEE-2102-4FA0-9A42-A7F9FE119A92}"/>
    <cellStyle name="Heading 3 4 34 2" xfId="13913" xr:uid="{16CBD349-6285-41A0-A9B2-099F19165D6C}"/>
    <cellStyle name="Heading 3 4 34 3" xfId="20614" xr:uid="{DA213480-3120-41FB-8F1E-9F793CBD2069}"/>
    <cellStyle name="Heading 3 4 35" xfId="6375" xr:uid="{5642FDA7-CA30-4A4C-B810-9BF8E74BB666}"/>
    <cellStyle name="Heading 3 4 35 2" xfId="14281" xr:uid="{4951843F-D1D2-43B4-8DA3-18334B65B9A2}"/>
    <cellStyle name="Heading 3 4 35 3" xfId="20949" xr:uid="{5BA271DD-FE9D-452C-93F0-BCA1890B96FF}"/>
    <cellStyle name="Heading 3 4 36" xfId="6573" xr:uid="{78B8D6D2-B78D-4376-AA15-67A031A3A0C4}"/>
    <cellStyle name="Heading 3 4 36 2" xfId="14479" xr:uid="{67BCE683-4F93-46A9-AB98-9B025D74E262}"/>
    <cellStyle name="Heading 3 4 36 3" xfId="21132" xr:uid="{7D973252-2198-4B09-A1E7-D0A2DAEAE82D}"/>
    <cellStyle name="Heading 3 4 37" xfId="6064" xr:uid="{5BDD9C2F-29CD-497B-A68F-478DCABF8E19}"/>
    <cellStyle name="Heading 3 4 37 2" xfId="13970" xr:uid="{9B1210CC-ABED-4C0A-9A89-4C0872DB3BA2}"/>
    <cellStyle name="Heading 3 4 37 3" xfId="20668" xr:uid="{B8B3DE5F-9C5C-4CF8-837F-67CD40B7E3E1}"/>
    <cellStyle name="Heading 3 4 38" xfId="6306" xr:uid="{D401B7C9-BDF2-44DE-A777-858C14081DB9}"/>
    <cellStyle name="Heading 3 4 38 2" xfId="14212" xr:uid="{12C70B60-4F1F-4655-8C3E-0FA492EF6715}"/>
    <cellStyle name="Heading 3 4 38 3" xfId="20883" xr:uid="{88B126BC-4D18-4511-AB8B-9C4B37776585}"/>
    <cellStyle name="Heading 3 4 39" xfId="6279" xr:uid="{8ADEF220-00C7-4E6A-B1C5-08EB02FBFBAA}"/>
    <cellStyle name="Heading 3 4 39 2" xfId="14185" xr:uid="{D70CA6B4-EE3C-4569-83A7-E5230A04B1FF}"/>
    <cellStyle name="Heading 3 4 39 3" xfId="20856" xr:uid="{EAE4523F-09F9-44CF-B348-223FD225B695}"/>
    <cellStyle name="Heading 3 4 4" xfId="3130" xr:uid="{6CE9C206-4203-48FB-8375-6F43EE9CF820}"/>
    <cellStyle name="Heading 3 4 4 2" xfId="11036" xr:uid="{955BA94E-9620-445A-A964-537D1CE55F9F}"/>
    <cellStyle name="Heading 3 4 4 3" xfId="18389" xr:uid="{94895158-A902-4593-AEC1-22DD50ADC03D}"/>
    <cellStyle name="Heading 3 4 40" xfId="6267" xr:uid="{6F2A2639-66C0-4AC3-A089-5B05C02F8F08}"/>
    <cellStyle name="Heading 3 4 40 2" xfId="14173" xr:uid="{A5F46C22-8A47-4B85-92A8-9DCBF6B5255A}"/>
    <cellStyle name="Heading 3 4 40 3" xfId="20847" xr:uid="{C6358EE5-DEEF-4AFC-B33B-01F41324AE1C}"/>
    <cellStyle name="Heading 3 4 41" xfId="6309" xr:uid="{87FBCA2B-EB03-4B50-8219-C821CBD3BBE2}"/>
    <cellStyle name="Heading 3 4 41 2" xfId="14215" xr:uid="{59560D8E-3522-48D1-BF3A-45ECBB0BDA39}"/>
    <cellStyle name="Heading 3 4 41 3" xfId="20886" xr:uid="{763932B9-A4E6-40B4-A8AA-3E361F66AB14}"/>
    <cellStyle name="Heading 3 4 42" xfId="6501" xr:uid="{83FCDBB0-020A-4C38-B816-EAD90F20408A}"/>
    <cellStyle name="Heading 3 4 42 2" xfId="14407" xr:uid="{F3DC354F-1E18-471C-8416-2A8D3608B95C}"/>
    <cellStyle name="Heading 3 4 42 3" xfId="21068" xr:uid="{DD459829-58C1-467A-98F6-B2692AEC0AD8}"/>
    <cellStyle name="Heading 3 4 43" xfId="6563" xr:uid="{3EA17726-6864-493F-BDE2-0515D58E26BB}"/>
    <cellStyle name="Heading 3 4 43 2" xfId="14469" xr:uid="{704DBA33-96F4-45C8-8BC2-8DC5B3CB3FE1}"/>
    <cellStyle name="Heading 3 4 43 3" xfId="21122" xr:uid="{0A59D80B-5131-40AF-BE90-E8F7822E732B}"/>
    <cellStyle name="Heading 3 4 44" xfId="6293" xr:uid="{0438E88D-1F62-4F01-B4F6-60630A8703F1}"/>
    <cellStyle name="Heading 3 4 44 2" xfId="14199" xr:uid="{CFFE23E8-0B57-4515-893C-702C7CFD3ACA}"/>
    <cellStyle name="Heading 3 4 44 3" xfId="20870" xr:uid="{FC4AF252-2A99-44A9-B96C-4C9E4C501F95}"/>
    <cellStyle name="Heading 3 4 45" xfId="6170" xr:uid="{E35809E6-6750-44DE-B518-6CB2B219BFC6}"/>
    <cellStyle name="Heading 3 4 45 2" xfId="14076" xr:uid="{FD8A6C76-B6EC-4941-ACA4-6C72260759CF}"/>
    <cellStyle name="Heading 3 4 45 3" xfId="20761" xr:uid="{C3948F40-49E8-4538-B981-860203DEEE37}"/>
    <cellStyle name="Heading 3 4 46" xfId="6329" xr:uid="{011D84CA-4592-4567-8339-3477F3F84207}"/>
    <cellStyle name="Heading 3 4 46 2" xfId="14235" xr:uid="{32383034-B38C-4208-B995-F336EF01C894}"/>
    <cellStyle name="Heading 3 4 46 3" xfId="20906" xr:uid="{FA70D54B-1691-4D20-A3E7-669893657D0A}"/>
    <cellStyle name="Heading 3 4 47" xfId="7192" xr:uid="{9B7A26B6-5103-463D-8684-851FE94DE4B5}"/>
    <cellStyle name="Heading 3 4 47 2" xfId="15098" xr:uid="{9AAE80C5-8A5E-4337-93D8-D4E3755E133C}"/>
    <cellStyle name="Heading 3 4 47 3" xfId="21623" xr:uid="{6C08E9BD-58FE-4DC2-BE0F-C8DE91EC73E2}"/>
    <cellStyle name="Heading 3 4 48" xfId="7250" xr:uid="{4A6274A9-AE4D-4964-BEA7-4F666DD258B9}"/>
    <cellStyle name="Heading 3 4 48 2" xfId="15156" xr:uid="{E8B88A3A-00B1-435D-8998-AA1AF804A276}"/>
    <cellStyle name="Heading 3 4 48 3" xfId="21672" xr:uid="{9A185CBA-B417-4EE4-A27B-289ABA3CB201}"/>
    <cellStyle name="Heading 3 4 49" xfId="6757" xr:uid="{C972FAC8-3957-48B1-B818-9BB3FED22BF1}"/>
    <cellStyle name="Heading 3 4 49 2" xfId="14663" xr:uid="{54250732-8AE2-46B5-A82D-4A65DA7EA631}"/>
    <cellStyle name="Heading 3 4 49 3" xfId="21255" xr:uid="{81673911-77A6-43E6-A131-0AE67CBE76BF}"/>
    <cellStyle name="Heading 3 4 5" xfId="3059" xr:uid="{63B14E07-0007-44CE-85EC-FE935739BEEC}"/>
    <cellStyle name="Heading 3 4 5 2" xfId="10965" xr:uid="{30E19968-82A6-4344-8BF2-1E320F4DC777}"/>
    <cellStyle name="Heading 3 4 5 3" xfId="18324" xr:uid="{7E427209-861C-40F3-9A2D-71B18BD9C449}"/>
    <cellStyle name="Heading 3 4 50" xfId="6033" xr:uid="{BFBB7B72-67F0-4680-B6A0-AD247CA93211}"/>
    <cellStyle name="Heading 3 4 50 2" xfId="13939" xr:uid="{184A361C-2D46-4F47-A8B4-31456630A1F5}"/>
    <cellStyle name="Heading 3 4 50 3" xfId="20639" xr:uid="{B63560DD-8B90-4B8B-8FDE-800466BC23D4}"/>
    <cellStyle name="Heading 3 4 51" xfId="7325" xr:uid="{B519F6E7-A74D-4805-A7AA-E6BD4968A44B}"/>
    <cellStyle name="Heading 3 4 51 2" xfId="15231" xr:uid="{6DBA917F-3ECD-4755-94BE-A17F35FA979B}"/>
    <cellStyle name="Heading 3 4 51 3" xfId="21740" xr:uid="{16A94B45-917F-4967-B35F-87C440D0822B}"/>
    <cellStyle name="Heading 3 4 52" xfId="6237" xr:uid="{CD863DAB-8916-49C8-B2B1-C8A842521E97}"/>
    <cellStyle name="Heading 3 4 52 2" xfId="14143" xr:uid="{0C920B6B-99AB-4C1A-A5E1-F08B3751EC0B}"/>
    <cellStyle name="Heading 3 4 52 3" xfId="20822" xr:uid="{6AAD5424-F433-4AD9-9792-9C728947571A}"/>
    <cellStyle name="Heading 3 4 53" xfId="6792" xr:uid="{AE2F681B-95FB-4DD7-8E96-DE16888F27EB}"/>
    <cellStyle name="Heading 3 4 53 2" xfId="14698" xr:uid="{61034FCB-390B-4ED7-B8AE-36F716150B68}"/>
    <cellStyle name="Heading 3 4 53 3" xfId="21288" xr:uid="{C17F15C2-6118-49E9-BD97-25CED28C4B65}"/>
    <cellStyle name="Heading 3 4 54" xfId="5987" xr:uid="{8F385529-23F4-47B8-BCAD-BD331AC24DBA}"/>
    <cellStyle name="Heading 3 4 54 2" xfId="13893" xr:uid="{84CFE2F2-FE89-419F-BD4A-69C6B9932519}"/>
    <cellStyle name="Heading 3 4 54 3" xfId="20596" xr:uid="{D0127CA3-559A-4A60-B6B8-F7FAD8F614EF}"/>
    <cellStyle name="Heading 3 4 55" xfId="6221" xr:uid="{E288AA18-8350-465F-AA80-1CE7BB3E6671}"/>
    <cellStyle name="Heading 3 4 55 2" xfId="14127" xr:uid="{3018FA0E-117D-4A1F-9F53-3EE385EC82BD}"/>
    <cellStyle name="Heading 3 4 55 3" xfId="20807" xr:uid="{63D934CF-5C04-4309-94C6-00D38965FE6B}"/>
    <cellStyle name="Heading 3 4 56" xfId="6992" xr:uid="{C00013BD-6179-42EC-B780-03DDA2BF1395}"/>
    <cellStyle name="Heading 3 4 56 2" xfId="14898" xr:uid="{2159EC20-C854-4527-A274-BA132F9D8E48}"/>
    <cellStyle name="Heading 3 4 56 3" xfId="21453" xr:uid="{575AD233-2532-475E-97C8-FA5093682B04}"/>
    <cellStyle name="Heading 3 4 57" xfId="6532" xr:uid="{C61B5C91-5D18-46BC-9901-2DCE02C1905A}"/>
    <cellStyle name="Heading 3 4 57 2" xfId="14438" xr:uid="{582C1727-E8B4-4F53-93A7-45A21098219C}"/>
    <cellStyle name="Heading 3 4 57 3" xfId="21094" xr:uid="{0F04828E-EE76-4C59-A667-996A60814D7D}"/>
    <cellStyle name="Heading 3 4 58" xfId="7545" xr:uid="{1A0848FA-5B92-4361-855F-22AAA546C18B}"/>
    <cellStyle name="Heading 3 4 58 2" xfId="15451" xr:uid="{82B9CCAB-921E-4DFE-8870-6A32BF75DB4E}"/>
    <cellStyle name="Heading 3 4 58 3" xfId="21925" xr:uid="{6B438CF2-B133-4A7F-B667-96877DD4FB91}"/>
    <cellStyle name="Heading 3 4 59" xfId="7685" xr:uid="{B9D62E5C-9BA8-4781-96D5-803C4937FC75}"/>
    <cellStyle name="Heading 3 4 59 2" xfId="15591" xr:uid="{A6A82F23-0F4A-48E3-AC50-BD77BD0D52B5}"/>
    <cellStyle name="Heading 3 4 59 3" xfId="22057" xr:uid="{D3D6054A-7A2F-4A5A-AB8F-A30961D214DE}"/>
    <cellStyle name="Heading 3 4 6" xfId="3048" xr:uid="{49839DA3-9067-49A4-9F36-BBC961195D92}"/>
    <cellStyle name="Heading 3 4 6 2" xfId="10954" xr:uid="{04A32AD3-9FA6-4EA9-BB76-44BC407313B8}"/>
    <cellStyle name="Heading 3 4 6 3" xfId="18313" xr:uid="{D5DBE48E-E6FF-4DA3-86D6-2412AEC05914}"/>
    <cellStyle name="Heading 3 4 60" xfId="6195" xr:uid="{2DCE2C62-E1DF-4B67-A515-9FA3A6ECA4AD}"/>
    <cellStyle name="Heading 3 4 60 2" xfId="14101" xr:uid="{6B81D19D-F840-405D-B96C-4F6C286DDA2F}"/>
    <cellStyle name="Heading 3 4 60 3" xfId="20784" xr:uid="{0821BB33-44F6-476D-B47E-9C1AF7EC3E0E}"/>
    <cellStyle name="Heading 3 4 61" xfId="8490" xr:uid="{A9D06B0C-EC04-4A2E-A47D-2E68E2CBFF81}"/>
    <cellStyle name="Heading 3 4 61 2" xfId="16396" xr:uid="{5C42DFC5-25B9-433F-B3AC-7E81287A23E8}"/>
    <cellStyle name="Heading 3 4 61 3" xfId="22747" xr:uid="{EC4AF104-684A-409E-ACE8-3DED3F4E354D}"/>
    <cellStyle name="Heading 3 4 62" xfId="8536" xr:uid="{458C6B52-8F46-4C78-A668-4700C9EF44C8}"/>
    <cellStyle name="Heading 3 4 62 2" xfId="16442" xr:uid="{5A442C14-C231-4188-95EE-937D28D73451}"/>
    <cellStyle name="Heading 3 4 62 3" xfId="22762" xr:uid="{6875FED7-1A47-48E2-AD91-42E8EFD03C07}"/>
    <cellStyle name="Heading 3 4 63" xfId="8637" xr:uid="{EFB6C7AB-9FF6-4333-A2FD-E9620B15CE30}"/>
    <cellStyle name="Heading 3 4 63 2" xfId="16543" xr:uid="{712C0EFD-0992-4415-B219-8154AAB73E48}"/>
    <cellStyle name="Heading 3 4 63 3" xfId="22791" xr:uid="{9656CB0D-971A-44CD-8891-F52D9BC38A48}"/>
    <cellStyle name="Heading 3 4 64" xfId="9016" xr:uid="{75A0B829-2642-441C-9DD3-D9A4A719B68A}"/>
    <cellStyle name="Heading 3 4 64 2" xfId="16922" xr:uid="{D9C91B9E-53A7-4287-9C46-EF2D69C9ACC3}"/>
    <cellStyle name="Heading 3 4 64 3" xfId="23029" xr:uid="{C863B64D-FB10-450B-B733-12DB4A29C62B}"/>
    <cellStyle name="Heading 3 4 65" xfId="9259" xr:uid="{F876AE80-AFF8-4335-A8DA-E4B00F7DF273}"/>
    <cellStyle name="Heading 3 4 65 2" xfId="17165" xr:uid="{702A4611-5B54-445C-B443-5850ECC3ED7C}"/>
    <cellStyle name="Heading 3 4 65 3" xfId="23236" xr:uid="{A900CD14-4A61-4A5D-9F52-57DADDC1D212}"/>
    <cellStyle name="Heading 3 4 66" xfId="9379" xr:uid="{97207F13-9E4A-4787-9695-22EB5FB6D6E5}"/>
    <cellStyle name="Heading 3 4 66 2" xfId="17285" xr:uid="{6CAF8CE1-E1DD-4E32-BF78-53D448F7B0F1}"/>
    <cellStyle name="Heading 3 4 66 3" xfId="23341" xr:uid="{8102028D-6D93-43E8-8791-58507985E3BC}"/>
    <cellStyle name="Heading 3 4 67" xfId="9285" xr:uid="{4E6FBE7A-EC98-4DB4-A57B-3B69C0ED5B65}"/>
    <cellStyle name="Heading 3 4 67 2" xfId="17191" xr:uid="{F7A27C10-68E7-4C11-86A7-9DD2CB18E8B1}"/>
    <cellStyle name="Heading 3 4 67 3" xfId="23258" xr:uid="{782FC1A0-24FA-4FDB-B0B7-EF0F185A1040}"/>
    <cellStyle name="Heading 3 4 68" xfId="9173" xr:uid="{6CE64CE4-C76D-4E73-B79F-76F8FCE0B20C}"/>
    <cellStyle name="Heading 3 4 68 2" xfId="17079" xr:uid="{79C6942A-4044-46FE-B669-42EF53C682DC}"/>
    <cellStyle name="Heading 3 4 68 3" xfId="23158" xr:uid="{8D355DA4-CC41-4122-BD1C-B91187715B0F}"/>
    <cellStyle name="Heading 3 4 69" xfId="9218" xr:uid="{66134715-030B-4021-9957-5C4BC1D80798}"/>
    <cellStyle name="Heading 3 4 69 2" xfId="17124" xr:uid="{C5BE0DA5-339F-42F8-B199-568773916874}"/>
    <cellStyle name="Heading 3 4 69 3" xfId="23200" xr:uid="{0D067C39-CAA4-4F93-A5E6-2BE09FC457CC}"/>
    <cellStyle name="Heading 3 4 7" xfId="3040" xr:uid="{4B1F16B3-EC8D-46FC-8E77-8982143427C9}"/>
    <cellStyle name="Heading 3 4 7 2" xfId="10946" xr:uid="{15C6D738-46C1-4661-91D0-0B12A799D30E}"/>
    <cellStyle name="Heading 3 4 7 3" xfId="18305" xr:uid="{C8507408-D170-44CA-B218-A54916E78B5B}"/>
    <cellStyle name="Heading 3 4 70" xfId="9709" xr:uid="{DA774E53-113F-49FC-A7EA-66A24E0D1952}"/>
    <cellStyle name="Heading 3 4 70 2" xfId="17615" xr:uid="{3CD98B70-1224-4EDD-8307-B22B9C018B88}"/>
    <cellStyle name="Heading 3 4 70 3" xfId="23564" xr:uid="{58D7072D-6DC7-4946-802E-D47186C0A168}"/>
    <cellStyle name="Heading 3 4 71" xfId="9283" xr:uid="{D8AE4869-E36C-45FA-992B-B4D26DF8EBE6}"/>
    <cellStyle name="Heading 3 4 71 2" xfId="17189" xr:uid="{45287F43-9927-486C-86FA-BE5DE323FF3A}"/>
    <cellStyle name="Heading 3 4 71 3" xfId="23257" xr:uid="{A7DFCA3C-A0D1-4032-8229-4BF95DE84B84}"/>
    <cellStyle name="Heading 3 4 72" xfId="9422" xr:uid="{38D99737-9F4E-4B98-92A0-BCC385D5D305}"/>
    <cellStyle name="Heading 3 4 72 2" xfId="17328" xr:uid="{1E9410C9-2239-42FE-9A88-36E42124F50E}"/>
    <cellStyle name="Heading 3 4 72 3" xfId="23379" xr:uid="{FD40BED4-6ADC-460B-8AD3-979F233AFA98}"/>
    <cellStyle name="Heading 3 4 73" xfId="9401" xr:uid="{6609F6BE-B24F-4524-9D85-536D4CB6F7A2}"/>
    <cellStyle name="Heading 3 4 73 2" xfId="17307" xr:uid="{BB0AC924-C39C-4A9A-AC3F-FA382B1F97AF}"/>
    <cellStyle name="Heading 3 4 73 3" xfId="23360" xr:uid="{500B09DC-361B-4CC6-8951-B0C56D1CAC56}"/>
    <cellStyle name="Heading 3 4 74" xfId="9917" xr:uid="{9D6B89B7-05B7-4695-ADE5-9996F760D08D}"/>
    <cellStyle name="Heading 3 4 74 2" xfId="17823" xr:uid="{49AD648B-82D9-4B80-8DC1-E1D6CC276820}"/>
    <cellStyle name="Heading 3 4 74 3" xfId="23732" xr:uid="{5FBB0934-F36C-47D7-BD27-43128D274195}"/>
    <cellStyle name="Heading 3 4 75" xfId="10045" xr:uid="{EFD1F92E-4FBA-4280-B567-D6CA4DE65021}"/>
    <cellStyle name="Heading 3 4 76" xfId="10201" xr:uid="{A5EAE50F-BC38-495F-8986-11587A1CADDD}"/>
    <cellStyle name="Heading 3 4 77" xfId="10341" xr:uid="{EF4F322C-7579-4F4A-BA80-BB152AC5239A}"/>
    <cellStyle name="Heading 3 4 78" xfId="10324" xr:uid="{19C38B86-82A3-4543-9DB8-894308B54E3A}"/>
    <cellStyle name="Heading 3 4 8" xfId="2965" xr:uid="{B737F568-1A13-4335-A44F-2754D13D347A}"/>
    <cellStyle name="Heading 3 4 8 2" xfId="10871" xr:uid="{DDAD5975-7259-4AB0-95C6-18F8A5B4D948}"/>
    <cellStyle name="Heading 3 4 8 3" xfId="18245" xr:uid="{EDE60CD6-F241-4463-9A63-89EB5987EC44}"/>
    <cellStyle name="Heading 3 4 9" xfId="3209" xr:uid="{8DABFB2E-6119-4D5E-972D-9D1156CBB283}"/>
    <cellStyle name="Heading 3 4 9 2" xfId="11115" xr:uid="{C3F3850D-0C88-4A89-96A0-F1A707778874}"/>
    <cellStyle name="Heading 3 4 9 3" xfId="18455" xr:uid="{D207CD47-3F26-488D-87BE-316FE60AF1EC}"/>
    <cellStyle name="Heading 3 5" xfId="2416" xr:uid="{1B325BB6-1A0D-4D1B-B4D5-447B556A8DEF}"/>
    <cellStyle name="Heading 3 5 10" xfId="3540" xr:uid="{EF0E1410-6016-4DBA-9116-CBBF63EAB17D}"/>
    <cellStyle name="Heading 3 5 10 2" xfId="11446" xr:uid="{03233FAC-0D35-4261-8C7D-2625127DD33D}"/>
    <cellStyle name="Heading 3 5 10 3" xfId="18669" xr:uid="{1722B07E-1EC5-4D52-80C7-200842AAFCC4}"/>
    <cellStyle name="Heading 3 5 11" xfId="2878" xr:uid="{A35B4628-6ADE-477B-B312-A9646E0011B0}"/>
    <cellStyle name="Heading 3 5 11 2" xfId="10784" xr:uid="{B306BBA6-178A-4C15-92A4-6F7CC55A8751}"/>
    <cellStyle name="Heading 3 5 11 3" xfId="18175" xr:uid="{A86DC68B-8C9B-4F18-9AAD-7875FD36E986}"/>
    <cellStyle name="Heading 3 5 12" xfId="3171" xr:uid="{4617A95D-2E9D-44F1-8496-29A3A69534C5}"/>
    <cellStyle name="Heading 3 5 12 2" xfId="11077" xr:uid="{82236C6D-7C15-43D6-9222-B7111A16DFA4}"/>
    <cellStyle name="Heading 3 5 12 3" xfId="18423" xr:uid="{86E47A7A-BDA6-4A5C-8715-80CE3A9817B7}"/>
    <cellStyle name="Heading 3 5 13" xfId="3032" xr:uid="{F02362D6-5CF5-4F92-8F16-DDD537862FD3}"/>
    <cellStyle name="Heading 3 5 13 2" xfId="10938" xr:uid="{A23DC142-70B2-4087-8E52-75CE844FBE3F}"/>
    <cellStyle name="Heading 3 5 13 3" xfId="18298" xr:uid="{A621DE4E-B56B-48F0-B0FF-4CC3579945BA}"/>
    <cellStyle name="Heading 3 5 14" xfId="3671" xr:uid="{3648DE7C-2501-4748-B09A-6070C3B98121}"/>
    <cellStyle name="Heading 3 5 14 2" xfId="11577" xr:uid="{16F78B1E-144C-4E3F-AF7F-BE90CFB60358}"/>
    <cellStyle name="Heading 3 5 14 3" xfId="18768" xr:uid="{5C0DB5F7-94C2-45A1-A456-E2141506402E}"/>
    <cellStyle name="Heading 3 5 15" xfId="4670" xr:uid="{969A9BB6-3CB7-4805-A75C-C0E58A533B0D}"/>
    <cellStyle name="Heading 3 5 15 2" xfId="12576" xr:uid="{A3004B1F-DA68-4A5B-A81F-580DE5805317}"/>
    <cellStyle name="Heading 3 5 15 3" xfId="19551" xr:uid="{3B7A2357-8AEB-4FD2-9E47-055A6B732253}"/>
    <cellStyle name="Heading 3 5 16" xfId="4060" xr:uid="{E14928FA-6C18-461E-B6E4-2E6353CBB2BC}"/>
    <cellStyle name="Heading 3 5 16 2" xfId="11966" xr:uid="{BADE7BC4-83F6-491E-B477-9EF0E2AA80CB}"/>
    <cellStyle name="Heading 3 5 16 3" xfId="19051" xr:uid="{35C84FA9-C614-40DF-B94D-4A8D23EE81C4}"/>
    <cellStyle name="Heading 3 5 17" xfId="4104" xr:uid="{5D3607B5-1677-4FBC-9467-1F71AC6F48BC}"/>
    <cellStyle name="Heading 3 5 17 2" xfId="12010" xr:uid="{4CC78DEA-EB83-4821-B57D-7363D37C4FF7}"/>
    <cellStyle name="Heading 3 5 17 3" xfId="19084" xr:uid="{E13EC5B5-9E1F-4A93-B028-D7252E6012BF}"/>
    <cellStyle name="Heading 3 5 18" xfId="4434" xr:uid="{DD0FFBC0-0AF5-4F5F-8514-827B884725AA}"/>
    <cellStyle name="Heading 3 5 18 2" xfId="12340" xr:uid="{10B445C5-E0DE-4C7B-B3B7-CA3263D1CE02}"/>
    <cellStyle name="Heading 3 5 18 3" xfId="19358" xr:uid="{115CDC51-6A20-422B-8F47-7AD8FB86A322}"/>
    <cellStyle name="Heading 3 5 19" xfId="4185" xr:uid="{07E10BC7-AD09-4D46-BA7A-DC799C827910}"/>
    <cellStyle name="Heading 3 5 19 2" xfId="12091" xr:uid="{9C32B287-56D6-4532-97A3-3B4FD96622D8}"/>
    <cellStyle name="Heading 3 5 19 3" xfId="19153" xr:uid="{80C27255-17C7-4A20-BD6D-AD750DB98723}"/>
    <cellStyle name="Heading 3 5 2" xfId="2604" xr:uid="{7BAC2891-EE17-4F2B-9789-44449F574C27}"/>
    <cellStyle name="Heading 3 5 2 2" xfId="10510" xr:uid="{62EF9C9E-41A7-4D0D-A3B5-9A6901CEFAB8}"/>
    <cellStyle name="Heading 3 5 2 3" xfId="18009" xr:uid="{F3105476-9C83-4458-B25A-8AB48DF6C33F}"/>
    <cellStyle name="Heading 3 5 20" xfId="4202" xr:uid="{D5CE3DD9-60AD-4D9D-98DE-65A9285F5762}"/>
    <cellStyle name="Heading 3 5 20 2" xfId="12108" xr:uid="{A6E6FABE-8DE1-4FF2-B771-79834FEDA68A}"/>
    <cellStyle name="Heading 3 5 20 3" xfId="19166" xr:uid="{D02862B4-38C9-41DE-B493-E536F9ED3564}"/>
    <cellStyle name="Heading 3 5 21" xfId="4581" xr:uid="{13421C89-7052-425A-98CD-1F11422FB797}"/>
    <cellStyle name="Heading 3 5 21 2" xfId="12487" xr:uid="{7EE49CFC-294E-4769-84AA-603072E00D1C}"/>
    <cellStyle name="Heading 3 5 21 3" xfId="19475" xr:uid="{90EB4EE2-884E-47DF-AEAA-E242481E01C6}"/>
    <cellStyle name="Heading 3 5 22" xfId="4501" xr:uid="{BBA59596-192B-4F82-92C9-5539F5E33CDF}"/>
    <cellStyle name="Heading 3 5 22 2" xfId="12407" xr:uid="{8BCE45FA-C11A-4B70-B7BB-3CD06119C6EE}"/>
    <cellStyle name="Heading 3 5 22 3" xfId="19409" xr:uid="{91D162EB-E815-49D5-910D-10FD2089159A}"/>
    <cellStyle name="Heading 3 5 23" xfId="4940" xr:uid="{25E96CFA-B946-4360-AFD2-6470254FFBF4}"/>
    <cellStyle name="Heading 3 5 23 2" xfId="12846" xr:uid="{FECC4AFB-F173-43C3-A874-E4AE6B903BAA}"/>
    <cellStyle name="Heading 3 5 23 3" xfId="19726" xr:uid="{25DF07C4-2A85-499D-A1CB-D495ED9A2D8D}"/>
    <cellStyle name="Heading 3 5 24" xfId="4938" xr:uid="{48961939-C007-4437-8802-273602ED8090}"/>
    <cellStyle name="Heading 3 5 24 2" xfId="12844" xr:uid="{80D8E46C-E790-410E-8025-6490747CA8D2}"/>
    <cellStyle name="Heading 3 5 24 3" xfId="19724" xr:uid="{FEDDA398-4DE4-4F53-BCC4-A9B3A204ACCC}"/>
    <cellStyle name="Heading 3 5 25" xfId="4414" xr:uid="{D9F3B909-170B-4552-A4F2-B7E12513FC0A}"/>
    <cellStyle name="Heading 3 5 25 2" xfId="12320" xr:uid="{73448A87-3149-4968-8776-A73F427EDC4B}"/>
    <cellStyle name="Heading 3 5 25 3" xfId="19347" xr:uid="{C5707BF2-05AF-4254-BEF0-DFDAE4DFBEC0}"/>
    <cellStyle name="Heading 3 5 26" xfId="4804" xr:uid="{638838E5-8943-48DC-BD3C-5877BAF6A07D}"/>
    <cellStyle name="Heading 3 5 26 2" xfId="12710" xr:uid="{4A5E8CCC-8A56-4416-9886-CE6E203E5DCE}"/>
    <cellStyle name="Heading 3 5 26 3" xfId="19639" xr:uid="{22BFADAF-CAE0-4987-AFBE-248D9696F45F}"/>
    <cellStyle name="Heading 3 5 27" xfId="4247" xr:uid="{66C4D0E3-C6C0-4F2A-8F6C-350665C5914B}"/>
    <cellStyle name="Heading 3 5 27 2" xfId="12153" xr:uid="{EA269837-75BD-4DEF-A7EE-526FEB481E0B}"/>
    <cellStyle name="Heading 3 5 27 3" xfId="19206" xr:uid="{B4FE4CC2-881B-428C-BDEC-B9511237BBFD}"/>
    <cellStyle name="Heading 3 5 28" xfId="4220" xr:uid="{BFDF4258-134C-4C75-A69D-18CF61B91DC7}"/>
    <cellStyle name="Heading 3 5 28 2" xfId="12126" xr:uid="{A6E3E01B-2959-4549-B1F4-EA5A81A013FF}"/>
    <cellStyle name="Heading 3 5 28 3" xfId="19181" xr:uid="{299B3C58-D3FF-4E60-8262-F7A7478CC88A}"/>
    <cellStyle name="Heading 3 5 29" xfId="4512" xr:uid="{B9926FA4-07BC-4908-8661-D85129081DE0}"/>
    <cellStyle name="Heading 3 5 29 2" xfId="12418" xr:uid="{09B457E3-5401-431D-909D-4A9E7CCDB619}"/>
    <cellStyle name="Heading 3 5 29 3" xfId="19418" xr:uid="{02F6BE67-D0C8-4D07-9093-E887649D2270}"/>
    <cellStyle name="Heading 3 5 3" xfId="3252" xr:uid="{4A123F52-46AD-4F8C-89C3-A819E4596785}"/>
    <cellStyle name="Heading 3 5 3 2" xfId="11158" xr:uid="{44D5E7D3-8C9F-45E3-88B7-78338CD158E1}"/>
    <cellStyle name="Heading 3 5 3 3" xfId="18486" xr:uid="{8EB29CE1-25C6-4079-B578-0CBBA71177C6}"/>
    <cellStyle name="Heading 3 5 30" xfId="5404" xr:uid="{DEF072D8-0977-4F92-AD45-84BF9A341EDD}"/>
    <cellStyle name="Heading 3 5 30 2" xfId="13310" xr:uid="{DA75C353-5DF1-4AD2-98E3-B3B016CBE3B9}"/>
    <cellStyle name="Heading 3 5 30 3" xfId="20119" xr:uid="{8708665E-EB81-4C7A-9F7E-C96762E36880}"/>
    <cellStyle name="Heading 3 5 31" xfId="4239" xr:uid="{6389AF28-ED25-4EE5-AD0A-21587903EA5D}"/>
    <cellStyle name="Heading 3 5 31 2" xfId="12145" xr:uid="{1817C06A-7D5D-4D3E-81A5-3110A4998756}"/>
    <cellStyle name="Heading 3 5 31 3" xfId="19198" xr:uid="{3A901C11-F705-432B-9737-BBC9F2FE94C5}"/>
    <cellStyle name="Heading 3 5 32" xfId="5214" xr:uid="{9B99CF43-52B5-4E89-BA4E-273BC4371454}"/>
    <cellStyle name="Heading 3 5 32 2" xfId="13120" xr:uid="{C07CE661-623A-499F-B6C0-86EE4A9C0C14}"/>
    <cellStyle name="Heading 3 5 32 3" xfId="19962" xr:uid="{0066A5C7-C4C6-4E49-B7B2-8D142B919AB3}"/>
    <cellStyle name="Heading 3 5 33" xfId="4081" xr:uid="{B95A4600-563B-4074-9AEE-CE30B6505ABA}"/>
    <cellStyle name="Heading 3 5 33 2" xfId="11987" xr:uid="{67136A84-F8C6-4A89-8007-BE8BE6B9A535}"/>
    <cellStyle name="Heading 3 5 33 3" xfId="19068" xr:uid="{770F1ECE-221E-4856-BA07-D4F70000C69E}"/>
    <cellStyle name="Heading 3 5 34" xfId="6006" xr:uid="{27A9C2AF-2E4B-47CC-83C6-BB2EC09B74D6}"/>
    <cellStyle name="Heading 3 5 34 2" xfId="13912" xr:uid="{98237D0B-93AE-4ECA-9FB1-908214C7481A}"/>
    <cellStyle name="Heading 3 5 34 3" xfId="20613" xr:uid="{F40EE379-CFF8-4D9F-A893-C85CCD9CD91E}"/>
    <cellStyle name="Heading 3 5 35" xfId="6376" xr:uid="{42A7B584-C025-4329-90FF-8AF099CECEBA}"/>
    <cellStyle name="Heading 3 5 35 2" xfId="14282" xr:uid="{3DF3DE91-D7A6-4E1D-814F-EE06B5892DFC}"/>
    <cellStyle name="Heading 3 5 35 3" xfId="20950" xr:uid="{E2B16B2B-3AF7-441F-B9F0-79B9E57790E4}"/>
    <cellStyle name="Heading 3 5 36" xfId="6574" xr:uid="{FF6381D2-CF63-433E-B327-597E669E1227}"/>
    <cellStyle name="Heading 3 5 36 2" xfId="14480" xr:uid="{D8492B3B-F3AD-498F-9E57-3378ECACE687}"/>
    <cellStyle name="Heading 3 5 36 3" xfId="21133" xr:uid="{3CAB77D6-8D95-4C4B-934C-E9B0A93DD7E6}"/>
    <cellStyle name="Heading 3 5 37" xfId="6065" xr:uid="{E1B57A35-B7CD-4E84-ACB0-6EA942E015B3}"/>
    <cellStyle name="Heading 3 5 37 2" xfId="13971" xr:uid="{C010FB5F-9EE7-4713-A2A8-186792375337}"/>
    <cellStyle name="Heading 3 5 37 3" xfId="20669" xr:uid="{775876DA-E8EF-456E-9B31-8B0254971AF4}"/>
    <cellStyle name="Heading 3 5 38" xfId="6307" xr:uid="{7D6E3116-8347-4289-9E3E-6D6375E997E8}"/>
    <cellStyle name="Heading 3 5 38 2" xfId="14213" xr:uid="{2F4C3B6A-5E61-45E9-A4C9-3DB09E91C47B}"/>
    <cellStyle name="Heading 3 5 38 3" xfId="20884" xr:uid="{35EABFDC-BE67-4E22-9BA0-16CB8B78A006}"/>
    <cellStyle name="Heading 3 5 39" xfId="6283" xr:uid="{389611F7-D28D-4163-A194-44E5391D42BC}"/>
    <cellStyle name="Heading 3 5 39 2" xfId="14189" xr:uid="{B028F863-D081-4DBC-A4BD-2AE6436D8FB7}"/>
    <cellStyle name="Heading 3 5 39 3" xfId="20860" xr:uid="{1C55F4BB-1184-4102-ABCA-82A13297E2EB}"/>
    <cellStyle name="Heading 3 5 4" xfId="2755" xr:uid="{2F8CE381-F024-404C-917E-E7E09CC5E63E}"/>
    <cellStyle name="Heading 3 5 4 2" xfId="10661" xr:uid="{5DBC5E64-8437-4448-BE45-3A137B24E4C1}"/>
    <cellStyle name="Heading 3 5 4 3" xfId="18081" xr:uid="{8F4F64B8-9FDC-4792-BB3C-C987590B70F5}"/>
    <cellStyle name="Heading 3 5 40" xfId="6273" xr:uid="{0079FFB0-E63F-4DFB-88E6-15130D294DB7}"/>
    <cellStyle name="Heading 3 5 40 2" xfId="14179" xr:uid="{47E9ACDF-F5E0-47DD-B21C-F337B1F79FA0}"/>
    <cellStyle name="Heading 3 5 40 3" xfId="20851" xr:uid="{B01C0C29-DC1D-4A94-9709-6DAAA7C5111E}"/>
    <cellStyle name="Heading 3 5 41" xfId="6327" xr:uid="{B0C28A5E-513E-4C35-BED9-3056CA9BB6E6}"/>
    <cellStyle name="Heading 3 5 41 2" xfId="14233" xr:uid="{F1AA0397-D2BE-47DC-A1EE-4E9EAB12A79C}"/>
    <cellStyle name="Heading 3 5 41 3" xfId="20904" xr:uid="{C64F50DA-FCED-48C7-8BE0-722B3442A652}"/>
    <cellStyle name="Heading 3 5 42" xfId="6393" xr:uid="{7DB9982D-06EF-4E83-917B-CDFAEC78EA2B}"/>
    <cellStyle name="Heading 3 5 42 2" xfId="14299" xr:uid="{2A131B4C-E528-44D5-8BF1-D5AA1CE38169}"/>
    <cellStyle name="Heading 3 5 42 3" xfId="20967" xr:uid="{B37F0188-E14A-48CA-897B-2885095C4CA8}"/>
    <cellStyle name="Heading 3 5 43" xfId="6565" xr:uid="{765232E1-F38F-474B-BE29-FB6974468A1A}"/>
    <cellStyle name="Heading 3 5 43 2" xfId="14471" xr:uid="{ED08C4C7-4F66-41F6-B909-233680C2BD6B}"/>
    <cellStyle name="Heading 3 5 43 3" xfId="21124" xr:uid="{630AA576-D2D9-4CE9-8F7E-2F8F96C79974}"/>
    <cellStyle name="Heading 3 5 44" xfId="6295" xr:uid="{CDC5C6D5-49F5-45CD-89E0-1D2F785AF0EA}"/>
    <cellStyle name="Heading 3 5 44 2" xfId="14201" xr:uid="{CE0ABA28-0724-45C5-B1AF-81655CD345C8}"/>
    <cellStyle name="Heading 3 5 44 3" xfId="20872" xr:uid="{A25F4DA5-111E-4555-A7CB-87F45BE38349}"/>
    <cellStyle name="Heading 3 5 45" xfId="6171" xr:uid="{7B857691-C4D2-40A9-866C-31A5ED9B8164}"/>
    <cellStyle name="Heading 3 5 45 2" xfId="14077" xr:uid="{31B0D8AD-AE41-4CBB-B38D-DC26E8851320}"/>
    <cellStyle name="Heading 3 5 45 3" xfId="20762" xr:uid="{68AB03AD-C1DB-4814-A0B1-5DAD29E17307}"/>
    <cellStyle name="Heading 3 5 46" xfId="6352" xr:uid="{93CBB4F4-D513-4010-B5F7-6832CE66B796}"/>
    <cellStyle name="Heading 3 5 46 2" xfId="14258" xr:uid="{15EE7598-B9D4-4DF1-98F1-B97AF94BF539}"/>
    <cellStyle name="Heading 3 5 46 3" xfId="20929" xr:uid="{E220B245-D845-424A-AFAC-01F9C52D9683}"/>
    <cellStyle name="Heading 3 5 47" xfId="6029" xr:uid="{8907496B-5E61-49C6-B72D-47155B1ADAEE}"/>
    <cellStyle name="Heading 3 5 47 2" xfId="13935" xr:uid="{9730A96B-A7F4-47DB-BE50-07AE72E4EC6C}"/>
    <cellStyle name="Heading 3 5 47 3" xfId="20635" xr:uid="{F3642A4D-49B1-41B0-91FE-4F138A7F74EE}"/>
    <cellStyle name="Heading 3 5 48" xfId="7315" xr:uid="{7C8ED565-CBFC-404C-B1AC-2AB2D22C92A0}"/>
    <cellStyle name="Heading 3 5 48 2" xfId="15221" xr:uid="{71FF730B-81BD-4145-9ABA-76FE8057D405}"/>
    <cellStyle name="Heading 3 5 48 3" xfId="21733" xr:uid="{C7D8513B-77B0-4D24-9944-F5270913BD13}"/>
    <cellStyle name="Heading 3 5 49" xfId="6759" xr:uid="{055BC188-2953-436F-95C6-EB33C9F353AC}"/>
    <cellStyle name="Heading 3 5 49 2" xfId="14665" xr:uid="{25D71E35-9DF8-4FC1-879A-7670AC25CCB4}"/>
    <cellStyle name="Heading 3 5 49 3" xfId="21256" xr:uid="{E0DC5569-9936-4C84-8981-E16140690F0A}"/>
    <cellStyle name="Heading 3 5 5" xfId="3060" xr:uid="{9E88F8CF-2611-49B0-9E00-60A90D036711}"/>
    <cellStyle name="Heading 3 5 5 2" xfId="10966" xr:uid="{81F70B8E-6490-4622-B324-F263912F1478}"/>
    <cellStyle name="Heading 3 5 5 3" xfId="18325" xr:uid="{773B5E01-6EA6-45F0-9DE4-16425DB55832}"/>
    <cellStyle name="Heading 3 5 50" xfId="7758" xr:uid="{04DAF73F-B64B-452B-A10C-B650F46E072E}"/>
    <cellStyle name="Heading 3 5 50 2" xfId="15664" xr:uid="{7F0B2781-B8E3-48FD-B0EB-101730570EA1}"/>
    <cellStyle name="Heading 3 5 50 3" xfId="22122" xr:uid="{094AAA7D-46AD-4CF1-B560-76013EC34B62}"/>
    <cellStyle name="Heading 3 5 51" xfId="7331" xr:uid="{F56C4732-EF91-4118-9FAB-C15219D847B8}"/>
    <cellStyle name="Heading 3 5 51 2" xfId="15237" xr:uid="{718D45C0-63AC-4F24-930B-046A175A5392}"/>
    <cellStyle name="Heading 3 5 51 3" xfId="21745" xr:uid="{DB72DB99-3E6D-4C67-BD25-2178F118FAED}"/>
    <cellStyle name="Heading 3 5 52" xfId="6152" xr:uid="{5632C959-2C22-4434-B971-E09016A88CAC}"/>
    <cellStyle name="Heading 3 5 52 2" xfId="14058" xr:uid="{9A54C88A-3A83-4E22-83F8-E80EA02AEF57}"/>
    <cellStyle name="Heading 3 5 52 3" xfId="20748" xr:uid="{4111820C-D13B-4E77-A153-59E3755DF46F}"/>
    <cellStyle name="Heading 3 5 53" xfId="7116" xr:uid="{A0825C42-500C-42E4-800F-1259BE3B2E58}"/>
    <cellStyle name="Heading 3 5 53 2" xfId="15022" xr:uid="{DD4B9A2D-A01A-433D-BBB7-60DFDD5D8A37}"/>
    <cellStyle name="Heading 3 5 53 3" xfId="21555" xr:uid="{F629A289-FAB7-4A48-A888-7C29DE72B39D}"/>
    <cellStyle name="Heading 3 5 54" xfId="8111" xr:uid="{A9F7947D-0C02-4291-A4B6-601FE8849C89}"/>
    <cellStyle name="Heading 3 5 54 2" xfId="16017" xr:uid="{95476F71-CAE9-42CC-B20B-00577314ABC2}"/>
    <cellStyle name="Heading 3 5 54 3" xfId="22418" xr:uid="{61DEC230-D84C-48F7-AA37-1BEA4C1AE79E}"/>
    <cellStyle name="Heading 3 5 55" xfId="6231" xr:uid="{F146F091-6C76-4414-9DE1-05731011FC24}"/>
    <cellStyle name="Heading 3 5 55 2" xfId="14137" xr:uid="{7168BEDD-E42C-4204-88D6-5D43730147C1}"/>
    <cellStyle name="Heading 3 5 55 3" xfId="20816" xr:uid="{364158B1-A4E8-4DC2-97B7-D0C559E07EAA}"/>
    <cellStyle name="Heading 3 5 56" xfId="7764" xr:uid="{DEDCF9C2-E088-42FC-9B45-D56A83D2E957}"/>
    <cellStyle name="Heading 3 5 56 2" xfId="15670" xr:uid="{99EDE879-2571-421A-A611-77E3C1438ED7}"/>
    <cellStyle name="Heading 3 5 56 3" xfId="22128" xr:uid="{2AF62D99-8B34-44A3-850B-43AC869B77CF}"/>
    <cellStyle name="Heading 3 5 57" xfId="8195" xr:uid="{EF303374-75D0-4C36-803A-D20C26664308}"/>
    <cellStyle name="Heading 3 5 57 2" xfId="16101" xr:uid="{CC2EBC8E-B3A2-4113-94F8-1D2C9DBB2800}"/>
    <cellStyle name="Heading 3 5 57 3" xfId="22489" xr:uid="{A914F142-CCED-4475-9101-C3F2D11C5069}"/>
    <cellStyle name="Heading 3 5 58" xfId="7599" xr:uid="{8B9F72EF-7BB3-4EE5-95DB-B2954E426A02}"/>
    <cellStyle name="Heading 3 5 58 2" xfId="15505" xr:uid="{DBB45C27-A586-4195-A395-8F58024E17B4}"/>
    <cellStyle name="Heading 3 5 58 3" xfId="21975" xr:uid="{AB7E8E22-1B64-4D4D-BA9E-C9D3AF6AC5FE}"/>
    <cellStyle name="Heading 3 5 59" xfId="7690" xr:uid="{F5BDFF5F-1BCB-4F54-B99F-27A16A981AD1}"/>
    <cellStyle name="Heading 3 5 59 2" xfId="15596" xr:uid="{A027FD9D-BD3A-404E-94F5-822835F77E57}"/>
    <cellStyle name="Heading 3 5 59 3" xfId="22061" xr:uid="{3177618E-AD0D-4297-AB7E-852C117B1AD9}"/>
    <cellStyle name="Heading 3 5 6" xfId="3560" xr:uid="{732B984F-4CD1-48E2-A828-690A8E1CDB38}"/>
    <cellStyle name="Heading 3 5 6 2" xfId="11466" xr:uid="{10A76AE8-D4D1-4166-AF98-2FCEEF42FDF9}"/>
    <cellStyle name="Heading 3 5 6 3" xfId="18686" xr:uid="{845BC358-44D3-4C6D-B1CC-881A7031258E}"/>
    <cellStyle name="Heading 3 5 60" xfId="6196" xr:uid="{4F3189F0-32AE-4E9E-A3A4-B2CB21D47E2C}"/>
    <cellStyle name="Heading 3 5 60 2" xfId="14102" xr:uid="{77393A77-9AE7-4168-91B3-8C17D79C604F}"/>
    <cellStyle name="Heading 3 5 60 3" xfId="20785" xr:uid="{74750C63-FE9B-461C-AA2D-5E13FC8B717C}"/>
    <cellStyle name="Heading 3 5 61" xfId="8489" xr:uid="{0AF074F3-CDAE-4317-8A02-F261ED95ED20}"/>
    <cellStyle name="Heading 3 5 61 2" xfId="16395" xr:uid="{FA06CF9B-E11C-4AE2-A776-17D684C6310A}"/>
    <cellStyle name="Heading 3 5 61 3" xfId="22746" xr:uid="{3D5878A5-D135-4729-AF39-5DD557578D3C}"/>
    <cellStyle name="Heading 3 5 62" xfId="8537" xr:uid="{5B0C6871-CC04-40E5-B552-BC224C1B4396}"/>
    <cellStyle name="Heading 3 5 62 2" xfId="16443" xr:uid="{05626B9A-C95D-4A8F-98AD-60AA3F837CED}"/>
    <cellStyle name="Heading 3 5 62 3" xfId="22763" xr:uid="{011D1E3C-C368-4523-9C05-BE2C34DC4350}"/>
    <cellStyle name="Heading 3 5 63" xfId="8638" xr:uid="{09A17046-60A0-4062-9513-FC7148D81FEF}"/>
    <cellStyle name="Heading 3 5 63 2" xfId="16544" xr:uid="{D2EECB21-D3A1-4BA5-905A-2C2821DAE720}"/>
    <cellStyle name="Heading 3 5 63 3" xfId="22792" xr:uid="{0EF406BD-6FC6-45E2-BEA6-0BDD200ADE81}"/>
    <cellStyle name="Heading 3 5 64" xfId="9015" xr:uid="{377DAA5D-6498-40B3-8F9D-6BA70ED5F35B}"/>
    <cellStyle name="Heading 3 5 64 2" xfId="16921" xr:uid="{91D150A3-BD6F-4DF7-B110-83338EAB347A}"/>
    <cellStyle name="Heading 3 5 64 3" xfId="23028" xr:uid="{F083212B-11E7-4F50-95DB-606F15DC0F30}"/>
    <cellStyle name="Heading 3 5 65" xfId="9260" xr:uid="{99444024-6E2C-43C8-91F2-87071660C064}"/>
    <cellStyle name="Heading 3 5 65 2" xfId="17166" xr:uid="{34F15F04-281F-4E21-AB11-364EC35BFB8C}"/>
    <cellStyle name="Heading 3 5 65 3" xfId="23237" xr:uid="{500EF978-B46E-4B55-B805-36A0BA54D1CF}"/>
    <cellStyle name="Heading 3 5 66" xfId="9228" xr:uid="{299AB868-5197-4EC0-A048-360F28DBD723}"/>
    <cellStyle name="Heading 3 5 66 2" xfId="17134" xr:uid="{EA29EA70-F95F-4A53-9031-FB21A986ECE2}"/>
    <cellStyle name="Heading 3 5 66 3" xfId="23208" xr:uid="{0A55B6C8-650C-4180-886A-851EA021F373}"/>
    <cellStyle name="Heading 3 5 67" xfId="9434" xr:uid="{3BE17FCD-DE86-4533-8E7F-81D1FF948859}"/>
    <cellStyle name="Heading 3 5 67 2" xfId="17340" xr:uid="{998958E8-22C1-43AB-9392-2C2B99FA9211}"/>
    <cellStyle name="Heading 3 5 67 3" xfId="23390" xr:uid="{06C5A6B7-25B5-49D8-BD5A-6A17B65C36D9}"/>
    <cellStyle name="Heading 3 5 68" xfId="9182" xr:uid="{B700C44B-5479-4DCF-A19B-2FB96522AD74}"/>
    <cellStyle name="Heading 3 5 68 2" xfId="17088" xr:uid="{A2E427D1-EDE1-4AB0-9239-F7344B9DA0D7}"/>
    <cellStyle name="Heading 3 5 68 3" xfId="23167" xr:uid="{EC1E84CE-C101-490E-ACBD-5BD1B7CE0725}"/>
    <cellStyle name="Heading 3 5 69" xfId="9219" xr:uid="{680E984D-EB2F-423A-9930-197800365438}"/>
    <cellStyle name="Heading 3 5 69 2" xfId="17125" xr:uid="{E1020A6C-156B-4FC5-B79A-1906B1993F9B}"/>
    <cellStyle name="Heading 3 5 69 3" xfId="23201" xr:uid="{F5BC60C2-EE0A-451F-869F-FC4CE2597993}"/>
    <cellStyle name="Heading 3 5 7" xfId="3055" xr:uid="{6E876D6C-8F38-463C-8347-ACA1ECA78044}"/>
    <cellStyle name="Heading 3 5 7 2" xfId="10961" xr:uid="{076669DE-602B-4405-9694-6FB868EDE66D}"/>
    <cellStyle name="Heading 3 5 7 3" xfId="18320" xr:uid="{105995FB-4F7C-487B-90B2-56BBAA394C15}"/>
    <cellStyle name="Heading 3 5 70" xfId="9621" xr:uid="{9C6C6B0C-F5B0-4A80-B27B-0F1F9B48BA80}"/>
    <cellStyle name="Heading 3 5 70 2" xfId="17527" xr:uid="{679232DC-0DAB-4109-A212-8D80CABE9635}"/>
    <cellStyle name="Heading 3 5 70 3" xfId="23483" xr:uid="{A2F98B89-D391-4669-95B1-17420A6D1EAF}"/>
    <cellStyle name="Heading 3 5 71" xfId="9799" xr:uid="{94631B9C-BB3B-4CC4-8CB0-28184E51D9EB}"/>
    <cellStyle name="Heading 3 5 71 2" xfId="17705" xr:uid="{2B248570-5034-4D27-976B-CBF52AB8AA96}"/>
    <cellStyle name="Heading 3 5 71 3" xfId="23623" xr:uid="{63389801-3C3B-4247-B1EB-54C1A72479D1}"/>
    <cellStyle name="Heading 3 5 72" xfId="9427" xr:uid="{44837870-E8CD-4E08-A060-5EF8C53D4159}"/>
    <cellStyle name="Heading 3 5 72 2" xfId="17333" xr:uid="{567BD325-E5FD-43A4-AFA1-6178C402AA82}"/>
    <cellStyle name="Heading 3 5 72 3" xfId="23383" xr:uid="{6754BF79-872C-43BC-A086-3C3880B9544F}"/>
    <cellStyle name="Heading 3 5 73" xfId="9414" xr:uid="{621C9B31-0D8D-4776-A222-C6F60EAA4D29}"/>
    <cellStyle name="Heading 3 5 73 2" xfId="17320" xr:uid="{29F8C2BB-C71F-46C3-BAF5-8EC251014C42}"/>
    <cellStyle name="Heading 3 5 73 3" xfId="23372" xr:uid="{A97B07E2-E19E-4088-A8A5-3F323E92CB12}"/>
    <cellStyle name="Heading 3 5 74" xfId="9940" xr:uid="{AB225AF5-B8CD-4035-8699-C2C6BD1DFE2C}"/>
    <cellStyle name="Heading 3 5 74 2" xfId="17846" xr:uid="{DC55CD9E-D69A-486C-A96F-E76E3850FB2C}"/>
    <cellStyle name="Heading 3 5 74 3" xfId="23752" xr:uid="{98F3BB4D-147A-4F1C-8766-391C7036618C}"/>
    <cellStyle name="Heading 3 5 75" xfId="10046" xr:uid="{910ADE98-C094-4356-89B9-727BD3F69183}"/>
    <cellStyle name="Heading 3 5 76" xfId="10202" xr:uid="{AE21F1DC-FD7B-4BDD-9F8E-7EBC879C7FE3}"/>
    <cellStyle name="Heading 3 5 77" xfId="10342" xr:uid="{571D061D-07CB-4A3B-B07A-177BB2FCF9E5}"/>
    <cellStyle name="Heading 3 5 78" xfId="10304" xr:uid="{09A80DF5-6F9F-4722-9CB4-F500FA7F0CBE}"/>
    <cellStyle name="Heading 3 5 8" xfId="2815" xr:uid="{552DE953-DB31-4088-AE09-8417AC240019}"/>
    <cellStyle name="Heading 3 5 8 2" xfId="10721" xr:uid="{1ED9040B-C2E3-4D60-97EB-48CA98CC35A2}"/>
    <cellStyle name="Heading 3 5 8 3" xfId="18123" xr:uid="{71F9F069-48DE-4B24-8324-1AC4E780300D}"/>
    <cellStyle name="Heading 3 5 9" xfId="2907" xr:uid="{4ECCA07C-B62B-4B7E-A4F1-860EB1D00FB5}"/>
    <cellStyle name="Heading 3 5 9 2" xfId="10813" xr:uid="{D7501C3C-2505-4CDB-8CF0-A943C44BE391}"/>
    <cellStyle name="Heading 3 5 9 3" xfId="18203" xr:uid="{920B3E04-5BE1-4485-8D9B-2DFD469837A9}"/>
    <cellStyle name="Heading 3 6" xfId="2425" xr:uid="{922DA174-27AB-4B5D-8CE5-520A4D691A47}"/>
    <cellStyle name="Heading 3 6 10" xfId="3869" xr:uid="{A89FC9E1-1A72-4CA1-A7C0-95DCEC5B0373}"/>
    <cellStyle name="Heading 3 6 10 2" xfId="11775" xr:uid="{23EB4009-44BA-4D8E-BCCE-7A4C9A51E6D2}"/>
    <cellStyle name="Heading 3 6 10 3" xfId="18895" xr:uid="{0834D148-7197-408D-B705-0EFB0DC6EA82}"/>
    <cellStyle name="Heading 3 6 11" xfId="2940" xr:uid="{9214A533-604D-4A32-A128-D34DF8F6DE51}"/>
    <cellStyle name="Heading 3 6 11 2" xfId="10846" xr:uid="{53103A51-C643-4182-A2BB-5D1B79BE028C}"/>
    <cellStyle name="Heading 3 6 11 3" xfId="18228" xr:uid="{8E039F11-0262-49D9-A4FA-D9DCB7903720}"/>
    <cellStyle name="Heading 3 6 12" xfId="3215" xr:uid="{CE77A439-64F2-488C-B26A-66026AF1BA72}"/>
    <cellStyle name="Heading 3 6 12 2" xfId="11121" xr:uid="{3F885D2B-7006-48A6-BF89-9D2397579B6D}"/>
    <cellStyle name="Heading 3 6 12 3" xfId="18461" xr:uid="{58A59B7B-C105-4F9F-8BB0-E8E459F5A0ED}"/>
    <cellStyle name="Heading 3 6 13" xfId="2767" xr:uid="{CC590D8C-3029-46BD-B9BC-A23A0F143AAA}"/>
    <cellStyle name="Heading 3 6 13 2" xfId="10673" xr:uid="{BE7A836E-C05C-4A49-A411-628E609CE266}"/>
    <cellStyle name="Heading 3 6 13 3" xfId="18087" xr:uid="{4B99101C-EEF3-49AB-8483-52768216E1A7}"/>
    <cellStyle name="Heading 3 6 14" xfId="3843" xr:uid="{76E65E5D-3214-4F7A-B6E1-A90DD42A3B5B}"/>
    <cellStyle name="Heading 3 6 14 2" xfId="11749" xr:uid="{5BD2D9D0-1B98-4E7F-9A59-B4E0597956E7}"/>
    <cellStyle name="Heading 3 6 14 3" xfId="18874" xr:uid="{E576660D-0F76-4F50-8A89-84080FE2D10B}"/>
    <cellStyle name="Heading 3 6 15" xfId="4679" xr:uid="{85FFA87C-B5BA-4AF3-9C58-B83D229D90C0}"/>
    <cellStyle name="Heading 3 6 15 2" xfId="12585" xr:uid="{21F213A1-0DDF-4FCE-8644-3FB6D3D5A50E}"/>
    <cellStyle name="Heading 3 6 15 3" xfId="19559" xr:uid="{32776F5A-6A74-42BD-AB0D-ECBEFD093F3B}"/>
    <cellStyle name="Heading 3 6 16" xfId="4051" xr:uid="{C51036C0-E65D-48C4-986C-C9B61D2C8B2D}"/>
    <cellStyle name="Heading 3 6 16 2" xfId="11957" xr:uid="{3D2B6675-FDE7-44C5-9F74-08994B796333}"/>
    <cellStyle name="Heading 3 6 16 3" xfId="19043" xr:uid="{5EFCAA38-53BF-4EA9-9F4F-F7F9293DF7C6}"/>
    <cellStyle name="Heading 3 6 17" xfId="4115" xr:uid="{6F915474-5176-4AD7-8E7F-6970787A0D5B}"/>
    <cellStyle name="Heading 3 6 17 2" xfId="12021" xr:uid="{9BACDE7A-9A78-4EEA-9382-2B62AD5A0A79}"/>
    <cellStyle name="Heading 3 6 17 3" xfId="19091" xr:uid="{E54CD344-5FEF-49E6-9248-47BAC41EF09C}"/>
    <cellStyle name="Heading 3 6 18" xfId="4935" xr:uid="{970F4248-F7AC-4ACA-913F-5BD41996100C}"/>
    <cellStyle name="Heading 3 6 18 2" xfId="12841" xr:uid="{56AD879A-AAFE-4614-B93F-9D9646BBA40F}"/>
    <cellStyle name="Heading 3 6 18 3" xfId="19722" xr:uid="{06BCA4C6-FC75-4025-A6CB-418B724C748A}"/>
    <cellStyle name="Heading 3 6 19" xfId="4332" xr:uid="{AFCBB7BC-811A-4730-9EB3-184836803A7D}"/>
    <cellStyle name="Heading 3 6 19 2" xfId="12238" xr:uid="{42E9AC6A-387B-464D-9549-4A3860EDF432}"/>
    <cellStyle name="Heading 3 6 19 3" xfId="19280" xr:uid="{D6BC5DE1-89AB-4A7D-9791-7EEC2FA835E4}"/>
    <cellStyle name="Heading 3 6 2" xfId="2613" xr:uid="{2C4C4B35-8DCA-40BC-A4E8-AD65DD6E6006}"/>
    <cellStyle name="Heading 3 6 2 2" xfId="10519" xr:uid="{8087F220-0AF1-416B-9E49-86372D6BFCC9}"/>
    <cellStyle name="Heading 3 6 2 3" xfId="18017" xr:uid="{BEBCAE80-6830-4E81-BFA7-C918448FD799}"/>
    <cellStyle name="Heading 3 6 20" xfId="4335" xr:uid="{5FED52B1-A81D-4F1A-8007-ABF3AE694188}"/>
    <cellStyle name="Heading 3 6 20 2" xfId="12241" xr:uid="{2AA2B96A-54FC-4F7B-8198-F4B293E774C4}"/>
    <cellStyle name="Heading 3 6 20 3" xfId="19283" xr:uid="{1B4B5706-C1E3-4B95-B852-85DDF5D301C5}"/>
    <cellStyle name="Heading 3 6 21" xfId="4629" xr:uid="{0913B966-285D-40AF-8425-DE0F632CD9E5}"/>
    <cellStyle name="Heading 3 6 21 2" xfId="12535" xr:uid="{F8E280BA-46AA-450E-8A6D-F3FFAF3C4B24}"/>
    <cellStyle name="Heading 3 6 21 3" xfId="19519" xr:uid="{D7B6DD3C-A7C6-49CC-8100-9DB1DFBC484A}"/>
    <cellStyle name="Heading 3 6 22" xfId="4598" xr:uid="{F5482373-E730-4850-9E62-D074628315F9}"/>
    <cellStyle name="Heading 3 6 22 2" xfId="12504" xr:uid="{38C85900-ECB8-456B-921F-2559EAB6E6A5}"/>
    <cellStyle name="Heading 3 6 22 3" xfId="19489" xr:uid="{6E5726E6-F54F-4B23-B0FE-3538B540A81F}"/>
    <cellStyle name="Heading 3 6 23" xfId="5412" xr:uid="{CED61DC3-812C-4BDF-A4FB-FE6857266F75}"/>
    <cellStyle name="Heading 3 6 23 2" xfId="13318" xr:uid="{4F1AC446-E1B1-4506-B425-3171A7DFFF4B}"/>
    <cellStyle name="Heading 3 6 23 3" xfId="20127" xr:uid="{14721A27-4FD7-42D2-9F01-DC55599F1DD0}"/>
    <cellStyle name="Heading 3 6 24" xfId="4972" xr:uid="{50E77698-5341-4569-8B92-137C42F5D164}"/>
    <cellStyle name="Heading 3 6 24 2" xfId="12878" xr:uid="{8B92A003-C9EC-42A4-A791-AABADF409117}"/>
    <cellStyle name="Heading 3 6 24 3" xfId="19753" xr:uid="{5759C100-8652-4847-ABB4-2E9AAACD655A}"/>
    <cellStyle name="Heading 3 6 25" xfId="4527" xr:uid="{AC168B84-9BE5-4DDC-8193-45D5A57E6F74}"/>
    <cellStyle name="Heading 3 6 25 2" xfId="12433" xr:uid="{7F54DA95-870B-4DCA-B551-E425804CAC78}"/>
    <cellStyle name="Heading 3 6 25 3" xfId="19432" xr:uid="{18F649F5-B5E5-4106-9A69-E13A22FBE480}"/>
    <cellStyle name="Heading 3 6 26" xfId="5081" xr:uid="{341ED984-BA50-48E5-9FDC-14741E94D1D5}"/>
    <cellStyle name="Heading 3 6 26 2" xfId="12987" xr:uid="{5EF15DC6-C47D-4546-ADAC-6675FF8C4B44}"/>
    <cellStyle name="Heading 3 6 26 3" xfId="19849" xr:uid="{84BD5512-706A-4C67-9E5D-8C3DF00CF1D0}"/>
    <cellStyle name="Heading 3 6 27" xfId="4371" xr:uid="{B32D2D21-C7F0-4DAB-8834-418A6747ED47}"/>
    <cellStyle name="Heading 3 6 27 2" xfId="12277" xr:uid="{8D4BD91F-19DE-4126-967C-671756FA5823}"/>
    <cellStyle name="Heading 3 6 27 3" xfId="19319" xr:uid="{01B8A8D5-0D7B-4A6A-9972-250B9F941345}"/>
    <cellStyle name="Heading 3 6 28" xfId="5025" xr:uid="{4EEBF574-C052-4EA9-9D76-1B5D86F6B22D}"/>
    <cellStyle name="Heading 3 6 28 2" xfId="12931" xr:uid="{DDC64CDE-8198-4ED7-B97D-20B9CFD02348}"/>
    <cellStyle name="Heading 3 6 28 3" xfId="19799" xr:uid="{F6FFE984-E42B-4617-A98F-73E20BF54F54}"/>
    <cellStyle name="Heading 3 6 29" xfId="4841" xr:uid="{F3D40882-538A-4F34-A73E-33BE384BB1C4}"/>
    <cellStyle name="Heading 3 6 29 2" xfId="12747" xr:uid="{5FAEE6A4-0CFC-45E3-8F12-D6F3E291E906}"/>
    <cellStyle name="Heading 3 6 29 3" xfId="19654" xr:uid="{C4F3DD47-322F-426E-9F81-56B935C66BE8}"/>
    <cellStyle name="Heading 3 6 3" xfId="3261" xr:uid="{D3685423-7EB0-4BB0-9516-D6E5A39A74D9}"/>
    <cellStyle name="Heading 3 6 3 2" xfId="11167" xr:uid="{85FB2445-E3E9-448E-BB5B-F6F4FC8614D4}"/>
    <cellStyle name="Heading 3 6 3 3" xfId="18495" xr:uid="{03ED141C-E3D0-405B-B883-41032342A56D}"/>
    <cellStyle name="Heading 3 6 30" xfId="5484" xr:uid="{9C6CC352-45CF-4FFB-8C4A-C4DFEC131246}"/>
    <cellStyle name="Heading 3 6 30 2" xfId="13390" xr:uid="{DDF9F1DC-E9E6-417B-94BD-819BC6578430}"/>
    <cellStyle name="Heading 3 6 30 3" xfId="20177" xr:uid="{F08F1C2B-1237-4232-81D1-7541A0C71528}"/>
    <cellStyle name="Heading 3 6 31" xfId="4274" xr:uid="{ECA10EC1-8431-49B9-81EF-1A75B183CA74}"/>
    <cellStyle name="Heading 3 6 31 2" xfId="12180" xr:uid="{6A1E796F-EC82-4927-B24F-DF4486D33E1F}"/>
    <cellStyle name="Heading 3 6 31 3" xfId="19232" xr:uid="{9FA078D2-D473-45B3-9B36-A75590810331}"/>
    <cellStyle name="Heading 3 6 32" xfId="5430" xr:uid="{35DBE605-68F2-4D7B-AB87-37350FFD1EB4}"/>
    <cellStyle name="Heading 3 6 32 2" xfId="13336" xr:uid="{6D1F04F7-2331-4DEC-A2A4-A928AC0A2841}"/>
    <cellStyle name="Heading 3 6 32 3" xfId="20144" xr:uid="{0133C9AB-BA7E-4790-8606-28BC14B9D00C}"/>
    <cellStyle name="Heading 3 6 33" xfId="5848" xr:uid="{F271241C-7C06-4CB0-8C11-A7348521157C}"/>
    <cellStyle name="Heading 3 6 33 2" xfId="13754" xr:uid="{3EB40373-22E3-4A3A-A823-96D20A71F64A}"/>
    <cellStyle name="Heading 3 6 33 3" xfId="20480" xr:uid="{76F956E0-A507-4D6F-A687-7659DC12ED46}"/>
    <cellStyle name="Heading 3 6 34" xfId="5997" xr:uid="{76914295-4BB5-417A-BDE2-87F693AF2275}"/>
    <cellStyle name="Heading 3 6 34 2" xfId="13903" xr:uid="{B2E5B807-623D-41DF-BB43-893CA3BE542E}"/>
    <cellStyle name="Heading 3 6 34 3" xfId="20605" xr:uid="{1310C9FB-4C7D-46B3-BF5C-4999AF1F2C0D}"/>
    <cellStyle name="Heading 3 6 35" xfId="6385" xr:uid="{FDDC8D67-A843-4930-9B66-5AC7295FDEA5}"/>
    <cellStyle name="Heading 3 6 35 2" xfId="14291" xr:uid="{B2653D32-E236-4A28-86FC-263372AE848F}"/>
    <cellStyle name="Heading 3 6 35 3" xfId="20959" xr:uid="{8CD9EA43-9E12-476A-A462-2E13C871C2F8}"/>
    <cellStyle name="Heading 3 6 36" xfId="6583" xr:uid="{F720285D-D890-4C1F-A99B-A25E514E3E45}"/>
    <cellStyle name="Heading 3 6 36 2" xfId="14489" xr:uid="{D6FDC297-7CF2-487A-A52E-32E4F66ED1A9}"/>
    <cellStyle name="Heading 3 6 36 3" xfId="21142" xr:uid="{D56CE895-3F4D-41DB-AEA1-69E85322A87E}"/>
    <cellStyle name="Heading 3 6 37" xfId="6073" xr:uid="{182785CE-9705-47C9-8F17-968F63DE2FF7}"/>
    <cellStyle name="Heading 3 6 37 2" xfId="13979" xr:uid="{EB2F57E3-00B4-4D1C-BE15-374CCCD4B61A}"/>
    <cellStyle name="Heading 3 6 37 3" xfId="20677" xr:uid="{1BD87326-C934-4340-BA4D-C44659B56B73}"/>
    <cellStyle name="Heading 3 6 38" xfId="6316" xr:uid="{D3F41CE2-7D1F-4DC3-90E8-DA4525042C0C}"/>
    <cellStyle name="Heading 3 6 38 2" xfId="14222" xr:uid="{7A081BE2-6258-4869-844E-BEAA14382C79}"/>
    <cellStyle name="Heading 3 6 38 3" xfId="20893" xr:uid="{E0A9B6A8-D673-49CD-8692-F75DE27F84C5}"/>
    <cellStyle name="Heading 3 6 39" xfId="6436" xr:uid="{C70A57F6-EFEC-42B6-80D4-57B882F45421}"/>
    <cellStyle name="Heading 3 6 39 2" xfId="14342" xr:uid="{F0DE6FEF-DCF9-479C-B2B3-8A73D5E707CF}"/>
    <cellStyle name="Heading 3 6 39 3" xfId="21007" xr:uid="{C9E11C20-B4B1-43F9-8E05-C1FAFB35C7C5}"/>
    <cellStyle name="Heading 3 6 4" xfId="3082" xr:uid="{9B33C8AB-28D9-402F-B524-858BB03366DA}"/>
    <cellStyle name="Heading 3 6 4 2" xfId="10988" xr:uid="{2CE25884-E268-44F8-B4F1-B502B591E83F}"/>
    <cellStyle name="Heading 3 6 4 3" xfId="18346" xr:uid="{438E4EAA-6AF6-4644-8B22-36014CD4E7D8}"/>
    <cellStyle name="Heading 3 6 40" xfId="6459" xr:uid="{74B6CEBF-C30C-458B-9973-063D22373CC8}"/>
    <cellStyle name="Heading 3 6 40 2" xfId="14365" xr:uid="{8D60C4C5-8140-44AF-8716-7A61B977B788}"/>
    <cellStyle name="Heading 3 6 40 3" xfId="21029" xr:uid="{61C9E259-6753-4C80-AF32-C2F336EE4288}"/>
    <cellStyle name="Heading 3 6 41" xfId="6349" xr:uid="{C96E10C7-4ED0-4B43-AAB1-1C22096F2BAD}"/>
    <cellStyle name="Heading 3 6 41 2" xfId="14255" xr:uid="{EB2FFCF3-912D-4247-8514-EB49B977261A}"/>
    <cellStyle name="Heading 3 6 41 3" xfId="20926" xr:uid="{4535BCE3-BF29-4301-BE39-A0C0DD0DB5BB}"/>
    <cellStyle name="Heading 3 6 42" xfId="6361" xr:uid="{67B01527-F1B6-4CC5-B2F7-699B69AA7BCA}"/>
    <cellStyle name="Heading 3 6 42 2" xfId="14267" xr:uid="{62CCBCB9-02DC-4302-AFAB-6B5C5C236959}"/>
    <cellStyle name="Heading 3 6 42 3" xfId="20935" xr:uid="{5E6C0314-B4AB-4A3F-AA52-815CB05C763D}"/>
    <cellStyle name="Heading 3 6 43" xfId="6688" xr:uid="{903FBE77-453B-43C8-9AAA-51E35C8D6357}"/>
    <cellStyle name="Heading 3 6 43 2" xfId="14594" xr:uid="{ED595DCA-9B12-4D87-A7D1-7BF77709CB9B}"/>
    <cellStyle name="Heading 3 6 43 3" xfId="21223" xr:uid="{E3C1E290-18D2-4656-8005-F4F84B2440B3}"/>
    <cellStyle name="Heading 3 6 44" xfId="6595" xr:uid="{C0D4C30F-A826-4EA0-9748-2CC34CBBF33F}"/>
    <cellStyle name="Heading 3 6 44 2" xfId="14501" xr:uid="{960DC82F-8C32-4D65-A1B9-F84DC9D4829C}"/>
    <cellStyle name="Heading 3 6 44 3" xfId="21154" xr:uid="{2B47D9E8-A9D1-45DE-8508-130335DF76D5}"/>
    <cellStyle name="Heading 3 6 45" xfId="6394" xr:uid="{8947E4D4-68A0-40A3-B46E-F44EA77986F7}"/>
    <cellStyle name="Heading 3 6 45 2" xfId="14300" xr:uid="{077F60F9-0796-450C-908C-334C508244EE}"/>
    <cellStyle name="Heading 3 6 45 3" xfId="20968" xr:uid="{118DBD71-3294-4642-BE79-8361AB053D25}"/>
    <cellStyle name="Heading 3 6 46" xfId="6636" xr:uid="{CEC02D19-9860-4E31-9D90-9D629083BF91}"/>
    <cellStyle name="Heading 3 6 46 2" xfId="14542" xr:uid="{7C9AD797-9DD6-47E0-B1ED-CBB2CC93618B}"/>
    <cellStyle name="Heading 3 6 46 3" xfId="21188" xr:uid="{8A10689F-09DA-4AAD-BE97-6B715A2D627B}"/>
    <cellStyle name="Heading 3 6 47" xfId="6097" xr:uid="{B5092B8C-A3B8-41F7-8A56-A8F14473D743}"/>
    <cellStyle name="Heading 3 6 47 2" xfId="14003" xr:uid="{8DF5342F-7E0B-4D4F-9E86-9DECA0C01C3B}"/>
    <cellStyle name="Heading 3 6 47 3" xfId="20700" xr:uid="{3378189D-14E9-49D5-B58B-6FFF9A0C536F}"/>
    <cellStyle name="Heading 3 6 48" xfId="7482" xr:uid="{D7AD8502-91B1-4710-9073-820EC9B6B5B4}"/>
    <cellStyle name="Heading 3 6 48 2" xfId="15388" xr:uid="{B4DCF8B1-E84D-4112-AF41-C5901BFD71B5}"/>
    <cellStyle name="Heading 3 6 48 3" xfId="21864" xr:uid="{C8C07019-1463-48CB-B668-E6EEE1DCE9C8}"/>
    <cellStyle name="Heading 3 6 49" xfId="7151" xr:uid="{217C3491-2AB9-4E4B-B1F6-C74348515BC3}"/>
    <cellStyle name="Heading 3 6 49 2" xfId="15057" xr:uid="{F7B4AFEA-C35D-4C98-8F83-3BEAEE56D121}"/>
    <cellStyle name="Heading 3 6 49 3" xfId="21589" xr:uid="{9FD625A3-72DB-43EF-9623-35C0C7447827}"/>
    <cellStyle name="Heading 3 6 5" xfId="3069" xr:uid="{8478666A-A75B-41C8-B345-4648266F6DB9}"/>
    <cellStyle name="Heading 3 6 5 2" xfId="10975" xr:uid="{8AFBD8E9-26C3-46CB-9EED-D7001A7207AC}"/>
    <cellStyle name="Heading 3 6 5 3" xfId="18334" xr:uid="{087056BC-F426-4E0A-9845-3A05969A6A18}"/>
    <cellStyle name="Heading 3 6 50" xfId="6041" xr:uid="{D76FF03D-466C-45AC-854B-F48C1D465A52}"/>
    <cellStyle name="Heading 3 6 50 2" xfId="13947" xr:uid="{E405F825-EFEF-4207-B1F1-2B1BC90AC56B}"/>
    <cellStyle name="Heading 3 6 50 3" xfId="20646" xr:uid="{BBD0B5EE-A070-4FCC-9849-7B5B2D5489CA}"/>
    <cellStyle name="Heading 3 6 51" xfId="7502" xr:uid="{C79903F7-6ED8-428B-95AC-D3555C53DC21}"/>
    <cellStyle name="Heading 3 6 51 2" xfId="15408" xr:uid="{3FA78B74-438B-4935-96CB-FDCCE48973C6}"/>
    <cellStyle name="Heading 3 6 51 3" xfId="21883" xr:uid="{12887786-B12A-4E71-918A-F4EBD8BBB125}"/>
    <cellStyle name="Heading 3 6 52" xfId="6808" xr:uid="{C138D593-93BC-4077-8F1D-FE4ED2F3F50A}"/>
    <cellStyle name="Heading 3 6 52 2" xfId="14714" xr:uid="{9BD5F443-168E-496B-9794-19692412BE35}"/>
    <cellStyle name="Heading 3 6 52 3" xfId="21302" xr:uid="{A3506239-746F-40DF-899D-2C3DA06CD225}"/>
    <cellStyle name="Heading 3 6 53" xfId="7433" xr:uid="{931C11A9-D528-4AC0-895D-87E40AC3D778}"/>
    <cellStyle name="Heading 3 6 53 2" xfId="15339" xr:uid="{48967E7F-FC5D-46E1-A51C-D78A837D22E6}"/>
    <cellStyle name="Heading 3 6 53 3" xfId="21824" xr:uid="{DA5FFFF9-C4A4-46D3-939D-BC4F8D904CFF}"/>
    <cellStyle name="Heading 3 6 54" xfId="6032" xr:uid="{0A0FE9B8-0FB7-482C-8DD6-0E866FD2B03B}"/>
    <cellStyle name="Heading 3 6 54 2" xfId="13938" xr:uid="{90304B90-15F1-4147-88EA-7942B4B637F3}"/>
    <cellStyle name="Heading 3 6 54 3" xfId="20638" xr:uid="{FB8D2491-4E92-4171-A17F-8CF78D1CA4FC}"/>
    <cellStyle name="Heading 3 6 55" xfId="6465" xr:uid="{E31A9D4C-0573-453E-B92D-81B23D7F305D}"/>
    <cellStyle name="Heading 3 6 55 2" xfId="14371" xr:uid="{86AF4E01-8ED2-439F-9946-DF379F9045F5}"/>
    <cellStyle name="Heading 3 6 55 3" xfId="21033" xr:uid="{DFF4018C-21C8-4DAC-AC97-E041F68D0E6D}"/>
    <cellStyle name="Heading 3 6 56" xfId="8293" xr:uid="{2B8CC6BD-755C-4014-90CB-1E15047CC295}"/>
    <cellStyle name="Heading 3 6 56 2" xfId="16199" xr:uid="{62FBC834-7594-4D60-82A1-913BA4684198}"/>
    <cellStyle name="Heading 3 6 56 3" xfId="22567" xr:uid="{CCF9C408-DE32-423F-BF00-BF066BA893D6}"/>
    <cellStyle name="Heading 3 6 57" xfId="8054" xr:uid="{FF25B06D-347C-486A-9732-E1FF05073CEE}"/>
    <cellStyle name="Heading 3 6 57 2" xfId="15960" xr:uid="{12D9CF7B-01B4-4E38-BA62-AB031AF2263E}"/>
    <cellStyle name="Heading 3 6 57 3" xfId="22362" xr:uid="{F4D7C1B5-02C5-4B7A-A4FD-F24009D9E683}"/>
    <cellStyle name="Heading 3 6 58" xfId="7735" xr:uid="{61E8A9F5-AF92-4FA1-BD47-8FE61BE32E58}"/>
    <cellStyle name="Heading 3 6 58 2" xfId="15641" xr:uid="{E00864E4-F122-47B7-9D36-C05869008654}"/>
    <cellStyle name="Heading 3 6 58 3" xfId="22103" xr:uid="{8ECCE104-28DB-46AF-A2D4-B0EA61862CB5}"/>
    <cellStyle name="Heading 3 6 59" xfId="7902" xr:uid="{3D670965-F27B-4296-AB5E-8423AA6FCF52}"/>
    <cellStyle name="Heading 3 6 59 2" xfId="15808" xr:uid="{B46860C3-8E4D-4BDC-9579-84C5D589CB09}"/>
    <cellStyle name="Heading 3 6 59 3" xfId="22257" xr:uid="{7515A09D-953F-4654-9200-DED492040436}"/>
    <cellStyle name="Heading 3 6 6" xfId="2789" xr:uid="{53AC9C87-ACBB-4895-8895-EAC63413B62C}"/>
    <cellStyle name="Heading 3 6 6 2" xfId="10695" xr:uid="{6C7C592B-7DC1-433F-9B6A-B54FFCCF9172}"/>
    <cellStyle name="Heading 3 6 6 3" xfId="18100" xr:uid="{CB5743AE-4FC2-4F75-BA28-C1F32B310597}"/>
    <cellStyle name="Heading 3 6 60" xfId="6326" xr:uid="{86B74665-8855-4744-A71C-3F64CE8321DB}"/>
    <cellStyle name="Heading 3 6 60 2" xfId="14232" xr:uid="{B4C81292-5C38-459D-AA51-F00815960835}"/>
    <cellStyle name="Heading 3 6 60 3" xfId="20903" xr:uid="{605780F4-5131-48F2-AC93-3CF8774AA813}"/>
    <cellStyle name="Heading 3 6 61" xfId="8480" xr:uid="{DF837E4F-CD19-49C7-AF5C-905443136F81}"/>
    <cellStyle name="Heading 3 6 61 2" xfId="16386" xr:uid="{D85C4CAA-FC5C-4359-84F9-09CF8C17967F}"/>
    <cellStyle name="Heading 3 6 61 3" xfId="22738" xr:uid="{48711E90-C9E3-4E40-83C7-CB2B3490F8F9}"/>
    <cellStyle name="Heading 3 6 62" xfId="8546" xr:uid="{F95AABBC-1797-47A6-AE18-FA2B95240C26}"/>
    <cellStyle name="Heading 3 6 62 2" xfId="16452" xr:uid="{F8C27FE9-511A-4294-B241-A8C44F6CE22D}"/>
    <cellStyle name="Heading 3 6 62 3" xfId="22771" xr:uid="{B510C142-E6F9-4743-97BB-7450E39F658B}"/>
    <cellStyle name="Heading 3 6 63" xfId="8651" xr:uid="{94BFB287-618B-4543-A247-4363C3162A33}"/>
    <cellStyle name="Heading 3 6 63 2" xfId="16557" xr:uid="{E27E2924-ADE5-4574-A82E-8762685B7D65}"/>
    <cellStyle name="Heading 3 6 63 3" xfId="22800" xr:uid="{E26AB284-FBF5-4F26-BEA8-5EAB42ABC1A6}"/>
    <cellStyle name="Heading 3 6 64" xfId="9006" xr:uid="{541FFEC5-045B-4138-8514-EB061C2F97AF}"/>
    <cellStyle name="Heading 3 6 64 2" xfId="16912" xr:uid="{E77E78D3-F53D-44F3-A40A-96C94CDE453B}"/>
    <cellStyle name="Heading 3 6 64 3" xfId="23019" xr:uid="{0B379380-A6A8-49AA-996F-49B0CD858BC8}"/>
    <cellStyle name="Heading 3 6 65" xfId="9269" xr:uid="{0AE8A621-8F45-4404-9277-024579196B01}"/>
    <cellStyle name="Heading 3 6 65 2" xfId="17175" xr:uid="{2D559082-8E40-41F7-A406-0D3ACAD53CEA}"/>
    <cellStyle name="Heading 3 6 65 3" xfId="23246" xr:uid="{12DD3C37-599C-494A-9AD9-74BE59A9379A}"/>
    <cellStyle name="Heading 3 6 66" xfId="9539" xr:uid="{B11E2051-2AD1-41A4-9995-1A8FCE7ED04F}"/>
    <cellStyle name="Heading 3 6 66 2" xfId="17445" xr:uid="{CCA65671-02C8-4492-BA7F-B9056C1A9020}"/>
    <cellStyle name="Heading 3 6 66 3" xfId="23446" xr:uid="{BBE1747D-07D8-46C1-A309-AB385CBB17C6}"/>
    <cellStyle name="Heading 3 6 67" xfId="8933" xr:uid="{CD467508-21BB-4619-9432-7B1CE1E3FDC4}"/>
    <cellStyle name="Heading 3 6 67 2" xfId="16839" xr:uid="{0833144A-9757-4F59-ACB5-96AE80F80605}"/>
    <cellStyle name="Heading 3 6 67 3" xfId="22958" xr:uid="{BBAE0E0D-18DD-4109-BCCC-DA82E91C7B36}"/>
    <cellStyle name="Heading 3 6 68" xfId="9207" xr:uid="{18522136-F0FD-46E5-8A6A-F3260A505F6F}"/>
    <cellStyle name="Heading 3 6 68 2" xfId="17113" xr:uid="{2C75CC2C-9DBE-4325-8796-27DC0968CF9A}"/>
    <cellStyle name="Heading 3 6 68 3" xfId="23190" xr:uid="{3867475E-6303-407E-8D6F-4EC0DFFF757F}"/>
    <cellStyle name="Heading 3 6 69" xfId="9297" xr:uid="{37A8CDB8-2942-4BED-8EE2-78A55BEBFEB1}"/>
    <cellStyle name="Heading 3 6 69 2" xfId="17203" xr:uid="{D248AD5C-8190-4F16-A7C0-BDDC55FA1E88}"/>
    <cellStyle name="Heading 3 6 69 3" xfId="23270" xr:uid="{90A03AAE-1E60-4D07-A5A1-25FCA4D70C87}"/>
    <cellStyle name="Heading 3 6 7" xfId="3136" xr:uid="{A0A36B67-72C6-4C67-9D7B-2F4678C8C6FD}"/>
    <cellStyle name="Heading 3 6 7 2" xfId="11042" xr:uid="{A3E46A8F-1BE7-46CD-B53A-A543E383C122}"/>
    <cellStyle name="Heading 3 6 7 3" xfId="18392" xr:uid="{A8D473A5-8509-428F-B602-6EA020E76472}"/>
    <cellStyle name="Heading 3 6 70" xfId="9101" xr:uid="{E35BFE5A-E66C-4A72-9DDB-EC2ED4492525}"/>
    <cellStyle name="Heading 3 6 70 2" xfId="17007" xr:uid="{98F590E5-29CA-4190-A347-78F5F6053EA0}"/>
    <cellStyle name="Heading 3 6 70 3" xfId="23099" xr:uid="{E65A3A3E-6CD3-4A26-A626-6E1905204061}"/>
    <cellStyle name="Heading 3 6 71" xfId="9871" xr:uid="{034AF0CA-D44B-42FF-81FA-E82D585D1EBC}"/>
    <cellStyle name="Heading 3 6 71 2" xfId="17777" xr:uid="{8509EDBA-88A6-4B0B-AA72-0A8134ACB9EE}"/>
    <cellStyle name="Heading 3 6 71 3" xfId="23691" xr:uid="{B6A52DC7-6A4D-4233-9CA2-06D8F8F9A498}"/>
    <cellStyle name="Heading 3 6 72" xfId="9528" xr:uid="{F915BF9A-E85B-4006-8A4C-F06A83DF0A7C}"/>
    <cellStyle name="Heading 3 6 72 2" xfId="17434" xr:uid="{E5B4F78F-1D84-4ED2-BF32-C77EE1667969}"/>
    <cellStyle name="Heading 3 6 72 3" xfId="23437" xr:uid="{C9DACC63-F071-4EEA-B6DD-CA97B8AB6750}"/>
    <cellStyle name="Heading 3 6 73" xfId="9544" xr:uid="{A26EC764-21E6-4B14-8795-90A833042483}"/>
    <cellStyle name="Heading 3 6 73 2" xfId="17450" xr:uid="{4971E667-21D0-4B26-A9E5-1F71FA8FD534}"/>
    <cellStyle name="Heading 3 6 73 3" xfId="23451" xr:uid="{13A7C12C-8605-4636-92E7-C1A8E9CAEFB0}"/>
    <cellStyle name="Heading 3 6 74" xfId="9942" xr:uid="{4679B7D8-70E4-4C29-953A-343DB83C37E3}"/>
    <cellStyle name="Heading 3 6 74 2" xfId="17848" xr:uid="{DCE2C5B4-8BEB-404D-A0C9-13E51362BE6E}"/>
    <cellStyle name="Heading 3 6 74 3" xfId="23754" xr:uid="{3E7CD016-1C88-4AF3-878C-22478D627698}"/>
    <cellStyle name="Heading 3 6 75" xfId="10055" xr:uid="{FB835037-08A7-43F1-ACFB-74072115440A}"/>
    <cellStyle name="Heading 3 6 76" xfId="10210" xr:uid="{69B55E21-F0DF-4407-8EA9-BDCCE0F1E97C}"/>
    <cellStyle name="Heading 3 6 77" xfId="10351" xr:uid="{1922FBD4-A967-4555-9BAD-A90FDDEB0DC1}"/>
    <cellStyle name="Heading 3 6 78" xfId="17938" xr:uid="{B5A6C8D8-CE2D-434A-A4A7-B5D28A6BA831}"/>
    <cellStyle name="Heading 3 6 8" xfId="2942" xr:uid="{B91A7028-DB88-4E05-90AE-C643877ED4AB}"/>
    <cellStyle name="Heading 3 6 8 2" xfId="10848" xr:uid="{1EA3F743-596D-4AD7-B229-20C40AFF39B0}"/>
    <cellStyle name="Heading 3 6 8 3" xfId="18230" xr:uid="{ADA62423-0598-457B-B746-2C2892FB8B22}"/>
    <cellStyle name="Heading 3 6 9" xfId="3668" xr:uid="{673FBA31-83EB-432D-97EB-90B5F522C30F}"/>
    <cellStyle name="Heading 3 6 9 2" xfId="11574" xr:uid="{CDC76C6E-F6F9-4505-8183-6FE01422B09C}"/>
    <cellStyle name="Heading 3 6 9 3" xfId="18766" xr:uid="{0A4A0D8F-BEBD-4804-8818-B250AD3065D9}"/>
    <cellStyle name="Heading 3 7" xfId="2404" xr:uid="{076C5979-267A-4941-A6CD-40F47041E036}"/>
    <cellStyle name="Heading 3 7 10" xfId="2914" xr:uid="{0788064D-0B48-426C-A0FF-678D09E6F2FF}"/>
    <cellStyle name="Heading 3 7 10 2" xfId="10820" xr:uid="{B0E5863F-4C68-40C8-9754-7063FD227B48}"/>
    <cellStyle name="Heading 3 7 10 3" xfId="18210" xr:uid="{6B62AE71-F8DC-47D6-B366-40811F23F396}"/>
    <cellStyle name="Heading 3 7 11" xfId="2819" xr:uid="{65096F2E-FCA4-42C0-A0C2-D62ADE69C964}"/>
    <cellStyle name="Heading 3 7 11 2" xfId="10725" xr:uid="{A4677AFE-22AD-47B4-A2AE-1AC084A95B35}"/>
    <cellStyle name="Heading 3 7 11 3" xfId="18126" xr:uid="{9D56A2EE-9663-4B63-B947-8EFB46BB81E4}"/>
    <cellStyle name="Heading 3 7 12" xfId="3075" xr:uid="{2FF35CA9-8C84-4BA3-A4DC-8A50762E34F7}"/>
    <cellStyle name="Heading 3 7 12 2" xfId="10981" xr:uid="{CD3EF505-3E79-4899-9B70-3CEE880625C7}"/>
    <cellStyle name="Heading 3 7 12 3" xfId="18340" xr:uid="{7D921F75-26B9-46F7-A799-84A3F2562B02}"/>
    <cellStyle name="Heading 3 7 13" xfId="3101" xr:uid="{3AD4B0E4-294B-4B77-B0E6-2415BD8682D5}"/>
    <cellStyle name="Heading 3 7 13 2" xfId="11007" xr:uid="{4156AA5C-EC67-42F1-B3F0-18F6E39E08B6}"/>
    <cellStyle name="Heading 3 7 13 3" xfId="18363" xr:uid="{AAE74873-A875-4A5D-8E0A-C4B4E1B1B2B8}"/>
    <cellStyle name="Heading 3 7 14" xfId="3181" xr:uid="{0F92D91B-7CF4-4E72-8B84-B67921947EA7}"/>
    <cellStyle name="Heading 3 7 14 2" xfId="11087" xr:uid="{C91CB3F9-6891-4F8E-AF75-1785966DB2E8}"/>
    <cellStyle name="Heading 3 7 14 3" xfId="18432" xr:uid="{9B6F9A9B-B933-4481-9037-DDAA83C1CCE3}"/>
    <cellStyle name="Heading 3 7 15" xfId="4658" xr:uid="{078B90E4-EA35-48B9-8FCE-AF99B1CF6645}"/>
    <cellStyle name="Heading 3 7 15 2" xfId="12564" xr:uid="{13818E6B-E75E-40A0-8449-B512FE8E3D67}"/>
    <cellStyle name="Heading 3 7 15 3" xfId="19545" xr:uid="{D20AAA68-A958-4F48-8628-EBDA45C8632B}"/>
    <cellStyle name="Heading 3 7 16" xfId="4066" xr:uid="{4E6C4DBB-0915-4D0F-BF67-27F9D3628FB5}"/>
    <cellStyle name="Heading 3 7 16 2" xfId="11972" xr:uid="{DB2B2A05-E609-4AFB-8F7D-B7370AD8996D}"/>
    <cellStyle name="Heading 3 7 16 3" xfId="19057" xr:uid="{B379D598-F9EB-4A1C-9C57-E74E5E13F591}"/>
    <cellStyle name="Heading 3 7 17" xfId="4582" xr:uid="{88BAB3F5-51C6-4ABC-9BCC-FEE6A1417917}"/>
    <cellStyle name="Heading 3 7 17 2" xfId="12488" xr:uid="{6E476EAD-136E-4486-A75D-B4B2CA65F7CC}"/>
    <cellStyle name="Heading 3 7 17 3" xfId="19476" xr:uid="{99C44055-8D84-4D7E-BA53-20E976399CC8}"/>
    <cellStyle name="Heading 3 7 18" xfId="4290" xr:uid="{10FAE81B-7AAD-44C9-9A80-ACFE528BB199}"/>
    <cellStyle name="Heading 3 7 18 2" xfId="12196" xr:uid="{B3DA16A3-BB16-4811-9120-599916660389}"/>
    <cellStyle name="Heading 3 7 18 3" xfId="19243" xr:uid="{174FDCC4-5C29-42E1-A051-91CA32CD35E5}"/>
    <cellStyle name="Heading 3 7 19" xfId="4170" xr:uid="{8B3090F6-A7D9-453B-8FE6-9A07B0EA354D}"/>
    <cellStyle name="Heading 3 7 19 2" xfId="12076" xr:uid="{8FEA4791-3049-4E7F-93E1-896B46108243}"/>
    <cellStyle name="Heading 3 7 19 3" xfId="19141" xr:uid="{BE076423-B839-4660-A138-EE1A7D62179E}"/>
    <cellStyle name="Heading 3 7 2" xfId="2592" xr:uid="{E2940022-F3D2-43B8-8678-4BEE7D884975}"/>
    <cellStyle name="Heading 3 7 2 2" xfId="10498" xr:uid="{4CD9E7CF-D2B9-443C-B3C5-7EE5A41B6CD4}"/>
    <cellStyle name="Heading 3 7 2 3" xfId="18005" xr:uid="{862A5CD3-755D-4751-A664-8C5819614CFD}"/>
    <cellStyle name="Heading 3 7 20" xfId="4091" xr:uid="{5DFC9F41-08F4-4334-9CC4-B163BC3E366B}"/>
    <cellStyle name="Heading 3 7 20 2" xfId="11997" xr:uid="{E382E5DE-B532-4594-98BC-8ABA14491D4A}"/>
    <cellStyle name="Heading 3 7 20 3" xfId="19076" xr:uid="{300D00C8-B587-4748-9869-D05272519F2E}"/>
    <cellStyle name="Heading 3 7 21" xfId="4494" xr:uid="{2D2BA242-9F90-4999-A406-D846242EE951}"/>
    <cellStyle name="Heading 3 7 21 2" xfId="12400" xr:uid="{0ED5FDDA-B24B-460C-BE8F-4C4CC1417B79}"/>
    <cellStyle name="Heading 3 7 21 3" xfId="19404" xr:uid="{EC85529C-71D9-4029-B1E5-CFACB0861EC5}"/>
    <cellStyle name="Heading 3 7 22" xfId="4427" xr:uid="{474D7AEC-0683-4067-BFBD-6A7230631AE3}"/>
    <cellStyle name="Heading 3 7 22 2" xfId="12333" xr:uid="{03BCCC99-1C5E-46F2-8741-18E8EBA780C0}"/>
    <cellStyle name="Heading 3 7 22 3" xfId="19353" xr:uid="{46A5C3DA-B84B-4494-AEE8-64CD98B9E320}"/>
    <cellStyle name="Heading 3 7 23" xfId="5395" xr:uid="{E5210CC2-717E-4E18-9629-B6E396B1CD9E}"/>
    <cellStyle name="Heading 3 7 23 2" xfId="13301" xr:uid="{ED828E79-DE11-49A4-8F66-9D1701158449}"/>
    <cellStyle name="Heading 3 7 23 3" xfId="20112" xr:uid="{3B5C482B-6C60-460E-8430-1413551F5385}"/>
    <cellStyle name="Heading 3 7 24" xfId="4545" xr:uid="{AFA5ABD3-61A2-49C4-B302-5C39447D08E7}"/>
    <cellStyle name="Heading 3 7 24 2" xfId="12451" xr:uid="{8575AAEA-1828-4552-8C84-AAB4BF5CD262}"/>
    <cellStyle name="Heading 3 7 24 3" xfId="19445" xr:uid="{F10BB1F6-9721-419B-B266-DEF1CF1314A7}"/>
    <cellStyle name="Heading 3 7 25" xfId="4198" xr:uid="{BB57DB43-F846-4B56-BAFD-519ACB8A07D6}"/>
    <cellStyle name="Heading 3 7 25 2" xfId="12104" xr:uid="{F216DA74-0F90-41C9-8F26-D85DE890B27C}"/>
    <cellStyle name="Heading 3 7 25 3" xfId="19162" xr:uid="{BB3F0DFD-930D-4752-9FC1-0B0DF40AA418}"/>
    <cellStyle name="Heading 3 7 26" xfId="4082" xr:uid="{5A2193B5-D596-4E38-BD3C-D8A5FAD0023E}"/>
    <cellStyle name="Heading 3 7 26 2" xfId="11988" xr:uid="{AD33714E-1CD5-4F83-96AB-AB852F2096D0}"/>
    <cellStyle name="Heading 3 7 26 3" xfId="19069" xr:uid="{1A13B2AC-F845-442E-8ECB-07DFAB8195EA}"/>
    <cellStyle name="Heading 3 7 27" xfId="4173" xr:uid="{B93F49B9-98BC-4DBF-9A32-9B12B010FA4D}"/>
    <cellStyle name="Heading 3 7 27 2" xfId="12079" xr:uid="{1E296977-6E7E-4960-89FE-F72925650D94}"/>
    <cellStyle name="Heading 3 7 27 3" xfId="19144" xr:uid="{E6EFB6CE-F4BD-4F96-B429-E3E0C430EB3B}"/>
    <cellStyle name="Heading 3 7 28" xfId="5035" xr:uid="{FF70E3C9-A61E-47D6-A2DB-9AEC9988A94C}"/>
    <cellStyle name="Heading 3 7 28 2" xfId="12941" xr:uid="{B3A856AD-292B-471D-A5F3-ED18C4A0E57B}"/>
    <cellStyle name="Heading 3 7 28 3" xfId="19808" xr:uid="{0BF233C1-B1B5-41D5-8ADA-9C5EF8DC3BD1}"/>
    <cellStyle name="Heading 3 7 29" xfId="4273" xr:uid="{FAB5EDAE-625A-4B33-B2F9-992BBD4E43F5}"/>
    <cellStyle name="Heading 3 7 29 2" xfId="12179" xr:uid="{47037A17-1CBB-43BE-8159-E47C4AC0E79A}"/>
    <cellStyle name="Heading 3 7 29 3" xfId="19231" xr:uid="{C1CA6EF5-5165-415C-9C80-DA230A31D667}"/>
    <cellStyle name="Heading 3 7 3" xfId="3241" xr:uid="{CA026FEB-E4C4-40A5-A1C3-4F4DDDBACD04}"/>
    <cellStyle name="Heading 3 7 3 2" xfId="11147" xr:uid="{E752040E-9A22-4E0D-A3DE-1B3AC48728D8}"/>
    <cellStyle name="Heading 3 7 3 3" xfId="18481" xr:uid="{6D76C057-4DF5-4F62-88E7-7470DFE4F732}"/>
    <cellStyle name="Heading 3 7 30" xfId="4642" xr:uid="{9A511746-9F74-4084-989A-F6729277D05F}"/>
    <cellStyle name="Heading 3 7 30 2" xfId="12548" xr:uid="{8BF5FA80-7BB4-4071-BAE0-83906C329A6E}"/>
    <cellStyle name="Heading 3 7 30 3" xfId="19531" xr:uid="{3060617F-FFD2-478D-BF00-7D971EE7B1B0}"/>
    <cellStyle name="Heading 3 7 31" xfId="4151" xr:uid="{866A92F9-FCEB-4AED-A030-8D7B073C928B}"/>
    <cellStyle name="Heading 3 7 31 2" xfId="12057" xr:uid="{A1CAB890-3AA8-434C-A8FD-945085EF7342}"/>
    <cellStyle name="Heading 3 7 31 3" xfId="19123" xr:uid="{0FD12EF0-995B-4DFF-8720-5D6AE01C517A}"/>
    <cellStyle name="Heading 3 7 32" xfId="5074" xr:uid="{0EB5D3A3-3FAD-491B-9671-315D291C6AC7}"/>
    <cellStyle name="Heading 3 7 32 2" xfId="12980" xr:uid="{4682FA41-A2AC-410A-9CA9-ACD8E35CE47D}"/>
    <cellStyle name="Heading 3 7 32 3" xfId="19842" xr:uid="{691861A2-55D9-4A9D-ADFC-6F7463F053D4}"/>
    <cellStyle name="Heading 3 7 33" xfId="5616" xr:uid="{999AF909-DCCD-4990-BD21-612D58E70BA0}"/>
    <cellStyle name="Heading 3 7 33 2" xfId="13522" xr:uid="{E6DE96C6-A68C-4D89-BF94-405056BBD6E5}"/>
    <cellStyle name="Heading 3 7 33 3" xfId="20295" xr:uid="{0093621D-DF1E-4D78-81DB-E8480A27E34C}"/>
    <cellStyle name="Heading 3 7 34" xfId="6011" xr:uid="{08FA1996-46A1-4E3A-A6BE-A5DAF647F071}"/>
    <cellStyle name="Heading 3 7 34 2" xfId="13917" xr:uid="{2188D177-2B94-4A28-893D-386CE859F2DE}"/>
    <cellStyle name="Heading 3 7 34 3" xfId="20618" xr:uid="{61FB242A-700F-47E2-9439-1C438FB2E91D}"/>
    <cellStyle name="Heading 3 7 35" xfId="6364" xr:uid="{48BA8E56-AC59-4B95-985D-3C6DAC3F481F}"/>
    <cellStyle name="Heading 3 7 35 2" xfId="14270" xr:uid="{6FAE4577-BCB5-46EB-8B17-9A98C9CE228F}"/>
    <cellStyle name="Heading 3 7 35 3" xfId="20938" xr:uid="{5A5868F9-532C-41A3-9F02-5F253FBEA928}"/>
    <cellStyle name="Heading 3 7 36" xfId="6488" xr:uid="{528A5FB9-3296-4A15-A342-A005422F1A6E}"/>
    <cellStyle name="Heading 3 7 36 2" xfId="14394" xr:uid="{3389A78E-257B-4607-9FC0-938A301AB68B}"/>
    <cellStyle name="Heading 3 7 36 3" xfId="21055" xr:uid="{8295A51A-5FD8-4D24-9A7D-697712771866}"/>
    <cellStyle name="Heading 3 7 37" xfId="6057" xr:uid="{81B97ECD-6F4E-4896-BD78-2892B58F4A10}"/>
    <cellStyle name="Heading 3 7 37 2" xfId="13963" xr:uid="{BB593B7D-99A5-4299-81A2-6F24A83C9EFC}"/>
    <cellStyle name="Heading 3 7 37 3" xfId="20661" xr:uid="{731A608D-C2D6-4E43-8CE7-786976D901C4}"/>
    <cellStyle name="Heading 3 7 38" xfId="6300" xr:uid="{343026C8-B44B-46F0-ADFD-CD65FBF88EE4}"/>
    <cellStyle name="Heading 3 7 38 2" xfId="14206" xr:uid="{AB2960C4-787D-4C88-A76B-4211801CAAD6}"/>
    <cellStyle name="Heading 3 7 38 3" xfId="20877" xr:uid="{8FC7DB76-19A2-42E0-9E6D-475035D1FD03}"/>
    <cellStyle name="Heading 3 7 39" xfId="6135" xr:uid="{2A06164B-58C6-4E7C-B3A0-286F23A076F3}"/>
    <cellStyle name="Heading 3 7 39 2" xfId="14041" xr:uid="{D459F22E-ED16-46DE-9D34-11E70E29DE38}"/>
    <cellStyle name="Heading 3 7 39 3" xfId="20733" xr:uid="{AFFA4AAF-4C1E-40A6-B0D8-8E7E1716B9D2}"/>
    <cellStyle name="Heading 3 7 4" xfId="2763" xr:uid="{F0AF198E-C481-4FE6-8300-0932A35F5477}"/>
    <cellStyle name="Heading 3 7 4 2" xfId="10669" xr:uid="{D59311B7-C510-4AEA-A7B5-5D44C3726AC8}"/>
    <cellStyle name="Heading 3 7 4 3" xfId="18083" xr:uid="{320D45DE-8C9E-41D5-AB65-E12853EC3533}"/>
    <cellStyle name="Heading 3 7 40" xfId="6149" xr:uid="{134CA4E8-4907-49DB-9EFD-7FB8FB1FB97E}"/>
    <cellStyle name="Heading 3 7 40 2" xfId="14055" xr:uid="{2F1427F5-6EB9-468E-B2A1-E5AE44F7404E}"/>
    <cellStyle name="Heading 3 7 40 3" xfId="20745" xr:uid="{AB01EDE6-E23C-408A-9DE7-C4B767C89A0D}"/>
    <cellStyle name="Heading 3 7 41" xfId="6176" xr:uid="{C60C839A-0405-4AD4-80A1-104C78AB32A6}"/>
    <cellStyle name="Heading 3 7 41 2" xfId="14082" xr:uid="{6A1696FB-ACC9-449C-A92A-5472887417A3}"/>
    <cellStyle name="Heading 3 7 41 3" xfId="20767" xr:uid="{F0E915C1-735B-4984-B46E-8B8E60DC8ADA}"/>
    <cellStyle name="Heading 3 7 42" xfId="6031" xr:uid="{7C26A622-C765-43D8-81ED-3F14C19BF135}"/>
    <cellStyle name="Heading 3 7 42 2" xfId="13937" xr:uid="{9FDED0F4-1DE8-4C0D-BFDF-AE2937C00CBC}"/>
    <cellStyle name="Heading 3 7 42 3" xfId="20637" xr:uid="{3D9F805B-D6E1-4D07-8417-4D63B0928BD7}"/>
    <cellStyle name="Heading 3 7 43" xfId="6504" xr:uid="{E1FAD728-BD4C-43B4-B1AD-7B6281D5D350}"/>
    <cellStyle name="Heading 3 7 43 2" xfId="14410" xr:uid="{121E90C7-1ED8-44D9-9EDB-2199A8B612DB}"/>
    <cellStyle name="Heading 3 7 43 3" xfId="21071" xr:uid="{AAA52607-8A70-4757-8037-3DCECEFDFDE6}"/>
    <cellStyle name="Heading 3 7 44" xfId="6118" xr:uid="{2A5DA632-3C3C-4ECC-BD73-3479F43ADCC6}"/>
    <cellStyle name="Heading 3 7 44 2" xfId="14024" xr:uid="{23460EAB-27DE-4E61-A916-E00D820411FB}"/>
    <cellStyle name="Heading 3 7 44 3" xfId="20717" xr:uid="{2E3AB409-BB9F-49E4-B9BE-5EEB415C95F1}"/>
    <cellStyle name="Heading 3 7 45" xfId="6103" xr:uid="{016C086E-E271-4648-9BCA-1FB93F04C62C}"/>
    <cellStyle name="Heading 3 7 45 2" xfId="14009" xr:uid="{B3447A44-4F98-458A-A86A-DF72CF0D37FE}"/>
    <cellStyle name="Heading 3 7 45 3" xfId="20706" xr:uid="{8ACF10A8-3D0E-4C1E-BEDF-8054DD3A680D}"/>
    <cellStyle name="Heading 3 7 46" xfId="6244" xr:uid="{E6822A48-BF2B-4F7B-BBE7-9364AAD34F8A}"/>
    <cellStyle name="Heading 3 7 46 2" xfId="14150" xr:uid="{6265D8EA-CC18-4E3A-8163-12BA551167A2}"/>
    <cellStyle name="Heading 3 7 46 3" xfId="20829" xr:uid="{0B48511D-EB80-4357-857F-DB02F249D647}"/>
    <cellStyle name="Heading 3 7 47" xfId="7686" xr:uid="{CFCFB850-FFE0-4964-9426-09113B5F0CEE}"/>
    <cellStyle name="Heading 3 7 47 2" xfId="15592" xr:uid="{6A3836FC-DB18-4F58-B36E-E95A9FF9C4D6}"/>
    <cellStyle name="Heading 3 7 47 3" xfId="22058" xr:uid="{6DBB994C-5816-4C88-9778-7568AE4851F4}"/>
    <cellStyle name="Heading 3 7 48" xfId="7091" xr:uid="{94D97E58-266E-4181-AF5D-C213A8FAC798}"/>
    <cellStyle name="Heading 3 7 48 2" xfId="14997" xr:uid="{3A9B4992-BB4F-4CD7-A912-FE2A2F798941}"/>
    <cellStyle name="Heading 3 7 48 3" xfId="21540" xr:uid="{329693F2-0141-40F1-A500-8B9BA9B6FC10}"/>
    <cellStyle name="Heading 3 7 49" xfId="6507" xr:uid="{115CB335-E074-499C-B876-E2221CB80C8F}"/>
    <cellStyle name="Heading 3 7 49 2" xfId="14413" xr:uid="{1157248F-DB34-4BB2-A919-12FCD3827549}"/>
    <cellStyle name="Heading 3 7 49 3" xfId="21073" xr:uid="{782581D5-53F0-4967-978F-E7D41ADB782C}"/>
    <cellStyle name="Heading 3 7 5" xfId="3051" xr:uid="{93D07C52-5513-4D44-84D3-5B883F308E8E}"/>
    <cellStyle name="Heading 3 7 5 2" xfId="10957" xr:uid="{40320D4D-44C6-4F69-85F7-B1DC2F6F3545}"/>
    <cellStyle name="Heading 3 7 5 3" xfId="18316" xr:uid="{A61A5C1E-C9F2-4A13-A844-FC6B55DA81AD}"/>
    <cellStyle name="Heading 3 7 50" xfId="6025" xr:uid="{5AF269EB-7548-47D2-A6B4-1E4F881D1CB4}"/>
    <cellStyle name="Heading 3 7 50 2" xfId="13931" xr:uid="{E1F4E0F4-47D4-4A23-892A-4AD45F19C7D5}"/>
    <cellStyle name="Heading 3 7 50 3" xfId="20632" xr:uid="{3BA67809-52ED-4B54-95CF-BF5F6E029656}"/>
    <cellStyle name="Heading 3 7 51" xfId="6957" xr:uid="{B2801D65-DA9E-4EC3-9104-EE7987C9E8DD}"/>
    <cellStyle name="Heading 3 7 51 2" xfId="14863" xr:uid="{A8A74D81-7CE1-489A-ADA7-5E4621473F59}"/>
    <cellStyle name="Heading 3 7 51 3" xfId="21422" xr:uid="{37A682C4-1928-4853-83A7-3594F94FFD89}"/>
    <cellStyle name="Heading 3 7 52" xfId="6182" xr:uid="{2310048F-F8FE-46B1-A19E-7957897E27D0}"/>
    <cellStyle name="Heading 3 7 52 2" xfId="14088" xr:uid="{5DC321C7-C2A3-4198-8F52-138A368247D8}"/>
    <cellStyle name="Heading 3 7 52 3" xfId="20773" xr:uid="{39F165C1-3254-41DA-9E7B-2C327FA9CA9B}"/>
    <cellStyle name="Heading 3 7 53" xfId="6464" xr:uid="{F17C923B-5989-4C27-A179-860A53F8612C}"/>
    <cellStyle name="Heading 3 7 53 2" xfId="14370" xr:uid="{E9515F27-D857-4DBE-983F-A007D61EC25E}"/>
    <cellStyle name="Heading 3 7 53 3" xfId="21032" xr:uid="{5B4CD396-E752-45D6-BBFA-B59E6DF427E5}"/>
    <cellStyle name="Heading 3 7 54" xfId="8037" xr:uid="{2D158DAC-AD62-4A18-A870-4AC04CD1760C}"/>
    <cellStyle name="Heading 3 7 54 2" xfId="15943" xr:uid="{C222B760-FCFE-49A8-BF12-CAC40D144B2D}"/>
    <cellStyle name="Heading 3 7 54 3" xfId="22346" xr:uid="{9AD8F8D4-D481-418E-BBB0-09136B1FA297}"/>
    <cellStyle name="Heading 3 7 55" xfId="6104" xr:uid="{F300EF03-FAE8-453A-B23C-FFE324FA70EB}"/>
    <cellStyle name="Heading 3 7 55 2" xfId="14010" xr:uid="{A06CE214-B0DA-4D18-9CA7-06415CE02B27}"/>
    <cellStyle name="Heading 3 7 55 3" xfId="20707" xr:uid="{26672230-C746-4519-B772-50AD642EEFF2}"/>
    <cellStyle name="Heading 3 7 56" xfId="7556" xr:uid="{24555588-6C4E-4FBA-B568-F3C23EDA174E}"/>
    <cellStyle name="Heading 3 7 56 2" xfId="15462" xr:uid="{519D8595-7977-441A-8CE0-6FE2D9B486E3}"/>
    <cellStyle name="Heading 3 7 56 3" xfId="21935" xr:uid="{8A066DFA-1FC3-41E2-B03E-9154C7DAD4FB}"/>
    <cellStyle name="Heading 3 7 57" xfId="8256" xr:uid="{8884ED5B-1DE8-4123-92B3-459DBC12ABA4}"/>
    <cellStyle name="Heading 3 7 57 2" xfId="16162" xr:uid="{6AF26F0C-FFD3-4E20-9E8F-8268DB11DF61}"/>
    <cellStyle name="Heading 3 7 57 3" xfId="22531" xr:uid="{D4D2669B-711B-46AF-B149-1740C2906783}"/>
    <cellStyle name="Heading 3 7 58" xfId="6948" xr:uid="{0310DE7D-F9FC-4719-914D-A98A54F86245}"/>
    <cellStyle name="Heading 3 7 58 2" xfId="14854" xr:uid="{1DF866D8-4095-4FCD-B40E-CCE9BB92A17F}"/>
    <cellStyle name="Heading 3 7 58 3" xfId="21413" xr:uid="{74CE911F-2813-4406-8E56-3F2D0D1331A2}"/>
    <cellStyle name="Heading 3 7 59" xfId="7149" xr:uid="{2A3D4686-D018-4B58-A345-A364322FDB91}"/>
    <cellStyle name="Heading 3 7 59 2" xfId="15055" xr:uid="{43A62E66-B0E5-494A-9483-0AB698629ED2}"/>
    <cellStyle name="Heading 3 7 59 3" xfId="21587" xr:uid="{86FD8479-B9F4-4B13-A36D-783E4A07881C}"/>
    <cellStyle name="Heading 3 7 6" xfId="2994" xr:uid="{2B985F5A-65D0-4C8E-B05E-1F2620B04431}"/>
    <cellStyle name="Heading 3 7 6 2" xfId="10900" xr:uid="{7D1F6D66-29D3-44B0-AD9A-031EB9D4C2F3}"/>
    <cellStyle name="Heading 3 7 6 3" xfId="18266" xr:uid="{3B2F703D-1569-4FA0-A5CD-9540774C62E4}"/>
    <cellStyle name="Heading 3 7 60" xfId="6092" xr:uid="{7C7B9BD4-E650-4B8C-B8EF-5E0D89F6B0E7}"/>
    <cellStyle name="Heading 3 7 60 2" xfId="13998" xr:uid="{88AC39F6-5D34-4524-819C-BD1AEF386CD4}"/>
    <cellStyle name="Heading 3 7 60 3" xfId="20695" xr:uid="{E5041B5C-9400-4E6A-973A-726DD6B5B2DA}"/>
    <cellStyle name="Heading 3 7 61" xfId="8501" xr:uid="{DB3DB8B1-B1CA-40C7-8CB9-934150C931D1}"/>
    <cellStyle name="Heading 3 7 61 2" xfId="16407" xr:uid="{0C230D0D-69E8-4C8B-9F68-A4928E746775}"/>
    <cellStyle name="Heading 3 7 61 3" xfId="22750" xr:uid="{D384730E-35BB-4836-8725-A9EE8C7B04F0}"/>
    <cellStyle name="Heading 3 7 62" xfId="8525" xr:uid="{AF4D3761-FA22-4329-92B5-EE551B8ADDB0}"/>
    <cellStyle name="Heading 3 7 62 2" xfId="16431" xr:uid="{21E8DE22-9DCE-4E8B-8852-1413A0982AE6}"/>
    <cellStyle name="Heading 3 7 62 3" xfId="22759" xr:uid="{DF825229-1C8A-41D6-9116-8BD2A129CA0C}"/>
    <cellStyle name="Heading 3 7 63" xfId="8596" xr:uid="{684FA347-3896-4B8D-AD1C-210D3E7B95CD}"/>
    <cellStyle name="Heading 3 7 63 2" xfId="16502" xr:uid="{4486B485-2466-4C09-81AB-6FBAAD8EEFE7}"/>
    <cellStyle name="Heading 3 7 63 3" xfId="22788" xr:uid="{20FC198D-6E7A-47D2-8D9E-0B304A3CE2A7}"/>
    <cellStyle name="Heading 3 7 64" xfId="9024" xr:uid="{A3960564-4789-459C-872B-B4DE9CA9739C}"/>
    <cellStyle name="Heading 3 7 64 2" xfId="16930" xr:uid="{A4687F35-A042-488E-B879-AAEC0B853A8D}"/>
    <cellStyle name="Heading 3 7 64 3" xfId="23035" xr:uid="{6FFE6BD0-78A0-445E-A2CD-095B06AE0575}"/>
    <cellStyle name="Heading 3 7 65" xfId="9251" xr:uid="{67CB0055-2750-4866-8E6D-77A060AE17F2}"/>
    <cellStyle name="Heading 3 7 65 2" xfId="17157" xr:uid="{5E4723CA-A97A-4C6C-88BD-25EB4198776E}"/>
    <cellStyle name="Heading 3 7 65 3" xfId="23229" xr:uid="{CF838D06-D7B0-4B46-94DE-132952E59640}"/>
    <cellStyle name="Heading 3 7 66" xfId="9044" xr:uid="{5A9E184B-12EC-4DB2-B814-0AD3C87AA0D0}"/>
    <cellStyle name="Heading 3 7 66 2" xfId="16950" xr:uid="{E6D1BA28-E7C5-490B-AFE7-BFA0A0379348}"/>
    <cellStyle name="Heading 3 7 66 3" xfId="23053" xr:uid="{23686C12-D491-48F6-A8DC-A36F39BEE6AC}"/>
    <cellStyle name="Heading 3 7 67" xfId="9715" xr:uid="{325477A5-68CA-403F-B47A-C1625A5F535E}"/>
    <cellStyle name="Heading 3 7 67 2" xfId="17621" xr:uid="{C1FD8CFC-5634-4423-B2ED-95FF3DAAC5DA}"/>
    <cellStyle name="Heading 3 7 67 3" xfId="23570" xr:uid="{92D35E7C-EB29-4681-9737-9B868A587760}"/>
    <cellStyle name="Heading 3 7 68" xfId="9116" xr:uid="{BF59E383-BDA5-492B-8C02-E41C96DE0B53}"/>
    <cellStyle name="Heading 3 7 68 2" xfId="17022" xr:uid="{DA70C3F6-073F-4F11-8C3A-1058DAE6D524}"/>
    <cellStyle name="Heading 3 7 68 3" xfId="23114" xr:uid="{A106A60E-3CE0-46C3-962C-92007DED6ADB}"/>
    <cellStyle name="Heading 3 7 69" xfId="9211" xr:uid="{1274D92A-8005-4E42-BB81-5FC68BE76178}"/>
    <cellStyle name="Heading 3 7 69 2" xfId="17117" xr:uid="{D8D6141E-31AE-4B50-BA92-09A15046A893}"/>
    <cellStyle name="Heading 3 7 69 3" xfId="23194" xr:uid="{16AB6DD9-F6FA-44F6-9DA0-52A7B7D9EECB}"/>
    <cellStyle name="Heading 3 7 7" xfId="3003" xr:uid="{318D00C1-3759-4250-AFCA-D30121D9BCDD}"/>
    <cellStyle name="Heading 3 7 7 2" xfId="10909" xr:uid="{49D4C86C-82D5-4485-820C-097BF6B30CE9}"/>
    <cellStyle name="Heading 3 7 7 3" xfId="18272" xr:uid="{7A581AA1-7F33-45AF-8362-DFAF05DB36BB}"/>
    <cellStyle name="Heading 3 7 70" xfId="9622" xr:uid="{D6FD167D-271F-46A7-8785-74DD055E8609}"/>
    <cellStyle name="Heading 3 7 70 2" xfId="17528" xr:uid="{0F6E3B49-AEB9-4AA5-AFC7-7741CEC285B4}"/>
    <cellStyle name="Heading 3 7 70 3" xfId="23484" xr:uid="{494262E6-5DE1-4E30-ACCE-E802492E10A6}"/>
    <cellStyle name="Heading 3 7 71" xfId="9108" xr:uid="{DD60DBAA-7E99-4FA0-BB70-01EF882BF64D}"/>
    <cellStyle name="Heading 3 7 71 2" xfId="17014" xr:uid="{12C12C3C-8EDE-4510-A58A-CB3BB19B4A33}"/>
    <cellStyle name="Heading 3 7 71 3" xfId="23106" xr:uid="{BB699FDC-ACEC-4074-9C4E-1CA6926C4B1B}"/>
    <cellStyle name="Heading 3 7 72" xfId="9328" xr:uid="{DBCBAB3F-7A2D-45CA-BD01-1B0FCBE686EA}"/>
    <cellStyle name="Heading 3 7 72 2" xfId="17234" xr:uid="{20D0FE01-2EDD-4730-B35E-A248E66DF7D6}"/>
    <cellStyle name="Heading 3 7 72 3" xfId="23296" xr:uid="{F84FF43C-138D-4BFA-85C8-3D325D6EAE0F}"/>
    <cellStyle name="Heading 3 7 73" xfId="9330" xr:uid="{0E5F1D02-9DC9-4131-9DB5-483FFD9952F8}"/>
    <cellStyle name="Heading 3 7 73 2" xfId="17236" xr:uid="{A34CED6E-5A95-4DA7-9E43-A83BE596B038}"/>
    <cellStyle name="Heading 3 7 73 3" xfId="23298" xr:uid="{E2BEBC28-9A31-49D2-A189-EEEDEEBFF56E}"/>
    <cellStyle name="Heading 3 7 74" xfId="9906" xr:uid="{F609DC5D-CEB8-4EC5-A634-1F6F5AEB0E3F}"/>
    <cellStyle name="Heading 3 7 74 2" xfId="17812" xr:uid="{73E4C691-6A5F-442D-B2C4-A689C65C54F4}"/>
    <cellStyle name="Heading 3 7 74 3" xfId="23725" xr:uid="{4D3CBF66-657B-4F99-B8D9-36135D64401C}"/>
    <cellStyle name="Heading 3 7 75" xfId="10039" xr:uid="{B9D6EE05-AD31-44F5-92CB-E0779612E547}"/>
    <cellStyle name="Heading 3 7 76" xfId="10033" xr:uid="{8D70E1B5-D97B-4CEB-B7EA-5A7C4C9DC550}"/>
    <cellStyle name="Heading 3 7 77" xfId="10331" xr:uid="{2AD934E5-3D4F-49F7-A02F-595871C25DC3}"/>
    <cellStyle name="Heading 3 7 78" xfId="10302" xr:uid="{7D9A6C34-48B8-461F-A633-D698BFB92C54}"/>
    <cellStyle name="Heading 3 7 8" xfId="2974" xr:uid="{A0E13290-B407-493F-A555-90696EC8AC51}"/>
    <cellStyle name="Heading 3 7 8 2" xfId="10880" xr:uid="{8CF88D28-EE75-4A66-9A4E-54ED39E9D245}"/>
    <cellStyle name="Heading 3 7 8 3" xfId="18254" xr:uid="{E67E69BD-4942-4086-8CF9-02C8C14EBF11}"/>
    <cellStyle name="Heading 3 7 9" xfId="2897" xr:uid="{C480AF73-B458-45AF-A681-BC56936FAE4F}"/>
    <cellStyle name="Heading 3 7 9 2" xfId="10803" xr:uid="{86E78C7D-FEC5-4EC6-9028-5E5604A9E3A5}"/>
    <cellStyle name="Heading 3 7 9 3" xfId="18193" xr:uid="{7A6D3806-9284-463C-992C-7DF61093E890}"/>
    <cellStyle name="Heading 3 8" xfId="2467" xr:uid="{45748823-E8E3-431F-80F5-452220466588}"/>
    <cellStyle name="Heading 3 8 10" xfId="2820" xr:uid="{176E7CF7-F65F-4927-B351-1304D44D9726}"/>
    <cellStyle name="Heading 3 8 10 2" xfId="10726" xr:uid="{91DDCD43-EDEE-42C5-BF69-C7D1E07009A5}"/>
    <cellStyle name="Heading 3 8 10 3" xfId="18127" xr:uid="{0E078679-EDAC-418C-92A3-4E562215DBF7}"/>
    <cellStyle name="Heading 3 8 11" xfId="3644" xr:uid="{30E1F712-2BF0-4C7D-8732-1C9812E164ED}"/>
    <cellStyle name="Heading 3 8 11 2" xfId="11550" xr:uid="{4BF99A64-76C7-4D15-A6BE-77572F7715EB}"/>
    <cellStyle name="Heading 3 8 11 3" xfId="18760" xr:uid="{194283CB-5A72-4538-A83B-01A6FCA73272}"/>
    <cellStyle name="Heading 3 8 12" xfId="3880" xr:uid="{B75FE177-D2B1-4473-974D-1C6DD93F2700}"/>
    <cellStyle name="Heading 3 8 12 2" xfId="11786" xr:uid="{32966C44-C95D-40E4-8DF4-F0C3B90FEAC4}"/>
    <cellStyle name="Heading 3 8 12 3" xfId="18900" xr:uid="{CD823622-FA5D-4572-AB5D-28F9466FE871}"/>
    <cellStyle name="Heading 3 8 13" xfId="2775" xr:uid="{E181431D-E5BC-4C91-9DFF-91AB06965A17}"/>
    <cellStyle name="Heading 3 8 13 2" xfId="10681" xr:uid="{9087427E-8DED-4209-9689-8141906862A4}"/>
    <cellStyle name="Heading 3 8 13 3" xfId="18090" xr:uid="{9DCC3F59-0B40-4D8C-A39B-85A7310E413E}"/>
    <cellStyle name="Heading 3 8 14" xfId="3969" xr:uid="{C8D2E41F-0A73-465F-A210-2810E6C43C7E}"/>
    <cellStyle name="Heading 3 8 14 2" xfId="11875" xr:uid="{D3CC85EA-E3D1-4787-83F4-F3486AE5D3D0}"/>
    <cellStyle name="Heading 3 8 14 3" xfId="18985" xr:uid="{51FEDA8D-1AEA-4E45-993A-9DE5A7591FBE}"/>
    <cellStyle name="Heading 3 8 15" xfId="4720" xr:uid="{C4B40B34-DBC5-4635-B19C-454A4F7DF94A}"/>
    <cellStyle name="Heading 3 8 15 2" xfId="12626" xr:uid="{C09F68BB-389C-4001-B005-B1C5B11936D0}"/>
    <cellStyle name="Heading 3 8 15 3" xfId="19572" xr:uid="{EA119A84-DADA-413D-BBF8-E271EAE1F6D2}"/>
    <cellStyle name="Heading 3 8 16" xfId="4848" xr:uid="{301E98E6-9827-4B30-ABCB-D71E512C87FD}"/>
    <cellStyle name="Heading 3 8 16 2" xfId="12754" xr:uid="{7C7FF87F-508D-4BB2-834E-DBF4531067BB}"/>
    <cellStyle name="Heading 3 8 16 3" xfId="19660" xr:uid="{C6BEE5BC-038B-4762-B1A8-603748422909}"/>
    <cellStyle name="Heading 3 8 17" xfId="4489" xr:uid="{C5B8BAC7-A100-4AED-9865-711243AE3329}"/>
    <cellStyle name="Heading 3 8 17 2" xfId="12395" xr:uid="{9074C004-1374-4241-B79E-B7B2B46B3204}"/>
    <cellStyle name="Heading 3 8 17 3" xfId="19399" xr:uid="{69E502D1-269E-454B-B443-2AD3E1C52F14}"/>
    <cellStyle name="Heading 3 8 18" xfId="4320" xr:uid="{E93D168A-0489-4226-A383-FD9DB40A0C88}"/>
    <cellStyle name="Heading 3 8 18 2" xfId="12226" xr:uid="{BDEAC6A6-3B6B-40AC-85D3-74CE06FBB523}"/>
    <cellStyle name="Heading 3 8 18 3" xfId="19270" xr:uid="{4B65DE5A-D6C4-4441-BE9A-BB6ABED8C097}"/>
    <cellStyle name="Heading 3 8 19" xfId="4982" xr:uid="{A90C6FD0-C3A5-422B-9694-4D870CF96041}"/>
    <cellStyle name="Heading 3 8 19 2" xfId="12888" xr:uid="{F4F2F951-CF71-4688-83A9-4F9C053C7097}"/>
    <cellStyle name="Heading 3 8 19 3" xfId="19762" xr:uid="{5042585E-BDDF-4A0B-8785-DAC374275D44}"/>
    <cellStyle name="Heading 3 8 2" xfId="2651" xr:uid="{B815BB25-650B-4515-815C-668AA0742504}"/>
    <cellStyle name="Heading 3 8 2 2" xfId="10557" xr:uid="{2231CEAB-3C91-4C90-BEDD-4F00D793FD34}"/>
    <cellStyle name="Heading 3 8 2 3" xfId="18026" xr:uid="{4E38EACB-A468-4477-B4DE-7CBC1FE825D8}"/>
    <cellStyle name="Heading 3 8 20" xfId="5008" xr:uid="{4DDDD8B1-54C0-4BBE-8F5C-3C49B5FD55DE}"/>
    <cellStyle name="Heading 3 8 20 2" xfId="12914" xr:uid="{502ED575-4586-478F-96C6-657FE86798A9}"/>
    <cellStyle name="Heading 3 8 20 3" xfId="19786" xr:uid="{2FF9F822-F246-4D18-A1D2-9CFF62E00A5E}"/>
    <cellStyle name="Heading 3 8 21" xfId="5232" xr:uid="{FE1D177F-B505-4022-975A-828F0DFBF774}"/>
    <cellStyle name="Heading 3 8 21 2" xfId="13138" xr:uid="{461B525F-B033-42DF-A416-107E9BF38648}"/>
    <cellStyle name="Heading 3 8 21 3" xfId="19976" xr:uid="{3D89728F-8866-4D46-91B1-44407D1D6FDF}"/>
    <cellStyle name="Heading 3 8 22" xfId="4163" xr:uid="{44A5B0E2-5BA6-46A4-806D-C5566C4AF32D}"/>
    <cellStyle name="Heading 3 8 22 2" xfId="12069" xr:uid="{725E4FC8-3286-45F4-A167-A7C1630F45FC}"/>
    <cellStyle name="Heading 3 8 22 3" xfId="19134" xr:uid="{663ED3A9-3C90-4AD2-BE43-8E8AA6B80E6E}"/>
    <cellStyle name="Heading 3 8 23" xfId="4316" xr:uid="{06CFB7EE-4D1C-473D-BC28-5C5EC48D729B}"/>
    <cellStyle name="Heading 3 8 23 2" xfId="12222" xr:uid="{4A228837-34E8-4ABF-903D-01EF7DEB6377}"/>
    <cellStyle name="Heading 3 8 23 3" xfId="19267" xr:uid="{AA7FB1F4-0DBB-40A7-BC0A-5BB81B972A75}"/>
    <cellStyle name="Heading 3 8 24" xfId="4158" xr:uid="{20297A5A-061A-4FD4-A4AE-29588DD3FF1C}"/>
    <cellStyle name="Heading 3 8 24 2" xfId="12064" xr:uid="{17F23908-252B-47F4-A3E2-B460211EDBAD}"/>
    <cellStyle name="Heading 3 8 24 3" xfId="19129" xr:uid="{5F69D502-F5B0-4E3F-A7BA-C19E0D8536DC}"/>
    <cellStyle name="Heading 3 8 25" xfId="5215" xr:uid="{BD6A76BD-7D4E-4BC9-970F-650F64F9F170}"/>
    <cellStyle name="Heading 3 8 25 2" xfId="13121" xr:uid="{91FBE256-0637-4D44-B1DB-65A3E8AC5CE5}"/>
    <cellStyle name="Heading 3 8 25 3" xfId="19963" xr:uid="{5B0D5562-E9C9-4B1E-A03A-04930BC00AEC}"/>
    <cellStyle name="Heading 3 8 26" xfId="4154" xr:uid="{527CAF6C-92F2-423B-984E-25D5E08FF79F}"/>
    <cellStyle name="Heading 3 8 26 2" xfId="12060" xr:uid="{CA77B32A-9CBB-4074-80BB-0FE8F252AFE8}"/>
    <cellStyle name="Heading 3 8 26 3" xfId="19126" xr:uid="{7F8BEF27-7652-4728-8225-CFDE7781DEC5}"/>
    <cellStyle name="Heading 3 8 27" xfId="5331" xr:uid="{8B035930-1783-4268-8E8D-4E6E63A16E6C}"/>
    <cellStyle name="Heading 3 8 27 2" xfId="13237" xr:uid="{511604E9-5923-4645-9C90-913305AEFABD}"/>
    <cellStyle name="Heading 3 8 27 3" xfId="20050" xr:uid="{66571F1F-4A7D-40D2-B04A-96F0DB31EE13}"/>
    <cellStyle name="Heading 3 8 28" xfId="4119" xr:uid="{4F6FF0FE-DE7D-4B05-9EEB-2914B2EF8EC9}"/>
    <cellStyle name="Heading 3 8 28 2" xfId="12025" xr:uid="{48CD3784-E307-47A8-951F-EEDC368D5C16}"/>
    <cellStyle name="Heading 3 8 28 3" xfId="19095" xr:uid="{37F2765E-4599-4A4C-B8AF-6793FE63E5F1}"/>
    <cellStyle name="Heading 3 8 29" xfId="5691" xr:uid="{E6A67D96-2812-4B61-8309-7CD00B7DCDA7}"/>
    <cellStyle name="Heading 3 8 29 2" xfId="13597" xr:uid="{1A1A4505-4BC4-41C7-A87B-AF40C3981F1A}"/>
    <cellStyle name="Heading 3 8 29 3" xfId="20352" xr:uid="{628945EA-0B17-4C66-94D4-B03C75BC3171}"/>
    <cellStyle name="Heading 3 8 3" xfId="3299" xr:uid="{4D2F31DD-63C7-47ED-BD43-028869ECBEA2}"/>
    <cellStyle name="Heading 3 8 3 2" xfId="11205" xr:uid="{24A57AA3-0E15-4F61-ADE2-3879E602536C}"/>
    <cellStyle name="Heading 3 8 3 3" xfId="18511" xr:uid="{6CC3E10E-AAF2-4911-84E3-937568FAB53D}"/>
    <cellStyle name="Heading 3 8 30" xfId="5725" xr:uid="{6A95D7E7-D49C-4313-8BF6-148595D15B86}"/>
    <cellStyle name="Heading 3 8 30 2" xfId="13631" xr:uid="{F3022643-6858-4347-AF1F-5EB25C3A0E1F}"/>
    <cellStyle name="Heading 3 8 30 3" xfId="20381" xr:uid="{8B8F6362-5297-43B6-B7D1-01D221484722}"/>
    <cellStyle name="Heading 3 8 31" xfId="5478" xr:uid="{50908F2A-9271-4449-8BD0-BB92BD0211A3}"/>
    <cellStyle name="Heading 3 8 31 2" xfId="13384" xr:uid="{F3B5D580-FB1F-4D7D-924E-B5D5DA756C23}"/>
    <cellStyle name="Heading 3 8 31 3" xfId="20173" xr:uid="{89F43211-CC92-4C22-AA82-7CD8D6E238AA}"/>
    <cellStyle name="Heading 3 8 32" xfId="5790" xr:uid="{9C5C64CB-47BA-454C-A075-5FC92AE1E915}"/>
    <cellStyle name="Heading 3 8 32 2" xfId="13696" xr:uid="{971487D9-48F4-4B51-A51F-D961C23C6D83}"/>
    <cellStyle name="Heading 3 8 32 3" xfId="20424" xr:uid="{FF734A6A-5768-4283-849A-E06B05C4C2BE}"/>
    <cellStyle name="Heading 3 8 33" xfId="4093" xr:uid="{DF296A0C-3217-40AA-9B13-D2D966A8E059}"/>
    <cellStyle name="Heading 3 8 33 2" xfId="11999" xr:uid="{4F555BF2-3C13-4B2F-B665-7B621654B7AD}"/>
    <cellStyle name="Heading 3 8 33 3" xfId="19077" xr:uid="{36C98142-6734-485C-B558-2A7B0B966E91}"/>
    <cellStyle name="Heading 3 8 34" xfId="5974" xr:uid="{7D337683-A2DC-4CF7-B2DF-221DB90CD6CD}"/>
    <cellStyle name="Heading 3 8 34 2" xfId="13880" xr:uid="{425BE3A1-C159-4BF7-8BAC-C81CDB669B1B}"/>
    <cellStyle name="Heading 3 8 34 3" xfId="20583" xr:uid="{18761DB3-8FF2-4BFE-B35D-C30B277FE02A}"/>
    <cellStyle name="Heading 3 8 35" xfId="6416" xr:uid="{304DA0AB-1580-4F49-924E-6923DD82DA2D}"/>
    <cellStyle name="Heading 3 8 35 2" xfId="14322" xr:uid="{4B34E055-590A-4090-A45F-798186DFA4DB}"/>
    <cellStyle name="Heading 3 8 35 3" xfId="20989" xr:uid="{7BC4A3BA-EFC1-4538-8253-B8C3FC588FA7}"/>
    <cellStyle name="Heading 3 8 36" xfId="6739" xr:uid="{A15733F5-7449-417C-9062-A69F03881A83}"/>
    <cellStyle name="Heading 3 8 36 2" xfId="14645" xr:uid="{E86B1F0B-49FF-4EEE-A09B-4E27AF4267B4}"/>
    <cellStyle name="Heading 3 8 36 3" xfId="21241" xr:uid="{9491E264-4AEE-4521-BE77-63C163B20676}"/>
    <cellStyle name="Heading 3 8 37" xfId="6773" xr:uid="{4094D95E-1D7F-4A46-B94B-E3664FEF13E4}"/>
    <cellStyle name="Heading 3 8 37 2" xfId="14679" xr:uid="{D280ED13-1D43-4F76-8C7D-EC3F2720DAC5}"/>
    <cellStyle name="Heading 3 8 37 3" xfId="21270" xr:uid="{ABA0D614-00C0-4E87-8DF8-D40571910058}"/>
    <cellStyle name="Heading 3 8 38" xfId="6880" xr:uid="{D9554437-D594-4956-B239-EDC8688443F6}"/>
    <cellStyle name="Heading 3 8 38 2" xfId="14786" xr:uid="{BAD79A96-0128-4C67-8B25-D01EF58167CA}"/>
    <cellStyle name="Heading 3 8 38 3" xfId="21350" xr:uid="{6B300A52-4A49-486B-9414-1649F9A11198}"/>
    <cellStyle name="Heading 3 8 39" xfId="6735" xr:uid="{946294E4-FBCB-4757-9C34-7A807EA96865}"/>
    <cellStyle name="Heading 3 8 39 2" xfId="14641" xr:uid="{0321751F-0FA3-483D-AD44-DC8398271672}"/>
    <cellStyle name="Heading 3 8 39 3" xfId="21239" xr:uid="{800ED6D4-6A12-444C-B89A-8927BE43716D}"/>
    <cellStyle name="Heading 3 8 4" xfId="3442" xr:uid="{2EA81825-8CFA-450F-8E60-C8593D597AF9}"/>
    <cellStyle name="Heading 3 8 4 2" xfId="11348" xr:uid="{5D1BB5F2-6C99-433C-9416-5B1E74618005}"/>
    <cellStyle name="Heading 3 8 4 3" xfId="18597" xr:uid="{5FCDB0B7-4B80-4AC6-8BF8-FA45957B6AD3}"/>
    <cellStyle name="Heading 3 8 40" xfId="6797" xr:uid="{E9D35D45-F4B6-4E9F-BF5C-71AE5E75369B}"/>
    <cellStyle name="Heading 3 8 40 2" xfId="14703" xr:uid="{93A5983E-0BD1-4F25-B107-35E2180CD5F0}"/>
    <cellStyle name="Heading 3 8 40 3" xfId="21293" xr:uid="{914116BF-4ADF-4692-A5AB-B54E9557590F}"/>
    <cellStyle name="Heading 3 8 41" xfId="6965" xr:uid="{8958798E-EFEE-464E-9FD2-C318C0D91595}"/>
    <cellStyle name="Heading 3 8 41 2" xfId="14871" xr:uid="{546070E8-998D-4FC5-AF74-08AD88862A5F}"/>
    <cellStyle name="Heading 3 8 41 3" xfId="21428" xr:uid="{585F21D4-D612-4E1D-AA11-B5B7865D68D6}"/>
    <cellStyle name="Heading 3 8 42" xfId="6050" xr:uid="{777B56B0-6DB2-4D61-BF8F-76812776C93A}"/>
    <cellStyle name="Heading 3 8 42 2" xfId="13956" xr:uid="{DA208881-A831-469E-9300-3307188E7845}"/>
    <cellStyle name="Heading 3 8 42 3" xfId="20654" xr:uid="{5FD6ADE0-82C2-42BC-AC2A-E9849807893D}"/>
    <cellStyle name="Heading 3 8 43" xfId="7390" xr:uid="{0CCF871B-02D5-4B82-8A5B-85A896AA8F2D}"/>
    <cellStyle name="Heading 3 8 43 2" xfId="15296" xr:uid="{6273D035-63A8-46CE-80F5-2B96CDE8584F}"/>
    <cellStyle name="Heading 3 8 43 3" xfId="21786" xr:uid="{F2A16C5B-63F5-4282-A588-35F7FA6BB6AF}"/>
    <cellStyle name="Heading 3 8 44" xfId="7287" xr:uid="{A353F634-1ABD-4A59-A4FC-9B322848E55A}"/>
    <cellStyle name="Heading 3 8 44 2" xfId="15193" xr:uid="{B88AC29F-0635-4D33-A4FD-DC5F12F06798}"/>
    <cellStyle name="Heading 3 8 44 3" xfId="21707" xr:uid="{8C7CDF63-57C7-48AA-8F42-8F2F273C6773}"/>
    <cellStyle name="Heading 3 8 45" xfId="7035" xr:uid="{63957A27-1BAC-4619-878C-37C3180CF44E}"/>
    <cellStyle name="Heading 3 8 45 2" xfId="14941" xr:uid="{51E830C9-9B86-4D2C-A771-E5CAFF06BABC}"/>
    <cellStyle name="Heading 3 8 45 3" xfId="21493" xr:uid="{0F8E097A-F3F5-4FD5-A09C-A7016F80E1CB}"/>
    <cellStyle name="Heading 3 8 46" xfId="7389" xr:uid="{EAF8DD7D-F036-4318-8397-115D5A623050}"/>
    <cellStyle name="Heading 3 8 46 2" xfId="15295" xr:uid="{EBCCCC82-F629-4A08-85BD-F8DAE7408960}"/>
    <cellStyle name="Heading 3 8 46 3" xfId="21785" xr:uid="{A972DFB3-521E-4F90-A19F-9B31D5A2E09A}"/>
    <cellStyle name="Heading 3 8 47" xfId="6048" xr:uid="{F8D71153-336E-48A5-8293-59B22F3BDFB3}"/>
    <cellStyle name="Heading 3 8 47 2" xfId="13954" xr:uid="{66B209B5-9C00-4E85-B4B7-2A4E65FD40F1}"/>
    <cellStyle name="Heading 3 8 47 3" xfId="20652" xr:uid="{1B1FC1FA-FEE4-4786-A62A-A13B8750CD9E}"/>
    <cellStyle name="Heading 3 8 48" xfId="7813" xr:uid="{86492093-D329-4281-9437-664A0665E050}"/>
    <cellStyle name="Heading 3 8 48 2" xfId="15719" xr:uid="{AD52E65E-FAA4-4DB7-969C-465363CC5144}"/>
    <cellStyle name="Heading 3 8 48 3" xfId="22169" xr:uid="{F955F38F-1919-42C4-9099-596E33E2F16D}"/>
    <cellStyle name="Heading 3 8 49" xfId="7778" xr:uid="{572F62E4-DCBD-42FE-A68B-F1A32D4BC7D1}"/>
    <cellStyle name="Heading 3 8 49 2" xfId="15684" xr:uid="{D3C48EA8-0AA0-42CF-AA40-4C440D93EDDB}"/>
    <cellStyle name="Heading 3 8 49 3" xfId="22139" xr:uid="{12E861D6-9DC8-435C-A8C7-C0D873DD9907}"/>
    <cellStyle name="Heading 3 8 5" xfId="3558" xr:uid="{BF94900E-2D3E-4764-8D47-3C6BB9464A46}"/>
    <cellStyle name="Heading 3 8 5 2" xfId="11464" xr:uid="{4CF7EFA6-FD1F-4B0C-B571-0C0C066F3E80}"/>
    <cellStyle name="Heading 3 8 5 3" xfId="18684" xr:uid="{D2EEFE1D-3FC5-413C-ACE3-9BF4D8F04979}"/>
    <cellStyle name="Heading 3 8 50" xfId="6855" xr:uid="{8887BC45-1DD7-40E7-B8C6-254DFD805816}"/>
    <cellStyle name="Heading 3 8 50 2" xfId="14761" xr:uid="{C48DDE5A-4C89-4923-A10A-ABC0D5902FC9}"/>
    <cellStyle name="Heading 3 8 50 3" xfId="21327" xr:uid="{6631FBAD-341E-43BA-BAF6-AC65EAC89217}"/>
    <cellStyle name="Heading 3 8 51" xfId="7979" xr:uid="{FD55E4B1-4F04-4CD8-8B07-90C599609705}"/>
    <cellStyle name="Heading 3 8 51 2" xfId="15885" xr:uid="{B3A0ED3B-3E9D-4E0C-984A-A32A4AFCBAE9}"/>
    <cellStyle name="Heading 3 8 51 3" xfId="22313" xr:uid="{CA2E33EF-56C8-4F04-8C70-AD8A702035B9}"/>
    <cellStyle name="Heading 3 8 52" xfId="6052" xr:uid="{3122F18C-4274-4CD2-8C35-E2B13075B5B5}"/>
    <cellStyle name="Heading 3 8 52 2" xfId="13958" xr:uid="{8F2DDDF5-C68E-41EC-9A75-9AC922A640A5}"/>
    <cellStyle name="Heading 3 8 52 3" xfId="20656" xr:uid="{6C4EE092-FB8E-4318-B512-0F57BF43EB38}"/>
    <cellStyle name="Heading 3 8 53" xfId="7978" xr:uid="{5C832B5A-396A-4825-B05E-20A28E31EF43}"/>
    <cellStyle name="Heading 3 8 53 2" xfId="15884" xr:uid="{FFE4BFB2-AA08-4AA5-BA30-2EA6D6AFA11F}"/>
    <cellStyle name="Heading 3 8 53 3" xfId="22312" xr:uid="{651457FB-5A6A-492A-ABF9-CED6A82F75E1}"/>
    <cellStyle name="Heading 3 8 54" xfId="7322" xr:uid="{65DA2214-8260-425A-AFCD-839BF44ADBA4}"/>
    <cellStyle name="Heading 3 8 54 2" xfId="15228" xr:uid="{B8FAE552-108A-4AE7-9E0D-DEF9DD696F99}"/>
    <cellStyle name="Heading 3 8 54 3" xfId="21738" xr:uid="{6D66B5B9-1682-4731-A4DD-1AB3C691E9D9}"/>
    <cellStyle name="Heading 3 8 55" xfId="7784" xr:uid="{4062FF12-80F8-4A08-B7C4-78A37794E015}"/>
    <cellStyle name="Heading 3 8 55 2" xfId="15690" xr:uid="{C1DADE28-C5F4-470A-96C8-263234B971F0}"/>
    <cellStyle name="Heading 3 8 55 3" xfId="22145" xr:uid="{B738A851-E25F-44FB-BAE6-5612C2FA848F}"/>
    <cellStyle name="Heading 3 8 56" xfId="6186" xr:uid="{87E510B1-CBF5-462C-BCC8-DD07FA582326}"/>
    <cellStyle name="Heading 3 8 56 2" xfId="14092" xr:uid="{B37C9B45-5F71-4A00-898B-A84D3F733498}"/>
    <cellStyle name="Heading 3 8 56 3" xfId="20777" xr:uid="{BA7805FF-AC6D-4F53-B5B5-F933B12726F0}"/>
    <cellStyle name="Heading 3 8 57" xfId="6198" xr:uid="{FE7B76F4-B7A6-4EA9-A326-C20A539E5FE8}"/>
    <cellStyle name="Heading 3 8 57 2" xfId="14104" xr:uid="{6982355D-15B8-4A8B-B964-1E1532ED6109}"/>
    <cellStyle name="Heading 3 8 57 3" xfId="20787" xr:uid="{1BAE3D6B-021A-4AC6-847F-64A7AA525795}"/>
    <cellStyle name="Heading 3 8 58" xfId="8332" xr:uid="{590E1EAD-F7BF-443C-B529-9270FF9F6B20}"/>
    <cellStyle name="Heading 3 8 58 2" xfId="16238" xr:uid="{94346011-EB94-473E-8721-502AC4141F62}"/>
    <cellStyle name="Heading 3 8 58 3" xfId="22601" xr:uid="{BD8E8AC9-0F44-4A9E-817D-C86B359F9034}"/>
    <cellStyle name="Heading 3 8 59" xfId="8302" xr:uid="{C75CB5F9-11CC-4833-965B-3506DEED4A40}"/>
    <cellStyle name="Heading 3 8 59 2" xfId="16208" xr:uid="{9C44E181-D55C-4EBB-860B-CFA65DCE8B29}"/>
    <cellStyle name="Heading 3 8 59 3" xfId="22573" xr:uid="{AC2D5814-83F3-4C8F-9971-25BECF968C25}"/>
    <cellStyle name="Heading 3 8 6" xfId="2799" xr:uid="{0B6785D3-106E-494F-BD30-73F184753C51}"/>
    <cellStyle name="Heading 3 8 6 2" xfId="10705" xr:uid="{C1117ACA-E5C2-42CB-86A2-CEC63242AAE0}"/>
    <cellStyle name="Heading 3 8 6 3" xfId="18107" xr:uid="{946E815B-96D1-46BF-89C7-B33EAD60896F}"/>
    <cellStyle name="Heading 3 8 60" xfId="8159" xr:uid="{89DFE8F4-8EA6-411E-B19A-85CB0BF5E9BE}"/>
    <cellStyle name="Heading 3 8 60 2" xfId="16065" xr:uid="{AC792A27-B7B8-481E-9FAD-DE51BA9B5C11}"/>
    <cellStyle name="Heading 3 8 60 3" xfId="22457" xr:uid="{D0188C63-006F-4081-AA04-800077BBB1C0}"/>
    <cellStyle name="Heading 3 8 61" xfId="8461" xr:uid="{106258A9-1AC1-4A42-B886-EB8BF6B57D65}"/>
    <cellStyle name="Heading 3 8 61 2" xfId="16367" xr:uid="{4EB523E8-14CE-450D-B58F-3C9A11AE5CDE}"/>
    <cellStyle name="Heading 3 8 61 3" xfId="22729" xr:uid="{1CA54AE0-C205-42A8-B1DB-171705ABCE8D}"/>
    <cellStyle name="Heading 3 8 62" xfId="8766" xr:uid="{6CEB480B-E7EF-4AEA-9008-931D35EEB70A}"/>
    <cellStyle name="Heading 3 8 62 2" xfId="16672" xr:uid="{4FC51D5A-E2A1-4789-B4C4-661D30DD922E}"/>
    <cellStyle name="Heading 3 8 62 3" xfId="22845" xr:uid="{2B5AC63C-560B-43E8-A412-3907D8B5CA78}"/>
    <cellStyle name="Heading 3 8 63" xfId="8850" xr:uid="{6E1433FF-D92B-40AD-9327-1D465757C902}"/>
    <cellStyle name="Heading 3 8 63 2" xfId="16756" xr:uid="{912CF026-0662-47E8-B8A9-4575B2E0AEA4}"/>
    <cellStyle name="Heading 3 8 63 3" xfId="22902" xr:uid="{66068672-639F-4B57-91A5-C7A6F054599F}"/>
    <cellStyle name="Heading 3 8 64" xfId="8977" xr:uid="{952D910B-1523-4F49-A749-3EC88614C5C0}"/>
    <cellStyle name="Heading 3 8 64 2" xfId="16883" xr:uid="{1E946546-3A44-4AC6-B887-E85064A95F74}"/>
    <cellStyle name="Heading 3 8 64 3" xfId="22994" xr:uid="{DA181AAE-2FCE-4C5B-9FCF-8F7A2D59D57C}"/>
    <cellStyle name="Heading 3 8 65" xfId="9630" xr:uid="{0D7BFA5A-2ED3-4C19-976F-EACBCE1640E1}"/>
    <cellStyle name="Heading 3 8 65 2" xfId="17536" xr:uid="{602AB7F9-EBA9-4291-935C-8992C9D26063}"/>
    <cellStyle name="Heading 3 8 65 3" xfId="23491" xr:uid="{1794CF94-B1A9-4753-B192-205989B80A76}"/>
    <cellStyle name="Heading 3 8 66" xfId="8984" xr:uid="{D1D1A379-4222-44DE-B395-831846EB7A93}"/>
    <cellStyle name="Heading 3 8 66 2" xfId="16890" xr:uid="{77CF8E03-E524-40D7-BF41-619F8EFA3F2B}"/>
    <cellStyle name="Heading 3 8 66 3" xfId="22999" xr:uid="{71B62602-D87C-479E-A29C-5400E7AC4D74}"/>
    <cellStyle name="Heading 3 8 67" xfId="9091" xr:uid="{116FE404-2E54-4618-A3FF-F3130FFACDE1}"/>
    <cellStyle name="Heading 3 8 67 2" xfId="16997" xr:uid="{489FE3AF-FA83-4CE4-8726-A981C17F2F67}"/>
    <cellStyle name="Heading 3 8 67 3" xfId="23089" xr:uid="{B16C4186-70EC-4D8B-9F23-566AC42511D3}"/>
    <cellStyle name="Heading 3 8 68" xfId="9632" xr:uid="{CA1604F3-EE6F-4E96-A328-40BE0CD04F98}"/>
    <cellStyle name="Heading 3 8 68 2" xfId="17538" xr:uid="{E2C4D020-0BE3-4F00-8033-64CBEFB7F911}"/>
    <cellStyle name="Heading 3 8 68 3" xfId="23493" xr:uid="{CB088DCB-428F-4212-91F5-1B4A3051EA3F}"/>
    <cellStyle name="Heading 3 8 69" xfId="9692" xr:uid="{336AF568-3ACE-48E8-A92F-B23C85B86FFE}"/>
    <cellStyle name="Heading 3 8 69 2" xfId="17598" xr:uid="{47665A82-E893-4FC7-A6C6-22852A465AE6}"/>
    <cellStyle name="Heading 3 8 69 3" xfId="23551" xr:uid="{641A2E34-C355-45F0-9D19-7EFCE5C686FE}"/>
    <cellStyle name="Heading 3 8 7" xfId="3627" xr:uid="{909FE48C-73FE-47DB-8AAD-1379A647306B}"/>
    <cellStyle name="Heading 3 8 7 2" xfId="11533" xr:uid="{8EAF3145-BEA0-4703-A2F3-2559C387FBEC}"/>
    <cellStyle name="Heading 3 8 7 3" xfId="18750" xr:uid="{117BE7D5-E4E1-4D27-8801-DDCAC20C519F}"/>
    <cellStyle name="Heading 3 8 70" xfId="8934" xr:uid="{AE4CE20B-ED16-452C-911E-B35668C1A3B9}"/>
    <cellStyle name="Heading 3 8 70 2" xfId="16840" xr:uid="{8C865879-8F6B-4E12-B1C5-1870DF92B9B7}"/>
    <cellStyle name="Heading 3 8 70 3" xfId="22959" xr:uid="{E8EBE5FF-0C55-4118-A274-1A33A9121964}"/>
    <cellStyle name="Heading 3 8 71" xfId="9111" xr:uid="{5B59AC11-DB03-4694-A5B8-808F69044762}"/>
    <cellStyle name="Heading 3 8 71 2" xfId="17017" xr:uid="{34B79345-460F-40A1-9F83-22BB5F0DA8AD}"/>
    <cellStyle name="Heading 3 8 71 3" xfId="23109" xr:uid="{F68DA5F7-C3A0-47AB-A632-B3A3D9163CE0}"/>
    <cellStyle name="Heading 3 8 72" xfId="9867" xr:uid="{D65591BF-1BCC-418F-A90C-64B97704DB3C}"/>
    <cellStyle name="Heading 3 8 72 2" xfId="17773" xr:uid="{14FF1399-8DC4-4F17-B09F-4B902D404DF5}"/>
    <cellStyle name="Heading 3 8 72 3" xfId="23687" xr:uid="{7790EFFA-C7AC-4E24-B185-359B9D5C0FB6}"/>
    <cellStyle name="Heading 3 8 73" xfId="9921" xr:uid="{6AB76C5B-16FE-4E95-85D8-5922DD8D81DD}"/>
    <cellStyle name="Heading 3 8 73 2" xfId="17827" xr:uid="{5E9BB9A1-F93C-4F17-AA14-545D83B3DBD5}"/>
    <cellStyle name="Heading 3 8 73 3" xfId="23735" xr:uid="{95352614-83B2-4387-8592-16EE6970BF7D}"/>
    <cellStyle name="Heading 3 8 74" xfId="9121" xr:uid="{6ABE26C0-DA4F-4509-9AE9-7328B8975B35}"/>
    <cellStyle name="Heading 3 8 74 2" xfId="17027" xr:uid="{E1A7D3AC-67D2-425D-A9AE-CBA985DBB9E3}"/>
    <cellStyle name="Heading 3 8 74 3" xfId="23119" xr:uid="{7CC02FC1-CA17-4F12-963B-430F3FA02793}"/>
    <cellStyle name="Heading 3 8 75" xfId="10093" xr:uid="{3F20222C-2DAA-4835-A957-1F9AC7EFE6C5}"/>
    <cellStyle name="Heading 3 8 76" xfId="10220" xr:uid="{32F594D1-40BB-4CE8-9497-6DF1C3B90E4B}"/>
    <cellStyle name="Heading 3 8 77" xfId="10389" xr:uid="{93B638BA-8416-459A-AB24-6C7DFC2540FB}"/>
    <cellStyle name="Heading 3 8 78" xfId="17947" xr:uid="{831485E7-AFE2-4C38-A3ED-28EAA15FBF1B}"/>
    <cellStyle name="Heading 3 8 8" xfId="2796" xr:uid="{01030CEB-869B-48BD-AD5B-447647E18306}"/>
    <cellStyle name="Heading 3 8 8 2" xfId="10702" xr:uid="{99163F6E-7340-48A1-A883-A1A1E414A842}"/>
    <cellStyle name="Heading 3 8 8 3" xfId="18105" xr:uid="{44FA4C4A-D9B0-499D-B427-2ECEE8CD2166}"/>
    <cellStyle name="Heading 3 8 9" xfId="2791" xr:uid="{2E47CC17-70B6-44BB-92BB-2FEF7716021C}"/>
    <cellStyle name="Heading 3 8 9 2" xfId="10697" xr:uid="{780E022B-5E3F-4160-8431-9DCA81565B37}"/>
    <cellStyle name="Heading 3 8 9 3" xfId="18102" xr:uid="{E6467101-4876-48E4-A953-8A775FF6EE55}"/>
    <cellStyle name="Heading 3 9" xfId="2417" xr:uid="{7B1332A7-EBDA-43F4-BBC9-B86B23378FFB}"/>
    <cellStyle name="Heading 3 9 10" xfId="3087" xr:uid="{5DA42FB4-85C0-4FCD-B819-AF1E18979FFC}"/>
    <cellStyle name="Heading 3 9 10 2" xfId="10993" xr:uid="{8DD9980A-E0CC-496B-940A-ED6FA799E5FE}"/>
    <cellStyle name="Heading 3 9 10 3" xfId="18351" xr:uid="{D869B455-D365-40B6-9120-EB9DC9338BD7}"/>
    <cellStyle name="Heading 3 9 11" xfId="2882" xr:uid="{AEA2058E-E7ED-485C-8627-7196E9C67C3F}"/>
    <cellStyle name="Heading 3 9 11 2" xfId="10788" xr:uid="{137922A7-4E25-43AC-ACB3-A4FC74D1EBFD}"/>
    <cellStyle name="Heading 3 9 11 3" xfId="18179" xr:uid="{3B22AD2D-FBB6-495D-B0F8-B066C9542565}"/>
    <cellStyle name="Heading 3 9 12" xfId="3179" xr:uid="{D8FAEDEA-5D91-4361-9CC4-35CD497CC45B}"/>
    <cellStyle name="Heading 3 9 12 2" xfId="11085" xr:uid="{CF108593-313D-4B55-9A6D-36A3F4ED2560}"/>
    <cellStyle name="Heading 3 9 12 3" xfId="18430" xr:uid="{6250F97A-75E5-4D04-989F-F1B57E3BC55F}"/>
    <cellStyle name="Heading 3 9 13" xfId="3833" xr:uid="{684AD6D0-5E96-4C1B-866A-96414412CF10}"/>
    <cellStyle name="Heading 3 9 13 2" xfId="11739" xr:uid="{F604F047-7FD9-4090-AF38-8DF6C3C02F59}"/>
    <cellStyle name="Heading 3 9 13 3" xfId="18867" xr:uid="{F569E6B0-29E5-4947-9FD9-5791C2C60B52}"/>
    <cellStyle name="Heading 3 9 14" xfId="3686" xr:uid="{DB5798F5-7DCF-4AA4-8E1C-393E1E19A14F}"/>
    <cellStyle name="Heading 3 9 14 2" xfId="11592" xr:uid="{FEAF36BB-3044-4AE2-A375-CC861907599D}"/>
    <cellStyle name="Heading 3 9 14 3" xfId="18779" xr:uid="{648EA72A-1C25-4ADC-A2D2-F49DCD1F3679}"/>
    <cellStyle name="Heading 3 9 15" xfId="4671" xr:uid="{11E86A59-81C1-4609-80BF-1D3712A3A919}"/>
    <cellStyle name="Heading 3 9 15 2" xfId="12577" xr:uid="{FB2DF4A6-DE7D-433F-BC91-F773B2D80DAF}"/>
    <cellStyle name="Heading 3 9 15 3" xfId="19552" xr:uid="{11145138-797A-4C60-9F6B-C9AC278382E6}"/>
    <cellStyle name="Heading 3 9 16" xfId="4059" xr:uid="{61F13D3B-497F-4679-80A7-9D2B291F4406}"/>
    <cellStyle name="Heading 3 9 16 2" xfId="11965" xr:uid="{BC2A3D5E-BA4A-4576-9D1B-14AAAE54ADF4}"/>
    <cellStyle name="Heading 3 9 16 3" xfId="19050" xr:uid="{A87931E3-CB85-4561-AC31-64B34247CB8E}"/>
    <cellStyle name="Heading 3 9 17" xfId="4117" xr:uid="{C17650F8-EDC7-4C33-A471-B0BFCFE3B84A}"/>
    <cellStyle name="Heading 3 9 17 2" xfId="12023" xr:uid="{DBFBC737-5811-4922-BCA4-D427ADF0E00C}"/>
    <cellStyle name="Heading 3 9 17 3" xfId="19093" xr:uid="{7A6D140A-E6D2-4047-AEA8-1E11E657563C}"/>
    <cellStyle name="Heading 3 9 18" xfId="4302" xr:uid="{0D7C43C5-08AF-49B1-81EB-F0DB376477BD}"/>
    <cellStyle name="Heading 3 9 18 2" xfId="12208" xr:uid="{CD75FFFE-6D22-4B10-A82C-22661FE2F939}"/>
    <cellStyle name="Heading 3 9 18 3" xfId="19254" xr:uid="{75ABB574-1516-453D-BDE6-34F18BEBCA4A}"/>
    <cellStyle name="Heading 3 9 19" xfId="4288" xr:uid="{C7CD7BE0-038B-40AC-A9BF-0EB3F985F99D}"/>
    <cellStyle name="Heading 3 9 19 2" xfId="12194" xr:uid="{DEF3F117-4E0B-4839-A193-CC2C8546633F}"/>
    <cellStyle name="Heading 3 9 19 3" xfId="19241" xr:uid="{6D36E1A0-F531-4B71-B904-7CC53516197E}"/>
    <cellStyle name="Heading 3 9 2" xfId="2605" xr:uid="{A24C74BF-2483-4011-ADEB-C3C185F80D8E}"/>
    <cellStyle name="Heading 3 9 2 2" xfId="10511" xr:uid="{D86ECFE3-5EEA-4B01-850F-1B253A3652E8}"/>
    <cellStyle name="Heading 3 9 2 3" xfId="18010" xr:uid="{AC1A2702-AB7A-4CA4-B832-60C71E2AC23C}"/>
    <cellStyle name="Heading 3 9 20" xfId="4279" xr:uid="{B6BA925E-D61A-43FF-8775-227228C4B3A7}"/>
    <cellStyle name="Heading 3 9 20 2" xfId="12185" xr:uid="{C0347879-4E05-4031-9A60-CA83BB5F1567}"/>
    <cellStyle name="Heading 3 9 20 3" xfId="19235" xr:uid="{5105B5F4-C211-400F-A104-E63FC4446F5E}"/>
    <cellStyle name="Heading 3 9 21" xfId="4595" xr:uid="{100490F5-0228-4E77-866B-8FD1300FE618}"/>
    <cellStyle name="Heading 3 9 21 2" xfId="12501" xr:uid="{025DF229-C83A-438D-AD3B-29143C557707}"/>
    <cellStyle name="Heading 3 9 21 3" xfId="19487" xr:uid="{BAFDD23C-4E2C-4DEB-A79B-2FC0AA90A7D2}"/>
    <cellStyle name="Heading 3 9 22" xfId="4508" xr:uid="{A1BB9501-C0E0-4FC9-B95E-D5F8F06B2EC3}"/>
    <cellStyle name="Heading 3 9 22 2" xfId="12414" xr:uid="{3929F9A3-DFCE-40E5-960E-F12A0FEFF553}"/>
    <cellStyle name="Heading 3 9 22 3" xfId="19414" xr:uid="{A09FD05F-934C-4D1D-A742-406B2F15A058}"/>
    <cellStyle name="Heading 3 9 23" xfId="4062" xr:uid="{3C206E6C-68B5-4E27-B6A9-CD39ABB86DE8}"/>
    <cellStyle name="Heading 3 9 23 2" xfId="11968" xr:uid="{07263059-E2AA-4F1A-931D-BBD0DDF73907}"/>
    <cellStyle name="Heading 3 9 23 3" xfId="19053" xr:uid="{D9BBCC65-7BE1-46B4-83EF-148337823B51}"/>
    <cellStyle name="Heading 3 9 24" xfId="4939" xr:uid="{32013EA1-3DC5-4527-B82F-AAF708F529B6}"/>
    <cellStyle name="Heading 3 9 24 2" xfId="12845" xr:uid="{2FF87B0D-1995-4974-A66B-2BBFDC8BB0D9}"/>
    <cellStyle name="Heading 3 9 24 3" xfId="19725" xr:uid="{06622834-1A74-4582-976F-788AF72DDCB0}"/>
    <cellStyle name="Heading 3 9 25" xfId="4417" xr:uid="{CA7B99B6-94EF-4041-8AC4-9A48DC85E9A4}"/>
    <cellStyle name="Heading 3 9 25 2" xfId="12323" xr:uid="{0D3F6B74-9C2D-4DC2-8621-5A191A9BD938}"/>
    <cellStyle name="Heading 3 9 25 3" xfId="19350" xr:uid="{6D8882B4-66EF-4725-BE1B-5CEF941A553D}"/>
    <cellStyle name="Heading 3 9 26" xfId="4125" xr:uid="{B1A0A1E1-951D-4DD3-A2D4-7BD512DA5178}"/>
    <cellStyle name="Heading 3 9 26 2" xfId="12031" xr:uid="{39F7D145-DD17-43A0-9868-C00E2AABDF20}"/>
    <cellStyle name="Heading 3 9 26 3" xfId="19101" xr:uid="{E77FC12D-C0F6-45AD-B63F-B3A664AE3400}"/>
    <cellStyle name="Heading 3 9 27" xfId="4280" xr:uid="{140B1134-5439-4264-96FC-65B0834DA404}"/>
    <cellStyle name="Heading 3 9 27 2" xfId="12186" xr:uid="{C01F831E-EC78-4EFB-B316-4844AF544B0B}"/>
    <cellStyle name="Heading 3 9 27 3" xfId="19236" xr:uid="{74198D58-F545-459D-B33C-CEA375BD69CD}"/>
    <cellStyle name="Heading 3 9 28" xfId="4123" xr:uid="{2E556E33-3DB5-4FBB-AA1D-3295AEE8F09E}"/>
    <cellStyle name="Heading 3 9 28 2" xfId="12029" xr:uid="{BF5F76D1-13C0-4574-BF78-5473A86C06AA}"/>
    <cellStyle name="Heading 3 9 28 3" xfId="19099" xr:uid="{6D8967B0-649C-4F60-8856-777D64A55D53}"/>
    <cellStyle name="Heading 3 9 29" xfId="4550" xr:uid="{5183CB26-650F-4602-9913-77ADE21D8E6E}"/>
    <cellStyle name="Heading 3 9 29 2" xfId="12456" xr:uid="{E6A8CCC7-CCE1-4035-9D1D-BE49EB8F3564}"/>
    <cellStyle name="Heading 3 9 29 3" xfId="19450" xr:uid="{D053C131-9B1B-4CE6-86D7-CC63308186C5}"/>
    <cellStyle name="Heading 3 9 3" xfId="3253" xr:uid="{9DE9EFA3-32BD-4608-A86E-F80D32D85F47}"/>
    <cellStyle name="Heading 3 9 3 2" xfId="11159" xr:uid="{6AC9A7A2-6AFC-4518-AD83-656F7E555428}"/>
    <cellStyle name="Heading 3 9 3 3" xfId="18487" xr:uid="{72AB7D56-2282-4546-A4C6-A3F8960B22B6}"/>
    <cellStyle name="Heading 3 9 30" xfId="5409" xr:uid="{D1177FB1-66DA-4186-96FA-048BDC2C3279}"/>
    <cellStyle name="Heading 3 9 30 2" xfId="13315" xr:uid="{254DE607-C9E1-41E8-9FDA-F56678D284AA}"/>
    <cellStyle name="Heading 3 9 30 3" xfId="20124" xr:uid="{07FC9241-D39B-4200-B0DE-CF42B6F90170}"/>
    <cellStyle name="Heading 3 9 31" xfId="4244" xr:uid="{248E4B5E-769D-41FD-8EFF-FF5E3706936D}"/>
    <cellStyle name="Heading 3 9 31 2" xfId="12150" xr:uid="{91C31B99-6058-4AF0-9052-6020E2D421C5}"/>
    <cellStyle name="Heading 3 9 31 3" xfId="19203" xr:uid="{CD52FCCF-7762-4B81-BA46-4908604A10F0}"/>
    <cellStyle name="Heading 3 9 32" xfId="5225" xr:uid="{05BACE7D-3147-4378-B392-EC184A4C4AD8}"/>
    <cellStyle name="Heading 3 9 32 2" xfId="13131" xr:uid="{43CC1D9B-E85A-40FB-A16D-ACD3C6481B20}"/>
    <cellStyle name="Heading 3 9 32 3" xfId="19970" xr:uid="{72B0B72E-30A3-4D8D-ADFD-8AAECB1871C3}"/>
    <cellStyle name="Heading 3 9 33" xfId="4107" xr:uid="{F95F7DDD-7D52-4E7D-8E63-FD7B4C01DB5C}"/>
    <cellStyle name="Heading 3 9 33 2" xfId="12013" xr:uid="{B7CCE721-07BA-4CD1-A712-09BD635917E2}"/>
    <cellStyle name="Heading 3 9 33 3" xfId="19087" xr:uid="{05E97F4E-1AA7-4592-BD2E-3C35C0408E41}"/>
    <cellStyle name="Heading 3 9 34" xfId="6005" xr:uid="{45C1561C-FC78-47AD-9C8E-6C343F8E571A}"/>
    <cellStyle name="Heading 3 9 34 2" xfId="13911" xr:uid="{7DC9D9B4-2E6E-4BFA-AA51-555A65DA484B}"/>
    <cellStyle name="Heading 3 9 34 3" xfId="20612" xr:uid="{502FB9CB-B78A-4C22-A339-DE65FAAFC958}"/>
    <cellStyle name="Heading 3 9 35" xfId="6377" xr:uid="{73381BA5-ECE8-4634-BEE7-D6CBD661983D}"/>
    <cellStyle name="Heading 3 9 35 2" xfId="14283" xr:uid="{C369B553-E47D-4AEC-A28A-E4D7C6FC32F6}"/>
    <cellStyle name="Heading 3 9 35 3" xfId="20951" xr:uid="{D4665CCC-1C11-40AE-9380-EF711E9B840C}"/>
    <cellStyle name="Heading 3 9 36" xfId="6575" xr:uid="{1AB71F64-D887-48EC-A7A5-6EE0DC328747}"/>
    <cellStyle name="Heading 3 9 36 2" xfId="14481" xr:uid="{723E5706-060A-444B-A7C7-B65BE8E9A58C}"/>
    <cellStyle name="Heading 3 9 36 3" xfId="21134" xr:uid="{F548FAA1-72DC-413E-90ED-9A1BB377B5D0}"/>
    <cellStyle name="Heading 3 9 37" xfId="6066" xr:uid="{819C2465-8441-4EA9-852C-434DA0E88373}"/>
    <cellStyle name="Heading 3 9 37 2" xfId="13972" xr:uid="{BC51AF25-3112-4C53-A73C-64B8D0C8CC14}"/>
    <cellStyle name="Heading 3 9 37 3" xfId="20670" xr:uid="{D07C6459-5C85-4258-AE30-3BA0D91C5E1F}"/>
    <cellStyle name="Heading 3 9 38" xfId="6308" xr:uid="{D00D524A-7122-42F1-A7DE-915E9A8BA0A0}"/>
    <cellStyle name="Heading 3 9 38 2" xfId="14214" xr:uid="{26B5D5D1-43C6-4F75-BC4E-FE137A0B1F26}"/>
    <cellStyle name="Heading 3 9 38 3" xfId="20885" xr:uid="{E2DCA874-A3DE-4AF1-BA71-129F57AAED30}"/>
    <cellStyle name="Heading 3 9 39" xfId="6284" xr:uid="{9B084B20-C7E6-4288-92A5-2C490584195E}"/>
    <cellStyle name="Heading 3 9 39 2" xfId="14190" xr:uid="{9F73A54A-6BBE-4531-B8FD-CA1064C641AF}"/>
    <cellStyle name="Heading 3 9 39 3" xfId="20861" xr:uid="{DE40C2F5-D056-4810-889C-8FD8BC3D4A0D}"/>
    <cellStyle name="Heading 3 9 4" xfId="3129" xr:uid="{8F884B52-E696-4A20-811C-5F1BB1C62E46}"/>
    <cellStyle name="Heading 3 9 4 2" xfId="11035" xr:uid="{FBCC06B2-3267-4A77-9A09-58CB96F40334}"/>
    <cellStyle name="Heading 3 9 4 3" xfId="18388" xr:uid="{6B8BFED3-EA55-4AAB-A7D9-2CC827159617}"/>
    <cellStyle name="Heading 3 9 40" xfId="6274" xr:uid="{16B67341-690C-4F83-BB8D-DBC42C102A70}"/>
    <cellStyle name="Heading 3 9 40 2" xfId="14180" xr:uid="{84E62B2C-402A-4FA8-AF43-E8A76865FE06}"/>
    <cellStyle name="Heading 3 9 40 3" xfId="20852" xr:uid="{21A67741-4FAE-4DC7-98C3-1EE5B8E3820B}"/>
    <cellStyle name="Heading 3 9 41" xfId="6328" xr:uid="{CF9EE94D-534F-435B-8A09-3281F0C4C8AC}"/>
    <cellStyle name="Heading 3 9 41 2" xfId="14234" xr:uid="{F88C30FD-F563-4D2D-A376-1547593635A6}"/>
    <cellStyle name="Heading 3 9 41 3" xfId="20905" xr:uid="{A21E770E-43FD-40ED-913E-B09F939B97CF}"/>
    <cellStyle name="Heading 3 9 42" xfId="5955" xr:uid="{DEE674B9-C884-47BE-8809-6B729B550C68}"/>
    <cellStyle name="Heading 3 9 42 2" xfId="13861" xr:uid="{206BE064-23EB-46B4-87AF-EA3E5969F941}"/>
    <cellStyle name="Heading 3 9 42 3" xfId="20564" xr:uid="{0874877F-052D-4938-95AE-E0832A4F069E}"/>
    <cellStyle name="Heading 3 9 43" xfId="6635" xr:uid="{701CCB06-6BC9-4148-B7F3-5236C187F8C6}"/>
    <cellStyle name="Heading 3 9 43 2" xfId="14541" xr:uid="{D08DB378-0159-4B0D-9D07-5DEF851E9C55}"/>
    <cellStyle name="Heading 3 9 43 3" xfId="21187" xr:uid="{344F6859-F532-4645-AA83-8D812D6700AB}"/>
    <cellStyle name="Heading 3 9 44" xfId="6411" xr:uid="{E222F5AC-8CA5-4790-A59F-F3EF9D161205}"/>
    <cellStyle name="Heading 3 9 44 2" xfId="14317" xr:uid="{7CB1B26F-5FB8-4D0B-96FE-5598CF53498B}"/>
    <cellStyle name="Heading 3 9 44 3" xfId="20984" xr:uid="{8243E51F-0AA6-41F9-9341-4E4155BC212B}"/>
    <cellStyle name="Heading 3 9 45" xfId="6183" xr:uid="{7E46BE72-FC9A-4503-BAA9-EB3B51C4CBC0}"/>
    <cellStyle name="Heading 3 9 45 2" xfId="14089" xr:uid="{5810D14C-4CF4-4996-BEAA-8B3FA38B132E}"/>
    <cellStyle name="Heading 3 9 45 3" xfId="20774" xr:uid="{524C5960-B972-4BA7-9357-4CE3CE216037}"/>
    <cellStyle name="Heading 3 9 46" xfId="6392" xr:uid="{8E2D74B5-9E27-4850-8BEF-081CA333A36B}"/>
    <cellStyle name="Heading 3 9 46 2" xfId="14298" xr:uid="{FFD9252C-97A3-4E79-9B98-8ACB73B73501}"/>
    <cellStyle name="Heading 3 9 46 3" xfId="20966" xr:uid="{4653B7D8-82A6-4DED-9CFA-F381F89F0E2E}"/>
    <cellStyle name="Heading 3 9 47" xfId="6024" xr:uid="{97453A92-D7E8-4458-877C-523E013885FB}"/>
    <cellStyle name="Heading 3 9 47 2" xfId="13930" xr:uid="{720EDD95-4E1E-48AF-B070-3EC41B2A725F}"/>
    <cellStyle name="Heading 3 9 47 3" xfId="20631" xr:uid="{24D6347E-DB67-4CE9-B33E-5EA80F3ED6B1}"/>
    <cellStyle name="Heading 3 9 48" xfId="7326" xr:uid="{D39FE681-7D13-40B9-8F55-A7C494BC9B73}"/>
    <cellStyle name="Heading 3 9 48 2" xfId="15232" xr:uid="{376931FA-F21D-4408-88B7-6A347CBE3C41}"/>
    <cellStyle name="Heading 3 9 48 3" xfId="21741" xr:uid="{D0C4D510-4394-4ADA-B7C1-13CBE2D5C81B}"/>
    <cellStyle name="Heading 3 9 49" xfId="6788" xr:uid="{99B389E7-48C2-4B86-B4A7-2A78A755C929}"/>
    <cellStyle name="Heading 3 9 49 2" xfId="14694" xr:uid="{E1AA3BA3-0656-4D96-B2D8-7C3B8BD0FCE8}"/>
    <cellStyle name="Heading 3 9 49 3" xfId="21284" xr:uid="{6A11999F-433B-415B-BE3F-BCA22589BF81}"/>
    <cellStyle name="Heading 3 9 5" xfId="3061" xr:uid="{39C815C1-35A9-46ED-BE20-BA1C29BE85B5}"/>
    <cellStyle name="Heading 3 9 5 2" xfId="10967" xr:uid="{3D5A1AF1-6F9E-4899-AA41-2652E2727F25}"/>
    <cellStyle name="Heading 3 9 5 3" xfId="18326" xr:uid="{4CA6D100-B839-4A81-93D1-11E4921B2D3E}"/>
    <cellStyle name="Heading 3 9 50" xfId="7616" xr:uid="{13EA8F6C-9F52-4487-80EA-1622ECA80193}"/>
    <cellStyle name="Heading 3 9 50 2" xfId="15522" xr:uid="{B5C62AE0-AA33-498D-A23B-F8733B46789F}"/>
    <cellStyle name="Heading 3 9 50 3" xfId="21992" xr:uid="{FF652EF3-01C9-433B-B2B2-8B794DECE5F9}"/>
    <cellStyle name="Heading 3 9 51" xfId="7386" xr:uid="{8F861A92-2FCB-4FB2-BEE6-441094FA0A50}"/>
    <cellStyle name="Heading 3 9 51 2" xfId="15292" xr:uid="{094998C0-C59E-430D-9049-F21AF106A257}"/>
    <cellStyle name="Heading 3 9 51 3" xfId="21782" xr:uid="{C6037011-E093-48B3-94CB-C5A28E8CBA91}"/>
    <cellStyle name="Heading 3 9 52" xfId="6020" xr:uid="{F0AB99EE-23CC-4087-AF59-1FC2578B91FE}"/>
    <cellStyle name="Heading 3 9 52 2" xfId="13926" xr:uid="{075532D6-3E88-486D-A838-5EDD75E3E93E}"/>
    <cellStyle name="Heading 3 9 52 3" xfId="20627" xr:uid="{EB26F931-2567-4E15-BF74-4F651DCA80D6}"/>
    <cellStyle name="Heading 3 9 53" xfId="7240" xr:uid="{80D88366-2EC5-4D83-A3F1-9DB8D3C2E584}"/>
    <cellStyle name="Heading 3 9 53 2" xfId="15146" xr:uid="{63C69DE0-1709-4E33-8D5B-96AC8DB5DB8F}"/>
    <cellStyle name="Heading 3 9 53 3" xfId="21664" xr:uid="{BA7824F8-30B4-4093-9BCE-AC45FA2B7A36}"/>
    <cellStyle name="Heading 3 9 54" xfId="6021" xr:uid="{8F086AC8-7B48-4461-9881-BCD65CEDA99B}"/>
    <cellStyle name="Heading 3 9 54 2" xfId="13927" xr:uid="{4F5A1440-AE05-4256-A294-26403667025F}"/>
    <cellStyle name="Heading 3 9 54 3" xfId="20628" xr:uid="{0B229DA6-4689-4E06-AF1D-B024174DDE0A}"/>
    <cellStyle name="Heading 3 9 55" xfId="6247" xr:uid="{7E511CB7-5B07-49BB-9D52-5EAF550F35DA}"/>
    <cellStyle name="Heading 3 9 55 2" xfId="14153" xr:uid="{2F16E52B-824F-4F30-8BBE-D98105D65ACD}"/>
    <cellStyle name="Heading 3 9 55 3" xfId="20832" xr:uid="{E46AEE88-6D91-4D27-BB23-9A5E8D6F4865}"/>
    <cellStyle name="Heading 3 9 56" xfId="6484" xr:uid="{129CAC54-73F3-45D8-B7A8-5EC4D15315B2}"/>
    <cellStyle name="Heading 3 9 56 2" xfId="14390" xr:uid="{C3489EF6-096B-4965-BBC9-9CF20B02C500}"/>
    <cellStyle name="Heading 3 9 56 3" xfId="21051" xr:uid="{FB59943B-32DE-4837-8360-6B9BA1609897}"/>
    <cellStyle name="Heading 3 9 57" xfId="7638" xr:uid="{3EC66A27-0BBC-4A94-BDD2-3CB63002872C}"/>
    <cellStyle name="Heading 3 9 57 2" xfId="15544" xr:uid="{58A05B57-E94B-44C2-B3E2-2B9BFA6198B4}"/>
    <cellStyle name="Heading 3 9 57 3" xfId="22012" xr:uid="{7BEC00A5-EE6B-4148-BE20-94B8D11D16C1}"/>
    <cellStyle name="Heading 3 9 58" xfId="7602" xr:uid="{3F0665A1-96FC-4014-AA94-37B104C922A5}"/>
    <cellStyle name="Heading 3 9 58 2" xfId="15508" xr:uid="{FE12378B-E981-474C-9418-86E958ADCEC9}"/>
    <cellStyle name="Heading 3 9 58 3" xfId="21978" xr:uid="{D70FE27E-6515-4972-A330-DCB8F438F016}"/>
    <cellStyle name="Heading 3 9 59" xfId="7697" xr:uid="{163DC3B1-650A-4771-812F-1471441EB1E2}"/>
    <cellStyle name="Heading 3 9 59 2" xfId="15603" xr:uid="{08694496-1B83-4E38-9681-76EBEE63925C}"/>
    <cellStyle name="Heading 3 9 59 3" xfId="22066" xr:uid="{24BD93E4-EBBD-4902-A255-8CB3711EC40A}"/>
    <cellStyle name="Heading 3 9 6" xfId="3561" xr:uid="{407F5F37-6EA6-465E-B6B7-63C07B5C7E09}"/>
    <cellStyle name="Heading 3 9 6 2" xfId="11467" xr:uid="{29C1012E-8F12-4F9D-A379-2B7FFEC3DD62}"/>
    <cellStyle name="Heading 3 9 6 3" xfId="18687" xr:uid="{A10F4BB5-DBC8-4AD3-8A8C-161A5FC4E5CE}"/>
    <cellStyle name="Heading 3 9 60" xfId="6197" xr:uid="{5137B844-250F-4A94-8A72-986C44A63C45}"/>
    <cellStyle name="Heading 3 9 60 2" xfId="14103" xr:uid="{86FF00FC-9B08-4A12-9568-27628E772ED6}"/>
    <cellStyle name="Heading 3 9 60 3" xfId="20786" xr:uid="{E753F09F-B0AA-43E6-969E-12D51B834D4B}"/>
    <cellStyle name="Heading 3 9 61" xfId="8488" xr:uid="{D1CBB272-4496-41AA-B656-99C40A716698}"/>
    <cellStyle name="Heading 3 9 61 2" xfId="16394" xr:uid="{5A5E2660-29AB-4CC4-95BF-01D97E47C0A7}"/>
    <cellStyle name="Heading 3 9 61 3" xfId="22745" xr:uid="{29BC9673-458B-40C7-A7B9-CF81E4E41778}"/>
    <cellStyle name="Heading 3 9 62" xfId="8538" xr:uid="{819AA32E-31BD-4654-A554-63BE9F61C8BD}"/>
    <cellStyle name="Heading 3 9 62 2" xfId="16444" xr:uid="{CD058B95-CE7B-4839-9F93-700154835F22}"/>
    <cellStyle name="Heading 3 9 62 3" xfId="22764" xr:uid="{7EF75ABB-5EEB-4D0C-B6C4-2E5E6FF8E6EF}"/>
    <cellStyle name="Heading 3 9 63" xfId="8641" xr:uid="{3A3E0B90-FCAB-4EB8-A320-95C4289B69F6}"/>
    <cellStyle name="Heading 3 9 63 2" xfId="16547" xr:uid="{C49FDC57-8EB7-4657-A84E-1DBB84AFBA32}"/>
    <cellStyle name="Heading 3 9 63 3" xfId="22793" xr:uid="{5F1050DE-BBCD-401E-BEAA-BFB4C2EDF193}"/>
    <cellStyle name="Heading 3 9 64" xfId="9014" xr:uid="{F2DEF99B-7E8D-4F9E-9FC6-B6323090967E}"/>
    <cellStyle name="Heading 3 9 64 2" xfId="16920" xr:uid="{E1C52CA0-7CDC-4A98-B962-3D2FBC3755D1}"/>
    <cellStyle name="Heading 3 9 64 3" xfId="23027" xr:uid="{EF2D0DF3-D3AD-4C97-8F59-C55FA1556A4D}"/>
    <cellStyle name="Heading 3 9 65" xfId="9261" xr:uid="{068F2CED-15E4-43D5-BD30-CAFB2C8DB36B}"/>
    <cellStyle name="Heading 3 9 65 2" xfId="17167" xr:uid="{8507E733-B6AD-41F3-BA5A-D1DA6B5C4D9B}"/>
    <cellStyle name="Heading 3 9 65 3" xfId="23238" xr:uid="{52C6EDB6-AC53-46F2-ABFD-89FDE2DEC453}"/>
    <cellStyle name="Heading 3 9 66" xfId="9242" xr:uid="{FDB7F3CE-B43F-4164-8E34-6DAD548DC461}"/>
    <cellStyle name="Heading 3 9 66 2" xfId="17148" xr:uid="{7E71A31A-0432-4D8B-BAEE-301748F5115A}"/>
    <cellStyle name="Heading 3 9 66 3" xfId="23222" xr:uid="{85E9129C-2892-4DC7-92AC-7114A08910D7}"/>
    <cellStyle name="Heading 3 9 67" xfId="9103" xr:uid="{A24B8086-C507-4223-B8A4-BE9B64E5400C}"/>
    <cellStyle name="Heading 3 9 67 2" xfId="17009" xr:uid="{C1DB1192-C5EC-462A-925B-D1EBF2785966}"/>
    <cellStyle name="Heading 3 9 67 3" xfId="23101" xr:uid="{CDAC29BE-4C86-4FE6-AAE3-B07E1EE19C8B}"/>
    <cellStyle name="Heading 3 9 68" xfId="9184" xr:uid="{ED3F4A03-1F69-45D6-BB80-FE190BD1FAB2}"/>
    <cellStyle name="Heading 3 9 68 2" xfId="17090" xr:uid="{759C9174-8A55-475F-BFD2-D5E2C11D56E1}"/>
    <cellStyle name="Heading 3 9 68 3" xfId="23169" xr:uid="{1655BC6C-9C65-46C7-9FCE-5C66690FAD16}"/>
    <cellStyle name="Heading 3 9 69" xfId="9220" xr:uid="{10E900DB-4179-4EB4-8F44-CDF89CAA27F5}"/>
    <cellStyle name="Heading 3 9 69 2" xfId="17126" xr:uid="{8519C09E-F1DD-4BFF-A083-AFA5952990C9}"/>
    <cellStyle name="Heading 3 9 69 3" xfId="23202" xr:uid="{55FCD1AA-A4FF-41B2-B8FD-E8421D120CEA}"/>
    <cellStyle name="Heading 3 9 7" xfId="3056" xr:uid="{A029F488-5ED1-441C-AC43-075AD9F1A46B}"/>
    <cellStyle name="Heading 3 9 7 2" xfId="10962" xr:uid="{C3826235-B681-4409-8F43-7F7385E8567A}"/>
    <cellStyle name="Heading 3 9 7 3" xfId="18321" xr:uid="{02A775F0-BC4B-49B3-93DA-B37CCC9A80EF}"/>
    <cellStyle name="Heading 3 9 70" xfId="9870" xr:uid="{E7F749B1-24FE-408C-BBE9-41A6962A668F}"/>
    <cellStyle name="Heading 3 9 70 2" xfId="17776" xr:uid="{EF0E6154-5D97-4791-82FC-9782BEB56E88}"/>
    <cellStyle name="Heading 3 9 70 3" xfId="23690" xr:uid="{E3E73AC3-305C-4A3E-939D-E6182371E687}"/>
    <cellStyle name="Heading 3 9 71" xfId="9237" xr:uid="{7BC8952A-0283-4B0A-A539-F3376D9CA926}"/>
    <cellStyle name="Heading 3 9 71 2" xfId="17143" xr:uid="{7F82695F-2694-4556-B172-A1841FD41907}"/>
    <cellStyle name="Heading 3 9 71 3" xfId="23217" xr:uid="{19140B2B-2F1A-4A70-A51A-5554854E796D}"/>
    <cellStyle name="Heading 3 9 72" xfId="9429" xr:uid="{37714482-EC0B-4E8B-9BCD-0F28A31FA306}"/>
    <cellStyle name="Heading 3 9 72 2" xfId="17335" xr:uid="{08FF46AB-C8A9-4CDE-8757-642B9F4A2D6C}"/>
    <cellStyle name="Heading 3 9 72 3" xfId="23385" xr:uid="{523A7F4C-5381-471C-814B-EAD0D160094D}"/>
    <cellStyle name="Heading 3 9 73" xfId="9440" xr:uid="{994BE149-DB15-4BD3-BC22-A1157647CD20}"/>
    <cellStyle name="Heading 3 9 73 2" xfId="17346" xr:uid="{F6FAE0EA-85B9-4844-B551-5AD9CBD2DD16}"/>
    <cellStyle name="Heading 3 9 73 3" xfId="23396" xr:uid="{FB00F5B1-286E-4DE8-BD22-0ACDC8CFDE6C}"/>
    <cellStyle name="Heading 3 9 74" xfId="9162" xr:uid="{F6A3A35D-A269-41B3-A890-ECAE2A9609F0}"/>
    <cellStyle name="Heading 3 9 74 2" xfId="17068" xr:uid="{47E83ED7-0466-4703-AA62-B914B67392C1}"/>
    <cellStyle name="Heading 3 9 74 3" xfId="23149" xr:uid="{447C7797-CA95-4884-8241-DFED38F3FDAE}"/>
    <cellStyle name="Heading 3 9 75" xfId="10047" xr:uid="{5F1A4925-7E2C-4443-B996-7B8E89AD49DD}"/>
    <cellStyle name="Heading 3 9 76" xfId="10203" xr:uid="{EB85FE98-A6CF-4122-B258-3F2FE6F6B651}"/>
    <cellStyle name="Heading 3 9 77" xfId="10343" xr:uid="{6395A4E5-5FC3-461F-A9E3-F67F792F3B7F}"/>
    <cellStyle name="Heading 3 9 78" xfId="10305" xr:uid="{A1484DC6-8BD8-4FEE-8B28-C3E63D8BC6B8}"/>
    <cellStyle name="Heading 3 9 8" xfId="3045" xr:uid="{FC3C4950-6B7B-495C-B252-837E060DC234}"/>
    <cellStyle name="Heading 3 9 8 2" xfId="10951" xr:uid="{BB9F44F9-1812-41FA-974B-F7778A9E5C7A}"/>
    <cellStyle name="Heading 3 9 8 3" xfId="18310" xr:uid="{93B0516F-8495-48F8-A7E6-531FA9AFFE60}"/>
    <cellStyle name="Heading 3 9 9" xfId="3684" xr:uid="{F5FC0A1C-A04E-477B-B412-76153B9FDA00}"/>
    <cellStyle name="Heading 3 9 9 2" xfId="11590" xr:uid="{FA8077EC-5482-4D17-9493-C0E5A65F18D3}"/>
    <cellStyle name="Heading 3 9 9 3" xfId="18778" xr:uid="{87937F61-6716-4F69-A2AF-652EEB1B6245}"/>
    <cellStyle name="Heading 4" xfId="269" xr:uid="{00000000-0005-0000-0000-0000A3010000}"/>
    <cellStyle name="Hiperłącze" xfId="5" builtinId="8" hidden="1"/>
    <cellStyle name="Hiperłącze" xfId="7" builtinId="8" hidden="1"/>
    <cellStyle name="Hiperłącze" xfId="2024" builtinId="8" hidden="1"/>
    <cellStyle name="Hiperłącze" xfId="2026" builtinId="8" hidden="1"/>
    <cellStyle name="Hiperłącze" xfId="2028" builtinId="8" hidden="1"/>
    <cellStyle name="Hiperłącze" xfId="2030" builtinId="8" hidden="1"/>
    <cellStyle name="Hiperłącze" xfId="2032" builtinId="8" hidden="1"/>
    <cellStyle name="Hiperłącze" xfId="2034" builtinId="8" hidden="1"/>
    <cellStyle name="Hiperłącze" xfId="2036" builtinId="8" hidden="1"/>
    <cellStyle name="Hiperłącze" xfId="2038" builtinId="8" hidden="1"/>
    <cellStyle name="Hiperłącze" xfId="2040" builtinId="8" hidden="1"/>
    <cellStyle name="Hiperłącze" xfId="2042" builtinId="8" hidden="1"/>
    <cellStyle name="Hiperłącze" xfId="2044" builtinId="8" hidden="1"/>
    <cellStyle name="Hiperłącze" xfId="2046" builtinId="8" hidden="1"/>
    <cellStyle name="Hiperłącze" xfId="2048" builtinId="8" hidden="1"/>
    <cellStyle name="Hiperłącze" xfId="2050" builtinId="8" hidden="1"/>
    <cellStyle name="Hiperłącze" xfId="2052" builtinId="8" hidden="1"/>
    <cellStyle name="Hiperłącze" xfId="2054" builtinId="8" hidden="1"/>
    <cellStyle name="Hiperłącze" xfId="2056" builtinId="8" hidden="1"/>
    <cellStyle name="Hiperłącze" xfId="2058" builtinId="8" hidden="1"/>
    <cellStyle name="Hiperłącze" xfId="2060" builtinId="8" hidden="1"/>
    <cellStyle name="Hiperłącze" xfId="2062" builtinId="8" hidden="1"/>
    <cellStyle name="Hiperłącze" xfId="2064" builtinId="8" hidden="1"/>
    <cellStyle name="Hiperłącze" xfId="2066" builtinId="8" hidden="1"/>
    <cellStyle name="Hiperłącze" xfId="2068" builtinId="8" hidden="1"/>
    <cellStyle name="Hiperłącze" xfId="2070" builtinId="8" hidden="1"/>
    <cellStyle name="Hiperłącze" xfId="2072" builtinId="8" hidden="1"/>
    <cellStyle name="Hiperłącze" xfId="2074" builtinId="8" hidden="1"/>
    <cellStyle name="Hiperłącze" xfId="2076" builtinId="8" hidden="1"/>
    <cellStyle name="Hiperłącze" xfId="2078" builtinId="8" hidden="1"/>
    <cellStyle name="Hiperłącze" xfId="2080" builtinId="8" hidden="1"/>
    <cellStyle name="Hiperłącze" xfId="2082" builtinId="8" hidden="1"/>
    <cellStyle name="Hiperłącze" xfId="2084" builtinId="8" hidden="1"/>
    <cellStyle name="Hiperłącze" xfId="2086" builtinId="8" hidden="1"/>
    <cellStyle name="Hiperłącze" xfId="2088" builtinId="8" hidden="1"/>
    <cellStyle name="Hiperłącze" xfId="2090" builtinId="8" hidden="1"/>
    <cellStyle name="Hiperłącze" xfId="2092" builtinId="8" hidden="1"/>
    <cellStyle name="Hiperłącze" xfId="2094" builtinId="8" hidden="1"/>
    <cellStyle name="Hiperłącze" xfId="2096" builtinId="8" hidden="1"/>
    <cellStyle name="Hiperłącze" xfId="2098" builtinId="8" hidden="1"/>
    <cellStyle name="Hiperłącze" xfId="2100" builtinId="8" hidden="1"/>
    <cellStyle name="Hiperłącze" xfId="2102" builtinId="8" hidden="1"/>
    <cellStyle name="Hiperłącze" xfId="2104" builtinId="8" hidden="1"/>
    <cellStyle name="Hiperłącze" xfId="2106" builtinId="8" hidden="1"/>
    <cellStyle name="Hiperłącze" xfId="2108" builtinId="8" hidden="1"/>
    <cellStyle name="Hiperłącze" xfId="2110" builtinId="8" hidden="1"/>
    <cellStyle name="Hiperłącze" xfId="2112" builtinId="8" hidden="1"/>
    <cellStyle name="Hiperłącze" xfId="2114" builtinId="8" hidden="1"/>
    <cellStyle name="Hiperłącze" xfId="2116" builtinId="8" hidden="1"/>
    <cellStyle name="Hiperłącze" xfId="2118" builtinId="8" hidden="1"/>
    <cellStyle name="Hiperłącze" xfId="2120" builtinId="8" hidden="1"/>
    <cellStyle name="Hiperłącze" xfId="2122" builtinId="8" hidden="1"/>
    <cellStyle name="Hiperłącze" xfId="2124" builtinId="8" hidden="1"/>
    <cellStyle name="Hiperłącze" xfId="2126" builtinId="8" hidden="1"/>
    <cellStyle name="Hiperłącze" xfId="2128" builtinId="8" hidden="1"/>
    <cellStyle name="Hiperłącze" xfId="2130" builtinId="8" hidden="1"/>
    <cellStyle name="Hiperłącze" xfId="2132" builtinId="8" hidden="1"/>
    <cellStyle name="Hiperłącze" xfId="2134" builtinId="8" hidden="1"/>
    <cellStyle name="Hiperłącze" xfId="2136" builtinId="8" hidden="1"/>
    <cellStyle name="Hiperłącze" xfId="2138" builtinId="8" hidden="1"/>
    <cellStyle name="Hiperłącze" xfId="2140" builtinId="8" hidden="1"/>
    <cellStyle name="Hiperłącze" xfId="2142" builtinId="8" hidden="1"/>
    <cellStyle name="Hyperlink 2" xfId="2291" xr:uid="{00000000-0005-0000-0000-0000E2010000}"/>
    <cellStyle name="Hyperlink 2 2" xfId="2333" xr:uid="{00000000-0005-0000-0000-0000E3010000}"/>
    <cellStyle name="Input" xfId="270" xr:uid="{00000000-0005-0000-0000-0000E4010000}"/>
    <cellStyle name="Input 2" xfId="2414" xr:uid="{BA4D103E-27B4-446B-983E-D76DB810B42F}"/>
    <cellStyle name="Input 2 10" xfId="4746" xr:uid="{8D09388B-A0E6-4691-A706-A9BECA316340}"/>
    <cellStyle name="Input 2 10 2" xfId="12652" xr:uid="{2200725E-1D31-4C6A-A3BF-9F69241685DC}"/>
    <cellStyle name="Input 2 11" xfId="5034" xr:uid="{9BAE71B5-EA3C-4278-BF6D-90174E114E99}"/>
    <cellStyle name="Input 2 11 2" xfId="12940" xr:uid="{29D41CF4-ABB7-4CF4-A077-504075E6CAC8}"/>
    <cellStyle name="Input 2 12" xfId="4223" xr:uid="{02678ADF-2A1D-411B-A9E9-D91F21392F87}"/>
    <cellStyle name="Input 2 12 2" xfId="12129" xr:uid="{2A58F36C-AF0C-4600-9D00-9380D10E8277}"/>
    <cellStyle name="Input 2 13" xfId="6683" xr:uid="{01C50513-7D21-4A17-BA66-E207D5DA92AA}"/>
    <cellStyle name="Input 2 13 2" xfId="14589" xr:uid="{F78CCD96-7734-48BF-8282-823CB6F11DF4}"/>
    <cellStyle name="Input 2 14" xfId="6168" xr:uid="{71E58DDD-B105-407A-B7FD-023C4D25E208}"/>
    <cellStyle name="Input 2 14 2" xfId="14074" xr:uid="{D0E02533-0B64-48E3-8AA9-3B450ED76E8C}"/>
    <cellStyle name="Input 2 15" xfId="7248" xr:uid="{050E5E50-EE43-4230-96E3-46EBBDEDB95E}"/>
    <cellStyle name="Input 2 15 2" xfId="15154" xr:uid="{901F8FBD-E209-47CD-AA5A-C18338F2A653}"/>
    <cellStyle name="Input 2 16" xfId="6750" xr:uid="{44585480-4273-452F-8413-BEB5792BBDE6}"/>
    <cellStyle name="Input 2 16 2" xfId="14656" xr:uid="{64BB66F0-F8C6-47F7-A3AF-91D355070E43}"/>
    <cellStyle name="Input 2 17" xfId="6461" xr:uid="{5FD5F706-82F7-4B76-86C6-BFCAC4612B03}"/>
    <cellStyle name="Input 2 17 2" xfId="14367" xr:uid="{CAAE3EC5-5811-4AA9-A383-A76D0259F610}"/>
    <cellStyle name="Input 2 18" xfId="8593" xr:uid="{BF67B717-471F-452E-8DCA-6EAE09E3A55B}"/>
    <cellStyle name="Input 2 18 2" xfId="16499" xr:uid="{23ECDE0B-7339-48FF-9F0E-7DBDDB4D88F2}"/>
    <cellStyle name="Input 2 19" xfId="8491" xr:uid="{867A42F1-02A2-4066-B8C9-B94559ADBC7E}"/>
    <cellStyle name="Input 2 19 2" xfId="16397" xr:uid="{734639E2-49B5-4024-B35D-A3BD77B01A30}"/>
    <cellStyle name="Input 2 2" xfId="2602" xr:uid="{1785C5ED-B4C5-4E50-89A5-CC3470CE1CF9}"/>
    <cellStyle name="Input 2 2 2" xfId="10508" xr:uid="{419354C5-4EB2-42B1-AD18-BE7159D74173}"/>
    <cellStyle name="Input 2 20" xfId="8535" xr:uid="{6D730685-2222-4378-8171-748DCE78C1B7}"/>
    <cellStyle name="Input 2 20 2" xfId="16441" xr:uid="{F35FEF22-EE83-4309-9DAA-D1DF7A15D175}"/>
    <cellStyle name="Input 2 21" xfId="8630" xr:uid="{CEF2DC90-226D-4632-8734-325B8C598D6A}"/>
    <cellStyle name="Input 2 21 2" xfId="16536" xr:uid="{79295187-F9C8-4ACF-A484-54A7503133C6}"/>
    <cellStyle name="Input 2 22" xfId="9306" xr:uid="{9FFF134B-5FE7-4912-A4A4-BA046F58F25D}"/>
    <cellStyle name="Input 2 22 2" xfId="17212" xr:uid="{D4F1E7BD-5FA0-4859-B787-BB9EE2C3C89C}"/>
    <cellStyle name="Input 2 23" xfId="9467" xr:uid="{F5A01820-767D-4072-A1AA-45D24031951C}"/>
    <cellStyle name="Input 2 23 2" xfId="17373" xr:uid="{8DA8C940-A130-48FD-A4BD-BBC3CA2F53AD}"/>
    <cellStyle name="Input 2 24" xfId="9411" xr:uid="{819D6943-E834-4E4F-B0F7-533881DE3AE1}"/>
    <cellStyle name="Input 2 24 2" xfId="17317" xr:uid="{64B5D67C-727E-4049-B20D-C68825BF4516}"/>
    <cellStyle name="Input 2 25" xfId="10200" xr:uid="{01BFB990-0402-4CF0-86BB-0DC481EB6129}"/>
    <cellStyle name="Input 2 26" xfId="10340" xr:uid="{FD66B78E-5B0E-44CD-A00B-5DFE0F0E1B06}"/>
    <cellStyle name="Input 2 3" xfId="3250" xr:uid="{FBAE94AE-E79B-4C88-9BED-8B85C64D3009}"/>
    <cellStyle name="Input 2 3 2" xfId="11156" xr:uid="{78ADC70E-9A2A-4095-9395-2A547B26BDCD}"/>
    <cellStyle name="Input 2 4" xfId="2756" xr:uid="{B784B306-09D2-4CBD-B60A-CC2CF78AFE80}"/>
    <cellStyle name="Input 2 4 2" xfId="10662" xr:uid="{082435ED-6268-4327-B476-10836CAB4B71}"/>
    <cellStyle name="Input 2 5" xfId="3529" xr:uid="{226E4F68-D2F3-4652-B197-72439D791C81}"/>
    <cellStyle name="Input 2 5 2" xfId="11435" xr:uid="{2DAF39FF-3182-41B2-BCEA-E05AE8893CB1}"/>
    <cellStyle name="Input 2 6" xfId="3673" xr:uid="{FD7C3EB2-3EB5-4FFD-87B9-B5D74867CD43}"/>
    <cellStyle name="Input 2 6 2" xfId="11579" xr:uid="{F074B3A7-4B67-4632-A3FD-71E788F3C0BC}"/>
    <cellStyle name="Input 2 7" xfId="4402" xr:uid="{B0B6281E-DC3A-4A92-BBCD-7AF4EE258972}"/>
    <cellStyle name="Input 2 7 2" xfId="12308" xr:uid="{5A25F20B-B9B4-49BE-9339-9B9D1D2F7799}"/>
    <cellStyle name="Input 2 8" xfId="4130" xr:uid="{292DD7AC-50BB-47F6-86A4-043E457942E4}"/>
    <cellStyle name="Input 2 8 2" xfId="12036" xr:uid="{7B8D85CE-893A-4CBD-8328-31017F5FA120}"/>
    <cellStyle name="Input 2 9" xfId="4485" xr:uid="{C5A04270-8760-4EB3-AC46-7D223E597754}"/>
    <cellStyle name="Input 2 9 2" xfId="12391" xr:uid="{778C69E0-623B-4CC6-93D9-32E6DF2F3182}"/>
    <cellStyle name="Input 3" xfId="2458" xr:uid="{BF86FB0A-13F6-4F8E-8775-0FE9CD3BABEF}"/>
    <cellStyle name="Input 3 10" xfId="4283" xr:uid="{C29AA1A9-F6D6-4EA3-914B-7B0FFDFD61DD}"/>
    <cellStyle name="Input 3 10 2" xfId="12189" xr:uid="{F2136611-A7A0-46A4-B708-FF975F018B19}"/>
    <cellStyle name="Input 3 11" xfId="5394" xr:uid="{158FFB96-9209-4468-9283-72CE2DDFE1B0}"/>
    <cellStyle name="Input 3 11 2" xfId="13300" xr:uid="{5BC8F19F-BFD3-4C1A-873A-DE216D5D9A37}"/>
    <cellStyle name="Input 3 12" xfId="6725" xr:uid="{FE7EAF1D-D7C4-4ABB-893B-6EE5D2862D6A}"/>
    <cellStyle name="Input 3 12 2" xfId="14631" xr:uid="{55270669-ADAB-495B-9178-9E4237A2A557}"/>
    <cellStyle name="Input 3 13" xfId="6036" xr:uid="{5250E6BC-5893-4E9B-A21D-4088FFB7E0F8}"/>
    <cellStyle name="Input 3 13 2" xfId="13942" xr:uid="{2CB54C56-D816-4B1D-AE48-335469E05AEC}"/>
    <cellStyle name="Input 3 14" xfId="6444" xr:uid="{BE37E6A1-BB28-4C81-8342-EBA3AE9C02E9}"/>
    <cellStyle name="Input 3 14 2" xfId="14350" xr:uid="{7C4C49AE-B6B2-49EF-A3D5-63C9BD97882F}"/>
    <cellStyle name="Input 3 15" xfId="7680" xr:uid="{3BEE5D47-C375-4F60-9FF4-CD38DCF4D83C}"/>
    <cellStyle name="Input 3 15 2" xfId="15586" xr:uid="{A876B9B0-7999-4FB3-8791-8F5EEDCD28D1}"/>
    <cellStyle name="Input 3 16" xfId="6552" xr:uid="{CEB79140-3BFF-4394-88D4-84E2056D4D72}"/>
    <cellStyle name="Input 3 16 2" xfId="14458" xr:uid="{9580D8D0-672B-46D0-AE3E-A0F452CFE6D2}"/>
    <cellStyle name="Input 3 17" xfId="8628" xr:uid="{B8691559-B478-4C85-A9DE-E08F3CBEB7F9}"/>
    <cellStyle name="Input 3 17 2" xfId="16534" xr:uid="{9B182C65-25AC-4D15-AB16-7ED407777207}"/>
    <cellStyle name="Input 3 18" xfId="8464" xr:uid="{EF59FACC-8732-4591-B4F7-7847C1461746}"/>
    <cellStyle name="Input 3 18 2" xfId="16370" xr:uid="{789F6E86-8CBB-425C-8A66-A2F4559B0D33}"/>
    <cellStyle name="Input 3 19" xfId="8763" xr:uid="{8F7462DE-4C28-4661-8EA1-327E8258ED20}"/>
    <cellStyle name="Input 3 19 2" xfId="16669" xr:uid="{03313687-39F0-46BA-918E-6DC5FB85E5CA}"/>
    <cellStyle name="Input 3 2" xfId="2642" xr:uid="{6D686CD7-DAE7-4976-BD5E-6E5AA58907B7}"/>
    <cellStyle name="Input 3 2 2" xfId="10548" xr:uid="{0136E54C-22D7-4DA3-A986-7BCC86AF435B}"/>
    <cellStyle name="Input 3 20" xfId="8847" xr:uid="{569E8BE9-6E86-4BB5-A510-B12E9BB43203}"/>
    <cellStyle name="Input 3 20 2" xfId="16753" xr:uid="{FB7A58B9-9F6A-420B-B534-C78921B1EC5C}"/>
    <cellStyle name="Input 3 21" xfId="9496" xr:uid="{D0FF1732-70C2-48AE-98BA-076FCA6CB782}"/>
    <cellStyle name="Input 3 21 2" xfId="17402" xr:uid="{1BD614FD-3350-4AD6-A74E-F8806B51184B}"/>
    <cellStyle name="Input 3 22" xfId="9087" xr:uid="{72E975E3-CC30-47C4-B49C-D6AA1FF15FAD}"/>
    <cellStyle name="Input 3 22 2" xfId="16993" xr:uid="{607C6ED4-7406-4AE1-B511-BF801D860866}"/>
    <cellStyle name="Input 3 23" xfId="10084" xr:uid="{38A5E123-A840-4A5C-B2E0-AF19F8E09DA7}"/>
    <cellStyle name="Input 3 24" xfId="10380" xr:uid="{3F94F5A8-BF76-4263-AE24-8C2DA3BCCCDC}"/>
    <cellStyle name="Input 3 3" xfId="3434" xr:uid="{0718014D-7449-41E0-95DE-7D0C18D26C1A}"/>
    <cellStyle name="Input 3 3 2" xfId="11340" xr:uid="{AE592CCB-AD2E-4F80-8686-24C455F6DFB6}"/>
    <cellStyle name="Input 3 4" xfId="2793" xr:uid="{20745F41-F45A-4B37-92CA-1A491E6041EC}"/>
    <cellStyle name="Input 3 4 2" xfId="10699" xr:uid="{7A6A3DF5-AAD8-41AE-B227-F6289F7C3CDA}"/>
    <cellStyle name="Input 3 5" xfId="2785" xr:uid="{4E651E73-3C88-4180-8DA8-DA1BA6E19750}"/>
    <cellStyle name="Input 3 5 2" xfId="10691" xr:uid="{7B2650A9-F357-46DA-9E16-A5BADA78111D}"/>
    <cellStyle name="Input 3 6" xfId="3965" xr:uid="{D007EFF6-CC48-4A97-B174-EF4CDB62E24D}"/>
    <cellStyle name="Input 3 6 2" xfId="11871" xr:uid="{4B670BD0-9A43-4F95-AF60-3A75784317D2}"/>
    <cellStyle name="Input 3 7" xfId="4440" xr:uid="{F562D05E-7F12-4D72-B2A6-06308AF731B9}"/>
    <cellStyle name="Input 3 7 2" xfId="12346" xr:uid="{AF7DD48D-DD48-4D8B-927F-1F0725FEB64D}"/>
    <cellStyle name="Input 3 8" xfId="5013" xr:uid="{CB0D9A7F-CD37-4933-895C-DC5C497E82FD}"/>
    <cellStyle name="Input 3 8 2" xfId="12919" xr:uid="{E3891A37-0F69-42C3-BCC3-717BEEFB6D35}"/>
    <cellStyle name="Input 3 9" xfId="4275" xr:uid="{5C03F2C2-FC7B-4F85-BEDD-F39A39803235}"/>
    <cellStyle name="Input 3 9 2" xfId="12181" xr:uid="{B8047869-07CF-44C0-A140-2171F7D6FB48}"/>
    <cellStyle name="Input 4" xfId="2489" xr:uid="{61359E99-9A96-4357-9AF6-012E68CE5735}"/>
    <cellStyle name="Input 4 10" xfId="2922" xr:uid="{3CD7674F-8AE0-46CD-9741-25902D4F6F1C}"/>
    <cellStyle name="Input 4 10 2" xfId="10828" xr:uid="{82CC3CF2-A9BA-408F-B9A6-A99F6717F819}"/>
    <cellStyle name="Input 4 11" xfId="3985" xr:uid="{7F9534DD-35D4-4460-8984-5F4903AAA07F}"/>
    <cellStyle name="Input 4 11 2" xfId="11891" xr:uid="{518F3AE3-9602-42FE-ABE9-FF5464C3B431}"/>
    <cellStyle name="Input 4 12" xfId="4869" xr:uid="{608A5857-5346-451D-BB5C-BF0FCC2921D0}"/>
    <cellStyle name="Input 4 12 2" xfId="12775" xr:uid="{1D68678D-0F66-43E1-B241-F65AE974B417}"/>
    <cellStyle name="Input 4 13" xfId="4559" xr:uid="{BDFD8452-53CC-48B0-9E2F-D3DEE2E03461}"/>
    <cellStyle name="Input 4 13 2" xfId="12465" xr:uid="{2F896758-D3C5-4FED-AAE0-4A01A4500955}"/>
    <cellStyle name="Input 4 14" xfId="4528" xr:uid="{6B0A90EC-B5E6-44FB-A14C-2FE2EBF1767C}"/>
    <cellStyle name="Input 4 14 2" xfId="12434" xr:uid="{89F24E7B-DBF0-4715-A40D-7BB7F8CA7966}"/>
    <cellStyle name="Input 4 15" xfId="5252" xr:uid="{08847F6E-2103-4A00-A268-BC741531BA8F}"/>
    <cellStyle name="Input 4 15 2" xfId="13158" xr:uid="{DB3E3093-11C7-43D6-A0AE-AA27EE3FCD0D}"/>
    <cellStyle name="Input 4 16" xfId="5224" xr:uid="{F1813694-CEA8-46CA-815C-96527A12AD0C}"/>
    <cellStyle name="Input 4 16 2" xfId="13130" xr:uid="{7C3D3134-156F-4D85-B77C-74EEFF7EF001}"/>
    <cellStyle name="Input 4 17" xfId="4090" xr:uid="{CA416A92-ED72-4398-87D5-3A2B2518BD44}"/>
    <cellStyle name="Input 4 17 2" xfId="11996" xr:uid="{02E3993F-62D2-487F-9771-D49352CA5458}"/>
    <cellStyle name="Input 4 18" xfId="5608" xr:uid="{9D53F60A-DBB1-4F36-9EC9-C326B7EB787D}"/>
    <cellStyle name="Input 4 18 2" xfId="13514" xr:uid="{8CD3BE59-6B39-483E-AF07-ACC0B18F36F6}"/>
    <cellStyle name="Input 4 19" xfId="5731" xr:uid="{CB8C2533-B9D8-4FCC-AB46-E1708B850C9B}"/>
    <cellStyle name="Input 4 19 2" xfId="13637" xr:uid="{5422F542-D0F4-423C-870A-2AA64603D90B}"/>
    <cellStyle name="Input 4 2" xfId="2672" xr:uid="{4F835FD0-D56F-4388-BE00-AA505D4B6927}"/>
    <cellStyle name="Input 4 2 2" xfId="10578" xr:uid="{206C6B0C-D683-4108-802E-EA6A63684ADD}"/>
    <cellStyle name="Input 4 20" xfId="5887" xr:uid="{0DD4B15B-2A6E-40DC-BAF7-204162C0C280}"/>
    <cellStyle name="Input 4 20 2" xfId="13793" xr:uid="{68429312-8A44-4931-82D5-2C286B19BE58}"/>
    <cellStyle name="Input 4 21" xfId="6078" xr:uid="{E52FF389-FA04-4A81-9667-F7AD40851FF1}"/>
    <cellStyle name="Input 4 21 2" xfId="13984" xr:uid="{85AA387C-34BC-4F9C-B5B3-1DF2BD18CA56}"/>
    <cellStyle name="Input 4 22" xfId="6888" xr:uid="{1DE05CFE-BE9C-46DE-82A4-FEC949D1213A}"/>
    <cellStyle name="Input 4 22 2" xfId="14794" xr:uid="{9DB01B26-65DE-4A5C-8230-C8531914CFAE}"/>
    <cellStyle name="Input 4 23" xfId="6257" xr:uid="{0349A519-5302-477F-96EC-B731A9AFA9AF}"/>
    <cellStyle name="Input 4 23 2" xfId="14163" xr:uid="{43D71FA3-E63A-4AEC-98D5-43A93FE746FE}"/>
    <cellStyle name="Input 4 24" xfId="6356" xr:uid="{48314BBA-F5F9-4DD2-9295-D9223589D135}"/>
    <cellStyle name="Input 4 24 2" xfId="14262" xr:uid="{24ACACEA-48FB-4BCA-94AF-4EAD7BE307AC}"/>
    <cellStyle name="Input 4 25" xfId="7912" xr:uid="{C1B5A048-50A8-4FEA-A4A2-1D5085FF0500}"/>
    <cellStyle name="Input 4 25 2" xfId="15818" xr:uid="{C572FA3C-D399-4E93-97C2-425A0CD25FE9}"/>
    <cellStyle name="Input 4 26" xfId="7993" xr:uid="{89198774-E869-4DF5-8ED1-CDD30C9EF22D}"/>
    <cellStyle name="Input 4 26 2" xfId="15899" xr:uid="{D74B6E76-26C6-40E6-BA52-9B6E1E5B77AC}"/>
    <cellStyle name="Input 4 27" xfId="6462" xr:uid="{AB5F2C85-91F6-4109-8031-2ED27C6009FF}"/>
    <cellStyle name="Input 4 27 2" xfId="14368" xr:uid="{9B57DB08-78EE-48E7-86D3-FBE64EDE6FA1}"/>
    <cellStyle name="Input 4 28" xfId="6517" xr:uid="{3EB7C41F-DCBC-4887-96D1-2B3730DF11FB}"/>
    <cellStyle name="Input 4 28 2" xfId="14423" xr:uid="{89576288-F40D-4121-A76F-035F50A8A2B2}"/>
    <cellStyle name="Input 4 29" xfId="6897" xr:uid="{B06DCC5B-F274-4970-92CF-46A5102B35A2}"/>
    <cellStyle name="Input 4 29 2" xfId="14803" xr:uid="{C48C5C2C-FD1F-4328-877A-7E5B851749E7}"/>
    <cellStyle name="Input 4 3" xfId="3321" xr:uid="{70CDD622-6594-427E-83E3-F9E174480B5B}"/>
    <cellStyle name="Input 4 3 2" xfId="11227" xr:uid="{1A2461F0-3133-4B32-A037-B1324BBDD01A}"/>
    <cellStyle name="Input 4 30" xfId="8656" xr:uid="{547E0931-2735-4411-AE14-5A46460EDC40}"/>
    <cellStyle name="Input 4 30 2" xfId="16562" xr:uid="{861A00BB-7025-4BF2-BE66-4B669F7E0581}"/>
    <cellStyle name="Input 4 31" xfId="8559" xr:uid="{D5F946F9-4034-4CBD-8309-ACD9FE9A95A2}"/>
    <cellStyle name="Input 4 31 2" xfId="16465" xr:uid="{EDC54198-D28F-4E8B-8638-6D7840DB3D6D}"/>
    <cellStyle name="Input 4 32" xfId="8786" xr:uid="{CB1B5F0A-DF5D-499A-A6AB-64130DD80D1B}"/>
    <cellStyle name="Input 4 32 2" xfId="16692" xr:uid="{83E48B4A-FF3E-49B8-B049-D57B54DC180C}"/>
    <cellStyle name="Input 4 33" xfId="8870" xr:uid="{3B3FF5CC-439A-426E-BF4D-CBED6E17A7CA}"/>
    <cellStyle name="Input 4 33 2" xfId="16776" xr:uid="{C8676960-313E-46F8-AA3B-D803CA6EE15F}"/>
    <cellStyle name="Input 4 34" xfId="8955" xr:uid="{565FC389-390A-491A-87DB-7CBDB27ECCB3}"/>
    <cellStyle name="Input 4 34 2" xfId="16861" xr:uid="{98A638E7-5BBD-4944-BEDA-0B6B75AC734C}"/>
    <cellStyle name="Input 4 35" xfId="9423" xr:uid="{290266E7-6023-460C-BC13-142AAF4E1C88}"/>
    <cellStyle name="Input 4 35 2" xfId="17329" xr:uid="{91057F6B-99CE-478E-A8E2-C9FB97CD2609}"/>
    <cellStyle name="Input 4 36" xfId="9143" xr:uid="{4167FA72-E9FB-4CBA-B412-F37E0191C159}"/>
    <cellStyle name="Input 4 36 2" xfId="17049" xr:uid="{FAC52A1E-CA07-4EB2-893D-5991CAFE3256}"/>
    <cellStyle name="Input 4 37" xfId="9274" xr:uid="{EBE9059E-DE99-4DBF-86D8-2D3E59D0D0FB}"/>
    <cellStyle name="Input 4 37 2" xfId="17180" xr:uid="{D7595B39-1512-4A16-99FC-5B2C0F42924C}"/>
    <cellStyle name="Input 4 38" xfId="9223" xr:uid="{C70C479B-DF84-402D-8E2B-FCDC7FAD858D}"/>
    <cellStyle name="Input 4 38 2" xfId="17129" xr:uid="{212EFB46-09B6-451E-A31F-224411B28F12}"/>
    <cellStyle name="Input 4 39" xfId="10115" xr:uid="{A71CD592-C2E5-4FAF-95EF-A9841170F9AB}"/>
    <cellStyle name="Input 4 4" xfId="3463" xr:uid="{CDA59AFA-B344-4B31-8B07-6CAB850F7687}"/>
    <cellStyle name="Input 4 4 2" xfId="11369" xr:uid="{A83C295A-F0E3-4DD4-9150-05A3FEB9A3F8}"/>
    <cellStyle name="Input 4 40" xfId="10240" xr:uid="{50DD9602-6C5B-4F6E-8EEE-F4E0CB016323}"/>
    <cellStyle name="Input 4 41" xfId="10410" xr:uid="{54435E21-63B9-4760-B75F-84F05CBCACC5}"/>
    <cellStyle name="Input 4 5" xfId="2978" xr:uid="{9623CA7C-A2A1-4738-A6A0-A35AE08DAEB8}"/>
    <cellStyle name="Input 4 5 2" xfId="10884" xr:uid="{6531DEF9-5F55-44E0-B132-445658FDE090}"/>
    <cellStyle name="Input 4 6" xfId="2951" xr:uid="{BAB5AF87-6EA2-406E-A7AF-A047C425ACC8}"/>
    <cellStyle name="Input 4 6 2" xfId="10857" xr:uid="{7ED4E5F7-79B9-46F3-9B0E-3CA0EB50CCC0}"/>
    <cellStyle name="Input 4 7" xfId="3701" xr:uid="{6B27BE07-DE58-4465-850C-00B7D3C3EA60}"/>
    <cellStyle name="Input 4 7 2" xfId="11607" xr:uid="{36645A38-407B-4DD5-9929-C3421322C587}"/>
    <cellStyle name="Input 4 8" xfId="3797" xr:uid="{262E5BF0-E2DD-45C0-9E9F-4D2E826FD7BE}"/>
    <cellStyle name="Input 4 8 2" xfId="11703" xr:uid="{3F0C3CAC-D878-4B05-BA04-8F70438241B8}"/>
    <cellStyle name="Input 4 9" xfId="2981" xr:uid="{F5FBEA26-F2CF-49BB-A73B-52556DA247D9}"/>
    <cellStyle name="Input 4 9 2" xfId="10887" xr:uid="{DABD4321-2730-4DDC-B3D4-D827B7451D87}"/>
    <cellStyle name="Input 5" xfId="3218" xr:uid="{6A23D7CC-36C8-4919-9AF8-84503DE70204}"/>
    <cellStyle name="Input 5 2" xfId="11124" xr:uid="{9690F321-87DB-4F7C-880D-95314D70F48A}"/>
    <cellStyle name="Input 6" xfId="9463" xr:uid="{3DA885C0-7D6B-4921-8E7A-6A922F8E72EE}"/>
    <cellStyle name="Input 6 2" xfId="17369" xr:uid="{E10D5146-E138-4733-89EB-14BB0DCCB910}"/>
    <cellStyle name="Input 7" xfId="10303" xr:uid="{DEF81372-DECE-45D3-9CCB-7101C7F390B8}"/>
    <cellStyle name="Komma 2" xfId="2213" xr:uid="{00000000-0005-0000-0000-0000E5010000}"/>
    <cellStyle name="Komma 2 2" xfId="2264" xr:uid="{00000000-0005-0000-0000-0000E6010000}"/>
    <cellStyle name="Komma 2 2 2" xfId="2334" xr:uid="{00000000-0005-0000-0000-0000E7010000}"/>
    <cellStyle name="Komma 2 2 2 2" xfId="2384" xr:uid="{00000000-0005-0000-0000-0000E8010000}"/>
    <cellStyle name="Komma 2 2 2 2 2" xfId="2464" xr:uid="{3D33730E-D486-4337-83EE-08964A956FA1}"/>
    <cellStyle name="Komma 2 2 2 2 2 10" xfId="10386" xr:uid="{26372108-94CD-477B-BC15-F748608F7EC7}"/>
    <cellStyle name="Komma 2 2 2 2 2 2" xfId="2580" xr:uid="{3BF69A78-CBBE-4A64-B86A-F392EA8D84F4}"/>
    <cellStyle name="Komma 2 2 2 2 2 2 2" xfId="2747" xr:uid="{9C1593B9-EDCB-4A58-A8AC-41EFA9E96AA7}"/>
    <cellStyle name="Komma 2 2 2 2 2 2 2 2" xfId="10653" xr:uid="{AE10798D-3AD3-4B7B-BC50-53EEF67E6124}"/>
    <cellStyle name="Komma 2 2 2 2 2 2 3" xfId="3402" xr:uid="{099570A3-A60A-4C09-A388-34E6FB4E899B}"/>
    <cellStyle name="Komma 2 2 2 2 2 2 3 2" xfId="11308" xr:uid="{E9A6C0B2-C2F4-4CA5-BC65-2E6332ABC881}"/>
    <cellStyle name="Komma 2 2 2 2 2 2 4" xfId="4825" xr:uid="{B87A0811-728B-4795-AF08-B860A32EF3F0}"/>
    <cellStyle name="Komma 2 2 2 2 2 2 4 2" xfId="12731" xr:uid="{1C8BACFD-CD5B-4DDF-A8D5-01912979E904}"/>
    <cellStyle name="Komma 2 2 2 2 2 2 5" xfId="6835" xr:uid="{D4780F8B-65E0-4299-8F99-2ACAB1ED3089}"/>
    <cellStyle name="Komma 2 2 2 2 2 2 5 2" xfId="14741" xr:uid="{C3D3697B-C29F-4F79-9D65-935EEEBB2593}"/>
    <cellStyle name="Komma 2 2 2 2 2 2 6" xfId="8702" xr:uid="{804AD23A-9E5F-41F0-BD99-3BA15919F8ED}"/>
    <cellStyle name="Komma 2 2 2 2 2 2 6 2" xfId="16608" xr:uid="{013900FE-C708-49E2-9AF6-266B8227F555}"/>
    <cellStyle name="Komma 2 2 2 2 2 2 7" xfId="9579" xr:uid="{EC1F0958-47AA-491B-A0CE-1D9251DE0220}"/>
    <cellStyle name="Komma 2 2 2 2 2 2 7 2" xfId="17485" xr:uid="{BBAB7213-7CAE-4153-8290-BE835389932D}"/>
    <cellStyle name="Komma 2 2 2 2 2 2 8" xfId="10193" xr:uid="{8B15DB0A-B6D3-47FE-B6AB-6B4F6C7EB173}"/>
    <cellStyle name="Komma 2 2 2 2 2 2 9" xfId="10487" xr:uid="{BA8142CD-B1FC-46E8-919B-A86A3F2D2726}"/>
    <cellStyle name="Komma 2 2 2 2 2 3" xfId="2648" xr:uid="{92ECFD3D-A51D-4E62-AE60-85C84CB8E34A}"/>
    <cellStyle name="Komma 2 2 2 2 2 3 2" xfId="10554" xr:uid="{06734B61-A612-4665-99D9-B2949BFD3DF8}"/>
    <cellStyle name="Komma 2 2 2 2 2 4" xfId="3297" xr:uid="{F149D228-848B-47E6-9D07-3CEDB46E0C79}"/>
    <cellStyle name="Komma 2 2 2 2 2 4 2" xfId="11203" xr:uid="{33FED641-0D50-492A-8966-F65F9066217A}"/>
    <cellStyle name="Komma 2 2 2 2 2 5" xfId="4717" xr:uid="{06231F10-5410-4A80-BEDA-AA88EBB33B3F}"/>
    <cellStyle name="Komma 2 2 2 2 2 5 2" xfId="12623" xr:uid="{76F503FB-90B4-49B8-A7AC-573BC88120A9}"/>
    <cellStyle name="Komma 2 2 2 2 2 6" xfId="6731" xr:uid="{B935A2D0-AAFF-4F35-844E-04AD3FCE5823}"/>
    <cellStyle name="Komma 2 2 2 2 2 6 2" xfId="14637" xr:uid="{2C935F2E-AEF8-42C5-9A67-C92FDD89EDD9}"/>
    <cellStyle name="Komma 2 2 2 2 2 7" xfId="8634" xr:uid="{01C25239-55B6-4429-BFC5-AB74E24A1FBF}"/>
    <cellStyle name="Komma 2 2 2 2 2 7 2" xfId="16540" xr:uid="{08C2D7C7-0D13-4D14-ACA0-AF2CA6B9183C}"/>
    <cellStyle name="Komma 2 2 2 2 2 8" xfId="9502" xr:uid="{8C317B54-00C6-4535-BD85-19FE21A24A70}"/>
    <cellStyle name="Komma 2 2 2 2 2 8 2" xfId="17408" xr:uid="{4A4C9BA8-5144-4BA0-9933-9BB775D98021}"/>
    <cellStyle name="Komma 2 2 2 2 2 9" xfId="10090" xr:uid="{EC992C6F-8C19-4866-B17C-816C376D3D92}"/>
    <cellStyle name="Komma 2 2 2 3" xfId="2456" xr:uid="{95BC3D20-2CEA-410B-8E20-9FB132649F2E}"/>
    <cellStyle name="Komma 2 2 2 3 10" xfId="10378" xr:uid="{F4F5896C-30B3-4A87-9DB5-AA33DEC91157}"/>
    <cellStyle name="Komma 2 2 2 3 2" xfId="2572" xr:uid="{D44F3419-4204-4771-8905-CF9FBC2116AE}"/>
    <cellStyle name="Komma 2 2 2 3 2 2" xfId="2741" xr:uid="{E2AFA62A-E637-4236-8D60-19D567EB192E}"/>
    <cellStyle name="Komma 2 2 2 3 2 2 2" xfId="10647" xr:uid="{E4C5DA09-EFD9-4707-A5E7-06182ABECA2D}"/>
    <cellStyle name="Komma 2 2 2 3 2 3" xfId="3395" xr:uid="{03152D3B-C963-482A-A76D-10FB820575A9}"/>
    <cellStyle name="Komma 2 2 2 3 2 3 2" xfId="11301" xr:uid="{53C7260D-18A2-415A-AA65-0359CF05CE2C}"/>
    <cellStyle name="Komma 2 2 2 3 2 4" xfId="4817" xr:uid="{FF2443AE-39A5-4F20-B9BC-793B9AF084B7}"/>
    <cellStyle name="Komma 2 2 2 3 2 4 2" xfId="12723" xr:uid="{28B33A07-9BFF-4A30-BE3D-00590686D98F}"/>
    <cellStyle name="Komma 2 2 2 3 2 5" xfId="6828" xr:uid="{0EF39D40-AD44-4D35-8256-AA3F0C3F87CD}"/>
    <cellStyle name="Komma 2 2 2 3 2 5 2" xfId="14734" xr:uid="{214A2455-3362-46A8-BE2F-2947B8430A0A}"/>
    <cellStyle name="Komma 2 2 2 3 2 6" xfId="8696" xr:uid="{80E757C1-C9ED-4375-95C5-800D95456F0D}"/>
    <cellStyle name="Komma 2 2 2 3 2 6 2" xfId="16602" xr:uid="{16E04BA9-D2F0-4BF4-8A21-AC57F04FE056}"/>
    <cellStyle name="Komma 2 2 2 3 2 7" xfId="9573" xr:uid="{25404632-5154-469E-81E8-1C7C8339F74E}"/>
    <cellStyle name="Komma 2 2 2 3 2 7 2" xfId="17479" xr:uid="{927AF15F-43AE-4E75-ABA1-0581B969847D}"/>
    <cellStyle name="Komma 2 2 2 3 2 8" xfId="10187" xr:uid="{A11EE574-5A2C-4DAE-B230-1C19CD6E956C}"/>
    <cellStyle name="Komma 2 2 2 3 2 9" xfId="10481" xr:uid="{D9680C6A-E8A2-46A7-AE82-C13E1C1831C0}"/>
    <cellStyle name="Komma 2 2 2 3 3" xfId="2640" xr:uid="{5F824DE7-52AE-48C9-99CC-1F9843BB9FA1}"/>
    <cellStyle name="Komma 2 2 2 3 3 2" xfId="10546" xr:uid="{2F640F14-287F-4487-9733-0DCE6962291B}"/>
    <cellStyle name="Komma 2 2 2 3 4" xfId="3290" xr:uid="{3F71A630-BFBA-49F9-B91C-B52B608C4DAC}"/>
    <cellStyle name="Komma 2 2 2 3 4 2" xfId="11196" xr:uid="{FE217B27-E343-4206-BA67-69D9AE02C39E}"/>
    <cellStyle name="Komma 2 2 2 3 5" xfId="4709" xr:uid="{2D315D06-180C-4BBA-B605-40410A3B2D7E}"/>
    <cellStyle name="Komma 2 2 2 3 5 2" xfId="12615" xr:uid="{300A118C-21EC-4ACE-AA3B-872F48D0867A}"/>
    <cellStyle name="Komma 2 2 2 3 6" xfId="6723" xr:uid="{68375B51-DCB2-4EF7-8890-91647591CE07}"/>
    <cellStyle name="Komma 2 2 2 3 6 2" xfId="14629" xr:uid="{D904D8E7-6A05-424F-83B9-59023B78603F}"/>
    <cellStyle name="Komma 2 2 2 3 7" xfId="8626" xr:uid="{7F50DDAC-D179-4DE9-92B7-72FE7E0D35BA}"/>
    <cellStyle name="Komma 2 2 2 3 7 2" xfId="16532" xr:uid="{07BE087A-8E16-41FF-908F-3E5C3192F79F}"/>
    <cellStyle name="Komma 2 2 2 3 8" xfId="9494" xr:uid="{003EE92E-1FDD-4BC9-AF79-7EE5FEBEA811}"/>
    <cellStyle name="Komma 2 2 2 3 8 2" xfId="17400" xr:uid="{05847ABC-3B62-41C0-BC12-B58550E9183D}"/>
    <cellStyle name="Komma 2 2 2 3 9" xfId="10082" xr:uid="{28256759-AEB7-4305-A718-32D191EBB155}"/>
    <cellStyle name="Komma 2 2 3" xfId="2376" xr:uid="{00000000-0005-0000-0000-0000E9010000}"/>
    <cellStyle name="Komma 2 2 3 2" xfId="2461" xr:uid="{5FBE0F75-E67B-48E4-96DC-3BD5F95E32AF}"/>
    <cellStyle name="Komma 2 2 3 2 10" xfId="10383" xr:uid="{E9E68B50-B5F7-4297-BA4B-1410400E4CC3}"/>
    <cellStyle name="Komma 2 2 3 2 2" xfId="2577" xr:uid="{9345E0F8-9F61-4C7C-BEBD-CA060CEF3986}"/>
    <cellStyle name="Komma 2 2 3 2 2 2" xfId="2744" xr:uid="{86976379-F87E-46BE-AC43-686B6B73FA59}"/>
    <cellStyle name="Komma 2 2 3 2 2 2 2" xfId="10650" xr:uid="{FF416785-FA53-4A4F-91D7-E988B31D822C}"/>
    <cellStyle name="Komma 2 2 3 2 2 3" xfId="3399" xr:uid="{5AEC404A-C513-48BD-8BFD-3EC00CB72440}"/>
    <cellStyle name="Komma 2 2 3 2 2 3 2" xfId="11305" xr:uid="{82163C58-AF20-409A-9CD0-6DB26107583A}"/>
    <cellStyle name="Komma 2 2 3 2 2 4" xfId="4822" xr:uid="{79E6E201-A52A-4AF2-8894-13B88DF93C8E}"/>
    <cellStyle name="Komma 2 2 3 2 2 4 2" xfId="12728" xr:uid="{E6C5F555-A84D-4339-92C6-0085742B168D}"/>
    <cellStyle name="Komma 2 2 3 2 2 5" xfId="6832" xr:uid="{27EF7EBD-F29F-4D41-9D71-756359DEAA1E}"/>
    <cellStyle name="Komma 2 2 3 2 2 5 2" xfId="14738" xr:uid="{8E3EB3DC-CCA1-4A35-A09F-57935ADC38DB}"/>
    <cellStyle name="Komma 2 2 3 2 2 6" xfId="8699" xr:uid="{3089FB07-CAF1-4D32-B7A4-CDCC7C9A471D}"/>
    <cellStyle name="Komma 2 2 3 2 2 6 2" xfId="16605" xr:uid="{948CE8E2-8620-493F-890D-BFA8AF062B03}"/>
    <cellStyle name="Komma 2 2 3 2 2 7" xfId="9576" xr:uid="{C6FB01BD-D099-43E2-9834-2AF360CFDDD1}"/>
    <cellStyle name="Komma 2 2 3 2 2 7 2" xfId="17482" xr:uid="{7D1A96EC-D8A4-4976-88D7-3735305EE2C4}"/>
    <cellStyle name="Komma 2 2 3 2 2 8" xfId="10190" xr:uid="{D20061C0-6191-4998-8C5C-E9A06F9D31E6}"/>
    <cellStyle name="Komma 2 2 3 2 2 9" xfId="10484" xr:uid="{5D12639E-4D10-4EA3-9829-6CCB554378FE}"/>
    <cellStyle name="Komma 2 2 3 2 3" xfId="2645" xr:uid="{19688933-7118-480C-B8B5-20858C1FC9C2}"/>
    <cellStyle name="Komma 2 2 3 2 3 2" xfId="10551" xr:uid="{EBD471C8-A207-4AFD-9E70-90DD79EBFD75}"/>
    <cellStyle name="Komma 2 2 3 2 4" xfId="3294" xr:uid="{A397A78A-EC27-4839-891B-8ACF0348F6BA}"/>
    <cellStyle name="Komma 2 2 3 2 4 2" xfId="11200" xr:uid="{0204AB33-DD04-409E-99E1-3E65B472AF81}"/>
    <cellStyle name="Komma 2 2 3 2 5" xfId="4714" xr:uid="{3C7AEC67-940E-491D-8133-03DEEDEEE5AA}"/>
    <cellStyle name="Komma 2 2 3 2 5 2" xfId="12620" xr:uid="{5E0C2064-823D-4F77-8B6B-9C992180CD50}"/>
    <cellStyle name="Komma 2 2 3 2 6" xfId="6728" xr:uid="{F52DAC5B-552B-4F49-914C-8E7835337DF3}"/>
    <cellStyle name="Komma 2 2 3 2 6 2" xfId="14634" xr:uid="{ECAC340A-9783-43DB-9F14-BC09CF9921A0}"/>
    <cellStyle name="Komma 2 2 3 2 7" xfId="8631" xr:uid="{64557054-DF19-43B8-BC9C-4630EF428376}"/>
    <cellStyle name="Komma 2 2 3 2 7 2" xfId="16537" xr:uid="{EB41B4AB-379D-40D9-AEA1-14E1CA4E1251}"/>
    <cellStyle name="Komma 2 2 3 2 8" xfId="9499" xr:uid="{F5F6BC75-C83E-4576-9690-8BBCB4441803}"/>
    <cellStyle name="Komma 2 2 3 2 8 2" xfId="17405" xr:uid="{7F19941B-4B61-40E5-ACDA-2BA40EC3E769}"/>
    <cellStyle name="Komma 2 2 3 2 9" xfId="10087" xr:uid="{554BB435-1BBD-4752-97C8-29147F23B0B5}"/>
    <cellStyle name="Komma 2 2 4" xfId="2447" xr:uid="{87588321-60B5-4CBB-9477-5DB1D1490B3E}"/>
    <cellStyle name="Komma 2 2 4 10" xfId="10369" xr:uid="{12511C65-ED98-4DBB-8A82-7F1B960AAEE3}"/>
    <cellStyle name="Komma 2 2 4 2" xfId="2564" xr:uid="{F4B1F6DF-4166-4424-B240-38944F37A7ED}"/>
    <cellStyle name="Komma 2 2 4 2 2" xfId="2733" xr:uid="{BBB1FD11-D0FA-4422-B268-10836016E9D8}"/>
    <cellStyle name="Komma 2 2 4 2 2 2" xfId="10639" xr:uid="{C7ECEBF9-7F8E-4DA2-91E5-6121D69D9D10}"/>
    <cellStyle name="Komma 2 2 4 2 3" xfId="3387" xr:uid="{16EACC61-4EA0-477E-ACB3-96B65F918971}"/>
    <cellStyle name="Komma 2 2 4 2 3 2" xfId="11293" xr:uid="{EED40154-A9AD-49E8-96B2-53CBA412D55C}"/>
    <cellStyle name="Komma 2 2 4 2 4" xfId="4809" xr:uid="{F5603F87-AD64-450E-9BFE-4BFF970FDF6B}"/>
    <cellStyle name="Komma 2 2 4 2 4 2" xfId="12715" xr:uid="{7CED72CA-FE11-4F22-A352-B7C114097AC8}"/>
    <cellStyle name="Komma 2 2 4 2 5" xfId="6820" xr:uid="{7D8A4EDD-7815-4213-87A5-88E5A9BCDC8F}"/>
    <cellStyle name="Komma 2 2 4 2 5 2" xfId="14726" xr:uid="{8938989A-EA51-46C1-8A3F-88DB8C5D8BEB}"/>
    <cellStyle name="Komma 2 2 4 2 6" xfId="8688" xr:uid="{76FFDD4F-BDFF-4F51-B75F-23AF7712D3EC}"/>
    <cellStyle name="Komma 2 2 4 2 6 2" xfId="16594" xr:uid="{2E68F7FD-7B62-4BDE-AAFA-DD89F0A9C441}"/>
    <cellStyle name="Komma 2 2 4 2 7" xfId="9565" xr:uid="{C31774A8-6278-458D-8776-F983AD7FE7B7}"/>
    <cellStyle name="Komma 2 2 4 2 7 2" xfId="17471" xr:uid="{98CDBB71-7BC7-4AE9-88E4-8CDBD8EA5A90}"/>
    <cellStyle name="Komma 2 2 4 2 8" xfId="10179" xr:uid="{61EEC2C5-3D71-41E7-B4EF-A4B2BCC36318}"/>
    <cellStyle name="Komma 2 2 4 2 9" xfId="10473" xr:uid="{1B73FF1D-4FA6-442C-9D88-59195F601997}"/>
    <cellStyle name="Komma 2 2 4 3" xfId="2631" xr:uid="{1781B741-CED8-4A1C-9EF9-E84D2C0BD208}"/>
    <cellStyle name="Komma 2 2 4 3 2" xfId="10537" xr:uid="{80B60F18-554B-43D1-8F35-F1F6871121CB}"/>
    <cellStyle name="Komma 2 2 4 4" xfId="3281" xr:uid="{3B19E2CC-A1CB-4160-AF94-219207F10BA1}"/>
    <cellStyle name="Komma 2 2 4 4 2" xfId="11187" xr:uid="{9F495222-3EC8-4A6B-B474-539C4117F1CB}"/>
    <cellStyle name="Komma 2 2 4 5" xfId="4700" xr:uid="{6EE4DB29-1515-415B-99A1-7AAEF63A65C1}"/>
    <cellStyle name="Komma 2 2 4 5 2" xfId="12606" xr:uid="{7785E6D0-BACB-4A49-8683-1FCD72A50CA8}"/>
    <cellStyle name="Komma 2 2 4 6" xfId="6714" xr:uid="{6F33999A-9199-47F9-9697-D5D078E2813E}"/>
    <cellStyle name="Komma 2 2 4 6 2" xfId="14620" xr:uid="{A202A498-432B-437E-9D1B-49DC51EDE702}"/>
    <cellStyle name="Komma 2 2 4 7" xfId="8617" xr:uid="{89900AFF-A83C-482B-B858-6AC0E80714A6}"/>
    <cellStyle name="Komma 2 2 4 7 2" xfId="16523" xr:uid="{BB9D5A37-6385-489A-9385-70D2F7AF37D7}"/>
    <cellStyle name="Komma 2 2 4 8" xfId="9485" xr:uid="{3145BB7A-A892-446D-8DF5-5F8D1417FACB}"/>
    <cellStyle name="Komma 2 2 4 8 2" xfId="17391" xr:uid="{A97DD889-9737-4165-80BC-FB3C2A21D685}"/>
    <cellStyle name="Komma 2 2 4 9" xfId="10073" xr:uid="{1A20754E-BE8C-4BEA-B170-B0BA61B837F4}"/>
    <cellStyle name="Komma 2 3" xfId="2335" xr:uid="{00000000-0005-0000-0000-0000EA010000}"/>
    <cellStyle name="Komma 2 3 2" xfId="2385" xr:uid="{00000000-0005-0000-0000-0000EB010000}"/>
    <cellStyle name="Komma 2 3 2 2" xfId="2465" xr:uid="{74F9A1E3-8E04-4218-99AB-269A95B269CF}"/>
    <cellStyle name="Komma 2 3 2 2 10" xfId="10387" xr:uid="{71AA4673-B3A8-44EA-A3E6-9127C518A088}"/>
    <cellStyle name="Komma 2 3 2 2 2" xfId="2581" xr:uid="{AEBD0BD5-55A3-41CD-BEB4-48D97BC60B29}"/>
    <cellStyle name="Komma 2 3 2 2 2 2" xfId="2748" xr:uid="{58A9AA27-D88E-4946-8DD2-E277041EE3EE}"/>
    <cellStyle name="Komma 2 3 2 2 2 2 2" xfId="10654" xr:uid="{8C88B252-AB4F-458A-98C0-A24478194E8A}"/>
    <cellStyle name="Komma 2 3 2 2 2 3" xfId="3403" xr:uid="{7E106F02-8C24-47EC-89AB-FCB4E97DBADE}"/>
    <cellStyle name="Komma 2 3 2 2 2 3 2" xfId="11309" xr:uid="{13BDDBEB-C027-42EB-8EED-78056F9F0D77}"/>
    <cellStyle name="Komma 2 3 2 2 2 4" xfId="4826" xr:uid="{E3D8F2E2-EE32-4E25-90EB-FC2F341994A2}"/>
    <cellStyle name="Komma 2 3 2 2 2 4 2" xfId="12732" xr:uid="{E9C30C92-17A5-470C-A45A-27EB4E9FA877}"/>
    <cellStyle name="Komma 2 3 2 2 2 5" xfId="6836" xr:uid="{AEE443F4-3B20-4408-9149-0048D7C6DF12}"/>
    <cellStyle name="Komma 2 3 2 2 2 5 2" xfId="14742" xr:uid="{21A8C1C8-EC85-4377-9D28-493E5F537F41}"/>
    <cellStyle name="Komma 2 3 2 2 2 6" xfId="8703" xr:uid="{85ADE45E-CA25-46E9-81D5-98CC286E17C2}"/>
    <cellStyle name="Komma 2 3 2 2 2 6 2" xfId="16609" xr:uid="{52BB1F74-97E0-4208-9D3B-85481DC05CCE}"/>
    <cellStyle name="Komma 2 3 2 2 2 7" xfId="9580" xr:uid="{D412C8C4-D764-4889-9730-B0295CBE2383}"/>
    <cellStyle name="Komma 2 3 2 2 2 7 2" xfId="17486" xr:uid="{80B3C495-3908-413F-9989-5FA0B7635937}"/>
    <cellStyle name="Komma 2 3 2 2 2 8" xfId="10194" xr:uid="{E791F324-6F01-491A-8E01-537487285D80}"/>
    <cellStyle name="Komma 2 3 2 2 2 9" xfId="10488" xr:uid="{078BBCBE-E572-4193-982C-9FFA242BDB96}"/>
    <cellStyle name="Komma 2 3 2 2 3" xfId="2649" xr:uid="{944AEA86-02BE-413F-9213-0392C5A3BA51}"/>
    <cellStyle name="Komma 2 3 2 2 3 2" xfId="10555" xr:uid="{5594131C-1228-4BEC-BDA7-A35017089047}"/>
    <cellStyle name="Komma 2 3 2 2 4" xfId="3298" xr:uid="{A9D4F1A2-ADC5-42EC-AE75-A41FE6BF382F}"/>
    <cellStyle name="Komma 2 3 2 2 4 2" xfId="11204" xr:uid="{46533FC6-2ED4-4176-8098-BD5CCFA70D76}"/>
    <cellStyle name="Komma 2 3 2 2 5" xfId="4718" xr:uid="{56F5A62E-B3CA-4225-9974-795CB81A5407}"/>
    <cellStyle name="Komma 2 3 2 2 5 2" xfId="12624" xr:uid="{4716CE16-A746-48C3-8606-8D21F313D489}"/>
    <cellStyle name="Komma 2 3 2 2 6" xfId="6732" xr:uid="{2350966B-3CBC-40C6-9561-E9789A40CFF5}"/>
    <cellStyle name="Komma 2 3 2 2 6 2" xfId="14638" xr:uid="{7331E8FF-2174-42E8-BE4A-93B67893BB62}"/>
    <cellStyle name="Komma 2 3 2 2 7" xfId="8635" xr:uid="{416F737A-61FB-4788-8D28-CF1D3249D33B}"/>
    <cellStyle name="Komma 2 3 2 2 7 2" xfId="16541" xr:uid="{38AE8896-D421-42D8-8CA3-842E1A0566E4}"/>
    <cellStyle name="Komma 2 3 2 2 8" xfId="9503" xr:uid="{9DEF233E-1016-4967-9E50-E89F84678F76}"/>
    <cellStyle name="Komma 2 3 2 2 8 2" xfId="17409" xr:uid="{0CDF3DFD-3E8C-4B21-B879-6D3812F5EE72}"/>
    <cellStyle name="Komma 2 3 2 2 9" xfId="10091" xr:uid="{91268C1D-6E77-4931-82AA-C8305A845D81}"/>
    <cellStyle name="Komma 2 3 3" xfId="2457" xr:uid="{64887B2F-6DDA-464A-BDEB-0F087BF0302C}"/>
    <cellStyle name="Komma 2 3 3 10" xfId="10379" xr:uid="{A313EE59-AC10-4FF2-B5CC-D581C58AB821}"/>
    <cellStyle name="Komma 2 3 3 2" xfId="2573" xr:uid="{457279F8-3185-47A0-937E-733554878FCE}"/>
    <cellStyle name="Komma 2 3 3 2 2" xfId="2742" xr:uid="{A2869796-AE14-410E-9DDD-7A720A3EC1F0}"/>
    <cellStyle name="Komma 2 3 3 2 2 2" xfId="10648" xr:uid="{A6E67B6D-34E2-4A8C-AD25-AF148F0E64CA}"/>
    <cellStyle name="Komma 2 3 3 2 3" xfId="3396" xr:uid="{5F7FE8F2-468C-440A-88D4-9C86CECB0F3F}"/>
    <cellStyle name="Komma 2 3 3 2 3 2" xfId="11302" xr:uid="{E534B40C-A465-417A-8C14-74FC86DF1CA7}"/>
    <cellStyle name="Komma 2 3 3 2 4" xfId="4818" xr:uid="{E6163E0F-9FCE-4C52-A236-3BFA5CBBCB64}"/>
    <cellStyle name="Komma 2 3 3 2 4 2" xfId="12724" xr:uid="{572A32F5-DD1D-4740-B22F-DC327D4221A7}"/>
    <cellStyle name="Komma 2 3 3 2 5" xfId="6829" xr:uid="{1ACC589C-EC31-49F0-BA25-8B20011185A0}"/>
    <cellStyle name="Komma 2 3 3 2 5 2" xfId="14735" xr:uid="{4DB09AC1-1D89-49C8-9298-FACEE6FFEC89}"/>
    <cellStyle name="Komma 2 3 3 2 6" xfId="8697" xr:uid="{AB74FF69-A2D1-4E74-B657-3C8D133BFDF1}"/>
    <cellStyle name="Komma 2 3 3 2 6 2" xfId="16603" xr:uid="{F1A78443-99AB-4D0F-A0B9-B834EEBF02B0}"/>
    <cellStyle name="Komma 2 3 3 2 7" xfId="9574" xr:uid="{A61B3E29-57E7-419B-A2BD-083BEAB57F6A}"/>
    <cellStyle name="Komma 2 3 3 2 7 2" xfId="17480" xr:uid="{55FC2B2C-2531-4EBD-97DE-B7B269FD7756}"/>
    <cellStyle name="Komma 2 3 3 2 8" xfId="10188" xr:uid="{CF35B5A4-4CD7-4F3C-823B-49183728EDF7}"/>
    <cellStyle name="Komma 2 3 3 2 9" xfId="10482" xr:uid="{8FFEF085-C595-436E-B18C-6E1AE35D37DF}"/>
    <cellStyle name="Komma 2 3 3 3" xfId="2641" xr:uid="{BCCBC6D4-FF4A-48F8-BDDC-577C03CB51F2}"/>
    <cellStyle name="Komma 2 3 3 3 2" xfId="10547" xr:uid="{8500FA6E-27F5-4474-9AA2-75BA67BDC1B1}"/>
    <cellStyle name="Komma 2 3 3 4" xfId="3291" xr:uid="{65FF85F4-C2B7-47FF-A9FF-4EDC2EC8D339}"/>
    <cellStyle name="Komma 2 3 3 4 2" xfId="11197" xr:uid="{1842CBB1-CFFF-4A8A-B391-70A94452CE9B}"/>
    <cellStyle name="Komma 2 3 3 5" xfId="4710" xr:uid="{6A7C5E55-6174-42D9-9FA9-20F700D1ACF6}"/>
    <cellStyle name="Komma 2 3 3 5 2" xfId="12616" xr:uid="{44F5917F-1B84-496E-A832-6834F87C08E4}"/>
    <cellStyle name="Komma 2 3 3 6" xfId="6724" xr:uid="{4F2CE9A8-0472-40D1-B0FB-1FAB98422069}"/>
    <cellStyle name="Komma 2 3 3 6 2" xfId="14630" xr:uid="{16C07176-CB52-4907-A721-A7A2D58542CC}"/>
    <cellStyle name="Komma 2 3 3 7" xfId="8627" xr:uid="{F367F787-549C-4598-885C-3A599359E3B7}"/>
    <cellStyle name="Komma 2 3 3 7 2" xfId="16533" xr:uid="{575DFECB-05EC-4162-A95D-5F3004F504EC}"/>
    <cellStyle name="Komma 2 3 3 8" xfId="9495" xr:uid="{C3D7A90E-5A2D-4747-AD85-7387189509CC}"/>
    <cellStyle name="Komma 2 3 3 8 2" xfId="17401" xr:uid="{162E5D3A-480A-40C3-A98F-B348C6E9155F}"/>
    <cellStyle name="Komma 2 3 3 9" xfId="10083" xr:uid="{14E17A6D-23A1-4E49-B845-0B65B8DBBBD2}"/>
    <cellStyle name="Komma 2 4" xfId="2336" xr:uid="{00000000-0005-0000-0000-0000EC010000}"/>
    <cellStyle name="Komma 2 5" xfId="2370" xr:uid="{00000000-0005-0000-0000-0000ED010000}"/>
    <cellStyle name="Komma 2 5 2" xfId="2459" xr:uid="{CA8A8295-5E93-4870-B562-E84A3C195DE2}"/>
    <cellStyle name="Komma 2 5 2 10" xfId="10381" xr:uid="{20444428-B1BD-4E6C-8C02-661B4A5A43EE}"/>
    <cellStyle name="Komma 2 5 2 2" xfId="2576" xr:uid="{964A3DD4-3C20-44DC-9F3B-3C8774158386}"/>
    <cellStyle name="Komma 2 5 2 2 2" xfId="2743" xr:uid="{911FF6F2-673E-4BD6-885C-C571AAFBEA6B}"/>
    <cellStyle name="Komma 2 5 2 2 2 2" xfId="10649" xr:uid="{BD4636A7-B975-450B-9C07-7E0A6E4734D2}"/>
    <cellStyle name="Komma 2 5 2 2 3" xfId="3398" xr:uid="{8710233F-AAC0-4782-82FC-6CF1F9BCA477}"/>
    <cellStyle name="Komma 2 5 2 2 3 2" xfId="11304" xr:uid="{B0F5F578-093B-4BDA-B792-4EABCC3DE48F}"/>
    <cellStyle name="Komma 2 5 2 2 4" xfId="4821" xr:uid="{F9FFA453-EDC4-4443-B193-E877EF2EC6BD}"/>
    <cellStyle name="Komma 2 5 2 2 4 2" xfId="12727" xr:uid="{357E2515-5061-4757-AF15-6D7C5CD0F1C7}"/>
    <cellStyle name="Komma 2 5 2 2 5" xfId="6831" xr:uid="{697F01EF-7746-40E0-AD8D-068130E6E0E3}"/>
    <cellStyle name="Komma 2 5 2 2 5 2" xfId="14737" xr:uid="{A99527D3-08BC-45B7-9D81-B439691B0FDD}"/>
    <cellStyle name="Komma 2 5 2 2 6" xfId="8698" xr:uid="{80131B86-09B0-4966-8842-44FC934AC205}"/>
    <cellStyle name="Komma 2 5 2 2 6 2" xfId="16604" xr:uid="{98829DC2-8E21-4DFE-8712-B760DF5D3CAB}"/>
    <cellStyle name="Komma 2 5 2 2 7" xfId="9575" xr:uid="{824FD96D-32F6-443F-B501-E02D35817010}"/>
    <cellStyle name="Komma 2 5 2 2 7 2" xfId="17481" xr:uid="{2E577220-EE46-4BD9-926D-2C6F6646560D}"/>
    <cellStyle name="Komma 2 5 2 2 8" xfId="10189" xr:uid="{B46DE4D1-7431-4706-8FBE-7503FE512F6A}"/>
    <cellStyle name="Komma 2 5 2 2 9" xfId="10483" xr:uid="{EEC27224-1EFA-4E79-9157-AB3476619547}"/>
    <cellStyle name="Komma 2 5 2 3" xfId="2643" xr:uid="{6889023E-0D39-40C2-91FF-1990CF28F1C3}"/>
    <cellStyle name="Komma 2 5 2 3 2" xfId="10549" xr:uid="{9482DDA6-DB93-42F8-8B58-8B4C8C9C9497}"/>
    <cellStyle name="Komma 2 5 2 4" xfId="3292" xr:uid="{7A22A784-E34A-4AAF-99B7-2BB04EB4BF52}"/>
    <cellStyle name="Komma 2 5 2 4 2" xfId="11198" xr:uid="{548E582D-63CF-47AE-82E6-5EB7544CFFC1}"/>
    <cellStyle name="Komma 2 5 2 5" xfId="4712" xr:uid="{E6723143-2ECC-4E6A-9094-151B25BCA49A}"/>
    <cellStyle name="Komma 2 5 2 5 2" xfId="12618" xr:uid="{CC69563C-6E3E-4469-9D32-04B4797B887B}"/>
    <cellStyle name="Komma 2 5 2 6" xfId="6726" xr:uid="{061F9F67-68FA-410B-8D53-A8C9C1C7F1BC}"/>
    <cellStyle name="Komma 2 5 2 6 2" xfId="14632" xr:uid="{5A99E448-4B91-4E9F-ABD1-4133CF9E8396}"/>
    <cellStyle name="Komma 2 5 2 7" xfId="8629" xr:uid="{E01EBDF5-5744-4491-9013-5FEEFF045DA6}"/>
    <cellStyle name="Komma 2 5 2 7 2" xfId="16535" xr:uid="{2B14AFF0-AD3E-4EB5-BF10-815EFF547DAB}"/>
    <cellStyle name="Komma 2 5 2 8" xfId="9497" xr:uid="{9083B630-6708-4EAA-ABCA-5778BD20B703}"/>
    <cellStyle name="Komma 2 5 2 8 2" xfId="17403" xr:uid="{437DBEC3-5216-4D58-ABE2-9ECEC4BE658B}"/>
    <cellStyle name="Komma 2 5 2 9" xfId="10085" xr:uid="{D8CCF415-B9E0-424E-A72A-3C51DBE0DE2B}"/>
    <cellStyle name="Komma 2 6" xfId="2442" xr:uid="{52C2FF51-5735-4F8B-94D3-1E7AD57B77E4}"/>
    <cellStyle name="Komma 2 6 10" xfId="10364" xr:uid="{3B20AF89-28F7-42E6-9D26-1914FDF0A055}"/>
    <cellStyle name="Komma 2 6 2" xfId="2561" xr:uid="{1A106E34-9760-4BD7-B9FF-8F29D49F57F8}"/>
    <cellStyle name="Komma 2 6 2 2" xfId="2730" xr:uid="{77A290D7-7FBE-4A58-B187-1DC0E3D30F79}"/>
    <cellStyle name="Komma 2 6 2 2 2" xfId="10636" xr:uid="{DAE508B1-9545-4533-8F0A-C97D88694157}"/>
    <cellStyle name="Komma 2 6 2 3" xfId="3384" xr:uid="{E260C457-DF95-404B-A123-4AC4600BD66A}"/>
    <cellStyle name="Komma 2 6 2 3 2" xfId="11290" xr:uid="{47317F91-DC71-45AD-AE0E-ADF7BB271CE2}"/>
    <cellStyle name="Komma 2 6 2 4" xfId="4806" xr:uid="{DADA57F2-9E2E-4EA9-8947-5419C7C61E9A}"/>
    <cellStyle name="Komma 2 6 2 4 2" xfId="12712" xr:uid="{7DD3E1FE-FA27-4E02-A1E1-80CAC1C9CAFC}"/>
    <cellStyle name="Komma 2 6 2 5" xfId="6817" xr:uid="{A48D20E0-51E5-4CEC-A29E-057182B8EDC5}"/>
    <cellStyle name="Komma 2 6 2 5 2" xfId="14723" xr:uid="{DD1139FA-1C2C-41A2-8F1B-CDA34C899687}"/>
    <cellStyle name="Komma 2 6 2 6" xfId="8685" xr:uid="{0A6041CF-8507-4220-8E32-43612841FF22}"/>
    <cellStyle name="Komma 2 6 2 6 2" xfId="16591" xr:uid="{1C179D67-B609-4F77-A4DB-B968341D0859}"/>
    <cellStyle name="Komma 2 6 2 7" xfId="9562" xr:uid="{FA03AB1C-E101-4401-BC40-24BF338D75CC}"/>
    <cellStyle name="Komma 2 6 2 7 2" xfId="17468" xr:uid="{E9E87548-26BE-4E98-B4D1-F305D1AC6DCB}"/>
    <cellStyle name="Komma 2 6 2 8" xfId="10176" xr:uid="{CC9E7AEC-2747-4641-A2A0-521DECEA2E72}"/>
    <cellStyle name="Komma 2 6 2 9" xfId="10470" xr:uid="{67EB23D0-6A26-4424-A3D9-E195845DF57B}"/>
    <cellStyle name="Komma 2 6 3" xfId="2626" xr:uid="{F1750C2E-55D4-436F-A095-804369AA6FB0}"/>
    <cellStyle name="Komma 2 6 3 2" xfId="10532" xr:uid="{329C09BC-AAA1-41C1-85CD-7DC6839E0765}"/>
    <cellStyle name="Komma 2 6 4" xfId="3276" xr:uid="{D0E09FAA-181C-4D7F-B056-3A11E2D6E65C}"/>
    <cellStyle name="Komma 2 6 4 2" xfId="11182" xr:uid="{B222F0AA-C553-4DD1-B124-CFCF69D55986}"/>
    <cellStyle name="Komma 2 6 5" xfId="4695" xr:uid="{53AF7AD0-79FF-45FE-B936-743BA345716C}"/>
    <cellStyle name="Komma 2 6 5 2" xfId="12601" xr:uid="{4784AF9A-A05E-4E1C-B48B-ECE83BF9CE7B}"/>
    <cellStyle name="Komma 2 6 6" xfId="6709" xr:uid="{C0F1765F-B3BB-4F2C-B355-6FB90AFB4579}"/>
    <cellStyle name="Komma 2 6 6 2" xfId="14615" xr:uid="{88EAB3BA-E56D-45BC-ADB8-C16265D7C742}"/>
    <cellStyle name="Komma 2 6 7" xfId="8612" xr:uid="{8DF97759-B8A8-4199-A4FF-4A9C4F4941DC}"/>
    <cellStyle name="Komma 2 6 7 2" xfId="16518" xr:uid="{E88D15AE-5C00-4193-9405-9D9B54501D19}"/>
    <cellStyle name="Komma 2 6 8" xfId="9480" xr:uid="{AE1F9E8B-AFFD-48C6-9410-01E261177E82}"/>
    <cellStyle name="Komma 2 6 8 2" xfId="17386" xr:uid="{C323CE1D-2D52-42B2-A713-C29072649B0E}"/>
    <cellStyle name="Komma 2 6 9" xfId="10068" xr:uid="{176FC115-E783-455B-B9B8-3FAD8655D6AB}"/>
    <cellStyle name="Komma 3" xfId="2217" xr:uid="{00000000-0005-0000-0000-0000EE010000}"/>
    <cellStyle name="Komma 3 2" xfId="2444" xr:uid="{561A8C23-874D-48F7-BD3F-8E97288CB923}"/>
    <cellStyle name="Komma 3 2 10" xfId="10366" xr:uid="{CBF459F6-CC62-4657-9328-6AB7C1E79AFD}"/>
    <cellStyle name="Komma 3 2 2" xfId="2563" xr:uid="{795EB047-3EFF-4701-9A4D-95C727BD6C28}"/>
    <cellStyle name="Komma 3 2 2 2" xfId="2732" xr:uid="{A63E60EB-D6AD-43A5-9504-79729D8C3673}"/>
    <cellStyle name="Komma 3 2 2 2 2" xfId="10638" xr:uid="{13924F53-7B86-4997-84D3-90BEB41D3B5D}"/>
    <cellStyle name="Komma 3 2 2 3" xfId="3386" xr:uid="{7BD7E3D4-E6FD-4AA9-86F3-E187F1223D2C}"/>
    <cellStyle name="Komma 3 2 2 3 2" xfId="11292" xr:uid="{1F4EDEC6-AA07-4F0C-929B-E8F81D5B4D46}"/>
    <cellStyle name="Komma 3 2 2 4" xfId="4808" xr:uid="{BD30C49E-DBAC-4E27-A401-2CB353624C43}"/>
    <cellStyle name="Komma 3 2 2 4 2" xfId="12714" xr:uid="{44ECE35B-4304-46F2-B9CA-ADDE8F025AD9}"/>
    <cellStyle name="Komma 3 2 2 5" xfId="6819" xr:uid="{4F57D31B-1E2B-44D1-B3FD-161BC594CF6F}"/>
    <cellStyle name="Komma 3 2 2 5 2" xfId="14725" xr:uid="{67C10ED2-9201-4176-82AD-FFBC5A40AF8E}"/>
    <cellStyle name="Komma 3 2 2 6" xfId="8687" xr:uid="{229887DA-8818-4E1B-9181-C3A6862CF2C0}"/>
    <cellStyle name="Komma 3 2 2 6 2" xfId="16593" xr:uid="{FADB1FE9-605E-4DB1-9973-BF5EE2F02EC6}"/>
    <cellStyle name="Komma 3 2 2 7" xfId="9564" xr:uid="{B159BB23-53B2-4E75-85BF-7638D78C0882}"/>
    <cellStyle name="Komma 3 2 2 7 2" xfId="17470" xr:uid="{46266895-0D81-4F9D-A4CE-C309852D6D26}"/>
    <cellStyle name="Komma 3 2 2 8" xfId="10178" xr:uid="{27E062D8-7131-4D4D-AB15-92BC4107F8C9}"/>
    <cellStyle name="Komma 3 2 2 9" xfId="10472" xr:uid="{802F0A47-6D9E-4C87-BD42-AD84C493C4B5}"/>
    <cellStyle name="Komma 3 2 3" xfId="2628" xr:uid="{0F5A11DE-0C45-450F-B771-5A3F37B47D81}"/>
    <cellStyle name="Komma 3 2 3 2" xfId="10534" xr:uid="{2546FB0A-9726-426B-9E63-3FB9DD7DCB73}"/>
    <cellStyle name="Komma 3 2 4" xfId="3278" xr:uid="{44B374DA-71D5-4D6B-B1D4-CDC36077E524}"/>
    <cellStyle name="Komma 3 2 4 2" xfId="11184" xr:uid="{6353835F-3CDA-47F8-9615-0F822C35BB01}"/>
    <cellStyle name="Komma 3 2 5" xfId="4697" xr:uid="{FBC50C2D-EBC8-4E1B-B6BB-EBD47AD8EDC7}"/>
    <cellStyle name="Komma 3 2 5 2" xfId="12603" xr:uid="{4FF26D86-8F1C-4566-9ED1-66F111BB9026}"/>
    <cellStyle name="Komma 3 2 6" xfId="6711" xr:uid="{E40C85BD-76BA-4C1C-9064-C072FBCCA34C}"/>
    <cellStyle name="Komma 3 2 6 2" xfId="14617" xr:uid="{15388148-5825-4EDD-8FD0-44E446C2AFA1}"/>
    <cellStyle name="Komma 3 2 7" xfId="8614" xr:uid="{E880D433-A888-4513-AE70-9732BCD66DC7}"/>
    <cellStyle name="Komma 3 2 7 2" xfId="16520" xr:uid="{351B03F3-4F3E-4D3C-AB46-6D90171AC2A0}"/>
    <cellStyle name="Komma 3 2 8" xfId="9482" xr:uid="{02C1C8DA-06C9-4EEC-8FA7-76A8A989C65D}"/>
    <cellStyle name="Komma 3 2 8 2" xfId="17388" xr:uid="{D420605C-D85E-48D7-933E-652E33C3270E}"/>
    <cellStyle name="Komma 3 2 9" xfId="10070" xr:uid="{A8A0A85E-7575-4FC9-AFA5-285E751DF63C}"/>
    <cellStyle name="Komma 4" xfId="2216" xr:uid="{00000000-0005-0000-0000-0000EF010000}"/>
    <cellStyle name="Komma 4 2" xfId="2443" xr:uid="{1E588CAD-B1A1-44D7-9D21-EE56159EFE8D}"/>
    <cellStyle name="Komma 4 2 10" xfId="10365" xr:uid="{118E0D29-F156-4ABA-913E-053D5435DD2C}"/>
    <cellStyle name="Komma 4 2 2" xfId="2562" xr:uid="{56DCC663-08A5-40EE-ABFC-8DCB665D5093}"/>
    <cellStyle name="Komma 4 2 2 2" xfId="2731" xr:uid="{19096067-3E4E-42F1-86EA-A5277DC8D2F4}"/>
    <cellStyle name="Komma 4 2 2 2 2" xfId="10637" xr:uid="{11BE1A28-2C7E-4D19-A3D8-5B55DC867064}"/>
    <cellStyle name="Komma 4 2 2 3" xfId="3385" xr:uid="{30FDA4EC-E202-4752-8CAD-E90955A06FC0}"/>
    <cellStyle name="Komma 4 2 2 3 2" xfId="11291" xr:uid="{63D11F79-AA60-4DE9-8A44-FD6C581E9C04}"/>
    <cellStyle name="Komma 4 2 2 4" xfId="4807" xr:uid="{C39FE05E-C763-483E-9216-C28507B80F47}"/>
    <cellStyle name="Komma 4 2 2 4 2" xfId="12713" xr:uid="{C36E1F42-4E5C-43BF-96C5-BD809F8B1A80}"/>
    <cellStyle name="Komma 4 2 2 5" xfId="6818" xr:uid="{8289A6AE-36E4-4BC1-A57D-DFAFE469D78B}"/>
    <cellStyle name="Komma 4 2 2 5 2" xfId="14724" xr:uid="{C1F936A8-5A3D-4F26-BB34-02206D23D74B}"/>
    <cellStyle name="Komma 4 2 2 6" xfId="8686" xr:uid="{6F68F0C1-6F41-4CF8-B448-60451B82C368}"/>
    <cellStyle name="Komma 4 2 2 6 2" xfId="16592" xr:uid="{77FCE16A-036D-4057-9F27-D2DFE5AC282C}"/>
    <cellStyle name="Komma 4 2 2 7" xfId="9563" xr:uid="{4D7AC29A-8CE6-427A-BFC2-1AD33919712C}"/>
    <cellStyle name="Komma 4 2 2 7 2" xfId="17469" xr:uid="{528D74BA-5594-462E-81D2-6ECDC6249F9E}"/>
    <cellStyle name="Komma 4 2 2 8" xfId="10177" xr:uid="{FB725D0D-19B7-47CA-AFCD-ACBB9877E04F}"/>
    <cellStyle name="Komma 4 2 2 9" xfId="10471" xr:uid="{AD1A4B9F-5A96-478E-B7B5-7E3643C9A57B}"/>
    <cellStyle name="Komma 4 2 3" xfId="2627" xr:uid="{FFE1248D-DF08-45B6-87E6-92118E3B998A}"/>
    <cellStyle name="Komma 4 2 3 2" xfId="10533" xr:uid="{06411300-41E3-4FE7-A389-02C6AFA0EF9D}"/>
    <cellStyle name="Komma 4 2 4" xfId="3277" xr:uid="{74B78B5C-681B-46F0-807F-0467EEE68FF8}"/>
    <cellStyle name="Komma 4 2 4 2" xfId="11183" xr:uid="{12FC199B-5466-42A3-94F9-F5FD2CBB9492}"/>
    <cellStyle name="Komma 4 2 5" xfId="4696" xr:uid="{145C82A6-6140-4CC2-A45F-73AFE30E6D93}"/>
    <cellStyle name="Komma 4 2 5 2" xfId="12602" xr:uid="{14D08E7F-D24F-48A0-A98C-45C9265BF3E7}"/>
    <cellStyle name="Komma 4 2 6" xfId="6710" xr:uid="{D4A886F4-8A8D-4295-AF43-A05FFF6F57C9}"/>
    <cellStyle name="Komma 4 2 6 2" xfId="14616" xr:uid="{7A7A6587-C20D-4E29-A839-FD23A3EE4433}"/>
    <cellStyle name="Komma 4 2 7" xfId="8613" xr:uid="{90FD9640-5E91-48D3-B019-4269AA0C0692}"/>
    <cellStyle name="Komma 4 2 7 2" xfId="16519" xr:uid="{372656A5-88F2-42FF-8D9D-2495987B2FF5}"/>
    <cellStyle name="Komma 4 2 8" xfId="9481" xr:uid="{22103D97-181C-4B83-A154-865C9495FE03}"/>
    <cellStyle name="Komma 4 2 8 2" xfId="17387" xr:uid="{396D37BF-EB03-486F-A2E5-2774AF69337E}"/>
    <cellStyle name="Komma 4 2 9" xfId="10069" xr:uid="{3F64F7FB-1817-43A6-9483-BA3518F31B70}"/>
    <cellStyle name="KTXT-Felder" xfId="2191" xr:uid="{00000000-0005-0000-0000-0000F0010000}"/>
    <cellStyle name="LeerZellen" xfId="2192" xr:uid="{00000000-0005-0000-0000-0000F1010000}"/>
    <cellStyle name="Linked Cell" xfId="271" xr:uid="{00000000-0005-0000-0000-0000F2010000}"/>
    <cellStyle name="LV-Bereich-Ueberschrift-Text" xfId="2193" xr:uid="{00000000-0005-0000-0000-0000F3010000}"/>
    <cellStyle name="Neutral" xfId="272" xr:uid="{00000000-0005-0000-0000-0000F4010000}"/>
    <cellStyle name="Neutral 2" xfId="273" xr:uid="{00000000-0005-0000-0000-0000F5010000}"/>
    <cellStyle name="Neutral 2 2" xfId="2251" xr:uid="{00000000-0005-0000-0000-0000F6010000}"/>
    <cellStyle name="Neutral 3" xfId="274" xr:uid="{00000000-0005-0000-0000-0000F7010000}"/>
    <cellStyle name="Neutral 3 2" xfId="2553" xr:uid="{1CC08589-D6C1-4E8F-8382-F5D1260736F3}"/>
    <cellStyle name="Neutral 4" xfId="2194" xr:uid="{00000000-0005-0000-0000-0000F8010000}"/>
    <cellStyle name="Norm. 2" xfId="2023" xr:uid="{00000000-0005-0000-0000-0000F9010000}"/>
    <cellStyle name="Normal 10" xfId="275" xr:uid="{00000000-0005-0000-0000-0000FA010000}"/>
    <cellStyle name="Normal 10 2" xfId="2293" xr:uid="{00000000-0005-0000-0000-0000FB010000}"/>
    <cellStyle name="Normal 10 2 2" xfId="2294" xr:uid="{00000000-0005-0000-0000-0000FC010000}"/>
    <cellStyle name="Normal 10 2 2 2" xfId="2295" xr:uid="{00000000-0005-0000-0000-0000FD010000}"/>
    <cellStyle name="Normal 10 2 2 3" xfId="2296" xr:uid="{00000000-0005-0000-0000-0000FE010000}"/>
    <cellStyle name="Normal 10 2 2 4" xfId="2297" xr:uid="{00000000-0005-0000-0000-0000FF010000}"/>
    <cellStyle name="Normal 10 2 3" xfId="2298" xr:uid="{00000000-0005-0000-0000-000000020000}"/>
    <cellStyle name="Normal 10 2 3 2" xfId="2557" xr:uid="{56D84065-4D74-4423-AB08-F8BD627ED74E}"/>
    <cellStyle name="Normal 10 2 3 3" xfId="2548" xr:uid="{A6EEDF27-EBCD-4158-BF29-A8BBA437EDE5}"/>
    <cellStyle name="Normal 10 2 4" xfId="2299" xr:uid="{00000000-0005-0000-0000-000001020000}"/>
    <cellStyle name="Normal 10 3" xfId="2300" xr:uid="{00000000-0005-0000-0000-000002020000}"/>
    <cellStyle name="Normal 10 3 2" xfId="2301" xr:uid="{00000000-0005-0000-0000-000003020000}"/>
    <cellStyle name="Normal 10 3 3" xfId="2302" xr:uid="{00000000-0005-0000-0000-000004020000}"/>
    <cellStyle name="Normal 10 3 4" xfId="2303" xr:uid="{00000000-0005-0000-0000-000005020000}"/>
    <cellStyle name="Normal 10 4" xfId="2304" xr:uid="{00000000-0005-0000-0000-000006020000}"/>
    <cellStyle name="Normal 10 5" xfId="2292" xr:uid="{00000000-0005-0000-0000-000007020000}"/>
    <cellStyle name="Normal 11 2" xfId="2305" xr:uid="{00000000-0005-0000-0000-000008020000}"/>
    <cellStyle name="Normal 11 2 2" xfId="2306" xr:uid="{00000000-0005-0000-0000-000009020000}"/>
    <cellStyle name="Normal 11 2 2 2" xfId="2307" xr:uid="{00000000-0005-0000-0000-00000A020000}"/>
    <cellStyle name="Normal 11 2 2 3" xfId="2308" xr:uid="{00000000-0005-0000-0000-00000B020000}"/>
    <cellStyle name="Normal 11 2 2 4" xfId="2309" xr:uid="{00000000-0005-0000-0000-00000C020000}"/>
    <cellStyle name="Normal 11 2 3" xfId="2310" xr:uid="{00000000-0005-0000-0000-00000D020000}"/>
    <cellStyle name="Normal 11 2 4" xfId="2311" xr:uid="{00000000-0005-0000-0000-00000E020000}"/>
    <cellStyle name="Normal 11 2 5" xfId="2312" xr:uid="{00000000-0005-0000-0000-00000F020000}"/>
    <cellStyle name="Normal 2" xfId="2195" xr:uid="{00000000-0005-0000-0000-000010020000}"/>
    <cellStyle name="Normal 2 2" xfId="2313" xr:uid="{00000000-0005-0000-0000-000011020000}"/>
    <cellStyle name="Normal 2 3" xfId="2314" xr:uid="{00000000-0005-0000-0000-000012020000}"/>
    <cellStyle name="Normal 2 4" xfId="2436" xr:uid="{925E23B0-2993-4DC2-BCA2-90E02EFFE1A7}"/>
    <cellStyle name="Normal 2 4 2" xfId="2554" xr:uid="{EF3B11C7-33A3-4736-B314-A177DB2B81A1}"/>
    <cellStyle name="Normal 2 4 2 10" xfId="4802" xr:uid="{D0C077A1-E4BC-419D-921D-3DAD8C6E010C}"/>
    <cellStyle name="Normal 2 4 2 10 2" xfId="12708" xr:uid="{17E6CE75-810E-410C-BFA6-F1CB9E3C50E6}"/>
    <cellStyle name="Normal 2 4 2 11" xfId="5003" xr:uid="{46A15171-292E-4087-9A28-96DB7F6D05B3}"/>
    <cellStyle name="Normal 2 4 2 11 2" xfId="12909" xr:uid="{0EEBAFA1-6E5A-4948-AC44-5AD81DCB3AF5}"/>
    <cellStyle name="Normal 2 4 2 12" xfId="5094" xr:uid="{0A413034-F397-49ED-B1D5-544DB05ED347}"/>
    <cellStyle name="Normal 2 4 2 12 2" xfId="13000" xr:uid="{9B29A58B-1C2C-4A17-9634-B34D3E610B12}"/>
    <cellStyle name="Normal 2 4 2 13" xfId="5312" xr:uid="{0CCDAFB0-352E-4718-8902-FFCC149B8672}"/>
    <cellStyle name="Normal 2 4 2 13 2" xfId="13218" xr:uid="{79AB4FD1-E680-486B-B9EC-C674C826588A}"/>
    <cellStyle name="Normal 2 4 2 14" xfId="5402" xr:uid="{20597086-66E8-47CB-B00E-E84F7CF6AC59}"/>
    <cellStyle name="Normal 2 4 2 14 2" xfId="13308" xr:uid="{639587E8-6679-47D3-9AF7-7988EF7BF809}"/>
    <cellStyle name="Normal 2 4 2 15" xfId="5482" xr:uid="{A3AD83D7-0A1A-4EC6-8CC8-C75A871F5DE2}"/>
    <cellStyle name="Normal 2 4 2 15 2" xfId="13388" xr:uid="{D16B15EA-62F2-4F1B-BC97-C8CF0FDE2DF4}"/>
    <cellStyle name="Normal 2 4 2 16" xfId="5639" xr:uid="{F90E1601-5A29-44B4-98B7-307AD1D5FC77}"/>
    <cellStyle name="Normal 2 4 2 16 2" xfId="13545" xr:uid="{A4021790-C280-483F-8A79-D8B6AC431228}"/>
    <cellStyle name="Normal 2 4 2 17" xfId="5504" xr:uid="{229A4BD7-2575-4839-AEAF-674F18F12DBC}"/>
    <cellStyle name="Normal 2 4 2 17 2" xfId="13410" xr:uid="{9E5976E9-2D8B-4ECE-8BFD-D27C017771CB}"/>
    <cellStyle name="Normal 2 4 2 18" xfId="5881" xr:uid="{15CEF3F7-0E62-45D5-A75D-BA4E40B2324B}"/>
    <cellStyle name="Normal 2 4 2 18 2" xfId="13787" xr:uid="{21E5549C-8304-4778-9C70-EF2956AFAB2E}"/>
    <cellStyle name="Normal 2 4 2 19" xfId="6811" xr:uid="{DE44883E-31A0-49E2-ACE1-2DC8A4CA636D}"/>
    <cellStyle name="Normal 2 4 2 19 2" xfId="14717" xr:uid="{1B2A8729-51EC-4FA1-BAA5-051D61C67D34}"/>
    <cellStyle name="Normal 2 4 2 2" xfId="2728" xr:uid="{676278DA-0034-46D3-970B-7C98E398BA2B}"/>
    <cellStyle name="Normal 2 4 2 2 2" xfId="10634" xr:uid="{9AF36DE7-98AF-4208-95E3-87C64150C2F5}"/>
    <cellStyle name="Normal 2 4 2 20" xfId="7177" xr:uid="{3582312F-3673-4C85-89AE-3BA6078E8FB8}"/>
    <cellStyle name="Normal 2 4 2 20 2" xfId="15083" xr:uid="{4715A61C-8E19-439E-BA9D-30E3BF5E3451}"/>
    <cellStyle name="Normal 2 4 2 21" xfId="7467" xr:uid="{CD3A3E83-A32B-4C12-90B6-14239A48A668}"/>
    <cellStyle name="Normal 2 4 2 21 2" xfId="15373" xr:uid="{24FDC7C4-1ACE-4A88-8574-E192B5BC7D8D}"/>
    <cellStyle name="Normal 2 4 2 22" xfId="7534" xr:uid="{190D851B-B82A-4F50-B5D8-36CC191337FC}"/>
    <cellStyle name="Normal 2 4 2 22 2" xfId="15440" xr:uid="{A514E0B2-1DF4-430E-8ED3-10383AEB74C6}"/>
    <cellStyle name="Normal 2 4 2 23" xfId="7891" xr:uid="{117C7C82-EF5C-4702-9825-9429FF9B5EF1}"/>
    <cellStyle name="Normal 2 4 2 23 2" xfId="15797" xr:uid="{A00B87B6-EC0B-4453-A978-B02874703E2C}"/>
    <cellStyle name="Normal 2 4 2 24" xfId="8035" xr:uid="{80CF1600-7BE9-404F-B6CD-6020149DA9F6}"/>
    <cellStyle name="Normal 2 4 2 24 2" xfId="15941" xr:uid="{C0DEA5D6-578A-4C4C-920D-6BB7758CAA74}"/>
    <cellStyle name="Normal 2 4 2 25" xfId="8061" xr:uid="{DFC814DE-9F1A-4CF1-9166-2CD5DE4A6C84}"/>
    <cellStyle name="Normal 2 4 2 25 2" xfId="15967" xr:uid="{18B51B47-7DEB-4FF2-9A46-36A050AE6D97}"/>
    <cellStyle name="Normal 2 4 2 26" xfId="8251" xr:uid="{7DAC7770-DC5F-49F5-BEE8-929398F84E46}"/>
    <cellStyle name="Normal 2 4 2 26 2" xfId="16157" xr:uid="{9593C834-27A4-4029-A647-FD1895D61B61}"/>
    <cellStyle name="Normal 2 4 2 27" xfId="8330" xr:uid="{88ACCB86-5F8F-46A6-8201-9AD56304F83F}"/>
    <cellStyle name="Normal 2 4 2 27 2" xfId="16236" xr:uid="{CFB45D81-F2F4-4426-9AA5-30FB75903D42}"/>
    <cellStyle name="Normal 2 4 2 28" xfId="8683" xr:uid="{079B803C-E89E-4811-B404-5FCDB90E0EA5}"/>
    <cellStyle name="Normal 2 4 2 28 2" xfId="16589" xr:uid="{10F909FD-B15B-410A-A032-9E50B82EC08F}"/>
    <cellStyle name="Normal 2 4 2 29" xfId="8761" xr:uid="{022C20FD-04EE-4DC1-BBD3-3F769F71B438}"/>
    <cellStyle name="Normal 2 4 2 29 2" xfId="16667" xr:uid="{B03E15CE-33CA-4D1B-8578-BD5877769B7F}"/>
    <cellStyle name="Normal 2 4 2 3" xfId="3527" xr:uid="{71E286E6-572B-48E1-93B4-D6FFD4D50A5F}"/>
    <cellStyle name="Normal 2 4 2 3 2" xfId="11433" xr:uid="{296A5EE5-B6B0-4D03-A226-51AB77EA194D}"/>
    <cellStyle name="Normal 2 4 2 30" xfId="8845" xr:uid="{F995D298-22FA-46CC-9DB7-4BF6C4807833}"/>
    <cellStyle name="Normal 2 4 2 30 2" xfId="16751" xr:uid="{108497D2-EA59-4271-A934-63A8EFDD79F3}"/>
    <cellStyle name="Normal 2 4 2 31" xfId="8929" xr:uid="{6A5DA0C0-BBAD-4133-AC49-F6BB837335ED}"/>
    <cellStyle name="Normal 2 4 2 31 2" xfId="16835" xr:uid="{18723363-48BE-41E3-B942-0943984073F1}"/>
    <cellStyle name="Normal 2 4 2 32" xfId="9560" xr:uid="{83E907EF-AAEF-4D82-AC91-9B3B7DBDE1A9}"/>
    <cellStyle name="Normal 2 4 2 32 2" xfId="17466" xr:uid="{33972394-812D-4B66-868F-11B3F61D90E7}"/>
    <cellStyle name="Normal 2 4 2 33" xfId="9548" xr:uid="{42012558-EDC8-4A3C-8AC4-99D881EA1079}"/>
    <cellStyle name="Normal 2 4 2 33 2" xfId="17454" xr:uid="{9B0663C8-574C-4DF3-AD66-57FCB7098D9C}"/>
    <cellStyle name="Normal 2 4 2 34" xfId="9629" xr:uid="{8CE3096D-67A3-4AB8-9E5D-818715A75A64}"/>
    <cellStyle name="Normal 2 4 2 34 2" xfId="17535" xr:uid="{2F4BCA8A-F5AC-4E53-BF15-C3E74FBE932C}"/>
    <cellStyle name="Normal 2 4 2 35" xfId="9939" xr:uid="{FC249903-691A-4CC2-B51B-ADA91BAB3398}"/>
    <cellStyle name="Normal 2 4 2 35 2" xfId="17845" xr:uid="{9CD045C4-3654-4923-9842-CC503F6FF098}"/>
    <cellStyle name="Normal 2 4 2 36" xfId="10027" xr:uid="{7B4C3B75-B7C4-49D8-958F-428B4133D849}"/>
    <cellStyle name="Normal 2 4 2 36 2" xfId="17933" xr:uid="{47E57FB2-7AEC-4DD1-81A6-231B4A4412E1}"/>
    <cellStyle name="Normal 2 4 2 37" xfId="10174" xr:uid="{47DB0852-D7E2-489A-87CE-4BFAF4E92A92}"/>
    <cellStyle name="Normal 2 4 2 38" xfId="10299" xr:uid="{DFD21BE9-093A-4E9A-9C1A-1040E30FB8B1}"/>
    <cellStyle name="Normal 2 4 2 39" xfId="10468" xr:uid="{BBC43CC4-FFA8-46FD-A069-4F377C86A57F}"/>
    <cellStyle name="Normal 2 4 2 4" xfId="2962" xr:uid="{94D16B56-1101-4480-9812-8C06CFB7DEF3}"/>
    <cellStyle name="Normal 2 4 2 4 2" xfId="10868" xr:uid="{E449B762-BC63-4B3E-8096-2B8FF127BD41}"/>
    <cellStyle name="Normal 2 4 2 5" xfId="3763" xr:uid="{DB600B53-0A8A-4F92-B1FA-9F8628E48106}"/>
    <cellStyle name="Normal 2 4 2 5 2" xfId="11669" xr:uid="{EDDD7E63-0E8E-403A-A955-120089ECA376}"/>
    <cellStyle name="Normal 2 4 2 6" xfId="3834" xr:uid="{F21CC29F-A07F-4D01-9595-3B6FA996CC45}"/>
    <cellStyle name="Normal 2 4 2 6 2" xfId="11740" xr:uid="{7520121E-9007-44FF-8A01-80E24A66216A}"/>
    <cellStyle name="Normal 2 4 2 7" xfId="3851" xr:uid="{96099BB7-3A47-4F09-A52B-FF4F9EDE5DF2}"/>
    <cellStyle name="Normal 2 4 2 7 2" xfId="11757" xr:uid="{BE2851C4-75BA-44EF-8A36-2C090EE21207}"/>
    <cellStyle name="Normal 2 4 2 8" xfId="3973" xr:uid="{78092A34-1790-45C3-BB9A-1DB3B383B32C}"/>
    <cellStyle name="Normal 2 4 2 8 2" xfId="11879" xr:uid="{65103D18-804D-4738-AFB3-6569C55856FF}"/>
    <cellStyle name="Normal 2 4 2 9" xfId="4043" xr:uid="{709B8712-4C38-4E29-875B-0813CBD258C1}"/>
    <cellStyle name="Normal 2 4 2 9 2" xfId="11949" xr:uid="{4A7DB671-2656-4F4E-9F57-92D1CFDAEDEB}"/>
    <cellStyle name="Normal 2 5" xfId="2466" xr:uid="{CD548F17-3B1C-4442-B4EB-0F8B64BE0AAC}"/>
    <cellStyle name="Normal 2 5 10" xfId="4719" xr:uid="{13B02524-1267-49B0-A189-F33407053544}"/>
    <cellStyle name="Normal 2 5 10 2" xfId="12625" xr:uid="{E6FD12E4-5EF7-4A97-83EE-C21D61AD6F5A}"/>
    <cellStyle name="Normal 2 5 11" xfId="4446" xr:uid="{5FAF6B62-26FB-4995-A230-9B0FAA82C631}"/>
    <cellStyle name="Normal 2 5 11 2" xfId="12352" xr:uid="{C77C6342-3C51-4806-933A-84C1D80A22E3}"/>
    <cellStyle name="Normal 2 5 12" xfId="4436" xr:uid="{5829B4C5-267D-4A97-8342-6F912D29E608}"/>
    <cellStyle name="Normal 2 5 12 2" xfId="12342" xr:uid="{D1871014-44E6-485A-818B-6D1E37FF1398}"/>
    <cellStyle name="Normal 2 5 13" xfId="5231" xr:uid="{F6E808E6-6D54-448F-9714-F448AB10DCA2}"/>
    <cellStyle name="Normal 2 5 13 2" xfId="13137" xr:uid="{55300A96-257A-47E2-8C30-7C8AF39F59BF}"/>
    <cellStyle name="Normal 2 5 14" xfId="5105" xr:uid="{77E4CE96-DF03-4813-9BE8-5A4A2BF80D82}"/>
    <cellStyle name="Normal 2 5 14 2" xfId="13011" xr:uid="{91C87C4A-EDD9-4A8E-8168-5E2A145A0A7E}"/>
    <cellStyle name="Normal 2 5 15" xfId="4315" xr:uid="{86B97C9A-B1B4-4F2B-844C-E442CF489C62}"/>
    <cellStyle name="Normal 2 5 15 2" xfId="12221" xr:uid="{055BA1C0-5283-4A5D-83C5-EE04D3F9973F}"/>
    <cellStyle name="Normal 2 5 16" xfId="5398" xr:uid="{90207555-7184-41C5-BC9E-70D257372908}"/>
    <cellStyle name="Normal 2 5 16 2" xfId="13304" xr:uid="{6ED0C8A0-8DB7-4695-B552-7885700CDD4D}"/>
    <cellStyle name="Normal 2 5 17" xfId="4112" xr:uid="{99B77700-8C5A-4C47-B19A-9B5B6865B374}"/>
    <cellStyle name="Normal 2 5 17 2" xfId="12018" xr:uid="{F7C280FE-204E-4F60-BC33-0B463BA2D9BB}"/>
    <cellStyle name="Normal 2 5 18" xfId="5473" xr:uid="{2D4E8492-6EA3-4C68-814F-0C0B34F4A816}"/>
    <cellStyle name="Normal 2 5 18 2" xfId="13379" xr:uid="{99E6A410-25C4-4BC0-B650-FF4C32C27FD0}"/>
    <cellStyle name="Normal 2 5 19" xfId="6733" xr:uid="{31FDA95E-C0CE-4230-B2AE-64A538010CFE}"/>
    <cellStyle name="Normal 2 5 19 2" xfId="14639" xr:uid="{BBDFDA7B-9A77-49C5-85AC-97C65C241FAF}"/>
    <cellStyle name="Normal 2 5 2" xfId="2650" xr:uid="{95D6214B-BD20-48BE-8AD0-03564CC2E3F9}"/>
    <cellStyle name="Normal 2 5 2 2" xfId="10556" xr:uid="{D6AD757A-7807-4EEF-A868-C484A160EBDD}"/>
    <cellStyle name="Normal 2 5 20" xfId="6856" xr:uid="{44F6F3F6-0B94-43A9-88D0-25B4F9A543FE}"/>
    <cellStyle name="Normal 2 5 20 2" xfId="14762" xr:uid="{723E91AD-337E-46CF-A7E6-4143E76B9C09}"/>
    <cellStyle name="Normal 2 5 21" xfId="6998" xr:uid="{A5635C8E-E547-4F4A-ACD3-F53D16EB2B3F}"/>
    <cellStyle name="Normal 2 5 21 2" xfId="14904" xr:uid="{9902A58F-4835-482F-9428-1305BF74B225}"/>
    <cellStyle name="Normal 2 5 22" xfId="6047" xr:uid="{2C593884-AC2C-4754-9103-1DA87D0466C9}"/>
    <cellStyle name="Normal 2 5 22 2" xfId="13953" xr:uid="{234ECCA9-21FF-4637-BB8F-89F5F4C14C2F}"/>
    <cellStyle name="Normal 2 5 23" xfId="7812" xr:uid="{C0CAC22B-A211-412F-BA28-7EE6C342B239}"/>
    <cellStyle name="Normal 2 5 23 2" xfId="15718" xr:uid="{8CBF5EB8-B792-4D97-8F51-BC179CCA7A7E}"/>
    <cellStyle name="Normal 2 5 24" xfId="6227" xr:uid="{9451824B-BC0B-496C-9482-D0CAEED4AAD8}"/>
    <cellStyle name="Normal 2 5 24 2" xfId="14133" xr:uid="{1EA6618B-DC02-4CB0-B6D4-389298AE0DA2}"/>
    <cellStyle name="Normal 2 5 25" xfId="6810" xr:uid="{456FB927-A613-4E02-B451-D306E5E1E6B9}"/>
    <cellStyle name="Normal 2 5 25 2" xfId="14716" xr:uid="{7359195B-2A73-4FE9-A08F-3A0A6BA7F574}"/>
    <cellStyle name="Normal 2 5 26" xfId="7255" xr:uid="{CB6EFDB7-085C-4483-933D-C89E5246FB47}"/>
    <cellStyle name="Normal 2 5 26 2" xfId="15161" xr:uid="{8F42010E-52A4-40A5-A211-1C01822DBF8F}"/>
    <cellStyle name="Normal 2 5 27" xfId="8207" xr:uid="{5F10E25D-8FE9-48E2-A4CC-EFEA97DE20B1}"/>
    <cellStyle name="Normal 2 5 27 2" xfId="16113" xr:uid="{B54633B2-DC08-48F7-9917-230ED38CD52A}"/>
    <cellStyle name="Normal 2 5 28" xfId="8636" xr:uid="{6FFEA727-1A91-423A-B5C6-8BD0965F1B84}"/>
    <cellStyle name="Normal 2 5 28 2" xfId="16542" xr:uid="{CA401FA0-CA98-4F4B-A805-03ED9E14BF99}"/>
    <cellStyle name="Normal 2 5 29" xfId="8462" xr:uid="{D4F6BB27-D64A-47DF-A98B-DA7EE62A1EB2}"/>
    <cellStyle name="Normal 2 5 29 2" xfId="16368" xr:uid="{4B498BB3-1861-414F-88FD-60DBE3B0DD91}"/>
    <cellStyle name="Normal 2 5 3" xfId="3441" xr:uid="{EC7A5A9A-A3EA-4A00-A156-9A87D02009F9}"/>
    <cellStyle name="Normal 2 5 3 2" xfId="11347" xr:uid="{E3EB28C8-769D-4FEB-9B4C-665D7F710412}"/>
    <cellStyle name="Normal 2 5 30" xfId="8765" xr:uid="{CB0B4FB4-A8E5-457C-974F-A48C6AE800EF}"/>
    <cellStyle name="Normal 2 5 30 2" xfId="16671" xr:uid="{CE42CE97-9B5E-4941-8B46-E7F0757A7174}"/>
    <cellStyle name="Normal 2 5 31" xfId="8849" xr:uid="{FA0C298C-6D86-4FD8-B8A4-C814426505BB}"/>
    <cellStyle name="Normal 2 5 31 2" xfId="16755" xr:uid="{E1E89C38-C5E2-475E-B5A1-EE064E1AA975}"/>
    <cellStyle name="Normal 2 5 32" xfId="9504" xr:uid="{6961C6AE-2519-452F-87FA-2C459B7D382B}"/>
    <cellStyle name="Normal 2 5 32 2" xfId="17410" xr:uid="{74996E75-52A6-4C45-8770-E7CFDC1BD535}"/>
    <cellStyle name="Normal 2 5 33" xfId="8983" xr:uid="{D9AC1116-BEDA-4DE2-B164-133C4D896817}"/>
    <cellStyle name="Normal 2 5 33 2" xfId="16889" xr:uid="{E350ACD0-BF8B-46B3-A3A8-E70F93AF7197}"/>
    <cellStyle name="Normal 2 5 34" xfId="9090" xr:uid="{593B9508-0275-4513-9B52-1A87CE2491A6}"/>
    <cellStyle name="Normal 2 5 34 2" xfId="16996" xr:uid="{C58F48F4-D7B2-49F1-B33F-E6489020E014}"/>
    <cellStyle name="Normal 2 5 35" xfId="9895" xr:uid="{F6183570-2C63-40EB-8B19-3AA002A9A20B}"/>
    <cellStyle name="Normal 2 5 35 2" xfId="17801" xr:uid="{7EB3196F-F93C-40A3-99B7-D0A6DF990CA4}"/>
    <cellStyle name="Normal 2 5 36" xfId="9753" xr:uid="{7C5D57D8-C682-4F02-94C9-A3B602909BFE}"/>
    <cellStyle name="Normal 2 5 36 2" xfId="17659" xr:uid="{AE2F7DA1-B8A4-489F-B39A-552059EED8E7}"/>
    <cellStyle name="Normal 2 5 37" xfId="10092" xr:uid="{579193FF-C035-45BC-83C0-80A8ABD1BA86}"/>
    <cellStyle name="Normal 2 5 38" xfId="10219" xr:uid="{DECE44B2-42DC-4B26-9685-7A6AEE205577}"/>
    <cellStyle name="Normal 2 5 39" xfId="10388" xr:uid="{04D2A0DE-9DB0-4EAE-97C7-8E5D38D52E60}"/>
    <cellStyle name="Normal 2 5 4" xfId="2798" xr:uid="{EFCF4C8F-FF4D-4D4A-811E-E123CBF3B203}"/>
    <cellStyle name="Normal 2 5 4 2" xfId="10704" xr:uid="{8F6A2FFF-52D8-4759-959D-B25197F0A1E3}"/>
    <cellStyle name="Normal 2 5 5" xfId="3170" xr:uid="{71CCCD30-027D-48D3-8E84-2780F7E7FCD2}"/>
    <cellStyle name="Normal 2 5 5 2" xfId="11076" xr:uid="{A9CEA1F6-993F-4C08-894B-6DB134880B2F}"/>
    <cellStyle name="Normal 2 5 6" xfId="3783" xr:uid="{6AB1FF93-CD12-4321-B4DD-CAB75206CC92}"/>
    <cellStyle name="Normal 2 5 6 2" xfId="11689" xr:uid="{CCD90F66-1574-482C-9119-4B15D486A880}"/>
    <cellStyle name="Normal 2 5 7" xfId="2795" xr:uid="{228525B2-6CE2-4D2D-A8ED-D076242010C8}"/>
    <cellStyle name="Normal 2 5 7 2" xfId="10701" xr:uid="{7AB6A7E4-A921-4DA8-802C-14DC8593E449}"/>
    <cellStyle name="Normal 2 5 8" xfId="3828" xr:uid="{A700B385-A2E8-4E13-96FE-003D2F99C3C7}"/>
    <cellStyle name="Normal 2 5 8 2" xfId="11734" xr:uid="{937323D7-A263-449D-B083-65E7DD308A11}"/>
    <cellStyle name="Normal 2 5 9" xfId="3643" xr:uid="{C6811ED2-0D7F-4973-802F-99C16F7EAF02}"/>
    <cellStyle name="Normal 2 5 9 2" xfId="11549" xr:uid="{44C8DF53-BA12-427A-80DC-E787AF857BAB}"/>
    <cellStyle name="Normal 2 6" xfId="2475" xr:uid="{94D34536-45F1-46C4-B663-C56D7D9EF04D}"/>
    <cellStyle name="Normal 2 6 10" xfId="4728" xr:uid="{EEB566DF-E7B7-4732-8910-5EFFF4CB6CC0}"/>
    <cellStyle name="Normal 2 6 10 2" xfId="12634" xr:uid="{6BEB16FA-3DAF-482C-B8A4-3F06A51C85A3}"/>
    <cellStyle name="Normal 2 6 11" xfId="4855" xr:uid="{F4633D66-C5B6-4D0A-9360-79121247887E}"/>
    <cellStyle name="Normal 2 6 11 2" xfId="12761" xr:uid="{2A805EAD-C4A0-4016-BD99-DB726463767E}"/>
    <cellStyle name="Normal 2 6 12" xfId="4532" xr:uid="{9B58D0FF-1E64-4373-8FDE-C77565DA0365}"/>
    <cellStyle name="Normal 2 6 12 2" xfId="12438" xr:uid="{D62DFE56-2834-49C2-AE55-60EB54B4CD22}"/>
    <cellStyle name="Normal 2 6 13" xfId="5044" xr:uid="{745CA21D-1B19-4494-AF45-969626917E2B}"/>
    <cellStyle name="Normal 2 6 13 2" xfId="12950" xr:uid="{155D699A-97FD-4B56-9583-218291201985}"/>
    <cellStyle name="Normal 2 6 14" xfId="5238" xr:uid="{2A6E4243-660E-42F8-8AEF-3AD7F00F6E4D}"/>
    <cellStyle name="Normal 2 6 14 2" xfId="13144" xr:uid="{156FE8B6-7DF7-468C-96CE-4491D82FD9E6}"/>
    <cellStyle name="Normal 2 6 15" xfId="5216" xr:uid="{2555903B-F911-4B5F-9847-8A099B2AB245}"/>
    <cellStyle name="Normal 2 6 15 2" xfId="13122" xr:uid="{C1D87549-F14F-4406-927E-05E19FE3C435}"/>
    <cellStyle name="Normal 2 6 16" xfId="5480" xr:uid="{2C917C57-9FDA-4ED7-A9A5-14F5685C37FF}"/>
    <cellStyle name="Normal 2 6 16 2" xfId="13386" xr:uid="{130141CB-4327-4458-AED1-6257DB4AE1F6}"/>
    <cellStyle name="Normal 2 6 17" xfId="5537" xr:uid="{1642496E-5F41-4655-80E9-0C98B6A0DB7E}"/>
    <cellStyle name="Normal 2 6 17 2" xfId="13443" xr:uid="{6B8E07C6-6F12-4BF9-AD61-A8C4CF7BA311}"/>
    <cellStyle name="Normal 2 6 18" xfId="5728" xr:uid="{F617FDA1-30AA-498B-94E4-206E316250D0}"/>
    <cellStyle name="Normal 2 6 18 2" xfId="13634" xr:uid="{AB6AF334-99DA-4906-AADE-B9B9D74A6098}"/>
    <cellStyle name="Normal 2 6 19" xfId="5793" xr:uid="{34738D2F-A3F8-44DD-9C0D-A631051B65FD}"/>
    <cellStyle name="Normal 2 6 19 2" xfId="13699" xr:uid="{A7076215-5EAF-4666-BECC-A053F69A1866}"/>
    <cellStyle name="Normal 2 6 2" xfId="2659" xr:uid="{5A2D878A-C93B-4BF0-A53B-1F786640AE29}"/>
    <cellStyle name="Normal 2 6 2 2" xfId="10565" xr:uid="{8E29CF00-0103-4F54-B669-1A7CEB0DCED3}"/>
    <cellStyle name="Normal 2 6 20" xfId="6800" xr:uid="{66E7BFDE-62B2-4803-8DCC-1AD91BBB84BC}"/>
    <cellStyle name="Normal 2 6 20 2" xfId="14706" xr:uid="{E78D0B3E-64C8-48D4-BE8B-A9AC4198C8C7}"/>
    <cellStyle name="Normal 2 6 21" xfId="7100" xr:uid="{31BE4FB0-3079-4705-A4A6-A440665EEA8E}"/>
    <cellStyle name="Normal 2 6 21 2" xfId="15006" xr:uid="{80A54EB3-F095-42EB-9287-94E97A944D1E}"/>
    <cellStyle name="Normal 2 6 22" xfId="6112" xr:uid="{9166158D-3BDA-41C0-A786-F97209FC8245}"/>
    <cellStyle name="Normal 2 6 22 2" xfId="14018" xr:uid="{6BDE5ED7-B2E3-46FB-A7C8-F60C384CF93D}"/>
    <cellStyle name="Normal 2 6 23" xfId="6139" xr:uid="{EC5254FD-12C1-4997-BF43-F126F5B75002}"/>
    <cellStyle name="Normal 2 6 23 2" xfId="14045" xr:uid="{A3356C90-D89A-435E-94B7-EC9EED75B870}"/>
    <cellStyle name="Normal 2 6 24" xfId="7793" xr:uid="{135583D3-A34D-4B81-9AE0-27D4965CE16F}"/>
    <cellStyle name="Normal 2 6 24 2" xfId="15699" xr:uid="{E90DD525-6C40-4A39-91A5-B928A79D6661}"/>
    <cellStyle name="Normal 2 6 25" xfId="7756" xr:uid="{DA93E2EF-268C-4621-9970-4ACE161D94A0}"/>
    <cellStyle name="Normal 2 6 25 2" xfId="15662" xr:uid="{D994C5C5-5A3F-4E8E-9120-0C2A0D1F68CD}"/>
    <cellStyle name="Normal 2 6 26" xfId="8019" xr:uid="{05AC35C2-9678-4FD9-A66B-F337C3ADD3C6}"/>
    <cellStyle name="Normal 2 6 26 2" xfId="15925" xr:uid="{A002B7FB-CF07-43AC-91F4-524C1EB805FB}"/>
    <cellStyle name="Normal 2 6 27" xfId="8282" xr:uid="{746128BD-C408-4DAB-A248-C2DF6D82D4C6}"/>
    <cellStyle name="Normal 2 6 27 2" xfId="16188" xr:uid="{842EA16C-CE2B-4D43-BA5F-9285E48E80DF}"/>
    <cellStyle name="Normal 2 6 28" xfId="6353" xr:uid="{C138A2AA-C166-476C-99EB-FDB4117707E3}"/>
    <cellStyle name="Normal 2 6 28 2" xfId="14259" xr:uid="{51F238C7-D688-4B03-8B43-661E2F63FA62}"/>
    <cellStyle name="Normal 2 6 29" xfId="8643" xr:uid="{7F97FA96-BBE2-4495-AF5B-42CAF8CAB4CE}"/>
    <cellStyle name="Normal 2 6 29 2" xfId="16549" xr:uid="{007B8667-F32E-48E9-B21C-7EE6052298D5}"/>
    <cellStyle name="Normal 2 6 3" xfId="3449" xr:uid="{E5E42CB9-3C71-4CE4-B952-65AAED1E88BB}"/>
    <cellStyle name="Normal 2 6 3 2" xfId="11355" xr:uid="{478A7B51-DF09-4AC0-AA43-B36F6D759731}"/>
    <cellStyle name="Normal 2 6 30" xfId="8575" xr:uid="{00DAF77D-9978-4143-B048-D28F03E33ECB}"/>
    <cellStyle name="Normal 2 6 30 2" xfId="16481" xr:uid="{EC33B953-B163-4AD9-AA66-CE045087DCB3}"/>
    <cellStyle name="Normal 2 6 31" xfId="8772" xr:uid="{3659EB76-51F3-457A-AF21-D1BF0CF6422B}"/>
    <cellStyle name="Normal 2 6 31 2" xfId="16678" xr:uid="{FF275702-2D65-46D9-BF06-41CFD63B45F7}"/>
    <cellStyle name="Normal 2 6 32" xfId="8856" xr:uid="{A8D644A6-4500-41F7-B9EA-E8C20C5B6CCB}"/>
    <cellStyle name="Normal 2 6 32 2" xfId="16762" xr:uid="{38A662AC-06B0-48F0-88DD-B21634B95BC3}"/>
    <cellStyle name="Normal 2 6 33" xfId="9513" xr:uid="{FE947447-0ABF-4232-B869-5C6DCB3E0880}"/>
    <cellStyle name="Normal 2 6 33 2" xfId="17419" xr:uid="{EA7E9273-FA68-4378-A0C4-D4266941A6A8}"/>
    <cellStyle name="Normal 2 6 34" xfId="8969" xr:uid="{FBA39F47-8CAE-4284-A6C8-DC232AB8882C}"/>
    <cellStyle name="Normal 2 6 34 2" xfId="16875" xr:uid="{5B309733-09F8-4C34-A2C7-BBB786B8DDD2}"/>
    <cellStyle name="Normal 2 6 35" xfId="9650" xr:uid="{2CD817A8-4F4D-4FED-AB35-FE30E8667FA6}"/>
    <cellStyle name="Normal 2 6 35 2" xfId="17556" xr:uid="{9DCDC245-52C8-497A-99E7-4D71A31A8593}"/>
    <cellStyle name="Normal 2 6 36" xfId="9075" xr:uid="{B4835BD8-7FD0-49DE-B167-5D4E8EBD5B48}"/>
    <cellStyle name="Normal 2 6 36 2" xfId="16981" xr:uid="{59226630-D9F0-4239-B70C-DB5E16E67E48}"/>
    <cellStyle name="Normal 2 6 37" xfId="9195" xr:uid="{363B7AB8-342C-4FCB-99F6-FC0C735D1358}"/>
    <cellStyle name="Normal 2 6 37 2" xfId="17101" xr:uid="{E2C9674F-3D0D-4F17-ADDF-1231B3411AD0}"/>
    <cellStyle name="Normal 2 6 38" xfId="9127" xr:uid="{B435D7FF-CE0E-4AB7-A525-8EC6B36C0ED7}"/>
    <cellStyle name="Normal 2 6 38 2" xfId="17033" xr:uid="{FE6EE863-2DCF-4BF3-BF87-7F88FAEE22D9}"/>
    <cellStyle name="Normal 2 6 39" xfId="10101" xr:uid="{203F0DEB-2ED5-4471-9B59-2E13588000F2}"/>
    <cellStyle name="Normal 2 6 4" xfId="3198" xr:uid="{3FE8A3AB-6F39-46B0-8871-BE01DAF91CE2}"/>
    <cellStyle name="Normal 2 6 4 2" xfId="11104" xr:uid="{54C08ADB-F1FD-4597-9658-3FA463747F20}"/>
    <cellStyle name="Normal 2 6 40" xfId="10226" xr:uid="{4560E57E-04B7-4C52-AFE4-3B96967960DB}"/>
    <cellStyle name="Normal 2 6 5" xfId="3687" xr:uid="{45EA028E-5716-4381-BC50-E927F3B06E4E}"/>
    <cellStyle name="Normal 2 6 5 2" xfId="11593" xr:uid="{6650C0E1-B6B2-4A50-80BC-BE972FA88918}"/>
    <cellStyle name="Normal 2 6 6" xfId="3787" xr:uid="{8EFF29EA-FFB0-4BF9-9C92-CA64373FD72A}"/>
    <cellStyle name="Normal 2 6 6 2" xfId="11693" xr:uid="{4309CC88-D0CD-4772-8499-8A2B9322BF1F}"/>
    <cellStyle name="Normal 2 6 7" xfId="2827" xr:uid="{740BE1FB-DCE9-4AF0-909B-AEF005D6AA2C}"/>
    <cellStyle name="Normal 2 6 7 2" xfId="10733" xr:uid="{4748082D-9CC5-4D61-9387-5C0908BC7CB9}"/>
    <cellStyle name="Normal 2 6 8" xfId="2772" xr:uid="{6FCD18AD-5418-4716-AA22-A30C4A1F295F}"/>
    <cellStyle name="Normal 2 6 8 2" xfId="10678" xr:uid="{0B3616D8-82FC-48B1-9088-A89713363B33}"/>
    <cellStyle name="Normal 2 6 9" xfId="3914" xr:uid="{2325FB73-31F9-43E4-A709-F03C9F9BD8D8}"/>
    <cellStyle name="Normal 2 6 9 2" xfId="11820" xr:uid="{F81B224F-14E3-44B1-BD93-4E6CF2B61A32}"/>
    <cellStyle name="Normal 2 7" xfId="2837" xr:uid="{5B8B94F5-F59C-47B3-B3B0-D2246779DFAD}"/>
    <cellStyle name="Normal 2 7 2" xfId="10743" xr:uid="{099FC057-B4F8-48DF-BADB-3C5027F2D2CE}"/>
    <cellStyle name="Normal 2 8" xfId="3580" xr:uid="{BC8E66D2-83A5-4592-9B7D-4C2B97227DFB}"/>
    <cellStyle name="Normal 2 8 2" xfId="11486" xr:uid="{DD85D59B-3E67-4B43-8F03-EA0637CA14D4}"/>
    <cellStyle name="Normal 20" xfId="2337" xr:uid="{00000000-0005-0000-0000-000013020000}"/>
    <cellStyle name="Normal 25" xfId="2338" xr:uid="{00000000-0005-0000-0000-000014020000}"/>
    <cellStyle name="Normal 3" xfId="2315" xr:uid="{00000000-0005-0000-0000-000015020000}"/>
    <cellStyle name="Normal 3 2" xfId="2560" xr:uid="{7C7A21D8-35C9-4369-9D25-22D68E6CCDEA}"/>
    <cellStyle name="Normal 4" xfId="2316" xr:uid="{00000000-0005-0000-0000-000016020000}"/>
    <cellStyle name="Normal 5" xfId="2317" xr:uid="{00000000-0005-0000-0000-000017020000}"/>
    <cellStyle name="Normal 5 2" xfId="2318" xr:uid="{00000000-0005-0000-0000-000018020000}"/>
    <cellStyle name="Normal_10.12.99 Ilbau. Summary bill of quantities" xfId="276" xr:uid="{00000000-0005-0000-0000-000019020000}"/>
    <cellStyle name="Normální 10" xfId="2339" xr:uid="{00000000-0005-0000-0000-00001A020000}"/>
    <cellStyle name="Normální 11" xfId="2340" xr:uid="{00000000-0005-0000-0000-00001B020000}"/>
    <cellStyle name="normální 2" xfId="2341" xr:uid="{00000000-0005-0000-0000-00001C020000}"/>
    <cellStyle name="Normální 3" xfId="2342" xr:uid="{00000000-0005-0000-0000-00001D020000}"/>
    <cellStyle name="Normální 3 2" xfId="2574" xr:uid="{E2718DCA-46FA-4154-9183-3A3D888E1B8D}"/>
    <cellStyle name="Normální 314" xfId="2343" xr:uid="{00000000-0005-0000-0000-00001E020000}"/>
    <cellStyle name="Normální 4" xfId="2344" xr:uid="{00000000-0005-0000-0000-00001F020000}"/>
    <cellStyle name="Normální 4 2" xfId="2575" xr:uid="{65944D62-2894-4C98-AC4B-E70A2694C222}"/>
    <cellStyle name="Normální 5" xfId="2345" xr:uid="{00000000-0005-0000-0000-000020020000}"/>
    <cellStyle name="Normální 6" xfId="2346" xr:uid="{00000000-0005-0000-0000-000021020000}"/>
    <cellStyle name="Normální 7" xfId="2347" xr:uid="{00000000-0005-0000-0000-000022020000}"/>
    <cellStyle name="Normální 8" xfId="2348" xr:uid="{00000000-0005-0000-0000-000023020000}"/>
    <cellStyle name="Normální 9" xfId="2349" xr:uid="{00000000-0005-0000-0000-000024020000}"/>
    <cellStyle name="normální_POL.XLS" xfId="2350" xr:uid="{00000000-0005-0000-0000-000025020000}"/>
    <cellStyle name="Normalny" xfId="0" builtinId="0"/>
    <cellStyle name="Normalny 10" xfId="277" xr:uid="{00000000-0005-0000-0000-000026020000}"/>
    <cellStyle name="Normalny 12" xfId="2144" xr:uid="{00000000-0005-0000-0000-000027020000}"/>
    <cellStyle name="Normalny 15" xfId="278" xr:uid="{00000000-0005-0000-0000-000028020000}"/>
    <cellStyle name="Normalny 16" xfId="279" xr:uid="{00000000-0005-0000-0000-000029020000}"/>
    <cellStyle name="Normalny 17" xfId="280" xr:uid="{00000000-0005-0000-0000-00002A020000}"/>
    <cellStyle name="Normalny 18" xfId="281" xr:uid="{00000000-0005-0000-0000-00002B020000}"/>
    <cellStyle name="Normalny 19" xfId="282" xr:uid="{00000000-0005-0000-0000-00002C020000}"/>
    <cellStyle name="Normalny 2" xfId="3" xr:uid="{00000000-0005-0000-0000-00002D020000}"/>
    <cellStyle name="Normalny 2 10" xfId="283" xr:uid="{00000000-0005-0000-0000-00002E020000}"/>
    <cellStyle name="Normalny 2 12" xfId="284" xr:uid="{00000000-0005-0000-0000-00002F020000}"/>
    <cellStyle name="Normalny 2 13" xfId="285" xr:uid="{00000000-0005-0000-0000-000030020000}"/>
    <cellStyle name="Normalny 2 2" xfId="286" xr:uid="{00000000-0005-0000-0000-000031020000}"/>
    <cellStyle name="Normalny 2 3" xfId="287" xr:uid="{00000000-0005-0000-0000-000032020000}"/>
    <cellStyle name="Normalny 2 4" xfId="288" xr:uid="{00000000-0005-0000-0000-000033020000}"/>
    <cellStyle name="Normalny 20" xfId="289" xr:uid="{00000000-0005-0000-0000-000034020000}"/>
    <cellStyle name="Normalny 20 24" xfId="290" xr:uid="{00000000-0005-0000-0000-000035020000}"/>
    <cellStyle name="Normalny 22" xfId="291" xr:uid="{00000000-0005-0000-0000-000036020000}"/>
    <cellStyle name="Normalny 3" xfId="292" xr:uid="{00000000-0005-0000-0000-000037020000}"/>
    <cellStyle name="Normalny 3 10" xfId="293" xr:uid="{00000000-0005-0000-0000-000038020000}"/>
    <cellStyle name="Normalny 3 10 2" xfId="294" xr:uid="{00000000-0005-0000-0000-000039020000}"/>
    <cellStyle name="Normalny 3 10 2 2" xfId="295" xr:uid="{00000000-0005-0000-0000-00003A020000}"/>
    <cellStyle name="Normalny 3 10 2 2 2" xfId="296" xr:uid="{00000000-0005-0000-0000-00003B020000}"/>
    <cellStyle name="Normalny 3 10 2 3" xfId="297" xr:uid="{00000000-0005-0000-0000-00003C020000}"/>
    <cellStyle name="Normalny 3 10 2 3 2" xfId="298" xr:uid="{00000000-0005-0000-0000-00003D020000}"/>
    <cellStyle name="Normalny 3 10 2 4" xfId="299" xr:uid="{00000000-0005-0000-0000-00003E020000}"/>
    <cellStyle name="Normalny 3 10 3" xfId="300" xr:uid="{00000000-0005-0000-0000-00003F020000}"/>
    <cellStyle name="Normalny 3 10 3 2" xfId="301" xr:uid="{00000000-0005-0000-0000-000040020000}"/>
    <cellStyle name="Normalny 3 10 4" xfId="302" xr:uid="{00000000-0005-0000-0000-000041020000}"/>
    <cellStyle name="Normalny 3 10 4 2" xfId="303" xr:uid="{00000000-0005-0000-0000-000042020000}"/>
    <cellStyle name="Normalny 3 10 5" xfId="304" xr:uid="{00000000-0005-0000-0000-000043020000}"/>
    <cellStyle name="Normalny 3 11" xfId="305" xr:uid="{00000000-0005-0000-0000-000044020000}"/>
    <cellStyle name="Normalny 3 11 2" xfId="306" xr:uid="{00000000-0005-0000-0000-000045020000}"/>
    <cellStyle name="Normalny 3 11 2 2" xfId="307" xr:uid="{00000000-0005-0000-0000-000046020000}"/>
    <cellStyle name="Normalny 3 11 2 2 2" xfId="308" xr:uid="{00000000-0005-0000-0000-000047020000}"/>
    <cellStyle name="Normalny 3 11 2 3" xfId="309" xr:uid="{00000000-0005-0000-0000-000048020000}"/>
    <cellStyle name="Normalny 3 11 2 3 2" xfId="310" xr:uid="{00000000-0005-0000-0000-000049020000}"/>
    <cellStyle name="Normalny 3 11 2 4" xfId="311" xr:uid="{00000000-0005-0000-0000-00004A020000}"/>
    <cellStyle name="Normalny 3 11 3" xfId="312" xr:uid="{00000000-0005-0000-0000-00004B020000}"/>
    <cellStyle name="Normalny 3 11 3 2" xfId="313" xr:uid="{00000000-0005-0000-0000-00004C020000}"/>
    <cellStyle name="Normalny 3 11 4" xfId="314" xr:uid="{00000000-0005-0000-0000-00004D020000}"/>
    <cellStyle name="Normalny 3 11 4 2" xfId="315" xr:uid="{00000000-0005-0000-0000-00004E020000}"/>
    <cellStyle name="Normalny 3 11 5" xfId="316" xr:uid="{00000000-0005-0000-0000-00004F020000}"/>
    <cellStyle name="Normalny 3 12" xfId="317" xr:uid="{00000000-0005-0000-0000-000050020000}"/>
    <cellStyle name="Normalny 3 12 2" xfId="318" xr:uid="{00000000-0005-0000-0000-000051020000}"/>
    <cellStyle name="Normalny 3 12 2 2" xfId="319" xr:uid="{00000000-0005-0000-0000-000052020000}"/>
    <cellStyle name="Normalny 3 12 2 2 2" xfId="320" xr:uid="{00000000-0005-0000-0000-000053020000}"/>
    <cellStyle name="Normalny 3 12 2 3" xfId="321" xr:uid="{00000000-0005-0000-0000-000054020000}"/>
    <cellStyle name="Normalny 3 12 2 3 2" xfId="322" xr:uid="{00000000-0005-0000-0000-000055020000}"/>
    <cellStyle name="Normalny 3 12 2 4" xfId="323" xr:uid="{00000000-0005-0000-0000-000056020000}"/>
    <cellStyle name="Normalny 3 12 3" xfId="324" xr:uid="{00000000-0005-0000-0000-000057020000}"/>
    <cellStyle name="Normalny 3 12 3 2" xfId="325" xr:uid="{00000000-0005-0000-0000-000058020000}"/>
    <cellStyle name="Normalny 3 12 4" xfId="326" xr:uid="{00000000-0005-0000-0000-000059020000}"/>
    <cellStyle name="Normalny 3 12 4 2" xfId="327" xr:uid="{00000000-0005-0000-0000-00005A020000}"/>
    <cellStyle name="Normalny 3 12 5" xfId="328" xr:uid="{00000000-0005-0000-0000-00005B020000}"/>
    <cellStyle name="Normalny 3 13" xfId="329" xr:uid="{00000000-0005-0000-0000-00005C020000}"/>
    <cellStyle name="Normalny 3 13 2" xfId="330" xr:uid="{00000000-0005-0000-0000-00005D020000}"/>
    <cellStyle name="Normalny 3 13 2 2" xfId="331" xr:uid="{00000000-0005-0000-0000-00005E020000}"/>
    <cellStyle name="Normalny 3 13 2 2 2" xfId="332" xr:uid="{00000000-0005-0000-0000-00005F020000}"/>
    <cellStyle name="Normalny 3 13 2 3" xfId="333" xr:uid="{00000000-0005-0000-0000-000060020000}"/>
    <cellStyle name="Normalny 3 13 2 3 2" xfId="334" xr:uid="{00000000-0005-0000-0000-000061020000}"/>
    <cellStyle name="Normalny 3 13 2 4" xfId="335" xr:uid="{00000000-0005-0000-0000-000062020000}"/>
    <cellStyle name="Normalny 3 13 3" xfId="336" xr:uid="{00000000-0005-0000-0000-000063020000}"/>
    <cellStyle name="Normalny 3 13 3 2" xfId="337" xr:uid="{00000000-0005-0000-0000-000064020000}"/>
    <cellStyle name="Normalny 3 13 4" xfId="338" xr:uid="{00000000-0005-0000-0000-000065020000}"/>
    <cellStyle name="Normalny 3 13 4 2" xfId="339" xr:uid="{00000000-0005-0000-0000-000066020000}"/>
    <cellStyle name="Normalny 3 13 5" xfId="340" xr:uid="{00000000-0005-0000-0000-000067020000}"/>
    <cellStyle name="Normalny 3 14" xfId="341" xr:uid="{00000000-0005-0000-0000-000068020000}"/>
    <cellStyle name="Normalny 3 14 2" xfId="342" xr:uid="{00000000-0005-0000-0000-000069020000}"/>
    <cellStyle name="Normalny 3 14 2 2" xfId="343" xr:uid="{00000000-0005-0000-0000-00006A020000}"/>
    <cellStyle name="Normalny 3 14 2 2 2" xfId="344" xr:uid="{00000000-0005-0000-0000-00006B020000}"/>
    <cellStyle name="Normalny 3 14 2 3" xfId="345" xr:uid="{00000000-0005-0000-0000-00006C020000}"/>
    <cellStyle name="Normalny 3 14 2 3 2" xfId="346" xr:uid="{00000000-0005-0000-0000-00006D020000}"/>
    <cellStyle name="Normalny 3 14 2 4" xfId="347" xr:uid="{00000000-0005-0000-0000-00006E020000}"/>
    <cellStyle name="Normalny 3 14 3" xfId="348" xr:uid="{00000000-0005-0000-0000-00006F020000}"/>
    <cellStyle name="Normalny 3 14 3 2" xfId="349" xr:uid="{00000000-0005-0000-0000-000070020000}"/>
    <cellStyle name="Normalny 3 14 4" xfId="350" xr:uid="{00000000-0005-0000-0000-000071020000}"/>
    <cellStyle name="Normalny 3 14 4 2" xfId="351" xr:uid="{00000000-0005-0000-0000-000072020000}"/>
    <cellStyle name="Normalny 3 14 5" xfId="352" xr:uid="{00000000-0005-0000-0000-000073020000}"/>
    <cellStyle name="Normalny 3 15" xfId="353" xr:uid="{00000000-0005-0000-0000-000074020000}"/>
    <cellStyle name="Normalny 3 15 2" xfId="354" xr:uid="{00000000-0005-0000-0000-000075020000}"/>
    <cellStyle name="Normalny 3 15 2 2" xfId="355" xr:uid="{00000000-0005-0000-0000-000076020000}"/>
    <cellStyle name="Normalny 3 15 2 2 2" xfId="356" xr:uid="{00000000-0005-0000-0000-000077020000}"/>
    <cellStyle name="Normalny 3 15 2 3" xfId="357" xr:uid="{00000000-0005-0000-0000-000078020000}"/>
    <cellStyle name="Normalny 3 15 2 3 2" xfId="358" xr:uid="{00000000-0005-0000-0000-000079020000}"/>
    <cellStyle name="Normalny 3 15 2 4" xfId="359" xr:uid="{00000000-0005-0000-0000-00007A020000}"/>
    <cellStyle name="Normalny 3 15 3" xfId="360" xr:uid="{00000000-0005-0000-0000-00007B020000}"/>
    <cellStyle name="Normalny 3 15 3 2" xfId="361" xr:uid="{00000000-0005-0000-0000-00007C020000}"/>
    <cellStyle name="Normalny 3 15 4" xfId="362" xr:uid="{00000000-0005-0000-0000-00007D020000}"/>
    <cellStyle name="Normalny 3 15 4 2" xfId="363" xr:uid="{00000000-0005-0000-0000-00007E020000}"/>
    <cellStyle name="Normalny 3 15 5" xfId="364" xr:uid="{00000000-0005-0000-0000-00007F020000}"/>
    <cellStyle name="Normalny 3 16" xfId="365" xr:uid="{00000000-0005-0000-0000-000080020000}"/>
    <cellStyle name="Normalny 3 16 2" xfId="366" xr:uid="{00000000-0005-0000-0000-000081020000}"/>
    <cellStyle name="Normalny 3 16 2 2" xfId="367" xr:uid="{00000000-0005-0000-0000-000082020000}"/>
    <cellStyle name="Normalny 3 16 2 2 2" xfId="368" xr:uid="{00000000-0005-0000-0000-000083020000}"/>
    <cellStyle name="Normalny 3 16 2 3" xfId="369" xr:uid="{00000000-0005-0000-0000-000084020000}"/>
    <cellStyle name="Normalny 3 16 2 3 2" xfId="370" xr:uid="{00000000-0005-0000-0000-000085020000}"/>
    <cellStyle name="Normalny 3 16 2 4" xfId="371" xr:uid="{00000000-0005-0000-0000-000086020000}"/>
    <cellStyle name="Normalny 3 16 3" xfId="372" xr:uid="{00000000-0005-0000-0000-000087020000}"/>
    <cellStyle name="Normalny 3 16 3 2" xfId="373" xr:uid="{00000000-0005-0000-0000-000088020000}"/>
    <cellStyle name="Normalny 3 16 4" xfId="374" xr:uid="{00000000-0005-0000-0000-000089020000}"/>
    <cellStyle name="Normalny 3 16 4 2" xfId="375" xr:uid="{00000000-0005-0000-0000-00008A020000}"/>
    <cellStyle name="Normalny 3 16 5" xfId="376" xr:uid="{00000000-0005-0000-0000-00008B020000}"/>
    <cellStyle name="Normalny 3 17" xfId="377" xr:uid="{00000000-0005-0000-0000-00008C020000}"/>
    <cellStyle name="Normalny 3 17 2" xfId="378" xr:uid="{00000000-0005-0000-0000-00008D020000}"/>
    <cellStyle name="Normalny 3 17 2 2" xfId="379" xr:uid="{00000000-0005-0000-0000-00008E020000}"/>
    <cellStyle name="Normalny 3 17 2 2 2" xfId="380" xr:uid="{00000000-0005-0000-0000-00008F020000}"/>
    <cellStyle name="Normalny 3 17 2 3" xfId="381" xr:uid="{00000000-0005-0000-0000-000090020000}"/>
    <cellStyle name="Normalny 3 17 2 3 2" xfId="382" xr:uid="{00000000-0005-0000-0000-000091020000}"/>
    <cellStyle name="Normalny 3 17 2 4" xfId="383" xr:uid="{00000000-0005-0000-0000-000092020000}"/>
    <cellStyle name="Normalny 3 17 3" xfId="384" xr:uid="{00000000-0005-0000-0000-000093020000}"/>
    <cellStyle name="Normalny 3 17 3 2" xfId="385" xr:uid="{00000000-0005-0000-0000-000094020000}"/>
    <cellStyle name="Normalny 3 17 4" xfId="386" xr:uid="{00000000-0005-0000-0000-000095020000}"/>
    <cellStyle name="Normalny 3 17 4 2" xfId="387" xr:uid="{00000000-0005-0000-0000-000096020000}"/>
    <cellStyle name="Normalny 3 17 5" xfId="388" xr:uid="{00000000-0005-0000-0000-000097020000}"/>
    <cellStyle name="Normalny 3 18" xfId="389" xr:uid="{00000000-0005-0000-0000-000098020000}"/>
    <cellStyle name="Normalny 3 18 2" xfId="390" xr:uid="{00000000-0005-0000-0000-000099020000}"/>
    <cellStyle name="Normalny 3 18 2 2" xfId="391" xr:uid="{00000000-0005-0000-0000-00009A020000}"/>
    <cellStyle name="Normalny 3 18 2 2 2" xfId="392" xr:uid="{00000000-0005-0000-0000-00009B020000}"/>
    <cellStyle name="Normalny 3 18 2 3" xfId="393" xr:uid="{00000000-0005-0000-0000-00009C020000}"/>
    <cellStyle name="Normalny 3 18 2 3 2" xfId="394" xr:uid="{00000000-0005-0000-0000-00009D020000}"/>
    <cellStyle name="Normalny 3 18 2 4" xfId="395" xr:uid="{00000000-0005-0000-0000-00009E020000}"/>
    <cellStyle name="Normalny 3 18 3" xfId="396" xr:uid="{00000000-0005-0000-0000-00009F020000}"/>
    <cellStyle name="Normalny 3 18 3 2" xfId="397" xr:uid="{00000000-0005-0000-0000-0000A0020000}"/>
    <cellStyle name="Normalny 3 18 4" xfId="398" xr:uid="{00000000-0005-0000-0000-0000A1020000}"/>
    <cellStyle name="Normalny 3 18 4 2" xfId="399" xr:uid="{00000000-0005-0000-0000-0000A2020000}"/>
    <cellStyle name="Normalny 3 18 5" xfId="400" xr:uid="{00000000-0005-0000-0000-0000A3020000}"/>
    <cellStyle name="Normalny 3 19" xfId="401" xr:uid="{00000000-0005-0000-0000-0000A4020000}"/>
    <cellStyle name="Normalny 3 19 2" xfId="402" xr:uid="{00000000-0005-0000-0000-0000A5020000}"/>
    <cellStyle name="Normalny 3 19 2 2" xfId="403" xr:uid="{00000000-0005-0000-0000-0000A6020000}"/>
    <cellStyle name="Normalny 3 19 2 2 2" xfId="404" xr:uid="{00000000-0005-0000-0000-0000A7020000}"/>
    <cellStyle name="Normalny 3 19 2 3" xfId="405" xr:uid="{00000000-0005-0000-0000-0000A8020000}"/>
    <cellStyle name="Normalny 3 19 2 3 2" xfId="406" xr:uid="{00000000-0005-0000-0000-0000A9020000}"/>
    <cellStyle name="Normalny 3 19 2 4" xfId="407" xr:uid="{00000000-0005-0000-0000-0000AA020000}"/>
    <cellStyle name="Normalny 3 19 3" xfId="408" xr:uid="{00000000-0005-0000-0000-0000AB020000}"/>
    <cellStyle name="Normalny 3 19 3 2" xfId="409" xr:uid="{00000000-0005-0000-0000-0000AC020000}"/>
    <cellStyle name="Normalny 3 19 4" xfId="410" xr:uid="{00000000-0005-0000-0000-0000AD020000}"/>
    <cellStyle name="Normalny 3 19 4 2" xfId="411" xr:uid="{00000000-0005-0000-0000-0000AE020000}"/>
    <cellStyle name="Normalny 3 19 5" xfId="412" xr:uid="{00000000-0005-0000-0000-0000AF020000}"/>
    <cellStyle name="Normalny 3 2" xfId="413" xr:uid="{00000000-0005-0000-0000-0000B0020000}"/>
    <cellStyle name="Normalny 3 2 10" xfId="414" xr:uid="{00000000-0005-0000-0000-0000B1020000}"/>
    <cellStyle name="Normalny 3 2 10 2" xfId="415" xr:uid="{00000000-0005-0000-0000-0000B2020000}"/>
    <cellStyle name="Normalny 3 2 10 2 2" xfId="416" xr:uid="{00000000-0005-0000-0000-0000B3020000}"/>
    <cellStyle name="Normalny 3 2 10 2 2 2" xfId="417" xr:uid="{00000000-0005-0000-0000-0000B4020000}"/>
    <cellStyle name="Normalny 3 2 10 2 3" xfId="418" xr:uid="{00000000-0005-0000-0000-0000B5020000}"/>
    <cellStyle name="Normalny 3 2 10 2 3 2" xfId="419" xr:uid="{00000000-0005-0000-0000-0000B6020000}"/>
    <cellStyle name="Normalny 3 2 10 2 4" xfId="420" xr:uid="{00000000-0005-0000-0000-0000B7020000}"/>
    <cellStyle name="Normalny 3 2 10 3" xfId="421" xr:uid="{00000000-0005-0000-0000-0000B8020000}"/>
    <cellStyle name="Normalny 3 2 10 3 2" xfId="422" xr:uid="{00000000-0005-0000-0000-0000B9020000}"/>
    <cellStyle name="Normalny 3 2 10 4" xfId="423" xr:uid="{00000000-0005-0000-0000-0000BA020000}"/>
    <cellStyle name="Normalny 3 2 10 4 2" xfId="424" xr:uid="{00000000-0005-0000-0000-0000BB020000}"/>
    <cellStyle name="Normalny 3 2 10 5" xfId="425" xr:uid="{00000000-0005-0000-0000-0000BC020000}"/>
    <cellStyle name="Normalny 3 2 11" xfId="426" xr:uid="{00000000-0005-0000-0000-0000BD020000}"/>
    <cellStyle name="Normalny 3 2 11 2" xfId="427" xr:uid="{00000000-0005-0000-0000-0000BE020000}"/>
    <cellStyle name="Normalny 3 2 11 2 2" xfId="428" xr:uid="{00000000-0005-0000-0000-0000BF020000}"/>
    <cellStyle name="Normalny 3 2 11 2 2 2" xfId="429" xr:uid="{00000000-0005-0000-0000-0000C0020000}"/>
    <cellStyle name="Normalny 3 2 11 2 3" xfId="430" xr:uid="{00000000-0005-0000-0000-0000C1020000}"/>
    <cellStyle name="Normalny 3 2 11 2 3 2" xfId="431" xr:uid="{00000000-0005-0000-0000-0000C2020000}"/>
    <cellStyle name="Normalny 3 2 11 2 4" xfId="432" xr:uid="{00000000-0005-0000-0000-0000C3020000}"/>
    <cellStyle name="Normalny 3 2 11 3" xfId="433" xr:uid="{00000000-0005-0000-0000-0000C4020000}"/>
    <cellStyle name="Normalny 3 2 11 3 2" xfId="434" xr:uid="{00000000-0005-0000-0000-0000C5020000}"/>
    <cellStyle name="Normalny 3 2 11 4" xfId="435" xr:uid="{00000000-0005-0000-0000-0000C6020000}"/>
    <cellStyle name="Normalny 3 2 11 4 2" xfId="436" xr:uid="{00000000-0005-0000-0000-0000C7020000}"/>
    <cellStyle name="Normalny 3 2 11 5" xfId="437" xr:uid="{00000000-0005-0000-0000-0000C8020000}"/>
    <cellStyle name="Normalny 3 2 12" xfId="438" xr:uid="{00000000-0005-0000-0000-0000C9020000}"/>
    <cellStyle name="Normalny 3 2 12 2" xfId="439" xr:uid="{00000000-0005-0000-0000-0000CA020000}"/>
    <cellStyle name="Normalny 3 2 12 2 2" xfId="440" xr:uid="{00000000-0005-0000-0000-0000CB020000}"/>
    <cellStyle name="Normalny 3 2 12 2 2 2" xfId="441" xr:uid="{00000000-0005-0000-0000-0000CC020000}"/>
    <cellStyle name="Normalny 3 2 12 2 3" xfId="442" xr:uid="{00000000-0005-0000-0000-0000CD020000}"/>
    <cellStyle name="Normalny 3 2 12 2 3 2" xfId="443" xr:uid="{00000000-0005-0000-0000-0000CE020000}"/>
    <cellStyle name="Normalny 3 2 12 2 4" xfId="444" xr:uid="{00000000-0005-0000-0000-0000CF020000}"/>
    <cellStyle name="Normalny 3 2 12 3" xfId="445" xr:uid="{00000000-0005-0000-0000-0000D0020000}"/>
    <cellStyle name="Normalny 3 2 12 3 2" xfId="446" xr:uid="{00000000-0005-0000-0000-0000D1020000}"/>
    <cellStyle name="Normalny 3 2 12 4" xfId="447" xr:uid="{00000000-0005-0000-0000-0000D2020000}"/>
    <cellStyle name="Normalny 3 2 12 4 2" xfId="448" xr:uid="{00000000-0005-0000-0000-0000D3020000}"/>
    <cellStyle name="Normalny 3 2 12 5" xfId="449" xr:uid="{00000000-0005-0000-0000-0000D4020000}"/>
    <cellStyle name="Normalny 3 2 13" xfId="450" xr:uid="{00000000-0005-0000-0000-0000D5020000}"/>
    <cellStyle name="Normalny 3 2 13 2" xfId="451" xr:uid="{00000000-0005-0000-0000-0000D6020000}"/>
    <cellStyle name="Normalny 3 2 13 2 2" xfId="452" xr:uid="{00000000-0005-0000-0000-0000D7020000}"/>
    <cellStyle name="Normalny 3 2 13 2 2 2" xfId="453" xr:uid="{00000000-0005-0000-0000-0000D8020000}"/>
    <cellStyle name="Normalny 3 2 13 2 3" xfId="454" xr:uid="{00000000-0005-0000-0000-0000D9020000}"/>
    <cellStyle name="Normalny 3 2 13 2 3 2" xfId="455" xr:uid="{00000000-0005-0000-0000-0000DA020000}"/>
    <cellStyle name="Normalny 3 2 13 2 4" xfId="456" xr:uid="{00000000-0005-0000-0000-0000DB020000}"/>
    <cellStyle name="Normalny 3 2 13 3" xfId="457" xr:uid="{00000000-0005-0000-0000-0000DC020000}"/>
    <cellStyle name="Normalny 3 2 13 3 2" xfId="458" xr:uid="{00000000-0005-0000-0000-0000DD020000}"/>
    <cellStyle name="Normalny 3 2 13 4" xfId="459" xr:uid="{00000000-0005-0000-0000-0000DE020000}"/>
    <cellStyle name="Normalny 3 2 13 4 2" xfId="460" xr:uid="{00000000-0005-0000-0000-0000DF020000}"/>
    <cellStyle name="Normalny 3 2 13 5" xfId="461" xr:uid="{00000000-0005-0000-0000-0000E0020000}"/>
    <cellStyle name="Normalny 3 2 14" xfId="462" xr:uid="{00000000-0005-0000-0000-0000E1020000}"/>
    <cellStyle name="Normalny 3 2 14 2" xfId="463" xr:uid="{00000000-0005-0000-0000-0000E2020000}"/>
    <cellStyle name="Normalny 3 2 14 2 2" xfId="464" xr:uid="{00000000-0005-0000-0000-0000E3020000}"/>
    <cellStyle name="Normalny 3 2 14 2 2 2" xfId="465" xr:uid="{00000000-0005-0000-0000-0000E4020000}"/>
    <cellStyle name="Normalny 3 2 14 2 3" xfId="466" xr:uid="{00000000-0005-0000-0000-0000E5020000}"/>
    <cellStyle name="Normalny 3 2 14 2 3 2" xfId="467" xr:uid="{00000000-0005-0000-0000-0000E6020000}"/>
    <cellStyle name="Normalny 3 2 14 2 4" xfId="468" xr:uid="{00000000-0005-0000-0000-0000E7020000}"/>
    <cellStyle name="Normalny 3 2 14 3" xfId="469" xr:uid="{00000000-0005-0000-0000-0000E8020000}"/>
    <cellStyle name="Normalny 3 2 14 3 2" xfId="470" xr:uid="{00000000-0005-0000-0000-0000E9020000}"/>
    <cellStyle name="Normalny 3 2 14 4" xfId="471" xr:uid="{00000000-0005-0000-0000-0000EA020000}"/>
    <cellStyle name="Normalny 3 2 14 4 2" xfId="472" xr:uid="{00000000-0005-0000-0000-0000EB020000}"/>
    <cellStyle name="Normalny 3 2 14 5" xfId="473" xr:uid="{00000000-0005-0000-0000-0000EC020000}"/>
    <cellStyle name="Normalny 3 2 15" xfId="474" xr:uid="{00000000-0005-0000-0000-0000ED020000}"/>
    <cellStyle name="Normalny 3 2 15 2" xfId="475" xr:uid="{00000000-0005-0000-0000-0000EE020000}"/>
    <cellStyle name="Normalny 3 2 15 2 2" xfId="476" xr:uid="{00000000-0005-0000-0000-0000EF020000}"/>
    <cellStyle name="Normalny 3 2 15 2 2 2" xfId="477" xr:uid="{00000000-0005-0000-0000-0000F0020000}"/>
    <cellStyle name="Normalny 3 2 15 2 3" xfId="478" xr:uid="{00000000-0005-0000-0000-0000F1020000}"/>
    <cellStyle name="Normalny 3 2 15 2 3 2" xfId="479" xr:uid="{00000000-0005-0000-0000-0000F2020000}"/>
    <cellStyle name="Normalny 3 2 15 2 4" xfId="480" xr:uid="{00000000-0005-0000-0000-0000F3020000}"/>
    <cellStyle name="Normalny 3 2 15 3" xfId="481" xr:uid="{00000000-0005-0000-0000-0000F4020000}"/>
    <cellStyle name="Normalny 3 2 15 3 2" xfId="482" xr:uid="{00000000-0005-0000-0000-0000F5020000}"/>
    <cellStyle name="Normalny 3 2 15 4" xfId="483" xr:uid="{00000000-0005-0000-0000-0000F6020000}"/>
    <cellStyle name="Normalny 3 2 15 4 2" xfId="484" xr:uid="{00000000-0005-0000-0000-0000F7020000}"/>
    <cellStyle name="Normalny 3 2 15 5" xfId="485" xr:uid="{00000000-0005-0000-0000-0000F8020000}"/>
    <cellStyle name="Normalny 3 2 16" xfId="486" xr:uid="{00000000-0005-0000-0000-0000F9020000}"/>
    <cellStyle name="Normalny 3 2 16 2" xfId="487" xr:uid="{00000000-0005-0000-0000-0000FA020000}"/>
    <cellStyle name="Normalny 3 2 16 2 2" xfId="488" xr:uid="{00000000-0005-0000-0000-0000FB020000}"/>
    <cellStyle name="Normalny 3 2 16 2 2 2" xfId="489" xr:uid="{00000000-0005-0000-0000-0000FC020000}"/>
    <cellStyle name="Normalny 3 2 16 2 3" xfId="490" xr:uid="{00000000-0005-0000-0000-0000FD020000}"/>
    <cellStyle name="Normalny 3 2 16 2 3 2" xfId="491" xr:uid="{00000000-0005-0000-0000-0000FE020000}"/>
    <cellStyle name="Normalny 3 2 16 2 4" xfId="492" xr:uid="{00000000-0005-0000-0000-0000FF020000}"/>
    <cellStyle name="Normalny 3 2 16 3" xfId="493" xr:uid="{00000000-0005-0000-0000-000000030000}"/>
    <cellStyle name="Normalny 3 2 16 3 2" xfId="494" xr:uid="{00000000-0005-0000-0000-000001030000}"/>
    <cellStyle name="Normalny 3 2 16 4" xfId="495" xr:uid="{00000000-0005-0000-0000-000002030000}"/>
    <cellStyle name="Normalny 3 2 16 4 2" xfId="496" xr:uid="{00000000-0005-0000-0000-000003030000}"/>
    <cellStyle name="Normalny 3 2 16 5" xfId="497" xr:uid="{00000000-0005-0000-0000-000004030000}"/>
    <cellStyle name="Normalny 3 2 17" xfId="498" xr:uid="{00000000-0005-0000-0000-000005030000}"/>
    <cellStyle name="Normalny 3 2 17 2" xfId="499" xr:uid="{00000000-0005-0000-0000-000006030000}"/>
    <cellStyle name="Normalny 3 2 17 2 2" xfId="500" xr:uid="{00000000-0005-0000-0000-000007030000}"/>
    <cellStyle name="Normalny 3 2 17 2 2 2" xfId="501" xr:uid="{00000000-0005-0000-0000-000008030000}"/>
    <cellStyle name="Normalny 3 2 17 2 3" xfId="502" xr:uid="{00000000-0005-0000-0000-000009030000}"/>
    <cellStyle name="Normalny 3 2 17 2 3 2" xfId="503" xr:uid="{00000000-0005-0000-0000-00000A030000}"/>
    <cellStyle name="Normalny 3 2 17 2 4" xfId="504" xr:uid="{00000000-0005-0000-0000-00000B030000}"/>
    <cellStyle name="Normalny 3 2 17 3" xfId="505" xr:uid="{00000000-0005-0000-0000-00000C030000}"/>
    <cellStyle name="Normalny 3 2 17 3 2" xfId="506" xr:uid="{00000000-0005-0000-0000-00000D030000}"/>
    <cellStyle name="Normalny 3 2 17 4" xfId="507" xr:uid="{00000000-0005-0000-0000-00000E030000}"/>
    <cellStyle name="Normalny 3 2 17 4 2" xfId="508" xr:uid="{00000000-0005-0000-0000-00000F030000}"/>
    <cellStyle name="Normalny 3 2 17 5" xfId="509" xr:uid="{00000000-0005-0000-0000-000010030000}"/>
    <cellStyle name="Normalny 3 2 18" xfId="510" xr:uid="{00000000-0005-0000-0000-000011030000}"/>
    <cellStyle name="Normalny 3 2 18 10" xfId="511" xr:uid="{00000000-0005-0000-0000-000012030000}"/>
    <cellStyle name="Normalny 3 2 18 10 2" xfId="512" xr:uid="{00000000-0005-0000-0000-000013030000}"/>
    <cellStyle name="Normalny 3 2 18 10 2 2" xfId="513" xr:uid="{00000000-0005-0000-0000-000014030000}"/>
    <cellStyle name="Normalny 3 2 18 10 2 2 2" xfId="514" xr:uid="{00000000-0005-0000-0000-000015030000}"/>
    <cellStyle name="Normalny 3 2 18 10 2 3" xfId="515" xr:uid="{00000000-0005-0000-0000-000016030000}"/>
    <cellStyle name="Normalny 3 2 18 10 2 3 2" xfId="516" xr:uid="{00000000-0005-0000-0000-000017030000}"/>
    <cellStyle name="Normalny 3 2 18 10 2 4" xfId="517" xr:uid="{00000000-0005-0000-0000-000018030000}"/>
    <cellStyle name="Normalny 3 2 18 10 3" xfId="518" xr:uid="{00000000-0005-0000-0000-000019030000}"/>
    <cellStyle name="Normalny 3 2 18 10 3 2" xfId="519" xr:uid="{00000000-0005-0000-0000-00001A030000}"/>
    <cellStyle name="Normalny 3 2 18 10 4" xfId="520" xr:uid="{00000000-0005-0000-0000-00001B030000}"/>
    <cellStyle name="Normalny 3 2 18 10 4 2" xfId="521" xr:uid="{00000000-0005-0000-0000-00001C030000}"/>
    <cellStyle name="Normalny 3 2 18 10 5" xfId="522" xr:uid="{00000000-0005-0000-0000-00001D030000}"/>
    <cellStyle name="Normalny 3 2 18 11" xfId="523" xr:uid="{00000000-0005-0000-0000-00001E030000}"/>
    <cellStyle name="Normalny 3 2 18 11 2" xfId="524" xr:uid="{00000000-0005-0000-0000-00001F030000}"/>
    <cellStyle name="Normalny 3 2 18 11 2 2" xfId="525" xr:uid="{00000000-0005-0000-0000-000020030000}"/>
    <cellStyle name="Normalny 3 2 18 11 2 2 2" xfId="526" xr:uid="{00000000-0005-0000-0000-000021030000}"/>
    <cellStyle name="Normalny 3 2 18 11 2 3" xfId="527" xr:uid="{00000000-0005-0000-0000-000022030000}"/>
    <cellStyle name="Normalny 3 2 18 11 2 3 2" xfId="528" xr:uid="{00000000-0005-0000-0000-000023030000}"/>
    <cellStyle name="Normalny 3 2 18 11 2 4" xfId="529" xr:uid="{00000000-0005-0000-0000-000024030000}"/>
    <cellStyle name="Normalny 3 2 18 11 3" xfId="530" xr:uid="{00000000-0005-0000-0000-000025030000}"/>
    <cellStyle name="Normalny 3 2 18 11 3 2" xfId="531" xr:uid="{00000000-0005-0000-0000-000026030000}"/>
    <cellStyle name="Normalny 3 2 18 11 4" xfId="532" xr:uid="{00000000-0005-0000-0000-000027030000}"/>
    <cellStyle name="Normalny 3 2 18 11 4 2" xfId="533" xr:uid="{00000000-0005-0000-0000-000028030000}"/>
    <cellStyle name="Normalny 3 2 18 11 5" xfId="534" xr:uid="{00000000-0005-0000-0000-000029030000}"/>
    <cellStyle name="Normalny 3 2 18 12" xfId="535" xr:uid="{00000000-0005-0000-0000-00002A030000}"/>
    <cellStyle name="Normalny 3 2 18 12 2" xfId="536" xr:uid="{00000000-0005-0000-0000-00002B030000}"/>
    <cellStyle name="Normalny 3 2 18 12 2 2" xfId="537" xr:uid="{00000000-0005-0000-0000-00002C030000}"/>
    <cellStyle name="Normalny 3 2 18 12 2 2 2" xfId="538" xr:uid="{00000000-0005-0000-0000-00002D030000}"/>
    <cellStyle name="Normalny 3 2 18 12 2 3" xfId="539" xr:uid="{00000000-0005-0000-0000-00002E030000}"/>
    <cellStyle name="Normalny 3 2 18 12 2 3 2" xfId="540" xr:uid="{00000000-0005-0000-0000-00002F030000}"/>
    <cellStyle name="Normalny 3 2 18 12 2 4" xfId="541" xr:uid="{00000000-0005-0000-0000-000030030000}"/>
    <cellStyle name="Normalny 3 2 18 12 3" xfId="542" xr:uid="{00000000-0005-0000-0000-000031030000}"/>
    <cellStyle name="Normalny 3 2 18 12 3 2" xfId="543" xr:uid="{00000000-0005-0000-0000-000032030000}"/>
    <cellStyle name="Normalny 3 2 18 12 4" xfId="544" xr:uid="{00000000-0005-0000-0000-000033030000}"/>
    <cellStyle name="Normalny 3 2 18 12 4 2" xfId="545" xr:uid="{00000000-0005-0000-0000-000034030000}"/>
    <cellStyle name="Normalny 3 2 18 12 5" xfId="546" xr:uid="{00000000-0005-0000-0000-000035030000}"/>
    <cellStyle name="Normalny 3 2 18 13" xfId="547" xr:uid="{00000000-0005-0000-0000-000036030000}"/>
    <cellStyle name="Normalny 3 2 18 13 2" xfId="548" xr:uid="{00000000-0005-0000-0000-000037030000}"/>
    <cellStyle name="Normalny 3 2 18 13 2 2" xfId="549" xr:uid="{00000000-0005-0000-0000-000038030000}"/>
    <cellStyle name="Normalny 3 2 18 13 2 2 2" xfId="550" xr:uid="{00000000-0005-0000-0000-000039030000}"/>
    <cellStyle name="Normalny 3 2 18 13 2 3" xfId="551" xr:uid="{00000000-0005-0000-0000-00003A030000}"/>
    <cellStyle name="Normalny 3 2 18 13 2 3 2" xfId="552" xr:uid="{00000000-0005-0000-0000-00003B030000}"/>
    <cellStyle name="Normalny 3 2 18 13 2 4" xfId="553" xr:uid="{00000000-0005-0000-0000-00003C030000}"/>
    <cellStyle name="Normalny 3 2 18 13 3" xfId="554" xr:uid="{00000000-0005-0000-0000-00003D030000}"/>
    <cellStyle name="Normalny 3 2 18 13 3 2" xfId="555" xr:uid="{00000000-0005-0000-0000-00003E030000}"/>
    <cellStyle name="Normalny 3 2 18 13 4" xfId="556" xr:uid="{00000000-0005-0000-0000-00003F030000}"/>
    <cellStyle name="Normalny 3 2 18 13 4 2" xfId="557" xr:uid="{00000000-0005-0000-0000-000040030000}"/>
    <cellStyle name="Normalny 3 2 18 13 5" xfId="558" xr:uid="{00000000-0005-0000-0000-000041030000}"/>
    <cellStyle name="Normalny 3 2 18 14" xfId="559" xr:uid="{00000000-0005-0000-0000-000042030000}"/>
    <cellStyle name="Normalny 3 2 18 14 2" xfId="560" xr:uid="{00000000-0005-0000-0000-000043030000}"/>
    <cellStyle name="Normalny 3 2 18 14 2 2" xfId="561" xr:uid="{00000000-0005-0000-0000-000044030000}"/>
    <cellStyle name="Normalny 3 2 18 14 3" xfId="562" xr:uid="{00000000-0005-0000-0000-000045030000}"/>
    <cellStyle name="Normalny 3 2 18 14 3 2" xfId="563" xr:uid="{00000000-0005-0000-0000-000046030000}"/>
    <cellStyle name="Normalny 3 2 18 14 4" xfId="564" xr:uid="{00000000-0005-0000-0000-000047030000}"/>
    <cellStyle name="Normalny 3 2 18 15" xfId="565" xr:uid="{00000000-0005-0000-0000-000048030000}"/>
    <cellStyle name="Normalny 3 2 18 15 2" xfId="566" xr:uid="{00000000-0005-0000-0000-000049030000}"/>
    <cellStyle name="Normalny 3 2 18 16" xfId="567" xr:uid="{00000000-0005-0000-0000-00004A030000}"/>
    <cellStyle name="Normalny 3 2 18 16 2" xfId="568" xr:uid="{00000000-0005-0000-0000-00004B030000}"/>
    <cellStyle name="Normalny 3 2 18 17" xfId="569" xr:uid="{00000000-0005-0000-0000-00004C030000}"/>
    <cellStyle name="Normalny 3 2 18 2" xfId="570" xr:uid="{00000000-0005-0000-0000-00004D030000}"/>
    <cellStyle name="Normalny 3 2 18 2 2" xfId="571" xr:uid="{00000000-0005-0000-0000-00004E030000}"/>
    <cellStyle name="Normalny 3 2 18 2 2 2" xfId="572" xr:uid="{00000000-0005-0000-0000-00004F030000}"/>
    <cellStyle name="Normalny 3 2 18 2 2 2 2" xfId="573" xr:uid="{00000000-0005-0000-0000-000050030000}"/>
    <cellStyle name="Normalny 3 2 18 2 2 3" xfId="574" xr:uid="{00000000-0005-0000-0000-000051030000}"/>
    <cellStyle name="Normalny 3 2 18 2 2 3 2" xfId="575" xr:uid="{00000000-0005-0000-0000-000052030000}"/>
    <cellStyle name="Normalny 3 2 18 2 2 4" xfId="576" xr:uid="{00000000-0005-0000-0000-000053030000}"/>
    <cellStyle name="Normalny 3 2 18 2 3" xfId="577" xr:uid="{00000000-0005-0000-0000-000054030000}"/>
    <cellStyle name="Normalny 3 2 18 2 3 2" xfId="578" xr:uid="{00000000-0005-0000-0000-000055030000}"/>
    <cellStyle name="Normalny 3 2 18 2 4" xfId="579" xr:uid="{00000000-0005-0000-0000-000056030000}"/>
    <cellStyle name="Normalny 3 2 18 2 4 2" xfId="580" xr:uid="{00000000-0005-0000-0000-000057030000}"/>
    <cellStyle name="Normalny 3 2 18 2 5" xfId="581" xr:uid="{00000000-0005-0000-0000-000058030000}"/>
    <cellStyle name="Normalny 3 2 18 3" xfId="582" xr:uid="{00000000-0005-0000-0000-000059030000}"/>
    <cellStyle name="Normalny 3 2 18 3 2" xfId="583" xr:uid="{00000000-0005-0000-0000-00005A030000}"/>
    <cellStyle name="Normalny 3 2 18 3 2 2" xfId="584" xr:uid="{00000000-0005-0000-0000-00005B030000}"/>
    <cellStyle name="Normalny 3 2 18 3 2 2 2" xfId="585" xr:uid="{00000000-0005-0000-0000-00005C030000}"/>
    <cellStyle name="Normalny 3 2 18 3 2 3" xfId="586" xr:uid="{00000000-0005-0000-0000-00005D030000}"/>
    <cellStyle name="Normalny 3 2 18 3 2 3 2" xfId="587" xr:uid="{00000000-0005-0000-0000-00005E030000}"/>
    <cellStyle name="Normalny 3 2 18 3 2 4" xfId="588" xr:uid="{00000000-0005-0000-0000-00005F030000}"/>
    <cellStyle name="Normalny 3 2 18 3 3" xfId="589" xr:uid="{00000000-0005-0000-0000-000060030000}"/>
    <cellStyle name="Normalny 3 2 18 3 3 2" xfId="590" xr:uid="{00000000-0005-0000-0000-000061030000}"/>
    <cellStyle name="Normalny 3 2 18 3 4" xfId="591" xr:uid="{00000000-0005-0000-0000-000062030000}"/>
    <cellStyle name="Normalny 3 2 18 3 4 2" xfId="592" xr:uid="{00000000-0005-0000-0000-000063030000}"/>
    <cellStyle name="Normalny 3 2 18 3 5" xfId="593" xr:uid="{00000000-0005-0000-0000-000064030000}"/>
    <cellStyle name="Normalny 3 2 18 4" xfId="594" xr:uid="{00000000-0005-0000-0000-000065030000}"/>
    <cellStyle name="Normalny 3 2 18 4 2" xfId="595" xr:uid="{00000000-0005-0000-0000-000066030000}"/>
    <cellStyle name="Normalny 3 2 18 4 2 2" xfId="596" xr:uid="{00000000-0005-0000-0000-000067030000}"/>
    <cellStyle name="Normalny 3 2 18 4 2 2 2" xfId="597" xr:uid="{00000000-0005-0000-0000-000068030000}"/>
    <cellStyle name="Normalny 3 2 18 4 2 3" xfId="598" xr:uid="{00000000-0005-0000-0000-000069030000}"/>
    <cellStyle name="Normalny 3 2 18 4 2 3 2" xfId="599" xr:uid="{00000000-0005-0000-0000-00006A030000}"/>
    <cellStyle name="Normalny 3 2 18 4 2 4" xfId="600" xr:uid="{00000000-0005-0000-0000-00006B030000}"/>
    <cellStyle name="Normalny 3 2 18 4 3" xfId="601" xr:uid="{00000000-0005-0000-0000-00006C030000}"/>
    <cellStyle name="Normalny 3 2 18 4 3 2" xfId="602" xr:uid="{00000000-0005-0000-0000-00006D030000}"/>
    <cellStyle name="Normalny 3 2 18 4 4" xfId="603" xr:uid="{00000000-0005-0000-0000-00006E030000}"/>
    <cellStyle name="Normalny 3 2 18 4 4 2" xfId="604" xr:uid="{00000000-0005-0000-0000-00006F030000}"/>
    <cellStyle name="Normalny 3 2 18 4 5" xfId="605" xr:uid="{00000000-0005-0000-0000-000070030000}"/>
    <cellStyle name="Normalny 3 2 18 5" xfId="606" xr:uid="{00000000-0005-0000-0000-000071030000}"/>
    <cellStyle name="Normalny 3 2 18 5 2" xfId="607" xr:uid="{00000000-0005-0000-0000-000072030000}"/>
    <cellStyle name="Normalny 3 2 18 5 2 2" xfId="608" xr:uid="{00000000-0005-0000-0000-000073030000}"/>
    <cellStyle name="Normalny 3 2 18 5 2 2 2" xfId="609" xr:uid="{00000000-0005-0000-0000-000074030000}"/>
    <cellStyle name="Normalny 3 2 18 5 2 3" xfId="610" xr:uid="{00000000-0005-0000-0000-000075030000}"/>
    <cellStyle name="Normalny 3 2 18 5 2 3 2" xfId="611" xr:uid="{00000000-0005-0000-0000-000076030000}"/>
    <cellStyle name="Normalny 3 2 18 5 2 4" xfId="612" xr:uid="{00000000-0005-0000-0000-000077030000}"/>
    <cellStyle name="Normalny 3 2 18 5 3" xfId="613" xr:uid="{00000000-0005-0000-0000-000078030000}"/>
    <cellStyle name="Normalny 3 2 18 5 3 2" xfId="614" xr:uid="{00000000-0005-0000-0000-000079030000}"/>
    <cellStyle name="Normalny 3 2 18 5 4" xfId="615" xr:uid="{00000000-0005-0000-0000-00007A030000}"/>
    <cellStyle name="Normalny 3 2 18 5 4 2" xfId="616" xr:uid="{00000000-0005-0000-0000-00007B030000}"/>
    <cellStyle name="Normalny 3 2 18 5 5" xfId="617" xr:uid="{00000000-0005-0000-0000-00007C030000}"/>
    <cellStyle name="Normalny 3 2 18 6" xfId="618" xr:uid="{00000000-0005-0000-0000-00007D030000}"/>
    <cellStyle name="Normalny 3 2 18 6 2" xfId="619" xr:uid="{00000000-0005-0000-0000-00007E030000}"/>
    <cellStyle name="Normalny 3 2 18 6 2 2" xfId="620" xr:uid="{00000000-0005-0000-0000-00007F030000}"/>
    <cellStyle name="Normalny 3 2 18 6 2 2 2" xfId="621" xr:uid="{00000000-0005-0000-0000-000080030000}"/>
    <cellStyle name="Normalny 3 2 18 6 2 3" xfId="622" xr:uid="{00000000-0005-0000-0000-000081030000}"/>
    <cellStyle name="Normalny 3 2 18 6 2 3 2" xfId="623" xr:uid="{00000000-0005-0000-0000-000082030000}"/>
    <cellStyle name="Normalny 3 2 18 6 2 4" xfId="624" xr:uid="{00000000-0005-0000-0000-000083030000}"/>
    <cellStyle name="Normalny 3 2 18 6 3" xfId="625" xr:uid="{00000000-0005-0000-0000-000084030000}"/>
    <cellStyle name="Normalny 3 2 18 6 3 2" xfId="626" xr:uid="{00000000-0005-0000-0000-000085030000}"/>
    <cellStyle name="Normalny 3 2 18 6 4" xfId="627" xr:uid="{00000000-0005-0000-0000-000086030000}"/>
    <cellStyle name="Normalny 3 2 18 6 4 2" xfId="628" xr:uid="{00000000-0005-0000-0000-000087030000}"/>
    <cellStyle name="Normalny 3 2 18 6 5" xfId="629" xr:uid="{00000000-0005-0000-0000-000088030000}"/>
    <cellStyle name="Normalny 3 2 18 7" xfId="630" xr:uid="{00000000-0005-0000-0000-000089030000}"/>
    <cellStyle name="Normalny 3 2 18 7 2" xfId="631" xr:uid="{00000000-0005-0000-0000-00008A030000}"/>
    <cellStyle name="Normalny 3 2 18 7 2 2" xfId="632" xr:uid="{00000000-0005-0000-0000-00008B030000}"/>
    <cellStyle name="Normalny 3 2 18 7 2 2 2" xfId="633" xr:uid="{00000000-0005-0000-0000-00008C030000}"/>
    <cellStyle name="Normalny 3 2 18 7 2 3" xfId="634" xr:uid="{00000000-0005-0000-0000-00008D030000}"/>
    <cellStyle name="Normalny 3 2 18 7 2 3 2" xfId="635" xr:uid="{00000000-0005-0000-0000-00008E030000}"/>
    <cellStyle name="Normalny 3 2 18 7 2 4" xfId="636" xr:uid="{00000000-0005-0000-0000-00008F030000}"/>
    <cellStyle name="Normalny 3 2 18 7 3" xfId="637" xr:uid="{00000000-0005-0000-0000-000090030000}"/>
    <cellStyle name="Normalny 3 2 18 7 3 2" xfId="638" xr:uid="{00000000-0005-0000-0000-000091030000}"/>
    <cellStyle name="Normalny 3 2 18 7 4" xfId="639" xr:uid="{00000000-0005-0000-0000-000092030000}"/>
    <cellStyle name="Normalny 3 2 18 7 4 2" xfId="640" xr:uid="{00000000-0005-0000-0000-000093030000}"/>
    <cellStyle name="Normalny 3 2 18 7 5" xfId="641" xr:uid="{00000000-0005-0000-0000-000094030000}"/>
    <cellStyle name="Normalny 3 2 18 8" xfId="642" xr:uid="{00000000-0005-0000-0000-000095030000}"/>
    <cellStyle name="Normalny 3 2 18 8 2" xfId="643" xr:uid="{00000000-0005-0000-0000-000096030000}"/>
    <cellStyle name="Normalny 3 2 18 8 2 2" xfId="644" xr:uid="{00000000-0005-0000-0000-000097030000}"/>
    <cellStyle name="Normalny 3 2 18 8 2 2 2" xfId="645" xr:uid="{00000000-0005-0000-0000-000098030000}"/>
    <cellStyle name="Normalny 3 2 18 8 2 3" xfId="646" xr:uid="{00000000-0005-0000-0000-000099030000}"/>
    <cellStyle name="Normalny 3 2 18 8 2 3 2" xfId="647" xr:uid="{00000000-0005-0000-0000-00009A030000}"/>
    <cellStyle name="Normalny 3 2 18 8 2 4" xfId="648" xr:uid="{00000000-0005-0000-0000-00009B030000}"/>
    <cellStyle name="Normalny 3 2 18 8 3" xfId="649" xr:uid="{00000000-0005-0000-0000-00009C030000}"/>
    <cellStyle name="Normalny 3 2 18 8 3 2" xfId="650" xr:uid="{00000000-0005-0000-0000-00009D030000}"/>
    <cellStyle name="Normalny 3 2 18 8 4" xfId="651" xr:uid="{00000000-0005-0000-0000-00009E030000}"/>
    <cellStyle name="Normalny 3 2 18 8 4 2" xfId="652" xr:uid="{00000000-0005-0000-0000-00009F030000}"/>
    <cellStyle name="Normalny 3 2 18 8 5" xfId="653" xr:uid="{00000000-0005-0000-0000-0000A0030000}"/>
    <cellStyle name="Normalny 3 2 18 9" xfId="654" xr:uid="{00000000-0005-0000-0000-0000A1030000}"/>
    <cellStyle name="Normalny 3 2 18 9 2" xfId="655" xr:uid="{00000000-0005-0000-0000-0000A2030000}"/>
    <cellStyle name="Normalny 3 2 18 9 2 2" xfId="656" xr:uid="{00000000-0005-0000-0000-0000A3030000}"/>
    <cellStyle name="Normalny 3 2 18 9 2 2 2" xfId="657" xr:uid="{00000000-0005-0000-0000-0000A4030000}"/>
    <cellStyle name="Normalny 3 2 18 9 2 3" xfId="658" xr:uid="{00000000-0005-0000-0000-0000A5030000}"/>
    <cellStyle name="Normalny 3 2 18 9 2 3 2" xfId="659" xr:uid="{00000000-0005-0000-0000-0000A6030000}"/>
    <cellStyle name="Normalny 3 2 18 9 2 4" xfId="660" xr:uid="{00000000-0005-0000-0000-0000A7030000}"/>
    <cellStyle name="Normalny 3 2 18 9 3" xfId="661" xr:uid="{00000000-0005-0000-0000-0000A8030000}"/>
    <cellStyle name="Normalny 3 2 18 9 3 2" xfId="662" xr:uid="{00000000-0005-0000-0000-0000A9030000}"/>
    <cellStyle name="Normalny 3 2 18 9 4" xfId="663" xr:uid="{00000000-0005-0000-0000-0000AA030000}"/>
    <cellStyle name="Normalny 3 2 18 9 4 2" xfId="664" xr:uid="{00000000-0005-0000-0000-0000AB030000}"/>
    <cellStyle name="Normalny 3 2 18 9 5" xfId="665" xr:uid="{00000000-0005-0000-0000-0000AC030000}"/>
    <cellStyle name="Normalny 3 2 19" xfId="666" xr:uid="{00000000-0005-0000-0000-0000AD030000}"/>
    <cellStyle name="Normalny 3 2 19 10" xfId="667" xr:uid="{00000000-0005-0000-0000-0000AE030000}"/>
    <cellStyle name="Normalny 3 2 19 10 2" xfId="668" xr:uid="{00000000-0005-0000-0000-0000AF030000}"/>
    <cellStyle name="Normalny 3 2 19 10 2 2" xfId="669" xr:uid="{00000000-0005-0000-0000-0000B0030000}"/>
    <cellStyle name="Normalny 3 2 19 10 2 2 2" xfId="670" xr:uid="{00000000-0005-0000-0000-0000B1030000}"/>
    <cellStyle name="Normalny 3 2 19 10 2 3" xfId="671" xr:uid="{00000000-0005-0000-0000-0000B2030000}"/>
    <cellStyle name="Normalny 3 2 19 10 2 3 2" xfId="672" xr:uid="{00000000-0005-0000-0000-0000B3030000}"/>
    <cellStyle name="Normalny 3 2 19 10 2 4" xfId="673" xr:uid="{00000000-0005-0000-0000-0000B4030000}"/>
    <cellStyle name="Normalny 3 2 19 10 3" xfId="674" xr:uid="{00000000-0005-0000-0000-0000B5030000}"/>
    <cellStyle name="Normalny 3 2 19 10 3 2" xfId="675" xr:uid="{00000000-0005-0000-0000-0000B6030000}"/>
    <cellStyle name="Normalny 3 2 19 10 4" xfId="676" xr:uid="{00000000-0005-0000-0000-0000B7030000}"/>
    <cellStyle name="Normalny 3 2 19 10 4 2" xfId="677" xr:uid="{00000000-0005-0000-0000-0000B8030000}"/>
    <cellStyle name="Normalny 3 2 19 10 5" xfId="678" xr:uid="{00000000-0005-0000-0000-0000B9030000}"/>
    <cellStyle name="Normalny 3 2 19 11" xfId="679" xr:uid="{00000000-0005-0000-0000-0000BA030000}"/>
    <cellStyle name="Normalny 3 2 19 11 2" xfId="680" xr:uid="{00000000-0005-0000-0000-0000BB030000}"/>
    <cellStyle name="Normalny 3 2 19 11 2 2" xfId="681" xr:uid="{00000000-0005-0000-0000-0000BC030000}"/>
    <cellStyle name="Normalny 3 2 19 11 2 2 2" xfId="682" xr:uid="{00000000-0005-0000-0000-0000BD030000}"/>
    <cellStyle name="Normalny 3 2 19 11 2 3" xfId="683" xr:uid="{00000000-0005-0000-0000-0000BE030000}"/>
    <cellStyle name="Normalny 3 2 19 11 2 3 2" xfId="684" xr:uid="{00000000-0005-0000-0000-0000BF030000}"/>
    <cellStyle name="Normalny 3 2 19 11 2 4" xfId="685" xr:uid="{00000000-0005-0000-0000-0000C0030000}"/>
    <cellStyle name="Normalny 3 2 19 11 3" xfId="686" xr:uid="{00000000-0005-0000-0000-0000C1030000}"/>
    <cellStyle name="Normalny 3 2 19 11 3 2" xfId="687" xr:uid="{00000000-0005-0000-0000-0000C2030000}"/>
    <cellStyle name="Normalny 3 2 19 11 4" xfId="688" xr:uid="{00000000-0005-0000-0000-0000C3030000}"/>
    <cellStyle name="Normalny 3 2 19 11 4 2" xfId="689" xr:uid="{00000000-0005-0000-0000-0000C4030000}"/>
    <cellStyle name="Normalny 3 2 19 11 5" xfId="690" xr:uid="{00000000-0005-0000-0000-0000C5030000}"/>
    <cellStyle name="Normalny 3 2 19 12" xfId="691" xr:uid="{00000000-0005-0000-0000-0000C6030000}"/>
    <cellStyle name="Normalny 3 2 19 12 2" xfId="692" xr:uid="{00000000-0005-0000-0000-0000C7030000}"/>
    <cellStyle name="Normalny 3 2 19 12 2 2" xfId="693" xr:uid="{00000000-0005-0000-0000-0000C8030000}"/>
    <cellStyle name="Normalny 3 2 19 12 2 2 2" xfId="694" xr:uid="{00000000-0005-0000-0000-0000C9030000}"/>
    <cellStyle name="Normalny 3 2 19 12 2 3" xfId="695" xr:uid="{00000000-0005-0000-0000-0000CA030000}"/>
    <cellStyle name="Normalny 3 2 19 12 2 3 2" xfId="696" xr:uid="{00000000-0005-0000-0000-0000CB030000}"/>
    <cellStyle name="Normalny 3 2 19 12 2 4" xfId="697" xr:uid="{00000000-0005-0000-0000-0000CC030000}"/>
    <cellStyle name="Normalny 3 2 19 12 3" xfId="698" xr:uid="{00000000-0005-0000-0000-0000CD030000}"/>
    <cellStyle name="Normalny 3 2 19 12 3 2" xfId="699" xr:uid="{00000000-0005-0000-0000-0000CE030000}"/>
    <cellStyle name="Normalny 3 2 19 12 4" xfId="700" xr:uid="{00000000-0005-0000-0000-0000CF030000}"/>
    <cellStyle name="Normalny 3 2 19 12 4 2" xfId="701" xr:uid="{00000000-0005-0000-0000-0000D0030000}"/>
    <cellStyle name="Normalny 3 2 19 12 5" xfId="702" xr:uid="{00000000-0005-0000-0000-0000D1030000}"/>
    <cellStyle name="Normalny 3 2 19 13" xfId="703" xr:uid="{00000000-0005-0000-0000-0000D2030000}"/>
    <cellStyle name="Normalny 3 2 19 13 2" xfId="704" xr:uid="{00000000-0005-0000-0000-0000D3030000}"/>
    <cellStyle name="Normalny 3 2 19 13 2 2" xfId="705" xr:uid="{00000000-0005-0000-0000-0000D4030000}"/>
    <cellStyle name="Normalny 3 2 19 13 3" xfId="706" xr:uid="{00000000-0005-0000-0000-0000D5030000}"/>
    <cellStyle name="Normalny 3 2 19 13 3 2" xfId="707" xr:uid="{00000000-0005-0000-0000-0000D6030000}"/>
    <cellStyle name="Normalny 3 2 19 13 4" xfId="708" xr:uid="{00000000-0005-0000-0000-0000D7030000}"/>
    <cellStyle name="Normalny 3 2 19 14" xfId="709" xr:uid="{00000000-0005-0000-0000-0000D8030000}"/>
    <cellStyle name="Normalny 3 2 19 14 2" xfId="710" xr:uid="{00000000-0005-0000-0000-0000D9030000}"/>
    <cellStyle name="Normalny 3 2 19 15" xfId="711" xr:uid="{00000000-0005-0000-0000-0000DA030000}"/>
    <cellStyle name="Normalny 3 2 19 15 2" xfId="712" xr:uid="{00000000-0005-0000-0000-0000DB030000}"/>
    <cellStyle name="Normalny 3 2 19 16" xfId="713" xr:uid="{00000000-0005-0000-0000-0000DC030000}"/>
    <cellStyle name="Normalny 3 2 19 2" xfId="714" xr:uid="{00000000-0005-0000-0000-0000DD030000}"/>
    <cellStyle name="Normalny 3 2 19 2 2" xfId="715" xr:uid="{00000000-0005-0000-0000-0000DE030000}"/>
    <cellStyle name="Normalny 3 2 19 2 2 2" xfId="716" xr:uid="{00000000-0005-0000-0000-0000DF030000}"/>
    <cellStyle name="Normalny 3 2 19 2 2 2 2" xfId="717" xr:uid="{00000000-0005-0000-0000-0000E0030000}"/>
    <cellStyle name="Normalny 3 2 19 2 2 3" xfId="718" xr:uid="{00000000-0005-0000-0000-0000E1030000}"/>
    <cellStyle name="Normalny 3 2 19 2 2 3 2" xfId="719" xr:uid="{00000000-0005-0000-0000-0000E2030000}"/>
    <cellStyle name="Normalny 3 2 19 2 2 4" xfId="720" xr:uid="{00000000-0005-0000-0000-0000E3030000}"/>
    <cellStyle name="Normalny 3 2 19 2 3" xfId="721" xr:uid="{00000000-0005-0000-0000-0000E4030000}"/>
    <cellStyle name="Normalny 3 2 19 2 3 2" xfId="722" xr:uid="{00000000-0005-0000-0000-0000E5030000}"/>
    <cellStyle name="Normalny 3 2 19 2 4" xfId="723" xr:uid="{00000000-0005-0000-0000-0000E6030000}"/>
    <cellStyle name="Normalny 3 2 19 2 4 2" xfId="724" xr:uid="{00000000-0005-0000-0000-0000E7030000}"/>
    <cellStyle name="Normalny 3 2 19 2 5" xfId="725" xr:uid="{00000000-0005-0000-0000-0000E8030000}"/>
    <cellStyle name="Normalny 3 2 19 3" xfId="726" xr:uid="{00000000-0005-0000-0000-0000E9030000}"/>
    <cellStyle name="Normalny 3 2 19 3 2" xfId="727" xr:uid="{00000000-0005-0000-0000-0000EA030000}"/>
    <cellStyle name="Normalny 3 2 19 3 2 2" xfId="728" xr:uid="{00000000-0005-0000-0000-0000EB030000}"/>
    <cellStyle name="Normalny 3 2 19 3 2 2 2" xfId="729" xr:uid="{00000000-0005-0000-0000-0000EC030000}"/>
    <cellStyle name="Normalny 3 2 19 3 2 3" xfId="730" xr:uid="{00000000-0005-0000-0000-0000ED030000}"/>
    <cellStyle name="Normalny 3 2 19 3 2 3 2" xfId="731" xr:uid="{00000000-0005-0000-0000-0000EE030000}"/>
    <cellStyle name="Normalny 3 2 19 3 2 4" xfId="732" xr:uid="{00000000-0005-0000-0000-0000EF030000}"/>
    <cellStyle name="Normalny 3 2 19 3 3" xfId="733" xr:uid="{00000000-0005-0000-0000-0000F0030000}"/>
    <cellStyle name="Normalny 3 2 19 3 3 2" xfId="734" xr:uid="{00000000-0005-0000-0000-0000F1030000}"/>
    <cellStyle name="Normalny 3 2 19 3 4" xfId="735" xr:uid="{00000000-0005-0000-0000-0000F2030000}"/>
    <cellStyle name="Normalny 3 2 19 3 4 2" xfId="736" xr:uid="{00000000-0005-0000-0000-0000F3030000}"/>
    <cellStyle name="Normalny 3 2 19 3 5" xfId="737" xr:uid="{00000000-0005-0000-0000-0000F4030000}"/>
    <cellStyle name="Normalny 3 2 19 4" xfId="738" xr:uid="{00000000-0005-0000-0000-0000F5030000}"/>
    <cellStyle name="Normalny 3 2 19 4 2" xfId="739" xr:uid="{00000000-0005-0000-0000-0000F6030000}"/>
    <cellStyle name="Normalny 3 2 19 4 2 2" xfId="740" xr:uid="{00000000-0005-0000-0000-0000F7030000}"/>
    <cellStyle name="Normalny 3 2 19 4 2 2 2" xfId="741" xr:uid="{00000000-0005-0000-0000-0000F8030000}"/>
    <cellStyle name="Normalny 3 2 19 4 2 3" xfId="742" xr:uid="{00000000-0005-0000-0000-0000F9030000}"/>
    <cellStyle name="Normalny 3 2 19 4 2 3 2" xfId="743" xr:uid="{00000000-0005-0000-0000-0000FA030000}"/>
    <cellStyle name="Normalny 3 2 19 4 2 4" xfId="744" xr:uid="{00000000-0005-0000-0000-0000FB030000}"/>
    <cellStyle name="Normalny 3 2 19 4 3" xfId="745" xr:uid="{00000000-0005-0000-0000-0000FC030000}"/>
    <cellStyle name="Normalny 3 2 19 4 3 2" xfId="746" xr:uid="{00000000-0005-0000-0000-0000FD030000}"/>
    <cellStyle name="Normalny 3 2 19 4 4" xfId="747" xr:uid="{00000000-0005-0000-0000-0000FE030000}"/>
    <cellStyle name="Normalny 3 2 19 4 4 2" xfId="748" xr:uid="{00000000-0005-0000-0000-0000FF030000}"/>
    <cellStyle name="Normalny 3 2 19 4 5" xfId="749" xr:uid="{00000000-0005-0000-0000-000000040000}"/>
    <cellStyle name="Normalny 3 2 19 5" xfId="750" xr:uid="{00000000-0005-0000-0000-000001040000}"/>
    <cellStyle name="Normalny 3 2 19 5 2" xfId="751" xr:uid="{00000000-0005-0000-0000-000002040000}"/>
    <cellStyle name="Normalny 3 2 19 5 2 2" xfId="752" xr:uid="{00000000-0005-0000-0000-000003040000}"/>
    <cellStyle name="Normalny 3 2 19 5 2 2 2" xfId="753" xr:uid="{00000000-0005-0000-0000-000004040000}"/>
    <cellStyle name="Normalny 3 2 19 5 2 3" xfId="754" xr:uid="{00000000-0005-0000-0000-000005040000}"/>
    <cellStyle name="Normalny 3 2 19 5 2 3 2" xfId="755" xr:uid="{00000000-0005-0000-0000-000006040000}"/>
    <cellStyle name="Normalny 3 2 19 5 2 4" xfId="756" xr:uid="{00000000-0005-0000-0000-000007040000}"/>
    <cellStyle name="Normalny 3 2 19 5 3" xfId="757" xr:uid="{00000000-0005-0000-0000-000008040000}"/>
    <cellStyle name="Normalny 3 2 19 5 3 2" xfId="758" xr:uid="{00000000-0005-0000-0000-000009040000}"/>
    <cellStyle name="Normalny 3 2 19 5 4" xfId="759" xr:uid="{00000000-0005-0000-0000-00000A040000}"/>
    <cellStyle name="Normalny 3 2 19 5 4 2" xfId="760" xr:uid="{00000000-0005-0000-0000-00000B040000}"/>
    <cellStyle name="Normalny 3 2 19 5 5" xfId="761" xr:uid="{00000000-0005-0000-0000-00000C040000}"/>
    <cellStyle name="Normalny 3 2 19 6" xfId="762" xr:uid="{00000000-0005-0000-0000-00000D040000}"/>
    <cellStyle name="Normalny 3 2 19 6 2" xfId="763" xr:uid="{00000000-0005-0000-0000-00000E040000}"/>
    <cellStyle name="Normalny 3 2 19 6 2 2" xfId="764" xr:uid="{00000000-0005-0000-0000-00000F040000}"/>
    <cellStyle name="Normalny 3 2 19 6 2 2 2" xfId="765" xr:uid="{00000000-0005-0000-0000-000010040000}"/>
    <cellStyle name="Normalny 3 2 19 6 2 3" xfId="766" xr:uid="{00000000-0005-0000-0000-000011040000}"/>
    <cellStyle name="Normalny 3 2 19 6 2 3 2" xfId="767" xr:uid="{00000000-0005-0000-0000-000012040000}"/>
    <cellStyle name="Normalny 3 2 19 6 2 4" xfId="768" xr:uid="{00000000-0005-0000-0000-000013040000}"/>
    <cellStyle name="Normalny 3 2 19 6 3" xfId="769" xr:uid="{00000000-0005-0000-0000-000014040000}"/>
    <cellStyle name="Normalny 3 2 19 6 3 2" xfId="770" xr:uid="{00000000-0005-0000-0000-000015040000}"/>
    <cellStyle name="Normalny 3 2 19 6 4" xfId="771" xr:uid="{00000000-0005-0000-0000-000016040000}"/>
    <cellStyle name="Normalny 3 2 19 6 4 2" xfId="772" xr:uid="{00000000-0005-0000-0000-000017040000}"/>
    <cellStyle name="Normalny 3 2 19 6 5" xfId="773" xr:uid="{00000000-0005-0000-0000-000018040000}"/>
    <cellStyle name="Normalny 3 2 19 7" xfId="774" xr:uid="{00000000-0005-0000-0000-000019040000}"/>
    <cellStyle name="Normalny 3 2 19 7 2" xfId="775" xr:uid="{00000000-0005-0000-0000-00001A040000}"/>
    <cellStyle name="Normalny 3 2 19 7 2 2" xfId="776" xr:uid="{00000000-0005-0000-0000-00001B040000}"/>
    <cellStyle name="Normalny 3 2 19 7 2 2 2" xfId="777" xr:uid="{00000000-0005-0000-0000-00001C040000}"/>
    <cellStyle name="Normalny 3 2 19 7 2 3" xfId="778" xr:uid="{00000000-0005-0000-0000-00001D040000}"/>
    <cellStyle name="Normalny 3 2 19 7 2 3 2" xfId="779" xr:uid="{00000000-0005-0000-0000-00001E040000}"/>
    <cellStyle name="Normalny 3 2 19 7 2 4" xfId="780" xr:uid="{00000000-0005-0000-0000-00001F040000}"/>
    <cellStyle name="Normalny 3 2 19 7 3" xfId="781" xr:uid="{00000000-0005-0000-0000-000020040000}"/>
    <cellStyle name="Normalny 3 2 19 7 3 2" xfId="782" xr:uid="{00000000-0005-0000-0000-000021040000}"/>
    <cellStyle name="Normalny 3 2 19 7 4" xfId="783" xr:uid="{00000000-0005-0000-0000-000022040000}"/>
    <cellStyle name="Normalny 3 2 19 7 4 2" xfId="784" xr:uid="{00000000-0005-0000-0000-000023040000}"/>
    <cellStyle name="Normalny 3 2 19 7 5" xfId="785" xr:uid="{00000000-0005-0000-0000-000024040000}"/>
    <cellStyle name="Normalny 3 2 19 8" xfId="786" xr:uid="{00000000-0005-0000-0000-000025040000}"/>
    <cellStyle name="Normalny 3 2 19 8 2" xfId="787" xr:uid="{00000000-0005-0000-0000-000026040000}"/>
    <cellStyle name="Normalny 3 2 19 8 2 2" xfId="788" xr:uid="{00000000-0005-0000-0000-000027040000}"/>
    <cellStyle name="Normalny 3 2 19 8 2 2 2" xfId="789" xr:uid="{00000000-0005-0000-0000-000028040000}"/>
    <cellStyle name="Normalny 3 2 19 8 2 3" xfId="790" xr:uid="{00000000-0005-0000-0000-000029040000}"/>
    <cellStyle name="Normalny 3 2 19 8 2 3 2" xfId="791" xr:uid="{00000000-0005-0000-0000-00002A040000}"/>
    <cellStyle name="Normalny 3 2 19 8 2 4" xfId="792" xr:uid="{00000000-0005-0000-0000-00002B040000}"/>
    <cellStyle name="Normalny 3 2 19 8 3" xfId="793" xr:uid="{00000000-0005-0000-0000-00002C040000}"/>
    <cellStyle name="Normalny 3 2 19 8 3 2" xfId="794" xr:uid="{00000000-0005-0000-0000-00002D040000}"/>
    <cellStyle name="Normalny 3 2 19 8 4" xfId="795" xr:uid="{00000000-0005-0000-0000-00002E040000}"/>
    <cellStyle name="Normalny 3 2 19 8 4 2" xfId="796" xr:uid="{00000000-0005-0000-0000-00002F040000}"/>
    <cellStyle name="Normalny 3 2 19 8 5" xfId="797" xr:uid="{00000000-0005-0000-0000-000030040000}"/>
    <cellStyle name="Normalny 3 2 19 9" xfId="798" xr:uid="{00000000-0005-0000-0000-000031040000}"/>
    <cellStyle name="Normalny 3 2 19 9 2" xfId="799" xr:uid="{00000000-0005-0000-0000-000032040000}"/>
    <cellStyle name="Normalny 3 2 19 9 2 2" xfId="800" xr:uid="{00000000-0005-0000-0000-000033040000}"/>
    <cellStyle name="Normalny 3 2 19 9 2 2 2" xfId="801" xr:uid="{00000000-0005-0000-0000-000034040000}"/>
    <cellStyle name="Normalny 3 2 19 9 2 3" xfId="802" xr:uid="{00000000-0005-0000-0000-000035040000}"/>
    <cellStyle name="Normalny 3 2 19 9 2 3 2" xfId="803" xr:uid="{00000000-0005-0000-0000-000036040000}"/>
    <cellStyle name="Normalny 3 2 19 9 2 4" xfId="804" xr:uid="{00000000-0005-0000-0000-000037040000}"/>
    <cellStyle name="Normalny 3 2 19 9 3" xfId="805" xr:uid="{00000000-0005-0000-0000-000038040000}"/>
    <cellStyle name="Normalny 3 2 19 9 3 2" xfId="806" xr:uid="{00000000-0005-0000-0000-000039040000}"/>
    <cellStyle name="Normalny 3 2 19 9 4" xfId="807" xr:uid="{00000000-0005-0000-0000-00003A040000}"/>
    <cellStyle name="Normalny 3 2 19 9 4 2" xfId="808" xr:uid="{00000000-0005-0000-0000-00003B040000}"/>
    <cellStyle name="Normalny 3 2 19 9 5" xfId="809" xr:uid="{00000000-0005-0000-0000-00003C040000}"/>
    <cellStyle name="Normalny 3 2 2" xfId="810" xr:uid="{00000000-0005-0000-0000-00003D040000}"/>
    <cellStyle name="Normalny 3 2 2 10" xfId="811" xr:uid="{00000000-0005-0000-0000-00003E040000}"/>
    <cellStyle name="Normalny 3 2 2 10 2" xfId="812" xr:uid="{00000000-0005-0000-0000-00003F040000}"/>
    <cellStyle name="Normalny 3 2 2 10 2 2" xfId="813" xr:uid="{00000000-0005-0000-0000-000040040000}"/>
    <cellStyle name="Normalny 3 2 2 10 2 2 2" xfId="814" xr:uid="{00000000-0005-0000-0000-000041040000}"/>
    <cellStyle name="Normalny 3 2 2 10 2 3" xfId="815" xr:uid="{00000000-0005-0000-0000-000042040000}"/>
    <cellStyle name="Normalny 3 2 2 10 2 3 2" xfId="816" xr:uid="{00000000-0005-0000-0000-000043040000}"/>
    <cellStyle name="Normalny 3 2 2 10 2 4" xfId="817" xr:uid="{00000000-0005-0000-0000-000044040000}"/>
    <cellStyle name="Normalny 3 2 2 10 3" xfId="818" xr:uid="{00000000-0005-0000-0000-000045040000}"/>
    <cellStyle name="Normalny 3 2 2 10 3 2" xfId="819" xr:uid="{00000000-0005-0000-0000-000046040000}"/>
    <cellStyle name="Normalny 3 2 2 10 4" xfId="820" xr:uid="{00000000-0005-0000-0000-000047040000}"/>
    <cellStyle name="Normalny 3 2 2 10 4 2" xfId="821" xr:uid="{00000000-0005-0000-0000-000048040000}"/>
    <cellStyle name="Normalny 3 2 2 10 5" xfId="822" xr:uid="{00000000-0005-0000-0000-000049040000}"/>
    <cellStyle name="Normalny 3 2 2 11" xfId="823" xr:uid="{00000000-0005-0000-0000-00004A040000}"/>
    <cellStyle name="Normalny 3 2 2 11 2" xfId="824" xr:uid="{00000000-0005-0000-0000-00004B040000}"/>
    <cellStyle name="Normalny 3 2 2 11 2 2" xfId="825" xr:uid="{00000000-0005-0000-0000-00004C040000}"/>
    <cellStyle name="Normalny 3 2 2 11 2 2 2" xfId="826" xr:uid="{00000000-0005-0000-0000-00004D040000}"/>
    <cellStyle name="Normalny 3 2 2 11 2 3" xfId="827" xr:uid="{00000000-0005-0000-0000-00004E040000}"/>
    <cellStyle name="Normalny 3 2 2 11 2 3 2" xfId="828" xr:uid="{00000000-0005-0000-0000-00004F040000}"/>
    <cellStyle name="Normalny 3 2 2 11 2 4" xfId="829" xr:uid="{00000000-0005-0000-0000-000050040000}"/>
    <cellStyle name="Normalny 3 2 2 11 3" xfId="830" xr:uid="{00000000-0005-0000-0000-000051040000}"/>
    <cellStyle name="Normalny 3 2 2 11 3 2" xfId="831" xr:uid="{00000000-0005-0000-0000-000052040000}"/>
    <cellStyle name="Normalny 3 2 2 11 4" xfId="832" xr:uid="{00000000-0005-0000-0000-000053040000}"/>
    <cellStyle name="Normalny 3 2 2 11 4 2" xfId="833" xr:uid="{00000000-0005-0000-0000-000054040000}"/>
    <cellStyle name="Normalny 3 2 2 11 5" xfId="834" xr:uid="{00000000-0005-0000-0000-000055040000}"/>
    <cellStyle name="Normalny 3 2 2 12" xfId="835" xr:uid="{00000000-0005-0000-0000-000056040000}"/>
    <cellStyle name="Normalny 3 2 2 12 2" xfId="836" xr:uid="{00000000-0005-0000-0000-000057040000}"/>
    <cellStyle name="Normalny 3 2 2 12 2 2" xfId="837" xr:uid="{00000000-0005-0000-0000-000058040000}"/>
    <cellStyle name="Normalny 3 2 2 12 2 2 2" xfId="838" xr:uid="{00000000-0005-0000-0000-000059040000}"/>
    <cellStyle name="Normalny 3 2 2 12 2 3" xfId="839" xr:uid="{00000000-0005-0000-0000-00005A040000}"/>
    <cellStyle name="Normalny 3 2 2 12 2 3 2" xfId="840" xr:uid="{00000000-0005-0000-0000-00005B040000}"/>
    <cellStyle name="Normalny 3 2 2 12 2 4" xfId="841" xr:uid="{00000000-0005-0000-0000-00005C040000}"/>
    <cellStyle name="Normalny 3 2 2 12 3" xfId="842" xr:uid="{00000000-0005-0000-0000-00005D040000}"/>
    <cellStyle name="Normalny 3 2 2 12 3 2" xfId="843" xr:uid="{00000000-0005-0000-0000-00005E040000}"/>
    <cellStyle name="Normalny 3 2 2 12 4" xfId="844" xr:uid="{00000000-0005-0000-0000-00005F040000}"/>
    <cellStyle name="Normalny 3 2 2 12 4 2" xfId="845" xr:uid="{00000000-0005-0000-0000-000060040000}"/>
    <cellStyle name="Normalny 3 2 2 12 5" xfId="846" xr:uid="{00000000-0005-0000-0000-000061040000}"/>
    <cellStyle name="Normalny 3 2 2 13" xfId="847" xr:uid="{00000000-0005-0000-0000-000062040000}"/>
    <cellStyle name="Normalny 3 2 2 13 2" xfId="848" xr:uid="{00000000-0005-0000-0000-000063040000}"/>
    <cellStyle name="Normalny 3 2 2 13 2 2" xfId="849" xr:uid="{00000000-0005-0000-0000-000064040000}"/>
    <cellStyle name="Normalny 3 2 2 13 3" xfId="850" xr:uid="{00000000-0005-0000-0000-000065040000}"/>
    <cellStyle name="Normalny 3 2 2 13 3 2" xfId="851" xr:uid="{00000000-0005-0000-0000-000066040000}"/>
    <cellStyle name="Normalny 3 2 2 13 4" xfId="852" xr:uid="{00000000-0005-0000-0000-000067040000}"/>
    <cellStyle name="Normalny 3 2 2 14" xfId="853" xr:uid="{00000000-0005-0000-0000-000068040000}"/>
    <cellStyle name="Normalny 3 2 2 14 2" xfId="854" xr:uid="{00000000-0005-0000-0000-000069040000}"/>
    <cellStyle name="Normalny 3 2 2 15" xfId="855" xr:uid="{00000000-0005-0000-0000-00006A040000}"/>
    <cellStyle name="Normalny 3 2 2 15 2" xfId="856" xr:uid="{00000000-0005-0000-0000-00006B040000}"/>
    <cellStyle name="Normalny 3 2 2 16" xfId="857" xr:uid="{00000000-0005-0000-0000-00006C040000}"/>
    <cellStyle name="Normalny 3 2 2 2" xfId="858" xr:uid="{00000000-0005-0000-0000-00006D040000}"/>
    <cellStyle name="Normalny 3 2 2 2 2" xfId="859" xr:uid="{00000000-0005-0000-0000-00006E040000}"/>
    <cellStyle name="Normalny 3 2 2 2 2 2" xfId="860" xr:uid="{00000000-0005-0000-0000-00006F040000}"/>
    <cellStyle name="Normalny 3 2 2 2 2 2 2" xfId="861" xr:uid="{00000000-0005-0000-0000-000070040000}"/>
    <cellStyle name="Normalny 3 2 2 2 2 3" xfId="862" xr:uid="{00000000-0005-0000-0000-000071040000}"/>
    <cellStyle name="Normalny 3 2 2 2 2 3 2" xfId="863" xr:uid="{00000000-0005-0000-0000-000072040000}"/>
    <cellStyle name="Normalny 3 2 2 2 2 4" xfId="864" xr:uid="{00000000-0005-0000-0000-000073040000}"/>
    <cellStyle name="Normalny 3 2 2 2 3" xfId="865" xr:uid="{00000000-0005-0000-0000-000074040000}"/>
    <cellStyle name="Normalny 3 2 2 2 3 2" xfId="866" xr:uid="{00000000-0005-0000-0000-000075040000}"/>
    <cellStyle name="Normalny 3 2 2 2 4" xfId="867" xr:uid="{00000000-0005-0000-0000-000076040000}"/>
    <cellStyle name="Normalny 3 2 2 2 4 2" xfId="868" xr:uid="{00000000-0005-0000-0000-000077040000}"/>
    <cellStyle name="Normalny 3 2 2 2 5" xfId="869" xr:uid="{00000000-0005-0000-0000-000078040000}"/>
    <cellStyle name="Normalny 3 2 2 3" xfId="870" xr:uid="{00000000-0005-0000-0000-000079040000}"/>
    <cellStyle name="Normalny 3 2 2 3 2" xfId="871" xr:uid="{00000000-0005-0000-0000-00007A040000}"/>
    <cellStyle name="Normalny 3 2 2 3 2 2" xfId="872" xr:uid="{00000000-0005-0000-0000-00007B040000}"/>
    <cellStyle name="Normalny 3 2 2 3 2 2 2" xfId="873" xr:uid="{00000000-0005-0000-0000-00007C040000}"/>
    <cellStyle name="Normalny 3 2 2 3 2 3" xfId="874" xr:uid="{00000000-0005-0000-0000-00007D040000}"/>
    <cellStyle name="Normalny 3 2 2 3 2 3 2" xfId="875" xr:uid="{00000000-0005-0000-0000-00007E040000}"/>
    <cellStyle name="Normalny 3 2 2 3 2 4" xfId="876" xr:uid="{00000000-0005-0000-0000-00007F040000}"/>
    <cellStyle name="Normalny 3 2 2 3 3" xfId="877" xr:uid="{00000000-0005-0000-0000-000080040000}"/>
    <cellStyle name="Normalny 3 2 2 3 3 2" xfId="878" xr:uid="{00000000-0005-0000-0000-000081040000}"/>
    <cellStyle name="Normalny 3 2 2 3 4" xfId="879" xr:uid="{00000000-0005-0000-0000-000082040000}"/>
    <cellStyle name="Normalny 3 2 2 3 4 2" xfId="880" xr:uid="{00000000-0005-0000-0000-000083040000}"/>
    <cellStyle name="Normalny 3 2 2 3 5" xfId="881" xr:uid="{00000000-0005-0000-0000-000084040000}"/>
    <cellStyle name="Normalny 3 2 2 4" xfId="882" xr:uid="{00000000-0005-0000-0000-000085040000}"/>
    <cellStyle name="Normalny 3 2 2 4 2" xfId="883" xr:uid="{00000000-0005-0000-0000-000086040000}"/>
    <cellStyle name="Normalny 3 2 2 4 2 2" xfId="884" xr:uid="{00000000-0005-0000-0000-000087040000}"/>
    <cellStyle name="Normalny 3 2 2 4 2 2 2" xfId="885" xr:uid="{00000000-0005-0000-0000-000088040000}"/>
    <cellStyle name="Normalny 3 2 2 4 2 3" xfId="886" xr:uid="{00000000-0005-0000-0000-000089040000}"/>
    <cellStyle name="Normalny 3 2 2 4 2 3 2" xfId="887" xr:uid="{00000000-0005-0000-0000-00008A040000}"/>
    <cellStyle name="Normalny 3 2 2 4 2 4" xfId="888" xr:uid="{00000000-0005-0000-0000-00008B040000}"/>
    <cellStyle name="Normalny 3 2 2 4 3" xfId="889" xr:uid="{00000000-0005-0000-0000-00008C040000}"/>
    <cellStyle name="Normalny 3 2 2 4 3 2" xfId="890" xr:uid="{00000000-0005-0000-0000-00008D040000}"/>
    <cellStyle name="Normalny 3 2 2 4 4" xfId="891" xr:uid="{00000000-0005-0000-0000-00008E040000}"/>
    <cellStyle name="Normalny 3 2 2 4 4 2" xfId="892" xr:uid="{00000000-0005-0000-0000-00008F040000}"/>
    <cellStyle name="Normalny 3 2 2 4 5" xfId="893" xr:uid="{00000000-0005-0000-0000-000090040000}"/>
    <cellStyle name="Normalny 3 2 2 5" xfId="894" xr:uid="{00000000-0005-0000-0000-000091040000}"/>
    <cellStyle name="Normalny 3 2 2 5 2" xfId="895" xr:uid="{00000000-0005-0000-0000-000092040000}"/>
    <cellStyle name="Normalny 3 2 2 5 2 2" xfId="896" xr:uid="{00000000-0005-0000-0000-000093040000}"/>
    <cellStyle name="Normalny 3 2 2 5 2 2 2" xfId="897" xr:uid="{00000000-0005-0000-0000-000094040000}"/>
    <cellStyle name="Normalny 3 2 2 5 2 3" xfId="898" xr:uid="{00000000-0005-0000-0000-000095040000}"/>
    <cellStyle name="Normalny 3 2 2 5 2 3 2" xfId="899" xr:uid="{00000000-0005-0000-0000-000096040000}"/>
    <cellStyle name="Normalny 3 2 2 5 2 4" xfId="900" xr:uid="{00000000-0005-0000-0000-000097040000}"/>
    <cellStyle name="Normalny 3 2 2 5 3" xfId="901" xr:uid="{00000000-0005-0000-0000-000098040000}"/>
    <cellStyle name="Normalny 3 2 2 5 3 2" xfId="902" xr:uid="{00000000-0005-0000-0000-000099040000}"/>
    <cellStyle name="Normalny 3 2 2 5 4" xfId="903" xr:uid="{00000000-0005-0000-0000-00009A040000}"/>
    <cellStyle name="Normalny 3 2 2 5 4 2" xfId="904" xr:uid="{00000000-0005-0000-0000-00009B040000}"/>
    <cellStyle name="Normalny 3 2 2 5 5" xfId="905" xr:uid="{00000000-0005-0000-0000-00009C040000}"/>
    <cellStyle name="Normalny 3 2 2 6" xfId="906" xr:uid="{00000000-0005-0000-0000-00009D040000}"/>
    <cellStyle name="Normalny 3 2 2 6 2" xfId="907" xr:uid="{00000000-0005-0000-0000-00009E040000}"/>
    <cellStyle name="Normalny 3 2 2 6 2 2" xfId="908" xr:uid="{00000000-0005-0000-0000-00009F040000}"/>
    <cellStyle name="Normalny 3 2 2 6 2 2 2" xfId="909" xr:uid="{00000000-0005-0000-0000-0000A0040000}"/>
    <cellStyle name="Normalny 3 2 2 6 2 3" xfId="910" xr:uid="{00000000-0005-0000-0000-0000A1040000}"/>
    <cellStyle name="Normalny 3 2 2 6 2 3 2" xfId="911" xr:uid="{00000000-0005-0000-0000-0000A2040000}"/>
    <cellStyle name="Normalny 3 2 2 6 2 4" xfId="912" xr:uid="{00000000-0005-0000-0000-0000A3040000}"/>
    <cellStyle name="Normalny 3 2 2 6 3" xfId="913" xr:uid="{00000000-0005-0000-0000-0000A4040000}"/>
    <cellStyle name="Normalny 3 2 2 6 3 2" xfId="914" xr:uid="{00000000-0005-0000-0000-0000A5040000}"/>
    <cellStyle name="Normalny 3 2 2 6 4" xfId="915" xr:uid="{00000000-0005-0000-0000-0000A6040000}"/>
    <cellStyle name="Normalny 3 2 2 6 4 2" xfId="916" xr:uid="{00000000-0005-0000-0000-0000A7040000}"/>
    <cellStyle name="Normalny 3 2 2 6 5" xfId="917" xr:uid="{00000000-0005-0000-0000-0000A8040000}"/>
    <cellStyle name="Normalny 3 2 2 7" xfId="918" xr:uid="{00000000-0005-0000-0000-0000A9040000}"/>
    <cellStyle name="Normalny 3 2 2 7 2" xfId="919" xr:uid="{00000000-0005-0000-0000-0000AA040000}"/>
    <cellStyle name="Normalny 3 2 2 7 2 2" xfId="920" xr:uid="{00000000-0005-0000-0000-0000AB040000}"/>
    <cellStyle name="Normalny 3 2 2 7 2 2 2" xfId="921" xr:uid="{00000000-0005-0000-0000-0000AC040000}"/>
    <cellStyle name="Normalny 3 2 2 7 2 3" xfId="922" xr:uid="{00000000-0005-0000-0000-0000AD040000}"/>
    <cellStyle name="Normalny 3 2 2 7 2 3 2" xfId="923" xr:uid="{00000000-0005-0000-0000-0000AE040000}"/>
    <cellStyle name="Normalny 3 2 2 7 2 4" xfId="924" xr:uid="{00000000-0005-0000-0000-0000AF040000}"/>
    <cellStyle name="Normalny 3 2 2 7 3" xfId="925" xr:uid="{00000000-0005-0000-0000-0000B0040000}"/>
    <cellStyle name="Normalny 3 2 2 7 3 2" xfId="926" xr:uid="{00000000-0005-0000-0000-0000B1040000}"/>
    <cellStyle name="Normalny 3 2 2 7 4" xfId="927" xr:uid="{00000000-0005-0000-0000-0000B2040000}"/>
    <cellStyle name="Normalny 3 2 2 7 4 2" xfId="928" xr:uid="{00000000-0005-0000-0000-0000B3040000}"/>
    <cellStyle name="Normalny 3 2 2 7 5" xfId="929" xr:uid="{00000000-0005-0000-0000-0000B4040000}"/>
    <cellStyle name="Normalny 3 2 2 8" xfId="930" xr:uid="{00000000-0005-0000-0000-0000B5040000}"/>
    <cellStyle name="Normalny 3 2 2 8 2" xfId="931" xr:uid="{00000000-0005-0000-0000-0000B6040000}"/>
    <cellStyle name="Normalny 3 2 2 8 2 2" xfId="932" xr:uid="{00000000-0005-0000-0000-0000B7040000}"/>
    <cellStyle name="Normalny 3 2 2 8 2 2 2" xfId="933" xr:uid="{00000000-0005-0000-0000-0000B8040000}"/>
    <cellStyle name="Normalny 3 2 2 8 2 3" xfId="934" xr:uid="{00000000-0005-0000-0000-0000B9040000}"/>
    <cellStyle name="Normalny 3 2 2 8 2 3 2" xfId="935" xr:uid="{00000000-0005-0000-0000-0000BA040000}"/>
    <cellStyle name="Normalny 3 2 2 8 2 4" xfId="936" xr:uid="{00000000-0005-0000-0000-0000BB040000}"/>
    <cellStyle name="Normalny 3 2 2 8 3" xfId="937" xr:uid="{00000000-0005-0000-0000-0000BC040000}"/>
    <cellStyle name="Normalny 3 2 2 8 3 2" xfId="938" xr:uid="{00000000-0005-0000-0000-0000BD040000}"/>
    <cellStyle name="Normalny 3 2 2 8 4" xfId="939" xr:uid="{00000000-0005-0000-0000-0000BE040000}"/>
    <cellStyle name="Normalny 3 2 2 8 4 2" xfId="940" xr:uid="{00000000-0005-0000-0000-0000BF040000}"/>
    <cellStyle name="Normalny 3 2 2 8 5" xfId="941" xr:uid="{00000000-0005-0000-0000-0000C0040000}"/>
    <cellStyle name="Normalny 3 2 2 9" xfId="942" xr:uid="{00000000-0005-0000-0000-0000C1040000}"/>
    <cellStyle name="Normalny 3 2 2 9 2" xfId="943" xr:uid="{00000000-0005-0000-0000-0000C2040000}"/>
    <cellStyle name="Normalny 3 2 2 9 2 2" xfId="944" xr:uid="{00000000-0005-0000-0000-0000C3040000}"/>
    <cellStyle name="Normalny 3 2 2 9 2 2 2" xfId="945" xr:uid="{00000000-0005-0000-0000-0000C4040000}"/>
    <cellStyle name="Normalny 3 2 2 9 2 3" xfId="946" xr:uid="{00000000-0005-0000-0000-0000C5040000}"/>
    <cellStyle name="Normalny 3 2 2 9 2 3 2" xfId="947" xr:uid="{00000000-0005-0000-0000-0000C6040000}"/>
    <cellStyle name="Normalny 3 2 2 9 2 4" xfId="948" xr:uid="{00000000-0005-0000-0000-0000C7040000}"/>
    <cellStyle name="Normalny 3 2 2 9 3" xfId="949" xr:uid="{00000000-0005-0000-0000-0000C8040000}"/>
    <cellStyle name="Normalny 3 2 2 9 3 2" xfId="950" xr:uid="{00000000-0005-0000-0000-0000C9040000}"/>
    <cellStyle name="Normalny 3 2 2 9 4" xfId="951" xr:uid="{00000000-0005-0000-0000-0000CA040000}"/>
    <cellStyle name="Normalny 3 2 2 9 4 2" xfId="952" xr:uid="{00000000-0005-0000-0000-0000CB040000}"/>
    <cellStyle name="Normalny 3 2 2 9 5" xfId="953" xr:uid="{00000000-0005-0000-0000-0000CC040000}"/>
    <cellStyle name="Normalny 3 2 20" xfId="954" xr:uid="{00000000-0005-0000-0000-0000CD040000}"/>
    <cellStyle name="Normalny 3 2 20 10" xfId="955" xr:uid="{00000000-0005-0000-0000-0000CE040000}"/>
    <cellStyle name="Normalny 3 2 20 10 2" xfId="956" xr:uid="{00000000-0005-0000-0000-0000CF040000}"/>
    <cellStyle name="Normalny 3 2 20 10 2 2" xfId="957" xr:uid="{00000000-0005-0000-0000-0000D0040000}"/>
    <cellStyle name="Normalny 3 2 20 10 2 2 2" xfId="958" xr:uid="{00000000-0005-0000-0000-0000D1040000}"/>
    <cellStyle name="Normalny 3 2 20 10 2 3" xfId="959" xr:uid="{00000000-0005-0000-0000-0000D2040000}"/>
    <cellStyle name="Normalny 3 2 20 10 2 3 2" xfId="960" xr:uid="{00000000-0005-0000-0000-0000D3040000}"/>
    <cellStyle name="Normalny 3 2 20 10 2 4" xfId="961" xr:uid="{00000000-0005-0000-0000-0000D4040000}"/>
    <cellStyle name="Normalny 3 2 20 10 3" xfId="962" xr:uid="{00000000-0005-0000-0000-0000D5040000}"/>
    <cellStyle name="Normalny 3 2 20 10 3 2" xfId="963" xr:uid="{00000000-0005-0000-0000-0000D6040000}"/>
    <cellStyle name="Normalny 3 2 20 10 4" xfId="964" xr:uid="{00000000-0005-0000-0000-0000D7040000}"/>
    <cellStyle name="Normalny 3 2 20 10 4 2" xfId="965" xr:uid="{00000000-0005-0000-0000-0000D8040000}"/>
    <cellStyle name="Normalny 3 2 20 10 5" xfId="966" xr:uid="{00000000-0005-0000-0000-0000D9040000}"/>
    <cellStyle name="Normalny 3 2 20 11" xfId="967" xr:uid="{00000000-0005-0000-0000-0000DA040000}"/>
    <cellStyle name="Normalny 3 2 20 11 2" xfId="968" xr:uid="{00000000-0005-0000-0000-0000DB040000}"/>
    <cellStyle name="Normalny 3 2 20 11 2 2" xfId="969" xr:uid="{00000000-0005-0000-0000-0000DC040000}"/>
    <cellStyle name="Normalny 3 2 20 11 2 2 2" xfId="970" xr:uid="{00000000-0005-0000-0000-0000DD040000}"/>
    <cellStyle name="Normalny 3 2 20 11 2 3" xfId="971" xr:uid="{00000000-0005-0000-0000-0000DE040000}"/>
    <cellStyle name="Normalny 3 2 20 11 2 3 2" xfId="972" xr:uid="{00000000-0005-0000-0000-0000DF040000}"/>
    <cellStyle name="Normalny 3 2 20 11 2 4" xfId="973" xr:uid="{00000000-0005-0000-0000-0000E0040000}"/>
    <cellStyle name="Normalny 3 2 20 11 3" xfId="974" xr:uid="{00000000-0005-0000-0000-0000E1040000}"/>
    <cellStyle name="Normalny 3 2 20 11 3 2" xfId="975" xr:uid="{00000000-0005-0000-0000-0000E2040000}"/>
    <cellStyle name="Normalny 3 2 20 11 4" xfId="976" xr:uid="{00000000-0005-0000-0000-0000E3040000}"/>
    <cellStyle name="Normalny 3 2 20 11 4 2" xfId="977" xr:uid="{00000000-0005-0000-0000-0000E4040000}"/>
    <cellStyle name="Normalny 3 2 20 11 5" xfId="978" xr:uid="{00000000-0005-0000-0000-0000E5040000}"/>
    <cellStyle name="Normalny 3 2 20 12" xfId="979" xr:uid="{00000000-0005-0000-0000-0000E6040000}"/>
    <cellStyle name="Normalny 3 2 20 12 2" xfId="980" xr:uid="{00000000-0005-0000-0000-0000E7040000}"/>
    <cellStyle name="Normalny 3 2 20 12 2 2" xfId="981" xr:uid="{00000000-0005-0000-0000-0000E8040000}"/>
    <cellStyle name="Normalny 3 2 20 12 2 2 2" xfId="982" xr:uid="{00000000-0005-0000-0000-0000E9040000}"/>
    <cellStyle name="Normalny 3 2 20 12 2 3" xfId="983" xr:uid="{00000000-0005-0000-0000-0000EA040000}"/>
    <cellStyle name="Normalny 3 2 20 12 2 3 2" xfId="984" xr:uid="{00000000-0005-0000-0000-0000EB040000}"/>
    <cellStyle name="Normalny 3 2 20 12 2 4" xfId="985" xr:uid="{00000000-0005-0000-0000-0000EC040000}"/>
    <cellStyle name="Normalny 3 2 20 12 3" xfId="986" xr:uid="{00000000-0005-0000-0000-0000ED040000}"/>
    <cellStyle name="Normalny 3 2 20 12 3 2" xfId="987" xr:uid="{00000000-0005-0000-0000-0000EE040000}"/>
    <cellStyle name="Normalny 3 2 20 12 4" xfId="988" xr:uid="{00000000-0005-0000-0000-0000EF040000}"/>
    <cellStyle name="Normalny 3 2 20 12 4 2" xfId="989" xr:uid="{00000000-0005-0000-0000-0000F0040000}"/>
    <cellStyle name="Normalny 3 2 20 12 5" xfId="990" xr:uid="{00000000-0005-0000-0000-0000F1040000}"/>
    <cellStyle name="Normalny 3 2 20 13" xfId="991" xr:uid="{00000000-0005-0000-0000-0000F2040000}"/>
    <cellStyle name="Normalny 3 2 20 13 2" xfId="992" xr:uid="{00000000-0005-0000-0000-0000F3040000}"/>
    <cellStyle name="Normalny 3 2 20 13 2 2" xfId="993" xr:uid="{00000000-0005-0000-0000-0000F4040000}"/>
    <cellStyle name="Normalny 3 2 20 13 3" xfId="994" xr:uid="{00000000-0005-0000-0000-0000F5040000}"/>
    <cellStyle name="Normalny 3 2 20 13 3 2" xfId="995" xr:uid="{00000000-0005-0000-0000-0000F6040000}"/>
    <cellStyle name="Normalny 3 2 20 13 4" xfId="996" xr:uid="{00000000-0005-0000-0000-0000F7040000}"/>
    <cellStyle name="Normalny 3 2 20 14" xfId="997" xr:uid="{00000000-0005-0000-0000-0000F8040000}"/>
    <cellStyle name="Normalny 3 2 20 14 2" xfId="998" xr:uid="{00000000-0005-0000-0000-0000F9040000}"/>
    <cellStyle name="Normalny 3 2 20 15" xfId="999" xr:uid="{00000000-0005-0000-0000-0000FA040000}"/>
    <cellStyle name="Normalny 3 2 20 15 2" xfId="1000" xr:uid="{00000000-0005-0000-0000-0000FB040000}"/>
    <cellStyle name="Normalny 3 2 20 16" xfId="1001" xr:uid="{00000000-0005-0000-0000-0000FC040000}"/>
    <cellStyle name="Normalny 3 2 20 2" xfId="1002" xr:uid="{00000000-0005-0000-0000-0000FD040000}"/>
    <cellStyle name="Normalny 3 2 20 2 2" xfId="1003" xr:uid="{00000000-0005-0000-0000-0000FE040000}"/>
    <cellStyle name="Normalny 3 2 20 2 2 2" xfId="1004" xr:uid="{00000000-0005-0000-0000-0000FF040000}"/>
    <cellStyle name="Normalny 3 2 20 2 2 2 2" xfId="1005" xr:uid="{00000000-0005-0000-0000-000000050000}"/>
    <cellStyle name="Normalny 3 2 20 2 2 3" xfId="1006" xr:uid="{00000000-0005-0000-0000-000001050000}"/>
    <cellStyle name="Normalny 3 2 20 2 2 3 2" xfId="1007" xr:uid="{00000000-0005-0000-0000-000002050000}"/>
    <cellStyle name="Normalny 3 2 20 2 2 4" xfId="1008" xr:uid="{00000000-0005-0000-0000-000003050000}"/>
    <cellStyle name="Normalny 3 2 20 2 3" xfId="1009" xr:uid="{00000000-0005-0000-0000-000004050000}"/>
    <cellStyle name="Normalny 3 2 20 2 3 2" xfId="1010" xr:uid="{00000000-0005-0000-0000-000005050000}"/>
    <cellStyle name="Normalny 3 2 20 2 4" xfId="1011" xr:uid="{00000000-0005-0000-0000-000006050000}"/>
    <cellStyle name="Normalny 3 2 20 2 4 2" xfId="1012" xr:uid="{00000000-0005-0000-0000-000007050000}"/>
    <cellStyle name="Normalny 3 2 20 2 5" xfId="1013" xr:uid="{00000000-0005-0000-0000-000008050000}"/>
    <cellStyle name="Normalny 3 2 20 3" xfId="1014" xr:uid="{00000000-0005-0000-0000-000009050000}"/>
    <cellStyle name="Normalny 3 2 20 3 2" xfId="1015" xr:uid="{00000000-0005-0000-0000-00000A050000}"/>
    <cellStyle name="Normalny 3 2 20 3 2 2" xfId="1016" xr:uid="{00000000-0005-0000-0000-00000B050000}"/>
    <cellStyle name="Normalny 3 2 20 3 2 2 2" xfId="1017" xr:uid="{00000000-0005-0000-0000-00000C050000}"/>
    <cellStyle name="Normalny 3 2 20 3 2 3" xfId="1018" xr:uid="{00000000-0005-0000-0000-00000D050000}"/>
    <cellStyle name="Normalny 3 2 20 3 2 3 2" xfId="1019" xr:uid="{00000000-0005-0000-0000-00000E050000}"/>
    <cellStyle name="Normalny 3 2 20 3 2 4" xfId="1020" xr:uid="{00000000-0005-0000-0000-00000F050000}"/>
    <cellStyle name="Normalny 3 2 20 3 3" xfId="1021" xr:uid="{00000000-0005-0000-0000-000010050000}"/>
    <cellStyle name="Normalny 3 2 20 3 3 2" xfId="1022" xr:uid="{00000000-0005-0000-0000-000011050000}"/>
    <cellStyle name="Normalny 3 2 20 3 4" xfId="1023" xr:uid="{00000000-0005-0000-0000-000012050000}"/>
    <cellStyle name="Normalny 3 2 20 3 4 2" xfId="1024" xr:uid="{00000000-0005-0000-0000-000013050000}"/>
    <cellStyle name="Normalny 3 2 20 3 5" xfId="1025" xr:uid="{00000000-0005-0000-0000-000014050000}"/>
    <cellStyle name="Normalny 3 2 20 4" xfId="1026" xr:uid="{00000000-0005-0000-0000-000015050000}"/>
    <cellStyle name="Normalny 3 2 20 4 2" xfId="1027" xr:uid="{00000000-0005-0000-0000-000016050000}"/>
    <cellStyle name="Normalny 3 2 20 4 2 2" xfId="1028" xr:uid="{00000000-0005-0000-0000-000017050000}"/>
    <cellStyle name="Normalny 3 2 20 4 2 2 2" xfId="1029" xr:uid="{00000000-0005-0000-0000-000018050000}"/>
    <cellStyle name="Normalny 3 2 20 4 2 3" xfId="1030" xr:uid="{00000000-0005-0000-0000-000019050000}"/>
    <cellStyle name="Normalny 3 2 20 4 2 3 2" xfId="1031" xr:uid="{00000000-0005-0000-0000-00001A050000}"/>
    <cellStyle name="Normalny 3 2 20 4 2 4" xfId="1032" xr:uid="{00000000-0005-0000-0000-00001B050000}"/>
    <cellStyle name="Normalny 3 2 20 4 3" xfId="1033" xr:uid="{00000000-0005-0000-0000-00001C050000}"/>
    <cellStyle name="Normalny 3 2 20 4 3 2" xfId="1034" xr:uid="{00000000-0005-0000-0000-00001D050000}"/>
    <cellStyle name="Normalny 3 2 20 4 4" xfId="1035" xr:uid="{00000000-0005-0000-0000-00001E050000}"/>
    <cellStyle name="Normalny 3 2 20 4 4 2" xfId="1036" xr:uid="{00000000-0005-0000-0000-00001F050000}"/>
    <cellStyle name="Normalny 3 2 20 4 5" xfId="1037" xr:uid="{00000000-0005-0000-0000-000020050000}"/>
    <cellStyle name="Normalny 3 2 20 5" xfId="1038" xr:uid="{00000000-0005-0000-0000-000021050000}"/>
    <cellStyle name="Normalny 3 2 20 5 2" xfId="1039" xr:uid="{00000000-0005-0000-0000-000022050000}"/>
    <cellStyle name="Normalny 3 2 20 5 2 2" xfId="1040" xr:uid="{00000000-0005-0000-0000-000023050000}"/>
    <cellStyle name="Normalny 3 2 20 5 2 2 2" xfId="1041" xr:uid="{00000000-0005-0000-0000-000024050000}"/>
    <cellStyle name="Normalny 3 2 20 5 2 3" xfId="1042" xr:uid="{00000000-0005-0000-0000-000025050000}"/>
    <cellStyle name="Normalny 3 2 20 5 2 3 2" xfId="1043" xr:uid="{00000000-0005-0000-0000-000026050000}"/>
    <cellStyle name="Normalny 3 2 20 5 2 4" xfId="1044" xr:uid="{00000000-0005-0000-0000-000027050000}"/>
    <cellStyle name="Normalny 3 2 20 5 3" xfId="1045" xr:uid="{00000000-0005-0000-0000-000028050000}"/>
    <cellStyle name="Normalny 3 2 20 5 3 2" xfId="1046" xr:uid="{00000000-0005-0000-0000-000029050000}"/>
    <cellStyle name="Normalny 3 2 20 5 4" xfId="1047" xr:uid="{00000000-0005-0000-0000-00002A050000}"/>
    <cellStyle name="Normalny 3 2 20 5 4 2" xfId="1048" xr:uid="{00000000-0005-0000-0000-00002B050000}"/>
    <cellStyle name="Normalny 3 2 20 5 5" xfId="1049" xr:uid="{00000000-0005-0000-0000-00002C050000}"/>
    <cellStyle name="Normalny 3 2 20 6" xfId="1050" xr:uid="{00000000-0005-0000-0000-00002D050000}"/>
    <cellStyle name="Normalny 3 2 20 6 2" xfId="1051" xr:uid="{00000000-0005-0000-0000-00002E050000}"/>
    <cellStyle name="Normalny 3 2 20 6 2 2" xfId="1052" xr:uid="{00000000-0005-0000-0000-00002F050000}"/>
    <cellStyle name="Normalny 3 2 20 6 2 2 2" xfId="1053" xr:uid="{00000000-0005-0000-0000-000030050000}"/>
    <cellStyle name="Normalny 3 2 20 6 2 3" xfId="1054" xr:uid="{00000000-0005-0000-0000-000031050000}"/>
    <cellStyle name="Normalny 3 2 20 6 2 3 2" xfId="1055" xr:uid="{00000000-0005-0000-0000-000032050000}"/>
    <cellStyle name="Normalny 3 2 20 6 2 4" xfId="1056" xr:uid="{00000000-0005-0000-0000-000033050000}"/>
    <cellStyle name="Normalny 3 2 20 6 3" xfId="1057" xr:uid="{00000000-0005-0000-0000-000034050000}"/>
    <cellStyle name="Normalny 3 2 20 6 3 2" xfId="1058" xr:uid="{00000000-0005-0000-0000-000035050000}"/>
    <cellStyle name="Normalny 3 2 20 6 4" xfId="1059" xr:uid="{00000000-0005-0000-0000-000036050000}"/>
    <cellStyle name="Normalny 3 2 20 6 4 2" xfId="1060" xr:uid="{00000000-0005-0000-0000-000037050000}"/>
    <cellStyle name="Normalny 3 2 20 6 5" xfId="1061" xr:uid="{00000000-0005-0000-0000-000038050000}"/>
    <cellStyle name="Normalny 3 2 20 7" xfId="1062" xr:uid="{00000000-0005-0000-0000-000039050000}"/>
    <cellStyle name="Normalny 3 2 20 7 2" xfId="1063" xr:uid="{00000000-0005-0000-0000-00003A050000}"/>
    <cellStyle name="Normalny 3 2 20 7 2 2" xfId="1064" xr:uid="{00000000-0005-0000-0000-00003B050000}"/>
    <cellStyle name="Normalny 3 2 20 7 2 2 2" xfId="1065" xr:uid="{00000000-0005-0000-0000-00003C050000}"/>
    <cellStyle name="Normalny 3 2 20 7 2 3" xfId="1066" xr:uid="{00000000-0005-0000-0000-00003D050000}"/>
    <cellStyle name="Normalny 3 2 20 7 2 3 2" xfId="1067" xr:uid="{00000000-0005-0000-0000-00003E050000}"/>
    <cellStyle name="Normalny 3 2 20 7 2 4" xfId="1068" xr:uid="{00000000-0005-0000-0000-00003F050000}"/>
    <cellStyle name="Normalny 3 2 20 7 3" xfId="1069" xr:uid="{00000000-0005-0000-0000-000040050000}"/>
    <cellStyle name="Normalny 3 2 20 7 3 2" xfId="1070" xr:uid="{00000000-0005-0000-0000-000041050000}"/>
    <cellStyle name="Normalny 3 2 20 7 4" xfId="1071" xr:uid="{00000000-0005-0000-0000-000042050000}"/>
    <cellStyle name="Normalny 3 2 20 7 4 2" xfId="1072" xr:uid="{00000000-0005-0000-0000-000043050000}"/>
    <cellStyle name="Normalny 3 2 20 7 5" xfId="1073" xr:uid="{00000000-0005-0000-0000-000044050000}"/>
    <cellStyle name="Normalny 3 2 20 8" xfId="1074" xr:uid="{00000000-0005-0000-0000-000045050000}"/>
    <cellStyle name="Normalny 3 2 20 8 2" xfId="1075" xr:uid="{00000000-0005-0000-0000-000046050000}"/>
    <cellStyle name="Normalny 3 2 20 8 2 2" xfId="1076" xr:uid="{00000000-0005-0000-0000-000047050000}"/>
    <cellStyle name="Normalny 3 2 20 8 2 2 2" xfId="1077" xr:uid="{00000000-0005-0000-0000-000048050000}"/>
    <cellStyle name="Normalny 3 2 20 8 2 3" xfId="1078" xr:uid="{00000000-0005-0000-0000-000049050000}"/>
    <cellStyle name="Normalny 3 2 20 8 2 3 2" xfId="1079" xr:uid="{00000000-0005-0000-0000-00004A050000}"/>
    <cellStyle name="Normalny 3 2 20 8 2 4" xfId="1080" xr:uid="{00000000-0005-0000-0000-00004B050000}"/>
    <cellStyle name="Normalny 3 2 20 8 3" xfId="1081" xr:uid="{00000000-0005-0000-0000-00004C050000}"/>
    <cellStyle name="Normalny 3 2 20 8 3 2" xfId="1082" xr:uid="{00000000-0005-0000-0000-00004D050000}"/>
    <cellStyle name="Normalny 3 2 20 8 4" xfId="1083" xr:uid="{00000000-0005-0000-0000-00004E050000}"/>
    <cellStyle name="Normalny 3 2 20 8 4 2" xfId="1084" xr:uid="{00000000-0005-0000-0000-00004F050000}"/>
    <cellStyle name="Normalny 3 2 20 8 5" xfId="1085" xr:uid="{00000000-0005-0000-0000-000050050000}"/>
    <cellStyle name="Normalny 3 2 20 9" xfId="1086" xr:uid="{00000000-0005-0000-0000-000051050000}"/>
    <cellStyle name="Normalny 3 2 20 9 2" xfId="1087" xr:uid="{00000000-0005-0000-0000-000052050000}"/>
    <cellStyle name="Normalny 3 2 20 9 2 2" xfId="1088" xr:uid="{00000000-0005-0000-0000-000053050000}"/>
    <cellStyle name="Normalny 3 2 20 9 2 2 2" xfId="1089" xr:uid="{00000000-0005-0000-0000-000054050000}"/>
    <cellStyle name="Normalny 3 2 20 9 2 3" xfId="1090" xr:uid="{00000000-0005-0000-0000-000055050000}"/>
    <cellStyle name="Normalny 3 2 20 9 2 3 2" xfId="1091" xr:uid="{00000000-0005-0000-0000-000056050000}"/>
    <cellStyle name="Normalny 3 2 20 9 2 4" xfId="1092" xr:uid="{00000000-0005-0000-0000-000057050000}"/>
    <cellStyle name="Normalny 3 2 20 9 3" xfId="1093" xr:uid="{00000000-0005-0000-0000-000058050000}"/>
    <cellStyle name="Normalny 3 2 20 9 3 2" xfId="1094" xr:uid="{00000000-0005-0000-0000-000059050000}"/>
    <cellStyle name="Normalny 3 2 20 9 4" xfId="1095" xr:uid="{00000000-0005-0000-0000-00005A050000}"/>
    <cellStyle name="Normalny 3 2 20 9 4 2" xfId="1096" xr:uid="{00000000-0005-0000-0000-00005B050000}"/>
    <cellStyle name="Normalny 3 2 20 9 5" xfId="1097" xr:uid="{00000000-0005-0000-0000-00005C050000}"/>
    <cellStyle name="Normalny 3 2 21" xfId="1098" xr:uid="{00000000-0005-0000-0000-00005D050000}"/>
    <cellStyle name="Normalny 3 2 21 10" xfId="1099" xr:uid="{00000000-0005-0000-0000-00005E050000}"/>
    <cellStyle name="Normalny 3 2 21 10 2" xfId="1100" xr:uid="{00000000-0005-0000-0000-00005F050000}"/>
    <cellStyle name="Normalny 3 2 21 10 2 2" xfId="1101" xr:uid="{00000000-0005-0000-0000-000060050000}"/>
    <cellStyle name="Normalny 3 2 21 10 2 2 2" xfId="1102" xr:uid="{00000000-0005-0000-0000-000061050000}"/>
    <cellStyle name="Normalny 3 2 21 10 2 3" xfId="1103" xr:uid="{00000000-0005-0000-0000-000062050000}"/>
    <cellStyle name="Normalny 3 2 21 10 2 3 2" xfId="1104" xr:uid="{00000000-0005-0000-0000-000063050000}"/>
    <cellStyle name="Normalny 3 2 21 10 2 4" xfId="1105" xr:uid="{00000000-0005-0000-0000-000064050000}"/>
    <cellStyle name="Normalny 3 2 21 10 3" xfId="1106" xr:uid="{00000000-0005-0000-0000-000065050000}"/>
    <cellStyle name="Normalny 3 2 21 10 3 2" xfId="1107" xr:uid="{00000000-0005-0000-0000-000066050000}"/>
    <cellStyle name="Normalny 3 2 21 10 4" xfId="1108" xr:uid="{00000000-0005-0000-0000-000067050000}"/>
    <cellStyle name="Normalny 3 2 21 10 4 2" xfId="1109" xr:uid="{00000000-0005-0000-0000-000068050000}"/>
    <cellStyle name="Normalny 3 2 21 10 5" xfId="1110" xr:uid="{00000000-0005-0000-0000-000069050000}"/>
    <cellStyle name="Normalny 3 2 21 11" xfId="1111" xr:uid="{00000000-0005-0000-0000-00006A050000}"/>
    <cellStyle name="Normalny 3 2 21 11 2" xfId="1112" xr:uid="{00000000-0005-0000-0000-00006B050000}"/>
    <cellStyle name="Normalny 3 2 21 11 2 2" xfId="1113" xr:uid="{00000000-0005-0000-0000-00006C050000}"/>
    <cellStyle name="Normalny 3 2 21 11 2 2 2" xfId="1114" xr:uid="{00000000-0005-0000-0000-00006D050000}"/>
    <cellStyle name="Normalny 3 2 21 11 2 3" xfId="1115" xr:uid="{00000000-0005-0000-0000-00006E050000}"/>
    <cellStyle name="Normalny 3 2 21 11 2 3 2" xfId="1116" xr:uid="{00000000-0005-0000-0000-00006F050000}"/>
    <cellStyle name="Normalny 3 2 21 11 2 4" xfId="1117" xr:uid="{00000000-0005-0000-0000-000070050000}"/>
    <cellStyle name="Normalny 3 2 21 11 3" xfId="1118" xr:uid="{00000000-0005-0000-0000-000071050000}"/>
    <cellStyle name="Normalny 3 2 21 11 3 2" xfId="1119" xr:uid="{00000000-0005-0000-0000-000072050000}"/>
    <cellStyle name="Normalny 3 2 21 11 4" xfId="1120" xr:uid="{00000000-0005-0000-0000-000073050000}"/>
    <cellStyle name="Normalny 3 2 21 11 4 2" xfId="1121" xr:uid="{00000000-0005-0000-0000-000074050000}"/>
    <cellStyle name="Normalny 3 2 21 11 5" xfId="1122" xr:uid="{00000000-0005-0000-0000-000075050000}"/>
    <cellStyle name="Normalny 3 2 21 12" xfId="1123" xr:uid="{00000000-0005-0000-0000-000076050000}"/>
    <cellStyle name="Normalny 3 2 21 12 2" xfId="1124" xr:uid="{00000000-0005-0000-0000-000077050000}"/>
    <cellStyle name="Normalny 3 2 21 12 2 2" xfId="1125" xr:uid="{00000000-0005-0000-0000-000078050000}"/>
    <cellStyle name="Normalny 3 2 21 12 2 2 2" xfId="1126" xr:uid="{00000000-0005-0000-0000-000079050000}"/>
    <cellStyle name="Normalny 3 2 21 12 2 3" xfId="1127" xr:uid="{00000000-0005-0000-0000-00007A050000}"/>
    <cellStyle name="Normalny 3 2 21 12 2 3 2" xfId="1128" xr:uid="{00000000-0005-0000-0000-00007B050000}"/>
    <cellStyle name="Normalny 3 2 21 12 2 4" xfId="1129" xr:uid="{00000000-0005-0000-0000-00007C050000}"/>
    <cellStyle name="Normalny 3 2 21 12 3" xfId="1130" xr:uid="{00000000-0005-0000-0000-00007D050000}"/>
    <cellStyle name="Normalny 3 2 21 12 3 2" xfId="1131" xr:uid="{00000000-0005-0000-0000-00007E050000}"/>
    <cellStyle name="Normalny 3 2 21 12 4" xfId="1132" xr:uid="{00000000-0005-0000-0000-00007F050000}"/>
    <cellStyle name="Normalny 3 2 21 12 4 2" xfId="1133" xr:uid="{00000000-0005-0000-0000-000080050000}"/>
    <cellStyle name="Normalny 3 2 21 12 5" xfId="1134" xr:uid="{00000000-0005-0000-0000-000081050000}"/>
    <cellStyle name="Normalny 3 2 21 13" xfId="1135" xr:uid="{00000000-0005-0000-0000-000082050000}"/>
    <cellStyle name="Normalny 3 2 21 13 2" xfId="1136" xr:uid="{00000000-0005-0000-0000-000083050000}"/>
    <cellStyle name="Normalny 3 2 21 13 2 2" xfId="1137" xr:uid="{00000000-0005-0000-0000-000084050000}"/>
    <cellStyle name="Normalny 3 2 21 13 3" xfId="1138" xr:uid="{00000000-0005-0000-0000-000085050000}"/>
    <cellStyle name="Normalny 3 2 21 13 3 2" xfId="1139" xr:uid="{00000000-0005-0000-0000-000086050000}"/>
    <cellStyle name="Normalny 3 2 21 13 4" xfId="1140" xr:uid="{00000000-0005-0000-0000-000087050000}"/>
    <cellStyle name="Normalny 3 2 21 14" xfId="1141" xr:uid="{00000000-0005-0000-0000-000088050000}"/>
    <cellStyle name="Normalny 3 2 21 14 2" xfId="1142" xr:uid="{00000000-0005-0000-0000-000089050000}"/>
    <cellStyle name="Normalny 3 2 21 15" xfId="1143" xr:uid="{00000000-0005-0000-0000-00008A050000}"/>
    <cellStyle name="Normalny 3 2 21 15 2" xfId="1144" xr:uid="{00000000-0005-0000-0000-00008B050000}"/>
    <cellStyle name="Normalny 3 2 21 16" xfId="1145" xr:uid="{00000000-0005-0000-0000-00008C050000}"/>
    <cellStyle name="Normalny 3 2 21 2" xfId="1146" xr:uid="{00000000-0005-0000-0000-00008D050000}"/>
    <cellStyle name="Normalny 3 2 21 2 2" xfId="1147" xr:uid="{00000000-0005-0000-0000-00008E050000}"/>
    <cellStyle name="Normalny 3 2 21 2 2 2" xfId="1148" xr:uid="{00000000-0005-0000-0000-00008F050000}"/>
    <cellStyle name="Normalny 3 2 21 2 2 2 2" xfId="1149" xr:uid="{00000000-0005-0000-0000-000090050000}"/>
    <cellStyle name="Normalny 3 2 21 2 2 3" xfId="1150" xr:uid="{00000000-0005-0000-0000-000091050000}"/>
    <cellStyle name="Normalny 3 2 21 2 2 3 2" xfId="1151" xr:uid="{00000000-0005-0000-0000-000092050000}"/>
    <cellStyle name="Normalny 3 2 21 2 2 4" xfId="1152" xr:uid="{00000000-0005-0000-0000-000093050000}"/>
    <cellStyle name="Normalny 3 2 21 2 3" xfId="1153" xr:uid="{00000000-0005-0000-0000-000094050000}"/>
    <cellStyle name="Normalny 3 2 21 2 3 2" xfId="1154" xr:uid="{00000000-0005-0000-0000-000095050000}"/>
    <cellStyle name="Normalny 3 2 21 2 4" xfId="1155" xr:uid="{00000000-0005-0000-0000-000096050000}"/>
    <cellStyle name="Normalny 3 2 21 2 4 2" xfId="1156" xr:uid="{00000000-0005-0000-0000-000097050000}"/>
    <cellStyle name="Normalny 3 2 21 2 5" xfId="1157" xr:uid="{00000000-0005-0000-0000-000098050000}"/>
    <cellStyle name="Normalny 3 2 21 3" xfId="1158" xr:uid="{00000000-0005-0000-0000-000099050000}"/>
    <cellStyle name="Normalny 3 2 21 3 2" xfId="1159" xr:uid="{00000000-0005-0000-0000-00009A050000}"/>
    <cellStyle name="Normalny 3 2 21 3 2 2" xfId="1160" xr:uid="{00000000-0005-0000-0000-00009B050000}"/>
    <cellStyle name="Normalny 3 2 21 3 2 2 2" xfId="1161" xr:uid="{00000000-0005-0000-0000-00009C050000}"/>
    <cellStyle name="Normalny 3 2 21 3 2 3" xfId="1162" xr:uid="{00000000-0005-0000-0000-00009D050000}"/>
    <cellStyle name="Normalny 3 2 21 3 2 3 2" xfId="1163" xr:uid="{00000000-0005-0000-0000-00009E050000}"/>
    <cellStyle name="Normalny 3 2 21 3 2 4" xfId="1164" xr:uid="{00000000-0005-0000-0000-00009F050000}"/>
    <cellStyle name="Normalny 3 2 21 3 3" xfId="1165" xr:uid="{00000000-0005-0000-0000-0000A0050000}"/>
    <cellStyle name="Normalny 3 2 21 3 3 2" xfId="1166" xr:uid="{00000000-0005-0000-0000-0000A1050000}"/>
    <cellStyle name="Normalny 3 2 21 3 4" xfId="1167" xr:uid="{00000000-0005-0000-0000-0000A2050000}"/>
    <cellStyle name="Normalny 3 2 21 3 4 2" xfId="1168" xr:uid="{00000000-0005-0000-0000-0000A3050000}"/>
    <cellStyle name="Normalny 3 2 21 3 5" xfId="1169" xr:uid="{00000000-0005-0000-0000-0000A4050000}"/>
    <cellStyle name="Normalny 3 2 21 4" xfId="1170" xr:uid="{00000000-0005-0000-0000-0000A5050000}"/>
    <cellStyle name="Normalny 3 2 21 4 2" xfId="1171" xr:uid="{00000000-0005-0000-0000-0000A6050000}"/>
    <cellStyle name="Normalny 3 2 21 4 2 2" xfId="1172" xr:uid="{00000000-0005-0000-0000-0000A7050000}"/>
    <cellStyle name="Normalny 3 2 21 4 2 2 2" xfId="1173" xr:uid="{00000000-0005-0000-0000-0000A8050000}"/>
    <cellStyle name="Normalny 3 2 21 4 2 3" xfId="1174" xr:uid="{00000000-0005-0000-0000-0000A9050000}"/>
    <cellStyle name="Normalny 3 2 21 4 2 3 2" xfId="1175" xr:uid="{00000000-0005-0000-0000-0000AA050000}"/>
    <cellStyle name="Normalny 3 2 21 4 2 4" xfId="1176" xr:uid="{00000000-0005-0000-0000-0000AB050000}"/>
    <cellStyle name="Normalny 3 2 21 4 3" xfId="1177" xr:uid="{00000000-0005-0000-0000-0000AC050000}"/>
    <cellStyle name="Normalny 3 2 21 4 3 2" xfId="1178" xr:uid="{00000000-0005-0000-0000-0000AD050000}"/>
    <cellStyle name="Normalny 3 2 21 4 4" xfId="1179" xr:uid="{00000000-0005-0000-0000-0000AE050000}"/>
    <cellStyle name="Normalny 3 2 21 4 4 2" xfId="1180" xr:uid="{00000000-0005-0000-0000-0000AF050000}"/>
    <cellStyle name="Normalny 3 2 21 4 5" xfId="1181" xr:uid="{00000000-0005-0000-0000-0000B0050000}"/>
    <cellStyle name="Normalny 3 2 21 5" xfId="1182" xr:uid="{00000000-0005-0000-0000-0000B1050000}"/>
    <cellStyle name="Normalny 3 2 21 5 2" xfId="1183" xr:uid="{00000000-0005-0000-0000-0000B2050000}"/>
    <cellStyle name="Normalny 3 2 21 5 2 2" xfId="1184" xr:uid="{00000000-0005-0000-0000-0000B3050000}"/>
    <cellStyle name="Normalny 3 2 21 5 2 2 2" xfId="1185" xr:uid="{00000000-0005-0000-0000-0000B4050000}"/>
    <cellStyle name="Normalny 3 2 21 5 2 3" xfId="1186" xr:uid="{00000000-0005-0000-0000-0000B5050000}"/>
    <cellStyle name="Normalny 3 2 21 5 2 3 2" xfId="1187" xr:uid="{00000000-0005-0000-0000-0000B6050000}"/>
    <cellStyle name="Normalny 3 2 21 5 2 4" xfId="1188" xr:uid="{00000000-0005-0000-0000-0000B7050000}"/>
    <cellStyle name="Normalny 3 2 21 5 3" xfId="1189" xr:uid="{00000000-0005-0000-0000-0000B8050000}"/>
    <cellStyle name="Normalny 3 2 21 5 3 2" xfId="1190" xr:uid="{00000000-0005-0000-0000-0000B9050000}"/>
    <cellStyle name="Normalny 3 2 21 5 4" xfId="1191" xr:uid="{00000000-0005-0000-0000-0000BA050000}"/>
    <cellStyle name="Normalny 3 2 21 5 4 2" xfId="1192" xr:uid="{00000000-0005-0000-0000-0000BB050000}"/>
    <cellStyle name="Normalny 3 2 21 5 5" xfId="1193" xr:uid="{00000000-0005-0000-0000-0000BC050000}"/>
    <cellStyle name="Normalny 3 2 21 6" xfId="1194" xr:uid="{00000000-0005-0000-0000-0000BD050000}"/>
    <cellStyle name="Normalny 3 2 21 6 2" xfId="1195" xr:uid="{00000000-0005-0000-0000-0000BE050000}"/>
    <cellStyle name="Normalny 3 2 21 6 2 2" xfId="1196" xr:uid="{00000000-0005-0000-0000-0000BF050000}"/>
    <cellStyle name="Normalny 3 2 21 6 2 2 2" xfId="1197" xr:uid="{00000000-0005-0000-0000-0000C0050000}"/>
    <cellStyle name="Normalny 3 2 21 6 2 3" xfId="1198" xr:uid="{00000000-0005-0000-0000-0000C1050000}"/>
    <cellStyle name="Normalny 3 2 21 6 2 3 2" xfId="1199" xr:uid="{00000000-0005-0000-0000-0000C2050000}"/>
    <cellStyle name="Normalny 3 2 21 6 2 4" xfId="1200" xr:uid="{00000000-0005-0000-0000-0000C3050000}"/>
    <cellStyle name="Normalny 3 2 21 6 3" xfId="1201" xr:uid="{00000000-0005-0000-0000-0000C4050000}"/>
    <cellStyle name="Normalny 3 2 21 6 3 2" xfId="1202" xr:uid="{00000000-0005-0000-0000-0000C5050000}"/>
    <cellStyle name="Normalny 3 2 21 6 4" xfId="1203" xr:uid="{00000000-0005-0000-0000-0000C6050000}"/>
    <cellStyle name="Normalny 3 2 21 6 4 2" xfId="1204" xr:uid="{00000000-0005-0000-0000-0000C7050000}"/>
    <cellStyle name="Normalny 3 2 21 6 5" xfId="1205" xr:uid="{00000000-0005-0000-0000-0000C8050000}"/>
    <cellStyle name="Normalny 3 2 21 7" xfId="1206" xr:uid="{00000000-0005-0000-0000-0000C9050000}"/>
    <cellStyle name="Normalny 3 2 21 7 2" xfId="1207" xr:uid="{00000000-0005-0000-0000-0000CA050000}"/>
    <cellStyle name="Normalny 3 2 21 7 2 2" xfId="1208" xr:uid="{00000000-0005-0000-0000-0000CB050000}"/>
    <cellStyle name="Normalny 3 2 21 7 2 2 2" xfId="1209" xr:uid="{00000000-0005-0000-0000-0000CC050000}"/>
    <cellStyle name="Normalny 3 2 21 7 2 3" xfId="1210" xr:uid="{00000000-0005-0000-0000-0000CD050000}"/>
    <cellStyle name="Normalny 3 2 21 7 2 3 2" xfId="1211" xr:uid="{00000000-0005-0000-0000-0000CE050000}"/>
    <cellStyle name="Normalny 3 2 21 7 2 4" xfId="1212" xr:uid="{00000000-0005-0000-0000-0000CF050000}"/>
    <cellStyle name="Normalny 3 2 21 7 3" xfId="1213" xr:uid="{00000000-0005-0000-0000-0000D0050000}"/>
    <cellStyle name="Normalny 3 2 21 7 3 2" xfId="1214" xr:uid="{00000000-0005-0000-0000-0000D1050000}"/>
    <cellStyle name="Normalny 3 2 21 7 4" xfId="1215" xr:uid="{00000000-0005-0000-0000-0000D2050000}"/>
    <cellStyle name="Normalny 3 2 21 7 4 2" xfId="1216" xr:uid="{00000000-0005-0000-0000-0000D3050000}"/>
    <cellStyle name="Normalny 3 2 21 7 5" xfId="1217" xr:uid="{00000000-0005-0000-0000-0000D4050000}"/>
    <cellStyle name="Normalny 3 2 21 8" xfId="1218" xr:uid="{00000000-0005-0000-0000-0000D5050000}"/>
    <cellStyle name="Normalny 3 2 21 8 2" xfId="1219" xr:uid="{00000000-0005-0000-0000-0000D6050000}"/>
    <cellStyle name="Normalny 3 2 21 8 2 2" xfId="1220" xr:uid="{00000000-0005-0000-0000-0000D7050000}"/>
    <cellStyle name="Normalny 3 2 21 8 2 2 2" xfId="1221" xr:uid="{00000000-0005-0000-0000-0000D8050000}"/>
    <cellStyle name="Normalny 3 2 21 8 2 3" xfId="1222" xr:uid="{00000000-0005-0000-0000-0000D9050000}"/>
    <cellStyle name="Normalny 3 2 21 8 2 3 2" xfId="1223" xr:uid="{00000000-0005-0000-0000-0000DA050000}"/>
    <cellStyle name="Normalny 3 2 21 8 2 4" xfId="1224" xr:uid="{00000000-0005-0000-0000-0000DB050000}"/>
    <cellStyle name="Normalny 3 2 21 8 3" xfId="1225" xr:uid="{00000000-0005-0000-0000-0000DC050000}"/>
    <cellStyle name="Normalny 3 2 21 8 3 2" xfId="1226" xr:uid="{00000000-0005-0000-0000-0000DD050000}"/>
    <cellStyle name="Normalny 3 2 21 8 4" xfId="1227" xr:uid="{00000000-0005-0000-0000-0000DE050000}"/>
    <cellStyle name="Normalny 3 2 21 8 4 2" xfId="1228" xr:uid="{00000000-0005-0000-0000-0000DF050000}"/>
    <cellStyle name="Normalny 3 2 21 8 5" xfId="1229" xr:uid="{00000000-0005-0000-0000-0000E0050000}"/>
    <cellStyle name="Normalny 3 2 21 9" xfId="1230" xr:uid="{00000000-0005-0000-0000-0000E1050000}"/>
    <cellStyle name="Normalny 3 2 21 9 2" xfId="1231" xr:uid="{00000000-0005-0000-0000-0000E2050000}"/>
    <cellStyle name="Normalny 3 2 21 9 2 2" xfId="1232" xr:uid="{00000000-0005-0000-0000-0000E3050000}"/>
    <cellStyle name="Normalny 3 2 21 9 2 2 2" xfId="1233" xr:uid="{00000000-0005-0000-0000-0000E4050000}"/>
    <cellStyle name="Normalny 3 2 21 9 2 3" xfId="1234" xr:uid="{00000000-0005-0000-0000-0000E5050000}"/>
    <cellStyle name="Normalny 3 2 21 9 2 3 2" xfId="1235" xr:uid="{00000000-0005-0000-0000-0000E6050000}"/>
    <cellStyle name="Normalny 3 2 21 9 2 4" xfId="1236" xr:uid="{00000000-0005-0000-0000-0000E7050000}"/>
    <cellStyle name="Normalny 3 2 21 9 3" xfId="1237" xr:uid="{00000000-0005-0000-0000-0000E8050000}"/>
    <cellStyle name="Normalny 3 2 21 9 3 2" xfId="1238" xr:uid="{00000000-0005-0000-0000-0000E9050000}"/>
    <cellStyle name="Normalny 3 2 21 9 4" xfId="1239" xr:uid="{00000000-0005-0000-0000-0000EA050000}"/>
    <cellStyle name="Normalny 3 2 21 9 4 2" xfId="1240" xr:uid="{00000000-0005-0000-0000-0000EB050000}"/>
    <cellStyle name="Normalny 3 2 21 9 5" xfId="1241" xr:uid="{00000000-0005-0000-0000-0000EC050000}"/>
    <cellStyle name="Normalny 3 2 22" xfId="1242" xr:uid="{00000000-0005-0000-0000-0000ED050000}"/>
    <cellStyle name="Normalny 3 2 22 2" xfId="1243" xr:uid="{00000000-0005-0000-0000-0000EE050000}"/>
    <cellStyle name="Normalny 3 2 22 2 2" xfId="1244" xr:uid="{00000000-0005-0000-0000-0000EF050000}"/>
    <cellStyle name="Normalny 3 2 22 2 2 2" xfId="1245" xr:uid="{00000000-0005-0000-0000-0000F0050000}"/>
    <cellStyle name="Normalny 3 2 22 2 3" xfId="1246" xr:uid="{00000000-0005-0000-0000-0000F1050000}"/>
    <cellStyle name="Normalny 3 2 22 2 3 2" xfId="1247" xr:uid="{00000000-0005-0000-0000-0000F2050000}"/>
    <cellStyle name="Normalny 3 2 22 2 4" xfId="1248" xr:uid="{00000000-0005-0000-0000-0000F3050000}"/>
    <cellStyle name="Normalny 3 2 22 3" xfId="1249" xr:uid="{00000000-0005-0000-0000-0000F4050000}"/>
    <cellStyle name="Normalny 3 2 22 3 2" xfId="1250" xr:uid="{00000000-0005-0000-0000-0000F5050000}"/>
    <cellStyle name="Normalny 3 2 22 4" xfId="1251" xr:uid="{00000000-0005-0000-0000-0000F6050000}"/>
    <cellStyle name="Normalny 3 2 22 4 2" xfId="1252" xr:uid="{00000000-0005-0000-0000-0000F7050000}"/>
    <cellStyle name="Normalny 3 2 22 5" xfId="1253" xr:uid="{00000000-0005-0000-0000-0000F8050000}"/>
    <cellStyle name="Normalny 3 2 23" xfId="1254" xr:uid="{00000000-0005-0000-0000-0000F9050000}"/>
    <cellStyle name="Normalny 3 2 23 2" xfId="1255" xr:uid="{00000000-0005-0000-0000-0000FA050000}"/>
    <cellStyle name="Normalny 3 2 23 2 2" xfId="1256" xr:uid="{00000000-0005-0000-0000-0000FB050000}"/>
    <cellStyle name="Normalny 3 2 23 2 2 2" xfId="1257" xr:uid="{00000000-0005-0000-0000-0000FC050000}"/>
    <cellStyle name="Normalny 3 2 23 2 3" xfId="1258" xr:uid="{00000000-0005-0000-0000-0000FD050000}"/>
    <cellStyle name="Normalny 3 2 23 2 3 2" xfId="1259" xr:uid="{00000000-0005-0000-0000-0000FE050000}"/>
    <cellStyle name="Normalny 3 2 23 2 4" xfId="1260" xr:uid="{00000000-0005-0000-0000-0000FF050000}"/>
    <cellStyle name="Normalny 3 2 23 3" xfId="1261" xr:uid="{00000000-0005-0000-0000-000000060000}"/>
    <cellStyle name="Normalny 3 2 23 3 2" xfId="1262" xr:uid="{00000000-0005-0000-0000-000001060000}"/>
    <cellStyle name="Normalny 3 2 23 4" xfId="1263" xr:uid="{00000000-0005-0000-0000-000002060000}"/>
    <cellStyle name="Normalny 3 2 23 4 2" xfId="1264" xr:uid="{00000000-0005-0000-0000-000003060000}"/>
    <cellStyle name="Normalny 3 2 23 5" xfId="1265" xr:uid="{00000000-0005-0000-0000-000004060000}"/>
    <cellStyle name="Normalny 3 2 24" xfId="1266" xr:uid="{00000000-0005-0000-0000-000005060000}"/>
    <cellStyle name="Normalny 3 2 24 2" xfId="1267" xr:uid="{00000000-0005-0000-0000-000006060000}"/>
    <cellStyle name="Normalny 3 2 24 2 2" xfId="1268" xr:uid="{00000000-0005-0000-0000-000007060000}"/>
    <cellStyle name="Normalny 3 2 24 2 2 2" xfId="1269" xr:uid="{00000000-0005-0000-0000-000008060000}"/>
    <cellStyle name="Normalny 3 2 24 2 3" xfId="1270" xr:uid="{00000000-0005-0000-0000-000009060000}"/>
    <cellStyle name="Normalny 3 2 24 2 3 2" xfId="1271" xr:uid="{00000000-0005-0000-0000-00000A060000}"/>
    <cellStyle name="Normalny 3 2 24 2 4" xfId="1272" xr:uid="{00000000-0005-0000-0000-00000B060000}"/>
    <cellStyle name="Normalny 3 2 24 3" xfId="1273" xr:uid="{00000000-0005-0000-0000-00000C060000}"/>
    <cellStyle name="Normalny 3 2 24 3 2" xfId="1274" xr:uid="{00000000-0005-0000-0000-00000D060000}"/>
    <cellStyle name="Normalny 3 2 24 4" xfId="1275" xr:uid="{00000000-0005-0000-0000-00000E060000}"/>
    <cellStyle name="Normalny 3 2 24 4 2" xfId="1276" xr:uid="{00000000-0005-0000-0000-00000F060000}"/>
    <cellStyle name="Normalny 3 2 24 5" xfId="1277" xr:uid="{00000000-0005-0000-0000-000010060000}"/>
    <cellStyle name="Normalny 3 2 25" xfId="1278" xr:uid="{00000000-0005-0000-0000-000011060000}"/>
    <cellStyle name="Normalny 3 2 25 2" xfId="1279" xr:uid="{00000000-0005-0000-0000-000012060000}"/>
    <cellStyle name="Normalny 3 2 25 2 2" xfId="1280" xr:uid="{00000000-0005-0000-0000-000013060000}"/>
    <cellStyle name="Normalny 3 2 25 2 2 2" xfId="1281" xr:uid="{00000000-0005-0000-0000-000014060000}"/>
    <cellStyle name="Normalny 3 2 25 2 3" xfId="1282" xr:uid="{00000000-0005-0000-0000-000015060000}"/>
    <cellStyle name="Normalny 3 2 25 2 3 2" xfId="1283" xr:uid="{00000000-0005-0000-0000-000016060000}"/>
    <cellStyle name="Normalny 3 2 25 2 4" xfId="1284" xr:uid="{00000000-0005-0000-0000-000017060000}"/>
    <cellStyle name="Normalny 3 2 25 3" xfId="1285" xr:uid="{00000000-0005-0000-0000-000018060000}"/>
    <cellStyle name="Normalny 3 2 25 3 2" xfId="1286" xr:uid="{00000000-0005-0000-0000-000019060000}"/>
    <cellStyle name="Normalny 3 2 25 4" xfId="1287" xr:uid="{00000000-0005-0000-0000-00001A060000}"/>
    <cellStyle name="Normalny 3 2 25 4 2" xfId="1288" xr:uid="{00000000-0005-0000-0000-00001B060000}"/>
    <cellStyle name="Normalny 3 2 25 5" xfId="1289" xr:uid="{00000000-0005-0000-0000-00001C060000}"/>
    <cellStyle name="Normalny 3 2 26" xfId="1290" xr:uid="{00000000-0005-0000-0000-00001D060000}"/>
    <cellStyle name="Normalny 3 2 26 2" xfId="1291" xr:uid="{00000000-0005-0000-0000-00001E060000}"/>
    <cellStyle name="Normalny 3 2 26 2 2" xfId="1292" xr:uid="{00000000-0005-0000-0000-00001F060000}"/>
    <cellStyle name="Normalny 3 2 26 2 2 2" xfId="1293" xr:uid="{00000000-0005-0000-0000-000020060000}"/>
    <cellStyle name="Normalny 3 2 26 2 3" xfId="1294" xr:uid="{00000000-0005-0000-0000-000021060000}"/>
    <cellStyle name="Normalny 3 2 26 2 3 2" xfId="1295" xr:uid="{00000000-0005-0000-0000-000022060000}"/>
    <cellStyle name="Normalny 3 2 26 2 4" xfId="1296" xr:uid="{00000000-0005-0000-0000-000023060000}"/>
    <cellStyle name="Normalny 3 2 26 3" xfId="1297" xr:uid="{00000000-0005-0000-0000-000024060000}"/>
    <cellStyle name="Normalny 3 2 26 3 2" xfId="1298" xr:uid="{00000000-0005-0000-0000-000025060000}"/>
    <cellStyle name="Normalny 3 2 26 4" xfId="1299" xr:uid="{00000000-0005-0000-0000-000026060000}"/>
    <cellStyle name="Normalny 3 2 26 4 2" xfId="1300" xr:uid="{00000000-0005-0000-0000-000027060000}"/>
    <cellStyle name="Normalny 3 2 26 5" xfId="1301" xr:uid="{00000000-0005-0000-0000-000028060000}"/>
    <cellStyle name="Normalny 3 2 27" xfId="1302" xr:uid="{00000000-0005-0000-0000-000029060000}"/>
    <cellStyle name="Normalny 3 2 27 2" xfId="1303" xr:uid="{00000000-0005-0000-0000-00002A060000}"/>
    <cellStyle name="Normalny 3 2 27 2 2" xfId="1304" xr:uid="{00000000-0005-0000-0000-00002B060000}"/>
    <cellStyle name="Normalny 3 2 27 2 2 2" xfId="1305" xr:uid="{00000000-0005-0000-0000-00002C060000}"/>
    <cellStyle name="Normalny 3 2 27 2 3" xfId="1306" xr:uid="{00000000-0005-0000-0000-00002D060000}"/>
    <cellStyle name="Normalny 3 2 27 2 3 2" xfId="1307" xr:uid="{00000000-0005-0000-0000-00002E060000}"/>
    <cellStyle name="Normalny 3 2 27 2 4" xfId="1308" xr:uid="{00000000-0005-0000-0000-00002F060000}"/>
    <cellStyle name="Normalny 3 2 27 3" xfId="1309" xr:uid="{00000000-0005-0000-0000-000030060000}"/>
    <cellStyle name="Normalny 3 2 27 3 2" xfId="1310" xr:uid="{00000000-0005-0000-0000-000031060000}"/>
    <cellStyle name="Normalny 3 2 27 4" xfId="1311" xr:uid="{00000000-0005-0000-0000-000032060000}"/>
    <cellStyle name="Normalny 3 2 27 4 2" xfId="1312" xr:uid="{00000000-0005-0000-0000-000033060000}"/>
    <cellStyle name="Normalny 3 2 27 5" xfId="1313" xr:uid="{00000000-0005-0000-0000-000034060000}"/>
    <cellStyle name="Normalny 3 2 28" xfId="1314" xr:uid="{00000000-0005-0000-0000-000035060000}"/>
    <cellStyle name="Normalny 3 2 28 2" xfId="1315" xr:uid="{00000000-0005-0000-0000-000036060000}"/>
    <cellStyle name="Normalny 3 2 28 2 2" xfId="1316" xr:uid="{00000000-0005-0000-0000-000037060000}"/>
    <cellStyle name="Normalny 3 2 28 2 2 2" xfId="1317" xr:uid="{00000000-0005-0000-0000-000038060000}"/>
    <cellStyle name="Normalny 3 2 28 2 3" xfId="1318" xr:uid="{00000000-0005-0000-0000-000039060000}"/>
    <cellStyle name="Normalny 3 2 28 2 3 2" xfId="1319" xr:uid="{00000000-0005-0000-0000-00003A060000}"/>
    <cellStyle name="Normalny 3 2 28 2 4" xfId="1320" xr:uid="{00000000-0005-0000-0000-00003B060000}"/>
    <cellStyle name="Normalny 3 2 28 3" xfId="1321" xr:uid="{00000000-0005-0000-0000-00003C060000}"/>
    <cellStyle name="Normalny 3 2 28 3 2" xfId="1322" xr:uid="{00000000-0005-0000-0000-00003D060000}"/>
    <cellStyle name="Normalny 3 2 28 4" xfId="1323" xr:uid="{00000000-0005-0000-0000-00003E060000}"/>
    <cellStyle name="Normalny 3 2 28 4 2" xfId="1324" xr:uid="{00000000-0005-0000-0000-00003F060000}"/>
    <cellStyle name="Normalny 3 2 28 5" xfId="1325" xr:uid="{00000000-0005-0000-0000-000040060000}"/>
    <cellStyle name="Normalny 3 2 29" xfId="1326" xr:uid="{00000000-0005-0000-0000-000041060000}"/>
    <cellStyle name="Normalny 3 2 29 2" xfId="1327" xr:uid="{00000000-0005-0000-0000-000042060000}"/>
    <cellStyle name="Normalny 3 2 29 2 2" xfId="1328" xr:uid="{00000000-0005-0000-0000-000043060000}"/>
    <cellStyle name="Normalny 3 2 29 2 2 2" xfId="1329" xr:uid="{00000000-0005-0000-0000-000044060000}"/>
    <cellStyle name="Normalny 3 2 29 2 3" xfId="1330" xr:uid="{00000000-0005-0000-0000-000045060000}"/>
    <cellStyle name="Normalny 3 2 29 2 3 2" xfId="1331" xr:uid="{00000000-0005-0000-0000-000046060000}"/>
    <cellStyle name="Normalny 3 2 29 2 4" xfId="1332" xr:uid="{00000000-0005-0000-0000-000047060000}"/>
    <cellStyle name="Normalny 3 2 29 3" xfId="1333" xr:uid="{00000000-0005-0000-0000-000048060000}"/>
    <cellStyle name="Normalny 3 2 29 3 2" xfId="1334" xr:uid="{00000000-0005-0000-0000-000049060000}"/>
    <cellStyle name="Normalny 3 2 29 4" xfId="1335" xr:uid="{00000000-0005-0000-0000-00004A060000}"/>
    <cellStyle name="Normalny 3 2 29 4 2" xfId="1336" xr:uid="{00000000-0005-0000-0000-00004B060000}"/>
    <cellStyle name="Normalny 3 2 29 5" xfId="1337" xr:uid="{00000000-0005-0000-0000-00004C060000}"/>
    <cellStyle name="Normalny 3 2 3" xfId="1338" xr:uid="{00000000-0005-0000-0000-00004D060000}"/>
    <cellStyle name="Normalny 3 2 3 2" xfId="1339" xr:uid="{00000000-0005-0000-0000-00004E060000}"/>
    <cellStyle name="Normalny 3 2 3 2 2" xfId="1340" xr:uid="{00000000-0005-0000-0000-00004F060000}"/>
    <cellStyle name="Normalny 3 2 3 2 2 2" xfId="1341" xr:uid="{00000000-0005-0000-0000-000050060000}"/>
    <cellStyle name="Normalny 3 2 3 2 3" xfId="1342" xr:uid="{00000000-0005-0000-0000-000051060000}"/>
    <cellStyle name="Normalny 3 2 3 2 3 2" xfId="1343" xr:uid="{00000000-0005-0000-0000-000052060000}"/>
    <cellStyle name="Normalny 3 2 3 2 4" xfId="1344" xr:uid="{00000000-0005-0000-0000-000053060000}"/>
    <cellStyle name="Normalny 3 2 3 3" xfId="1345" xr:uid="{00000000-0005-0000-0000-000054060000}"/>
    <cellStyle name="Normalny 3 2 3 3 2" xfId="1346" xr:uid="{00000000-0005-0000-0000-000055060000}"/>
    <cellStyle name="Normalny 3 2 3 4" xfId="1347" xr:uid="{00000000-0005-0000-0000-000056060000}"/>
    <cellStyle name="Normalny 3 2 3 4 2" xfId="1348" xr:uid="{00000000-0005-0000-0000-000057060000}"/>
    <cellStyle name="Normalny 3 2 3 5" xfId="1349" xr:uid="{00000000-0005-0000-0000-000058060000}"/>
    <cellStyle name="Normalny 3 2 30" xfId="1350" xr:uid="{00000000-0005-0000-0000-000059060000}"/>
    <cellStyle name="Normalny 3 2 30 2" xfId="1351" xr:uid="{00000000-0005-0000-0000-00005A060000}"/>
    <cellStyle name="Normalny 3 2 30 2 2" xfId="1352" xr:uid="{00000000-0005-0000-0000-00005B060000}"/>
    <cellStyle name="Normalny 3 2 30 2 2 2" xfId="1353" xr:uid="{00000000-0005-0000-0000-00005C060000}"/>
    <cellStyle name="Normalny 3 2 30 2 3" xfId="1354" xr:uid="{00000000-0005-0000-0000-00005D060000}"/>
    <cellStyle name="Normalny 3 2 30 2 3 2" xfId="1355" xr:uid="{00000000-0005-0000-0000-00005E060000}"/>
    <cellStyle name="Normalny 3 2 30 2 4" xfId="1356" xr:uid="{00000000-0005-0000-0000-00005F060000}"/>
    <cellStyle name="Normalny 3 2 30 3" xfId="1357" xr:uid="{00000000-0005-0000-0000-000060060000}"/>
    <cellStyle name="Normalny 3 2 30 3 2" xfId="1358" xr:uid="{00000000-0005-0000-0000-000061060000}"/>
    <cellStyle name="Normalny 3 2 30 4" xfId="1359" xr:uid="{00000000-0005-0000-0000-000062060000}"/>
    <cellStyle name="Normalny 3 2 30 4 2" xfId="1360" xr:uid="{00000000-0005-0000-0000-000063060000}"/>
    <cellStyle name="Normalny 3 2 30 5" xfId="1361" xr:uid="{00000000-0005-0000-0000-000064060000}"/>
    <cellStyle name="Normalny 3 2 31" xfId="1362" xr:uid="{00000000-0005-0000-0000-000065060000}"/>
    <cellStyle name="Normalny 3 2 31 2" xfId="1363" xr:uid="{00000000-0005-0000-0000-000066060000}"/>
    <cellStyle name="Normalny 3 2 31 2 2" xfId="1364" xr:uid="{00000000-0005-0000-0000-000067060000}"/>
    <cellStyle name="Normalny 3 2 31 2 2 2" xfId="1365" xr:uid="{00000000-0005-0000-0000-000068060000}"/>
    <cellStyle name="Normalny 3 2 31 2 3" xfId="1366" xr:uid="{00000000-0005-0000-0000-000069060000}"/>
    <cellStyle name="Normalny 3 2 31 2 3 2" xfId="1367" xr:uid="{00000000-0005-0000-0000-00006A060000}"/>
    <cellStyle name="Normalny 3 2 31 2 4" xfId="1368" xr:uid="{00000000-0005-0000-0000-00006B060000}"/>
    <cellStyle name="Normalny 3 2 31 3" xfId="1369" xr:uid="{00000000-0005-0000-0000-00006C060000}"/>
    <cellStyle name="Normalny 3 2 31 3 2" xfId="1370" xr:uid="{00000000-0005-0000-0000-00006D060000}"/>
    <cellStyle name="Normalny 3 2 31 4" xfId="1371" xr:uid="{00000000-0005-0000-0000-00006E060000}"/>
    <cellStyle name="Normalny 3 2 31 4 2" xfId="1372" xr:uid="{00000000-0005-0000-0000-00006F060000}"/>
    <cellStyle name="Normalny 3 2 31 5" xfId="1373" xr:uid="{00000000-0005-0000-0000-000070060000}"/>
    <cellStyle name="Normalny 3 2 32" xfId="1374" xr:uid="{00000000-0005-0000-0000-000071060000}"/>
    <cellStyle name="Normalny 3 2 32 2" xfId="1375" xr:uid="{00000000-0005-0000-0000-000072060000}"/>
    <cellStyle name="Normalny 3 2 32 2 2" xfId="1376" xr:uid="{00000000-0005-0000-0000-000073060000}"/>
    <cellStyle name="Normalny 3 2 32 2 2 2" xfId="1377" xr:uid="{00000000-0005-0000-0000-000074060000}"/>
    <cellStyle name="Normalny 3 2 32 2 3" xfId="1378" xr:uid="{00000000-0005-0000-0000-000075060000}"/>
    <cellStyle name="Normalny 3 2 32 2 3 2" xfId="1379" xr:uid="{00000000-0005-0000-0000-000076060000}"/>
    <cellStyle name="Normalny 3 2 32 2 4" xfId="1380" xr:uid="{00000000-0005-0000-0000-000077060000}"/>
    <cellStyle name="Normalny 3 2 32 3" xfId="1381" xr:uid="{00000000-0005-0000-0000-000078060000}"/>
    <cellStyle name="Normalny 3 2 32 3 2" xfId="1382" xr:uid="{00000000-0005-0000-0000-000079060000}"/>
    <cellStyle name="Normalny 3 2 32 4" xfId="1383" xr:uid="{00000000-0005-0000-0000-00007A060000}"/>
    <cellStyle name="Normalny 3 2 32 4 2" xfId="1384" xr:uid="{00000000-0005-0000-0000-00007B060000}"/>
    <cellStyle name="Normalny 3 2 32 5" xfId="1385" xr:uid="{00000000-0005-0000-0000-00007C060000}"/>
    <cellStyle name="Normalny 3 2 33" xfId="1386" xr:uid="{00000000-0005-0000-0000-00007D060000}"/>
    <cellStyle name="Normalny 3 2 33 2" xfId="1387" xr:uid="{00000000-0005-0000-0000-00007E060000}"/>
    <cellStyle name="Normalny 3 2 33 2 2" xfId="1388" xr:uid="{00000000-0005-0000-0000-00007F060000}"/>
    <cellStyle name="Normalny 3 2 33 3" xfId="1389" xr:uid="{00000000-0005-0000-0000-000080060000}"/>
    <cellStyle name="Normalny 3 2 33 3 2" xfId="1390" xr:uid="{00000000-0005-0000-0000-000081060000}"/>
    <cellStyle name="Normalny 3 2 33 4" xfId="1391" xr:uid="{00000000-0005-0000-0000-000082060000}"/>
    <cellStyle name="Normalny 3 2 34" xfId="1392" xr:uid="{00000000-0005-0000-0000-000083060000}"/>
    <cellStyle name="Normalny 3 2 34 2" xfId="1393" xr:uid="{00000000-0005-0000-0000-000084060000}"/>
    <cellStyle name="Normalny 3 2 35" xfId="1394" xr:uid="{00000000-0005-0000-0000-000085060000}"/>
    <cellStyle name="Normalny 3 2 35 2" xfId="1395" xr:uid="{00000000-0005-0000-0000-000086060000}"/>
    <cellStyle name="Normalny 3 2 36" xfId="1396" xr:uid="{00000000-0005-0000-0000-000087060000}"/>
    <cellStyle name="Normalny 3 2 37" xfId="2583" xr:uid="{F206F288-2229-41B2-A2A6-4156FA2D6AB0}"/>
    <cellStyle name="Normalny 3 2 4" xfId="1397" xr:uid="{00000000-0005-0000-0000-000088060000}"/>
    <cellStyle name="Normalny 3 2 4 2" xfId="1398" xr:uid="{00000000-0005-0000-0000-000089060000}"/>
    <cellStyle name="Normalny 3 2 4 2 2" xfId="1399" xr:uid="{00000000-0005-0000-0000-00008A060000}"/>
    <cellStyle name="Normalny 3 2 4 2 2 2" xfId="1400" xr:uid="{00000000-0005-0000-0000-00008B060000}"/>
    <cellStyle name="Normalny 3 2 4 2 3" xfId="1401" xr:uid="{00000000-0005-0000-0000-00008C060000}"/>
    <cellStyle name="Normalny 3 2 4 2 3 2" xfId="1402" xr:uid="{00000000-0005-0000-0000-00008D060000}"/>
    <cellStyle name="Normalny 3 2 4 2 4" xfId="1403" xr:uid="{00000000-0005-0000-0000-00008E060000}"/>
    <cellStyle name="Normalny 3 2 4 3" xfId="1404" xr:uid="{00000000-0005-0000-0000-00008F060000}"/>
    <cellStyle name="Normalny 3 2 4 3 2" xfId="1405" xr:uid="{00000000-0005-0000-0000-000090060000}"/>
    <cellStyle name="Normalny 3 2 4 4" xfId="1406" xr:uid="{00000000-0005-0000-0000-000091060000}"/>
    <cellStyle name="Normalny 3 2 4 4 2" xfId="1407" xr:uid="{00000000-0005-0000-0000-000092060000}"/>
    <cellStyle name="Normalny 3 2 4 5" xfId="1408" xr:uid="{00000000-0005-0000-0000-000093060000}"/>
    <cellStyle name="Normalny 3 2 5" xfId="1409" xr:uid="{00000000-0005-0000-0000-000094060000}"/>
    <cellStyle name="Normalny 3 2 5 2" xfId="1410" xr:uid="{00000000-0005-0000-0000-000095060000}"/>
    <cellStyle name="Normalny 3 2 5 2 2" xfId="1411" xr:uid="{00000000-0005-0000-0000-000096060000}"/>
    <cellStyle name="Normalny 3 2 5 2 2 2" xfId="1412" xr:uid="{00000000-0005-0000-0000-000097060000}"/>
    <cellStyle name="Normalny 3 2 5 2 3" xfId="1413" xr:uid="{00000000-0005-0000-0000-000098060000}"/>
    <cellStyle name="Normalny 3 2 5 2 3 2" xfId="1414" xr:uid="{00000000-0005-0000-0000-000099060000}"/>
    <cellStyle name="Normalny 3 2 5 2 4" xfId="1415" xr:uid="{00000000-0005-0000-0000-00009A060000}"/>
    <cellStyle name="Normalny 3 2 5 3" xfId="1416" xr:uid="{00000000-0005-0000-0000-00009B060000}"/>
    <cellStyle name="Normalny 3 2 5 3 2" xfId="1417" xr:uid="{00000000-0005-0000-0000-00009C060000}"/>
    <cellStyle name="Normalny 3 2 5 4" xfId="1418" xr:uid="{00000000-0005-0000-0000-00009D060000}"/>
    <cellStyle name="Normalny 3 2 5 4 2" xfId="1419" xr:uid="{00000000-0005-0000-0000-00009E060000}"/>
    <cellStyle name="Normalny 3 2 5 5" xfId="1420" xr:uid="{00000000-0005-0000-0000-00009F060000}"/>
    <cellStyle name="Normalny 3 2 6" xfId="1421" xr:uid="{00000000-0005-0000-0000-0000A0060000}"/>
    <cellStyle name="Normalny 3 2 6 2" xfId="1422" xr:uid="{00000000-0005-0000-0000-0000A1060000}"/>
    <cellStyle name="Normalny 3 2 6 2 2" xfId="1423" xr:uid="{00000000-0005-0000-0000-0000A2060000}"/>
    <cellStyle name="Normalny 3 2 6 2 2 2" xfId="1424" xr:uid="{00000000-0005-0000-0000-0000A3060000}"/>
    <cellStyle name="Normalny 3 2 6 2 3" xfId="1425" xr:uid="{00000000-0005-0000-0000-0000A4060000}"/>
    <cellStyle name="Normalny 3 2 6 2 3 2" xfId="1426" xr:uid="{00000000-0005-0000-0000-0000A5060000}"/>
    <cellStyle name="Normalny 3 2 6 2 4" xfId="1427" xr:uid="{00000000-0005-0000-0000-0000A6060000}"/>
    <cellStyle name="Normalny 3 2 6 3" xfId="1428" xr:uid="{00000000-0005-0000-0000-0000A7060000}"/>
    <cellStyle name="Normalny 3 2 6 3 2" xfId="1429" xr:uid="{00000000-0005-0000-0000-0000A8060000}"/>
    <cellStyle name="Normalny 3 2 6 4" xfId="1430" xr:uid="{00000000-0005-0000-0000-0000A9060000}"/>
    <cellStyle name="Normalny 3 2 6 4 2" xfId="1431" xr:uid="{00000000-0005-0000-0000-0000AA060000}"/>
    <cellStyle name="Normalny 3 2 6 5" xfId="1432" xr:uid="{00000000-0005-0000-0000-0000AB060000}"/>
    <cellStyle name="Normalny 3 2 7" xfId="1433" xr:uid="{00000000-0005-0000-0000-0000AC060000}"/>
    <cellStyle name="Normalny 3 2 7 2" xfId="1434" xr:uid="{00000000-0005-0000-0000-0000AD060000}"/>
    <cellStyle name="Normalny 3 2 7 2 2" xfId="1435" xr:uid="{00000000-0005-0000-0000-0000AE060000}"/>
    <cellStyle name="Normalny 3 2 7 2 2 2" xfId="1436" xr:uid="{00000000-0005-0000-0000-0000AF060000}"/>
    <cellStyle name="Normalny 3 2 7 2 3" xfId="1437" xr:uid="{00000000-0005-0000-0000-0000B0060000}"/>
    <cellStyle name="Normalny 3 2 7 2 3 2" xfId="1438" xr:uid="{00000000-0005-0000-0000-0000B1060000}"/>
    <cellStyle name="Normalny 3 2 7 2 4" xfId="1439" xr:uid="{00000000-0005-0000-0000-0000B2060000}"/>
    <cellStyle name="Normalny 3 2 7 3" xfId="1440" xr:uid="{00000000-0005-0000-0000-0000B3060000}"/>
    <cellStyle name="Normalny 3 2 7 3 2" xfId="1441" xr:uid="{00000000-0005-0000-0000-0000B4060000}"/>
    <cellStyle name="Normalny 3 2 7 4" xfId="1442" xr:uid="{00000000-0005-0000-0000-0000B5060000}"/>
    <cellStyle name="Normalny 3 2 7 4 2" xfId="1443" xr:uid="{00000000-0005-0000-0000-0000B6060000}"/>
    <cellStyle name="Normalny 3 2 7 5" xfId="1444" xr:uid="{00000000-0005-0000-0000-0000B7060000}"/>
    <cellStyle name="Normalny 3 2 8" xfId="1445" xr:uid="{00000000-0005-0000-0000-0000B8060000}"/>
    <cellStyle name="Normalny 3 2 8 2" xfId="1446" xr:uid="{00000000-0005-0000-0000-0000B9060000}"/>
    <cellStyle name="Normalny 3 2 8 2 2" xfId="1447" xr:uid="{00000000-0005-0000-0000-0000BA060000}"/>
    <cellStyle name="Normalny 3 2 8 2 2 2" xfId="1448" xr:uid="{00000000-0005-0000-0000-0000BB060000}"/>
    <cellStyle name="Normalny 3 2 8 2 3" xfId="1449" xr:uid="{00000000-0005-0000-0000-0000BC060000}"/>
    <cellStyle name="Normalny 3 2 8 2 3 2" xfId="1450" xr:uid="{00000000-0005-0000-0000-0000BD060000}"/>
    <cellStyle name="Normalny 3 2 8 2 4" xfId="1451" xr:uid="{00000000-0005-0000-0000-0000BE060000}"/>
    <cellStyle name="Normalny 3 2 8 3" xfId="1452" xr:uid="{00000000-0005-0000-0000-0000BF060000}"/>
    <cellStyle name="Normalny 3 2 8 3 2" xfId="1453" xr:uid="{00000000-0005-0000-0000-0000C0060000}"/>
    <cellStyle name="Normalny 3 2 8 4" xfId="1454" xr:uid="{00000000-0005-0000-0000-0000C1060000}"/>
    <cellStyle name="Normalny 3 2 8 4 2" xfId="1455" xr:uid="{00000000-0005-0000-0000-0000C2060000}"/>
    <cellStyle name="Normalny 3 2 8 5" xfId="1456" xr:uid="{00000000-0005-0000-0000-0000C3060000}"/>
    <cellStyle name="Normalny 3 2 9" xfId="1457" xr:uid="{00000000-0005-0000-0000-0000C4060000}"/>
    <cellStyle name="Normalny 3 2 9 2" xfId="1458" xr:uid="{00000000-0005-0000-0000-0000C5060000}"/>
    <cellStyle name="Normalny 3 2 9 2 2" xfId="1459" xr:uid="{00000000-0005-0000-0000-0000C6060000}"/>
    <cellStyle name="Normalny 3 2 9 2 2 2" xfId="1460" xr:uid="{00000000-0005-0000-0000-0000C7060000}"/>
    <cellStyle name="Normalny 3 2 9 2 3" xfId="1461" xr:uid="{00000000-0005-0000-0000-0000C8060000}"/>
    <cellStyle name="Normalny 3 2 9 2 3 2" xfId="1462" xr:uid="{00000000-0005-0000-0000-0000C9060000}"/>
    <cellStyle name="Normalny 3 2 9 2 4" xfId="1463" xr:uid="{00000000-0005-0000-0000-0000CA060000}"/>
    <cellStyle name="Normalny 3 2 9 3" xfId="1464" xr:uid="{00000000-0005-0000-0000-0000CB060000}"/>
    <cellStyle name="Normalny 3 2 9 3 2" xfId="1465" xr:uid="{00000000-0005-0000-0000-0000CC060000}"/>
    <cellStyle name="Normalny 3 2 9 4" xfId="1466" xr:uid="{00000000-0005-0000-0000-0000CD060000}"/>
    <cellStyle name="Normalny 3 2 9 4 2" xfId="1467" xr:uid="{00000000-0005-0000-0000-0000CE060000}"/>
    <cellStyle name="Normalny 3 2 9 5" xfId="1468" xr:uid="{00000000-0005-0000-0000-0000CF060000}"/>
    <cellStyle name="Normalny 3 20" xfId="1469" xr:uid="{00000000-0005-0000-0000-0000D0060000}"/>
    <cellStyle name="Normalny 3 20 2" xfId="1470" xr:uid="{00000000-0005-0000-0000-0000D1060000}"/>
    <cellStyle name="Normalny 3 20 2 2" xfId="1471" xr:uid="{00000000-0005-0000-0000-0000D2060000}"/>
    <cellStyle name="Normalny 3 20 2 2 2" xfId="1472" xr:uid="{00000000-0005-0000-0000-0000D3060000}"/>
    <cellStyle name="Normalny 3 20 2 3" xfId="1473" xr:uid="{00000000-0005-0000-0000-0000D4060000}"/>
    <cellStyle name="Normalny 3 20 2 3 2" xfId="1474" xr:uid="{00000000-0005-0000-0000-0000D5060000}"/>
    <cellStyle name="Normalny 3 20 2 4" xfId="1475" xr:uid="{00000000-0005-0000-0000-0000D6060000}"/>
    <cellStyle name="Normalny 3 20 3" xfId="1476" xr:uid="{00000000-0005-0000-0000-0000D7060000}"/>
    <cellStyle name="Normalny 3 20 3 2" xfId="1477" xr:uid="{00000000-0005-0000-0000-0000D8060000}"/>
    <cellStyle name="Normalny 3 20 4" xfId="1478" xr:uid="{00000000-0005-0000-0000-0000D9060000}"/>
    <cellStyle name="Normalny 3 20 4 2" xfId="1479" xr:uid="{00000000-0005-0000-0000-0000DA060000}"/>
    <cellStyle name="Normalny 3 20 5" xfId="1480" xr:uid="{00000000-0005-0000-0000-0000DB060000}"/>
    <cellStyle name="Normalny 3 21" xfId="1481" xr:uid="{00000000-0005-0000-0000-0000DC060000}"/>
    <cellStyle name="Normalny 3 21 2" xfId="1482" xr:uid="{00000000-0005-0000-0000-0000DD060000}"/>
    <cellStyle name="Normalny 3 21 2 2" xfId="1483" xr:uid="{00000000-0005-0000-0000-0000DE060000}"/>
    <cellStyle name="Normalny 3 21 2 2 2" xfId="1484" xr:uid="{00000000-0005-0000-0000-0000DF060000}"/>
    <cellStyle name="Normalny 3 21 2 3" xfId="1485" xr:uid="{00000000-0005-0000-0000-0000E0060000}"/>
    <cellStyle name="Normalny 3 21 2 3 2" xfId="1486" xr:uid="{00000000-0005-0000-0000-0000E1060000}"/>
    <cellStyle name="Normalny 3 21 2 4" xfId="1487" xr:uid="{00000000-0005-0000-0000-0000E2060000}"/>
    <cellStyle name="Normalny 3 21 3" xfId="1488" xr:uid="{00000000-0005-0000-0000-0000E3060000}"/>
    <cellStyle name="Normalny 3 21 3 2" xfId="1489" xr:uid="{00000000-0005-0000-0000-0000E4060000}"/>
    <cellStyle name="Normalny 3 21 4" xfId="1490" xr:uid="{00000000-0005-0000-0000-0000E5060000}"/>
    <cellStyle name="Normalny 3 21 4 2" xfId="1491" xr:uid="{00000000-0005-0000-0000-0000E6060000}"/>
    <cellStyle name="Normalny 3 21 5" xfId="1492" xr:uid="{00000000-0005-0000-0000-0000E7060000}"/>
    <cellStyle name="Normalny 3 22" xfId="1493" xr:uid="{00000000-0005-0000-0000-0000E8060000}"/>
    <cellStyle name="Normalny 3 22 2" xfId="1494" xr:uid="{00000000-0005-0000-0000-0000E9060000}"/>
    <cellStyle name="Normalny 3 22 2 2" xfId="1495" xr:uid="{00000000-0005-0000-0000-0000EA060000}"/>
    <cellStyle name="Normalny 3 22 2 2 2" xfId="1496" xr:uid="{00000000-0005-0000-0000-0000EB060000}"/>
    <cellStyle name="Normalny 3 22 2 3" xfId="1497" xr:uid="{00000000-0005-0000-0000-0000EC060000}"/>
    <cellStyle name="Normalny 3 22 2 3 2" xfId="1498" xr:uid="{00000000-0005-0000-0000-0000ED060000}"/>
    <cellStyle name="Normalny 3 22 2 4" xfId="1499" xr:uid="{00000000-0005-0000-0000-0000EE060000}"/>
    <cellStyle name="Normalny 3 22 3" xfId="1500" xr:uid="{00000000-0005-0000-0000-0000EF060000}"/>
    <cellStyle name="Normalny 3 22 3 2" xfId="1501" xr:uid="{00000000-0005-0000-0000-0000F0060000}"/>
    <cellStyle name="Normalny 3 22 4" xfId="1502" xr:uid="{00000000-0005-0000-0000-0000F1060000}"/>
    <cellStyle name="Normalny 3 22 4 2" xfId="1503" xr:uid="{00000000-0005-0000-0000-0000F2060000}"/>
    <cellStyle name="Normalny 3 22 5" xfId="1504" xr:uid="{00000000-0005-0000-0000-0000F3060000}"/>
    <cellStyle name="Normalny 3 23" xfId="1505" xr:uid="{00000000-0005-0000-0000-0000F4060000}"/>
    <cellStyle name="Normalny 3 23 2" xfId="1506" xr:uid="{00000000-0005-0000-0000-0000F5060000}"/>
    <cellStyle name="Normalny 3 23 2 2" xfId="1507" xr:uid="{00000000-0005-0000-0000-0000F6060000}"/>
    <cellStyle name="Normalny 3 23 2 2 2" xfId="1508" xr:uid="{00000000-0005-0000-0000-0000F7060000}"/>
    <cellStyle name="Normalny 3 23 2 3" xfId="1509" xr:uid="{00000000-0005-0000-0000-0000F8060000}"/>
    <cellStyle name="Normalny 3 23 2 3 2" xfId="1510" xr:uid="{00000000-0005-0000-0000-0000F9060000}"/>
    <cellStyle name="Normalny 3 23 2 4" xfId="1511" xr:uid="{00000000-0005-0000-0000-0000FA060000}"/>
    <cellStyle name="Normalny 3 23 3" xfId="1512" xr:uid="{00000000-0005-0000-0000-0000FB060000}"/>
    <cellStyle name="Normalny 3 23 3 2" xfId="1513" xr:uid="{00000000-0005-0000-0000-0000FC060000}"/>
    <cellStyle name="Normalny 3 23 4" xfId="1514" xr:uid="{00000000-0005-0000-0000-0000FD060000}"/>
    <cellStyle name="Normalny 3 23 4 2" xfId="1515" xr:uid="{00000000-0005-0000-0000-0000FE060000}"/>
    <cellStyle name="Normalny 3 23 5" xfId="1516" xr:uid="{00000000-0005-0000-0000-0000FF060000}"/>
    <cellStyle name="Normalny 3 24" xfId="1517" xr:uid="{00000000-0005-0000-0000-000000070000}"/>
    <cellStyle name="Normalny 3 24 2" xfId="1518" xr:uid="{00000000-0005-0000-0000-000001070000}"/>
    <cellStyle name="Normalny 3 24 2 2" xfId="1519" xr:uid="{00000000-0005-0000-0000-000002070000}"/>
    <cellStyle name="Normalny 3 24 2 2 2" xfId="1520" xr:uid="{00000000-0005-0000-0000-000003070000}"/>
    <cellStyle name="Normalny 3 24 2 3" xfId="1521" xr:uid="{00000000-0005-0000-0000-000004070000}"/>
    <cellStyle name="Normalny 3 24 2 3 2" xfId="1522" xr:uid="{00000000-0005-0000-0000-000005070000}"/>
    <cellStyle name="Normalny 3 24 2 4" xfId="1523" xr:uid="{00000000-0005-0000-0000-000006070000}"/>
    <cellStyle name="Normalny 3 24 3" xfId="1524" xr:uid="{00000000-0005-0000-0000-000007070000}"/>
    <cellStyle name="Normalny 3 24 3 2" xfId="1525" xr:uid="{00000000-0005-0000-0000-000008070000}"/>
    <cellStyle name="Normalny 3 24 4" xfId="1526" xr:uid="{00000000-0005-0000-0000-000009070000}"/>
    <cellStyle name="Normalny 3 24 4 2" xfId="1527" xr:uid="{00000000-0005-0000-0000-00000A070000}"/>
    <cellStyle name="Normalny 3 24 5" xfId="1528" xr:uid="{00000000-0005-0000-0000-00000B070000}"/>
    <cellStyle name="Normalny 3 25" xfId="1529" xr:uid="{00000000-0005-0000-0000-00000C070000}"/>
    <cellStyle name="Normalny 3 25 2" xfId="1530" xr:uid="{00000000-0005-0000-0000-00000D070000}"/>
    <cellStyle name="Normalny 3 25 2 2" xfId="1531" xr:uid="{00000000-0005-0000-0000-00000E070000}"/>
    <cellStyle name="Normalny 3 25 2 2 2" xfId="1532" xr:uid="{00000000-0005-0000-0000-00000F070000}"/>
    <cellStyle name="Normalny 3 25 2 3" xfId="1533" xr:uid="{00000000-0005-0000-0000-000010070000}"/>
    <cellStyle name="Normalny 3 25 2 3 2" xfId="1534" xr:uid="{00000000-0005-0000-0000-000011070000}"/>
    <cellStyle name="Normalny 3 25 2 4" xfId="1535" xr:uid="{00000000-0005-0000-0000-000012070000}"/>
    <cellStyle name="Normalny 3 25 3" xfId="1536" xr:uid="{00000000-0005-0000-0000-000013070000}"/>
    <cellStyle name="Normalny 3 25 3 2" xfId="1537" xr:uid="{00000000-0005-0000-0000-000014070000}"/>
    <cellStyle name="Normalny 3 25 4" xfId="1538" xr:uid="{00000000-0005-0000-0000-000015070000}"/>
    <cellStyle name="Normalny 3 25 4 2" xfId="1539" xr:uid="{00000000-0005-0000-0000-000016070000}"/>
    <cellStyle name="Normalny 3 25 5" xfId="1540" xr:uid="{00000000-0005-0000-0000-000017070000}"/>
    <cellStyle name="Normalny 3 26" xfId="1541" xr:uid="{00000000-0005-0000-0000-000018070000}"/>
    <cellStyle name="Normalny 3 26 2" xfId="1542" xr:uid="{00000000-0005-0000-0000-000019070000}"/>
    <cellStyle name="Normalny 3 26 2 2" xfId="1543" xr:uid="{00000000-0005-0000-0000-00001A070000}"/>
    <cellStyle name="Normalny 3 26 2 2 2" xfId="1544" xr:uid="{00000000-0005-0000-0000-00001B070000}"/>
    <cellStyle name="Normalny 3 26 2 3" xfId="1545" xr:uid="{00000000-0005-0000-0000-00001C070000}"/>
    <cellStyle name="Normalny 3 26 2 3 2" xfId="1546" xr:uid="{00000000-0005-0000-0000-00001D070000}"/>
    <cellStyle name="Normalny 3 26 2 4" xfId="2" xr:uid="{00000000-0005-0000-0000-00001E070000}"/>
    <cellStyle name="Normalny 3 26 3" xfId="1547" xr:uid="{00000000-0005-0000-0000-00001F070000}"/>
    <cellStyle name="Normalny 3 26 3 2" xfId="1548" xr:uid="{00000000-0005-0000-0000-000020070000}"/>
    <cellStyle name="Normalny 3 26 4" xfId="1549" xr:uid="{00000000-0005-0000-0000-000021070000}"/>
    <cellStyle name="Normalny 3 26 4 2" xfId="1550" xr:uid="{00000000-0005-0000-0000-000022070000}"/>
    <cellStyle name="Normalny 3 26 5" xfId="1551" xr:uid="{00000000-0005-0000-0000-000023070000}"/>
    <cellStyle name="Normalny 3 27" xfId="1552" xr:uid="{00000000-0005-0000-0000-000024070000}"/>
    <cellStyle name="Normalny 3 27 2" xfId="1553" xr:uid="{00000000-0005-0000-0000-000025070000}"/>
    <cellStyle name="Normalny 3 27 2 2" xfId="1554" xr:uid="{00000000-0005-0000-0000-000026070000}"/>
    <cellStyle name="Normalny 3 27 2 2 2" xfId="1555" xr:uid="{00000000-0005-0000-0000-000027070000}"/>
    <cellStyle name="Normalny 3 27 2 3" xfId="1556" xr:uid="{00000000-0005-0000-0000-000028070000}"/>
    <cellStyle name="Normalny 3 27 2 3 2" xfId="1557" xr:uid="{00000000-0005-0000-0000-000029070000}"/>
    <cellStyle name="Normalny 3 27 2 4" xfId="1558" xr:uid="{00000000-0005-0000-0000-00002A070000}"/>
    <cellStyle name="Normalny 3 27 3" xfId="1559" xr:uid="{00000000-0005-0000-0000-00002B070000}"/>
    <cellStyle name="Normalny 3 27 3 2" xfId="1560" xr:uid="{00000000-0005-0000-0000-00002C070000}"/>
    <cellStyle name="Normalny 3 27 4" xfId="1561" xr:uid="{00000000-0005-0000-0000-00002D070000}"/>
    <cellStyle name="Normalny 3 27 4 2" xfId="1562" xr:uid="{00000000-0005-0000-0000-00002E070000}"/>
    <cellStyle name="Normalny 3 27 5" xfId="1563" xr:uid="{00000000-0005-0000-0000-00002F070000}"/>
    <cellStyle name="Normalny 3 28" xfId="1564" xr:uid="{00000000-0005-0000-0000-000030070000}"/>
    <cellStyle name="Normalny 3 28 2" xfId="1565" xr:uid="{00000000-0005-0000-0000-000031070000}"/>
    <cellStyle name="Normalny 3 28 2 2" xfId="1566" xr:uid="{00000000-0005-0000-0000-000032070000}"/>
    <cellStyle name="Normalny 3 28 2 2 2" xfId="1567" xr:uid="{00000000-0005-0000-0000-000033070000}"/>
    <cellStyle name="Normalny 3 28 2 3" xfId="1568" xr:uid="{00000000-0005-0000-0000-000034070000}"/>
    <cellStyle name="Normalny 3 28 2 3 2" xfId="1569" xr:uid="{00000000-0005-0000-0000-000035070000}"/>
    <cellStyle name="Normalny 3 28 2 4" xfId="1570" xr:uid="{00000000-0005-0000-0000-000036070000}"/>
    <cellStyle name="Normalny 3 28 3" xfId="1571" xr:uid="{00000000-0005-0000-0000-000037070000}"/>
    <cellStyle name="Normalny 3 28 3 2" xfId="1572" xr:uid="{00000000-0005-0000-0000-000038070000}"/>
    <cellStyle name="Normalny 3 28 4" xfId="1573" xr:uid="{00000000-0005-0000-0000-000039070000}"/>
    <cellStyle name="Normalny 3 28 4 2" xfId="1574" xr:uid="{00000000-0005-0000-0000-00003A070000}"/>
    <cellStyle name="Normalny 3 28 5" xfId="1575" xr:uid="{00000000-0005-0000-0000-00003B070000}"/>
    <cellStyle name="Normalny 3 29" xfId="1576" xr:uid="{00000000-0005-0000-0000-00003C070000}"/>
    <cellStyle name="Normalny 3 29 2" xfId="1577" xr:uid="{00000000-0005-0000-0000-00003D070000}"/>
    <cellStyle name="Normalny 3 29 2 2" xfId="1578" xr:uid="{00000000-0005-0000-0000-00003E070000}"/>
    <cellStyle name="Normalny 3 29 2 2 2" xfId="1579" xr:uid="{00000000-0005-0000-0000-00003F070000}"/>
    <cellStyle name="Normalny 3 29 2 3" xfId="1580" xr:uid="{00000000-0005-0000-0000-000040070000}"/>
    <cellStyle name="Normalny 3 29 2 3 2" xfId="1581" xr:uid="{00000000-0005-0000-0000-000041070000}"/>
    <cellStyle name="Normalny 3 29 2 4" xfId="1582" xr:uid="{00000000-0005-0000-0000-000042070000}"/>
    <cellStyle name="Normalny 3 29 3" xfId="1583" xr:uid="{00000000-0005-0000-0000-000043070000}"/>
    <cellStyle name="Normalny 3 29 3 2" xfId="1584" xr:uid="{00000000-0005-0000-0000-000044070000}"/>
    <cellStyle name="Normalny 3 29 4" xfId="1585" xr:uid="{00000000-0005-0000-0000-000045070000}"/>
    <cellStyle name="Normalny 3 29 4 2" xfId="1586" xr:uid="{00000000-0005-0000-0000-000046070000}"/>
    <cellStyle name="Normalny 3 29 5" xfId="1587" xr:uid="{00000000-0005-0000-0000-000047070000}"/>
    <cellStyle name="Normalny 3 3" xfId="1588" xr:uid="{00000000-0005-0000-0000-000048070000}"/>
    <cellStyle name="Normalny 3 30" xfId="1589" xr:uid="{00000000-0005-0000-0000-000049070000}"/>
    <cellStyle name="Normalny 3 30 2" xfId="1590" xr:uid="{00000000-0005-0000-0000-00004A070000}"/>
    <cellStyle name="Normalny 3 30 2 2" xfId="1591" xr:uid="{00000000-0005-0000-0000-00004B070000}"/>
    <cellStyle name="Normalny 3 30 2 2 2" xfId="1592" xr:uid="{00000000-0005-0000-0000-00004C070000}"/>
    <cellStyle name="Normalny 3 30 2 3" xfId="1593" xr:uid="{00000000-0005-0000-0000-00004D070000}"/>
    <cellStyle name="Normalny 3 30 2 3 2" xfId="1594" xr:uid="{00000000-0005-0000-0000-00004E070000}"/>
    <cellStyle name="Normalny 3 30 2 4" xfId="1595" xr:uid="{00000000-0005-0000-0000-00004F070000}"/>
    <cellStyle name="Normalny 3 30 3" xfId="1596" xr:uid="{00000000-0005-0000-0000-000050070000}"/>
    <cellStyle name="Normalny 3 30 3 2" xfId="1597" xr:uid="{00000000-0005-0000-0000-000051070000}"/>
    <cellStyle name="Normalny 3 30 4" xfId="1598" xr:uid="{00000000-0005-0000-0000-000052070000}"/>
    <cellStyle name="Normalny 3 30 4 2" xfId="1599" xr:uid="{00000000-0005-0000-0000-000053070000}"/>
    <cellStyle name="Normalny 3 30 5" xfId="1600" xr:uid="{00000000-0005-0000-0000-000054070000}"/>
    <cellStyle name="Normalny 3 31" xfId="1601" xr:uid="{00000000-0005-0000-0000-000055070000}"/>
    <cellStyle name="Normalny 3 31 2" xfId="1602" xr:uid="{00000000-0005-0000-0000-000056070000}"/>
    <cellStyle name="Normalny 3 31 2 2" xfId="1603" xr:uid="{00000000-0005-0000-0000-000057070000}"/>
    <cellStyle name="Normalny 3 31 2 2 2" xfId="1604" xr:uid="{00000000-0005-0000-0000-000058070000}"/>
    <cellStyle name="Normalny 3 31 2 3" xfId="1605" xr:uid="{00000000-0005-0000-0000-000059070000}"/>
    <cellStyle name="Normalny 3 31 2 3 2" xfId="1606" xr:uid="{00000000-0005-0000-0000-00005A070000}"/>
    <cellStyle name="Normalny 3 31 2 4" xfId="1607" xr:uid="{00000000-0005-0000-0000-00005B070000}"/>
    <cellStyle name="Normalny 3 31 3" xfId="1608" xr:uid="{00000000-0005-0000-0000-00005C070000}"/>
    <cellStyle name="Normalny 3 31 3 2" xfId="1609" xr:uid="{00000000-0005-0000-0000-00005D070000}"/>
    <cellStyle name="Normalny 3 31 4" xfId="1610" xr:uid="{00000000-0005-0000-0000-00005E070000}"/>
    <cellStyle name="Normalny 3 31 4 2" xfId="1611" xr:uid="{00000000-0005-0000-0000-00005F070000}"/>
    <cellStyle name="Normalny 3 31 5" xfId="1612" xr:uid="{00000000-0005-0000-0000-000060070000}"/>
    <cellStyle name="Normalny 3 32" xfId="1613" xr:uid="{00000000-0005-0000-0000-000061070000}"/>
    <cellStyle name="Normalny 3 32 2" xfId="1614" xr:uid="{00000000-0005-0000-0000-000062070000}"/>
    <cellStyle name="Normalny 3 32 2 2" xfId="1615" xr:uid="{00000000-0005-0000-0000-000063070000}"/>
    <cellStyle name="Normalny 3 32 2 2 2" xfId="1616" xr:uid="{00000000-0005-0000-0000-000064070000}"/>
    <cellStyle name="Normalny 3 32 2 3" xfId="1617" xr:uid="{00000000-0005-0000-0000-000065070000}"/>
    <cellStyle name="Normalny 3 32 2 3 2" xfId="1618" xr:uid="{00000000-0005-0000-0000-000066070000}"/>
    <cellStyle name="Normalny 3 32 2 4" xfId="1619" xr:uid="{00000000-0005-0000-0000-000067070000}"/>
    <cellStyle name="Normalny 3 32 3" xfId="1620" xr:uid="{00000000-0005-0000-0000-000068070000}"/>
    <cellStyle name="Normalny 3 32 3 2" xfId="1621" xr:uid="{00000000-0005-0000-0000-000069070000}"/>
    <cellStyle name="Normalny 3 32 4" xfId="1622" xr:uid="{00000000-0005-0000-0000-00006A070000}"/>
    <cellStyle name="Normalny 3 32 4 2" xfId="1623" xr:uid="{00000000-0005-0000-0000-00006B070000}"/>
    <cellStyle name="Normalny 3 32 5" xfId="1624" xr:uid="{00000000-0005-0000-0000-00006C070000}"/>
    <cellStyle name="Normalny 3 33" xfId="1625" xr:uid="{00000000-0005-0000-0000-00006D070000}"/>
    <cellStyle name="Normalny 3 33 2" xfId="1626" xr:uid="{00000000-0005-0000-0000-00006E070000}"/>
    <cellStyle name="Normalny 3 33 2 2" xfId="1627" xr:uid="{00000000-0005-0000-0000-00006F070000}"/>
    <cellStyle name="Normalny 3 33 2 2 2" xfId="1628" xr:uid="{00000000-0005-0000-0000-000070070000}"/>
    <cellStyle name="Normalny 3 33 2 3" xfId="1629" xr:uid="{00000000-0005-0000-0000-000071070000}"/>
    <cellStyle name="Normalny 3 33 2 3 2" xfId="1630" xr:uid="{00000000-0005-0000-0000-000072070000}"/>
    <cellStyle name="Normalny 3 33 2 4" xfId="1631" xr:uid="{00000000-0005-0000-0000-000073070000}"/>
    <cellStyle name="Normalny 3 33 3" xfId="1632" xr:uid="{00000000-0005-0000-0000-000074070000}"/>
    <cellStyle name="Normalny 3 33 3 2" xfId="1633" xr:uid="{00000000-0005-0000-0000-000075070000}"/>
    <cellStyle name="Normalny 3 33 4" xfId="1634" xr:uid="{00000000-0005-0000-0000-000076070000}"/>
    <cellStyle name="Normalny 3 33 4 2" xfId="1635" xr:uid="{00000000-0005-0000-0000-000077070000}"/>
    <cellStyle name="Normalny 3 33 5" xfId="1636" xr:uid="{00000000-0005-0000-0000-000078070000}"/>
    <cellStyle name="Normalny 3 34" xfId="1637" xr:uid="{00000000-0005-0000-0000-000079070000}"/>
    <cellStyle name="Normalny 3 34 2" xfId="1638" xr:uid="{00000000-0005-0000-0000-00007A070000}"/>
    <cellStyle name="Normalny 3 34 2 2" xfId="1639" xr:uid="{00000000-0005-0000-0000-00007B070000}"/>
    <cellStyle name="Normalny 3 34 3" xfId="1640" xr:uid="{00000000-0005-0000-0000-00007C070000}"/>
    <cellStyle name="Normalny 3 34 3 2" xfId="1641" xr:uid="{00000000-0005-0000-0000-00007D070000}"/>
    <cellStyle name="Normalny 3 34 4" xfId="1642" xr:uid="{00000000-0005-0000-0000-00007E070000}"/>
    <cellStyle name="Normalny 3 35" xfId="1643" xr:uid="{00000000-0005-0000-0000-00007F070000}"/>
    <cellStyle name="Normalny 3 35 2" xfId="1644" xr:uid="{00000000-0005-0000-0000-000080070000}"/>
    <cellStyle name="Normalny 3 36" xfId="1645" xr:uid="{00000000-0005-0000-0000-000081070000}"/>
    <cellStyle name="Normalny 3 36 2" xfId="1646" xr:uid="{00000000-0005-0000-0000-000082070000}"/>
    <cellStyle name="Normalny 3 37" xfId="1647" xr:uid="{00000000-0005-0000-0000-000083070000}"/>
    <cellStyle name="Normalny 3 38" xfId="1648" xr:uid="{00000000-0005-0000-0000-000084070000}"/>
    <cellStyle name="Normalny 3 39" xfId="2558" xr:uid="{A4D733E5-EB72-4F98-AB54-920E7F3FFFBD}"/>
    <cellStyle name="Normalny 3 4" xfId="1649" xr:uid="{00000000-0005-0000-0000-000085070000}"/>
    <cellStyle name="Normalny 3 4 10" xfId="1650" xr:uid="{00000000-0005-0000-0000-000086070000}"/>
    <cellStyle name="Normalny 3 4 10 2" xfId="1651" xr:uid="{00000000-0005-0000-0000-000087070000}"/>
    <cellStyle name="Normalny 3 4 10 2 2" xfId="1652" xr:uid="{00000000-0005-0000-0000-000088070000}"/>
    <cellStyle name="Normalny 3 4 10 2 2 2" xfId="1653" xr:uid="{00000000-0005-0000-0000-000089070000}"/>
    <cellStyle name="Normalny 3 4 10 2 3" xfId="1654" xr:uid="{00000000-0005-0000-0000-00008A070000}"/>
    <cellStyle name="Normalny 3 4 10 2 3 2" xfId="1655" xr:uid="{00000000-0005-0000-0000-00008B070000}"/>
    <cellStyle name="Normalny 3 4 10 2 4" xfId="1656" xr:uid="{00000000-0005-0000-0000-00008C070000}"/>
    <cellStyle name="Normalny 3 4 10 3" xfId="1657" xr:uid="{00000000-0005-0000-0000-00008D070000}"/>
    <cellStyle name="Normalny 3 4 10 3 2" xfId="1658" xr:uid="{00000000-0005-0000-0000-00008E070000}"/>
    <cellStyle name="Normalny 3 4 10 4" xfId="1659" xr:uid="{00000000-0005-0000-0000-00008F070000}"/>
    <cellStyle name="Normalny 3 4 10 4 2" xfId="1660" xr:uid="{00000000-0005-0000-0000-000090070000}"/>
    <cellStyle name="Normalny 3 4 10 5" xfId="1661" xr:uid="{00000000-0005-0000-0000-000091070000}"/>
    <cellStyle name="Normalny 3 4 11" xfId="1662" xr:uid="{00000000-0005-0000-0000-000092070000}"/>
    <cellStyle name="Normalny 3 4 11 2" xfId="1663" xr:uid="{00000000-0005-0000-0000-000093070000}"/>
    <cellStyle name="Normalny 3 4 11 2 2" xfId="1664" xr:uid="{00000000-0005-0000-0000-000094070000}"/>
    <cellStyle name="Normalny 3 4 11 2 2 2" xfId="1665" xr:uid="{00000000-0005-0000-0000-000095070000}"/>
    <cellStyle name="Normalny 3 4 11 2 3" xfId="1666" xr:uid="{00000000-0005-0000-0000-000096070000}"/>
    <cellStyle name="Normalny 3 4 11 2 3 2" xfId="1667" xr:uid="{00000000-0005-0000-0000-000097070000}"/>
    <cellStyle name="Normalny 3 4 11 2 4" xfId="1668" xr:uid="{00000000-0005-0000-0000-000098070000}"/>
    <cellStyle name="Normalny 3 4 11 3" xfId="1669" xr:uid="{00000000-0005-0000-0000-000099070000}"/>
    <cellStyle name="Normalny 3 4 11 3 2" xfId="1670" xr:uid="{00000000-0005-0000-0000-00009A070000}"/>
    <cellStyle name="Normalny 3 4 11 4" xfId="1671" xr:uid="{00000000-0005-0000-0000-00009B070000}"/>
    <cellStyle name="Normalny 3 4 11 4 2" xfId="1672" xr:uid="{00000000-0005-0000-0000-00009C070000}"/>
    <cellStyle name="Normalny 3 4 11 5" xfId="1673" xr:uid="{00000000-0005-0000-0000-00009D070000}"/>
    <cellStyle name="Normalny 3 4 12" xfId="1674" xr:uid="{00000000-0005-0000-0000-00009E070000}"/>
    <cellStyle name="Normalny 3 4 12 2" xfId="1675" xr:uid="{00000000-0005-0000-0000-00009F070000}"/>
    <cellStyle name="Normalny 3 4 12 2 2" xfId="1676" xr:uid="{00000000-0005-0000-0000-0000A0070000}"/>
    <cellStyle name="Normalny 3 4 12 2 2 2" xfId="1677" xr:uid="{00000000-0005-0000-0000-0000A1070000}"/>
    <cellStyle name="Normalny 3 4 12 2 3" xfId="1678" xr:uid="{00000000-0005-0000-0000-0000A2070000}"/>
    <cellStyle name="Normalny 3 4 12 2 3 2" xfId="1679" xr:uid="{00000000-0005-0000-0000-0000A3070000}"/>
    <cellStyle name="Normalny 3 4 12 2 4" xfId="1680" xr:uid="{00000000-0005-0000-0000-0000A4070000}"/>
    <cellStyle name="Normalny 3 4 12 3" xfId="1681" xr:uid="{00000000-0005-0000-0000-0000A5070000}"/>
    <cellStyle name="Normalny 3 4 12 3 2" xfId="1682" xr:uid="{00000000-0005-0000-0000-0000A6070000}"/>
    <cellStyle name="Normalny 3 4 12 4" xfId="1683" xr:uid="{00000000-0005-0000-0000-0000A7070000}"/>
    <cellStyle name="Normalny 3 4 12 4 2" xfId="1684" xr:uid="{00000000-0005-0000-0000-0000A8070000}"/>
    <cellStyle name="Normalny 3 4 12 5" xfId="1685" xr:uid="{00000000-0005-0000-0000-0000A9070000}"/>
    <cellStyle name="Normalny 3 4 13" xfId="1686" xr:uid="{00000000-0005-0000-0000-0000AA070000}"/>
    <cellStyle name="Normalny 3 4 13 2" xfId="1687" xr:uid="{00000000-0005-0000-0000-0000AB070000}"/>
    <cellStyle name="Normalny 3 4 13 2 2" xfId="1688" xr:uid="{00000000-0005-0000-0000-0000AC070000}"/>
    <cellStyle name="Normalny 3 4 13 3" xfId="1689" xr:uid="{00000000-0005-0000-0000-0000AD070000}"/>
    <cellStyle name="Normalny 3 4 13 3 2" xfId="1690" xr:uid="{00000000-0005-0000-0000-0000AE070000}"/>
    <cellStyle name="Normalny 3 4 13 4" xfId="1691" xr:uid="{00000000-0005-0000-0000-0000AF070000}"/>
    <cellStyle name="Normalny 3 4 14" xfId="1692" xr:uid="{00000000-0005-0000-0000-0000B0070000}"/>
    <cellStyle name="Normalny 3 4 14 2" xfId="1693" xr:uid="{00000000-0005-0000-0000-0000B1070000}"/>
    <cellStyle name="Normalny 3 4 15" xfId="1694" xr:uid="{00000000-0005-0000-0000-0000B2070000}"/>
    <cellStyle name="Normalny 3 4 15 2" xfId="1695" xr:uid="{00000000-0005-0000-0000-0000B3070000}"/>
    <cellStyle name="Normalny 3 4 16" xfId="1696" xr:uid="{00000000-0005-0000-0000-0000B4070000}"/>
    <cellStyle name="Normalny 3 4 2" xfId="1697" xr:uid="{00000000-0005-0000-0000-0000B5070000}"/>
    <cellStyle name="Normalny 3 4 2 2" xfId="1698" xr:uid="{00000000-0005-0000-0000-0000B6070000}"/>
    <cellStyle name="Normalny 3 4 2 2 2" xfId="1699" xr:uid="{00000000-0005-0000-0000-0000B7070000}"/>
    <cellStyle name="Normalny 3 4 2 2 2 2" xfId="1700" xr:uid="{00000000-0005-0000-0000-0000B8070000}"/>
    <cellStyle name="Normalny 3 4 2 2 3" xfId="1701" xr:uid="{00000000-0005-0000-0000-0000B9070000}"/>
    <cellStyle name="Normalny 3 4 2 2 3 2" xfId="1702" xr:uid="{00000000-0005-0000-0000-0000BA070000}"/>
    <cellStyle name="Normalny 3 4 2 2 4" xfId="1703" xr:uid="{00000000-0005-0000-0000-0000BB070000}"/>
    <cellStyle name="Normalny 3 4 2 3" xfId="1704" xr:uid="{00000000-0005-0000-0000-0000BC070000}"/>
    <cellStyle name="Normalny 3 4 2 3 2" xfId="1705" xr:uid="{00000000-0005-0000-0000-0000BD070000}"/>
    <cellStyle name="Normalny 3 4 2 4" xfId="1706" xr:uid="{00000000-0005-0000-0000-0000BE070000}"/>
    <cellStyle name="Normalny 3 4 2 4 2" xfId="1707" xr:uid="{00000000-0005-0000-0000-0000BF070000}"/>
    <cellStyle name="Normalny 3 4 2 5" xfId="1708" xr:uid="{00000000-0005-0000-0000-0000C0070000}"/>
    <cellStyle name="Normalny 3 4 3" xfId="1709" xr:uid="{00000000-0005-0000-0000-0000C1070000}"/>
    <cellStyle name="Normalny 3 4 3 2" xfId="1710" xr:uid="{00000000-0005-0000-0000-0000C2070000}"/>
    <cellStyle name="Normalny 3 4 3 2 2" xfId="1711" xr:uid="{00000000-0005-0000-0000-0000C3070000}"/>
    <cellStyle name="Normalny 3 4 3 2 2 2" xfId="1712" xr:uid="{00000000-0005-0000-0000-0000C4070000}"/>
    <cellStyle name="Normalny 3 4 3 2 3" xfId="1713" xr:uid="{00000000-0005-0000-0000-0000C5070000}"/>
    <cellStyle name="Normalny 3 4 3 2 3 2" xfId="1714" xr:uid="{00000000-0005-0000-0000-0000C6070000}"/>
    <cellStyle name="Normalny 3 4 3 2 4" xfId="1715" xr:uid="{00000000-0005-0000-0000-0000C7070000}"/>
    <cellStyle name="Normalny 3 4 3 3" xfId="1716" xr:uid="{00000000-0005-0000-0000-0000C8070000}"/>
    <cellStyle name="Normalny 3 4 3 3 2" xfId="1717" xr:uid="{00000000-0005-0000-0000-0000C9070000}"/>
    <cellStyle name="Normalny 3 4 3 4" xfId="1718" xr:uid="{00000000-0005-0000-0000-0000CA070000}"/>
    <cellStyle name="Normalny 3 4 3 4 2" xfId="1719" xr:uid="{00000000-0005-0000-0000-0000CB070000}"/>
    <cellStyle name="Normalny 3 4 3 5" xfId="1720" xr:uid="{00000000-0005-0000-0000-0000CC070000}"/>
    <cellStyle name="Normalny 3 4 4" xfId="1721" xr:uid="{00000000-0005-0000-0000-0000CD070000}"/>
    <cellStyle name="Normalny 3 4 4 2" xfId="1722" xr:uid="{00000000-0005-0000-0000-0000CE070000}"/>
    <cellStyle name="Normalny 3 4 4 2 2" xfId="1723" xr:uid="{00000000-0005-0000-0000-0000CF070000}"/>
    <cellStyle name="Normalny 3 4 4 2 2 2" xfId="1724" xr:uid="{00000000-0005-0000-0000-0000D0070000}"/>
    <cellStyle name="Normalny 3 4 4 2 3" xfId="1725" xr:uid="{00000000-0005-0000-0000-0000D1070000}"/>
    <cellStyle name="Normalny 3 4 4 2 3 2" xfId="1726" xr:uid="{00000000-0005-0000-0000-0000D2070000}"/>
    <cellStyle name="Normalny 3 4 4 2 4" xfId="1727" xr:uid="{00000000-0005-0000-0000-0000D3070000}"/>
    <cellStyle name="Normalny 3 4 4 3" xfId="1728" xr:uid="{00000000-0005-0000-0000-0000D4070000}"/>
    <cellStyle name="Normalny 3 4 4 3 2" xfId="1729" xr:uid="{00000000-0005-0000-0000-0000D5070000}"/>
    <cellStyle name="Normalny 3 4 4 4" xfId="1730" xr:uid="{00000000-0005-0000-0000-0000D6070000}"/>
    <cellStyle name="Normalny 3 4 4 4 2" xfId="1731" xr:uid="{00000000-0005-0000-0000-0000D7070000}"/>
    <cellStyle name="Normalny 3 4 4 5" xfId="1732" xr:uid="{00000000-0005-0000-0000-0000D8070000}"/>
    <cellStyle name="Normalny 3 4 5" xfId="1733" xr:uid="{00000000-0005-0000-0000-0000D9070000}"/>
    <cellStyle name="Normalny 3 4 5 2" xfId="1734" xr:uid="{00000000-0005-0000-0000-0000DA070000}"/>
    <cellStyle name="Normalny 3 4 5 2 2" xfId="1735" xr:uid="{00000000-0005-0000-0000-0000DB070000}"/>
    <cellStyle name="Normalny 3 4 5 2 2 2" xfId="1736" xr:uid="{00000000-0005-0000-0000-0000DC070000}"/>
    <cellStyle name="Normalny 3 4 5 2 3" xfId="1737" xr:uid="{00000000-0005-0000-0000-0000DD070000}"/>
    <cellStyle name="Normalny 3 4 5 2 3 2" xfId="1738" xr:uid="{00000000-0005-0000-0000-0000DE070000}"/>
    <cellStyle name="Normalny 3 4 5 2 4" xfId="1739" xr:uid="{00000000-0005-0000-0000-0000DF070000}"/>
    <cellStyle name="Normalny 3 4 5 3" xfId="1740" xr:uid="{00000000-0005-0000-0000-0000E0070000}"/>
    <cellStyle name="Normalny 3 4 5 3 2" xfId="1741" xr:uid="{00000000-0005-0000-0000-0000E1070000}"/>
    <cellStyle name="Normalny 3 4 5 4" xfId="1742" xr:uid="{00000000-0005-0000-0000-0000E2070000}"/>
    <cellStyle name="Normalny 3 4 5 4 2" xfId="1743" xr:uid="{00000000-0005-0000-0000-0000E3070000}"/>
    <cellStyle name="Normalny 3 4 5 5" xfId="1744" xr:uid="{00000000-0005-0000-0000-0000E4070000}"/>
    <cellStyle name="Normalny 3 4 6" xfId="1745" xr:uid="{00000000-0005-0000-0000-0000E5070000}"/>
    <cellStyle name="Normalny 3 4 6 2" xfId="1746" xr:uid="{00000000-0005-0000-0000-0000E6070000}"/>
    <cellStyle name="Normalny 3 4 6 2 2" xfId="1747" xr:uid="{00000000-0005-0000-0000-0000E7070000}"/>
    <cellStyle name="Normalny 3 4 6 2 2 2" xfId="1748" xr:uid="{00000000-0005-0000-0000-0000E8070000}"/>
    <cellStyle name="Normalny 3 4 6 2 3" xfId="1749" xr:uid="{00000000-0005-0000-0000-0000E9070000}"/>
    <cellStyle name="Normalny 3 4 6 2 3 2" xfId="1750" xr:uid="{00000000-0005-0000-0000-0000EA070000}"/>
    <cellStyle name="Normalny 3 4 6 2 4" xfId="1751" xr:uid="{00000000-0005-0000-0000-0000EB070000}"/>
    <cellStyle name="Normalny 3 4 6 3" xfId="1752" xr:uid="{00000000-0005-0000-0000-0000EC070000}"/>
    <cellStyle name="Normalny 3 4 6 3 2" xfId="1753" xr:uid="{00000000-0005-0000-0000-0000ED070000}"/>
    <cellStyle name="Normalny 3 4 6 4" xfId="1754" xr:uid="{00000000-0005-0000-0000-0000EE070000}"/>
    <cellStyle name="Normalny 3 4 6 4 2" xfId="1755" xr:uid="{00000000-0005-0000-0000-0000EF070000}"/>
    <cellStyle name="Normalny 3 4 6 5" xfId="1756" xr:uid="{00000000-0005-0000-0000-0000F0070000}"/>
    <cellStyle name="Normalny 3 4 7" xfId="1757" xr:uid="{00000000-0005-0000-0000-0000F1070000}"/>
    <cellStyle name="Normalny 3 4 7 2" xfId="1758" xr:uid="{00000000-0005-0000-0000-0000F2070000}"/>
    <cellStyle name="Normalny 3 4 7 2 2" xfId="1759" xr:uid="{00000000-0005-0000-0000-0000F3070000}"/>
    <cellStyle name="Normalny 3 4 7 2 2 2" xfId="1760" xr:uid="{00000000-0005-0000-0000-0000F4070000}"/>
    <cellStyle name="Normalny 3 4 7 2 3" xfId="1761" xr:uid="{00000000-0005-0000-0000-0000F5070000}"/>
    <cellStyle name="Normalny 3 4 7 2 3 2" xfId="1762" xr:uid="{00000000-0005-0000-0000-0000F6070000}"/>
    <cellStyle name="Normalny 3 4 7 2 4" xfId="1763" xr:uid="{00000000-0005-0000-0000-0000F7070000}"/>
    <cellStyle name="Normalny 3 4 7 3" xfId="1764" xr:uid="{00000000-0005-0000-0000-0000F8070000}"/>
    <cellStyle name="Normalny 3 4 7 3 2" xfId="1765" xr:uid="{00000000-0005-0000-0000-0000F9070000}"/>
    <cellStyle name="Normalny 3 4 7 4" xfId="1766" xr:uid="{00000000-0005-0000-0000-0000FA070000}"/>
    <cellStyle name="Normalny 3 4 7 4 2" xfId="1767" xr:uid="{00000000-0005-0000-0000-0000FB070000}"/>
    <cellStyle name="Normalny 3 4 7 5" xfId="1768" xr:uid="{00000000-0005-0000-0000-0000FC070000}"/>
    <cellStyle name="Normalny 3 4 8" xfId="1769" xr:uid="{00000000-0005-0000-0000-0000FD070000}"/>
    <cellStyle name="Normalny 3 4 8 2" xfId="1770" xr:uid="{00000000-0005-0000-0000-0000FE070000}"/>
    <cellStyle name="Normalny 3 4 8 2 2" xfId="1771" xr:uid="{00000000-0005-0000-0000-0000FF070000}"/>
    <cellStyle name="Normalny 3 4 8 2 2 2" xfId="1772" xr:uid="{00000000-0005-0000-0000-000000080000}"/>
    <cellStyle name="Normalny 3 4 8 2 3" xfId="1773" xr:uid="{00000000-0005-0000-0000-000001080000}"/>
    <cellStyle name="Normalny 3 4 8 2 3 2" xfId="1774" xr:uid="{00000000-0005-0000-0000-000002080000}"/>
    <cellStyle name="Normalny 3 4 8 2 4" xfId="1775" xr:uid="{00000000-0005-0000-0000-000003080000}"/>
    <cellStyle name="Normalny 3 4 8 3" xfId="1776" xr:uid="{00000000-0005-0000-0000-000004080000}"/>
    <cellStyle name="Normalny 3 4 8 3 2" xfId="1777" xr:uid="{00000000-0005-0000-0000-000005080000}"/>
    <cellStyle name="Normalny 3 4 8 4" xfId="1778" xr:uid="{00000000-0005-0000-0000-000006080000}"/>
    <cellStyle name="Normalny 3 4 8 4 2" xfId="1779" xr:uid="{00000000-0005-0000-0000-000007080000}"/>
    <cellStyle name="Normalny 3 4 8 5" xfId="1780" xr:uid="{00000000-0005-0000-0000-000008080000}"/>
    <cellStyle name="Normalny 3 4 9" xfId="1781" xr:uid="{00000000-0005-0000-0000-000009080000}"/>
    <cellStyle name="Normalny 3 4 9 2" xfId="1782" xr:uid="{00000000-0005-0000-0000-00000A080000}"/>
    <cellStyle name="Normalny 3 4 9 2 2" xfId="1783" xr:uid="{00000000-0005-0000-0000-00000B080000}"/>
    <cellStyle name="Normalny 3 4 9 2 2 2" xfId="1784" xr:uid="{00000000-0005-0000-0000-00000C080000}"/>
    <cellStyle name="Normalny 3 4 9 2 3" xfId="1785" xr:uid="{00000000-0005-0000-0000-00000D080000}"/>
    <cellStyle name="Normalny 3 4 9 2 3 2" xfId="1786" xr:uid="{00000000-0005-0000-0000-00000E080000}"/>
    <cellStyle name="Normalny 3 4 9 2 4" xfId="1787" xr:uid="{00000000-0005-0000-0000-00000F080000}"/>
    <cellStyle name="Normalny 3 4 9 3" xfId="1788" xr:uid="{00000000-0005-0000-0000-000010080000}"/>
    <cellStyle name="Normalny 3 4 9 3 2" xfId="1789" xr:uid="{00000000-0005-0000-0000-000011080000}"/>
    <cellStyle name="Normalny 3 4 9 4" xfId="1790" xr:uid="{00000000-0005-0000-0000-000012080000}"/>
    <cellStyle name="Normalny 3 4 9 4 2" xfId="1791" xr:uid="{00000000-0005-0000-0000-000013080000}"/>
    <cellStyle name="Normalny 3 4 9 5" xfId="1792" xr:uid="{00000000-0005-0000-0000-000014080000}"/>
    <cellStyle name="Normalny 3 5" xfId="1793" xr:uid="{00000000-0005-0000-0000-000015080000}"/>
    <cellStyle name="Normalny 3 5 2" xfId="1794" xr:uid="{00000000-0005-0000-0000-000016080000}"/>
    <cellStyle name="Normalny 3 5 2 2" xfId="1795" xr:uid="{00000000-0005-0000-0000-000017080000}"/>
    <cellStyle name="Normalny 3 5 2 2 2" xfId="1796" xr:uid="{00000000-0005-0000-0000-000018080000}"/>
    <cellStyle name="Normalny 3 5 2 3" xfId="1797" xr:uid="{00000000-0005-0000-0000-000019080000}"/>
    <cellStyle name="Normalny 3 5 2 3 2" xfId="1798" xr:uid="{00000000-0005-0000-0000-00001A080000}"/>
    <cellStyle name="Normalny 3 5 2 4" xfId="1799" xr:uid="{00000000-0005-0000-0000-00001B080000}"/>
    <cellStyle name="Normalny 3 5 3" xfId="1800" xr:uid="{00000000-0005-0000-0000-00001C080000}"/>
    <cellStyle name="Normalny 3 5 3 2" xfId="1801" xr:uid="{00000000-0005-0000-0000-00001D080000}"/>
    <cellStyle name="Normalny 3 5 4" xfId="1802" xr:uid="{00000000-0005-0000-0000-00001E080000}"/>
    <cellStyle name="Normalny 3 5 4 2" xfId="1803" xr:uid="{00000000-0005-0000-0000-00001F080000}"/>
    <cellStyle name="Normalny 3 5 5" xfId="1804" xr:uid="{00000000-0005-0000-0000-000020080000}"/>
    <cellStyle name="Normalny 3 6" xfId="1805" xr:uid="{00000000-0005-0000-0000-000021080000}"/>
    <cellStyle name="Normalny 3 6 2" xfId="1806" xr:uid="{00000000-0005-0000-0000-000022080000}"/>
    <cellStyle name="Normalny 3 6 2 2" xfId="1807" xr:uid="{00000000-0005-0000-0000-000023080000}"/>
    <cellStyle name="Normalny 3 6 2 2 2" xfId="1808" xr:uid="{00000000-0005-0000-0000-000024080000}"/>
    <cellStyle name="Normalny 3 6 2 3" xfId="1809" xr:uid="{00000000-0005-0000-0000-000025080000}"/>
    <cellStyle name="Normalny 3 6 2 3 2" xfId="1810" xr:uid="{00000000-0005-0000-0000-000026080000}"/>
    <cellStyle name="Normalny 3 6 2 4" xfId="1811" xr:uid="{00000000-0005-0000-0000-000027080000}"/>
    <cellStyle name="Normalny 3 6 3" xfId="1812" xr:uid="{00000000-0005-0000-0000-000028080000}"/>
    <cellStyle name="Normalny 3 6 3 2" xfId="1813" xr:uid="{00000000-0005-0000-0000-000029080000}"/>
    <cellStyle name="Normalny 3 6 4" xfId="1814" xr:uid="{00000000-0005-0000-0000-00002A080000}"/>
    <cellStyle name="Normalny 3 6 4 2" xfId="1815" xr:uid="{00000000-0005-0000-0000-00002B080000}"/>
    <cellStyle name="Normalny 3 6 5" xfId="1816" xr:uid="{00000000-0005-0000-0000-00002C080000}"/>
    <cellStyle name="Normalny 3 7" xfId="1817" xr:uid="{00000000-0005-0000-0000-00002D080000}"/>
    <cellStyle name="Normalny 3 7 2" xfId="1818" xr:uid="{00000000-0005-0000-0000-00002E080000}"/>
    <cellStyle name="Normalny 3 7 2 2" xfId="1819" xr:uid="{00000000-0005-0000-0000-00002F080000}"/>
    <cellStyle name="Normalny 3 7 2 2 2" xfId="1820" xr:uid="{00000000-0005-0000-0000-000030080000}"/>
    <cellStyle name="Normalny 3 7 2 3" xfId="1821" xr:uid="{00000000-0005-0000-0000-000031080000}"/>
    <cellStyle name="Normalny 3 7 2 3 2" xfId="1822" xr:uid="{00000000-0005-0000-0000-000032080000}"/>
    <cellStyle name="Normalny 3 7 2 4" xfId="1823" xr:uid="{00000000-0005-0000-0000-000033080000}"/>
    <cellStyle name="Normalny 3 7 3" xfId="1824" xr:uid="{00000000-0005-0000-0000-000034080000}"/>
    <cellStyle name="Normalny 3 7 3 2" xfId="1825" xr:uid="{00000000-0005-0000-0000-000035080000}"/>
    <cellStyle name="Normalny 3 7 4" xfId="1826" xr:uid="{00000000-0005-0000-0000-000036080000}"/>
    <cellStyle name="Normalny 3 7 4 2" xfId="1827" xr:uid="{00000000-0005-0000-0000-000037080000}"/>
    <cellStyle name="Normalny 3 7 5" xfId="1828" xr:uid="{00000000-0005-0000-0000-000038080000}"/>
    <cellStyle name="Normalny 3 8" xfId="1829" xr:uid="{00000000-0005-0000-0000-000039080000}"/>
    <cellStyle name="Normalny 3 8 2" xfId="1830" xr:uid="{00000000-0005-0000-0000-00003A080000}"/>
    <cellStyle name="Normalny 3 8 2 2" xfId="1831" xr:uid="{00000000-0005-0000-0000-00003B080000}"/>
    <cellStyle name="Normalny 3 8 2 2 2" xfId="1832" xr:uid="{00000000-0005-0000-0000-00003C080000}"/>
    <cellStyle name="Normalny 3 8 2 3" xfId="1833" xr:uid="{00000000-0005-0000-0000-00003D080000}"/>
    <cellStyle name="Normalny 3 8 2 3 2" xfId="1834" xr:uid="{00000000-0005-0000-0000-00003E080000}"/>
    <cellStyle name="Normalny 3 8 2 4" xfId="1835" xr:uid="{00000000-0005-0000-0000-00003F080000}"/>
    <cellStyle name="Normalny 3 8 3" xfId="1836" xr:uid="{00000000-0005-0000-0000-000040080000}"/>
    <cellStyle name="Normalny 3 8 3 2" xfId="1837" xr:uid="{00000000-0005-0000-0000-000041080000}"/>
    <cellStyle name="Normalny 3 8 4" xfId="1838" xr:uid="{00000000-0005-0000-0000-000042080000}"/>
    <cellStyle name="Normalny 3 8 4 2" xfId="1839" xr:uid="{00000000-0005-0000-0000-000043080000}"/>
    <cellStyle name="Normalny 3 8 5" xfId="1840" xr:uid="{00000000-0005-0000-0000-000044080000}"/>
    <cellStyle name="Normalny 3 9" xfId="1841" xr:uid="{00000000-0005-0000-0000-000045080000}"/>
    <cellStyle name="Normalny 3 9 2" xfId="1842" xr:uid="{00000000-0005-0000-0000-000046080000}"/>
    <cellStyle name="Normalny 3 9 2 2" xfId="1843" xr:uid="{00000000-0005-0000-0000-000047080000}"/>
    <cellStyle name="Normalny 3 9 2 2 2" xfId="1844" xr:uid="{00000000-0005-0000-0000-000048080000}"/>
    <cellStyle name="Normalny 3 9 2 3" xfId="1845" xr:uid="{00000000-0005-0000-0000-000049080000}"/>
    <cellStyle name="Normalny 3 9 2 3 2" xfId="1846" xr:uid="{00000000-0005-0000-0000-00004A080000}"/>
    <cellStyle name="Normalny 3 9 2 4" xfId="1847" xr:uid="{00000000-0005-0000-0000-00004B080000}"/>
    <cellStyle name="Normalny 3 9 3" xfId="1848" xr:uid="{00000000-0005-0000-0000-00004C080000}"/>
    <cellStyle name="Normalny 3 9 3 2" xfId="1849" xr:uid="{00000000-0005-0000-0000-00004D080000}"/>
    <cellStyle name="Normalny 3 9 4" xfId="1850" xr:uid="{00000000-0005-0000-0000-00004E080000}"/>
    <cellStyle name="Normalny 3 9 4 2" xfId="1851" xr:uid="{00000000-0005-0000-0000-00004F080000}"/>
    <cellStyle name="Normalny 3 9 5" xfId="1852" xr:uid="{00000000-0005-0000-0000-000050080000}"/>
    <cellStyle name="Normalny 4" xfId="1853" xr:uid="{00000000-0005-0000-0000-000051080000}"/>
    <cellStyle name="Normalny 4 10" xfId="1854" xr:uid="{00000000-0005-0000-0000-000052080000}"/>
    <cellStyle name="Normalny 4 11" xfId="1855" xr:uid="{00000000-0005-0000-0000-000053080000}"/>
    <cellStyle name="Normalny 4 12" xfId="1856" xr:uid="{00000000-0005-0000-0000-000054080000}"/>
    <cellStyle name="Normalny 4 13" xfId="1857" xr:uid="{00000000-0005-0000-0000-000055080000}"/>
    <cellStyle name="Normalny 4 14" xfId="1858" xr:uid="{00000000-0005-0000-0000-000056080000}"/>
    <cellStyle name="Normalny 4 15" xfId="1859" xr:uid="{00000000-0005-0000-0000-000057080000}"/>
    <cellStyle name="Normalny 4 16" xfId="1860" xr:uid="{00000000-0005-0000-0000-000058080000}"/>
    <cellStyle name="Normalny 4 17" xfId="1861" xr:uid="{00000000-0005-0000-0000-000059080000}"/>
    <cellStyle name="Normalny 4 18" xfId="1862" xr:uid="{00000000-0005-0000-0000-00005A080000}"/>
    <cellStyle name="Normalny 4 19" xfId="1863" xr:uid="{00000000-0005-0000-0000-00005B080000}"/>
    <cellStyle name="Normalny 4 2" xfId="1864" xr:uid="{00000000-0005-0000-0000-00005C080000}"/>
    <cellStyle name="Normalny 4 20" xfId="1865" xr:uid="{00000000-0005-0000-0000-00005D080000}"/>
    <cellStyle name="Normalny 4 21" xfId="1866" xr:uid="{00000000-0005-0000-0000-00005E080000}"/>
    <cellStyle name="Normalny 4 22" xfId="1867" xr:uid="{00000000-0005-0000-0000-00005F080000}"/>
    <cellStyle name="Normalny 4 23" xfId="1868" xr:uid="{00000000-0005-0000-0000-000060080000}"/>
    <cellStyle name="Normalny 4 24" xfId="1869" xr:uid="{00000000-0005-0000-0000-000061080000}"/>
    <cellStyle name="Normalny 4 25" xfId="1870" xr:uid="{00000000-0005-0000-0000-000062080000}"/>
    <cellStyle name="Normalny 4 26" xfId="1871" xr:uid="{00000000-0005-0000-0000-000063080000}"/>
    <cellStyle name="Normalny 4 27" xfId="1872" xr:uid="{00000000-0005-0000-0000-000064080000}"/>
    <cellStyle name="Normalny 4 28" xfId="1873" xr:uid="{00000000-0005-0000-0000-000065080000}"/>
    <cellStyle name="Normalny 4 29" xfId="1874" xr:uid="{00000000-0005-0000-0000-000066080000}"/>
    <cellStyle name="Normalny 4 3" xfId="1875" xr:uid="{00000000-0005-0000-0000-000067080000}"/>
    <cellStyle name="Normalny 4 30" xfId="1876" xr:uid="{00000000-0005-0000-0000-000068080000}"/>
    <cellStyle name="Normalny 4 31" xfId="1877" xr:uid="{00000000-0005-0000-0000-000069080000}"/>
    <cellStyle name="Normalny 4 4" xfId="1878" xr:uid="{00000000-0005-0000-0000-00006A080000}"/>
    <cellStyle name="Normalny 4 5" xfId="1879" xr:uid="{00000000-0005-0000-0000-00006B080000}"/>
    <cellStyle name="Normalny 4 6" xfId="1880" xr:uid="{00000000-0005-0000-0000-00006C080000}"/>
    <cellStyle name="Normalny 4 7" xfId="1881" xr:uid="{00000000-0005-0000-0000-00006D080000}"/>
    <cellStyle name="Normalny 4 8" xfId="1882" xr:uid="{00000000-0005-0000-0000-00006E080000}"/>
    <cellStyle name="Normalny 4 9" xfId="1883" xr:uid="{00000000-0005-0000-0000-00006F080000}"/>
    <cellStyle name="Normalny 5" xfId="1884" xr:uid="{00000000-0005-0000-0000-000070080000}"/>
    <cellStyle name="Normalny 5 2" xfId="1885" xr:uid="{00000000-0005-0000-0000-000071080000}"/>
    <cellStyle name="Normalny 5 3" xfId="1886" xr:uid="{00000000-0005-0000-0000-000072080000}"/>
    <cellStyle name="Normalny 6" xfId="1887" xr:uid="{00000000-0005-0000-0000-000073080000}"/>
    <cellStyle name="Normalny 6 2" xfId="1888" xr:uid="{00000000-0005-0000-0000-000074080000}"/>
    <cellStyle name="Normalny 7" xfId="1889" xr:uid="{00000000-0005-0000-0000-000075080000}"/>
    <cellStyle name="Normalny 8" xfId="1890" xr:uid="{00000000-0005-0000-0000-000076080000}"/>
    <cellStyle name="Normalny 9" xfId="1891" xr:uid="{00000000-0005-0000-0000-000077080000}"/>
    <cellStyle name="Normalny_II _ Tereny utwardzone" xfId="4" xr:uid="{00000000-0005-0000-0000-000078080000}"/>
    <cellStyle name="Normalny_II _ Tereny utwardzone 2" xfId="10" xr:uid="{00000000-0005-0000-0000-000079080000}"/>
    <cellStyle name="Note" xfId="1892" xr:uid="{00000000-0005-0000-0000-00007A080000}"/>
    <cellStyle name="Notiz" xfId="1893" xr:uid="{00000000-0005-0000-0000-00007B080000}"/>
    <cellStyle name="Notiz 2" xfId="2252" xr:uid="{00000000-0005-0000-0000-00007C080000}"/>
    <cellStyle name="Notiz 3" xfId="2196" xr:uid="{00000000-0005-0000-0000-00007D080000}"/>
    <cellStyle name="Notiz 3 10" xfId="8516" xr:uid="{F7A99E0D-9AC6-4763-B873-745122E8DFD9}"/>
    <cellStyle name="Notiz 3 10 2" xfId="16422" xr:uid="{D950EFD2-D4FC-4D9F-8D57-051531709BAB}"/>
    <cellStyle name="Notiz 3 11" xfId="8509" xr:uid="{8D5F9359-3511-4A78-91DF-691573B40055}"/>
    <cellStyle name="Notiz 3 11 2" xfId="16415" xr:uid="{7A271259-E4F0-4529-920D-3CF80F9EE5ED}"/>
    <cellStyle name="Notiz 3 12" xfId="10315" xr:uid="{90D851AC-1F45-4805-8561-954E4109CFB4}"/>
    <cellStyle name="Notiz 3 2" xfId="2437" xr:uid="{16CEF4D3-4AE3-4108-BB7B-DDE0DD03CE3A}"/>
    <cellStyle name="Notiz 3 2 10" xfId="4797" xr:uid="{F0B048F4-5812-47A7-B3D6-F2E3EF5CD2FD}"/>
    <cellStyle name="Notiz 3 2 10 2" xfId="12703" xr:uid="{346D3438-D239-468B-891B-02E839E3EC5B}"/>
    <cellStyle name="Notiz 3 2 11" xfId="4092" xr:uid="{E003CB1C-C0F1-49E9-B5E1-8250B2D4D2AE}"/>
    <cellStyle name="Notiz 3 2 11 2" xfId="11998" xr:uid="{C1B5BD56-7842-4BBB-B5E4-9E31763B9751}"/>
    <cellStyle name="Notiz 3 2 12" xfId="4375" xr:uid="{6A6AD6BE-507A-47E6-8E7A-F485E05666DC}"/>
    <cellStyle name="Notiz 3 2 12 2" xfId="12281" xr:uid="{BD67E9BB-BEF2-4ECB-AD66-DB6775EEF75B}"/>
    <cellStyle name="Notiz 3 2 13" xfId="4592" xr:uid="{F0EA3284-C959-444A-9CF2-9F26C23B788D}"/>
    <cellStyle name="Notiz 3 2 13 2" xfId="12498" xr:uid="{26D1EFEA-8142-4A17-A2B3-6FF3E54EB7AC}"/>
    <cellStyle name="Notiz 3 2 14" xfId="6704" xr:uid="{DCBC84FA-0459-489B-9876-FCE1BC6D23EB}"/>
    <cellStyle name="Notiz 3 2 14 2" xfId="14610" xr:uid="{16F3CC35-CEC7-4F2B-B445-458A28802F92}"/>
    <cellStyle name="Notiz 3 2 15" xfId="7402" xr:uid="{E71DC65E-D1E6-41B4-9E54-A34CB9305FC9}"/>
    <cellStyle name="Notiz 3 2 15 2" xfId="15308" xr:uid="{B1D25C1F-4EDA-4DCC-8862-78EF22A4DF20}"/>
    <cellStyle name="Notiz 3 2 16" xfId="7687" xr:uid="{9DF48AA9-35B3-44D9-A18C-0C8B96FC37D2}"/>
    <cellStyle name="Notiz 3 2 16 2" xfId="15593" xr:uid="{005DB5A5-4D85-47BA-A891-5FA375CC91D3}"/>
    <cellStyle name="Notiz 3 2 17" xfId="7377" xr:uid="{CCC09CDE-C7A8-4FF6-BCA7-691B37DB7334}"/>
    <cellStyle name="Notiz 3 2 17 2" xfId="15283" xr:uid="{862B8811-D925-4683-A0F9-44B2092A85DE}"/>
    <cellStyle name="Notiz 3 2 18" xfId="6188" xr:uid="{8906AA02-3E87-4C93-B5FD-20E97C2DCB54}"/>
    <cellStyle name="Notiz 3 2 18 2" xfId="14094" xr:uid="{1E6C752E-E6D8-4B1E-828B-EDAD4103C488}"/>
    <cellStyle name="Notiz 3 2 19" xfId="8609" xr:uid="{1CB64943-B39D-402A-A590-F6D5BE747CC4}"/>
    <cellStyle name="Notiz 3 2 19 2" xfId="16515" xr:uid="{FCD6B56B-57E9-4CCE-8739-A7AC9BEA90F0}"/>
    <cellStyle name="Notiz 3 2 2" xfId="2621" xr:uid="{D7B7C9A9-F046-4745-8A64-E94104C60869}"/>
    <cellStyle name="Notiz 3 2 2 2" xfId="10527" xr:uid="{3F9D6816-11D4-4392-8162-1861E449DB9C}"/>
    <cellStyle name="Notiz 3 2 20" xfId="8472" xr:uid="{415C01FC-35D4-4A90-A71A-A9037B8E5B70}"/>
    <cellStyle name="Notiz 3 2 20 2" xfId="16378" xr:uid="{E9F37DEE-E271-497F-B6F5-ABBA519737D0}"/>
    <cellStyle name="Notiz 3 2 21" xfId="8562" xr:uid="{E1557023-E911-4C2E-B216-2F82D060315C}"/>
    <cellStyle name="Notiz 3 2 21 2" xfId="16468" xr:uid="{C0089438-2E22-4498-8765-DEE6E38653BD}"/>
    <cellStyle name="Notiz 3 2 22" xfId="8520" xr:uid="{0FF5B204-F98D-47F2-986B-58A25E200832}"/>
    <cellStyle name="Notiz 3 2 22 2" xfId="16426" xr:uid="{1E845F11-6940-49D2-BF40-25B3907A744A}"/>
    <cellStyle name="Notiz 3 2 23" xfId="9476" xr:uid="{7BF75BB1-5242-494A-BE3A-E6121E7875FC}"/>
    <cellStyle name="Notiz 3 2 23 2" xfId="17382" xr:uid="{45805161-2789-475B-8EF3-B22109919D74}"/>
    <cellStyle name="Notiz 3 2 24" xfId="9040" xr:uid="{E442B484-BC20-4133-81DC-6FEFE89EB73F}"/>
    <cellStyle name="Notiz 3 2 24 2" xfId="16946" xr:uid="{4CBA57AA-8E49-44F8-835B-1452071F13C6}"/>
    <cellStyle name="Notiz 3 2 25" xfId="10063" xr:uid="{BEB7F54C-74A1-4E65-A3FA-E69B24D3D283}"/>
    <cellStyle name="Notiz 3 2 26" xfId="10359" xr:uid="{062AC634-06BE-499C-924B-711B178F6E90}"/>
    <cellStyle name="Notiz 3 2 3" xfId="3415" xr:uid="{2E93ACFC-04F2-4E0C-AD60-AFB374047341}"/>
    <cellStyle name="Notiz 3 2 3 2" xfId="11321" xr:uid="{3CFDBD09-522B-4AB7-9A2A-7CFEC0B70AEF}"/>
    <cellStyle name="Notiz 3 2 4" xfId="3039" xr:uid="{71013B89-7F38-4A7D-A665-470A3CDA4962}"/>
    <cellStyle name="Notiz 3 2 4 2" xfId="10945" xr:uid="{572D9316-A8A4-4ACF-916F-A509ED6A3AFA}"/>
    <cellStyle name="Notiz 3 2 5" xfId="3176" xr:uid="{9664D5F9-E3E9-44BF-9B2D-9EE64265F033}"/>
    <cellStyle name="Notiz 3 2 5 2" xfId="11082" xr:uid="{1E033C4D-CCFE-45A6-AF97-B91CDB9DB0CA}"/>
    <cellStyle name="Notiz 3 2 6" xfId="3875" xr:uid="{9842591B-4E2D-462A-B379-54FE36C2BE94}"/>
    <cellStyle name="Notiz 3 2 6 2" xfId="11781" xr:uid="{9C17ABF6-FC64-4586-B9C1-F3E06DA7EDAB}"/>
    <cellStyle name="Notiz 3 2 7" xfId="4424" xr:uid="{6A721BED-4A07-43A7-875A-D1D0DA7C24E7}"/>
    <cellStyle name="Notiz 3 2 7 2" xfId="12330" xr:uid="{F50B5464-2693-401D-A71E-7F9586A3E361}"/>
    <cellStyle name="Notiz 3 2 8" xfId="4378" xr:uid="{53086178-75AA-498D-A31E-B7540AC88F77}"/>
    <cellStyle name="Notiz 3 2 8 2" xfId="12284" xr:uid="{4B4DC0FF-6204-4164-8078-AEAF29968F88}"/>
    <cellStyle name="Notiz 3 2 9" xfId="4925" xr:uid="{B7FC8873-849C-4A41-98DD-F343E131CC0B}"/>
    <cellStyle name="Notiz 3 2 9 2" xfId="12831" xr:uid="{74FFECB6-CF59-4014-AC2C-65049EC48638}"/>
    <cellStyle name="Notiz 3 3" xfId="2531" xr:uid="{1A6CA3D4-B0B4-4BB0-939C-D70BE61E7E1D}"/>
    <cellStyle name="Notiz 3 3 10" xfId="3430" xr:uid="{F2EA6F8E-CA54-43B4-8AB7-65A135EE8D7F}"/>
    <cellStyle name="Notiz 3 3 10 2" xfId="11336" xr:uid="{5FC61102-7BD8-48DF-B4F5-84DF71634687}"/>
    <cellStyle name="Notiz 3 3 11" xfId="4026" xr:uid="{967A4CC3-1C52-4BCB-B180-6EC5A9FE79D5}"/>
    <cellStyle name="Notiz 3 3 11 2" xfId="11932" xr:uid="{068244FA-D463-4DC4-BAC6-50F0E6834ABF}"/>
    <cellStyle name="Notiz 3 3 12" xfId="4911" xr:uid="{62D3B443-FB7B-4DAA-990A-A075F46A58DE}"/>
    <cellStyle name="Notiz 3 3 12 2" xfId="12817" xr:uid="{554BC2A1-CA4A-4CEF-A59F-4BF5C8937BDB}"/>
    <cellStyle name="Notiz 3 3 13" xfId="4692" xr:uid="{629D491C-631C-47A8-BFE5-9813A0041B51}"/>
    <cellStyle name="Notiz 3 3 13 2" xfId="12598" xr:uid="{1B3D5B65-81E3-48C4-9E12-F0A7F32CF06E}"/>
    <cellStyle name="Notiz 3 3 14" xfId="5193" xr:uid="{D96E1D7E-B475-434B-9A00-43E4A2967503}"/>
    <cellStyle name="Notiz 3 3 14 2" xfId="13099" xr:uid="{738FDFF2-A8AE-4559-A2EB-C1770E8D49D3}"/>
    <cellStyle name="Notiz 3 3 15" xfId="5294" xr:uid="{40D643E0-7EEB-491E-BA64-0B5BAE4E9207}"/>
    <cellStyle name="Notiz 3 3 15 2" xfId="13200" xr:uid="{026575BF-2367-4108-B57E-A6B00FB146FB}"/>
    <cellStyle name="Notiz 3 3 16" xfId="5453" xr:uid="{FA875D31-2A9B-4F77-8A35-D4C5D5927CEE}"/>
    <cellStyle name="Notiz 3 3 16 2" xfId="13359" xr:uid="{6874C6E3-80BA-4E6B-BCEE-72B752583E41}"/>
    <cellStyle name="Notiz 3 3 17" xfId="5590" xr:uid="{D829D76C-1DCA-4928-946F-1C112DE1D206}"/>
    <cellStyle name="Notiz 3 3 17 2" xfId="13496" xr:uid="{C82A7F5D-3B7C-4F40-B786-AA57360E7CE0}"/>
    <cellStyle name="Notiz 3 3 18" xfId="5675" xr:uid="{FD1FA98C-D38D-4443-928C-BB22A35639C3}"/>
    <cellStyle name="Notiz 3 3 18 2" xfId="13581" xr:uid="{C7B5CDD7-BC09-4A03-A1A8-A456DF620D24}"/>
    <cellStyle name="Notiz 3 3 19" xfId="5772" xr:uid="{DEB53CEF-3F28-4C1D-86DE-B3E731270631}"/>
    <cellStyle name="Notiz 3 3 19 2" xfId="13678" xr:uid="{6C14D8CC-78AB-454B-ABBC-CF67B69BF2C4}"/>
    <cellStyle name="Notiz 3 3 2" xfId="2712" xr:uid="{CA3AB7E5-DC1E-4E45-8876-5AD1311BEF85}"/>
    <cellStyle name="Notiz 3 3 2 2" xfId="10618" xr:uid="{E99BE12B-4116-4D75-AE87-D5E8048078A0}"/>
    <cellStyle name="Notiz 3 3 20" xfId="5928" xr:uid="{649FE295-5C36-4D2F-BAB9-E1B584A7EC26}"/>
    <cellStyle name="Notiz 3 3 20 2" xfId="13834" xr:uid="{71D24270-E6E9-4D5F-9445-D0A879537EB2}"/>
    <cellStyle name="Notiz 3 3 21" xfId="7069" xr:uid="{211159C0-C368-4C86-92F4-4A284235BA55}"/>
    <cellStyle name="Notiz 3 3 21 2" xfId="14975" xr:uid="{E01DF2B3-6336-4EED-B937-81527F70F1C1}"/>
    <cellStyle name="Notiz 3 3 22" xfId="7360" xr:uid="{6191303D-D07B-4967-B3AC-3E576E689F10}"/>
    <cellStyle name="Notiz 3 3 22 2" xfId="15266" xr:uid="{35333B57-433E-4C4C-8705-F5705F68571B}"/>
    <cellStyle name="Notiz 3 3 23" xfId="6758" xr:uid="{9E8776E6-2005-49F6-94F0-834C4A8BFCAA}"/>
    <cellStyle name="Notiz 3 3 23 2" xfId="14664" xr:uid="{126E5860-F288-4E57-9627-81ACD7098121}"/>
    <cellStyle name="Notiz 3 3 24" xfId="7317" xr:uid="{BAD4CE8C-8A70-42BD-972A-ECCE5FD74608}"/>
    <cellStyle name="Notiz 3 3 24 2" xfId="15223" xr:uid="{4840B425-DAC8-42DE-A20F-65624793EDF5}"/>
    <cellStyle name="Notiz 3 3 25" xfId="7954" xr:uid="{BB8A1637-DCDD-48B4-8475-1ADBAC46AD2F}"/>
    <cellStyle name="Notiz 3 3 25 2" xfId="15860" xr:uid="{C279A7AD-7165-442B-99CC-E703C19F522D}"/>
    <cellStyle name="Notiz 3 3 26" xfId="8018" xr:uid="{E24EC4BA-AF24-47AA-9851-2B10DE240EAB}"/>
    <cellStyle name="Notiz 3 3 26 2" xfId="15924" xr:uid="{48100668-F505-4806-A78F-C849218DCAE3}"/>
    <cellStyle name="Notiz 3 3 27" xfId="8228" xr:uid="{99357540-0BEB-447D-8CFF-DEA014BEBFDF}"/>
    <cellStyle name="Notiz 3 3 27 2" xfId="16134" xr:uid="{1BC64485-2566-480D-BC76-A4D3743FF539}"/>
    <cellStyle name="Notiz 3 3 28" xfId="8020" xr:uid="{D684FC88-AFA1-4F25-85B9-0733DFD07DA4}"/>
    <cellStyle name="Notiz 3 3 28 2" xfId="15926" xr:uid="{3A148B2A-4403-4D44-8196-E9787760C753}"/>
    <cellStyle name="Notiz 3 3 29" xfId="8157" xr:uid="{C1376A64-0084-4394-B819-22405321159B}"/>
    <cellStyle name="Notiz 3 3 29 2" xfId="16063" xr:uid="{3D33411F-175B-4A8F-A5F0-19E9DD9C2057}"/>
    <cellStyle name="Notiz 3 3 3" xfId="3362" xr:uid="{B25BF7CC-4E11-4119-9B7B-EB65934FBE1F}"/>
    <cellStyle name="Notiz 3 3 3 2" xfId="11268" xr:uid="{3C667C78-6E0B-4EE9-86C7-3772932159F8}"/>
    <cellStyle name="Notiz 3 3 30" xfId="8675" xr:uid="{FC8271B8-5EF1-45C7-AAE3-B3643961084F}"/>
    <cellStyle name="Notiz 3 3 30 2" xfId="16581" xr:uid="{780000DB-0D03-4D35-9C77-96943F3E23B3}"/>
    <cellStyle name="Notiz 3 3 31" xfId="8744" xr:uid="{7D51E8CC-CBC2-4905-83B2-E4A792A049DD}"/>
    <cellStyle name="Notiz 3 3 31 2" xfId="16650" xr:uid="{67A7F806-1B2A-4BFD-8CA8-20E95DD714CD}"/>
    <cellStyle name="Notiz 3 3 32" xfId="8828" xr:uid="{DAAE734A-8F6F-47CF-80E7-80C5E95B03BD}"/>
    <cellStyle name="Notiz 3 3 32 2" xfId="16734" xr:uid="{272DBE95-8FA1-45F0-A733-23E349EA425D}"/>
    <cellStyle name="Notiz 3 3 33" xfId="8912" xr:uid="{D0C00560-A08E-48AD-94C9-0CCF037BCE76}"/>
    <cellStyle name="Notiz 3 3 33 2" xfId="16818" xr:uid="{FEF24D88-C345-48EB-9487-6B24FF19A032}"/>
    <cellStyle name="Notiz 3 3 34" xfId="9593" xr:uid="{92AB7D49-E119-4FA2-B324-830C95EA873E}"/>
    <cellStyle name="Notiz 3 3 34 2" xfId="17499" xr:uid="{921036DF-8FA8-4407-AD4B-A98148E8B9B6}"/>
    <cellStyle name="Notiz 3 3 35" xfId="9779" xr:uid="{7B7BC5CF-9ADE-4D5B-9A87-1B598E735DC7}"/>
    <cellStyle name="Notiz 3 3 35 2" xfId="17685" xr:uid="{9E48A9D3-CEEF-4340-BF06-828C322C6DA9}"/>
    <cellStyle name="Notiz 3 3 36" xfId="9512" xr:uid="{BCB67A71-3D2E-4195-B6FB-3C52023C4472}"/>
    <cellStyle name="Notiz 3 3 36 2" xfId="17418" xr:uid="{B1798617-03D7-4AD7-BA0E-B02A46AB5C5A}"/>
    <cellStyle name="Notiz 3 3 37" xfId="9787" xr:uid="{9E43F22A-7BE4-44B8-8787-73B076071F33}"/>
    <cellStyle name="Notiz 3 3 37 2" xfId="17693" xr:uid="{AF64E3D5-5AC5-4063-ADF9-EEC201644A01}"/>
    <cellStyle name="Notiz 3 3 38" xfId="9801" xr:uid="{946CA053-5C01-478B-A4FF-D5843887D5E3}"/>
    <cellStyle name="Notiz 3 3 38 2" xfId="17707" xr:uid="{98A84E1F-F78C-4C0D-8FC7-8DF898EF94E6}"/>
    <cellStyle name="Notiz 3 3 39" xfId="10157" xr:uid="{ACF4AC3D-72E8-4D57-99E4-62917C428100}"/>
    <cellStyle name="Notiz 3 3 4" xfId="3505" xr:uid="{44DACCEB-3D7D-4BBB-A1FF-CCCE3F7F735E}"/>
    <cellStyle name="Notiz 3 3 4 2" xfId="11411" xr:uid="{455364EB-A6B1-4B75-94C3-34B6FC41CEF8}"/>
    <cellStyle name="Notiz 3 3 40" xfId="10282" xr:uid="{F219EDC9-F306-47D5-AD99-17B6FA595193}"/>
    <cellStyle name="Notiz 3 3 41" xfId="10451" xr:uid="{3F75AC3B-8644-4FC1-819F-7C39D1C69D0B}"/>
    <cellStyle name="Notiz 3 3 5" xfId="3654" xr:uid="{1E77B251-E1BB-469B-A217-A67B2775DE1E}"/>
    <cellStyle name="Notiz 3 3 5 2" xfId="11560" xr:uid="{B5CCE4CD-81F3-4713-95C8-F445765CA5BD}"/>
    <cellStyle name="Notiz 3 3 6" xfId="3431" xr:uid="{AD8EBD36-27C1-44C2-9A75-C7FC8A94E71D}"/>
    <cellStyle name="Notiz 3 3 6 2" xfId="11337" xr:uid="{87F01083-5E9A-45DB-B9BF-3E41DDE223B1}"/>
    <cellStyle name="Notiz 3 3 7" xfId="3743" xr:uid="{1E806918-AA6F-4105-9735-B55A7C9D88BE}"/>
    <cellStyle name="Notiz 3 3 7 2" xfId="11649" xr:uid="{D59B67C4-44A3-4C08-AC67-853E4290229F}"/>
    <cellStyle name="Notiz 3 3 8" xfId="3820" xr:uid="{8CFB2B0F-07D5-4AEA-A8AB-CE867DE53A0E}"/>
    <cellStyle name="Notiz 3 3 8 2" xfId="11726" xr:uid="{C7AAD756-53C2-4992-839C-3C9BBAA5C70C}"/>
    <cellStyle name="Notiz 3 3 9" xfId="3685" xr:uid="{0CE30A1E-BE44-424C-A5EC-3EC68CB99229}"/>
    <cellStyle name="Notiz 3 3 9 2" xfId="11591" xr:uid="{0FF9AA7B-5345-42CB-8A76-92ABF4D0CAD7}"/>
    <cellStyle name="Notiz 3 4" xfId="2523" xr:uid="{88288081-958B-400D-BA26-9B3DDAC9AC28}"/>
    <cellStyle name="Notiz 3 4 10" xfId="4019" xr:uid="{094271CF-2329-417B-9B40-B6894567DAA6}"/>
    <cellStyle name="Notiz 3 4 10 2" xfId="11925" xr:uid="{80E9D7CA-8299-410C-B650-8488A9CCD09A}"/>
    <cellStyle name="Notiz 3 4 11" xfId="4903" xr:uid="{A141DD61-4C7E-40D1-A2DD-C2C3E625210C}"/>
    <cellStyle name="Notiz 3 4 11 2" xfId="12809" xr:uid="{E583C0A1-8F09-421A-B388-35664EAC71F6}"/>
    <cellStyle name="Notiz 3 4 12" xfId="4665" xr:uid="{04166712-C604-4877-B467-B9C79B52FAD5}"/>
    <cellStyle name="Notiz 3 4 12 2" xfId="12571" xr:uid="{64299265-5494-4E28-B9AC-DC8A0EA53A21}"/>
    <cellStyle name="Notiz 3 4 13" xfId="5185" xr:uid="{E507537E-09ED-4E3A-AC0E-CE570375ACAF}"/>
    <cellStyle name="Notiz 3 4 13 2" xfId="13091" xr:uid="{0A0F9DEC-7F42-4C4E-9398-21F9890AFD34}"/>
    <cellStyle name="Notiz 3 4 14" xfId="5286" xr:uid="{523F622C-3025-4895-B55D-4540E5DB655F}"/>
    <cellStyle name="Notiz 3 4 14 2" xfId="13192" xr:uid="{3D039F69-5DFD-4CCB-9A38-BFC3E2913B5F}"/>
    <cellStyle name="Notiz 3 4 15" xfId="5445" xr:uid="{9746B0C7-F180-4E73-BE1A-B6C689CFF9B7}"/>
    <cellStyle name="Notiz 3 4 15 2" xfId="13351" xr:uid="{CD4EDF99-F9A8-4876-AC50-3859D6E63A22}"/>
    <cellStyle name="Notiz 3 4 16" xfId="5667" xr:uid="{192B2608-6F3C-44DF-B36A-1C19CF7C59B9}"/>
    <cellStyle name="Notiz 3 4 16 2" xfId="13573" xr:uid="{5A56106E-3759-402C-BE19-732B3C9D00FA}"/>
    <cellStyle name="Notiz 3 4 17" xfId="5765" xr:uid="{9CC3CAC8-BA5F-49AD-AA81-4484D6FF94D6}"/>
    <cellStyle name="Notiz 3 4 17 2" xfId="13671" xr:uid="{3ED57D7F-4304-49FF-B3BD-6B73108D507C}"/>
    <cellStyle name="Notiz 3 4 18" xfId="5921" xr:uid="{83F0BF53-512E-472A-AB59-7B4EA3C71433}"/>
    <cellStyle name="Notiz 3 4 18 2" xfId="13827" xr:uid="{74836E36-6A40-4E2A-8A0C-93F2A73233FA}"/>
    <cellStyle name="Notiz 3 4 19" xfId="7352" xr:uid="{9CAAD6EA-72A0-4AC7-AA28-D8CFDB7FDF57}"/>
    <cellStyle name="Notiz 3 4 19 2" xfId="15258" xr:uid="{F0517AC8-632C-440A-881E-68F019D95AF5}"/>
    <cellStyle name="Notiz 3 4 2" xfId="2704" xr:uid="{9DC6F013-5993-4FB7-809A-7BF44CC9E733}"/>
    <cellStyle name="Notiz 3 4 2 2" xfId="10610" xr:uid="{8C31BF25-F0F0-485F-B131-14AC90CC3814}"/>
    <cellStyle name="Notiz 3 4 20" xfId="6628" xr:uid="{DF648942-D259-4725-86B1-976635CAE7C8}"/>
    <cellStyle name="Notiz 3 4 20 2" xfId="14534" xr:uid="{F5F6BBD6-BAA4-44AE-A765-2E4B3E4220C6}"/>
    <cellStyle name="Notiz 3 4 21" xfId="6969" xr:uid="{9198240D-A2F6-4060-8C6C-81129B5AEE1C}"/>
    <cellStyle name="Notiz 3 4 21 2" xfId="14875" xr:uid="{92D23A99-730C-4388-B061-5E0693E520B0}"/>
    <cellStyle name="Notiz 3 4 22" xfId="7946" xr:uid="{1FA15046-7B1C-4EF1-AAEC-673B6646DAD6}"/>
    <cellStyle name="Notiz 3 4 22 2" xfId="15852" xr:uid="{CDFD2B67-F528-409F-B1DF-7B1692C1C4BA}"/>
    <cellStyle name="Notiz 3 4 23" xfId="8010" xr:uid="{659BD14C-0666-4276-982D-A610B91D8CFC}"/>
    <cellStyle name="Notiz 3 4 23 2" xfId="15916" xr:uid="{7205940E-6EBE-4AB4-9A2C-98E8E974B35A}"/>
    <cellStyle name="Notiz 3 4 24" xfId="8221" xr:uid="{43BA0914-8056-4B4C-91D5-4E0F5BF837FA}"/>
    <cellStyle name="Notiz 3 4 24 2" xfId="16127" xr:uid="{0F5F02AB-374D-4587-A83D-E1E4EA554FA6}"/>
    <cellStyle name="Notiz 3 4 25" xfId="8139" xr:uid="{F6D46A8B-8F66-4E67-B5D4-F1C7613E1705}"/>
    <cellStyle name="Notiz 3 4 25 2" xfId="16045" xr:uid="{8A085DDC-CF15-4C7D-B63A-756020EDB6AB}"/>
    <cellStyle name="Notiz 3 4 26" xfId="8667" xr:uid="{CE83BA45-319F-4A82-938E-E593C1CA7DAE}"/>
    <cellStyle name="Notiz 3 4 26 2" xfId="16573" xr:uid="{EB5C6333-8309-425D-8B81-5271DF6C5923}"/>
    <cellStyle name="Notiz 3 4 27" xfId="8736" xr:uid="{732609A2-16C9-4C54-A477-4F861F59CE41}"/>
    <cellStyle name="Notiz 3 4 27 2" xfId="16642" xr:uid="{3FA74B3E-DD33-4772-B5D1-B399C269D75C}"/>
    <cellStyle name="Notiz 3 4 28" xfId="8820" xr:uid="{CCF7339F-20AB-4761-A695-80C3BA779647}"/>
    <cellStyle name="Notiz 3 4 28 2" xfId="16726" xr:uid="{0C6C34BB-EA88-435E-BC60-FB7C46547B65}"/>
    <cellStyle name="Notiz 3 4 29" xfId="8904" xr:uid="{B6C148C0-11BA-4297-A107-921FAD03EC3A}"/>
    <cellStyle name="Notiz 3 4 29 2" xfId="16810" xr:uid="{2D84398C-A75F-435D-8F69-0AC44F759119}"/>
    <cellStyle name="Notiz 3 4 3" xfId="3355" xr:uid="{EA899064-751F-4556-84AB-F013CB3D018B}"/>
    <cellStyle name="Notiz 3 4 3 2" xfId="11261" xr:uid="{C1DEE341-C006-4F54-878C-7C3EC2D66BC8}"/>
    <cellStyle name="Notiz 3 4 30" xfId="9586" xr:uid="{1709B213-FBCD-480D-A9F3-B29028DDBE24}"/>
    <cellStyle name="Notiz 3 4 30 2" xfId="17492" xr:uid="{689A4F71-99EF-40A1-B9FE-EA886816C560}"/>
    <cellStyle name="Notiz 3 4 31" xfId="9772" xr:uid="{54E59B05-D24B-484A-BD87-515E347FC053}"/>
    <cellStyle name="Notiz 3 4 31 2" xfId="17678" xr:uid="{9758C5C9-5C4F-42AE-8065-C6CE259984D8}"/>
    <cellStyle name="Notiz 3 4 32" xfId="9723" xr:uid="{937F7C55-51D7-44DD-8550-D7AE2C717C0A}"/>
    <cellStyle name="Notiz 3 4 32 2" xfId="17629" xr:uid="{51791C94-A524-4A70-86EE-93EE0F237B7B}"/>
    <cellStyle name="Notiz 3 4 33" xfId="9731" xr:uid="{C4507657-0EFC-487D-9EFF-BEA16CD179A2}"/>
    <cellStyle name="Notiz 3 4 33 2" xfId="17637" xr:uid="{F4453D17-703D-4A87-8575-5822EB1B4D7B}"/>
    <cellStyle name="Notiz 3 4 34" xfId="10149" xr:uid="{AA2A864D-8868-4CEA-9B20-0C6F73410176}"/>
    <cellStyle name="Notiz 3 4 35" xfId="10274" xr:uid="{424242DD-69F5-4FF7-9C8A-F8594C731397}"/>
    <cellStyle name="Notiz 3 4 36" xfId="10444" xr:uid="{CC05E7D0-E206-4693-8C41-66E92A300640}"/>
    <cellStyle name="Notiz 3 4 4" xfId="3497" xr:uid="{D9E350CD-C0C0-408D-A67F-8E8F5D13AA5B}"/>
    <cellStyle name="Notiz 3 4 4 2" xfId="11403" xr:uid="{38001FB0-1370-4C50-96E2-9EB51409A6F0}"/>
    <cellStyle name="Notiz 3 4 5" xfId="3647" xr:uid="{7C51FC5E-2BFE-495A-A212-07163A5D83EC}"/>
    <cellStyle name="Notiz 3 4 5 2" xfId="11553" xr:uid="{B3E6F96C-CAC7-4164-9A80-7CF65E3A8593}"/>
    <cellStyle name="Notiz 3 4 6" xfId="3735" xr:uid="{B2CAF3FC-D9C4-46AA-B510-F8FE17DB6A3E}"/>
    <cellStyle name="Notiz 3 4 6 2" xfId="11641" xr:uid="{F9CF0ECE-E747-4AB8-9F2D-094C56D79A3A}"/>
    <cellStyle name="Notiz 3 4 7" xfId="3813" xr:uid="{480E61E6-55B5-4368-85D3-26CC068842B6}"/>
    <cellStyle name="Notiz 3 4 7 2" xfId="11719" xr:uid="{E8D5E320-919B-478E-8710-5499126E329C}"/>
    <cellStyle name="Notiz 3 4 8" xfId="3547" xr:uid="{176355D1-0292-47B0-BF1D-B82ADB8962F8}"/>
    <cellStyle name="Notiz 3 4 8 2" xfId="11453" xr:uid="{3E4A9521-FBDA-4DC3-856D-DB11DF3B80C5}"/>
    <cellStyle name="Notiz 3 4 9" xfId="3183" xr:uid="{BC53A98B-B822-4A28-8923-1FDFFF3705F0}"/>
    <cellStyle name="Notiz 3 4 9 2" xfId="11089" xr:uid="{431BA578-2663-487B-BAE6-03FDF8FC77F3}"/>
    <cellStyle name="Notiz 3 5" xfId="2555" xr:uid="{05670A44-8567-462E-A35E-92A84F6E153A}"/>
    <cellStyle name="Notiz 3 5 10" xfId="4044" xr:uid="{70990727-1071-45E0-A153-AC8FA832A7EE}"/>
    <cellStyle name="Notiz 3 5 10 2" xfId="11950" xr:uid="{3BC46558-3AE0-4CAF-A0E1-FB481C9B4135}"/>
    <cellStyle name="Notiz 3 5 11" xfId="4934" xr:uid="{D470FE32-FA2F-4F37-99B4-9EF07B737747}"/>
    <cellStyle name="Notiz 3 5 11 2" xfId="12840" xr:uid="{BF542907-E63C-46F8-8E98-46780FA4AE9F}"/>
    <cellStyle name="Notiz 3 5 12" xfId="5021" xr:uid="{717CC212-66BC-4088-A2C4-FA48097360E9}"/>
    <cellStyle name="Notiz 3 5 12 2" xfId="12927" xr:uid="{5D8C6D3A-8DFA-4F2A-911D-106D8FADF084}"/>
    <cellStyle name="Notiz 3 5 13" xfId="5213" xr:uid="{AE8A8873-A294-48C0-9655-C45FE84CA1FF}"/>
    <cellStyle name="Notiz 3 5 13 2" xfId="13119" xr:uid="{0520F5BC-16BE-4686-A8DE-150DCA5B0A75}"/>
    <cellStyle name="Notiz 3 5 14" xfId="5313" xr:uid="{AC54C5A0-5E0A-4C39-9A23-FD34076798D2}"/>
    <cellStyle name="Notiz 3 5 14 2" xfId="13219" xr:uid="{E73CACFA-F678-468F-977C-D0665899DC8D}"/>
    <cellStyle name="Notiz 3 5 15" xfId="5469" xr:uid="{EBAC736B-3F46-4542-963D-865E661AB4E1}"/>
    <cellStyle name="Notiz 3 5 15 2" xfId="13375" xr:uid="{CF1820E6-CF97-4FE2-96F7-388F51EEE459}"/>
    <cellStyle name="Notiz 3 5 16" xfId="5697" xr:uid="{67B7D182-C95F-4F3B-8E4E-7D750A04657B}"/>
    <cellStyle name="Notiz 3 5 16 2" xfId="13603" xr:uid="{0BAC5841-D49E-4C32-B3ED-C5219C10C447}"/>
    <cellStyle name="Notiz 3 5 17" xfId="5789" xr:uid="{912660B5-50AE-4F4B-91FF-9EFCE4950320}"/>
    <cellStyle name="Notiz 3 5 17 2" xfId="13695" xr:uid="{144AD844-59AE-4EFB-BD16-9A78B6B54A75}"/>
    <cellStyle name="Notiz 3 5 18" xfId="5946" xr:uid="{78565AA5-2142-4299-937F-682DEBFC522A}"/>
    <cellStyle name="Notiz 3 5 18 2" xfId="13852" xr:uid="{7735ADD3-BD59-4C53-BE72-A0FB8DD482D7}"/>
    <cellStyle name="Notiz 3 5 19" xfId="7384" xr:uid="{66B47A3D-F075-4264-BF38-5CDB4F105FB4}"/>
    <cellStyle name="Notiz 3 5 19 2" xfId="15290" xr:uid="{0CE03EBD-3E3A-4A9C-B135-C71B4C9704C7}"/>
    <cellStyle name="Notiz 3 5 2" xfId="2729" xr:uid="{F2B99C3D-04A3-4DF7-934D-0A993A243FBD}"/>
    <cellStyle name="Notiz 3 5 2 2" xfId="10635" xr:uid="{CEEC6F4F-49B7-423A-B635-0E6A54A17203}"/>
    <cellStyle name="Notiz 3 5 20" xfId="7243" xr:uid="{A91F7181-2CF5-4422-88D1-B32C5153108C}"/>
    <cellStyle name="Notiz 3 5 20 2" xfId="15149" xr:uid="{4B4BAF7C-37C1-4123-9017-8F5779825EA4}"/>
    <cellStyle name="Notiz 3 5 21" xfId="7555" xr:uid="{61D5A00D-B88D-48F0-A61D-8C3F71B3F2D2}"/>
    <cellStyle name="Notiz 3 5 21 2" xfId="15461" xr:uid="{CFDB5432-68F4-4C70-A446-67CE4A955354}"/>
    <cellStyle name="Notiz 3 5 22" xfId="7977" xr:uid="{3B33AE4B-2D91-43E4-9330-8825149254DF}"/>
    <cellStyle name="Notiz 3 5 22 2" xfId="15883" xr:uid="{C7F6334C-658C-42FD-AB49-F310D55277B9}"/>
    <cellStyle name="Notiz 3 5 23" xfId="8036" xr:uid="{1F7D37B8-125C-4DF8-B1C3-48D0FC6B2676}"/>
    <cellStyle name="Notiz 3 5 23 2" xfId="15942" xr:uid="{669B547A-ED35-4FBF-8CD5-4129FB4CA92D}"/>
    <cellStyle name="Notiz 3 5 24" xfId="8238" xr:uid="{44E88192-C2B0-40A2-B9E9-F352D28C3833}"/>
    <cellStyle name="Notiz 3 5 24 2" xfId="16144" xr:uid="{8F67596A-9ED9-449B-83E3-14B67C44DCAA}"/>
    <cellStyle name="Notiz 3 5 25" xfId="8306" xr:uid="{3886CE8B-5751-4DB3-AB26-CCE588EA8A53}"/>
    <cellStyle name="Notiz 3 5 25 2" xfId="16212" xr:uid="{304F9E65-BEF1-43DE-ABF8-6AFF77B12484}"/>
    <cellStyle name="Notiz 3 5 26" xfId="8684" xr:uid="{0220AF1F-77E3-45FA-8B6D-4BAD69C96C89}"/>
    <cellStyle name="Notiz 3 5 26 2" xfId="16590" xr:uid="{DE11A513-A85E-46FD-9F76-0C1E6D784E3D}"/>
    <cellStyle name="Notiz 3 5 27" xfId="8762" xr:uid="{E1511C30-2FDB-41BE-B612-8AF23164C773}"/>
    <cellStyle name="Notiz 3 5 27 2" xfId="16668" xr:uid="{0AE37EBF-64C3-4CDC-9423-875F0C952E29}"/>
    <cellStyle name="Notiz 3 5 28" xfId="8846" xr:uid="{4225DB1D-ACF6-4015-8933-BEFB02A54002}"/>
    <cellStyle name="Notiz 3 5 28 2" xfId="16752" xr:uid="{BEACF7B0-B305-4CE3-BA6A-7C0A03D7594F}"/>
    <cellStyle name="Notiz 3 5 29" xfId="8930" xr:uid="{D9CEF705-BE08-429B-9B85-28D60C8BD116}"/>
    <cellStyle name="Notiz 3 5 29 2" xfId="16836" xr:uid="{9B58CE45-37D1-4F92-B65E-EBE8C0F536E0}"/>
    <cellStyle name="Notiz 3 5 3" xfId="3381" xr:uid="{1FE20A0A-D73E-44E6-8FCA-5A6628F8B4F9}"/>
    <cellStyle name="Notiz 3 5 3 2" xfId="11287" xr:uid="{A0D765AB-6E76-40CD-AF21-5AB9E934B0CA}"/>
    <cellStyle name="Notiz 3 5 30" xfId="9613" xr:uid="{2C88345D-F4DC-496A-9327-25D986BB40C7}"/>
    <cellStyle name="Notiz 3 5 30 2" xfId="17519" xr:uid="{CF4D91B9-A58E-4743-9DED-7DFF09E7CE8D}"/>
    <cellStyle name="Notiz 3 5 31" xfId="9795" xr:uid="{39D81ADB-2D75-4F3E-979E-2B449A374643}"/>
    <cellStyle name="Notiz 3 5 31 2" xfId="17701" xr:uid="{11A3E096-81BB-4580-87D3-0F1B1F97964C}"/>
    <cellStyle name="Notiz 3 5 32" xfId="9920" xr:uid="{95798AA2-75AF-4469-91DC-98952B45E9C3}"/>
    <cellStyle name="Notiz 3 5 32 2" xfId="17826" xr:uid="{AF1BADE3-F465-444C-AA89-D982363A668E}"/>
    <cellStyle name="Notiz 3 5 33" xfId="9951" xr:uid="{BBA522AC-BE3B-4808-B1D3-EF9CC9D4AFAC}"/>
    <cellStyle name="Notiz 3 5 33 2" xfId="17857" xr:uid="{CDA4FCD0-F9E1-4E89-9604-C02F09F92F9A}"/>
    <cellStyle name="Notiz 3 5 34" xfId="10175" xr:uid="{625B6AE3-B676-46AD-A3DC-19802A1760F8}"/>
    <cellStyle name="Notiz 3 5 35" xfId="10300" xr:uid="{78BDDA13-1305-4071-AA0D-4493DEBAA9C1}"/>
    <cellStyle name="Notiz 3 5 36" xfId="10469" xr:uid="{159C50B1-C56B-45FD-B4DB-9351D6A77AE9}"/>
    <cellStyle name="Notiz 3 5 4" xfId="3528" xr:uid="{6C5C6972-3F55-4C51-8F9F-54770042DB62}"/>
    <cellStyle name="Notiz 3 5 4 2" xfId="11434" xr:uid="{E16C8885-21F1-42E9-92B1-D0865C7043C9}"/>
    <cellStyle name="Notiz 3 5 5" xfId="3669" xr:uid="{E91ED2C1-4E36-406C-8FF9-CA0CEA1720DA}"/>
    <cellStyle name="Notiz 3 5 5 2" xfId="11575" xr:uid="{5A07DFC2-8887-48F0-A766-1044E3003ACA}"/>
    <cellStyle name="Notiz 3 5 6" xfId="3764" xr:uid="{5582E876-8BC6-49FA-B03C-9AE15BEDC196}"/>
    <cellStyle name="Notiz 3 5 6 2" xfId="11670" xr:uid="{2D8BF7FF-D068-41C9-9ED6-6616A5CFB50E}"/>
    <cellStyle name="Notiz 3 5 7" xfId="3835" xr:uid="{0F23F835-6DB5-47FB-A1FF-911EFD1FC8E2}"/>
    <cellStyle name="Notiz 3 5 7 2" xfId="11741" xr:uid="{EFF5D6FF-D4B7-4479-9837-BAC6BD820192}"/>
    <cellStyle name="Notiz 3 5 8" xfId="3802" xr:uid="{2BFFDFD4-6C0E-4097-B822-9B801BB91A84}"/>
    <cellStyle name="Notiz 3 5 8 2" xfId="11708" xr:uid="{AE2AE54C-05FD-4431-9634-63C84DE6FAA0}"/>
    <cellStyle name="Notiz 3 5 9" xfId="3865" xr:uid="{45254A6B-0404-42EF-B6F3-6084743FCCA1}"/>
    <cellStyle name="Notiz 3 5 9 2" xfId="11771" xr:uid="{DC607EB4-74F6-4FD7-9800-87AE51A8D8DD}"/>
    <cellStyle name="Notiz 3 6" xfId="2588" xr:uid="{4F1C5543-D889-4ACD-921B-AE7AF6701DA1}"/>
    <cellStyle name="Notiz 3 6 2" xfId="10494" xr:uid="{9EBD3A1D-4325-4D2E-AC04-F2A8DEDA7156}"/>
    <cellStyle name="Notiz 3 7" xfId="2836" xr:uid="{3BAACB81-BC4A-4AE7-94AD-31069C45859D}"/>
    <cellStyle name="Notiz 3 7 2" xfId="10742" xr:uid="{C9C2E1B2-E44F-46F2-9AA3-D6F6C800541E}"/>
    <cellStyle name="Notiz 3 8" xfId="8569" xr:uid="{96BA4ACC-B3B0-4ABF-9525-CA0CE95D56FB}"/>
    <cellStyle name="Notiz 3 8 2" xfId="16475" xr:uid="{F9468A0D-C0C7-4987-ABEF-922DF53282E9}"/>
    <cellStyle name="Notiz 3 9" xfId="8506" xr:uid="{49B755BA-7329-45CD-8A31-4FBFE52A5F85}"/>
    <cellStyle name="Notiz 3 9 2" xfId="16412" xr:uid="{4C6F67A8-850B-4720-8068-EEAC6AB34CFF}"/>
    <cellStyle name="Odwiedzone hiperłącze" xfId="6" builtinId="9" hidden="1"/>
    <cellStyle name="Odwiedzone hiperłącze" xfId="8" builtinId="9" hidden="1"/>
    <cellStyle name="Odwiedzone hiperłącze" xfId="2025" builtinId="9" hidden="1"/>
    <cellStyle name="Odwiedzone hiperłącze" xfId="2027" builtinId="9" hidden="1"/>
    <cellStyle name="Odwiedzone hiperłącze" xfId="2029" builtinId="9" hidden="1"/>
    <cellStyle name="Odwiedzone hiperłącze" xfId="2031" builtinId="9" hidden="1"/>
    <cellStyle name="Odwiedzone hiperłącze" xfId="2033" builtinId="9" hidden="1"/>
    <cellStyle name="Odwiedzone hiperłącze" xfId="2035" builtinId="9" hidden="1"/>
    <cellStyle name="Odwiedzone hiperłącze" xfId="2037" builtinId="9" hidden="1"/>
    <cellStyle name="Odwiedzone hiperłącze" xfId="2039" builtinId="9" hidden="1"/>
    <cellStyle name="Odwiedzone hiperłącze" xfId="2041" builtinId="9" hidden="1"/>
    <cellStyle name="Odwiedzone hiperłącze" xfId="2043" builtinId="9" hidden="1"/>
    <cellStyle name="Odwiedzone hiperłącze" xfId="2045" builtinId="9" hidden="1"/>
    <cellStyle name="Odwiedzone hiperłącze" xfId="2047" builtinId="9" hidden="1"/>
    <cellStyle name="Odwiedzone hiperłącze" xfId="2049" builtinId="9" hidden="1"/>
    <cellStyle name="Odwiedzone hiperłącze" xfId="2051" builtinId="9" hidden="1"/>
    <cellStyle name="Odwiedzone hiperłącze" xfId="2053" builtinId="9" hidden="1"/>
    <cellStyle name="Odwiedzone hiperłącze" xfId="2055" builtinId="9" hidden="1"/>
    <cellStyle name="Odwiedzone hiperłącze" xfId="2057" builtinId="9" hidden="1"/>
    <cellStyle name="Odwiedzone hiperłącze" xfId="2059" builtinId="9" hidden="1"/>
    <cellStyle name="Odwiedzone hiperłącze" xfId="2061" builtinId="9" hidden="1"/>
    <cellStyle name="Odwiedzone hiperłącze" xfId="2063" builtinId="9" hidden="1"/>
    <cellStyle name="Odwiedzone hiperłącze" xfId="2065" builtinId="9" hidden="1"/>
    <cellStyle name="Odwiedzone hiperłącze" xfId="2067" builtinId="9" hidden="1"/>
    <cellStyle name="Odwiedzone hiperłącze" xfId="2069" builtinId="9" hidden="1"/>
    <cellStyle name="Odwiedzone hiperłącze" xfId="2071" builtinId="9" hidden="1"/>
    <cellStyle name="Odwiedzone hiperłącze" xfId="2073" builtinId="9" hidden="1"/>
    <cellStyle name="Odwiedzone hiperłącze" xfId="2075" builtinId="9" hidden="1"/>
    <cellStyle name="Odwiedzone hiperłącze" xfId="2077" builtinId="9" hidden="1"/>
    <cellStyle name="Odwiedzone hiperłącze" xfId="2079" builtinId="9" hidden="1"/>
    <cellStyle name="Odwiedzone hiperłącze" xfId="2081" builtinId="9" hidden="1"/>
    <cellStyle name="Odwiedzone hiperłącze" xfId="2083" builtinId="9" hidden="1"/>
    <cellStyle name="Odwiedzone hiperłącze" xfId="2085" builtinId="9" hidden="1"/>
    <cellStyle name="Odwiedzone hiperłącze" xfId="2087" builtinId="9" hidden="1"/>
    <cellStyle name="Odwiedzone hiperłącze" xfId="2089" builtinId="9" hidden="1"/>
    <cellStyle name="Odwiedzone hiperłącze" xfId="2091" builtinId="9" hidden="1"/>
    <cellStyle name="Odwiedzone hiperłącze" xfId="2093" builtinId="9" hidden="1"/>
    <cellStyle name="Odwiedzone hiperłącze" xfId="2095" builtinId="9" hidden="1"/>
    <cellStyle name="Odwiedzone hiperłącze" xfId="2097" builtinId="9" hidden="1"/>
    <cellStyle name="Odwiedzone hiperłącze" xfId="2099" builtinId="9" hidden="1"/>
    <cellStyle name="Odwiedzone hiperłącze" xfId="2101" builtinId="9" hidden="1"/>
    <cellStyle name="Odwiedzone hiperłącze" xfId="2103" builtinId="9" hidden="1"/>
    <cellStyle name="Odwiedzone hiperłącze" xfId="2105" builtinId="9" hidden="1"/>
    <cellStyle name="Odwiedzone hiperłącze" xfId="2107" builtinId="9" hidden="1"/>
    <cellStyle name="Odwiedzone hiperłącze" xfId="2109" builtinId="9" hidden="1"/>
    <cellStyle name="Odwiedzone hiperłącze" xfId="2111" builtinId="9" hidden="1"/>
    <cellStyle name="Odwiedzone hiperłącze" xfId="2113" builtinId="9" hidden="1"/>
    <cellStyle name="Odwiedzone hiperłącze" xfId="2115" builtinId="9" hidden="1"/>
    <cellStyle name="Odwiedzone hiperłącze" xfId="2117" builtinId="9" hidden="1"/>
    <cellStyle name="Odwiedzone hiperłącze" xfId="2119" builtinId="9" hidden="1"/>
    <cellStyle name="Odwiedzone hiperłącze" xfId="2121" builtinId="9" hidden="1"/>
    <cellStyle name="Odwiedzone hiperłącze" xfId="2123" builtinId="9" hidden="1"/>
    <cellStyle name="Odwiedzone hiperłącze" xfId="2125" builtinId="9" hidden="1"/>
    <cellStyle name="Odwiedzone hiperłącze" xfId="2127" builtinId="9" hidden="1"/>
    <cellStyle name="Odwiedzone hiperłącze" xfId="2129" builtinId="9" hidden="1"/>
    <cellStyle name="Odwiedzone hiperłącze" xfId="2131" builtinId="9" hidden="1"/>
    <cellStyle name="Odwiedzone hiperłącze" xfId="2133" builtinId="9" hidden="1"/>
    <cellStyle name="Odwiedzone hiperłącze" xfId="2135" builtinId="9" hidden="1"/>
    <cellStyle name="Odwiedzone hiperłącze" xfId="2137" builtinId="9" hidden="1"/>
    <cellStyle name="Odwiedzone hiperłącze" xfId="2139" builtinId="9" hidden="1"/>
    <cellStyle name="Odwiedzone hiperłącze" xfId="2141" builtinId="9" hidden="1"/>
    <cellStyle name="Odwiedzone hiperłącze" xfId="2143" builtinId="9" hidden="1"/>
    <cellStyle name="Output" xfId="1894" xr:uid="{00000000-0005-0000-0000-00007E080000}"/>
    <cellStyle name="Percent 2" xfId="2319" xr:uid="{00000000-0005-0000-0000-00007F080000}"/>
    <cellStyle name="Percent 2 2" xfId="2320" xr:uid="{00000000-0005-0000-0000-000080080000}"/>
    <cellStyle name="Percent 2 3" xfId="2321" xr:uid="{00000000-0005-0000-0000-000081080000}"/>
    <cellStyle name="Percent 3" xfId="2322" xr:uid="{00000000-0005-0000-0000-000082080000}"/>
    <cellStyle name="Procentowy" xfId="2145" builtinId="5"/>
    <cellStyle name="Procentowy 2" xfId="1895" xr:uid="{00000000-0005-0000-0000-000083080000}"/>
    <cellStyle name="Procentowy 2 2" xfId="1896" xr:uid="{00000000-0005-0000-0000-000084080000}"/>
    <cellStyle name="Procentowy 3" xfId="2544" xr:uid="{CC77F017-AE34-4C6C-ADA4-26487C114ED6}"/>
    <cellStyle name="Prozent 2" xfId="2214" xr:uid="{00000000-0005-0000-0000-000086080000}"/>
    <cellStyle name="Prozent 2 2" xfId="2323" xr:uid="{00000000-0005-0000-0000-000087080000}"/>
    <cellStyle name="Prozent 2 3" xfId="2351" xr:uid="{00000000-0005-0000-0000-000088080000}"/>
    <cellStyle name="Prozent 2 3 2" xfId="2386" xr:uid="{00000000-0005-0000-0000-000089080000}"/>
    <cellStyle name="Prozent 2 4" xfId="2371" xr:uid="{00000000-0005-0000-0000-00008A080000}"/>
    <cellStyle name="Prozent 3" xfId="2268" xr:uid="{00000000-0005-0000-0000-00008B080000}"/>
    <cellStyle name="Prozent 3 2" xfId="2324" xr:uid="{00000000-0005-0000-0000-00008C080000}"/>
    <cellStyle name="Prozent 3 3" xfId="2325" xr:uid="{00000000-0005-0000-0000-00008D080000}"/>
    <cellStyle name="Prozent 3 4" xfId="2352" xr:uid="{00000000-0005-0000-0000-00008E080000}"/>
    <cellStyle name="Prozent 3 4 2" xfId="2387" xr:uid="{00000000-0005-0000-0000-00008F080000}"/>
    <cellStyle name="Prozent 3 5" xfId="2379" xr:uid="{00000000-0005-0000-0000-000090080000}"/>
    <cellStyle name="Prozent 4" xfId="2366" xr:uid="{00000000-0005-0000-0000-000091080000}"/>
    <cellStyle name="Prozent 4 2" xfId="2398" xr:uid="{00000000-0005-0000-0000-000092080000}"/>
    <cellStyle name="Prozent 5" xfId="2197" xr:uid="{00000000-0005-0000-0000-000093080000}"/>
    <cellStyle name="Schlecht" xfId="1897" xr:uid="{00000000-0005-0000-0000-000094080000}"/>
    <cellStyle name="Schlecht 2" xfId="2253" xr:uid="{00000000-0005-0000-0000-000095080000}"/>
    <cellStyle name="Schlecht 3" xfId="2198" xr:uid="{00000000-0005-0000-0000-000096080000}"/>
    <cellStyle name="Standard 10" xfId="2364" xr:uid="{00000000-0005-0000-0000-000098080000}"/>
    <cellStyle name="Standard 10 2" xfId="2396" xr:uid="{00000000-0005-0000-0000-000099080000}"/>
    <cellStyle name="Standard 11" xfId="2368" xr:uid="{00000000-0005-0000-0000-00009A080000}"/>
    <cellStyle name="Standard 12" xfId="2399" xr:uid="{00000000-0005-0000-0000-00009B080000}"/>
    <cellStyle name="Standard 13" xfId="2146" xr:uid="{00000000-0005-0000-0000-00009C080000}"/>
    <cellStyle name="Standard 2" xfId="2210" xr:uid="{00000000-0005-0000-0000-00009D080000}"/>
    <cellStyle name="Standard 2 2" xfId="2326" xr:uid="{00000000-0005-0000-0000-00009E080000}"/>
    <cellStyle name="Standard 2 2 2" xfId="2367" xr:uid="{00000000-0005-0000-0000-00009F080000}"/>
    <cellStyle name="Standard 2 5" xfId="2400" xr:uid="{00000000-0005-0000-0000-0000A0080000}"/>
    <cellStyle name="Standard 3" xfId="2212" xr:uid="{00000000-0005-0000-0000-0000A1080000}"/>
    <cellStyle name="Standard 3 2" xfId="2215" xr:uid="{00000000-0005-0000-0000-0000A2080000}"/>
    <cellStyle name="Standard 3 2 2" xfId="2353" xr:uid="{00000000-0005-0000-0000-0000A3080000}"/>
    <cellStyle name="Standard 3 2 2 2" xfId="2388" xr:uid="{00000000-0005-0000-0000-0000A4080000}"/>
    <cellStyle name="Standard 3 2 3" xfId="2354" xr:uid="{00000000-0005-0000-0000-0000A5080000}"/>
    <cellStyle name="Standard 3 2 4" xfId="2372" xr:uid="{00000000-0005-0000-0000-0000A6080000}"/>
    <cellStyle name="Standard 3 3" xfId="2327" xr:uid="{00000000-0005-0000-0000-0000A7080000}"/>
    <cellStyle name="Standard 3 4" xfId="2355" xr:uid="{00000000-0005-0000-0000-0000A8080000}"/>
    <cellStyle name="Standard 3 4 2" xfId="2389" xr:uid="{00000000-0005-0000-0000-0000A9080000}"/>
    <cellStyle name="Standard 3 5" xfId="2356" xr:uid="{00000000-0005-0000-0000-0000AA080000}"/>
    <cellStyle name="Standard 3 6" xfId="2369" xr:uid="{00000000-0005-0000-0000-0000AB080000}"/>
    <cellStyle name="Standard 4" xfId="2218" xr:uid="{00000000-0005-0000-0000-0000AC080000}"/>
    <cellStyle name="Standard 4 2" xfId="2220" xr:uid="{00000000-0005-0000-0000-0000AD080000}"/>
    <cellStyle name="Standard 4 3" xfId="2270" xr:uid="{00000000-0005-0000-0000-0000AE080000}"/>
    <cellStyle name="Standard 4 3 2" xfId="2329" xr:uid="{00000000-0005-0000-0000-0000AF080000}"/>
    <cellStyle name="Standard 4 3 2 2" xfId="2382" xr:uid="{00000000-0005-0000-0000-0000B0080000}"/>
    <cellStyle name="Standard 4 3 3" xfId="2380" xr:uid="{00000000-0005-0000-0000-0000B1080000}"/>
    <cellStyle name="Standard 4 4" xfId="2357" xr:uid="{00000000-0005-0000-0000-0000B2080000}"/>
    <cellStyle name="Standard 4 4 2" xfId="2390" xr:uid="{00000000-0005-0000-0000-0000B3080000}"/>
    <cellStyle name="Standard 4 5" xfId="2373" xr:uid="{00000000-0005-0000-0000-0000B4080000}"/>
    <cellStyle name="Standard 5" xfId="2263" xr:uid="{00000000-0005-0000-0000-0000B5080000}"/>
    <cellStyle name="Standard 5 2" xfId="2267" xr:uid="{00000000-0005-0000-0000-0000B6080000}"/>
    <cellStyle name="Standard 5 2 2" xfId="2358" xr:uid="{00000000-0005-0000-0000-0000B7080000}"/>
    <cellStyle name="Standard 5 2 2 2" xfId="2391" xr:uid="{00000000-0005-0000-0000-0000B8080000}"/>
    <cellStyle name="Standard 5 2 3" xfId="2378" xr:uid="{00000000-0005-0000-0000-0000B9080000}"/>
    <cellStyle name="Standard 5 3" xfId="2359" xr:uid="{00000000-0005-0000-0000-0000BA080000}"/>
    <cellStyle name="Standard 5 3 2" xfId="2392" xr:uid="{00000000-0005-0000-0000-0000BB080000}"/>
    <cellStyle name="Standard 5 4" xfId="2375" xr:uid="{00000000-0005-0000-0000-0000BC080000}"/>
    <cellStyle name="Standard 6" xfId="2265" xr:uid="{00000000-0005-0000-0000-0000BD080000}"/>
    <cellStyle name="Standard 7" xfId="2262" xr:uid="{00000000-0005-0000-0000-0000BE080000}"/>
    <cellStyle name="Standard 8" xfId="2266" xr:uid="{00000000-0005-0000-0000-0000BF080000}"/>
    <cellStyle name="Standard 8 2" xfId="2360" xr:uid="{00000000-0005-0000-0000-0000C0080000}"/>
    <cellStyle name="Standard 8 2 2" xfId="2393" xr:uid="{00000000-0005-0000-0000-0000C1080000}"/>
    <cellStyle name="Standard 8 3" xfId="2377" xr:uid="{00000000-0005-0000-0000-0000C2080000}"/>
    <cellStyle name="Standard 9" xfId="2365" xr:uid="{00000000-0005-0000-0000-0000C3080000}"/>
    <cellStyle name="Standard 9 2" xfId="2397" xr:uid="{00000000-0005-0000-0000-0000C4080000}"/>
    <cellStyle name="Stil 1" xfId="2199" xr:uid="{00000000-0005-0000-0000-0000C5080000}"/>
    <cellStyle name="Title" xfId="1898" xr:uid="{00000000-0005-0000-0000-0000C6080000}"/>
    <cellStyle name="Total" xfId="1899" xr:uid="{00000000-0005-0000-0000-0000C7080000}"/>
    <cellStyle name="Überschrift" xfId="1900" xr:uid="{00000000-0005-0000-0000-0000C8080000}"/>
    <cellStyle name="Überschrift 1" xfId="1901" xr:uid="{00000000-0005-0000-0000-0000C9080000}"/>
    <cellStyle name="Überschrift 1 2" xfId="2254" xr:uid="{00000000-0005-0000-0000-0000CA080000}"/>
    <cellStyle name="Überschrift 1 3" xfId="2201" xr:uid="{00000000-0005-0000-0000-0000CB080000}"/>
    <cellStyle name="Überschrift 2" xfId="1902" xr:uid="{00000000-0005-0000-0000-0000CC080000}"/>
    <cellStyle name="Überschrift 2 2" xfId="2255" xr:uid="{00000000-0005-0000-0000-0000CD080000}"/>
    <cellStyle name="Überschrift 2 3" xfId="2202" xr:uid="{00000000-0005-0000-0000-0000CE080000}"/>
    <cellStyle name="Überschrift 3" xfId="1903" xr:uid="{00000000-0005-0000-0000-0000CF080000}"/>
    <cellStyle name="Überschrift 3 2" xfId="2256" xr:uid="{00000000-0005-0000-0000-0000D0080000}"/>
    <cellStyle name="Überschrift 3 3" xfId="2203" xr:uid="{00000000-0005-0000-0000-0000D1080000}"/>
    <cellStyle name="Überschrift 3 3 10" xfId="2426" xr:uid="{66DAF8D6-4DC6-4ADE-AF31-BD310EBE4B2C}"/>
    <cellStyle name="Überschrift 3 3 10 10" xfId="3789" xr:uid="{EDACDDAE-AB13-4668-9439-CB60BB1AA07F}"/>
    <cellStyle name="Überschrift 3 3 10 10 2" xfId="11695" xr:uid="{1C006A1F-CC3A-4E47-A40E-161FDC2A2A0B}"/>
    <cellStyle name="Überschrift 3 3 10 10 3" xfId="18850" xr:uid="{B416A687-0E9D-4EFE-8EAB-616AF9F18263}"/>
    <cellStyle name="Überschrift 3 3 10 11" xfId="2948" xr:uid="{56F31F18-2AC9-4034-BE5B-44EB39C2A697}"/>
    <cellStyle name="Überschrift 3 3 10 11 2" xfId="10854" xr:uid="{1FB7C0EC-F852-4D4A-BE90-AC2163800157}"/>
    <cellStyle name="Überschrift 3 3 10 11 3" xfId="18236" xr:uid="{A0881E51-E1A0-49C5-AD0B-A5206ECF8BFE}"/>
    <cellStyle name="Überschrift 3 3 10 12" xfId="3382" xr:uid="{7C97E72E-EC5A-4A3B-B829-EB5099373A24}"/>
    <cellStyle name="Überschrift 3 3 10 12 2" xfId="11288" xr:uid="{E6D18F7B-1E56-47E6-8B6D-BECD8C34E676}"/>
    <cellStyle name="Überschrift 3 3 10 12 3" xfId="18573" xr:uid="{27CF2BF9-FF39-4628-A10D-896709EC6969}"/>
    <cellStyle name="Überschrift 3 3 10 13" xfId="3670" xr:uid="{BFB5814E-976F-4679-87DB-AF2E0A042E81}"/>
    <cellStyle name="Überschrift 3 3 10 13 2" xfId="11576" xr:uid="{8340AB64-1C7E-4BE3-9585-77325B17C72A}"/>
    <cellStyle name="Überschrift 3 3 10 13 3" xfId="18767" xr:uid="{9C4F99FD-7520-4C67-AA7B-353EA8CAF67B}"/>
    <cellStyle name="Überschrift 3 3 10 14" xfId="3850" xr:uid="{FD3F4412-AEBF-4654-969A-13780B85C833}"/>
    <cellStyle name="Überschrift 3 3 10 14 2" xfId="11756" xr:uid="{998DC027-945E-4C5A-A1EC-CE5F0F69F6BE}"/>
    <cellStyle name="Überschrift 3 3 10 14 3" xfId="18881" xr:uid="{95EF6454-7ED3-4B46-9580-AD2CCEF36F80}"/>
    <cellStyle name="Überschrift 3 3 10 15" xfId="4680" xr:uid="{6160E849-C2FD-4B86-9846-EDEA7272D660}"/>
    <cellStyle name="Überschrift 3 3 10 15 2" xfId="12586" xr:uid="{BB69FA13-2285-4ACF-B6D0-64212BEF8256}"/>
    <cellStyle name="Überschrift 3 3 10 15 3" xfId="19560" xr:uid="{4CADA702-BBB6-4089-9E56-C60E28B05004}"/>
    <cellStyle name="Überschrift 3 3 10 16" xfId="4050" xr:uid="{09241C26-2200-414B-8A98-43CBCC8B3D37}"/>
    <cellStyle name="Überschrift 3 3 10 16 2" xfId="11956" xr:uid="{5D0529BF-16E8-42F2-8CA8-30C60373F18C}"/>
    <cellStyle name="Überschrift 3 3 10 16 3" xfId="19042" xr:uid="{51812E0D-67FD-4F59-8E2A-CB97093DCFD3}"/>
    <cellStyle name="Überschrift 3 3 10 17" xfId="4143" xr:uid="{D32D07F9-15E5-4861-B15A-19C1C70668C5}"/>
    <cellStyle name="Überschrift 3 3 10 17 2" xfId="12049" xr:uid="{704D5719-3C5C-495F-9A6F-DC2359FBF8C5}"/>
    <cellStyle name="Überschrift 3 3 10 17 3" xfId="19115" xr:uid="{2F785CCC-013D-461B-8473-0A4A18077C5E}"/>
    <cellStyle name="Überschrift 3 3 10 18" xfId="4491" xr:uid="{379B5058-84C1-4F32-8931-828AA1E60FE3}"/>
    <cellStyle name="Überschrift 3 3 10 18 2" xfId="12397" xr:uid="{FB49A4C6-2925-4EAA-92CE-71F61F9DBAE4}"/>
    <cellStyle name="Überschrift 3 3 10 18 3" xfId="19401" xr:uid="{7E91AAC7-1D22-404B-B370-F21DB681CED2}"/>
    <cellStyle name="Überschrift 3 3 10 19" xfId="4365" xr:uid="{111E4F8E-C0EB-4B49-887F-06FB2D1A3474}"/>
    <cellStyle name="Überschrift 3 3 10 19 2" xfId="12271" xr:uid="{57BF784B-8C62-48BD-80CA-6FE1907CC36D}"/>
    <cellStyle name="Überschrift 3 3 10 19 3" xfId="19313" xr:uid="{8642A450-FE39-4306-88AF-6DD19525DF25}"/>
    <cellStyle name="Überschrift 3 3 10 2" xfId="2614" xr:uid="{DBF093AE-6C7A-4CE4-B8F4-F37DF1023472}"/>
    <cellStyle name="Überschrift 3 3 10 2 2" xfId="10520" xr:uid="{CC32DE2E-66FA-480D-8480-33852802C096}"/>
    <cellStyle name="Überschrift 3 3 10 2 3" xfId="18018" xr:uid="{54855B0E-8623-41F8-822D-34E9F6F46A31}"/>
    <cellStyle name="Überschrift 3 3 10 20" xfId="4338" xr:uid="{C4B9F809-46FA-46E4-A0AE-255428005200}"/>
    <cellStyle name="Überschrift 3 3 10 20 2" xfId="12244" xr:uid="{5B3A71C4-271C-47B2-B38F-F899006CB951}"/>
    <cellStyle name="Überschrift 3 3 10 20 3" xfId="19286" xr:uid="{9CB02C5C-889C-4294-AEBF-563EB45AF09D}"/>
    <cellStyle name="Überschrift 3 3 10 21" xfId="4635" xr:uid="{8448F119-A1CF-483C-8764-67108A4A8B63}"/>
    <cellStyle name="Überschrift 3 3 10 21 2" xfId="12541" xr:uid="{2ECC949C-CBD8-4082-8949-D4222AB082EC}"/>
    <cellStyle name="Überschrift 3 3 10 21 3" xfId="19524" xr:uid="{0F678FA1-A07E-4EC2-BB9F-5930A6F20DAE}"/>
    <cellStyle name="Überschrift 3 3 10 22" xfId="4612" xr:uid="{201A4A2D-5893-45A8-B882-46FE8CC86511}"/>
    <cellStyle name="Überschrift 3 3 10 22 2" xfId="12518" xr:uid="{282B9BAB-DE54-40AE-8406-01C06238BED0}"/>
    <cellStyle name="Überschrift 3 3 10 22 3" xfId="19502" xr:uid="{42FE17F0-7CF7-42B2-80FC-18602C3DF3B5}"/>
    <cellStyle name="Überschrift 3 3 10 23" xfId="5116" xr:uid="{BEAB42D8-0884-4FB3-BDF2-92A7CDAF30F4}"/>
    <cellStyle name="Überschrift 3 3 10 23 2" xfId="13022" xr:uid="{6B5747A8-FF4C-4E77-AF09-307E11683FEC}"/>
    <cellStyle name="Überschrift 3 3 10 23 3" xfId="19879" xr:uid="{CB867315-4B35-4013-AE75-85B63B39C3EB}"/>
    <cellStyle name="Überschrift 3 3 10 24" xfId="4976" xr:uid="{CD0A5DEA-E253-4D77-AC92-17D38EFC4A13}"/>
    <cellStyle name="Überschrift 3 3 10 24 2" xfId="12882" xr:uid="{B9C9E402-DF34-499C-AFEF-AE81E47CC9F0}"/>
    <cellStyle name="Überschrift 3 3 10 24 3" xfId="19757" xr:uid="{9B8ABDB3-0D66-4C8C-9EC8-CCC56AFD4997}"/>
    <cellStyle name="Überschrift 3 3 10 25" xfId="4584" xr:uid="{CC641D2F-6B87-4AA1-BA1C-CE4C702E4D04}"/>
    <cellStyle name="Überschrift 3 3 10 25 2" xfId="12490" xr:uid="{E11242ED-D460-4CA5-9262-3C215CE6C346}"/>
    <cellStyle name="Überschrift 3 3 10 25 3" xfId="19478" xr:uid="{03860703-CA2B-4863-BA78-139DD055DBBE}"/>
    <cellStyle name="Überschrift 3 3 10 26" xfId="5159" xr:uid="{4931DCE2-7594-495C-ADFD-753C72DA6E55}"/>
    <cellStyle name="Überschrift 3 3 10 26 2" xfId="13065" xr:uid="{E535DC46-07F5-4387-8AD3-D865999F7031}"/>
    <cellStyle name="Überschrift 3 3 10 26 3" xfId="19922" xr:uid="{A835DC14-1D41-4239-AAC8-D5C9DD4F2F73}"/>
    <cellStyle name="Überschrift 3 3 10 27" xfId="4373" xr:uid="{DEC090E8-941B-4444-B5C9-20686F71F972}"/>
    <cellStyle name="Überschrift 3 3 10 27 2" xfId="12279" xr:uid="{5241A50B-7B1C-491B-86D1-7F2388B5584D}"/>
    <cellStyle name="Überschrift 3 3 10 27 3" xfId="19321" xr:uid="{1370ABF0-A41B-456C-8A7F-DBB2FDE541E7}"/>
    <cellStyle name="Überschrift 3 3 10 28" xfId="5699" xr:uid="{D0FB9A38-ED2F-4F0A-BAC7-DABFFA14036A}"/>
    <cellStyle name="Überschrift 3 3 10 28 2" xfId="13605" xr:uid="{3CF59561-36A4-4711-BA84-DCA522FDAC4C}"/>
    <cellStyle name="Überschrift 3 3 10 28 3" xfId="20355" xr:uid="{D0FAC52E-FB13-47E2-87B7-20D2AD7B58E6}"/>
    <cellStyle name="Überschrift 3 3 10 29" xfId="4975" xr:uid="{E77E0086-4A0B-4B63-A501-C8D8BFAA2DCD}"/>
    <cellStyle name="Überschrift 3 3 10 29 2" xfId="12881" xr:uid="{86A47F47-F869-4439-9FFB-669340B63343}"/>
    <cellStyle name="Überschrift 3 3 10 29 3" xfId="19756" xr:uid="{5A29569E-D3E5-4C97-A0EF-0D0D73E9E662}"/>
    <cellStyle name="Überschrift 3 3 10 3" xfId="3262" xr:uid="{7F81704A-3984-468A-BE6B-551787E51D8E}"/>
    <cellStyle name="Überschrift 3 3 10 3 2" xfId="11168" xr:uid="{72197CAF-2A3C-4C2D-9B64-E239DB551662}"/>
    <cellStyle name="Überschrift 3 3 10 3 3" xfId="18496" xr:uid="{6EC222BB-1C58-45BE-AAC8-A9E27EAB4B79}"/>
    <cellStyle name="Überschrift 3 3 10 30" xfId="5485" xr:uid="{B00D56DE-CEB1-4CE3-B635-556336D68972}"/>
    <cellStyle name="Überschrift 3 3 10 30 2" xfId="13391" xr:uid="{8154BB3C-59DB-4ECB-93A5-638EDF3D77E3}"/>
    <cellStyle name="Überschrift 3 3 10 30 3" xfId="20178" xr:uid="{3D24CABF-6AD1-4C66-BF21-2C1B92E36CB4}"/>
    <cellStyle name="Überschrift 3 3 10 31" xfId="4281" xr:uid="{10AD10DA-833E-45ED-B4DA-D3AEB273EA58}"/>
    <cellStyle name="Überschrift 3 3 10 31 2" xfId="12187" xr:uid="{16CBA06B-9B57-468C-BA4A-CE40452FB628}"/>
    <cellStyle name="Überschrift 3 3 10 31 3" xfId="19237" xr:uid="{341539D9-8464-4FCD-B09A-C9BE7B88B9B4}"/>
    <cellStyle name="Überschrift 3 3 10 32" xfId="5432" xr:uid="{5DFC0B87-7164-43E8-82B4-8D239E150110}"/>
    <cellStyle name="Überschrift 3 3 10 32 2" xfId="13338" xr:uid="{DCAE6DF8-775C-45C6-A014-368771198BB3}"/>
    <cellStyle name="Überschrift 3 3 10 32 3" xfId="20146" xr:uid="{1D139C9E-919F-43B5-B3C1-4D6309AE0A48}"/>
    <cellStyle name="Überschrift 3 3 10 33" xfId="4240" xr:uid="{6E427E96-3FAF-4895-9E91-2C589BD96975}"/>
    <cellStyle name="Überschrift 3 3 10 33 2" xfId="12146" xr:uid="{0231FD5E-BFEA-4246-A3F3-A2EFDF4BD6F7}"/>
    <cellStyle name="Überschrift 3 3 10 33 3" xfId="19199" xr:uid="{91094F47-F1F9-4154-B7A3-BA24CB29BF7B}"/>
    <cellStyle name="Überschrift 3 3 10 34" xfId="5996" xr:uid="{2BA33426-A70E-48E8-8296-0F226338CC40}"/>
    <cellStyle name="Überschrift 3 3 10 34 2" xfId="13902" xr:uid="{3C6BFA9E-070D-42A4-8694-40F7EC9324E4}"/>
    <cellStyle name="Überschrift 3 3 10 34 3" xfId="20604" xr:uid="{478B85EE-038E-4FE1-9A10-91A2C57E250B}"/>
    <cellStyle name="Überschrift 3 3 10 35" xfId="6386" xr:uid="{E4F0575A-BFA8-4097-962F-C6695D512BE0}"/>
    <cellStyle name="Überschrift 3 3 10 35 2" xfId="14292" xr:uid="{B1C9220A-E7F4-4EBA-AD04-3B819F27D7A7}"/>
    <cellStyle name="Überschrift 3 3 10 35 3" xfId="20960" xr:uid="{C0377364-174C-4CEB-8ECD-CB2F75DC2243}"/>
    <cellStyle name="Überschrift 3 3 10 36" xfId="6584" xr:uid="{B1C8F03B-EF7E-4689-9B0B-F8BCDBE1B4A9}"/>
    <cellStyle name="Überschrift 3 3 10 36 2" xfId="14490" xr:uid="{6AC67103-B592-4D8D-A17B-BD4C18F81D6C}"/>
    <cellStyle name="Überschrift 3 3 10 36 3" xfId="21143" xr:uid="{4D185A62-1474-480B-9AC5-CCBAA9E42271}"/>
    <cellStyle name="Überschrift 3 3 10 37" xfId="6074" xr:uid="{5FE692A3-68AA-4CD8-9535-347427BF364A}"/>
    <cellStyle name="Überschrift 3 3 10 37 2" xfId="13980" xr:uid="{D42EE01D-00DE-4625-B510-E0B5260E1014}"/>
    <cellStyle name="Überschrift 3 3 10 37 3" xfId="20678" xr:uid="{0142BDB9-9702-44E4-B702-455699CBC1C2}"/>
    <cellStyle name="Überschrift 3 3 10 38" xfId="6338" xr:uid="{F44D3AB9-E636-414B-A60E-2BEEE6D68059}"/>
    <cellStyle name="Überschrift 3 3 10 38 2" xfId="14244" xr:uid="{2E7807B9-85FA-447F-B3ED-4BE413C73404}"/>
    <cellStyle name="Überschrift 3 3 10 38 3" xfId="20915" xr:uid="{0667EE35-A4FE-41C9-A512-E81B21B5AA25}"/>
    <cellStyle name="Überschrift 3 3 10 39" xfId="6460" xr:uid="{B3BFC41B-5915-4E22-AE93-C110FD09FBD0}"/>
    <cellStyle name="Überschrift 3 3 10 39 2" xfId="14366" xr:uid="{E24A72AF-6234-467D-A351-C402D1123091}"/>
    <cellStyle name="Überschrift 3 3 10 39 3" xfId="21030" xr:uid="{EB6CF56F-F92F-4E06-AD2C-0938441D2196}"/>
    <cellStyle name="Überschrift 3 3 10 4" xfId="3405" xr:uid="{B0EA44A5-A3C6-47B7-ABB0-DE4806C79076}"/>
    <cellStyle name="Überschrift 3 3 10 4 2" xfId="11311" xr:uid="{F1CB2DED-C8CA-4A5C-86FE-A82629FCB5E6}"/>
    <cellStyle name="Überschrift 3 3 10 4 3" xfId="18576" xr:uid="{B3064C4B-75FB-4277-A2E8-7DA964674E73}"/>
    <cellStyle name="Überschrift 3 3 10 40" xfId="6496" xr:uid="{0967ECD1-C562-455F-A32C-E0383836961D}"/>
    <cellStyle name="Überschrift 3 3 10 40 2" xfId="14402" xr:uid="{2F05F0FD-5FD0-49C3-82A8-B60674177303}"/>
    <cellStyle name="Überschrift 3 3 10 40 3" xfId="21063" xr:uid="{9C7BA4FD-DEF9-4BDE-AC55-00B0239E5192}"/>
    <cellStyle name="Überschrift 3 3 10 41" xfId="6350" xr:uid="{F619E644-BCC0-47C7-B406-9A4AA8E5A334}"/>
    <cellStyle name="Überschrift 3 3 10 41 2" xfId="14256" xr:uid="{3691513A-2317-4AF6-A250-5A89B754B6D2}"/>
    <cellStyle name="Überschrift 3 3 10 41 3" xfId="20927" xr:uid="{CCA94FF2-B56D-4BC7-B310-EBAB8E50EA24}"/>
    <cellStyle name="Überschrift 3 3 10 42" xfId="7374" xr:uid="{4702FF78-75BA-431A-AFDE-1E981FF09C05}"/>
    <cellStyle name="Überschrift 3 3 10 42 2" xfId="15280" xr:uid="{6ABEC4CC-D8B7-48D3-A02B-A292FDB6FADD}"/>
    <cellStyle name="Überschrift 3 3 10 42 3" xfId="21777" xr:uid="{57791825-AD8E-4F52-80F8-7540A61CCE29}"/>
    <cellStyle name="Überschrift 3 3 10 43" xfId="6693" xr:uid="{D3C0C3DB-B1D5-44D9-9FBE-6729AD9E23D0}"/>
    <cellStyle name="Überschrift 3 3 10 43 2" xfId="14599" xr:uid="{EF4D3C54-08FB-4F50-B0BA-82CD1FA76D47}"/>
    <cellStyle name="Überschrift 3 3 10 43 3" xfId="21228" xr:uid="{843E15A9-15D1-401B-962A-48065278AF53}"/>
    <cellStyle name="Überschrift 3 3 10 44" xfId="6596" xr:uid="{75FC11B0-592C-4ABD-9A09-895D3C1CADFA}"/>
    <cellStyle name="Überschrift 3 3 10 44 2" xfId="14502" xr:uid="{89AB2259-BBED-450A-94E6-5B11EDBF972F}"/>
    <cellStyle name="Überschrift 3 3 10 44 3" xfId="21155" xr:uid="{DF4936CA-DEAC-42CF-9BA4-C8C7A6FB27D1}"/>
    <cellStyle name="Überschrift 3 3 10 45" xfId="6408" xr:uid="{6AF64AE1-C311-42C3-AC8A-DEB9DAF57C10}"/>
    <cellStyle name="Überschrift 3 3 10 45 2" xfId="14314" xr:uid="{4AA79EA8-47D4-4123-97A6-9FEC70BA57DB}"/>
    <cellStyle name="Überschrift 3 3 10 45 3" xfId="20982" xr:uid="{8BC777D7-413A-47A5-B596-84106528006C}"/>
    <cellStyle name="Überschrift 3 3 10 46" xfId="6637" xr:uid="{6D57B3B9-21D9-4C2C-8EC9-1A38FC191578}"/>
    <cellStyle name="Überschrift 3 3 10 46 2" xfId="14543" xr:uid="{7E680B4A-D350-4E69-98E6-D5E760B770ED}"/>
    <cellStyle name="Überschrift 3 3 10 46 3" xfId="21189" xr:uid="{038188DE-A75E-41AB-84A9-2F13BDB59025}"/>
    <cellStyle name="Überschrift 3 3 10 47" xfId="7194" xr:uid="{EAF17E42-AA60-439A-8ADF-A0078A332B3E}"/>
    <cellStyle name="Überschrift 3 3 10 47 2" xfId="15100" xr:uid="{9989DCA9-1785-4D79-89E6-3CC0E894332A}"/>
    <cellStyle name="Überschrift 3 3 10 47 3" xfId="21624" xr:uid="{687EB581-D85F-4EF4-8054-E198159FA0CA}"/>
    <cellStyle name="Überschrift 3 3 10 48" xfId="7532" xr:uid="{349AB750-E81D-4653-9C43-DE814B991E95}"/>
    <cellStyle name="Überschrift 3 3 10 48 2" xfId="15438" xr:uid="{F0620455-B45B-4925-B63F-165E7B183B25}"/>
    <cellStyle name="Überschrift 3 3 10 48 3" xfId="21913" xr:uid="{CC6A5546-AD97-4F6F-B7C9-1D85B1553C41}"/>
    <cellStyle name="Überschrift 3 3 10 49" xfId="7184" xr:uid="{D6D947F1-0DC0-4050-9D27-44E892106063}"/>
    <cellStyle name="Überschrift 3 3 10 49 2" xfId="15090" xr:uid="{85691E2C-0250-4BA3-8AF9-BD05CB2CEA32}"/>
    <cellStyle name="Überschrift 3 3 10 49 3" xfId="21617" xr:uid="{8D6437F2-3783-4F4B-B9DB-8B3423C6A00A}"/>
    <cellStyle name="Überschrift 3 3 10 5" xfId="2821" xr:uid="{1ABB2670-83C3-4181-A08D-654BF230B335}"/>
    <cellStyle name="Überschrift 3 3 10 5 2" xfId="10727" xr:uid="{0E6BF570-0DB3-4CAA-BEAE-901937F314E0}"/>
    <cellStyle name="Überschrift 3 3 10 5 3" xfId="18128" xr:uid="{F4389C6A-071B-4104-A5A3-DC099709F317}"/>
    <cellStyle name="Überschrift 3 3 10 50" xfId="6049" xr:uid="{49705E3B-F52C-4D51-B036-870332411711}"/>
    <cellStyle name="Überschrift 3 3 10 50 2" xfId="13955" xr:uid="{D7AA1E7C-3C7D-4F4F-8322-C45E1719AF95}"/>
    <cellStyle name="Überschrift 3 3 10 50 3" xfId="20653" xr:uid="{DC747BBE-BCE5-4550-8F79-CA46B124240A}"/>
    <cellStyle name="Überschrift 3 3 10 51" xfId="7563" xr:uid="{3FA08F6E-9A86-44B1-84F7-53C8C1173348}"/>
    <cellStyle name="Überschrift 3 3 10 51 2" xfId="15469" xr:uid="{925A43A7-8F01-4FFB-B753-65F7A0FAAC93}"/>
    <cellStyle name="Überschrift 3 3 10 51 3" xfId="21942" xr:uid="{87F01D06-DC44-48DA-9C2B-F1DB2CC84336}"/>
    <cellStyle name="Überschrift 3 3 10 52" xfId="6035" xr:uid="{04905EFF-0977-46F0-9115-79347A514EEB}"/>
    <cellStyle name="Überschrift 3 3 10 52 2" xfId="13941" xr:uid="{B495B058-656C-4812-9C4C-0C1E70D5137D}"/>
    <cellStyle name="Überschrift 3 3 10 52 3" xfId="20641" xr:uid="{0F1D2D3A-6FDF-4AE8-BAF1-5091179F0174}"/>
    <cellStyle name="Überschrift 3 3 10 53" xfId="7456" xr:uid="{CFE87863-A77F-4943-98E4-F63C2A2C7A75}"/>
    <cellStyle name="Überschrift 3 3 10 53 2" xfId="15362" xr:uid="{7CABFC71-517A-428A-9A57-27E255CF04F6}"/>
    <cellStyle name="Überschrift 3 3 10 53 3" xfId="21841" xr:uid="{44C25A89-5E81-4428-BDF1-593DCC583357}"/>
    <cellStyle name="Überschrift 3 3 10 54" xfId="6038" xr:uid="{343C2AE3-8A7D-4897-B3A4-89E38001CFCD}"/>
    <cellStyle name="Überschrift 3 3 10 54 2" xfId="13944" xr:uid="{917AEE60-0137-4DE2-B036-1EA5824E95B8}"/>
    <cellStyle name="Überschrift 3 3 10 54 3" xfId="20643" xr:uid="{2262380C-C02A-44EF-A32C-E3CA00FB4206}"/>
    <cellStyle name="Überschrift 3 3 10 55" xfId="6527" xr:uid="{C45C33BE-2C55-4D73-8DEB-31C7B466ED2D}"/>
    <cellStyle name="Überschrift 3 3 10 55 2" xfId="14433" xr:uid="{80D42818-1664-4757-8485-BAD675B6C05C}"/>
    <cellStyle name="Überschrift 3 3 10 55 3" xfId="21089" xr:uid="{354DAA32-59C5-4C6E-B5DB-6E70E9EEF84C}"/>
    <cellStyle name="Überschrift 3 3 10 56" xfId="8244" xr:uid="{9D56A3D2-929C-4B95-899F-4BE25E9F590B}"/>
    <cellStyle name="Überschrift 3 3 10 56 2" xfId="16150" xr:uid="{41B102D9-E6C9-4E3D-8350-1D328AC57A7C}"/>
    <cellStyle name="Überschrift 3 3 10 56 3" xfId="22521" xr:uid="{D92DB893-A447-412C-9620-D054BBD4B2F3}"/>
    <cellStyle name="Überschrift 3 3 10 57" xfId="7000" xr:uid="{84F52A5E-CD59-43BB-8EC7-7E614723EB1B}"/>
    <cellStyle name="Überschrift 3 3 10 57 2" xfId="14906" xr:uid="{6E3ED820-88B3-4FF8-9125-F107FFD237F2}"/>
    <cellStyle name="Überschrift 3 3 10 57 3" xfId="21460" xr:uid="{BFEC332C-A8D4-404F-B05C-C595C2E04D94}"/>
    <cellStyle name="Überschrift 3 3 10 58" xfId="7737" xr:uid="{674FD2C9-02CA-4E26-8744-96FF22AB86C9}"/>
    <cellStyle name="Überschrift 3 3 10 58 2" xfId="15643" xr:uid="{5EDDE44C-C148-4194-8A89-46D31FA09E69}"/>
    <cellStyle name="Überschrift 3 3 10 58 3" xfId="22104" xr:uid="{9C9236E6-BCA1-4A6F-BA7B-8EA6B067FCF3}"/>
    <cellStyle name="Überschrift 3 3 10 59" xfId="7905" xr:uid="{DAB796B3-EAF8-404A-BEE1-61F64376E50F}"/>
    <cellStyle name="Überschrift 3 3 10 59 2" xfId="15811" xr:uid="{CD10D886-E2E8-45D8-9920-F84E8FBDB301}"/>
    <cellStyle name="Überschrift 3 3 10 59 3" xfId="22260" xr:uid="{88A7EEC9-415C-400C-9F51-6E6A02EAAF1B}"/>
    <cellStyle name="Überschrift 3 3 10 6" xfId="2889" xr:uid="{621B4043-0F06-47BB-9FD8-2D14CC313B9A}"/>
    <cellStyle name="Überschrift 3 3 10 6 2" xfId="10795" xr:uid="{8116A941-EAAD-453B-8B3F-FD8C285F2242}"/>
    <cellStyle name="Überschrift 3 3 10 6 3" xfId="18186" xr:uid="{89C7E2C4-895C-4858-BC89-512777C65680}"/>
    <cellStyle name="Überschrift 3 3 10 60" xfId="6335" xr:uid="{4500703A-12E8-4AD3-A9D5-22245358BF7F}"/>
    <cellStyle name="Überschrift 3 3 10 60 2" xfId="14241" xr:uid="{9E6637A8-6410-417E-8195-CDB1094DB436}"/>
    <cellStyle name="Überschrift 3 3 10 60 3" xfId="20912" xr:uid="{1DA3BDAB-233B-4E99-977B-9D772EE15673}"/>
    <cellStyle name="Überschrift 3 3 10 61" xfId="8479" xr:uid="{3687A720-DAC4-4745-81D2-5B5E48280053}"/>
    <cellStyle name="Überschrift 3 3 10 61 2" xfId="16385" xr:uid="{6A196EFF-2FE4-4A67-A9CD-DF5CF33328F9}"/>
    <cellStyle name="Überschrift 3 3 10 61 3" xfId="22737" xr:uid="{7DA0DB78-43F4-4580-A35E-2A85C5A24C05}"/>
    <cellStyle name="Überschrift 3 3 10 62" xfId="8547" xr:uid="{CD89CE60-3929-4468-9C90-CDF58BA390BB}"/>
    <cellStyle name="Überschrift 3 3 10 62 2" xfId="16453" xr:uid="{13C7D630-C755-4E73-BA8A-4B5DE3C4A305}"/>
    <cellStyle name="Überschrift 3 3 10 62 3" xfId="22772" xr:uid="{E46D5090-D6C3-45B2-A1DF-F7F22AC24513}"/>
    <cellStyle name="Überschrift 3 3 10 63" xfId="8652" xr:uid="{C5872205-3700-4E04-A06E-7DD5800FC4E8}"/>
    <cellStyle name="Überschrift 3 3 10 63 2" xfId="16558" xr:uid="{58B061F6-5F64-4D0B-A800-02DDE1E0411A}"/>
    <cellStyle name="Überschrift 3 3 10 63 3" xfId="22801" xr:uid="{C5407043-6392-47D9-B962-198C9CC807A7}"/>
    <cellStyle name="Überschrift 3 3 10 64" xfId="9005" xr:uid="{6010DD02-7D8F-4488-93D4-F56EF5256BF2}"/>
    <cellStyle name="Überschrift 3 3 10 64 2" xfId="16911" xr:uid="{5C7566D4-70C5-45BF-ADB5-BF0348220D06}"/>
    <cellStyle name="Überschrift 3 3 10 64 3" xfId="23018" xr:uid="{F421E616-5A16-4E73-AA6E-731EC9D85D0D}"/>
    <cellStyle name="Überschrift 3 3 10 65" xfId="9270" xr:uid="{BA88B5BC-04FB-4F3A-A65C-CD9BA69242A3}"/>
    <cellStyle name="Überschrift 3 3 10 65 2" xfId="17176" xr:uid="{B6F85700-FC63-413D-9F78-B16A347A8238}"/>
    <cellStyle name="Überschrift 3 3 10 65 3" xfId="23247" xr:uid="{7503DADF-23AB-4889-BD6E-AD8CA29F5208}"/>
    <cellStyle name="Überschrift 3 3 10 66" xfId="9525" xr:uid="{3AC826A3-2CA4-431A-B41C-185D468C31C1}"/>
    <cellStyle name="Überschrift 3 3 10 66 2" xfId="17431" xr:uid="{6BEFB805-EED7-4305-B1FD-63605E8929FE}"/>
    <cellStyle name="Überschrift 3 3 10 66 3" xfId="23434" xr:uid="{11E95473-43AC-42DF-9C56-5EB253026E0E}"/>
    <cellStyle name="Überschrift 3 3 10 67" xfId="9740" xr:uid="{7A654752-CD9D-4EAC-B34D-69C27908C41F}"/>
    <cellStyle name="Überschrift 3 3 10 67 2" xfId="17646" xr:uid="{1D14D886-AD4F-4277-AC04-B15498E04C00}"/>
    <cellStyle name="Überschrift 3 3 10 67 3" xfId="23593" xr:uid="{861ADCBB-62BC-41B0-AFA8-E1A5B630AD12}"/>
    <cellStyle name="Überschrift 3 3 10 68" xfId="9215" xr:uid="{5BEF5916-CB13-4B68-A278-A6D707DD4018}"/>
    <cellStyle name="Überschrift 3 3 10 68 2" xfId="17121" xr:uid="{285661D5-11D8-4B07-AABA-39789F3FF562}"/>
    <cellStyle name="Überschrift 3 3 10 68 3" xfId="23197" xr:uid="{117A2DE1-D340-4ADF-B9A2-3CAA53563CD8}"/>
    <cellStyle name="Überschrift 3 3 10 69" xfId="9299" xr:uid="{DC5A911B-1AF0-415C-82F6-664293233444}"/>
    <cellStyle name="Überschrift 3 3 10 69 2" xfId="17205" xr:uid="{5A393B0D-F847-4FF1-A33F-C9A114A4603C}"/>
    <cellStyle name="Überschrift 3 3 10 69 3" xfId="23271" xr:uid="{97701906-3E97-4A70-A33D-ADCC38CE12AB}"/>
    <cellStyle name="Überschrift 3 3 10 7" xfId="3158" xr:uid="{65ABBBC7-311A-4BD6-A905-42F20A5BCF26}"/>
    <cellStyle name="Überschrift 3 3 10 7 2" xfId="11064" xr:uid="{B024B598-2290-457A-BE88-E320BFEE3DF9}"/>
    <cellStyle name="Überschrift 3 3 10 7 3" xfId="18412" xr:uid="{D3C5073D-3BE5-42A9-A021-AEEC73521F2F}"/>
    <cellStyle name="Überschrift 3 3 10 70" xfId="9396" xr:uid="{EACC5434-7D4E-4852-A3AA-6D0BEB17BE52}"/>
    <cellStyle name="Überschrift 3 3 10 70 2" xfId="17302" xr:uid="{2ECC2621-C1EE-47D9-90FB-3483B1021418}"/>
    <cellStyle name="Überschrift 3 3 10 70 3" xfId="23357" xr:uid="{80E36FD4-4319-4CB1-B716-8E94F3EFD630}"/>
    <cellStyle name="Überschrift 3 3 10 71" xfId="9633" xr:uid="{81E12B3F-42DE-45CF-A92A-640A5D408A4D}"/>
    <cellStyle name="Überschrift 3 3 10 71 2" xfId="17539" xr:uid="{C5AE4F6D-71D5-4FDC-B8AE-644C98F1B0DC}"/>
    <cellStyle name="Überschrift 3 3 10 71 3" xfId="23494" xr:uid="{CC101E61-37B1-47FB-8470-3F3A8B2F9396}"/>
    <cellStyle name="Überschrift 3 3 10 72" xfId="9532" xr:uid="{767F6C2F-1DEE-4E6F-8CCB-091647F02189}"/>
    <cellStyle name="Überschrift 3 3 10 72 2" xfId="17438" xr:uid="{19099FFC-BD94-4070-A3AC-610F135660F9}"/>
    <cellStyle name="Überschrift 3 3 10 72 3" xfId="23440" xr:uid="{4AF03C79-EEC6-43E8-AD23-C0DDF0B50C74}"/>
    <cellStyle name="Überschrift 3 3 10 73" xfId="9550" xr:uid="{D50C94A4-4C6A-442D-A400-C928CE62BD8B}"/>
    <cellStyle name="Überschrift 3 3 10 73 2" xfId="17456" xr:uid="{94AEE164-AA93-4D40-ACF9-7DA8D3F4F6E2}"/>
    <cellStyle name="Überschrift 3 3 10 73 3" xfId="23454" xr:uid="{302A31FB-2F5A-4C17-BB33-6FFAFBA1A10E}"/>
    <cellStyle name="Überschrift 3 3 10 74" xfId="9941" xr:uid="{B88A32FD-0480-456E-A801-773E0B2B6D4F}"/>
    <cellStyle name="Überschrift 3 3 10 74 2" xfId="17847" xr:uid="{6440F564-D7A7-471C-A9FD-B6161AB0EBF0}"/>
    <cellStyle name="Überschrift 3 3 10 74 3" xfId="23753" xr:uid="{BA2AD01D-2BB0-4825-842C-DFAC10979872}"/>
    <cellStyle name="Überschrift 3 3 10 75" xfId="10056" xr:uid="{B79809A0-EE0D-4DAF-AA79-6968D30B2A88}"/>
    <cellStyle name="Überschrift 3 3 10 76" xfId="10211" xr:uid="{FE6815A0-F8BA-4D39-B899-7FEFD153D2F6}"/>
    <cellStyle name="Überschrift 3 3 10 77" xfId="10352" xr:uid="{B19A70FE-6F23-4168-9E3A-DE80A6A90475}"/>
    <cellStyle name="Überschrift 3 3 10 78" xfId="17939" xr:uid="{806D18E7-3555-4C99-807C-7A068C3FE928}"/>
    <cellStyle name="Überschrift 3 3 10 8" xfId="2941" xr:uid="{B7928283-A802-4B27-85B4-24BE397E8924}"/>
    <cellStyle name="Überschrift 3 3 10 8 2" xfId="10847" xr:uid="{FCD768C9-3567-4076-A850-5BA362670743}"/>
    <cellStyle name="Überschrift 3 3 10 8 3" xfId="18229" xr:uid="{BF143C0A-7CF1-46F6-AACE-CA3878A3D641}"/>
    <cellStyle name="Überschrift 3 3 10 9" xfId="3542" xr:uid="{D22E47E3-326C-492F-9637-5121AD335A34}"/>
    <cellStyle name="Überschrift 3 3 10 9 2" xfId="11448" xr:uid="{EF8313E0-E875-4DC0-86AE-3206418EF6CB}"/>
    <cellStyle name="Überschrift 3 3 10 9 3" xfId="18671" xr:uid="{B236F36D-CEA4-4413-9C20-B849AE3167BF}"/>
    <cellStyle name="Überschrift 3 3 100" xfId="9785" xr:uid="{9DC3A345-6894-4C7A-875D-878EE343873C}"/>
    <cellStyle name="Überschrift 3 3 100 2" xfId="17691" xr:uid="{4C099ABB-AF67-4C0C-A135-075CE74E81E4}"/>
    <cellStyle name="Überschrift 3 3 100 3" xfId="23616" xr:uid="{6787E615-44D5-43DC-9FA8-BB12D78A115B}"/>
    <cellStyle name="Überschrift 3 3 101" xfId="9542" xr:uid="{7F96033D-218B-4C4F-A3B2-FFD618EB9A24}"/>
    <cellStyle name="Überschrift 3 3 101 2" xfId="17448" xr:uid="{D2776239-5ACA-46F3-AB70-DE61C57AAD8D}"/>
    <cellStyle name="Überschrift 3 3 101 3" xfId="23449" xr:uid="{A580830F-FA1D-4725-9342-BB2FCF4BF7DE}"/>
    <cellStyle name="Überschrift 3 3 102" xfId="9545" xr:uid="{885F01D2-4645-4E91-B3BD-B3CED78AA729}"/>
    <cellStyle name="Überschrift 3 3 102 2" xfId="17451" xr:uid="{FC5BD26F-8733-4660-98D8-250243013BCA}"/>
    <cellStyle name="Überschrift 3 3 102 3" xfId="23452" xr:uid="{A0E6669F-5E46-4620-8479-33F93151D750}"/>
    <cellStyle name="Überschrift 3 3 103" xfId="9342" xr:uid="{F03DAB81-EC46-401F-9A91-530651201D44}"/>
    <cellStyle name="Überschrift 3 3 103 2" xfId="17248" xr:uid="{2B26AC87-2C46-4088-BBA6-C07673830664}"/>
    <cellStyle name="Überschrift 3 3 103 3" xfId="23307" xr:uid="{45939015-63AA-4E2A-B98D-7F05D85DF6DD}"/>
    <cellStyle name="Überschrift 3 3 104" xfId="9104" xr:uid="{D17707E8-A144-41CB-BBBE-44D5180E4A50}"/>
    <cellStyle name="Überschrift 3 3 104 2" xfId="17010" xr:uid="{3DB17E08-D766-4366-997B-828F473D0C1C}"/>
    <cellStyle name="Überschrift 3 3 104 3" xfId="23102" xr:uid="{6BFB366C-4FEA-4464-BB32-17BDF0F50CEE}"/>
    <cellStyle name="Überschrift 3 3 105" xfId="10035" xr:uid="{612E0948-D4D2-4355-846D-2997A588997C}"/>
    <cellStyle name="Überschrift 3 3 106" xfId="10030" xr:uid="{EF758ADF-C7A3-4A3F-83D7-3093422F1F6D}"/>
    <cellStyle name="Überschrift 3 3 107" xfId="10326" xr:uid="{F2B650F1-1A19-4B53-B9CC-D3DD8B98A313}"/>
    <cellStyle name="Überschrift 3 3 108" xfId="10317" xr:uid="{69FF4846-B232-4571-9259-0C0A9B55231D}"/>
    <cellStyle name="Überschrift 3 3 109" xfId="10327" xr:uid="{D04DBA53-6573-4724-832D-BF7A416FA4C2}"/>
    <cellStyle name="Überschrift 3 3 11" xfId="2424" xr:uid="{88310BBD-6007-4F0C-AD99-8809446400B4}"/>
    <cellStyle name="Überschrift 3 3 11 10" xfId="2802" xr:uid="{764EC9B4-2844-4036-AA6C-DAB76EE1C38E}"/>
    <cellStyle name="Überschrift 3 3 11 10 2" xfId="10708" xr:uid="{D343CD59-711C-4DA0-A34B-8A3387DDD41E}"/>
    <cellStyle name="Überschrift 3 3 11 10 3" xfId="18110" xr:uid="{EA6080AF-9128-4652-96ED-7C964EB84CE7}"/>
    <cellStyle name="Überschrift 3 3 11 11" xfId="2939" xr:uid="{557F9907-3B9F-4084-8013-A2E423E25A9E}"/>
    <cellStyle name="Überschrift 3 3 11 11 2" xfId="10845" xr:uid="{B9643035-FC99-43F9-ABF1-583A84AEEC36}"/>
    <cellStyle name="Überschrift 3 3 11 11 3" xfId="18227" xr:uid="{0FC0719C-8280-49E7-85C6-EBE73364498A}"/>
    <cellStyle name="Überschrift 3 3 11 12" xfId="3207" xr:uid="{9A24AED2-E967-4245-9794-851B6C317916}"/>
    <cellStyle name="Überschrift 3 3 11 12 2" xfId="11113" xr:uid="{E33BC316-E39E-4C8F-926B-DAC925507592}"/>
    <cellStyle name="Überschrift 3 3 11 12 3" xfId="18453" xr:uid="{CDB18E3E-5AF2-474A-AF10-65FB2F5D26F8}"/>
    <cellStyle name="Überschrift 3 3 11 13" xfId="3756" xr:uid="{7D337983-FF88-4A30-8D2F-A0F080EC0131}"/>
    <cellStyle name="Überschrift 3 3 11 13 2" xfId="11662" xr:uid="{9A58A774-5998-4F4B-8593-77B5C2D6743D}"/>
    <cellStyle name="Überschrift 3 3 11 13 3" xfId="18831" xr:uid="{C2137D8D-2E28-439E-904F-EA89BBBA0177}"/>
    <cellStyle name="Überschrift 3 3 11 14" xfId="3840" xr:uid="{248C81FF-147E-45F5-9174-664323F09D8B}"/>
    <cellStyle name="Überschrift 3 3 11 14 2" xfId="11746" xr:uid="{6053B179-4785-4057-9877-22141C11C2B5}"/>
    <cellStyle name="Überschrift 3 3 11 14 3" xfId="18872" xr:uid="{94DEF6F4-36B2-4209-A121-D4B1D0859F35}"/>
    <cellStyle name="Überschrift 3 3 11 15" xfId="4678" xr:uid="{8C61F2B0-961D-4DC6-BF73-8190DE727E65}"/>
    <cellStyle name="Überschrift 3 3 11 15 2" xfId="12584" xr:uid="{F2770B8A-7486-4886-8FC4-F1B1C93CA34E}"/>
    <cellStyle name="Überschrift 3 3 11 15 3" xfId="19558" xr:uid="{05F5720E-2316-4946-907E-427ECB04AF98}"/>
    <cellStyle name="Überschrift 3 3 11 16" xfId="4052" xr:uid="{FB4ACBFA-8F32-488C-B565-1A9E79C62937}"/>
    <cellStyle name="Überschrift 3 3 11 16 2" xfId="11958" xr:uid="{B460D198-1EBB-4279-9990-84269DBB21E1}"/>
    <cellStyle name="Überschrift 3 3 11 16 3" xfId="19044" xr:uid="{EA1852BD-7098-449A-B7E6-FEE3763517A1}"/>
    <cellStyle name="Überschrift 3 3 11 17" xfId="4142" xr:uid="{875CCC0B-79A5-4FBE-8B95-F83E9D8CEC65}"/>
    <cellStyle name="Überschrift 3 3 11 17 2" xfId="12048" xr:uid="{A7FB5FFB-A142-46E9-BEA3-A6287E8B854C}"/>
    <cellStyle name="Überschrift 3 3 11 17 3" xfId="19114" xr:uid="{34413619-AD84-41B3-8233-C3F2E196DC8C}"/>
    <cellStyle name="Überschrift 3 3 11 18" xfId="4190" xr:uid="{928406FE-7A05-49AD-8B4B-317A12832D3A}"/>
    <cellStyle name="Überschrift 3 3 11 18 2" xfId="12096" xr:uid="{C171A2B8-48C2-46B4-9FA8-7EBA9967CA33}"/>
    <cellStyle name="Überschrift 3 3 11 18 3" xfId="19158" xr:uid="{7FF1EBC1-1067-481C-B8F6-752C25259312}"/>
    <cellStyle name="Überschrift 3 3 11 19" xfId="4318" xr:uid="{4F3CBF9A-A203-467D-8FF7-21CFFAEAEAEE}"/>
    <cellStyle name="Überschrift 3 3 11 19 2" xfId="12224" xr:uid="{B06770C2-2E2D-4DAB-AC1C-29BC726BEDD2}"/>
    <cellStyle name="Überschrift 3 3 11 19 3" xfId="19269" xr:uid="{F5FA6437-16D1-4371-BD75-85DAEEF0C46D}"/>
    <cellStyle name="Überschrift 3 3 11 2" xfId="2612" xr:uid="{7693D643-45DA-4096-AA9D-AF511FD2F00D}"/>
    <cellStyle name="Überschrift 3 3 11 2 2" xfId="10518" xr:uid="{2E552DEA-BE7F-4C19-A780-E84FEC62D64E}"/>
    <cellStyle name="Überschrift 3 3 11 2 3" xfId="18016" xr:uid="{A48CDDCD-A54D-4B60-BDDB-402D1A5D3EEA}"/>
    <cellStyle name="Überschrift 3 3 11 20" xfId="4331" xr:uid="{091F5B2E-3EBD-4562-A3EE-4DDB1D1AE302}"/>
    <cellStyle name="Überschrift 3 3 11 20 2" xfId="12237" xr:uid="{BB839574-A36B-40C6-8A5E-997141786F89}"/>
    <cellStyle name="Überschrift 3 3 11 20 3" xfId="19279" xr:uid="{CCBD3164-35C7-4FC9-895F-BB6AC3A64214}"/>
    <cellStyle name="Überschrift 3 3 11 21" xfId="4628" xr:uid="{C9A056CD-0AB0-4B76-A380-7668818A3196}"/>
    <cellStyle name="Überschrift 3 3 11 21 2" xfId="12534" xr:uid="{05E092C8-8865-4765-914C-507CA3241DFA}"/>
    <cellStyle name="Überschrift 3 3 11 21 3" xfId="19518" xr:uid="{B4FFD6C9-662E-4B47-AF25-EE5ABEC3F39F}"/>
    <cellStyle name="Überschrift 3 3 11 22" xfId="4544" xr:uid="{88DE1412-0600-4E1F-8D3C-3A875E9406EE}"/>
    <cellStyle name="Überschrift 3 3 11 22 2" xfId="12450" xr:uid="{CBEAF8F5-9A6F-4723-99AD-7652EF34388C}"/>
    <cellStyle name="Überschrift 3 3 11 22 3" xfId="19444" xr:uid="{C342AC6B-084D-4F82-8CD0-EF2ECFAB45D6}"/>
    <cellStyle name="Überschrift 3 3 11 23" xfId="5016" xr:uid="{70D98113-0254-4FAB-B6C7-32DF9173A042}"/>
    <cellStyle name="Überschrift 3 3 11 23 2" xfId="12922" xr:uid="{46B0F753-58D8-4EE0-89FC-62525CB663D0}"/>
    <cellStyle name="Überschrift 3 3 11 23 3" xfId="19792" xr:uid="{2484085C-1CBA-4AB1-A4D4-35E059E6DCDA}"/>
    <cellStyle name="Überschrift 3 3 11 24" xfId="4970" xr:uid="{107BF3C7-47A4-4D9E-8AF3-C83B4C816231}"/>
    <cellStyle name="Überschrift 3 3 11 24 2" xfId="12876" xr:uid="{8D62DF3A-FBAC-47C1-9C7D-8F803AD39806}"/>
    <cellStyle name="Überschrift 3 3 11 24 3" xfId="19751" xr:uid="{65A577EF-6574-4538-B2A5-EE54F96C6FAA}"/>
    <cellStyle name="Überschrift 3 3 11 25" xfId="4522" xr:uid="{26012B5E-6CD7-4C65-99B9-F13DDBCB1E58}"/>
    <cellStyle name="Überschrift 3 3 11 25 2" xfId="12428" xr:uid="{8C88BC29-B8A7-4E63-B136-BFFC086D47CD}"/>
    <cellStyle name="Überschrift 3 3 11 25 3" xfId="19427" xr:uid="{98647A54-D80D-4180-9EDA-307B2247BC71}"/>
    <cellStyle name="Überschrift 3 3 11 26" xfId="4979" xr:uid="{C3621AA3-3F9B-4A80-B396-6535107B7255}"/>
    <cellStyle name="Überschrift 3 3 11 26 2" xfId="12885" xr:uid="{88AC7B20-D23B-4395-AD8A-9472775CB87B}"/>
    <cellStyle name="Überschrift 3 3 11 26 3" xfId="19759" xr:uid="{466DE256-E91A-4C22-A943-1ECE72EE3021}"/>
    <cellStyle name="Überschrift 3 3 11 27" xfId="4367" xr:uid="{32DE611C-883E-41C1-9F8D-23CBCA81FBD2}"/>
    <cellStyle name="Überschrift 3 3 11 27 2" xfId="12273" xr:uid="{0515C40F-4945-45D3-A0C2-6DA83DC3A5AA}"/>
    <cellStyle name="Überschrift 3 3 11 27 3" xfId="19315" xr:uid="{61275CD0-7720-4830-A6EF-8D2E4EA96798}"/>
    <cellStyle name="Überschrift 3 3 11 28" xfId="5640" xr:uid="{EBF9AA44-6C32-4051-9724-2880AFE20E8A}"/>
    <cellStyle name="Überschrift 3 3 11 28 2" xfId="13546" xr:uid="{2576D3F7-70D1-4152-8989-DE8DBFE43A1A}"/>
    <cellStyle name="Überschrift 3 3 11 28 3" xfId="20314" xr:uid="{BFA6AC40-214C-4EF0-9BF1-0D59DD481F64}"/>
    <cellStyle name="Überschrift 3 3 11 29" xfId="4831" xr:uid="{65081A20-F558-499C-A5D0-77370AB359E5}"/>
    <cellStyle name="Überschrift 3 3 11 29 2" xfId="12737" xr:uid="{FF6DFB23-BA9B-4B56-83CD-39C66E6A0BED}"/>
    <cellStyle name="Überschrift 3 3 11 29 3" xfId="19646" xr:uid="{770BB8FE-A651-484D-8100-059ECD020000}"/>
    <cellStyle name="Überschrift 3 3 11 3" xfId="3260" xr:uid="{B2F37490-3F57-4B65-BDEC-87A0B66C26F4}"/>
    <cellStyle name="Überschrift 3 3 11 3 2" xfId="11166" xr:uid="{E7E5E3CF-0CBD-4C48-9D49-96460C2969DA}"/>
    <cellStyle name="Überschrift 3 3 11 3 3" xfId="18494" xr:uid="{1F1B025B-CD80-431A-96DD-44361C2C1AFB}"/>
    <cellStyle name="Überschrift 3 3 11 30" xfId="5481" xr:uid="{419A0ACD-1E10-46F1-8AAD-CFD8CD5CA2A7}"/>
    <cellStyle name="Überschrift 3 3 11 30 2" xfId="13387" xr:uid="{E311D1A1-484A-4396-BC42-1AA8041DDA48}"/>
    <cellStyle name="Überschrift 3 3 11 30 3" xfId="20175" xr:uid="{C83D02D9-F491-43BA-8320-2E68C042B00C}"/>
    <cellStyle name="Überschrift 3 3 11 31" xfId="4272" xr:uid="{F31AEBA2-DFA7-4258-B30D-AD29C12D4D56}"/>
    <cellStyle name="Überschrift 3 3 11 31 2" xfId="12178" xr:uid="{1A53A336-89C4-4F27-81A1-DEAB6F4DD58C}"/>
    <cellStyle name="Überschrift 3 3 11 31 3" xfId="19230" xr:uid="{A904C248-F27C-4F61-B892-B1428BF760A1}"/>
    <cellStyle name="Überschrift 3 3 11 32" xfId="5414" xr:uid="{88DAFE06-5915-4770-9565-F9266BF4A929}"/>
    <cellStyle name="Überschrift 3 3 11 32 2" xfId="13320" xr:uid="{EA7B4DA6-21B2-4B54-87CC-2FFE8E61EEAC}"/>
    <cellStyle name="Überschrift 3 3 11 32 3" xfId="20129" xr:uid="{7885DFE6-56C9-4F13-A89E-D973AE04D409}"/>
    <cellStyle name="Überschrift 3 3 11 33" xfId="4609" xr:uid="{FF92F188-C07D-4E20-A507-DDB6ADB82B1F}"/>
    <cellStyle name="Überschrift 3 3 11 33 2" xfId="12515" xr:uid="{D3C1AC96-A392-4EB1-BB68-90EBB64EED6C}"/>
    <cellStyle name="Überschrift 3 3 11 33 3" xfId="19500" xr:uid="{6EACC097-6897-4ED4-A5F2-E76A34F314DF}"/>
    <cellStyle name="Überschrift 3 3 11 34" xfId="5998" xr:uid="{D248F751-8CD6-4CF6-ADF5-E3313EC54741}"/>
    <cellStyle name="Überschrift 3 3 11 34 2" xfId="13904" xr:uid="{A6C5A95B-E352-4718-ABB6-DD65B342B782}"/>
    <cellStyle name="Überschrift 3 3 11 34 3" xfId="20606" xr:uid="{67DBBC54-A889-410B-B261-EFE88C9B8FB6}"/>
    <cellStyle name="Überschrift 3 3 11 35" xfId="6384" xr:uid="{E14E5E04-E675-44C9-9DEB-B947A9F338CC}"/>
    <cellStyle name="Überschrift 3 3 11 35 2" xfId="14290" xr:uid="{967B3D21-E306-435D-BFEB-6B555D4BF2BD}"/>
    <cellStyle name="Überschrift 3 3 11 35 3" xfId="20958" xr:uid="{D25C1E5C-8BBE-4681-9C4F-6F95DBD2C7A9}"/>
    <cellStyle name="Überschrift 3 3 11 36" xfId="6582" xr:uid="{4734F6D0-3716-4D32-8049-42C083C7A142}"/>
    <cellStyle name="Überschrift 3 3 11 36 2" xfId="14488" xr:uid="{03526007-9B17-4E56-BD9F-776974F74560}"/>
    <cellStyle name="Überschrift 3 3 11 36 3" xfId="21141" xr:uid="{1363A942-CD3A-4FF7-BDF4-0C27ACB4F021}"/>
    <cellStyle name="Überschrift 3 3 11 37" xfId="6072" xr:uid="{D14DCB91-D102-4B58-887C-3E76E47A34B6}"/>
    <cellStyle name="Überschrift 3 3 11 37 2" xfId="13978" xr:uid="{D4ECEE65-2AAC-49C6-96FB-EC68F6DA49CD}"/>
    <cellStyle name="Überschrift 3 3 11 37 3" xfId="20676" xr:uid="{3BF3D122-045B-4601-9231-5902CA26B25D}"/>
    <cellStyle name="Überschrift 3 3 11 38" xfId="6315" xr:uid="{927FF13B-C2C6-4EEA-8D25-0CBADD7526A7}"/>
    <cellStyle name="Überschrift 3 3 11 38 2" xfId="14221" xr:uid="{2A7D8F65-CC6D-4600-B9CA-F004B46A62AB}"/>
    <cellStyle name="Überschrift 3 3 11 38 3" xfId="20892" xr:uid="{DE9B8902-F175-4591-828E-36D5F13209E1}"/>
    <cellStyle name="Überschrift 3 3 11 39" xfId="6424" xr:uid="{2823202D-6310-4158-9ED8-EB81BE5AD01E}"/>
    <cellStyle name="Überschrift 3 3 11 39 2" xfId="14330" xr:uid="{60AA379E-5EB1-4667-9A8D-717046FF13D5}"/>
    <cellStyle name="Überschrift 3 3 11 39 3" xfId="20996" xr:uid="{F5F979DF-DEC5-4CC1-8241-3847D1693768}"/>
    <cellStyle name="Überschrift 3 3 11 4" xfId="3083" xr:uid="{3AB101BE-CA2B-4F12-9988-D49FFA9C934B}"/>
    <cellStyle name="Überschrift 3 3 11 4 2" xfId="10989" xr:uid="{51A2C768-047B-4283-BBFE-DCF4FCF71172}"/>
    <cellStyle name="Überschrift 3 3 11 4 3" xfId="18347" xr:uid="{E4A6E3D5-C835-4B39-985B-C7EF6DA45BB5}"/>
    <cellStyle name="Überschrift 3 3 11 40" xfId="6458" xr:uid="{4B3B8005-C804-46A9-B74B-652C8692324D}"/>
    <cellStyle name="Überschrift 3 3 11 40 2" xfId="14364" xr:uid="{F0FF3E50-3851-4643-BB8D-E6115258C4B2}"/>
    <cellStyle name="Überschrift 3 3 11 40 3" xfId="21028" xr:uid="{1901C35A-0448-4AFC-B833-3304317B7517}"/>
    <cellStyle name="Überschrift 3 3 11 41" xfId="6348" xr:uid="{4B440AAB-0FDC-4B6B-9041-8EAC296B129D}"/>
    <cellStyle name="Überschrift 3 3 11 41 2" xfId="14254" xr:uid="{53F77A84-D513-41B3-AAC6-0D9650DBB977}"/>
    <cellStyle name="Überschrift 3 3 11 41 3" xfId="20925" xr:uid="{62B6F4E9-861A-48A4-B0B6-8DD82B32E974}"/>
    <cellStyle name="Überschrift 3 3 11 42" xfId="6477" xr:uid="{FAF8BE7B-F5AC-4A4F-A679-8B685FB49438}"/>
    <cellStyle name="Überschrift 3 3 11 42 2" xfId="14383" xr:uid="{BBB5239D-268F-4C22-BCEB-19ECA3234E09}"/>
    <cellStyle name="Überschrift 3 3 11 42 3" xfId="21044" xr:uid="{4B0F8371-3F8C-4B3F-B33C-29342AC6B9F2}"/>
    <cellStyle name="Überschrift 3 3 11 43" xfId="6666" xr:uid="{1A17A26B-C618-4ADB-A414-87B968633BC6}"/>
    <cellStyle name="Überschrift 3 3 11 43 2" xfId="14572" xr:uid="{9FC51D9B-7602-49F3-81DD-80C0467C519D}"/>
    <cellStyle name="Überschrift 3 3 11 43 3" xfId="21214" xr:uid="{FA49DFA5-AD78-41D9-8B7B-5B480AB24154}"/>
    <cellStyle name="Überschrift 3 3 11 44" xfId="6553" xr:uid="{8F8E714C-6750-46E5-8305-BC126E4CB0C3}"/>
    <cellStyle name="Überschrift 3 3 11 44 2" xfId="14459" xr:uid="{88D2B734-83D6-43AA-BCCD-C378F636A96C}"/>
    <cellStyle name="Überschrift 3 3 11 44 3" xfId="21113" xr:uid="{6BF46B4D-C565-4C6F-A4CD-CE0C1621BDDF}"/>
    <cellStyle name="Überschrift 3 3 11 45" xfId="6324" xr:uid="{9DB77312-760F-4BFD-A55B-349E1B6F2DB8}"/>
    <cellStyle name="Überschrift 3 3 11 45 2" xfId="14230" xr:uid="{C68C55C3-7470-4E0E-8198-A6B72B39E051}"/>
    <cellStyle name="Überschrift 3 3 11 45 3" xfId="20901" xr:uid="{799FFEC3-669E-476D-8484-15F39AD2640E}"/>
    <cellStyle name="Überschrift 3 3 11 46" xfId="6562" xr:uid="{C02042C6-1322-4826-8E78-58C5556FA03B}"/>
    <cellStyle name="Überschrift 3 3 11 46 2" xfId="14468" xr:uid="{F46E5B2F-57E6-4EE2-B24E-531CC1A0766D}"/>
    <cellStyle name="Überschrift 3 3 11 46 3" xfId="21121" xr:uid="{A2D03D6E-95F0-49A9-8780-F11DC07ABB55}"/>
    <cellStyle name="Überschrift 3 3 11 47" xfId="6019" xr:uid="{D5EEA89C-500A-4AD7-A7AE-1A7668D27B09}"/>
    <cellStyle name="Überschrift 3 3 11 47 2" xfId="13925" xr:uid="{55794E15-A04D-418A-B336-4BB3ABCF8BD6}"/>
    <cellStyle name="Überschrift 3 3 11 47 3" xfId="20626" xr:uid="{8A38500D-CD23-491D-92BB-9268E239D406}"/>
    <cellStyle name="Überschrift 3 3 11 48" xfId="7463" xr:uid="{82A8F983-E84D-4783-AEA1-3A6C86D9DC09}"/>
    <cellStyle name="Überschrift 3 3 11 48 2" xfId="15369" xr:uid="{7A97656F-97F2-4283-BF86-AF04672A86F7}"/>
    <cellStyle name="Überschrift 3 3 11 48 3" xfId="21848" xr:uid="{8509E68F-1303-4A07-9D7E-5FB9803CC923}"/>
    <cellStyle name="Überschrift 3 3 11 49" xfId="7120" xr:uid="{B1AF2950-CABE-49D8-B618-A27307420608}"/>
    <cellStyle name="Überschrift 3 3 11 49 2" xfId="15026" xr:uid="{185BD9DC-4EAF-4A4F-A99F-08DC3C35C20F}"/>
    <cellStyle name="Überschrift 3 3 11 49 3" xfId="21558" xr:uid="{766ADBAD-74D4-4356-8CE7-CD7020D7EFD4}"/>
    <cellStyle name="Überschrift 3 3 11 5" xfId="3068" xr:uid="{10B0CFBE-06C5-4EE6-85D7-890F309239B5}"/>
    <cellStyle name="Überschrift 3 3 11 5 2" xfId="10974" xr:uid="{1F8E6C5C-E059-4C2F-B303-5AEEA8423947}"/>
    <cellStyle name="Überschrift 3 3 11 5 3" xfId="18333" xr:uid="{859E3A8D-C3FD-4247-BE29-087555724D06}"/>
    <cellStyle name="Überschrift 3 3 11 50" xfId="6040" xr:uid="{8D6E8C81-F807-4080-840E-6D1759DF5C4D}"/>
    <cellStyle name="Überschrift 3 3 11 50 2" xfId="13946" xr:uid="{372D658B-210A-46AF-9853-5ADBB688005F}"/>
    <cellStyle name="Überschrift 3 3 11 50 3" xfId="20645" xr:uid="{83E76F71-0ED8-4BB9-8838-77D81D23BD0F}"/>
    <cellStyle name="Überschrift 3 3 11 51" xfId="7488" xr:uid="{77FED30B-7761-4158-98F1-CC51E4567092}"/>
    <cellStyle name="Überschrift 3 3 11 51 2" xfId="15394" xr:uid="{B740D647-3A92-48BA-8713-527DE1311CB0}"/>
    <cellStyle name="Überschrift 3 3 11 51 3" xfId="21869" xr:uid="{22C1F447-9150-450B-9823-E9DAC6EFCA28}"/>
    <cellStyle name="Überschrift 3 3 11 52" xfId="6129" xr:uid="{2BF2FE30-509A-4BC8-A88B-9E97EDE19A76}"/>
    <cellStyle name="Überschrift 3 3 11 52 2" xfId="14035" xr:uid="{8D3F3797-D29D-4832-86CD-CA302091A71C}"/>
    <cellStyle name="Überschrift 3 3 11 52 3" xfId="20728" xr:uid="{7F0517AF-7439-480F-85C2-7D2B4B08B4AB}"/>
    <cellStyle name="Überschrift 3 3 11 53" xfId="7415" xr:uid="{1A7361AD-244F-4FC8-85B9-9915528828B7}"/>
    <cellStyle name="Überschrift 3 3 11 53 2" xfId="15321" xr:uid="{6C3ABFDC-97BC-42AC-80DB-6635ACA78D76}"/>
    <cellStyle name="Überschrift 3 3 11 53 3" xfId="21809" xr:uid="{96B9CC8E-CF38-47A7-89DF-A87E035FC8FC}"/>
    <cellStyle name="Überschrift 3 3 11 54" xfId="6023" xr:uid="{6B0C9CCC-E29E-457A-8594-2D1D5A2418B6}"/>
    <cellStyle name="Überschrift 3 3 11 54 2" xfId="13929" xr:uid="{B8A7B7DB-60C3-42B8-A80A-B37A6B441305}"/>
    <cellStyle name="Überschrift 3 3 11 54 3" xfId="20630" xr:uid="{4662B3FA-3DC4-4948-A2A8-85C569A17224}"/>
    <cellStyle name="Überschrift 3 3 11 55" xfId="6410" xr:uid="{1D838CF5-A417-40E7-AFF5-771E531B2ED4}"/>
    <cellStyle name="Überschrift 3 3 11 55 2" xfId="14316" xr:uid="{9C788869-F881-4A78-BEF9-29A72CACA968}"/>
    <cellStyle name="Überschrift 3 3 11 55 3" xfId="20983" xr:uid="{898F4201-4FBB-45DE-A3EC-5EC0A5117218}"/>
    <cellStyle name="Überschrift 3 3 11 56" xfId="6290" xr:uid="{A5C494A7-68DF-4BE8-A349-4D5376304350}"/>
    <cellStyle name="Überschrift 3 3 11 56 2" xfId="14196" xr:uid="{5560DB0B-DC83-4FC9-8749-4CB9228CF0DF}"/>
    <cellStyle name="Überschrift 3 3 11 56 3" xfId="20867" xr:uid="{11AF4DBE-A1C5-4001-8B12-85BAA567F5BE}"/>
    <cellStyle name="Überschrift 3 3 11 57" xfId="7815" xr:uid="{46AC51D2-7B77-4678-B4A4-67CFFD944C0B}"/>
    <cellStyle name="Überschrift 3 3 11 57 2" xfId="15721" xr:uid="{65373769-C76A-4F1F-89C0-D3F5963373D1}"/>
    <cellStyle name="Überschrift 3 3 11 57 3" xfId="22171" xr:uid="{A0663469-14F1-4B86-9E2D-FDDA9B1962FB}"/>
    <cellStyle name="Überschrift 3 3 11 58" xfId="7718" xr:uid="{1781EFDF-966E-4DFF-B731-94BFDABEED9C}"/>
    <cellStyle name="Überschrift 3 3 11 58 2" xfId="15624" xr:uid="{6779E9A5-7EF9-4193-AC8C-D8A9CA741EE7}"/>
    <cellStyle name="Überschrift 3 3 11 58 3" xfId="22087" xr:uid="{690D2A86-B39F-4FB8-9F5B-BD9497F974D7}"/>
    <cellStyle name="Überschrift 3 3 11 59" xfId="7837" xr:uid="{28698CB7-D819-4CC6-BF60-1E60F6AF438D}"/>
    <cellStyle name="Überschrift 3 3 11 59 2" xfId="15743" xr:uid="{8157691F-60C3-4955-A129-F8C6D9149D5E}"/>
    <cellStyle name="Überschrift 3 3 11 59 3" xfId="22193" xr:uid="{2C013CB0-294D-438C-92CA-B2A6EE09C6A8}"/>
    <cellStyle name="Überschrift 3 3 11 6" xfId="2888" xr:uid="{49A7DC57-9505-49C7-8A97-F176EC61E5B8}"/>
    <cellStyle name="Überschrift 3 3 11 6 2" xfId="10794" xr:uid="{F6B3E880-2665-4A64-BFE5-FAA1F9B2BEAC}"/>
    <cellStyle name="Überschrift 3 3 11 6 3" xfId="18185" xr:uid="{AC9B01D9-67B3-4C7F-B33B-B2933AC9E923}"/>
    <cellStyle name="Überschrift 3 3 11 60" xfId="6280" xr:uid="{39BCF730-CCA3-4733-8EA2-1B576E4C044F}"/>
    <cellStyle name="Überschrift 3 3 11 60 2" xfId="14186" xr:uid="{1E06BF45-411C-45F4-820C-12A6C597D3AB}"/>
    <cellStyle name="Überschrift 3 3 11 60 3" xfId="20857" xr:uid="{81F2CD07-3253-412D-90C7-50CF2FBA7BA2}"/>
    <cellStyle name="Überschrift 3 3 11 61" xfId="8481" xr:uid="{ACDE2243-9D52-4B92-8F3D-0DA5869A5462}"/>
    <cellStyle name="Überschrift 3 3 11 61 2" xfId="16387" xr:uid="{7EC506B5-F079-4B2F-86E2-45AB66A44028}"/>
    <cellStyle name="Überschrift 3 3 11 61 3" xfId="22739" xr:uid="{F696D087-40AB-47BD-9796-86BED1862E02}"/>
    <cellStyle name="Überschrift 3 3 11 62" xfId="8545" xr:uid="{CC80230A-8A51-4289-819E-543DECA0F60D}"/>
    <cellStyle name="Überschrift 3 3 11 62 2" xfId="16451" xr:uid="{32930833-840F-494F-86CA-F5F315F40DEB}"/>
    <cellStyle name="Überschrift 3 3 11 62 3" xfId="22770" xr:uid="{CFC9CEFB-298D-467B-8601-83DD3187C528}"/>
    <cellStyle name="Überschrift 3 3 11 63" xfId="8650" xr:uid="{74A4129E-43EA-4357-A316-523580112A6F}"/>
    <cellStyle name="Überschrift 3 3 11 63 2" xfId="16556" xr:uid="{8B0EC983-988B-4C91-8AE7-2ADD6E175606}"/>
    <cellStyle name="Überschrift 3 3 11 63 3" xfId="22799" xr:uid="{05FE16CF-E9F0-477D-99CC-D43B88FE5BE7}"/>
    <cellStyle name="Überschrift 3 3 11 64" xfId="9007" xr:uid="{8F679E00-570B-4BDB-9881-8E5B9B7C156E}"/>
    <cellStyle name="Überschrift 3 3 11 64 2" xfId="16913" xr:uid="{033998A6-1AA5-40AF-9CED-510328B2136D}"/>
    <cellStyle name="Überschrift 3 3 11 64 3" xfId="23020" xr:uid="{719EDAAF-7E79-46AA-9567-DE57403D25DC}"/>
    <cellStyle name="Überschrift 3 3 11 65" xfId="9268" xr:uid="{A1A8A9DC-E5F7-42F1-98AC-0736D58CD8B9}"/>
    <cellStyle name="Überschrift 3 3 11 65 2" xfId="17174" xr:uid="{BC3F6CEB-C0D6-4FBF-9CBB-8798FA6A8039}"/>
    <cellStyle name="Überschrift 3 3 11 65 3" xfId="23245" xr:uid="{0E3D4814-4D66-4668-80CC-A37CB8CEF08F}"/>
    <cellStyle name="Überschrift 3 3 11 66" xfId="9694" xr:uid="{38FB9B53-7024-44B7-91A1-4BEA99EED7FD}"/>
    <cellStyle name="Überschrift 3 3 11 66 2" xfId="17600" xr:uid="{52206EC3-C6A6-4720-9E5A-288165656729}"/>
    <cellStyle name="Überschrift 3 3 11 66 3" xfId="23553" xr:uid="{E9FD8DD6-7DEE-4D5D-A192-30640B6C3106}"/>
    <cellStyle name="Überschrift 3 3 11 67" xfId="9738" xr:uid="{8661D340-9675-456A-9BB4-4390FC31767C}"/>
    <cellStyle name="Überschrift 3 3 11 67 2" xfId="17644" xr:uid="{CC5C04FD-4C0D-4B35-B9A2-EF3ED59EEA7E}"/>
    <cellStyle name="Überschrift 3 3 11 67 3" xfId="23591" xr:uid="{204C211F-81D5-4113-B710-E8EF8BE931D2}"/>
    <cellStyle name="Überschrift 3 3 11 68" xfId="9206" xr:uid="{78FBFF0E-8A6B-4071-80E7-74AB85D1782E}"/>
    <cellStyle name="Überschrift 3 3 11 68 2" xfId="17112" xr:uid="{509BDCEC-FC8D-4C2E-B1CB-8D8778A771CC}"/>
    <cellStyle name="Überschrift 3 3 11 68 3" xfId="23189" xr:uid="{631E48EC-CAC9-436F-A9C1-C8CA2AAC785C}"/>
    <cellStyle name="Überschrift 3 3 11 69" xfId="9295" xr:uid="{3D716DF1-5A4A-488C-9BA7-45C45065B686}"/>
    <cellStyle name="Überschrift 3 3 11 69 2" xfId="17201" xr:uid="{14532FDD-03EF-4248-892D-AE9361680A10}"/>
    <cellStyle name="Überschrift 3 3 11 69 3" xfId="23268" xr:uid="{198C0007-B59F-4C9A-8389-4EB93C7E6D5B}"/>
    <cellStyle name="Überschrift 3 3 11 7" xfId="3127" xr:uid="{E17D0437-7613-4D50-91C2-77009735EBA1}"/>
    <cellStyle name="Überschrift 3 3 11 7 2" xfId="11033" xr:uid="{9440470C-6B2A-409B-9E35-2A6FAC8B6ACF}"/>
    <cellStyle name="Überschrift 3 3 11 7 3" xfId="18386" xr:uid="{7B014BF0-625C-4943-80C7-FB1BE5268D93}"/>
    <cellStyle name="Überschrift 3 3 11 70" xfId="9498" xr:uid="{2065131E-01C2-44C9-92B9-E7AF6A9DCEF1}"/>
    <cellStyle name="Überschrift 3 3 11 70 2" xfId="17404" xr:uid="{5039E2AD-E15C-4686-91AA-126129669C28}"/>
    <cellStyle name="Überschrift 3 3 11 70 3" xfId="23418" xr:uid="{E5E8D107-2BD2-4278-89F0-4DA33FF9237C}"/>
    <cellStyle name="Überschrift 3 3 11 71" xfId="9119" xr:uid="{4EF62442-6F24-4EFF-9A99-C58F646BB2C4}"/>
    <cellStyle name="Überschrift 3 3 11 71 2" xfId="17025" xr:uid="{08776001-A16D-4368-AE29-C9B7582B48C7}"/>
    <cellStyle name="Überschrift 3 3 11 71 3" xfId="23117" xr:uid="{02A82429-A829-4DC1-83CB-6CA54B1B4180}"/>
    <cellStyle name="Überschrift 3 3 11 72" xfId="9523" xr:uid="{AEC45453-4C2F-42CC-8513-7D4329D13607}"/>
    <cellStyle name="Überschrift 3 3 11 72 2" xfId="17429" xr:uid="{FE6BB861-CD4B-4F4E-B528-C8C82213542E}"/>
    <cellStyle name="Überschrift 3 3 11 72 3" xfId="23432" xr:uid="{AD08FD7B-0D7D-4211-83EE-3F5D2900080E}"/>
    <cellStyle name="Überschrift 3 3 11 73" xfId="9541" xr:uid="{76EE71DB-D7F4-4859-8880-FBC4E353F35F}"/>
    <cellStyle name="Überschrift 3 3 11 73 2" xfId="17447" xr:uid="{4826BD81-2B6D-451E-9C05-9C63FFA059D9}"/>
    <cellStyle name="Überschrift 3 3 11 73 3" xfId="23448" xr:uid="{72AD4E84-5599-451A-9F21-67A612F248C2}"/>
    <cellStyle name="Überschrift 3 3 11 74" xfId="10025" xr:uid="{390C9096-51B0-4658-8408-6484B53BD87B}"/>
    <cellStyle name="Überschrift 3 3 11 74 2" xfId="17931" xr:uid="{BEFCA462-51E4-4864-9DF5-45F75B4E696E}"/>
    <cellStyle name="Überschrift 3 3 11 74 3" xfId="23836" xr:uid="{FAA9C3C5-6766-4AA0-91A0-01B75AEA102E}"/>
    <cellStyle name="Überschrift 3 3 11 75" xfId="10054" xr:uid="{0C3C76EB-AF35-4416-AE70-360D5EBAFD94}"/>
    <cellStyle name="Überschrift 3 3 11 76" xfId="10209" xr:uid="{2636154D-3C81-401D-89B4-60B8826A2B88}"/>
    <cellStyle name="Überschrift 3 3 11 77" xfId="10350" xr:uid="{B3C07373-42E6-409B-9223-37EC119B138F}"/>
    <cellStyle name="Überschrift 3 3 11 78" xfId="17937" xr:uid="{B2C29DB5-E22B-4E31-883A-0F08225873AE}"/>
    <cellStyle name="Überschrift 3 3 11 8" xfId="3217" xr:uid="{5525EE99-50C9-4293-9313-8712D8F8EC73}"/>
    <cellStyle name="Überschrift 3 3 11 8 2" xfId="11123" xr:uid="{38B3F841-5589-4B53-BC91-0DE40A8BAFE6}"/>
    <cellStyle name="Überschrift 3 3 11 8 3" xfId="18463" xr:uid="{7A46D7FA-4B5E-436B-881E-F82B41DB628E}"/>
    <cellStyle name="Überschrift 3 3 11 9" xfId="3106" xr:uid="{D7D28720-812E-432E-BCB8-B4C05E60CC80}"/>
    <cellStyle name="Überschrift 3 3 11 9 2" xfId="11012" xr:uid="{122CC3CA-39BD-4EAA-87C0-40963F66F68D}"/>
    <cellStyle name="Überschrift 3 3 11 9 3" xfId="18368" xr:uid="{59E1517C-F4F8-4E2A-B6E5-EE607BDED46B}"/>
    <cellStyle name="Überschrift 3 3 12" xfId="2534" xr:uid="{8493D797-24DE-424E-A80A-648DD8C2780C}"/>
    <cellStyle name="Überschrift 3 3 12 10" xfId="3633" xr:uid="{75A66A6F-BCC9-47B6-9845-D5FF19A5D4B1}"/>
    <cellStyle name="Überschrift 3 3 12 10 2" xfId="11539" xr:uid="{DCC998EA-A14F-4526-B8C9-F1E6159CB5CD}"/>
    <cellStyle name="Überschrift 3 3 12 10 3" xfId="18753" xr:uid="{22404251-5ED1-45FC-9FBF-F249EF2B8949}"/>
    <cellStyle name="Überschrift 3 3 12 11" xfId="3919" xr:uid="{8D947BD5-E41A-4920-AB85-0863C1DEB39B}"/>
    <cellStyle name="Überschrift 3 3 12 11 2" xfId="11825" xr:uid="{49FF83A6-F505-46B0-909A-83EB4C6288EB}"/>
    <cellStyle name="Überschrift 3 3 12 11 3" xfId="18936" xr:uid="{25ABFE07-7060-468D-A32E-063F138ADAB4}"/>
    <cellStyle name="Überschrift 3 3 12 12" xfId="3958" xr:uid="{16638CD1-D94B-40A7-A63A-E57772E7710F}"/>
    <cellStyle name="Überschrift 3 3 12 12 2" xfId="11864" xr:uid="{C074F5EA-EEC9-4CFA-8D72-3C4A037F5BAC}"/>
    <cellStyle name="Überschrift 3 3 12 12 3" xfId="18975" xr:uid="{E34C7AA1-34D7-4439-8052-203AA3884711}"/>
    <cellStyle name="Überschrift 3 3 12 13" xfId="3611" xr:uid="{2DD13AFE-EEF2-41F9-A486-B4F04A836A88}"/>
    <cellStyle name="Überschrift 3 3 12 13 2" xfId="11517" xr:uid="{BCC61E0C-06E3-4C64-BFD9-712B9F042949}"/>
    <cellStyle name="Überschrift 3 3 12 13 3" xfId="18735" xr:uid="{82C64AB2-CBF1-43A3-9611-A616D1AF1DA3}"/>
    <cellStyle name="Überschrift 3 3 12 14" xfId="4029" xr:uid="{604A9339-3A3C-4450-8022-A1A323C0D47C}"/>
    <cellStyle name="Überschrift 3 3 12 14 2" xfId="11935" xr:uid="{5626BE3F-0283-4E06-9188-D875E5CFACD5}"/>
    <cellStyle name="Überschrift 3 3 12 14 3" xfId="19030" xr:uid="{0A61A212-1004-4430-89F4-BC931D78DFB4}"/>
    <cellStyle name="Überschrift 3 3 12 15" xfId="4785" xr:uid="{A857AB5D-DB26-49DB-976E-E716E0FBE7E1}"/>
    <cellStyle name="Überschrift 3 3 12 15 2" xfId="12691" xr:uid="{2CABC2AB-3BA4-465B-9314-72B43680BACA}"/>
    <cellStyle name="Überschrift 3 3 12 15 3" xfId="19627" xr:uid="{5BA4B462-2770-4579-89BD-A63BEF767022}"/>
    <cellStyle name="Überschrift 3 3 12 16" xfId="4914" xr:uid="{67B0F0E3-B266-4C58-A097-2445801CE4E5}"/>
    <cellStyle name="Überschrift 3 3 12 16 2" xfId="12820" xr:uid="{144FC282-F69A-4795-9891-AAE1267FF190}"/>
    <cellStyle name="Überschrift 3 3 12 16 3" xfId="19709" xr:uid="{95C001E3-DFED-440A-96F1-476D8386233F}"/>
    <cellStyle name="Überschrift 3 3 12 17" xfId="4730" xr:uid="{72F7B266-5291-44B4-A346-5EEE6A5BC681}"/>
    <cellStyle name="Überschrift 3 3 12 17 2" xfId="12636" xr:uid="{58FD4DAF-9AB6-4D74-8618-0512B6648D30}"/>
    <cellStyle name="Überschrift 3 3 12 17 3" xfId="19579" xr:uid="{CAF76F4B-BDE9-4514-98C2-7CF8EB34B4B9}"/>
    <cellStyle name="Überschrift 3 3 12 18" xfId="4927" xr:uid="{6F8741D9-AAA5-4142-A107-A4C6BF216EBA}"/>
    <cellStyle name="Überschrift 3 3 12 18 2" xfId="12833" xr:uid="{0F3E071F-3136-4590-BC8D-DAE110C1879F}"/>
    <cellStyle name="Überschrift 3 3 12 18 3" xfId="19719" xr:uid="{873A55C8-DFE1-465A-B2D3-1BFC6F0749FE}"/>
    <cellStyle name="Überschrift 3 3 12 19" xfId="5145" xr:uid="{E1E14758-D4B3-458B-85FD-56AFC26C4363}"/>
    <cellStyle name="Überschrift 3 3 12 19 2" xfId="13051" xr:uid="{D262AB63-70C2-47F7-BF1B-F0CF3E2635E8}"/>
    <cellStyle name="Überschrift 3 3 12 19 3" xfId="19908" xr:uid="{13DF547E-3608-45B6-BF29-F5278F4286AC}"/>
    <cellStyle name="Überschrift 3 3 12 2" xfId="2715" xr:uid="{7AC25525-9708-4710-BDF7-FEB3CB2170AA}"/>
    <cellStyle name="Überschrift 3 3 12 2 2" xfId="10621" xr:uid="{C29B910C-B835-46E4-B698-BC77541AF1F8}"/>
    <cellStyle name="Überschrift 3 3 12 2 3" xfId="18071" xr:uid="{E2E1805C-8FC5-44F8-97F3-789875580E2B}"/>
    <cellStyle name="Überschrift 3 3 12 20" xfId="5196" xr:uid="{48E6C303-1B7A-485F-AA40-7A13F4F78273}"/>
    <cellStyle name="Überschrift 3 3 12 20 2" xfId="13102" xr:uid="{37EF3D2C-B127-48D1-B2C8-EEE3B4F0AAE9}"/>
    <cellStyle name="Überschrift 3 3 12 20 3" xfId="19951" xr:uid="{D123410C-7327-4EAC-AF9E-128F09DD44C6}"/>
    <cellStyle name="Überschrift 3 3 12 21" xfId="5297" xr:uid="{52A46096-E2AE-4755-9D18-EF60145C6ACF}"/>
    <cellStyle name="Überschrift 3 3 12 21 2" xfId="13203" xr:uid="{7FA1ED57-53D7-4E42-B3CB-AF50E95787BC}"/>
    <cellStyle name="Überschrift 3 3 12 21 3" xfId="20025" xr:uid="{41EA3A27-E798-40B5-A3DD-F0D445C5EF0A}"/>
    <cellStyle name="Überschrift 3 3 12 22" xfId="5385" xr:uid="{328D5E92-411A-4F25-85E0-2E9BB24DA97E}"/>
    <cellStyle name="Überschrift 3 3 12 22 2" xfId="13291" xr:uid="{E20160D8-4D48-4106-9499-9DEFA465A734}"/>
    <cellStyle name="Überschrift 3 3 12 22 3" xfId="20103" xr:uid="{B6F876D8-8011-40AC-A4E8-819C071C4A76}"/>
    <cellStyle name="Überschrift 3 3 12 23" xfId="5102" xr:uid="{5ADFEFB9-DAE9-4580-8BEA-A198521C950B}"/>
    <cellStyle name="Überschrift 3 3 12 23 2" xfId="13008" xr:uid="{88B025D5-81B7-4CB0-8A8D-B61EDC76B349}"/>
    <cellStyle name="Überschrift 3 3 12 23 3" xfId="19867" xr:uid="{91B30FC7-232F-4A0D-AB28-A997EE67536B}"/>
    <cellStyle name="Überschrift 3 3 12 24" xfId="5542" xr:uid="{B78503F7-24B0-4CD2-9680-3FB7DD606707}"/>
    <cellStyle name="Überschrift 3 3 12 24 2" xfId="13448" xr:uid="{19D52F8C-9249-4F9B-85A4-659519C74E8F}"/>
    <cellStyle name="Überschrift 3 3 12 24 3" xfId="20233" xr:uid="{AE9DB981-4014-4AE9-9D4E-C49F11D2F913}"/>
    <cellStyle name="Überschrift 3 3 12 25" xfId="5593" xr:uid="{20842B50-2448-476E-B0BE-6A6A3CC68FFD}"/>
    <cellStyle name="Überschrift 3 3 12 25 2" xfId="13499" xr:uid="{77087FAD-20F5-4897-865C-FAD038B563D9}"/>
    <cellStyle name="Überschrift 3 3 12 25 3" xfId="20278" xr:uid="{88B610D5-CA9F-4B62-951A-2718559A9249}"/>
    <cellStyle name="Überschrift 3 3 12 26" xfId="5379" xr:uid="{94EAEFE1-9F03-420C-BF27-FDE45BBECA42}"/>
    <cellStyle name="Überschrift 3 3 12 26 2" xfId="13285" xr:uid="{7B5B6D33-ADC9-4AB8-BB71-B19192848FC9}"/>
    <cellStyle name="Überschrift 3 3 12 26 3" xfId="20097" xr:uid="{E75269F8-53C9-40C9-A491-CEC080768C56}"/>
    <cellStyle name="Überschrift 3 3 12 27" xfId="5678" xr:uid="{25C76C6D-3872-409A-8B7A-41C287FB3F9D}"/>
    <cellStyle name="Überschrift 3 3 12 27 2" xfId="13584" xr:uid="{F64B7123-FFC8-4099-83A0-3A04B08DBBE3}"/>
    <cellStyle name="Überschrift 3 3 12 27 3" xfId="20342" xr:uid="{82D3FCCF-B2CC-4C2E-901C-37FF3D946234}"/>
    <cellStyle name="Überschrift 3 3 12 28" xfId="5115" xr:uid="{F5EA4DA5-4996-412B-8C9B-0DB5F7653F8D}"/>
    <cellStyle name="Überschrift 3 3 12 28 2" xfId="13021" xr:uid="{4127E480-9B2D-4EAE-BDDA-569D50AFE383}"/>
    <cellStyle name="Überschrift 3 3 12 28 3" xfId="19878" xr:uid="{504D12CB-D13C-4959-91D9-E98D7FA09ED6}"/>
    <cellStyle name="Überschrift 3 3 12 29" xfId="5775" xr:uid="{C101992B-182C-438A-AC41-C22767546F8F}"/>
    <cellStyle name="Überschrift 3 3 12 29 2" xfId="13681" xr:uid="{D9E9D339-4600-4942-B44D-263133B9E3C6}"/>
    <cellStyle name="Überschrift 3 3 12 29 3" xfId="20416" xr:uid="{87FF2BAC-C1E2-4FB6-818D-F1E31F449968}"/>
    <cellStyle name="Überschrift 3 3 12 3" xfId="3365" xr:uid="{203FD265-A215-49F8-8266-42B0B212A46B}"/>
    <cellStyle name="Überschrift 3 3 12 3 2" xfId="11271" xr:uid="{243B914A-D234-4E4B-9C4E-336903A8AD8B}"/>
    <cellStyle name="Überschrift 3 3 12 3 3" xfId="18562" xr:uid="{4A37B1AC-8D16-4BC7-8339-8DE1810FF16E}"/>
    <cellStyle name="Überschrift 3 3 12 30" xfId="5838" xr:uid="{221B971C-7E1D-479C-A606-9AC8ABA9D3C1}"/>
    <cellStyle name="Überschrift 3 3 12 30 2" xfId="13744" xr:uid="{2AF0268D-C686-4F64-9C55-B7E866688E2E}"/>
    <cellStyle name="Überschrift 3 3 12 30 3" xfId="20470" xr:uid="{140CF90C-5660-4849-BF8A-B981E6678B66}"/>
    <cellStyle name="Überschrift 3 3 12 31" xfId="5873" xr:uid="{DE217705-1B5B-492D-B563-D46A2853B9D1}"/>
    <cellStyle name="Überschrift 3 3 12 31 2" xfId="13779" xr:uid="{83B0962E-36AA-4174-B238-151B302619D3}"/>
    <cellStyle name="Überschrift 3 3 12 31 3" xfId="20505" xr:uid="{BFDFE12C-7605-4C4C-A345-3EB0D58E4979}"/>
    <cellStyle name="Überschrift 3 3 12 32" xfId="5931" xr:uid="{A4910269-E451-482A-92EC-2564507A4FB2}"/>
    <cellStyle name="Überschrift 3 3 12 32 2" xfId="13837" xr:uid="{23D6D941-F5CB-4C94-877C-EBB668242B75}"/>
    <cellStyle name="Überschrift 3 3 12 32 3" xfId="20548" xr:uid="{CDDF1184-3E63-44D0-8815-7C62E55A309C}"/>
    <cellStyle name="Überschrift 3 3 12 33" xfId="5714" xr:uid="{01287D88-9199-4649-A67D-DCD1D610EF73}"/>
    <cellStyle name="Überschrift 3 3 12 33 2" xfId="13620" xr:uid="{0D302A29-FEBB-46A1-96BD-F26B094E20B9}"/>
    <cellStyle name="Überschrift 3 3 12 33 3" xfId="20370" xr:uid="{27F01A3B-D83A-4E6A-AFCC-9C15010ED1BB}"/>
    <cellStyle name="Überschrift 3 3 12 34" xfId="6864" xr:uid="{902BFA40-3349-446E-BBDF-1A1E2CEF3050}"/>
    <cellStyle name="Überschrift 3 3 12 34 2" xfId="14770" xr:uid="{34C82DC2-AFD4-4306-A630-8822BC1D7D09}"/>
    <cellStyle name="Überschrift 3 3 12 34 3" xfId="21335" xr:uid="{FF0471D8-9E6C-4340-A952-EA83CAAA542A}"/>
    <cellStyle name="Überschrift 3 3 12 35" xfId="6936" xr:uid="{84244B0C-DEDC-4DE6-A08E-442A27E3436B}"/>
    <cellStyle name="Überschrift 3 3 12 35 2" xfId="14842" xr:uid="{E58C2B4C-59D5-4BB9-B8A1-E0C4724BDF62}"/>
    <cellStyle name="Überschrift 3 3 12 35 3" xfId="21402" xr:uid="{D81D5B19-04DE-47B7-9083-5DBD6401DC59}"/>
    <cellStyle name="Überschrift 3 3 12 36" xfId="7003" xr:uid="{E2844975-72BF-4E27-BCAB-4F6960FDEFB3}"/>
    <cellStyle name="Überschrift 3 3 12 36 2" xfId="14909" xr:uid="{BCB89D6B-7038-4D74-8702-A0018C2972C5}"/>
    <cellStyle name="Überschrift 3 3 12 36 3" xfId="21463" xr:uid="{982AC878-AD63-4BBC-AFA2-22907BF392BB}"/>
    <cellStyle name="Überschrift 3 3 12 37" xfId="7072" xr:uid="{7D15AD3B-19A6-4F71-AFCD-03F52BD3168D}"/>
    <cellStyle name="Überschrift 3 3 12 37 2" xfId="14978" xr:uid="{6356D99B-A954-4559-AB46-A06503B5295A}"/>
    <cellStyle name="Überschrift 3 3 12 37 3" xfId="21524" xr:uid="{7808AEFD-A6C2-4BDB-B75E-49052AA74DC2}"/>
    <cellStyle name="Überschrift 3 3 12 38" xfId="7159" xr:uid="{A09F2F1C-35E1-4901-B5F5-6F4F7EB80E41}"/>
    <cellStyle name="Überschrift 3 3 12 38 2" xfId="15065" xr:uid="{1F5D91D1-C862-47DE-94F9-D8512548B06C}"/>
    <cellStyle name="Überschrift 3 3 12 38 3" xfId="21596" xr:uid="{C82E8AC9-6451-41D2-8D22-60C0B88D67B4}"/>
    <cellStyle name="Überschrift 3 3 12 39" xfId="7229" xr:uid="{EF0A9240-BE56-4D79-AB94-B9F4209A7475}"/>
    <cellStyle name="Überschrift 3 3 12 39 2" xfId="15135" xr:uid="{612A0BB2-7C71-471F-BA5C-921D85DF87D1}"/>
    <cellStyle name="Überschrift 3 3 12 39 3" xfId="21653" xr:uid="{B1E30FDB-13C5-4750-BB1B-8F1168A49FB3}"/>
    <cellStyle name="Überschrift 3 3 12 4" xfId="3508" xr:uid="{6E041141-55A4-4C78-83D5-0266D8AA22EB}"/>
    <cellStyle name="Überschrift 3 3 12 4 2" xfId="11414" xr:uid="{E999D626-502C-42AD-A00D-809CE6041224}"/>
    <cellStyle name="Überschrift 3 3 12 4 3" xfId="18646" xr:uid="{D859F199-5B20-4554-ABE6-8980EB4B6C3C}"/>
    <cellStyle name="Überschrift 3 3 12 40" xfId="7296" xr:uid="{E25C4C1E-4AB0-4240-814A-4181DEB8F75F}"/>
    <cellStyle name="Überschrift 3 3 12 40 2" xfId="15202" xr:uid="{83FBEB44-D9B4-4E9F-9D60-343DB2D58BB4}"/>
    <cellStyle name="Überschrift 3 3 12 40 3" xfId="21715" xr:uid="{A44B2FE8-D7F3-49F5-B216-68170BC87FB7}"/>
    <cellStyle name="Überschrift 3 3 12 41" xfId="7363" xr:uid="{C3E4C68B-DE3B-41F3-8BA2-8AACD6E7FC44}"/>
    <cellStyle name="Überschrift 3 3 12 41 2" xfId="15269" xr:uid="{3D429E0F-7DF3-4B55-9BDA-8278DEE020FF}"/>
    <cellStyle name="Überschrift 3 3 12 41 3" xfId="21768" xr:uid="{C658AD48-883D-42A1-9C3D-C3A3B8E63273}"/>
    <cellStyle name="Überschrift 3 3 12 42" xfId="6782" xr:uid="{E091A37D-B47A-4685-AF4C-62DF67B47875}"/>
    <cellStyle name="Überschrift 3 3 12 42 2" xfId="14688" xr:uid="{C94C5D65-D0D4-4F0B-87F9-502301AA9AE8}"/>
    <cellStyle name="Überschrift 3 3 12 42 3" xfId="21279" xr:uid="{0EAEF603-E944-47B4-8C6A-733C1BD33930}"/>
    <cellStyle name="Überschrift 3 3 12 43" xfId="7541" xr:uid="{3076BB1F-F7F4-47FD-B9E1-D5418948DF21}"/>
    <cellStyle name="Überschrift 3 3 12 43 2" xfId="15447" xr:uid="{B791196A-73E0-4FAE-B830-D751CDFC94A8}"/>
    <cellStyle name="Überschrift 3 3 12 43 3" xfId="21921" xr:uid="{155DB488-C155-471A-A08B-35D215B094E9}"/>
    <cellStyle name="Überschrift 3 3 12 44" xfId="7605" xr:uid="{9E1231FA-2C26-4337-BB50-84F5E9EC5DB3}"/>
    <cellStyle name="Überschrift 3 3 12 44 2" xfId="15511" xr:uid="{F2F69348-6F30-4E40-B8FB-AECABC5E907C}"/>
    <cellStyle name="Überschrift 3 3 12 44 3" xfId="21981" xr:uid="{24D948E6-A458-45BD-8715-02F0C47F1D89}"/>
    <cellStyle name="Überschrift 3 3 12 45" xfId="7669" xr:uid="{48A35D1B-7652-45E7-89B0-2E9B3C1F2B5E}"/>
    <cellStyle name="Überschrift 3 3 12 45 2" xfId="15575" xr:uid="{1E2DE5C0-41B1-40CA-B9F4-B194CA22F609}"/>
    <cellStyle name="Überschrift 3 3 12 45 3" xfId="22043" xr:uid="{978D9E38-84C2-4BF0-9F37-D3FF3C39E01D}"/>
    <cellStyle name="Überschrift 3 3 12 46" xfId="7725" xr:uid="{E813E4EE-3C75-45C4-AFF6-3F44E86D4487}"/>
    <cellStyle name="Überschrift 3 3 12 46 2" xfId="15631" xr:uid="{51897761-326D-4148-BE34-3111780C53B8}"/>
    <cellStyle name="Überschrift 3 3 12 46 3" xfId="22094" xr:uid="{B473F3D3-62B9-4FC9-A38F-C88C79BF6467}"/>
    <cellStyle name="Überschrift 3 3 12 47" xfId="7406" xr:uid="{05441A58-E997-4757-BFF3-B0A7612EEE9E}"/>
    <cellStyle name="Überschrift 3 3 12 47 2" xfId="15312" xr:uid="{6171037C-0C52-4B88-B7FB-C7479E776B15}"/>
    <cellStyle name="Überschrift 3 3 12 47 3" xfId="21800" xr:uid="{1EEFD6BA-0631-4917-B780-2DE2BDC20698}"/>
    <cellStyle name="Überschrift 3 3 12 48" xfId="7874" xr:uid="{4B4BC8A8-5E1C-4D1D-99DB-032E777BFFBA}"/>
    <cellStyle name="Überschrift 3 3 12 48 2" xfId="15780" xr:uid="{207ADB35-E040-4407-8F84-5782819B3AA3}"/>
    <cellStyle name="Überschrift 3 3 12 48 3" xfId="22230" xr:uid="{82562696-2908-4322-B7AD-E83135859F4C}"/>
    <cellStyle name="Überschrift 3 3 12 49" xfId="7957" xr:uid="{7A438DCB-202D-4FC3-BA0F-68F51F18895D}"/>
    <cellStyle name="Überschrift 3 3 12 49 2" xfId="15863" xr:uid="{F31228DC-DDEE-489A-B76E-697DE2EB182C}"/>
    <cellStyle name="Überschrift 3 3 12 49 3" xfId="22298" xr:uid="{A2DF6CA1-9521-4352-A53F-D9B02550BAC6}"/>
    <cellStyle name="Überschrift 3 3 12 5" xfId="3614" xr:uid="{1E0C4441-33D4-4C93-AEEB-D9C777F9C988}"/>
    <cellStyle name="Überschrift 3 3 12 5 2" xfId="11520" xr:uid="{12B80F0D-08CF-49CF-9552-2412ADB45FD0}"/>
    <cellStyle name="Überschrift 3 3 12 5 3" xfId="18738" xr:uid="{8B190B00-AB48-4CC5-B525-9FA54495AFB7}"/>
    <cellStyle name="Überschrift 3 3 12 50" xfId="7115" xr:uid="{DA89872E-4C63-47EC-9E07-64096538300A}"/>
    <cellStyle name="Überschrift 3 3 12 50 2" xfId="15021" xr:uid="{725EDE79-F2CF-44EC-8F9C-5A5B10C3B630}"/>
    <cellStyle name="Überschrift 3 3 12 50 3" xfId="21554" xr:uid="{2EDAD14A-6ACF-40AF-84BF-1D4F72136BBF}"/>
    <cellStyle name="Überschrift 3 3 12 51" xfId="8117" xr:uid="{AD6D84AB-AA45-49F8-A778-3FB25938467F}"/>
    <cellStyle name="Überschrift 3 3 12 51 2" xfId="16023" xr:uid="{8C14B8DD-EA18-4287-9ADC-1C0CF2C54C20}"/>
    <cellStyle name="Überschrift 3 3 12 51 3" xfId="22424" xr:uid="{5649D0C5-C1D0-475C-BAEA-0038C954C367}"/>
    <cellStyle name="Überschrift 3 3 12 52" xfId="7552" xr:uid="{10664DDB-18D7-48C5-A461-4D0ED1CE4AED}"/>
    <cellStyle name="Überschrift 3 3 12 52 2" xfId="15458" xr:uid="{5AFEDEA1-BED4-465A-B8D1-92E59FE17AF2}"/>
    <cellStyle name="Überschrift 3 3 12 52 3" xfId="21932" xr:uid="{2236E260-4BA5-4387-8A06-47EA825E32F9}"/>
    <cellStyle name="Überschrift 3 3 12 53" xfId="8199" xr:uid="{51B7C612-F3F0-44E9-8BEA-86EF7C2C8D8E}"/>
    <cellStyle name="Überschrift 3 3 12 53 2" xfId="16105" xr:uid="{1F37869B-0BEF-4857-A4F7-ECC3C70C218D}"/>
    <cellStyle name="Überschrift 3 3 12 53 3" xfId="22493" xr:uid="{1124E7CD-655D-49D4-B27B-0BB007ABF35A}"/>
    <cellStyle name="Überschrift 3 3 12 54" xfId="6414" xr:uid="{624A9D24-28A4-4405-A243-586FBEA919CE}"/>
    <cellStyle name="Überschrift 3 3 12 54 2" xfId="14320" xr:uid="{B79780E7-2DA4-4947-9CDE-98E55DE5F5FB}"/>
    <cellStyle name="Überschrift 3 3 12 54 3" xfId="20987" xr:uid="{B369A68B-A342-4FD6-ABE7-DDD8B4FB4C07}"/>
    <cellStyle name="Überschrift 3 3 12 55" xfId="8285" xr:uid="{737C1416-30E8-4CE7-984B-773B9036744D}"/>
    <cellStyle name="Überschrift 3 3 12 55 2" xfId="16191" xr:uid="{4B449BBC-422E-4BED-A78B-4E1ADBE0AEB5}"/>
    <cellStyle name="Überschrift 3 3 12 55 3" xfId="22559" xr:uid="{11664FDA-86C9-4A68-A0E2-EA4DF1B62594}"/>
    <cellStyle name="Überschrift 3 3 12 56" xfId="8060" xr:uid="{CC3977DF-CAC5-43BC-9468-E7D87C6704F5}"/>
    <cellStyle name="Überschrift 3 3 12 56 2" xfId="15966" xr:uid="{C2C4DFDF-F898-4B66-B0DD-5A36BCB72A99}"/>
    <cellStyle name="Überschrift 3 3 12 56 3" xfId="22368" xr:uid="{C1DAF496-06B9-4CB6-B7B7-543A9B5FD3AE}"/>
    <cellStyle name="Überschrift 3 3 12 57" xfId="8164" xr:uid="{A0A87E21-19C0-4E49-9E7F-11FA1EBEC879}"/>
    <cellStyle name="Überschrift 3 3 12 57 2" xfId="16070" xr:uid="{457C2B5A-6294-48D7-ADA7-B953EC4E930B}"/>
    <cellStyle name="Überschrift 3 3 12 57 3" xfId="22460" xr:uid="{28E73DB3-D213-4527-A345-E58C2F7D3B20}"/>
    <cellStyle name="Überschrift 3 3 12 58" xfId="8374" xr:uid="{D5D4919F-7156-43B3-872E-72A1932151AD}"/>
    <cellStyle name="Überschrift 3 3 12 58 2" xfId="16280" xr:uid="{A3022B8F-31D7-4C53-B831-CD790E78A333}"/>
    <cellStyle name="Überschrift 3 3 12 58 3" xfId="22643" xr:uid="{1448D969-1252-4E0D-A59A-CCC21483491D}"/>
    <cellStyle name="Überschrift 3 3 12 59" xfId="8412" xr:uid="{B12F0B36-C0D7-44BE-92CA-FF815E270D8F}"/>
    <cellStyle name="Überschrift 3 3 12 59 2" xfId="16318" xr:uid="{AB9AA5D8-E0ED-490D-BBBA-0378571B3E31}"/>
    <cellStyle name="Überschrift 3 3 12 59 3" xfId="22681" xr:uid="{5CAD4AD1-16E2-466D-A647-6B4C37F8C361}"/>
    <cellStyle name="Überschrift 3 3 12 6" xfId="3435" xr:uid="{719A0CD8-8CF1-41FD-99B0-9EEA515BEB50}"/>
    <cellStyle name="Überschrift 3 3 12 6 2" xfId="11341" xr:uid="{E174B72A-1D71-4A82-A92C-ED5C2EE00BDA}"/>
    <cellStyle name="Überschrift 3 3 12 6 3" xfId="18591" xr:uid="{589B8D37-E986-423B-89DD-C9BAC9CA49A0}"/>
    <cellStyle name="Überschrift 3 3 12 60" xfId="8441" xr:uid="{9E98E827-E915-4B0A-97BC-37E798004510}"/>
    <cellStyle name="Überschrift 3 3 12 60 2" xfId="16347" xr:uid="{55AFBEF9-D8CF-439F-8079-9050C6594386}"/>
    <cellStyle name="Überschrift 3 3 12 60 3" xfId="22710" xr:uid="{2B194DCE-944D-4A30-93A2-D63DCA5AAB27}"/>
    <cellStyle name="Überschrift 3 3 12 61" xfId="8747" xr:uid="{9C7E0AEA-9556-41A3-9064-1902F583B58F}"/>
    <cellStyle name="Überschrift 3 3 12 61 2" xfId="16653" xr:uid="{D47A19D5-1C72-4241-9660-888EBAD75CC1}"/>
    <cellStyle name="Überschrift 3 3 12 61 3" xfId="22836" xr:uid="{CCFAB83A-04BC-4478-B144-5C23F500B7B8}"/>
    <cellStyle name="Überschrift 3 3 12 62" xfId="8831" xr:uid="{37067543-82F5-4E4F-A15D-0299588BDFD3}"/>
    <cellStyle name="Überschrift 3 3 12 62 2" xfId="16737" xr:uid="{CAB7E3F6-607C-4326-9B7E-95205732F410}"/>
    <cellStyle name="Überschrift 3 3 12 62 3" xfId="22893" xr:uid="{B6CDB433-DE48-453E-88FD-255E9A222463}"/>
    <cellStyle name="Überschrift 3 3 12 63" xfId="8915" xr:uid="{5B4F1ABE-200D-41A9-9B5C-74B5D72EDAA4}"/>
    <cellStyle name="Überschrift 3 3 12 63 2" xfId="16821" xr:uid="{BF9E1B64-C908-4EB3-B83E-CB9B5935F16E}"/>
    <cellStyle name="Überschrift 3 3 12 63 3" xfId="22950" xr:uid="{111BAF31-3213-4B4B-8243-3F53FC2CEAD2}"/>
    <cellStyle name="Überschrift 3 3 12 64" xfId="9596" xr:uid="{1E209AE8-5F80-4DF7-A97F-58D13652FBBF}"/>
    <cellStyle name="Überschrift 3 3 12 64 2" xfId="17502" xr:uid="{0A1D3438-405E-4CD8-96A7-002DD51C3708}"/>
    <cellStyle name="Überschrift 3 3 12 64 3" xfId="23467" xr:uid="{9E73D22D-BED9-4869-A4C0-B36C1017B283}"/>
    <cellStyle name="Überschrift 3 3 12 65" xfId="9685" xr:uid="{F9E599CD-9F2E-4C87-BF86-B6ABCC419EDA}"/>
    <cellStyle name="Überschrift 3 3 12 65 2" xfId="17591" xr:uid="{C7ED4900-6EA3-4E7C-8754-91D036BA19E1}"/>
    <cellStyle name="Überschrift 3 3 12 65 3" xfId="23544" xr:uid="{987951D2-2071-408E-AD4F-A5119FA9BB61}"/>
    <cellStyle name="Überschrift 3 3 12 66" xfId="9343" xr:uid="{C97DE916-45B6-47C8-8713-8C3EDA4506A0}"/>
    <cellStyle name="Überschrift 3 3 12 66 2" xfId="17249" xr:uid="{0796CEAC-ED1C-4609-896D-52E41E458B34}"/>
    <cellStyle name="Überschrift 3 3 12 66 3" xfId="23308" xr:uid="{CBA3A5A6-C849-4A01-BFAB-3673F9A56286}"/>
    <cellStyle name="Überschrift 3 3 12 67" xfId="9522" xr:uid="{336FC668-68DB-4E64-963B-ED18F23A7DB8}"/>
    <cellStyle name="Überschrift 3 3 12 67 2" xfId="17428" xr:uid="{1B360677-3537-4C1D-BEFA-E4FB53C43BD1}"/>
    <cellStyle name="Überschrift 3 3 12 67 3" xfId="23431" xr:uid="{458487AC-90A3-4DED-B92B-8C0D0CBF530D}"/>
    <cellStyle name="Überschrift 3 3 12 68" xfId="9859" xr:uid="{48A9B53F-71AB-41D7-B032-E189497398B0}"/>
    <cellStyle name="Überschrift 3 3 12 68 2" xfId="17765" xr:uid="{538CEDB8-8710-4A16-B1A8-8692C5258374}"/>
    <cellStyle name="Überschrift 3 3 12 68 3" xfId="23679" xr:uid="{1237F02F-2C52-43FD-8FB0-08764663F103}"/>
    <cellStyle name="Überschrift 3 3 12 69" xfId="9898" xr:uid="{CAC85433-B0DF-4DA5-A358-B74338E920B1}"/>
    <cellStyle name="Überschrift 3 3 12 69 2" xfId="17804" xr:uid="{5D01FB2E-14B5-4873-A726-D8F0F5039C5E}"/>
    <cellStyle name="Überschrift 3 3 12 69 3" xfId="23717" xr:uid="{1B42B61B-FFDE-4554-A5D4-AEF2B768D3D3}"/>
    <cellStyle name="Überschrift 3 3 12 7" xfId="3746" xr:uid="{E5C68565-A365-400F-A40D-996A37167528}"/>
    <cellStyle name="Überschrift 3 3 12 7 2" xfId="11652" xr:uid="{8BD0E5DD-A549-4A41-873C-3F08A0F431DB}"/>
    <cellStyle name="Überschrift 3 3 12 7 3" xfId="18823" xr:uid="{C343857F-74A6-42A2-8F8A-5D1394E0F35F}"/>
    <cellStyle name="Überschrift 3 3 12 70" xfId="9519" xr:uid="{F0AE9363-BC79-48D1-B209-0D53805E342B}"/>
    <cellStyle name="Überschrift 3 3 12 70 2" xfId="17425" xr:uid="{E0182ED8-055F-4353-A81E-C0F8EBBE91B0}"/>
    <cellStyle name="Überschrift 3 3 12 70 3" xfId="23428" xr:uid="{8EB7E5AA-F1FE-435F-A8F8-F52B0F42E208}"/>
    <cellStyle name="Überschrift 3 3 12 71" xfId="9800" xr:uid="{29FE163F-AE9F-4E3B-8DA0-C223509640D7}"/>
    <cellStyle name="Überschrift 3 3 12 71 2" xfId="17706" xr:uid="{83542EB4-BED2-445B-870E-C637DF37E515}"/>
    <cellStyle name="Überschrift 3 3 12 71 3" xfId="23624" xr:uid="{FC19FC95-B1D0-4236-B6D7-0470C9FBABA7}"/>
    <cellStyle name="Überschrift 3 3 12 72" xfId="9982" xr:uid="{C93F1A80-981C-4B2B-86B3-F86CB1433E1B}"/>
    <cellStyle name="Überschrift 3 3 12 72 2" xfId="17888" xr:uid="{9C1933BC-59F6-46CC-BED4-D678F12209E8}"/>
    <cellStyle name="Überschrift 3 3 12 72 3" xfId="23793" xr:uid="{B9D7F9F4-3BFF-4A34-B62E-E4A337683A1C}"/>
    <cellStyle name="Überschrift 3 3 12 73" xfId="10017" xr:uid="{08ECB77F-D6A6-41D3-AFB3-B244B711913C}"/>
    <cellStyle name="Überschrift 3 3 12 73 2" xfId="17923" xr:uid="{EE5E3446-57E0-4830-A69D-FB9ABAD5FA7D}"/>
    <cellStyle name="Überschrift 3 3 12 73 3" xfId="23828" xr:uid="{517FC7FE-DBC5-4D2F-A9E1-2F35A65E6217}"/>
    <cellStyle name="Überschrift 3 3 12 74" xfId="9813" xr:uid="{1A20CE15-B24F-40A9-B9E5-9437CD9EC38B}"/>
    <cellStyle name="Überschrift 3 3 12 74 2" xfId="17719" xr:uid="{D08F71ED-BEDD-4201-AA6D-CB0D5E512450}"/>
    <cellStyle name="Überschrift 3 3 12 74 3" xfId="23635" xr:uid="{B5A984AA-352C-435C-AE5D-BB0D9F34BD3C}"/>
    <cellStyle name="Überschrift 3 3 12 75" xfId="10160" xr:uid="{6D0C58CD-3B79-4041-A10A-954864C102F5}"/>
    <cellStyle name="Überschrift 3 3 12 76" xfId="10285" xr:uid="{45E39E55-9D2E-4706-815A-F16D3E3426B1}"/>
    <cellStyle name="Überschrift 3 3 12 77" xfId="10454" xr:uid="{04F64F32-E805-4A86-A089-BA63E18E3EBA}"/>
    <cellStyle name="Überschrift 3 3 12 78" xfId="17995" xr:uid="{EB2FFD4E-AB93-44AD-B7D6-1D9AFA675150}"/>
    <cellStyle name="Überschrift 3 3 12 8" xfId="3535" xr:uid="{E17F18EF-72A1-49A2-9565-BCD442CEE15D}"/>
    <cellStyle name="Überschrift 3 3 12 8 2" xfId="11441" xr:uid="{899769DC-68EB-426D-9D23-DED517DFE6D3}"/>
    <cellStyle name="Überschrift 3 3 12 8 3" xfId="18664" xr:uid="{0765F29C-6747-44CA-9A6A-CE4932651DE8}"/>
    <cellStyle name="Überschrift 3 3 12 9" xfId="3770" xr:uid="{AC9B6D3B-D89F-43ED-8966-2556667C8674}"/>
    <cellStyle name="Überschrift 3 3 12 9 2" xfId="11676" xr:uid="{059A4F35-69DB-4CFF-8437-AB2E127DF79E}"/>
    <cellStyle name="Überschrift 3 3 12 9 3" xfId="18837" xr:uid="{76937119-1ADD-4D3E-B7E7-C154F45E706F}"/>
    <cellStyle name="Überschrift 3 3 13" xfId="2504" xr:uid="{B027D204-1158-49B3-8F04-787AF8A432C9}"/>
    <cellStyle name="Überschrift 3 3 13 10" xfId="3018" xr:uid="{22023FF3-A788-4253-ABAE-831258663B00}"/>
    <cellStyle name="Überschrift 3 3 13 10 2" xfId="10924" xr:uid="{20126F98-8DDA-4D87-9859-D3C737317A00}"/>
    <cellStyle name="Überschrift 3 3 13 10 3" xfId="18285" xr:uid="{CDB2D731-D353-4F11-A93A-F6C5A013F671}"/>
    <cellStyle name="Überschrift 3 3 13 11" xfId="3895" xr:uid="{EFC50D6D-FD6C-45F5-99B3-0A249EB09532}"/>
    <cellStyle name="Überschrift 3 3 13 11 2" xfId="11801" xr:uid="{91E53BA0-0730-4CE1-AD42-3FD2DB012090}"/>
    <cellStyle name="Überschrift 3 3 13 11 3" xfId="18915" xr:uid="{6FE22708-8F46-4DF9-AE5D-AAEACEA92E89}"/>
    <cellStyle name="Überschrift 3 3 13 12" xfId="3937" xr:uid="{CF7E7079-C6D2-4C38-B6FF-16922BEB6D51}"/>
    <cellStyle name="Überschrift 3 3 13 12 2" xfId="11843" xr:uid="{628476A3-B505-4817-A23E-64D838A84042}"/>
    <cellStyle name="Überschrift 3 3 13 12 3" xfId="18954" xr:uid="{B9ACC66F-6940-4495-A0DF-C93669CE8F90}"/>
    <cellStyle name="Überschrift 3 3 13 13" xfId="2963" xr:uid="{723128DE-8EA9-40FF-9707-71E80917494A}"/>
    <cellStyle name="Überschrift 3 3 13 13 2" xfId="10869" xr:uid="{F8635DC7-B90D-49BB-A3CD-F80179E29674}"/>
    <cellStyle name="Überschrift 3 3 13 13 3" xfId="18243" xr:uid="{2575B6CF-CB3B-43D1-8780-8F84523C068B}"/>
    <cellStyle name="Überschrift 3 3 13 14" xfId="4000" xr:uid="{97468B5B-4C55-49D8-8D1E-824ED827F2CF}"/>
    <cellStyle name="Überschrift 3 3 13 14 2" xfId="11906" xr:uid="{11CBACBC-D026-4067-AFDF-A53B0A511FE4}"/>
    <cellStyle name="Überschrift 3 3 13 14 3" xfId="19009" xr:uid="{2317E435-42B7-4324-BF5E-6BEA026C7C3F}"/>
    <cellStyle name="Überschrift 3 3 13 15" xfId="4757" xr:uid="{C18DEEC6-6F7E-4997-A8FA-CF7B158F4EA8}"/>
    <cellStyle name="Überschrift 3 3 13 15 2" xfId="12663" xr:uid="{CBC875D3-4F46-433A-8C22-BFEC83DB5C73}"/>
    <cellStyle name="Überschrift 3 3 13 15 3" xfId="19602" xr:uid="{AA0C0E88-144A-4A19-9894-BA1ED70BAD13}"/>
    <cellStyle name="Überschrift 3 3 13 16" xfId="4884" xr:uid="{BE660EFB-06CA-45D4-AA6F-39260C26AE3B}"/>
    <cellStyle name="Überschrift 3 3 13 16 2" xfId="12790" xr:uid="{BE4DED7C-DD8F-4AE5-92D7-8D5E5CF0E1DE}"/>
    <cellStyle name="Überschrift 3 3 13 16 3" xfId="19688" xr:uid="{9A458710-3F77-4885-9489-E7B3EB208680}"/>
    <cellStyle name="Überschrift 3 3 13 17" xfId="4575" xr:uid="{79A40701-4739-4314-9D3C-A1483B488976}"/>
    <cellStyle name="Überschrift 3 3 13 17 2" xfId="12481" xr:uid="{DBABF04E-CAE4-43D8-98AB-92F756235648}"/>
    <cellStyle name="Überschrift 3 3 13 17 3" xfId="19469" xr:uid="{6D49B2C8-4E06-4155-B5F2-6A5D308B9099}"/>
    <cellStyle name="Überschrift 3 3 13 18" xfId="4405" xr:uid="{708C2FB8-C74D-49F8-9F3B-EB4E88A0D137}"/>
    <cellStyle name="Überschrift 3 3 13 18 2" xfId="12311" xr:uid="{91DFADE1-D402-4A96-9F51-C36AE63CCE07}"/>
    <cellStyle name="Überschrift 3 3 13 18 3" xfId="19339" xr:uid="{6E4D2EA1-61F6-4782-8759-5AD86094FEA6}"/>
    <cellStyle name="Überschrift 3 3 13 19" xfId="5120" xr:uid="{375C3056-18B0-4D42-934A-07B0BD8C96A6}"/>
    <cellStyle name="Überschrift 3 3 13 19 2" xfId="13026" xr:uid="{AF666964-B05B-49EA-B536-D6D73B07C230}"/>
    <cellStyle name="Überschrift 3 3 13 19 3" xfId="19883" xr:uid="{BB13B6CE-BA2C-4AC0-BB7F-8F13E0F1DC87}"/>
    <cellStyle name="Überschrift 3 3 13 2" xfId="2685" xr:uid="{A89A69B0-3430-4D82-ADDA-E5723D6AE235}"/>
    <cellStyle name="Überschrift 3 3 13 2 2" xfId="10591" xr:uid="{301D94F6-22AA-40DD-89FB-2F7AF27BD9C6}"/>
    <cellStyle name="Überschrift 3 3 13 2 3" xfId="18050" xr:uid="{EBBB691D-52C4-41B1-8188-5E12F1AEA41D}"/>
    <cellStyle name="Überschrift 3 3 13 20" xfId="5166" xr:uid="{58CAB849-EE12-4705-8C0B-530A1C212D31}"/>
    <cellStyle name="Überschrift 3 3 13 20 2" xfId="13072" xr:uid="{32CEA7C0-BE54-4FEA-8638-818F7D76A443}"/>
    <cellStyle name="Überschrift 3 3 13 20 3" xfId="19929" xr:uid="{37D57D15-E120-4DC4-BD6E-826380E64C75}"/>
    <cellStyle name="Überschrift 3 3 13 21" xfId="5267" xr:uid="{B82C7D37-BEDC-47EB-8D77-1943B30FCBC6}"/>
    <cellStyle name="Überschrift 3 3 13 21 2" xfId="13173" xr:uid="{514D3892-25A7-48D9-B035-FA8D35EC0870}"/>
    <cellStyle name="Überschrift 3 3 13 21 3" xfId="20003" xr:uid="{0DFC9CD7-6589-40E5-8BEA-891B845AE187}"/>
    <cellStyle name="Überschrift 3 3 13 22" xfId="5357" xr:uid="{D8126794-883B-4023-8589-F1DB2D324A3A}"/>
    <cellStyle name="Überschrift 3 3 13 22 2" xfId="13263" xr:uid="{9D4245E5-C818-4F58-82BB-BD8CAECBD308}"/>
    <cellStyle name="Überschrift 3 3 13 22 3" xfId="20075" xr:uid="{6FBE6012-10B8-4105-B381-E0564C626D5F}"/>
    <cellStyle name="Überschrift 3 3 13 23" xfId="4981" xr:uid="{19D4013C-C6C1-4243-9E99-7550FE98256E}"/>
    <cellStyle name="Überschrift 3 3 13 23 2" xfId="12887" xr:uid="{B61F4092-AFF4-4126-B0EA-6143241B5500}"/>
    <cellStyle name="Überschrift 3 3 13 23 3" xfId="19761" xr:uid="{11661F11-57DB-42A0-AD1C-1A0A2D988A81}"/>
    <cellStyle name="Überschrift 3 3 13 24" xfId="5516" xr:uid="{3DF36ED0-D616-44E7-AD2D-5CB164378F82}"/>
    <cellStyle name="Überschrift 3 3 13 24 2" xfId="13422" xr:uid="{EC213E8E-838E-4F69-AEDD-400802A3B07F}"/>
    <cellStyle name="Überschrift 3 3 13 24 3" xfId="20208" xr:uid="{284BB25B-C036-413A-A5B9-0E470A3CF7F2}"/>
    <cellStyle name="Überschrift 3 3 13 25" xfId="5564" xr:uid="{E0C029F4-3725-4934-81DD-8C47212E7202}"/>
    <cellStyle name="Überschrift 3 3 13 25 2" xfId="13470" xr:uid="{BB5F8A7F-1597-409F-BA63-3E0468CE3A84}"/>
    <cellStyle name="Überschrift 3 3 13 25 3" xfId="20254" xr:uid="{A49D454C-FC4B-484C-8E6B-BD4069F59B2E}"/>
    <cellStyle name="Überschrift 3 3 13 26" xfId="4640" xr:uid="{82AD1819-F9F8-421F-B8C0-BFDBED675637}"/>
    <cellStyle name="Überschrift 3 3 13 26 2" xfId="12546" xr:uid="{EADD0A61-35DB-49EA-B6B5-1051F7D5AA3C}"/>
    <cellStyle name="Überschrift 3 3 13 26 3" xfId="19529" xr:uid="{1C533F7E-4D6A-4BFF-BBE8-D23029D6C29D}"/>
    <cellStyle name="Überschrift 3 3 13 27" xfId="5648" xr:uid="{3003A8F6-5167-4DDA-B040-C304C214D307}"/>
    <cellStyle name="Überschrift 3 3 13 27 2" xfId="13554" xr:uid="{01BCBEB2-6EC1-46F8-9CB9-532DDB6E7AC8}"/>
    <cellStyle name="Überschrift 3 3 13 27 3" xfId="20320" xr:uid="{B790F369-2BCB-40B6-AF0F-C91A9361C02B}"/>
    <cellStyle name="Überschrift 3 3 13 28" xfId="4379" xr:uid="{161F8C2E-4594-4992-AC9C-EDEDAF716E04}"/>
    <cellStyle name="Überschrift 3 3 13 28 2" xfId="12285" xr:uid="{2BA6BF43-9D01-4DF5-8327-7E8E661D9FE5}"/>
    <cellStyle name="Überschrift 3 3 13 28 3" xfId="19324" xr:uid="{66B361B2-F6AF-4761-B521-BD3EDA034CB4}"/>
    <cellStyle name="Überschrift 3 3 13 29" xfId="5746" xr:uid="{58FF31D5-7931-458C-B5FD-E681F5D52F7D}"/>
    <cellStyle name="Überschrift 3 3 13 29 2" xfId="13652" xr:uid="{1CC36EFC-F4D2-40BA-AC16-B111E752B847}"/>
    <cellStyle name="Überschrift 3 3 13 29 3" xfId="20395" xr:uid="{55296B1C-9E85-4A76-8CD8-61EE4765B16C}"/>
    <cellStyle name="Überschrift 3 3 13 3" xfId="3336" xr:uid="{C1C5BE80-CAA2-48F6-8951-42EC9AD88D65}"/>
    <cellStyle name="Überschrift 3 3 13 3 2" xfId="11242" xr:uid="{EC9D63F3-5967-46EA-93C8-BE57B916AEDD}"/>
    <cellStyle name="Überschrift 3 3 13 3 3" xfId="18540" xr:uid="{5500894E-AF43-4EE7-B7CA-15800306C270}"/>
    <cellStyle name="Überschrift 3 3 13 30" xfId="5817" xr:uid="{0477E9E9-D434-4A19-9864-B552FA5D5DB2}"/>
    <cellStyle name="Überschrift 3 3 13 30 2" xfId="13723" xr:uid="{67C07DC6-C9F6-41F2-AEDE-CFEF4B5DCF1C}"/>
    <cellStyle name="Überschrift 3 3 13 30 3" xfId="20449" xr:uid="{2E7D73F4-540C-44C1-91C6-0A73961F3CC0}"/>
    <cellStyle name="Überschrift 3 3 13 31" xfId="5852" xr:uid="{EEACBA3F-3664-4085-BF47-D426D51E98CB}"/>
    <cellStyle name="Überschrift 3 3 13 31 2" xfId="13758" xr:uid="{0B6CF494-DC7E-4B52-A276-4098DC994A08}"/>
    <cellStyle name="Überschrift 3 3 13 31 3" xfId="20484" xr:uid="{70499D1F-01A0-4E5E-8713-7C21B28F1A03}"/>
    <cellStyle name="Überschrift 3 3 13 32" xfId="5902" xr:uid="{3886D2FD-BB4B-45D3-861B-B35C967458E7}"/>
    <cellStyle name="Überschrift 3 3 13 32 2" xfId="13808" xr:uid="{C63FC26C-4B26-4E75-B93F-5AB93FCA7A39}"/>
    <cellStyle name="Überschrift 3 3 13 32 3" xfId="20527" xr:uid="{50AAEE73-54BC-4413-A8E4-606CB8DEFD66}"/>
    <cellStyle name="Überschrift 3 3 13 33" xfId="5106" xr:uid="{867D08F3-0267-4DFC-81A4-E894B58BBD35}"/>
    <cellStyle name="Überschrift 3 3 13 33 2" xfId="13012" xr:uid="{D5677548-4529-4129-9FDA-9BDFD34CB91E}"/>
    <cellStyle name="Überschrift 3 3 13 33 3" xfId="19869" xr:uid="{64A99284-5386-41BB-820E-6F1AA2ED9D38}"/>
    <cellStyle name="Überschrift 3 3 13 34" xfId="6454" xr:uid="{F47C2A10-7D5B-408C-ADC1-908E8EA7B56C}"/>
    <cellStyle name="Überschrift 3 3 13 34 2" xfId="14360" xr:uid="{7E291DFF-68FB-4A0A-82C6-79E87B8CEAF4}"/>
    <cellStyle name="Überschrift 3 3 13 34 3" xfId="21024" xr:uid="{2806FC29-AE49-4E87-A11E-CCF5A7BECBCF}"/>
    <cellStyle name="Überschrift 3 3 13 35" xfId="6907" xr:uid="{F9AD4DBB-00D0-4773-B350-592EFC879CB0}"/>
    <cellStyle name="Überschrift 3 3 13 35 2" xfId="14813" xr:uid="{0471DC1D-C09D-4DA8-A0DB-55B6B8DD60F1}"/>
    <cellStyle name="Überschrift 3 3 13 35 3" xfId="21373" xr:uid="{DF40EDB9-B709-4C76-9EDD-9CBC7F8353DB}"/>
    <cellStyle name="Überschrift 3 3 13 36" xfId="6973" xr:uid="{5EDD7653-9BE2-4479-BEA5-FEE9976384EB}"/>
    <cellStyle name="Überschrift 3 3 13 36 2" xfId="14879" xr:uid="{C2C3BEB9-FEB9-4967-A835-1ECDACB0E711}"/>
    <cellStyle name="Überschrift 3 3 13 36 3" xfId="21434" xr:uid="{CE613B13-A638-49C3-8F16-E8CED7C9C4DA}"/>
    <cellStyle name="Überschrift 3 3 13 37" xfId="7043" xr:uid="{E9F185FF-6F9C-4039-A6EB-E34B23666EFA}"/>
    <cellStyle name="Überschrift 3 3 13 37 2" xfId="14949" xr:uid="{97F1C82F-F19F-4CEA-B7FB-48A83E67E197}"/>
    <cellStyle name="Überschrift 3 3 13 37 3" xfId="21501" xr:uid="{97426C76-CEA4-412D-9D31-D078D0B57296}"/>
    <cellStyle name="Überschrift 3 3 13 38" xfId="7130" xr:uid="{D946E78F-C587-45B8-98B4-62612BFC6327}"/>
    <cellStyle name="Überschrift 3 3 13 38 2" xfId="15036" xr:uid="{EA77CB23-9EEF-45E4-A511-2CDCF81A6CEB}"/>
    <cellStyle name="Überschrift 3 3 13 38 3" xfId="21568" xr:uid="{40768E5C-AB9C-42DE-B9FD-BB50DDE975DE}"/>
    <cellStyle name="Überschrift 3 3 13 39" xfId="7203" xr:uid="{B5F815A9-1462-473B-B180-953D797445E2}"/>
    <cellStyle name="Überschrift 3 3 13 39 2" xfId="15109" xr:uid="{E33ED44E-1046-45E8-A22A-F646CD023E11}"/>
    <cellStyle name="Überschrift 3 3 13 39 3" xfId="21630" xr:uid="{5D776A05-09E2-481D-B142-908768EB4A0B}"/>
    <cellStyle name="Überschrift 3 3 13 4" xfId="3478" xr:uid="{C1FFA506-5F30-4295-B998-5059691B77D1}"/>
    <cellStyle name="Überschrift 3 3 13 4 2" xfId="11384" xr:uid="{0A65A1FD-C2EA-42DB-8E7C-511FBA6A15FF}"/>
    <cellStyle name="Überschrift 3 3 13 4 3" xfId="18625" xr:uid="{919DD485-1E8C-4771-BBCB-07159B49910F}"/>
    <cellStyle name="Überschrift 3 3 13 40" xfId="7266" xr:uid="{7574DE45-D2BA-4F1B-B1F2-46378032D45C}"/>
    <cellStyle name="Überschrift 3 3 13 40 2" xfId="15172" xr:uid="{8FD394AE-CDD0-4566-959F-CDD02F122608}"/>
    <cellStyle name="Überschrift 3 3 13 40 3" xfId="21686" xr:uid="{D042BEB2-E087-4134-BCC3-78117C80985D}"/>
    <cellStyle name="Überschrift 3 3 13 41" xfId="7333" xr:uid="{4DDBC3B2-294F-4C7B-98B3-968FC722CF17}"/>
    <cellStyle name="Überschrift 3 3 13 41 2" xfId="15239" xr:uid="{B3CAB0F0-3D3C-48FE-94D6-D72814D9ED0A}"/>
    <cellStyle name="Überschrift 3 3 13 41 3" xfId="21746" xr:uid="{1EA22D18-A86C-4712-836C-2F502FD5FD36}"/>
    <cellStyle name="Überschrift 3 3 13 42" xfId="6442" xr:uid="{5864332B-BFE7-4C85-A3C0-14533A1EDB9E}"/>
    <cellStyle name="Überschrift 3 3 13 42 2" xfId="14348" xr:uid="{B6505AC4-BB37-48C0-96EF-52113F270E11}"/>
    <cellStyle name="Überschrift 3 3 13 42 3" xfId="21013" xr:uid="{C80910E7-3102-4B5D-99AF-7087926F73EB}"/>
    <cellStyle name="Überschrift 3 3 13 43" xfId="7513" xr:uid="{9BCD86C8-35C8-4620-9C8F-1351A79A3AB2}"/>
    <cellStyle name="Überschrift 3 3 13 43 2" xfId="15419" xr:uid="{E1F0F8C3-221D-4C12-A421-D53253F27B4B}"/>
    <cellStyle name="Überschrift 3 3 13 43 3" xfId="21894" xr:uid="{1770DE2D-FC73-42B9-B49C-B9D0630FAB1C}"/>
    <cellStyle name="Überschrift 3 3 13 44" xfId="7577" xr:uid="{C7EAC91C-BE1A-470E-A48C-68804D01F2D2}"/>
    <cellStyle name="Überschrift 3 3 13 44 2" xfId="15483" xr:uid="{78355274-5621-4468-A5D3-129CB50BA677}"/>
    <cellStyle name="Überschrift 3 3 13 44 3" xfId="21954" xr:uid="{A5D92DAE-1366-4DCA-B3FD-CA71DE44B4CC}"/>
    <cellStyle name="Überschrift 3 3 13 45" xfId="7639" xr:uid="{D8CA17E2-3A37-49DF-98F4-975E9197825A}"/>
    <cellStyle name="Überschrift 3 3 13 45 2" xfId="15545" xr:uid="{DCFC201D-FE28-4AC8-9BE8-DDC1947BED12}"/>
    <cellStyle name="Überschrift 3 3 13 45 3" xfId="22013" xr:uid="{6D51ED3B-B6D0-4E82-AD8B-A1D93CAD5047}"/>
    <cellStyle name="Überschrift 3 3 13 46" xfId="7698" xr:uid="{76C02376-FDCB-4C8A-ABA7-1BE82877D2C4}"/>
    <cellStyle name="Überschrift 3 3 13 46 2" xfId="15604" xr:uid="{0240CF37-4014-4C28-9BA5-A6843B2CCBB9}"/>
    <cellStyle name="Überschrift 3 3 13 46 3" xfId="22067" xr:uid="{86A6827D-A5F2-4FA5-8B93-11E0A6D1BA52}"/>
    <cellStyle name="Überschrift 3 3 13 47" xfId="6620" xr:uid="{BB9B63C1-891D-4C25-936E-5876A564EF77}"/>
    <cellStyle name="Überschrift 3 3 13 47 2" xfId="14526" xr:uid="{B04187D4-EDE4-49FD-B447-F784BA1D2210}"/>
    <cellStyle name="Überschrift 3 3 13 47 3" xfId="21178" xr:uid="{2F2DCE4D-7D4D-4D17-961A-5553B730AF8B}"/>
    <cellStyle name="Überschrift 3 3 13 48" xfId="7847" xr:uid="{C4923B30-A482-4EC5-BFAF-F27950E85FFA}"/>
    <cellStyle name="Überschrift 3 3 13 48 2" xfId="15753" xr:uid="{77EB3664-45CA-4718-A21B-E0ED741950E1}"/>
    <cellStyle name="Überschrift 3 3 13 48 3" xfId="22203" xr:uid="{0AEE1A5E-65C0-4A37-93B8-A5C3C7C6B09B}"/>
    <cellStyle name="Überschrift 3 3 13 49" xfId="7927" xr:uid="{B5B68CEB-6BD7-4780-AC4C-76A777EE4410}"/>
    <cellStyle name="Überschrift 3 3 13 49 2" xfId="15833" xr:uid="{0D4E0C54-4EC4-4EA4-9520-412ACA0D4127}"/>
    <cellStyle name="Überschrift 3 3 13 49 3" xfId="22276" xr:uid="{4DE8DFA5-1063-4941-8E64-B6755DA69D11}"/>
    <cellStyle name="Überschrift 3 3 13 5" xfId="3591" xr:uid="{27598A6C-5285-426D-807B-4792419FBE8B}"/>
    <cellStyle name="Überschrift 3 3 13 5 2" xfId="11497" xr:uid="{F4F3CED9-B528-443D-8FA2-FA13EA0DAB46}"/>
    <cellStyle name="Überschrift 3 3 13 5 3" xfId="18716" xr:uid="{E7FCE655-9179-4071-9CA4-A56D62F2FBC0}"/>
    <cellStyle name="Überschrift 3 3 13 50" xfId="7787" xr:uid="{D52D82CD-7DC6-4813-9AD6-50676E6FC592}"/>
    <cellStyle name="Überschrift 3 3 13 50 2" xfId="15693" xr:uid="{35A54508-B0CE-4AF7-9007-BA2B8420C41C}"/>
    <cellStyle name="Überschrift 3 3 13 50 3" xfId="22148" xr:uid="{9D3942DD-CF44-42AC-8C2A-4452F7A4D07F}"/>
    <cellStyle name="Überschrift 3 3 13 51" xfId="8092" xr:uid="{B2AF778B-EBAD-42BD-9F62-41C6EC3B82BB}"/>
    <cellStyle name="Überschrift 3 3 13 51 2" xfId="15998" xr:uid="{41108460-1133-4E6E-A098-A68CFF3FF6FA}"/>
    <cellStyle name="Überschrift 3 3 13 51 3" xfId="22399" xr:uid="{FE18FE2E-19C3-4595-935F-5BBEECD88DE1}"/>
    <cellStyle name="Überschrift 3 3 13 52" xfId="6456" xr:uid="{B738390D-A5F2-404B-BA7B-AD9C595BF602}"/>
    <cellStyle name="Überschrift 3 3 13 52 2" xfId="14362" xr:uid="{0DE46B43-08EE-49B4-824E-40FBC5F825FF}"/>
    <cellStyle name="Überschrift 3 3 13 52 3" xfId="21026" xr:uid="{00AF0F80-C045-4657-AE6B-3771F84CAF43}"/>
    <cellStyle name="Überschrift 3 3 13 53" xfId="8174" xr:uid="{B04CD514-A142-46F7-9B87-B3529F8D0E54}"/>
    <cellStyle name="Überschrift 3 3 13 53 2" xfId="16080" xr:uid="{516475CC-DD49-4E73-939C-C00530F7589F}"/>
    <cellStyle name="Überschrift 3 3 13 53 3" xfId="22469" xr:uid="{D7D03CC2-1B22-4984-BBA5-ADCC8E5C0030}"/>
    <cellStyle name="Überschrift 3 3 13 54" xfId="7894" xr:uid="{97405A16-2AAF-47B9-B0BC-EBC91EC9D75A}"/>
    <cellStyle name="Überschrift 3 3 13 54 2" xfId="15800" xr:uid="{DDF8D020-9A40-4DCC-86E7-E30F3FB72966}"/>
    <cellStyle name="Überschrift 3 3 13 54 3" xfId="22249" xr:uid="{8520833E-C1DA-49BE-9EBE-DD5BA4966799}"/>
    <cellStyle name="Überschrift 3 3 13 55" xfId="8263" xr:uid="{0EFFD9B8-68C3-4E38-BC33-7E122762532A}"/>
    <cellStyle name="Überschrift 3 3 13 55 2" xfId="16169" xr:uid="{2939FE1A-4440-4508-A8C1-50CA99BF6136}"/>
    <cellStyle name="Überschrift 3 3 13 55 3" xfId="22538" xr:uid="{F710C174-4AF3-47F9-B37E-2539FCBF10E0}"/>
    <cellStyle name="Überschrift 3 3 13 56" xfId="6946" xr:uid="{5EEB4850-F1EE-4664-BF84-F0E204B55BB8}"/>
    <cellStyle name="Überschrift 3 3 13 56 2" xfId="14852" xr:uid="{05D37BDB-D2CD-4FA2-83D8-DFF346A29F1A}"/>
    <cellStyle name="Überschrift 3 3 13 56 3" xfId="21411" xr:uid="{8B70C736-5186-46B2-878C-249A81801EC3}"/>
    <cellStyle name="Überschrift 3 3 13 57" xfId="7763" xr:uid="{5D4F86B8-9D80-42DC-81AB-4E448CAF31E1}"/>
    <cellStyle name="Überschrift 3 3 13 57 2" xfId="15669" xr:uid="{A19EE261-E269-4761-975B-5F52D327E6D5}"/>
    <cellStyle name="Überschrift 3 3 13 57 3" xfId="22127" xr:uid="{0FB765DE-AA37-40BB-BDA7-854BA0CEA5E6}"/>
    <cellStyle name="Überschrift 3 3 13 58" xfId="8353" xr:uid="{BF99DB1B-5AF6-41F7-9BE9-675A2B21EF56}"/>
    <cellStyle name="Überschrift 3 3 13 58 2" xfId="16259" xr:uid="{79412B10-7D2E-40E7-8E0D-5ABD61058C25}"/>
    <cellStyle name="Überschrift 3 3 13 58 3" xfId="22622" xr:uid="{15113429-82FA-41EA-9ACE-DA2EED6940D9}"/>
    <cellStyle name="Überschrift 3 3 13 59" xfId="8391" xr:uid="{7E7BB071-89EC-41AA-956B-C7B7DAFC042C}"/>
    <cellStyle name="Überschrift 3 3 13 59 2" xfId="16297" xr:uid="{2C091BA8-2848-4074-9E37-11E70EE45514}"/>
    <cellStyle name="Überschrift 3 3 13 59 3" xfId="22660" xr:uid="{84BCFB29-5F2A-4973-9A15-DBF652077EE3}"/>
    <cellStyle name="Überschrift 3 3 13 6" xfId="3140" xr:uid="{2FDD9B14-9F96-4D17-B513-4818ACF580A7}"/>
    <cellStyle name="Überschrift 3 3 13 6 2" xfId="11046" xr:uid="{9D015141-B280-4DB5-BA3D-DAA7702FF30E}"/>
    <cellStyle name="Überschrift 3 3 13 6 3" xfId="18396" xr:uid="{BAFB2BC5-A5FA-4A4C-843B-4BA7E6B199AA}"/>
    <cellStyle name="Überschrift 3 3 13 60" xfId="8420" xr:uid="{A52FC8F3-AA95-46C0-82D2-1F555B3BD277}"/>
    <cellStyle name="Überschrift 3 3 13 60 2" xfId="16326" xr:uid="{4CEECE02-90AE-4B13-98D7-180BA7ECDE52}"/>
    <cellStyle name="Überschrift 3 3 13 60 3" xfId="22689" xr:uid="{3E1F383A-B113-407E-AFDD-237A14A9A33F}"/>
    <cellStyle name="Überschrift 3 3 13 61" xfId="8717" xr:uid="{B28D521A-EC31-4E22-995A-CA16034897D0}"/>
    <cellStyle name="Überschrift 3 3 13 61 2" xfId="16623" xr:uid="{1B7F3918-DDAC-4653-927C-B1DE030B3020}"/>
    <cellStyle name="Überschrift 3 3 13 61 3" xfId="22815" xr:uid="{DB52B445-0B44-4DA0-8F2D-D62FFC20ED1B}"/>
    <cellStyle name="Überschrift 3 3 13 62" xfId="8801" xr:uid="{CA6BDDB5-2B3E-4C7A-9AB3-5BD405AD6213}"/>
    <cellStyle name="Überschrift 3 3 13 62 2" xfId="16707" xr:uid="{3B19B046-DA88-4053-9267-472A1E114B85}"/>
    <cellStyle name="Überschrift 3 3 13 62 3" xfId="22872" xr:uid="{B32CFE0A-4386-4AC1-95DD-1751DCD9BD93}"/>
    <cellStyle name="Überschrift 3 3 13 63" xfId="8885" xr:uid="{02E1559D-9E53-48AF-BF4C-ADF2BD668CF6}"/>
    <cellStyle name="Überschrift 3 3 13 63 2" xfId="16791" xr:uid="{4E6D8E76-3C35-429D-A469-AE9B0C053A24}"/>
    <cellStyle name="Überschrift 3 3 13 63 3" xfId="22929" xr:uid="{4B509276-AD1B-46A6-9AA0-3FE9E4129211}"/>
    <cellStyle name="Überschrift 3 3 13 64" xfId="9339" xr:uid="{FDB0C9E7-B576-47F0-8E31-9B23D32ABC46}"/>
    <cellStyle name="Überschrift 3 3 13 64 2" xfId="17245" xr:uid="{404454FD-C7B5-41D9-947B-B26666904A21}"/>
    <cellStyle name="Überschrift 3 3 13 64 3" xfId="23304" xr:uid="{29877838-CABF-44CB-AA95-17D4B83D7753}"/>
    <cellStyle name="Überschrift 3 3 13 65" xfId="9663" xr:uid="{AB25B03C-765C-4E1D-9A30-96978B286FB3}"/>
    <cellStyle name="Überschrift 3 3 13 65 2" xfId="17569" xr:uid="{587FB3C2-AEB4-4CF8-9B4F-8CC5E98EB123}"/>
    <cellStyle name="Überschrift 3 3 13 65 3" xfId="23522" xr:uid="{988EAB3B-D4A7-45AF-ADDB-D3375EFDB34B}"/>
    <cellStyle name="Überschrift 3 3 13 66" xfId="9058" xr:uid="{E57D48FD-C65A-41E8-9B16-AC49DBA41825}"/>
    <cellStyle name="Überschrift 3 3 13 66 2" xfId="16964" xr:uid="{AEC07DE1-9FFC-4DE5-A908-B46EABE24096}"/>
    <cellStyle name="Überschrift 3 3 13 66 3" xfId="23064" xr:uid="{03FF62D3-95FC-4E4E-B7E6-1B2F9D96C9F4}"/>
    <cellStyle name="Überschrift 3 3 13 67" xfId="9386" xr:uid="{8C663F75-B6BF-4573-A741-4BF23FA9062F}"/>
    <cellStyle name="Überschrift 3 3 13 67 2" xfId="17292" xr:uid="{69BF98E0-251D-4F3F-ACC0-D506975A671D}"/>
    <cellStyle name="Überschrift 3 3 13 67 3" xfId="23348" xr:uid="{A7467FA2-3579-402C-ABF5-F96BE1FFE4CE}"/>
    <cellStyle name="Überschrift 3 3 13 68" xfId="9834" xr:uid="{BC532931-5C47-4DD9-A5AB-5FE92FA3D8EB}"/>
    <cellStyle name="Überschrift 3 3 13 68 2" xfId="17740" xr:uid="{8847C710-852A-4BE0-86DF-D89FAF7E72A1}"/>
    <cellStyle name="Überschrift 3 3 13 68 3" xfId="23655" xr:uid="{9F6E6371-2EAA-44FB-8F3E-F370F2E9EA1D}"/>
    <cellStyle name="Überschrift 3 3 13 69" xfId="9874" xr:uid="{9742FF7A-AC43-40BD-96CA-7B1E08CFFBDF}"/>
    <cellStyle name="Überschrift 3 3 13 69 2" xfId="17780" xr:uid="{40EE9A40-4C2E-4E88-894F-A055331D06C4}"/>
    <cellStyle name="Überschrift 3 3 13 69 3" xfId="23694" xr:uid="{FCA4B133-6D12-4942-AD56-538BB1BB7C2C}"/>
    <cellStyle name="Überschrift 3 3 13 7" xfId="3716" xr:uid="{2C4BC480-914E-4F90-B7E4-77299B427ACA}"/>
    <cellStyle name="Überschrift 3 3 13 7 2" xfId="11622" xr:uid="{DE646BEE-6525-4428-AAA6-27B14AF1074D}"/>
    <cellStyle name="Überschrift 3 3 13 7 3" xfId="18801" xr:uid="{045793EE-5CF6-4C4F-81F8-6759C2F6FE67}"/>
    <cellStyle name="Überschrift 3 3 13 70" xfId="9282" xr:uid="{A2A43E15-E794-4B95-B5A9-45503C26AE18}"/>
    <cellStyle name="Überschrift 3 3 13 70 2" xfId="17188" xr:uid="{A5CD8F58-945B-414F-872C-DD6D39AB7FC6}"/>
    <cellStyle name="Überschrift 3 3 13 70 3" xfId="23256" xr:uid="{AB952E1A-0BAC-44C2-858C-8A9E5C2A4A15}"/>
    <cellStyle name="Überschrift 3 3 13 71" xfId="9390" xr:uid="{0F258FD0-61B3-4AB2-A03E-7B8E1522D90D}"/>
    <cellStyle name="Überschrift 3 3 13 71 2" xfId="17296" xr:uid="{54EF9489-A0AA-4318-81D5-E629260CDE98}"/>
    <cellStyle name="Überschrift 3 3 13 71 3" xfId="23352" xr:uid="{F676830F-8955-4423-A5AF-7E1CF20AB83F}"/>
    <cellStyle name="Überschrift 3 3 13 72" xfId="9961" xr:uid="{22EED186-F5D5-4E40-96A4-DBE7D7D84B07}"/>
    <cellStyle name="Überschrift 3 3 13 72 2" xfId="17867" xr:uid="{BC9301B5-9BB4-4E92-89E3-B297F79457EC}"/>
    <cellStyle name="Überschrift 3 3 13 72 3" xfId="23772" xr:uid="{D96CEC76-98FC-4D38-A535-9B7127FD8209}"/>
    <cellStyle name="Überschrift 3 3 13 73" xfId="9996" xr:uid="{CC0C1BC4-443E-435C-BBEE-606A44A757EA}"/>
    <cellStyle name="Überschrift 3 3 13 73 2" xfId="17902" xr:uid="{69A4D65F-0319-46AA-8868-25099E8D9886}"/>
    <cellStyle name="Überschrift 3 3 13 73 3" xfId="23807" xr:uid="{57014F80-578D-4BC0-B121-7EE1ED71F615}"/>
    <cellStyle name="Überschrift 3 3 13 74" xfId="9403" xr:uid="{BBBB30A7-F00F-4B2B-835B-B631700A951C}"/>
    <cellStyle name="Überschrift 3 3 13 74 2" xfId="17309" xr:uid="{037FEEBB-120A-4A7D-BD0F-D3DA7B2CD7B6}"/>
    <cellStyle name="Überschrift 3 3 13 74 3" xfId="23362" xr:uid="{11951FB2-5491-40B5-A0DB-57E950D92ABA}"/>
    <cellStyle name="Überschrift 3 3 13 75" xfId="10130" xr:uid="{88B8F6AB-84DB-4412-A883-C90A8CCA4DF0}"/>
    <cellStyle name="Überschrift 3 3 13 76" xfId="10255" xr:uid="{B7675435-00A4-4741-A328-67CB5CE81293}"/>
    <cellStyle name="Überschrift 3 3 13 77" xfId="10425" xr:uid="{A906FB80-0404-4D37-98A0-180AECB9EEC8}"/>
    <cellStyle name="Überschrift 3 3 13 78" xfId="17974" xr:uid="{A829EADD-8AC5-484E-AC4E-6C0C547EF725}"/>
    <cellStyle name="Überschrift 3 3 13 8" xfId="3126" xr:uid="{909144EC-375B-48CC-9A5A-3D6DBFE39F2B}"/>
    <cellStyle name="Überschrift 3 3 13 8 2" xfId="11032" xr:uid="{1ABF388B-53F2-4C4A-A0EE-548214058C69}"/>
    <cellStyle name="Überschrift 3 3 13 8 3" xfId="18385" xr:uid="{090BFF34-BF59-4021-8BE2-95FFAFA30009}"/>
    <cellStyle name="Überschrift 3 3 13 9" xfId="3187" xr:uid="{4C057EF5-57CB-437F-8A8D-1FE65A1324C4}"/>
    <cellStyle name="Überschrift 3 3 13 9 2" xfId="11093" xr:uid="{371A1E4A-575C-4591-88A8-BFFC2B15C461}"/>
    <cellStyle name="Überschrift 3 3 13 9 3" xfId="18437" xr:uid="{BF024C52-2574-40B8-91F2-D32FA7EAAF40}"/>
    <cellStyle name="Überschrift 3 3 14" xfId="2471" xr:uid="{EA4CD6CD-75DC-4C63-AB19-CBAF197F94FD}"/>
    <cellStyle name="Überschrift 3 3 14 10" xfId="2850" xr:uid="{B7230CFF-440D-4637-B188-41EE06F74FE1}"/>
    <cellStyle name="Überschrift 3 3 14 10 2" xfId="10756" xr:uid="{0A1396C2-94E0-4387-8958-9D509A934F6F}"/>
    <cellStyle name="Überschrift 3 3 14 10 3" xfId="18148" xr:uid="{61CF6F21-7A12-4CB0-AD75-FA6B1A54704D}"/>
    <cellStyle name="Überschrift 3 3 14 11" xfId="3660" xr:uid="{236B8D9F-E266-427A-B0F1-E7588F76A4A5}"/>
    <cellStyle name="Überschrift 3 3 14 11 2" xfId="11566" xr:uid="{3CB74D7B-0953-4E17-B6EA-C18B2073E957}"/>
    <cellStyle name="Überschrift 3 3 14 11 3" xfId="18764" xr:uid="{C50D7754-6AB9-4ABA-830B-90A14961D6E8}"/>
    <cellStyle name="Überschrift 3 3 14 12" xfId="3882" xr:uid="{B25025BA-A36F-4FCB-B7AC-5E62DE4C1DEF}"/>
    <cellStyle name="Überschrift 3 3 14 12 2" xfId="11788" xr:uid="{3E2DC8BD-4FA0-4CC3-8FA7-E02D941FCE77}"/>
    <cellStyle name="Überschrift 3 3 14 12 3" xfId="18902" xr:uid="{77A24AC5-DBF2-4FF2-9759-2AC16109B2E1}"/>
    <cellStyle name="Überschrift 3 3 14 13" xfId="2805" xr:uid="{50C5CFE2-B869-4210-9AD8-6889A8ECA5D4}"/>
    <cellStyle name="Überschrift 3 3 14 13 2" xfId="10711" xr:uid="{EE7BE585-6C4E-4188-A1C3-7ACC7A21BEDB}"/>
    <cellStyle name="Überschrift 3 3 14 13 3" xfId="18113" xr:uid="{7576EE52-0C86-47B6-9EDD-BD6BE756BAB6}"/>
    <cellStyle name="Überschrift 3 3 14 14" xfId="3970" xr:uid="{57D69CA8-BC86-4724-8814-BD6AECB7DACD}"/>
    <cellStyle name="Überschrift 3 3 14 14 2" xfId="11876" xr:uid="{5DE0255A-29BF-4DF6-A930-5AB2BCB8AFFB}"/>
    <cellStyle name="Überschrift 3 3 14 14 3" xfId="18986" xr:uid="{162136AD-2885-4AD3-BD95-6A3F0B2CD7ED}"/>
    <cellStyle name="Überschrift 3 3 14 15" xfId="4724" xr:uid="{31E5F593-97AC-4885-A48C-AF23C33005B9}"/>
    <cellStyle name="Überschrift 3 3 14 15 2" xfId="12630" xr:uid="{84A34E3C-54F3-4BC0-8037-81D542579D18}"/>
    <cellStyle name="Überschrift 3 3 14 15 3" xfId="19574" xr:uid="{82498EE3-EBE7-4915-AEAD-1A846D093E97}"/>
    <cellStyle name="Überschrift 3 3 14 16" xfId="4851" xr:uid="{D2A60255-1666-4CA3-A2E0-BD03CB9FBBBA}"/>
    <cellStyle name="Überschrift 3 3 14 16 2" xfId="12757" xr:uid="{6CDF48C8-A8C1-41FA-926E-DCC56DAFBF5B}"/>
    <cellStyle name="Überschrift 3 3 14 16 3" xfId="19663" xr:uid="{C9FB8C8B-BFB2-444A-A304-A8E81AC14AB1}"/>
    <cellStyle name="Überschrift 3 3 14 17" xfId="4493" xr:uid="{D9B5258F-5798-4782-9021-6458EC99AFA7}"/>
    <cellStyle name="Überschrift 3 3 14 17 2" xfId="12399" xr:uid="{33CDF88E-7505-432A-AD4C-96F51E2F9EEB}"/>
    <cellStyle name="Überschrift 3 3 14 17 3" xfId="19403" xr:uid="{C2E8A439-FEA9-43DB-9A04-D04867DF755D}"/>
    <cellStyle name="Überschrift 3 3 14 18" xfId="4340" xr:uid="{51850F68-B61A-4C47-B733-816A17F8D03E}"/>
    <cellStyle name="Überschrift 3 3 14 18 2" xfId="12246" xr:uid="{FCBBB4B8-A6D8-4D24-9F1E-CB20E6AC6E90}"/>
    <cellStyle name="Überschrift 3 3 14 18 3" xfId="19288" xr:uid="{2AA580A6-6146-436E-B92E-040C45ECB116}"/>
    <cellStyle name="Überschrift 3 3 14 19" xfId="4992" xr:uid="{61751C55-1778-47CD-88C2-3C57F3CD473B}"/>
    <cellStyle name="Überschrift 3 3 14 19 2" xfId="12898" xr:uid="{58174CE9-8F9E-49BD-B7A9-D89A2E04CEF7}"/>
    <cellStyle name="Überschrift 3 3 14 19 3" xfId="19771" xr:uid="{0EBBA9B9-1DDF-4F7C-8812-92CCAE2C18A1}"/>
    <cellStyle name="Überschrift 3 3 14 2" xfId="2655" xr:uid="{1E6C74B8-43B0-4790-A401-66E9DF65AF38}"/>
    <cellStyle name="Überschrift 3 3 14 2 2" xfId="10561" xr:uid="{6E8C7E39-1D8F-45FE-B937-D2485C8431EA}"/>
    <cellStyle name="Überschrift 3 3 14 2 3" xfId="18028" xr:uid="{5083EEB5-41FD-4FA3-82DA-6DDBBCA76ABA}"/>
    <cellStyle name="Überschrift 3 3 14 20" xfId="5037" xr:uid="{2FA4AD25-E0F8-4637-A8A3-EE4BC032C317}"/>
    <cellStyle name="Überschrift 3 3 14 20 2" xfId="12943" xr:uid="{3C394DB1-DAFB-418E-B48F-B6AC7F63FA31}"/>
    <cellStyle name="Überschrift 3 3 14 20 3" xfId="19809" xr:uid="{B00F8846-959E-487D-9F19-19E0F1007002}"/>
    <cellStyle name="Überschrift 3 3 14 21" xfId="5234" xr:uid="{0AEFC034-DC4E-464D-B28F-0EF17CC057E5}"/>
    <cellStyle name="Überschrift 3 3 14 21 2" xfId="13140" xr:uid="{97F60FAC-720F-4E1B-8CB0-1CA0C332B711}"/>
    <cellStyle name="Überschrift 3 3 14 21 3" xfId="19978" xr:uid="{9B89667F-ABFB-47CD-9C97-1B08BF555F36}"/>
    <cellStyle name="Überschrift 3 3 14 22" xfId="4587" xr:uid="{2FF0193C-02BA-4D03-AE76-E74105AAD321}"/>
    <cellStyle name="Überschrift 3 3 14 22 2" xfId="12493" xr:uid="{06F88717-3FF8-445E-A79C-C0A115746935}"/>
    <cellStyle name="Überschrift 3 3 14 22 3" xfId="19481" xr:uid="{4A9EE8B8-E232-4A86-8569-B88FE58B4FA7}"/>
    <cellStyle name="Überschrift 3 3 14 23" xfId="4421" xr:uid="{DF4984B5-ADCB-4407-BDA8-2A5F51B1A894}"/>
    <cellStyle name="Überschrift 3 3 14 23 2" xfId="12327" xr:uid="{DA6D99A4-2E94-40B1-9D04-E96459072D00}"/>
    <cellStyle name="Überschrift 3 3 14 23 3" xfId="19351" xr:uid="{E5C7F7A9-C345-4854-ABA7-53CD7AB4C680}"/>
    <cellStyle name="Überschrift 3 3 14 24" xfId="5474" xr:uid="{FBE32455-1DEC-4175-9A24-E2A71232CBAF}"/>
    <cellStyle name="Überschrift 3 3 14 24 2" xfId="13380" xr:uid="{074F469F-B72A-40CC-9D84-44C4C16643E7}"/>
    <cellStyle name="Überschrift 3 3 14 24 3" xfId="20169" xr:uid="{9FCC8746-53BE-4831-B1F9-6506B455CB37}"/>
    <cellStyle name="Überschrift 3 3 14 25" xfId="5222" xr:uid="{BC784B1A-852F-44CC-B0BC-0B1DE2F9033C}"/>
    <cellStyle name="Überschrift 3 3 14 25 2" xfId="13128" xr:uid="{1C348748-71AB-4AD7-ADB2-147EA11081A1}"/>
    <cellStyle name="Überschrift 3 3 14 25 3" xfId="19968" xr:uid="{7C669348-0E8F-4921-B255-891460B10AB2}"/>
    <cellStyle name="Überschrift 3 3 14 26" xfId="4207" xr:uid="{7DE660CB-5ED9-4BDE-9D06-2C0D7173F372}"/>
    <cellStyle name="Überschrift 3 3 14 26 2" xfId="12113" xr:uid="{0F32E21A-F34B-44A3-A646-0204EB36112A}"/>
    <cellStyle name="Überschrift 3 3 14 26 3" xfId="19170" xr:uid="{8107C4B7-F412-454D-A80E-22228EA3C311}"/>
    <cellStyle name="Überschrift 3 3 14 27" xfId="5460" xr:uid="{6993E33E-79EF-43E8-AF9F-EB6F3FBE053E}"/>
    <cellStyle name="Überschrift 3 3 14 27 2" xfId="13366" xr:uid="{8CBB4A14-541A-4482-9664-109624DC176B}"/>
    <cellStyle name="Überschrift 3 3 14 27 3" xfId="20162" xr:uid="{5A32EBC2-233E-4FF7-9822-F5ABF8C7ABD2}"/>
    <cellStyle name="Überschrift 3 3 14 28" xfId="4132" xr:uid="{53B3BE87-40A5-4E12-B2DE-AC9408A1BAAB}"/>
    <cellStyle name="Überschrift 3 3 14 28 2" xfId="12038" xr:uid="{D99BE313-2F5D-458E-86B6-1948663D59EF}"/>
    <cellStyle name="Überschrift 3 3 14 28 3" xfId="19105" xr:uid="{8EEDDDB3-89F7-45B9-8B66-BAAA500CB24A}"/>
    <cellStyle name="Überschrift 3 3 14 29" xfId="4310" xr:uid="{E0A9A1AE-D798-429E-8CC1-70EE147B499B}"/>
    <cellStyle name="Überschrift 3 3 14 29 2" xfId="12216" xr:uid="{9E8286AE-E0D3-462B-BB4C-0E472C851956}"/>
    <cellStyle name="Überschrift 3 3 14 29 3" xfId="19262" xr:uid="{6918B5EC-F94A-48ED-8B75-E03ED4F2B635}"/>
    <cellStyle name="Überschrift 3 3 14 3" xfId="3303" xr:uid="{88701177-969C-4529-8346-266CFD90A73B}"/>
    <cellStyle name="Überschrift 3 3 14 3 2" xfId="11209" xr:uid="{70B7A5F1-D607-4F13-B29B-D48A732DE2C8}"/>
    <cellStyle name="Überschrift 3 3 14 3 3" xfId="18513" xr:uid="{8799C354-8C15-464C-A581-CC29E7203305}"/>
    <cellStyle name="Überschrift 3 3 14 30" xfId="5726" xr:uid="{2188756F-28C5-4324-B198-4EEDD7D3C843}"/>
    <cellStyle name="Überschrift 3 3 14 30 2" xfId="13632" xr:uid="{935A78F9-800F-4DC9-8EF8-AC9D342D3B0E}"/>
    <cellStyle name="Überschrift 3 3 14 30 3" xfId="20382" xr:uid="{10E80B61-B212-4948-900D-71AC70AB66BC}"/>
    <cellStyle name="Überschrift 3 3 14 31" xfId="5492" xr:uid="{314D957D-052C-4595-AEEA-9DFF9708841B}"/>
    <cellStyle name="Überschrift 3 3 14 31 2" xfId="13398" xr:uid="{4DA96709-E79E-44C0-82D9-D3181367E56B}"/>
    <cellStyle name="Überschrift 3 3 14 31 3" xfId="20185" xr:uid="{DBC1C02F-3A11-4878-A06C-26C0ECA699C5}"/>
    <cellStyle name="Überschrift 3 3 14 32" xfId="5791" xr:uid="{F6697D5E-007D-42D5-91FD-0B9916C65A32}"/>
    <cellStyle name="Überschrift 3 3 14 32 2" xfId="13697" xr:uid="{0F50187E-0F88-4EA8-A7B5-909497026A00}"/>
    <cellStyle name="Überschrift 3 3 14 32 3" xfId="20425" xr:uid="{76F79496-947C-4738-9F2B-077269EF4028}"/>
    <cellStyle name="Überschrift 3 3 14 33" xfId="4156" xr:uid="{3FEBA690-DFA6-466E-BF24-DF60BBF496DB}"/>
    <cellStyle name="Überschrift 3 3 14 33 2" xfId="12062" xr:uid="{79F6729D-38F0-4715-B4FC-1C8C222E8E1D}"/>
    <cellStyle name="Überschrift 3 3 14 33 3" xfId="19128" xr:uid="{7101171F-433B-4A5E-87BE-B99534911B98}"/>
    <cellStyle name="Überschrift 3 3 14 34" xfId="5972" xr:uid="{2B4A47D1-D93E-4ED9-B3A2-9FF83A3A2F76}"/>
    <cellStyle name="Überschrift 3 3 14 34 2" xfId="13878" xr:uid="{4E979090-BE21-4B3B-9F56-646A9FEC2972}"/>
    <cellStyle name="Überschrift 3 3 14 34 3" xfId="20581" xr:uid="{22472871-8B24-49F6-9F75-BD806C93F755}"/>
    <cellStyle name="Überschrift 3 3 14 35" xfId="6418" xr:uid="{F881E88B-0A15-430C-9023-89994BE7E021}"/>
    <cellStyle name="Überschrift 3 3 14 35 2" xfId="14324" xr:uid="{6E8E4C33-626A-481A-BEB9-158358C79895}"/>
    <cellStyle name="Überschrift 3 3 14 35 3" xfId="20991" xr:uid="{EABC1C54-D89A-4A30-9A59-5B3A72FB0DEF}"/>
    <cellStyle name="Überschrift 3 3 14 36" xfId="6746" xr:uid="{8DF49D30-A49C-4CEB-8486-BA68C7C91CD5}"/>
    <cellStyle name="Überschrift 3 3 14 36 2" xfId="14652" xr:uid="{951F0B17-6E80-4BDB-A225-EDFA08EACF99}"/>
    <cellStyle name="Überschrift 3 3 14 36 3" xfId="21246" xr:uid="{FAE92910-A083-4A53-9F80-E6D0B4056581}"/>
    <cellStyle name="Überschrift 3 3 14 37" xfId="6778" xr:uid="{42ACF2A6-B382-4B3A-A8A7-42FCD501BD80}"/>
    <cellStyle name="Überschrift 3 3 14 37 2" xfId="14684" xr:uid="{CE53BC0B-F8F0-4ED1-84A9-FBF2C526E56E}"/>
    <cellStyle name="Überschrift 3 3 14 37 3" xfId="21275" xr:uid="{A144F74A-055F-4FDC-8C31-8869ADC56EA0}"/>
    <cellStyle name="Überschrift 3 3 14 38" xfId="6900" xr:uid="{424DC40F-B1A9-43B2-A9A6-EE020A7FE558}"/>
    <cellStyle name="Überschrift 3 3 14 38 2" xfId="14806" xr:uid="{047A6CF3-BE20-48D5-B62F-7D0414931ADB}"/>
    <cellStyle name="Überschrift 3 3 14 38 3" xfId="21366" xr:uid="{3CB1A8F8-0621-4A32-A2F5-2A260D8D021A}"/>
    <cellStyle name="Überschrift 3 3 14 39" xfId="6879" xr:uid="{68E13C25-3396-4B95-BA8A-2E2B81B7E308}"/>
    <cellStyle name="Überschrift 3 3 14 39 2" xfId="14785" xr:uid="{21802949-5352-4D9D-99D9-F60F38302E3B}"/>
    <cellStyle name="Überschrift 3 3 14 39 3" xfId="21349" xr:uid="{38FC9A31-4F91-4D90-8912-2FF472E31D8C}"/>
    <cellStyle name="Überschrift 3 3 14 4" xfId="3445" xr:uid="{D854D8B8-8E60-42E9-892D-7E5D8F546E53}"/>
    <cellStyle name="Überschrift 3 3 14 4 2" xfId="11351" xr:uid="{AEAF85D4-C10E-446D-8A4C-E816614211F4}"/>
    <cellStyle name="Überschrift 3 3 14 4 3" xfId="18600" xr:uid="{CB41657F-206C-45CB-9D30-598E70335DC0}"/>
    <cellStyle name="Überschrift 3 3 14 40" xfId="6896" xr:uid="{DBA8653D-FA52-43A1-8AE5-6B5050FB7720}"/>
    <cellStyle name="Überschrift 3 3 14 40 2" xfId="14802" xr:uid="{6ED638CB-9F2F-429E-854E-604805BF2F3B}"/>
    <cellStyle name="Überschrift 3 3 14 40 3" xfId="21363" xr:uid="{2B9D2E6D-7709-46B0-8652-534A0DCD2C72}"/>
    <cellStyle name="Überschrift 3 3 14 41" xfId="7037" xr:uid="{843CF56C-BF8F-4497-A314-C2A33220182A}"/>
    <cellStyle name="Überschrift 3 3 14 41 2" xfId="14943" xr:uid="{09E540CA-52B9-4B02-A2B9-6309FA1F42CC}"/>
    <cellStyle name="Überschrift 3 3 14 41 3" xfId="21495" xr:uid="{0DBE4F72-18E0-4BE1-85D8-2D2E80955356}"/>
    <cellStyle name="Überschrift 3 3 14 42" xfId="6085" xr:uid="{B6B38593-B1B4-4C73-85C0-EC670AB66737}"/>
    <cellStyle name="Überschrift 3 3 14 42 2" xfId="13991" xr:uid="{53211E4F-BC68-4B31-9E22-30A4A0D9BB56}"/>
    <cellStyle name="Überschrift 3 3 14 42 3" xfId="20688" xr:uid="{F4A564B7-B45F-42F6-B5F8-C8A9788D9FE8}"/>
    <cellStyle name="Überschrift 3 3 14 43" xfId="7392" xr:uid="{D57DE147-4D8B-4650-B332-861D11DDF92D}"/>
    <cellStyle name="Überschrift 3 3 14 43 2" xfId="15298" xr:uid="{D403F0FD-FFF9-435C-8E9E-335008BD7648}"/>
    <cellStyle name="Überschrift 3 3 14 43 3" xfId="21787" xr:uid="{13340018-E995-4DEF-8B7F-2D69EAD7E9D5}"/>
    <cellStyle name="Überschrift 3 3 14 44" xfId="7399" xr:uid="{80D464C9-A92F-47E8-93C9-2F592758EE1A}"/>
    <cellStyle name="Überschrift 3 3 14 44 2" xfId="15305" xr:uid="{315F9BF0-1B0E-4611-A5D4-9FBEC296F012}"/>
    <cellStyle name="Überschrift 3 3 14 44 3" xfId="21794" xr:uid="{1E30A2D6-356B-4BBD-A569-6290279DEF63}"/>
    <cellStyle name="Überschrift 3 3 14 45" xfId="7082" xr:uid="{AEE84AF9-5F59-42E7-8716-995EFA0350BC}"/>
    <cellStyle name="Überschrift 3 3 14 45 2" xfId="14988" xr:uid="{E336000F-E20A-42B2-841B-A25AF55E60C0}"/>
    <cellStyle name="Überschrift 3 3 14 45 3" xfId="21533" xr:uid="{26F3A497-F29E-4CBC-A6F0-E6D248824EA1}"/>
    <cellStyle name="Überschrift 3 3 14 46" xfId="7443" xr:uid="{A8AD130F-FB02-434E-A8BB-55FF986FB161}"/>
    <cellStyle name="Überschrift 3 3 14 46 2" xfId="15349" xr:uid="{32458ED0-2069-42C1-A980-8C900268EDF8}"/>
    <cellStyle name="Überschrift 3 3 14 46 3" xfId="21830" xr:uid="{E479E9CF-DFC6-4292-A9B3-BF7182B3199D}"/>
    <cellStyle name="Überschrift 3 3 14 47" xfId="6115" xr:uid="{B187D692-448C-406D-A904-02204835082D}"/>
    <cellStyle name="Überschrift 3 3 14 47 2" xfId="14021" xr:uid="{32B02583-E70E-4166-9E4A-01443DB583A0}"/>
    <cellStyle name="Überschrift 3 3 14 47 3" xfId="20714" xr:uid="{92A46BDC-5D4A-4B7D-A690-8FB4DC208EF2}"/>
    <cellStyle name="Überschrift 3 3 14 48" xfId="7817" xr:uid="{2EA200E5-8464-490C-B18D-A10A2A76037F}"/>
    <cellStyle name="Überschrift 3 3 14 48 2" xfId="15723" xr:uid="{90EEB3B5-C767-4F36-B786-1C98BD0A02AF}"/>
    <cellStyle name="Überschrift 3 3 14 48 3" xfId="22173" xr:uid="{D9053E38-73D3-4542-B183-8CA680360D36}"/>
    <cellStyle name="Überschrift 3 3 14 49" xfId="7790" xr:uid="{EB24D188-57AD-4240-94BA-74BDFECE7B55}"/>
    <cellStyle name="Überschrift 3 3 14 49 2" xfId="15696" xr:uid="{BF70A9A7-3319-4346-8858-96A053DF9D0B}"/>
    <cellStyle name="Überschrift 3 3 14 49 3" xfId="22150" xr:uid="{C48F6B37-A396-4789-94DB-14CAB93DBCB3}"/>
    <cellStyle name="Überschrift 3 3 14 5" xfId="3562" xr:uid="{0E15542B-B09C-4FE7-BE1B-B7AAE96D5E2E}"/>
    <cellStyle name="Überschrift 3 3 14 5 2" xfId="11468" xr:uid="{0DD077EB-665A-485B-B44A-CBB1CA9AD0A9}"/>
    <cellStyle name="Überschrift 3 3 14 5 3" xfId="18688" xr:uid="{BD262F88-A382-4449-AF5D-72BB695F8676}"/>
    <cellStyle name="Überschrift 3 3 14 50" xfId="7014" xr:uid="{E1301A01-D197-46E4-9A92-87B3B74DE656}"/>
    <cellStyle name="Überschrift 3 3 14 50 2" xfId="14920" xr:uid="{93341204-8F90-491F-8736-9CE8EA6869A2}"/>
    <cellStyle name="Überschrift 3 3 14 50 3" xfId="21473" xr:uid="{9B7D8EFA-5928-4066-9BF8-4EF02363F25C}"/>
    <cellStyle name="Überschrift 3 3 14 51" xfId="7982" xr:uid="{FAA2CC41-0E7D-4B5E-B394-C709C13C5B6E}"/>
    <cellStyle name="Überschrift 3 3 14 51 2" xfId="15888" xr:uid="{D6F06812-2A83-4FD7-B15E-2E66F172B425}"/>
    <cellStyle name="Überschrift 3 3 14 51 3" xfId="22316" xr:uid="{9AA8C183-D032-425C-ACA6-1D103BCF96D4}"/>
    <cellStyle name="Überschrift 3 3 14 52" xfId="6105" xr:uid="{A39D048F-8D2F-49FB-97FE-4FB6F803A3A7}"/>
    <cellStyle name="Überschrift 3 3 14 52 2" xfId="14011" xr:uid="{5AD910A7-8134-4703-8F29-97F4302630E6}"/>
    <cellStyle name="Überschrift 3 3 14 52 3" xfId="20708" xr:uid="{2100384F-4895-4982-87FD-1851AD3A907A}"/>
    <cellStyle name="Überschrift 3 3 14 53" xfId="8011" xr:uid="{2007BBEC-38B3-4CE9-A2B9-D089E4D1688A}"/>
    <cellStyle name="Überschrift 3 3 14 53 2" xfId="15917" xr:uid="{D7C921AB-1337-41BA-9E74-15D03E354CFB}"/>
    <cellStyle name="Überschrift 3 3 14 53 3" xfId="22337" xr:uid="{B19D17D1-467D-46D1-A8FD-816F2A4014A9}"/>
    <cellStyle name="Überschrift 3 3 14 54" xfId="7418" xr:uid="{F7BD5B9B-0159-49EB-9D4E-4BF484A65E21}"/>
    <cellStyle name="Überschrift 3 3 14 54 2" xfId="15324" xr:uid="{E090F5D5-54B4-4A7A-85B6-A3C4CBEEB7C9}"/>
    <cellStyle name="Überschrift 3 3 14 54 3" xfId="21812" xr:uid="{AC3138F9-5A4B-430E-9241-BC3C85695E93}"/>
    <cellStyle name="Überschrift 3 3 14 55" xfId="7796" xr:uid="{52B0039A-737E-49C8-8AC7-B60F3D495D49}"/>
    <cellStyle name="Überschrift 3 3 14 55 2" xfId="15702" xr:uid="{66E21A08-29CC-405A-8514-1F8836E9848A}"/>
    <cellStyle name="Überschrift 3 3 14 55 3" xfId="22154" xr:uid="{0BEB9D96-9615-42A0-B1A3-BB7C0FBE2568}"/>
    <cellStyle name="Überschrift 3 3 14 56" xfId="6200" xr:uid="{AFDE063E-A849-4FAE-A991-48FDD0D5C270}"/>
    <cellStyle name="Überschrift 3 3 14 56 2" xfId="14106" xr:uid="{CE3E5C64-7F85-4949-B31A-5D01AE47E776}"/>
    <cellStyle name="Überschrift 3 3 14 56 3" xfId="20789" xr:uid="{1F1707A1-EDE3-4AD0-82CE-E95F7EA4DED5}"/>
    <cellStyle name="Überschrift 3 3 14 57" xfId="6223" xr:uid="{EA5AECF8-3360-4E77-B8AB-1D343F123789}"/>
    <cellStyle name="Überschrift 3 3 14 57 2" xfId="14129" xr:uid="{1801C1F9-2418-4D1A-AFD0-96F360C773F4}"/>
    <cellStyle name="Überschrift 3 3 14 57 3" xfId="20809" xr:uid="{88555A84-01A2-4B61-94C7-D8E6F3D7E1E9}"/>
    <cellStyle name="Überschrift 3 3 14 58" xfId="8151" xr:uid="{49210AD4-37A5-43E7-89B6-2A2C65410FC0}"/>
    <cellStyle name="Überschrift 3 3 14 58 2" xfId="16057" xr:uid="{4421F745-872F-482F-9C6E-07067A058BBB}"/>
    <cellStyle name="Überschrift 3 3 14 58 3" xfId="22453" xr:uid="{9F8ABF39-6B34-4786-B35C-746410247BC2}"/>
    <cellStyle name="Überschrift 3 3 14 59" xfId="8315" xr:uid="{846DA114-D5AA-4A8F-A7E1-F4A03AFB50F4}"/>
    <cellStyle name="Überschrift 3 3 14 59 2" xfId="16221" xr:uid="{9E741E80-E31F-4349-A434-2C798535BCFC}"/>
    <cellStyle name="Überschrift 3 3 14 59 3" xfId="22585" xr:uid="{0275BBD9-11C3-4EA1-A8A8-964F31D5E0F0}"/>
    <cellStyle name="Überschrift 3 3 14 6" xfId="2804" xr:uid="{1FBFE5FA-88DA-4CDA-9ED3-5FD689A8FAF2}"/>
    <cellStyle name="Überschrift 3 3 14 6 2" xfId="10710" xr:uid="{596F0ED0-2B57-4269-8BA8-9DDC5DCAAA44}"/>
    <cellStyle name="Überschrift 3 3 14 6 3" xfId="18112" xr:uid="{4804FA42-9777-492F-BBE8-4D132A4A477A}"/>
    <cellStyle name="Überschrift 3 3 14 60" xfId="8209" xr:uid="{17DC4FB1-6D34-43B4-9517-2067840BE571}"/>
    <cellStyle name="Überschrift 3 3 14 60 2" xfId="16115" xr:uid="{EA77F91B-ADB3-4357-8163-76F75BB127DB}"/>
    <cellStyle name="Überschrift 3 3 14 60 3" xfId="22502" xr:uid="{113C6F70-8005-4979-ADA6-6B68FD556950}"/>
    <cellStyle name="Überschrift 3 3 14 61" xfId="8459" xr:uid="{17B8545E-72DA-448B-B196-22FCD1A66DA3}"/>
    <cellStyle name="Überschrift 3 3 14 61 2" xfId="16365" xr:uid="{66A59710-27A6-4668-85E9-EDD246FF8C71}"/>
    <cellStyle name="Überschrift 3 3 14 61 3" xfId="22727" xr:uid="{8C56AE31-981A-4BF0-AA82-742DF7627E34}"/>
    <cellStyle name="Überschrift 3 3 14 62" xfId="8768" xr:uid="{F5EE7D0C-83BF-49D8-A5C1-1439DA302356}"/>
    <cellStyle name="Überschrift 3 3 14 62 2" xfId="16674" xr:uid="{9155FE06-8F6A-4FEF-B605-80116E4922AC}"/>
    <cellStyle name="Überschrift 3 3 14 62 3" xfId="22847" xr:uid="{1C6C7DAE-ED01-46E1-A6FE-D73834A14329}"/>
    <cellStyle name="Überschrift 3 3 14 63" xfId="8852" xr:uid="{8FF24C51-610D-4977-9BAF-EC2582767152}"/>
    <cellStyle name="Überschrift 3 3 14 63 2" xfId="16758" xr:uid="{A73E3A05-B842-4607-B6D6-12758C6E96D8}"/>
    <cellStyle name="Überschrift 3 3 14 63 3" xfId="22904" xr:uid="{67FA5B37-D898-4642-A947-5338CBFFCD1A}"/>
    <cellStyle name="Überschrift 3 3 14 64" xfId="8973" xr:uid="{4C1B96AB-813A-416E-9830-633F57BDA685}"/>
    <cellStyle name="Überschrift 3 3 14 64 2" xfId="16879" xr:uid="{DA4D0628-9BE8-4418-BCE4-AC179C8A6C6F}"/>
    <cellStyle name="Überschrift 3 3 14 64 3" xfId="22990" xr:uid="{5BBF58F8-7FF0-4A0F-918B-CD856C87E238}"/>
    <cellStyle name="Überschrift 3 3 14 65" xfId="9634" xr:uid="{86AC49D6-2876-4C68-9C4F-A8015B45B09D}"/>
    <cellStyle name="Überschrift 3 3 14 65 2" xfId="17540" xr:uid="{5601F61A-27CF-4B41-A230-A4542CDD9769}"/>
    <cellStyle name="Überschrift 3 3 14 65 3" xfId="23495" xr:uid="{F1BFEBA1-E5D5-4E46-AC49-43BC83BE27AC}"/>
    <cellStyle name="Überschrift 3 3 14 66" xfId="8989" xr:uid="{C3A3E0D7-3432-4285-89E1-EA7E4A803A24}"/>
    <cellStyle name="Überschrift 3 3 14 66 2" xfId="16895" xr:uid="{AA1B6BA8-65E6-44E2-84CD-5BAF1AD3F4F6}"/>
    <cellStyle name="Überschrift 3 3 14 66 3" xfId="23003" xr:uid="{3D464BEE-8B4A-4D01-A0AC-6611AAB77137}"/>
    <cellStyle name="Überschrift 3 3 14 67" xfId="9093" xr:uid="{884A3107-10FB-4D38-BDD5-8CE5B51BE0AF}"/>
    <cellStyle name="Überschrift 3 3 14 67 2" xfId="16999" xr:uid="{E70545B3-4E0E-4682-9DF5-1A5B09B90580}"/>
    <cellStyle name="Überschrift 3 3 14 67 3" xfId="23091" xr:uid="{52B501FA-0311-4CC8-9A08-7D83247FBFCD}"/>
    <cellStyle name="Überschrift 3 3 14 68" xfId="9695" xr:uid="{D3C0DD71-F7A4-4627-896D-613EB1BE4868}"/>
    <cellStyle name="Überschrift 3 3 14 68 2" xfId="17601" xr:uid="{96A84009-E300-456F-BBB6-1219DBF6EC54}"/>
    <cellStyle name="Überschrift 3 3 14 68 3" xfId="23554" xr:uid="{8334F645-0E22-4142-A832-6248F9ABD57A}"/>
    <cellStyle name="Überschrift 3 3 14 69" xfId="9716" xr:uid="{68D95149-C0C0-4D21-8BE2-E6B8E6938849}"/>
    <cellStyle name="Überschrift 3 3 14 69 2" xfId="17622" xr:uid="{13287DCE-B8A0-477C-B086-0E7EC90A0B2D}"/>
    <cellStyle name="Überschrift 3 3 14 69 3" xfId="23571" xr:uid="{69E0B48F-51BC-4C29-B287-41B437DACD7E}"/>
    <cellStyle name="Überschrift 3 3 14 7" xfId="3095" xr:uid="{915B98D6-C695-4D50-B20A-145E0885F91F}"/>
    <cellStyle name="Überschrift 3 3 14 7 2" xfId="11001" xr:uid="{EDF43982-702C-40D8-A72B-0575CF588AF4}"/>
    <cellStyle name="Überschrift 3 3 14 7 3" xfId="18357" xr:uid="{5AE6F9CF-0A63-41EC-B898-A2A77BBDFA8B}"/>
    <cellStyle name="Überschrift 3 3 14 70" xfId="9035" xr:uid="{91B6DF07-0222-44AB-88F0-A107A0F9FE58}"/>
    <cellStyle name="Überschrift 3 3 14 70 2" xfId="16941" xr:uid="{42EF054B-9F9A-47FD-9625-7AE6023C555E}"/>
    <cellStyle name="Überschrift 3 3 14 70 3" xfId="23046" xr:uid="{80A424DB-086C-4C49-8C19-C6C742F14F5F}"/>
    <cellStyle name="Überschrift 3 3 14 71" xfId="9190" xr:uid="{77DB3980-9D5B-43DC-B390-EBCF49DC1CF0}"/>
    <cellStyle name="Überschrift 3 3 14 71 2" xfId="17096" xr:uid="{35DACD1D-3768-4CD6-B6E9-2262A455222E}"/>
    <cellStyle name="Überschrift 3 3 14 71 3" xfId="23175" xr:uid="{AB682BD3-17AD-41A5-BF0B-79CA06DFDCD0}"/>
    <cellStyle name="Überschrift 3 3 14 72" xfId="9893" xr:uid="{CB488C86-DE4C-4B42-861A-3AF8C9CD9F63}"/>
    <cellStyle name="Überschrift 3 3 14 72 2" xfId="17799" xr:uid="{68C2A681-26DA-4CEA-B825-92E13DE124EE}"/>
    <cellStyle name="Überschrift 3 3 14 72 3" xfId="23713" xr:uid="{30E75517-9CD8-4C65-8762-0F2E3828F2E0}"/>
    <cellStyle name="Überschrift 3 3 14 73" xfId="9924" xr:uid="{452DBC00-6357-4545-A3A3-B083CD498A2E}"/>
    <cellStyle name="Überschrift 3 3 14 73 2" xfId="17830" xr:uid="{2A27E7BA-F7BF-465E-B9F6-9A6FA960FED3}"/>
    <cellStyle name="Überschrift 3 3 14 73 3" xfId="23738" xr:uid="{E5016887-355B-4B5D-9639-197B9FD86045}"/>
    <cellStyle name="Überschrift 3 3 14 74" xfId="9123" xr:uid="{2293FC53-0B13-4B57-A467-2C655409A742}"/>
    <cellStyle name="Überschrift 3 3 14 74 2" xfId="17029" xr:uid="{5DEF01C9-E5D6-4FC7-A63E-F8C76D7FEAA3}"/>
    <cellStyle name="Überschrift 3 3 14 74 3" xfId="23121" xr:uid="{27B80A46-A55F-4D83-AE7D-5F58F266650E}"/>
    <cellStyle name="Überschrift 3 3 14 75" xfId="10097" xr:uid="{E7FACA7F-F219-4F01-B381-FC15C2E1BF84}"/>
    <cellStyle name="Überschrift 3 3 14 76" xfId="10222" xr:uid="{9BBFB1F8-EFAB-4977-A957-8E229662F719}"/>
    <cellStyle name="Überschrift 3 3 14 77" xfId="10393" xr:uid="{4D8EB4C0-0A15-4572-BCD7-330574BD316B}"/>
    <cellStyle name="Überschrift 3 3 14 78" xfId="17949" xr:uid="{CC592DEE-5DAB-4740-B394-E92CBCC5A08D}"/>
    <cellStyle name="Überschrift 3 3 14 8" xfId="2814" xr:uid="{82C5B854-ACFD-4B4C-BC49-DC546E4B0C94}"/>
    <cellStyle name="Überschrift 3 3 14 8 2" xfId="10720" xr:uid="{FB929029-3491-474B-A849-BE7E8BD1C6C2}"/>
    <cellStyle name="Überschrift 3 3 14 8 3" xfId="18122" xr:uid="{B22D4571-C9BB-48D5-AB1B-4D4E2A9DE8B8}"/>
    <cellStyle name="Überschrift 3 3 14 9" xfId="2801" xr:uid="{B6F70D23-26CC-4002-A86D-E98ECDBAF3F8}"/>
    <cellStyle name="Überschrift 3 3 14 9 2" xfId="10707" xr:uid="{7948651B-EBA2-4E5E-9365-E496FB57EB3B}"/>
    <cellStyle name="Überschrift 3 3 14 9 3" xfId="18109" xr:uid="{3F1780EA-3592-4A90-A509-5C6F12E05FBE}"/>
    <cellStyle name="Überschrift 3 3 15" xfId="2474" xr:uid="{1DCEF632-B29C-4506-A5D5-BEF88A4A9DC0}"/>
    <cellStyle name="Überschrift 3 3 15 10" xfId="2862" xr:uid="{BDE86D24-FDE1-479D-8068-80A07365AB31}"/>
    <cellStyle name="Überschrift 3 3 15 10 2" xfId="10768" xr:uid="{DED873A2-71F5-4259-9C9D-DC8E60E47B58}"/>
    <cellStyle name="Überschrift 3 3 15 10 3" xfId="18159" xr:uid="{CFAC017C-0618-4447-BF0B-051A98410462}"/>
    <cellStyle name="Überschrift 3 3 15 11" xfId="3681" xr:uid="{CA317F1D-9BA5-4CF4-B996-563C6613A20D}"/>
    <cellStyle name="Überschrift 3 3 15 11 2" xfId="11587" xr:uid="{557C3978-CFEE-4F3E-B5C2-6A64079EC604}"/>
    <cellStyle name="Überschrift 3 3 15 11 3" xfId="18776" xr:uid="{E1DDAC48-FAAA-4A52-8FCD-E9AF03979239}"/>
    <cellStyle name="Überschrift 3 3 15 12" xfId="3885" xr:uid="{706F08EB-7F45-45C7-833B-9AF9A8F97D5C}"/>
    <cellStyle name="Überschrift 3 3 15 12 2" xfId="11791" xr:uid="{13299011-B749-4762-95B1-32075378F9DF}"/>
    <cellStyle name="Überschrift 3 3 15 12 3" xfId="18905" xr:uid="{94CD809C-DED1-4414-9BB2-10BD11470A32}"/>
    <cellStyle name="Überschrift 3 3 15 13" xfId="2752" xr:uid="{83C848A0-6BD2-4AB0-8C23-00E10052D5D4}"/>
    <cellStyle name="Überschrift 3 3 15 13 2" xfId="10658" xr:uid="{ED696B73-994E-4364-AC1C-EFE34C1E9F1C}"/>
    <cellStyle name="Überschrift 3 3 15 13 3" xfId="18079" xr:uid="{CBAB4E48-3D67-47DC-A0F1-152857CF4F97}"/>
    <cellStyle name="Überschrift 3 3 15 14" xfId="3852" xr:uid="{82604CD4-75E1-4709-BE83-A9B92E405A51}"/>
    <cellStyle name="Überschrift 3 3 15 14 2" xfId="11758" xr:uid="{482B6713-54C6-4A2B-8597-EE96A5D4BC82}"/>
    <cellStyle name="Überschrift 3 3 15 14 3" xfId="18882" xr:uid="{3735363C-F3CE-40AA-A356-8D18E6A8C426}"/>
    <cellStyle name="Überschrift 3 3 15 15" xfId="4727" xr:uid="{41A845DE-88CF-47D7-8BD3-E5D81B45B5B6}"/>
    <cellStyle name="Überschrift 3 3 15 15 2" xfId="12633" xr:uid="{2E0C9E56-CB3D-4A1C-9810-4697E0F2F3C5}"/>
    <cellStyle name="Überschrift 3 3 15 15 3" xfId="19577" xr:uid="{E7913FEC-266B-4EDE-8FEB-C2EDFBA74F2E}"/>
    <cellStyle name="Überschrift 3 3 15 16" xfId="4854" xr:uid="{1490DDD5-4633-46DB-8BE0-6B06559B4E97}"/>
    <cellStyle name="Überschrift 3 3 15 16 2" xfId="12760" xr:uid="{15186D52-53E2-453A-AC0A-13B3E6772AB0}"/>
    <cellStyle name="Überschrift 3 3 15 16 3" xfId="19666" xr:uid="{76D390AD-C0AB-4D49-9667-B4F76558A740}"/>
    <cellStyle name="Überschrift 3 3 15 17" xfId="4510" xr:uid="{153C0441-04ED-466E-AFB1-691FB283E34F}"/>
    <cellStyle name="Überschrift 3 3 15 17 2" xfId="12416" xr:uid="{887E4C89-5E45-45E2-B9E5-650F76C7D552}"/>
    <cellStyle name="Überschrift 3 3 15 17 3" xfId="19416" xr:uid="{A20A0823-36E9-4B62-B455-6D1119061BFD}"/>
    <cellStyle name="Überschrift 3 3 15 18" xfId="4343" xr:uid="{A9DC0CAD-EB9B-47CF-8A1E-49C845F21C9B}"/>
    <cellStyle name="Überschrift 3 3 15 18 2" xfId="12249" xr:uid="{BC58621A-B8E6-408E-86A6-D29CEDE356A2}"/>
    <cellStyle name="Überschrift 3 3 15 18 3" xfId="19291" xr:uid="{29A2150E-7BC1-4B84-900C-778C49A209DC}"/>
    <cellStyle name="Überschrift 3 3 15 19" xfId="5001" xr:uid="{6AB4B9E8-634F-4999-8115-B972AE948F03}"/>
    <cellStyle name="Überschrift 3 3 15 19 2" xfId="12907" xr:uid="{FBD1A85D-3AEA-4121-A604-BE690C1ADC58}"/>
    <cellStyle name="Überschrift 3 3 15 19 3" xfId="19780" xr:uid="{7F038B4F-1ADD-45CC-B581-E74F0CB375D9}"/>
    <cellStyle name="Überschrift 3 3 15 2" xfId="2658" xr:uid="{D75B782F-6CBD-49E0-8EEC-91EA3DC7302D}"/>
    <cellStyle name="Überschrift 3 3 15 2 2" xfId="10564" xr:uid="{D8BF5CB3-821E-4E41-9EDD-DA3C0E35C7DA}"/>
    <cellStyle name="Überschrift 3 3 15 2 3" xfId="18031" xr:uid="{F98FF1ED-200D-4ACF-A76F-0F0FEB84119B}"/>
    <cellStyle name="Überschrift 3 3 15 20" xfId="5043" xr:uid="{5A7DE49D-9C53-421B-B651-1B9E0A600B27}"/>
    <cellStyle name="Überschrift 3 3 15 20 2" xfId="12949" xr:uid="{D350FBF3-73F2-4996-97AA-3DB2101366D7}"/>
    <cellStyle name="Überschrift 3 3 15 20 3" xfId="19814" xr:uid="{9DD64958-15A2-45EC-BF42-888732B312FE}"/>
    <cellStyle name="Überschrift 3 3 15 21" xfId="5237" xr:uid="{D125BE4E-D79A-4227-82DA-7D25724797C2}"/>
    <cellStyle name="Überschrift 3 3 15 21 2" xfId="13143" xr:uid="{1B238581-515C-42D3-8E86-76BDFA012B2F}"/>
    <cellStyle name="Überschrift 3 3 15 21 3" xfId="19981" xr:uid="{B408AEB1-4C5C-4CBA-9B18-DBD535499149}"/>
    <cellStyle name="Überschrift 3 3 15 22" xfId="5330" xr:uid="{BC622C97-D357-41A0-A1C4-6ACDC8C8DCCA}"/>
    <cellStyle name="Überschrift 3 3 15 22 2" xfId="13236" xr:uid="{7C9D7DB0-C908-46B7-9092-E54E2936A608}"/>
    <cellStyle name="Überschrift 3 3 15 22 3" xfId="20049" xr:uid="{43520435-9C72-4F87-AF92-FD5E87280787}"/>
    <cellStyle name="Überschrift 3 3 15 23" xfId="4454" xr:uid="{5B57F96F-80FB-4829-94CD-4DC7C61723D3}"/>
    <cellStyle name="Überschrift 3 3 15 23 2" xfId="12360" xr:uid="{B5FF705E-3E01-413E-A6AF-6BB869BDCB43}"/>
    <cellStyle name="Überschrift 3 3 15 23 3" xfId="19373" xr:uid="{18CEAB7E-A895-4C35-BE29-D9A6B79177A8}"/>
    <cellStyle name="Überschrift 3 3 15 24" xfId="5408" xr:uid="{4DFC8CB2-A982-4815-923A-08491D1E0491}"/>
    <cellStyle name="Überschrift 3 3 15 24 2" xfId="13314" xr:uid="{88C242BB-7E59-4E21-9934-C32BE0AFB99F}"/>
    <cellStyle name="Überschrift 3 3 15 24 3" xfId="20123" xr:uid="{A0BEFF59-4AA5-4A64-83C7-3602FA990119}"/>
    <cellStyle name="Überschrift 3 3 15 25" xfId="5320" xr:uid="{BF86AB5A-CEBC-4416-B474-52F7255D0848}"/>
    <cellStyle name="Überschrift 3 3 15 25 2" xfId="13226" xr:uid="{8D51F0E4-7E88-421D-A63F-F004EE53F4ED}"/>
    <cellStyle name="Überschrift 3 3 15 25 3" xfId="20040" xr:uid="{F82CF1EF-B78C-4C93-97AA-6A09308FD069}"/>
    <cellStyle name="Überschrift 3 3 15 26" xfId="4233" xr:uid="{3D1B66A1-7446-4A9C-B616-FA0C8C105D6D}"/>
    <cellStyle name="Überschrift 3 3 15 26 2" xfId="12139" xr:uid="{F6943817-DA6E-4CDC-B02B-21C01302C65A}"/>
    <cellStyle name="Überschrift 3 3 15 26 3" xfId="19192" xr:uid="{BA0E01D9-C500-4DF2-A323-0FE966D7C9F0}"/>
    <cellStyle name="Überschrift 3 3 15 27" xfId="5506" xr:uid="{A79A6C60-9424-4D11-9C39-48C92B996714}"/>
    <cellStyle name="Überschrift 3 3 15 27 2" xfId="13412" xr:uid="{B143FD38-B0C7-4F31-864E-A8D6216E3AA5}"/>
    <cellStyle name="Überschrift 3 3 15 27 3" xfId="20198" xr:uid="{CF7611C4-DD07-4D26-88FA-C63F49A2F52C}"/>
    <cellStyle name="Überschrift 3 3 15 28" xfId="4139" xr:uid="{EDE11336-0726-4756-91D1-10715998C955}"/>
    <cellStyle name="Überschrift 3 3 15 28 2" xfId="12045" xr:uid="{70B36B6B-D579-43A9-9DA8-5D5FC397302E}"/>
    <cellStyle name="Überschrift 3 3 15 28 3" xfId="19111" xr:uid="{3EEDFDB3-BB6F-444F-88F3-B51620055733}"/>
    <cellStyle name="Überschrift 3 3 15 29" xfId="5700" xr:uid="{725A8B49-CDC7-4146-8648-1D9CA6C33A95}"/>
    <cellStyle name="Überschrift 3 3 15 29 2" xfId="13606" xr:uid="{A9295262-32C7-4162-9B84-381DF75DAE91}"/>
    <cellStyle name="Überschrift 3 3 15 29 3" xfId="20356" xr:uid="{8EE68FE1-D5D7-45E9-8A10-3E812EF85BC5}"/>
    <cellStyle name="Überschrift 3 3 15 3" xfId="3306" xr:uid="{4BCA9D2F-BD26-43AF-85D8-F2D16534E72C}"/>
    <cellStyle name="Überschrift 3 3 15 3 2" xfId="11212" xr:uid="{478103E9-DD69-42E9-AD51-647DBACF1553}"/>
    <cellStyle name="Überschrift 3 3 15 3 3" xfId="18516" xr:uid="{A7A078AC-99C4-46B1-BE8D-A87109752B89}"/>
    <cellStyle name="Überschrift 3 3 15 30" xfId="5620" xr:uid="{2C495D38-302E-4C48-AB36-51DA6EEE8357}"/>
    <cellStyle name="Überschrift 3 3 15 30 2" xfId="13526" xr:uid="{88FE67B0-D558-490E-B84E-3B00155007FC}"/>
    <cellStyle name="Überschrift 3 3 15 30 3" xfId="20299" xr:uid="{4EDBF2C7-4ED1-4B7F-8B55-718512BCA2FF}"/>
    <cellStyle name="Überschrift 3 3 15 31" xfId="5538" xr:uid="{DBB50871-09ED-49C0-B68B-DCF4FB4DF786}"/>
    <cellStyle name="Überschrift 3 3 15 31 2" xfId="13444" xr:uid="{DFD2D096-D6FF-48A3-8BC3-BD53AECFE94B}"/>
    <cellStyle name="Überschrift 3 3 15 31 3" xfId="20229" xr:uid="{D4F2C073-5C6E-41C0-B9A9-93ECED001DF4}"/>
    <cellStyle name="Überschrift 3 3 15 32" xfId="5062" xr:uid="{1A341F51-7C43-46B8-A51C-03F93A18ABA4}"/>
    <cellStyle name="Überschrift 3 3 15 32 2" xfId="12968" xr:uid="{706BE285-AB00-4000-8FA3-05BBC2570A96}"/>
    <cellStyle name="Überschrift 3 3 15 32 3" xfId="19831" xr:uid="{B6AF9BED-1F0B-4623-B090-058467952B70}"/>
    <cellStyle name="Überschrift 3 3 15 33" xfId="4166" xr:uid="{327408CA-20F5-4A1C-9EEA-AAE6C93B8188}"/>
    <cellStyle name="Überschrift 3 3 15 33 2" xfId="12072" xr:uid="{EF9FAC71-AF34-44ED-950C-A4513A50DC0D}"/>
    <cellStyle name="Überschrift 3 3 15 33 3" xfId="19137" xr:uid="{902FF667-3CCA-40E1-9B3A-A1755890988B}"/>
    <cellStyle name="Überschrift 3 3 15 34" xfId="5969" xr:uid="{84E18526-BBA5-4854-BAF7-E58F168AA40A}"/>
    <cellStyle name="Überschrift 3 3 15 34 2" xfId="13875" xr:uid="{838AC07D-DC34-437E-9C41-35AF0DE39686}"/>
    <cellStyle name="Überschrift 3 3 15 34 3" xfId="20578" xr:uid="{A4C7DA6B-6DC8-4D96-8348-73E4E9F5AD91}"/>
    <cellStyle name="Überschrift 3 3 15 35" xfId="6421" xr:uid="{D9D8A944-26C5-40DA-8C00-0F2CBA70C3E8}"/>
    <cellStyle name="Überschrift 3 3 15 35 2" xfId="14327" xr:uid="{4327A6B1-3814-4A12-98D2-B00B953F4A2D}"/>
    <cellStyle name="Überschrift 3 3 15 35 3" xfId="20994" xr:uid="{956F32E3-8D01-447C-A8E0-6EB1736892B7}"/>
    <cellStyle name="Überschrift 3 3 15 36" xfId="6749" xr:uid="{3DE477FD-C2F3-4890-8D27-AF1ADCB804A2}"/>
    <cellStyle name="Überschrift 3 3 15 36 2" xfId="14655" xr:uid="{8D771747-F818-405A-96B4-C9FD4404D174}"/>
    <cellStyle name="Überschrift 3 3 15 36 3" xfId="21249" xr:uid="{B7609A85-E1F7-495B-95D6-936ECE95FA21}"/>
    <cellStyle name="Überschrift 3 3 15 37" xfId="6799" xr:uid="{204069DD-9AA7-4905-9DA7-EBAAD13355B5}"/>
    <cellStyle name="Überschrift 3 3 15 37 2" xfId="14705" xr:uid="{EF48F767-97B2-470A-B4A9-F7E01A0CD6B3}"/>
    <cellStyle name="Überschrift 3 3 15 37 3" xfId="21295" xr:uid="{FACAAAB8-5204-4D82-A7F6-B5079B9488C1}"/>
    <cellStyle name="Überschrift 3 3 15 38" xfId="6930" xr:uid="{338FA963-009F-42E2-BBC9-7BF8A5267B1A}"/>
    <cellStyle name="Überschrift 3 3 15 38 2" xfId="14836" xr:uid="{1B685DFF-06A4-4852-B24A-F56A58550C25}"/>
    <cellStyle name="Überschrift 3 3 15 38 3" xfId="21396" xr:uid="{B0DF887C-42E7-4C3E-BFEE-75FF73054C94}"/>
    <cellStyle name="Überschrift 3 3 15 39" xfId="6955" xr:uid="{71BE8101-4812-41E9-A0DB-4A19F66D6D34}"/>
    <cellStyle name="Überschrift 3 3 15 39 2" xfId="14861" xr:uid="{5CDB56EB-F369-40E2-8EB8-4C441364B87F}"/>
    <cellStyle name="Überschrift 3 3 15 39 3" xfId="21420" xr:uid="{CE4C4DE3-2679-43EC-A166-670D0D11939D}"/>
    <cellStyle name="Überschrift 3 3 15 4" xfId="3448" xr:uid="{604B1746-41BB-4D4C-9500-9879B1A63AA9}"/>
    <cellStyle name="Überschrift 3 3 15 4 2" xfId="11354" xr:uid="{457AF0F9-5DBC-4663-97DA-E05779C0A03E}"/>
    <cellStyle name="Überschrift 3 3 15 4 3" xfId="18603" xr:uid="{7A675889-288A-46BA-A3D1-1851D65A5368}"/>
    <cellStyle name="Überschrift 3 3 15 40" xfId="6951" xr:uid="{317EE922-BBF8-415D-8BEE-EEC016680DBE}"/>
    <cellStyle name="Überschrift 3 3 15 40 2" xfId="14857" xr:uid="{98F54FEA-E9F9-4995-A9E4-D36D7DA2ACAF}"/>
    <cellStyle name="Überschrift 3 3 15 40 3" xfId="21416" xr:uid="{0A337698-8490-4BDD-93D4-8A57341A77BE}"/>
    <cellStyle name="Überschrift 3 3 15 41" xfId="7086" xr:uid="{CDDB5EC5-6099-43D6-970B-67F425ABABE7}"/>
    <cellStyle name="Überschrift 3 3 15 41 2" xfId="14992" xr:uid="{E9E9CA42-F5B1-4EFE-A5F3-CF17CFD7BEC5}"/>
    <cellStyle name="Überschrift 3 3 15 41 3" xfId="21536" xr:uid="{48545121-61CB-43F3-BBB6-5EAE076EFBBC}"/>
    <cellStyle name="Überschrift 3 3 15 42" xfId="6108" xr:uid="{EEA73031-7261-4BEF-B17F-BDD04683FD51}"/>
    <cellStyle name="Überschrift 3 3 15 42 2" xfId="14014" xr:uid="{86DE8132-AB82-47B7-910D-16FB3B8FF374}"/>
    <cellStyle name="Überschrift 3 3 15 42 3" xfId="20711" xr:uid="{518E2450-2023-4DD2-8FA2-885FA1E5F0AD}"/>
    <cellStyle name="Überschrift 3 3 15 43" xfId="7309" xr:uid="{C62F0D96-96E2-4C29-83CD-0486441676B4}"/>
    <cellStyle name="Überschrift 3 3 15 43 2" xfId="15215" xr:uid="{C54AFC5F-ADA0-4256-8B74-8092CC616021}"/>
    <cellStyle name="Überschrift 3 3 15 43 3" xfId="21728" xr:uid="{558A6FF8-1501-4ED9-8CBF-0C07F594A448}"/>
    <cellStyle name="Überschrift 3 3 15 44" xfId="7404" xr:uid="{84861949-8237-4919-B42C-24D984688FCB}"/>
    <cellStyle name="Überschrift 3 3 15 44 2" xfId="15310" xr:uid="{17117AA8-2449-472B-9533-723E41A0F429}"/>
    <cellStyle name="Überschrift 3 3 15 44 3" xfId="21798" xr:uid="{C7BFBA07-AFE0-40E0-8B74-8B4FD08C5488}"/>
    <cellStyle name="Überschrift 3 3 15 45" xfId="7150" xr:uid="{B98C8D33-5CA1-43BD-895A-B695F4913CE2}"/>
    <cellStyle name="Überschrift 3 3 15 45 2" xfId="15056" xr:uid="{1F63A0D7-7302-4B45-AECE-32BA02701055}"/>
    <cellStyle name="Überschrift 3 3 15 45 3" xfId="21588" xr:uid="{7D31C852-7991-457C-9822-46D192499E1D}"/>
    <cellStyle name="Überschrift 3 3 15 46" xfId="7460" xr:uid="{35642084-545A-4B63-A0C9-851B77CA70D9}"/>
    <cellStyle name="Überschrift 3 3 15 46 2" xfId="15366" xr:uid="{FDE6D7B5-8DA0-42E6-8061-0979F8E1A681}"/>
    <cellStyle name="Überschrift 3 3 15 46 3" xfId="21845" xr:uid="{3A9B0B8F-3909-41BD-962C-0EF82978A26C}"/>
    <cellStyle name="Überschrift 3 3 15 47" xfId="6131" xr:uid="{F423DAE0-16D3-4F2A-B590-4DD158447793}"/>
    <cellStyle name="Überschrift 3 3 15 47 2" xfId="14037" xr:uid="{B4BBA113-0215-4456-A36D-F5252F7DD5F1}"/>
    <cellStyle name="Überschrift 3 3 15 47 3" xfId="20729" xr:uid="{5D62F5E3-AB17-442A-BD50-22451AEE38EA}"/>
    <cellStyle name="Überschrift 3 3 15 48" xfId="7820" xr:uid="{1359CCEE-D97B-4BDE-A512-1468DFB9F2FD}"/>
    <cellStyle name="Überschrift 3 3 15 48 2" xfId="15726" xr:uid="{748AA59E-BFB7-4E7A-A7F1-6B04BA5B8379}"/>
    <cellStyle name="Überschrift 3 3 15 48 3" xfId="22176" xr:uid="{7FFBDEEB-CD05-4555-A427-333A3D82D45A}"/>
    <cellStyle name="Überschrift 3 3 15 49" xfId="6531" xr:uid="{41E31C41-BFA7-4C57-A0AC-94671B8A9AEB}"/>
    <cellStyle name="Überschrift 3 3 15 49 2" xfId="14437" xr:uid="{9E762159-365D-4A74-8831-4C5999FF1403}"/>
    <cellStyle name="Überschrift 3 3 15 49 3" xfId="21093" xr:uid="{0F3DD980-7B1C-487B-9649-3B77A9CB33A9}"/>
    <cellStyle name="Überschrift 3 3 15 5" xfId="3565" xr:uid="{D19C3168-15CE-47BA-8A1C-62E5978D09BA}"/>
    <cellStyle name="Überschrift 3 3 15 5 2" xfId="11471" xr:uid="{ED40D0D7-9ED3-42D2-868E-E907094671FD}"/>
    <cellStyle name="Überschrift 3 3 15 5 3" xfId="18691" xr:uid="{DE4E3636-BD4C-44EE-A5DD-42335466E5BF}"/>
    <cellStyle name="Überschrift 3 3 15 50" xfId="7329" xr:uid="{A70159AE-AD4A-447F-9ABA-2FCB603DC692}"/>
    <cellStyle name="Überschrift 3 3 15 50 2" xfId="15235" xr:uid="{76DC1769-6CE9-46D7-B464-FB40D2DEE7DD}"/>
    <cellStyle name="Überschrift 3 3 15 50 3" xfId="21743" xr:uid="{5B795E03-F2DC-4869-B5FE-4D690A23E454}"/>
    <cellStyle name="Überschrift 3 3 15 51" xfId="8043" xr:uid="{03FC4644-7B8A-4446-812B-DD1F855F79F4}"/>
    <cellStyle name="Überschrift 3 3 15 51 2" xfId="15949" xr:uid="{92D57A46-580D-44E8-BC0D-48AC4D37BC2A}"/>
    <cellStyle name="Überschrift 3 3 15 51 3" xfId="22352" xr:uid="{383D9D92-D961-44C2-8D8E-DF3C35FDAF7F}"/>
    <cellStyle name="Überschrift 3 3 15 52" xfId="6124" xr:uid="{6B3363E3-912F-4AC8-BFA6-BB4A5D41FB7C}"/>
    <cellStyle name="Überschrift 3 3 15 52 2" xfId="14030" xr:uid="{727A6CF4-CC02-49B7-9D9C-ABDCDB6A5CE3}"/>
    <cellStyle name="Überschrift 3 3 15 52 3" xfId="20723" xr:uid="{96E521EF-C6CC-4EF7-BC91-61782B899631}"/>
    <cellStyle name="Überschrift 3 3 15 53" xfId="8045" xr:uid="{BDA08350-4D02-4F8C-9B35-C0B94BC73D6F}"/>
    <cellStyle name="Überschrift 3 3 15 53 2" xfId="15951" xr:uid="{21EDFA1E-34A0-4349-AD1C-462FD7F9959C}"/>
    <cellStyle name="Überschrift 3 3 15 53 3" xfId="22354" xr:uid="{4456CC48-5A3B-46DE-B994-F3C80D747045}"/>
    <cellStyle name="Überschrift 3 3 15 54" xfId="7451" xr:uid="{4577AD4D-F0DA-4C63-B3D2-180C1E350318}"/>
    <cellStyle name="Überschrift 3 3 15 54 2" xfId="15357" xr:uid="{8A5F0A0A-2F15-43E0-BD11-A56A7E78AA52}"/>
    <cellStyle name="Überschrift 3 3 15 54 3" xfId="21837" xr:uid="{0AA7E49D-BA61-4D8B-A127-09895CD26EF1}"/>
    <cellStyle name="Überschrift 3 3 15 55" xfId="7887" xr:uid="{318C9D35-E29B-44C5-B461-8C1712ED8968}"/>
    <cellStyle name="Überschrift 3 3 15 55 2" xfId="15793" xr:uid="{6BF7EEE3-B06A-4863-A3CC-778DCA11746B}"/>
    <cellStyle name="Überschrift 3 3 15 55 3" xfId="22243" xr:uid="{861F3520-93B9-41E7-97C6-9095303B2776}"/>
    <cellStyle name="Überschrift 3 3 15 56" xfId="6204" xr:uid="{64B1F28F-F51D-4F19-8399-B4849BFF5A66}"/>
    <cellStyle name="Überschrift 3 3 15 56 2" xfId="14110" xr:uid="{901F61C7-6B99-439A-962F-442FDDAE46A7}"/>
    <cellStyle name="Überschrift 3 3 15 56 3" xfId="20793" xr:uid="{6FD76F84-3EF1-46F4-B2C4-3561A659D044}"/>
    <cellStyle name="Überschrift 3 3 15 57" xfId="6265" xr:uid="{0FC9F210-5A1E-4531-9BCB-7861309F48A7}"/>
    <cellStyle name="Überschrift 3 3 15 57 2" xfId="14171" xr:uid="{404ECA0C-E844-4D6E-8972-6A9FC2249B5D}"/>
    <cellStyle name="Überschrift 3 3 15 57 3" xfId="20846" xr:uid="{3A549B40-55CE-4856-A0D1-9E7D97005A69}"/>
    <cellStyle name="Überschrift 3 3 15 58" xfId="8249" xr:uid="{5107C8C8-7109-4EB4-B97D-15D428950D6E}"/>
    <cellStyle name="Überschrift 3 3 15 58 2" xfId="16155" xr:uid="{E52966EF-E32C-4673-A39D-CCC46DA07DA5}"/>
    <cellStyle name="Überschrift 3 3 15 58 3" xfId="22526" xr:uid="{B295213D-E300-4D43-B9D0-9DEC505B4125}"/>
    <cellStyle name="Überschrift 3 3 15 59" xfId="8319" xr:uid="{1DEAC8B9-91BA-42F0-B8F6-B25599ACDF13}"/>
    <cellStyle name="Überschrift 3 3 15 59 2" xfId="16225" xr:uid="{DE6EEC6B-B226-4447-8F86-40E35D4D6B19}"/>
    <cellStyle name="Überschrift 3 3 15 59 3" xfId="22589" xr:uid="{EE23B250-247A-441B-ACE1-F1DAFEBA7AA3}"/>
    <cellStyle name="Überschrift 3 3 15 6" xfId="2811" xr:uid="{80D3E6BB-CA3E-4A39-AB33-AA5005AF272F}"/>
    <cellStyle name="Überschrift 3 3 15 6 2" xfId="10717" xr:uid="{83F51E39-3BAC-419E-9DE2-4207E2D2D5FB}"/>
    <cellStyle name="Überschrift 3 3 15 6 3" xfId="18119" xr:uid="{4439091A-F94D-44CD-B0DE-3C8D7D4000E8}"/>
    <cellStyle name="Überschrift 3 3 15 60" xfId="8242" xr:uid="{40D115AA-AB3B-4E84-BE33-1C9851861067}"/>
    <cellStyle name="Überschrift 3 3 15 60 2" xfId="16148" xr:uid="{CB1A5B16-35A3-4E81-A48B-BD894B755346}"/>
    <cellStyle name="Überschrift 3 3 15 60 3" xfId="22519" xr:uid="{2E8DD28A-4C5E-4958-BF73-AFFAE8C8AF69}"/>
    <cellStyle name="Überschrift 3 3 15 61" xfId="8456" xr:uid="{7346883A-3DFA-4267-A420-8B516F0F2CDD}"/>
    <cellStyle name="Überschrift 3 3 15 61 2" xfId="16362" xr:uid="{6253306E-1AA4-4F1E-B619-538861329516}"/>
    <cellStyle name="Überschrift 3 3 15 61 3" xfId="22724" xr:uid="{C8E510FE-FE13-4439-AE0C-74DB8CEDADB0}"/>
    <cellStyle name="Überschrift 3 3 15 62" xfId="8771" xr:uid="{6DC7D254-DEBE-42A0-BEAD-0696F6D6FF85}"/>
    <cellStyle name="Überschrift 3 3 15 62 2" xfId="16677" xr:uid="{33163298-E292-4593-9B90-7F6BAE69B0E0}"/>
    <cellStyle name="Überschrift 3 3 15 62 3" xfId="22850" xr:uid="{7B6266B5-F62E-4190-AF57-98FCE66259CE}"/>
    <cellStyle name="Überschrift 3 3 15 63" xfId="8855" xr:uid="{D5FE74B4-66D1-484D-94EB-7F304458464A}"/>
    <cellStyle name="Überschrift 3 3 15 63 2" xfId="16761" xr:uid="{408F47F3-76D2-4AC3-B3F7-8C23B7476267}"/>
    <cellStyle name="Überschrift 3 3 15 63 3" xfId="22907" xr:uid="{B30343EC-B439-4BE8-9D07-AB806A25A1A4}"/>
    <cellStyle name="Überschrift 3 3 15 64" xfId="8970" xr:uid="{A67B8CEA-8438-4ABC-B783-3E4325FC5E49}"/>
    <cellStyle name="Überschrift 3 3 15 64 2" xfId="16876" xr:uid="{DCBD7061-705B-4123-B861-C1918341B0E1}"/>
    <cellStyle name="Überschrift 3 3 15 64 3" xfId="22987" xr:uid="{3CB4724A-463C-47B1-A8FF-E72A81FED3A4}"/>
    <cellStyle name="Überschrift 3 3 15 65" xfId="9637" xr:uid="{1E73C886-4931-4CA5-BAFF-C439692FEB00}"/>
    <cellStyle name="Überschrift 3 3 15 65 2" xfId="17543" xr:uid="{26728A64-8CA3-4D16-9CDE-2F5FDB804C34}"/>
    <cellStyle name="Überschrift 3 3 15 65 3" xfId="23498" xr:uid="{7ED3044F-6E95-46BF-9D69-B6E63645825D}"/>
    <cellStyle name="Überschrift 3 3 15 66" xfId="8993" xr:uid="{3338214A-036A-4158-B327-25EC59CC74DA}"/>
    <cellStyle name="Überschrift 3 3 15 66 2" xfId="16899" xr:uid="{29DAFF46-95F7-41E1-B8E7-694F156269B8}"/>
    <cellStyle name="Überschrift 3 3 15 66 3" xfId="23007" xr:uid="{1E227371-2E5B-46F0-9B0F-0CB42B245466}"/>
    <cellStyle name="Überschrift 3 3 15 67" xfId="9096" xr:uid="{6DCCABD0-0239-46D9-9C8B-17094F6EA8E8}"/>
    <cellStyle name="Überschrift 3 3 15 67 2" xfId="17002" xr:uid="{02B0D777-E861-4ADD-BDD4-399939D633A9}"/>
    <cellStyle name="Überschrift 3 3 15 67 3" xfId="23094" xr:uid="{A614670C-2CFC-451C-BF33-F3546EAF6FF2}"/>
    <cellStyle name="Überschrift 3 3 15 68" xfId="9073" xr:uid="{C7649E33-77EE-4A86-9796-99DA0AF9B309}"/>
    <cellStyle name="Überschrift 3 3 15 68 2" xfId="16979" xr:uid="{B3D54B0E-BEA7-4A06-8E13-3B319E6F0BCC}"/>
    <cellStyle name="Überschrift 3 3 15 68 3" xfId="23079" xr:uid="{1BFD5EAE-F0DC-4963-A19E-CA7C604799A1}"/>
    <cellStyle name="Überschrift 3 3 15 69" xfId="9732" xr:uid="{0ED04BAC-ADA8-4906-9BDA-F96626673844}"/>
    <cellStyle name="Überschrift 3 3 15 69 2" xfId="17638" xr:uid="{068EC07F-ED3B-49CB-996E-316EF4E9EB8D}"/>
    <cellStyle name="Überschrift 3 3 15 69 3" xfId="23585" xr:uid="{C8C1022D-65A8-44E5-A728-AC4B6BFB7A38}"/>
    <cellStyle name="Überschrift 3 3 15 7" xfId="3104" xr:uid="{A0B0026A-E40A-49AB-BC6F-772F47E6B376}"/>
    <cellStyle name="Überschrift 3 3 15 7 2" xfId="11010" xr:uid="{7DFA6A5A-7068-4B52-8AC7-C9A2703E4C2A}"/>
    <cellStyle name="Überschrift 3 3 15 7 3" xfId="18366" xr:uid="{7090F3F3-5539-4E66-A934-9C76393A7AC6}"/>
    <cellStyle name="Überschrift 3 3 15 70" xfId="9068" xr:uid="{F9C28E88-ACB8-42A8-87B0-9B5FEF2815CB}"/>
    <cellStyle name="Überschrift 3 3 15 70 2" xfId="16974" xr:uid="{D0C82317-A9E2-4AF5-937F-C03396BF920E}"/>
    <cellStyle name="Überschrift 3 3 15 70 3" xfId="23074" xr:uid="{F35BE528-C5BB-437C-AFB5-DFE61B7BD859}"/>
    <cellStyle name="Überschrift 3 3 15 71" xfId="9194" xr:uid="{A14ED4F2-4518-4063-8126-070727379F0C}"/>
    <cellStyle name="Überschrift 3 3 15 71 2" xfId="17100" xr:uid="{396F4CF5-F93C-4E76-BB7C-554B7CF31DB3}"/>
    <cellStyle name="Überschrift 3 3 15 71 3" xfId="23179" xr:uid="{ADC491E4-87E7-4E77-84C7-C5755BE71C8B}"/>
    <cellStyle name="Überschrift 3 3 15 72" xfId="9736" xr:uid="{D6AEED44-56EB-4A01-96D6-99DE169D4E3A}"/>
    <cellStyle name="Überschrift 3 3 15 72 2" xfId="17642" xr:uid="{4CFACC91-78B4-4893-8045-35421A10264B}"/>
    <cellStyle name="Überschrift 3 3 15 72 3" xfId="23589" xr:uid="{24AFF9ED-8163-4961-9D5C-345DC92EAB3F}"/>
    <cellStyle name="Überschrift 3 3 15 73" xfId="9928" xr:uid="{0F8D97D9-6987-47DC-93D6-3BB95EAC0B46}"/>
    <cellStyle name="Überschrift 3 3 15 73 2" xfId="17834" xr:uid="{71B84A9B-AD1B-435A-8F38-3CD0F4700F9E}"/>
    <cellStyle name="Überschrift 3 3 15 73 3" xfId="23742" xr:uid="{C7D2790A-ABD5-4387-B4B1-DB13C113DA6B}"/>
    <cellStyle name="Überschrift 3 3 15 74" xfId="9126" xr:uid="{3B2F3FD0-2A1F-4539-9437-16EE74517A62}"/>
    <cellStyle name="Überschrift 3 3 15 74 2" xfId="17032" xr:uid="{9D4A55B0-8AE9-46EF-A612-DAEACBDE07C1}"/>
    <cellStyle name="Überschrift 3 3 15 74 3" xfId="23124" xr:uid="{BF2F9004-B70A-42A7-83CD-F4EC1BF39F8D}"/>
    <cellStyle name="Überschrift 3 3 15 75" xfId="10100" xr:uid="{84F8333F-D10D-4B58-9C9B-CFF2AF6D123E}"/>
    <cellStyle name="Überschrift 3 3 15 76" xfId="10225" xr:uid="{6C9B1B5F-B983-4BD9-9369-B17B8FFE49A0}"/>
    <cellStyle name="Überschrift 3 3 15 77" xfId="10396" xr:uid="{BCA2C9C7-3932-4872-B48C-4E7DD99431D7}"/>
    <cellStyle name="Überschrift 3 3 15 78" xfId="17952" xr:uid="{0797BC4B-5DA0-4825-B8B1-D133836A043D}"/>
    <cellStyle name="Überschrift 3 3 15 8" xfId="2869" xr:uid="{D622C0F5-3FB9-4562-9A83-1D1636862310}"/>
    <cellStyle name="Überschrift 3 3 15 8 2" xfId="10775" xr:uid="{A7FEE6EC-715A-415D-A151-242B6CB14D48}"/>
    <cellStyle name="Überschrift 3 3 15 8 3" xfId="18166" xr:uid="{FBF73D46-AB4A-4115-80FA-63E2763A753E}"/>
    <cellStyle name="Überschrift 3 3 15 9" xfId="2825" xr:uid="{5489AC1D-EB40-452A-803B-614441B5189F}"/>
    <cellStyle name="Überschrift 3 3 15 9 2" xfId="10731" xr:uid="{46A28607-3284-487C-8F5A-F1D184637B9C}"/>
    <cellStyle name="Überschrift 3 3 15 9 3" xfId="18131" xr:uid="{AC77CC52-7948-4A41-8FDB-313FB843833C}"/>
    <cellStyle name="Überschrift 3 3 16" xfId="2476" xr:uid="{D3EC376B-56AA-450C-8D45-273EDBFE8CC6}"/>
    <cellStyle name="Überschrift 3 3 16 10" xfId="2871" xr:uid="{F2712843-6747-4E5D-B502-F0842F83AD75}"/>
    <cellStyle name="Überschrift 3 3 16 10 2" xfId="10777" xr:uid="{42CDA90B-E93B-4F1B-8483-68B618F01DAF}"/>
    <cellStyle name="Überschrift 3 3 16 10 3" xfId="18168" xr:uid="{39D3F546-BAFB-4FE0-A7E8-BCB049AC3EED}"/>
    <cellStyle name="Überschrift 3 3 16 11" xfId="3779" xr:uid="{52A03150-1BA3-4C49-82F3-D32449FDA417}"/>
    <cellStyle name="Überschrift 3 3 16 11 2" xfId="11685" xr:uid="{B9A4DD3F-6958-4332-95E9-8B2C68F6CFB4}"/>
    <cellStyle name="Überschrift 3 3 16 11 3" xfId="18845" xr:uid="{99FA9F8C-B9B2-4E64-8015-ACDDEBA41F15}"/>
    <cellStyle name="Überschrift 3 3 16 12" xfId="3886" xr:uid="{55C87643-AC1B-4373-BF0D-C25A50618DDF}"/>
    <cellStyle name="Überschrift 3 3 16 12 2" xfId="11792" xr:uid="{89FDA2B0-FE1D-4D32-BF7A-477E448D361C}"/>
    <cellStyle name="Überschrift 3 3 16 12 3" xfId="18906" xr:uid="{B90EA11D-5FBA-4038-A089-C0F9666F56BB}"/>
    <cellStyle name="Überschrift 3 3 16 13" xfId="2854" xr:uid="{462BCA27-D480-498A-ABD5-F9AA0E6943CA}"/>
    <cellStyle name="Überschrift 3 3 16 13 2" xfId="10760" xr:uid="{AE37613A-9432-497A-9615-D0500FF16874}"/>
    <cellStyle name="Überschrift 3 3 16 13 3" xfId="18152" xr:uid="{9790D096-8909-48CF-9178-643A0A362CDB}"/>
    <cellStyle name="Überschrift 3 3 16 14" xfId="3031" xr:uid="{3F52302D-D118-41CA-AD8F-286188EDBD37}"/>
    <cellStyle name="Überschrift 3 3 16 14 2" xfId="10937" xr:uid="{CF1A1240-A0C8-4066-84CA-274CC9FA05CF}"/>
    <cellStyle name="Überschrift 3 3 16 14 3" xfId="18297" xr:uid="{1650FBDD-A892-426D-84EC-9E421C430C07}"/>
    <cellStyle name="Überschrift 3 3 16 15" xfId="4729" xr:uid="{6E4B4FB1-45CE-4435-9DF4-57E788624D68}"/>
    <cellStyle name="Überschrift 3 3 16 15 2" xfId="12635" xr:uid="{C668BEAB-2CAD-4D71-87F9-A2043CB21D1C}"/>
    <cellStyle name="Überschrift 3 3 16 15 3" xfId="19578" xr:uid="{C64E8EBF-6FE6-4BDF-9F0B-466733D75C9F}"/>
    <cellStyle name="Überschrift 3 3 16 16" xfId="4856" xr:uid="{1375E9F6-E700-4002-83A2-CE94C4B28253}"/>
    <cellStyle name="Überschrift 3 3 16 16 2" xfId="12762" xr:uid="{9A272E22-9D4A-4325-AD2B-FD85DF57FA5A}"/>
    <cellStyle name="Überschrift 3 3 16 16 3" xfId="19667" xr:uid="{FEC992B4-D59C-4A41-8D73-4AC9DAFF7C1E}"/>
    <cellStyle name="Überschrift 3 3 16 17" xfId="4533" xr:uid="{8CD420E1-BA51-43E9-8D18-8DC3DC7F008C}"/>
    <cellStyle name="Überschrift 3 3 16 17 2" xfId="12439" xr:uid="{A761D016-715F-48A2-831E-B1A428495435}"/>
    <cellStyle name="Überschrift 3 3 16 17 3" xfId="19435" xr:uid="{D8189836-FF23-4E21-B6EE-E6F6F301B467}"/>
    <cellStyle name="Überschrift 3 3 16 18" xfId="4345" xr:uid="{4C4A9DB3-B0C2-401A-A673-94E311DB566D}"/>
    <cellStyle name="Überschrift 3 3 16 18 2" xfId="12251" xr:uid="{C9410EDA-E421-4D2C-B2A8-5AF10CD48D31}"/>
    <cellStyle name="Überschrift 3 3 16 18 3" xfId="19293" xr:uid="{4F763B7E-0BAD-458B-8553-B97F1E341EAD}"/>
    <cellStyle name="Überschrift 3 3 16 19" xfId="5004" xr:uid="{F4C7F741-A9FB-4C76-A6C4-1CB0C235D1B5}"/>
    <cellStyle name="Überschrift 3 3 16 19 2" xfId="12910" xr:uid="{CE19FB51-DE51-4945-A7F6-E1581BF26E2E}"/>
    <cellStyle name="Überschrift 3 3 16 19 3" xfId="19782" xr:uid="{15C7CB28-E5AB-4901-B743-F0C43B641757}"/>
    <cellStyle name="Überschrift 3 3 16 2" xfId="2660" xr:uid="{60667ECD-38B3-4650-BDF6-0FABF39C3711}"/>
    <cellStyle name="Überschrift 3 3 16 2 2" xfId="10566" xr:uid="{2F710633-E212-4D51-8422-96A3D62060AA}"/>
    <cellStyle name="Überschrift 3 3 16 2 3" xfId="18032" xr:uid="{0A33A601-DB40-44C4-A9B3-79BAF19B0B69}"/>
    <cellStyle name="Überschrift 3 3 16 20" xfId="5045" xr:uid="{7D609BFC-88D1-4F17-9AA9-28312D6C7279}"/>
    <cellStyle name="Überschrift 3 3 16 20 2" xfId="12951" xr:uid="{886B855E-3F9F-497E-82E5-9D3DDFD00CCD}"/>
    <cellStyle name="Überschrift 3 3 16 20 3" xfId="19815" xr:uid="{434E1C15-0144-4C1F-A5E4-52C3FB906ED7}"/>
    <cellStyle name="Überschrift 3 3 16 21" xfId="5239" xr:uid="{C77F38ED-5E9E-4127-9CD7-5725D13FD56F}"/>
    <cellStyle name="Überschrift 3 3 16 21 2" xfId="13145" xr:uid="{FD103F0A-0E37-4F20-8AF0-25CB20DDCB6B}"/>
    <cellStyle name="Überschrift 3 3 16 21 3" xfId="19982" xr:uid="{8278DC8E-5B41-4812-B977-9E689868FC4E}"/>
    <cellStyle name="Überschrift 3 3 16 22" xfId="5332" xr:uid="{3DD7F3A3-5D31-473E-AA4B-FC60A506BE06}"/>
    <cellStyle name="Überschrift 3 3 16 22 2" xfId="13238" xr:uid="{DE864FD1-7098-4C31-B129-B6CC4DB3845E}"/>
    <cellStyle name="Überschrift 3 3 16 22 3" xfId="20051" xr:uid="{DA82707D-D0CE-42A7-A685-02A6E26797F1}"/>
    <cellStyle name="Überschrift 3 3 16 23" xfId="4461" xr:uid="{7A8F1ABC-EC83-4588-BB8D-A0C508A1C709}"/>
    <cellStyle name="Überschrift 3 3 16 23 2" xfId="12367" xr:uid="{ED8256DF-0DA6-43C3-9003-930AD0B9EDC1}"/>
    <cellStyle name="Überschrift 3 3 16 23 3" xfId="19376" xr:uid="{D0A367AB-AB66-4405-9EC7-FBA2BA3A1F95}"/>
    <cellStyle name="Überschrift 3 3 16 24" xfId="5436" xr:uid="{2F784466-6755-41A5-94C3-4D47869F5A6D}"/>
    <cellStyle name="Überschrift 3 3 16 24 2" xfId="13342" xr:uid="{EB14214A-263D-4A2D-8311-FAF68717E910}"/>
    <cellStyle name="Überschrift 3 3 16 24 3" xfId="20150" xr:uid="{28CC5CA6-2F47-4F7F-89A2-041F0799C2A5}"/>
    <cellStyle name="Überschrift 3 3 16 25" xfId="5378" xr:uid="{A4646789-A32C-448D-95E7-AE71B52E9BA4}"/>
    <cellStyle name="Überschrift 3 3 16 25 2" xfId="13284" xr:uid="{B0B7A5CF-1B0C-4E5F-9599-A229379D4FA3}"/>
    <cellStyle name="Überschrift 3 3 16 25 3" xfId="20096" xr:uid="{00448F6E-826D-4B68-BF07-C0EBE8E90C3B}"/>
    <cellStyle name="Überschrift 3 3 16 26" xfId="4249" xr:uid="{3D1DD556-ABAE-4683-BBF6-8BB8F0D57F44}"/>
    <cellStyle name="Überschrift 3 3 16 26 2" xfId="12155" xr:uid="{A62EA658-F8CF-4BFC-BAFD-6F57AF15ADC3}"/>
    <cellStyle name="Überschrift 3 3 16 26 3" xfId="19208" xr:uid="{6015B67B-2FD7-4A95-A2AC-D2AE9AAEC49F}"/>
    <cellStyle name="Überschrift 3 3 16 27" xfId="5546" xr:uid="{AA6D93A1-739B-4F01-BB56-5A075A417D8F}"/>
    <cellStyle name="Überschrift 3 3 16 27 2" xfId="13452" xr:uid="{E973E023-786D-48B0-9739-8AB948CCE396}"/>
    <cellStyle name="Überschrift 3 3 16 27 3" xfId="20237" xr:uid="{8A9C1D31-3088-47AE-91AD-0647589AB901}"/>
    <cellStyle name="Überschrift 3 3 16 28" xfId="4199" xr:uid="{B3D14DED-7D49-47CE-9419-D351B1C9CB99}"/>
    <cellStyle name="Überschrift 3 3 16 28 2" xfId="12105" xr:uid="{0435377F-78C5-41AC-B1F0-E3B52C7AC5D1}"/>
    <cellStyle name="Überschrift 3 3 16 28 3" xfId="19163" xr:uid="{939A9852-1818-4D7A-8BC0-5E2D3A0DDBC1}"/>
    <cellStyle name="Überschrift 3 3 16 29" xfId="5701" xr:uid="{705A2AB0-7A63-4864-8A96-02C132466DE0}"/>
    <cellStyle name="Überschrift 3 3 16 29 2" xfId="13607" xr:uid="{98A2A67D-B330-475B-9427-BE9C7152ECCD}"/>
    <cellStyle name="Überschrift 3 3 16 29 3" xfId="20357" xr:uid="{CD934602-F7DE-4713-B25E-F1950D0DFD36}"/>
    <cellStyle name="Überschrift 3 3 16 3" xfId="3308" xr:uid="{6C2C2791-E91D-4785-9DA2-9011925473A8}"/>
    <cellStyle name="Überschrift 3 3 16 3 2" xfId="11214" xr:uid="{90C45FD7-242B-4E4B-8723-4A7B6A5A334C}"/>
    <cellStyle name="Überschrift 3 3 16 3 3" xfId="18518" xr:uid="{138DD8E7-29A9-4320-AD3F-FCB2F36D4D48}"/>
    <cellStyle name="Überschrift 3 3 16 30" xfId="5077" xr:uid="{81478803-7B6F-4291-BEEC-8600A7CDB7ED}"/>
    <cellStyle name="Überschrift 3 3 16 30 2" xfId="12983" xr:uid="{9331746F-B960-4917-983A-B70BB40E39D2}"/>
    <cellStyle name="Überschrift 3 3 16 30 3" xfId="19845" xr:uid="{9E764388-4473-42D2-8695-5908DE1A4FEF}"/>
    <cellStyle name="Überschrift 3 3 16 31" xfId="5551" xr:uid="{9C3FA27D-1AB3-4DF5-9146-17A99D0F6E5F}"/>
    <cellStyle name="Überschrift 3 3 16 31 2" xfId="13457" xr:uid="{D96341FB-F116-43F6-A5A2-11C7D882B4A2}"/>
    <cellStyle name="Überschrift 3 3 16 31 3" xfId="20242" xr:uid="{4865DC12-AD08-4981-8381-6FDE4239E713}"/>
    <cellStyle name="Überschrift 3 3 16 32" xfId="4312" xr:uid="{C0E1F513-141A-4FBE-9076-A938244E7FFD}"/>
    <cellStyle name="Überschrift 3 3 16 32 2" xfId="12218" xr:uid="{73B9DBEA-BDAB-4306-88A5-242A51248F15}"/>
    <cellStyle name="Überschrift 3 3 16 32 3" xfId="19264" xr:uid="{773FE483-4DAD-443E-85BB-E7A7B5408CCA}"/>
    <cellStyle name="Überschrift 3 3 16 33" xfId="4188" xr:uid="{918D1958-EC4C-4AF2-A05E-B4DC52CBFCC7}"/>
    <cellStyle name="Überschrift 3 3 16 33 2" xfId="12094" xr:uid="{BDA70406-CCB9-47B7-9BDB-44C6CE3AACC8}"/>
    <cellStyle name="Überschrift 3 3 16 33 3" xfId="19156" xr:uid="{44EDB886-93E1-49F8-8AF5-365589D084A7}"/>
    <cellStyle name="Überschrift 3 3 16 34" xfId="5968" xr:uid="{802D0B56-E825-4D9D-A617-24DB377C14AA}"/>
    <cellStyle name="Überschrift 3 3 16 34 2" xfId="13874" xr:uid="{C9622094-C7B2-4364-9CB8-788951178F5C}"/>
    <cellStyle name="Überschrift 3 3 16 34 3" xfId="20577" xr:uid="{59AF2849-35AD-4C90-B76D-EC2D9E6DAC8E}"/>
    <cellStyle name="Überschrift 3 3 16 35" xfId="6423" xr:uid="{526CFF7A-0620-4ECB-AC03-2D90657B3B5F}"/>
    <cellStyle name="Überschrift 3 3 16 35 2" xfId="14329" xr:uid="{E6AD3D73-8193-4E91-AF10-BE2CB198319E}"/>
    <cellStyle name="Überschrift 3 3 16 35 3" xfId="20995" xr:uid="{C3FA59BD-1ACC-49E0-954A-0A1A8553B08B}"/>
    <cellStyle name="Überschrift 3 3 16 36" xfId="6751" xr:uid="{DFFE4AA0-B7C3-48F3-978D-BD61A3783542}"/>
    <cellStyle name="Überschrift 3 3 16 36 2" xfId="14657" xr:uid="{5848AE46-9120-449E-B365-A36785A1755C}"/>
    <cellStyle name="Überschrift 3 3 16 36 3" xfId="21250" xr:uid="{84FE3658-01A6-43EE-8332-E4662C5F1721}"/>
    <cellStyle name="Überschrift 3 3 16 37" xfId="6802" xr:uid="{F7BA923F-9A6B-4227-B1BF-85D7ECE4688B}"/>
    <cellStyle name="Überschrift 3 3 16 37 2" xfId="14708" xr:uid="{F6E2FC30-B0E4-48FF-8BBF-5C031A1CA929}"/>
    <cellStyle name="Überschrift 3 3 16 37 3" xfId="21297" xr:uid="{8090D707-0D41-4C20-91E2-F7D8F90669B2}"/>
    <cellStyle name="Überschrift 3 3 16 38" xfId="6932" xr:uid="{0A56F0B8-9DF3-475C-B914-20CE9F950169}"/>
    <cellStyle name="Überschrift 3 3 16 38 2" xfId="14838" xr:uid="{4F8E557C-D012-4502-87EA-C0260B90BDF0}"/>
    <cellStyle name="Überschrift 3 3 16 38 3" xfId="21398" xr:uid="{588D7ADD-EF7B-4F53-A3C8-05A657BB250D}"/>
    <cellStyle name="Überschrift 3 3 16 39" xfId="6959" xr:uid="{11F33BB2-99AF-42D0-8669-F26B3855F226}"/>
    <cellStyle name="Überschrift 3 3 16 39 2" xfId="14865" xr:uid="{D60476C0-181C-46F7-8279-53B16928B8FB}"/>
    <cellStyle name="Überschrift 3 3 16 39 3" xfId="21424" xr:uid="{293E90E3-E015-4BB3-ABC1-D9A68117876C}"/>
    <cellStyle name="Überschrift 3 3 16 4" xfId="3450" xr:uid="{4F56B3E7-DB48-4BB7-ADE8-0682FF561757}"/>
    <cellStyle name="Überschrift 3 3 16 4 2" xfId="11356" xr:uid="{8A796743-81A8-4E20-8224-56AF6DC4ECF9}"/>
    <cellStyle name="Überschrift 3 3 16 4 3" xfId="18604" xr:uid="{6388203B-1502-43E6-A13D-E14CF8496824}"/>
    <cellStyle name="Überschrift 3 3 16 40" xfId="6995" xr:uid="{B0BD604E-D56A-4C8D-A5A1-A4F6B73A5988}"/>
    <cellStyle name="Überschrift 3 3 16 40 2" xfId="14901" xr:uid="{2FAF3CDC-E697-4526-9EBB-29424FF1D539}"/>
    <cellStyle name="Überschrift 3 3 16 40 3" xfId="21456" xr:uid="{5E7862AD-49D0-466E-BF99-85226AC4CF6D}"/>
    <cellStyle name="Überschrift 3 3 16 41" xfId="7101" xr:uid="{3816FE72-E1BF-4B0D-9D29-369A666D3CE5}"/>
    <cellStyle name="Überschrift 3 3 16 41 2" xfId="15007" xr:uid="{9BC23FB7-8885-4935-9943-C8032987D235}"/>
    <cellStyle name="Überschrift 3 3 16 41 3" xfId="21546" xr:uid="{38525288-9D10-49E6-B2BA-06CBFFE5013A}"/>
    <cellStyle name="Überschrift 3 3 16 42" xfId="6113" xr:uid="{C9544E10-5108-47A7-A50A-731E5A146DFC}"/>
    <cellStyle name="Überschrift 3 3 16 42 2" xfId="14019" xr:uid="{E69FE762-1BC3-47EB-A9C5-C147D1B7BBF0}"/>
    <cellStyle name="Überschrift 3 3 16 42 3" xfId="20713" xr:uid="{56733EAD-82C6-4D67-A999-5CFB3CD64743}"/>
    <cellStyle name="Überschrift 3 3 16 43" xfId="6510" xr:uid="{379FEBFE-AA64-4871-937D-2EEDFD28D884}"/>
    <cellStyle name="Überschrift 3 3 16 43 2" xfId="14416" xr:uid="{4E110684-2373-41E8-A302-FC4F474003B3}"/>
    <cellStyle name="Überschrift 3 3 16 43 3" xfId="21076" xr:uid="{D8B2CB12-6F09-4F86-8C75-6A2C0309E5EE}"/>
    <cellStyle name="Überschrift 3 3 16 44" xfId="7409" xr:uid="{927BEEA7-91AF-479E-86BE-3668F5035D01}"/>
    <cellStyle name="Überschrift 3 3 16 44 2" xfId="15315" xr:uid="{5AFD0DE9-BCA5-4F5E-96B5-925E72562ABC}"/>
    <cellStyle name="Überschrift 3 3 16 44 3" xfId="21803" xr:uid="{1B2B8B0E-5062-4F24-88C7-7FE4149959F3}"/>
    <cellStyle name="Überschrift 3 3 16 45" xfId="7170" xr:uid="{55F1F7D3-E896-4FB1-A9BF-9BD8A9AB444B}"/>
    <cellStyle name="Überschrift 3 3 16 45 2" xfId="15076" xr:uid="{93BB21B5-0E33-47CF-8A3D-8D5342C94803}"/>
    <cellStyle name="Überschrift 3 3 16 45 3" xfId="21606" xr:uid="{1F76B151-294E-4F04-880C-64C023319473}"/>
    <cellStyle name="Überschrift 3 3 16 46" xfId="7465" xr:uid="{7AB0C2B3-5204-4EAB-9639-15EE3E14C905}"/>
    <cellStyle name="Überschrift 3 3 16 46 2" xfId="15371" xr:uid="{28246E77-8F4E-4F88-BF06-25A9068F5216}"/>
    <cellStyle name="Überschrift 3 3 16 46 3" xfId="21850" xr:uid="{2E65F689-075E-499A-BF09-B8D6C21A149A}"/>
    <cellStyle name="Überschrift 3 3 16 47" xfId="6154" xr:uid="{5025FD89-DE33-4870-946B-36BB01DECF36}"/>
    <cellStyle name="Überschrift 3 3 16 47 2" xfId="14060" xr:uid="{53DDAE7D-8739-4267-B801-FC93AAA2721E}"/>
    <cellStyle name="Überschrift 3 3 16 47 3" xfId="20750" xr:uid="{FC958A8A-25F6-44DD-BD77-A5ADB508BFED}"/>
    <cellStyle name="Überschrift 3 3 16 48" xfId="7822" xr:uid="{FE6E19D2-B908-4436-93F1-336E0C7B68AD}"/>
    <cellStyle name="Überschrift 3 3 16 48 2" xfId="15728" xr:uid="{6AA0846B-F099-4A92-A1D5-ED8B1B8357E6}"/>
    <cellStyle name="Überschrift 3 3 16 48 3" xfId="22178" xr:uid="{52A75248-6CF8-4B6B-83AC-36FAB067DCE9}"/>
    <cellStyle name="Überschrift 3 3 16 49" xfId="7767" xr:uid="{F88D985B-F586-4166-87FA-FACDB085053D}"/>
    <cellStyle name="Überschrift 3 3 16 49 2" xfId="15673" xr:uid="{15472F49-10E8-443A-8E58-2893B4F80BE7}"/>
    <cellStyle name="Überschrift 3 3 16 49 3" xfId="22130" xr:uid="{41E6F857-5A8A-4FB8-9C20-44CDAD391CB9}"/>
    <cellStyle name="Überschrift 3 3 16 5" xfId="3566" xr:uid="{7411C4C2-35B5-4793-9E8F-A09E3DEB4AB4}"/>
    <cellStyle name="Überschrift 3 3 16 5 2" xfId="11472" xr:uid="{CD66461D-E6B0-4E52-BD8B-80859624CF80}"/>
    <cellStyle name="Überschrift 3 3 16 5 3" xfId="18692" xr:uid="{4D472886-65C7-4C84-B983-1DA4C1642E12}"/>
    <cellStyle name="Überschrift 3 3 16 50" xfId="7398" xr:uid="{3E34E331-A07A-4A89-8E55-DD42FB008ED0}"/>
    <cellStyle name="Überschrift 3 3 16 50 2" xfId="15304" xr:uid="{73B4CC02-9271-43DB-8128-0676E6E8D587}"/>
    <cellStyle name="Überschrift 3 3 16 50 3" xfId="21793" xr:uid="{19D910F7-B1E0-478C-A618-6F5AC777F919}"/>
    <cellStyle name="Überschrift 3 3 16 51" xfId="7156" xr:uid="{AD2841D5-AD64-4CEB-AAD1-01ED7A29699C}"/>
    <cellStyle name="Überschrift 3 3 16 51 2" xfId="15062" xr:uid="{DF1F15AD-2178-4DAF-84E5-DFFE02B41551}"/>
    <cellStyle name="Überschrift 3 3 16 51 3" xfId="21593" xr:uid="{43248F5B-4440-436B-BFBB-B004AE045749}"/>
    <cellStyle name="Überschrift 3 3 16 52" xfId="6142" xr:uid="{465089B7-EE8A-4B3A-9276-6CFD15CDDE0A}"/>
    <cellStyle name="Überschrift 3 3 16 52 2" xfId="14048" xr:uid="{BB3B549A-88B5-48EE-B1AF-C7295059E1CF}"/>
    <cellStyle name="Überschrift 3 3 16 52 3" xfId="20738" xr:uid="{E022B4EE-7FBB-45EF-84E9-C71651BF4555}"/>
    <cellStyle name="Überschrift 3 3 16 53" xfId="8069" xr:uid="{E21BB7DA-DCA1-423D-9079-476CDFE3A3D3}"/>
    <cellStyle name="Überschrift 3 3 16 53 2" xfId="15975" xr:uid="{8308351F-6D41-4DD7-A84C-2B3EA9FB0F1F}"/>
    <cellStyle name="Überschrift 3 3 16 53 3" xfId="22376" xr:uid="{96907BF9-2908-4570-8B58-F21A162DC1D9}"/>
    <cellStyle name="Überschrift 3 3 16 54" xfId="7562" xr:uid="{166B4E22-6C94-4E63-8581-B34095B8B081}"/>
    <cellStyle name="Überschrift 3 3 16 54 2" xfId="15468" xr:uid="{401E5F7D-91DB-40CA-9CDF-654DFA5DC064}"/>
    <cellStyle name="Überschrift 3 3 16 54 3" xfId="21941" xr:uid="{B00D9E52-4E37-44D5-BF1D-012D3504789A}"/>
    <cellStyle name="Überschrift 3 3 16 55" xfId="7895" xr:uid="{2827EE80-5549-4DDD-997E-B23F7C709209}"/>
    <cellStyle name="Überschrift 3 3 16 55 2" xfId="15801" xr:uid="{51E4F6A4-BB7B-4D16-BE22-5274BB460A17}"/>
    <cellStyle name="Überschrift 3 3 16 55 3" xfId="22250" xr:uid="{7E6E88B6-F281-49F8-B695-0F9D5B63106A}"/>
    <cellStyle name="Überschrift 3 3 16 56" xfId="6226" xr:uid="{BC53BA32-F365-4736-8D67-6D41A7A29DC5}"/>
    <cellStyle name="Überschrift 3 3 16 56 2" xfId="14132" xr:uid="{88BD4C2B-1AFC-4E16-AD12-4C4B6E2C7A59}"/>
    <cellStyle name="Überschrift 3 3 16 56 3" xfId="20812" xr:uid="{E5E8FD64-3AD3-4E7E-87CF-FB87D1BD371A}"/>
    <cellStyle name="Überschrift 3 3 16 57" xfId="6396" xr:uid="{4EA8C93D-278F-4481-BB42-DEDA689DCAE7}"/>
    <cellStyle name="Überschrift 3 3 16 57 2" xfId="14302" xr:uid="{5448912E-D6E7-47DF-B184-5CC18CE52BC9}"/>
    <cellStyle name="Überschrift 3 3 16 57 3" xfId="20970" xr:uid="{CC808D32-2399-45E2-A3AF-29497EF75B27}"/>
    <cellStyle name="Überschrift 3 3 16 58" xfId="8328" xr:uid="{1873A0B8-3437-45DF-983B-5862363843FA}"/>
    <cellStyle name="Überschrift 3 3 16 58 2" xfId="16234" xr:uid="{21776704-512A-4AB5-907B-F32E48E0B216}"/>
    <cellStyle name="Überschrift 3 3 16 58 3" xfId="22598" xr:uid="{A4D74DAF-38DB-4D95-902A-79036F95D34D}"/>
    <cellStyle name="Überschrift 3 3 16 59" xfId="8320" xr:uid="{727B6A49-0E9E-4F86-9731-00E7326FBF82}"/>
    <cellStyle name="Überschrift 3 3 16 59 2" xfId="16226" xr:uid="{9595380A-F443-4C68-AC20-CC950420C89A}"/>
    <cellStyle name="Überschrift 3 3 16 59 3" xfId="22590" xr:uid="{D5881D17-299C-4221-B79C-F8A494E5538C}"/>
    <cellStyle name="Überschrift 3 3 16 6" xfId="2812" xr:uid="{0E942079-21DC-47D0-B1BB-0FD1FD1C58AC}"/>
    <cellStyle name="Überschrift 3 3 16 6 2" xfId="10718" xr:uid="{DB7B1C7D-0CA8-4CF1-9E61-1C6626EEE705}"/>
    <cellStyle name="Überschrift 3 3 16 6 3" xfId="18120" xr:uid="{3F9E449F-A816-4590-BE39-828956F0B721}"/>
    <cellStyle name="Überschrift 3 3 16 60" xfId="8245" xr:uid="{C9DCFE3A-7709-46E1-A283-DE5725C2F191}"/>
    <cellStyle name="Überschrift 3 3 16 60 2" xfId="16151" xr:uid="{C21434A1-BE79-4AC1-B22D-32C8427F4A29}"/>
    <cellStyle name="Überschrift 3 3 16 60 3" xfId="22522" xr:uid="{6C318A13-0B43-4FAA-BC95-B8334853F2E6}"/>
    <cellStyle name="Überschrift 3 3 16 61" xfId="8455" xr:uid="{D887804C-D268-41DD-9CDB-FB9B1FA47459}"/>
    <cellStyle name="Überschrift 3 3 16 61 2" xfId="16361" xr:uid="{DE8FB1F4-10E7-4708-8E3C-7DF098210509}"/>
    <cellStyle name="Überschrift 3 3 16 61 3" xfId="22723" xr:uid="{22E945A5-6CEB-4043-97A7-C5FCBD6CFD48}"/>
    <cellStyle name="Überschrift 3 3 16 62" xfId="8773" xr:uid="{5ED4D3DF-06B7-493F-8C21-F4D446FFA507}"/>
    <cellStyle name="Überschrift 3 3 16 62 2" xfId="16679" xr:uid="{31855E8C-2314-4E60-848B-24050A6862CC}"/>
    <cellStyle name="Überschrift 3 3 16 62 3" xfId="22851" xr:uid="{9F77BFB5-0130-4E3A-AE97-5228FEF2FF36}"/>
    <cellStyle name="Überschrift 3 3 16 63" xfId="8857" xr:uid="{FB3BA00A-0D64-473B-B46D-FC569F5AABB2}"/>
    <cellStyle name="Überschrift 3 3 16 63 2" xfId="16763" xr:uid="{40AD87FF-33D8-4BA4-925D-7C613D294EDD}"/>
    <cellStyle name="Überschrift 3 3 16 63 3" xfId="22908" xr:uid="{08480743-E018-481B-BBE8-9234FB054547}"/>
    <cellStyle name="Überschrift 3 3 16 64" xfId="8968" xr:uid="{081D66F1-817E-4B87-9A13-EB8EC0F8DDA8}"/>
    <cellStyle name="Überschrift 3 3 16 64 2" xfId="16874" xr:uid="{B27C7E7C-BDBE-42BC-834C-1EB066744CC5}"/>
    <cellStyle name="Überschrift 3 3 16 64 3" xfId="22986" xr:uid="{F6D4C34E-1653-4076-A622-980AF30F9D42}"/>
    <cellStyle name="Überschrift 3 3 16 65" xfId="9638" xr:uid="{A8E5F3D6-6519-4BF7-8304-8BF683827908}"/>
    <cellStyle name="Überschrift 3 3 16 65 2" xfId="17544" xr:uid="{49E1E2BC-3751-4E59-9E54-4A7E1A6BCAD4}"/>
    <cellStyle name="Überschrift 3 3 16 65 3" xfId="23499" xr:uid="{836BA65F-E305-414B-A5FD-E088FC7CFBBF}"/>
    <cellStyle name="Überschrift 3 3 16 66" xfId="8998" xr:uid="{B6BDAA23-6015-4033-9DF2-23F9AD07C191}"/>
    <cellStyle name="Überschrift 3 3 16 66 2" xfId="16904" xr:uid="{75235806-623F-46BB-B20F-814289BAE139}"/>
    <cellStyle name="Überschrift 3 3 16 66 3" xfId="23011" xr:uid="{FA02B311-B67F-4C62-BFA2-24F1615D67DF}"/>
    <cellStyle name="Überschrift 3 3 16 67" xfId="9097" xr:uid="{CDD8775A-AA70-409B-ABA8-2CDF6D4D4630}"/>
    <cellStyle name="Überschrift 3 3 16 67 2" xfId="17003" xr:uid="{26116018-A87D-42AE-98D8-C79F38929B85}"/>
    <cellStyle name="Überschrift 3 3 16 67 3" xfId="23095" xr:uid="{1CAE3778-0B7F-411C-9270-F47435CD71CD}"/>
    <cellStyle name="Überschrift 3 3 16 68" xfId="9444" xr:uid="{9FE78B11-DEC2-476A-9114-E91EE6700079}"/>
    <cellStyle name="Überschrift 3 3 16 68 2" xfId="17350" xr:uid="{00A77B12-ED70-4BB8-B229-A0FFED6902B9}"/>
    <cellStyle name="Überschrift 3 3 16 68 3" xfId="23400" xr:uid="{53EB5905-1CEF-426D-8D20-6C95050E3013}"/>
    <cellStyle name="Überschrift 3 3 16 69" xfId="9742" xr:uid="{ACB75F22-7C68-40D2-9E0D-EACA7FB8277B}"/>
    <cellStyle name="Überschrift 3 3 16 69 2" xfId="17648" xr:uid="{FAE36373-AD9B-4E02-9BC6-78A13AEAC7A3}"/>
    <cellStyle name="Überschrift 3 3 16 69 3" xfId="23595" xr:uid="{BC0C8CC2-2A46-44D8-B0B2-6BE3A55A411B}"/>
    <cellStyle name="Überschrift 3 3 16 7" xfId="3688" xr:uid="{592DA832-FEC3-4B48-8373-659F9EBD2081}"/>
    <cellStyle name="Überschrift 3 3 16 7 2" xfId="11594" xr:uid="{EA94EE94-D7D1-4829-8283-F70F302C4795}"/>
    <cellStyle name="Überschrift 3 3 16 7 3" xfId="18780" xr:uid="{BEF2F632-B6A5-4C91-944A-1C680CCF5714}"/>
    <cellStyle name="Überschrift 3 3 16 70" xfId="9077" xr:uid="{C1EC1E6B-AC30-4E98-8C2A-3F11FD561232}"/>
    <cellStyle name="Überschrift 3 3 16 70 2" xfId="16983" xr:uid="{7DC0AF31-9F9E-45F4-AFC8-35DD3D0F0819}"/>
    <cellStyle name="Überschrift 3 3 16 70 3" xfId="23081" xr:uid="{437FC48C-455C-4F87-8F0E-772471769306}"/>
    <cellStyle name="Überschrift 3 3 16 71" xfId="9196" xr:uid="{BA43BDF4-C1F5-44D3-B79B-CCFED8C7259F}"/>
    <cellStyle name="Überschrift 3 3 16 71 2" xfId="17102" xr:uid="{43C1B99E-DE29-468C-939C-0919EF33FAE8}"/>
    <cellStyle name="Überschrift 3 3 16 71 3" xfId="23180" xr:uid="{D93549E5-4A3B-4BEC-8F79-FBA0BAA9ED04}"/>
    <cellStyle name="Überschrift 3 3 16 72" xfId="9130" xr:uid="{99F7A2FE-F10F-4F15-ADC8-1FE935F47FF2}"/>
    <cellStyle name="Überschrift 3 3 16 72 2" xfId="17036" xr:uid="{9B4E8800-753F-4ACC-AA72-2B125B20AE19}"/>
    <cellStyle name="Überschrift 3 3 16 72 3" xfId="23127" xr:uid="{C4D145C9-8FB0-47F2-8C87-3047812D68C3}"/>
    <cellStyle name="Überschrift 3 3 16 73" xfId="9929" xr:uid="{FCC8524D-F229-4387-BA7E-410B4AC22697}"/>
    <cellStyle name="Überschrift 3 3 16 73 2" xfId="17835" xr:uid="{40BF7716-DA86-4004-AAFC-A539497687B7}"/>
    <cellStyle name="Überschrift 3 3 16 73 3" xfId="23743" xr:uid="{B0E88C15-8C4D-4C9B-9699-121B7CA6043A}"/>
    <cellStyle name="Überschrift 3 3 16 74" xfId="9128" xr:uid="{CFCB3BF7-7B85-4D71-819D-2A862681425F}"/>
    <cellStyle name="Überschrift 3 3 16 74 2" xfId="17034" xr:uid="{C6F8EAB3-586D-49AB-92D5-89AF352BE66C}"/>
    <cellStyle name="Überschrift 3 3 16 74 3" xfId="23125" xr:uid="{644A8CD1-67FC-4807-8EA7-3DB4763DF82D}"/>
    <cellStyle name="Überschrift 3 3 16 75" xfId="10102" xr:uid="{D58A504E-2F24-4888-8376-9BB0B2A27800}"/>
    <cellStyle name="Überschrift 3 3 16 76" xfId="10227" xr:uid="{D6947DA5-420C-45EF-AE89-BEC4C3F3574F}"/>
    <cellStyle name="Überschrift 3 3 16 77" xfId="10397" xr:uid="{FA3E6A85-F8A9-4698-A89E-96062CA1DDFE}"/>
    <cellStyle name="Überschrift 3 3 16 78" xfId="17953" xr:uid="{B8028E0B-3F67-4F6A-998D-6043795B85DC}"/>
    <cellStyle name="Überschrift 3 3 16 8" xfId="2873" xr:uid="{2526C92B-E4E4-478B-B900-3789C7701AD7}"/>
    <cellStyle name="Überschrift 3 3 16 8 2" xfId="10779" xr:uid="{D5764A39-4917-48EF-B51F-89FB536E4BD9}"/>
    <cellStyle name="Überschrift 3 3 16 8 3" xfId="18170" xr:uid="{5915EFBF-EDA5-446B-B903-6CC61556CBF6}"/>
    <cellStyle name="Überschrift 3 3 16 9" xfId="2830" xr:uid="{E321BC3A-80DA-4001-9017-42F5A22912E2}"/>
    <cellStyle name="Überschrift 3 3 16 9 2" xfId="10736" xr:uid="{16B0F06D-8047-498B-9049-AE19A25312BB}"/>
    <cellStyle name="Überschrift 3 3 16 9 3" xfId="18135" xr:uid="{3DEFAEDA-905E-4300-ABBB-EA2ECC9D47A3}"/>
    <cellStyle name="Überschrift 3 3 17" xfId="2502" xr:uid="{4107148A-4835-4ECE-8C54-987CA857AB59}"/>
    <cellStyle name="Überschrift 3 3 17 10" xfId="3014" xr:uid="{11A4A670-3822-430B-BBA8-C2C5E4B56AB1}"/>
    <cellStyle name="Überschrift 3 3 17 10 2" xfId="10920" xr:uid="{FD6B60EA-9D4E-478E-8CC2-E3C6AC087C36}"/>
    <cellStyle name="Überschrift 3 3 17 10 3" xfId="18281" xr:uid="{70561718-7F6D-40F5-9973-6E5B2F9C97D6}"/>
    <cellStyle name="Überschrift 3 3 17 11" xfId="2995" xr:uid="{92CA6B8E-7F1C-4D95-9154-4FC8DB2D744B}"/>
    <cellStyle name="Überschrift 3 3 17 11 2" xfId="10901" xr:uid="{B10DD439-9AD6-4739-BC4C-C8256D0B9E07}"/>
    <cellStyle name="Überschrift 3 3 17 11 3" xfId="18267" xr:uid="{D068E916-9381-4C0B-A22B-257F0F41EDA4}"/>
    <cellStyle name="Überschrift 3 3 17 12" xfId="3935" xr:uid="{C513DEAB-FDF1-40A7-87B7-2A57595AFBC4}"/>
    <cellStyle name="Überschrift 3 3 17 12 2" xfId="11841" xr:uid="{9EC5C902-7FDD-48B2-BDA9-9B6AE0D71938}"/>
    <cellStyle name="Überschrift 3 3 17 12 3" xfId="18952" xr:uid="{FE9113AC-20DB-4ACC-B573-33D7348DC0AB}"/>
    <cellStyle name="Überschrift 3 3 17 13" xfId="2935" xr:uid="{AEB3433F-9FAA-4457-BCBB-1BAAE1FE17AE}"/>
    <cellStyle name="Überschrift 3 3 17 13 2" xfId="10841" xr:uid="{EB7DC74C-3A2B-47C0-AFFF-707D1E53F56C}"/>
    <cellStyle name="Überschrift 3 3 17 13 3" xfId="18224" xr:uid="{A2A8CCB0-3BCD-478B-B4E3-2B76A3A42FC5}"/>
    <cellStyle name="Überschrift 3 3 17 14" xfId="3998" xr:uid="{8CF97EC7-AB2F-4FC2-988C-070D2BB46092}"/>
    <cellStyle name="Überschrift 3 3 17 14 2" xfId="11904" xr:uid="{5FC75D9A-A290-4F05-8266-D0CDFF1223E8}"/>
    <cellStyle name="Überschrift 3 3 17 14 3" xfId="19007" xr:uid="{E9428F70-7EEB-449C-B3E1-9C27DDFF138C}"/>
    <cellStyle name="Überschrift 3 3 17 15" xfId="4755" xr:uid="{87F7F7E3-1E9A-4419-8FC6-8CFFAEDBD8FA}"/>
    <cellStyle name="Überschrift 3 3 17 15 2" xfId="12661" xr:uid="{89E05C7C-DD72-4758-B3FE-CF0544D3F885}"/>
    <cellStyle name="Überschrift 3 3 17 15 3" xfId="19600" xr:uid="{969F0182-037A-4DDA-B30F-652585FC9614}"/>
    <cellStyle name="Überschrift 3 3 17 16" xfId="4882" xr:uid="{8D81589E-804A-4796-8775-416C5DBEF215}"/>
    <cellStyle name="Überschrift 3 3 17 16 2" xfId="12788" xr:uid="{55FF2567-F032-4F06-ABD3-2D6B8D1E3AE4}"/>
    <cellStyle name="Überschrift 3 3 17 16 3" xfId="19686" xr:uid="{ED3CC814-0612-48DE-9843-31CD1729B22F}"/>
    <cellStyle name="Überschrift 3 3 17 17" xfId="4573" xr:uid="{E71411D4-4E07-4489-8275-C21C1E82A07B}"/>
    <cellStyle name="Überschrift 3 3 17 17 2" xfId="12479" xr:uid="{46DAD5DF-A6A6-465B-BCD8-702029BB7871}"/>
    <cellStyle name="Überschrift 3 3 17 17 3" xfId="19467" xr:uid="{9F799786-4E92-45D9-8F9D-65849D11082B}"/>
    <cellStyle name="Überschrift 3 3 17 18" xfId="4403" xr:uid="{256D0D60-E167-42F5-87E4-4B2272AF7235}"/>
    <cellStyle name="Überschrift 3 3 17 18 2" xfId="12309" xr:uid="{08A37B20-70FE-4CBB-8E7D-59EC4F7EAA50}"/>
    <cellStyle name="Überschrift 3 3 17 18 3" xfId="19337" xr:uid="{54E429DF-C922-48A2-9A40-8CA06314CB8D}"/>
    <cellStyle name="Überschrift 3 3 17 19" xfId="5118" xr:uid="{54C96C82-3D0B-4B43-8A34-93B232F2B19C}"/>
    <cellStyle name="Überschrift 3 3 17 19 2" xfId="13024" xr:uid="{3283712A-46CD-4778-849E-D8C4F06439E1}"/>
    <cellStyle name="Überschrift 3 3 17 19 3" xfId="19881" xr:uid="{B4C9056D-E9DC-4D78-9A5C-693DC272F9AA}"/>
    <cellStyle name="Überschrift 3 3 17 2" xfId="2684" xr:uid="{383D13DB-4825-49A4-9B95-40E04508666F}"/>
    <cellStyle name="Überschrift 3 3 17 2 2" xfId="10590" xr:uid="{86284B29-DE1E-43E9-AFB8-E5537EED0B87}"/>
    <cellStyle name="Überschrift 3 3 17 2 3" xfId="18049" xr:uid="{96B03CD9-296B-431B-BD4F-825B041FD9D4}"/>
    <cellStyle name="Überschrift 3 3 17 20" xfId="5114" xr:uid="{D78897AA-5EC1-4EDD-8F8E-C72369651C9E}"/>
    <cellStyle name="Überschrift 3 3 17 20 2" xfId="13020" xr:uid="{8F944E2F-2A81-4014-95B6-194650AD7F12}"/>
    <cellStyle name="Überschrift 3 3 17 20 3" xfId="19877" xr:uid="{3448308F-259C-4E37-9C2C-D091B1F572D1}"/>
    <cellStyle name="Überschrift 3 3 17 21" xfId="5265" xr:uid="{0FC9E4A2-11B6-416C-BE59-7BC2ADD10B2B}"/>
    <cellStyle name="Überschrift 3 3 17 21 2" xfId="13171" xr:uid="{4D7B795F-3828-4689-8C59-37EF0BF8202F}"/>
    <cellStyle name="Überschrift 3 3 17 21 3" xfId="20001" xr:uid="{C616A046-A9D8-40C8-9D8F-783BAA663439}"/>
    <cellStyle name="Überschrift 3 3 17 22" xfId="5355" xr:uid="{751AAB1A-AECB-4D60-91D7-BC980BA58A6D}"/>
    <cellStyle name="Überschrift 3 3 17 22 2" xfId="13261" xr:uid="{7ABCEA20-A419-46F0-A9CF-093C456147D4}"/>
    <cellStyle name="Überschrift 3 3 17 22 3" xfId="20073" xr:uid="{92844F19-A0E9-43CB-9C87-B8B1709F5C45}"/>
    <cellStyle name="Überschrift 3 3 17 23" xfId="4960" xr:uid="{B5ED56DE-0F88-465C-A395-D4CA4C8DF610}"/>
    <cellStyle name="Überschrift 3 3 17 23 2" xfId="12866" xr:uid="{D724D3E4-4AAB-4139-B82F-9D4595735F71}"/>
    <cellStyle name="Überschrift 3 3 17 23 3" xfId="19743" xr:uid="{89ECA847-8F01-4D1E-A443-8E57EB2CA487}"/>
    <cellStyle name="Überschrift 3 3 17 24" xfId="5514" xr:uid="{29F61A05-B232-4360-8DA9-2498A510E04C}"/>
    <cellStyle name="Überschrift 3 3 17 24 2" xfId="13420" xr:uid="{BC2A2518-1E78-4A44-A6B9-5954C517760C}"/>
    <cellStyle name="Überschrift 3 3 17 24 3" xfId="20206" xr:uid="{04BE4411-775C-4551-AFD9-0AB59F54478D}"/>
    <cellStyle name="Überschrift 3 3 17 25" xfId="5562" xr:uid="{DD24795C-2267-4C90-931E-FEB1568242B6}"/>
    <cellStyle name="Überschrift 3 3 17 25 2" xfId="13468" xr:uid="{C323C685-A137-40B4-B41E-6237F3AB4710}"/>
    <cellStyle name="Überschrift 3 3 17 25 3" xfId="20252" xr:uid="{FEB0CE97-4022-491F-B3E8-76CAF1F71049}"/>
    <cellStyle name="Überschrift 3 3 17 26" xfId="4633" xr:uid="{8D88EF6D-053B-486E-BFBD-428AAA5C0CE7}"/>
    <cellStyle name="Überschrift 3 3 17 26 2" xfId="12539" xr:uid="{A3C80747-FDF5-4731-9BAF-879A5F58911C}"/>
    <cellStyle name="Überschrift 3 3 17 26 3" xfId="19522" xr:uid="{333DB3A0-6417-4CA1-B5E0-8F8B6496AAB9}"/>
    <cellStyle name="Überschrift 3 3 17 27" xfId="4333" xr:uid="{61C6D171-5E9C-4044-A17D-FEB0FDD6B24B}"/>
    <cellStyle name="Überschrift 3 3 17 27 2" xfId="12239" xr:uid="{B1E62627-CB54-499E-A966-B4F7FA73894B}"/>
    <cellStyle name="Überschrift 3 3 17 27 3" xfId="19281" xr:uid="{AE725B65-C036-4D44-8699-F4EAB0BB06B2}"/>
    <cellStyle name="Überschrift 3 3 17 28" xfId="4361" xr:uid="{30180695-5AD1-47EF-8B64-33F3EBE71911}"/>
    <cellStyle name="Überschrift 3 3 17 28 2" xfId="12267" xr:uid="{4520F68A-718B-464B-8002-788F6A8FA864}"/>
    <cellStyle name="Überschrift 3 3 17 28 3" xfId="19309" xr:uid="{47D69BA5-1495-4721-85FA-CB3C1F74C0F8}"/>
    <cellStyle name="Überschrift 3 3 17 29" xfId="5744" xr:uid="{97A5B94E-5AAB-40E8-98E7-5554CE988369}"/>
    <cellStyle name="Überschrift 3 3 17 29 2" xfId="13650" xr:uid="{013E0BA0-7C51-4292-8F8F-EB0914276C05}"/>
    <cellStyle name="Überschrift 3 3 17 29 3" xfId="20393" xr:uid="{87EAAD01-F930-4A61-BA1D-D7D79B1E96B7}"/>
    <cellStyle name="Überschrift 3 3 17 3" xfId="3334" xr:uid="{3815B123-9357-47A8-A011-4FA0FDE7B19E}"/>
    <cellStyle name="Überschrift 3 3 17 3 2" xfId="11240" xr:uid="{5D3E72BA-2127-48DB-8C6C-11E07E82A07D}"/>
    <cellStyle name="Überschrift 3 3 17 3 3" xfId="18538" xr:uid="{983E7050-F24C-44E7-A585-FE5D5ACB2DD4}"/>
    <cellStyle name="Überschrift 3 3 17 30" xfId="5815" xr:uid="{9CD25A38-98EA-4847-B57C-DBB34DC1DF21}"/>
    <cellStyle name="Überschrift 3 3 17 30 2" xfId="13721" xr:uid="{B955E946-0F78-47B0-A792-376FD73C9044}"/>
    <cellStyle name="Überschrift 3 3 17 30 3" xfId="20447" xr:uid="{D55FF1A9-ECE7-4235-9372-9396BB39F87F}"/>
    <cellStyle name="Überschrift 3 3 17 31" xfId="5475" xr:uid="{BE20187D-B067-4342-B930-D77B6284C532}"/>
    <cellStyle name="Überschrift 3 3 17 31 2" xfId="13381" xr:uid="{6D8C335C-ED8C-499F-BC9A-DE7A248EF7B7}"/>
    <cellStyle name="Überschrift 3 3 17 31 3" xfId="20170" xr:uid="{9D066B74-3DD9-4E9D-A9AD-06BE1A153B56}"/>
    <cellStyle name="Überschrift 3 3 17 32" xfId="5900" xr:uid="{91F0FD44-8D58-4E72-887E-F27CACB43BF8}"/>
    <cellStyle name="Überschrift 3 3 17 32 2" xfId="13806" xr:uid="{C8979A8A-B693-45A6-80F5-63F5456376AC}"/>
    <cellStyle name="Überschrift 3 3 17 32 3" xfId="20525" xr:uid="{98C5F4F8-C749-4880-9DF3-224B5285BA37}"/>
    <cellStyle name="Überschrift 3 3 17 33" xfId="5079" xr:uid="{BBF4DCFE-0757-4DD8-9205-DC70A3A7D579}"/>
    <cellStyle name="Überschrift 3 3 17 33 2" xfId="12985" xr:uid="{B7833A8C-8542-4127-A64C-6CF4635631F4}"/>
    <cellStyle name="Überschrift 3 3 17 33 3" xfId="19847" xr:uid="{45A36E82-D14D-4AF4-A1FF-49062CABC80F}"/>
    <cellStyle name="Überschrift 3 3 17 34" xfId="5950" xr:uid="{86F12FDB-0610-465D-B742-51DE737B1BC3}"/>
    <cellStyle name="Überschrift 3 3 17 34 2" xfId="13856" xr:uid="{E42E00F1-70E9-4222-A6EE-73F2F44E896E}"/>
    <cellStyle name="Überschrift 3 3 17 34 3" xfId="20559" xr:uid="{1437025D-C8BD-4FB0-A7E1-DB0191A1FE20}"/>
    <cellStyle name="Überschrift 3 3 17 35" xfId="6570" xr:uid="{30873CDF-4FA8-43F6-A30F-0F75D5B88ABD}"/>
    <cellStyle name="Überschrift 3 3 17 35 2" xfId="14476" xr:uid="{C928A423-99F9-4530-8CA2-CF52B3679A79}"/>
    <cellStyle name="Überschrift 3 3 17 35 3" xfId="21129" xr:uid="{1FCEB315-52BC-4693-9D4F-AF0F43C14C08}"/>
    <cellStyle name="Überschrift 3 3 17 36" xfId="6076" xr:uid="{D910C848-1811-407F-B92D-1CF0BE0EA0E6}"/>
    <cellStyle name="Überschrift 3 3 17 36 2" xfId="13982" xr:uid="{A0C4F516-FE4A-4DC1-9E51-5C84D1B6ADDA}"/>
    <cellStyle name="Überschrift 3 3 17 36 3" xfId="20680" xr:uid="{4C5F4332-1574-46D9-9448-855424A74BF1}"/>
    <cellStyle name="Überschrift 3 3 17 37" xfId="7041" xr:uid="{6E3C1993-902A-49B9-BFD6-CA5FF3B171E3}"/>
    <cellStyle name="Überschrift 3 3 17 37 2" xfId="14947" xr:uid="{F8403C92-F391-4469-9808-75C11DA8ED62}"/>
    <cellStyle name="Überschrift 3 3 17 37 3" xfId="21499" xr:uid="{C3D50FFA-2ECD-4688-A642-48F01FE6500B}"/>
    <cellStyle name="Überschrift 3 3 17 38" xfId="7128" xr:uid="{14D73636-EE0E-4961-9F7F-39BAD1BADA17}"/>
    <cellStyle name="Überschrift 3 3 17 38 2" xfId="15034" xr:uid="{379C8E5A-1F74-4B3C-A42D-FD426929630F}"/>
    <cellStyle name="Überschrift 3 3 17 38 3" xfId="21566" xr:uid="{3C722080-C51F-49D6-8523-419E72F1B8DD}"/>
    <cellStyle name="Überschrift 3 3 17 39" xfId="7201" xr:uid="{3E7BE877-4A6A-4D79-86BE-647B5D600BD6}"/>
    <cellStyle name="Überschrift 3 3 17 39 2" xfId="15107" xr:uid="{340AA0FD-BA94-462F-854D-2DFCA1F5AA9C}"/>
    <cellStyle name="Überschrift 3 3 17 39 3" xfId="21628" xr:uid="{B8ABE8AB-56A6-4D5F-987E-08406C9CF3D3}"/>
    <cellStyle name="Überschrift 3 3 17 4" xfId="3476" xr:uid="{CC88E658-3EA8-4A8C-912E-A0562B03F512}"/>
    <cellStyle name="Überschrift 3 3 17 4 2" xfId="11382" xr:uid="{0AB3A291-3187-46FF-B67B-64D17184B8C2}"/>
    <cellStyle name="Überschrift 3 3 17 4 3" xfId="18623" xr:uid="{FA729436-CA77-42A9-BA0F-14CB3008762E}"/>
    <cellStyle name="Überschrift 3 3 17 40" xfId="7196" xr:uid="{882EA010-EE97-47B4-B183-62A43186094F}"/>
    <cellStyle name="Überschrift 3 3 17 40 2" xfId="15102" xr:uid="{4798FC6E-DF07-4306-B53B-3249CF1ADF69}"/>
    <cellStyle name="Überschrift 3 3 17 40 3" xfId="21625" xr:uid="{1F9669C8-A35E-48A2-9338-0F776C859153}"/>
    <cellStyle name="Überschrift 3 3 17 41" xfId="6285" xr:uid="{CBEADD47-963E-4D32-B1C7-7F604B6E93D8}"/>
    <cellStyle name="Überschrift 3 3 17 41 2" xfId="14191" xr:uid="{E8D105F7-067F-4156-AFFD-871352F1BE7A}"/>
    <cellStyle name="Überschrift 3 3 17 41 3" xfId="20862" xr:uid="{EFE48765-2F51-44BA-8C73-9EEDA7C0136E}"/>
    <cellStyle name="Überschrift 3 3 17 42" xfId="6368" xr:uid="{5034FBC9-580B-432E-9752-6E88513A28E0}"/>
    <cellStyle name="Überschrift 3 3 17 42 2" xfId="14274" xr:uid="{A098E9A7-3AD5-4DA7-B5E9-EFE0B3BA1557}"/>
    <cellStyle name="Überschrift 3 3 17 42 3" xfId="20942" xr:uid="{9A733BB9-C462-4535-B7BF-46AE1482714D}"/>
    <cellStyle name="Überschrift 3 3 17 43" xfId="7511" xr:uid="{0941E367-4BD2-4B70-AE64-D28FBA0D8C24}"/>
    <cellStyle name="Überschrift 3 3 17 43 2" xfId="15417" xr:uid="{4B6BF1FE-EB47-4E8F-A719-F0FA12A83D62}"/>
    <cellStyle name="Überschrift 3 3 17 43 3" xfId="21892" xr:uid="{13FBB6A7-EEF0-480A-ABFA-FE24E6817BF8}"/>
    <cellStyle name="Überschrift 3 3 17 44" xfId="7312" xr:uid="{46527ADC-0E5E-45A4-A99F-904460519C6D}"/>
    <cellStyle name="Überschrift 3 3 17 44 2" xfId="15218" xr:uid="{75C560B9-1044-4773-BA1E-20E75F1B4163}"/>
    <cellStyle name="Überschrift 3 3 17 44 3" xfId="21731" xr:uid="{ED1ABC94-CDF8-4874-99DB-2C5BEE82C763}"/>
    <cellStyle name="Überschrift 3 3 17 45" xfId="7239" xr:uid="{DEC9E2A7-5DC4-4B34-AECB-FDE653FAE8C1}"/>
    <cellStyle name="Überschrift 3 3 17 45 2" xfId="15145" xr:uid="{CECC273B-B68A-488E-BAFA-EB46DC465D7E}"/>
    <cellStyle name="Überschrift 3 3 17 45 3" xfId="21663" xr:uid="{BECF5490-4E34-4521-B4D4-1AD7E82F5E4F}"/>
    <cellStyle name="Überschrift 3 3 17 46" xfId="6601" xr:uid="{71FB8DF0-2235-4850-A416-2C3A531DED8A}"/>
    <cellStyle name="Überschrift 3 3 17 46 2" xfId="14507" xr:uid="{691B932D-D8CE-4A9C-BF61-E2DA98028EDC}"/>
    <cellStyle name="Überschrift 3 3 17 46 3" xfId="21159" xr:uid="{E4DD68D5-0C33-48B0-9CC2-5406B88C1D61}"/>
    <cellStyle name="Überschrift 3 3 17 47" xfId="6600" xr:uid="{E1639ED9-0A3D-4CD4-9C9B-5BDA263F0241}"/>
    <cellStyle name="Überschrift 3 3 17 47 2" xfId="14506" xr:uid="{F51B4B35-0C0A-472B-9DA9-47369AFEE1BD}"/>
    <cellStyle name="Überschrift 3 3 17 47 3" xfId="21158" xr:uid="{0354EC28-43DC-49C8-B59C-620A2E36124D}"/>
    <cellStyle name="Überschrift 3 3 17 48" xfId="7845" xr:uid="{A79F0A28-9FBB-4E44-B37A-954AF481614D}"/>
    <cellStyle name="Überschrift 3 3 17 48 2" xfId="15751" xr:uid="{A2F5CCBF-21FA-4407-AC66-3B0C7782A12E}"/>
    <cellStyle name="Überschrift 3 3 17 48 3" xfId="22201" xr:uid="{42CFC7C7-14ED-4A55-BCBA-2E31FDD6B558}"/>
    <cellStyle name="Überschrift 3 3 17 49" xfId="7925" xr:uid="{F9EE7678-725D-44D5-A119-5B382CCE5A79}"/>
    <cellStyle name="Überschrift 3 3 17 49 2" xfId="15831" xr:uid="{2DD57E6C-3FC6-4D76-ADF8-14E0039AAF5D}"/>
    <cellStyle name="Überschrift 3 3 17 49 3" xfId="22274" xr:uid="{5724FBA9-5E0E-4095-847A-ECB7D8673423}"/>
    <cellStyle name="Überschrift 3 3 17 5" xfId="3589" xr:uid="{873EF772-C1F6-4A24-893D-58AE5517A965}"/>
    <cellStyle name="Überschrift 3 3 17 5 2" xfId="11495" xr:uid="{3BA737F9-2E69-4E8E-96E8-8F7D5CA9496F}"/>
    <cellStyle name="Überschrift 3 3 17 5 3" xfId="18714" xr:uid="{1AE3881F-A2A1-4C50-9DB0-DAAC3796A166}"/>
    <cellStyle name="Überschrift 3 3 17 50" xfId="7782" xr:uid="{392EB740-957D-440A-8478-D0D210A2F287}"/>
    <cellStyle name="Überschrift 3 3 17 50 2" xfId="15688" xr:uid="{9D7854FD-3203-4632-99DA-4497C8DCDC7D}"/>
    <cellStyle name="Überschrift 3 3 17 50 3" xfId="22143" xr:uid="{B6131EB1-0E15-47F4-B6E1-43E8DE203953}"/>
    <cellStyle name="Überschrift 3 3 17 51" xfId="8090" xr:uid="{5658F078-4A11-4872-9E20-58812A9BD29F}"/>
    <cellStyle name="Überschrift 3 3 17 51 2" xfId="15996" xr:uid="{9D226300-7C43-49C1-B092-9AC48BB5F418}"/>
    <cellStyle name="Überschrift 3 3 17 51 3" xfId="22397" xr:uid="{F1B34235-EE1A-4ED5-BB5E-E8C821446FFB}"/>
    <cellStyle name="Überschrift 3 3 17 52" xfId="6405" xr:uid="{571245B8-11EE-4E40-86E2-7ED8D903129F}"/>
    <cellStyle name="Überschrift 3 3 17 52 2" xfId="14311" xr:uid="{9980ADAA-DF35-4E45-BFA0-741A6DD8DC52}"/>
    <cellStyle name="Überschrift 3 3 17 52 3" xfId="20979" xr:uid="{CD5ABD7E-B5FB-4E8A-98B0-915A8AE9BF36}"/>
    <cellStyle name="Überschrift 3 3 17 53" xfId="7999" xr:uid="{13720616-CD2B-4F36-810F-230F1D2E1C9C}"/>
    <cellStyle name="Überschrift 3 3 17 53 2" xfId="15905" xr:uid="{6AA11B07-19C9-49DA-B592-3D5C527DE624}"/>
    <cellStyle name="Überschrift 3 3 17 53 3" xfId="22326" xr:uid="{3DE90B8F-FCD4-4782-8FAB-04C9FDE77F72}"/>
    <cellStyle name="Überschrift 3 3 17 54" xfId="7890" xr:uid="{B08D6CA8-4024-47F2-BECC-B6095C590A16}"/>
    <cellStyle name="Überschrift 3 3 17 54 2" xfId="15796" xr:uid="{C3CA40D6-2315-4342-AF54-718D2369D29A}"/>
    <cellStyle name="Überschrift 3 3 17 54 3" xfId="22246" xr:uid="{316DA469-377A-48EE-8357-9817FFE0D9E7}"/>
    <cellStyle name="Überschrift 3 3 17 55" xfId="8261" xr:uid="{0CFC268F-1085-4F2D-8430-797DBA21BF9B}"/>
    <cellStyle name="Überschrift 3 3 17 55 2" xfId="16167" xr:uid="{D8389BC2-2310-48BB-BF15-61D69918BA0D}"/>
    <cellStyle name="Überschrift 3 3 17 55 3" xfId="22536" xr:uid="{3370BA42-7915-4C60-89F6-33BE4809CA52}"/>
    <cellStyle name="Überschrift 3 3 17 56" xfId="6814" xr:uid="{CFC8A69C-7982-47F1-9F63-4E2925C8C947}"/>
    <cellStyle name="Überschrift 3 3 17 56 2" xfId="14720" xr:uid="{BDEC5CD8-6B13-47E7-8E32-BE611DFDA2A6}"/>
    <cellStyle name="Überschrift 3 3 17 56 3" xfId="21306" xr:uid="{92DA40D3-F737-4149-91C7-2CEB92A94A76}"/>
    <cellStyle name="Überschrift 3 3 17 57" xfId="7750" xr:uid="{56C5C276-5758-41B2-85E0-D3909F2503C4}"/>
    <cellStyle name="Überschrift 3 3 17 57 2" xfId="15656" xr:uid="{EB09F1E3-5AE3-494B-AB41-1EAA82BFA2A1}"/>
    <cellStyle name="Überschrift 3 3 17 57 3" xfId="22115" xr:uid="{1DE9623D-74E0-434B-AAD0-0B5465D463B6}"/>
    <cellStyle name="Überschrift 3 3 17 58" xfId="8351" xr:uid="{7DECB5A3-6AE3-47E6-85BA-6EFACFE1F424}"/>
    <cellStyle name="Überschrift 3 3 17 58 2" xfId="16257" xr:uid="{9DBB1B9F-379F-4FD2-B94F-FB2D7A324BC8}"/>
    <cellStyle name="Überschrift 3 3 17 58 3" xfId="22620" xr:uid="{732BCF3D-AA70-4EE0-9312-C4638CACA969}"/>
    <cellStyle name="Überschrift 3 3 17 59" xfId="8389" xr:uid="{1B21D41B-C71C-4971-92F9-AAB22BA25FCD}"/>
    <cellStyle name="Überschrift 3 3 17 59 2" xfId="16295" xr:uid="{EB1FB5F6-5DEC-458E-9854-F23859774260}"/>
    <cellStyle name="Überschrift 3 3 17 59 3" xfId="22658" xr:uid="{1040D8D0-00B1-4C9F-8CFE-F0C606781B85}"/>
    <cellStyle name="Überschrift 3 3 17 6" xfId="3138" xr:uid="{289E2BDC-6DFB-46D9-AEAF-ED90BAAD08C0}"/>
    <cellStyle name="Überschrift 3 3 17 6 2" xfId="11044" xr:uid="{A8614994-99ED-4863-BC34-CA2F7853C0FA}"/>
    <cellStyle name="Überschrift 3 3 17 6 3" xfId="18394" xr:uid="{E3B887CE-C607-4A10-B7C0-A3E8C9382B2C}"/>
    <cellStyle name="Überschrift 3 3 17 60" xfId="8382" xr:uid="{6D38E0B5-CEF3-407F-BABA-7BA26D7A5E0B}"/>
    <cellStyle name="Überschrift 3 3 17 60 2" xfId="16288" xr:uid="{D61D9A1B-FCFA-49D9-82A6-31D126C02A24}"/>
    <cellStyle name="Überschrift 3 3 17 60 3" xfId="22651" xr:uid="{BF676D0E-A0FF-4A42-BDEB-005F45569315}"/>
    <cellStyle name="Überschrift 3 3 17 61" xfId="8715" xr:uid="{2B7416F6-1694-43A8-80A9-9AC61886FC89}"/>
    <cellStyle name="Überschrift 3 3 17 61 2" xfId="16621" xr:uid="{708AA354-A08E-4B6F-A9A6-2BA425C51E13}"/>
    <cellStyle name="Überschrift 3 3 17 61 3" xfId="22813" xr:uid="{615A383B-BA6A-4AD6-913D-ED87FD896962}"/>
    <cellStyle name="Überschrift 3 3 17 62" xfId="8799" xr:uid="{DF3888A6-B3E9-4747-B0BF-03C6A8021A29}"/>
    <cellStyle name="Überschrift 3 3 17 62 2" xfId="16705" xr:uid="{BD0A1E0C-05A0-49E1-A493-FE8025A3AB6D}"/>
    <cellStyle name="Überschrift 3 3 17 62 3" xfId="22870" xr:uid="{4DD4E0A4-8C41-4F10-8533-946D190BABD9}"/>
    <cellStyle name="Überschrift 3 3 17 63" xfId="8883" xr:uid="{43E1D5DE-FB00-4DAB-865E-86585D6E31DE}"/>
    <cellStyle name="Überschrift 3 3 17 63 2" xfId="16789" xr:uid="{F14707AA-6577-404D-8BB3-7E47F4AF0BB6}"/>
    <cellStyle name="Überschrift 3 3 17 63 3" xfId="22927" xr:uid="{A5831324-F8C2-470A-8D67-BF0B695B5325}"/>
    <cellStyle name="Überschrift 3 3 17 64" xfId="9340" xr:uid="{64DC5DFE-3C4E-441A-BFC2-886DE58A9F00}"/>
    <cellStyle name="Überschrift 3 3 17 64 2" xfId="17246" xr:uid="{5A8B0A12-D364-43E9-B524-BAF47693C586}"/>
    <cellStyle name="Überschrift 3 3 17 64 3" xfId="23305" xr:uid="{3275B1D7-7623-4984-9A6F-725DEEB84943}"/>
    <cellStyle name="Überschrift 3 3 17 65" xfId="9661" xr:uid="{DD6D36DA-A789-49A8-A554-046A1158343D}"/>
    <cellStyle name="Überschrift 3 3 17 65 2" xfId="17567" xr:uid="{D29882B9-CA95-40A3-8227-3F6D65682A21}"/>
    <cellStyle name="Überschrift 3 3 17 65 3" xfId="23520" xr:uid="{B1217421-86B0-43AF-858F-CA43E998484A}"/>
    <cellStyle name="Überschrift 3 3 17 66" xfId="9056" xr:uid="{A78BFC5A-90C3-4798-8ACC-BDC340833884}"/>
    <cellStyle name="Überschrift 3 3 17 66 2" xfId="16962" xr:uid="{5D17AEF0-14C0-4DFE-B670-B4F1FC683E87}"/>
    <cellStyle name="Überschrift 3 3 17 66 3" xfId="23062" xr:uid="{93961E91-73C0-428F-A46F-5CB3417E9EA5}"/>
    <cellStyle name="Überschrift 3 3 17 67" xfId="9381" xr:uid="{0AF5E1D5-03DF-44FF-AC24-4C9EB967C49C}"/>
    <cellStyle name="Überschrift 3 3 17 67 2" xfId="17287" xr:uid="{30637250-951C-49FB-9B01-11713FE91BAA}"/>
    <cellStyle name="Überschrift 3 3 17 67 3" xfId="23343" xr:uid="{F9E31892-F3C4-4367-B100-0EC2BEA87BD1}"/>
    <cellStyle name="Überschrift 3 3 17 68" xfId="9832" xr:uid="{31E9A52F-9D46-4B23-B8EF-A799097722ED}"/>
    <cellStyle name="Überschrift 3 3 17 68 2" xfId="17738" xr:uid="{2C19E482-2968-4676-AD5D-8DA0A5702B89}"/>
    <cellStyle name="Überschrift 3 3 17 68 3" xfId="23653" xr:uid="{1BB9FC19-167C-4F39-A5CB-937CBCBC6B09}"/>
    <cellStyle name="Überschrift 3 3 17 69" xfId="9168" xr:uid="{CDE97C61-21D7-4325-AF1A-3738162CCC91}"/>
    <cellStyle name="Überschrift 3 3 17 69 2" xfId="17074" xr:uid="{3CA4ADE7-1EDA-40F6-AC4C-E40F83DA413C}"/>
    <cellStyle name="Überschrift 3 3 17 69 3" xfId="23155" xr:uid="{22208130-57AC-42BA-8A93-F0EE57F38D0A}"/>
    <cellStyle name="Überschrift 3 3 17 7" xfId="3714" xr:uid="{CFDB8E63-F0AB-415A-9F32-3AAA1BA40FC5}"/>
    <cellStyle name="Überschrift 3 3 17 7 2" xfId="11620" xr:uid="{BF092A3D-00A0-4739-9428-3EB86289F7B9}"/>
    <cellStyle name="Überschrift 3 3 17 7 3" xfId="18799" xr:uid="{955BFC68-58C1-4BB3-902E-022BEC6E8DC6}"/>
    <cellStyle name="Überschrift 3 3 17 70" xfId="9253" xr:uid="{20F9720B-28BE-4BBE-8F92-F519FFECA02A}"/>
    <cellStyle name="Überschrift 3 3 17 70 2" xfId="17159" xr:uid="{611234B6-5F02-4EAB-86E7-AEF9A532B6A1}"/>
    <cellStyle name="Überschrift 3 3 17 70 3" xfId="23231" xr:uid="{E1C30ADE-CB9A-4522-AA7F-5EBDDBF64728}"/>
    <cellStyle name="Überschrift 3 3 17 71" xfId="9375" xr:uid="{E4DFBF75-F932-4363-8A14-6F3E90012A59}"/>
    <cellStyle name="Überschrift 3 3 17 71 2" xfId="17281" xr:uid="{9A7F0206-CE6B-44F9-A1D4-4B41438721C6}"/>
    <cellStyle name="Überschrift 3 3 17 71 3" xfId="23337" xr:uid="{A826612D-F922-4973-A0E0-4FB7A2577E55}"/>
    <cellStyle name="Überschrift 3 3 17 72" xfId="9959" xr:uid="{EEAF2398-ECCC-48EE-8426-CF036803A57D}"/>
    <cellStyle name="Überschrift 3 3 17 72 2" xfId="17865" xr:uid="{06B33938-BBC3-4577-AA7E-42EDA5B2AEEF}"/>
    <cellStyle name="Überschrift 3 3 17 72 3" xfId="23770" xr:uid="{A5245A83-EC13-43A7-8D0E-551B339CD9E4}"/>
    <cellStyle name="Überschrift 3 3 17 73" xfId="9994" xr:uid="{BD11F48D-173B-494C-8B1B-E3DA9354FB27}"/>
    <cellStyle name="Überschrift 3 3 17 73 2" xfId="17900" xr:uid="{1C7A6DFC-6B9A-4E80-9D6A-BAAFBF93FA0A}"/>
    <cellStyle name="Überschrift 3 3 17 73 3" xfId="23805" xr:uid="{761F66F6-F798-4C3E-B3CE-02B284111B23}"/>
    <cellStyle name="Überschrift 3 3 17 74" xfId="9371" xr:uid="{F2C27733-B7B6-4758-9C7C-AB71E339889E}"/>
    <cellStyle name="Überschrift 3 3 17 74 2" xfId="17277" xr:uid="{759EA1DC-B041-4B06-B42B-2F84C7B5562C}"/>
    <cellStyle name="Überschrift 3 3 17 74 3" xfId="23333" xr:uid="{9305C7EB-5AF5-4FC5-BBC7-137BC1DE3243}"/>
    <cellStyle name="Überschrift 3 3 17 75" xfId="10128" xr:uid="{7FDE8278-3F15-42AB-B511-1C8E222F4FC3}"/>
    <cellStyle name="Überschrift 3 3 17 76" xfId="10253" xr:uid="{D9DD0B4B-52DF-4372-92F7-51E53F6F3832}"/>
    <cellStyle name="Überschrift 3 3 17 77" xfId="10423" xr:uid="{16B2B53A-B011-44A5-834E-3760EBBE5D8D}"/>
    <cellStyle name="Überschrift 3 3 17 78" xfId="17972" xr:uid="{EA674C88-2DCD-428B-9224-F6A051C05EBD}"/>
    <cellStyle name="Überschrift 3 3 17 8" xfId="3111" xr:uid="{90638DFB-0B80-40DE-9285-34379C81795E}"/>
    <cellStyle name="Überschrift 3 3 17 8 2" xfId="11017" xr:uid="{87CFED09-C895-4AAA-A49A-F64DC6EC0AC7}"/>
    <cellStyle name="Überschrift 3 3 17 8 3" xfId="18372" xr:uid="{052A2A52-1BC4-427C-A329-224FB274C506}"/>
    <cellStyle name="Überschrift 3 3 17 9" xfId="3174" xr:uid="{B40224FF-AC8A-4D28-8EE8-06DCF766887C}"/>
    <cellStyle name="Überschrift 3 3 17 9 2" xfId="11080" xr:uid="{F0E219E0-495E-44FA-927C-C2C2083D0BC3}"/>
    <cellStyle name="Überschrift 3 3 17 9 3" xfId="18426" xr:uid="{2DF75202-D96F-4792-A8F5-D851A3C36F3F}"/>
    <cellStyle name="Überschrift 3 3 18" xfId="2507" xr:uid="{9A2ED9CA-F571-42C9-9401-21E29404240B}"/>
    <cellStyle name="Überschrift 3 3 18 10" xfId="3044" xr:uid="{D74EB4CB-E505-4547-B6DD-69D8EC84120E}"/>
    <cellStyle name="Überschrift 3 3 18 10 2" xfId="10950" xr:uid="{4C695940-23FF-4759-85A8-820B4EFD6773}"/>
    <cellStyle name="Überschrift 3 3 18 10 3" xfId="18309" xr:uid="{482949AB-4AA2-4E0B-830F-51F786E842BA}"/>
    <cellStyle name="Überschrift 3 3 18 11" xfId="3898" xr:uid="{93A812F7-705D-482A-AD8E-1EE3BBCC8D65}"/>
    <cellStyle name="Überschrift 3 3 18 11 2" xfId="11804" xr:uid="{A41F501E-C917-46A5-8454-E47A0F632D34}"/>
    <cellStyle name="Überschrift 3 3 18 11 3" xfId="18918" xr:uid="{F40F5938-4617-417C-8F71-26BF7636DA51}"/>
    <cellStyle name="Überschrift 3 3 18 12" xfId="3940" xr:uid="{AEB0B9A9-683B-48CA-9D1C-BEBE95C0A457}"/>
    <cellStyle name="Überschrift 3 3 18 12 2" xfId="11846" xr:uid="{FAE0B5B6-3CD8-4774-81D3-0DBD62AB07AF}"/>
    <cellStyle name="Überschrift 3 3 18 12 3" xfId="18957" xr:uid="{1B57BBCC-3BB7-467C-B0CA-F59585EAE79F}"/>
    <cellStyle name="Überschrift 3 3 18 13" xfId="2985" xr:uid="{F5A14DD3-9972-47B1-8467-062396A0FF81}"/>
    <cellStyle name="Überschrift 3 3 18 13 2" xfId="10891" xr:uid="{F9C899EF-02C4-4429-BFF3-C2C504F52B8B}"/>
    <cellStyle name="Überschrift 3 3 18 13 3" xfId="18259" xr:uid="{E0614765-4E42-4E3B-ABCB-CE07505F5543}"/>
    <cellStyle name="Überschrift 3 3 18 14" xfId="4003" xr:uid="{3E41B565-CE34-4106-A872-14B3A844125E}"/>
    <cellStyle name="Überschrift 3 3 18 14 2" xfId="11909" xr:uid="{75C6FE89-9553-4B4C-A6B3-751C0BDB64FB}"/>
    <cellStyle name="Überschrift 3 3 18 14 3" xfId="19012" xr:uid="{63F80B63-8274-408B-9EB0-26FA8C673FD5}"/>
    <cellStyle name="Überschrift 3 3 18 15" xfId="4760" xr:uid="{FB3F7343-11ED-4AA4-8D0A-6785D3ED810B}"/>
    <cellStyle name="Überschrift 3 3 18 15 2" xfId="12666" xr:uid="{54ACD230-735A-4146-9E8B-CFD6041C3DCD}"/>
    <cellStyle name="Überschrift 3 3 18 15 3" xfId="19605" xr:uid="{D173CF12-707B-4CC4-A0EA-7AED4383F1F8}"/>
    <cellStyle name="Überschrift 3 3 18 16" xfId="4887" xr:uid="{932B3DBD-D87E-4CB4-9AF1-7E2D66FAAB1B}"/>
    <cellStyle name="Überschrift 3 3 18 16 2" xfId="12793" xr:uid="{EA85CD9D-9260-4740-B967-90E789A59094}"/>
    <cellStyle name="Überschrift 3 3 18 16 3" xfId="19691" xr:uid="{810A4745-8C09-4678-81B7-88F6652DE5BE}"/>
    <cellStyle name="Überschrift 3 3 18 17" xfId="4578" xr:uid="{9F40FCBC-9C82-43F3-877F-3A6FAF63EA81}"/>
    <cellStyle name="Überschrift 3 3 18 17 2" xfId="12484" xr:uid="{8666A2C1-FA35-4760-8C71-E645E9CD9890}"/>
    <cellStyle name="Überschrift 3 3 18 17 3" xfId="19472" xr:uid="{E21D876C-B1EF-475E-8583-32C45604E266}"/>
    <cellStyle name="Überschrift 3 3 18 18" xfId="4411" xr:uid="{91A11FCF-00FE-4691-BD60-3EF78C34B541}"/>
    <cellStyle name="Überschrift 3 3 18 18 2" xfId="12317" xr:uid="{0C320D4B-E5BF-47CE-967A-3988F135CEF6}"/>
    <cellStyle name="Überschrift 3 3 18 18 3" xfId="19344" xr:uid="{FB6D2EA6-F6E5-49E7-9ACB-E65ADAC644BD}"/>
    <cellStyle name="Überschrift 3 3 18 19" xfId="5123" xr:uid="{1A335050-3971-4F91-8DFC-01DE66603F02}"/>
    <cellStyle name="Überschrift 3 3 18 19 2" xfId="13029" xr:uid="{B0B11DF6-3366-4C59-A0F0-19451CD822F7}"/>
    <cellStyle name="Überschrift 3 3 18 19 3" xfId="19886" xr:uid="{419523D2-8AAA-476E-B0EF-7404183DBA31}"/>
    <cellStyle name="Überschrift 3 3 18 2" xfId="2688" xr:uid="{D7D3EE23-0B6C-44F2-8A0F-E972A5080E28}"/>
    <cellStyle name="Überschrift 3 3 18 2 2" xfId="10594" xr:uid="{4B0C1E43-B8AC-4562-AA4C-300112C58360}"/>
    <cellStyle name="Überschrift 3 3 18 2 3" xfId="18053" xr:uid="{98FF0224-CBEC-4377-91BD-BED4CADC1117}"/>
    <cellStyle name="Überschrift 3 3 18 20" xfId="5169" xr:uid="{CF22B88D-B753-4202-9044-0BFFF5B06E13}"/>
    <cellStyle name="Überschrift 3 3 18 20 2" xfId="13075" xr:uid="{A7E6A228-910F-40A0-B892-BBC3640F3CCD}"/>
    <cellStyle name="Überschrift 3 3 18 20 3" xfId="19932" xr:uid="{B05D452F-EDC5-4BA0-B8AE-F9658C81E866}"/>
    <cellStyle name="Überschrift 3 3 18 21" xfId="5270" xr:uid="{4F0CCB8F-AB91-4F53-9899-CA96F7713CFA}"/>
    <cellStyle name="Überschrift 3 3 18 21 2" xfId="13176" xr:uid="{52307CCD-479A-4EE1-BFA4-7C6C47F6C067}"/>
    <cellStyle name="Überschrift 3 3 18 21 3" xfId="20006" xr:uid="{A9B932FA-E048-4A76-B4E4-EAB814BB36D5}"/>
    <cellStyle name="Überschrift 3 3 18 22" xfId="5360" xr:uid="{88506784-3B97-4859-BCFD-CEFD8F0A4F8C}"/>
    <cellStyle name="Überschrift 3 3 18 22 2" xfId="13266" xr:uid="{4963DDD1-790F-4410-BCA3-F92944A27013}"/>
    <cellStyle name="Überschrift 3 3 18 22 3" xfId="20078" xr:uid="{815589EF-C0C6-48A5-AD29-779562EEB14C}"/>
    <cellStyle name="Überschrift 3 3 18 23" xfId="4991" xr:uid="{30B8B4EC-B155-42D8-8514-8063B9622DA9}"/>
    <cellStyle name="Überschrift 3 3 18 23 2" xfId="12897" xr:uid="{16F3DD9F-8A96-454D-A915-EB0BFDAE1C4E}"/>
    <cellStyle name="Überschrift 3 3 18 23 3" xfId="19770" xr:uid="{DC03FD75-E815-49B0-BA9F-1483F81A96F0}"/>
    <cellStyle name="Überschrift 3 3 18 24" xfId="5519" xr:uid="{10FCAD5D-F52E-45F3-ABE5-CF8F55AA4970}"/>
    <cellStyle name="Überschrift 3 3 18 24 2" xfId="13425" xr:uid="{D64B7048-536B-403C-8B31-65120DE76A15}"/>
    <cellStyle name="Überschrift 3 3 18 24 3" xfId="20211" xr:uid="{887EA8EA-137B-4DDB-8BAC-744113A23926}"/>
    <cellStyle name="Überschrift 3 3 18 25" xfId="5567" xr:uid="{C9E35F11-A2A3-445E-B50C-3E3E70011946}"/>
    <cellStyle name="Überschrift 3 3 18 25 2" xfId="13473" xr:uid="{F48F7273-1437-45C9-B05B-14F3D2650581}"/>
    <cellStyle name="Überschrift 3 3 18 25 3" xfId="20257" xr:uid="{7BD0E1CA-C9D9-4ACD-8793-95F5774194A6}"/>
    <cellStyle name="Überschrift 3 3 18 26" xfId="4844" xr:uid="{88910319-F33B-4F8C-AA24-E0834A291503}"/>
    <cellStyle name="Überschrift 3 3 18 26 2" xfId="12750" xr:uid="{8087A2F8-DC8D-484E-8633-748C4BFF1EEC}"/>
    <cellStyle name="Überschrift 3 3 18 26 3" xfId="19657" xr:uid="{090C86CF-788B-42CE-BD32-7308BD011DFD}"/>
    <cellStyle name="Überschrift 3 3 18 27" xfId="5651" xr:uid="{43C6E09E-BBB7-45C9-8505-1AC21B05F072}"/>
    <cellStyle name="Überschrift 3 3 18 27 2" xfId="13557" xr:uid="{E7656415-C27E-4DA4-80B9-95D0FD213E83}"/>
    <cellStyle name="Überschrift 3 3 18 27 3" xfId="20323" xr:uid="{BCCCDF08-792E-430C-A052-6C1FD96CA502}"/>
    <cellStyle name="Überschrift 3 3 18 28" xfId="4410" xr:uid="{131DD885-41A0-41AB-AA39-CAD353344209}"/>
    <cellStyle name="Überschrift 3 3 18 28 2" xfId="12316" xr:uid="{43C1EC46-A4A1-450E-8D31-5048106B191F}"/>
    <cellStyle name="Überschrift 3 3 18 28 3" xfId="19343" xr:uid="{758F225A-9BF3-406D-AA72-A41B2E333639}"/>
    <cellStyle name="Überschrift 3 3 18 29" xfId="5749" xr:uid="{DC026F0A-FD88-43C5-BCC2-5377FCD654C6}"/>
    <cellStyle name="Überschrift 3 3 18 29 2" xfId="13655" xr:uid="{20960578-FDAA-4CCA-85CE-B80459CE4BA5}"/>
    <cellStyle name="Überschrift 3 3 18 29 3" xfId="20398" xr:uid="{D296B933-279E-42A0-8D8C-CD11E421BE15}"/>
    <cellStyle name="Überschrift 3 3 18 3" xfId="3339" xr:uid="{436D867E-045A-4A62-91D6-349B7A240395}"/>
    <cellStyle name="Überschrift 3 3 18 3 2" xfId="11245" xr:uid="{54C01679-BDDF-404C-8747-574ED3D749F2}"/>
    <cellStyle name="Überschrift 3 3 18 3 3" xfId="18543" xr:uid="{862F0904-95F3-4E48-A4B8-7A56EDC11473}"/>
    <cellStyle name="Überschrift 3 3 18 30" xfId="5820" xr:uid="{F2AB82AB-E199-4A83-90C0-339645BE9826}"/>
    <cellStyle name="Überschrift 3 3 18 30 2" xfId="13726" xr:uid="{68857EF6-B917-4B54-8343-6E82758E9B85}"/>
    <cellStyle name="Überschrift 3 3 18 30 3" xfId="20452" xr:uid="{D8D81232-9BD6-4708-B9AB-0EE0152A1399}"/>
    <cellStyle name="Überschrift 3 3 18 31" xfId="5855" xr:uid="{AB32D303-FD3B-479D-B7D0-FF5E9151B1FA}"/>
    <cellStyle name="Überschrift 3 3 18 31 2" xfId="13761" xr:uid="{1A7A6092-2262-43C8-8ECC-0994BD2CBD68}"/>
    <cellStyle name="Überschrift 3 3 18 31 3" xfId="20487" xr:uid="{C1E96513-62EF-438A-B051-AFC954D17A45}"/>
    <cellStyle name="Überschrift 3 3 18 32" xfId="5905" xr:uid="{CC46C9CC-2943-4EAF-A636-B035EFFE9EFD}"/>
    <cellStyle name="Überschrift 3 3 18 32 2" xfId="13811" xr:uid="{040E5081-068E-450E-B238-06F3324292B6}"/>
    <cellStyle name="Überschrift 3 3 18 32 3" xfId="20530" xr:uid="{52F9651F-968D-4321-BDE0-EC547751E311}"/>
    <cellStyle name="Überschrift 3 3 18 33" xfId="5227" xr:uid="{EDD47F95-1D26-4965-B342-E4F65D0A6D7B}"/>
    <cellStyle name="Überschrift 3 3 18 33 2" xfId="13133" xr:uid="{55849DED-B6F9-41A7-943A-F14079BCD85B}"/>
    <cellStyle name="Überschrift 3 3 18 33 3" xfId="19972" xr:uid="{0332389F-D0A8-4281-93AE-1B55C1536DF0}"/>
    <cellStyle name="Überschrift 3 3 18 34" xfId="6451" xr:uid="{70CCAC71-DDBF-4362-A876-B29156206453}"/>
    <cellStyle name="Überschrift 3 3 18 34 2" xfId="14357" xr:uid="{4045FF2A-E51B-4FF9-81F2-557AF4684A98}"/>
    <cellStyle name="Überschrift 3 3 18 34 3" xfId="21021" xr:uid="{3CF62605-FD98-4256-A106-875A65CC102B}"/>
    <cellStyle name="Überschrift 3 3 18 35" xfId="6910" xr:uid="{23334CAE-E851-4F7B-A0B6-7ECA8176EC24}"/>
    <cellStyle name="Überschrift 3 3 18 35 2" xfId="14816" xr:uid="{C2972245-E3E4-4AD0-BD1C-E0D2E94BCAAD}"/>
    <cellStyle name="Überschrift 3 3 18 35 3" xfId="21376" xr:uid="{833A7311-1818-464F-81BB-E19977D6BBB8}"/>
    <cellStyle name="Überschrift 3 3 18 36" xfId="6976" xr:uid="{5F76BBC8-D1D4-48CD-A340-1505A2657BAB}"/>
    <cellStyle name="Überschrift 3 3 18 36 2" xfId="14882" xr:uid="{65606923-C222-4480-B21F-C23A52266B33}"/>
    <cellStyle name="Überschrift 3 3 18 36 3" xfId="21437" xr:uid="{B979D2A2-B47B-4D27-928C-F30CF36A58C8}"/>
    <cellStyle name="Überschrift 3 3 18 37" xfId="7046" xr:uid="{AADC34F9-F7CB-43D6-94BD-E85CE47E5BBC}"/>
    <cellStyle name="Überschrift 3 3 18 37 2" xfId="14952" xr:uid="{2882F691-9E02-4956-A301-1DA5DF69EB39}"/>
    <cellStyle name="Überschrift 3 3 18 37 3" xfId="21504" xr:uid="{A4778803-63A3-4C72-B85D-7198594ABF9C}"/>
    <cellStyle name="Überschrift 3 3 18 38" xfId="7133" xr:uid="{0CF830A6-0161-4571-B5DD-DE2B9024A42B}"/>
    <cellStyle name="Überschrift 3 3 18 38 2" xfId="15039" xr:uid="{759C140D-5BFC-4B89-8B7E-F7B39FB8258B}"/>
    <cellStyle name="Überschrift 3 3 18 38 3" xfId="21571" xr:uid="{7108034D-9F59-424A-B692-52B647BBFBD4}"/>
    <cellStyle name="Überschrift 3 3 18 39" xfId="7206" xr:uid="{96B7BFFE-902F-4D3E-8B98-A4CF2C255D12}"/>
    <cellStyle name="Überschrift 3 3 18 39 2" xfId="15112" xr:uid="{8A612BB3-3B48-4FDA-B899-D662D653CD34}"/>
    <cellStyle name="Überschrift 3 3 18 39 3" xfId="21633" xr:uid="{55577308-B394-486D-8FC5-22561D74F9EE}"/>
    <cellStyle name="Überschrift 3 3 18 4" xfId="3481" xr:uid="{E345A39B-D1BE-403B-9280-FAAEA59D8E8E}"/>
    <cellStyle name="Überschrift 3 3 18 4 2" xfId="11387" xr:uid="{C9C7C500-CD86-4F0F-97D9-11033F7849AD}"/>
    <cellStyle name="Überschrift 3 3 18 4 3" xfId="18628" xr:uid="{05D5E2BD-7534-471D-BA57-31A791A8494E}"/>
    <cellStyle name="Überschrift 3 3 18 40" xfId="7269" xr:uid="{4099F693-0E5A-43C2-90C4-8B43CBE78955}"/>
    <cellStyle name="Überschrift 3 3 18 40 2" xfId="15175" xr:uid="{00E6A193-2EF3-4FA0-A3A1-F576BC940A91}"/>
    <cellStyle name="Überschrift 3 3 18 40 3" xfId="21689" xr:uid="{3E84B1AC-01F7-45DC-BDE0-C7A6EBC34C61}"/>
    <cellStyle name="Überschrift 3 3 18 41" xfId="7336" xr:uid="{B1AFCCC1-F879-46F7-9102-8E0E57970DD9}"/>
    <cellStyle name="Überschrift 3 3 18 41 2" xfId="15242" xr:uid="{D002F562-8C76-4FC3-A6D5-7F3D342F9068}"/>
    <cellStyle name="Überschrift 3 3 18 41 3" xfId="21749" xr:uid="{E799E673-766E-43FA-A592-ED16AA3C2FC3}"/>
    <cellStyle name="Überschrift 3 3 18 42" xfId="6492" xr:uid="{F78DD6E0-24C0-4AA4-9C6E-A0A9292260ED}"/>
    <cellStyle name="Überschrift 3 3 18 42 2" xfId="14398" xr:uid="{E7871DFC-D066-4B36-A2C8-EB852DCDFFC5}"/>
    <cellStyle name="Überschrift 3 3 18 42 3" xfId="21059" xr:uid="{1713E8F4-CFB0-4DC1-8B30-28AAA6BAB16E}"/>
    <cellStyle name="Überschrift 3 3 18 43" xfId="7516" xr:uid="{A1E7BC53-32FF-491B-9DF8-AF29C83F2212}"/>
    <cellStyle name="Überschrift 3 3 18 43 2" xfId="15422" xr:uid="{57C7B739-BABE-4128-BAE6-1D2E5D917502}"/>
    <cellStyle name="Überschrift 3 3 18 43 3" xfId="21897" xr:uid="{29B1F432-415C-4C7F-B5D9-853E111A8DFE}"/>
    <cellStyle name="Überschrift 3 3 18 44" xfId="7580" xr:uid="{EF7B3B2E-279F-4437-BEE1-BB4A27D43064}"/>
    <cellStyle name="Überschrift 3 3 18 44 2" xfId="15486" xr:uid="{EF444388-81AD-4214-85C8-97A7B3D9A321}"/>
    <cellStyle name="Überschrift 3 3 18 44 3" xfId="21957" xr:uid="{C1F33034-A7DD-4828-B175-01ED6B635F12}"/>
    <cellStyle name="Überschrift 3 3 18 45" xfId="7642" xr:uid="{D4AA81BF-583F-4E43-9B39-C05FA303B6C2}"/>
    <cellStyle name="Überschrift 3 3 18 45 2" xfId="15548" xr:uid="{14E020D2-FB3D-43BF-A805-20885D1B6FA6}"/>
    <cellStyle name="Überschrift 3 3 18 45 3" xfId="22016" xr:uid="{4A2AF0BB-DF74-496D-B084-2AD890E1DE7E}"/>
    <cellStyle name="Überschrift 3 3 18 46" xfId="7701" xr:uid="{E7586E20-1CCB-4AED-8F5C-70329698D1D5}"/>
    <cellStyle name="Überschrift 3 3 18 46 2" xfId="15607" xr:uid="{3556707F-E1AE-46F3-8744-1098CDF582FA}"/>
    <cellStyle name="Überschrift 3 3 18 46 3" xfId="22070" xr:uid="{60A27377-A9F7-41A9-A38D-5CFA28BA8610}"/>
    <cellStyle name="Überschrift 3 3 18 47" xfId="6645" xr:uid="{4F0F6A46-D646-49A0-B43D-E4074774A7F4}"/>
    <cellStyle name="Überschrift 3 3 18 47 2" xfId="14551" xr:uid="{3E5D0554-3D5C-46EC-8F83-4FDCA660C208}"/>
    <cellStyle name="Überschrift 3 3 18 47 3" xfId="21196" xr:uid="{04900742-AC49-4B1C-8BFE-533DB2468283}"/>
    <cellStyle name="Überschrift 3 3 18 48" xfId="7850" xr:uid="{73CAACF3-B800-4F13-AC19-0C2FE81EEB2D}"/>
    <cellStyle name="Überschrift 3 3 18 48 2" xfId="15756" xr:uid="{40982E33-1A8B-40DC-9BF2-E340C5A02E46}"/>
    <cellStyle name="Überschrift 3 3 18 48 3" xfId="22206" xr:uid="{7A985990-A1A7-4583-BF60-6E2E308C0718}"/>
    <cellStyle name="Überschrift 3 3 18 49" xfId="7930" xr:uid="{B60E8A55-DA2B-4292-B06B-4B44AD9704C3}"/>
    <cellStyle name="Überschrift 3 3 18 49 2" xfId="15836" xr:uid="{0164CABC-86B4-444A-905D-F9D52B5813B8}"/>
    <cellStyle name="Überschrift 3 3 18 49 3" xfId="22279" xr:uid="{F530C131-4522-49DC-BF20-B5B541C6909B}"/>
    <cellStyle name="Überschrift 3 3 18 5" xfId="3594" xr:uid="{0018E5A5-BC49-4E01-B4CF-89517F412012}"/>
    <cellStyle name="Überschrift 3 3 18 5 2" xfId="11500" xr:uid="{4EC8172F-778D-4D1E-BC7D-582BADFFD4AD}"/>
    <cellStyle name="Überschrift 3 3 18 5 3" xfId="18719" xr:uid="{9ACF7172-7088-4EC8-BD45-49FE4FCF09BA}"/>
    <cellStyle name="Überschrift 3 3 18 50" xfId="7802" xr:uid="{B2618C25-F96C-4F26-BEFB-AE119C3C5777}"/>
    <cellStyle name="Überschrift 3 3 18 50 2" xfId="15708" xr:uid="{3F113001-9F7B-4C26-8258-2FAE2F3E52E2}"/>
    <cellStyle name="Überschrift 3 3 18 50 3" xfId="22159" xr:uid="{36DE6082-AE3E-4E75-9A3A-CA453694B004}"/>
    <cellStyle name="Überschrift 3 3 18 51" xfId="8095" xr:uid="{FE7C94D4-14B2-42D7-89C4-3BC42A2EF901}"/>
    <cellStyle name="Überschrift 3 3 18 51 2" xfId="16001" xr:uid="{A00FDBD6-2AAD-4B46-A8F8-4759771ED273}"/>
    <cellStyle name="Überschrift 3 3 18 51 3" xfId="22402" xr:uid="{17DB47BA-87B6-47BF-A8F8-0AC759DCACB6}"/>
    <cellStyle name="Überschrift 3 3 18 52" xfId="6534" xr:uid="{DA79C55A-D62E-438F-8282-4BF619EA8923}"/>
    <cellStyle name="Überschrift 3 3 18 52 2" xfId="14440" xr:uid="{BEE47097-DB35-4774-B53D-16D7E4FC8F59}"/>
    <cellStyle name="Überschrift 3 3 18 52 3" xfId="21096" xr:uid="{F967CFA3-4591-4BA2-944F-6A17B2F5D794}"/>
    <cellStyle name="Überschrift 3 3 18 53" xfId="8177" xr:uid="{098A805A-5A2A-4ED7-8491-4E6085EFBF9A}"/>
    <cellStyle name="Überschrift 3 3 18 53 2" xfId="16083" xr:uid="{49C66340-9AC7-47C4-8197-8ED86C1341F8}"/>
    <cellStyle name="Überschrift 3 3 18 53 3" xfId="22472" xr:uid="{7DFA4EA9-3E3E-4749-8AA1-8B155EAB255A}"/>
    <cellStyle name="Überschrift 3 3 18 54" xfId="7901" xr:uid="{9F5309F7-158B-4657-9F1F-D7DCD249E236}"/>
    <cellStyle name="Überschrift 3 3 18 54 2" xfId="15807" xr:uid="{7C275CD5-9F70-485C-9F07-291DB2EC8229}"/>
    <cellStyle name="Überschrift 3 3 18 54 3" xfId="22256" xr:uid="{7489FD89-BD5B-448F-9ACA-4EB47E474EFE}"/>
    <cellStyle name="Überschrift 3 3 18 55" xfId="8266" xr:uid="{6EAFE764-652A-4959-98CD-E2CE609B5640}"/>
    <cellStyle name="Überschrift 3 3 18 55 2" xfId="16172" xr:uid="{9B1D3724-31F9-4AEB-99EA-62E7AAC317EF}"/>
    <cellStyle name="Überschrift 3 3 18 55 3" xfId="22541" xr:uid="{F5B3E984-010B-4C62-9F0F-5F6E9A0D790D}"/>
    <cellStyle name="Überschrift 3 3 18 56" xfId="7021" xr:uid="{CA982E15-9873-4F8F-AAC1-31325BBB5CF6}"/>
    <cellStyle name="Überschrift 3 3 18 56 2" xfId="14927" xr:uid="{69E23E65-EEE1-4225-867E-532F5187F4E0}"/>
    <cellStyle name="Überschrift 3 3 18 56 3" xfId="21480" xr:uid="{A4C1A5FD-3497-4645-9C7D-9E18892B0380}"/>
    <cellStyle name="Überschrift 3 3 18 57" xfId="7797" xr:uid="{85E0A55C-6C82-4FB2-A582-688C21B9DA3E}"/>
    <cellStyle name="Überschrift 3 3 18 57 2" xfId="15703" xr:uid="{C1355398-290D-4B7A-99BB-1AA565374D20}"/>
    <cellStyle name="Überschrift 3 3 18 57 3" xfId="22155" xr:uid="{C49A94DC-92CD-4390-BCE0-E16493189EF8}"/>
    <cellStyle name="Überschrift 3 3 18 58" xfId="8356" xr:uid="{24D28966-FAD9-47E5-8BFD-364DF88572E5}"/>
    <cellStyle name="Überschrift 3 3 18 58 2" xfId="16262" xr:uid="{AFF003A0-52D6-4B84-932D-8482571A2C11}"/>
    <cellStyle name="Überschrift 3 3 18 58 3" xfId="22625" xr:uid="{D0FE322A-2E2A-4E54-B7A3-F6B6967AC4F7}"/>
    <cellStyle name="Überschrift 3 3 18 59" xfId="8394" xr:uid="{10C2D256-2411-4CE9-871B-303C6D7B145B}"/>
    <cellStyle name="Überschrift 3 3 18 59 2" xfId="16300" xr:uid="{BF37D8C0-8228-4027-A887-A28D42B27704}"/>
    <cellStyle name="Überschrift 3 3 18 59 3" xfId="22663" xr:uid="{08F3A41B-332A-447F-AF9F-1EF41A465876}"/>
    <cellStyle name="Überschrift 3 3 18 6" xfId="3156" xr:uid="{2027FF4F-157C-44E4-98C8-9CCEB5AF073A}"/>
    <cellStyle name="Überschrift 3 3 18 6 2" xfId="11062" xr:uid="{CB85F35F-AE5D-4A31-8C7D-433C58B4B8DB}"/>
    <cellStyle name="Überschrift 3 3 18 6 3" xfId="18411" xr:uid="{E0DD5125-145E-4EE4-B1D9-9B473A1A7BEC}"/>
    <cellStyle name="Überschrift 3 3 18 60" xfId="8423" xr:uid="{9AB51C43-920E-4341-AEED-35D52D10C57E}"/>
    <cellStyle name="Überschrift 3 3 18 60 2" xfId="16329" xr:uid="{D0A7B44A-9FC0-4B48-9EAE-94D9647D1CDC}"/>
    <cellStyle name="Überschrift 3 3 18 60 3" xfId="22692" xr:uid="{ED3412DC-2BF8-4115-9FCF-ED4A6CB23781}"/>
    <cellStyle name="Überschrift 3 3 18 61" xfId="8720" xr:uid="{00858E1C-DDCC-4EAF-BEAD-7C3E36EF6241}"/>
    <cellStyle name="Überschrift 3 3 18 61 2" xfId="16626" xr:uid="{8AD2D6F3-FCCC-43B8-8DC5-077A19B748A9}"/>
    <cellStyle name="Überschrift 3 3 18 61 3" xfId="22818" xr:uid="{8906986D-232E-4EFF-88A0-EFA06C244DA7}"/>
    <cellStyle name="Überschrift 3 3 18 62" xfId="8804" xr:uid="{847280E3-2326-4E95-B3C8-FBF82B0433BE}"/>
    <cellStyle name="Überschrift 3 3 18 62 2" xfId="16710" xr:uid="{7B25C49A-75BB-4240-8509-F2A564BC9CF3}"/>
    <cellStyle name="Überschrift 3 3 18 62 3" xfId="22875" xr:uid="{27A4D681-A666-48DD-8C84-6B2E79A82347}"/>
    <cellStyle name="Überschrift 3 3 18 63" xfId="8888" xr:uid="{C08D8DA8-B49B-463B-B5FE-29B03FD49FCC}"/>
    <cellStyle name="Überschrift 3 3 18 63 2" xfId="16794" xr:uid="{B7FAE150-00E5-4ECD-ACD1-0F6EECF33DE0}"/>
    <cellStyle name="Überschrift 3 3 18 63 3" xfId="22932" xr:uid="{23203FC2-19A5-48ED-9BFD-236B86D679C0}"/>
    <cellStyle name="Überschrift 3 3 18 64" xfId="8940" xr:uid="{01B4E0EE-6440-4807-9393-D614C26BB178}"/>
    <cellStyle name="Überschrift 3 3 18 64 2" xfId="16846" xr:uid="{1671DA63-9401-4B71-908F-B73BF810CF8E}"/>
    <cellStyle name="Überschrift 3 3 18 64 3" xfId="22965" xr:uid="{F61B53DC-149A-4211-BB0F-A67B9E5F4AC5}"/>
    <cellStyle name="Überschrift 3 3 18 65" xfId="9666" xr:uid="{91A6C3CF-98D7-41E7-91DB-98A850837055}"/>
    <cellStyle name="Überschrift 3 3 18 65 2" xfId="17572" xr:uid="{8E09AE7C-4148-41B7-8D8A-239801B55B9F}"/>
    <cellStyle name="Überschrift 3 3 18 65 3" xfId="23525" xr:uid="{483239B5-D7FE-4A09-BB21-42B8C00697C7}"/>
    <cellStyle name="Überschrift 3 3 18 66" xfId="9061" xr:uid="{6134B0BE-B03E-4CA7-A1C4-C075575FF042}"/>
    <cellStyle name="Überschrift 3 3 18 66 2" xfId="16967" xr:uid="{3D13EFC5-5B37-4E5B-B75D-C710A6AC5ED6}"/>
    <cellStyle name="Überschrift 3 3 18 66 3" xfId="23067" xr:uid="{74E9E0DE-1186-4515-A6A0-A5EF84EC4A70}"/>
    <cellStyle name="Überschrift 3 3 18 67" xfId="9391" xr:uid="{F55157C8-02E2-4A1C-9854-A7776361419D}"/>
    <cellStyle name="Überschrift 3 3 18 67 2" xfId="17297" xr:uid="{999420DC-EB1E-4C5B-8AC2-E613B9DF087A}"/>
    <cellStyle name="Überschrift 3 3 18 67 3" xfId="23353" xr:uid="{9C475936-00A3-4908-B2A5-198BF5BFDA57}"/>
    <cellStyle name="Überschrift 3 3 18 68" xfId="9837" xr:uid="{0264B2BA-8378-46D2-A301-F198F8C43401}"/>
    <cellStyle name="Überschrift 3 3 18 68 2" xfId="17743" xr:uid="{467E8950-DFB6-4497-B8D2-D56DC3A2AD70}"/>
    <cellStyle name="Überschrift 3 3 18 68 3" xfId="23658" xr:uid="{C35D7E72-9718-4ACF-8C69-E5DABA95D33D}"/>
    <cellStyle name="Überschrift 3 3 18 69" xfId="9877" xr:uid="{90927E89-D97E-4C06-B986-8B810800D07C}"/>
    <cellStyle name="Überschrift 3 3 18 69 2" xfId="17783" xr:uid="{BA2CAD0A-3D8F-4200-BE3A-C633A298BADD}"/>
    <cellStyle name="Überschrift 3 3 18 69 3" xfId="23697" xr:uid="{27996E00-5739-4B58-AD51-9E138FC0D7CF}"/>
    <cellStyle name="Überschrift 3 3 18 7" xfId="3719" xr:uid="{19E74C07-7FDF-450E-812F-1261848A5D4D}"/>
    <cellStyle name="Überschrift 3 3 18 7 2" xfId="11625" xr:uid="{676DB723-A9BA-4C07-9A03-0C081EA28EAC}"/>
    <cellStyle name="Überschrift 3 3 18 7 3" xfId="18804" xr:uid="{4DBCA491-6D95-4CC8-B816-074BDC2530FA}"/>
    <cellStyle name="Überschrift 3 3 18 70" xfId="9303" xr:uid="{D5646DBB-51D0-41F2-94C2-2E030190A9BD}"/>
    <cellStyle name="Überschrift 3 3 18 70 2" xfId="17209" xr:uid="{B79FE150-C617-4FD5-93EB-D4BC8C5E7326}"/>
    <cellStyle name="Überschrift 3 3 18 70 3" xfId="23274" xr:uid="{7C31F367-6215-4077-85EB-7E733F77637B}"/>
    <cellStyle name="Überschrift 3 3 18 71" xfId="9453" xr:uid="{E2145617-7C11-442D-B221-3371AA47258B}"/>
    <cellStyle name="Überschrift 3 3 18 71 2" xfId="17359" xr:uid="{90724AEC-E54E-4F09-A2A0-4C772377EF81}"/>
    <cellStyle name="Überschrift 3 3 18 71 3" xfId="23404" xr:uid="{5EA33927-DD01-4845-93EC-1FA2C85EEC87}"/>
    <cellStyle name="Überschrift 3 3 18 72" xfId="9964" xr:uid="{04601863-B2B4-4702-BB38-1A12F7539E99}"/>
    <cellStyle name="Überschrift 3 3 18 72 2" xfId="17870" xr:uid="{C9863804-180E-403E-9E01-442D17391DE9}"/>
    <cellStyle name="Überschrift 3 3 18 72 3" xfId="23775" xr:uid="{87AEBAB1-7C9C-4936-A529-59E7D128F03F}"/>
    <cellStyle name="Überschrift 3 3 18 73" xfId="9999" xr:uid="{36B109E9-5106-45DD-B085-FDBF3B47F7E2}"/>
    <cellStyle name="Überschrift 3 3 18 73 2" xfId="17905" xr:uid="{83A079F5-5B36-4F93-B174-8A4F327D6696}"/>
    <cellStyle name="Überschrift 3 3 18 73 3" xfId="23810" xr:uid="{84BCDE0E-5451-4256-A911-C61AC6383813}"/>
    <cellStyle name="Überschrift 3 3 18 74" xfId="9436" xr:uid="{0C8B0D52-C935-4F92-A088-D865233F702A}"/>
    <cellStyle name="Überschrift 3 3 18 74 2" xfId="17342" xr:uid="{4246515B-CF19-4AD9-92AC-399F9D9826B9}"/>
    <cellStyle name="Überschrift 3 3 18 74 3" xfId="23392" xr:uid="{02663D2C-F3B8-4032-9AAB-1844FC1939A0}"/>
    <cellStyle name="Überschrift 3 3 18 75" xfId="10133" xr:uid="{212E5CDE-B544-4920-B96F-AE60786FB7F9}"/>
    <cellStyle name="Überschrift 3 3 18 76" xfId="10258" xr:uid="{D9E75A79-33E0-4278-91BB-97894252D665}"/>
    <cellStyle name="Überschrift 3 3 18 77" xfId="10428" xr:uid="{69796C6A-CF1D-4E0E-9450-E75EFBCC7446}"/>
    <cellStyle name="Überschrift 3 3 18 78" xfId="17977" xr:uid="{8CA6502B-4BE9-4251-A7C6-E4850273A005}"/>
    <cellStyle name="Überschrift 3 3 18 8" xfId="3146" xr:uid="{CD2EDC89-88E3-45C1-B41C-B07F5BB343CA}"/>
    <cellStyle name="Überschrift 3 3 18 8 2" xfId="11052" xr:uid="{73379042-E61A-4F01-87C7-556090534F47}"/>
    <cellStyle name="Überschrift 3 3 18 8 3" xfId="18401" xr:uid="{6A218AFE-48B8-48B1-B4B8-1298C916F3A6}"/>
    <cellStyle name="Überschrift 3 3 18 9" xfId="3205" xr:uid="{4B9102E4-A9E1-4BA1-B8F8-C17748DB2BAB}"/>
    <cellStyle name="Überschrift 3 3 18 9 2" xfId="11111" xr:uid="{F515694C-756B-4CC7-B4AA-90317FDEBCA5}"/>
    <cellStyle name="Überschrift 3 3 18 9 3" xfId="18452" xr:uid="{52AF3ABB-4049-4DC2-9394-3FA75089894A}"/>
    <cellStyle name="Überschrift 3 3 19" xfId="2519" xr:uid="{25686988-DFE3-4E93-A94D-DC25294E8D12}"/>
    <cellStyle name="Überschrift 3 3 19 10" xfId="3541" xr:uid="{950DDB7E-E05D-4649-8CF1-505040D57109}"/>
    <cellStyle name="Überschrift 3 3 19 10 2" xfId="11447" xr:uid="{39D5702B-51E0-4CA3-897C-1041552EF5B8}"/>
    <cellStyle name="Überschrift 3 3 19 10 3" xfId="18670" xr:uid="{C781BA60-B6FA-496A-8563-C16429D823BE}"/>
    <cellStyle name="Überschrift 3 3 19 11" xfId="3910" xr:uid="{8DD55173-CCC0-4CBC-B001-5FD0AB917817}"/>
    <cellStyle name="Überschrift 3 3 19 11 2" xfId="11816" xr:uid="{52F73969-DD15-41B8-B028-AE7D7F394479}"/>
    <cellStyle name="Überschrift 3 3 19 11 3" xfId="18930" xr:uid="{FACEA3C7-C3B4-4A0B-8AAE-38758DD59015}"/>
    <cellStyle name="Überschrift 3 3 19 12" xfId="3952" xr:uid="{BE283843-5124-4244-9897-4F9BD4A47EFA}"/>
    <cellStyle name="Überschrift 3 3 19 12 2" xfId="11858" xr:uid="{44B399EB-643B-4BEA-B1FF-EA6F3EADC0C4}"/>
    <cellStyle name="Überschrift 3 3 19 12 3" xfId="18969" xr:uid="{4623B7F5-4F91-4B74-B682-AB6765724BE4}"/>
    <cellStyle name="Überschrift 3 3 19 13" xfId="3098" xr:uid="{DF12679D-FB7C-48D6-A66F-0FDE4975C005}"/>
    <cellStyle name="Überschrift 3 3 19 13 2" xfId="11004" xr:uid="{9A43C3B8-036C-4747-8774-B12C1D6C0789}"/>
    <cellStyle name="Überschrift 3 3 19 13 3" xfId="18360" xr:uid="{0CFF9E94-5D64-4C4D-A475-000A23D1DB17}"/>
    <cellStyle name="Überschrift 3 3 19 14" xfId="4015" xr:uid="{01211C55-15B3-4A45-A3F8-0A717C8293D6}"/>
    <cellStyle name="Überschrift 3 3 19 14 2" xfId="11921" xr:uid="{0835474B-71D9-47CA-898F-6631F4F10A26}"/>
    <cellStyle name="Überschrift 3 3 19 14 3" xfId="19024" xr:uid="{7EE118BB-60CD-4F0B-9862-A5870F7747B4}"/>
    <cellStyle name="Überschrift 3 3 19 15" xfId="4772" xr:uid="{5AD78073-2726-44EA-9005-DD815E84F682}"/>
    <cellStyle name="Überschrift 3 3 19 15 2" xfId="12678" xr:uid="{3D51FCFA-4BB4-4DBF-BB8F-D59AA9D1A591}"/>
    <cellStyle name="Überschrift 3 3 19 15 3" xfId="19617" xr:uid="{15E197CF-80C8-4697-A4ED-C4DC5F15BD08}"/>
    <cellStyle name="Überschrift 3 3 19 16" xfId="4899" xr:uid="{62466F89-669B-4C9E-B1EC-7B0233E09C0E}"/>
    <cellStyle name="Überschrift 3 3 19 16 2" xfId="12805" xr:uid="{6E09D8CC-F4BC-4C94-9D80-6B9B6EFC2C81}"/>
    <cellStyle name="Überschrift 3 3 19 16 3" xfId="19703" xr:uid="{9C662EB7-B8B0-48A8-80BC-09B7D15ACFCB}"/>
    <cellStyle name="Überschrift 3 3 19 17" xfId="4644" xr:uid="{D3EC886B-4AC3-4A1C-AE93-58CF24BEB318}"/>
    <cellStyle name="Überschrift 3 3 19 17 2" xfId="12550" xr:uid="{F32406C0-E108-4FD5-9FD6-772113813992}"/>
    <cellStyle name="Überschrift 3 3 19 17 3" xfId="19533" xr:uid="{05352BDD-88BC-4F7B-87F2-60AF7204C206}"/>
    <cellStyle name="Überschrift 3 3 19 18" xfId="4445" xr:uid="{5BAF9A9F-A3A5-4E86-8794-25B77B0DD16B}"/>
    <cellStyle name="Überschrift 3 3 19 18 2" xfId="12351" xr:uid="{5D888958-C858-408D-AC1C-074228CEB0C1}"/>
    <cellStyle name="Überschrift 3 3 19 18 3" xfId="19366" xr:uid="{FC8404FD-F29D-4F0D-A6C5-99C4CF1F2A46}"/>
    <cellStyle name="Überschrift 3 3 19 19" xfId="5135" xr:uid="{84D7D834-DFAE-4D53-808F-FBAE5F14DF1B}"/>
    <cellStyle name="Überschrift 3 3 19 19 2" xfId="13041" xr:uid="{73302DB8-6F83-42A8-BD89-4F74ED6AC3F2}"/>
    <cellStyle name="Überschrift 3 3 19 19 3" xfId="19898" xr:uid="{4B449B11-7A58-49DC-AD8E-78878A3EB77B}"/>
    <cellStyle name="Überschrift 3 3 19 2" xfId="2700" xr:uid="{F386FE3D-6085-4B4D-9DB0-02D285CC8A77}"/>
    <cellStyle name="Überschrift 3 3 19 2 2" xfId="10606" xr:uid="{465B5989-06E6-41E7-B663-3780FCEE2069}"/>
    <cellStyle name="Überschrift 3 3 19 2 3" xfId="18065" xr:uid="{77F50DB8-DA86-4FAD-AFD8-255737FC3F2A}"/>
    <cellStyle name="Überschrift 3 3 19 20" xfId="5181" xr:uid="{F6D0F5A3-77FF-41DA-B8F2-6415E4DB8657}"/>
    <cellStyle name="Überschrift 3 3 19 20 2" xfId="13087" xr:uid="{A398DD3A-BE76-497C-A852-F41A7383BB24}"/>
    <cellStyle name="Überschrift 3 3 19 20 3" xfId="19944" xr:uid="{6E3A4F40-8381-4FC3-8412-3FEAA595CFEB}"/>
    <cellStyle name="Überschrift 3 3 19 21" xfId="5282" xr:uid="{184BDD74-BDA2-414B-AC58-F2DC514E841C}"/>
    <cellStyle name="Überschrift 3 3 19 21 2" xfId="13188" xr:uid="{4D0A5A13-B11F-4224-97F0-FAF38D20ED43}"/>
    <cellStyle name="Überschrift 3 3 19 21 3" xfId="20018" xr:uid="{03144B71-6C90-49C9-BD01-82EBEF0AAE23}"/>
    <cellStyle name="Überschrift 3 3 19 22" xfId="5372" xr:uid="{AFB55AC8-32A3-465B-B548-7EDD3D868C5D}"/>
    <cellStyle name="Überschrift 3 3 19 22 2" xfId="13278" xr:uid="{327CA51D-45C9-4DEC-80E3-A2693D6941E5}"/>
    <cellStyle name="Überschrift 3 3 19 22 3" xfId="20090" xr:uid="{B60BEEC8-9AC9-43FC-8198-BE6B5CC62688}"/>
    <cellStyle name="Überschrift 3 3 19 23" xfId="5161" xr:uid="{90E8434F-AD79-4D3D-BAA7-ED8624A1FE4B}"/>
    <cellStyle name="Überschrift 3 3 19 23 2" xfId="13067" xr:uid="{D91FC22D-837B-42DB-AEDA-98DF12602A1E}"/>
    <cellStyle name="Überschrift 3 3 19 23 3" xfId="19924" xr:uid="{7639AB75-A675-4F8A-9055-D7B263D8102B}"/>
    <cellStyle name="Überschrift 3 3 19 24" xfId="5531" xr:uid="{A400AFE0-BB6C-4693-9C16-F3B62E20C281}"/>
    <cellStyle name="Überschrift 3 3 19 24 2" xfId="13437" xr:uid="{C4DB12CD-E606-4C59-B5E5-440F90C28BD1}"/>
    <cellStyle name="Überschrift 3 3 19 24 3" xfId="20223" xr:uid="{6B02C39F-BD8F-415A-8F5E-116A8F68564B}"/>
    <cellStyle name="Überschrift 3 3 19 25" xfId="5579" xr:uid="{D5AD401D-0E18-470C-8C9B-2EA1F6B20684}"/>
    <cellStyle name="Überschrift 3 3 19 25 2" xfId="13485" xr:uid="{D95AB952-06B7-4964-AC26-7C5FE5E085D9}"/>
    <cellStyle name="Überschrift 3 3 19 25 3" xfId="20269" xr:uid="{FC8F3D99-8817-44B5-8AE5-7BACB5620897}"/>
    <cellStyle name="Überschrift 3 3 19 26" xfId="5065" xr:uid="{0E0D5CB7-CFCA-47FB-AAE0-524676910E61}"/>
    <cellStyle name="Überschrift 3 3 19 26 2" xfId="12971" xr:uid="{DC95D826-22B7-4B82-BF45-6C06627A5B7D}"/>
    <cellStyle name="Überschrift 3 3 19 26 3" xfId="19834" xr:uid="{3A29A0B0-D085-4EAA-AEC0-AABA90749DEC}"/>
    <cellStyle name="Überschrift 3 3 19 27" xfId="5663" xr:uid="{E865982D-1ACB-44D5-B248-2B59AA71CE89}"/>
    <cellStyle name="Überschrift 3 3 19 27 2" xfId="13569" xr:uid="{6D14D32B-A1D8-4167-A9F1-FF26619E43ED}"/>
    <cellStyle name="Überschrift 3 3 19 27 3" xfId="20335" xr:uid="{2D80F0F9-3D28-415D-B9DA-CC2CC6D30831}"/>
    <cellStyle name="Überschrift 3 3 19 28" xfId="4782" xr:uid="{E78D1BF3-9DBB-4AAF-B305-7F62BAE0D825}"/>
    <cellStyle name="Überschrift 3 3 19 28 2" xfId="12688" xr:uid="{19F8D499-BDC5-4DEA-9934-F33E6299E48E}"/>
    <cellStyle name="Überschrift 3 3 19 28 3" xfId="19624" xr:uid="{FA0AC17B-506E-447D-AE67-B55657F08B5D}"/>
    <cellStyle name="Überschrift 3 3 19 29" xfId="5761" xr:uid="{6AB3107D-2F8B-448A-94C3-893713869DAA}"/>
    <cellStyle name="Überschrift 3 3 19 29 2" xfId="13667" xr:uid="{BF6D7DF7-E60A-4F89-B239-ABA9AC44CE46}"/>
    <cellStyle name="Überschrift 3 3 19 29 3" xfId="20410" xr:uid="{D4F1AAEF-D994-4834-B62A-F5DE82A75847}"/>
    <cellStyle name="Überschrift 3 3 19 3" xfId="3351" xr:uid="{FB07F97B-370E-4438-B0CB-E3ADCDDD1DF1}"/>
    <cellStyle name="Überschrift 3 3 19 3 2" xfId="11257" xr:uid="{1DACA8AC-C2AC-44DE-A3EF-0C33F98E1316}"/>
    <cellStyle name="Überschrift 3 3 19 3 3" xfId="18555" xr:uid="{70C7C5E6-BBF4-4852-814F-6E9EA5F1B4EA}"/>
    <cellStyle name="Überschrift 3 3 19 30" xfId="5832" xr:uid="{AD8CE397-7FA5-4319-972B-6FB1D8AAF787}"/>
    <cellStyle name="Überschrift 3 3 19 30 2" xfId="13738" xr:uid="{29C0E888-BD37-4DF0-A462-6E825D836FA2}"/>
    <cellStyle name="Überschrift 3 3 19 30 3" xfId="20464" xr:uid="{28437605-5EED-4857-9C33-20546F675724}"/>
    <cellStyle name="Überschrift 3 3 19 31" xfId="5867" xr:uid="{8629AF6C-F7E1-4FC3-BBC5-75042D88FAFB}"/>
    <cellStyle name="Überschrift 3 3 19 31 2" xfId="13773" xr:uid="{6A361F4E-A158-4BAF-9EEA-B7ECFB8C2409}"/>
    <cellStyle name="Überschrift 3 3 19 31 3" xfId="20499" xr:uid="{E5D7D0FA-F874-4D05-B518-52B515D6B57F}"/>
    <cellStyle name="Überschrift 3 3 19 32" xfId="5917" xr:uid="{AE8828F2-145C-46A2-9D59-CA352214CC7D}"/>
    <cellStyle name="Überschrift 3 3 19 32 2" xfId="13823" xr:uid="{7A87375F-6441-4D8F-9E47-7DE5634886CC}"/>
    <cellStyle name="Überschrift 3 3 19 32 3" xfId="20542" xr:uid="{68C9525F-2572-4B28-B736-D1BFDA87DC9A}"/>
    <cellStyle name="Überschrift 3 3 19 33" xfId="5553" xr:uid="{7DE7477C-AEBE-44B1-B875-59FDC3A9CA14}"/>
    <cellStyle name="Überschrift 3 3 19 33 2" xfId="13459" xr:uid="{67839126-6A98-424B-873E-5E479A37227B}"/>
    <cellStyle name="Überschrift 3 3 19 33 3" xfId="20243" xr:uid="{1B974D17-8B6B-43E4-A387-378043A07267}"/>
    <cellStyle name="Überschrift 3 3 19 34" xfId="6849" xr:uid="{CD7E50DA-2EB4-4190-BD28-718DC5CC1DEF}"/>
    <cellStyle name="Überschrift 3 3 19 34 2" xfId="14755" xr:uid="{0E1ACA21-41D0-4A09-AE6E-8CF85B181335}"/>
    <cellStyle name="Überschrift 3 3 19 34 3" xfId="21321" xr:uid="{95FBCC12-8E33-46A0-A913-C1ED8DD3B331}"/>
    <cellStyle name="Überschrift 3 3 19 35" xfId="6922" xr:uid="{EC2DE9B6-7DA9-40A1-A8B3-DD36F130FD1F}"/>
    <cellStyle name="Überschrift 3 3 19 35 2" xfId="14828" xr:uid="{8D696B75-D804-440B-8A78-909CE847B155}"/>
    <cellStyle name="Überschrift 3 3 19 35 3" xfId="21388" xr:uid="{70E63960-6F53-4D3F-9E96-9C231958CA16}"/>
    <cellStyle name="Überschrift 3 3 19 36" xfId="6988" xr:uid="{29F5EFDE-C5D3-49E0-9079-6B0A85F77CC7}"/>
    <cellStyle name="Überschrift 3 3 19 36 2" xfId="14894" xr:uid="{90579BDF-4570-4524-8A28-0333517008B4}"/>
    <cellStyle name="Überschrift 3 3 19 36 3" xfId="21449" xr:uid="{B0A17898-31B7-4E87-AF75-E83D755E0FC0}"/>
    <cellStyle name="Überschrift 3 3 19 37" xfId="7058" xr:uid="{BB0A6760-019B-4E8D-9E3E-665E005B466B}"/>
    <cellStyle name="Überschrift 3 3 19 37 2" xfId="14964" xr:uid="{226A8CBE-8CE9-4650-A3E2-1D69285E495B}"/>
    <cellStyle name="Überschrift 3 3 19 37 3" xfId="21516" xr:uid="{092BF7AB-C705-4CB5-9BDC-052221981C36}"/>
    <cellStyle name="Überschrift 3 3 19 38" xfId="7145" xr:uid="{DF512D99-E4B6-4D9D-92F0-F5DDF77DA2E9}"/>
    <cellStyle name="Überschrift 3 3 19 38 2" xfId="15051" xr:uid="{24B94686-F426-4330-943E-1ECC4608F500}"/>
    <cellStyle name="Überschrift 3 3 19 38 3" xfId="21583" xr:uid="{0F9293A0-8DF3-4186-BCC3-BDA368E3C8A7}"/>
    <cellStyle name="Überschrift 3 3 19 39" xfId="7218" xr:uid="{68D7E779-4E27-41A4-AA6F-9D482DA236F6}"/>
    <cellStyle name="Überschrift 3 3 19 39 2" xfId="15124" xr:uid="{3DB55521-2FA9-4816-83FB-B610DED5EBCD}"/>
    <cellStyle name="Überschrift 3 3 19 39 3" xfId="21645" xr:uid="{0E9DD3F9-FF53-4FA9-BFE8-C4DF612C138A}"/>
    <cellStyle name="Überschrift 3 3 19 4" xfId="3493" xr:uid="{7CEA265E-08A1-40BB-BE2E-A8B45893185E}"/>
    <cellStyle name="Überschrift 3 3 19 4 2" xfId="11399" xr:uid="{E9DE532C-B16D-454C-9143-56C8CBC3173F}"/>
    <cellStyle name="Überschrift 3 3 19 4 3" xfId="18640" xr:uid="{DABC6252-D3B9-40D2-8135-7831EA997225}"/>
    <cellStyle name="Überschrift 3 3 19 40" xfId="7281" xr:uid="{872F74BB-4729-4D9B-9441-1E6A00009690}"/>
    <cellStyle name="Überschrift 3 3 19 40 2" xfId="15187" xr:uid="{B8BC4139-9FF4-47E5-A725-1D545848BBD4}"/>
    <cellStyle name="Überschrift 3 3 19 40 3" xfId="21701" xr:uid="{430610AB-F2D0-42B4-851C-DE84E70BF1CC}"/>
    <cellStyle name="Überschrift 3 3 19 41" xfId="7348" xr:uid="{A12F1A26-D32A-4816-ABDB-8D331B9A3247}"/>
    <cellStyle name="Überschrift 3 3 19 41 2" xfId="15254" xr:uid="{3E41B690-42B4-4CA4-AA3F-4A1A67F765F3}"/>
    <cellStyle name="Überschrift 3 3 19 41 3" xfId="21761" xr:uid="{04136F63-77E1-4386-9DCD-049EB88649C3}"/>
    <cellStyle name="Überschrift 3 3 19 42" xfId="6611" xr:uid="{9EE2983F-73D6-4D56-BF51-CD7967485BF6}"/>
    <cellStyle name="Überschrift 3 3 19 42 2" xfId="14517" xr:uid="{F186E5A1-3476-4C6C-8988-3F202D746C2F}"/>
    <cellStyle name="Überschrift 3 3 19 42 3" xfId="21169" xr:uid="{54D9E1B7-E85B-435D-AC81-1893CF58C1CE}"/>
    <cellStyle name="Überschrift 3 3 19 43" xfId="7528" xr:uid="{EF159ADF-4ED4-4F36-8C1C-51C93B78A26C}"/>
    <cellStyle name="Überschrift 3 3 19 43 2" xfId="15434" xr:uid="{55D08546-6C5E-4232-AA28-7B724B98C061}"/>
    <cellStyle name="Überschrift 3 3 19 43 3" xfId="21909" xr:uid="{579397D8-E042-43D2-B0F0-500993AA9B45}"/>
    <cellStyle name="Überschrift 3 3 19 44" xfId="7592" xr:uid="{38B7151F-6A81-42AE-B1A1-06F6A80125DE}"/>
    <cellStyle name="Überschrift 3 3 19 44 2" xfId="15498" xr:uid="{2263FA26-D147-4F19-BC8F-61F6A245D522}"/>
    <cellStyle name="Überschrift 3 3 19 44 3" xfId="21969" xr:uid="{74AAE90B-CEE0-4777-B993-B45AD4A33547}"/>
    <cellStyle name="Überschrift 3 3 19 45" xfId="7654" xr:uid="{AD52EB5D-D8D6-48E0-A528-5B377F1710E5}"/>
    <cellStyle name="Überschrift 3 3 19 45 2" xfId="15560" xr:uid="{61F18B97-4406-4961-8016-1C1291B827AD}"/>
    <cellStyle name="Überschrift 3 3 19 45 3" xfId="22028" xr:uid="{F3D05F82-79DD-48A6-ADB3-360C0892CD98}"/>
    <cellStyle name="Überschrift 3 3 19 46" xfId="7713" xr:uid="{F383B512-3560-47C0-847D-F1254658E8DA}"/>
    <cellStyle name="Überschrift 3 3 19 46 2" xfId="15619" xr:uid="{9AB53946-B485-4E7C-A657-7E3A21D5BF62}"/>
    <cellStyle name="Überschrift 3 3 19 46 3" xfId="22082" xr:uid="{7E6A7898-D143-4F85-B821-40352DBAE1F2}"/>
    <cellStyle name="Überschrift 3 3 19 47" xfId="6904" xr:uid="{A5EF6030-4417-4286-9383-411AB14195C2}"/>
    <cellStyle name="Überschrift 3 3 19 47 2" xfId="14810" xr:uid="{45E5A9E9-70BC-44BE-9DE4-31AD2ECFF1FA}"/>
    <cellStyle name="Überschrift 3 3 19 47 3" xfId="21370" xr:uid="{53532CCF-E197-4E64-B484-668327C34734}"/>
    <cellStyle name="Überschrift 3 3 19 48" xfId="7862" xr:uid="{84E3A3D7-E61D-4853-B03E-F846667A3E66}"/>
    <cellStyle name="Überschrift 3 3 19 48 2" xfId="15768" xr:uid="{87495C27-AF28-46B0-A64E-AA5619C998BE}"/>
    <cellStyle name="Überschrift 3 3 19 48 3" xfId="22218" xr:uid="{D11B9DE0-B109-4843-A1C4-BBC3321FBA64}"/>
    <cellStyle name="Überschrift 3 3 19 49" xfId="7942" xr:uid="{56BDF018-9BAB-47D5-A003-6EA3AF4AB1C0}"/>
    <cellStyle name="Überschrift 3 3 19 49 2" xfId="15848" xr:uid="{AC720E56-4524-47F7-82EA-AB468CAD3455}"/>
    <cellStyle name="Überschrift 3 3 19 49 3" xfId="22291" xr:uid="{8249663D-2936-4573-AD03-F1E194D7ACDF}"/>
    <cellStyle name="Überschrift 3 3 19 5" xfId="3606" xr:uid="{E28D8368-A0C0-464C-9E8C-A7D15270B0C5}"/>
    <cellStyle name="Überschrift 3 3 19 5 2" xfId="11512" xr:uid="{48C1A401-02E7-4A63-916D-E1B91A41DFBC}"/>
    <cellStyle name="Überschrift 3 3 19 5 3" xfId="18731" xr:uid="{223D3C0D-762F-44B7-BB04-4DCFEF3451A8}"/>
    <cellStyle name="Überschrift 3 3 19 50" xfId="7885" xr:uid="{E7B618BA-158E-496D-8E92-53CCC9924C7E}"/>
    <cellStyle name="Überschrift 3 3 19 50 2" xfId="15791" xr:uid="{E63DEF49-11A4-4EC9-B720-DD0351EA8314}"/>
    <cellStyle name="Überschrift 3 3 19 50 3" xfId="22241" xr:uid="{FBDD1E5F-8594-4BC7-AB49-8305C6D9DDDF}"/>
    <cellStyle name="Überschrift 3 3 19 51" xfId="8107" xr:uid="{F32FB9FF-2A75-406D-9520-D806AD3FBA52}"/>
    <cellStyle name="Überschrift 3 3 19 51 2" xfId="16013" xr:uid="{B401C3F1-494A-46FA-9221-9B8B98AD7BA0}"/>
    <cellStyle name="Überschrift 3 3 19 51 3" xfId="22414" xr:uid="{1191D4D0-C4F7-4DCA-B2B6-2D8310BAF511}"/>
    <cellStyle name="Überschrift 3 3 19 52" xfId="6786" xr:uid="{292571ED-BA1B-4D62-AFF0-69C8DA69B8BF}"/>
    <cellStyle name="Überschrift 3 3 19 52 2" xfId="14692" xr:uid="{968FA3DA-4F80-4474-B19E-03FD920C6DE7}"/>
    <cellStyle name="Überschrift 3 3 19 52 3" xfId="21283" xr:uid="{0065C187-C69A-418F-A522-7D3F850D04C6}"/>
    <cellStyle name="Überschrift 3 3 19 53" xfId="8189" xr:uid="{71128E4B-489B-4525-9B42-DA017D58AE81}"/>
    <cellStyle name="Überschrift 3 3 19 53 2" xfId="16095" xr:uid="{373E5B6D-3E7E-4403-9474-F65653FF4970}"/>
    <cellStyle name="Überschrift 3 3 19 53 3" xfId="22484" xr:uid="{16AC8AF6-42CA-4A5A-B1AF-DCAA77FAAF62}"/>
    <cellStyle name="Überschrift 3 3 19 54" xfId="8038" xr:uid="{0452919F-3C64-4076-A4AD-10188169160B}"/>
    <cellStyle name="Überschrift 3 3 19 54 2" xfId="15944" xr:uid="{4FDC2B4D-7BAE-46BE-A37C-4B2894EF5832}"/>
    <cellStyle name="Überschrift 3 3 19 54 3" xfId="22347" xr:uid="{A793F9E5-E796-4C96-B703-8F928C43D594}"/>
    <cellStyle name="Überschrift 3 3 19 55" xfId="8278" xr:uid="{E4FD67BD-861C-405B-9DAA-18D49085F6F2}"/>
    <cellStyle name="Überschrift 3 3 19 55 2" xfId="16184" xr:uid="{CDA05087-4FEF-41B8-BD9D-FCD1705DC381}"/>
    <cellStyle name="Überschrift 3 3 19 55 3" xfId="22553" xr:uid="{E055E0A3-B372-4A9D-BEF5-6D10767156ED}"/>
    <cellStyle name="Überschrift 3 3 19 56" xfId="7663" xr:uid="{1FC46D02-DAA6-4880-A88A-670242F442C0}"/>
    <cellStyle name="Überschrift 3 3 19 56 2" xfId="15569" xr:uid="{CB3C0EC8-189A-42A2-BAAB-EF3DB70473DF}"/>
    <cellStyle name="Überschrift 3 3 19 56 3" xfId="22037" xr:uid="{528CAD2E-7DA7-4DF4-9E2D-99239C8F2205}"/>
    <cellStyle name="Überschrift 3 3 19 57" xfId="8066" xr:uid="{B729BCF8-D1B2-443E-A602-811526759ED8}"/>
    <cellStyle name="Überschrift 3 3 19 57 2" xfId="15972" xr:uid="{D6B86036-B222-4649-987F-4DF28C2ED377}"/>
    <cellStyle name="Überschrift 3 3 19 57 3" xfId="22373" xr:uid="{0735FBF9-4E01-4DA1-BCDE-BB8D5A2A156B}"/>
    <cellStyle name="Überschrift 3 3 19 58" xfId="8368" xr:uid="{C8D5D36D-2197-436E-9C5E-19E695876BDB}"/>
    <cellStyle name="Überschrift 3 3 19 58 2" xfId="16274" xr:uid="{DB322237-6A89-46D9-8A2C-485C8B294AF5}"/>
    <cellStyle name="Überschrift 3 3 19 58 3" xfId="22637" xr:uid="{6E3A023C-F155-455B-9EEF-4C5194F66A95}"/>
    <cellStyle name="Überschrift 3 3 19 59" xfId="8406" xr:uid="{A33091EF-ADF9-4492-B782-8877CA9AE917}"/>
    <cellStyle name="Überschrift 3 3 19 59 2" xfId="16312" xr:uid="{94C04B5E-327A-49C2-A471-D892D21E6AD8}"/>
    <cellStyle name="Überschrift 3 3 19 59 3" xfId="22675" xr:uid="{F0667A28-72EC-4252-9304-9BD53F2B460C}"/>
    <cellStyle name="Überschrift 3 3 19 6" xfId="3413" xr:uid="{769F08D9-7596-4694-AF0F-CF057613A5E7}"/>
    <cellStyle name="Überschrift 3 3 19 6 2" xfId="11319" xr:uid="{A584BD74-EAFB-456A-AC30-ABD69C02A9D3}"/>
    <cellStyle name="Überschrift 3 3 19 6 3" xfId="18581" xr:uid="{AA62960C-DDF1-4134-AFC6-C8D3AAC7B21B}"/>
    <cellStyle name="Überschrift 3 3 19 60" xfId="8435" xr:uid="{EA19B0DD-55A9-42FF-900A-FF998A196F92}"/>
    <cellStyle name="Überschrift 3 3 19 60 2" xfId="16341" xr:uid="{A296D5D8-95BE-4C4D-885F-E7159161169B}"/>
    <cellStyle name="Überschrift 3 3 19 60 3" xfId="22704" xr:uid="{9EE7D346-9DCE-4C8E-AD54-662A0174C19B}"/>
    <cellStyle name="Überschrift 3 3 19 61" xfId="8732" xr:uid="{788F8CD4-98DE-4325-8F7E-AFB11491B2AE}"/>
    <cellStyle name="Überschrift 3 3 19 61 2" xfId="16638" xr:uid="{B074782C-47DE-4795-9792-0A345C2756DC}"/>
    <cellStyle name="Überschrift 3 3 19 61 3" xfId="22830" xr:uid="{A8267D14-9EA6-4EA1-B7E4-D97BD6123C45}"/>
    <cellStyle name="Überschrift 3 3 19 62" xfId="8816" xr:uid="{90F420B0-68BB-4CDF-A09A-08B96DCB7FF2}"/>
    <cellStyle name="Überschrift 3 3 19 62 2" xfId="16722" xr:uid="{0CE54857-9041-4866-BB5A-70F279276BA5}"/>
    <cellStyle name="Überschrift 3 3 19 62 3" xfId="22887" xr:uid="{4D63DC16-B208-4DAD-8F86-941FA63F0BD7}"/>
    <cellStyle name="Überschrift 3 3 19 63" xfId="8900" xr:uid="{0B440E83-FA67-4847-993E-9EC60F85A07E}"/>
    <cellStyle name="Überschrift 3 3 19 63 2" xfId="16806" xr:uid="{115AA55F-C71F-4437-96A4-D07602F88FF2}"/>
    <cellStyle name="Überschrift 3 3 19 63 3" xfId="22944" xr:uid="{28920B88-19D2-4DF3-A1E3-B0A6772F0F53}"/>
    <cellStyle name="Überschrift 3 3 19 64" xfId="9582" xr:uid="{D922D7AB-C2D6-42ED-948F-D8406D00656C}"/>
    <cellStyle name="Überschrift 3 3 19 64 2" xfId="17488" xr:uid="{23538840-F156-4688-9605-F81296B2AC24}"/>
    <cellStyle name="Überschrift 3 3 19 64 3" xfId="23461" xr:uid="{CC077527-0FD4-4299-8270-26A8023AE4B1}"/>
    <cellStyle name="Überschrift 3 3 19 65" xfId="9678" xr:uid="{E12A4FB6-BAB2-44A7-A6CD-88BB808FCC5E}"/>
    <cellStyle name="Überschrift 3 3 19 65 2" xfId="17584" xr:uid="{40FA1E9A-247B-4616-BC10-0AA7FD1742D6}"/>
    <cellStyle name="Überschrift 3 3 19 65 3" xfId="23537" xr:uid="{9CD3F919-3A4F-4DCC-BBBD-A06AB4F822ED}"/>
    <cellStyle name="Überschrift 3 3 19 66" xfId="9152" xr:uid="{9BE268A0-EFE4-48DE-864B-73D819DCFFA7}"/>
    <cellStyle name="Überschrift 3 3 19 66 2" xfId="17058" xr:uid="{7F86CDA2-AE65-4BC9-AC21-81E40A0C2396}"/>
    <cellStyle name="Überschrift 3 3 19 66 3" xfId="23145" xr:uid="{5AF5478F-5BCD-4755-AE48-3F452732F83A}"/>
    <cellStyle name="Überschrift 3 3 19 67" xfId="9449" xr:uid="{1118F5D2-CC2D-4A9D-B31F-D87169AE1829}"/>
    <cellStyle name="Überschrift 3 3 19 67 2" xfId="17355" xr:uid="{44C4DF74-FB64-4C2A-930E-F14066CB4B42}"/>
    <cellStyle name="Überschrift 3 3 19 67 3" xfId="23402" xr:uid="{9B16C853-3785-4825-A8EF-129F8A872EF4}"/>
    <cellStyle name="Überschrift 3 3 19 68" xfId="9849" xr:uid="{427D6477-E464-480A-BBE4-20FE2E72F571}"/>
    <cellStyle name="Überschrift 3 3 19 68 2" xfId="17755" xr:uid="{9EB2575B-C5DF-4B31-A00D-F3CE8A76B1E8}"/>
    <cellStyle name="Überschrift 3 3 19 68 3" xfId="23670" xr:uid="{C8E73E78-1B47-4A58-9056-FBDE806359EC}"/>
    <cellStyle name="Überschrift 3 3 19 69" xfId="9889" xr:uid="{C43973BB-B039-4A0F-A971-105317BAE9DC}"/>
    <cellStyle name="Überschrift 3 3 19 69 2" xfId="17795" xr:uid="{D7C8A1B7-BD5F-426A-9EB6-BB74D7ADD2F9}"/>
    <cellStyle name="Überschrift 3 3 19 69 3" xfId="23709" xr:uid="{703AA7DE-7795-4640-B8E2-8485103E2E02}"/>
    <cellStyle name="Überschrift 3 3 19 7" xfId="3731" xr:uid="{2099BD85-5289-49BF-A0FC-6FE604FB7153}"/>
    <cellStyle name="Überschrift 3 3 19 7 2" xfId="11637" xr:uid="{7740742D-475C-406D-9FE4-00BEF6E74821}"/>
    <cellStyle name="Überschrift 3 3 19 7 3" xfId="18816" xr:uid="{9CD3413C-A8FF-4658-8E5F-C19066BF1467}"/>
    <cellStyle name="Überschrift 3 3 19 70" xfId="9384" xr:uid="{849F207B-EE57-440A-B16B-FDA8C316F99E}"/>
    <cellStyle name="Überschrift 3 3 19 70 2" xfId="17290" xr:uid="{963871CD-B483-4CB2-9286-79CDBF5F2443}"/>
    <cellStyle name="Überschrift 3 3 19 70 3" xfId="23346" xr:uid="{D9F102F2-C690-4DBC-87F0-7DB82E0FA931}"/>
    <cellStyle name="Überschrift 3 3 19 71" xfId="9682" xr:uid="{C27E10C4-2C38-4D43-9E2C-ED2FED930218}"/>
    <cellStyle name="Überschrift 3 3 19 71 2" xfId="17588" xr:uid="{EA32CC42-D013-4D16-829D-2113EDDCCCB0}"/>
    <cellStyle name="Überschrift 3 3 19 71 3" xfId="23541" xr:uid="{BE3F1B43-6E0F-4155-B289-5D8EAFE43E55}"/>
    <cellStyle name="Überschrift 3 3 19 72" xfId="9976" xr:uid="{571C2317-C595-4D7A-9338-AE331213A63E}"/>
    <cellStyle name="Überschrift 3 3 19 72 2" xfId="17882" xr:uid="{CA7BB01F-42BD-4D10-A376-2FD721F4EF9D}"/>
    <cellStyle name="Überschrift 3 3 19 72 3" xfId="23787" xr:uid="{84139625-F8B5-443D-B1D3-0A9F0DBD7841}"/>
    <cellStyle name="Überschrift 3 3 19 73" xfId="10011" xr:uid="{3285418B-91EC-496C-B53B-0979A5CA39B0}"/>
    <cellStyle name="Überschrift 3 3 19 73 2" xfId="17917" xr:uid="{1490BA72-1F5A-4756-A5E5-979D0A098B15}"/>
    <cellStyle name="Überschrift 3 3 19 73 3" xfId="23822" xr:uid="{CBAA1F41-84C0-4691-8937-CB4F5D7D31D1}"/>
    <cellStyle name="Überschrift 3 3 19 74" xfId="9717" xr:uid="{FA1425B7-95E2-41A3-B07D-F6E88D9B7203}"/>
    <cellStyle name="Überschrift 3 3 19 74 2" xfId="17623" xr:uid="{CEF8E0A6-2405-45F6-85F6-A206C3D8247E}"/>
    <cellStyle name="Überschrift 3 3 19 74 3" xfId="23572" xr:uid="{9E5D93AA-796E-4B5F-942B-FCE850729016}"/>
    <cellStyle name="Überschrift 3 3 19 75" xfId="10145" xr:uid="{97CB8D87-3C31-4AA7-9EDF-1E972410B709}"/>
    <cellStyle name="Überschrift 3 3 19 76" xfId="10270" xr:uid="{8817BD86-AA59-4652-B54A-51E8C91538A1}"/>
    <cellStyle name="Überschrift 3 3 19 77" xfId="10440" xr:uid="{B95065B7-F064-4120-B01F-2EC58CDF98B1}"/>
    <cellStyle name="Überschrift 3 3 19 78" xfId="17989" xr:uid="{0E309B83-72CE-4671-A86C-6636548E18B3}"/>
    <cellStyle name="Überschrift 3 3 19 8" xfId="3211" xr:uid="{122C2A9A-FBC0-4994-8985-A1F3961D7E1A}"/>
    <cellStyle name="Überschrift 3 3 19 8 2" xfId="11117" xr:uid="{7FCB4ACB-FC25-4F88-860D-3F295E7AD259}"/>
    <cellStyle name="Überschrift 3 3 19 8 3" xfId="18457" xr:uid="{347B8E08-2075-47D3-B089-4557CDDE6759}"/>
    <cellStyle name="Überschrift 3 3 19 9" xfId="3518" xr:uid="{9D2067D2-BA46-4ABA-B914-606B3EAA3E5B}"/>
    <cellStyle name="Überschrift 3 3 19 9 2" xfId="11424" xr:uid="{80007222-6D11-434F-8017-1B046D5DB9F8}"/>
    <cellStyle name="Überschrift 3 3 19 9 3" xfId="18654" xr:uid="{040A375C-1246-42E5-BEDF-0D433B555758}"/>
    <cellStyle name="Überschrift 3 3 2" xfId="2440" xr:uid="{70709832-5F6A-49B9-AB29-6608E4E7728F}"/>
    <cellStyle name="Überschrift 3 3 2 10" xfId="3103" xr:uid="{BF2BDEDE-180A-4505-94D1-393E15F6366D}"/>
    <cellStyle name="Überschrift 3 3 2 10 2" xfId="11009" xr:uid="{7C32ABD9-DEEC-482D-941E-63F78720A814}"/>
    <cellStyle name="Überschrift 3 3 2 10 3" xfId="18365" xr:uid="{AFF4260B-3EDD-4840-B709-A2B8D23AECF8}"/>
    <cellStyle name="Überschrift 3 3 2 11" xfId="3074" xr:uid="{196BC53A-F0DB-4EA2-982D-E807ECDF5645}"/>
    <cellStyle name="Überschrift 3 3 2 11 2" xfId="10980" xr:uid="{1FCBA062-ED33-49AB-A47D-EA8653854B7E}"/>
    <cellStyle name="Überschrift 3 3 2 11 3" xfId="18339" xr:uid="{DFF7BBEF-58F3-4C0C-82B1-B5F536E94349}"/>
    <cellStyle name="Überschrift 3 3 2 12" xfId="3807" xr:uid="{9D0C294E-D4A6-4040-B4B6-851BF4D8B55E}"/>
    <cellStyle name="Überschrift 3 3 2 12 2" xfId="11713" xr:uid="{EB218A2D-CEC5-4BE9-9CF4-06C82E488834}"/>
    <cellStyle name="Überschrift 3 3 2 12 3" xfId="18856" xr:uid="{D8EB8AAC-3C75-4ECD-957D-2592A4437D2C}"/>
    <cellStyle name="Überschrift 3 3 2 13" xfId="3030" xr:uid="{C36B9243-77B2-472D-BDAB-67FC4130D3DE}"/>
    <cellStyle name="Überschrift 3 3 2 13 2" xfId="10936" xr:uid="{3AEFA178-1D97-42D0-AA43-1EAB0CA76E8A}"/>
    <cellStyle name="Überschrift 3 3 2 13 3" xfId="18296" xr:uid="{A5470461-9B26-410B-AD99-73AEFEB521A4}"/>
    <cellStyle name="Überschrift 3 3 2 14" xfId="3878" xr:uid="{F7237C98-1379-4719-97E0-EC546B0777BE}"/>
    <cellStyle name="Überschrift 3 3 2 14 2" xfId="11784" xr:uid="{07E3C976-5A44-4F1E-95C0-4788F905E946}"/>
    <cellStyle name="Überschrift 3 3 2 14 3" xfId="18898" xr:uid="{25551111-D2F4-4BC8-BBC8-E966C5B93159}"/>
    <cellStyle name="Überschrift 3 3 2 15" xfId="4693" xr:uid="{03BA6C05-2783-47BE-A67C-DE7C6D6CCEC8}"/>
    <cellStyle name="Überschrift 3 3 2 15 2" xfId="12599" xr:uid="{D1FBF462-078E-4265-8F15-2B38FEFCAC5F}"/>
    <cellStyle name="Überschrift 3 3 2 15 3" xfId="19566" xr:uid="{753B8F64-605D-44A3-AB6C-111DAFA5DB76}"/>
    <cellStyle name="Überschrift 3 3 2 16" xfId="4464" xr:uid="{02EAE9BC-382D-4CEC-A178-292A30556BB1}"/>
    <cellStyle name="Überschrift 3 3 2 16 2" xfId="12370" xr:uid="{C6B8F114-FF7C-48D0-AD69-98E2B21D2C9F}"/>
    <cellStyle name="Überschrift 3 3 2 16 3" xfId="19379" xr:uid="{0437187F-15E4-42A8-B52B-A05C68C55AFF}"/>
    <cellStyle name="Überschrift 3 3 2 17" xfId="4147" xr:uid="{6C0DC3C8-5017-41B2-A68D-D783C0CCB8BC}"/>
    <cellStyle name="Überschrift 3 3 2 17 2" xfId="12053" xr:uid="{8DBD815F-69DF-4421-A81A-57D99B1E5FB1}"/>
    <cellStyle name="Überschrift 3 3 2 17 3" xfId="19119" xr:uid="{E1A3A18A-3A40-40A5-8C87-2C3CF75877F4}"/>
    <cellStyle name="Überschrift 3 3 2 18" xfId="4324" xr:uid="{26EF45B4-22AA-4FDD-8AA4-28C38119BE3A}"/>
    <cellStyle name="Überschrift 3 3 2 18 2" xfId="12230" xr:uid="{DCAC4D4F-5894-4C10-98CA-9C555F6FC5CF}"/>
    <cellStyle name="Überschrift 3 3 2 18 3" xfId="19273" xr:uid="{A30296F4-7894-44B9-8C04-8D70E780226D}"/>
    <cellStyle name="Überschrift 3 3 2 19" xfId="4481" xr:uid="{030D95C7-D22F-4ABB-BFD9-CD9C32C36D74}"/>
    <cellStyle name="Überschrift 3 3 2 19 2" xfId="12387" xr:uid="{0FF1E631-5DB7-483E-B3D3-6DE0628856E9}"/>
    <cellStyle name="Überschrift 3 3 2 19 3" xfId="19392" xr:uid="{1514AFF8-B0F2-4AC3-BB2B-5DB8E65FC315}"/>
    <cellStyle name="Überschrift 3 3 2 2" xfId="2624" xr:uid="{9B7B7C66-F129-425D-9FDD-AE29C9E35F35}"/>
    <cellStyle name="Überschrift 3 3 2 2 2" xfId="10530" xr:uid="{F0E2B344-9DCB-4680-BD82-37093094A700}"/>
    <cellStyle name="Überschrift 3 3 2 2 3" xfId="18022" xr:uid="{7AE5B359-8C51-4C81-A070-49061FB1BC2E}"/>
    <cellStyle name="Überschrift 3 3 2 20" xfId="4517" xr:uid="{0D509AAF-03A6-4D72-BE51-1F454EC1C3BA}"/>
    <cellStyle name="Überschrift 3 3 2 20 2" xfId="12423" xr:uid="{290B9EF2-1154-4516-AD03-4A4EADD99BE8}"/>
    <cellStyle name="Überschrift 3 3 2 20 3" xfId="19423" xr:uid="{655E19AC-9CFC-4393-BBBE-2A962C01188F}"/>
    <cellStyle name="Überschrift 3 3 2 21" xfId="4949" xr:uid="{0B451FDA-2AAD-4501-AEA2-DAD9F47C00A8}"/>
    <cellStyle name="Überschrift 3 3 2 21 2" xfId="12855" xr:uid="{0AECE805-8970-4A01-883C-67F169ADB3AF}"/>
    <cellStyle name="Überschrift 3 3 2 21 3" xfId="19734" xr:uid="{A1F3FCE9-EA05-490B-8F28-81D3D875CC26}"/>
    <cellStyle name="Überschrift 3 3 2 22" xfId="4966" xr:uid="{2FA21FCC-5CA7-45DF-840D-9CF8612AE588}"/>
    <cellStyle name="Überschrift 3 3 2 22 2" xfId="12872" xr:uid="{3F95E6E5-6ACC-45B5-9DFE-281B0CA36B76}"/>
    <cellStyle name="Überschrift 3 3 2 22 3" xfId="19747" xr:uid="{BEEB07EE-4566-4247-A3F1-509826974510}"/>
    <cellStyle name="Überschrift 3 3 2 23" xfId="4102" xr:uid="{03B8A99D-997E-473E-BBCC-91814EC6E7A9}"/>
    <cellStyle name="Überschrift 3 3 2 23 2" xfId="12008" xr:uid="{36E96EFA-343C-4590-B472-56FF61EAD228}"/>
    <cellStyle name="Überschrift 3 3 2 23 3" xfId="19083" xr:uid="{72CF3EBE-717A-45C1-A786-AB4374747B97}"/>
    <cellStyle name="Überschrift 3 3 2 24" xfId="5097" xr:uid="{DA3231D1-5E1D-4F99-98E1-8C7310D32DD0}"/>
    <cellStyle name="Überschrift 3 3 2 24 2" xfId="13003" xr:uid="{D4CDB90E-BBAC-4D72-8B21-677D9638B7B0}"/>
    <cellStyle name="Überschrift 3 3 2 24 3" xfId="19862" xr:uid="{F36165A0-6B1D-4E66-9593-1C599B493AFA}"/>
    <cellStyle name="Überschrift 3 3 2 25" xfId="4820" xr:uid="{845BAA63-BAF6-4093-B2E2-A97FCFE8CC63}"/>
    <cellStyle name="Überschrift 3 3 2 25 2" xfId="12726" xr:uid="{1FA1C735-48C3-4DEF-B224-BCD697C5258B}"/>
    <cellStyle name="Überschrift 3 3 2 25 3" xfId="19642" xr:uid="{78A7BDD1-7A51-496B-9075-932F0FEF248C}"/>
    <cellStyle name="Überschrift 3 3 2 26" xfId="4632" xr:uid="{DF1B1744-E8D3-472A-8C2A-F1B70A4974D9}"/>
    <cellStyle name="Überschrift 3 3 2 26 2" xfId="12538" xr:uid="{54C528DA-39D9-492E-AE6B-65522B0612D9}"/>
    <cellStyle name="Überschrift 3 3 2 26 3" xfId="19521" xr:uid="{CF90E64C-C399-4A1F-B7EC-056F24B274AE}"/>
    <cellStyle name="Überschrift 3 3 2 27" xfId="4634" xr:uid="{CEA167EE-0B50-4229-AFD0-8E13E1966785}"/>
    <cellStyle name="Überschrift 3 3 2 27 2" xfId="12540" xr:uid="{13DBAD6F-AA49-498B-968F-D5FA3490C918}"/>
    <cellStyle name="Überschrift 3 3 2 27 3" xfId="19523" xr:uid="{F9875A1B-4EFB-4DB3-BC21-D0E21E7B9FB2}"/>
    <cellStyle name="Überschrift 3 3 2 28" xfId="4839" xr:uid="{2E9B4CAB-9736-43AC-987E-79B33E607385}"/>
    <cellStyle name="Überschrift 3 3 2 28 2" xfId="12745" xr:uid="{034607C9-415B-41A8-BE07-826F249C578E}"/>
    <cellStyle name="Überschrift 3 3 2 28 3" xfId="19652" xr:uid="{40EF08BA-90F7-47A4-9A29-BD78946768B1}"/>
    <cellStyle name="Überschrift 3 3 2 29" xfId="5156" xr:uid="{4A972A83-59C5-434D-AE17-0074151EC074}"/>
    <cellStyle name="Überschrift 3 3 2 29 2" xfId="13062" xr:uid="{26E5808C-095E-4221-A24D-7BE6D70F0659}"/>
    <cellStyle name="Überschrift 3 3 2 29 3" xfId="19919" xr:uid="{557F6B2D-7F70-47BB-92F4-460425E2B230}"/>
    <cellStyle name="Überschrift 3 3 2 3" xfId="3274" xr:uid="{001BAD50-7F5D-4C1A-9546-25CCC0D5BDAE}"/>
    <cellStyle name="Überschrift 3 3 2 3 2" xfId="11180" xr:uid="{CBA16477-8EB6-49CE-A7B1-126686893F9A}"/>
    <cellStyle name="Überschrift 3 3 2 3 3" xfId="18505" xr:uid="{B77923AE-74A1-45FC-B425-20DFB30B57F9}"/>
    <cellStyle name="Überschrift 3 3 2 30" xfId="5629" xr:uid="{D9D2210F-DA6E-4CB3-BA31-3BAB8913CC62}"/>
    <cellStyle name="Überschrift 3 3 2 30 2" xfId="13535" xr:uid="{26C98F35-D823-44A6-8C47-B4F39477E2E2}"/>
    <cellStyle name="Überschrift 3 3 2 30 3" xfId="20308" xr:uid="{5CEE73B1-793A-4008-9EED-063B8E745715}"/>
    <cellStyle name="Überschrift 3 3 2 31" xfId="4971" xr:uid="{14F725DB-DD2C-494B-B743-DC47DFC48F88}"/>
    <cellStyle name="Überschrift 3 3 2 31 2" xfId="12877" xr:uid="{6928523D-2785-488F-8FA9-63FBDE9D68C4}"/>
    <cellStyle name="Überschrift 3 3 2 31 3" xfId="19752" xr:uid="{ABDDCB52-5204-4D0D-9C24-F67E7A91C24A}"/>
    <cellStyle name="Überschrift 3 3 2 32" xfId="5619" xr:uid="{F435457A-3EBE-4AF7-9D53-1C40BB2CB656}"/>
    <cellStyle name="Überschrift 3 3 2 32 2" xfId="13525" xr:uid="{2A4999FC-F172-405C-A480-7F8C1E4635EF}"/>
    <cellStyle name="Überschrift 3 3 2 32 3" xfId="20298" xr:uid="{59B309A9-B25E-44CF-BBE3-0CB4176B1B8B}"/>
    <cellStyle name="Überschrift 3 3 2 33" xfId="4953" xr:uid="{8F8836E4-9B88-4857-B96F-7A47D170F8D7}"/>
    <cellStyle name="Überschrift 3 3 2 33 2" xfId="12859" xr:uid="{43BB713B-AC5B-42DC-B253-F8064D8FE1D9}"/>
    <cellStyle name="Überschrift 3 3 2 33 3" xfId="19737" xr:uid="{2EB87BAD-67B2-48C5-A8A3-3236287EFCAE}"/>
    <cellStyle name="Überschrift 3 3 2 34" xfId="5989" xr:uid="{842F9110-1AD4-4FFB-B1B1-9E93F484BF84}"/>
    <cellStyle name="Überschrift 3 3 2 34 2" xfId="13895" xr:uid="{DEB5F6DD-5587-4993-A969-026E87C9196F}"/>
    <cellStyle name="Überschrift 3 3 2 34 3" xfId="20598" xr:uid="{8A37EECF-85C3-4077-B65E-89E0C206E852}"/>
    <cellStyle name="Überschrift 3 3 2 35" xfId="6398" xr:uid="{D40A1FE9-8D57-46C1-8443-6D667ACC0EDD}"/>
    <cellStyle name="Überschrift 3 3 2 35 2" xfId="14304" xr:uid="{22AFADD1-669E-4757-9CC6-619030289969}"/>
    <cellStyle name="Überschrift 3 3 2 35 3" xfId="20972" xr:uid="{A1F6FD37-456E-4FE6-A506-441C2518D1F3}"/>
    <cellStyle name="Überschrift 3 3 2 36" xfId="6613" xr:uid="{459B2492-90C6-4D8F-8DEA-932FB828EA98}"/>
    <cellStyle name="Überschrift 3 3 2 36 2" xfId="14519" xr:uid="{43D3B5D4-4D08-460C-8EBF-E9C655467B3D}"/>
    <cellStyle name="Überschrift 3 3 2 36 3" xfId="21171" xr:uid="{5E1EB07E-2DB7-4939-8CBC-512899F7DB2F}"/>
    <cellStyle name="Überschrift 3 3 2 37" xfId="6533" xr:uid="{0886E67F-6A89-48B6-99BD-5C1596722882}"/>
    <cellStyle name="Überschrift 3 3 2 37 2" xfId="14439" xr:uid="{851A766C-9AF6-4F1E-B154-79CC134F3FC5}"/>
    <cellStyle name="Überschrift 3 3 2 37 3" xfId="21095" xr:uid="{FC577370-E994-4114-AFA5-3E4ABF354995}"/>
    <cellStyle name="Überschrift 3 3 2 38" xfId="6400" xr:uid="{2C778909-9847-4B3B-B6EC-D888202F817D}"/>
    <cellStyle name="Überschrift 3 3 2 38 2" xfId="14306" xr:uid="{19C5ACBE-342F-436A-8065-42C2E6E37E7F}"/>
    <cellStyle name="Überschrift 3 3 2 38 3" xfId="20974" xr:uid="{051E3E9E-6B4C-4868-89A5-B20EB6722384}"/>
    <cellStyle name="Überschrift 3 3 2 39" xfId="6591" xr:uid="{D2BF376E-A2C8-437D-828D-3024DF6DC3D4}"/>
    <cellStyle name="Überschrift 3 3 2 39 2" xfId="14497" xr:uid="{71D3D418-5713-48BC-BCF3-4307C5021595}"/>
    <cellStyle name="Überschrift 3 3 2 39 3" xfId="21150" xr:uid="{41ED0701-896E-4C9D-8994-99A8A2F28276}"/>
    <cellStyle name="Überschrift 3 3 2 4" xfId="3418" xr:uid="{B03BF4F4-3396-414B-A426-D3256D8D9C93}"/>
    <cellStyle name="Überschrift 3 3 2 4 2" xfId="11324" xr:uid="{05AF6AC3-ECDF-49C3-B21A-E056EC9A93E6}"/>
    <cellStyle name="Überschrift 3 3 2 4 3" xfId="18583" xr:uid="{A3A21912-68E6-410D-8D91-9B229ABF20B0}"/>
    <cellStyle name="Überschrift 3 3 2 40" xfId="6564" xr:uid="{15B7AB2B-CD21-4C77-8A8A-94964B1A09CD}"/>
    <cellStyle name="Überschrift 3 3 2 40 2" xfId="14470" xr:uid="{1108D8A4-D983-4299-ACB1-27791B720E8A}"/>
    <cellStyle name="Überschrift 3 3 2 40 3" xfId="21123" xr:uid="{0EFF6B9A-F175-4DE4-A69D-77F01E4D669B}"/>
    <cellStyle name="Überschrift 3 3 2 41" xfId="6490" xr:uid="{7738863E-8F9C-4CF7-98E0-F7213158236F}"/>
    <cellStyle name="Überschrift 3 3 2 41 2" xfId="14396" xr:uid="{EAE3E297-A37F-4957-AA2F-309303B289BF}"/>
    <cellStyle name="Überschrift 3 3 2 41 3" xfId="21057" xr:uid="{4A13B7F1-4734-463D-A3BC-6E65B2548386}"/>
    <cellStyle name="Überschrift 3 3 2 42" xfId="7286" xr:uid="{22CEB628-89AD-4F6D-BD03-FCABF47F5DE0}"/>
    <cellStyle name="Überschrift 3 3 2 42 2" xfId="15192" xr:uid="{C5C2307A-1F77-4ACB-928C-9C35A5E5450A}"/>
    <cellStyle name="Überschrift 3 3 2 42 3" xfId="21706" xr:uid="{AC5519FD-5334-4947-834C-BDFD3922A92A}"/>
    <cellStyle name="Überschrift 3 3 2 43" xfId="6966" xr:uid="{1FB41B0A-890D-43EB-AFBC-3A40D2B94CCC}"/>
    <cellStyle name="Überschrift 3 3 2 43 2" xfId="14872" xr:uid="{596F24BB-C494-4D92-B6EA-EC952E0F2991}"/>
    <cellStyle name="Überschrift 3 3 2 43 3" xfId="21429" xr:uid="{5EB6D64C-55F5-45D2-846F-42C8C77D94F5}"/>
    <cellStyle name="Überschrift 3 3 2 44" xfId="6885" xr:uid="{5D45B232-7CFB-4C6E-8810-D61B7E1DC1EE}"/>
    <cellStyle name="Überschrift 3 3 2 44 2" xfId="14791" xr:uid="{FF6BE6BC-7D72-4A5B-88B2-592E36885849}"/>
    <cellStyle name="Überschrift 3 3 2 44 3" xfId="21354" xr:uid="{A1CBF7EF-12EC-414F-927A-D660F3CF9DE8}"/>
    <cellStyle name="Überschrift 3 3 2 45" xfId="6588" xr:uid="{5E1E491E-B7CF-4A42-9F03-125FF7C8C489}"/>
    <cellStyle name="Überschrift 3 3 2 45 2" xfId="14494" xr:uid="{D36E44A5-4D84-412F-98A6-1E21423F6E7E}"/>
    <cellStyle name="Überschrift 3 3 2 45 3" xfId="21147" xr:uid="{5B04E470-42ED-4385-B5C5-7D18E8F8A2A4}"/>
    <cellStyle name="Überschrift 3 3 2 46" xfId="6854" xr:uid="{15B0539C-7397-4B0B-8F4B-0BA2D4F6546B}"/>
    <cellStyle name="Überschrift 3 3 2 46 2" xfId="14760" xr:uid="{8EA52B4F-7F33-4380-BF4B-039537ABD834}"/>
    <cellStyle name="Überschrift 3 3 2 46 3" xfId="21326" xr:uid="{27E0DF9B-62FA-4FF4-88DE-CB6ECBE509FB}"/>
    <cellStyle name="Überschrift 3 3 2 47" xfId="6557" xr:uid="{0A408105-C25E-47A1-B614-F1732985BFC5}"/>
    <cellStyle name="Überschrift 3 3 2 47 2" xfId="14463" xr:uid="{2534BFB1-A1D8-4D15-90EA-D6CB57F2FB5B}"/>
    <cellStyle name="Überschrift 3 3 2 47 3" xfId="21116" xr:uid="{2898B3A9-AF64-4895-B834-7E9F9F231632}"/>
    <cellStyle name="Überschrift 3 3 2 48" xfId="7719" xr:uid="{B733B9F0-778C-46FE-964D-CCD6288AEE70}"/>
    <cellStyle name="Überschrift 3 3 2 48 2" xfId="15625" xr:uid="{495F4B9E-B66F-43E3-BB58-F3910D0873BD}"/>
    <cellStyle name="Überschrift 3 3 2 48 3" xfId="22088" xr:uid="{BA6C3931-5948-44C0-93B6-8B369616C65B}"/>
    <cellStyle name="Überschrift 3 3 2 49" xfId="7474" xr:uid="{9A72EA6E-A8BF-4631-BF91-4C167E83DBF7}"/>
    <cellStyle name="Überschrift 3 3 2 49 2" xfId="15380" xr:uid="{0F7B7209-31C2-4763-817D-458254F081AF}"/>
    <cellStyle name="Überschrift 3 3 2 49 3" xfId="21857" xr:uid="{EF201E40-2E37-45BB-BF5A-ACC2D25A1133}"/>
    <cellStyle name="Überschrift 3 3 2 5" xfId="3144" xr:uid="{77143CF9-ADCA-4FAC-9357-628C8D88724C}"/>
    <cellStyle name="Überschrift 3 3 2 5 2" xfId="11050" xr:uid="{25CFC22E-EEEE-4E2F-9930-A4CDB74BFFF3}"/>
    <cellStyle name="Überschrift 3 3 2 5 3" xfId="18399" xr:uid="{BF74D7CE-32E1-425F-9C2C-6D1D34765AF5}"/>
    <cellStyle name="Überschrift 3 3 2 50" xfId="6211" xr:uid="{BDBAAB50-4473-413F-A725-5BA0818430D9}"/>
    <cellStyle name="Überschrift 3 3 2 50 2" xfId="14117" xr:uid="{1F104763-696A-486A-ABB6-54905CFF4186}"/>
    <cellStyle name="Überschrift 3 3 2 50 3" xfId="20799" xr:uid="{4E3306E1-245C-4416-A0F0-6EE685349603}"/>
    <cellStyle name="Überschrift 3 3 2 51" xfId="7631" xr:uid="{24993D5C-C337-4C59-A961-595754B753F1}"/>
    <cellStyle name="Überschrift 3 3 2 51 2" xfId="15537" xr:uid="{D61E44C9-ACB6-412D-A490-272C67769619}"/>
    <cellStyle name="Überschrift 3 3 2 51 3" xfId="22006" xr:uid="{EFB26807-6952-4D85-B999-5A1903298522}"/>
    <cellStyle name="Überschrift 3 3 2 52" xfId="6042" xr:uid="{B6ACFE78-675C-49CE-A3A0-7654DBCD624E}"/>
    <cellStyle name="Überschrift 3 3 2 52 2" xfId="13948" xr:uid="{96CB3378-D7EA-4242-BF44-BD4197A08113}"/>
    <cellStyle name="Überschrift 3 3 2 52 3" xfId="20647" xr:uid="{237433A7-1A34-47BA-8A16-2030344F6BA2}"/>
    <cellStyle name="Überschrift 3 3 2 53" xfId="7634" xr:uid="{A909D630-0247-4086-89D8-F2A1750E191B}"/>
    <cellStyle name="Überschrift 3 3 2 53 2" xfId="15540" xr:uid="{229958B5-35A9-4E07-8716-8A107E92D711}"/>
    <cellStyle name="Überschrift 3 3 2 53 3" xfId="22008" xr:uid="{1B5479FA-CE92-4C09-B6ED-5E9E1FA674F2}"/>
    <cellStyle name="Überschrift 3 3 2 54" xfId="6218" xr:uid="{59EC9A41-E9AC-4711-8CED-D8B03BEB2A6F}"/>
    <cellStyle name="Überschrift 3 3 2 54 2" xfId="14124" xr:uid="{6F79C239-C52B-4DCF-84A5-4FA55EB36ECC}"/>
    <cellStyle name="Überschrift 3 3 2 54 3" xfId="20804" xr:uid="{C935E94B-1D26-47DB-BA42-2B4780E3D84B}"/>
    <cellStyle name="Überschrift 3 3 2 55" xfId="7244" xr:uid="{24C98A3F-CDE6-46E3-9AE5-5EFB2105E6C3}"/>
    <cellStyle name="Überschrift 3 3 2 55 2" xfId="15150" xr:uid="{A04A14D0-428D-43B2-9661-2F6ED12D0985}"/>
    <cellStyle name="Überschrift 3 3 2 55 3" xfId="21667" xr:uid="{B80F7984-6A0D-4E53-B64E-8B9280F51948}"/>
    <cellStyle name="Überschrift 3 3 2 56" xfId="6203" xr:uid="{7CE43232-BBF4-4662-8588-231FADBC738D}"/>
    <cellStyle name="Überschrift 3 3 2 56 2" xfId="14109" xr:uid="{2BFB1920-5C85-41FE-BF12-ED4FD472782D}"/>
    <cellStyle name="Überschrift 3 3 2 56 3" xfId="20792" xr:uid="{D7CE324A-88D8-4F72-80D8-E5E00474A2F9}"/>
    <cellStyle name="Überschrift 3 3 2 57" xfId="5984" xr:uid="{DF20C770-630F-4ABE-B9D5-F75ACD3A8598}"/>
    <cellStyle name="Überschrift 3 3 2 57 2" xfId="13890" xr:uid="{335EA17D-8B20-457C-9681-BEE5395153D5}"/>
    <cellStyle name="Überschrift 3 3 2 57 3" xfId="20593" xr:uid="{78166D41-DC9E-4102-86CC-08E1CCAFB073}"/>
    <cellStyle name="Überschrift 3 3 2 58" xfId="7988" xr:uid="{70F6934B-5393-4BD1-AB45-F19D05EE4B03}"/>
    <cellStyle name="Überschrift 3 3 2 58 2" xfId="15894" xr:uid="{06351D7A-DD1D-4274-9577-732249CF9D4F}"/>
    <cellStyle name="Überschrift 3 3 2 58 3" xfId="22321" xr:uid="{0781D762-5208-4F7F-8207-D4B90FCBCA05}"/>
    <cellStyle name="Überschrift 3 3 2 59" xfId="8127" xr:uid="{024DE9EE-C0C1-49F1-B30A-82CAA9B220DC}"/>
    <cellStyle name="Überschrift 3 3 2 59 2" xfId="16033" xr:uid="{57FE023F-1B67-4D11-B032-11A9B9259679}"/>
    <cellStyle name="Überschrift 3 3 2 59 3" xfId="22434" xr:uid="{AA93851A-58EB-4B1F-B8DB-1ECDAC7CD61D}"/>
    <cellStyle name="Überschrift 3 3 2 6" xfId="3552" xr:uid="{C1B0BC2B-9473-4D26-A6D8-3D156996F6DA}"/>
    <cellStyle name="Überschrift 3 3 2 6 2" xfId="11458" xr:uid="{BA8BC280-8B41-4FA2-8A5E-C767A25EDFD0}"/>
    <cellStyle name="Überschrift 3 3 2 6 3" xfId="18680" xr:uid="{0CD754F6-20A4-43BF-823A-0BEB7AFEFDF9}"/>
    <cellStyle name="Überschrift 3 3 2 60" xfId="7246" xr:uid="{244AF11E-7739-411A-82AC-0515EF2B7787}"/>
    <cellStyle name="Überschrift 3 3 2 60 2" xfId="15152" xr:uid="{226E231B-8D89-417D-BF10-E9EE56EA3019}"/>
    <cellStyle name="Überschrift 3 3 2 60 3" xfId="21669" xr:uid="{2D2F127B-9D22-4411-9E80-2F1E4ABEA328}"/>
    <cellStyle name="Überschrift 3 3 2 61" xfId="8469" xr:uid="{77C2A7D5-8AFE-450C-8C34-F516C794157E}"/>
    <cellStyle name="Überschrift 3 3 2 61 2" xfId="16375" xr:uid="{97F3B114-CC02-458A-BEAF-86E6F589C796}"/>
    <cellStyle name="Überschrift 3 3 2 61 3" xfId="22733" xr:uid="{C4BC4A8B-795E-4054-AEE4-B65BD225F619}"/>
    <cellStyle name="Überschrift 3 3 2 62" xfId="8555" xr:uid="{03B0BD15-37E5-4A8D-B830-AC5B33F31E66}"/>
    <cellStyle name="Überschrift 3 3 2 62 2" xfId="16461" xr:uid="{44778B80-5975-4D29-AFD8-33C9B54FA538}"/>
    <cellStyle name="Überschrift 3 3 2 62 3" xfId="22776" xr:uid="{47DA40CC-0553-4848-B8FC-1E367D2F6075}"/>
    <cellStyle name="Überschrift 3 3 2 63" xfId="8666" xr:uid="{9E80818F-FBB5-4D51-9E8A-647F357377FB}"/>
    <cellStyle name="Überschrift 3 3 2 63 2" xfId="16572" xr:uid="{5E808915-816E-422C-A177-5E55F5CC7C91}"/>
    <cellStyle name="Überschrift 3 3 2 63 3" xfId="22805" xr:uid="{9626FC17-3E12-4C74-9AC7-88B2E2554295}"/>
    <cellStyle name="Überschrift 3 3 2 64" xfId="8996" xr:uid="{98640392-7A94-4661-AA1A-72599CB8CF53}"/>
    <cellStyle name="Überschrift 3 3 2 64 2" xfId="16902" xr:uid="{28A0AF71-74FA-45E7-9011-A4510AE48455}"/>
    <cellStyle name="Überschrift 3 3 2 64 3" xfId="23010" xr:uid="{09C95EAB-BDAA-4654-B941-15F12B3FAB51}"/>
    <cellStyle name="Überschrift 3 3 2 65" xfId="9277" xr:uid="{C731B20F-73A6-490B-9B08-2E43DE7022AA}"/>
    <cellStyle name="Überschrift 3 3 2 65 2" xfId="17183" xr:uid="{938FA982-6678-4265-919D-EA0F13E5E9AC}"/>
    <cellStyle name="Überschrift 3 3 2 65 3" xfId="23252" xr:uid="{980CA34F-3231-4663-A840-2EDCBC3E3438}"/>
    <cellStyle name="Überschrift 3 3 2 66" xfId="9305" xr:uid="{25675BB9-A54B-4DFD-9A4D-3CD07AA1664A}"/>
    <cellStyle name="Überschrift 3 3 2 66 2" xfId="17211" xr:uid="{BC1543DA-6952-4AED-B4E4-52C6E5790F4F}"/>
    <cellStyle name="Überschrift 3 3 2 66 3" xfId="23275" xr:uid="{FE343C72-2E49-48B5-BF8E-3EF5D36AA50F}"/>
    <cellStyle name="Überschrift 3 3 2 67" xfId="9027" xr:uid="{105A28D4-AD1E-4009-8DA3-CCC8D84691C1}"/>
    <cellStyle name="Überschrift 3 3 2 67 2" xfId="16933" xr:uid="{18CAFB18-84B2-4D3F-A952-2B50A38F4208}"/>
    <cellStyle name="Überschrift 3 3 2 67 3" xfId="23038" xr:uid="{A96B7CAC-376C-45AD-B3B3-FC608A642E58}"/>
    <cellStyle name="Überschrift 3 3 2 68" xfId="9364" xr:uid="{98794BD0-C639-406D-B865-D6D3F59F6738}"/>
    <cellStyle name="Überschrift 3 3 2 68 2" xfId="17270" xr:uid="{6450A375-0EB6-4B38-9AF4-4B06E5D01839}"/>
    <cellStyle name="Überschrift 3 3 2 68 3" xfId="23328" xr:uid="{6ADC6754-8E48-410F-B7F7-1EA1C6325BF9}"/>
    <cellStyle name="Überschrift 3 3 2 69" xfId="9377" xr:uid="{D674E054-C410-467A-ACEF-3695ADEC4776}"/>
    <cellStyle name="Überschrift 3 3 2 69 2" xfId="17283" xr:uid="{B3ECC445-05B3-434A-9AAB-B321B68CC09A}"/>
    <cellStyle name="Überschrift 3 3 2 69 3" xfId="23339" xr:uid="{34648049-3CE6-405D-A528-DB069570CAE7}"/>
    <cellStyle name="Überschrift 3 3 2 7" xfId="3545" xr:uid="{0AC0F9FE-42DE-48F6-BCF3-616F7B612DD7}"/>
    <cellStyle name="Überschrift 3 3 2 7 2" xfId="11451" xr:uid="{488D1AD9-8883-4A01-B0C3-02993A33086D}"/>
    <cellStyle name="Überschrift 3 3 2 7 3" xfId="18674" xr:uid="{A0BEEA44-9749-49B3-95DC-62C5D814C133}"/>
    <cellStyle name="Überschrift 3 3 2 70" xfId="8994" xr:uid="{C53091DA-5C8B-43BC-A3BD-5F3F3456349B}"/>
    <cellStyle name="Überschrift 3 3 2 70 2" xfId="16900" xr:uid="{B90E54D2-C5E8-4EED-BD5F-395A42020565}"/>
    <cellStyle name="Überschrift 3 3 2 70 3" xfId="23008" xr:uid="{8F3C632C-A12D-486C-B215-22D72FD74AAE}"/>
    <cellStyle name="Überschrift 3 3 2 71" xfId="9725" xr:uid="{471C071D-0704-4173-B325-B23476DCDF94}"/>
    <cellStyle name="Überschrift 3 3 2 71 2" xfId="17631" xr:uid="{128EB1D5-CB5E-4A9C-9016-69B1A361298B}"/>
    <cellStyle name="Überschrift 3 3 2 71 3" xfId="23579" xr:uid="{6B53A0D0-85ED-4178-B56E-F3ED9D3BB4BB}"/>
    <cellStyle name="Überschrift 3 3 2 72" xfId="9727" xr:uid="{AD15427B-419D-4C4C-9E9B-E0475EF6CD92}"/>
    <cellStyle name="Überschrift 3 3 2 72 2" xfId="17633" xr:uid="{FEC11EEF-3E8C-4587-8B02-D4B3EACB2DC2}"/>
    <cellStyle name="Überschrift 3 3 2 72 3" xfId="23581" xr:uid="{56ABE604-977E-4366-BB00-E3468C129B45}"/>
    <cellStyle name="Überschrift 3 3 2 73" xfId="9752" xr:uid="{71F1AADA-6701-42ED-974C-02E8A0E63601}"/>
    <cellStyle name="Überschrift 3 3 2 73 2" xfId="17658" xr:uid="{7B2F1662-50B0-44D7-84D3-6F0356BB6125}"/>
    <cellStyle name="Überschrift 3 3 2 73 3" xfId="23602" xr:uid="{F0B6D72B-84C8-4AA3-9209-EB78054C201B}"/>
    <cellStyle name="Überschrift 3 3 2 74" xfId="9916" xr:uid="{7F48A3DA-7D0D-48C3-A51F-4EBD9299F165}"/>
    <cellStyle name="Überschrift 3 3 2 74 2" xfId="17822" xr:uid="{99FC23DE-BB15-4D9C-BDB0-AFB9F310361F}"/>
    <cellStyle name="Überschrift 3 3 2 74 3" xfId="23731" xr:uid="{384F2E39-74C8-41AD-90D7-D6A54C9589D4}"/>
    <cellStyle name="Überschrift 3 3 2 75" xfId="10066" xr:uid="{D158BB11-B492-4EAE-80F7-E40B624E30C4}"/>
    <cellStyle name="Überschrift 3 3 2 76" xfId="10215" xr:uid="{E0A0E4E4-0241-420F-BC55-260709035DD8}"/>
    <cellStyle name="Überschrift 3 3 2 77" xfId="10362" xr:uid="{1426C3FD-6161-4B42-9047-DDD7C1D0E4F2}"/>
    <cellStyle name="Überschrift 3 3 2 78" xfId="17943" xr:uid="{629C5969-FA88-4BA8-A0F3-A81C59E28931}"/>
    <cellStyle name="Überschrift 3 3 2 8" xfId="3112" xr:uid="{444461C0-3574-49CF-954B-FC4C53A4A3FB}"/>
    <cellStyle name="Überschrift 3 3 2 8 2" xfId="11018" xr:uid="{6D59F9F9-B442-4363-B0BD-B2282EDAB14C}"/>
    <cellStyle name="Überschrift 3 3 2 8 3" xfId="18373" xr:uid="{CBCBF5F5-7054-47C0-96AA-D75CC4297BB8}"/>
    <cellStyle name="Überschrift 3 3 2 9" xfId="3846" xr:uid="{BE35C016-3C69-4DE1-8950-E22554FEB8C2}"/>
    <cellStyle name="Überschrift 3 3 2 9 2" xfId="11752" xr:uid="{14DD9E6A-F45F-41C2-AA53-A6D765D05AFB}"/>
    <cellStyle name="Überschrift 3 3 2 9 3" xfId="18877" xr:uid="{1A2C51A7-0BC2-48A9-AC0D-824A53390325}"/>
    <cellStyle name="Überschrift 3 3 20" xfId="2500" xr:uid="{8848F090-E67F-4A14-9364-1DA87CBA0585}"/>
    <cellStyle name="Überschrift 3 3 20 10" xfId="3011" xr:uid="{022AFD84-D38E-49B9-9C68-531DD5E94223}"/>
    <cellStyle name="Überschrift 3 3 20 10 2" xfId="10917" xr:uid="{B2F8CABB-E528-4FB7-9763-DE3DD564D054}"/>
    <cellStyle name="Überschrift 3 3 20 10 3" xfId="18278" xr:uid="{939A4863-60C6-4A2F-827C-59640D92AE9C}"/>
    <cellStyle name="Überschrift 3 3 20 11" xfId="3184" xr:uid="{B3137307-434F-43F0-A88D-400241B36AAE}"/>
    <cellStyle name="Überschrift 3 3 20 11 2" xfId="11090" xr:uid="{98D05469-C7AB-490C-ADEF-547A98295AD9}"/>
    <cellStyle name="Überschrift 3 3 20 11 3" xfId="18434" xr:uid="{48D1D4B4-E6FA-4F82-8EB0-655CBD850E33}"/>
    <cellStyle name="Überschrift 3 3 20 12" xfId="3933" xr:uid="{FFAB9B88-3F2A-48D6-896E-88163A3875E4}"/>
    <cellStyle name="Überschrift 3 3 20 12 2" xfId="11839" xr:uid="{0FF98D6F-4604-4C2D-A1D7-B9F10E6C4FE1}"/>
    <cellStyle name="Überschrift 3 3 20 12 3" xfId="18950" xr:uid="{C4CB59D5-3032-401A-A3F8-06A73A4EED3F}"/>
    <cellStyle name="Überschrift 3 3 20 13" xfId="2933" xr:uid="{151D72C3-C850-4BE3-B597-647F35B41684}"/>
    <cellStyle name="Überschrift 3 3 20 13 2" xfId="10839" xr:uid="{ED364103-A460-45DF-84ED-EA810821FEE4}"/>
    <cellStyle name="Überschrift 3 3 20 13 3" xfId="18222" xr:uid="{D5F94A49-8D1B-4EBC-94AB-C9128B063151}"/>
    <cellStyle name="Überschrift 3 3 20 14" xfId="3996" xr:uid="{D5A11512-CEBD-4F80-8AB7-60159E05147E}"/>
    <cellStyle name="Überschrift 3 3 20 14 2" xfId="11902" xr:uid="{ACE9AFD5-FAB9-4833-871B-581DB30ADD94}"/>
    <cellStyle name="Überschrift 3 3 20 14 3" xfId="19005" xr:uid="{950B7753-67B1-447A-8117-60E54FB576FE}"/>
    <cellStyle name="Überschrift 3 3 20 15" xfId="4753" xr:uid="{4343C713-9162-4446-A9F5-2E11D82B7D73}"/>
    <cellStyle name="Überschrift 3 3 20 15 2" xfId="12659" xr:uid="{51C654BB-7AC1-432F-8766-5F8AA2CC1DCB}"/>
    <cellStyle name="Überschrift 3 3 20 15 3" xfId="19598" xr:uid="{40781447-EBB9-499B-9A65-A9C484A2660B}"/>
    <cellStyle name="Überschrift 3 3 20 16" xfId="4880" xr:uid="{D2E61245-5DCA-456D-8E96-D08E8E83183B}"/>
    <cellStyle name="Überschrift 3 3 20 16 2" xfId="12786" xr:uid="{4E1C5178-FA7B-42A2-A043-3618B65EFC56}"/>
    <cellStyle name="Überschrift 3 3 20 16 3" xfId="19684" xr:uid="{4441C85F-0194-43A0-A24C-50A44E325B79}"/>
    <cellStyle name="Überschrift 3 3 20 17" xfId="4570" xr:uid="{CE2EA53A-F5BF-43FD-8AF3-AD0868DE0AA9}"/>
    <cellStyle name="Überschrift 3 3 20 17 2" xfId="12476" xr:uid="{9A4C8C4A-C325-407A-B6A8-3FCAF73D8970}"/>
    <cellStyle name="Überschrift 3 3 20 17 3" xfId="19464" xr:uid="{31EA730E-8476-4041-AE3C-A615E36AFAFB}"/>
    <cellStyle name="Überschrift 3 3 20 18" xfId="4392" xr:uid="{31993B39-62B2-4E3E-A02C-488C4FF30EC8}"/>
    <cellStyle name="Überschrift 3 3 20 18 2" xfId="12298" xr:uid="{3BC90213-0D21-45B7-881D-4D17F3CC3001}"/>
    <cellStyle name="Überschrift 3 3 20 18 3" xfId="19334" xr:uid="{A562E8FD-707A-41CA-91F7-03A3786C766A}"/>
    <cellStyle name="Überschrift 3 3 20 19" xfId="4133" xr:uid="{00F90318-4D6B-4CED-986B-93C59611935A}"/>
    <cellStyle name="Überschrift 3 3 20 19 2" xfId="12039" xr:uid="{F668227F-DD59-4756-9A4D-5EEB18F1FC9A}"/>
    <cellStyle name="Überschrift 3 3 20 19 3" xfId="19106" xr:uid="{01ACCAF2-B03D-4DCE-944B-A2733C2F3EA7}"/>
    <cellStyle name="Überschrift 3 3 20 2" xfId="2683" xr:uid="{EDEF0747-63C0-4906-B1B4-ED65B7198B91}"/>
    <cellStyle name="Überschrift 3 3 20 2 2" xfId="10589" xr:uid="{B6486C9D-EAF4-4439-8CF8-DAE276332ABE}"/>
    <cellStyle name="Überschrift 3 3 20 2 3" xfId="18048" xr:uid="{E26B8EB2-B620-46E9-A48A-578195C5A7AC}"/>
    <cellStyle name="Überschrift 3 3 20 20" xfId="4077" xr:uid="{3973905D-8707-47C2-8263-99AAFB008202}"/>
    <cellStyle name="Überschrift 3 3 20 20 2" xfId="11983" xr:uid="{C98341D0-5BBA-483B-A586-7C149224C162}"/>
    <cellStyle name="Überschrift 3 3 20 20 3" xfId="19066" xr:uid="{72696621-3211-4051-831B-29787F1800C1}"/>
    <cellStyle name="Überschrift 3 3 20 21" xfId="5263" xr:uid="{7FA3110A-F8C8-4103-B9D3-84F3577CD73E}"/>
    <cellStyle name="Überschrift 3 3 20 21 2" xfId="13169" xr:uid="{14F6A403-8575-4D85-B435-917BF1443838}"/>
    <cellStyle name="Überschrift 3 3 20 21 3" xfId="19999" xr:uid="{0B85560F-6102-47D7-BA3E-5152F6BCD1D9}"/>
    <cellStyle name="Überschrift 3 3 20 22" xfId="5353" xr:uid="{809F392C-4B3C-4C96-B97F-04447C90D1D5}"/>
    <cellStyle name="Überschrift 3 3 20 22 2" xfId="13259" xr:uid="{BCA7C2DD-4A12-44F5-804E-77DDFCD6B7C1}"/>
    <cellStyle name="Überschrift 3 3 20 22 3" xfId="20071" xr:uid="{2E321579-30EE-4F9A-9FFF-7E023ACE4BC6}"/>
    <cellStyle name="Überschrift 3 3 20 23" xfId="4956" xr:uid="{CCC8EB6E-8A5F-425E-BBFF-D536888C2B51}"/>
    <cellStyle name="Überschrift 3 3 20 23 2" xfId="12862" xr:uid="{B7924038-12CF-4CDD-B88D-B003C2123729}"/>
    <cellStyle name="Überschrift 3 3 20 23 3" xfId="19740" xr:uid="{030A8E96-DF39-4E2D-A9CB-9588AC913734}"/>
    <cellStyle name="Überschrift 3 3 20 24" xfId="5512" xr:uid="{B037F803-4177-49DB-BC81-84276233B22A}"/>
    <cellStyle name="Überschrift 3 3 20 24 2" xfId="13418" xr:uid="{AB07A74F-A808-456B-9951-57853E83DA5E}"/>
    <cellStyle name="Überschrift 3 3 20 24 3" xfId="20204" xr:uid="{66D58E24-CDEB-4F40-9558-046F64E165DF}"/>
    <cellStyle name="Überschrift 3 3 20 25" xfId="4175" xr:uid="{10398F1A-6AED-4820-A02C-608B5D3A6705}"/>
    <cellStyle name="Überschrift 3 3 20 25 2" xfId="12081" xr:uid="{5F15820B-04E7-4B15-A5C2-286E53255D88}"/>
    <cellStyle name="Überschrift 3 3 20 25 3" xfId="19146" xr:uid="{FB6352C3-AAE1-491A-B85E-CFF20EEB8136}"/>
    <cellStyle name="Überschrift 3 3 20 26" xfId="4599" xr:uid="{D0613008-F4F8-4F32-AA5E-B542BFB3F678}"/>
    <cellStyle name="Überschrift 3 3 20 26 2" xfId="12505" xr:uid="{B21CD1DF-12D7-4BD3-B3D0-9A1FD7DF3EDB}"/>
    <cellStyle name="Überschrift 3 3 20 26 3" xfId="19490" xr:uid="{8DCA9A14-F41B-4739-8D73-5700043096D3}"/>
    <cellStyle name="Überschrift 3 3 20 27" xfId="4334" xr:uid="{29F800BC-B130-4EE5-A70F-42697D29295A}"/>
    <cellStyle name="Überschrift 3 3 20 27 2" xfId="12240" xr:uid="{7DDA642C-5112-4A0C-A6B2-28ABAEE1F9CB}"/>
    <cellStyle name="Überschrift 3 3 20 27 3" xfId="19282" xr:uid="{2B7624B1-9135-47E1-97FB-F89E857C7BDC}"/>
    <cellStyle name="Überschrift 3 3 20 28" xfId="4337" xr:uid="{5900CFDB-AFFA-44A3-809C-B70AA5122861}"/>
    <cellStyle name="Überschrift 3 3 20 28 2" xfId="12243" xr:uid="{C8F6B84C-3B54-4E02-A356-D8DB2BD67774}"/>
    <cellStyle name="Überschrift 3 3 20 28 3" xfId="19285" xr:uid="{0732A9F4-9630-42CC-BE8F-94B9EBBC61B2}"/>
    <cellStyle name="Überschrift 3 3 20 29" xfId="5742" xr:uid="{CC852FBF-14B9-4E32-955C-96240F64558D}"/>
    <cellStyle name="Überschrift 3 3 20 29 2" xfId="13648" xr:uid="{6C0730E3-80EA-41DD-993A-4BF48B8B8F89}"/>
    <cellStyle name="Überschrift 3 3 20 29 3" xfId="20391" xr:uid="{1C869B3A-2A71-4665-816A-D5499D145B78}"/>
    <cellStyle name="Überschrift 3 3 20 3" xfId="3332" xr:uid="{A2E9F37E-A041-4B53-892D-7B5C44BBD601}"/>
    <cellStyle name="Überschrift 3 3 20 3 2" xfId="11238" xr:uid="{199D81EA-E2EA-495A-9381-C73F84146007}"/>
    <cellStyle name="Überschrift 3 3 20 3 3" xfId="18536" xr:uid="{D1C455A8-A095-453E-BB40-BED6BE3C0216}"/>
    <cellStyle name="Überschrift 3 3 20 30" xfId="5813" xr:uid="{A92B1554-3CDB-4A84-9677-7C043770293C}"/>
    <cellStyle name="Überschrift 3 3 20 30 2" xfId="13719" xr:uid="{04BFAE51-075A-460C-A5BB-BDAAFEBFA52F}"/>
    <cellStyle name="Überschrift 3 3 20 30 3" xfId="20445" xr:uid="{E4E9AEDA-36FC-4F56-B224-F8F9215BAF2B}"/>
    <cellStyle name="Überschrift 3 3 20 31" xfId="4270" xr:uid="{8C546548-F00E-4089-A975-64F07B7233D0}"/>
    <cellStyle name="Überschrift 3 3 20 31 2" xfId="12176" xr:uid="{C569E071-800C-4DEC-9667-FC503C532862}"/>
    <cellStyle name="Überschrift 3 3 20 31 3" xfId="19228" xr:uid="{F26C36C1-E94F-4762-AD5A-A17BF9F194BA}"/>
    <cellStyle name="Überschrift 3 3 20 32" xfId="5898" xr:uid="{E348558E-A559-41C8-83A8-BD251A22B9D2}"/>
    <cellStyle name="Überschrift 3 3 20 32 2" xfId="13804" xr:uid="{E904A69C-13F1-4396-A558-583ACAB929F3}"/>
    <cellStyle name="Überschrift 3 3 20 32 3" xfId="20523" xr:uid="{3C3998AD-F074-4F69-ADB2-9C22DE6DCDF6}"/>
    <cellStyle name="Überschrift 3 3 20 33" xfId="5055" xr:uid="{19D7EF56-07B6-4EEA-B6D9-5D74E6CA7346}"/>
    <cellStyle name="Überschrift 3 3 20 33 2" xfId="12961" xr:uid="{A681C81E-B3E2-4CC5-AE1E-B5124AC8A7A4}"/>
    <cellStyle name="Überschrift 3 3 20 33 3" xfId="19824" xr:uid="{A030DD1A-F20C-4D44-ACBD-6D9E775644DF}"/>
    <cellStyle name="Überschrift 3 3 20 34" xfId="5951" xr:uid="{0FAAFADB-ACAE-4E52-8B94-D017479E39E1}"/>
    <cellStyle name="Überschrift 3 3 20 34 2" xfId="13857" xr:uid="{110AD175-CF20-422A-BF72-DE20FC3FC97D}"/>
    <cellStyle name="Überschrift 3 3 20 34 3" xfId="20560" xr:uid="{B7B349BD-D449-49D4-A222-EB9A208CE6E8}"/>
    <cellStyle name="Überschrift 3 3 20 35" xfId="6568" xr:uid="{CE1CBF6F-5B0A-4938-8621-E58E52D63DF5}"/>
    <cellStyle name="Überschrift 3 3 20 35 2" xfId="14474" xr:uid="{D1231EA5-9478-4763-8254-719D2F2AFFDE}"/>
    <cellStyle name="Überschrift 3 3 20 35 3" xfId="21127" xr:uid="{E49292C9-7D25-483F-AAD2-B458EF1E5200}"/>
    <cellStyle name="Überschrift 3 3 20 36" xfId="5983" xr:uid="{B0835BCF-CBE5-454B-BD90-6027A3AF9511}"/>
    <cellStyle name="Überschrift 3 3 20 36 2" xfId="13889" xr:uid="{F511A1E2-2C93-487C-A3B9-C3B004BD9BDE}"/>
    <cellStyle name="Überschrift 3 3 20 36 3" xfId="20592" xr:uid="{7FDBFECC-B721-4FF5-AB57-46FA0EDDF28A}"/>
    <cellStyle name="Überschrift 3 3 20 37" xfId="7039" xr:uid="{09C252F2-7F68-48C2-85A6-5C68CC8F99AF}"/>
    <cellStyle name="Überschrift 3 3 20 37 2" xfId="14945" xr:uid="{69C62E29-9732-4FE2-915F-4A56815E74A0}"/>
    <cellStyle name="Überschrift 3 3 20 37 3" xfId="21497" xr:uid="{D66F6BC7-76F2-440C-94F2-722EE2CA95BB}"/>
    <cellStyle name="Überschrift 3 3 20 38" xfId="7126" xr:uid="{B43475DA-C205-4148-8453-3D03D931D6D8}"/>
    <cellStyle name="Überschrift 3 3 20 38 2" xfId="15032" xr:uid="{9327BC4F-E60A-4034-98EB-DA4572B941F9}"/>
    <cellStyle name="Überschrift 3 3 20 38 3" xfId="21564" xr:uid="{A73A0DCA-420C-48C9-93FF-45D72440D57B}"/>
    <cellStyle name="Überschrift 3 3 20 39" xfId="7107" xr:uid="{61B4CB54-5C71-40DE-9B44-8FC3874F59A7}"/>
    <cellStyle name="Überschrift 3 3 20 39 2" xfId="15013" xr:uid="{D257B9F1-BA8C-48DA-A8A1-F536A3F294C4}"/>
    <cellStyle name="Überschrift 3 3 20 39 3" xfId="21549" xr:uid="{36188A5A-14E0-4C9B-BF61-E997F328AE20}"/>
    <cellStyle name="Überschrift 3 3 20 4" xfId="3474" xr:uid="{4DBA4B2A-5918-432E-B637-C1D7A1255466}"/>
    <cellStyle name="Überschrift 3 3 20 4 2" xfId="11380" xr:uid="{0DC30FEB-DB3C-4D2A-BBF9-DD9A3389A302}"/>
    <cellStyle name="Überschrift 3 3 20 4 3" xfId="18621" xr:uid="{D1A85447-E3D2-431D-ABFF-00F17F1BA540}"/>
    <cellStyle name="Überschrift 3 3 20 40" xfId="6091" xr:uid="{22A46D5E-D676-42B8-B9AA-8B33C5CDDBB9}"/>
    <cellStyle name="Überschrift 3 3 20 40 2" xfId="13997" xr:uid="{03591FD7-9CFD-452D-AE88-8FA731D47222}"/>
    <cellStyle name="Überschrift 3 3 20 40 3" xfId="20694" xr:uid="{0256F7CE-544B-418A-9835-935D411BFEB9}"/>
    <cellStyle name="Überschrift 3 3 20 41" xfId="6619" xr:uid="{1B5374FF-C495-4C10-996D-8A14C31121A5}"/>
    <cellStyle name="Überschrift 3 3 20 41 2" xfId="14525" xr:uid="{163BF175-FF30-49A0-9A35-D8C058382246}"/>
    <cellStyle name="Überschrift 3 3 20 41 3" xfId="21177" xr:uid="{1214C959-79C8-4148-BB0D-7DCB58AF7D68}"/>
    <cellStyle name="Überschrift 3 3 20 42" xfId="6337" xr:uid="{5A56F662-FEBA-4A1B-A8F7-B7D03722E58D}"/>
    <cellStyle name="Überschrift 3 3 20 42 2" xfId="14243" xr:uid="{571DE58F-E53E-480E-90DD-356B0474D589}"/>
    <cellStyle name="Überschrift 3 3 20 42 3" xfId="20914" xr:uid="{851E2AF5-30B1-4CDC-9B46-02DBA3E449B9}"/>
    <cellStyle name="Überschrift 3 3 20 43" xfId="7509" xr:uid="{7251D707-E450-4CFC-A2F0-CCAD96CF4C2C}"/>
    <cellStyle name="Überschrift 3 3 20 43 2" xfId="15415" xr:uid="{91148104-505F-4B63-AB0F-42C99BFEE4FE}"/>
    <cellStyle name="Überschrift 3 3 20 43 3" xfId="21890" xr:uid="{3EE98FE2-0450-440F-A015-736836F0B70E}"/>
    <cellStyle name="Überschrift 3 3 20 44" xfId="6318" xr:uid="{FD1FD203-AD56-4BCE-B5D1-19FC5DBB6D97}"/>
    <cellStyle name="Überschrift 3 3 20 44 2" xfId="14224" xr:uid="{9C8AB9BC-DAF9-4CFB-B167-EF385F3102E8}"/>
    <cellStyle name="Überschrift 3 3 20 44 3" xfId="20895" xr:uid="{846E944B-2CBB-452D-AFDD-C4B0C54F53BE}"/>
    <cellStyle name="Überschrift 3 3 20 45" xfId="7169" xr:uid="{B6DFA74C-B554-46C3-A1AD-35C3FC6D4BE4}"/>
    <cellStyle name="Überschrift 3 3 20 45 2" xfId="15075" xr:uid="{341E6084-927E-4E0A-9F9D-37495DC96515}"/>
    <cellStyle name="Überschrift 3 3 20 45 3" xfId="21605" xr:uid="{6DB6D17C-1A37-41D7-BA3E-075B6A9B681D}"/>
    <cellStyle name="Überschrift 3 3 20 46" xfId="7025" xr:uid="{618339AF-AB1A-4A7E-840C-5EE2A822C108}"/>
    <cellStyle name="Überschrift 3 3 20 46 2" xfId="14931" xr:uid="{6AB25F1E-0843-42D5-807F-804E29586C92}"/>
    <cellStyle name="Überschrift 3 3 20 46 3" xfId="21484" xr:uid="{C2AE0047-2476-4280-9A9C-E173DCB640AC}"/>
    <cellStyle name="Überschrift 3 3 20 47" xfId="6550" xr:uid="{47849B63-322A-4D43-A93A-F4B8374515D9}"/>
    <cellStyle name="Überschrift 3 3 20 47 2" xfId="14456" xr:uid="{3CA3C5F0-33B9-4A93-B2A4-37ECE9A8BB1D}"/>
    <cellStyle name="Überschrift 3 3 20 47 3" xfId="21111" xr:uid="{01CF35A8-186F-4902-A349-C77AE1D93F14}"/>
    <cellStyle name="Überschrift 3 3 20 48" xfId="7843" xr:uid="{D8448A2D-A7C2-4E8A-A79E-34E606AA4B0E}"/>
    <cellStyle name="Überschrift 3 3 20 48 2" xfId="15749" xr:uid="{DF8BF82A-F21D-49FA-AD02-91891E3657E3}"/>
    <cellStyle name="Überschrift 3 3 20 48 3" xfId="22199" xr:uid="{14B191EA-A08A-4C6E-863C-FBCDC746150F}"/>
    <cellStyle name="Überschrift 3 3 20 49" xfId="7923" xr:uid="{116705E6-AFE5-4022-A12E-9101D7AA6B1E}"/>
    <cellStyle name="Überschrift 3 3 20 49 2" xfId="15829" xr:uid="{DECF229B-D01A-4551-AC29-521153D17A6C}"/>
    <cellStyle name="Überschrift 3 3 20 49 3" xfId="22272" xr:uid="{DF8FAB7C-28C2-4F6A-81B9-CB62803A0F98}"/>
    <cellStyle name="Überschrift 3 3 20 5" xfId="3587" xr:uid="{0D999906-6AA0-43A3-A5FD-CE529C701426}"/>
    <cellStyle name="Überschrift 3 3 20 5 2" xfId="11493" xr:uid="{23AC131E-D0ED-49DB-A658-246C7D5859F9}"/>
    <cellStyle name="Überschrift 3 3 20 5 3" xfId="18712" xr:uid="{72CC1045-21CB-45F8-9127-9781AD3A27A2}"/>
    <cellStyle name="Überschrift 3 3 20 50" xfId="7777" xr:uid="{605D4768-75C4-4FC1-B664-7F0BC694BCE7}"/>
    <cellStyle name="Überschrift 3 3 20 50 2" xfId="15683" xr:uid="{83B2B97F-5928-4F07-9B67-F0D0938FF72A}"/>
    <cellStyle name="Überschrift 3 3 20 50 3" xfId="22138" xr:uid="{6C6B1DB2-0930-4174-A2E3-8BAF736E0521}"/>
    <cellStyle name="Überschrift 3 3 20 51" xfId="8088" xr:uid="{69AF5FD9-22AC-4DAD-93B0-19A179077F47}"/>
    <cellStyle name="Überschrift 3 3 20 51 2" xfId="15994" xr:uid="{CD438E29-718F-46CD-B924-0CC4D1B338C9}"/>
    <cellStyle name="Überschrift 3 3 20 51 3" xfId="22395" xr:uid="{641C098F-A0FB-4F4D-9F55-8DED6317E189}"/>
    <cellStyle name="Überschrift 3 3 20 52" xfId="6342" xr:uid="{41F6855F-2245-42B6-9CD8-7DAE29142FF3}"/>
    <cellStyle name="Überschrift 3 3 20 52 2" xfId="14248" xr:uid="{EF53208F-BA12-4F68-85D4-0E7575EFFFA8}"/>
    <cellStyle name="Überschrift 3 3 20 52 3" xfId="20919" xr:uid="{71C9D474-0CC3-4584-9706-AAFB7282FE7C}"/>
    <cellStyle name="Überschrift 3 3 20 53" xfId="6805" xr:uid="{7ED6BC65-3804-4B0E-9634-2F6004303D30}"/>
    <cellStyle name="Überschrift 3 3 20 53 2" xfId="14711" xr:uid="{3A6EC7F4-4AC3-44B7-9278-079B7F42ACC6}"/>
    <cellStyle name="Überschrift 3 3 20 53 3" xfId="21299" xr:uid="{D3ED50EB-C88C-47C5-857A-BC66FD35375F}"/>
    <cellStyle name="Überschrift 3 3 20 54" xfId="7866" xr:uid="{4D7C48A4-B70D-4A60-8AC2-D1E70199363D}"/>
    <cellStyle name="Überschrift 3 3 20 54 2" xfId="15772" xr:uid="{B42B5D17-D661-4655-94E5-CF5410A0CF3B}"/>
    <cellStyle name="Überschrift 3 3 20 54 3" xfId="22222" xr:uid="{5BE1F156-6A09-4AED-926D-C75FF4ECE787}"/>
    <cellStyle name="Überschrift 3 3 20 55" xfId="8259" xr:uid="{47DBA6A7-BA8B-49EF-881C-238938FD6A39}"/>
    <cellStyle name="Überschrift 3 3 20 55 2" xfId="16165" xr:uid="{E346FB58-B362-424F-9037-8B7B471A5FAF}"/>
    <cellStyle name="Überschrift 3 3 20 55 3" xfId="22534" xr:uid="{B7584638-A31E-47ED-933A-C92637A00DF5}"/>
    <cellStyle name="Überschrift 3 3 20 56" xfId="6801" xr:uid="{FEC719D3-5CE9-4A3D-A7C7-9CC188EE6731}"/>
    <cellStyle name="Überschrift 3 3 20 56 2" xfId="14707" xr:uid="{DE6162A9-5042-4D71-9BD0-5E05E0757D4D}"/>
    <cellStyle name="Überschrift 3 3 20 56 3" xfId="21296" xr:uid="{3EF910D2-E66A-40F8-AA4F-61CA29353C1B}"/>
    <cellStyle name="Überschrift 3 3 20 57" xfId="7742" xr:uid="{140C5984-7839-4C97-A5D0-C2E2324D1F7B}"/>
    <cellStyle name="Überschrift 3 3 20 57 2" xfId="15648" xr:uid="{F48BAB77-5211-4A7E-9E46-97359EF130BF}"/>
    <cellStyle name="Überschrift 3 3 20 57 3" xfId="22108" xr:uid="{425B5180-03D7-416D-869E-9FEA0C5C221A}"/>
    <cellStyle name="Überschrift 3 3 20 58" xfId="8349" xr:uid="{0DE9BB9E-127C-4078-96B1-9CEFFEE7E3C1}"/>
    <cellStyle name="Überschrift 3 3 20 58 2" xfId="16255" xr:uid="{2A771670-802A-4C4C-ABA6-ACC1D3A29571}"/>
    <cellStyle name="Überschrift 3 3 20 58 3" xfId="22618" xr:uid="{472DCB52-1532-410D-ACF9-6632D9920CB2}"/>
    <cellStyle name="Überschrift 3 3 20 59" xfId="8387" xr:uid="{1AC1D455-0009-4273-86C2-89A0F933F429}"/>
    <cellStyle name="Überschrift 3 3 20 59 2" xfId="16293" xr:uid="{A55B7CCE-5C06-470E-89F6-CFCCD6915EDC}"/>
    <cellStyle name="Überschrift 3 3 20 59 3" xfId="22656" xr:uid="{B3CD487B-490C-4A2D-988A-E348084A0CD9}"/>
    <cellStyle name="Überschrift 3 3 20 6" xfId="3115" xr:uid="{DC0018D0-2EF6-472E-B947-22DDBFC15B9E}"/>
    <cellStyle name="Überschrift 3 3 20 6 2" xfId="11021" xr:uid="{230CF616-E7F5-4F33-A170-07E235ECC0DD}"/>
    <cellStyle name="Überschrift 3 3 20 6 3" xfId="18376" xr:uid="{B4FBD98D-BAA4-41B4-AF5F-5BFEA97778D9}"/>
    <cellStyle name="Überschrift 3 3 20 60" xfId="6192" xr:uid="{89F9D4F0-406A-4419-A746-40EF2B068956}"/>
    <cellStyle name="Überschrift 3 3 20 60 2" xfId="14098" xr:uid="{4F05308C-2DF9-46C8-B9B0-69BDD6942479}"/>
    <cellStyle name="Überschrift 3 3 20 60 3" xfId="20781" xr:uid="{54DB460B-C472-4C61-BFC3-02062C429B58}"/>
    <cellStyle name="Überschrift 3 3 20 61" xfId="8713" xr:uid="{3F93BABA-58D1-414A-A7A4-17DB8D17F97C}"/>
    <cellStyle name="Überschrift 3 3 20 61 2" xfId="16619" xr:uid="{1C6A26D3-D289-49A9-9AFA-FEEA5E65403E}"/>
    <cellStyle name="Überschrift 3 3 20 61 3" xfId="22811" xr:uid="{8C2C0F63-A8A0-4AD3-9CCF-D8E388182A77}"/>
    <cellStyle name="Überschrift 3 3 20 62" xfId="8797" xr:uid="{FBA64867-B907-471B-8736-87281D50882D}"/>
    <cellStyle name="Überschrift 3 3 20 62 2" xfId="16703" xr:uid="{B16D79EA-F59C-4751-AC31-64EF62787CB2}"/>
    <cellStyle name="Überschrift 3 3 20 62 3" xfId="22868" xr:uid="{645CED1B-6E68-4D47-AB64-4507CFF51A28}"/>
    <cellStyle name="Überschrift 3 3 20 63" xfId="8881" xr:uid="{1B82BFC0-A785-4093-A84A-AD5E68EE4900}"/>
    <cellStyle name="Überschrift 3 3 20 63 2" xfId="16787" xr:uid="{D2FDE192-5F60-435F-87F9-8B6ECA7F112B}"/>
    <cellStyle name="Überschrift 3 3 20 63 3" xfId="22925" xr:uid="{23C8CA45-ED29-4E69-B7AA-93635BBA93A0}"/>
    <cellStyle name="Überschrift 3 3 20 64" xfId="8944" xr:uid="{62B7E5BB-4314-42D8-BAA5-939A4F34B7D1}"/>
    <cellStyle name="Überschrift 3 3 20 64 2" xfId="16850" xr:uid="{EAA55DFC-2190-488B-A565-290D7D046878}"/>
    <cellStyle name="Überschrift 3 3 20 64 3" xfId="22969" xr:uid="{EF4C2995-3EC8-4D75-B87C-D4DDAD01A1C4}"/>
    <cellStyle name="Überschrift 3 3 20 65" xfId="9659" xr:uid="{0048CDEF-4569-4021-BEE8-7C72F922C028}"/>
    <cellStyle name="Überschrift 3 3 20 65 2" xfId="17565" xr:uid="{1102D26D-107E-43EF-B026-269260549684}"/>
    <cellStyle name="Überschrift 3 3 20 65 3" xfId="23518" xr:uid="{EDA26776-AA01-4E82-8240-CBB75B8FC221}"/>
    <cellStyle name="Überschrift 3 3 20 66" xfId="9054" xr:uid="{E7DCDDAB-C8A6-4C07-B370-49525EC71943}"/>
    <cellStyle name="Überschrift 3 3 20 66 2" xfId="16960" xr:uid="{4DC2F761-687A-4BF0-BA46-B6112BC8C1FF}"/>
    <cellStyle name="Überschrift 3 3 20 66 3" xfId="23060" xr:uid="{AD75153D-85E0-4741-9AA5-F35F97812F81}"/>
    <cellStyle name="Überschrift 3 3 20 67" xfId="9347" xr:uid="{4AF86A53-7800-47ED-865C-3B668E62380E}"/>
    <cellStyle name="Überschrift 3 3 20 67 2" xfId="17253" xr:uid="{F461186A-C6BB-4C84-8934-C0D25E9412F2}"/>
    <cellStyle name="Überschrift 3 3 20 67 3" xfId="23311" xr:uid="{F0E70DBD-B8DD-44AB-BE79-B13BD8B68B35}"/>
    <cellStyle name="Überschrift 3 3 20 68" xfId="9830" xr:uid="{C432ADEB-9159-4E4B-BE4C-526BA8517FE0}"/>
    <cellStyle name="Überschrift 3 3 20 68 2" xfId="17736" xr:uid="{7436A567-04A0-43CE-803B-406809014063}"/>
    <cellStyle name="Überschrift 3 3 20 68 3" xfId="23651" xr:uid="{C4155B50-CF4A-43C2-A1CA-4830455CCB78}"/>
    <cellStyle name="Überschrift 3 3 20 69" xfId="9083" xr:uid="{023C7755-6ACC-400E-ADA4-0A295EEA94DB}"/>
    <cellStyle name="Überschrift 3 3 20 69 2" xfId="16989" xr:uid="{5A5C4C58-188B-4A9F-A742-70C835EEC916}"/>
    <cellStyle name="Überschrift 3 3 20 69 3" xfId="23084" xr:uid="{7C69AABE-B94C-4C89-84FB-6A714E98DCC8}"/>
    <cellStyle name="Überschrift 3 3 20 7" xfId="3712" xr:uid="{B7BD5A78-03EE-48D0-8C31-BEB9C8CBB692}"/>
    <cellStyle name="Überschrift 3 3 20 7 2" xfId="11618" xr:uid="{340C01D8-11A1-43EE-B043-B096461284BF}"/>
    <cellStyle name="Überschrift 3 3 20 7 3" xfId="18797" xr:uid="{4A0943D9-2957-4707-A09C-DB43F9788F5A}"/>
    <cellStyle name="Überschrift 3 3 20 70" xfId="9216" xr:uid="{3BAFB174-174A-4643-BDCD-5CAE10E770FC}"/>
    <cellStyle name="Überschrift 3 3 20 70 2" xfId="17122" xr:uid="{6FA5B2D1-99FA-4D08-BEF2-E04F0EBAF53C}"/>
    <cellStyle name="Überschrift 3 3 20 70 3" xfId="23198" xr:uid="{1286C6D3-32C0-4A18-943E-5E84E7AA1ED1}"/>
    <cellStyle name="Überschrift 3 3 20 71" xfId="9351" xr:uid="{50740646-48CE-4D15-8777-2AD0EE4F7723}"/>
    <cellStyle name="Überschrift 3 3 20 71 2" xfId="17257" xr:uid="{3E07F2E2-6849-4D44-B810-3EB021C95043}"/>
    <cellStyle name="Überschrift 3 3 20 71 3" xfId="23315" xr:uid="{0E09E091-FF95-4562-9F22-1BB46B3EF572}"/>
    <cellStyle name="Überschrift 3 3 20 72" xfId="9957" xr:uid="{905009D3-2C68-4AA7-A6F8-72B21A4E9B6F}"/>
    <cellStyle name="Überschrift 3 3 20 72 2" xfId="17863" xr:uid="{E18CA8E4-DC22-4F58-BD39-107738286FE7}"/>
    <cellStyle name="Überschrift 3 3 20 72 3" xfId="23768" xr:uid="{C756DD71-91B0-49AF-8934-0423945BB0E3}"/>
    <cellStyle name="Überschrift 3 3 20 73" xfId="9992" xr:uid="{550DFE97-A4DC-440F-AD8F-6FE08BC55AFB}"/>
    <cellStyle name="Überschrift 3 3 20 73 2" xfId="17898" xr:uid="{A8D43C5D-CE72-4DF1-98AC-CAE718F9D968}"/>
    <cellStyle name="Überschrift 3 3 20 73 3" xfId="23803" xr:uid="{54B4D4A6-6BF3-4254-8F31-E40FB62EEA27}"/>
    <cellStyle name="Überschrift 3 3 20 74" xfId="9348" xr:uid="{872EFE92-6AFB-43E7-B658-8D34BE791AAC}"/>
    <cellStyle name="Überschrift 3 3 20 74 2" xfId="17254" xr:uid="{90B68324-F0B0-4130-9ED0-FA94E2E48A62}"/>
    <cellStyle name="Überschrift 3 3 20 74 3" xfId="23312" xr:uid="{8ABC236E-91C1-4AF4-966F-C6B4E2BE49EA}"/>
    <cellStyle name="Überschrift 3 3 20 75" xfId="10126" xr:uid="{974141FB-799B-41BC-89BD-2311B56B6495}"/>
    <cellStyle name="Überschrift 3 3 20 76" xfId="10251" xr:uid="{F3554F18-4256-4B2A-880A-39C73DFDBBF6}"/>
    <cellStyle name="Überschrift 3 3 20 77" xfId="10421" xr:uid="{7ECDC9ED-251A-4568-82F0-1B5B828D7985}"/>
    <cellStyle name="Überschrift 3 3 20 78" xfId="17970" xr:uid="{070387E5-6B4B-4178-ABC5-47AAD64ADD79}"/>
    <cellStyle name="Überschrift 3 3 20 8" xfId="3100" xr:uid="{CE81E66A-8305-4122-AFD2-2CB052CED464}"/>
    <cellStyle name="Überschrift 3 3 20 8 2" xfId="11006" xr:uid="{951C5797-8081-4869-90FE-B9E6B719FD5A}"/>
    <cellStyle name="Überschrift 3 3 20 8 3" xfId="18362" xr:uid="{6C54B9CF-ADD6-470A-82BC-202BC693E51F}"/>
    <cellStyle name="Überschrift 3 3 20 9" xfId="3147" xr:uid="{9FC870AE-D211-4180-AAF8-288E44C312FC}"/>
    <cellStyle name="Überschrift 3 3 20 9 2" xfId="11053" xr:uid="{3DC503E0-7FF8-410B-944E-3365254E6F22}"/>
    <cellStyle name="Überschrift 3 3 20 9 3" xfId="18402" xr:uid="{C5612C03-C97F-41B5-809E-1AE4F06E8467}"/>
    <cellStyle name="Überschrift 3 3 21" xfId="2505" xr:uid="{D2541E18-6F57-459E-A0EA-134F6C4CC8B0}"/>
    <cellStyle name="Überschrift 3 3 21 10" xfId="3021" xr:uid="{CA3260BE-2A9E-453A-AE23-7A56A2EF2C9B}"/>
    <cellStyle name="Überschrift 3 3 21 10 2" xfId="10927" xr:uid="{B969A357-3167-46A5-9F28-BC1AAE78F66F}"/>
    <cellStyle name="Überschrift 3 3 21 10 3" xfId="18288" xr:uid="{46FFB651-3464-4118-969D-17AE42EAE97E}"/>
    <cellStyle name="Überschrift 3 3 21 11" xfId="3896" xr:uid="{9FA0C55B-3E7B-4655-9BA0-46AFA31989D6}"/>
    <cellStyle name="Überschrift 3 3 21 11 2" xfId="11802" xr:uid="{6DC7F7C4-F7E6-4345-BF4F-F5AE37ABBEE0}"/>
    <cellStyle name="Überschrift 3 3 21 11 3" xfId="18916" xr:uid="{6C192EB0-6908-4CC6-BD60-74C33A669377}"/>
    <cellStyle name="Überschrift 3 3 21 12" xfId="3938" xr:uid="{44938FB2-7880-4E73-8B86-40EA996BC9D7}"/>
    <cellStyle name="Überschrift 3 3 21 12 2" xfId="11844" xr:uid="{182BEFD4-3B56-4A6D-A0C0-A9BFFAAF3197}"/>
    <cellStyle name="Überschrift 3 3 21 12 3" xfId="18955" xr:uid="{2F892978-1874-4951-8B59-61544BB2BFE6}"/>
    <cellStyle name="Überschrift 3 3 21 13" xfId="2982" xr:uid="{BA06F02B-3278-427E-AA0C-044145E03A01}"/>
    <cellStyle name="Überschrift 3 3 21 13 2" xfId="10888" xr:uid="{88A7484A-2A0C-4129-B718-74949F49C45E}"/>
    <cellStyle name="Überschrift 3 3 21 13 3" xfId="18257" xr:uid="{95FC3015-922A-4C2C-BE67-21EA050A5F39}"/>
    <cellStyle name="Überschrift 3 3 21 14" xfId="4001" xr:uid="{577F7E2B-E066-4DA6-B618-8287DF217E8D}"/>
    <cellStyle name="Überschrift 3 3 21 14 2" xfId="11907" xr:uid="{63CCB8C1-B6B0-43F9-BC61-D6925784C58E}"/>
    <cellStyle name="Überschrift 3 3 21 14 3" xfId="19010" xr:uid="{72CFF9CF-D7B3-45E6-8335-556DDF57E207}"/>
    <cellStyle name="Überschrift 3 3 21 15" xfId="4758" xr:uid="{CBC0D282-C4FB-4F3E-B8FF-08FA5476C277}"/>
    <cellStyle name="Überschrift 3 3 21 15 2" xfId="12664" xr:uid="{DF144453-B73C-49EF-998B-8569D0F0754E}"/>
    <cellStyle name="Überschrift 3 3 21 15 3" xfId="19603" xr:uid="{E41728AD-9BD1-4E54-9644-AFE54DE297FB}"/>
    <cellStyle name="Überschrift 3 3 21 16" xfId="4885" xr:uid="{ABA71512-3AF1-4883-9C7B-19F4E53EA98D}"/>
    <cellStyle name="Überschrift 3 3 21 16 2" xfId="12791" xr:uid="{0A333BAB-059E-4751-9290-3DCD4CEF5B7C}"/>
    <cellStyle name="Überschrift 3 3 21 16 3" xfId="19689" xr:uid="{C551F19F-9B8E-4951-A4B6-B81AE5592F5F}"/>
    <cellStyle name="Überschrift 3 3 21 17" xfId="4576" xr:uid="{B2F66CB3-3DF6-4C7D-B78D-19F459A76D93}"/>
    <cellStyle name="Überschrift 3 3 21 17 2" xfId="12482" xr:uid="{A4AC5327-3DBA-493E-BAC9-BB12166365D0}"/>
    <cellStyle name="Überschrift 3 3 21 17 3" xfId="19470" xr:uid="{3D55775F-B687-4A8A-B223-957B2FAFE8B9}"/>
    <cellStyle name="Überschrift 3 3 21 18" xfId="4407" xr:uid="{17A80962-DCB8-4B2E-966C-4829D1E650EF}"/>
    <cellStyle name="Überschrift 3 3 21 18 2" xfId="12313" xr:uid="{181E8687-1B9C-4825-B0FF-4E68837D2364}"/>
    <cellStyle name="Überschrift 3 3 21 18 3" xfId="19340" xr:uid="{4FC17175-002F-4DAC-BC78-24580BCD6D0A}"/>
    <cellStyle name="Überschrift 3 3 21 19" xfId="5121" xr:uid="{02BAF919-6DEA-4F8D-93FC-EC40CA1D5633}"/>
    <cellStyle name="Überschrift 3 3 21 19 2" xfId="13027" xr:uid="{C1F14099-CDF3-415C-8418-C0A761E04376}"/>
    <cellStyle name="Überschrift 3 3 21 19 3" xfId="19884" xr:uid="{21168DC4-0671-4E9A-BDDE-C9324A1058B2}"/>
    <cellStyle name="Überschrift 3 3 21 2" xfId="2686" xr:uid="{44DC3A85-4413-4D06-9C42-63C415A448FD}"/>
    <cellStyle name="Überschrift 3 3 21 2 2" xfId="10592" xr:uid="{4455626F-1047-42CC-9A75-5D85066EBFBD}"/>
    <cellStyle name="Überschrift 3 3 21 2 3" xfId="18051" xr:uid="{B8DB7AFA-74BD-4D7B-9D3E-51960A2228E7}"/>
    <cellStyle name="Überschrift 3 3 21 20" xfId="5167" xr:uid="{E979E064-776B-4C04-AE6F-242628DD1064}"/>
    <cellStyle name="Überschrift 3 3 21 20 2" xfId="13073" xr:uid="{72B4EA82-F98A-400B-A772-C47FEBCA5120}"/>
    <cellStyle name="Überschrift 3 3 21 20 3" xfId="19930" xr:uid="{3D6CE0C1-C0C5-40B8-AC93-588227159C48}"/>
    <cellStyle name="Überschrift 3 3 21 21" xfId="5268" xr:uid="{44B7C2D7-9AB9-4416-B8CC-F5F9F4414803}"/>
    <cellStyle name="Überschrift 3 3 21 21 2" xfId="13174" xr:uid="{DFA2DC19-9C96-4CB9-B03F-DB5C49DC2E6A}"/>
    <cellStyle name="Überschrift 3 3 21 21 3" xfId="20004" xr:uid="{AC4BFA08-D711-4E73-9E16-726A288432E4}"/>
    <cellStyle name="Überschrift 3 3 21 22" xfId="5358" xr:uid="{F7D90D57-61E7-4F05-86A5-CD45ABF95673}"/>
    <cellStyle name="Überschrift 3 3 21 22 2" xfId="13264" xr:uid="{8ACAD64C-B071-4629-B4F0-E38CB9355038}"/>
    <cellStyle name="Überschrift 3 3 21 22 3" xfId="20076" xr:uid="{5A881F26-E07F-4F3C-A28D-1E29DEF37201}"/>
    <cellStyle name="Überschrift 3 3 21 23" xfId="4987" xr:uid="{093450A6-339A-4A9C-9A1B-0C552A03F285}"/>
    <cellStyle name="Überschrift 3 3 21 23 2" xfId="12893" xr:uid="{2BB06BDA-A7B4-4D2C-AE02-A7247650B978}"/>
    <cellStyle name="Überschrift 3 3 21 23 3" xfId="19767" xr:uid="{910458E6-12E2-4260-9E7D-61E2CCEF37EB}"/>
    <cellStyle name="Überschrift 3 3 21 24" xfId="5517" xr:uid="{76494F1B-6054-4DBB-B59A-CED4EC652AC0}"/>
    <cellStyle name="Überschrift 3 3 21 24 2" xfId="13423" xr:uid="{B491020F-02C5-45F9-93D2-C959D77F776B}"/>
    <cellStyle name="Überschrift 3 3 21 24 3" xfId="20209" xr:uid="{34DFDE33-8385-4D8E-AFE6-B0047BCE83FB}"/>
    <cellStyle name="Überschrift 3 3 21 25" xfId="5565" xr:uid="{DD3B0CAE-CA74-41CC-9820-39C875644134}"/>
    <cellStyle name="Überschrift 3 3 21 25 2" xfId="13471" xr:uid="{4641F954-1DDF-4DFC-B1EB-77242E114811}"/>
    <cellStyle name="Überschrift 3 3 21 25 3" xfId="20255" xr:uid="{58E84575-1D71-490E-B46D-A6FFFB07BE75}"/>
    <cellStyle name="Überschrift 3 3 21 26" xfId="4651" xr:uid="{DEE0552D-7DF0-419B-B165-3822EC0F3250}"/>
    <cellStyle name="Überschrift 3 3 21 26 2" xfId="12557" xr:uid="{4DB9A1A3-7B30-4B29-B204-27886284FE02}"/>
    <cellStyle name="Überschrift 3 3 21 26 3" xfId="19539" xr:uid="{C8EC0D59-B443-48F0-ADC7-D521B1A5863B}"/>
    <cellStyle name="Überschrift 3 3 21 27" xfId="5649" xr:uid="{DC2F2F45-9A9A-4BA1-AEDF-1BD1D38529F5}"/>
    <cellStyle name="Überschrift 3 3 21 27 2" xfId="13555" xr:uid="{92D2D340-B747-4C90-B42E-F8B793DBB63B}"/>
    <cellStyle name="Überschrift 3 3 21 27 3" xfId="20321" xr:uid="{A1B0A989-C32B-4BBD-AFEF-DD66C60ADE0C}"/>
    <cellStyle name="Überschrift 3 3 21 28" xfId="4386" xr:uid="{3BF499CF-ADE4-4BD8-98F2-A0B53E6633DA}"/>
    <cellStyle name="Überschrift 3 3 21 28 2" xfId="12292" xr:uid="{09A0C713-73EF-48C7-A478-238698EBABE8}"/>
    <cellStyle name="Überschrift 3 3 21 28 3" xfId="19329" xr:uid="{A948EDAE-A1E7-48D0-B05E-FC0E4D185CD8}"/>
    <cellStyle name="Überschrift 3 3 21 29" xfId="5747" xr:uid="{5FC31A84-0C09-439A-8C5D-23DFDBA60CBC}"/>
    <cellStyle name="Überschrift 3 3 21 29 2" xfId="13653" xr:uid="{AFA36861-C9D0-4D6F-9ADF-524A3B91EB2F}"/>
    <cellStyle name="Überschrift 3 3 21 29 3" xfId="20396" xr:uid="{82865D1D-82C1-4434-A779-37C4B5FAAD5B}"/>
    <cellStyle name="Überschrift 3 3 21 3" xfId="3337" xr:uid="{E2DD8900-5ACD-4AB6-B98E-901249EDBDC9}"/>
    <cellStyle name="Überschrift 3 3 21 3 2" xfId="11243" xr:uid="{20A8CD07-5D86-4557-96B6-CBF78E6492FC}"/>
    <cellStyle name="Überschrift 3 3 21 3 3" xfId="18541" xr:uid="{5ACB4620-7C16-486A-B6C2-48654C1A85C7}"/>
    <cellStyle name="Überschrift 3 3 21 30" xfId="5818" xr:uid="{6C899156-0BBB-4CBB-9659-65AAA8F7CF11}"/>
    <cellStyle name="Überschrift 3 3 21 30 2" xfId="13724" xr:uid="{7EB62A2D-E958-470A-811C-4741FA7522E9}"/>
    <cellStyle name="Überschrift 3 3 21 30 3" xfId="20450" xr:uid="{14537B73-FE0C-44C8-8311-CCF6EF392665}"/>
    <cellStyle name="Überschrift 3 3 21 31" xfId="5853" xr:uid="{58649665-D4EF-428D-A5AD-5F1E9F16D1FF}"/>
    <cellStyle name="Überschrift 3 3 21 31 2" xfId="13759" xr:uid="{2B266C56-8BCF-44A4-9A2F-26F765461EEC}"/>
    <cellStyle name="Überschrift 3 3 21 31 3" xfId="20485" xr:uid="{EB3F16EC-E3C7-485D-BEBD-A6FEE6E4C59A}"/>
    <cellStyle name="Überschrift 3 3 21 32" xfId="5903" xr:uid="{0DA73428-496C-4864-BD1E-30529A831E34}"/>
    <cellStyle name="Überschrift 3 3 21 32 2" xfId="13809" xr:uid="{09E8DB4E-0524-4AEC-A5DE-E316C02AF60F}"/>
    <cellStyle name="Überschrift 3 3 21 32 3" xfId="20528" xr:uid="{0516C80C-D0E1-4E11-81E7-1450B088320D}"/>
    <cellStyle name="Überschrift 3 3 21 33" xfId="5162" xr:uid="{E16DFED4-352E-4327-B538-91DD0077410C}"/>
    <cellStyle name="Überschrift 3 3 21 33 2" xfId="13068" xr:uid="{ED69F8AE-6119-4E01-BCBE-8D7406E875B5}"/>
    <cellStyle name="Überschrift 3 3 21 33 3" xfId="19925" xr:uid="{BC03AE9F-9CCC-4E82-BD72-68397B298A67}"/>
    <cellStyle name="Überschrift 3 3 21 34" xfId="6453" xr:uid="{D228850C-499B-4572-8A15-8C4F99AFA9C6}"/>
    <cellStyle name="Überschrift 3 3 21 34 2" xfId="14359" xr:uid="{C34B6804-6B4C-4FD5-A695-FB0E40E1F9A4}"/>
    <cellStyle name="Überschrift 3 3 21 34 3" xfId="21023" xr:uid="{A693D6CA-2206-443C-9C24-EB594FF1840B}"/>
    <cellStyle name="Überschrift 3 3 21 35" xfId="6908" xr:uid="{6FB1728C-775D-4606-8ED0-9B36ECB63392}"/>
    <cellStyle name="Überschrift 3 3 21 35 2" xfId="14814" xr:uid="{BFA961A2-25BC-482A-954F-6AB1FFE56B38}"/>
    <cellStyle name="Überschrift 3 3 21 35 3" xfId="21374" xr:uid="{89F9418C-0B2E-4023-8B72-166A42B3574F}"/>
    <cellStyle name="Überschrift 3 3 21 36" xfId="6974" xr:uid="{93B5A0FC-6133-44F2-AB0C-5A9AA9C0BD0D}"/>
    <cellStyle name="Überschrift 3 3 21 36 2" xfId="14880" xr:uid="{7FFA25CF-2180-498D-A8EE-31CCEA126E2A}"/>
    <cellStyle name="Überschrift 3 3 21 36 3" xfId="21435" xr:uid="{ACABA050-8B8D-4D20-999E-1563AC13079C}"/>
    <cellStyle name="Überschrift 3 3 21 37" xfId="7044" xr:uid="{293B3625-A6A3-495D-AD44-22B7BEF4FEFF}"/>
    <cellStyle name="Überschrift 3 3 21 37 2" xfId="14950" xr:uid="{8C5363A6-FA1B-4142-90DD-5ECB80ED0D0B}"/>
    <cellStyle name="Überschrift 3 3 21 37 3" xfId="21502" xr:uid="{19580B4D-3EEE-4F45-86EB-A8B562DE22B7}"/>
    <cellStyle name="Überschrift 3 3 21 38" xfId="7131" xr:uid="{AAEED35C-EDD3-49F2-ACB1-0DD6DBC40F14}"/>
    <cellStyle name="Überschrift 3 3 21 38 2" xfId="15037" xr:uid="{664D74F3-7BE0-4092-B0E0-FC8B28F41894}"/>
    <cellStyle name="Überschrift 3 3 21 38 3" xfId="21569" xr:uid="{C54356DE-ED18-4001-99B8-1A55FDF8D5FF}"/>
    <cellStyle name="Überschrift 3 3 21 39" xfId="7204" xr:uid="{C1B4A95E-0792-4C24-8012-FAD091217282}"/>
    <cellStyle name="Überschrift 3 3 21 39 2" xfId="15110" xr:uid="{7E6EE523-EDC6-4F06-B3BF-3051BC4C100D}"/>
    <cellStyle name="Überschrift 3 3 21 39 3" xfId="21631" xr:uid="{BAF6455B-C7FD-4BFE-80BF-13138F57787E}"/>
    <cellStyle name="Überschrift 3 3 21 4" xfId="3479" xr:uid="{5ACF4CBE-FAAE-4677-B460-3602E541CC77}"/>
    <cellStyle name="Überschrift 3 3 21 4 2" xfId="11385" xr:uid="{65CA9617-76F2-45CB-BB2E-75F6BAAE67C5}"/>
    <cellStyle name="Überschrift 3 3 21 4 3" xfId="18626" xr:uid="{0AB9C42C-FB64-4F0D-8820-375592FFBCCD}"/>
    <cellStyle name="Überschrift 3 3 21 40" xfId="7267" xr:uid="{98CC1ABB-B347-4CDA-BD4E-ABCF8B6FCE74}"/>
    <cellStyle name="Überschrift 3 3 21 40 2" xfId="15173" xr:uid="{14A7E0EC-F3F0-4832-BFA5-EFEBC4FB6367}"/>
    <cellStyle name="Überschrift 3 3 21 40 3" xfId="21687" xr:uid="{9F4DB537-0933-4CCC-96B3-0FEAA692FEE7}"/>
    <cellStyle name="Überschrift 3 3 21 41" xfId="7334" xr:uid="{3561DC23-A545-4F16-87FE-6BB1817E5CD8}"/>
    <cellStyle name="Überschrift 3 3 21 41 2" xfId="15240" xr:uid="{4F4E1A87-1374-4152-82DC-628D64683992}"/>
    <cellStyle name="Überschrift 3 3 21 41 3" xfId="21747" xr:uid="{A7C32F9B-D9C8-4577-BA69-7A7566337A5E}"/>
    <cellStyle name="Überschrift 3 3 21 42" xfId="6470" xr:uid="{17C69C89-D433-4741-B690-F4F8B401599C}"/>
    <cellStyle name="Überschrift 3 3 21 42 2" xfId="14376" xr:uid="{E1A18341-A3BB-4BAA-92B0-598F9CD148D9}"/>
    <cellStyle name="Überschrift 3 3 21 42 3" xfId="21037" xr:uid="{B1E79D65-8D97-44A0-A702-BB9BE3D673DC}"/>
    <cellStyle name="Überschrift 3 3 21 43" xfId="7514" xr:uid="{2B06005E-8B41-4B96-B366-1A28EA4F71E5}"/>
    <cellStyle name="Überschrift 3 3 21 43 2" xfId="15420" xr:uid="{7309467F-2D32-4898-842D-FAB51776CEF9}"/>
    <cellStyle name="Überschrift 3 3 21 43 3" xfId="21895" xr:uid="{2EB77591-EF46-4AEB-B2BE-34B78C362FEE}"/>
    <cellStyle name="Überschrift 3 3 21 44" xfId="7578" xr:uid="{4E582272-31DE-4599-82AA-F56140575726}"/>
    <cellStyle name="Überschrift 3 3 21 44 2" xfId="15484" xr:uid="{FC38FFD9-D705-49DD-916F-BE0767F5022A}"/>
    <cellStyle name="Überschrift 3 3 21 44 3" xfId="21955" xr:uid="{E7C33ECB-8842-4411-9F70-0A369C181D22}"/>
    <cellStyle name="Überschrift 3 3 21 45" xfId="7640" xr:uid="{5F5F5F55-46A5-4E19-8719-EB8042B82BA9}"/>
    <cellStyle name="Überschrift 3 3 21 45 2" xfId="15546" xr:uid="{BE2A12F4-B485-4948-A84B-CFD095BD9A1D}"/>
    <cellStyle name="Überschrift 3 3 21 45 3" xfId="22014" xr:uid="{A7AAA17C-4BC5-4679-B053-E7C61321862E}"/>
    <cellStyle name="Überschrift 3 3 21 46" xfId="7699" xr:uid="{CE5F7B3C-269F-4515-964A-ED42F1C2B84B}"/>
    <cellStyle name="Überschrift 3 3 21 46 2" xfId="15605" xr:uid="{4AAE5A12-505B-4928-8A70-7B35125F017E}"/>
    <cellStyle name="Überschrift 3 3 21 46 3" xfId="22068" xr:uid="{A71BF5A3-6777-4CAE-BF2F-5DD8A02DA111}"/>
    <cellStyle name="Überschrift 3 3 21 47" xfId="6621" xr:uid="{1B34AA12-B06A-4948-8254-6350B4AA0B94}"/>
    <cellStyle name="Überschrift 3 3 21 47 2" xfId="14527" xr:uid="{21165ABE-DE56-4C17-8EB2-E1B2CBDDA4FF}"/>
    <cellStyle name="Überschrift 3 3 21 47 3" xfId="21179" xr:uid="{F7900E48-FA0B-4856-9001-978A05151C7E}"/>
    <cellStyle name="Überschrift 3 3 21 48" xfId="7848" xr:uid="{DC40A509-8B67-48A8-A056-113AA799A46A}"/>
    <cellStyle name="Überschrift 3 3 21 48 2" xfId="15754" xr:uid="{8BC96C15-5F34-4072-A329-A58C9FA344FA}"/>
    <cellStyle name="Überschrift 3 3 21 48 3" xfId="22204" xr:uid="{C048A55A-0A1A-4720-98AB-ED0209B0CF11}"/>
    <cellStyle name="Überschrift 3 3 21 49" xfId="7928" xr:uid="{4E50BC8E-335E-43CC-BFEE-82614E6041BC}"/>
    <cellStyle name="Überschrift 3 3 21 49 2" xfId="15834" xr:uid="{F5DC5A3E-89E1-49C6-9F83-DBCCDAE0C87B}"/>
    <cellStyle name="Überschrift 3 3 21 49 3" xfId="22277" xr:uid="{C53A88BF-9C87-497F-9AF2-A2FE71C2DA56}"/>
    <cellStyle name="Überschrift 3 3 21 5" xfId="3592" xr:uid="{28427CD7-4E71-416F-81BC-9EB5A49AFA70}"/>
    <cellStyle name="Überschrift 3 3 21 5 2" xfId="11498" xr:uid="{AD6B72AF-6FEE-4E95-8AAC-E759459B1BE3}"/>
    <cellStyle name="Überschrift 3 3 21 5 3" xfId="18717" xr:uid="{1AC9FC0A-7A76-4A29-A2A3-BCB7C464E971}"/>
    <cellStyle name="Überschrift 3 3 21 50" xfId="7789" xr:uid="{5B62FABE-F2D1-4805-9E8C-F5DA37C7CA52}"/>
    <cellStyle name="Überschrift 3 3 21 50 2" xfId="15695" xr:uid="{04DF1FF9-27AE-4927-BD74-13FB81419795}"/>
    <cellStyle name="Überschrift 3 3 21 50 3" xfId="22149" xr:uid="{D4743904-02C2-43B3-816B-246EB4EBC3D7}"/>
    <cellStyle name="Überschrift 3 3 21 51" xfId="8093" xr:uid="{06238B43-DB88-4C2E-B6A7-B58DB0144B27}"/>
    <cellStyle name="Überschrift 3 3 21 51 2" xfId="15999" xr:uid="{48CC2F45-0AB6-4F8D-8ABF-42622AC22428}"/>
    <cellStyle name="Überschrift 3 3 21 51 3" xfId="22400" xr:uid="{C40A8FB4-744D-4667-84E6-9E657CDB67DE}"/>
    <cellStyle name="Überschrift 3 3 21 52" xfId="6478" xr:uid="{DCE5D204-BA51-42C7-85C3-3A7AEBEE5CA4}"/>
    <cellStyle name="Überschrift 3 3 21 52 2" xfId="14384" xr:uid="{EE59FB07-0D1F-4FAE-8441-C45294DFAC4D}"/>
    <cellStyle name="Überschrift 3 3 21 52 3" xfId="21045" xr:uid="{B23305D5-AF9B-4F34-9879-DF390C10EFD6}"/>
    <cellStyle name="Überschrift 3 3 21 53" xfId="8175" xr:uid="{E63E11C6-AEB1-4A4E-984C-85D7F3EDF979}"/>
    <cellStyle name="Überschrift 3 3 21 53 2" xfId="16081" xr:uid="{87244B22-3A49-4913-93D9-E26C3E867A87}"/>
    <cellStyle name="Überschrift 3 3 21 53 3" xfId="22470" xr:uid="{D9030148-23A1-496F-9488-7C4B4E390C3C}"/>
    <cellStyle name="Überschrift 3 3 21 54" xfId="7896" xr:uid="{F951B3C4-B6BC-40E8-8E92-7A06856CF689}"/>
    <cellStyle name="Überschrift 3 3 21 54 2" xfId="15802" xr:uid="{43DCEB74-2449-45AE-BDDF-D1005671A2DB}"/>
    <cellStyle name="Überschrift 3 3 21 54 3" xfId="22251" xr:uid="{86B4AD13-FF97-4D61-AF9A-594165F5126C}"/>
    <cellStyle name="Überschrift 3 3 21 55" xfId="8264" xr:uid="{B6A581E5-B231-42C7-828C-8B14D6ECEBEE}"/>
    <cellStyle name="Überschrift 3 3 21 55 2" xfId="16170" xr:uid="{EE125BE2-F071-41F5-8140-850E92D48857}"/>
    <cellStyle name="Überschrift 3 3 21 55 3" xfId="22539" xr:uid="{5250104F-BFC4-4AB7-8F36-3D33D57A2ED9}"/>
    <cellStyle name="Überschrift 3 3 21 56" xfId="6970" xr:uid="{B6A39C6E-AAB0-4AAC-BABF-2EE1C1B1031A}"/>
    <cellStyle name="Überschrift 3 3 21 56 2" xfId="14876" xr:uid="{EB5ACAD6-ED78-4EE5-BA41-01F56FBFAF64}"/>
    <cellStyle name="Überschrift 3 3 21 56 3" xfId="21432" xr:uid="{C1E68A0F-3643-490C-BF5C-26D267AA6365}"/>
    <cellStyle name="Überschrift 3 3 21 57" xfId="7769" xr:uid="{D59BDCC2-F1BD-4A02-9443-0056F454ED02}"/>
    <cellStyle name="Überschrift 3 3 21 57 2" xfId="15675" xr:uid="{E094B562-3CD7-4CAF-BB70-F2E331AFEE8F}"/>
    <cellStyle name="Überschrift 3 3 21 57 3" xfId="22131" xr:uid="{3FA5860B-05E5-4EC5-A2D3-D21110A529E7}"/>
    <cellStyle name="Überschrift 3 3 21 58" xfId="8354" xr:uid="{D74DA704-FB2E-4584-B82D-B251F4D7CDA0}"/>
    <cellStyle name="Überschrift 3 3 21 58 2" xfId="16260" xr:uid="{FB891737-A666-4555-AC89-1A5715B3FA14}"/>
    <cellStyle name="Überschrift 3 3 21 58 3" xfId="22623" xr:uid="{00E235D3-3D46-417E-A6D4-DCD705AC8EC8}"/>
    <cellStyle name="Überschrift 3 3 21 59" xfId="8392" xr:uid="{5970B698-971F-4AE3-B10B-E3B02852828C}"/>
    <cellStyle name="Überschrift 3 3 21 59 2" xfId="16298" xr:uid="{14810E8C-4A9D-4DDA-99E4-1F06816C9824}"/>
    <cellStyle name="Überschrift 3 3 21 59 3" xfId="22661" xr:uid="{330F9671-83B0-42EB-AB94-75D9673B8234}"/>
    <cellStyle name="Überschrift 3 3 21 6" xfId="3154" xr:uid="{C8B87077-C009-4262-B576-F6692393DE92}"/>
    <cellStyle name="Überschrift 3 3 21 6 2" xfId="11060" xr:uid="{4C99E4B9-60A0-47FA-A9EB-A5E2A815F371}"/>
    <cellStyle name="Überschrift 3 3 21 6 3" xfId="18409" xr:uid="{A8763F8B-5A4E-4A80-965B-B1B97F9DAA1F}"/>
    <cellStyle name="Überschrift 3 3 21 60" xfId="8421" xr:uid="{474EDBDC-38BF-499F-AF6D-565957D71224}"/>
    <cellStyle name="Überschrift 3 3 21 60 2" xfId="16327" xr:uid="{AE2E4373-1B05-48BD-8EE2-22FF8B59D9C3}"/>
    <cellStyle name="Überschrift 3 3 21 60 3" xfId="22690" xr:uid="{5E8C410F-CD40-462D-808F-C3909CAF0892}"/>
    <cellStyle name="Überschrift 3 3 21 61" xfId="8718" xr:uid="{37A1FE48-A2D6-4F2E-A961-BBB7DA14995D}"/>
    <cellStyle name="Überschrift 3 3 21 61 2" xfId="16624" xr:uid="{0D908EE9-4269-4ED0-BFC5-169936E7DA4D}"/>
    <cellStyle name="Überschrift 3 3 21 61 3" xfId="22816" xr:uid="{E904436B-CD2D-40A0-84CC-B3B9555754DC}"/>
    <cellStyle name="Überschrift 3 3 21 62" xfId="8802" xr:uid="{1804406F-F090-498F-B960-3D0595DD30D1}"/>
    <cellStyle name="Überschrift 3 3 21 62 2" xfId="16708" xr:uid="{C591E3ED-9B11-452F-BCE0-18800C54B4BA}"/>
    <cellStyle name="Überschrift 3 3 21 62 3" xfId="22873" xr:uid="{DB565B9A-BAFC-463F-9E7C-4364D8F1BDC2}"/>
    <cellStyle name="Überschrift 3 3 21 63" xfId="8886" xr:uid="{290FF3AD-C8AA-44D6-B69C-597AD54B7992}"/>
    <cellStyle name="Überschrift 3 3 21 63 2" xfId="16792" xr:uid="{6AA8442F-5D62-4CC7-934E-B5709ADDC8F4}"/>
    <cellStyle name="Überschrift 3 3 21 63 3" xfId="22930" xr:uid="{0278BBED-5816-4984-B584-D7429056CB09}"/>
    <cellStyle name="Überschrift 3 3 21 64" xfId="8941" xr:uid="{96BD174A-151C-40B2-B3AA-612CFB00B6BF}"/>
    <cellStyle name="Überschrift 3 3 21 64 2" xfId="16847" xr:uid="{58809DF6-37D1-4A46-88B8-D02C1CA5BA7A}"/>
    <cellStyle name="Überschrift 3 3 21 64 3" xfId="22966" xr:uid="{7D0A4938-2557-4785-972D-79C3E568029F}"/>
    <cellStyle name="Überschrift 3 3 21 65" xfId="9664" xr:uid="{4701668E-28D2-4591-B053-F82CF367BF4A}"/>
    <cellStyle name="Überschrift 3 3 21 65 2" xfId="17570" xr:uid="{C8A28590-A111-446D-8D99-FCC403EAC367}"/>
    <cellStyle name="Überschrift 3 3 21 65 3" xfId="23523" xr:uid="{91921B29-4BF4-4218-9066-16B3D592AC2D}"/>
    <cellStyle name="Überschrift 3 3 21 66" xfId="9059" xr:uid="{B0FA376C-741C-4D4D-BD49-5BF46244EA08}"/>
    <cellStyle name="Überschrift 3 3 21 66 2" xfId="16965" xr:uid="{B2DC70AC-7CC8-4E53-859C-CCE0569461C0}"/>
    <cellStyle name="Überschrift 3 3 21 66 3" xfId="23065" xr:uid="{D9A49763-FBF2-4317-A654-9393591A9B57}"/>
    <cellStyle name="Überschrift 3 3 21 67" xfId="9387" xr:uid="{2420C025-E29C-4934-812D-5AF7BBFEF39E}"/>
    <cellStyle name="Überschrift 3 3 21 67 2" xfId="17293" xr:uid="{828CC9A0-9D50-4AB9-9582-CCAF116A302A}"/>
    <cellStyle name="Überschrift 3 3 21 67 3" xfId="23349" xr:uid="{CDB83405-562B-4DAF-B09B-9CC7BD451FEF}"/>
    <cellStyle name="Überschrift 3 3 21 68" xfId="9835" xr:uid="{B445E8DD-55F6-4297-A221-0A02CEB41694}"/>
    <cellStyle name="Überschrift 3 3 21 68 2" xfId="17741" xr:uid="{A36E08D1-44CF-4BE7-B3F7-6CE4C2765506}"/>
    <cellStyle name="Überschrift 3 3 21 68 3" xfId="23656" xr:uid="{E7719300-F0AA-468D-B7DC-80B81500F316}"/>
    <cellStyle name="Überschrift 3 3 21 69" xfId="9875" xr:uid="{4611B22B-1D46-4A07-BC73-B1D04AC05A31}"/>
    <cellStyle name="Überschrift 3 3 21 69 2" xfId="17781" xr:uid="{4F78D769-4C5D-4C76-9354-0476A3240813}"/>
    <cellStyle name="Überschrift 3 3 21 69 3" xfId="23695" xr:uid="{A4934FA4-24AE-498C-BB2E-97486FEB06E0}"/>
    <cellStyle name="Überschrift 3 3 21 7" xfId="3717" xr:uid="{00E850B3-AE36-4ABF-B159-F64CB9A3C1B7}"/>
    <cellStyle name="Überschrift 3 3 21 7 2" xfId="11623" xr:uid="{48A17B20-04D2-4017-BF0B-D6F819D69AB0}"/>
    <cellStyle name="Überschrift 3 3 21 7 3" xfId="18802" xr:uid="{530FD27F-02F0-4B7C-B6E5-49DA9617C72D}"/>
    <cellStyle name="Überschrift 3 3 21 70" xfId="9296" xr:uid="{F3267F0C-B97D-463D-A4CA-4509E96A11AD}"/>
    <cellStyle name="Überschrift 3 3 21 70 2" xfId="17202" xr:uid="{24CA6FE6-CE10-4522-A796-76D1013D1FA3}"/>
    <cellStyle name="Überschrift 3 3 21 70 3" xfId="23269" xr:uid="{22B3DACF-79F2-4FBD-9A1A-C3991F18B7A6}"/>
    <cellStyle name="Überschrift 3 3 21 71" xfId="9424" xr:uid="{6CFDEF67-9FE3-4027-9CDC-A988B8E4BAB7}"/>
    <cellStyle name="Überschrift 3 3 21 71 2" xfId="17330" xr:uid="{57CAE046-3643-4434-A1FD-35DA84C54666}"/>
    <cellStyle name="Überschrift 3 3 21 71 3" xfId="23380" xr:uid="{4DE29017-67FC-4052-96E2-0E51CFBE8DF4}"/>
    <cellStyle name="Überschrift 3 3 21 72" xfId="9962" xr:uid="{ABEAD7B8-9194-4F5C-B2CD-8F2A90E1EACA}"/>
    <cellStyle name="Überschrift 3 3 21 72 2" xfId="17868" xr:uid="{3A127B49-5D01-4CCE-8466-67942E4BA24D}"/>
    <cellStyle name="Überschrift 3 3 21 72 3" xfId="23773" xr:uid="{4850484B-92C1-47C0-87E9-556BEF62D629}"/>
    <cellStyle name="Überschrift 3 3 21 73" xfId="9997" xr:uid="{D23DC31E-310E-4FD4-B727-B1A846520052}"/>
    <cellStyle name="Überschrift 3 3 21 73 2" xfId="17903" xr:uid="{EC261762-5458-43EC-BB03-3F27D66D2F50}"/>
    <cellStyle name="Überschrift 3 3 21 73 3" xfId="23808" xr:uid="{E80B314B-3106-4ED5-9476-75F1AC275D66}"/>
    <cellStyle name="Überschrift 3 3 21 74" xfId="9404" xr:uid="{1750283F-7731-4994-BCF1-1A28E1F75B18}"/>
    <cellStyle name="Überschrift 3 3 21 74 2" xfId="17310" xr:uid="{226B9538-296E-4D02-B7F0-25EEA5FB9846}"/>
    <cellStyle name="Überschrift 3 3 21 74 3" xfId="23363" xr:uid="{DD9472CC-C126-40C9-8449-F868F04D19A5}"/>
    <cellStyle name="Überschrift 3 3 21 75" xfId="10131" xr:uid="{ADCCDADA-7A77-42B7-9F6B-B116A4B91C06}"/>
    <cellStyle name="Überschrift 3 3 21 76" xfId="10256" xr:uid="{0774940A-B197-41C3-BE0F-6B581266266A}"/>
    <cellStyle name="Überschrift 3 3 21 77" xfId="10426" xr:uid="{ADDB5971-65CB-478F-AD3A-3136F74CD39F}"/>
    <cellStyle name="Überschrift 3 3 21 78" xfId="17975" xr:uid="{D9ACFE1B-3D28-475C-A8C6-50A1DD97597D}"/>
    <cellStyle name="Überschrift 3 3 21 8" xfId="3143" xr:uid="{6A9F7017-47A7-4CDE-8B97-288388938CF3}"/>
    <cellStyle name="Überschrift 3 3 21 8 2" xfId="11049" xr:uid="{D7F3B99E-1D38-47D2-905E-16F166D487D2}"/>
    <cellStyle name="Überschrift 3 3 21 8 3" xfId="18398" xr:uid="{569BD22E-E738-468D-B199-A42F9F5829EA}"/>
    <cellStyle name="Überschrift 3 3 21 9" xfId="3193" xr:uid="{A1E23D16-BD85-42D5-BF20-E77BA8C49138}"/>
    <cellStyle name="Überschrift 3 3 21 9 2" xfId="11099" xr:uid="{C257ADE1-755C-4AEB-B5B5-BA563ABD0F2D}"/>
    <cellStyle name="Überschrift 3 3 21 9 3" xfId="18443" xr:uid="{F07B6B88-ABE5-484B-BE53-B4520E0719A0}"/>
    <cellStyle name="Überschrift 3 3 22" xfId="2515" xr:uid="{38EBE136-1E46-4962-821F-C580FED77698}"/>
    <cellStyle name="Überschrift 3 3 22 10" xfId="3375" xr:uid="{7DE8D04C-1276-42F1-8735-B68251D43BA1}"/>
    <cellStyle name="Überschrift 3 3 22 10 2" xfId="11281" xr:uid="{BE6436D7-F46C-43CD-AC7B-C0D532E419F6}"/>
    <cellStyle name="Überschrift 3 3 22 10 3" xfId="18570" xr:uid="{ACD0392D-CDFE-40DD-91F3-37F682F6E16B}"/>
    <cellStyle name="Überschrift 3 3 22 11" xfId="3906" xr:uid="{1EB0D030-C291-4BBB-8D58-DF5DDBD53250}"/>
    <cellStyle name="Überschrift 3 3 22 11 2" xfId="11812" xr:uid="{D0AB7727-BF84-45CB-99FB-5B4AF1FC434A}"/>
    <cellStyle name="Überschrift 3 3 22 11 3" xfId="18926" xr:uid="{388C0373-61BF-4026-9FED-79D158EE816D}"/>
    <cellStyle name="Überschrift 3 3 22 12" xfId="3948" xr:uid="{B46EBC05-3C5A-406D-978B-FAC0EF9BC4DD}"/>
    <cellStyle name="Überschrift 3 3 22 12 2" xfId="11854" xr:uid="{996E3262-08C0-4F1C-BCF8-ED18DF1B5173}"/>
    <cellStyle name="Überschrift 3 3 22 12 3" xfId="18965" xr:uid="{7FB90E4C-BB72-4002-A61D-212BB7936589}"/>
    <cellStyle name="Überschrift 3 3 22 13" xfId="3047" xr:uid="{4395CC24-A3FC-4EEA-AB10-227CDC4EF669}"/>
    <cellStyle name="Überschrift 3 3 22 13 2" xfId="10953" xr:uid="{9898FCD1-B391-4A7E-A508-ABCEA9390E2A}"/>
    <cellStyle name="Überschrift 3 3 22 13 3" xfId="18312" xr:uid="{42B61439-B68A-49AC-8ACB-83D20479D547}"/>
    <cellStyle name="Überschrift 3 3 22 14" xfId="4011" xr:uid="{06F75C69-F32F-47B2-BC7C-9CA57670C305}"/>
    <cellStyle name="Überschrift 3 3 22 14 2" xfId="11917" xr:uid="{B80C5243-BF7C-432D-A99B-DB2BD552E8C4}"/>
    <cellStyle name="Überschrift 3 3 22 14 3" xfId="19020" xr:uid="{E5C386CA-FF43-46C6-A301-21EB93C3F06A}"/>
    <cellStyle name="Überschrift 3 3 22 15" xfId="4768" xr:uid="{DBC8EED4-9DCF-4388-AC93-8F69DE249E60}"/>
    <cellStyle name="Überschrift 3 3 22 15 2" xfId="12674" xr:uid="{1C19D724-EB5A-4110-87C4-5E1F9C5FCF9E}"/>
    <cellStyle name="Überschrift 3 3 22 15 3" xfId="19613" xr:uid="{4B1FD59A-0477-4A39-BA58-EC992B36F055}"/>
    <cellStyle name="Überschrift 3 3 22 16" xfId="4895" xr:uid="{7CCB0D95-72A6-458C-A156-CA3A780DE50A}"/>
    <cellStyle name="Überschrift 3 3 22 16 2" xfId="12801" xr:uid="{457CDCCC-89AE-4E43-815D-D1EB7150179B}"/>
    <cellStyle name="Überschrift 3 3 22 16 3" xfId="19699" xr:uid="{0192713D-0271-4C55-AF2F-7734C62FCBE4}"/>
    <cellStyle name="Überschrift 3 3 22 17" xfId="4631" xr:uid="{8E605F5E-3374-4429-8D8B-3500491D12C1}"/>
    <cellStyle name="Überschrift 3 3 22 17 2" xfId="12537" xr:uid="{25C605DA-4327-422E-9C75-861BB1764253}"/>
    <cellStyle name="Überschrift 3 3 22 17 3" xfId="19520" xr:uid="{8CDFAFC5-C262-40FE-AEB9-12D794F41C31}"/>
    <cellStyle name="Überschrift 3 3 22 18" xfId="4439" xr:uid="{3506D325-0A87-471E-A10D-0147AA65CC48}"/>
    <cellStyle name="Überschrift 3 3 22 18 2" xfId="12345" xr:uid="{AA54C7ED-A5B3-466F-A1DB-938D5B673ACC}"/>
    <cellStyle name="Überschrift 3 3 22 18 3" xfId="19362" xr:uid="{114CD95E-A1BD-4370-B4F4-D4237704239F}"/>
    <cellStyle name="Überschrift 3 3 22 19" xfId="5131" xr:uid="{BD151628-42B8-48ED-9A30-2787DCC31CD4}"/>
    <cellStyle name="Überschrift 3 3 22 19 2" xfId="13037" xr:uid="{126649A4-9912-4C0C-9AB6-2455214CE573}"/>
    <cellStyle name="Überschrift 3 3 22 19 3" xfId="19894" xr:uid="{9260B50E-63C6-40DB-8943-337DE185D982}"/>
    <cellStyle name="Überschrift 3 3 22 2" xfId="2696" xr:uid="{63E95441-A0A2-4CFC-A35C-32A28C3B9088}"/>
    <cellStyle name="Überschrift 3 3 22 2 2" xfId="10602" xr:uid="{20092435-CC78-4F1B-A81C-3445C5A98495}"/>
    <cellStyle name="Überschrift 3 3 22 2 3" xfId="18061" xr:uid="{30C210E2-674D-434D-BC21-16F5D14E7D58}"/>
    <cellStyle name="Überschrift 3 3 22 20" xfId="5177" xr:uid="{0FBA7220-31BE-44E9-9F23-463DABEA84F3}"/>
    <cellStyle name="Überschrift 3 3 22 20 2" xfId="13083" xr:uid="{7A9BEB31-AE22-43F7-837C-207697B48400}"/>
    <cellStyle name="Überschrift 3 3 22 20 3" xfId="19940" xr:uid="{3C27DFA2-BBE1-4211-B3E1-D4BEB3DEE0B4}"/>
    <cellStyle name="Überschrift 3 3 22 21" xfId="5278" xr:uid="{39291906-104C-4F49-B542-FEEA1E98AD92}"/>
    <cellStyle name="Überschrift 3 3 22 21 2" xfId="13184" xr:uid="{D70908E8-9C3A-4CD5-B721-29C6783C26BB}"/>
    <cellStyle name="Überschrift 3 3 22 21 3" xfId="20014" xr:uid="{4FEA79C3-9812-464C-A63C-8B007090890F}"/>
    <cellStyle name="Überschrift 3 3 22 22" xfId="5368" xr:uid="{4118BAFB-880A-4553-B827-D43F1385A42B}"/>
    <cellStyle name="Überschrift 3 3 22 22 2" xfId="13274" xr:uid="{4398D8DC-FBD5-4B1E-9606-EDCEB609923C}"/>
    <cellStyle name="Überschrift 3 3 22 22 3" xfId="20086" xr:uid="{E2269BD8-0025-4461-8567-936BD50D3219}"/>
    <cellStyle name="Überschrift 3 3 22 23" xfId="5087" xr:uid="{05F133B1-818F-4FCA-ABAE-6F0EE09C5ABA}"/>
    <cellStyle name="Überschrift 3 3 22 23 2" xfId="12993" xr:uid="{789F0A64-3685-4A85-A93D-0E3B7DCB8A0D}"/>
    <cellStyle name="Überschrift 3 3 22 23 3" xfId="19855" xr:uid="{A2015A2B-A100-4E08-B837-8C8B3F3591D8}"/>
    <cellStyle name="Überschrift 3 3 22 24" xfId="5527" xr:uid="{EF077BB3-9470-4E69-8184-6EB1F516141B}"/>
    <cellStyle name="Überschrift 3 3 22 24 2" xfId="13433" xr:uid="{0A8458A0-986D-4135-8D12-37C43FDA7D95}"/>
    <cellStyle name="Überschrift 3 3 22 24 3" xfId="20219" xr:uid="{91C1748D-2126-4CBD-94AC-B01AC517C14D}"/>
    <cellStyle name="Überschrift 3 3 22 25" xfId="5575" xr:uid="{03CEA624-3380-4CD2-A44F-DC240551E1DB}"/>
    <cellStyle name="Überschrift 3 3 22 25 2" xfId="13481" xr:uid="{D84B0DF1-93F8-4476-9971-2E13B35AF07D}"/>
    <cellStyle name="Überschrift 3 3 22 25 3" xfId="20265" xr:uid="{23FB91F2-5E55-4753-AD10-61668D55D4E9}"/>
    <cellStyle name="Überschrift 3 3 22 26" xfId="5033" xr:uid="{A6631247-E95D-47A8-B643-6A9BB70742AA}"/>
    <cellStyle name="Überschrift 3 3 22 26 2" xfId="12939" xr:uid="{49BD8B3E-891C-4C00-B635-0B256E6D66BB}"/>
    <cellStyle name="Überschrift 3 3 22 26 3" xfId="19807" xr:uid="{4DF59217-85EA-4F49-B47A-179DF3696458}"/>
    <cellStyle name="Überschrift 3 3 22 27" xfId="5659" xr:uid="{50C80617-A872-424B-9464-F33F773590B3}"/>
    <cellStyle name="Überschrift 3 3 22 27 2" xfId="13565" xr:uid="{4F30485A-32E5-4B5B-AE51-FB67DB1F4361}"/>
    <cellStyle name="Überschrift 3 3 22 27 3" xfId="20331" xr:uid="{A1D9C352-7A61-49B3-8A28-BCE3D6981C04}"/>
    <cellStyle name="Überschrift 3 3 22 28" xfId="4650" xr:uid="{C4D023AA-FBF9-4D70-973C-0E1517C16F60}"/>
    <cellStyle name="Überschrift 3 3 22 28 2" xfId="12556" xr:uid="{C3628838-4D59-48FA-BD7E-3ED5D39E7261}"/>
    <cellStyle name="Überschrift 3 3 22 28 3" xfId="19538" xr:uid="{3081F400-47E0-4E0C-B9B0-60D9C6FFDA3F}"/>
    <cellStyle name="Überschrift 3 3 22 29" xfId="5757" xr:uid="{FDA48D47-C5DA-4468-9665-EC65FA92F34F}"/>
    <cellStyle name="Überschrift 3 3 22 29 2" xfId="13663" xr:uid="{4FD9C384-B4BF-48C6-9789-FD854EC23823}"/>
    <cellStyle name="Überschrift 3 3 22 29 3" xfId="20406" xr:uid="{37688EF1-3B26-4359-A43E-4B7220D057F4}"/>
    <cellStyle name="Überschrift 3 3 22 3" xfId="3347" xr:uid="{7A9B9C21-912C-474A-A66F-BF5FA816D4D0}"/>
    <cellStyle name="Überschrift 3 3 22 3 2" xfId="11253" xr:uid="{41B9DC9D-C72E-4D2B-888C-126FF0038113}"/>
    <cellStyle name="Überschrift 3 3 22 3 3" xfId="18551" xr:uid="{ECE26FE5-5EA0-417E-A310-845EF6C92389}"/>
    <cellStyle name="Überschrift 3 3 22 30" xfId="5828" xr:uid="{08A04AA7-27EC-4631-BB7B-7003DD8BC47A}"/>
    <cellStyle name="Überschrift 3 3 22 30 2" xfId="13734" xr:uid="{2B8E9B1A-A52D-43E7-A75D-18125DAE63C9}"/>
    <cellStyle name="Überschrift 3 3 22 30 3" xfId="20460" xr:uid="{C0F4B643-C86D-4BAD-8C8B-4105DD14B32F}"/>
    <cellStyle name="Überschrift 3 3 22 31" xfId="5863" xr:uid="{4AF21B74-E609-4ED8-9DBF-E05DFD07484C}"/>
    <cellStyle name="Überschrift 3 3 22 31 2" xfId="13769" xr:uid="{6659B9ED-2DF4-4A7C-B1CA-7E0B9A1A48D2}"/>
    <cellStyle name="Überschrift 3 3 22 31 3" xfId="20495" xr:uid="{75E2E558-77E9-4142-A63E-9307CAABC9BB}"/>
    <cellStyle name="Überschrift 3 3 22 32" xfId="5913" xr:uid="{6DEE7C75-87C0-4EDD-9CC4-FAD948677DED}"/>
    <cellStyle name="Überschrift 3 3 22 32 2" xfId="13819" xr:uid="{BDC174F8-4AC2-4AD1-8C85-E19A6415B13C}"/>
    <cellStyle name="Überschrift 3 3 22 32 3" xfId="20538" xr:uid="{3E284457-10CD-4D0D-B028-9F91141C4D70}"/>
    <cellStyle name="Überschrift 3 3 22 33" xfId="5440" xr:uid="{4D8C21E1-38CB-449A-911E-2E4EE088C6FC}"/>
    <cellStyle name="Überschrift 3 3 22 33 2" xfId="13346" xr:uid="{0D254363-8CE2-4400-9A78-BE65FE0B8981}"/>
    <cellStyle name="Überschrift 3 3 22 33 3" xfId="20154" xr:uid="{2B35EC84-6956-4A9A-B7E7-29BC8F406B5D}"/>
    <cellStyle name="Überschrift 3 3 22 34" xfId="6845" xr:uid="{B152B144-1884-4EDF-8B26-D845F54C9304}"/>
    <cellStyle name="Überschrift 3 3 22 34 2" xfId="14751" xr:uid="{437499B9-9EFD-4FD6-B5C7-9DD67DA47A57}"/>
    <cellStyle name="Überschrift 3 3 22 34 3" xfId="21317" xr:uid="{ABD9DCCF-C04C-466A-8274-A8EEC00B1733}"/>
    <cellStyle name="Überschrift 3 3 22 35" xfId="6918" xr:uid="{E9CE798B-F0D9-40DC-ACD3-8C6F5EB45147}"/>
    <cellStyle name="Überschrift 3 3 22 35 2" xfId="14824" xr:uid="{50E54930-DC51-4BB9-B974-8926F0EEA973}"/>
    <cellStyle name="Überschrift 3 3 22 35 3" xfId="21384" xr:uid="{6F542F91-FFD7-4914-BE3F-75FF60497705}"/>
    <cellStyle name="Überschrift 3 3 22 36" xfId="6984" xr:uid="{92B5B737-12CF-4071-B6F3-E8048CD1A555}"/>
    <cellStyle name="Überschrift 3 3 22 36 2" xfId="14890" xr:uid="{DCE5FD9A-F36D-4441-910E-D9805F63754E}"/>
    <cellStyle name="Überschrift 3 3 22 36 3" xfId="21445" xr:uid="{388AD274-E373-418B-82A6-DE98D52535D6}"/>
    <cellStyle name="Überschrift 3 3 22 37" xfId="7054" xr:uid="{3750D121-57C4-44A1-BD16-7BEAFD16CF1F}"/>
    <cellStyle name="Überschrift 3 3 22 37 2" xfId="14960" xr:uid="{A7EBEDCA-53E2-4B39-BA3B-083E1E4395B9}"/>
    <cellStyle name="Überschrift 3 3 22 37 3" xfId="21512" xr:uid="{F9AB59B6-1F9D-4213-827D-204B0719E2E8}"/>
    <cellStyle name="Überschrift 3 3 22 38" xfId="7141" xr:uid="{DEA3BCC5-BDA4-4D1D-9DFA-8E65202BEF96}"/>
    <cellStyle name="Überschrift 3 3 22 38 2" xfId="15047" xr:uid="{BD3A898F-3EED-4188-A53D-13379788566F}"/>
    <cellStyle name="Überschrift 3 3 22 38 3" xfId="21579" xr:uid="{88EE79B0-B4D5-4A59-933A-D7A8FB18FB2F}"/>
    <cellStyle name="Überschrift 3 3 22 39" xfId="7214" xr:uid="{4B629F56-513C-4F29-8726-DF0C23595E4A}"/>
    <cellStyle name="Überschrift 3 3 22 39 2" xfId="15120" xr:uid="{387BF483-E749-4FF8-9D65-1077B5708A7D}"/>
    <cellStyle name="Überschrift 3 3 22 39 3" xfId="21641" xr:uid="{56F6A22F-EF22-43B1-8575-B66EAC2D8648}"/>
    <cellStyle name="Überschrift 3 3 22 4" xfId="3489" xr:uid="{BC51478E-6B5F-47F0-9113-12430503E893}"/>
    <cellStyle name="Überschrift 3 3 22 4 2" xfId="11395" xr:uid="{37236105-6A40-497E-86E8-8402E6A5FCBD}"/>
    <cellStyle name="Überschrift 3 3 22 4 3" xfId="18636" xr:uid="{F8AFE763-BE11-4EAE-AA8F-D93CBD82F673}"/>
    <cellStyle name="Überschrift 3 3 22 40" xfId="7277" xr:uid="{375C03E1-DF55-4C30-8F69-AD24CB1B8CBA}"/>
    <cellStyle name="Überschrift 3 3 22 40 2" xfId="15183" xr:uid="{BC914EB0-4B31-48EE-863F-7B9C8B205F01}"/>
    <cellStyle name="Überschrift 3 3 22 40 3" xfId="21697" xr:uid="{23296ADF-3A53-4C10-A155-93BADC78D82B}"/>
    <cellStyle name="Überschrift 3 3 22 41" xfId="7344" xr:uid="{06A045C5-9CAD-4229-9713-3E7C543ABFDE}"/>
    <cellStyle name="Überschrift 3 3 22 41 2" xfId="15250" xr:uid="{6F2D64BD-7D04-42B3-83BF-786F2C000BC6}"/>
    <cellStyle name="Überschrift 3 3 22 41 3" xfId="21757" xr:uid="{F86431DB-6B63-45C7-9C3A-64ECD513FC2A}"/>
    <cellStyle name="Überschrift 3 3 22 42" xfId="6590" xr:uid="{610C69C5-86A6-4C40-ABBC-6C7E591AA3AC}"/>
    <cellStyle name="Überschrift 3 3 22 42 2" xfId="14496" xr:uid="{C001CB23-AFF8-4929-BB45-ABEB2A4D7491}"/>
    <cellStyle name="Überschrift 3 3 22 42 3" xfId="21149" xr:uid="{B154C1FC-9221-4AA3-84D2-B49CE2AACF16}"/>
    <cellStyle name="Überschrift 3 3 22 43" xfId="7524" xr:uid="{D98B65C0-33B7-4873-A80E-6ACABF6004D8}"/>
    <cellStyle name="Überschrift 3 3 22 43 2" xfId="15430" xr:uid="{A1F7C719-04D1-4BC7-B1F2-BF439A70B31F}"/>
    <cellStyle name="Überschrift 3 3 22 43 3" xfId="21905" xr:uid="{CC3923FD-0DDD-496E-9EE7-3632AF82E541}"/>
    <cellStyle name="Überschrift 3 3 22 44" xfId="7588" xr:uid="{888BF89E-0DA6-4DDD-A1C9-04E605BBB06A}"/>
    <cellStyle name="Überschrift 3 3 22 44 2" xfId="15494" xr:uid="{FF6A97EE-3B5F-4ADA-9A6B-18CD0C847F16}"/>
    <cellStyle name="Überschrift 3 3 22 44 3" xfId="21965" xr:uid="{622E0955-F96F-42B7-89B1-01A516214CF6}"/>
    <cellStyle name="Überschrift 3 3 22 45" xfId="7650" xr:uid="{BA70AB68-4604-4E6A-A3AA-86E8DB279B67}"/>
    <cellStyle name="Überschrift 3 3 22 45 2" xfId="15556" xr:uid="{902D462E-2E28-437A-9D1F-5FBCC1341FFF}"/>
    <cellStyle name="Überschrift 3 3 22 45 3" xfId="22024" xr:uid="{6487F90C-B7F9-465F-ABC5-05FA37B91769}"/>
    <cellStyle name="Überschrift 3 3 22 46" xfId="7709" xr:uid="{D56F0A5C-A50F-4A77-85A0-DFC1D8131E35}"/>
    <cellStyle name="Überschrift 3 3 22 46 2" xfId="15615" xr:uid="{CECEB808-C399-4F89-ABDF-95FC4577F476}"/>
    <cellStyle name="Überschrift 3 3 22 46 3" xfId="22078" xr:uid="{426607F5-C381-45F1-AECA-B4C7C04574C9}"/>
    <cellStyle name="Überschrift 3 3 22 47" xfId="6884" xr:uid="{406344CF-03C0-437E-91D0-53C317AD2B90}"/>
    <cellStyle name="Überschrift 3 3 22 47 2" xfId="14790" xr:uid="{9689E3E4-AE0E-4D93-8E99-6ED8BA4F7632}"/>
    <cellStyle name="Überschrift 3 3 22 47 3" xfId="21353" xr:uid="{6BAE499B-72AA-4D50-AB6F-6608139B8D82}"/>
    <cellStyle name="Überschrift 3 3 22 48" xfId="7858" xr:uid="{0F7CA909-03EB-44D6-B0F6-BB82CEBAD32C}"/>
    <cellStyle name="Überschrift 3 3 22 48 2" xfId="15764" xr:uid="{288D8E2B-6ED9-4371-8B01-1CC7C01EDB66}"/>
    <cellStyle name="Überschrift 3 3 22 48 3" xfId="22214" xr:uid="{032F449A-2DF9-4161-8DF3-B404B2446BFB}"/>
    <cellStyle name="Überschrift 3 3 22 49" xfId="7938" xr:uid="{7B3F0C26-C771-4458-AEBA-110E8EBBEBD7}"/>
    <cellStyle name="Überschrift 3 3 22 49 2" xfId="15844" xr:uid="{29876543-0751-43A7-9171-543B24A22A72}"/>
    <cellStyle name="Überschrift 3 3 22 49 3" xfId="22287" xr:uid="{457650EF-4D14-43E4-B115-314D08E3FDD2}"/>
    <cellStyle name="Überschrift 3 3 22 5" xfId="3602" xr:uid="{86F65EFE-7FD6-4B34-95A8-96616EA06B0E}"/>
    <cellStyle name="Überschrift 3 3 22 5 2" xfId="11508" xr:uid="{91896797-25C8-4C82-A1E7-977E2142CA31}"/>
    <cellStyle name="Überschrift 3 3 22 5 3" xfId="18727" xr:uid="{D79D1A0F-203F-46D8-A96F-F0BE8F5DC586}"/>
    <cellStyle name="Überschrift 3 3 22 50" xfId="7869" xr:uid="{2BC14C24-4915-4805-8D76-98A74A61C87D}"/>
    <cellStyle name="Überschrift 3 3 22 50 2" xfId="15775" xr:uid="{53931B4E-E582-47BF-801B-A7C7EAD900F0}"/>
    <cellStyle name="Überschrift 3 3 22 50 3" xfId="22225" xr:uid="{EBB9F6D9-3D7F-4C72-AD87-A0B8FC1DEB16}"/>
    <cellStyle name="Überschrift 3 3 22 51" xfId="8103" xr:uid="{E2156E54-8037-46DE-B2D8-CE900498B00D}"/>
    <cellStyle name="Überschrift 3 3 22 51 2" xfId="16009" xr:uid="{3C993616-4769-449A-B4A5-574FB4231041}"/>
    <cellStyle name="Überschrift 3 3 22 51 3" xfId="22410" xr:uid="{5FC2CD45-A4A8-4947-AD85-EA8987B23047}"/>
    <cellStyle name="Überschrift 3 3 22 52" xfId="6667" xr:uid="{267CA6CD-D8B5-4321-92BA-D6DD86C48B11}"/>
    <cellStyle name="Überschrift 3 3 22 52 2" xfId="14573" xr:uid="{5A5B5F9F-7740-4AAA-A80C-C7B8DA8EC9AD}"/>
    <cellStyle name="Überschrift 3 3 22 52 3" xfId="21215" xr:uid="{AF835EDB-378B-4E26-AFBE-B4290FBF9C90}"/>
    <cellStyle name="Überschrift 3 3 22 53" xfId="8185" xr:uid="{55882EEF-1F0E-410C-B23F-327842163321}"/>
    <cellStyle name="Überschrift 3 3 22 53 2" xfId="16091" xr:uid="{9FC70AC7-4C9D-41DB-8EA4-3D23974D082C}"/>
    <cellStyle name="Überschrift 3 3 22 53 3" xfId="22480" xr:uid="{427A673A-232B-4C18-9F23-DA9D4726CFB4}"/>
    <cellStyle name="Überschrift 3 3 22 54" xfId="8024" xr:uid="{16E3D06F-E7FB-41FB-A465-BDA811E30B72}"/>
    <cellStyle name="Überschrift 3 3 22 54 2" xfId="15930" xr:uid="{4D68F196-B549-4DBC-BFA5-B5640454A163}"/>
    <cellStyle name="Überschrift 3 3 22 54 3" xfId="22340" xr:uid="{4367BB02-96C2-44D7-8CE2-81F5647A4D1C}"/>
    <cellStyle name="Überschrift 3 3 22 55" xfId="8274" xr:uid="{D3710D3E-4F30-44C1-BFAB-2E969D7A101B}"/>
    <cellStyle name="Überschrift 3 3 22 55 2" xfId="16180" xr:uid="{FD927958-97A0-494C-A4A9-3B71F20509B1}"/>
    <cellStyle name="Überschrift 3 3 22 55 3" xfId="22549" xr:uid="{D9F24A80-6C2F-4223-94C5-F8574214445A}"/>
    <cellStyle name="Überschrift 3 3 22 56" xfId="7469" xr:uid="{E4E57A71-E8BD-41A9-85F5-FD807C179E7C}"/>
    <cellStyle name="Überschrift 3 3 22 56 2" xfId="15375" xr:uid="{5B991D36-26C2-490D-9209-18F4C452A5E6}"/>
    <cellStyle name="Überschrift 3 3 22 56 3" xfId="21853" xr:uid="{C1736A69-79FA-4BB2-B3C3-152014450EE9}"/>
    <cellStyle name="Überschrift 3 3 22 57" xfId="8050" xr:uid="{0E937C93-ED7E-4476-98C7-C3A7AE5FA76D}"/>
    <cellStyle name="Überschrift 3 3 22 57 2" xfId="15956" xr:uid="{BA195803-90D3-4850-AA4E-E6A09646B951}"/>
    <cellStyle name="Überschrift 3 3 22 57 3" xfId="22358" xr:uid="{4A530491-7FC1-419E-99E8-773754253338}"/>
    <cellStyle name="Überschrift 3 3 22 58" xfId="8364" xr:uid="{BC95D5EB-24BD-4081-AE90-43B842376282}"/>
    <cellStyle name="Überschrift 3 3 22 58 2" xfId="16270" xr:uid="{5016D696-EE6D-42F1-ACBA-001EB568BBD3}"/>
    <cellStyle name="Überschrift 3 3 22 58 3" xfId="22633" xr:uid="{453B12D3-34DA-4F41-9985-4B6C436298CA}"/>
    <cellStyle name="Überschrift 3 3 22 59" xfId="8402" xr:uid="{852C5A62-33C7-476F-B83F-0DED37835A3F}"/>
    <cellStyle name="Überschrift 3 3 22 59 2" xfId="16308" xr:uid="{D5FCC3E4-664F-4096-8466-C0368E5C978A}"/>
    <cellStyle name="Überschrift 3 3 22 59 3" xfId="22671" xr:uid="{A41BDFB7-9A99-4F36-A96C-DACA49046DA6}"/>
    <cellStyle name="Überschrift 3 3 22 6" xfId="3273" xr:uid="{2FE12A2B-A789-40A5-9A28-1B31302629B1}"/>
    <cellStyle name="Überschrift 3 3 22 6 2" xfId="11179" xr:uid="{F60203DF-27CB-4F8D-B83D-FA6571BBDB9C}"/>
    <cellStyle name="Überschrift 3 3 22 6 3" xfId="18504" xr:uid="{DEBDA8CB-E3D3-4D77-8BE5-FFB30AA97406}"/>
    <cellStyle name="Überschrift 3 3 22 60" xfId="8431" xr:uid="{B8706474-A5F2-43AD-9285-F4808BB13820}"/>
    <cellStyle name="Überschrift 3 3 22 60 2" xfId="16337" xr:uid="{450BD68B-DB20-4D35-B412-B20FB6F0F551}"/>
    <cellStyle name="Überschrift 3 3 22 60 3" xfId="22700" xr:uid="{A74DA292-0A44-47CD-BA07-168578FD4E07}"/>
    <cellStyle name="Überschrift 3 3 22 61" xfId="8728" xr:uid="{54FB4CD5-CE23-49F0-B5B3-3E6835E5CB79}"/>
    <cellStyle name="Überschrift 3 3 22 61 2" xfId="16634" xr:uid="{83D0BAD2-4BC9-406E-BAFF-66EBC7A51EBB}"/>
    <cellStyle name="Überschrift 3 3 22 61 3" xfId="22826" xr:uid="{5A8C6160-8FD3-411D-A7FC-FA4692E96A51}"/>
    <cellStyle name="Überschrift 3 3 22 62" xfId="8812" xr:uid="{C7A9E8E2-F3FD-43E5-ACD1-2E3EFED83018}"/>
    <cellStyle name="Überschrift 3 3 22 62 2" xfId="16718" xr:uid="{E77DB5AE-FC64-4149-AB16-B60F12208FAE}"/>
    <cellStyle name="Überschrift 3 3 22 62 3" xfId="22883" xr:uid="{9A904125-5CAE-4DE2-8D0D-0CCF4FF804B8}"/>
    <cellStyle name="Überschrift 3 3 22 63" xfId="8896" xr:uid="{650B71D4-BFDA-4486-BDF2-23284E6CE2A3}"/>
    <cellStyle name="Überschrift 3 3 22 63 2" xfId="16802" xr:uid="{FF620414-E390-4396-90B4-604B19F41F78}"/>
    <cellStyle name="Überschrift 3 3 22 63 3" xfId="22940" xr:uid="{973C4972-7E95-4E6F-9E74-9E3561ECFF65}"/>
    <cellStyle name="Überschrift 3 3 22 64" xfId="9290" xr:uid="{60E16879-5327-4892-8467-5A1B96B18EDF}"/>
    <cellStyle name="Überschrift 3 3 22 64 2" xfId="17196" xr:uid="{0FA8A5BF-EF88-4AC0-86E4-264BFAA48A84}"/>
    <cellStyle name="Überschrift 3 3 22 64 3" xfId="23263" xr:uid="{E3DB3AD0-38FC-41C9-B9F8-C5035DC325D5}"/>
    <cellStyle name="Überschrift 3 3 22 65" xfId="9674" xr:uid="{D8FA4801-4A9F-4CD6-86E1-C866FEDC083A}"/>
    <cellStyle name="Überschrift 3 3 22 65 2" xfId="17580" xr:uid="{79B0A693-56B9-48D0-935C-7A52A31718FA}"/>
    <cellStyle name="Überschrift 3 3 22 65 3" xfId="23533" xr:uid="{1FAC16D2-D095-4AA2-AE7E-97E7B3741652}"/>
    <cellStyle name="Überschrift 3 3 22 66" xfId="9072" xr:uid="{068A2FFA-DAA5-4BFB-9708-66C2859F7CBC}"/>
    <cellStyle name="Überschrift 3 3 22 66 2" xfId="16978" xr:uid="{3D5D798C-8246-422E-84C4-72E85D7FF4B5}"/>
    <cellStyle name="Überschrift 3 3 22 66 3" xfId="23078" xr:uid="{8714A2B1-59A3-4D7E-BCF2-08CCF25CE327}"/>
    <cellStyle name="Überschrift 3 3 22 67" xfId="9426" xr:uid="{BA02E393-413A-47A5-893A-A8F7AD0A0637}"/>
    <cellStyle name="Überschrift 3 3 22 67 2" xfId="17332" xr:uid="{03B56EA4-D2C1-48BF-BE59-C1321756D791}"/>
    <cellStyle name="Überschrift 3 3 22 67 3" xfId="23382" xr:uid="{C06B7E57-DF43-4E87-A9C0-45C8E67F1C1F}"/>
    <cellStyle name="Überschrift 3 3 22 68" xfId="9845" xr:uid="{EDD27632-2B7F-4A9E-ADAA-C6A66DEE6D03}"/>
    <cellStyle name="Überschrift 3 3 22 68 2" xfId="17751" xr:uid="{4E21CBB5-58BF-46B6-A107-782B89A77286}"/>
    <cellStyle name="Überschrift 3 3 22 68 3" xfId="23666" xr:uid="{2E30B5A9-58A3-45D9-B166-9C9AAAEAB41B}"/>
    <cellStyle name="Überschrift 3 3 22 69" xfId="9885" xr:uid="{66B2ED5D-49B5-42E8-A371-C4B4BE2851F1}"/>
    <cellStyle name="Überschrift 3 3 22 69 2" xfId="17791" xr:uid="{B02E3187-35BA-4051-8951-1D8A9C550328}"/>
    <cellStyle name="Überschrift 3 3 22 69 3" xfId="23705" xr:uid="{62CB083B-DBF6-4138-9331-677B0F91CBA2}"/>
    <cellStyle name="Überschrift 3 3 22 7" xfId="3727" xr:uid="{4DA08B99-2B29-4127-A115-0159C4447725}"/>
    <cellStyle name="Überschrift 3 3 22 7 2" xfId="11633" xr:uid="{9942B02D-F93B-4E3A-BAC2-77638D7C87E0}"/>
    <cellStyle name="Überschrift 3 3 22 7 3" xfId="18812" xr:uid="{F6C47961-0AEB-41EE-8B21-BD84A2CC21CA}"/>
    <cellStyle name="Überschrift 3 3 22 70" xfId="9368" xr:uid="{70D78E5B-66BB-4792-9C9D-B33618C880CD}"/>
    <cellStyle name="Überschrift 3 3 22 70 2" xfId="17274" xr:uid="{E4436172-0C65-40BA-886A-A9FC82A6CA74}"/>
    <cellStyle name="Überschrift 3 3 22 70 3" xfId="23330" xr:uid="{B6E89D6E-FDF8-4E34-952B-A69EE7AFE090}"/>
    <cellStyle name="Überschrift 3 3 22 71" xfId="9527" xr:uid="{6ECD88C3-C494-427E-98B0-316C56995B22}"/>
    <cellStyle name="Überschrift 3 3 22 71 2" xfId="17433" xr:uid="{B8B569E4-4632-4641-B4A8-C9BDE4A89352}"/>
    <cellStyle name="Überschrift 3 3 22 71 3" xfId="23436" xr:uid="{657320DD-A3F4-485D-9709-F258DDB18269}"/>
    <cellStyle name="Überschrift 3 3 22 72" xfId="9972" xr:uid="{A9AEF88A-61E3-42DC-AC14-F27F082D8123}"/>
    <cellStyle name="Überschrift 3 3 22 72 2" xfId="17878" xr:uid="{DF9F4BA4-7FDD-4642-9599-54C703A367DD}"/>
    <cellStyle name="Überschrift 3 3 22 72 3" xfId="23783" xr:uid="{8169041C-DD61-496D-AD0F-89E4C307FAD6}"/>
    <cellStyle name="Überschrift 3 3 22 73" xfId="10007" xr:uid="{0ECEDF2C-B887-45A4-8BBD-67C5030DB750}"/>
    <cellStyle name="Überschrift 3 3 22 73 2" xfId="17913" xr:uid="{AAB55171-367C-410C-8888-F02C37BDA3F3}"/>
    <cellStyle name="Überschrift 3 3 22 73 3" xfId="23818" xr:uid="{256834EE-CA4A-415F-B185-BF69C115EAD4}"/>
    <cellStyle name="Überschrift 3 3 22 74" xfId="9653" xr:uid="{38C7E2E5-62EE-4038-8487-41AAC604177B}"/>
    <cellStyle name="Überschrift 3 3 22 74 2" xfId="17559" xr:uid="{F6CCDEC9-4202-4EEA-9145-C6B81FA1A71A}"/>
    <cellStyle name="Überschrift 3 3 22 74 3" xfId="23512" xr:uid="{4249EE8A-7A35-4622-A1C5-517C4DBE8F38}"/>
    <cellStyle name="Überschrift 3 3 22 75" xfId="10141" xr:uid="{A1A713C6-6904-41DC-B759-0C79FF97A599}"/>
    <cellStyle name="Überschrift 3 3 22 76" xfId="10266" xr:uid="{913AEB1D-6CD0-4807-A0D6-BF3041B7BAF3}"/>
    <cellStyle name="Überschrift 3 3 22 77" xfId="10436" xr:uid="{458F46FB-5B33-4C19-8240-9EEF3657D060}"/>
    <cellStyle name="Überschrift 3 3 22 78" xfId="17985" xr:uid="{790A3A73-D228-4678-A035-4A78A20296E5}"/>
    <cellStyle name="Überschrift 3 3 22 8" xfId="3191" xr:uid="{56471107-DD26-486A-B19D-60DD28873B67}"/>
    <cellStyle name="Überschrift 3 3 22 8 2" xfId="11097" xr:uid="{5C63D5A9-1F73-41A4-9A77-B55D05742716}"/>
    <cellStyle name="Überschrift 3 3 22 8 3" xfId="18441" xr:uid="{689E93F6-6823-4EC4-BA49-171F5AE0EB23}"/>
    <cellStyle name="Überschrift 3 3 22 9" xfId="3254" xr:uid="{76931F39-0EF7-4555-9A31-FA7CCA32D00B}"/>
    <cellStyle name="Überschrift 3 3 22 9 2" xfId="11160" xr:uid="{F8F45B69-6C93-427A-86FC-680DC7A5C7FA}"/>
    <cellStyle name="Überschrift 3 3 22 9 3" xfId="18488" xr:uid="{F0C7D70D-7779-4F17-8838-02F48C8CACBE}"/>
    <cellStyle name="Überschrift 3 3 23" xfId="2513" xr:uid="{2D279173-BE1D-4174-8F52-A3162800B007}"/>
    <cellStyle name="Überschrift 3 3 23 10" xfId="3186" xr:uid="{73111AB2-3557-4715-B205-D8D317C0F336}"/>
    <cellStyle name="Überschrift 3 3 23 10 2" xfId="11092" xr:uid="{633E9BDE-0899-446A-B0CB-BDBDA4326E84}"/>
    <cellStyle name="Überschrift 3 3 23 10 3" xfId="18436" xr:uid="{7E8FE698-DB2A-4A13-A750-2C5BB3770CB9}"/>
    <cellStyle name="Überschrift 3 3 23 11" xfId="3904" xr:uid="{5003BC8D-CEC9-4238-80CB-C7C3CA9902D0}"/>
    <cellStyle name="Überschrift 3 3 23 11 2" xfId="11810" xr:uid="{0F37626F-691D-4ACE-9059-FD2FF7F554DF}"/>
    <cellStyle name="Überschrift 3 3 23 11 3" xfId="18924" xr:uid="{1E848069-24A6-410B-8C7D-7A5CD09BA30E}"/>
    <cellStyle name="Überschrift 3 3 23 12" xfId="3946" xr:uid="{E63CE252-8672-4552-B391-B4216EEE6FAC}"/>
    <cellStyle name="Überschrift 3 3 23 12 2" xfId="11852" xr:uid="{F4C482A8-68B3-4A58-B7EF-D9D8C24C9132}"/>
    <cellStyle name="Überschrift 3 3 23 12 3" xfId="18963" xr:uid="{2F1B6199-70C3-45C8-AB29-6C775FE4AF62}"/>
    <cellStyle name="Überschrift 3 3 23 13" xfId="3036" xr:uid="{D004D2BD-F549-4251-83A2-771A60D1552D}"/>
    <cellStyle name="Überschrift 3 3 23 13 2" xfId="10942" xr:uid="{F0DFC146-53C8-4F57-B57C-E14527CC8887}"/>
    <cellStyle name="Überschrift 3 3 23 13 3" xfId="18302" xr:uid="{EE96284A-8D82-4B02-9616-60BDF005EB84}"/>
    <cellStyle name="Überschrift 3 3 23 14" xfId="4009" xr:uid="{63BBB1CB-DED4-4518-89E5-A376B2B520EE}"/>
    <cellStyle name="Überschrift 3 3 23 14 2" xfId="11915" xr:uid="{3941091C-6695-4885-897B-4BB8B00B5B58}"/>
    <cellStyle name="Überschrift 3 3 23 14 3" xfId="19018" xr:uid="{D3710147-BFCE-4B74-AB91-6341DFBAE3FF}"/>
    <cellStyle name="Überschrift 3 3 23 15" xfId="4766" xr:uid="{C995C721-D964-4B91-BDB3-4531E7A9C557}"/>
    <cellStyle name="Überschrift 3 3 23 15 2" xfId="12672" xr:uid="{5CF6AF00-4A1B-4A75-A8D9-48A7B81ACBD0}"/>
    <cellStyle name="Überschrift 3 3 23 15 3" xfId="19611" xr:uid="{22FF6872-7EE4-4996-8414-8EDBB01E5036}"/>
    <cellStyle name="Überschrift 3 3 23 16" xfId="4893" xr:uid="{3F92372F-1EB5-4D68-931A-0ED85676F4F6}"/>
    <cellStyle name="Überschrift 3 3 23 16 2" xfId="12799" xr:uid="{CD0403FE-23CE-48AB-B50C-14031909A357}"/>
    <cellStyle name="Überschrift 3 3 23 16 3" xfId="19697" xr:uid="{A02C69DB-75BB-4783-945E-3D1D404076A2}"/>
    <cellStyle name="Überschrift 3 3 23 17" xfId="4607" xr:uid="{8E82A45B-BB9C-461B-B9B9-CE434EB0B862}"/>
    <cellStyle name="Überschrift 3 3 23 17 2" xfId="12513" xr:uid="{A2BC2A04-B445-42F9-BED2-DAFD2DA46AB4}"/>
    <cellStyle name="Überschrift 3 3 23 17 3" xfId="19498" xr:uid="{2558FB48-8AC6-4CFC-8F77-50A1C318798E}"/>
    <cellStyle name="Überschrift 3 3 23 18" xfId="4433" xr:uid="{24A8F8D5-5520-437F-A5E7-BA89DB4CCC70}"/>
    <cellStyle name="Überschrift 3 3 23 18 2" xfId="12339" xr:uid="{C8B79EF2-2C98-485A-901D-65B2E6A5523A}"/>
    <cellStyle name="Überschrift 3 3 23 18 3" xfId="19357" xr:uid="{99B7D658-4699-45E9-89D2-4E41FF0513FE}"/>
    <cellStyle name="Überschrift 3 3 23 19" xfId="5129" xr:uid="{E00F559C-B10A-4B18-AB92-DF8A29597CEB}"/>
    <cellStyle name="Überschrift 3 3 23 19 2" xfId="13035" xr:uid="{FCDCAFC4-6F7C-4EBC-AB9A-0B36B64A331B}"/>
    <cellStyle name="Überschrift 3 3 23 19 3" xfId="19892" xr:uid="{EA5E29DB-6BD9-44FF-9843-93413200E41C}"/>
    <cellStyle name="Überschrift 3 3 23 2" xfId="2694" xr:uid="{8D1A46D4-2199-48C4-9F59-BE37156006BC}"/>
    <cellStyle name="Überschrift 3 3 23 2 2" xfId="10600" xr:uid="{C651452D-8D47-4DC3-A1CB-51641649C423}"/>
    <cellStyle name="Überschrift 3 3 23 2 3" xfId="18059" xr:uid="{D665BE0B-F3AD-4DBE-B227-95FB1F2A242F}"/>
    <cellStyle name="Überschrift 3 3 23 20" xfId="5175" xr:uid="{C83BAFBE-F9C5-4375-A170-E12DD7EA3474}"/>
    <cellStyle name="Überschrift 3 3 23 20 2" xfId="13081" xr:uid="{3AF0813F-4E44-4485-8F3E-6772284F623C}"/>
    <cellStyle name="Überschrift 3 3 23 20 3" xfId="19938" xr:uid="{0E94F491-D49D-4BF4-8D29-70952D054FC3}"/>
    <cellStyle name="Überschrift 3 3 23 21" xfId="5276" xr:uid="{A6C11B19-84A2-45A0-9F4F-679993EF0388}"/>
    <cellStyle name="Überschrift 3 3 23 21 2" xfId="13182" xr:uid="{42DA4ABD-ED28-4E43-B142-A41FE2D08B5E}"/>
    <cellStyle name="Überschrift 3 3 23 21 3" xfId="20012" xr:uid="{D6FB68EB-5EEA-46B5-BAB8-03DA2D6118F3}"/>
    <cellStyle name="Überschrift 3 3 23 22" xfId="5366" xr:uid="{9E6F7FA0-39A4-4496-B0AF-3E216BD85140}"/>
    <cellStyle name="Überschrift 3 3 23 22 2" xfId="13272" xr:uid="{F4DB83E0-BEAC-4599-AFF8-BD7E48376278}"/>
    <cellStyle name="Überschrift 3 3 23 22 3" xfId="20084" xr:uid="{2966C3FB-8DAF-48CC-A6AD-1BCB461CE902}"/>
    <cellStyle name="Überschrift 3 3 23 23" xfId="5070" xr:uid="{D0B32D38-F030-4162-A3C0-35BE43094301}"/>
    <cellStyle name="Überschrift 3 3 23 23 2" xfId="12976" xr:uid="{6D8541FC-F48E-41A3-9CB2-59C2294682E7}"/>
    <cellStyle name="Überschrift 3 3 23 23 3" xfId="19838" xr:uid="{0E9328F0-1974-4DB8-8077-DA1A5BCBA421}"/>
    <cellStyle name="Überschrift 3 3 23 24" xfId="5525" xr:uid="{A195D069-687D-465C-9ADD-3DBFF8A11DDB}"/>
    <cellStyle name="Überschrift 3 3 23 24 2" xfId="13431" xr:uid="{035DC184-5EE8-4344-8A86-ABC7DE3852BE}"/>
    <cellStyle name="Überschrift 3 3 23 24 3" xfId="20217" xr:uid="{7D71348B-1288-4212-8260-A81B6CE9D79A}"/>
    <cellStyle name="Überschrift 3 3 23 25" xfId="5573" xr:uid="{BA93B1C2-F4F3-4080-AB84-02324340FA4D}"/>
    <cellStyle name="Überschrift 3 3 23 25 2" xfId="13479" xr:uid="{57935A2C-461F-4712-A123-34A257F4B839}"/>
    <cellStyle name="Überschrift 3 3 23 25 3" xfId="20263" xr:uid="{325C10E2-B4C6-45DA-A3E4-3753749032E2}"/>
    <cellStyle name="Überschrift 3 3 23 26" xfId="5000" xr:uid="{8137B437-2343-477E-9061-40EF653AD003}"/>
    <cellStyle name="Überschrift 3 3 23 26 2" xfId="12906" xr:uid="{DD45A474-7E84-41B2-A234-859952D0DB5E}"/>
    <cellStyle name="Überschrift 3 3 23 26 3" xfId="19779" xr:uid="{C0C0726A-904D-4BFA-8D9D-43395B1A1D1C}"/>
    <cellStyle name="Überschrift 3 3 23 27" xfId="5657" xr:uid="{AF6D3F99-314E-4311-89A5-30ACB388AFE4}"/>
    <cellStyle name="Überschrift 3 3 23 27 2" xfId="13563" xr:uid="{45FA579F-15A7-490B-B9C3-129381D9A1AC}"/>
    <cellStyle name="Überschrift 3 3 23 27 3" xfId="20329" xr:uid="{04C7A7D1-96CE-460C-9A38-02D7868C9EBA}"/>
    <cellStyle name="Überschrift 3 3 23 28" xfId="4613" xr:uid="{09251158-3DE9-4605-B1DA-31D78DAFBCC5}"/>
    <cellStyle name="Überschrift 3 3 23 28 2" xfId="12519" xr:uid="{79BC10F2-C445-4F5F-85C9-234DDFD1C0AF}"/>
    <cellStyle name="Überschrift 3 3 23 28 3" xfId="19503" xr:uid="{15BC7239-3277-4CA6-AE61-005840B1DACE}"/>
    <cellStyle name="Überschrift 3 3 23 29" xfId="5755" xr:uid="{C846612E-2DDB-43BE-BD56-7667CE20E8A7}"/>
    <cellStyle name="Überschrift 3 3 23 29 2" xfId="13661" xr:uid="{CD1B662D-EC56-4370-8039-A6136C5F7AF6}"/>
    <cellStyle name="Überschrift 3 3 23 29 3" xfId="20404" xr:uid="{DEC1674A-9D3D-4E9C-8099-1A47696B6D8B}"/>
    <cellStyle name="Überschrift 3 3 23 3" xfId="3345" xr:uid="{464E7E3E-374D-42AF-9C00-6C7DB5DDBF3C}"/>
    <cellStyle name="Überschrift 3 3 23 3 2" xfId="11251" xr:uid="{F5FDE545-A4AC-41D0-95CF-21124D3CC079}"/>
    <cellStyle name="Überschrift 3 3 23 3 3" xfId="18549" xr:uid="{F2418024-53E1-4DCE-942C-21528B4A0015}"/>
    <cellStyle name="Überschrift 3 3 23 30" xfId="5826" xr:uid="{BE90686C-8CCA-4B63-A904-F38BC2301DEE}"/>
    <cellStyle name="Überschrift 3 3 23 30 2" xfId="13732" xr:uid="{AD0B2B70-5C99-4156-AE53-BD4E8546CD8C}"/>
    <cellStyle name="Überschrift 3 3 23 30 3" xfId="20458" xr:uid="{DBD9F661-5096-4CEE-8CDC-40F050612C80}"/>
    <cellStyle name="Überschrift 3 3 23 31" xfId="5861" xr:uid="{3E14C257-07DB-47FA-BB47-5D4D08AB9D6F}"/>
    <cellStyle name="Überschrift 3 3 23 31 2" xfId="13767" xr:uid="{BCC9D61D-81D2-4BEF-98B0-471EC70603E5}"/>
    <cellStyle name="Überschrift 3 3 23 31 3" xfId="20493" xr:uid="{63C33F45-A953-42F9-84BD-F10803C429C1}"/>
    <cellStyle name="Überschrift 3 3 23 32" xfId="5911" xr:uid="{62F46471-BE28-483E-A437-F635BE13B883}"/>
    <cellStyle name="Überschrift 3 3 23 32 2" xfId="13817" xr:uid="{D841DD8A-3454-4C69-BC7B-4D23E2EECA66}"/>
    <cellStyle name="Überschrift 3 3 23 32 3" xfId="20536" xr:uid="{487A703B-0E8F-4A38-9772-E437F6D93D7A}"/>
    <cellStyle name="Überschrift 3 3 23 33" xfId="5435" xr:uid="{A8D73926-8B20-491B-A38E-F5A831757B4B}"/>
    <cellStyle name="Überschrift 3 3 23 33 2" xfId="13341" xr:uid="{CCBE604D-89CF-4EF6-9006-7C827060CF7C}"/>
    <cellStyle name="Überschrift 3 3 23 33 3" xfId="20149" xr:uid="{E1F58566-E431-48BC-A78B-609083E90AE2}"/>
    <cellStyle name="Überschrift 3 3 23 34" xfId="6843" xr:uid="{4C6FB29B-AE96-4B62-9459-8C06BAA931EF}"/>
    <cellStyle name="Überschrift 3 3 23 34 2" xfId="14749" xr:uid="{03B4CE27-B1E3-40D2-A5AD-DDF084778479}"/>
    <cellStyle name="Überschrift 3 3 23 34 3" xfId="21315" xr:uid="{6205BF59-2017-437E-8EE7-5D648A2EC91F}"/>
    <cellStyle name="Überschrift 3 3 23 35" xfId="6916" xr:uid="{1FE3EFA6-9EAF-450E-AD10-BA1774127B8F}"/>
    <cellStyle name="Überschrift 3 3 23 35 2" xfId="14822" xr:uid="{898BB65A-E6B5-4FE6-847F-0070DE3B4D68}"/>
    <cellStyle name="Überschrift 3 3 23 35 3" xfId="21382" xr:uid="{FA33AE15-0F13-4632-BF25-D38A4E1228A2}"/>
    <cellStyle name="Überschrift 3 3 23 36" xfId="6982" xr:uid="{69A26DE0-00F8-4FE7-A29B-0655A4F68112}"/>
    <cellStyle name="Überschrift 3 3 23 36 2" xfId="14888" xr:uid="{F6683888-025B-4B7E-82F1-C98F28E26B77}"/>
    <cellStyle name="Überschrift 3 3 23 36 3" xfId="21443" xr:uid="{E7B760C7-1C3A-4597-BA02-355FA8D54794}"/>
    <cellStyle name="Überschrift 3 3 23 37" xfId="7052" xr:uid="{AAD6F9BB-B6BE-40F3-A279-80B3B927A4A5}"/>
    <cellStyle name="Überschrift 3 3 23 37 2" xfId="14958" xr:uid="{C57DA9D3-1BC9-4F57-9AD9-A551409D86BD}"/>
    <cellStyle name="Überschrift 3 3 23 37 3" xfId="21510" xr:uid="{CC8C5686-A385-4926-9F81-39302E836B54}"/>
    <cellStyle name="Überschrift 3 3 23 38" xfId="7139" xr:uid="{D6E1CAA3-3C02-4721-8FBC-61B7895FBFE9}"/>
    <cellStyle name="Überschrift 3 3 23 38 2" xfId="15045" xr:uid="{0F9C3A9B-6DDF-47D3-A377-2E5D140858CE}"/>
    <cellStyle name="Überschrift 3 3 23 38 3" xfId="21577" xr:uid="{CCDB7E2D-0901-4E9C-8B78-D81EDD6A4D4B}"/>
    <cellStyle name="Überschrift 3 3 23 39" xfId="7212" xr:uid="{EED1A124-9173-403D-AF8B-426AD2D1DD2D}"/>
    <cellStyle name="Überschrift 3 3 23 39 2" xfId="15118" xr:uid="{A414731F-1682-4F77-BD27-8D21A82A31C3}"/>
    <cellStyle name="Überschrift 3 3 23 39 3" xfId="21639" xr:uid="{DC1AB1C5-BEF9-4B88-B5FD-44EC885B0AB3}"/>
    <cellStyle name="Überschrift 3 3 23 4" xfId="3487" xr:uid="{7D1B4BB3-ED59-4222-A023-D50FEFABA3A2}"/>
    <cellStyle name="Überschrift 3 3 23 4 2" xfId="11393" xr:uid="{C8325E22-66F3-49DB-938B-90A3340D823A}"/>
    <cellStyle name="Überschrift 3 3 23 4 3" xfId="18634" xr:uid="{C71E05DE-664C-4522-BE1D-7A14FB520049}"/>
    <cellStyle name="Überschrift 3 3 23 40" xfId="7275" xr:uid="{2C8AC83F-EEAB-4FF8-9CEF-0E557C8A64FA}"/>
    <cellStyle name="Überschrift 3 3 23 40 2" xfId="15181" xr:uid="{8BCA891E-7096-40D8-9992-CF2557E5AA7F}"/>
    <cellStyle name="Überschrift 3 3 23 40 3" xfId="21695" xr:uid="{1A211719-71E3-4EEB-B3E9-0E45C7AB1725}"/>
    <cellStyle name="Überschrift 3 3 23 41" xfId="7342" xr:uid="{EC4368FF-ACB6-4B38-9090-8B85F2E550FF}"/>
    <cellStyle name="Überschrift 3 3 23 41 2" xfId="15248" xr:uid="{35F575BC-6F3E-4BA1-BC22-BEEA911E6BB4}"/>
    <cellStyle name="Überschrift 3 3 23 41 3" xfId="21755" xr:uid="{4E7C5DE5-758E-4C9A-AE22-754087E33BE3}"/>
    <cellStyle name="Überschrift 3 3 23 42" xfId="6556" xr:uid="{63970ACF-6167-42BC-8D71-844853DF0F11}"/>
    <cellStyle name="Überschrift 3 3 23 42 2" xfId="14462" xr:uid="{46C2899E-EF32-4BB2-B68E-F89AC76157E2}"/>
    <cellStyle name="Überschrift 3 3 23 42 3" xfId="21115" xr:uid="{C0B7ACB5-B8A2-45AE-ADE3-7A4273E9FAFC}"/>
    <cellStyle name="Überschrift 3 3 23 43" xfId="7522" xr:uid="{2677069F-25CB-40BC-B410-A420706E0B70}"/>
    <cellStyle name="Überschrift 3 3 23 43 2" xfId="15428" xr:uid="{F9FC36CE-B7A0-4300-BAFF-31CCE29D20A6}"/>
    <cellStyle name="Überschrift 3 3 23 43 3" xfId="21903" xr:uid="{17F80173-CEED-40F1-9F5A-2CC203975843}"/>
    <cellStyle name="Überschrift 3 3 23 44" xfId="7586" xr:uid="{5A2B217E-FDF0-4F85-802B-024347A96533}"/>
    <cellStyle name="Überschrift 3 3 23 44 2" xfId="15492" xr:uid="{0E0CC922-BF5D-4848-B441-9E2375751FE2}"/>
    <cellStyle name="Überschrift 3 3 23 44 3" xfId="21963" xr:uid="{BCF30BB5-B74E-4837-A816-62DD4013F87C}"/>
    <cellStyle name="Überschrift 3 3 23 45" xfId="7648" xr:uid="{3ACB24FE-F7BD-406B-BA45-46BB27441838}"/>
    <cellStyle name="Überschrift 3 3 23 45 2" xfId="15554" xr:uid="{38F5704F-2616-43C5-8ACE-3002A8295903}"/>
    <cellStyle name="Überschrift 3 3 23 45 3" xfId="22022" xr:uid="{6F3F23FC-5F28-4302-A463-91413FDF5F72}"/>
    <cellStyle name="Überschrift 3 3 23 46" xfId="7707" xr:uid="{953460FD-B258-46FE-97AB-0E7699DBA5EE}"/>
    <cellStyle name="Überschrift 3 3 23 46 2" xfId="15613" xr:uid="{B857B308-B574-4945-9D8F-B18DC0C938CD}"/>
    <cellStyle name="Überschrift 3 3 23 46 3" xfId="22076" xr:uid="{105A3320-116C-46A7-91CF-5B85C7ED1055}"/>
    <cellStyle name="Überschrift 3 3 23 47" xfId="6859" xr:uid="{4DA1DE71-856A-4F58-A3CD-E1BFFF892413}"/>
    <cellStyle name="Überschrift 3 3 23 47 2" xfId="14765" xr:uid="{CDD30935-529A-43BF-8BEA-2907B47CCAD5}"/>
    <cellStyle name="Überschrift 3 3 23 47 3" xfId="21330" xr:uid="{C0E89F28-36A6-4CE4-BD12-AF39C61217C9}"/>
    <cellStyle name="Überschrift 3 3 23 48" xfId="7856" xr:uid="{3F7243A7-2498-4C03-A017-F24E8D18DA3F}"/>
    <cellStyle name="Überschrift 3 3 23 48 2" xfId="15762" xr:uid="{FFA23E2E-35B5-40AE-97BA-84F5ED693E25}"/>
    <cellStyle name="Überschrift 3 3 23 48 3" xfId="22212" xr:uid="{F066B7CE-0CB2-44B6-8727-FD46BBD3F331}"/>
    <cellStyle name="Überschrift 3 3 23 49" xfId="7936" xr:uid="{ED7473FD-73CE-45EC-8209-F7ABF6ED9E00}"/>
    <cellStyle name="Überschrift 3 3 23 49 2" xfId="15842" xr:uid="{B51D4040-B574-4761-BAFF-ECA52339B3BE}"/>
    <cellStyle name="Überschrift 3 3 23 49 3" xfId="22285" xr:uid="{4EFFBF39-B88C-4B0B-940A-0F14C5AD0F82}"/>
    <cellStyle name="Überschrift 3 3 23 5" xfId="3600" xr:uid="{9E64D564-AA69-4DF1-A72B-BEF00842AAAF}"/>
    <cellStyle name="Überschrift 3 3 23 5 2" xfId="11506" xr:uid="{C34ED52A-DE07-4626-A5D8-3B8FE2AEA862}"/>
    <cellStyle name="Überschrift 3 3 23 5 3" xfId="18725" xr:uid="{9E46B161-9741-492B-A5F3-216290944F27}"/>
    <cellStyle name="Überschrift 3 3 23 50" xfId="7835" xr:uid="{B25767A6-1D7F-4792-8997-324539B083FF}"/>
    <cellStyle name="Überschrift 3 3 23 50 2" xfId="15741" xr:uid="{CC25FD64-C6DB-46DB-A0E9-6FECCF20DC42}"/>
    <cellStyle name="Überschrift 3 3 23 50 3" xfId="22191" xr:uid="{94B2BFAE-1203-41AD-A74D-D59FCED18437}"/>
    <cellStyle name="Überschrift 3 3 23 51" xfId="8101" xr:uid="{ACAFCD89-CEE1-4F20-B81E-EB59FB855B14}"/>
    <cellStyle name="Überschrift 3 3 23 51 2" xfId="16007" xr:uid="{48F55AB3-BAC1-41E4-92B6-26308B0EEB8F}"/>
    <cellStyle name="Überschrift 3 3 23 51 3" xfId="22408" xr:uid="{22355DA6-AB20-4CA4-81A3-2875026E2C80}"/>
    <cellStyle name="Überschrift 3 3 23 52" xfId="6651" xr:uid="{F17DCC8C-AFA0-477B-BB97-9CE29639C9E7}"/>
    <cellStyle name="Überschrift 3 3 23 52 2" xfId="14557" xr:uid="{FFC1903C-76D7-453A-A3E1-B73A4E21F5B3}"/>
    <cellStyle name="Überschrift 3 3 23 52 3" xfId="21202" xr:uid="{6276D888-BEC4-44A6-A1A9-1048E0341618}"/>
    <cellStyle name="Überschrift 3 3 23 53" xfId="8183" xr:uid="{F2AB67E8-172E-49D0-8720-F6AF26C0787A}"/>
    <cellStyle name="Überschrift 3 3 23 53 2" xfId="16089" xr:uid="{CCFB6D31-36B9-4342-A3DE-A681D844E97B}"/>
    <cellStyle name="Überschrift 3 3 23 53 3" xfId="22478" xr:uid="{22084AAC-8725-4BF0-8CD7-451D6E85040F}"/>
    <cellStyle name="Überschrift 3 3 23 54" xfId="8005" xr:uid="{4A9509E1-D9E9-4231-A64B-9BE5422DC289}"/>
    <cellStyle name="Überschrift 3 3 23 54 2" xfId="15911" xr:uid="{8FFE90CA-D7CE-4DF3-851D-3BD4C335E1E4}"/>
    <cellStyle name="Überschrift 3 3 23 54 3" xfId="22332" xr:uid="{69F091EA-72A4-4E39-A542-7BC700AA570C}"/>
    <cellStyle name="Überschrift 3 3 23 55" xfId="8272" xr:uid="{CD9DD4BE-89B5-4310-A77A-E3DE339279B8}"/>
    <cellStyle name="Überschrift 3 3 23 55 2" xfId="16178" xr:uid="{2C71783A-5C38-49D6-AC89-5C8A0AC6D612}"/>
    <cellStyle name="Überschrift 3 3 23 55 3" xfId="22547" xr:uid="{903C990D-BB68-4374-BCD1-F77D7259BC86}"/>
    <cellStyle name="Überschrift 3 3 23 56" xfId="7407" xr:uid="{EB06879E-E5F4-4D20-8053-4C34F16B7D2E}"/>
    <cellStyle name="Überschrift 3 3 23 56 2" xfId="15313" xr:uid="{EA6256DB-91E0-41C1-809C-0D8CA3CB1E7A}"/>
    <cellStyle name="Überschrift 3 3 23 56 3" xfId="21801" xr:uid="{7E251F05-4DEA-4711-ACA3-44D7DB100657}"/>
    <cellStyle name="Überschrift 3 3 23 57" xfId="8044" xr:uid="{84947695-D774-4EF2-9848-633B14184ACA}"/>
    <cellStyle name="Überschrift 3 3 23 57 2" xfId="15950" xr:uid="{97A926C9-390E-481F-8371-8BCAB3BF3C75}"/>
    <cellStyle name="Überschrift 3 3 23 57 3" xfId="22353" xr:uid="{08B1D06F-6D01-483D-B623-CD2F3923B644}"/>
    <cellStyle name="Überschrift 3 3 23 58" xfId="8362" xr:uid="{20EA3F0C-67BB-4613-9572-F7C6D07E011C}"/>
    <cellStyle name="Überschrift 3 3 23 58 2" xfId="16268" xr:uid="{E7E98B55-2292-42A4-A788-67899C08775A}"/>
    <cellStyle name="Überschrift 3 3 23 58 3" xfId="22631" xr:uid="{AE543ED0-0FB8-40A3-9AE8-2878D459A223}"/>
    <cellStyle name="Überschrift 3 3 23 59" xfId="8400" xr:uid="{6C2A1C7B-F22A-4E6A-B56F-B03C6C028F57}"/>
    <cellStyle name="Überschrift 3 3 23 59 2" xfId="16306" xr:uid="{946810AF-49D3-47F7-9C9D-2AFAC328B124}"/>
    <cellStyle name="Überschrift 3 3 23 59 3" xfId="22669" xr:uid="{EC210FC9-4D31-46A0-930B-4BC9A4D8126D}"/>
    <cellStyle name="Überschrift 3 3 23 6" xfId="3236" xr:uid="{9CBC9261-9F1E-4554-A284-61B67E6E989A}"/>
    <cellStyle name="Überschrift 3 3 23 6 2" xfId="11142" xr:uid="{DBAF6D69-E555-46B8-987F-65C0D653BAE0}"/>
    <cellStyle name="Überschrift 3 3 23 6 3" xfId="18477" xr:uid="{FF719012-9D44-44D8-B6A8-10F5AF5F1777}"/>
    <cellStyle name="Überschrift 3 3 23 60" xfId="8429" xr:uid="{3484853B-98A8-4588-AF1D-2D99B4BE37E9}"/>
    <cellStyle name="Überschrift 3 3 23 60 2" xfId="16335" xr:uid="{B8D884FB-EA4A-466B-AD31-63D692A8CD94}"/>
    <cellStyle name="Überschrift 3 3 23 60 3" xfId="22698" xr:uid="{E2E66071-3D1A-45F4-988F-9CBA3CBFBC9C}"/>
    <cellStyle name="Überschrift 3 3 23 61" xfId="8726" xr:uid="{407C9E0A-F6B6-4B89-A57D-8495A99F8BAB}"/>
    <cellStyle name="Überschrift 3 3 23 61 2" xfId="16632" xr:uid="{B06B9607-3F22-4701-992B-0F6F6438111E}"/>
    <cellStyle name="Überschrift 3 3 23 61 3" xfId="22824" xr:uid="{77604AF3-B7B2-45F8-9F93-095954F76923}"/>
    <cellStyle name="Überschrift 3 3 23 62" xfId="8810" xr:uid="{70D72F20-C3CF-490F-ABA8-F331B32447FA}"/>
    <cellStyle name="Überschrift 3 3 23 62 2" xfId="16716" xr:uid="{9EFA5F58-DFF1-4733-9D2D-4743120219D5}"/>
    <cellStyle name="Überschrift 3 3 23 62 3" xfId="22881" xr:uid="{92BC6DE0-658A-4948-8A49-F7F37E64FE57}"/>
    <cellStyle name="Überschrift 3 3 23 63" xfId="8894" xr:uid="{B9BEF1E3-45EF-4AEE-A7B1-912D913EA923}"/>
    <cellStyle name="Überschrift 3 3 23 63 2" xfId="16800" xr:uid="{0435C778-CDED-4579-A050-6548A1C01317}"/>
    <cellStyle name="Überschrift 3 3 23 63 3" xfId="22938" xr:uid="{F3F960CB-91EA-4174-9EF6-83E00CE4F885}"/>
    <cellStyle name="Überschrift 3 3 23 64" xfId="8937" xr:uid="{CA1151DD-6C2A-4BEE-85B4-50F97AEB7885}"/>
    <cellStyle name="Überschrift 3 3 23 64 2" xfId="16843" xr:uid="{4A7BC3A0-68EB-411D-857E-02E718234189}"/>
    <cellStyle name="Überschrift 3 3 23 64 3" xfId="22962" xr:uid="{E51F9A95-F1AC-4B0E-AC90-14F95CFB5515}"/>
    <cellStyle name="Überschrift 3 3 23 65" xfId="9672" xr:uid="{17EBC36A-820E-4A18-8A4E-8D33CAE2B28C}"/>
    <cellStyle name="Überschrift 3 3 23 65 2" xfId="17578" xr:uid="{E3E17ECB-CACF-4574-AE08-23BBDC9737A8}"/>
    <cellStyle name="Überschrift 3 3 23 65 3" xfId="23531" xr:uid="{EE64AC04-FAA1-4DD2-9EB9-8502C4C008C9}"/>
    <cellStyle name="Überschrift 3 3 23 66" xfId="9070" xr:uid="{2C8704C7-857B-401A-881D-9CFA9D3D4988}"/>
    <cellStyle name="Überschrift 3 3 23 66 2" xfId="16976" xr:uid="{17AA3172-EBFF-4F70-AEC2-F664FE6B3B37}"/>
    <cellStyle name="Überschrift 3 3 23 66 3" xfId="23076" xr:uid="{445EA3A5-34EF-4441-A03B-DBCCC1E7C454}"/>
    <cellStyle name="Überschrift 3 3 23 67" xfId="9413" xr:uid="{021F8FC4-DE31-4E50-8F4B-A1B4ED294915}"/>
    <cellStyle name="Überschrift 3 3 23 67 2" xfId="17319" xr:uid="{2D9CF214-A1B5-49B3-B602-45512E21C519}"/>
    <cellStyle name="Überschrift 3 3 23 67 3" xfId="23371" xr:uid="{6DC5548B-800B-4720-82E7-93F63B695FA0}"/>
    <cellStyle name="Überschrift 3 3 23 68" xfId="9843" xr:uid="{CA66ECBD-374C-45AF-8A7D-6B0A8D4016FC}"/>
    <cellStyle name="Überschrift 3 3 23 68 2" xfId="17749" xr:uid="{673B6A92-369A-4A4B-8639-2CC0435B55F1}"/>
    <cellStyle name="Überschrift 3 3 23 68 3" xfId="23664" xr:uid="{3DDA7276-9E97-4493-A575-CFBCD3E9BB93}"/>
    <cellStyle name="Überschrift 3 3 23 69" xfId="9883" xr:uid="{14266668-9D74-4736-A719-E2BEE064C0B9}"/>
    <cellStyle name="Überschrift 3 3 23 69 2" xfId="17789" xr:uid="{26926B90-E42F-43F8-B7A3-25D29EB8EB14}"/>
    <cellStyle name="Überschrift 3 3 23 69 3" xfId="23703" xr:uid="{0E17670E-653D-4C5D-8274-A0B6B074E0C4}"/>
    <cellStyle name="Überschrift 3 3 23 7" xfId="3725" xr:uid="{3EAA9738-8EE1-4226-A4DF-F24EFF03926B}"/>
    <cellStyle name="Überschrift 3 3 23 7 2" xfId="11631" xr:uid="{5C188FE5-04E6-456E-9170-1998D4273B51}"/>
    <cellStyle name="Überschrift 3 3 23 7 3" xfId="18810" xr:uid="{E59F4248-76BC-4A22-9A76-91A35B486E1A}"/>
    <cellStyle name="Überschrift 3 3 23 70" xfId="9358" xr:uid="{F10E958F-ADB4-442D-9A47-A1B3286C2E43}"/>
    <cellStyle name="Überschrift 3 3 23 70 2" xfId="17264" xr:uid="{39B5AE76-D7DD-479D-A3CA-DF1F1C577964}"/>
    <cellStyle name="Überschrift 3 3 23 70 3" xfId="23322" xr:uid="{DA814BDF-52F8-4C3B-AE34-7D957C7DB3FD}"/>
    <cellStyle name="Überschrift 3 3 23 71" xfId="9516" xr:uid="{0470BC0B-004C-41FC-A0AD-95B7BD601E98}"/>
    <cellStyle name="Überschrift 3 3 23 71 2" xfId="17422" xr:uid="{D2656376-D093-4770-BD38-A91749AC4B3D}"/>
    <cellStyle name="Überschrift 3 3 23 71 3" xfId="23425" xr:uid="{C485E4DD-76F5-44C5-ADA6-FD6E19EA2D98}"/>
    <cellStyle name="Überschrift 3 3 23 72" xfId="9970" xr:uid="{57B8CD54-3850-43EE-AE3A-5FDAE55DBF76}"/>
    <cellStyle name="Überschrift 3 3 23 72 2" xfId="17876" xr:uid="{4011E6DF-E9F5-4C64-9B43-28E83C845460}"/>
    <cellStyle name="Überschrift 3 3 23 72 3" xfId="23781" xr:uid="{00164557-8EE7-4256-BB74-CA301E44B7CF}"/>
    <cellStyle name="Überschrift 3 3 23 73" xfId="10005" xr:uid="{B7620C90-5055-485C-AA60-0D2215777701}"/>
    <cellStyle name="Überschrift 3 3 23 73 2" xfId="17911" xr:uid="{D16EFF58-9E5E-4A78-A7AC-4CBEBE724075}"/>
    <cellStyle name="Überschrift 3 3 23 73 3" xfId="23816" xr:uid="{5CF7D0AE-966A-4244-A8DD-A02264E01564}"/>
    <cellStyle name="Überschrift 3 3 23 74" xfId="9624" xr:uid="{350148D3-4562-4C6C-845C-C633064DBC2C}"/>
    <cellStyle name="Überschrift 3 3 23 74 2" xfId="17530" xr:uid="{11ECD882-7651-4D0D-B536-6EB85EF94F87}"/>
    <cellStyle name="Überschrift 3 3 23 74 3" xfId="23486" xr:uid="{62764E61-04A8-4EB5-A9BD-EEBCAA7AA51E}"/>
    <cellStyle name="Überschrift 3 3 23 75" xfId="10139" xr:uid="{E69FE414-A492-42B7-B3ED-8EAE40EAA149}"/>
    <cellStyle name="Überschrift 3 3 23 76" xfId="10264" xr:uid="{B74598E0-C7CC-45E7-BBCD-8F5EFA915A73}"/>
    <cellStyle name="Überschrift 3 3 23 77" xfId="10434" xr:uid="{7DCA0436-FC65-485A-AAF8-1E6A613A7794}"/>
    <cellStyle name="Überschrift 3 3 23 78" xfId="17983" xr:uid="{C35E6331-D4CD-40D1-AB1B-7DF241236DDB}"/>
    <cellStyle name="Überschrift 3 3 23 8" xfId="3189" xr:uid="{FD2E1A40-462D-438F-811A-020BAAE36E19}"/>
    <cellStyle name="Überschrift 3 3 23 8 2" xfId="11095" xr:uid="{9E93E5E7-D53E-4645-ABBC-1CD099BA7827}"/>
    <cellStyle name="Überschrift 3 3 23 8 3" xfId="18439" xr:uid="{72BE126E-8849-4482-AEA0-0D652A256C69}"/>
    <cellStyle name="Überschrift 3 3 23 9" xfId="3230" xr:uid="{8A7E8D5A-3E09-4C2C-B2BE-F0C4AB7D3A81}"/>
    <cellStyle name="Überschrift 3 3 23 9 2" xfId="11136" xr:uid="{53C309CD-7910-4560-BA1A-6FD080FD0AA0}"/>
    <cellStyle name="Überschrift 3 3 23 9 3" xfId="18474" xr:uid="{63861728-C046-4065-B7F5-F6F727D540CA}"/>
    <cellStyle name="Überschrift 3 3 24" xfId="2506" xr:uid="{15446F8F-835A-40DA-BE4F-24437EEB90FE}"/>
    <cellStyle name="Überschrift 3 3 24 10" xfId="3024" xr:uid="{A65E2416-8A0C-415F-8AD0-7BA25E272132}"/>
    <cellStyle name="Überschrift 3 3 24 10 2" xfId="10930" xr:uid="{0DECBC23-EE0D-4CA8-9142-71A42F2C3885}"/>
    <cellStyle name="Überschrift 3 3 24 10 3" xfId="18291" xr:uid="{7BDC0AE5-300D-42FA-BC3E-EF5C0B0F72AF}"/>
    <cellStyle name="Überschrift 3 3 24 11" xfId="3897" xr:uid="{324F4043-7819-44A6-A841-52690620154D}"/>
    <cellStyle name="Überschrift 3 3 24 11 2" xfId="11803" xr:uid="{CAD38191-129C-4156-A281-F6DDF6438ACF}"/>
    <cellStyle name="Überschrift 3 3 24 11 3" xfId="18917" xr:uid="{8C517DDF-EE8F-46B6-A799-812A76B48A7F}"/>
    <cellStyle name="Überschrift 3 3 24 12" xfId="3939" xr:uid="{D256F509-14CF-4DAA-8AA5-3A353E9310E8}"/>
    <cellStyle name="Überschrift 3 3 24 12 2" xfId="11845" xr:uid="{43DACA21-6DEA-4C65-9EB9-BF5BD5C2AE9C}"/>
    <cellStyle name="Überschrift 3 3 24 12 3" xfId="18956" xr:uid="{18A7CB46-885E-4883-91D8-37371E1D6136}"/>
    <cellStyle name="Überschrift 3 3 24 13" xfId="2984" xr:uid="{0AF1CD02-5072-472E-B17D-2E741832B08F}"/>
    <cellStyle name="Überschrift 3 3 24 13 2" xfId="10890" xr:uid="{113EF242-0D95-4436-9456-2FA56B955A5F}"/>
    <cellStyle name="Überschrift 3 3 24 13 3" xfId="18258" xr:uid="{6DC26683-513A-41B4-B47B-6E5345178582}"/>
    <cellStyle name="Überschrift 3 3 24 14" xfId="4002" xr:uid="{C7898A5E-350A-4876-9993-3556105FB7B2}"/>
    <cellStyle name="Überschrift 3 3 24 14 2" xfId="11908" xr:uid="{B162DDF8-853D-4AA5-888B-8B1D478B3697}"/>
    <cellStyle name="Überschrift 3 3 24 14 3" xfId="19011" xr:uid="{78FD74B9-0A41-46B7-88E2-87FC2672C353}"/>
    <cellStyle name="Überschrift 3 3 24 15" xfId="4759" xr:uid="{2A183C32-BE1D-42E2-8F62-903D5F314D54}"/>
    <cellStyle name="Überschrift 3 3 24 15 2" xfId="12665" xr:uid="{91BD34A4-024A-42D5-BFA3-C52632747A52}"/>
    <cellStyle name="Überschrift 3 3 24 15 3" xfId="19604" xr:uid="{07B5444B-31F5-4C3B-8358-653764CC788E}"/>
    <cellStyle name="Überschrift 3 3 24 16" xfId="4886" xr:uid="{DF5B66E1-7404-432C-8B38-8A7A53F04148}"/>
    <cellStyle name="Überschrift 3 3 24 16 2" xfId="12792" xr:uid="{CF39EBA4-740E-47B2-B887-660E0F464C9C}"/>
    <cellStyle name="Überschrift 3 3 24 16 3" xfId="19690" xr:uid="{763A6BE6-4BAF-4303-B1BC-A8B76C47C8B7}"/>
    <cellStyle name="Überschrift 3 3 24 17" xfId="4577" xr:uid="{7AE65B93-8B09-4F7A-A136-F1B0E57BC6F1}"/>
    <cellStyle name="Überschrift 3 3 24 17 2" xfId="12483" xr:uid="{4E6184D5-6979-42F2-8119-C6097F5E6CAA}"/>
    <cellStyle name="Überschrift 3 3 24 17 3" xfId="19471" xr:uid="{47CE86D1-F788-46F8-8FCC-23803444DA6A}"/>
    <cellStyle name="Überschrift 3 3 24 18" xfId="4408" xr:uid="{E57EFE12-C63B-4A50-8DFD-EA64ECBD9795}"/>
    <cellStyle name="Überschrift 3 3 24 18 2" xfId="12314" xr:uid="{FAC847DF-56BE-4159-A497-CAADA12FD5F8}"/>
    <cellStyle name="Überschrift 3 3 24 18 3" xfId="19341" xr:uid="{B86247EF-4E3C-45CF-A297-E312B2824DE9}"/>
    <cellStyle name="Überschrift 3 3 24 19" xfId="5122" xr:uid="{33DB0EDB-B909-4A82-A6BE-7CC05E58F715}"/>
    <cellStyle name="Überschrift 3 3 24 19 2" xfId="13028" xr:uid="{B6188B0D-E06C-4AA8-ADA3-5AC55DA9C0FA}"/>
    <cellStyle name="Überschrift 3 3 24 19 3" xfId="19885" xr:uid="{09821702-BC9F-4D74-B8F1-3421D3988E6A}"/>
    <cellStyle name="Überschrift 3 3 24 2" xfId="2687" xr:uid="{16FF9C20-8C3A-4028-B09D-4623DC06F90D}"/>
    <cellStyle name="Überschrift 3 3 24 2 2" xfId="10593" xr:uid="{D872A789-F10F-47CC-8846-25E656335FA3}"/>
    <cellStyle name="Überschrift 3 3 24 2 3" xfId="18052" xr:uid="{79DA6E72-5220-4D65-8F21-91CFA7DB1FAF}"/>
    <cellStyle name="Überschrift 3 3 24 20" xfId="5168" xr:uid="{150D02AC-9E3B-45FE-9A3B-A3591D722706}"/>
    <cellStyle name="Überschrift 3 3 24 20 2" xfId="13074" xr:uid="{272C0CBA-3C92-4D3B-9A76-3D082538B65A}"/>
    <cellStyle name="Überschrift 3 3 24 20 3" xfId="19931" xr:uid="{19D046AA-AF95-4E92-B4E3-99D534ED831C}"/>
    <cellStyle name="Überschrift 3 3 24 21" xfId="5269" xr:uid="{033796E3-6746-490A-823F-FD8D58B80E9A}"/>
    <cellStyle name="Überschrift 3 3 24 21 2" xfId="13175" xr:uid="{AD4CBCB1-8450-47DB-94C4-C87B1CBC6A6C}"/>
    <cellStyle name="Überschrift 3 3 24 21 3" xfId="20005" xr:uid="{48E5C852-5382-48BF-BC5C-760841CF5CBB}"/>
    <cellStyle name="Überschrift 3 3 24 22" xfId="5359" xr:uid="{05EE686A-C028-4E9F-8263-ABF61B51C770}"/>
    <cellStyle name="Überschrift 3 3 24 22 2" xfId="13265" xr:uid="{6BC05C6E-94DA-4E74-A63F-A7843B412B4D}"/>
    <cellStyle name="Überschrift 3 3 24 22 3" xfId="20077" xr:uid="{1AE27D70-64A1-4EF9-A242-FAAFC393332E}"/>
    <cellStyle name="Überschrift 3 3 24 23" xfId="4988" xr:uid="{DFAEBBDD-89F7-454F-9CA5-2B5E798AFC34}"/>
    <cellStyle name="Überschrift 3 3 24 23 2" xfId="12894" xr:uid="{F818407D-9F70-4140-AF7D-716E2D6D1BBD}"/>
    <cellStyle name="Überschrift 3 3 24 23 3" xfId="19768" xr:uid="{8DB6B408-2B06-42AA-AA6B-C10D6FADC99D}"/>
    <cellStyle name="Überschrift 3 3 24 24" xfId="5518" xr:uid="{6BD636A1-A7D8-4732-AC3E-280563D1309C}"/>
    <cellStyle name="Überschrift 3 3 24 24 2" xfId="13424" xr:uid="{82632191-2FC8-467F-A2FC-DD65759CC47A}"/>
    <cellStyle name="Überschrift 3 3 24 24 3" xfId="20210" xr:uid="{2C1C1178-7285-4B67-B0B9-FD62063F7C25}"/>
    <cellStyle name="Überschrift 3 3 24 25" xfId="5566" xr:uid="{E0F88F3B-8214-4A84-9D97-4DE30F8A8E72}"/>
    <cellStyle name="Überschrift 3 3 24 25 2" xfId="13472" xr:uid="{4BAAF116-AAA2-4B26-905A-5D14F6EDAB39}"/>
    <cellStyle name="Überschrift 3 3 24 25 3" xfId="20256" xr:uid="{A0F666C6-8EA6-415D-BE83-D59599C2AD5E}"/>
    <cellStyle name="Überschrift 3 3 24 26" xfId="4838" xr:uid="{12FDE364-2FC7-4687-875A-90EA680996DA}"/>
    <cellStyle name="Überschrift 3 3 24 26 2" xfId="12744" xr:uid="{A3D5AA2C-77F5-4E30-8D23-2765349C2604}"/>
    <cellStyle name="Überschrift 3 3 24 26 3" xfId="19651" xr:uid="{31560CE9-D443-4874-A6C7-013110EC65BF}"/>
    <cellStyle name="Überschrift 3 3 24 27" xfId="5650" xr:uid="{B67F22A9-E844-4C91-A6C8-2BE9DE8156DE}"/>
    <cellStyle name="Überschrift 3 3 24 27 2" xfId="13556" xr:uid="{EB3451C4-4687-4F95-A48F-ACE4D3F3DC27}"/>
    <cellStyle name="Überschrift 3 3 24 27 3" xfId="20322" xr:uid="{FE4B7F1D-514F-4BC5-943D-EA5E7B1F31E5}"/>
    <cellStyle name="Überschrift 3 3 24 28" xfId="4389" xr:uid="{A28AD01F-0471-482B-B363-2D75C46D4B64}"/>
    <cellStyle name="Überschrift 3 3 24 28 2" xfId="12295" xr:uid="{08C385C6-407E-4EED-BC0F-4BDE762E7D52}"/>
    <cellStyle name="Überschrift 3 3 24 28 3" xfId="19331" xr:uid="{BFFD5205-95C1-4BAF-B7A9-CE10C0B718F9}"/>
    <cellStyle name="Überschrift 3 3 24 29" xfId="5748" xr:uid="{74DA1554-4A36-4723-AB54-3D24E92D4011}"/>
    <cellStyle name="Überschrift 3 3 24 29 2" xfId="13654" xr:uid="{D319C0C8-A396-4799-859A-D2F391342593}"/>
    <cellStyle name="Überschrift 3 3 24 29 3" xfId="20397" xr:uid="{D6D31349-8D76-4C77-BB68-5E2172A9EFE2}"/>
    <cellStyle name="Überschrift 3 3 24 3" xfId="3338" xr:uid="{A96B4C75-BD79-4C9C-B11D-8DB184D1DE98}"/>
    <cellStyle name="Überschrift 3 3 24 3 2" xfId="11244" xr:uid="{C34500B6-E5DF-48D5-89C1-CF43BD8386A0}"/>
    <cellStyle name="Überschrift 3 3 24 3 3" xfId="18542" xr:uid="{1C2EAB17-36BE-4F26-B49D-71502CA1B302}"/>
    <cellStyle name="Überschrift 3 3 24 30" xfId="5819" xr:uid="{72D153B8-61F2-4A05-9015-C6A1E8ADD7C4}"/>
    <cellStyle name="Überschrift 3 3 24 30 2" xfId="13725" xr:uid="{E3DDE432-DDEC-4DD3-B35A-326AEB1ED978}"/>
    <cellStyle name="Überschrift 3 3 24 30 3" xfId="20451" xr:uid="{7E97DD9C-C2E6-4AB4-B89D-A31C34C9421C}"/>
    <cellStyle name="Überschrift 3 3 24 31" xfId="5854" xr:uid="{79BBC602-AC08-4043-848D-59BCAB4D8C8F}"/>
    <cellStyle name="Überschrift 3 3 24 31 2" xfId="13760" xr:uid="{28B67CAF-DEB5-4B12-950D-48CFBD20B10D}"/>
    <cellStyle name="Überschrift 3 3 24 31 3" xfId="20486" xr:uid="{A011E3AA-E9FF-47A4-B7B8-EF746435D2A9}"/>
    <cellStyle name="Überschrift 3 3 24 32" xfId="5904" xr:uid="{3FCFA46D-6C3E-4A89-8907-3C421D7541AE}"/>
    <cellStyle name="Überschrift 3 3 24 32 2" xfId="13810" xr:uid="{5FE60376-F1EF-4653-8533-9CFF542D87AF}"/>
    <cellStyle name="Überschrift 3 3 24 32 3" xfId="20529" xr:uid="{D663C461-8C38-4C0D-8EEF-3472298C7C32}"/>
    <cellStyle name="Überschrift 3 3 24 33" xfId="5217" xr:uid="{1DAFBA8A-F628-4D32-A12C-ECDE7CFA3645}"/>
    <cellStyle name="Überschrift 3 3 24 33 2" xfId="13123" xr:uid="{90E9AACF-6376-43FD-B6CA-F5B4C334CCA5}"/>
    <cellStyle name="Überschrift 3 3 24 33 3" xfId="19964" xr:uid="{24C33D7E-D008-4648-8999-86907BCC14B0}"/>
    <cellStyle name="Überschrift 3 3 24 34" xfId="6452" xr:uid="{8ECFD9CE-B455-4786-A9A0-7EEC253FF6F0}"/>
    <cellStyle name="Überschrift 3 3 24 34 2" xfId="14358" xr:uid="{74AB5B51-7628-4000-B8CE-A9F8FA141DD8}"/>
    <cellStyle name="Überschrift 3 3 24 34 3" xfId="21022" xr:uid="{07AEC5FE-9E85-4CE3-8CF5-4A56916DC83D}"/>
    <cellStyle name="Überschrift 3 3 24 35" xfId="6909" xr:uid="{EFA81A2A-2DAC-45ED-B671-3EAC040E248B}"/>
    <cellStyle name="Überschrift 3 3 24 35 2" xfId="14815" xr:uid="{93AA70FB-E7BF-46F7-ACBA-2D00767CB608}"/>
    <cellStyle name="Überschrift 3 3 24 35 3" xfId="21375" xr:uid="{8EC85318-1922-4865-A3D7-09DBEC5ED8F1}"/>
    <cellStyle name="Überschrift 3 3 24 36" xfId="6975" xr:uid="{620D61B4-9C9E-4C5D-9536-CCE190E92CB7}"/>
    <cellStyle name="Überschrift 3 3 24 36 2" xfId="14881" xr:uid="{F200D5BE-089A-4809-8E55-845DA9E760CA}"/>
    <cellStyle name="Überschrift 3 3 24 36 3" xfId="21436" xr:uid="{F3C9D4F6-7B06-4D2C-AA1C-E9105A9C8DE7}"/>
    <cellStyle name="Überschrift 3 3 24 37" xfId="7045" xr:uid="{09AB3A98-C16A-402C-B465-CA2D00FD6B97}"/>
    <cellStyle name="Überschrift 3 3 24 37 2" xfId="14951" xr:uid="{4734990B-5552-43D8-967A-EE918EFCB453}"/>
    <cellStyle name="Überschrift 3 3 24 37 3" xfId="21503" xr:uid="{56C7CF83-CC12-46A0-B535-B5001A25F2B2}"/>
    <cellStyle name="Überschrift 3 3 24 38" xfId="7132" xr:uid="{5258C276-3075-4CCD-BBA7-D96CD14267BB}"/>
    <cellStyle name="Überschrift 3 3 24 38 2" xfId="15038" xr:uid="{45755C9F-2677-46F0-A5C0-880030EC9934}"/>
    <cellStyle name="Überschrift 3 3 24 38 3" xfId="21570" xr:uid="{50579419-038C-4880-BB2C-73DBBF07CC83}"/>
    <cellStyle name="Überschrift 3 3 24 39" xfId="7205" xr:uid="{A76B54C4-6E18-4043-9080-2A14BE328F65}"/>
    <cellStyle name="Überschrift 3 3 24 39 2" xfId="15111" xr:uid="{228BFAD4-2556-4BF6-BAD3-2601EF4CE8C0}"/>
    <cellStyle name="Überschrift 3 3 24 39 3" xfId="21632" xr:uid="{4CBEF133-B605-4CDE-B9CF-D9764EB206A1}"/>
    <cellStyle name="Überschrift 3 3 24 4" xfId="3480" xr:uid="{3C9C0EFF-90CF-49C0-968F-F30F2688FA16}"/>
    <cellStyle name="Überschrift 3 3 24 4 2" xfId="11386" xr:uid="{7EB6FC94-F61D-4CAD-A83A-486C91328E59}"/>
    <cellStyle name="Überschrift 3 3 24 4 3" xfId="18627" xr:uid="{D624749E-5A91-44E6-B905-68D51FB62B18}"/>
    <cellStyle name="Überschrift 3 3 24 40" xfId="7268" xr:uid="{671E4A38-2D49-4C14-85C1-B3224FB6287C}"/>
    <cellStyle name="Überschrift 3 3 24 40 2" xfId="15174" xr:uid="{F008938D-0E56-4DAA-AC15-E1293DDB0DD4}"/>
    <cellStyle name="Überschrift 3 3 24 40 3" xfId="21688" xr:uid="{C6392007-1B15-490F-AFDC-45B148AD71C0}"/>
    <cellStyle name="Überschrift 3 3 24 41" xfId="7335" xr:uid="{FB954A7F-4591-4108-BC76-BA6FB84FD064}"/>
    <cellStyle name="Überschrift 3 3 24 41 2" xfId="15241" xr:uid="{07678E37-925C-45F3-B4AF-112D9CFB55E1}"/>
    <cellStyle name="Überschrift 3 3 24 41 3" xfId="21748" xr:uid="{EBC6E41F-C3E5-4332-B162-49A3F6BD3165}"/>
    <cellStyle name="Überschrift 3 3 24 42" xfId="6482" xr:uid="{D06F874E-71CA-41BC-82D3-67E869651230}"/>
    <cellStyle name="Überschrift 3 3 24 42 2" xfId="14388" xr:uid="{9967BE6B-17DB-48A2-A6DF-9FF9870A77F8}"/>
    <cellStyle name="Überschrift 3 3 24 42 3" xfId="21049" xr:uid="{B560DD03-3FA4-483C-960A-ADAD8AA74F24}"/>
    <cellStyle name="Überschrift 3 3 24 43" xfId="7515" xr:uid="{7586D2A4-6F41-42B1-AEFC-1CF81D483BEA}"/>
    <cellStyle name="Überschrift 3 3 24 43 2" xfId="15421" xr:uid="{131E5AB3-C7C0-42CD-BACC-1737B16B5650}"/>
    <cellStyle name="Überschrift 3 3 24 43 3" xfId="21896" xr:uid="{1848EB91-D667-4CF2-AD51-3B5709CE7919}"/>
    <cellStyle name="Überschrift 3 3 24 44" xfId="7579" xr:uid="{02F7DE98-6D51-4E75-AC74-62594BC2775B}"/>
    <cellStyle name="Überschrift 3 3 24 44 2" xfId="15485" xr:uid="{4ECE3210-7ACA-4843-84AA-3FFC16087E03}"/>
    <cellStyle name="Überschrift 3 3 24 44 3" xfId="21956" xr:uid="{B61AF4CB-F1AF-4BFA-927D-F9C017999017}"/>
    <cellStyle name="Überschrift 3 3 24 45" xfId="7641" xr:uid="{99307DE2-A0C7-4BA5-88B2-81EC12338C2F}"/>
    <cellStyle name="Überschrift 3 3 24 45 2" xfId="15547" xr:uid="{007B02E1-1707-480D-8FAB-96CEC6D5DD36}"/>
    <cellStyle name="Überschrift 3 3 24 45 3" xfId="22015" xr:uid="{CFC46A33-32E4-45A2-93E2-803B019480E7}"/>
    <cellStyle name="Überschrift 3 3 24 46" xfId="7700" xr:uid="{7A895A51-A420-4061-AE0F-1516A5EDCCFA}"/>
    <cellStyle name="Überschrift 3 3 24 46 2" xfId="15606" xr:uid="{7BB2CBEB-46EC-4A00-AF5D-18AB469139C1}"/>
    <cellStyle name="Überschrift 3 3 24 46 3" xfId="22069" xr:uid="{3788B756-FD36-4B24-8447-89E57BCCCC34}"/>
    <cellStyle name="Überschrift 3 3 24 47" xfId="6627" xr:uid="{9677C2BD-9354-43C5-ACA1-25AEE4CDD2B3}"/>
    <cellStyle name="Überschrift 3 3 24 47 2" xfId="14533" xr:uid="{CF161CF6-FE89-426A-AAF7-446F0981C097}"/>
    <cellStyle name="Überschrift 3 3 24 47 3" xfId="21182" xr:uid="{D755D449-664B-483C-B8B0-3C49FCB533D7}"/>
    <cellStyle name="Überschrift 3 3 24 48" xfId="7849" xr:uid="{C3ADEA9A-692F-40C5-941E-22E3F4A2744F}"/>
    <cellStyle name="Überschrift 3 3 24 48 2" xfId="15755" xr:uid="{3741C0C2-4D1C-4F2F-B092-3DD52C4AAFF8}"/>
    <cellStyle name="Überschrift 3 3 24 48 3" xfId="22205" xr:uid="{0184330C-C30B-4673-8663-9A3BE74F30AE}"/>
    <cellStyle name="Überschrift 3 3 24 49" xfId="7929" xr:uid="{410B878E-271D-4F5D-A417-1193D4D03C93}"/>
    <cellStyle name="Überschrift 3 3 24 49 2" xfId="15835" xr:uid="{70E71A82-7565-4E10-B448-95334918DA57}"/>
    <cellStyle name="Überschrift 3 3 24 49 3" xfId="22278" xr:uid="{E29C8FC9-A3F1-40BA-B2F6-37BEEA206104}"/>
    <cellStyle name="Überschrift 3 3 24 5" xfId="3593" xr:uid="{ACBD1E5C-6FDE-4627-829D-4CA537376580}"/>
    <cellStyle name="Überschrift 3 3 24 5 2" xfId="11499" xr:uid="{BC96E47D-0E8D-4AD0-9156-EC58AB30FDB9}"/>
    <cellStyle name="Überschrift 3 3 24 5 3" xfId="18718" xr:uid="{572CF331-CB2D-4F67-B0FE-A17D07427C6B}"/>
    <cellStyle name="Überschrift 3 3 24 50" xfId="7799" xr:uid="{1AEA9CBB-B2C0-4D68-822C-020912D26A15}"/>
    <cellStyle name="Überschrift 3 3 24 50 2" xfId="15705" xr:uid="{1F7DFC89-78D6-47F2-8EE8-7604E5293A43}"/>
    <cellStyle name="Überschrift 3 3 24 50 3" xfId="22157" xr:uid="{5B650A30-BF24-46D5-B6B3-5BB8575665D7}"/>
    <cellStyle name="Überschrift 3 3 24 51" xfId="8094" xr:uid="{562C14B8-77B1-4167-A79A-22D3E56E7CFC}"/>
    <cellStyle name="Überschrift 3 3 24 51 2" xfId="16000" xr:uid="{CF5DA254-B21F-46D3-8250-9F097096D79D}"/>
    <cellStyle name="Überschrift 3 3 24 51 3" xfId="22401" xr:uid="{DE1181F3-135C-448E-BCD0-95853F6261D1}"/>
    <cellStyle name="Überschrift 3 3 24 52" xfId="6526" xr:uid="{F0F1271E-01D8-45E4-94EF-F4A7E217C154}"/>
    <cellStyle name="Überschrift 3 3 24 52 2" xfId="14432" xr:uid="{D5E2685B-019A-45C8-9DC6-00266D0A37D1}"/>
    <cellStyle name="Überschrift 3 3 24 52 3" xfId="21088" xr:uid="{082C9A8C-69A2-45F6-8E49-889A81493717}"/>
    <cellStyle name="Überschrift 3 3 24 53" xfId="8176" xr:uid="{30907EE1-0B99-4C80-B058-624364318F95}"/>
    <cellStyle name="Überschrift 3 3 24 53 2" xfId="16082" xr:uid="{97367540-C0B8-4EFF-AB47-04C73D4709C1}"/>
    <cellStyle name="Überschrift 3 3 24 53 3" xfId="22471" xr:uid="{195E8795-6489-4E94-87AD-60FAF6CBF69E}"/>
    <cellStyle name="Überschrift 3 3 24 54" xfId="7897" xr:uid="{25C0E63C-2E4A-4B75-9B3B-311B49E627A1}"/>
    <cellStyle name="Überschrift 3 3 24 54 2" xfId="15803" xr:uid="{A24D9663-6946-4E6A-8D86-B05C4F8AEC31}"/>
    <cellStyle name="Überschrift 3 3 24 54 3" xfId="22252" xr:uid="{E3B66DC0-6AAD-42BD-B0B6-0E1FCFD9B06A}"/>
    <cellStyle name="Überschrift 3 3 24 55" xfId="8265" xr:uid="{852BE574-DBE3-4C18-82DE-74BB2750CA2C}"/>
    <cellStyle name="Überschrift 3 3 24 55 2" xfId="16171" xr:uid="{7DC825F3-2015-4465-94A2-4F138DF59577}"/>
    <cellStyle name="Überschrift 3 3 24 55 3" xfId="22540" xr:uid="{910784F9-978B-4E60-BD60-8D7736030969}"/>
    <cellStyle name="Überschrift 3 3 24 56" xfId="6994" xr:uid="{722BEA2A-9BFD-469D-81C6-74C485DC1C8A}"/>
    <cellStyle name="Überschrift 3 3 24 56 2" xfId="14900" xr:uid="{28646A35-81FA-4E44-AE54-D8D8E7E5B728}"/>
    <cellStyle name="Überschrift 3 3 24 56 3" xfId="21455" xr:uid="{E8F347B9-16FA-4128-A4FE-B1B21E37E671}"/>
    <cellStyle name="Überschrift 3 3 24 57" xfId="7779" xr:uid="{DA038A66-D43D-4DFA-B2BA-C58A3856CE12}"/>
    <cellStyle name="Überschrift 3 3 24 57 2" xfId="15685" xr:uid="{61D2C28F-2467-4AA0-B402-3776BC885B83}"/>
    <cellStyle name="Überschrift 3 3 24 57 3" xfId="22140" xr:uid="{39ADAD32-1CB4-4C85-90F8-C71500F105C0}"/>
    <cellStyle name="Überschrift 3 3 24 58" xfId="8355" xr:uid="{BDE86FA8-C5E7-4BB6-B468-7EEFEE603F0B}"/>
    <cellStyle name="Überschrift 3 3 24 58 2" xfId="16261" xr:uid="{D185FAFE-5C02-44FE-84C3-F4D7E2671E94}"/>
    <cellStyle name="Überschrift 3 3 24 58 3" xfId="22624" xr:uid="{4AB08F9D-3996-4D38-B0CF-AAFBED69A374}"/>
    <cellStyle name="Überschrift 3 3 24 59" xfId="8393" xr:uid="{1FEF5E8C-2A96-4C40-81FD-9E1EEF71A36E}"/>
    <cellStyle name="Überschrift 3 3 24 59 2" xfId="16299" xr:uid="{9492143F-680D-4B08-947A-C6EF7F561FAB}"/>
    <cellStyle name="Überschrift 3 3 24 59 3" xfId="22662" xr:uid="{44EB54BE-3A23-4DF7-9936-50957AE57AD9}"/>
    <cellStyle name="Überschrift 3 3 24 6" xfId="3155" xr:uid="{4E6916CC-635E-49D6-88C5-8A9BB6B66768}"/>
    <cellStyle name="Überschrift 3 3 24 6 2" xfId="11061" xr:uid="{893BED13-C5E6-4BFA-A74F-C9EEEBEA0712}"/>
    <cellStyle name="Überschrift 3 3 24 6 3" xfId="18410" xr:uid="{79DCECF3-ED20-46AE-A72D-D744F347B59C}"/>
    <cellStyle name="Überschrift 3 3 24 60" xfId="8422" xr:uid="{9FEE375E-E07F-4953-B1F8-560541879481}"/>
    <cellStyle name="Überschrift 3 3 24 60 2" xfId="16328" xr:uid="{5BCEF988-F076-41B1-AB0B-291F3EE7FC44}"/>
    <cellStyle name="Überschrift 3 3 24 60 3" xfId="22691" xr:uid="{2C6E49AF-182F-4194-B568-53C0FEFD2B55}"/>
    <cellStyle name="Überschrift 3 3 24 61" xfId="8719" xr:uid="{0C3B2695-50A9-4A32-9CC6-E6925638CEDA}"/>
    <cellStyle name="Überschrift 3 3 24 61 2" xfId="16625" xr:uid="{A3FCF4C8-6DD2-4C34-AA1D-EA213DFE2E4A}"/>
    <cellStyle name="Überschrift 3 3 24 61 3" xfId="22817" xr:uid="{7469BC17-F3E2-4D56-AEBE-270A396C2549}"/>
    <cellStyle name="Überschrift 3 3 24 62" xfId="8803" xr:uid="{765CC68D-7F02-47BE-B842-FDF8CC9A95AF}"/>
    <cellStyle name="Überschrift 3 3 24 62 2" xfId="16709" xr:uid="{2E805F4B-DF32-4B66-89CD-1F2350C9B127}"/>
    <cellStyle name="Überschrift 3 3 24 62 3" xfId="22874" xr:uid="{3C22CAE1-1458-4C5B-8F8F-9379FF25A803}"/>
    <cellStyle name="Überschrift 3 3 24 63" xfId="8887" xr:uid="{6D808C51-8F73-4DFB-A0B1-66D19A916948}"/>
    <cellStyle name="Überschrift 3 3 24 63 2" xfId="16793" xr:uid="{F5469782-ED48-4D5E-BA05-29C3D635DCFE}"/>
    <cellStyle name="Überschrift 3 3 24 63 3" xfId="22931" xr:uid="{47931C3A-2F3C-498B-AFF9-6B3C2A369AF0}"/>
    <cellStyle name="Überschrift 3 3 24 64" xfId="9338" xr:uid="{46F53FE3-73ED-4986-89F0-8530D9804A3E}"/>
    <cellStyle name="Überschrift 3 3 24 64 2" xfId="17244" xr:uid="{B1CAC0BF-59CD-460B-BFBC-B5E55619E658}"/>
    <cellStyle name="Überschrift 3 3 24 64 3" xfId="23303" xr:uid="{D65D2417-1EE2-41B9-9892-A92C0C1DD245}"/>
    <cellStyle name="Überschrift 3 3 24 65" xfId="9665" xr:uid="{0E2256A6-D906-43DD-ADCE-2157AA4518E2}"/>
    <cellStyle name="Überschrift 3 3 24 65 2" xfId="17571" xr:uid="{750FD030-79A0-4403-90AE-D4D234426889}"/>
    <cellStyle name="Überschrift 3 3 24 65 3" xfId="23524" xr:uid="{8D8CADEF-DA0E-4824-AC81-7369DEEED11E}"/>
    <cellStyle name="Überschrift 3 3 24 66" xfId="9060" xr:uid="{B23CF4F8-9CC9-40F1-B62C-4B7534D63B81}"/>
    <cellStyle name="Überschrift 3 3 24 66 2" xfId="16966" xr:uid="{1E441853-1B8E-4D94-94C9-B48F11DA6547}"/>
    <cellStyle name="Überschrift 3 3 24 66 3" xfId="23066" xr:uid="{42F968E1-6FD9-4C71-A5E9-A3F3422DE9D1}"/>
    <cellStyle name="Überschrift 3 3 24 67" xfId="9388" xr:uid="{272D2057-9618-4817-87B6-6E896D3CD199}"/>
    <cellStyle name="Überschrift 3 3 24 67 2" xfId="17294" xr:uid="{D41078A2-50B1-4836-A896-BAA394EB9593}"/>
    <cellStyle name="Überschrift 3 3 24 67 3" xfId="23350" xr:uid="{E873A37D-E00D-4D48-9022-73D973BC3F3D}"/>
    <cellStyle name="Überschrift 3 3 24 68" xfId="9836" xr:uid="{84074013-6CF1-4CEE-A986-A29A96B9BD66}"/>
    <cellStyle name="Überschrift 3 3 24 68 2" xfId="17742" xr:uid="{1542701F-4A03-413A-9A99-4D661F67613C}"/>
    <cellStyle name="Überschrift 3 3 24 68 3" xfId="23657" xr:uid="{D57C6B7E-3460-488D-9781-EE9709910C6D}"/>
    <cellStyle name="Überschrift 3 3 24 69" xfId="9876" xr:uid="{4A9B0320-ACD2-414C-9453-A9CD5530BBF2}"/>
    <cellStyle name="Überschrift 3 3 24 69 2" xfId="17782" xr:uid="{C9CEDB5B-9A2F-4AB5-96A1-885DE90F7DD2}"/>
    <cellStyle name="Überschrift 3 3 24 69 3" xfId="23696" xr:uid="{044A4B68-397F-4BE2-BAA0-42247457E424}"/>
    <cellStyle name="Überschrift 3 3 24 7" xfId="3718" xr:uid="{8444EF52-6A54-41C6-8D26-30A335DACA3A}"/>
    <cellStyle name="Überschrift 3 3 24 7 2" xfId="11624" xr:uid="{0F92C5D3-11AB-4945-8473-C40EB2DE7542}"/>
    <cellStyle name="Überschrift 3 3 24 7 3" xfId="18803" xr:uid="{5F858308-9EC9-4F32-9808-116BB62621E8}"/>
    <cellStyle name="Überschrift 3 3 24 70" xfId="9302" xr:uid="{875EB012-CBB1-4951-B0CF-E770985341B8}"/>
    <cellStyle name="Überschrift 3 3 24 70 2" xfId="17208" xr:uid="{D39B0D5E-98A0-4BEF-B9AB-BCBEFF3E6627}"/>
    <cellStyle name="Überschrift 3 3 24 70 3" xfId="23273" xr:uid="{A016E339-6843-4654-92CB-91BBF5176369}"/>
    <cellStyle name="Überschrift 3 3 24 71" xfId="9425" xr:uid="{A9881CA4-BA34-4748-A1FF-F27FD154B485}"/>
    <cellStyle name="Überschrift 3 3 24 71 2" xfId="17331" xr:uid="{CBA4C09F-C2E6-43B7-A7D9-D4EC5DE8D6E5}"/>
    <cellStyle name="Überschrift 3 3 24 71 3" xfId="23381" xr:uid="{E74802C5-2DF8-43DD-ABB6-EB98D047849A}"/>
    <cellStyle name="Überschrift 3 3 24 72" xfId="9963" xr:uid="{CB96B891-6B45-4A3C-8610-0B0997E3692D}"/>
    <cellStyle name="Überschrift 3 3 24 72 2" xfId="17869" xr:uid="{8A4EE56D-9625-4C22-8BAB-A506A2C36AB4}"/>
    <cellStyle name="Überschrift 3 3 24 72 3" xfId="23774" xr:uid="{03D5909F-05DB-48C2-8C5C-3D2B3AEBC74A}"/>
    <cellStyle name="Überschrift 3 3 24 73" xfId="9998" xr:uid="{B77DBE88-F794-4A2B-80E8-1D23B3EBDA29}"/>
    <cellStyle name="Überschrift 3 3 24 73 2" xfId="17904" xr:uid="{0FCB6951-82ED-4AD6-9AED-2EB8571ED0B7}"/>
    <cellStyle name="Überschrift 3 3 24 73 3" xfId="23809" xr:uid="{0DB70FCB-DAE8-4FAF-8ADE-B1314E89BE47}"/>
    <cellStyle name="Überschrift 3 3 24 74" xfId="9433" xr:uid="{CD11C2BF-B8F6-4129-A0A9-9020B9528CAA}"/>
    <cellStyle name="Überschrift 3 3 24 74 2" xfId="17339" xr:uid="{4619C458-245C-4331-B884-0C846CC73635}"/>
    <cellStyle name="Überschrift 3 3 24 74 3" xfId="23389" xr:uid="{C756A57A-80AC-4D28-A213-554A82B6F944}"/>
    <cellStyle name="Überschrift 3 3 24 75" xfId="10132" xr:uid="{1BBFEFEB-6EBE-46F0-BCA2-1048735F25A8}"/>
    <cellStyle name="Überschrift 3 3 24 76" xfId="10257" xr:uid="{BD633F98-E0C0-4648-BC63-5C34228A9E45}"/>
    <cellStyle name="Überschrift 3 3 24 77" xfId="10427" xr:uid="{041D3E44-2B76-4B41-A559-77765AF1B261}"/>
    <cellStyle name="Überschrift 3 3 24 78" xfId="17976" xr:uid="{B69BBB98-590A-42CB-A36A-ED7EF06F8FE0}"/>
    <cellStyle name="Überschrift 3 3 24 8" xfId="3145" xr:uid="{A4A3634A-6632-48E8-BE9A-E1A7857F3D14}"/>
    <cellStyle name="Überschrift 3 3 24 8 2" xfId="11051" xr:uid="{5647E8F4-F261-4738-A46E-B7452291A0D2}"/>
    <cellStyle name="Überschrift 3 3 24 8 3" xfId="18400" xr:uid="{A6B87670-B017-43A1-836F-B859D3E9A1BF}"/>
    <cellStyle name="Überschrift 3 3 24 9" xfId="3203" xr:uid="{E2DC7F47-6FCD-4164-89D0-A6C351880766}"/>
    <cellStyle name="Überschrift 3 3 24 9 2" xfId="11109" xr:uid="{8FB61796-27C0-4C64-86A9-768046BCB9DF}"/>
    <cellStyle name="Überschrift 3 3 24 9 3" xfId="18451" xr:uid="{6B7077E7-544A-4CE3-BDD6-0AA070776711}"/>
    <cellStyle name="Überschrift 3 3 25" xfId="2498" xr:uid="{5A283463-846F-4B5F-9EB3-C16F03A386D8}"/>
    <cellStyle name="Überschrift 3 3 25 10" xfId="3009" xr:uid="{4D18BF67-1447-4A50-AB00-2965FA307DB3}"/>
    <cellStyle name="Überschrift 3 3 25 10 2" xfId="10915" xr:uid="{F4796527-0C02-4921-A093-D338B0F4B28E}"/>
    <cellStyle name="Überschrift 3 3 25 10 3" xfId="18276" xr:uid="{B73B7ADD-E340-4E81-8010-A155B3045E0E}"/>
    <cellStyle name="Überschrift 3 3 25 11" xfId="3856" xr:uid="{5C3546A3-8A27-4383-95D0-F52A3C30B331}"/>
    <cellStyle name="Überschrift 3 3 25 11 2" xfId="11762" xr:uid="{71EFC7B8-8DF0-47F3-A170-2E2E6FBCCFFC}"/>
    <cellStyle name="Überschrift 3 3 25 11 3" xfId="18886" xr:uid="{CD585063-972D-41DE-B8EC-8243DFBA1D2D}"/>
    <cellStyle name="Überschrift 3 3 25 12" xfId="3931" xr:uid="{941E4FCC-55D1-4C8D-8DD9-FDBDA795CB64}"/>
    <cellStyle name="Überschrift 3 3 25 12 2" xfId="11837" xr:uid="{0B929633-CA7E-4413-9A93-A23CDB0B8250}"/>
    <cellStyle name="Überschrift 3 3 25 12 3" xfId="18948" xr:uid="{C27548C7-58F2-41B8-9264-CD7ED58123C6}"/>
    <cellStyle name="Überschrift 3 3 25 13" xfId="2931" xr:uid="{AE53AFF2-CD7F-443E-ADBD-2418197CF695}"/>
    <cellStyle name="Überschrift 3 3 25 13 2" xfId="10837" xr:uid="{7280DEC2-7A42-4C1A-9939-FCE798DE86B4}"/>
    <cellStyle name="Überschrift 3 3 25 13 3" xfId="18220" xr:uid="{10FA3262-B175-448B-8B58-C059D3782593}"/>
    <cellStyle name="Überschrift 3 3 25 14" xfId="3994" xr:uid="{2D30F868-7432-4EB5-8D9F-A6D90482A138}"/>
    <cellStyle name="Überschrift 3 3 25 14 2" xfId="11900" xr:uid="{109DE29B-5475-4ED1-A65E-A6DFD8622600}"/>
    <cellStyle name="Überschrift 3 3 25 14 3" xfId="19003" xr:uid="{A2B56413-144B-4520-8933-04FD53525E3F}"/>
    <cellStyle name="Überschrift 3 3 25 15" xfId="4751" xr:uid="{859EFE93-E906-439F-B6B0-47C7B4664116}"/>
    <cellStyle name="Überschrift 3 3 25 15 2" xfId="12657" xr:uid="{AE071AEF-0E73-43A4-857D-D6E2FECC3690}"/>
    <cellStyle name="Überschrift 3 3 25 15 3" xfId="19596" xr:uid="{DB1533F7-C15E-46CB-87F1-7D141489F3AC}"/>
    <cellStyle name="Überschrift 3 3 25 16" xfId="4878" xr:uid="{C40549A5-C3A3-4099-948C-EE6095F3FA17}"/>
    <cellStyle name="Überschrift 3 3 25 16 2" xfId="12784" xr:uid="{830EBFB2-A31C-4FA4-8564-CE01B5EED814}"/>
    <cellStyle name="Überschrift 3 3 25 16 3" xfId="19682" xr:uid="{D70BFF17-53F2-4E3A-B71C-4598B74D4C80}"/>
    <cellStyle name="Überschrift 3 3 25 17" xfId="4568" xr:uid="{4EBD8F5E-0B4E-4C5A-812D-172CBA932BE5}"/>
    <cellStyle name="Überschrift 3 3 25 17 2" xfId="12474" xr:uid="{56D8B42C-570C-4785-86D9-00CF1CBA30F4}"/>
    <cellStyle name="Überschrift 3 3 25 17 3" xfId="19462" xr:uid="{5C7BC731-1826-4AA3-894A-0201A0A0EB35}"/>
    <cellStyle name="Überschrift 3 3 25 18" xfId="4381" xr:uid="{8E15C522-5F51-469F-968F-E72C471B0C5A}"/>
    <cellStyle name="Überschrift 3 3 25 18 2" xfId="12287" xr:uid="{F758E0DE-A37F-4939-BC02-DF89EDC77C17}"/>
    <cellStyle name="Überschrift 3 3 25 18 3" xfId="19326" xr:uid="{E3C1CA05-B9E0-4286-B052-A5135C8DB085}"/>
    <cellStyle name="Überschrift 3 3 25 19" xfId="4134" xr:uid="{4E88D4B7-82E1-48FC-A319-DED6CD738A11}"/>
    <cellStyle name="Überschrift 3 3 25 19 2" xfId="12040" xr:uid="{ABA9E77C-0092-4FCA-81FD-72963CFD1FA4}"/>
    <cellStyle name="Überschrift 3 3 25 19 3" xfId="19107" xr:uid="{F5399D72-F8B5-45D8-ABCA-B53CA064AFC0}"/>
    <cellStyle name="Überschrift 3 3 25 2" xfId="2681" xr:uid="{F8489D64-D69D-47ED-A48E-4582AEC7E0F8}"/>
    <cellStyle name="Überschrift 3 3 25 2 2" xfId="10587" xr:uid="{BAC10F52-E34C-416C-B356-74E4E92BBDC9}"/>
    <cellStyle name="Überschrift 3 3 25 2 3" xfId="18046" xr:uid="{1256D55A-42D7-4A97-9052-5A3645B81C3F}"/>
    <cellStyle name="Überschrift 3 3 25 20" xfId="5099" xr:uid="{5C909E0A-012D-4032-972B-DD768D8F5745}"/>
    <cellStyle name="Überschrift 3 3 25 20 2" xfId="13005" xr:uid="{583BD909-6B19-4E56-A1EE-12F741E13B32}"/>
    <cellStyle name="Überschrift 3 3 25 20 3" xfId="19864" xr:uid="{106676A0-D6E8-4344-8F1B-D9D508779106}"/>
    <cellStyle name="Überschrift 3 3 25 21" xfId="5261" xr:uid="{C69ABAC6-830F-4F04-9EAF-9EAE03ECD304}"/>
    <cellStyle name="Überschrift 3 3 25 21 2" xfId="13167" xr:uid="{05E53139-D4F0-4269-BFFB-65E32A6DE3CE}"/>
    <cellStyle name="Überschrift 3 3 25 21 3" xfId="19997" xr:uid="{6B70AC48-C6DD-4C9A-9854-6CA89F405D24}"/>
    <cellStyle name="Überschrift 3 3 25 22" xfId="5351" xr:uid="{2668EB63-6D2E-437C-8B98-2721FB10A0B4}"/>
    <cellStyle name="Überschrift 3 3 25 22 2" xfId="13257" xr:uid="{CA639E0A-1712-480A-B7CD-A61C735FA6D4}"/>
    <cellStyle name="Überschrift 3 3 25 22 3" xfId="20069" xr:uid="{98FED5AF-ECB1-4ED0-8D6C-34DABA416642}"/>
    <cellStyle name="Überschrift 3 3 25 23" xfId="4829" xr:uid="{6EE523C1-52AB-4557-95F7-407804CFE132}"/>
    <cellStyle name="Überschrift 3 3 25 23 2" xfId="12735" xr:uid="{234A7F81-4F15-439A-AD70-3B23F7B73EA1}"/>
    <cellStyle name="Überschrift 3 3 25 23 3" xfId="19644" xr:uid="{2E11A20B-3FCA-42F9-A465-07B9FE7B2BBA}"/>
    <cellStyle name="Überschrift 3 3 25 24" xfId="5510" xr:uid="{EB6F7F6E-4112-47D1-AFE9-00C29C7CD084}"/>
    <cellStyle name="Überschrift 3 3 25 24 2" xfId="13416" xr:uid="{226FC47A-19C9-4967-9654-292AE4C49B81}"/>
    <cellStyle name="Überschrift 3 3 25 24 3" xfId="20202" xr:uid="{2AB9525E-AEEA-4A2A-8CF1-1BD50B38302D}"/>
    <cellStyle name="Überschrift 3 3 25 25" xfId="5489" xr:uid="{CB97A31D-A321-43DC-9696-BB3D79671584}"/>
    <cellStyle name="Überschrift 3 3 25 25 2" xfId="13395" xr:uid="{251BBC20-FCB5-498C-A94A-0138619849E3}"/>
    <cellStyle name="Überschrift 3 3 25 25 3" xfId="20182" xr:uid="{2B573694-2DB3-41FC-9CF8-A0E3721F1FEF}"/>
    <cellStyle name="Überschrift 3 3 25 26" xfId="4549" xr:uid="{D0F8C8BB-9A83-4C17-904E-7804012BF1B9}"/>
    <cellStyle name="Überschrift 3 3 25 26 2" xfId="12455" xr:uid="{7838A7BB-5D58-4FFB-BE46-4BC8A2F3F40C}"/>
    <cellStyle name="Überschrift 3 3 25 26 3" xfId="19449" xr:uid="{26B38B47-9F70-4461-9A5C-BDDB6A3388D0}"/>
    <cellStyle name="Überschrift 3 3 25 27" xfId="5315" xr:uid="{83DE1FD1-ACE6-4290-AE72-92ADF331D1D0}"/>
    <cellStyle name="Überschrift 3 3 25 27 2" xfId="13221" xr:uid="{80F5C503-D88C-4CF0-BFEE-A6FF43AC128A}"/>
    <cellStyle name="Überschrift 3 3 25 27 3" xfId="20035" xr:uid="{76878390-E678-45D0-AADF-87DE87911B96}"/>
    <cellStyle name="Überschrift 3 3 25 28" xfId="4330" xr:uid="{E6FFC7E4-47DD-49BA-B1DB-B1028DFE5259}"/>
    <cellStyle name="Überschrift 3 3 25 28 2" xfId="12236" xr:uid="{A3CDFA35-0FBF-443F-93AD-10E40F230530}"/>
    <cellStyle name="Überschrift 3 3 25 28 3" xfId="19278" xr:uid="{1CCCDF1B-567A-490C-86E4-0D8BD619E35E}"/>
    <cellStyle name="Überschrift 3 3 25 29" xfId="5740" xr:uid="{933A18CF-11C9-4E1B-ADCB-25BB098AD998}"/>
    <cellStyle name="Überschrift 3 3 25 29 2" xfId="13646" xr:uid="{34CA5045-D2CA-40D1-80EE-19434DF509D5}"/>
    <cellStyle name="Überschrift 3 3 25 29 3" xfId="20389" xr:uid="{DE0FB188-5291-48DD-A4E7-7C0C56AE740B}"/>
    <cellStyle name="Überschrift 3 3 25 3" xfId="3330" xr:uid="{D1F3DED6-EC02-48E1-8072-30D4B0004EAB}"/>
    <cellStyle name="Überschrift 3 3 25 3 2" xfId="11236" xr:uid="{F84A6322-EC11-4E38-8CD6-4CFD4CBA11D9}"/>
    <cellStyle name="Überschrift 3 3 25 3 3" xfId="18534" xr:uid="{D505FB47-D77C-4BE7-8E11-EA86BF136800}"/>
    <cellStyle name="Überschrift 3 3 25 30" xfId="5811" xr:uid="{F0BDB0A2-6D3E-4677-8BAF-3D3317D95B11}"/>
    <cellStyle name="Überschrift 3 3 25 30 2" xfId="13717" xr:uid="{483C2625-2682-48ED-8F11-CBDE03494EF1}"/>
    <cellStyle name="Überschrift 3 3 25 30 3" xfId="20443" xr:uid="{163E69C6-B583-46B8-815D-27860B8769B6}"/>
    <cellStyle name="Überschrift 3 3 25 31" xfId="5705" xr:uid="{B58D839A-AD94-4804-AAEC-433DA7FEF374}"/>
    <cellStyle name="Überschrift 3 3 25 31 2" xfId="13611" xr:uid="{1BB22681-91C8-48E0-835B-20C91644B62D}"/>
    <cellStyle name="Überschrift 3 3 25 31 3" xfId="20361" xr:uid="{100FB710-2CF0-4B74-BCF3-3DB12516D92E}"/>
    <cellStyle name="Überschrift 3 3 25 32" xfId="5896" xr:uid="{4A4093C1-9D47-4AA7-966C-1A0DDFE35487}"/>
    <cellStyle name="Überschrift 3 3 25 32 2" xfId="13802" xr:uid="{CCEC2888-6D75-4A54-930F-866E33498018}"/>
    <cellStyle name="Überschrift 3 3 25 32 3" xfId="20521" xr:uid="{E49928DD-EF73-4A03-B56E-288D9EB24440}"/>
    <cellStyle name="Überschrift 3 3 25 33" xfId="5029" xr:uid="{5F5D5D8E-4468-4F93-B352-CA685F5BB85E}"/>
    <cellStyle name="Überschrift 3 3 25 33 2" xfId="12935" xr:uid="{C0ED4758-5F7F-48A6-88CA-7BB0FBEB3D32}"/>
    <cellStyle name="Überschrift 3 3 25 33 3" xfId="19803" xr:uid="{5B1D7630-3F0E-40FF-BFFE-4AA03200ED66}"/>
    <cellStyle name="Überschrift 3 3 25 34" xfId="5952" xr:uid="{616380B8-1A4D-4228-A834-71B9E8B45BA9}"/>
    <cellStyle name="Überschrift 3 3 25 34 2" xfId="13858" xr:uid="{AE6D6AD3-C501-4A72-A2F0-934F9EA914F7}"/>
    <cellStyle name="Überschrift 3 3 25 34 3" xfId="20561" xr:uid="{985D1E53-FD55-4D2B-8A6F-4BA3DF2220BB}"/>
    <cellStyle name="Überschrift 3 3 25 35" xfId="6439" xr:uid="{35BFEE57-D602-4B7F-AE58-8D8F22A504A6}"/>
    <cellStyle name="Überschrift 3 3 25 35 2" xfId="14345" xr:uid="{F582E4AE-112C-4CEB-9F15-A8F8F92D4791}"/>
    <cellStyle name="Überschrift 3 3 25 35 3" xfId="21010" xr:uid="{A1C7CAF2-D2E5-4D53-9A49-B2B2E411BB2F}"/>
    <cellStyle name="Überschrift 3 3 25 36" xfId="6795" xr:uid="{4B74F7BC-FCF3-499D-A15C-7B26177CB085}"/>
    <cellStyle name="Überschrift 3 3 25 36 2" xfId="14701" xr:uid="{7E1B976E-FED4-4822-9A34-C31C295049DE}"/>
    <cellStyle name="Überschrift 3 3 25 36 3" xfId="21291" xr:uid="{5BA31AB4-AF5D-4D08-983F-7D71C2A82415}"/>
    <cellStyle name="Überschrift 3 3 25 37" xfId="6297" xr:uid="{B11ECD6D-CBF9-4B97-A2C3-CC02AC98B046}"/>
    <cellStyle name="Überschrift 3 3 25 37 2" xfId="14203" xr:uid="{0E7786A3-1C27-4692-87FC-E1E114F2B954}"/>
    <cellStyle name="Überschrift 3 3 25 37 3" xfId="20874" xr:uid="{97F3F342-7355-463B-9061-6F5C32513655}"/>
    <cellStyle name="Überschrift 3 3 25 38" xfId="7124" xr:uid="{7C329764-AC38-45A2-9D5F-12C5378832AA}"/>
    <cellStyle name="Überschrift 3 3 25 38 2" xfId="15030" xr:uid="{D1A174AA-B397-4EF3-B660-AB1F512BD5C5}"/>
    <cellStyle name="Überschrift 3 3 25 38 3" xfId="21562" xr:uid="{05A14669-33E0-4E39-84E6-D91E114D785E}"/>
    <cellStyle name="Überschrift 3 3 25 39" xfId="7114" xr:uid="{F3074B1A-9729-42B9-9A53-AAC6BADC81E4}"/>
    <cellStyle name="Überschrift 3 3 25 39 2" xfId="15020" xr:uid="{78BA9B1D-85C4-4397-8EBD-ED671D88F1A5}"/>
    <cellStyle name="Überschrift 3 3 25 39 3" xfId="21553" xr:uid="{746213CC-6D57-4C0B-BAE2-39CB1B7C6D8A}"/>
    <cellStyle name="Überschrift 3 3 25 4" xfId="3472" xr:uid="{26931DF7-A12C-47C9-97CC-58FD309E54B0}"/>
    <cellStyle name="Überschrift 3 3 25 4 2" xfId="11378" xr:uid="{1E3A97A8-BF62-4542-B04E-AE114F2E6893}"/>
    <cellStyle name="Überschrift 3 3 25 4 3" xfId="18619" xr:uid="{35D580CB-30D5-43EA-A72F-40E4B5513B1B}"/>
    <cellStyle name="Überschrift 3 3 25 40" xfId="7097" xr:uid="{3B0786FA-C0D4-42E3-8C46-55C11DD4EC6C}"/>
    <cellStyle name="Überschrift 3 3 25 40 2" xfId="15003" xr:uid="{4467148B-7BAA-495E-A686-D5A810E5E85B}"/>
    <cellStyle name="Überschrift 3 3 25 40 3" xfId="21544" xr:uid="{2B7150C4-B0F4-42E3-B593-87BD90230892}"/>
    <cellStyle name="Überschrift 3 3 25 41" xfId="7183" xr:uid="{19464557-B4E0-4C2A-8754-1268B117126D}"/>
    <cellStyle name="Überschrift 3 3 25 41 2" xfId="15089" xr:uid="{E858DE40-305E-447A-9C69-DA31D61E8F2E}"/>
    <cellStyle name="Überschrift 3 3 25 41 3" xfId="21616" xr:uid="{93D3EDA5-66A8-4BD0-996B-832C99A9C888}"/>
    <cellStyle name="Überschrift 3 3 25 42" xfId="6296" xr:uid="{6AD2509D-AE04-49E2-AE74-5E678046B0A5}"/>
    <cellStyle name="Überschrift 3 3 25 42 2" xfId="14202" xr:uid="{4D6E6473-E971-4A50-9D65-F561A3DFD43B}"/>
    <cellStyle name="Überschrift 3 3 25 42 3" xfId="20873" xr:uid="{A9AAE5BD-0E99-4FB2-BFDA-3D5E44B27429}"/>
    <cellStyle name="Überschrift 3 3 25 43" xfId="7507" xr:uid="{C6AB9CF0-4351-405C-8B18-3D7EF588ECE9}"/>
    <cellStyle name="Überschrift 3 3 25 43 2" xfId="15413" xr:uid="{98D4317D-3498-407E-B038-FF282B3CE069}"/>
    <cellStyle name="Überschrift 3 3 25 43 3" xfId="21888" xr:uid="{BDDB6017-22CC-4589-BFF9-99880EEE34BB}"/>
    <cellStyle name="Überschrift 3 3 25 44" xfId="7470" xr:uid="{B2FE868F-E62F-4372-ABEE-856FC862F03A}"/>
    <cellStyle name="Überschrift 3 3 25 44 2" xfId="15376" xr:uid="{B7EB5DD3-A174-4B75-8F62-6A76DDA1E71E}"/>
    <cellStyle name="Überschrift 3 3 25 44 3" xfId="21854" xr:uid="{6C43F120-2AB0-4AC7-99D9-7E459EFE35C8}"/>
    <cellStyle name="Überschrift 3 3 25 45" xfId="7396" xr:uid="{D9DAF96A-C601-43E0-8E62-E009AFCB0570}"/>
    <cellStyle name="Überschrift 3 3 25 45 2" xfId="15302" xr:uid="{92FDD3ED-165C-44D3-A2E7-2F8151B44F8A}"/>
    <cellStyle name="Überschrift 3 3 25 45 3" xfId="21791" xr:uid="{DD49556D-F108-4784-B36B-0D9DA876589A}"/>
    <cellStyle name="Überschrift 3 3 25 46" xfId="7561" xr:uid="{744840AE-74A3-45DF-8DDC-4655AE3B57F5}"/>
    <cellStyle name="Überschrift 3 3 25 46 2" xfId="15467" xr:uid="{EB268A28-A448-483F-BBCD-718DDA788CC6}"/>
    <cellStyle name="Überschrift 3 3 25 46 3" xfId="21940" xr:uid="{2DEBE012-9E1D-470A-AB97-2469A056BB62}"/>
    <cellStyle name="Überschrift 3 3 25 47" xfId="6536" xr:uid="{664098AA-9D79-4BF9-9299-975B77A13EAF}"/>
    <cellStyle name="Überschrift 3 3 25 47 2" xfId="14442" xr:uid="{63386DAB-D9DE-4F81-87C7-66A21627CB76}"/>
    <cellStyle name="Überschrift 3 3 25 47 3" xfId="21098" xr:uid="{C11504D8-6833-4452-95C0-A1D1D0461A21}"/>
    <cellStyle name="Überschrift 3 3 25 48" xfId="7841" xr:uid="{E13E8014-C095-48CB-99A1-69AF11E239F2}"/>
    <cellStyle name="Überschrift 3 3 25 48 2" xfId="15747" xr:uid="{2C483D47-4FF0-42D5-A416-A997D7BE9CC8}"/>
    <cellStyle name="Überschrift 3 3 25 48 3" xfId="22197" xr:uid="{A9B981B5-1719-4EDF-856C-EA8F44A12061}"/>
    <cellStyle name="Überschrift 3 3 25 49" xfId="7921" xr:uid="{64FD2D4E-9AF0-4BC8-86E2-29B7845187A5}"/>
    <cellStyle name="Überschrift 3 3 25 49 2" xfId="15827" xr:uid="{9859C135-C8DA-43F3-8DB8-D496E3BE53B1}"/>
    <cellStyle name="Überschrift 3 3 25 49 3" xfId="22270" xr:uid="{E50CDA11-CE18-4E6B-9A94-B12201AECBF6}"/>
    <cellStyle name="Überschrift 3 3 25 5" xfId="3585" xr:uid="{EDA9EC29-A0CA-42FE-BE3E-F355E5836A4E}"/>
    <cellStyle name="Überschrift 3 3 25 5 2" xfId="11491" xr:uid="{CAA69310-781B-4FEF-94DF-B8A64B5BE90D}"/>
    <cellStyle name="Überschrift 3 3 25 5 3" xfId="18710" xr:uid="{3965935F-F61B-44C1-B7E0-44279F826060}"/>
    <cellStyle name="Überschrift 3 3 25 50" xfId="7775" xr:uid="{30B303D9-EBA1-4EE4-A575-3DC5164168E5}"/>
    <cellStyle name="Überschrift 3 3 25 50 2" xfId="15681" xr:uid="{D6F110E2-7D85-46BB-BA16-5D0E86428DE4}"/>
    <cellStyle name="Überschrift 3 3 25 50 3" xfId="22136" xr:uid="{2663909D-E35A-4A45-A777-F3A7798B17B7}"/>
    <cellStyle name="Überschrift 3 3 25 51" xfId="8086" xr:uid="{556AFDF5-805C-48A7-9989-9EE4A6E631E4}"/>
    <cellStyle name="Überschrift 3 3 25 51 2" xfId="15992" xr:uid="{69053994-2D55-4587-A880-D7B66A15180B}"/>
    <cellStyle name="Überschrift 3 3 25 51 3" xfId="22393" xr:uid="{CB835655-F32D-4AE2-98CC-4813CB55D57D}"/>
    <cellStyle name="Überschrift 3 3 25 52" xfId="6317" xr:uid="{10D788B3-4CCC-44B6-83F7-557147FBFAFF}"/>
    <cellStyle name="Überschrift 3 3 25 52 2" xfId="14223" xr:uid="{90B99389-5E1A-4F84-A906-6F2DB1545128}"/>
    <cellStyle name="Überschrift 3 3 25 52 3" xfId="20894" xr:uid="{E159AE9D-E365-4113-98E2-FDFF73970535}"/>
    <cellStyle name="Überschrift 3 3 25 53" xfId="8135" xr:uid="{76BB927A-E722-48AC-AE7A-B5FE3F6CAE5D}"/>
    <cellStyle name="Überschrift 3 3 25 53 2" xfId="16041" xr:uid="{9E630E94-1BB1-437B-9FFC-BA11BB5CF0E0}"/>
    <cellStyle name="Überschrift 3 3 25 53 3" xfId="22442" xr:uid="{BC50E657-4616-4C35-8592-9EFC0A17C7EB}"/>
    <cellStyle name="Überschrift 3 3 25 54" xfId="7805" xr:uid="{0BC71090-5E9D-4A5D-B16A-0E32AD6ADDC6}"/>
    <cellStyle name="Überschrift 3 3 25 54 2" xfId="15711" xr:uid="{92094207-EB2D-4BAF-BBD4-5D2F12EB56E4}"/>
    <cellStyle name="Überschrift 3 3 25 54 3" xfId="22162" xr:uid="{840B2814-DC0E-4CFC-B982-C42F3FCDACD4}"/>
    <cellStyle name="Überschrift 3 3 25 55" xfId="8257" xr:uid="{388C377E-32D5-487F-83A4-C1405BA5335F}"/>
    <cellStyle name="Überschrift 3 3 25 55 2" xfId="16163" xr:uid="{919E6597-202F-4DD2-8270-C728002BB34C}"/>
    <cellStyle name="Überschrift 3 3 25 55 3" xfId="22532" xr:uid="{15C9CD41-3D72-449A-9D48-1BB5E35E6ADA}"/>
    <cellStyle name="Überschrift 3 3 25 56" xfId="6790" xr:uid="{A3B1C245-032A-4B64-8D90-137429EB9232}"/>
    <cellStyle name="Überschrift 3 3 25 56 2" xfId="14696" xr:uid="{012F5382-9652-4EEF-9B18-A965C4307B6E}"/>
    <cellStyle name="Überschrift 3 3 25 56 3" xfId="21286" xr:uid="{EC88F5C7-E33F-484E-B746-A211AF69B680}"/>
    <cellStyle name="Überschrift 3 3 25 57" xfId="7630" xr:uid="{0A8B1CF3-D65E-4A8D-B48F-44C6A2617860}"/>
    <cellStyle name="Überschrift 3 3 25 57 2" xfId="15536" xr:uid="{CB664DF8-EC39-4F88-BBFC-26A0722FD256}"/>
    <cellStyle name="Überschrift 3 3 25 57 3" xfId="22005" xr:uid="{1C48B22D-4595-4146-B283-2B974372B038}"/>
    <cellStyle name="Überschrift 3 3 25 58" xfId="8347" xr:uid="{73204066-7FC4-46B9-971A-FF22C6FECC10}"/>
    <cellStyle name="Überschrift 3 3 25 58 2" xfId="16253" xr:uid="{8885EDE1-FE70-46CA-A661-1132CC3FC937}"/>
    <cellStyle name="Überschrift 3 3 25 58 3" xfId="22616" xr:uid="{96C4761E-3A3D-49AE-A34B-72866E815CFA}"/>
    <cellStyle name="Überschrift 3 3 25 59" xfId="8385" xr:uid="{1D5167ED-5EA9-4A06-BEE8-6AFCB3F13678}"/>
    <cellStyle name="Überschrift 3 3 25 59 2" xfId="16291" xr:uid="{7911BCC0-3155-4CE1-A05C-97516B4A2BD6}"/>
    <cellStyle name="Überschrift 3 3 25 59 3" xfId="22654" xr:uid="{20E3359F-8805-463A-9B87-F4710D5F1EFE}"/>
    <cellStyle name="Überschrift 3 3 25 6" xfId="3092" xr:uid="{DAC00720-919D-44AB-9967-8EB7CDF45359}"/>
    <cellStyle name="Überschrift 3 3 25 6 2" xfId="10998" xr:uid="{BCB64CC3-32D5-4857-86FD-02C3F8B7467C}"/>
    <cellStyle name="Überschrift 3 3 25 6 3" xfId="18355" xr:uid="{FB5BC11C-3B04-4BAE-A54B-66968A9BC1FF}"/>
    <cellStyle name="Überschrift 3 3 25 60" xfId="8314" xr:uid="{590217B6-49B8-49CA-9C68-11B9878ACA56}"/>
    <cellStyle name="Überschrift 3 3 25 60 2" xfId="16220" xr:uid="{AF3F3D67-EC1D-4FFD-85B6-C2D87098EDA2}"/>
    <cellStyle name="Überschrift 3 3 25 60 3" xfId="22584" xr:uid="{08DF679C-864D-4F7E-A46D-B5B4439DB0D1}"/>
    <cellStyle name="Überschrift 3 3 25 61" xfId="8711" xr:uid="{3ABBF529-EBFD-4E2F-A9EF-A48989344D25}"/>
    <cellStyle name="Überschrift 3 3 25 61 2" xfId="16617" xr:uid="{74D04A06-BC82-48DE-804B-021F53FACE13}"/>
    <cellStyle name="Überschrift 3 3 25 61 3" xfId="22809" xr:uid="{ED3FCE17-D880-4B96-9E13-08EE7A26C036}"/>
    <cellStyle name="Überschrift 3 3 25 62" xfId="8795" xr:uid="{594A2539-4952-473C-8674-4FDA077CF498}"/>
    <cellStyle name="Überschrift 3 3 25 62 2" xfId="16701" xr:uid="{CB1839EC-A75B-473C-9D40-9C62AA6153DA}"/>
    <cellStyle name="Überschrift 3 3 25 62 3" xfId="22866" xr:uid="{DF5DFA09-2028-4DD7-8E6F-BCF142CD828D}"/>
    <cellStyle name="Überschrift 3 3 25 63" xfId="8879" xr:uid="{5149A819-B830-4B59-A177-B074C78C055F}"/>
    <cellStyle name="Überschrift 3 3 25 63 2" xfId="16785" xr:uid="{8E41A357-51D9-4451-8693-ECAABAADE96B}"/>
    <cellStyle name="Überschrift 3 3 25 63 3" xfId="22923" xr:uid="{05BF658E-4834-442E-8336-328210D8A4F9}"/>
    <cellStyle name="Überschrift 3 3 25 64" xfId="8946" xr:uid="{CB9DE4C1-03B4-4EA3-B7BC-116ADC72A54F}"/>
    <cellStyle name="Überschrift 3 3 25 64 2" xfId="16852" xr:uid="{26C4EDFD-6BC1-417F-855F-CC52076A6CAD}"/>
    <cellStyle name="Überschrift 3 3 25 64 3" xfId="22971" xr:uid="{F2A95B14-652A-4FCF-B3DD-3461BA6C4A1C}"/>
    <cellStyle name="Überschrift 3 3 25 65" xfId="9657" xr:uid="{10085193-CB85-4DE3-820D-4A1BEF094597}"/>
    <cellStyle name="Überschrift 3 3 25 65 2" xfId="17563" xr:uid="{CF3A0EF0-2BE9-453E-AE76-EA480F6CE39C}"/>
    <cellStyle name="Überschrift 3 3 25 65 3" xfId="23516" xr:uid="{9AEB6500-398B-45E9-AC76-BD5DB7EE7A97}"/>
    <cellStyle name="Überschrift 3 3 25 66" xfId="9052" xr:uid="{040F3A25-B73C-48D0-88F1-A09919F92F84}"/>
    <cellStyle name="Überschrift 3 3 25 66 2" xfId="16958" xr:uid="{83E339CF-7EDD-4761-80E8-B1A0D3C0A950}"/>
    <cellStyle name="Überschrift 3 3 25 66 3" xfId="23058" xr:uid="{CE5EFA2E-EFFC-4608-8E95-BD7BFA410B45}"/>
    <cellStyle name="Überschrift 3 3 25 67" xfId="9319" xr:uid="{17B57457-379D-457D-8823-E6E2D7EEA234}"/>
    <cellStyle name="Überschrift 3 3 25 67 2" xfId="17225" xr:uid="{2201458A-599C-4ACC-840C-44F95E3D4510}"/>
    <cellStyle name="Überschrift 3 3 25 67 3" xfId="23288" xr:uid="{73616CA2-8A85-4544-B7A7-58B4126E1C76}"/>
    <cellStyle name="Überschrift 3 3 25 68" xfId="9828" xr:uid="{C52EF28A-4406-4014-A101-7EB99D0AC93A}"/>
    <cellStyle name="Überschrift 3 3 25 68 2" xfId="17734" xr:uid="{301FBFCB-0556-462A-818C-BDE4A7F0F6D1}"/>
    <cellStyle name="Überschrift 3 3 25 68 3" xfId="23649" xr:uid="{5FACA523-F47A-4CD9-86C7-D1A9655C0014}"/>
    <cellStyle name="Überschrift 3 3 25 69" xfId="9797" xr:uid="{19429E3B-604D-424D-BCD1-BFF53CEB5130}"/>
    <cellStyle name="Überschrift 3 3 25 69 2" xfId="17703" xr:uid="{19C358DE-C7E9-4B0C-AFD0-F862FD646956}"/>
    <cellStyle name="Überschrift 3 3 25 69 3" xfId="23621" xr:uid="{5DEAD7EC-9D51-4ED6-AC96-391A560D169D}"/>
    <cellStyle name="Überschrift 3 3 25 7" xfId="3710" xr:uid="{7C72CEE5-6285-479E-814A-F69033643D9E}"/>
    <cellStyle name="Überschrift 3 3 25 7 2" xfId="11616" xr:uid="{A6589AF6-233B-46CB-8F24-9B3803CBBEE4}"/>
    <cellStyle name="Überschrift 3 3 25 7 3" xfId="18795" xr:uid="{B9019555-3C30-4D17-9AA0-FFBB7F951449}"/>
    <cellStyle name="Überschrift 3 3 25 70" xfId="9208" xr:uid="{5051296D-0C1B-4224-9826-C85A3FCE50A9}"/>
    <cellStyle name="Überschrift 3 3 25 70 2" xfId="17114" xr:uid="{85EA9220-6751-4EC4-8A87-A5C8A5DF2E78}"/>
    <cellStyle name="Überschrift 3 3 25 70 3" xfId="23191" xr:uid="{5F6CD831-E019-451C-88F3-1817868821C7}"/>
    <cellStyle name="Überschrift 3 3 25 71" xfId="9344" xr:uid="{9264AB13-D753-474F-9545-4D3E76CBAD4B}"/>
    <cellStyle name="Überschrift 3 3 25 71 2" xfId="17250" xr:uid="{D9659619-CDAA-41E3-8093-97029A078DE0}"/>
    <cellStyle name="Überschrift 3 3 25 71 3" xfId="23309" xr:uid="{6E856A16-7A74-4268-A9EE-4CFEB8CBC30E}"/>
    <cellStyle name="Überschrift 3 3 25 72" xfId="9955" xr:uid="{2BE7DA9A-12D0-49EF-A8E0-C59376FEA42D}"/>
    <cellStyle name="Überschrift 3 3 25 72 2" xfId="17861" xr:uid="{02AD8ADC-5844-421E-999B-B321A12FDD87}"/>
    <cellStyle name="Überschrift 3 3 25 72 3" xfId="23766" xr:uid="{8E79710B-25AB-4BD9-AD14-367A8E14253B}"/>
    <cellStyle name="Überschrift 3 3 25 73" xfId="9990" xr:uid="{CE67DEE3-9DD6-4CAB-8DE6-C51C18AE4C42}"/>
    <cellStyle name="Überschrift 3 3 25 73 2" xfId="17896" xr:uid="{4ECD25FC-5D86-42C4-8148-48D1DEE3A54D}"/>
    <cellStyle name="Überschrift 3 3 25 73 3" xfId="23801" xr:uid="{1849FDE5-A778-4910-9CB1-51E1D233817B}"/>
    <cellStyle name="Überschrift 3 3 25 74" xfId="9324" xr:uid="{FDF693C8-70AB-4DD6-8D72-AD9058146A8F}"/>
    <cellStyle name="Überschrift 3 3 25 74 2" xfId="17230" xr:uid="{070710AC-77D4-4DBC-905D-B9E1AAED0DB0}"/>
    <cellStyle name="Überschrift 3 3 25 74 3" xfId="23293" xr:uid="{9E1596E1-E49E-4AA0-9580-6DAD6FC46902}"/>
    <cellStyle name="Überschrift 3 3 25 75" xfId="10124" xr:uid="{1BC83BD0-39EB-4FF4-83D4-A9566338F7D4}"/>
    <cellStyle name="Überschrift 3 3 25 76" xfId="10249" xr:uid="{1B707072-D14E-42E1-97F5-2FDADFA1F5DC}"/>
    <cellStyle name="Überschrift 3 3 25 77" xfId="10419" xr:uid="{08243DB4-A3C6-42C8-ADCC-8D33E440E7C2}"/>
    <cellStyle name="Überschrift 3 3 25 78" xfId="17968" xr:uid="{B0FBC653-FEE7-4325-A98E-D6D9BCC2EB64}"/>
    <cellStyle name="Überschrift 3 3 25 8" xfId="3077" xr:uid="{F6B18606-8226-484E-A038-B354D0443169}"/>
    <cellStyle name="Überschrift 3 3 25 8 2" xfId="10983" xr:uid="{F79B3BF4-9473-43B1-83B5-7C06F8A245DB}"/>
    <cellStyle name="Überschrift 3 3 25 8 3" xfId="18342" xr:uid="{BB82C0E6-BAC1-429C-B892-FCAE02E56C50}"/>
    <cellStyle name="Überschrift 3 3 25 9" xfId="3102" xr:uid="{4DA52324-3C3F-4F99-A218-F05D21208288}"/>
    <cellStyle name="Überschrift 3 3 25 9 2" xfId="11008" xr:uid="{85E03C6E-9821-4723-91BA-D27230D562BD}"/>
    <cellStyle name="Überschrift 3 3 25 9 3" xfId="18364" xr:uid="{6DE5F341-10A8-4E26-BFB3-343DB597F4AB}"/>
    <cellStyle name="Überschrift 3 3 26" xfId="2510" xr:uid="{A8568202-7DB9-41E6-BC20-04D54378D6D0}"/>
    <cellStyle name="Überschrift 3 3 26 10" xfId="3149" xr:uid="{27AB8C21-D648-4E27-9837-A4EA57EE4B26}"/>
    <cellStyle name="Überschrift 3 3 26 10 2" xfId="11055" xr:uid="{1624E45B-D203-417C-851D-A17DCBB8B1E6}"/>
    <cellStyle name="Überschrift 3 3 26 10 3" xfId="18404" xr:uid="{45D9B06D-115A-4870-A172-07BB2540F0B3}"/>
    <cellStyle name="Überschrift 3 3 26 11" xfId="3901" xr:uid="{A23B5BAB-0F4A-4759-96F3-0113E4AD18FA}"/>
    <cellStyle name="Überschrift 3 3 26 11 2" xfId="11807" xr:uid="{3796F213-6D4F-4E45-B9AC-AC7C4D3C0B27}"/>
    <cellStyle name="Überschrift 3 3 26 11 3" xfId="18921" xr:uid="{64B83D0B-924D-41EC-885C-25A6BC682CBC}"/>
    <cellStyle name="Überschrift 3 3 26 12" xfId="3943" xr:uid="{4A475C13-80B3-4C9D-A690-5B79E64A72B6}"/>
    <cellStyle name="Überschrift 3 3 26 12 2" xfId="11849" xr:uid="{9B5EC99D-47BB-475B-9C2F-6186E33DBC68}"/>
    <cellStyle name="Überschrift 3 3 26 12 3" xfId="18960" xr:uid="{7A876127-22BE-40CE-81D7-04805DB7A433}"/>
    <cellStyle name="Überschrift 3 3 26 13" xfId="3019" xr:uid="{4F8C4DCC-7D8A-4A3E-A486-8FC7BD7F4939}"/>
    <cellStyle name="Überschrift 3 3 26 13 2" xfId="10925" xr:uid="{7E6A3CB8-47FC-4F23-B160-1AC54C45274E}"/>
    <cellStyle name="Überschrift 3 3 26 13 3" xfId="18286" xr:uid="{C6354388-315E-4667-BA41-E3E5FFD49B8B}"/>
    <cellStyle name="Überschrift 3 3 26 14" xfId="4006" xr:uid="{E9CCDB48-5C43-42D2-88B3-5615919AE5CF}"/>
    <cellStyle name="Überschrift 3 3 26 14 2" xfId="11912" xr:uid="{64B9438E-41E0-489D-813A-BB262182B15B}"/>
    <cellStyle name="Überschrift 3 3 26 14 3" xfId="19015" xr:uid="{21AD7747-29B8-4CC4-AC5B-8E1AE7298571}"/>
    <cellStyle name="Überschrift 3 3 26 15" xfId="4763" xr:uid="{A08CFCA1-54B3-4909-A539-98FD11280313}"/>
    <cellStyle name="Überschrift 3 3 26 15 2" xfId="12669" xr:uid="{C5502417-3A76-46B0-9A94-53DD29A7A7BF}"/>
    <cellStyle name="Überschrift 3 3 26 15 3" xfId="19608" xr:uid="{1A3B3599-A054-4B90-8619-D79D4618D995}"/>
    <cellStyle name="Überschrift 3 3 26 16" xfId="4890" xr:uid="{4A9E5D84-35B4-40A1-8FE6-A83D8B3D6BED}"/>
    <cellStyle name="Überschrift 3 3 26 16 2" xfId="12796" xr:uid="{26A857A4-9D4F-4F6C-81CA-29AEEB50A1A8}"/>
    <cellStyle name="Überschrift 3 3 26 16 3" xfId="19694" xr:uid="{4530809E-CF03-47BB-B0F7-0309397D4C3B}"/>
    <cellStyle name="Überschrift 3 3 26 17" xfId="4604" xr:uid="{95240F6E-6AE8-4579-A7C9-5E01A03F7AD4}"/>
    <cellStyle name="Überschrift 3 3 26 17 2" xfId="12510" xr:uid="{3FF957C7-3A99-46AD-94E9-B3ED5442A012}"/>
    <cellStyle name="Überschrift 3 3 26 17 3" xfId="19495" xr:uid="{90085638-CFEB-41DB-99E5-A71874280EB2}"/>
    <cellStyle name="Überschrift 3 3 26 18" xfId="4428" xr:uid="{9DD62714-AF54-48EA-8163-8F39717C59E1}"/>
    <cellStyle name="Überschrift 3 3 26 18 2" xfId="12334" xr:uid="{BD8C5396-BE41-4946-9CA0-BA3D8A22CD83}"/>
    <cellStyle name="Überschrift 3 3 26 18 3" xfId="19354" xr:uid="{945EF968-8562-4FED-B708-6E2A4C864901}"/>
    <cellStyle name="Überschrift 3 3 26 19" xfId="5126" xr:uid="{897426B0-D331-4C39-B29F-288EEC3DBC1F}"/>
    <cellStyle name="Überschrift 3 3 26 19 2" xfId="13032" xr:uid="{C739FB2C-148F-49A2-8136-D637A0324BB4}"/>
    <cellStyle name="Überschrift 3 3 26 19 3" xfId="19889" xr:uid="{E66B0D7B-FA9B-4720-8D50-BF7ECF74A878}"/>
    <cellStyle name="Überschrift 3 3 26 2" xfId="2691" xr:uid="{4140464C-4B29-4F61-B0F6-D7892BA0F0B2}"/>
    <cellStyle name="Überschrift 3 3 26 2 2" xfId="10597" xr:uid="{E57E2E3C-7F76-4563-8FBE-BDC9769A2265}"/>
    <cellStyle name="Überschrift 3 3 26 2 3" xfId="18056" xr:uid="{AD2DEC3A-84E0-485A-8053-34FB66AD0C55}"/>
    <cellStyle name="Überschrift 3 3 26 20" xfId="5172" xr:uid="{9069DA49-41A8-41FC-943B-B8E0EF28E233}"/>
    <cellStyle name="Überschrift 3 3 26 20 2" xfId="13078" xr:uid="{AC40F27E-634E-4710-A3BC-CE6482E4D84E}"/>
    <cellStyle name="Überschrift 3 3 26 20 3" xfId="19935" xr:uid="{70BA01D0-D091-4F86-9D0D-E377B5F5BDD6}"/>
    <cellStyle name="Überschrift 3 3 26 21" xfId="5273" xr:uid="{76A60629-1E47-4C40-AA63-E2B272D712B1}"/>
    <cellStyle name="Überschrift 3 3 26 21 2" xfId="13179" xr:uid="{2A8DCE20-C907-4283-8D07-5BFDCB38EF8B}"/>
    <cellStyle name="Überschrift 3 3 26 21 3" xfId="20009" xr:uid="{4871A83A-B8D2-4509-B5CC-676D462EF857}"/>
    <cellStyle name="Überschrift 3 3 26 22" xfId="5363" xr:uid="{05C5AE4D-0ACD-4A32-A88E-6F7F51B9ED0A}"/>
    <cellStyle name="Überschrift 3 3 26 22 2" xfId="13269" xr:uid="{058ED236-29E5-4F12-9EE4-63E95CB02BC1}"/>
    <cellStyle name="Überschrift 3 3 26 22 3" xfId="20081" xr:uid="{A8AA5C12-58FE-41A0-BD4A-6B82C209F756}"/>
    <cellStyle name="Überschrift 3 3 26 23" xfId="5057" xr:uid="{3353158F-2E4E-4230-9B64-5E289367365A}"/>
    <cellStyle name="Überschrift 3 3 26 23 2" xfId="12963" xr:uid="{3B841F61-F454-4516-9A46-DEC72882C662}"/>
    <cellStyle name="Überschrift 3 3 26 23 3" xfId="19826" xr:uid="{069C6D51-EDDC-4322-A6E9-13C7A53D12B3}"/>
    <cellStyle name="Überschrift 3 3 26 24" xfId="5522" xr:uid="{8BDF4E4F-52C7-490D-8CD8-4CB5C685D08F}"/>
    <cellStyle name="Überschrift 3 3 26 24 2" xfId="13428" xr:uid="{B1E2C6C9-DD8B-4139-B7B9-B6D5EB450FC8}"/>
    <cellStyle name="Überschrift 3 3 26 24 3" xfId="20214" xr:uid="{960ACF6E-EA2A-4F4E-BCCA-02AC78DB11DD}"/>
    <cellStyle name="Überschrift 3 3 26 25" xfId="5570" xr:uid="{D4A40C68-E9EC-4A18-A8F5-B67B764A229B}"/>
    <cellStyle name="Überschrift 3 3 26 25 2" xfId="13476" xr:uid="{119D25F2-347F-4A50-AD08-E3E9DCC7B44F}"/>
    <cellStyle name="Überschrift 3 3 26 25 3" xfId="20260" xr:uid="{EDA06EFB-CAB8-470D-AFBC-3CD2EA429A57}"/>
    <cellStyle name="Überschrift 3 3 26 26" xfId="4974" xr:uid="{407604BB-97C9-456C-9845-AD4F1905ACF2}"/>
    <cellStyle name="Überschrift 3 3 26 26 2" xfId="12880" xr:uid="{D39FC882-E018-4D84-AA08-5B1A14CEE042}"/>
    <cellStyle name="Überschrift 3 3 26 26 3" xfId="19755" xr:uid="{CBC3D3CD-B8A9-4107-8757-9BAE04FD02E6}"/>
    <cellStyle name="Überschrift 3 3 26 27" xfId="5654" xr:uid="{C7C4F09F-D0B5-437F-A50C-CDE6C1E20722}"/>
    <cellStyle name="Überschrift 3 3 26 27 2" xfId="13560" xr:uid="{B53BC373-3C2D-4991-81F4-11E8E817CAAE}"/>
    <cellStyle name="Überschrift 3 3 26 27 3" xfId="20326" xr:uid="{74C30DDB-B5A7-421F-A072-0DDC5EB965B9}"/>
    <cellStyle name="Überschrift 3 3 26 28" xfId="4488" xr:uid="{FDC875C0-95B8-4B26-BEA7-9ACA6ADC4989}"/>
    <cellStyle name="Überschrift 3 3 26 28 2" xfId="12394" xr:uid="{2CF9656B-E0A8-4462-9FF3-92DAC7B96FD6}"/>
    <cellStyle name="Überschrift 3 3 26 28 3" xfId="19398" xr:uid="{A1DE17FF-7AB8-4BEA-8782-6772A4CB5B00}"/>
    <cellStyle name="Überschrift 3 3 26 29" xfId="5752" xr:uid="{71649582-A26E-48E6-BF3C-1FDBDB8EFF88}"/>
    <cellStyle name="Überschrift 3 3 26 29 2" xfId="13658" xr:uid="{AA713A86-C3EB-4AAD-AD9D-D366E81873F0}"/>
    <cellStyle name="Überschrift 3 3 26 29 3" xfId="20401" xr:uid="{02FF8DA3-AA9D-4840-B3D1-959438612D78}"/>
    <cellStyle name="Überschrift 3 3 26 3" xfId="3342" xr:uid="{F71828E5-1638-49D1-BFC7-43BD76BB2F2E}"/>
    <cellStyle name="Überschrift 3 3 26 3 2" xfId="11248" xr:uid="{1C7E322A-EF77-45A5-AA52-BA2ABAC0320B}"/>
    <cellStyle name="Überschrift 3 3 26 3 3" xfId="18546" xr:uid="{95B97FC2-39A0-49B6-AF62-34A3869E9622}"/>
    <cellStyle name="Überschrift 3 3 26 30" xfId="5823" xr:uid="{27F2EF6A-EEA9-40AD-A071-928FEC417A35}"/>
    <cellStyle name="Überschrift 3 3 26 30 2" xfId="13729" xr:uid="{E7E0A387-89E6-4807-B57D-366F1E9EFF39}"/>
    <cellStyle name="Überschrift 3 3 26 30 3" xfId="20455" xr:uid="{3971D76E-3164-4C50-9745-BE64E9CEC9CA}"/>
    <cellStyle name="Überschrift 3 3 26 31" xfId="5858" xr:uid="{2C15FE21-5E11-44C7-A5ED-A815330676F6}"/>
    <cellStyle name="Überschrift 3 3 26 31 2" xfId="13764" xr:uid="{25E4053E-9CDB-4605-846B-36959FCDD317}"/>
    <cellStyle name="Überschrift 3 3 26 31 3" xfId="20490" xr:uid="{9E40914E-1A53-4EEB-9BAC-680A02E7BB58}"/>
    <cellStyle name="Überschrift 3 3 26 32" xfId="5908" xr:uid="{1BCC6E99-E97B-45A4-9BF3-FAB47AB1EE52}"/>
    <cellStyle name="Überschrift 3 3 26 32 2" xfId="13814" xr:uid="{F19D48AE-28A5-4F53-96CE-F67E7BBE3C7E}"/>
    <cellStyle name="Überschrift 3 3 26 32 3" xfId="20533" xr:uid="{5F8B72FC-2673-4946-926B-A93905A04904}"/>
    <cellStyle name="Überschrift 3 3 26 33" xfId="5377" xr:uid="{54CA88D3-E4BF-42FC-9C0E-A52C9C0043C5}"/>
    <cellStyle name="Überschrift 3 3 26 33 2" xfId="13283" xr:uid="{8D5C9AFF-4938-4B12-B082-6080B28E8BA8}"/>
    <cellStyle name="Überschrift 3 3 26 33 3" xfId="20095" xr:uid="{B592E326-7D31-4EF4-83C4-B84BA07A7E63}"/>
    <cellStyle name="Überschrift 3 3 26 34" xfId="6840" xr:uid="{D3E5E93F-72E5-4915-A528-45D3EA9BED2E}"/>
    <cellStyle name="Überschrift 3 3 26 34 2" xfId="14746" xr:uid="{08701ED9-A86F-4436-8B64-EEEA9E36EB42}"/>
    <cellStyle name="Überschrift 3 3 26 34 3" xfId="21312" xr:uid="{474EC183-F1E8-4B17-845E-9D562D040CCF}"/>
    <cellStyle name="Überschrift 3 3 26 35" xfId="6913" xr:uid="{60668490-092B-406F-914D-C107C838F6BE}"/>
    <cellStyle name="Überschrift 3 3 26 35 2" xfId="14819" xr:uid="{6B7057BB-AAB0-413A-9384-CBA937C8ABF5}"/>
    <cellStyle name="Überschrift 3 3 26 35 3" xfId="21379" xr:uid="{3E91EEDF-F7C2-4FD5-8018-CBDC227DA7C7}"/>
    <cellStyle name="Überschrift 3 3 26 36" xfId="6979" xr:uid="{6D27B0F8-D391-4B03-93D8-4295CA09F3D3}"/>
    <cellStyle name="Überschrift 3 3 26 36 2" xfId="14885" xr:uid="{1FA51051-56DF-41F9-8578-56C4CA4BEC79}"/>
    <cellStyle name="Überschrift 3 3 26 36 3" xfId="21440" xr:uid="{5D1DF51C-92C9-43E5-A806-2FF8CB4BA43D}"/>
    <cellStyle name="Überschrift 3 3 26 37" xfId="7049" xr:uid="{385B1EAD-DCD5-403D-8D3D-EAA51458CA55}"/>
    <cellStyle name="Überschrift 3 3 26 37 2" xfId="14955" xr:uid="{CD99FA2F-A0B4-4924-9BF3-5DB9FC529E62}"/>
    <cellStyle name="Überschrift 3 3 26 37 3" xfId="21507" xr:uid="{BD128EB2-6F07-4C5F-80A4-CB5DE8999EFA}"/>
    <cellStyle name="Überschrift 3 3 26 38" xfId="7136" xr:uid="{2613AE40-0069-4EA6-8CFA-6D6DB74689BB}"/>
    <cellStyle name="Überschrift 3 3 26 38 2" xfId="15042" xr:uid="{340C8911-8B01-4EA6-B87D-960D0E7A6041}"/>
    <cellStyle name="Überschrift 3 3 26 38 3" xfId="21574" xr:uid="{CD81629E-8A46-47F5-BE55-75ACE54B4C74}"/>
    <cellStyle name="Überschrift 3 3 26 39" xfId="7209" xr:uid="{2651CA6D-2EEE-4DD3-8D6E-52A1FB9E35BD}"/>
    <cellStyle name="Überschrift 3 3 26 39 2" xfId="15115" xr:uid="{77C0B7F8-26B5-40FA-A5EC-0DF37894DEC2}"/>
    <cellStyle name="Überschrift 3 3 26 39 3" xfId="21636" xr:uid="{CF6EB3ED-80AB-4F62-840F-A9CBA9F48006}"/>
    <cellStyle name="Überschrift 3 3 26 4" xfId="3484" xr:uid="{B2C74444-92D9-4488-ACFC-3206A912FEEA}"/>
    <cellStyle name="Überschrift 3 3 26 4 2" xfId="11390" xr:uid="{0D49D6F0-3B33-4781-9E13-FD2A8695B431}"/>
    <cellStyle name="Überschrift 3 3 26 4 3" xfId="18631" xr:uid="{A505F9AB-C8D4-49BC-9955-6BF6FF8E2768}"/>
    <cellStyle name="Überschrift 3 3 26 40" xfId="7272" xr:uid="{2655A829-3E2D-47A4-8C8E-C686E552E9FA}"/>
    <cellStyle name="Überschrift 3 3 26 40 2" xfId="15178" xr:uid="{6DBFB151-75E1-42EB-87B3-BA8CE4976233}"/>
    <cellStyle name="Überschrift 3 3 26 40 3" xfId="21692" xr:uid="{D013A6F1-A01A-496A-BE2E-1BB76AB21ECD}"/>
    <cellStyle name="Überschrift 3 3 26 41" xfId="7339" xr:uid="{FA001EC3-D804-4709-A62F-A91B165F3668}"/>
    <cellStyle name="Überschrift 3 3 26 41 2" xfId="15245" xr:uid="{A428030F-B62E-40BB-87E1-117857BCD7DF}"/>
    <cellStyle name="Überschrift 3 3 26 41 3" xfId="21752" xr:uid="{F6B69EDD-2A3E-479F-BC4C-869358299038}"/>
    <cellStyle name="Überschrift 3 3 26 42" xfId="6541" xr:uid="{79D0AB9A-A5D5-4377-9609-82DCC9E480CE}"/>
    <cellStyle name="Überschrift 3 3 26 42 2" xfId="14447" xr:uid="{4616965C-35E4-469A-9C96-3F01A9A5B808}"/>
    <cellStyle name="Überschrift 3 3 26 42 3" xfId="21102" xr:uid="{5319A1F6-33F6-4B6B-87CC-52492E6EBF5E}"/>
    <cellStyle name="Überschrift 3 3 26 43" xfId="7519" xr:uid="{DEAAD1A1-E4D5-4E84-B6EF-3BB5F2B6614F}"/>
    <cellStyle name="Überschrift 3 3 26 43 2" xfId="15425" xr:uid="{26C5260D-9E45-4B42-AD62-516550F57342}"/>
    <cellStyle name="Überschrift 3 3 26 43 3" xfId="21900" xr:uid="{9ADEE7B4-36B5-4A87-88FA-DA158C8E9AC8}"/>
    <cellStyle name="Überschrift 3 3 26 44" xfId="7583" xr:uid="{78DD47FF-9E71-41BF-82D0-A13E981EB14D}"/>
    <cellStyle name="Überschrift 3 3 26 44 2" xfId="15489" xr:uid="{ECAFD545-626B-4115-A689-87BECE6BD09C}"/>
    <cellStyle name="Überschrift 3 3 26 44 3" xfId="21960" xr:uid="{8A3F826A-F594-4CE3-898E-C86BD65B375B}"/>
    <cellStyle name="Überschrift 3 3 26 45" xfId="7645" xr:uid="{FCB99396-44BC-486D-B99E-C736FAD5ADE4}"/>
    <cellStyle name="Überschrift 3 3 26 45 2" xfId="15551" xr:uid="{D418AC9E-D782-46E0-8393-7B2AF2D5DC86}"/>
    <cellStyle name="Überschrift 3 3 26 45 3" xfId="22019" xr:uid="{43F8AFC6-FFBF-44BE-9254-9284D2F73504}"/>
    <cellStyle name="Überschrift 3 3 26 46" xfId="7704" xr:uid="{DFE27F51-95B1-45FB-BC42-015EB970ADCE}"/>
    <cellStyle name="Überschrift 3 3 26 46 2" xfId="15610" xr:uid="{51757978-8FF9-4219-9542-1624A39D167B}"/>
    <cellStyle name="Überschrift 3 3 26 46 3" xfId="22073" xr:uid="{FDD5DFF6-F37B-45D2-BF88-0D685332D423}"/>
    <cellStyle name="Überschrift 3 3 26 47" xfId="6654" xr:uid="{AD6C78A9-4608-4BEA-A757-9DC00BCBA81F}"/>
    <cellStyle name="Überschrift 3 3 26 47 2" xfId="14560" xr:uid="{C26FFAFF-3202-4F9C-8D32-9303E2EDFE7C}"/>
    <cellStyle name="Überschrift 3 3 26 47 3" xfId="21205" xr:uid="{81023827-9276-4CC9-9400-9EDA6BF3C139}"/>
    <cellStyle name="Überschrift 3 3 26 48" xfId="7853" xr:uid="{2DDE39B2-32A5-40AB-954A-6149E726ED36}"/>
    <cellStyle name="Überschrift 3 3 26 48 2" xfId="15759" xr:uid="{72CE6CEE-3AFF-4B16-AC1C-1D4AE08E17FB}"/>
    <cellStyle name="Überschrift 3 3 26 48 3" xfId="22209" xr:uid="{150AE99F-9A89-483B-BD32-D884B53E7EF1}"/>
    <cellStyle name="Überschrift 3 3 26 49" xfId="7933" xr:uid="{3826BED7-DBF6-4A90-B6F7-A90730A9DD66}"/>
    <cellStyle name="Überschrift 3 3 26 49 2" xfId="15839" xr:uid="{D55D7EE2-8F38-4E42-8312-1547579A4353}"/>
    <cellStyle name="Überschrift 3 3 26 49 3" xfId="22282" xr:uid="{260F40F6-816C-4FC8-8A74-0C5B430878BD}"/>
    <cellStyle name="Überschrift 3 3 26 5" xfId="3597" xr:uid="{1293C099-57EF-45FE-AC53-5EA2ECD135C3}"/>
    <cellStyle name="Überschrift 3 3 26 5 2" xfId="11503" xr:uid="{1A9A3FCD-9727-400F-BDC7-9754F5112836}"/>
    <cellStyle name="Überschrift 3 3 26 5 3" xfId="18722" xr:uid="{84A6D19D-E252-419E-ADAA-F5FA73187925}"/>
    <cellStyle name="Überschrift 3 3 26 50" xfId="7810" xr:uid="{90C2A22C-670B-435E-9F54-470530620E20}"/>
    <cellStyle name="Überschrift 3 3 26 50 2" xfId="15716" xr:uid="{ADC0A8CA-35D6-4C2A-8102-B620F56568E7}"/>
    <cellStyle name="Überschrift 3 3 26 50 3" xfId="22167" xr:uid="{53B970DC-A21E-4408-B1F1-6C1976A8FC74}"/>
    <cellStyle name="Überschrift 3 3 26 51" xfId="8098" xr:uid="{B526946A-DFBF-485C-B9B1-11D5ACC84C5C}"/>
    <cellStyle name="Überschrift 3 3 26 51 2" xfId="16004" xr:uid="{D84885B0-EF15-4F80-8809-41F73FEDABC9}"/>
    <cellStyle name="Überschrift 3 3 26 51 3" xfId="22405" xr:uid="{6B9BBA23-5AA1-45A2-A89D-F4622E6D5F2D}"/>
    <cellStyle name="Überschrift 3 3 26 52" xfId="6602" xr:uid="{5CA07ED5-A411-4840-A32F-AE38214073D1}"/>
    <cellStyle name="Überschrift 3 3 26 52 2" xfId="14508" xr:uid="{4D89CFF5-4531-4A54-B55D-B37D5BDF4F45}"/>
    <cellStyle name="Überschrift 3 3 26 52 3" xfId="21160" xr:uid="{DDC0A23F-3055-4AB3-A8FD-D09D07DE2E25}"/>
    <cellStyle name="Überschrift 3 3 26 53" xfId="8180" xr:uid="{92689FA7-2A6B-4867-9B3C-E5DF4D9C1656}"/>
    <cellStyle name="Überschrift 3 3 26 53 2" xfId="16086" xr:uid="{48E2AF66-703D-49E9-973B-72973813A72E}"/>
    <cellStyle name="Überschrift 3 3 26 53 3" xfId="22475" xr:uid="{989C0E11-FCE0-4AE9-BD2B-F11045A8517C}"/>
    <cellStyle name="Überschrift 3 3 26 54" xfId="7970" xr:uid="{A6D38AB5-20B8-4F2F-B075-EC4F4E8A2051}"/>
    <cellStyle name="Überschrift 3 3 26 54 2" xfId="15876" xr:uid="{323ECE32-0E23-4C86-B603-A4AC1C1ECAD4}"/>
    <cellStyle name="Überschrift 3 3 26 54 3" xfId="22309" xr:uid="{5B451B96-98BE-4AB1-A451-287887CE60D1}"/>
    <cellStyle name="Überschrift 3 3 26 55" xfId="8269" xr:uid="{241905F1-B8E3-489D-A15C-07CEB7934E0B}"/>
    <cellStyle name="Überschrift 3 3 26 55 2" xfId="16175" xr:uid="{0A6CD950-1CEE-4744-BB04-D69D554B8045}"/>
    <cellStyle name="Überschrift 3 3 26 55 3" xfId="22544" xr:uid="{48659C48-0C78-45DA-92C3-048A6079ABD0}"/>
    <cellStyle name="Überschrift 3 3 26 56" xfId="7245" xr:uid="{D62AC25C-3379-4B8C-ACF4-382F73F8440F}"/>
    <cellStyle name="Überschrift 3 3 26 56 2" xfId="15151" xr:uid="{2609686C-40F4-48C7-83D8-6E50E6636226}"/>
    <cellStyle name="Überschrift 3 3 26 56 3" xfId="21668" xr:uid="{1C7FDBB2-8ED6-45C9-ABB7-D851D94E538A}"/>
    <cellStyle name="Überschrift 3 3 26 57" xfId="7884" xr:uid="{41DAC0A8-B226-44AC-9975-123EA5A64EFD}"/>
    <cellStyle name="Überschrift 3 3 26 57 2" xfId="15790" xr:uid="{2BF90027-12D6-49E3-9D99-C07ECCFC8D6F}"/>
    <cellStyle name="Überschrift 3 3 26 57 3" xfId="22240" xr:uid="{2A721C85-6B85-44E6-8819-21876E9D4A5D}"/>
    <cellStyle name="Überschrift 3 3 26 58" xfId="8359" xr:uid="{845EB3B9-5E5B-46F2-AFA3-82AB5A10489C}"/>
    <cellStyle name="Überschrift 3 3 26 58 2" xfId="16265" xr:uid="{5D8EB8D2-364A-452C-B7F7-2603E0DCDC50}"/>
    <cellStyle name="Überschrift 3 3 26 58 3" xfId="22628" xr:uid="{71F709DC-08B4-435C-95C2-C54F375C7D86}"/>
    <cellStyle name="Überschrift 3 3 26 59" xfId="8397" xr:uid="{704BFCAB-2F9A-46D2-B4DF-E497C4C6B43F}"/>
    <cellStyle name="Überschrift 3 3 26 59 2" xfId="16303" xr:uid="{EEA18BD5-3E90-40C7-8234-E12088AED654}"/>
    <cellStyle name="Überschrift 3 3 26 59 3" xfId="22666" xr:uid="{10DD4010-E5B5-4D39-8C2A-1B1519F4F18E}"/>
    <cellStyle name="Überschrift 3 3 26 6" xfId="3213" xr:uid="{016461EA-8C93-4955-BB66-62E457FD7989}"/>
    <cellStyle name="Überschrift 3 3 26 6 2" xfId="11119" xr:uid="{6FCF6549-6175-4772-9F3F-2A7B590A0A9D}"/>
    <cellStyle name="Überschrift 3 3 26 6 3" xfId="18459" xr:uid="{DFC00DCB-A809-418A-B032-A002C30082DB}"/>
    <cellStyle name="Überschrift 3 3 26 60" xfId="8426" xr:uid="{8EFC6F6F-7898-4543-B834-C622097CEEA4}"/>
    <cellStyle name="Überschrift 3 3 26 60 2" xfId="16332" xr:uid="{CDA031EB-021C-4004-A578-89F63D0DFAB5}"/>
    <cellStyle name="Überschrift 3 3 26 60 3" xfId="22695" xr:uid="{435E05D3-43C5-480C-9BF5-2D82CFA2892E}"/>
    <cellStyle name="Überschrift 3 3 26 61" xfId="8723" xr:uid="{CE199C23-8403-4A8F-AF60-E5B88C302F36}"/>
    <cellStyle name="Überschrift 3 3 26 61 2" xfId="16629" xr:uid="{EC43E183-37F6-4248-B5B7-CF4055490774}"/>
    <cellStyle name="Überschrift 3 3 26 61 3" xfId="22821" xr:uid="{628E1CFC-DE1A-4FBE-B881-20743EE8D52D}"/>
    <cellStyle name="Überschrift 3 3 26 62" xfId="8807" xr:uid="{67B680F8-C086-4C8F-88A4-9783E02C5E7D}"/>
    <cellStyle name="Überschrift 3 3 26 62 2" xfId="16713" xr:uid="{C90CBBAF-E160-4D4B-8606-9A22604A2DC9}"/>
    <cellStyle name="Überschrift 3 3 26 62 3" xfId="22878" xr:uid="{23BDC841-1B3D-409E-91FF-A71B9D2DA4C2}"/>
    <cellStyle name="Überschrift 3 3 26 63" xfId="8891" xr:uid="{680BC513-EEEE-4432-9B32-6C8E9A7873C7}"/>
    <cellStyle name="Überschrift 3 3 26 63 2" xfId="16797" xr:uid="{F1163BD5-8E9E-4F7C-BC5A-FA8C8B01935E}"/>
    <cellStyle name="Überschrift 3 3 26 63 3" xfId="22935" xr:uid="{3FE172F9-90A6-4416-BB7E-9C2CD8BAE87F}"/>
    <cellStyle name="Überschrift 3 3 26 64" xfId="9336" xr:uid="{A7BA0C07-0E90-4708-935F-3D7C2B09395E}"/>
    <cellStyle name="Überschrift 3 3 26 64 2" xfId="17242" xr:uid="{1347861F-A0AD-4F73-84AE-2F51ED0FAC4F}"/>
    <cellStyle name="Überschrift 3 3 26 64 3" xfId="23301" xr:uid="{0E1A6470-6362-4F2F-A3FC-03A071FEAB98}"/>
    <cellStyle name="Überschrift 3 3 26 65" xfId="9669" xr:uid="{8D808801-E9F5-44E0-97F8-3C701501F040}"/>
    <cellStyle name="Überschrift 3 3 26 65 2" xfId="17575" xr:uid="{875EA5DE-B5A9-4A72-9E7B-EEEF13E90B7B}"/>
    <cellStyle name="Überschrift 3 3 26 65 3" xfId="23528" xr:uid="{2FC38434-7705-4823-85E0-5026D39A222D}"/>
    <cellStyle name="Überschrift 3 3 26 66" xfId="9065" xr:uid="{69FE7BC4-E5CD-4564-8DD0-B842B1742254}"/>
    <cellStyle name="Überschrift 3 3 26 66 2" xfId="16971" xr:uid="{248F8352-9C67-4CDA-82BE-0945651CE979}"/>
    <cellStyle name="Überschrift 3 3 26 66 3" xfId="23071" xr:uid="{21D57B29-169D-4FB8-98DD-C8B5DE8D9007}"/>
    <cellStyle name="Überschrift 3 3 26 67" xfId="9407" xr:uid="{91741B4C-60FA-4A0A-94C3-976BE1AFEE42}"/>
    <cellStyle name="Überschrift 3 3 26 67 2" xfId="17313" xr:uid="{18646004-CEA4-4956-A602-29ADECFF04BB}"/>
    <cellStyle name="Überschrift 3 3 26 67 3" xfId="23366" xr:uid="{FD95B827-EF85-471D-A894-9C493D88F20A}"/>
    <cellStyle name="Überschrift 3 3 26 68" xfId="9840" xr:uid="{65D32D31-CAB5-4EF0-9814-DF0616344292}"/>
    <cellStyle name="Überschrift 3 3 26 68 2" xfId="17746" xr:uid="{C746A181-92B6-4D41-A445-3D1C66D2F750}"/>
    <cellStyle name="Überschrift 3 3 26 68 3" xfId="23661" xr:uid="{4F97E467-80F2-49DA-8DEA-AD3517EBDDEF}"/>
    <cellStyle name="Überschrift 3 3 26 69" xfId="9880" xr:uid="{75FB3845-2BD1-4767-909B-290218847709}"/>
    <cellStyle name="Überschrift 3 3 26 69 2" xfId="17786" xr:uid="{20EB50A2-2FDF-4A0B-8622-D0B93932C0F1}"/>
    <cellStyle name="Überschrift 3 3 26 69 3" xfId="23700" xr:uid="{EDCCEE15-B5FD-4FF4-B830-4C208232D39A}"/>
    <cellStyle name="Überschrift 3 3 26 7" xfId="3722" xr:uid="{0FFF0298-3874-4CC6-A235-37A702271CE0}"/>
    <cellStyle name="Überschrift 3 3 26 7 2" xfId="11628" xr:uid="{B8721829-A3E4-43C0-9D27-83C05629113B}"/>
    <cellStyle name="Überschrift 3 3 26 7 3" xfId="18807" xr:uid="{D877BB43-A0AC-4E18-882C-A064D88D5E22}"/>
    <cellStyle name="Überschrift 3 3 26 70" xfId="9316" xr:uid="{0B4A1F62-DFA9-4559-AF15-714195C35401}"/>
    <cellStyle name="Überschrift 3 3 26 70 2" xfId="17222" xr:uid="{C9BD2FF1-BF48-4D47-A6B7-5D437E86A60B}"/>
    <cellStyle name="Überschrift 3 3 26 70 3" xfId="23285" xr:uid="{5088A133-77EA-491C-81DE-9D178F2633EA}"/>
    <cellStyle name="Überschrift 3 3 26 71" xfId="9470" xr:uid="{008009AE-57EF-42BE-A251-3DF749AF82DF}"/>
    <cellStyle name="Überschrift 3 3 26 71 2" xfId="17376" xr:uid="{EF74AE76-27F3-4C87-B3C5-490B8C724549}"/>
    <cellStyle name="Überschrift 3 3 26 71 3" xfId="23416" xr:uid="{55495FA7-9780-448C-B30C-DA7CA83C51A6}"/>
    <cellStyle name="Überschrift 3 3 26 72" xfId="9967" xr:uid="{A358254D-C086-4DE5-8EA2-DC7D36450546}"/>
    <cellStyle name="Überschrift 3 3 26 72 2" xfId="17873" xr:uid="{0C1C9609-F842-4D7F-86C3-C60D4125E18C}"/>
    <cellStyle name="Überschrift 3 3 26 72 3" xfId="23778" xr:uid="{BB5212DC-C32D-4438-B331-19AF6BAE0BD0}"/>
    <cellStyle name="Überschrift 3 3 26 73" xfId="10002" xr:uid="{C18A7EA4-024F-4FB9-9A9D-295ADA221DC9}"/>
    <cellStyle name="Überschrift 3 3 26 73 2" xfId="17908" xr:uid="{732B58F2-D809-4A92-B57B-EC8159CF2405}"/>
    <cellStyle name="Überschrift 3 3 26 73 3" xfId="23813" xr:uid="{EF7D9D25-B4B8-47FE-86A1-DE2B377378D0}"/>
    <cellStyle name="Überschrift 3 3 26 74" xfId="9520" xr:uid="{5F4EB6B6-1DC4-4F25-84D1-C91D3F3E67DB}"/>
    <cellStyle name="Überschrift 3 3 26 74 2" xfId="17426" xr:uid="{ACA8C8F9-8240-40E9-9AC4-2587CB23EA10}"/>
    <cellStyle name="Überschrift 3 3 26 74 3" xfId="23429" xr:uid="{ACED17A9-8689-4912-B43C-DBAEBC25DB9A}"/>
    <cellStyle name="Überschrift 3 3 26 75" xfId="10136" xr:uid="{2385946F-1757-4958-893F-6D179AC288E2}"/>
    <cellStyle name="Überschrift 3 3 26 76" xfId="10261" xr:uid="{7182DBF4-A86D-4F7D-8C39-07D79A50F800}"/>
    <cellStyle name="Überschrift 3 3 26 77" xfId="10431" xr:uid="{05A289D7-8995-4FE7-AD0D-4E79D4E5FD48}"/>
    <cellStyle name="Überschrift 3 3 26 78" xfId="17980" xr:uid="{9F39C3BC-04FC-4D63-8E7F-E418240709D8}"/>
    <cellStyle name="Überschrift 3 3 26 8" xfId="3152" xr:uid="{92B1340C-EAED-4AFF-8DA8-1A6C3CA75FDC}"/>
    <cellStyle name="Überschrift 3 3 26 8 2" xfId="11058" xr:uid="{399D47D5-6B87-4D75-B205-066992ACAFD8}"/>
    <cellStyle name="Überschrift 3 3 26 8 3" xfId="18407" xr:uid="{24EFEBAF-3E3C-490C-8988-4D8FD70DF89C}"/>
    <cellStyle name="Überschrift 3 3 26 9" xfId="3226" xr:uid="{94E91945-571A-4088-B251-65FCEDA09E16}"/>
    <cellStyle name="Überschrift 3 3 26 9 2" xfId="11132" xr:uid="{79701889-4382-40D7-945C-1D21938E6951}"/>
    <cellStyle name="Überschrift 3 3 26 9 3" xfId="18471" xr:uid="{B5745ABA-6634-412D-940C-B37EB38730BA}"/>
    <cellStyle name="Überschrift 3 3 27" xfId="2512" xr:uid="{EC032510-972A-47E0-A44D-EED80859FCB8}"/>
    <cellStyle name="Überschrift 3 3 27 10" xfId="3182" xr:uid="{634E1480-233E-4F29-998F-19AEE3765B88}"/>
    <cellStyle name="Überschrift 3 3 27 10 2" xfId="11088" xr:uid="{CCF5B5FE-8EA6-4D29-92F3-982FFC000B9C}"/>
    <cellStyle name="Überschrift 3 3 27 10 3" xfId="18433" xr:uid="{B9AA8BF2-989D-4E7B-8784-399C4C75D0E5}"/>
    <cellStyle name="Überschrift 3 3 27 11" xfId="3903" xr:uid="{5307C9D9-F3B5-4A3F-BD37-B28509899218}"/>
    <cellStyle name="Überschrift 3 3 27 11 2" xfId="11809" xr:uid="{51221F71-4C1B-450F-B0DB-D948871A83D6}"/>
    <cellStyle name="Überschrift 3 3 27 11 3" xfId="18923" xr:uid="{7CA868B8-030D-47E4-B051-0A3CCDB1E32D}"/>
    <cellStyle name="Überschrift 3 3 27 12" xfId="3945" xr:uid="{18C9C955-6C48-470E-8E70-3C186393A3B6}"/>
    <cellStyle name="Überschrift 3 3 27 12 2" xfId="11851" xr:uid="{6C82086E-2249-465A-B819-55DD3C3924AC}"/>
    <cellStyle name="Überschrift 3 3 27 12 3" xfId="18962" xr:uid="{D93C9660-B3C5-4D94-BC1F-63A37162C2B8}"/>
    <cellStyle name="Überschrift 3 3 27 13" xfId="3025" xr:uid="{078EA377-C27B-4513-A8A0-ED6B57B77F24}"/>
    <cellStyle name="Überschrift 3 3 27 13 2" xfId="10931" xr:uid="{F9E2C4A3-F00C-442B-8D6D-63BF8861882A}"/>
    <cellStyle name="Überschrift 3 3 27 13 3" xfId="18292" xr:uid="{46264609-BAC0-464F-84BA-1FEA0E417E29}"/>
    <cellStyle name="Überschrift 3 3 27 14" xfId="4008" xr:uid="{612DD654-6612-4762-ABD1-E6A2201374E6}"/>
    <cellStyle name="Überschrift 3 3 27 14 2" xfId="11914" xr:uid="{564C679A-E7EE-432F-8EF1-0B6FEFE255A5}"/>
    <cellStyle name="Überschrift 3 3 27 14 3" xfId="19017" xr:uid="{818593CE-FB4C-4416-858A-830B36284ADA}"/>
    <cellStyle name="Überschrift 3 3 27 15" xfId="4765" xr:uid="{873D3B4C-76CC-4B54-B33A-BAFF10065E37}"/>
    <cellStyle name="Überschrift 3 3 27 15 2" xfId="12671" xr:uid="{B77AB121-374E-43FC-8F11-54026D90F5FB}"/>
    <cellStyle name="Überschrift 3 3 27 15 3" xfId="19610" xr:uid="{3AC2560D-D064-426E-9749-5B4B26A7547C}"/>
    <cellStyle name="Überschrift 3 3 27 16" xfId="4892" xr:uid="{41423C5D-E8D2-4CF8-9471-C1489FBDE93B}"/>
    <cellStyle name="Überschrift 3 3 27 16 2" xfId="12798" xr:uid="{B8463521-A0BF-43EE-91EC-3D9498B56B1C}"/>
    <cellStyle name="Überschrift 3 3 27 16 3" xfId="19696" xr:uid="{311A9E0B-DD59-431F-9245-E12B4AE3165A}"/>
    <cellStyle name="Überschrift 3 3 27 17" xfId="4606" xr:uid="{4212F099-D259-4113-8C3B-DA5EB7B3E2D5}"/>
    <cellStyle name="Überschrift 3 3 27 17 2" xfId="12512" xr:uid="{D00C0615-025E-41B9-B7B1-32A23B9FDBF5}"/>
    <cellStyle name="Überschrift 3 3 27 17 3" xfId="19497" xr:uid="{26FF7A00-A7BD-4589-B56A-A6013B5C3A8D}"/>
    <cellStyle name="Überschrift 3 3 27 18" xfId="4430" xr:uid="{87A27330-840A-4859-8E1A-5FA9C850C2F9}"/>
    <cellStyle name="Überschrift 3 3 27 18 2" xfId="12336" xr:uid="{F3C34583-3F5D-44AA-BBCA-82406F8E0BF4}"/>
    <cellStyle name="Überschrift 3 3 27 18 3" xfId="19356" xr:uid="{FC64885A-4BEF-4267-B773-6BC3A62F18C2}"/>
    <cellStyle name="Überschrift 3 3 27 19" xfId="5128" xr:uid="{0FE208DA-F8C2-4200-9067-1ADBC99BBD3C}"/>
    <cellStyle name="Überschrift 3 3 27 19 2" xfId="13034" xr:uid="{7399D808-F93F-4307-92B1-9428CECECFE9}"/>
    <cellStyle name="Überschrift 3 3 27 19 3" xfId="19891" xr:uid="{32FBA326-5101-4041-8021-AB1A9CD4A2E1}"/>
    <cellStyle name="Überschrift 3 3 27 2" xfId="2693" xr:uid="{DD66362D-C357-4DA6-86BB-8151BFFCCE9E}"/>
    <cellStyle name="Überschrift 3 3 27 2 2" xfId="10599" xr:uid="{B3879585-0F73-4438-B65A-B6BA30E3550F}"/>
    <cellStyle name="Überschrift 3 3 27 2 3" xfId="18058" xr:uid="{77E66158-2C75-4345-B3BE-651076EF23D7}"/>
    <cellStyle name="Überschrift 3 3 27 20" xfId="5174" xr:uid="{421165AA-D647-43AC-A9A9-B1CD2E8ECB7D}"/>
    <cellStyle name="Überschrift 3 3 27 20 2" xfId="13080" xr:uid="{1FDB7E3C-441A-409F-B87E-F8ADD34E925C}"/>
    <cellStyle name="Überschrift 3 3 27 20 3" xfId="19937" xr:uid="{F9A1CAF5-4820-41F3-9917-399395859CD7}"/>
    <cellStyle name="Überschrift 3 3 27 21" xfId="5275" xr:uid="{9DFB06EA-8D5D-463C-8E93-967A1481BF6B}"/>
    <cellStyle name="Überschrift 3 3 27 21 2" xfId="13181" xr:uid="{9BE5AD01-9D77-4066-89AD-F6F2AD67365E}"/>
    <cellStyle name="Überschrift 3 3 27 21 3" xfId="20011" xr:uid="{ADC40043-A2E2-4273-B607-D887607B6C45}"/>
    <cellStyle name="Überschrift 3 3 27 22" xfId="5365" xr:uid="{4D8F03FE-DFC1-4784-89E0-CA1BE42F5067}"/>
    <cellStyle name="Überschrift 3 3 27 22 2" xfId="13271" xr:uid="{A6DE7B46-7A72-4BF4-BA58-0C4493E4B459}"/>
    <cellStyle name="Überschrift 3 3 27 22 3" xfId="20083" xr:uid="{118E651D-18A6-4AD9-864E-620549DF51CD}"/>
    <cellStyle name="Überschrift 3 3 27 23" xfId="5068" xr:uid="{B56539F5-0B1A-4515-8800-ED7F971EEFFB}"/>
    <cellStyle name="Überschrift 3 3 27 23 2" xfId="12974" xr:uid="{48ADAD6C-5F20-454B-951A-E391A7B14B0F}"/>
    <cellStyle name="Überschrift 3 3 27 23 3" xfId="19837" xr:uid="{7A13C134-9AE1-42F1-A2D4-23C5647CB685}"/>
    <cellStyle name="Überschrift 3 3 27 24" xfId="5524" xr:uid="{B1EE53D7-1BDA-4AB0-BDFC-D5E3E39FF753}"/>
    <cellStyle name="Überschrift 3 3 27 24 2" xfId="13430" xr:uid="{CC253DD7-E0C8-4692-9DEF-F1C24F497F7F}"/>
    <cellStyle name="Überschrift 3 3 27 24 3" xfId="20216" xr:uid="{FA1FAC9B-946F-4202-8F88-241E28E9B7E1}"/>
    <cellStyle name="Überschrift 3 3 27 25" xfId="5572" xr:uid="{61DEA28C-3229-4362-92A4-4790F3D83934}"/>
    <cellStyle name="Überschrift 3 3 27 25 2" xfId="13478" xr:uid="{7CF0BE0D-CD98-436B-ADCB-85CE57CB7A5F}"/>
    <cellStyle name="Überschrift 3 3 27 25 3" xfId="20262" xr:uid="{36D5EC6D-124B-4FBF-B2AD-CF5A4E3B3365}"/>
    <cellStyle name="Überschrift 3 3 27 26" xfId="4998" xr:uid="{16A100A7-59A9-485C-B598-924570DE7598}"/>
    <cellStyle name="Überschrift 3 3 27 26 2" xfId="12904" xr:uid="{F28D9DEB-0629-40C0-9FB8-82072516FB6D}"/>
    <cellStyle name="Überschrift 3 3 27 26 3" xfId="19777" xr:uid="{BEB1E336-4B39-42E6-A420-E99E68341DB2}"/>
    <cellStyle name="Überschrift 3 3 27 27" xfId="5656" xr:uid="{C2064AFF-FCFF-42E7-9E47-1FBC288FF2EC}"/>
    <cellStyle name="Überschrift 3 3 27 27 2" xfId="13562" xr:uid="{1544E1BE-DBC5-4BF9-B717-57A23B1330AA}"/>
    <cellStyle name="Überschrift 3 3 27 27 3" xfId="20328" xr:uid="{ACBF8380-A24A-4BF1-82E0-4084957562B7}"/>
    <cellStyle name="Überschrift 3 3 27 28" xfId="4585" xr:uid="{317FE752-990F-4D20-863D-64DDF5778F53}"/>
    <cellStyle name="Überschrift 3 3 27 28 2" xfId="12491" xr:uid="{41B53BCA-1AFC-4463-B0EB-3F7A1A8BBC77}"/>
    <cellStyle name="Überschrift 3 3 27 28 3" xfId="19479" xr:uid="{238BE290-0D04-414D-9C4F-EFC10EBC5933}"/>
    <cellStyle name="Überschrift 3 3 27 29" xfId="5754" xr:uid="{3782E64F-91A0-4836-8A2C-654F049CCE65}"/>
    <cellStyle name="Überschrift 3 3 27 29 2" xfId="13660" xr:uid="{CD525213-0C48-4A34-B169-CE312E2400FA}"/>
    <cellStyle name="Überschrift 3 3 27 29 3" xfId="20403" xr:uid="{A544FCB6-E352-4F0A-B926-3C5CCCD22504}"/>
    <cellStyle name="Überschrift 3 3 27 3" xfId="3344" xr:uid="{42A18095-A6E0-45D3-8A5A-D2D94F35B349}"/>
    <cellStyle name="Überschrift 3 3 27 3 2" xfId="11250" xr:uid="{BF4DE095-1511-490E-B526-329B243B9973}"/>
    <cellStyle name="Überschrift 3 3 27 3 3" xfId="18548" xr:uid="{EEFB5B29-D182-4DB6-AF65-6A33BCEA055B}"/>
    <cellStyle name="Überschrift 3 3 27 30" xfId="5825" xr:uid="{1570DF52-4935-4F12-A585-01C901D3A253}"/>
    <cellStyle name="Überschrift 3 3 27 30 2" xfId="13731" xr:uid="{E73BC1F2-412F-46DA-AD77-F99ED57B20C3}"/>
    <cellStyle name="Überschrift 3 3 27 30 3" xfId="20457" xr:uid="{2AA2D39E-C449-4DB7-8EC5-E16E970CEB0B}"/>
    <cellStyle name="Überschrift 3 3 27 31" xfId="5860" xr:uid="{54B8DE31-E872-4655-80B7-FF2A08E148FE}"/>
    <cellStyle name="Überschrift 3 3 27 31 2" xfId="13766" xr:uid="{5B55CF7B-8D99-4CE3-AA86-43265A341E78}"/>
    <cellStyle name="Überschrift 3 3 27 31 3" xfId="20492" xr:uid="{25E4B6AE-599B-4AE7-B6CB-E541EC87A640}"/>
    <cellStyle name="Überschrift 3 3 27 32" xfId="5910" xr:uid="{BF18507A-50A2-4A18-96BF-92B9B7C68426}"/>
    <cellStyle name="Überschrift 3 3 27 32 2" xfId="13816" xr:uid="{64C181E6-7D80-46A1-97F5-C54450520CCC}"/>
    <cellStyle name="Überschrift 3 3 27 32 3" xfId="20535" xr:uid="{BF2FB02D-EA94-4B64-8B0E-9915DACC6D22}"/>
    <cellStyle name="Überschrift 3 3 27 33" xfId="5431" xr:uid="{8CB7109B-4385-40E9-8E22-718D560A6838}"/>
    <cellStyle name="Überschrift 3 3 27 33 2" xfId="13337" xr:uid="{AF66F531-0224-4D6C-A518-0895486879A3}"/>
    <cellStyle name="Überschrift 3 3 27 33 3" xfId="20145" xr:uid="{66290D88-A455-4466-88A3-5710F5535A3F}"/>
    <cellStyle name="Überschrift 3 3 27 34" xfId="6842" xr:uid="{0FD373F4-A586-419F-9D8E-A605C2A20514}"/>
    <cellStyle name="Überschrift 3 3 27 34 2" xfId="14748" xr:uid="{7E39609A-E61F-43AD-9CCE-728F306931DB}"/>
    <cellStyle name="Überschrift 3 3 27 34 3" xfId="21314" xr:uid="{135DE312-3B3D-4931-A369-325C092F7A8D}"/>
    <cellStyle name="Überschrift 3 3 27 35" xfId="6915" xr:uid="{C30008E4-E5EB-4221-A7D6-55BF7A03DA98}"/>
    <cellStyle name="Überschrift 3 3 27 35 2" xfId="14821" xr:uid="{0F11A480-341E-4901-8D21-A30CE72DFE8D}"/>
    <cellStyle name="Überschrift 3 3 27 35 3" xfId="21381" xr:uid="{37F8044E-8E02-4F8E-8151-27CEA3A56CC3}"/>
    <cellStyle name="Überschrift 3 3 27 36" xfId="6981" xr:uid="{60780303-DCA3-438E-9CE6-A367D4618394}"/>
    <cellStyle name="Überschrift 3 3 27 36 2" xfId="14887" xr:uid="{6A0F3829-C3E9-414F-A9BF-2E061882AFAD}"/>
    <cellStyle name="Überschrift 3 3 27 36 3" xfId="21442" xr:uid="{26FAF79E-A965-4F5E-AA7E-597B4CF6A323}"/>
    <cellStyle name="Überschrift 3 3 27 37" xfId="7051" xr:uid="{BB71F41A-864A-4B6B-B482-522B9A4C2EBE}"/>
    <cellStyle name="Überschrift 3 3 27 37 2" xfId="14957" xr:uid="{9F0FB0A6-9875-40D5-8EC6-AABCE1B69441}"/>
    <cellStyle name="Überschrift 3 3 27 37 3" xfId="21509" xr:uid="{0DF8E335-B6FE-4D3F-ABC5-5577045E26FB}"/>
    <cellStyle name="Überschrift 3 3 27 38" xfId="7138" xr:uid="{E9240809-E61F-46A7-A66A-15E5BE5CEAEA}"/>
    <cellStyle name="Überschrift 3 3 27 38 2" xfId="15044" xr:uid="{87DFD57D-431C-469C-B8C5-A1C77ACF8803}"/>
    <cellStyle name="Überschrift 3 3 27 38 3" xfId="21576" xr:uid="{3CF102D9-E7D5-42BF-85C1-706EF31B284E}"/>
    <cellStyle name="Überschrift 3 3 27 39" xfId="7211" xr:uid="{EBDCD80F-68DC-4530-A5F4-25CBCDE0E7D4}"/>
    <cellStyle name="Überschrift 3 3 27 39 2" xfId="15117" xr:uid="{C06AA0F8-AE0F-4C26-B936-A446FAE51AB5}"/>
    <cellStyle name="Überschrift 3 3 27 39 3" xfId="21638" xr:uid="{CC6678E4-CB7E-4BAC-87B5-943CD82F9873}"/>
    <cellStyle name="Überschrift 3 3 27 4" xfId="3486" xr:uid="{0F676B3B-7893-4665-8C1B-A82024E4ECCB}"/>
    <cellStyle name="Überschrift 3 3 27 4 2" xfId="11392" xr:uid="{ED22F23D-4B7A-42EE-80C2-40DB1ECC9524}"/>
    <cellStyle name="Überschrift 3 3 27 4 3" xfId="18633" xr:uid="{8392ABC4-D0F1-4E02-9A91-964058DE63CA}"/>
    <cellStyle name="Überschrift 3 3 27 40" xfId="7274" xr:uid="{760D12B3-B442-483C-A1D7-687A8FB3C090}"/>
    <cellStyle name="Überschrift 3 3 27 40 2" xfId="15180" xr:uid="{643AB48A-B266-4F0A-930F-07DD8923B5BD}"/>
    <cellStyle name="Überschrift 3 3 27 40 3" xfId="21694" xr:uid="{AD54FD6D-6F93-440B-8409-162B8AAEDF9F}"/>
    <cellStyle name="Überschrift 3 3 27 41" xfId="7341" xr:uid="{85F48D7A-4FCD-4B2A-863E-3A330214EB5F}"/>
    <cellStyle name="Überschrift 3 3 27 41 2" xfId="15247" xr:uid="{7C859403-B0C0-43A3-8761-EE80726951C1}"/>
    <cellStyle name="Überschrift 3 3 27 41 3" xfId="21754" xr:uid="{628DA797-1E3E-472A-B8E6-E34D768928D2}"/>
    <cellStyle name="Überschrift 3 3 27 42" xfId="6543" xr:uid="{FAB22D75-45DD-4CCA-B553-D130139FE28E}"/>
    <cellStyle name="Überschrift 3 3 27 42 2" xfId="14449" xr:uid="{AB198DE5-94BE-4719-9005-A994F84D40BD}"/>
    <cellStyle name="Überschrift 3 3 27 42 3" xfId="21104" xr:uid="{F0F8D9A1-955C-4571-9C72-CC2C76892BA4}"/>
    <cellStyle name="Überschrift 3 3 27 43" xfId="7521" xr:uid="{DB8E1CD3-AB45-4A47-9AAA-8B80ECB5B787}"/>
    <cellStyle name="Überschrift 3 3 27 43 2" xfId="15427" xr:uid="{87B28AEB-6DD7-4F8C-AEC5-154A9972EF22}"/>
    <cellStyle name="Überschrift 3 3 27 43 3" xfId="21902" xr:uid="{299B8EDF-69F5-42B9-A613-257F39A835E4}"/>
    <cellStyle name="Überschrift 3 3 27 44" xfId="7585" xr:uid="{FBC6BA1C-7741-4288-87F6-89F875F17869}"/>
    <cellStyle name="Überschrift 3 3 27 44 2" xfId="15491" xr:uid="{F44F5655-93C0-4F17-8AC5-8E1D51F7835C}"/>
    <cellStyle name="Überschrift 3 3 27 44 3" xfId="21962" xr:uid="{648DC9F6-64FD-4D7C-83F3-94CE33B2B3B8}"/>
    <cellStyle name="Überschrift 3 3 27 45" xfId="7647" xr:uid="{6FC0A767-8DB3-4826-AE22-6DA102C6E565}"/>
    <cellStyle name="Überschrift 3 3 27 45 2" xfId="15553" xr:uid="{1C9B513D-EA0A-4859-AEBF-CC9A119AE2A2}"/>
    <cellStyle name="Überschrift 3 3 27 45 3" xfId="22021" xr:uid="{FD662860-21B3-40C7-A0C5-64A4BA6467D0}"/>
    <cellStyle name="Überschrift 3 3 27 46" xfId="7706" xr:uid="{90DFD6B8-1D1E-4F4F-8A96-120C030E1E3A}"/>
    <cellStyle name="Überschrift 3 3 27 46 2" xfId="15612" xr:uid="{C0224A46-3DB2-4D52-A850-8517178DA15F}"/>
    <cellStyle name="Überschrift 3 3 27 46 3" xfId="22075" xr:uid="{1BDC6E56-E407-4C35-92FA-BEB085310F1C}"/>
    <cellStyle name="Überschrift 3 3 27 47" xfId="6798" xr:uid="{04D53217-E32C-4740-B1E9-C228BF332499}"/>
    <cellStyle name="Überschrift 3 3 27 47 2" xfId="14704" xr:uid="{5C955CD0-8524-4571-8C87-4FFE0F50335B}"/>
    <cellStyle name="Überschrift 3 3 27 47 3" xfId="21294" xr:uid="{20B2B813-513D-4837-AD66-3B680314E44C}"/>
    <cellStyle name="Überschrift 3 3 27 48" xfId="7855" xr:uid="{9A4A98DA-E968-4D27-B439-B79D84F56EF9}"/>
    <cellStyle name="Überschrift 3 3 27 48 2" xfId="15761" xr:uid="{808C0367-3157-476F-B174-7F420F2403CB}"/>
    <cellStyle name="Überschrift 3 3 27 48 3" xfId="22211" xr:uid="{C3CDA46A-9CBF-4B2D-BAC1-0C03831619C5}"/>
    <cellStyle name="Überschrift 3 3 27 49" xfId="7935" xr:uid="{8823540F-6AF0-49F0-969B-9B047850EA8F}"/>
    <cellStyle name="Überschrift 3 3 27 49 2" xfId="15841" xr:uid="{49E54E6A-AD41-45F1-8F33-2439EF9AEAB3}"/>
    <cellStyle name="Überschrift 3 3 27 49 3" xfId="22284" xr:uid="{86507B0D-D527-437C-B94E-3AFB0D91A604}"/>
    <cellStyle name="Überschrift 3 3 27 5" xfId="3599" xr:uid="{54C27014-BB78-4988-87E8-E6AD9D3369BE}"/>
    <cellStyle name="Überschrift 3 3 27 5 2" xfId="11505" xr:uid="{E7BDD9F3-A279-4A67-B2F4-97E75BFDD35E}"/>
    <cellStyle name="Überschrift 3 3 27 5 3" xfId="18724" xr:uid="{DEF411C6-CDE6-49EC-B2C4-ACAE73145B29}"/>
    <cellStyle name="Überschrift 3 3 27 50" xfId="7834" xr:uid="{6E7848BF-BF6A-4768-8D36-D7DECF1530C1}"/>
    <cellStyle name="Überschrift 3 3 27 50 2" xfId="15740" xr:uid="{A6671EA1-986C-45F1-B58E-84B9B3F90C0D}"/>
    <cellStyle name="Überschrift 3 3 27 50 3" xfId="22190" xr:uid="{8B946BC3-0EE4-4C57-9779-8740AA87BF86}"/>
    <cellStyle name="Überschrift 3 3 27 51" xfId="8100" xr:uid="{2F8A0724-93E2-4B9A-991C-0647DB069C80}"/>
    <cellStyle name="Überschrift 3 3 27 51 2" xfId="16006" xr:uid="{AE7203D7-4C35-4E72-B0CC-27DCF750741A}"/>
    <cellStyle name="Überschrift 3 3 27 51 3" xfId="22407" xr:uid="{D2108069-DF8D-4AA3-A00E-D801B337597E}"/>
    <cellStyle name="Überschrift 3 3 27 52" xfId="6644" xr:uid="{DDC193F3-596A-42B2-912D-BB59A32679FA}"/>
    <cellStyle name="Überschrift 3 3 27 52 2" xfId="14550" xr:uid="{05EB20A5-BE5D-40F9-8285-96B3930C0105}"/>
    <cellStyle name="Überschrift 3 3 27 52 3" xfId="21195" xr:uid="{3358EFCA-5DB1-420E-9EEC-99DD26CEE5D8}"/>
    <cellStyle name="Überschrift 3 3 27 53" xfId="8182" xr:uid="{E5926928-8199-49DF-B4CB-76D9E7BD9397}"/>
    <cellStyle name="Überschrift 3 3 27 53 2" xfId="16088" xr:uid="{9B233A05-1DF5-4FAE-BD37-45AE4B0A92DB}"/>
    <cellStyle name="Überschrift 3 3 27 53 3" xfId="22477" xr:uid="{66B12DA0-1B96-443C-A088-F7A05054B26E}"/>
    <cellStyle name="Überschrift 3 3 27 54" xfId="8003" xr:uid="{D1271E80-E56B-4918-B831-A61DEB496BDB}"/>
    <cellStyle name="Überschrift 3 3 27 54 2" xfId="15909" xr:uid="{5970E705-D48F-47B4-99B3-93AB78C7BAE2}"/>
    <cellStyle name="Überschrift 3 3 27 54 3" xfId="22330" xr:uid="{35E59AFC-6BC7-4B5F-A148-B38BA3643CC9}"/>
    <cellStyle name="Überschrift 3 3 27 55" xfId="8271" xr:uid="{F69680C5-2477-4560-8E71-A8E9C7C9B0BA}"/>
    <cellStyle name="Überschrift 3 3 27 55 2" xfId="16177" xr:uid="{2ADC954F-B4A0-4B01-917D-C873601E6B19}"/>
    <cellStyle name="Überschrift 3 3 27 55 3" xfId="22546" xr:uid="{32B17460-2423-4E3F-B8AD-E3E39ACA6937}"/>
    <cellStyle name="Überschrift 3 3 27 56" xfId="7300" xr:uid="{B7EC40BD-300D-499A-A3E4-40310AEE1441}"/>
    <cellStyle name="Überschrift 3 3 27 56 2" xfId="15206" xr:uid="{EE466C5A-54DB-4640-A682-EAB7B1C5BA50}"/>
    <cellStyle name="Überschrift 3 3 27 56 3" xfId="21719" xr:uid="{2031E2BA-770D-4F18-ADF1-4CA1AB16B60B}"/>
    <cellStyle name="Überschrift 3 3 27 57" xfId="8006" xr:uid="{5C15404A-4938-4D41-AA84-30F2AA75665E}"/>
    <cellStyle name="Überschrift 3 3 27 57 2" xfId="15912" xr:uid="{265E6D78-3C39-4354-AB56-2C7EBC0199AB}"/>
    <cellStyle name="Überschrift 3 3 27 57 3" xfId="22333" xr:uid="{CD023F55-3491-4F06-8256-2A13C166489A}"/>
    <cellStyle name="Überschrift 3 3 27 58" xfId="8361" xr:uid="{4F2055D7-752D-4751-A7F3-A57107AA8600}"/>
    <cellStyle name="Überschrift 3 3 27 58 2" xfId="16267" xr:uid="{1FF77948-EF23-4974-81AB-AA385855D665}"/>
    <cellStyle name="Überschrift 3 3 27 58 3" xfId="22630" xr:uid="{AB05AEE8-EB87-4319-96A1-3F330C9FC351}"/>
    <cellStyle name="Überschrift 3 3 27 59" xfId="8399" xr:uid="{4D1D3C56-4FDE-4C6D-81A6-22C89329BB69}"/>
    <cellStyle name="Überschrift 3 3 27 59 2" xfId="16305" xr:uid="{A99EDE2B-BDE4-456B-8589-860F685F7BBC}"/>
    <cellStyle name="Überschrift 3 3 27 59 3" xfId="22668" xr:uid="{A5E6670F-54DD-4B4E-8CEE-6516C8382672}"/>
    <cellStyle name="Überschrift 3 3 27 6" xfId="3232" xr:uid="{1CD85362-D170-4277-BAB4-F716196FB9DF}"/>
    <cellStyle name="Überschrift 3 3 27 6 2" xfId="11138" xr:uid="{645F2EF9-F527-44DA-BA55-9826EB290A33}"/>
    <cellStyle name="Überschrift 3 3 27 6 3" xfId="18475" xr:uid="{A0126E3E-6CEB-4BA2-B480-146049D7EDD2}"/>
    <cellStyle name="Überschrift 3 3 27 60" xfId="8428" xr:uid="{10B4FF05-0194-487C-A2A1-E8265475FCEC}"/>
    <cellStyle name="Überschrift 3 3 27 60 2" xfId="16334" xr:uid="{57431378-F4AF-4799-B9A5-F083775D7EEE}"/>
    <cellStyle name="Überschrift 3 3 27 60 3" xfId="22697" xr:uid="{1F9A46F6-0502-4ECF-8FAA-F7FA68F1FC8D}"/>
    <cellStyle name="Überschrift 3 3 27 61" xfId="8725" xr:uid="{7413C7F5-BFE7-4CF9-89F5-47463BAA97ED}"/>
    <cellStyle name="Überschrift 3 3 27 61 2" xfId="16631" xr:uid="{E9BBEBFE-678D-480F-B679-E07106D6A06D}"/>
    <cellStyle name="Überschrift 3 3 27 61 3" xfId="22823" xr:uid="{AB32E740-5EA3-4B1F-A66C-1A05A3232D7A}"/>
    <cellStyle name="Überschrift 3 3 27 62" xfId="8809" xr:uid="{5D888B1D-940B-4238-BAE8-80678C573D9F}"/>
    <cellStyle name="Überschrift 3 3 27 62 2" xfId="16715" xr:uid="{49F06CA7-E851-4136-B5FF-6492F5343436}"/>
    <cellStyle name="Überschrift 3 3 27 62 3" xfId="22880" xr:uid="{5A552448-CC43-436C-805B-22928F02E24C}"/>
    <cellStyle name="Überschrift 3 3 27 63" xfId="8893" xr:uid="{D066D130-EF65-42F7-B4F3-FBB85E5AE732}"/>
    <cellStyle name="Überschrift 3 3 27 63 2" xfId="16799" xr:uid="{2D2735C7-BE1F-486E-9557-809CE7D5DE98}"/>
    <cellStyle name="Überschrift 3 3 27 63 3" xfId="22937" xr:uid="{BC9EEAE1-0002-4B06-A6A9-D7B3144647A8}"/>
    <cellStyle name="Überschrift 3 3 27 64" xfId="9335" xr:uid="{81280DA9-FCE7-4AC1-98EB-881FE1888EEE}"/>
    <cellStyle name="Überschrift 3 3 27 64 2" xfId="17241" xr:uid="{1E11559A-CCD0-4EFB-912E-A397D6B67446}"/>
    <cellStyle name="Überschrift 3 3 27 64 3" xfId="23300" xr:uid="{9E77D36E-67B4-4AAF-AB0A-09340D0537A9}"/>
    <cellStyle name="Überschrift 3 3 27 65" xfId="9671" xr:uid="{2880232D-F751-4931-85D2-B5BD3EDA530F}"/>
    <cellStyle name="Überschrift 3 3 27 65 2" xfId="17577" xr:uid="{2012C4DF-F5FA-471E-8243-2DAA017876F1}"/>
    <cellStyle name="Überschrift 3 3 27 65 3" xfId="23530" xr:uid="{26A0323E-8167-4FE4-8586-62D96ADA90B8}"/>
    <cellStyle name="Überschrift 3 3 27 66" xfId="9069" xr:uid="{F216CA48-8340-46EB-82F1-3913A903EA57}"/>
    <cellStyle name="Überschrift 3 3 27 66 2" xfId="16975" xr:uid="{4B0DEB70-4F1C-4149-ADAD-28271700568E}"/>
    <cellStyle name="Überschrift 3 3 27 66 3" xfId="23075" xr:uid="{CC7C5A78-233E-4F6C-93FA-A2C14132E588}"/>
    <cellStyle name="Überschrift 3 3 27 67" xfId="9409" xr:uid="{CD460201-AB9F-4F40-8304-BDFCE3311184}"/>
    <cellStyle name="Überschrift 3 3 27 67 2" xfId="17315" xr:uid="{206F9A44-AF1D-4B9D-8E83-DB9C273D6EB1}"/>
    <cellStyle name="Überschrift 3 3 27 67 3" xfId="23368" xr:uid="{EE2D6A5C-E1BF-4EAE-8D7B-FA5274E5066C}"/>
    <cellStyle name="Überschrift 3 3 27 68" xfId="9842" xr:uid="{6BD2AC38-6FC2-409B-9DA3-1770F105814C}"/>
    <cellStyle name="Überschrift 3 3 27 68 2" xfId="17748" xr:uid="{2A486BE0-BBDF-4332-960A-BA0D6829C517}"/>
    <cellStyle name="Überschrift 3 3 27 68 3" xfId="23663" xr:uid="{01D9F809-2DA0-4550-84EF-6E5F60D03779}"/>
    <cellStyle name="Überschrift 3 3 27 69" xfId="9882" xr:uid="{B90EFDD9-5F47-4180-922D-BC6463A42139}"/>
    <cellStyle name="Überschrift 3 3 27 69 2" xfId="17788" xr:uid="{F4F42B19-82AA-434A-9615-9926F039038C}"/>
    <cellStyle name="Überschrift 3 3 27 69 3" xfId="23702" xr:uid="{BC16F033-DF4D-4B80-9241-9022953646C9}"/>
    <cellStyle name="Überschrift 3 3 27 7" xfId="3724" xr:uid="{69E88116-14B8-4226-AF9B-E8660A3EE0E9}"/>
    <cellStyle name="Überschrift 3 3 27 7 2" xfId="11630" xr:uid="{36806F4C-1465-47D3-8DE1-76E7AB8C041D}"/>
    <cellStyle name="Überschrift 3 3 27 7 3" xfId="18809" xr:uid="{D95B156F-B1E7-44A5-BA65-51FFF34DA9C4}"/>
    <cellStyle name="Überschrift 3 3 27 70" xfId="9352" xr:uid="{828EDE47-78EA-4EA0-8C1B-AADA7913BC6D}"/>
    <cellStyle name="Überschrift 3 3 27 70 2" xfId="17258" xr:uid="{F2E8BF11-EF83-40F3-BC3A-6301C0CA113D}"/>
    <cellStyle name="Überschrift 3 3 27 70 3" xfId="23316" xr:uid="{98CC61AC-9DB6-42E8-86F6-15C342AC5295}"/>
    <cellStyle name="Überschrift 3 3 27 71" xfId="9510" xr:uid="{D5F16FC6-79D3-4AC8-A34D-BB5A0D5A2F6D}"/>
    <cellStyle name="Überschrift 3 3 27 71 2" xfId="17416" xr:uid="{540B23F9-E678-418E-B846-DB316BEC1AFE}"/>
    <cellStyle name="Überschrift 3 3 27 71 3" xfId="23421" xr:uid="{FF7F6E6D-8E68-48D3-AF14-A898AFFB0946}"/>
    <cellStyle name="Überschrift 3 3 27 72" xfId="9969" xr:uid="{F633DFA7-5C36-48CE-B636-7849B26E8451}"/>
    <cellStyle name="Überschrift 3 3 27 72 2" xfId="17875" xr:uid="{B4D4456F-B170-4576-AB0F-30A574D190AD}"/>
    <cellStyle name="Überschrift 3 3 27 72 3" xfId="23780" xr:uid="{F836515B-4BF2-4483-99F9-E4D7F593ECF2}"/>
    <cellStyle name="Überschrift 3 3 27 73" xfId="10004" xr:uid="{DDE016AA-D5C3-4557-89AF-62FF9C7A32B8}"/>
    <cellStyle name="Überschrift 3 3 27 73 2" xfId="17910" xr:uid="{69B59567-B377-4368-9332-FDE63F2213B3}"/>
    <cellStyle name="Überschrift 3 3 27 73 3" xfId="23815" xr:uid="{166FBA30-FA09-4DE8-B7CC-8D4F41348150}"/>
    <cellStyle name="Überschrift 3 3 27 74" xfId="9618" xr:uid="{137F1035-5B3D-4AE4-BA73-1A07962AD5D8}"/>
    <cellStyle name="Überschrift 3 3 27 74 2" xfId="17524" xr:uid="{AF6133B0-314A-4D32-A01F-384CD58230B4}"/>
    <cellStyle name="Überschrift 3 3 27 74 3" xfId="23481" xr:uid="{F4367F64-1D92-439E-8ABB-19E6F15C5DB2}"/>
    <cellStyle name="Überschrift 3 3 27 75" xfId="10138" xr:uid="{F2AE5456-8F7F-4EB9-A604-AAD75E304E5E}"/>
    <cellStyle name="Überschrift 3 3 27 76" xfId="10263" xr:uid="{507212D5-D502-4655-891D-10219CBBB1F9}"/>
    <cellStyle name="Überschrift 3 3 27 77" xfId="10433" xr:uid="{B5C6EFB6-D60A-4D55-94D3-6F60CB3ECAC5}"/>
    <cellStyle name="Überschrift 3 3 27 78" xfId="17982" xr:uid="{8A43DCBF-3803-4985-A404-44861BCCA0EC}"/>
    <cellStyle name="Überschrift 3 3 27 8" xfId="3165" xr:uid="{008E036D-6892-4FBB-AAEB-3026C1D97FF7}"/>
    <cellStyle name="Überschrift 3 3 27 8 2" xfId="11071" xr:uid="{656651E1-090E-4389-99E7-6C23C14EF1E4}"/>
    <cellStyle name="Überschrift 3 3 27 8 3" xfId="18419" xr:uid="{F2AF302A-C016-43F1-8260-D207BD7CFEB9}"/>
    <cellStyle name="Überschrift 3 3 27 9" xfId="3228" xr:uid="{444DA4FF-073D-41CE-B78A-81DE3F066A77}"/>
    <cellStyle name="Überschrift 3 3 27 9 2" xfId="11134" xr:uid="{4A202FB8-203B-4911-B5FB-3E0FE40FFE64}"/>
    <cellStyle name="Überschrift 3 3 27 9 3" xfId="18473" xr:uid="{BBD49444-B736-4AFD-B258-74B6A1FBCA65}"/>
    <cellStyle name="Überschrift 3 3 28" xfId="2509" xr:uid="{1AAE2748-0249-496E-B3F2-CC4718E781ED}"/>
    <cellStyle name="Überschrift 3 3 28 10" xfId="3125" xr:uid="{FF2FA791-6F19-4737-9879-D5A9E5245FA6}"/>
    <cellStyle name="Überschrift 3 3 28 10 2" xfId="11031" xr:uid="{F84631DA-680A-4A43-902C-BDAF70B63CD7}"/>
    <cellStyle name="Überschrift 3 3 28 10 3" xfId="18384" xr:uid="{944E5982-9F23-49D2-BEF1-ACC8BB42F85B}"/>
    <cellStyle name="Überschrift 3 3 28 11" xfId="3900" xr:uid="{643C34A7-A9B3-4A29-8ABD-436ED0156826}"/>
    <cellStyle name="Überschrift 3 3 28 11 2" xfId="11806" xr:uid="{A7E0A30E-96F1-422D-A17F-29A8F6D24D0A}"/>
    <cellStyle name="Überschrift 3 3 28 11 3" xfId="18920" xr:uid="{931BAB68-8E60-4D04-8471-26767F1C9CD2}"/>
    <cellStyle name="Überschrift 3 3 28 12" xfId="3942" xr:uid="{ED3F5FE8-44E7-44BE-89D7-C26D20BD5C25}"/>
    <cellStyle name="Überschrift 3 3 28 12 2" xfId="11848" xr:uid="{488EE6BB-AC6E-4F65-B2B7-3A234A006F44}"/>
    <cellStyle name="Überschrift 3 3 28 12 3" xfId="18959" xr:uid="{4D2A540B-8EBD-4939-A2C5-CC5DAEB98BAF}"/>
    <cellStyle name="Überschrift 3 3 28 13" xfId="3017" xr:uid="{C3F637B8-2811-4459-B77B-C752FAAE7408}"/>
    <cellStyle name="Überschrift 3 3 28 13 2" xfId="10923" xr:uid="{52176265-6320-4BFC-8235-F335E7201263}"/>
    <cellStyle name="Überschrift 3 3 28 13 3" xfId="18284" xr:uid="{B036C44E-AEC3-4F3E-BE2D-7A8E68C3F7DC}"/>
    <cellStyle name="Überschrift 3 3 28 14" xfId="4005" xr:uid="{87310862-D59B-41C9-992B-513BF07D6804}"/>
    <cellStyle name="Überschrift 3 3 28 14 2" xfId="11911" xr:uid="{2E459191-2C29-4569-9E0E-D772E69F2B69}"/>
    <cellStyle name="Überschrift 3 3 28 14 3" xfId="19014" xr:uid="{FF70E5C9-1BA0-424F-98B2-5C5D54011E90}"/>
    <cellStyle name="Überschrift 3 3 28 15" xfId="4762" xr:uid="{83A81BB8-109B-4713-BB33-204E35FA263E}"/>
    <cellStyle name="Überschrift 3 3 28 15 2" xfId="12668" xr:uid="{D91A7098-9F1B-424C-9AF8-C187C0B2435E}"/>
    <cellStyle name="Überschrift 3 3 28 15 3" xfId="19607" xr:uid="{EB78B942-14DD-4FCF-9D6A-DD318D776C75}"/>
    <cellStyle name="Überschrift 3 3 28 16" xfId="4889" xr:uid="{19E5BA0E-CBED-471F-8AF4-817E10CC5A97}"/>
    <cellStyle name="Überschrift 3 3 28 16 2" xfId="12795" xr:uid="{B720F7A3-39C5-4302-8EA0-C855012CBB47}"/>
    <cellStyle name="Überschrift 3 3 28 16 3" xfId="19693" xr:uid="{D7654B39-27CC-487E-AF5B-9FAB8EBCFE5D}"/>
    <cellStyle name="Überschrift 3 3 28 17" xfId="4603" xr:uid="{EE8CD04D-1B8F-4099-B664-7DD9A8991352}"/>
    <cellStyle name="Überschrift 3 3 28 17 2" xfId="12509" xr:uid="{7B2D09A0-E10D-4C5C-9A63-B3CA0962EF23}"/>
    <cellStyle name="Überschrift 3 3 28 17 3" xfId="19494" xr:uid="{AAF8DE22-BF86-4BE8-9572-5705BE08786D}"/>
    <cellStyle name="Überschrift 3 3 28 18" xfId="4423" xr:uid="{B546F5EA-E8F5-4B83-8257-DAD468A01C10}"/>
    <cellStyle name="Überschrift 3 3 28 18 2" xfId="12329" xr:uid="{E343AF82-8138-4E71-A2B4-50C6F0264A31}"/>
    <cellStyle name="Überschrift 3 3 28 18 3" xfId="19352" xr:uid="{255C6468-32BF-4051-8405-23ED1303A6F9}"/>
    <cellStyle name="Überschrift 3 3 28 19" xfId="5125" xr:uid="{D5F84D96-D42E-4587-BB7E-7A4C06E77EFE}"/>
    <cellStyle name="Überschrift 3 3 28 19 2" xfId="13031" xr:uid="{BA536AB4-B782-4CD5-B244-9D07C1718A4E}"/>
    <cellStyle name="Überschrift 3 3 28 19 3" xfId="19888" xr:uid="{1A9C37AD-60C0-4639-8433-AE535B5EC55C}"/>
    <cellStyle name="Überschrift 3 3 28 2" xfId="2690" xr:uid="{AF02D14A-6B9D-44B6-99BB-1C3B139625F7}"/>
    <cellStyle name="Überschrift 3 3 28 2 2" xfId="10596" xr:uid="{7597A1CF-09E0-4DF2-AA7F-803EEED5802D}"/>
    <cellStyle name="Überschrift 3 3 28 2 3" xfId="18055" xr:uid="{392AAE21-40CD-487F-A1DE-A18F297C9753}"/>
    <cellStyle name="Überschrift 3 3 28 20" xfId="5171" xr:uid="{D9D3E9BB-B7B3-4B54-B67F-833AA56421E2}"/>
    <cellStyle name="Überschrift 3 3 28 20 2" xfId="13077" xr:uid="{081ABE5D-21D4-4775-8820-AA5397BE14FB}"/>
    <cellStyle name="Überschrift 3 3 28 20 3" xfId="19934" xr:uid="{08FDDCF8-9DC2-4A60-99D8-1673CAEA54A6}"/>
    <cellStyle name="Überschrift 3 3 28 21" xfId="5272" xr:uid="{CC160996-11BA-4ED9-A529-A72FAB60D72A}"/>
    <cellStyle name="Überschrift 3 3 28 21 2" xfId="13178" xr:uid="{B9B344B1-3D9C-4C65-ADA2-CCFC09608BC4}"/>
    <cellStyle name="Überschrift 3 3 28 21 3" xfId="20008" xr:uid="{75741D9A-FE89-4648-8AC7-2750B452A0B3}"/>
    <cellStyle name="Überschrift 3 3 28 22" xfId="5362" xr:uid="{C6D789AD-43A0-4897-AA6F-13C223C84F36}"/>
    <cellStyle name="Überschrift 3 3 28 22 2" xfId="13268" xr:uid="{9EAF1A16-E0A3-42D6-91EA-089C1C305461}"/>
    <cellStyle name="Überschrift 3 3 28 22 3" xfId="20080" xr:uid="{F22BFE0B-A7A0-49A9-918D-0BEE07E73D4E}"/>
    <cellStyle name="Überschrift 3 3 28 23" xfId="5048" xr:uid="{A0A431A5-D227-411E-816E-0DB825FFE6F6}"/>
    <cellStyle name="Überschrift 3 3 28 23 2" xfId="12954" xr:uid="{B3DB6A05-E3E1-4DD9-B490-5F406305ED57}"/>
    <cellStyle name="Überschrift 3 3 28 23 3" xfId="19817" xr:uid="{3A25B3A7-9ED1-42D4-AE06-D8629836992D}"/>
    <cellStyle name="Überschrift 3 3 28 24" xfId="5521" xr:uid="{12FBAA83-0C6A-45E9-A34D-583B7F96E845}"/>
    <cellStyle name="Überschrift 3 3 28 24 2" xfId="13427" xr:uid="{C4DC2803-5604-47B6-8ABD-502EDFFD1A52}"/>
    <cellStyle name="Überschrift 3 3 28 24 3" xfId="20213" xr:uid="{75501A45-81C8-4772-8BD9-2D1CBF39536C}"/>
    <cellStyle name="Überschrift 3 3 28 25" xfId="5569" xr:uid="{4195FCCD-1B65-432E-86A8-85920F0DF6C4}"/>
    <cellStyle name="Überschrift 3 3 28 25 2" xfId="13475" xr:uid="{CD8CD680-C136-430A-8090-DF77AAC0AC8D}"/>
    <cellStyle name="Überschrift 3 3 28 25 3" xfId="20259" xr:uid="{793ED9B6-C2F0-41C8-9422-852FD4486CAC}"/>
    <cellStyle name="Überschrift 3 3 28 26" xfId="4973" xr:uid="{67E33499-0AC6-4180-86F7-4C9AED09367D}"/>
    <cellStyle name="Überschrift 3 3 28 26 2" xfId="12879" xr:uid="{8612343E-6195-4B1B-9FE0-F4FED0DE9981}"/>
    <cellStyle name="Überschrift 3 3 28 26 3" xfId="19754" xr:uid="{658D96EC-15A6-4992-BD33-D1C9423E387E}"/>
    <cellStyle name="Überschrift 3 3 28 27" xfId="5653" xr:uid="{ABE5944C-CA68-4F41-9EEA-19B32C4CA38C}"/>
    <cellStyle name="Überschrift 3 3 28 27 2" xfId="13559" xr:uid="{B5DA216F-F958-4E1F-8A17-4DCD1AADCC3A}"/>
    <cellStyle name="Überschrift 3 3 28 27 3" xfId="20325" xr:uid="{E1F4D5CA-4BF9-403E-91DF-870020BD8877}"/>
    <cellStyle name="Überschrift 3 3 28 28" xfId="4487" xr:uid="{0EB646B7-A1C7-4BF4-9D2C-7ED520DC77E6}"/>
    <cellStyle name="Überschrift 3 3 28 28 2" xfId="12393" xr:uid="{2906CF38-7608-4343-B233-F99DCB3E301C}"/>
    <cellStyle name="Überschrift 3 3 28 28 3" xfId="19397" xr:uid="{FBFE0B14-A39D-40DE-9EE2-F7C833BCC581}"/>
    <cellStyle name="Überschrift 3 3 28 29" xfId="5751" xr:uid="{752FA370-21FB-4FF0-850E-8BB21F2DD6BE}"/>
    <cellStyle name="Überschrift 3 3 28 29 2" xfId="13657" xr:uid="{BC03FD6A-7C13-4933-9BFC-0255BE0D8EF6}"/>
    <cellStyle name="Überschrift 3 3 28 29 3" xfId="20400" xr:uid="{F4FB54F1-53C8-4A2F-8EE8-4FEA91A3ED64}"/>
    <cellStyle name="Überschrift 3 3 28 3" xfId="3341" xr:uid="{30542E1D-5F4C-4C2C-9EA4-1213CE0DCC26}"/>
    <cellStyle name="Überschrift 3 3 28 3 2" xfId="11247" xr:uid="{9E6071CE-CF97-4530-83BB-0B1A807E3B3B}"/>
    <cellStyle name="Überschrift 3 3 28 3 3" xfId="18545" xr:uid="{1BE26925-4B05-4FA3-B617-F725579869DA}"/>
    <cellStyle name="Überschrift 3 3 28 30" xfId="5822" xr:uid="{967FAB04-4EC2-4905-B33A-1438BCADD655}"/>
    <cellStyle name="Überschrift 3 3 28 30 2" xfId="13728" xr:uid="{74DC6A85-D6D0-4A02-9AE8-5564A5C2F7D9}"/>
    <cellStyle name="Überschrift 3 3 28 30 3" xfId="20454" xr:uid="{F4FBF797-DD1A-4582-99CC-3FCC60123863}"/>
    <cellStyle name="Überschrift 3 3 28 31" xfId="5857" xr:uid="{4292B96A-E786-4647-B04B-F38A869E8DAA}"/>
    <cellStyle name="Überschrift 3 3 28 31 2" xfId="13763" xr:uid="{9F9825E7-91DD-4049-8B33-2A02CA3226A3}"/>
    <cellStyle name="Überschrift 3 3 28 31 3" xfId="20489" xr:uid="{31453502-1775-46E8-B6B9-2B8E21CE51B7}"/>
    <cellStyle name="Überschrift 3 3 28 32" xfId="5907" xr:uid="{F0D9F4F7-35DC-43DE-83A3-1F680324CB41}"/>
    <cellStyle name="Überschrift 3 3 28 32 2" xfId="13813" xr:uid="{2807593F-8A05-4B34-87C3-FAA47009529E}"/>
    <cellStyle name="Überschrift 3 3 28 32 3" xfId="20532" xr:uid="{14A6B48D-F6AE-45B9-B53E-2FF07CC79758}"/>
    <cellStyle name="Überschrift 3 3 28 33" xfId="5345" xr:uid="{40D7FD61-7150-48BB-A2B5-1F279E765E0F}"/>
    <cellStyle name="Überschrift 3 3 28 33 2" xfId="13251" xr:uid="{13709840-F856-4983-965C-6DB2B2821BFC}"/>
    <cellStyle name="Überschrift 3 3 28 33 3" xfId="20063" xr:uid="{B3D0DAE2-5CDF-4280-BE2E-253F6E87E6C7}"/>
    <cellStyle name="Überschrift 3 3 28 34" xfId="6839" xr:uid="{B009EE65-4D7B-4085-B335-3B50624D87E3}"/>
    <cellStyle name="Überschrift 3 3 28 34 2" xfId="14745" xr:uid="{F7FF0BE9-CE85-4AF7-A6AC-74AD8B51CCF5}"/>
    <cellStyle name="Überschrift 3 3 28 34 3" xfId="21311" xr:uid="{23970E74-1438-41BA-85DF-43F538A6C66F}"/>
    <cellStyle name="Überschrift 3 3 28 35" xfId="6912" xr:uid="{B77BDFF2-162C-44C1-830D-D5944F52162E}"/>
    <cellStyle name="Überschrift 3 3 28 35 2" xfId="14818" xr:uid="{3FDB53B8-ED61-4619-AC65-DF407E48E88E}"/>
    <cellStyle name="Überschrift 3 3 28 35 3" xfId="21378" xr:uid="{316B0E2B-2CD7-4A20-9A5F-3D786B584340}"/>
    <cellStyle name="Überschrift 3 3 28 36" xfId="6978" xr:uid="{FA42D268-0D02-4200-913F-B9F5A97429C8}"/>
    <cellStyle name="Überschrift 3 3 28 36 2" xfId="14884" xr:uid="{F48D49C7-411F-4218-8EED-C063EE35B108}"/>
    <cellStyle name="Überschrift 3 3 28 36 3" xfId="21439" xr:uid="{0DF5F37A-FD24-4C54-891C-845337F5638A}"/>
    <cellStyle name="Überschrift 3 3 28 37" xfId="7048" xr:uid="{3DC2B12E-1B3F-4E3B-B877-224657C7AD2B}"/>
    <cellStyle name="Überschrift 3 3 28 37 2" xfId="14954" xr:uid="{A2156E62-AB10-4F43-9388-BA58D5CB655E}"/>
    <cellStyle name="Überschrift 3 3 28 37 3" xfId="21506" xr:uid="{D11E95BE-3D28-4FB5-908C-204C95D2CD34}"/>
    <cellStyle name="Überschrift 3 3 28 38" xfId="7135" xr:uid="{1E4A1353-8B55-4AAA-9874-C52EDAE5D4F7}"/>
    <cellStyle name="Überschrift 3 3 28 38 2" xfId="15041" xr:uid="{5DA7C5AF-26B7-4319-B4C4-E60F78AFCD28}"/>
    <cellStyle name="Überschrift 3 3 28 38 3" xfId="21573" xr:uid="{7C241733-6A81-4142-BA25-FB9A3BEB675C}"/>
    <cellStyle name="Überschrift 3 3 28 39" xfId="7208" xr:uid="{315C743C-293D-4200-8596-437D08BAEBEF}"/>
    <cellStyle name="Überschrift 3 3 28 39 2" xfId="15114" xr:uid="{80119D1D-A0A6-4492-9651-6E1CBF94AA68}"/>
    <cellStyle name="Überschrift 3 3 28 39 3" xfId="21635" xr:uid="{0DF1F0E0-9888-4B57-B083-BA6101C390D3}"/>
    <cellStyle name="Überschrift 3 3 28 4" xfId="3483" xr:uid="{85A87C19-B571-4DC2-980B-576FBC2A4872}"/>
    <cellStyle name="Überschrift 3 3 28 4 2" xfId="11389" xr:uid="{2F77137D-A219-48FF-BDAC-0BDB2FDE742A}"/>
    <cellStyle name="Überschrift 3 3 28 4 3" xfId="18630" xr:uid="{D0E38489-B05D-488E-BAD0-73838A99594B}"/>
    <cellStyle name="Überschrift 3 3 28 40" xfId="7271" xr:uid="{3232F89A-B6B6-46E1-83C4-4832CA94098C}"/>
    <cellStyle name="Überschrift 3 3 28 40 2" xfId="15177" xr:uid="{D4F7EE4A-1805-4724-9DF6-4ADF2AAFC3EA}"/>
    <cellStyle name="Überschrift 3 3 28 40 3" xfId="21691" xr:uid="{053CD4DC-19DE-4FFD-97D5-D5B5AE314417}"/>
    <cellStyle name="Überschrift 3 3 28 41" xfId="7338" xr:uid="{5D5CE65E-0A8A-4DF6-8C0B-855BB5604ABB}"/>
    <cellStyle name="Überschrift 3 3 28 41 2" xfId="15244" xr:uid="{28B473E1-6209-4B89-AEFE-8B218366E0DD}"/>
    <cellStyle name="Überschrift 3 3 28 41 3" xfId="21751" xr:uid="{427AC089-864A-443B-9059-A961BA39C3D1}"/>
    <cellStyle name="Überschrift 3 3 28 42" xfId="6516" xr:uid="{BCB96E86-C10B-4CC7-8103-6AC7ED2D4842}"/>
    <cellStyle name="Überschrift 3 3 28 42 2" xfId="14422" xr:uid="{E9C87DB1-56BA-4C04-905A-18D8942593EE}"/>
    <cellStyle name="Überschrift 3 3 28 42 3" xfId="21082" xr:uid="{1EE93E32-CC06-4979-8B12-E215FF2C5664}"/>
    <cellStyle name="Überschrift 3 3 28 43" xfId="7518" xr:uid="{3FB05068-D361-4BF4-AB86-83CFCF1F7861}"/>
    <cellStyle name="Überschrift 3 3 28 43 2" xfId="15424" xr:uid="{84EC69E0-B5F3-421E-99B3-761E0F0E0FC6}"/>
    <cellStyle name="Überschrift 3 3 28 43 3" xfId="21899" xr:uid="{F919F0A7-6A66-4DE4-9561-E8BF872149B9}"/>
    <cellStyle name="Überschrift 3 3 28 44" xfId="7582" xr:uid="{9E3BE2A3-0DF5-4EFE-8D65-9F63B026AB17}"/>
    <cellStyle name="Überschrift 3 3 28 44 2" xfId="15488" xr:uid="{A5F21459-C181-4BF9-97C5-CCA5136D8E36}"/>
    <cellStyle name="Überschrift 3 3 28 44 3" xfId="21959" xr:uid="{5E50FB37-0382-416E-A1B5-0BA5C538F478}"/>
    <cellStyle name="Überschrift 3 3 28 45" xfId="7644" xr:uid="{2D60E17A-50CE-4943-A977-F277E8D35DD0}"/>
    <cellStyle name="Überschrift 3 3 28 45 2" xfId="15550" xr:uid="{164C81D7-1F8F-4401-ABEB-79A52D0B994E}"/>
    <cellStyle name="Überschrift 3 3 28 45 3" xfId="22018" xr:uid="{A9CF3793-29D2-4F89-ADCF-129E177F2A22}"/>
    <cellStyle name="Überschrift 3 3 28 46" xfId="7703" xr:uid="{1B278BC9-E130-4D83-AD69-333848711803}"/>
    <cellStyle name="Überschrift 3 3 28 46 2" xfId="15609" xr:uid="{2FA11EDD-D7F2-44CD-A21D-91DC1AB011D7}"/>
    <cellStyle name="Überschrift 3 3 28 46 3" xfId="22072" xr:uid="{6FFC9F82-0C89-4923-B042-72192F56E78C}"/>
    <cellStyle name="Überschrift 3 3 28 47" xfId="6648" xr:uid="{ADD0FF54-8105-42FE-A409-309523EE4E7B}"/>
    <cellStyle name="Überschrift 3 3 28 47 2" xfId="14554" xr:uid="{002C279A-D7C9-4C53-A27E-F96E12CBB967}"/>
    <cellStyle name="Überschrift 3 3 28 47 3" xfId="21199" xr:uid="{8BCDAC55-3FD7-41CE-93F7-34131B36E414}"/>
    <cellStyle name="Überschrift 3 3 28 48" xfId="7852" xr:uid="{7D175A90-6940-4895-8A06-6A223B7EC44C}"/>
    <cellStyle name="Überschrift 3 3 28 48 2" xfId="15758" xr:uid="{03396AEC-BF97-425D-AD12-097137A4E54B}"/>
    <cellStyle name="Überschrift 3 3 28 48 3" xfId="22208" xr:uid="{3A3D6868-17F3-4E31-AB46-0B7C71CCECEE}"/>
    <cellStyle name="Überschrift 3 3 28 49" xfId="7932" xr:uid="{A3DA35B8-71DA-485F-8E46-614C597EAE71}"/>
    <cellStyle name="Überschrift 3 3 28 49 2" xfId="15838" xr:uid="{CE8C2581-3C8A-4CA2-BAE4-F33E73EA433F}"/>
    <cellStyle name="Überschrift 3 3 28 49 3" xfId="22281" xr:uid="{8C93E05C-AD25-4637-B009-FC95DF81FABD}"/>
    <cellStyle name="Überschrift 3 3 28 5" xfId="3596" xr:uid="{8FA16593-69A1-4529-873F-41796AEB7032}"/>
    <cellStyle name="Überschrift 3 3 28 5 2" xfId="11502" xr:uid="{6D9DA2DB-2CBC-451D-A528-CAF5F7C928DA}"/>
    <cellStyle name="Überschrift 3 3 28 5 3" xfId="18721" xr:uid="{0F09C4B3-5D27-4F9D-8E71-1CA1C59BC685}"/>
    <cellStyle name="Überschrift 3 3 28 50" xfId="7808" xr:uid="{F339AB4F-E70B-43C7-B35E-3F391300F6DD}"/>
    <cellStyle name="Überschrift 3 3 28 50 2" xfId="15714" xr:uid="{06E4EB07-E5B9-418E-8FE4-03C3B6C28517}"/>
    <cellStyle name="Überschrift 3 3 28 50 3" xfId="22165" xr:uid="{9C991D98-CA95-4D1E-92AE-8938A1E36270}"/>
    <cellStyle name="Überschrift 3 3 28 51" xfId="8097" xr:uid="{EE4579F6-D088-4966-9A89-F83B5C4FFD24}"/>
    <cellStyle name="Überschrift 3 3 28 51 2" xfId="16003" xr:uid="{62BEE6C2-F80E-4B5B-97C4-2849DE10390B}"/>
    <cellStyle name="Überschrift 3 3 28 51 3" xfId="22404" xr:uid="{7A1B2A30-34F4-46E9-8F22-0F66DB10FB73}"/>
    <cellStyle name="Überschrift 3 3 28 52" xfId="6594" xr:uid="{E8112D10-17BB-4A06-9E24-1CCF0FF41B8E}"/>
    <cellStyle name="Überschrift 3 3 28 52 2" xfId="14500" xr:uid="{07F260AE-E3F6-4493-B840-ABABC23D5A83}"/>
    <cellStyle name="Überschrift 3 3 28 52 3" xfId="21153" xr:uid="{49D4EBBE-031D-4FB8-BBF1-DE636A20549B}"/>
    <cellStyle name="Überschrift 3 3 28 53" xfId="8179" xr:uid="{8A22DD37-44AC-44D0-852B-3C8C5268C87D}"/>
    <cellStyle name="Überschrift 3 3 28 53 2" xfId="16085" xr:uid="{CD2B5973-D684-4CD3-A176-AA3B24069B45}"/>
    <cellStyle name="Überschrift 3 3 28 53 3" xfId="22474" xr:uid="{1CCB33D3-BEE8-4F63-8397-EBD68CB77BF6}"/>
    <cellStyle name="Überschrift 3 3 28 54" xfId="7968" xr:uid="{DC2853F5-6AE1-42F7-B10B-9165B91401F2}"/>
    <cellStyle name="Überschrift 3 3 28 54 2" xfId="15874" xr:uid="{085ECD66-46D9-4AE7-9A90-0764A2129708}"/>
    <cellStyle name="Überschrift 3 3 28 54 3" xfId="22307" xr:uid="{2CF9DF7F-71D7-4DDE-B74E-A611DEA58D60}"/>
    <cellStyle name="Überschrift 3 3 28 55" xfId="8268" xr:uid="{A90F28AA-CF25-4412-95F4-76409B4841E4}"/>
    <cellStyle name="Überschrift 3 3 28 55 2" xfId="16174" xr:uid="{8BC12B99-5500-40A0-A9A1-A2CE12C51113}"/>
    <cellStyle name="Überschrift 3 3 28 55 3" xfId="22543" xr:uid="{CAB0D06C-F118-437C-A8E5-E1E58418C4B2}"/>
    <cellStyle name="Überschrift 3 3 28 56" xfId="7238" xr:uid="{6B2D75ED-0752-42A5-8D36-52254D0E3E74}"/>
    <cellStyle name="Überschrift 3 3 28 56 2" xfId="15144" xr:uid="{DAFB5038-A528-49E1-AE7B-51E6B49583FF}"/>
    <cellStyle name="Überschrift 3 3 28 56 3" xfId="21662" xr:uid="{38E62FAF-0B4B-45D9-8EA5-E652AC5D6D3A}"/>
    <cellStyle name="Überschrift 3 3 28 57" xfId="7801" xr:uid="{968AC02F-D3C0-421E-919A-931061307013}"/>
    <cellStyle name="Überschrift 3 3 28 57 2" xfId="15707" xr:uid="{7A0C58FA-482F-4A64-85AC-6AB74162A7D5}"/>
    <cellStyle name="Überschrift 3 3 28 57 3" xfId="22158" xr:uid="{9548AF9F-2418-4F42-85CE-4C38A1121268}"/>
    <cellStyle name="Überschrift 3 3 28 58" xfId="8358" xr:uid="{0A1FBAEA-3C5E-40B6-97D8-CA2097975D5C}"/>
    <cellStyle name="Überschrift 3 3 28 58 2" xfId="16264" xr:uid="{1C07D8BB-0258-4BB3-8D85-53345E49DC4D}"/>
    <cellStyle name="Überschrift 3 3 28 58 3" xfId="22627" xr:uid="{2F9E3060-628E-41EE-B3E0-98D692F56B79}"/>
    <cellStyle name="Überschrift 3 3 28 59" xfId="8396" xr:uid="{1DB24E10-D343-4A0A-8F64-50F57CFE2311}"/>
    <cellStyle name="Überschrift 3 3 28 59 2" xfId="16302" xr:uid="{B04CE2F7-B7DD-4CE5-8581-80B8C97C96AC}"/>
    <cellStyle name="Überschrift 3 3 28 59 3" xfId="22665" xr:uid="{75242328-5ADE-4138-B795-1BAB294E9040}"/>
    <cellStyle name="Überschrift 3 3 28 6" xfId="3164" xr:uid="{E1AC97B6-35FA-4C54-BA13-EE5C9231F4DC}"/>
    <cellStyle name="Überschrift 3 3 28 6 2" xfId="11070" xr:uid="{6BDFC8CB-58AE-41A0-87F1-D4E99F1DFBC0}"/>
    <cellStyle name="Überschrift 3 3 28 6 3" xfId="18418" xr:uid="{509F0E11-E474-4E23-941D-7AE7E61EFFEC}"/>
    <cellStyle name="Überschrift 3 3 28 60" xfId="8425" xr:uid="{B7863647-325C-477D-87E1-D1918B37A5CC}"/>
    <cellStyle name="Überschrift 3 3 28 60 2" xfId="16331" xr:uid="{FB27257F-E602-47A8-97F0-FC4EC25BE920}"/>
    <cellStyle name="Überschrift 3 3 28 60 3" xfId="22694" xr:uid="{7644A99F-0742-40FA-B7C4-07CC84D67BB7}"/>
    <cellStyle name="Überschrift 3 3 28 61" xfId="8722" xr:uid="{E2D695C0-8D98-4D0C-9A8B-53F342677632}"/>
    <cellStyle name="Überschrift 3 3 28 61 2" xfId="16628" xr:uid="{760EEB12-14E3-41CF-8AEE-FACCBF790560}"/>
    <cellStyle name="Überschrift 3 3 28 61 3" xfId="22820" xr:uid="{6574479C-4FB3-464F-B8C5-945F69DC802C}"/>
    <cellStyle name="Überschrift 3 3 28 62" xfId="8806" xr:uid="{536B4C20-54C1-4BF0-A480-2DA7208BCA20}"/>
    <cellStyle name="Überschrift 3 3 28 62 2" xfId="16712" xr:uid="{CA1B8705-94D1-4BE0-83E0-1B8A12D621E5}"/>
    <cellStyle name="Überschrift 3 3 28 62 3" xfId="22877" xr:uid="{09FF37A6-B9F7-4ADC-8871-5984214E50A0}"/>
    <cellStyle name="Überschrift 3 3 28 63" xfId="8890" xr:uid="{EABF5523-765D-4F0D-A678-76ABC11687A8}"/>
    <cellStyle name="Überschrift 3 3 28 63 2" xfId="16796" xr:uid="{DDB1F282-43A4-4058-9F6A-A8AD24960E15}"/>
    <cellStyle name="Überschrift 3 3 28 63 3" xfId="22934" xr:uid="{829B9266-ABBA-43A3-BC1F-EBFCC79D17B6}"/>
    <cellStyle name="Überschrift 3 3 28 64" xfId="8939" xr:uid="{3852F1FD-3F74-4173-955C-B337627EA02A}"/>
    <cellStyle name="Überschrift 3 3 28 64 2" xfId="16845" xr:uid="{7FB907D3-2933-4139-A2C3-EAE8495C80E1}"/>
    <cellStyle name="Überschrift 3 3 28 64 3" xfId="22964" xr:uid="{126B9A08-22A1-4790-9DC1-034068E2681B}"/>
    <cellStyle name="Überschrift 3 3 28 65" xfId="9668" xr:uid="{7C3A5B18-E436-48E7-AB20-C0E476AB8E94}"/>
    <cellStyle name="Überschrift 3 3 28 65 2" xfId="17574" xr:uid="{5531E3BE-4AF0-4092-855D-AAC873F999C8}"/>
    <cellStyle name="Überschrift 3 3 28 65 3" xfId="23527" xr:uid="{657420B0-1522-47D0-AFAB-2DF16952100A}"/>
    <cellStyle name="Überschrift 3 3 28 66" xfId="9064" xr:uid="{6342A206-4131-45B8-BD57-A13A698B93C8}"/>
    <cellStyle name="Überschrift 3 3 28 66 2" xfId="16970" xr:uid="{E9ACF364-DDD7-4827-8007-A38F0B8271AF}"/>
    <cellStyle name="Überschrift 3 3 28 66 3" xfId="23070" xr:uid="{1559A3E0-E2CE-402B-8A96-A5BD440F2207}"/>
    <cellStyle name="Überschrift 3 3 28 67" xfId="9406" xr:uid="{58589E96-A387-405A-ADC1-2C4E456B000D}"/>
    <cellStyle name="Überschrift 3 3 28 67 2" xfId="17312" xr:uid="{2ED78982-03C3-4559-B69F-5937F6789C53}"/>
    <cellStyle name="Überschrift 3 3 28 67 3" xfId="23365" xr:uid="{E8057882-7908-433B-8479-BB21B336F75F}"/>
    <cellStyle name="Überschrift 3 3 28 68" xfId="9839" xr:uid="{29D49D5D-685D-4A44-9031-46BCBF56BF5A}"/>
    <cellStyle name="Überschrift 3 3 28 68 2" xfId="17745" xr:uid="{C22566B9-60A1-490A-A45B-67BA6C9A9E55}"/>
    <cellStyle name="Überschrift 3 3 28 68 3" xfId="23660" xr:uid="{0F67F423-CD62-48C7-B314-C769AA096128}"/>
    <cellStyle name="Überschrift 3 3 28 69" xfId="9879" xr:uid="{5CB9CCCB-B599-4DC9-84E7-49952F548580}"/>
    <cellStyle name="Überschrift 3 3 28 69 2" xfId="17785" xr:uid="{8569C5B8-FCC5-4354-BF37-DD64E48DD726}"/>
    <cellStyle name="Überschrift 3 3 28 69 3" xfId="23699" xr:uid="{047F0C33-B413-4C5B-A539-1566D80A4D92}"/>
    <cellStyle name="Überschrift 3 3 28 7" xfId="3721" xr:uid="{7C861CC4-E51B-42F0-BF5D-0E00443A2697}"/>
    <cellStyle name="Überschrift 3 3 28 7 2" xfId="11627" xr:uid="{4B04FEC7-B43E-448D-AFA0-D660FCC89A30}"/>
    <cellStyle name="Überschrift 3 3 28 7 3" xfId="18806" xr:uid="{9E7E59F5-678A-4F59-82E7-04F2077AA9B0}"/>
    <cellStyle name="Überschrift 3 3 28 70" xfId="9313" xr:uid="{F9B4851C-D0CB-4A0D-A82D-4D6EC4DAEA2A}"/>
    <cellStyle name="Überschrift 3 3 28 70 2" xfId="17219" xr:uid="{470C00FD-B834-431E-B59A-75612BD41430}"/>
    <cellStyle name="Überschrift 3 3 28 70 3" xfId="23282" xr:uid="{70DDD2FF-24FA-4AF7-9EFD-C0B33A92A49F}"/>
    <cellStyle name="Überschrift 3 3 28 71" xfId="9469" xr:uid="{CFC32A46-9C0D-4A33-8A40-A60FCED9B4E2}"/>
    <cellStyle name="Überschrift 3 3 28 71 2" xfId="17375" xr:uid="{96C16435-4398-43DE-A927-93FB17C970B4}"/>
    <cellStyle name="Überschrift 3 3 28 71 3" xfId="23415" xr:uid="{5EE5D78B-BE53-4EAB-AEB1-A154ABF7D846}"/>
    <cellStyle name="Überschrift 3 3 28 72" xfId="9966" xr:uid="{781363B9-6FE3-4EA1-8A7A-73F56635D88F}"/>
    <cellStyle name="Überschrift 3 3 28 72 2" xfId="17872" xr:uid="{F145FA9D-F0C2-4603-AD9B-17501C6DCCBF}"/>
    <cellStyle name="Überschrift 3 3 28 72 3" xfId="23777" xr:uid="{319C3583-E418-430D-9370-5EA92726CA74}"/>
    <cellStyle name="Überschrift 3 3 28 73" xfId="10001" xr:uid="{5286B8FC-4EC7-4DDB-911A-7C83B3647B72}"/>
    <cellStyle name="Überschrift 3 3 28 73 2" xfId="17907" xr:uid="{76ACB50D-DB0B-44B5-BC72-1D897FAADA2B}"/>
    <cellStyle name="Überschrift 3 3 28 73 3" xfId="23812" xr:uid="{004654CF-A81F-47E8-A841-097A37720D61}"/>
    <cellStyle name="Überschrift 3 3 28 74" xfId="9456" xr:uid="{8DE153BA-0385-4763-AF4F-92DBA904D6D6}"/>
    <cellStyle name="Überschrift 3 3 28 74 2" xfId="17362" xr:uid="{86849EDF-1C6A-405D-BA0B-F287E755FC2B}"/>
    <cellStyle name="Überschrift 3 3 28 74 3" xfId="23406" xr:uid="{FFCF158A-2F05-4615-AA8D-D26D4E363399}"/>
    <cellStyle name="Überschrift 3 3 28 75" xfId="10135" xr:uid="{A3A5A6EA-B422-4F1F-A6AD-BA4F25554756}"/>
    <cellStyle name="Überschrift 3 3 28 76" xfId="10260" xr:uid="{01EC3F48-8AF0-4308-B1C5-E3F5EB1721E1}"/>
    <cellStyle name="Überschrift 3 3 28 77" xfId="10430" xr:uid="{395B921F-6751-4384-AFC2-394F5492DCBD}"/>
    <cellStyle name="Überschrift 3 3 28 78" xfId="17979" xr:uid="{3D2A9F6A-F3DD-495F-9EDD-57AE600DB44C}"/>
    <cellStyle name="Überschrift 3 3 28 8" xfId="3151" xr:uid="{B7374C39-FF36-4B48-BD2D-C530EE087E71}"/>
    <cellStyle name="Überschrift 3 3 28 8 2" xfId="11057" xr:uid="{831248CE-D9C6-4ADC-B9D0-A6DE70E7D14C}"/>
    <cellStyle name="Überschrift 3 3 28 8 3" xfId="18406" xr:uid="{A7940C2C-DB93-4BC5-AFFF-44EA210FDE36}"/>
    <cellStyle name="Überschrift 3 3 28 9" xfId="3225" xr:uid="{832865EE-53CE-498F-B994-4DEBB3EC70D3}"/>
    <cellStyle name="Überschrift 3 3 28 9 2" xfId="11131" xr:uid="{BF4BC9EC-E2A1-4CBB-AD66-A66E3274E816}"/>
    <cellStyle name="Überschrift 3 3 28 9 3" xfId="18470" xr:uid="{0D436B09-C834-4AA0-B31A-1D4EA6D61520}"/>
    <cellStyle name="Überschrift 3 3 29" xfId="2520" xr:uid="{FDD6143C-091A-4E3C-BFFC-DE29B2309A42}"/>
    <cellStyle name="Überschrift 3 3 29 10" xfId="3544" xr:uid="{D9E61086-3BE6-4C2C-BE9B-13BADBB4D42C}"/>
    <cellStyle name="Überschrift 3 3 29 10 2" xfId="11450" xr:uid="{AEAB1F33-9C5C-4FC8-BB3C-D517EB169A51}"/>
    <cellStyle name="Überschrift 3 3 29 10 3" xfId="18673" xr:uid="{CBEDD9B1-898D-44E4-AEA3-D97334E004DD}"/>
    <cellStyle name="Überschrift 3 3 29 11" xfId="3911" xr:uid="{13225730-8676-41C3-859B-51A4160AEB0E}"/>
    <cellStyle name="Überschrift 3 3 29 11 2" xfId="11817" xr:uid="{50633CFE-0D83-4C78-B271-7279E5D1AD21}"/>
    <cellStyle name="Überschrift 3 3 29 11 3" xfId="18931" xr:uid="{FDAE3DBE-3CC0-426A-9CFA-B0AD330E2746}"/>
    <cellStyle name="Überschrift 3 3 29 12" xfId="3953" xr:uid="{9905406C-FAB7-46C2-B787-FF3F1AB99D26}"/>
    <cellStyle name="Überschrift 3 3 29 12 2" xfId="11859" xr:uid="{EF612F2F-BD88-45AE-A8B6-125B0679EAA9}"/>
    <cellStyle name="Überschrift 3 3 29 12 3" xfId="18970" xr:uid="{D9FB4673-EE0E-4E2A-8DC6-5F1C1470A6D0}"/>
    <cellStyle name="Überschrift 3 3 29 13" xfId="3168" xr:uid="{18C51FDB-7D7B-48F2-A671-0230A4754CA7}"/>
    <cellStyle name="Überschrift 3 3 29 13 2" xfId="11074" xr:uid="{33122516-BCA1-47DA-B4DB-36C26A869E99}"/>
    <cellStyle name="Überschrift 3 3 29 13 3" xfId="18421" xr:uid="{54088BA3-5083-497A-8E12-96076D0EB02F}"/>
    <cellStyle name="Überschrift 3 3 29 14" xfId="4016" xr:uid="{466C7F19-0658-4576-8B42-AD1AFABA7301}"/>
    <cellStyle name="Überschrift 3 3 29 14 2" xfId="11922" xr:uid="{E9112BEE-A31A-49C2-8AAF-46533B2A4E77}"/>
    <cellStyle name="Überschrift 3 3 29 14 3" xfId="19025" xr:uid="{73B211E2-F9E1-4E68-9B5A-0EB38CCA7ACF}"/>
    <cellStyle name="Überschrift 3 3 29 15" xfId="4773" xr:uid="{DADC7031-8D0B-446D-B880-AD791E7CA18B}"/>
    <cellStyle name="Überschrift 3 3 29 15 2" xfId="12679" xr:uid="{6002B652-08E8-490E-99BF-1263CC9F8825}"/>
    <cellStyle name="Überschrift 3 3 29 15 3" xfId="19618" xr:uid="{108880BC-9C76-4D34-AD96-D4A128D3E0F4}"/>
    <cellStyle name="Überschrift 3 3 29 16" xfId="4900" xr:uid="{0720BF2B-C161-4291-A2A3-26CD6257FF6A}"/>
    <cellStyle name="Überschrift 3 3 29 16 2" xfId="12806" xr:uid="{1DC2C65B-90E7-40E3-91FC-0ABE0BE8DFC6}"/>
    <cellStyle name="Überschrift 3 3 29 16 3" xfId="19704" xr:uid="{5900527F-3385-452C-82BE-D712061D42D0}"/>
    <cellStyle name="Überschrift 3 3 29 17" xfId="4645" xr:uid="{0F84A692-3710-4992-B22B-B5C93B110484}"/>
    <cellStyle name="Überschrift 3 3 29 17 2" xfId="12551" xr:uid="{BA400DCF-E705-4206-9DA6-764173A4E738}"/>
    <cellStyle name="Überschrift 3 3 29 17 3" xfId="19534" xr:uid="{212E0C7C-32AF-41E9-8ABA-93265768F07D}"/>
    <cellStyle name="Überschrift 3 3 29 18" xfId="4449" xr:uid="{14B55ECE-B1A6-4304-96A2-0A10FEC7AF95}"/>
    <cellStyle name="Überschrift 3 3 29 18 2" xfId="12355" xr:uid="{1E2D84AC-2A18-434F-9135-F9583CD2DC82}"/>
    <cellStyle name="Überschrift 3 3 29 18 3" xfId="19369" xr:uid="{FCF92505-CD4A-45C7-B82F-A9D5D9595872}"/>
    <cellStyle name="Überschrift 3 3 29 19" xfId="5136" xr:uid="{046360CD-2182-4541-B14C-4E8ED4C37CE7}"/>
    <cellStyle name="Überschrift 3 3 29 19 2" xfId="13042" xr:uid="{E529B6EA-5C9F-4DC9-97D2-CC8CABA8C85E}"/>
    <cellStyle name="Überschrift 3 3 29 19 3" xfId="19899" xr:uid="{94296515-A0A7-4D93-B879-AC2608AF9E43}"/>
    <cellStyle name="Überschrift 3 3 29 2" xfId="2701" xr:uid="{F8AD0000-7351-412C-ADF3-4B0CE23E4987}"/>
    <cellStyle name="Überschrift 3 3 29 2 2" xfId="10607" xr:uid="{FEFBD380-5D88-4D79-947B-76C3A0CCEA8F}"/>
    <cellStyle name="Überschrift 3 3 29 2 3" xfId="18066" xr:uid="{5CB2C84A-4109-48E9-A299-4AEDF4D2BE29}"/>
    <cellStyle name="Überschrift 3 3 29 20" xfId="5182" xr:uid="{42E8F20E-0D39-4D48-83FD-C4A5922624FE}"/>
    <cellStyle name="Überschrift 3 3 29 20 2" xfId="13088" xr:uid="{70845925-6093-405C-8034-BF48535F6555}"/>
    <cellStyle name="Überschrift 3 3 29 20 3" xfId="19945" xr:uid="{4873938F-688D-4AF1-9136-8F08FC89F497}"/>
    <cellStyle name="Überschrift 3 3 29 21" xfId="5283" xr:uid="{507E6356-4D58-4CAA-BFA7-DF2D9D19DEAA}"/>
    <cellStyle name="Überschrift 3 3 29 21 2" xfId="13189" xr:uid="{C94C60E9-84E6-46C3-8F57-108F53BC8860}"/>
    <cellStyle name="Überschrift 3 3 29 21 3" xfId="20019" xr:uid="{B221D93E-D14B-433A-9555-9707ED7AE536}"/>
    <cellStyle name="Überschrift 3 3 29 22" xfId="5373" xr:uid="{1F65857B-394A-4437-AD25-CD97DE1B9049}"/>
    <cellStyle name="Überschrift 3 3 29 22 2" xfId="13279" xr:uid="{9AEBCB0A-EFD2-445B-AE06-70353C8C7714}"/>
    <cellStyle name="Überschrift 3 3 29 22 3" xfId="20091" xr:uid="{D32AD629-B165-4C86-80E0-AB08888DF83E}"/>
    <cellStyle name="Überschrift 3 3 29 23" xfId="5165" xr:uid="{ED617427-F278-4449-BE90-D7CD18283490}"/>
    <cellStyle name="Überschrift 3 3 29 23 2" xfId="13071" xr:uid="{6DFDFA3E-D365-415C-AC9F-9FA56E67BE0E}"/>
    <cellStyle name="Überschrift 3 3 29 23 3" xfId="19928" xr:uid="{E10A3520-3628-4F3F-82B9-11599E05790D}"/>
    <cellStyle name="Überschrift 3 3 29 24" xfId="5532" xr:uid="{3D105F5C-12DA-4D3F-B513-20E0D342F894}"/>
    <cellStyle name="Überschrift 3 3 29 24 2" xfId="13438" xr:uid="{543B74F6-DA46-4A15-82BD-96BC50FA2CD5}"/>
    <cellStyle name="Überschrift 3 3 29 24 3" xfId="20224" xr:uid="{D920B618-C982-4796-8741-1F91B8FBEAFF}"/>
    <cellStyle name="Überschrift 3 3 29 25" xfId="5580" xr:uid="{E893C224-AE1E-457F-A016-CAF36838AABB}"/>
    <cellStyle name="Überschrift 3 3 29 25 2" xfId="13486" xr:uid="{674047B0-6138-4B4B-A436-80122E31076B}"/>
    <cellStyle name="Überschrift 3 3 29 25 3" xfId="20270" xr:uid="{B26C1A52-21B9-495D-B396-1D267DC9565B}"/>
    <cellStyle name="Überschrift 3 3 29 26" xfId="5066" xr:uid="{CAE7F335-432B-4052-B020-63A99F77AAA6}"/>
    <cellStyle name="Überschrift 3 3 29 26 2" xfId="12972" xr:uid="{E918B094-3272-4D12-AB67-202A34D55734}"/>
    <cellStyle name="Überschrift 3 3 29 26 3" xfId="19835" xr:uid="{7E2D4C9D-4F44-4B85-8DDA-386E73682328}"/>
    <cellStyle name="Überschrift 3 3 29 27" xfId="5664" xr:uid="{9EC3C4C1-10D0-4DAA-B3B5-50EB52F13735}"/>
    <cellStyle name="Überschrift 3 3 29 27 2" xfId="13570" xr:uid="{CFACCEEB-82A8-4C98-9CD1-32FD5721BAE7}"/>
    <cellStyle name="Überschrift 3 3 29 27 3" xfId="20336" xr:uid="{A0F73E88-9DC1-48C0-8906-8989A1272A26}"/>
    <cellStyle name="Überschrift 3 3 29 28" xfId="4805" xr:uid="{C51EA7D0-D929-421E-A374-113CAC198B99}"/>
    <cellStyle name="Überschrift 3 3 29 28 2" xfId="12711" xr:uid="{0A49721C-DDF9-415C-9274-1C7E9E42A5EC}"/>
    <cellStyle name="Überschrift 3 3 29 28 3" xfId="19640" xr:uid="{C2CB1329-F49A-40F9-BD31-1B60CBA5ED74}"/>
    <cellStyle name="Überschrift 3 3 29 29" xfId="5762" xr:uid="{07F0DC5A-2FD2-45A2-8B2D-F14F3655CA0F}"/>
    <cellStyle name="Überschrift 3 3 29 29 2" xfId="13668" xr:uid="{18685AE5-8F47-423F-B3EF-F867FC81B632}"/>
    <cellStyle name="Überschrift 3 3 29 29 3" xfId="20411" xr:uid="{4E498D8E-A03A-4DBF-A9B2-6F46195FBC27}"/>
    <cellStyle name="Überschrift 3 3 29 3" xfId="3352" xr:uid="{E9D5FA32-BCA3-4A33-998A-6F3D96665003}"/>
    <cellStyle name="Überschrift 3 3 29 3 2" xfId="11258" xr:uid="{A37ECEC5-50F7-4A20-80E3-121C4EF59BFE}"/>
    <cellStyle name="Überschrift 3 3 29 3 3" xfId="18556" xr:uid="{3D63B982-FC05-46FD-A3D8-22A05A7DD9BC}"/>
    <cellStyle name="Überschrift 3 3 29 30" xfId="5833" xr:uid="{DBA24142-E815-4050-AFA6-59D726F582ED}"/>
    <cellStyle name="Überschrift 3 3 29 30 2" xfId="13739" xr:uid="{9DF21AB0-F8FA-4D95-A69B-DCF7E66415A5}"/>
    <cellStyle name="Überschrift 3 3 29 30 3" xfId="20465" xr:uid="{26CADDCA-F5EA-4A19-9E17-4BE671BF0BF0}"/>
    <cellStyle name="Überschrift 3 3 29 31" xfId="5868" xr:uid="{F7F5567B-BFF6-4071-A741-20B9BA896574}"/>
    <cellStyle name="Überschrift 3 3 29 31 2" xfId="13774" xr:uid="{770BFA04-8327-49DA-A482-72E0E3193557}"/>
    <cellStyle name="Überschrift 3 3 29 31 3" xfId="20500" xr:uid="{CF83520A-6EBC-43AA-AA10-2B9CC1B19C82}"/>
    <cellStyle name="Überschrift 3 3 29 32" xfId="5918" xr:uid="{DAA2DDF7-601D-4A59-9A5E-EC6C8DC035BF}"/>
    <cellStyle name="Überschrift 3 3 29 32 2" xfId="13824" xr:uid="{ADD2B6C4-BDD4-4EB1-971D-FD916BED3928}"/>
    <cellStyle name="Überschrift 3 3 29 32 3" xfId="20543" xr:uid="{0B949CB3-CCA5-4815-8694-824AA1669E8C}"/>
    <cellStyle name="Überschrift 3 3 29 33" xfId="5583" xr:uid="{9C3FD252-5E10-4058-B758-80E5DFA6C2FA}"/>
    <cellStyle name="Überschrift 3 3 29 33 2" xfId="13489" xr:uid="{6B25859F-E4CB-400F-883B-1F53FB6B69FC}"/>
    <cellStyle name="Überschrift 3 3 29 33 3" xfId="20273" xr:uid="{F242038B-A6E8-4D92-B903-3666042E3896}"/>
    <cellStyle name="Überschrift 3 3 29 34" xfId="6850" xr:uid="{F5AF9922-C453-41A9-8FC2-4875717B72CE}"/>
    <cellStyle name="Überschrift 3 3 29 34 2" xfId="14756" xr:uid="{7817FCBC-0B79-4DED-93D4-A08F4BCCC5BE}"/>
    <cellStyle name="Überschrift 3 3 29 34 3" xfId="21322" xr:uid="{DAE344FF-64AC-4D32-9F2D-FC35E30EFB7F}"/>
    <cellStyle name="Überschrift 3 3 29 35" xfId="6923" xr:uid="{11D63409-7292-472A-BF98-27C0D637C382}"/>
    <cellStyle name="Überschrift 3 3 29 35 2" xfId="14829" xr:uid="{44440D83-D073-4284-A697-48F8D1DB27AC}"/>
    <cellStyle name="Überschrift 3 3 29 35 3" xfId="21389" xr:uid="{FAB98A41-BA9B-4B75-B23C-E0C35331526A}"/>
    <cellStyle name="Überschrift 3 3 29 36" xfId="6989" xr:uid="{9C334944-451F-40A3-820A-B4EA838D55B5}"/>
    <cellStyle name="Überschrift 3 3 29 36 2" xfId="14895" xr:uid="{0E44BCBF-9669-403E-963C-916D26C98353}"/>
    <cellStyle name="Überschrift 3 3 29 36 3" xfId="21450" xr:uid="{37EF35BB-4901-4323-B87C-660FFA52FA0B}"/>
    <cellStyle name="Überschrift 3 3 29 37" xfId="7059" xr:uid="{BEAF66BE-8FE4-445F-B41C-C5038FB7309B}"/>
    <cellStyle name="Überschrift 3 3 29 37 2" xfId="14965" xr:uid="{A395226F-A2BC-46A2-8EB9-00BC32EF348B}"/>
    <cellStyle name="Überschrift 3 3 29 37 3" xfId="21517" xr:uid="{24BF5616-D2BA-41A4-97BB-C61D8B6984F9}"/>
    <cellStyle name="Überschrift 3 3 29 38" xfId="7146" xr:uid="{39232BC4-117F-46FD-B335-94DF1AECD6CA}"/>
    <cellStyle name="Überschrift 3 3 29 38 2" xfId="15052" xr:uid="{E18EACC4-FE58-465A-B3A3-FDC5F81AC3F1}"/>
    <cellStyle name="Überschrift 3 3 29 38 3" xfId="21584" xr:uid="{B6ED2D27-976E-43FD-86D8-FD9B847855CB}"/>
    <cellStyle name="Überschrift 3 3 29 39" xfId="7219" xr:uid="{A9552263-915C-4851-B2AC-D5571237F64C}"/>
    <cellStyle name="Überschrift 3 3 29 39 2" xfId="15125" xr:uid="{133E5981-A23E-4035-9EB2-F0CE77A43F53}"/>
    <cellStyle name="Überschrift 3 3 29 39 3" xfId="21646" xr:uid="{5AB7CEB6-A21A-46C2-87C3-F4BA3724AA6F}"/>
    <cellStyle name="Überschrift 3 3 29 4" xfId="3494" xr:uid="{CC28B569-6E8D-4207-BFA3-92E1EE7A43DD}"/>
    <cellStyle name="Überschrift 3 3 29 4 2" xfId="11400" xr:uid="{852134D1-EC07-4123-926F-4EB45196253B}"/>
    <cellStyle name="Überschrift 3 3 29 4 3" xfId="18641" xr:uid="{7726941F-E0E0-4FDF-901E-04DFD9839D76}"/>
    <cellStyle name="Überschrift 3 3 29 40" xfId="7282" xr:uid="{21F87676-46FB-4E04-816B-713947542E20}"/>
    <cellStyle name="Überschrift 3 3 29 40 2" xfId="15188" xr:uid="{826023A6-9724-472D-A7AE-F795CD41B694}"/>
    <cellStyle name="Überschrift 3 3 29 40 3" xfId="21702" xr:uid="{25418830-3DF2-4507-8403-DD0418C3C32C}"/>
    <cellStyle name="Überschrift 3 3 29 41" xfId="7349" xr:uid="{52D6470D-C8CD-466A-8AAC-B5457C281812}"/>
    <cellStyle name="Überschrift 3 3 29 41 2" xfId="15255" xr:uid="{79611526-DBBE-405B-825E-077CB66F7132}"/>
    <cellStyle name="Überschrift 3 3 29 41 3" xfId="21762" xr:uid="{F0A3CFE9-EE6A-4FA6-9A08-3186EC4C0DCF}"/>
    <cellStyle name="Überschrift 3 3 29 42" xfId="6617" xr:uid="{6BB96848-84A7-4773-BA19-27745D05B4E0}"/>
    <cellStyle name="Überschrift 3 3 29 42 2" xfId="14523" xr:uid="{638E515E-FCC7-4333-8BFA-B4846CB7A00F}"/>
    <cellStyle name="Überschrift 3 3 29 42 3" xfId="21175" xr:uid="{D5B26E72-D3DD-4856-83A9-9B7088087CD6}"/>
    <cellStyle name="Überschrift 3 3 29 43" xfId="7529" xr:uid="{1D7C2A0A-45DD-4B39-93A1-F481ACFB4557}"/>
    <cellStyle name="Überschrift 3 3 29 43 2" xfId="15435" xr:uid="{0C718CD3-89D9-4D3B-81CA-4E25BC3AD453}"/>
    <cellStyle name="Überschrift 3 3 29 43 3" xfId="21910" xr:uid="{B3D47388-0721-42DD-B7AA-9A6EDDD18C6A}"/>
    <cellStyle name="Überschrift 3 3 29 44" xfId="7593" xr:uid="{CF05A2EC-C5F2-4E23-A2D4-802F3DB45F62}"/>
    <cellStyle name="Überschrift 3 3 29 44 2" xfId="15499" xr:uid="{2A6C3C05-3BAF-4FAD-80E7-CAE5D7F1C259}"/>
    <cellStyle name="Überschrift 3 3 29 44 3" xfId="21970" xr:uid="{B9653E28-C624-4D1C-8F00-A3EFCA920EC0}"/>
    <cellStyle name="Überschrift 3 3 29 45" xfId="7655" xr:uid="{9491CB80-6EDB-4D96-910E-28F7C4CBA632}"/>
    <cellStyle name="Überschrift 3 3 29 45 2" xfId="15561" xr:uid="{034354D9-81C6-496E-A299-231B4439554C}"/>
    <cellStyle name="Überschrift 3 3 29 45 3" xfId="22029" xr:uid="{C44B9D85-228B-4EA1-9AEE-8607EDEACEFB}"/>
    <cellStyle name="Überschrift 3 3 29 46" xfId="7714" xr:uid="{E5EF03B0-AAF2-4003-9D36-0571CBE049D1}"/>
    <cellStyle name="Überschrift 3 3 29 46 2" xfId="15620" xr:uid="{4E3B3486-4FD7-4B59-85E9-56021CE30B9D}"/>
    <cellStyle name="Überschrift 3 3 29 46 3" xfId="22083" xr:uid="{B8C6FCFA-C147-4392-BC6F-C8F044BE4F69}"/>
    <cellStyle name="Überschrift 3 3 29 47" xfId="6954" xr:uid="{71F96CC8-555C-4A21-BA97-AF2489C13CB2}"/>
    <cellStyle name="Überschrift 3 3 29 47 2" xfId="14860" xr:uid="{E2F5CD19-39DE-408C-A226-AE21A042AF1F}"/>
    <cellStyle name="Überschrift 3 3 29 47 3" xfId="21419" xr:uid="{1C1F14A4-153C-4677-BAD5-0D6F908C5EAD}"/>
    <cellStyle name="Überschrift 3 3 29 48" xfId="7863" xr:uid="{AB3F22FF-2B15-4147-9C8A-C4EBE298B669}"/>
    <cellStyle name="Überschrift 3 3 29 48 2" xfId="15769" xr:uid="{130511CE-066D-4C24-A20D-46C7721A5808}"/>
    <cellStyle name="Überschrift 3 3 29 48 3" xfId="22219" xr:uid="{F2FA8A57-00B1-4105-A8A7-5B0A4367DC8C}"/>
    <cellStyle name="Überschrift 3 3 29 49" xfId="7943" xr:uid="{5DC6732B-3965-46E4-9D72-0DBD4C409586}"/>
    <cellStyle name="Überschrift 3 3 29 49 2" xfId="15849" xr:uid="{7CB79F49-1A5D-4D52-AF22-005B3CE40C25}"/>
    <cellStyle name="Überschrift 3 3 29 49 3" xfId="22292" xr:uid="{982CBB9F-1737-4913-8626-C9329ABC701C}"/>
    <cellStyle name="Überschrift 3 3 29 5" xfId="3607" xr:uid="{2BE8707B-7DDC-4CDA-97C3-B769C9541666}"/>
    <cellStyle name="Überschrift 3 3 29 5 2" xfId="11513" xr:uid="{516B0A28-17FA-4A0E-A570-E5B5CB6ED04A}"/>
    <cellStyle name="Überschrift 3 3 29 5 3" xfId="18732" xr:uid="{6A513542-9807-4D0F-88A1-D5417D9AA7AE}"/>
    <cellStyle name="Überschrift 3 3 29 50" xfId="7886" xr:uid="{C1A4FDFD-726F-4BB0-8FA8-13B12F770C6F}"/>
    <cellStyle name="Überschrift 3 3 29 50 2" xfId="15792" xr:uid="{CFC34659-5B95-4103-B151-61DFA6EA20A6}"/>
    <cellStyle name="Überschrift 3 3 29 50 3" xfId="22242" xr:uid="{EE3081D6-770F-48BB-A3A7-3849CF4A8932}"/>
    <cellStyle name="Überschrift 3 3 29 51" xfId="8108" xr:uid="{C5F1275A-5132-4CDB-B328-A473C0F9C31A}"/>
    <cellStyle name="Überschrift 3 3 29 51 2" xfId="16014" xr:uid="{DCA85854-2919-494F-B70C-FF8BD6867288}"/>
    <cellStyle name="Überschrift 3 3 29 51 3" xfId="22415" xr:uid="{282A13BD-71C9-4DD8-8121-1D8665F2265E}"/>
    <cellStyle name="Überschrift 3 3 29 52" xfId="6815" xr:uid="{4C46E346-200A-4FC9-BF19-86BE256881C5}"/>
    <cellStyle name="Überschrift 3 3 29 52 2" xfId="14721" xr:uid="{1C137E44-56A6-470F-9EFD-138054685702}"/>
    <cellStyle name="Überschrift 3 3 29 52 3" xfId="21307" xr:uid="{3943ED2C-2982-4E31-BAA3-B48A9BB92811}"/>
    <cellStyle name="Überschrift 3 3 29 53" xfId="8190" xr:uid="{75EC930F-A391-4DC5-BE78-13256A241F76}"/>
    <cellStyle name="Überschrift 3 3 29 53 2" xfId="16096" xr:uid="{64C662FA-451D-4F3B-AEB6-689745A6C127}"/>
    <cellStyle name="Überschrift 3 3 29 53 3" xfId="22485" xr:uid="{509E97A9-1053-4312-A746-955253572393}"/>
    <cellStyle name="Überschrift 3 3 29 54" xfId="8039" xr:uid="{C9AC40D6-F3CC-4E4E-8717-CDC867C3BB35}"/>
    <cellStyle name="Überschrift 3 3 29 54 2" xfId="15945" xr:uid="{515079B0-18F2-4AE5-93FE-8B56608F9113}"/>
    <cellStyle name="Überschrift 3 3 29 54 3" xfId="22348" xr:uid="{F00D2359-B707-4EDD-87B2-1B878C2B3EFE}"/>
    <cellStyle name="Überschrift 3 3 29 55" xfId="8279" xr:uid="{1214648C-5BF2-4D8A-BC30-F790EE4CA2FB}"/>
    <cellStyle name="Überschrift 3 3 29 55 2" xfId="16185" xr:uid="{4D98F814-273F-405B-8DF1-87006D311AE6}"/>
    <cellStyle name="Überschrift 3 3 29 55 3" xfId="22554" xr:uid="{944EC5BF-D47E-4ECE-BF94-920E246DDF3D}"/>
    <cellStyle name="Überschrift 3 3 29 56" xfId="7748" xr:uid="{EE307660-D7E5-4DB5-A3AD-80ACB4AED5A7}"/>
    <cellStyle name="Überschrift 3 3 29 56 2" xfId="15654" xr:uid="{0FCADC01-4DCF-429C-A29B-9B92C86FB32B}"/>
    <cellStyle name="Überschrift 3 3 29 56 3" xfId="22113" xr:uid="{D83026CF-E2E1-4213-A5EC-CE09456B9A28}"/>
    <cellStyle name="Überschrift 3 3 29 57" xfId="8083" xr:uid="{E5034D3A-EADB-4770-84C8-91F89DC0764E}"/>
    <cellStyle name="Überschrift 3 3 29 57 2" xfId="15989" xr:uid="{70E89FE0-F247-4E37-B438-BF779C117F10}"/>
    <cellStyle name="Überschrift 3 3 29 57 3" xfId="22390" xr:uid="{EE2AC01B-664C-4A56-B394-3CD26EB8DB91}"/>
    <cellStyle name="Überschrift 3 3 29 58" xfId="8369" xr:uid="{C510545B-097E-40B8-B6FC-E42EA885896A}"/>
    <cellStyle name="Überschrift 3 3 29 58 2" xfId="16275" xr:uid="{AF8724EC-152D-43AC-A436-75C50B7F6317}"/>
    <cellStyle name="Überschrift 3 3 29 58 3" xfId="22638" xr:uid="{AD2621DE-0DB3-4412-9C78-E364DD1D2C80}"/>
    <cellStyle name="Überschrift 3 3 29 59" xfId="8407" xr:uid="{10B1EB68-AACC-4AC3-8CF1-B6D494D4E7D0}"/>
    <cellStyle name="Überschrift 3 3 29 59 2" xfId="16313" xr:uid="{EB33E956-214D-4C6D-93D6-26139A2EA160}"/>
    <cellStyle name="Überschrift 3 3 29 59 3" xfId="22676" xr:uid="{9BA0917A-B67B-45C9-BB75-9DAF450C5BE3}"/>
    <cellStyle name="Überschrift 3 3 29 6" xfId="3414" xr:uid="{DA1F928D-C4A6-4D05-A3A5-06BB235E5594}"/>
    <cellStyle name="Überschrift 3 3 29 6 2" xfId="11320" xr:uid="{94483E72-8897-4131-B6CF-90EF22F03002}"/>
    <cellStyle name="Überschrift 3 3 29 6 3" xfId="18582" xr:uid="{AF74A0FD-D8BC-409D-A05F-23CDF3D494D9}"/>
    <cellStyle name="Überschrift 3 3 29 60" xfId="8436" xr:uid="{CA804112-E67D-4ADC-946D-5956C1C9AD4A}"/>
    <cellStyle name="Überschrift 3 3 29 60 2" xfId="16342" xr:uid="{08667DD9-B6A2-438A-B616-1A9B6F1F7CB1}"/>
    <cellStyle name="Überschrift 3 3 29 60 3" xfId="22705" xr:uid="{BB13270D-6C14-41EB-8F97-31CF0E1F064C}"/>
    <cellStyle name="Überschrift 3 3 29 61" xfId="8733" xr:uid="{D9AE4A3A-4934-4793-976D-2C1E03392D96}"/>
    <cellStyle name="Überschrift 3 3 29 61 2" xfId="16639" xr:uid="{CBED0086-4ED6-45F8-8934-B5E1FFF64D03}"/>
    <cellStyle name="Überschrift 3 3 29 61 3" xfId="22831" xr:uid="{91609829-66ED-43A7-9C9E-4539E1350945}"/>
    <cellStyle name="Überschrift 3 3 29 62" xfId="8817" xr:uid="{DFB8CEFA-C34D-41F2-8E27-EE68163A6346}"/>
    <cellStyle name="Überschrift 3 3 29 62 2" xfId="16723" xr:uid="{B35DF04D-3B4B-4C76-AE00-5C81563B193B}"/>
    <cellStyle name="Überschrift 3 3 29 62 3" xfId="22888" xr:uid="{3ECE26C6-DBC6-454B-B576-4D57B657733E}"/>
    <cellStyle name="Überschrift 3 3 29 63" xfId="8901" xr:uid="{7E0D08FD-2F5D-4EB8-BE48-960B7D41C98E}"/>
    <cellStyle name="Überschrift 3 3 29 63 2" xfId="16807" xr:uid="{A125EB98-B45C-4E66-A8F1-226BBD3C2D99}"/>
    <cellStyle name="Überschrift 3 3 29 63 3" xfId="22945" xr:uid="{4D49103A-0658-403A-B7D8-E9F4A1C53EF5}"/>
    <cellStyle name="Überschrift 3 3 29 64" xfId="9583" xr:uid="{15AA0D71-6187-4380-81F8-B482A294E5B9}"/>
    <cellStyle name="Überschrift 3 3 29 64 2" xfId="17489" xr:uid="{09ECC0B4-769A-47FB-8058-F509FE321297}"/>
    <cellStyle name="Überschrift 3 3 29 64 3" xfId="23462" xr:uid="{007505B2-D275-4327-9ED7-4497662F9E3F}"/>
    <cellStyle name="Überschrift 3 3 29 65" xfId="9679" xr:uid="{23A13A97-8778-4EEC-A3E8-E8D650C8B88D}"/>
    <cellStyle name="Überschrift 3 3 29 65 2" xfId="17585" xr:uid="{48B2F63E-8D2B-484A-86AE-3BBC16EF651C}"/>
    <cellStyle name="Überschrift 3 3 29 65 3" xfId="23538" xr:uid="{7BBEB795-7579-4060-92F2-6AED928354D1}"/>
    <cellStyle name="Überschrift 3 3 29 66" xfId="9153" xr:uid="{926BD7BA-6597-4784-B1EE-999E0CB93B05}"/>
    <cellStyle name="Überschrift 3 3 29 66 2" xfId="17059" xr:uid="{CBD98691-3713-436C-9B8D-4B2D1B0443A9}"/>
    <cellStyle name="Überschrift 3 3 29 66 3" xfId="23146" xr:uid="{165E07D6-0EED-47CC-BE58-67ABB9269A4A}"/>
    <cellStyle name="Überschrift 3 3 29 67" xfId="9450" xr:uid="{0BEE50E7-5BB2-46F1-9D8A-4BBD053B1EAE}"/>
    <cellStyle name="Überschrift 3 3 29 67 2" xfId="17356" xr:uid="{B6D8EEED-3CE1-4E06-B684-8D597D3217EA}"/>
    <cellStyle name="Überschrift 3 3 29 67 3" xfId="23403" xr:uid="{4D9536CD-5588-4FC3-BA5A-2E87C79CC465}"/>
    <cellStyle name="Überschrift 3 3 29 68" xfId="9850" xr:uid="{239A7285-8E7D-463E-BD29-9190A4049044}"/>
    <cellStyle name="Überschrift 3 3 29 68 2" xfId="17756" xr:uid="{D77E7D29-A70C-46FF-8B2F-BD7DB4A64BCD}"/>
    <cellStyle name="Überschrift 3 3 29 68 3" xfId="23671" xr:uid="{2B3B01CE-E74F-4625-9137-A037B38CB707}"/>
    <cellStyle name="Überschrift 3 3 29 69" xfId="9890" xr:uid="{AEEFD651-2FAB-4244-AF11-B15FAA020C80}"/>
    <cellStyle name="Überschrift 3 3 29 69 2" xfId="17796" xr:uid="{14419353-06AC-4D6A-A6EE-7E7342D07A4F}"/>
    <cellStyle name="Überschrift 3 3 29 69 3" xfId="23710" xr:uid="{BB8BDFFF-7F2E-4BB7-A1DE-6AB3A44B6B2F}"/>
    <cellStyle name="Überschrift 3 3 29 7" xfId="3732" xr:uid="{938F7D49-C3D5-4B3E-A0A6-14A749B592D6}"/>
    <cellStyle name="Überschrift 3 3 29 7 2" xfId="11638" xr:uid="{09506A54-2CE5-41D6-8905-13431670F1F5}"/>
    <cellStyle name="Überschrift 3 3 29 7 3" xfId="18817" xr:uid="{491B46C0-FF58-4CB0-AF8A-58812635C2AB}"/>
    <cellStyle name="Überschrift 3 3 29 70" xfId="9402" xr:uid="{EF701884-79D0-40FE-AD9A-8E57F802478E}"/>
    <cellStyle name="Überschrift 3 3 29 70 2" xfId="17308" xr:uid="{83813772-799D-4C3C-97B9-4F61816CD4B3}"/>
    <cellStyle name="Überschrift 3 3 29 70 3" xfId="23361" xr:uid="{F39D79FD-691B-46AB-881C-2E68852D5110}"/>
    <cellStyle name="Überschrift 3 3 29 71" xfId="9703" xr:uid="{5922C2C8-BA81-4C3C-AEB5-5EB9226C875A}"/>
    <cellStyle name="Überschrift 3 3 29 71 2" xfId="17609" xr:uid="{0C5B0706-1073-41D2-BCC7-E3A1F25DC582}"/>
    <cellStyle name="Überschrift 3 3 29 71 3" xfId="23559" xr:uid="{F33A070F-8D7D-4B27-993C-3FE9CF5EE2E6}"/>
    <cellStyle name="Überschrift 3 3 29 72" xfId="9977" xr:uid="{36441E31-788F-45F5-85DF-084917EA1631}"/>
    <cellStyle name="Überschrift 3 3 29 72 2" xfId="17883" xr:uid="{C2DFC8C3-B763-421F-A126-E0EAC4234691}"/>
    <cellStyle name="Überschrift 3 3 29 72 3" xfId="23788" xr:uid="{0DCAA611-B2EE-4A70-9A08-E059B03282BC}"/>
    <cellStyle name="Überschrift 3 3 29 73" xfId="10012" xr:uid="{F7FB01B8-A602-47E3-8A61-81E53BA5335E}"/>
    <cellStyle name="Überschrift 3 3 29 73 2" xfId="17918" xr:uid="{591F6F19-1F9F-41CE-89E2-EC7111515852}"/>
    <cellStyle name="Überschrift 3 3 29 73 3" xfId="23823" xr:uid="{99116D00-9FAB-4F55-B860-F75A461E0DCF}"/>
    <cellStyle name="Überschrift 3 3 29 74" xfId="9720" xr:uid="{F5817B8E-709F-4B05-841C-29CEE514ED81}"/>
    <cellStyle name="Überschrift 3 3 29 74 2" xfId="17626" xr:uid="{81745D78-23C5-4E5E-8874-B843D74FD222}"/>
    <cellStyle name="Überschrift 3 3 29 74 3" xfId="23575" xr:uid="{2A85D733-AC2A-475B-9A0B-8EF9ABB0FADE}"/>
    <cellStyle name="Überschrift 3 3 29 75" xfId="10146" xr:uid="{5DEC1525-255F-4520-BD61-5172AA83E364}"/>
    <cellStyle name="Überschrift 3 3 29 76" xfId="10271" xr:uid="{8A6B9BAB-5629-44AE-BE92-68EC4D340CEA}"/>
    <cellStyle name="Überschrift 3 3 29 77" xfId="10441" xr:uid="{CE610BC4-955A-4C2F-9073-78CC8744303B}"/>
    <cellStyle name="Überschrift 3 3 29 78" xfId="17990" xr:uid="{DC19B1F9-E8B1-4C56-8419-615017B1933D}"/>
    <cellStyle name="Überschrift 3 3 29 8" xfId="3212" xr:uid="{40A72605-CD9C-4127-9345-DB2BCCE44DE1}"/>
    <cellStyle name="Überschrift 3 3 29 8 2" xfId="11118" xr:uid="{079EE4C8-3675-4BEE-B000-E0DE88DE7991}"/>
    <cellStyle name="Überschrift 3 3 29 8 3" xfId="18458" xr:uid="{F4F82858-F86D-4CAA-84BE-40A135B07C49}"/>
    <cellStyle name="Überschrift 3 3 29 9" xfId="3530" xr:uid="{5013CCF4-87A7-40B1-A9E4-2D393731475A}"/>
    <cellStyle name="Überschrift 3 3 29 9 2" xfId="11436" xr:uid="{755C0939-54F4-4CB4-B824-82015B45B32B}"/>
    <cellStyle name="Überschrift 3 3 29 9 3" xfId="18659" xr:uid="{8195ACE5-8FB0-47D5-8414-E75CE4973451}"/>
    <cellStyle name="Überschrift 3 3 3" xfId="2403" xr:uid="{C6240B0C-345B-4FD4-B05E-E77DDFF48485}"/>
    <cellStyle name="Überschrift 3 3 3 10" xfId="3848" xr:uid="{90E0E7ED-29E3-4B47-8B19-F6CB400FACDA}"/>
    <cellStyle name="Überschrift 3 3 3 10 2" xfId="11754" xr:uid="{FBBA2798-1474-41FB-B32B-F41F2876A53F}"/>
    <cellStyle name="Überschrift 3 3 3 10 3" xfId="18879" xr:uid="{DAA13DBB-9671-488B-B35E-73D8385F39EE}"/>
    <cellStyle name="Überschrift 3 3 3 11" xfId="2813" xr:uid="{15F59300-A9A3-4C3F-99BE-92B7B3E7A180}"/>
    <cellStyle name="Überschrift 3 3 3 11 2" xfId="10719" xr:uid="{108C31B1-2005-4F72-89A2-03AFD1938B86}"/>
    <cellStyle name="Überschrift 3 3 3 11 3" xfId="18121" xr:uid="{1193096D-21A2-4596-B1BC-5ECBF8F2D2EB}"/>
    <cellStyle name="Überschrift 3 3 3 12" xfId="3054" xr:uid="{2C3E3F7D-B69F-4086-B7F7-A40EAE8D9C10}"/>
    <cellStyle name="Überschrift 3 3 3 12 2" xfId="10960" xr:uid="{9D44171E-498E-4B30-951A-63B9D2777442}"/>
    <cellStyle name="Überschrift 3 3 3 12 3" xfId="18319" xr:uid="{21D89871-4831-4FCF-A8A8-619768AB56FA}"/>
    <cellStyle name="Überschrift 3 3 3 13" xfId="3872" xr:uid="{E219032E-601E-4E0E-86ED-BDA080F82CF2}"/>
    <cellStyle name="Überschrift 3 3 3 13 2" xfId="11778" xr:uid="{D5839384-5D92-443D-B13A-60B1A0D4A7D2}"/>
    <cellStyle name="Überschrift 3 3 3 13 3" xfId="18896" xr:uid="{45ADEA5A-7F13-4F2B-B1EC-25B742C3695E}"/>
    <cellStyle name="Überschrift 3 3 3 14" xfId="3178" xr:uid="{573BBEA2-8731-4A88-BE5E-1EDD56D6C6C6}"/>
    <cellStyle name="Überschrift 3 3 3 14 2" xfId="11084" xr:uid="{C5C257D7-F59B-4F20-BC59-61F7E60E0DB2}"/>
    <cellStyle name="Überschrift 3 3 3 14 3" xfId="18429" xr:uid="{7BD535CD-FBD3-4F47-9BD7-98AD52BFDDD2}"/>
    <cellStyle name="Überschrift 3 3 3 15" xfId="4657" xr:uid="{FF9EC1F0-FBF2-4A00-A492-0F33B1CF4A2B}"/>
    <cellStyle name="Überschrift 3 3 3 15 2" xfId="12563" xr:uid="{86BC0E6F-CA60-4328-B258-62EE3A70EA47}"/>
    <cellStyle name="Überschrift 3 3 3 15 3" xfId="19544" xr:uid="{70E92558-FAB9-4691-A540-54E08A2CC613}"/>
    <cellStyle name="Überschrift 3 3 3 16" xfId="4067" xr:uid="{8A97AA68-C9CF-4B06-BC84-AE9EB2725855}"/>
    <cellStyle name="Überschrift 3 3 3 16 2" xfId="11973" xr:uid="{EF1D50EB-E715-4318-BEC9-83E3718D5128}"/>
    <cellStyle name="Überschrift 3 3 3 16 3" xfId="19058" xr:uid="{0F43AE6E-69BA-4042-88CD-B1C56B0388FE}"/>
    <cellStyle name="Überschrift 3 3 3 17" xfId="4583" xr:uid="{96A8D6C5-05F0-47C3-BDF0-CAD4F467536E}"/>
    <cellStyle name="Überschrift 3 3 3 17 2" xfId="12489" xr:uid="{E15AA3F2-96D3-4D9A-A438-621025AEE1F3}"/>
    <cellStyle name="Überschrift 3 3 3 17 3" xfId="19477" xr:uid="{49A01405-176F-452B-8F9A-8DF6481C3076}"/>
    <cellStyle name="Überschrift 3 3 3 18" xfId="4543" xr:uid="{FE026CEF-FD65-4E6C-ACCB-184B8376267C}"/>
    <cellStyle name="Überschrift 3 3 3 18 2" xfId="12449" xr:uid="{D30081E8-2F63-4E39-9C18-03BC01026C07}"/>
    <cellStyle name="Überschrift 3 3 3 18 3" xfId="19443" xr:uid="{E88D5297-1D56-4015-83A5-B0D185686A62}"/>
    <cellStyle name="Überschrift 3 3 3 19" xfId="4169" xr:uid="{EAE3D7AF-8042-4D95-B945-06C655123F5F}"/>
    <cellStyle name="Überschrift 3 3 3 19 2" xfId="12075" xr:uid="{532BA816-73E6-43FD-B646-34FA17AB8194}"/>
    <cellStyle name="Überschrift 3 3 3 19 3" xfId="19140" xr:uid="{720B059A-3B5A-45CD-B389-5D49108B0C5D}"/>
    <cellStyle name="Überschrift 3 3 3 2" xfId="2591" xr:uid="{BCC23B04-48B6-4D24-979D-4F55FBB910B8}"/>
    <cellStyle name="Überschrift 3 3 3 2 2" xfId="10497" xr:uid="{615DCF9A-F6AC-4CF4-B3EA-636D8AD4CEEC}"/>
    <cellStyle name="Überschrift 3 3 3 2 3" xfId="18004" xr:uid="{5241B5EA-FCD9-49C9-98FE-A822D9EFD9AE}"/>
    <cellStyle name="Überschrift 3 3 3 20" xfId="4089" xr:uid="{D8FD5DA7-F87A-4F9E-8F09-0492BA55AD1B}"/>
    <cellStyle name="Überschrift 3 3 3 20 2" xfId="11995" xr:uid="{B6FE8AC0-291B-4562-8688-46B5526A7394}"/>
    <cellStyle name="Überschrift 3 3 3 20 3" xfId="19075" xr:uid="{CE82B15B-5A1F-4E93-B25D-2D0361A843A2}"/>
    <cellStyle name="Überschrift 3 3 3 21" xfId="4479" xr:uid="{194C258F-D1AB-424F-9B68-B72291386332}"/>
    <cellStyle name="Überschrift 3 3 3 21 2" xfId="12385" xr:uid="{0D6C49FA-5398-4482-95CF-8126D5FBB4F5}"/>
    <cellStyle name="Überschrift 3 3 3 21 3" xfId="19390" xr:uid="{FE926216-5DC6-432A-A0A6-275E02A2B1B2}"/>
    <cellStyle name="Überschrift 3 3 3 22" xfId="4416" xr:uid="{107659DC-EECE-4D9A-B9FF-5C0E5120D024}"/>
    <cellStyle name="Überschrift 3 3 3 22 2" xfId="12322" xr:uid="{7160DEB5-52D9-47CA-ABD0-7523E0FE5B6F}"/>
    <cellStyle name="Überschrift 3 3 3 22 3" xfId="19349" xr:uid="{869394B4-76FE-43E5-9021-B6AE0B55C48C}"/>
    <cellStyle name="Überschrift 3 3 3 23" xfId="4086" xr:uid="{CEBD068F-46D9-4392-B609-CE93074CF48E}"/>
    <cellStyle name="Überschrift 3 3 3 23 2" xfId="11992" xr:uid="{940CA5CC-3FBA-4B5A-929E-7E0A89924647}"/>
    <cellStyle name="Überschrift 3 3 3 23 3" xfId="19072" xr:uid="{B586D497-0068-4205-8651-F3F9A0CDBE2D}"/>
    <cellStyle name="Überschrift 3 3 3 24" xfId="4541" xr:uid="{355FEE72-B05F-4CA5-9989-D94213E4EF61}"/>
    <cellStyle name="Überschrift 3 3 3 24 2" xfId="12447" xr:uid="{3FBC1296-FE74-48F1-8792-B5AC9586043B}"/>
    <cellStyle name="Überschrift 3 3 3 24 3" xfId="19441" xr:uid="{758DCD81-907F-468E-AFB4-F4A0C47262A6}"/>
    <cellStyle name="Überschrift 3 3 3 25" xfId="4196" xr:uid="{37775C31-52D0-4492-ABD3-D4645D95156F}"/>
    <cellStyle name="Überschrift 3 3 3 25 2" xfId="12102" xr:uid="{3F0597A1-2F04-436C-9DF5-902F48C647F5}"/>
    <cellStyle name="Überschrift 3 3 3 25 3" xfId="19161" xr:uid="{5D687645-541E-42C2-8453-466E5F51A42E}"/>
    <cellStyle name="Überschrift 3 3 3 26" xfId="4286" xr:uid="{A847D4A5-3805-4E25-BF96-677115DD9CB1}"/>
    <cellStyle name="Überschrift 3 3 3 26 2" xfId="12192" xr:uid="{FDF511F4-5D6E-4FC3-8EFA-82EC18A45D62}"/>
    <cellStyle name="Überschrift 3 3 3 26 3" xfId="19239" xr:uid="{A3219CBE-047E-4F23-8802-C10CB20FA147}"/>
    <cellStyle name="Überschrift 3 3 3 27" xfId="4167" xr:uid="{E2A475DC-A087-4899-8D96-10E1DDA1985B}"/>
    <cellStyle name="Überschrift 3 3 3 27 2" xfId="12073" xr:uid="{0B33D565-1919-4C5E-B8AD-5EABB093C0E6}"/>
    <cellStyle name="Überschrift 3 3 3 27 3" xfId="19138" xr:uid="{19E40D67-B508-4877-A679-4BFA54F7E88A}"/>
    <cellStyle name="Überschrift 3 3 3 28" xfId="5539" xr:uid="{6C87E39C-8365-44D0-8B41-B06341DBF3E8}"/>
    <cellStyle name="Überschrift 3 3 3 28 2" xfId="13445" xr:uid="{A7E2E670-5B09-4918-AAEC-E0FD293F8A25}"/>
    <cellStyle name="Überschrift 3 3 3 28 3" xfId="20230" xr:uid="{B13EAF51-BD8A-4A39-996D-B576632D9604}"/>
    <cellStyle name="Überschrift 3 3 3 29" xfId="4269" xr:uid="{4BD0D2B2-776C-4B9A-9198-7D73A20C709B}"/>
    <cellStyle name="Überschrift 3 3 3 29 2" xfId="12175" xr:uid="{2FF963C4-E46B-49A0-A658-0EF187CAC1C9}"/>
    <cellStyle name="Überschrift 3 3 3 29 3" xfId="19227" xr:uid="{0B747579-8D7C-4263-A1B2-974D0312698C}"/>
    <cellStyle name="Überschrift 3 3 3 3" xfId="3240" xr:uid="{312F1CD9-83E8-4368-93B0-0CCB7CD493A7}"/>
    <cellStyle name="Überschrift 3 3 3 3 2" xfId="11146" xr:uid="{33F776D0-96B1-4295-96AA-4EBEF3B918AC}"/>
    <cellStyle name="Überschrift 3 3 3 3 3" xfId="18480" xr:uid="{73C8267C-D6E8-4A9A-BB1C-1AB56CBAD218}"/>
    <cellStyle name="Überschrift 3 3 3 30" xfId="4617" xr:uid="{78B8E566-ACCF-474D-8AA5-5695ECC42EA4}"/>
    <cellStyle name="Überschrift 3 3 3 30 2" xfId="12523" xr:uid="{47D38F93-8AB4-4185-97C9-3B51DC249A9D}"/>
    <cellStyle name="Überschrift 3 3 3 30 3" xfId="19507" xr:uid="{BBD83044-0F87-4F96-BCBE-9480396A1BC5}"/>
    <cellStyle name="Überschrift 3 3 3 31" xfId="4149" xr:uid="{05FB1C56-8A1A-48E0-BC21-AE1DCE17F419}"/>
    <cellStyle name="Überschrift 3 3 3 31 2" xfId="12055" xr:uid="{138E997D-C63C-41BB-96E2-D4479615571C}"/>
    <cellStyle name="Überschrift 3 3 3 31 3" xfId="19121" xr:uid="{143182AE-537D-4BA8-81FD-19ABF8CF5B19}"/>
    <cellStyle name="Überschrift 3 3 3 32" xfId="5071" xr:uid="{A241C3F2-8E1E-4786-8398-4B0849E6980B}"/>
    <cellStyle name="Überschrift 3 3 3 32 2" xfId="12977" xr:uid="{695DB114-B938-40A4-9815-337C8E012970}"/>
    <cellStyle name="Überschrift 3 3 3 32 3" xfId="19839" xr:uid="{9BB92C47-C88E-467B-A106-FA942F38156E}"/>
    <cellStyle name="Überschrift 3 3 3 33" xfId="5230" xr:uid="{CECBFA1C-C7E2-4B86-AE25-FABBFD11741F}"/>
    <cellStyle name="Überschrift 3 3 3 33 2" xfId="13136" xr:uid="{D3DB0256-637C-4550-A07D-2CB8769B838D}"/>
    <cellStyle name="Überschrift 3 3 3 33 3" xfId="19975" xr:uid="{671238B9-7401-4037-9639-4624DA110775}"/>
    <cellStyle name="Überschrift 3 3 3 34" xfId="6012" xr:uid="{B94A5923-C553-4563-A294-5198639FAA50}"/>
    <cellStyle name="Überschrift 3 3 3 34 2" xfId="13918" xr:uid="{63443C6F-892F-4E3B-AD35-B29B351488E5}"/>
    <cellStyle name="Überschrift 3 3 3 34 3" xfId="20619" xr:uid="{B2BB0351-E4BB-4BB2-ABFC-EA42A5266B4F}"/>
    <cellStyle name="Überschrift 3 3 3 35" xfId="6363" xr:uid="{4373DE40-13E9-45B6-9B41-29171F74113C}"/>
    <cellStyle name="Überschrift 3 3 3 35 2" xfId="14269" xr:uid="{819FDF47-A30B-465E-B15A-E9F8ADFDD456}"/>
    <cellStyle name="Überschrift 3 3 3 35 3" xfId="20937" xr:uid="{A7EA7E81-2FC2-497C-9179-C5CB89B72148}"/>
    <cellStyle name="Überschrift 3 3 3 36" xfId="6487" xr:uid="{95FF52F2-A190-4A71-8F11-757BA9233A1F}"/>
    <cellStyle name="Überschrift 3 3 3 36 2" xfId="14393" xr:uid="{104F3BCB-D223-4CA5-A6B3-F2131D112B32}"/>
    <cellStyle name="Überschrift 3 3 3 36 3" xfId="21054" xr:uid="{DBC8535E-D49B-45F4-9300-5833CEE07137}"/>
    <cellStyle name="Überschrift 3 3 3 37" xfId="6044" xr:uid="{71319A39-9630-4284-9644-10ACDCBA7168}"/>
    <cellStyle name="Überschrift 3 3 3 37 2" xfId="13950" xr:uid="{D7EB7F35-B8BC-470C-85E7-C20A73598AF5}"/>
    <cellStyle name="Überschrift 3 3 3 37 3" xfId="20649" xr:uid="{E189C8B0-81F3-41A8-BCF8-73BBF2513622}"/>
    <cellStyle name="Überschrift 3 3 3 38" xfId="6299" xr:uid="{881E49AD-32B4-4D03-9A2A-57EA4ABCE252}"/>
    <cellStyle name="Überschrift 3 3 3 38 2" xfId="14205" xr:uid="{88395687-A9A3-4DA5-B37B-5FE603006077}"/>
    <cellStyle name="Überschrift 3 3 3 38 3" xfId="20876" xr:uid="{13E9A733-8A0C-415F-B3D5-F74DA794B40F}"/>
    <cellStyle name="Überschrift 3 3 3 39" xfId="6134" xr:uid="{E1807BEA-4192-4C5B-BC27-D17FCA010018}"/>
    <cellStyle name="Überschrift 3 3 3 39 2" xfId="14040" xr:uid="{91515076-69F4-44D7-AD77-5DAFDBEA26D6}"/>
    <cellStyle name="Überschrift 3 3 3 39 3" xfId="20732" xr:uid="{498C8C11-CA93-48A5-B3F2-309DE7B30766}"/>
    <cellStyle name="Überschrift 3 3 3 4" xfId="2764" xr:uid="{7B4920CC-C874-4641-8054-BFFA85F87EF0}"/>
    <cellStyle name="Überschrift 3 3 3 4 2" xfId="10670" xr:uid="{818165F7-3A9B-4A33-B43A-0C9DF641C812}"/>
    <cellStyle name="Überschrift 3 3 3 4 3" xfId="18084" xr:uid="{07EA5242-CD5D-40E5-9D95-908A7C5DB1C5}"/>
    <cellStyle name="Überschrift 3 3 3 40" xfId="6148" xr:uid="{C8D1BA7C-C9AD-4E9C-95F8-6E0104C8EC46}"/>
    <cellStyle name="Überschrift 3 3 3 40 2" xfId="14054" xr:uid="{E1E14A69-9770-4C30-BBA8-D02662DB19AF}"/>
    <cellStyle name="Überschrift 3 3 3 40 3" xfId="20744" xr:uid="{34810CCE-342E-4C4D-964A-4123DB9FF5FF}"/>
    <cellStyle name="Überschrift 3 3 3 41" xfId="6175" xr:uid="{8F19B818-8A83-4036-8A2B-389C87FAB2E7}"/>
    <cellStyle name="Überschrift 3 3 3 41 2" xfId="14081" xr:uid="{DB3FF888-B44B-4E15-8D33-D7AA57A44F16}"/>
    <cellStyle name="Überschrift 3 3 3 41 3" xfId="20766" xr:uid="{AD7F5D3B-7A88-43BE-BCF9-10C942758385}"/>
    <cellStyle name="Überschrift 3 3 3 42" xfId="7110" xr:uid="{018B414B-E74F-46E2-8DD1-93BA5B028799}"/>
    <cellStyle name="Überschrift 3 3 3 42 2" xfId="15016" xr:uid="{27884FAA-DA7F-48FC-9692-19167501606F}"/>
    <cellStyle name="Überschrift 3 3 3 42 3" xfId="21551" xr:uid="{0926C431-BF39-4883-AD64-2CA94B7CAE67}"/>
    <cellStyle name="Überschrift 3 3 3 43" xfId="6495" xr:uid="{CC510EC6-6B28-4C55-95A0-436812C6828D}"/>
    <cellStyle name="Überschrift 3 3 3 43 2" xfId="14401" xr:uid="{CDBDE8B1-6731-4D4F-8D08-36C1B2264067}"/>
    <cellStyle name="Überschrift 3 3 3 43 3" xfId="21062" xr:uid="{0E45C546-190B-4780-A4E6-40D80587B7C9}"/>
    <cellStyle name="Überschrift 3 3 3 44" xfId="6117" xr:uid="{AE2540DB-3040-405C-AA7D-6B65AE672904}"/>
    <cellStyle name="Überschrift 3 3 3 44 2" xfId="14023" xr:uid="{276117AE-EEF0-490C-BCF9-AB2D0648A724}"/>
    <cellStyle name="Überschrift 3 3 3 44 3" xfId="20716" xr:uid="{E143A60B-20C9-472B-B1CE-F0060DA40DEA}"/>
    <cellStyle name="Überschrift 3 3 3 45" xfId="6088" xr:uid="{8D35E41F-EED5-4D63-9882-CB725C7465AE}"/>
    <cellStyle name="Überschrift 3 3 3 45 2" xfId="13994" xr:uid="{B55252A0-3309-4A63-8F40-4A45F274D65F}"/>
    <cellStyle name="Überschrift 3 3 3 45 3" xfId="20691" xr:uid="{357BAABB-BD4D-4258-8239-066F2785766A}"/>
    <cellStyle name="Überschrift 3 3 3 46" xfId="6243" xr:uid="{9952C096-ED29-4705-8F75-B338176A0C77}"/>
    <cellStyle name="Überschrift 3 3 3 46 2" xfId="14149" xr:uid="{6621FF00-8220-492E-8935-A4FC7C38C31E}"/>
    <cellStyle name="Überschrift 3 3 3 46 3" xfId="20828" xr:uid="{762B06DB-A09C-4A02-9987-AACC3A9F2784}"/>
    <cellStyle name="Überschrift 3 3 3 47" xfId="6662" xr:uid="{7684D5AA-2857-4991-A432-E1719C0DBF21}"/>
    <cellStyle name="Überschrift 3 3 3 47 2" xfId="14568" xr:uid="{F0A949A6-1830-40D2-9A24-65C6A569079C}"/>
    <cellStyle name="Überschrift 3 3 3 47 3" xfId="21211" xr:uid="{9C36AAEC-10B0-44C5-A3C2-9F7E7082F9D2}"/>
    <cellStyle name="Überschrift 3 3 3 48" xfId="7017" xr:uid="{B8617F4D-CF6E-46BD-9E3E-2F3EED177DF5}"/>
    <cellStyle name="Überschrift 3 3 3 48 2" xfId="14923" xr:uid="{B374EE66-1E90-47AD-A469-E9CE44F508E7}"/>
    <cellStyle name="Überschrift 3 3 3 48 3" xfId="21476" xr:uid="{F4E410F6-4240-48F4-889C-63581A792999}"/>
    <cellStyle name="Überschrift 3 3 3 49" xfId="6499" xr:uid="{0CEF0618-1DBE-4209-9ED9-194D575CDDC9}"/>
    <cellStyle name="Überschrift 3 3 3 49 2" xfId="14405" xr:uid="{74FF7E59-B49E-4240-A880-8FC497D935E4}"/>
    <cellStyle name="Überschrift 3 3 3 49 3" xfId="21066" xr:uid="{21AA3146-713C-4653-8405-358A15FA5B7F}"/>
    <cellStyle name="Überschrift 3 3 3 5" xfId="3050" xr:uid="{E8C967E4-43ED-4438-BFFE-6D44777B669F}"/>
    <cellStyle name="Überschrift 3 3 3 5 2" xfId="10956" xr:uid="{F176D87D-7818-4D20-9BB5-8BD63E2151DE}"/>
    <cellStyle name="Überschrift 3 3 3 5 3" xfId="18315" xr:uid="{C91792FB-059B-47E2-B644-6E7AA784A956}"/>
    <cellStyle name="Überschrift 3 3 3 50" xfId="7310" xr:uid="{A4F23945-A25E-4913-AEEE-0A55B74FF07D}"/>
    <cellStyle name="Überschrift 3 3 3 50 2" xfId="15216" xr:uid="{27AA9FCC-EABD-4B6A-AFD9-08632CAFE643}"/>
    <cellStyle name="Überschrift 3 3 3 50 3" xfId="21729" xr:uid="{C99490FC-7603-452D-9C61-AA1B606F8464}"/>
    <cellStyle name="Überschrift 3 3 3 51" xfId="6933" xr:uid="{0A9F1FDB-A0D6-481C-B936-5418F88ED350}"/>
    <cellStyle name="Überschrift 3 3 3 51 2" xfId="14839" xr:uid="{225A20B4-E3D4-4769-969A-8AEE8F75FC83}"/>
    <cellStyle name="Überschrift 3 3 3 51 3" xfId="21399" xr:uid="{A0BC0906-963D-4FC2-A762-A093C5D0DF3D}"/>
    <cellStyle name="Überschrift 3 3 3 52" xfId="7388" xr:uid="{5CCEE333-57DB-4E50-BEB7-9D1D80CBC179}"/>
    <cellStyle name="Überschrift 3 3 3 52 2" xfId="15294" xr:uid="{21ABF7DB-0681-4387-916C-52D1E0B9C075}"/>
    <cellStyle name="Überschrift 3 3 3 52 3" xfId="21784" xr:uid="{359E3D17-CCDE-475B-9FE8-72D5CC2E020B}"/>
    <cellStyle name="Überschrift 3 3 3 53" xfId="6390" xr:uid="{35447881-7AD7-494F-B177-E462220D985A}"/>
    <cellStyle name="Überschrift 3 3 3 53 2" xfId="14296" xr:uid="{55608690-2726-4109-B213-D4922CD1AEC6}"/>
    <cellStyle name="Überschrift 3 3 3 53 3" xfId="20964" xr:uid="{4C5623A8-45B0-43F9-98CC-2525ECAD9A49}"/>
    <cellStyle name="Überschrift 3 3 3 54" xfId="6018" xr:uid="{A7886ACF-8D88-4C17-AC64-0BD8CC993DD6}"/>
    <cellStyle name="Überschrift 3 3 3 54 2" xfId="13924" xr:uid="{D2F66C86-3931-46C3-B7CF-EBAC4A100292}"/>
    <cellStyle name="Überschrift 3 3 3 54 3" xfId="20625" xr:uid="{517A5B4F-508D-4F83-AFBF-EF2A01E74520}"/>
    <cellStyle name="Überschrift 3 3 3 55" xfId="6083" xr:uid="{14360301-5F64-41EC-8316-08B63F1687E2}"/>
    <cellStyle name="Überschrift 3 3 3 55 2" xfId="13989" xr:uid="{14383643-5EC9-4782-8217-EBCDADA7FD0B}"/>
    <cellStyle name="Überschrift 3 3 3 55 3" xfId="20686" xr:uid="{11D526D5-BBF4-438C-AA65-A16889ECCCF0}"/>
    <cellStyle name="Überschrift 3 3 3 56" xfId="6241" xr:uid="{F51378AF-C6DB-494C-949F-4FBB61FE6EB6}"/>
    <cellStyle name="Überschrift 3 3 3 56 2" xfId="14147" xr:uid="{643C48DC-9BB4-4178-91ED-D28866E1D0D2}"/>
    <cellStyle name="Überschrift 3 3 3 56 3" xfId="20826" xr:uid="{782AE527-3793-4441-B5B4-C1AAD6AD7F4F}"/>
    <cellStyle name="Überschrift 3 3 3 57" xfId="5990" xr:uid="{6D30C26E-045B-443D-A410-235AA7CB2C8A}"/>
    <cellStyle name="Überschrift 3 3 3 57 2" xfId="13896" xr:uid="{D955DF52-1540-4045-A3F7-33C2AD857473}"/>
    <cellStyle name="Überschrift 3 3 3 57 3" xfId="20599" xr:uid="{7B95F968-DBAE-4755-BDB2-623AA49CF843}"/>
    <cellStyle name="Überschrift 3 3 3 58" xfId="6776" xr:uid="{AB7C05E8-A1E9-4D68-B591-C531E1221A51}"/>
    <cellStyle name="Überschrift 3 3 3 58 2" xfId="14682" xr:uid="{C70D2D92-91C1-4243-873C-650E0F841605}"/>
    <cellStyle name="Überschrift 3 3 3 58 3" xfId="21273" xr:uid="{A04641F8-E5EC-4F9D-A7E0-49ECEF262CEF}"/>
    <cellStyle name="Überschrift 3 3 3 59" xfId="7024" xr:uid="{81053FED-87F3-4030-8F9D-4EA894654991}"/>
    <cellStyle name="Überschrift 3 3 3 59 2" xfId="14930" xr:uid="{B19D33A9-23C5-4C4F-9CE1-D3E061F9AE53}"/>
    <cellStyle name="Überschrift 3 3 3 59 3" xfId="21483" xr:uid="{1063C133-0F74-4CC1-A8EE-96B4C6D0A7A9}"/>
    <cellStyle name="Überschrift 3 3 3 6" xfId="3034" xr:uid="{4D77012F-39D6-413A-B728-0E00D875B7C9}"/>
    <cellStyle name="Überschrift 3 3 3 6 2" xfId="10940" xr:uid="{551967DF-4AEF-4E48-82C2-CBC3636EACA5}"/>
    <cellStyle name="Überschrift 3 3 3 6 3" xfId="18300" xr:uid="{02030D4C-4781-40C1-AF22-71EA2FBA4CC0}"/>
    <cellStyle name="Überschrift 3 3 3 60" xfId="6089" xr:uid="{A92EB687-5517-46FE-9053-D06741F479A3}"/>
    <cellStyle name="Überschrift 3 3 3 60 2" xfId="13995" xr:uid="{92020B87-D198-4FDF-AECC-92EA04267243}"/>
    <cellStyle name="Überschrift 3 3 3 60 3" xfId="20692" xr:uid="{9AEB6E71-40F9-4DE7-B381-E6E587C7CA5D}"/>
    <cellStyle name="Überschrift 3 3 3 61" xfId="8502" xr:uid="{4AD919DE-F55D-4325-B025-0BE0B72E4872}"/>
    <cellStyle name="Überschrift 3 3 3 61 2" xfId="16408" xr:uid="{4D6E9D0A-E269-475F-87BB-0EF3F9DCDC2F}"/>
    <cellStyle name="Überschrift 3 3 3 61 3" xfId="22751" xr:uid="{919FAA42-3406-478B-AD8E-E972910640BD}"/>
    <cellStyle name="Überschrift 3 3 3 62" xfId="8524" xr:uid="{D72E4AC3-5DD1-4023-88D0-B68D228DCDF0}"/>
    <cellStyle name="Überschrift 3 3 3 62 2" xfId="16430" xr:uid="{979D0F61-5C3A-4480-B171-58A8564459B3}"/>
    <cellStyle name="Überschrift 3 3 3 62 3" xfId="22758" xr:uid="{406A660D-AEB4-4E26-B08D-ED8D9551137C}"/>
    <cellStyle name="Überschrift 3 3 3 63" xfId="8595" xr:uid="{B6A3E683-5EE5-4C0A-A04F-B98D4DC13961}"/>
    <cellStyle name="Überschrift 3 3 3 63 2" xfId="16501" xr:uid="{64E6D57E-5C2A-48EC-A95F-55929D74AD26}"/>
    <cellStyle name="Überschrift 3 3 3 63 3" xfId="22787" xr:uid="{04EC2F00-8F20-43E2-B83E-31E7F2D32B6E}"/>
    <cellStyle name="Überschrift 3 3 3 64" xfId="9025" xr:uid="{8AAE23F5-9FF3-414D-BB8F-BE6D16FB4A25}"/>
    <cellStyle name="Überschrift 3 3 3 64 2" xfId="16931" xr:uid="{EBCEB82B-1B56-4BEE-8569-100B3E755D81}"/>
    <cellStyle name="Überschrift 3 3 3 64 3" xfId="23036" xr:uid="{7071D9F9-5879-44AF-915E-A9503E582628}"/>
    <cellStyle name="Überschrift 3 3 3 65" xfId="9250" xr:uid="{9D88F62C-6777-4B11-ABAB-0929FB7978A2}"/>
    <cellStyle name="Überschrift 3 3 3 65 2" xfId="17156" xr:uid="{B359EF04-6AFD-4101-BF49-27E0BFB0ADBE}"/>
    <cellStyle name="Überschrift 3 3 3 65 3" xfId="23228" xr:uid="{1D60672F-77B2-4DCD-8786-B2CF5971FE04}"/>
    <cellStyle name="Überschrift 3 3 3 66" xfId="9043" xr:uid="{614EB03D-43FE-40E7-9EFD-C6A11F64CC53}"/>
    <cellStyle name="Überschrift 3 3 3 66 2" xfId="16949" xr:uid="{61479F3E-B3F3-43DB-9546-3B6C087DB4BF}"/>
    <cellStyle name="Überschrift 3 3 3 66 3" xfId="23052" xr:uid="{81B957D5-C5A1-4D3E-A783-9ACA00E5981D}"/>
    <cellStyle name="Überschrift 3 3 3 67" xfId="9464" xr:uid="{95443ACD-2135-42A1-A02C-0F4443A92AFF}"/>
    <cellStyle name="Überschrift 3 3 3 67 2" xfId="17370" xr:uid="{47B02F11-E37A-420C-A55A-15DE842A13A5}"/>
    <cellStyle name="Überschrift 3 3 3 67 3" xfId="23411" xr:uid="{4E06A019-A5EF-42D6-BA54-40514D66E43F}"/>
    <cellStyle name="Überschrift 3 3 3 68" xfId="9115" xr:uid="{5C196645-4157-483B-860D-406A5E5241BC}"/>
    <cellStyle name="Überschrift 3 3 3 68 2" xfId="17021" xr:uid="{DACE44D7-F559-425E-982F-B68DD12E2952}"/>
    <cellStyle name="Überschrift 3 3 3 68 3" xfId="23113" xr:uid="{982E3F3C-4E6C-4C60-816B-EF5499BE5527}"/>
    <cellStyle name="Überschrift 3 3 3 69" xfId="9199" xr:uid="{46318B31-ABDD-492D-B7B3-93F078C4A713}"/>
    <cellStyle name="Überschrift 3 3 3 69 2" xfId="17105" xr:uid="{2C41810D-66DE-4DEA-8384-8A7B243EAF12}"/>
    <cellStyle name="Überschrift 3 3 3 69 3" xfId="23182" xr:uid="{9EF4F6AB-7FA5-412D-BCB1-789F76329B93}"/>
    <cellStyle name="Überschrift 3 3 3 7" xfId="3002" xr:uid="{42A4AE33-B7E9-4459-9CB2-DC7C7E204C5B}"/>
    <cellStyle name="Überschrift 3 3 3 7 2" xfId="10908" xr:uid="{ADD49C10-4DED-4B9E-8083-A0624022F34D}"/>
    <cellStyle name="Überschrift 3 3 3 7 3" xfId="18271" xr:uid="{77A109DB-D8AA-4FBA-8863-3824A0E50D71}"/>
    <cellStyle name="Überschrift 3 3 3 70" xfId="9788" xr:uid="{F6A20330-A480-4B34-8553-A4857E892678}"/>
    <cellStyle name="Überschrift 3 3 3 70 2" xfId="17694" xr:uid="{E134F670-AB4D-4E90-AA5A-8B6F061A1D24}"/>
    <cellStyle name="Überschrift 3 3 3 70 3" xfId="23617" xr:uid="{F1AE41FC-1E1D-40FF-A251-E2813B61A572}"/>
    <cellStyle name="Überschrift 3 3 3 71" xfId="9032" xr:uid="{7478014B-F1B8-45F3-999C-C84806733DCC}"/>
    <cellStyle name="Überschrift 3 3 3 71 2" xfId="16938" xr:uid="{743EE6DF-3CEC-4118-A981-BB81F56570F5}"/>
    <cellStyle name="Überschrift 3 3 3 71 3" xfId="23043" xr:uid="{97B6EE0F-8D8D-462F-93FA-2ECB17857445}"/>
    <cellStyle name="Überschrift 3 3 3 72" xfId="9325" xr:uid="{3B159B27-71FA-4C7B-90D6-ECE44A1A8EEC}"/>
    <cellStyle name="Überschrift 3 3 3 72 2" xfId="17231" xr:uid="{D24DDDFA-19D1-4A7A-84A5-69FB32700B29}"/>
    <cellStyle name="Überschrift 3 3 3 72 3" xfId="23294" xr:uid="{482C763A-CC73-4398-BD9D-91642841B2C2}"/>
    <cellStyle name="Überschrift 3 3 3 73" xfId="9310" xr:uid="{B074745A-7575-4A21-9E16-73874BC8F98F}"/>
    <cellStyle name="Überschrift 3 3 3 73 2" xfId="17216" xr:uid="{F46D928D-2F13-478C-858D-DF9B0CB61305}"/>
    <cellStyle name="Überschrift 3 3 3 73 3" xfId="23279" xr:uid="{71D997BE-4B9B-4E73-8539-CC609C81004D}"/>
    <cellStyle name="Überschrift 3 3 3 74" xfId="9908" xr:uid="{09BD897C-49D5-436D-8A98-85A9108DE11C}"/>
    <cellStyle name="Überschrift 3 3 3 74 2" xfId="17814" xr:uid="{CABB8D9F-BC8C-4903-B0C8-8415A90004AA}"/>
    <cellStyle name="Überschrift 3 3 3 74 3" xfId="23727" xr:uid="{5BC099AA-8F95-407D-A25B-C5971D15677F}"/>
    <cellStyle name="Überschrift 3 3 3 75" xfId="10038" xr:uid="{259111C6-D585-4183-A4DF-0D432864BFFF}"/>
    <cellStyle name="Überschrift 3 3 3 76" xfId="10034" xr:uid="{4376738A-2539-4885-88B9-9829024EC606}"/>
    <cellStyle name="Überschrift 3 3 3 77" xfId="10330" xr:uid="{92E4EF25-0B96-483C-B6D7-E1BCCFF6A46D}"/>
    <cellStyle name="Überschrift 3 3 3 78" xfId="10319" xr:uid="{98D70D2A-B518-4156-9577-368DAA06EA50}"/>
    <cellStyle name="Überschrift 3 3 3 8" xfId="2817" xr:uid="{0D9E81D8-3710-4F46-B2B1-17648113978A}"/>
    <cellStyle name="Überschrift 3 3 3 8 2" xfId="10723" xr:uid="{CE0DBDC3-C465-4A93-A4F5-92A1172005B1}"/>
    <cellStyle name="Überschrift 3 3 3 8 3" xfId="18125" xr:uid="{F52602F6-FF7C-46F7-977D-E18E4F18EA63}"/>
    <cellStyle name="Überschrift 3 3 3 9" xfId="3680" xr:uid="{2F7C3C97-4715-4871-B6BF-F50B459AD63F}"/>
    <cellStyle name="Überschrift 3 3 3 9 2" xfId="11586" xr:uid="{EC52A405-E350-4C5E-9296-9C8F3772DC7F}"/>
    <cellStyle name="Überschrift 3 3 3 9 3" xfId="18775" xr:uid="{91955A2B-25D7-4876-B084-385B9F05942F}"/>
    <cellStyle name="Überschrift 3 3 30" xfId="2508" xr:uid="{6408B7A6-84E6-4C1D-AC2C-BD86D30FB107}"/>
    <cellStyle name="Überschrift 3 3 30 10" xfId="3052" xr:uid="{FBD77859-E2F2-4248-AE62-D61097AC48C7}"/>
    <cellStyle name="Überschrift 3 3 30 10 2" xfId="10958" xr:uid="{D93A765C-EDBB-4A52-839B-71E79DC17AE8}"/>
    <cellStyle name="Überschrift 3 3 30 10 3" xfId="18317" xr:uid="{898557B5-F3CA-4701-823E-9F512EEBC722}"/>
    <cellStyle name="Überschrift 3 3 30 11" xfId="3899" xr:uid="{8B7518D7-13A9-4108-B3DD-8EE7B2D7D5F7}"/>
    <cellStyle name="Überschrift 3 3 30 11 2" xfId="11805" xr:uid="{22ECFAD3-53B9-4A08-8E00-7FF0A74338EC}"/>
    <cellStyle name="Überschrift 3 3 30 11 3" xfId="18919" xr:uid="{8F79F3B2-2966-4597-AFD4-32D25A717C47}"/>
    <cellStyle name="Überschrift 3 3 30 12" xfId="3941" xr:uid="{66156A92-626D-4F96-AEB5-57D12F8F0094}"/>
    <cellStyle name="Überschrift 3 3 30 12 2" xfId="11847" xr:uid="{8590356B-C4FE-477B-9DF6-E4FF3ABA21C9}"/>
    <cellStyle name="Überschrift 3 3 30 12 3" xfId="18958" xr:uid="{8D1F4393-325E-448A-98A6-84F0F4B193DD}"/>
    <cellStyle name="Überschrift 3 3 30 13" xfId="2986" xr:uid="{720EB162-3700-482A-A7AB-1F0245A77C82}"/>
    <cellStyle name="Überschrift 3 3 30 13 2" xfId="10892" xr:uid="{9DC2D2E2-7623-4FEC-ABDF-1745D921AAE5}"/>
    <cellStyle name="Überschrift 3 3 30 13 3" xfId="18260" xr:uid="{0171B1D9-C113-43FE-B5E7-9BA2B97CC7BE}"/>
    <cellStyle name="Überschrift 3 3 30 14" xfId="4004" xr:uid="{C96CA6DF-D23B-4EDA-A65B-D0B5AF6D7021}"/>
    <cellStyle name="Überschrift 3 3 30 14 2" xfId="11910" xr:uid="{D2C4E686-B945-4BC3-B6C6-0D604CB3A634}"/>
    <cellStyle name="Überschrift 3 3 30 14 3" xfId="19013" xr:uid="{F83E3F6A-BFF7-4FF7-8741-6C44DE0FCFB3}"/>
    <cellStyle name="Überschrift 3 3 30 15" xfId="4761" xr:uid="{A3B7F6A5-8CD6-4465-AB85-14DE33A2777B}"/>
    <cellStyle name="Überschrift 3 3 30 15 2" xfId="12667" xr:uid="{DF32D25D-94D6-4480-B1DA-6A9C4D39B5D5}"/>
    <cellStyle name="Überschrift 3 3 30 15 3" xfId="19606" xr:uid="{5E83E39B-BB56-46BC-96B0-3C29865A860D}"/>
    <cellStyle name="Überschrift 3 3 30 16" xfId="4888" xr:uid="{8E6DCF35-4656-438D-8D5E-AE7783A7D435}"/>
    <cellStyle name="Überschrift 3 3 30 16 2" xfId="12794" xr:uid="{8C1875FF-6A94-41A6-A01D-7378885FDE32}"/>
    <cellStyle name="Überschrift 3 3 30 16 3" xfId="19692" xr:uid="{DAAB3CCC-EFC4-457C-9012-4E590DA4648B}"/>
    <cellStyle name="Überschrift 3 3 30 17" xfId="4602" xr:uid="{E19AE154-0B35-4B1D-B76D-FD077727663B}"/>
    <cellStyle name="Überschrift 3 3 30 17 2" xfId="12508" xr:uid="{ACFEAA90-497D-4A94-A4CD-04188DA26A86}"/>
    <cellStyle name="Überschrift 3 3 30 17 3" xfId="19493" xr:uid="{27007069-A3CA-4526-85C2-252B6BE0E8DD}"/>
    <cellStyle name="Überschrift 3 3 30 18" xfId="4413" xr:uid="{C0008624-6E4C-4FA6-A6A8-BDF0D480B752}"/>
    <cellStyle name="Überschrift 3 3 30 18 2" xfId="12319" xr:uid="{2046B479-72E5-40CA-AF70-5FC1C80EF157}"/>
    <cellStyle name="Überschrift 3 3 30 18 3" xfId="19346" xr:uid="{DC578214-A7B9-44EB-8647-A2F78FBC87A5}"/>
    <cellStyle name="Überschrift 3 3 30 19" xfId="5124" xr:uid="{D142E66F-DA6A-4314-9690-AA508CCE9C22}"/>
    <cellStyle name="Überschrift 3 3 30 19 2" xfId="13030" xr:uid="{55EC95CE-EDBD-4FC9-93F1-71208E34C9DB}"/>
    <cellStyle name="Überschrift 3 3 30 19 3" xfId="19887" xr:uid="{B694A711-654B-4B89-A799-D60ECB803302}"/>
    <cellStyle name="Überschrift 3 3 30 2" xfId="2689" xr:uid="{21AE0363-A16E-4461-BD8C-EE813498AB00}"/>
    <cellStyle name="Überschrift 3 3 30 2 2" xfId="10595" xr:uid="{166B53B2-093F-4111-8018-A8C796D12B8A}"/>
    <cellStyle name="Überschrift 3 3 30 2 3" xfId="18054" xr:uid="{F9CA1C53-D96A-4503-9624-46CD4799C1E9}"/>
    <cellStyle name="Überschrift 3 3 30 20" xfId="5170" xr:uid="{2D332D5E-6C14-4D44-84CB-1CD9EFCB58D2}"/>
    <cellStyle name="Überschrift 3 3 30 20 2" xfId="13076" xr:uid="{CFAEE80F-320B-480B-94DC-32D4E405978A}"/>
    <cellStyle name="Überschrift 3 3 30 20 3" xfId="19933" xr:uid="{6CB75C69-8D30-45AA-A3AE-4131CF8C93E8}"/>
    <cellStyle name="Überschrift 3 3 30 21" xfId="5271" xr:uid="{71A110F2-2DA7-4E13-9377-0797394E78CA}"/>
    <cellStyle name="Überschrift 3 3 30 21 2" xfId="13177" xr:uid="{E030D1C3-64FC-4EB2-B5AD-7CAB1742E829}"/>
    <cellStyle name="Überschrift 3 3 30 21 3" xfId="20007" xr:uid="{A925D240-9E06-4978-8E98-62916192CD04}"/>
    <cellStyle name="Überschrift 3 3 30 22" xfId="5361" xr:uid="{C0C83EEF-BEBA-4A61-A490-6A5313757C51}"/>
    <cellStyle name="Überschrift 3 3 30 22 2" xfId="13267" xr:uid="{11BC5E5A-908A-4270-9703-A6CDD762AE51}"/>
    <cellStyle name="Überschrift 3 3 30 22 3" xfId="20079" xr:uid="{DE9200B3-AF37-4DDE-80C3-5154371206F7}"/>
    <cellStyle name="Überschrift 3 3 30 23" xfId="5031" xr:uid="{A8D69552-A972-457C-9736-C9A3B61EB7A1}"/>
    <cellStyle name="Überschrift 3 3 30 23 2" xfId="12937" xr:uid="{4EEC3DEF-5A4D-4D27-83CA-DEC8A4742EB8}"/>
    <cellStyle name="Überschrift 3 3 30 23 3" xfId="19805" xr:uid="{C958AC36-0458-4BC3-A05C-456635DD5639}"/>
    <cellStyle name="Überschrift 3 3 30 24" xfId="5520" xr:uid="{DF559273-064A-4859-885C-0C3AE37AD823}"/>
    <cellStyle name="Überschrift 3 3 30 24 2" xfId="13426" xr:uid="{134D2824-4783-4113-9AD9-00A5BEFE153A}"/>
    <cellStyle name="Überschrift 3 3 30 24 3" xfId="20212" xr:uid="{A410056E-EA3E-4902-923C-E57700F71796}"/>
    <cellStyle name="Überschrift 3 3 30 25" xfId="5568" xr:uid="{4362A169-D4E4-4253-B21A-196C87FCB0BE}"/>
    <cellStyle name="Überschrift 3 3 30 25 2" xfId="13474" xr:uid="{056EA028-E294-45C1-B397-F3E8FB6FF85B}"/>
    <cellStyle name="Überschrift 3 3 30 25 3" xfId="20258" xr:uid="{1F8F2AF2-3EBE-4DD8-8905-6CB66B8994C9}"/>
    <cellStyle name="Überschrift 3 3 30 26" xfId="4945" xr:uid="{6E4442CF-3EC3-49DB-B0A0-74EB9070FF19}"/>
    <cellStyle name="Überschrift 3 3 30 26 2" xfId="12851" xr:uid="{AA3ED170-F4C8-498F-B152-5C8DF92FFFF9}"/>
    <cellStyle name="Überschrift 3 3 30 26 3" xfId="19730" xr:uid="{11000243-1938-44EF-B9AE-07848F4927E0}"/>
    <cellStyle name="Überschrift 3 3 30 27" xfId="5652" xr:uid="{AAF2FC04-9231-4CD4-9A16-BF28BCE0BBEC}"/>
    <cellStyle name="Überschrift 3 3 30 27 2" xfId="13558" xr:uid="{7F063AEC-E25B-4ACE-B2A3-5E66B1C195C5}"/>
    <cellStyle name="Überschrift 3 3 30 27 3" xfId="20324" xr:uid="{5B7E17F8-616D-44F5-9412-0B6292DF2FED}"/>
    <cellStyle name="Überschrift 3 3 30 28" xfId="4466" xr:uid="{35BF71C4-91EE-497A-BD90-0F45CC5788B1}"/>
    <cellStyle name="Überschrift 3 3 30 28 2" xfId="12372" xr:uid="{EEF0460D-5AF2-4C92-83A7-FCC50AD19680}"/>
    <cellStyle name="Überschrift 3 3 30 28 3" xfId="19381" xr:uid="{838AD2E5-06B0-4FCE-831A-A66AA53653FE}"/>
    <cellStyle name="Überschrift 3 3 30 29" xfId="5750" xr:uid="{1929A7F6-5D0C-4FC7-AF00-C350F2F4DE5F}"/>
    <cellStyle name="Überschrift 3 3 30 29 2" xfId="13656" xr:uid="{12D45AC4-FB6E-46DB-88B5-81C287C0CBE1}"/>
    <cellStyle name="Überschrift 3 3 30 29 3" xfId="20399" xr:uid="{45983D5D-04CE-4EF6-AB1B-C84C8F71A9CC}"/>
    <cellStyle name="Überschrift 3 3 30 3" xfId="3340" xr:uid="{79D91420-A8ED-4ECA-9E8D-7E5AA9D58696}"/>
    <cellStyle name="Überschrift 3 3 30 3 2" xfId="11246" xr:uid="{9778C5F0-9FD0-4190-A559-EE7BDF249375}"/>
    <cellStyle name="Überschrift 3 3 30 3 3" xfId="18544" xr:uid="{2646BCB3-BBB1-4E8D-BC19-C1C506A80F50}"/>
    <cellStyle name="Überschrift 3 3 30 30" xfId="5821" xr:uid="{4A230E3B-33A5-4292-B99A-122DB4A6A716}"/>
    <cellStyle name="Überschrift 3 3 30 30 2" xfId="13727" xr:uid="{C47AD589-9C18-49E0-9D6B-A752EA448ED9}"/>
    <cellStyle name="Überschrift 3 3 30 30 3" xfId="20453" xr:uid="{D27BE56B-8168-4ECF-85B8-35F7583D6A6E}"/>
    <cellStyle name="Überschrift 3 3 30 31" xfId="5856" xr:uid="{3DD78171-1D7E-4C8C-A203-5E2C4EA4EE5B}"/>
    <cellStyle name="Überschrift 3 3 30 31 2" xfId="13762" xr:uid="{15F25482-7A32-4AC5-8B23-7F8B0E1F7AB5}"/>
    <cellStyle name="Überschrift 3 3 30 31 3" xfId="20488" xr:uid="{A3853B61-AAA4-4740-9C8A-5CDF1C5C850E}"/>
    <cellStyle name="Überschrift 3 3 30 32" xfId="5906" xr:uid="{90E72B70-BF62-4839-9083-7EC764398355}"/>
    <cellStyle name="Überschrift 3 3 30 32 2" xfId="13812" xr:uid="{DC4F4A16-228F-48DE-8907-E54AA5AE7E94}"/>
    <cellStyle name="Überschrift 3 3 30 32 3" xfId="20531" xr:uid="{354521DA-5A10-4855-907F-80B2A1205BEB}"/>
    <cellStyle name="Überschrift 3 3 30 33" xfId="5228" xr:uid="{9DEFF37F-4B90-4803-BAFB-2DF3E2F9CED3}"/>
    <cellStyle name="Überschrift 3 3 30 33 2" xfId="13134" xr:uid="{111F0150-FB55-4B2B-A2E5-9E168FE588E9}"/>
    <cellStyle name="Überschrift 3 3 30 33 3" xfId="19973" xr:uid="{5918117A-E74A-4BFC-894C-A5C93E84519F}"/>
    <cellStyle name="Überschrift 3 3 30 34" xfId="6838" xr:uid="{9874AF55-BE71-4161-B0AE-BE75A083A081}"/>
    <cellStyle name="Überschrift 3 3 30 34 2" xfId="14744" xr:uid="{3764519D-8570-40D7-B1EF-8E36DAFDB912}"/>
    <cellStyle name="Überschrift 3 3 30 34 3" xfId="21310" xr:uid="{2537207F-04EF-420F-908F-5D6475450B37}"/>
    <cellStyle name="Überschrift 3 3 30 35" xfId="6911" xr:uid="{E06C77B0-5FD8-44CB-BF4B-D059F48DC3DC}"/>
    <cellStyle name="Überschrift 3 3 30 35 2" xfId="14817" xr:uid="{11CDF46D-CA35-4128-B1BA-C03DF6CD68AD}"/>
    <cellStyle name="Überschrift 3 3 30 35 3" xfId="21377" xr:uid="{D762B140-B766-4119-BD5F-7AA5CAA7AF3F}"/>
    <cellStyle name="Überschrift 3 3 30 36" xfId="6977" xr:uid="{3D249C6A-6FB4-4EBD-ADDD-0768477CFFEE}"/>
    <cellStyle name="Überschrift 3 3 30 36 2" xfId="14883" xr:uid="{F1A9B66B-E26A-45A2-B5ED-50D31174F21B}"/>
    <cellStyle name="Überschrift 3 3 30 36 3" xfId="21438" xr:uid="{E653D1D7-7CB3-4093-86B2-B8307FC30CF3}"/>
    <cellStyle name="Überschrift 3 3 30 37" xfId="7047" xr:uid="{EEBBF7A3-A463-43B0-AA9C-6581F7215BA9}"/>
    <cellStyle name="Überschrift 3 3 30 37 2" xfId="14953" xr:uid="{4919C64A-8E35-4BE1-B457-A5D44F00CDF1}"/>
    <cellStyle name="Überschrift 3 3 30 37 3" xfId="21505" xr:uid="{27BB2CCA-54BA-4BD3-A794-9DE1148A40BE}"/>
    <cellStyle name="Überschrift 3 3 30 38" xfId="7134" xr:uid="{F0B6FF9C-DF68-4E56-B1AD-8975F2EAE9DD}"/>
    <cellStyle name="Überschrift 3 3 30 38 2" xfId="15040" xr:uid="{99A264B7-2019-4C8C-A8FF-F3497E54A1D0}"/>
    <cellStyle name="Überschrift 3 3 30 38 3" xfId="21572" xr:uid="{54F10BEB-569E-42AE-AAC7-BEB7A24DFAF9}"/>
    <cellStyle name="Überschrift 3 3 30 39" xfId="7207" xr:uid="{82F3A4CA-4F29-49E4-93BB-BFD60C7CD368}"/>
    <cellStyle name="Überschrift 3 3 30 39 2" xfId="15113" xr:uid="{6398FEDA-9034-464E-901B-CB4089B979A1}"/>
    <cellStyle name="Überschrift 3 3 30 39 3" xfId="21634" xr:uid="{BCA07977-A8ED-4CB2-ACF5-FEA8CB4BB13A}"/>
    <cellStyle name="Überschrift 3 3 30 4" xfId="3482" xr:uid="{103FC6D6-EEC9-48AD-A364-B67F9E5A6A19}"/>
    <cellStyle name="Überschrift 3 3 30 4 2" xfId="11388" xr:uid="{C1BFD546-230E-4831-9E0C-933A8115A8E9}"/>
    <cellStyle name="Überschrift 3 3 30 4 3" xfId="18629" xr:uid="{BC8F85FD-CBFC-4AE7-9E46-D7982CDDC68F}"/>
    <cellStyle name="Überschrift 3 3 30 40" xfId="7270" xr:uid="{4C3C67EA-B5C9-4616-B7B6-521E0497FB79}"/>
    <cellStyle name="Überschrift 3 3 30 40 2" xfId="15176" xr:uid="{DA8C21BA-AD81-4FB1-B261-8B0BFB2E5064}"/>
    <cellStyle name="Überschrift 3 3 30 40 3" xfId="21690" xr:uid="{C45717FB-7C5A-45B0-8998-24043A82C5A5}"/>
    <cellStyle name="Überschrift 3 3 30 41" xfId="7337" xr:uid="{239E6023-3B73-46C9-9DF0-5BEA657F5B64}"/>
    <cellStyle name="Überschrift 3 3 30 41 2" xfId="15243" xr:uid="{31F6397B-E988-4139-A6D5-438E8C22922C}"/>
    <cellStyle name="Überschrift 3 3 30 41 3" xfId="21750" xr:uid="{D725390C-B018-483A-BDA4-36DB41F4D0D1}"/>
    <cellStyle name="Überschrift 3 3 30 42" xfId="6508" xr:uid="{B2BADA9E-B535-4DEC-ADDD-5FC1F67DFAF1}"/>
    <cellStyle name="Überschrift 3 3 30 42 2" xfId="14414" xr:uid="{E1501918-96FC-437D-B5B3-9E9C8E2866B3}"/>
    <cellStyle name="Überschrift 3 3 30 42 3" xfId="21074" xr:uid="{BDCD8140-96CF-46D2-9E3F-8E30467E1EF2}"/>
    <cellStyle name="Überschrift 3 3 30 43" xfId="7517" xr:uid="{EE5E9568-825F-4BD2-8441-BB556087D763}"/>
    <cellStyle name="Überschrift 3 3 30 43 2" xfId="15423" xr:uid="{E7E4F93A-DEF0-4D95-8D2B-07BE792727F7}"/>
    <cellStyle name="Überschrift 3 3 30 43 3" xfId="21898" xr:uid="{72444D95-758D-4E84-B0F3-3031089DA7F2}"/>
    <cellStyle name="Überschrift 3 3 30 44" xfId="7581" xr:uid="{275ADB0B-C684-4E3A-A365-4090A2F64842}"/>
    <cellStyle name="Überschrift 3 3 30 44 2" xfId="15487" xr:uid="{C0865B96-B140-4FBE-B940-F95B255368EB}"/>
    <cellStyle name="Überschrift 3 3 30 44 3" xfId="21958" xr:uid="{1C276C18-3392-4DF4-BB99-E103F6AEC639}"/>
    <cellStyle name="Überschrift 3 3 30 45" xfId="7643" xr:uid="{2FBD987B-CE63-4B4F-A213-DBFCA67478A3}"/>
    <cellStyle name="Überschrift 3 3 30 45 2" xfId="15549" xr:uid="{1A61A446-5740-4B82-846A-5EFD8A9D6B78}"/>
    <cellStyle name="Überschrift 3 3 30 45 3" xfId="22017" xr:uid="{30515A04-9A6D-4853-9E88-F952AD98C9B7}"/>
    <cellStyle name="Überschrift 3 3 30 46" xfId="7702" xr:uid="{C64F5B5D-0ABE-473C-ACD1-B39968B36A36}"/>
    <cellStyle name="Überschrift 3 3 30 46 2" xfId="15608" xr:uid="{D38D049F-EEF1-4F6A-97D9-5D11EF485007}"/>
    <cellStyle name="Überschrift 3 3 30 46 3" xfId="22071" xr:uid="{D15DCD58-A48C-41B6-A7BB-4D5C62355748}"/>
    <cellStyle name="Überschrift 3 3 30 47" xfId="6646" xr:uid="{CDB4372A-F036-4E11-BEC6-319D491D91A0}"/>
    <cellStyle name="Überschrift 3 3 30 47 2" xfId="14552" xr:uid="{DD722D55-472E-4D75-9F64-556E2CCC958D}"/>
    <cellStyle name="Überschrift 3 3 30 47 3" xfId="21197" xr:uid="{CAA53B6A-F17F-4018-8820-017349E874EC}"/>
    <cellStyle name="Überschrift 3 3 30 48" xfId="7851" xr:uid="{C1B405E2-756D-43DA-B7C3-B8C7C85A83DD}"/>
    <cellStyle name="Überschrift 3 3 30 48 2" xfId="15757" xr:uid="{EDB4470A-192E-4876-AC49-A3B54DE4288B}"/>
    <cellStyle name="Überschrift 3 3 30 48 3" xfId="22207" xr:uid="{CBE41A5C-D09C-4A42-949B-8FECA76A0B1C}"/>
    <cellStyle name="Überschrift 3 3 30 49" xfId="7931" xr:uid="{2DF0F2A7-1463-44AF-BD69-6A7048442DE2}"/>
    <cellStyle name="Überschrift 3 3 30 49 2" xfId="15837" xr:uid="{DF944427-C1D4-44D8-9571-4EF2C9CB1048}"/>
    <cellStyle name="Überschrift 3 3 30 49 3" xfId="22280" xr:uid="{58685DBB-D691-485C-A832-4B6FE96C92CE}"/>
    <cellStyle name="Überschrift 3 3 30 5" xfId="3595" xr:uid="{FE298CEE-BCC3-4EC9-B49C-A420F8393546}"/>
    <cellStyle name="Überschrift 3 3 30 5 2" xfId="11501" xr:uid="{1554E5C7-817C-497E-93A6-D822D563695E}"/>
    <cellStyle name="Überschrift 3 3 30 5 3" xfId="18720" xr:uid="{3A128293-EE26-4B33-A3D4-255B3785588A}"/>
    <cellStyle name="Überschrift 3 3 30 50" xfId="7807" xr:uid="{EF2560F9-C6D9-4F7F-86E3-2A8513F28405}"/>
    <cellStyle name="Überschrift 3 3 30 50 2" xfId="15713" xr:uid="{E13080D4-3AEE-420C-8C50-1C04D5C48630}"/>
    <cellStyle name="Überschrift 3 3 30 50 3" xfId="22164" xr:uid="{D3D45293-5E13-4805-BC49-53F84D81B87C}"/>
    <cellStyle name="Überschrift 3 3 30 51" xfId="8096" xr:uid="{45BEECDD-4DD4-4C31-92E2-3A1967554DD6}"/>
    <cellStyle name="Überschrift 3 3 30 51 2" xfId="16002" xr:uid="{4879C940-196E-4B9F-B4CF-FC3BD68AD8CF}"/>
    <cellStyle name="Überschrift 3 3 30 51 3" xfId="22403" xr:uid="{348738C9-7135-4618-8BF0-0121585F057D}"/>
    <cellStyle name="Überschrift 3 3 30 52" xfId="6547" xr:uid="{459D59AA-20E9-4646-8DDE-794EA1C62F12}"/>
    <cellStyle name="Überschrift 3 3 30 52 2" xfId="14453" xr:uid="{45760E95-6ED4-4853-9990-786BA8E8873D}"/>
    <cellStyle name="Überschrift 3 3 30 52 3" xfId="21108" xr:uid="{98BA947C-F7E8-4565-97B0-04CF7F76E135}"/>
    <cellStyle name="Überschrift 3 3 30 53" xfId="8178" xr:uid="{748C0539-D163-4F27-B451-33F696767015}"/>
    <cellStyle name="Überschrift 3 3 30 53 2" xfId="16084" xr:uid="{CB7855D2-2589-4239-929D-7515414387BE}"/>
    <cellStyle name="Überschrift 3 3 30 53 3" xfId="22473" xr:uid="{D96E857B-D7CB-4A0C-8257-F7A5F2DC5634}"/>
    <cellStyle name="Überschrift 3 3 30 54" xfId="7907" xr:uid="{7A221538-799E-497A-8124-1B2132DAADA4}"/>
    <cellStyle name="Überschrift 3 3 30 54 2" xfId="15813" xr:uid="{A6CB3806-662B-4F85-8DAC-018DFA58E554}"/>
    <cellStyle name="Überschrift 3 3 30 54 3" xfId="22262" xr:uid="{EE0D9893-5FD9-4FA8-A799-92E6378CA3EF}"/>
    <cellStyle name="Überschrift 3 3 30 55" xfId="8267" xr:uid="{464E1A5A-2D99-46F1-BC9D-7C06E6E70385}"/>
    <cellStyle name="Überschrift 3 3 30 55 2" xfId="16173" xr:uid="{BF72717D-0F94-4E3C-9AFE-6AFA33254D48}"/>
    <cellStyle name="Überschrift 3 3 30 55 3" xfId="22542" xr:uid="{EB1824C3-6BBF-4CFC-8BF7-6807378B2B2D}"/>
    <cellStyle name="Überschrift 3 3 30 56" xfId="7225" xr:uid="{5A6B2DFB-008E-4011-9147-A3243155E1E4}"/>
    <cellStyle name="Überschrift 3 3 30 56 2" xfId="15131" xr:uid="{E8E12C63-1AC5-4549-9BE6-12880B369B86}"/>
    <cellStyle name="Überschrift 3 3 30 56 3" xfId="21650" xr:uid="{C3397415-38EC-4588-B2F6-39B2664FCE9E}"/>
    <cellStyle name="Überschrift 3 3 30 57" xfId="7798" xr:uid="{368EA30F-65DE-4F37-A077-4A4BED9988D9}"/>
    <cellStyle name="Überschrift 3 3 30 57 2" xfId="15704" xr:uid="{ED3AAFBF-ECDD-4CC6-8037-A6394BD07129}"/>
    <cellStyle name="Überschrift 3 3 30 57 3" xfId="22156" xr:uid="{D25B45D6-A5F1-4BD7-AD33-CB8178A8F9CB}"/>
    <cellStyle name="Überschrift 3 3 30 58" xfId="8357" xr:uid="{D62DA8C0-5DFF-47C7-9704-0BB5B5A6F6D2}"/>
    <cellStyle name="Überschrift 3 3 30 58 2" xfId="16263" xr:uid="{1DB31B3F-D50D-4D61-AC69-BB3C49BBB698}"/>
    <cellStyle name="Überschrift 3 3 30 58 3" xfId="22626" xr:uid="{076C2D87-A979-426F-9DE4-DBA6DDC7D1C7}"/>
    <cellStyle name="Überschrift 3 3 30 59" xfId="8395" xr:uid="{CEF43B77-BB45-4B39-9666-9E5EDAF79F45}"/>
    <cellStyle name="Überschrift 3 3 30 59 2" xfId="16301" xr:uid="{B75360AA-DE27-477A-8E7F-896097EB30CE}"/>
    <cellStyle name="Überschrift 3 3 30 59 3" xfId="22664" xr:uid="{3FB19C21-407C-4702-B6BB-22A27A69BE32}"/>
    <cellStyle name="Überschrift 3 3 30 6" xfId="3161" xr:uid="{854E4D93-8641-43B9-9AB3-7295D69F8670}"/>
    <cellStyle name="Überschrift 3 3 30 6 2" xfId="11067" xr:uid="{6749ADA9-40CB-42CC-8B35-3D694133B30E}"/>
    <cellStyle name="Überschrift 3 3 30 6 3" xfId="18415" xr:uid="{B5E438FE-8DD7-4B5D-BEE7-C7664F2CC84E}"/>
    <cellStyle name="Überschrift 3 3 30 60" xfId="8424" xr:uid="{ECFE0BB6-35F8-4F37-B1F9-F02D17FF009C}"/>
    <cellStyle name="Überschrift 3 3 30 60 2" xfId="16330" xr:uid="{B1BD0031-3001-4DAA-B30B-534C6CFC1C54}"/>
    <cellStyle name="Überschrift 3 3 30 60 3" xfId="22693" xr:uid="{C3708F8C-217D-49B2-9763-36E292FE8324}"/>
    <cellStyle name="Überschrift 3 3 30 61" xfId="8721" xr:uid="{F5D1D199-2C44-420C-A4CC-09EAC18D6F8C}"/>
    <cellStyle name="Überschrift 3 3 30 61 2" xfId="16627" xr:uid="{FD5BED6B-761C-4EF0-9B21-867440BD0556}"/>
    <cellStyle name="Überschrift 3 3 30 61 3" xfId="22819" xr:uid="{CDE23A88-8B02-40DF-87D9-68D21BBE2D69}"/>
    <cellStyle name="Überschrift 3 3 30 62" xfId="8805" xr:uid="{D7CA2BCA-612E-40AB-9425-75AA5CB1D73B}"/>
    <cellStyle name="Überschrift 3 3 30 62 2" xfId="16711" xr:uid="{8E5B9CAD-D0D6-4B9D-BBC2-8D3A2D33E5B4}"/>
    <cellStyle name="Überschrift 3 3 30 62 3" xfId="22876" xr:uid="{B967915C-B3C9-4C63-84BD-B7D506A9E2F3}"/>
    <cellStyle name="Überschrift 3 3 30 63" xfId="8889" xr:uid="{BC75149B-D443-4EE6-9A60-8A79B43B6AB9}"/>
    <cellStyle name="Überschrift 3 3 30 63 2" xfId="16795" xr:uid="{2DEFE031-230D-4244-BF0F-B71352686E91}"/>
    <cellStyle name="Überschrift 3 3 30 63 3" xfId="22933" xr:uid="{B8C8F1D0-9850-437E-BE6C-A42CBF793EFB}"/>
    <cellStyle name="Überschrift 3 3 30 64" xfId="9337" xr:uid="{E63ED7F5-0C8D-4F3F-96C0-60B0E90713EA}"/>
    <cellStyle name="Überschrift 3 3 30 64 2" xfId="17243" xr:uid="{27A938DB-AAA9-421B-94F8-E60EE48B2C99}"/>
    <cellStyle name="Überschrift 3 3 30 64 3" xfId="23302" xr:uid="{5F713EBB-DB64-4E81-AB88-C33D4AA8B7B1}"/>
    <cellStyle name="Überschrift 3 3 30 65" xfId="9667" xr:uid="{35C4D024-FAF7-4F63-AA7B-0FE5BE85E6B0}"/>
    <cellStyle name="Überschrift 3 3 30 65 2" xfId="17573" xr:uid="{886C8CDE-2AA4-468E-9024-5A9B9AE801C2}"/>
    <cellStyle name="Überschrift 3 3 30 65 3" xfId="23526" xr:uid="{56CF6E1E-921E-4C50-8C6A-3F231FE7000B}"/>
    <cellStyle name="Überschrift 3 3 30 66" xfId="9062" xr:uid="{83C1D64C-50B6-4450-8AD7-FCE37B0E7657}"/>
    <cellStyle name="Überschrift 3 3 30 66 2" xfId="16968" xr:uid="{045A2868-593F-43F6-B097-A90E886C8E0C}"/>
    <cellStyle name="Überschrift 3 3 30 66 3" xfId="23068" xr:uid="{7D132A54-E11A-423E-AD1F-05BCC574C6F4}"/>
    <cellStyle name="Überschrift 3 3 30 67" xfId="9405" xr:uid="{5366D566-0A83-45EA-9108-23B173071FF3}"/>
    <cellStyle name="Überschrift 3 3 30 67 2" xfId="17311" xr:uid="{C5575D0D-A201-495E-8BFB-39EDCA34A2BE}"/>
    <cellStyle name="Überschrift 3 3 30 67 3" xfId="23364" xr:uid="{D090295B-45A4-414E-9E66-F57E888B84EB}"/>
    <cellStyle name="Überschrift 3 3 30 68" xfId="9838" xr:uid="{1FD20F84-DFD1-4A6A-A2B9-7DEA1F175E72}"/>
    <cellStyle name="Überschrift 3 3 30 68 2" xfId="17744" xr:uid="{09BBE8C9-4CCE-4233-9FE5-D140DDAB5844}"/>
    <cellStyle name="Überschrift 3 3 30 68 3" xfId="23659" xr:uid="{338F242B-90A5-4C1F-8205-1B46C19F30BF}"/>
    <cellStyle name="Überschrift 3 3 30 69" xfId="9878" xr:uid="{E56C902F-E430-4608-9977-FFC02BCFA07B}"/>
    <cellStyle name="Überschrift 3 3 30 69 2" xfId="17784" xr:uid="{AA4D256A-1518-4ADC-A291-2FB9D240CB7E}"/>
    <cellStyle name="Überschrift 3 3 30 69 3" xfId="23698" xr:uid="{AD906EA4-DEE1-43CA-83A9-88D1479362C0}"/>
    <cellStyle name="Überschrift 3 3 30 7" xfId="3720" xr:uid="{0E9A9A95-93E8-4865-B0D6-E32FE6B8E77D}"/>
    <cellStyle name="Überschrift 3 3 30 7 2" xfId="11626" xr:uid="{F06A96EA-01A9-4545-9238-00259E7DA496}"/>
    <cellStyle name="Überschrift 3 3 30 7 3" xfId="18805" xr:uid="{58D2E91F-E5C9-4246-898D-57E0D940AC6E}"/>
    <cellStyle name="Überschrift 3 3 30 70" xfId="9311" xr:uid="{8EE7B5B5-0579-4286-B0FC-A9D5106E24EB}"/>
    <cellStyle name="Überschrift 3 3 30 70 2" xfId="17217" xr:uid="{7B4DB088-7DB9-4FCA-972A-A67E5AE93F31}"/>
    <cellStyle name="Überschrift 3 3 30 70 3" xfId="23280" xr:uid="{0AF82ACC-82F0-4AF5-A508-4045C28DA885}"/>
    <cellStyle name="Überschrift 3 3 30 71" xfId="9466" xr:uid="{85052D46-30E0-4E9B-AE13-CEA6329789BD}"/>
    <cellStyle name="Überschrift 3 3 30 71 2" xfId="17372" xr:uid="{9794A92F-9FB0-4987-8405-4D5377DFA13B}"/>
    <cellStyle name="Überschrift 3 3 30 71 3" xfId="23413" xr:uid="{B234EA05-BF50-4F2E-8A17-ECC9BABD6D17}"/>
    <cellStyle name="Überschrift 3 3 30 72" xfId="9965" xr:uid="{80297A85-3AA8-44FE-98E7-5E9137A3BC92}"/>
    <cellStyle name="Überschrift 3 3 30 72 2" xfId="17871" xr:uid="{94C1CC4D-6D97-4C36-B36C-E9ADE8FD83FD}"/>
    <cellStyle name="Überschrift 3 3 30 72 3" xfId="23776" xr:uid="{F1542B15-B754-4AC3-8C78-A3BDEDB22999}"/>
    <cellStyle name="Überschrift 3 3 30 73" xfId="10000" xr:uid="{95531B20-E8DD-4B0D-9864-3A58455AB6B3}"/>
    <cellStyle name="Überschrift 3 3 30 73 2" xfId="17906" xr:uid="{D35D0A10-4872-42B3-8A49-9191694857ED}"/>
    <cellStyle name="Überschrift 3 3 30 73 3" xfId="23811" xr:uid="{9F297E9B-0E16-49C8-9488-022632FF4627}"/>
    <cellStyle name="Überschrift 3 3 30 74" xfId="9441" xr:uid="{2C048080-6392-44F2-8C7A-01262F6046F4}"/>
    <cellStyle name="Überschrift 3 3 30 74 2" xfId="17347" xr:uid="{4C9DCDA7-A0E6-44B8-A0F1-074689DA4E36}"/>
    <cellStyle name="Überschrift 3 3 30 74 3" xfId="23397" xr:uid="{E1B4E07C-C8DF-45C2-B528-69D0B8EE6799}"/>
    <cellStyle name="Überschrift 3 3 30 75" xfId="10134" xr:uid="{68ECE4FD-029B-4A42-8B5C-617D0BAD6770}"/>
    <cellStyle name="Überschrift 3 3 30 76" xfId="10259" xr:uid="{741A68E6-0683-4C5B-A8C0-D7F64344D5D1}"/>
    <cellStyle name="Überschrift 3 3 30 77" xfId="10429" xr:uid="{283D61EB-F712-40CB-A81B-FAEE2F832BB3}"/>
    <cellStyle name="Überschrift 3 3 30 78" xfId="17978" xr:uid="{C8AFB179-259F-4221-8734-DCA1543CA7A9}"/>
    <cellStyle name="Überschrift 3 3 30 8" xfId="3148" xr:uid="{F382D082-4AD2-42B3-8EF7-41905E21FFC9}"/>
    <cellStyle name="Überschrift 3 3 30 8 2" xfId="11054" xr:uid="{C7FAE251-613A-4C83-B220-7043CFF09AB7}"/>
    <cellStyle name="Überschrift 3 3 30 8 3" xfId="18403" xr:uid="{0EAD5087-4C81-4DC4-9D50-F5F6CC83C2EB}"/>
    <cellStyle name="Überschrift 3 3 30 9" xfId="3222" xr:uid="{F41714B3-8B49-438D-B0EB-C3023D489104}"/>
    <cellStyle name="Überschrift 3 3 30 9 2" xfId="11128" xr:uid="{90DE907E-8240-4852-9CF7-E20EE4FB42D3}"/>
    <cellStyle name="Überschrift 3 3 30 9 3" xfId="18467" xr:uid="{B74A8336-61D5-466D-BA38-4FD5677315E0}"/>
    <cellStyle name="Überschrift 3 3 31" xfId="2516" xr:uid="{D1617648-3C1D-435F-A12A-E9320AE9163B}"/>
    <cellStyle name="Überschrift 3 3 31 10" xfId="3397" xr:uid="{9D2A5FF7-6F29-40E2-8B5D-39ADE44249A2}"/>
    <cellStyle name="Überschrift 3 3 31 10 2" xfId="11303" xr:uid="{E8C6C7B0-F3BE-4BE9-8779-0B47BB8D8566}"/>
    <cellStyle name="Überschrift 3 3 31 10 3" xfId="18575" xr:uid="{9093E331-A303-41EE-B736-DDFAC385C569}"/>
    <cellStyle name="Überschrift 3 3 31 11" xfId="3907" xr:uid="{B4E2022E-7DCC-4275-9BD7-25EDDBF28332}"/>
    <cellStyle name="Überschrift 3 3 31 11 2" xfId="11813" xr:uid="{D67566AB-4C9C-4C3D-A530-5D4D5ACE80CD}"/>
    <cellStyle name="Überschrift 3 3 31 11 3" xfId="18927" xr:uid="{52347785-C160-4B40-BE01-FE5A389CD6E3}"/>
    <cellStyle name="Überschrift 3 3 31 12" xfId="3949" xr:uid="{8B227524-B22F-4E22-9023-55946C94AB46}"/>
    <cellStyle name="Überschrift 3 3 31 12 2" xfId="11855" xr:uid="{DE5E0AF2-080E-4A6C-B490-751003C392AA}"/>
    <cellStyle name="Überschrift 3 3 31 12 3" xfId="18966" xr:uid="{BCA9A860-85FB-4C1B-BD63-FDCF3A8F674B}"/>
    <cellStyle name="Überschrift 3 3 31 13" xfId="3076" xr:uid="{819F0533-8129-4F5C-8682-AA959A8E96D8}"/>
    <cellStyle name="Überschrift 3 3 31 13 2" xfId="10982" xr:uid="{FEF6084A-57A6-40C1-A131-C3068E0CFDF4}"/>
    <cellStyle name="Überschrift 3 3 31 13 3" xfId="18341" xr:uid="{E95BD48A-F36C-436C-B49C-1406C675A0CC}"/>
    <cellStyle name="Überschrift 3 3 31 14" xfId="4012" xr:uid="{75139653-0CD3-4385-96F9-96372047F2EB}"/>
    <cellStyle name="Überschrift 3 3 31 14 2" xfId="11918" xr:uid="{A7BA259A-E5A5-432C-951A-2F484B76794B}"/>
    <cellStyle name="Überschrift 3 3 31 14 3" xfId="19021" xr:uid="{93B3FB61-BEB7-4DBD-972A-1CD0282C6FED}"/>
    <cellStyle name="Überschrift 3 3 31 15" xfId="4769" xr:uid="{051D3D6B-EBD9-4EB0-AB14-EAFBCEEB42B8}"/>
    <cellStyle name="Überschrift 3 3 31 15 2" xfId="12675" xr:uid="{61065A6B-192E-4A40-855C-C427F90FCFFF}"/>
    <cellStyle name="Überschrift 3 3 31 15 3" xfId="19614" xr:uid="{544E24F4-2EF7-4161-8077-F58D4808CBF1}"/>
    <cellStyle name="Überschrift 3 3 31 16" xfId="4896" xr:uid="{A9A05885-9103-40BA-992E-109EECA63EAC}"/>
    <cellStyle name="Überschrift 3 3 31 16 2" xfId="12802" xr:uid="{501B9FBE-3FF6-41F3-8241-E3A9131C0A0A}"/>
    <cellStyle name="Überschrift 3 3 31 16 3" xfId="19700" xr:uid="{59305920-FF48-4873-ABAD-30A12D3E16C6}"/>
    <cellStyle name="Überschrift 3 3 31 17" xfId="4636" xr:uid="{85CCFD31-B00D-4E4A-BD92-8EC062659974}"/>
    <cellStyle name="Überschrift 3 3 31 17 2" xfId="12542" xr:uid="{E1190A72-72E7-4910-A103-973CE69C0686}"/>
    <cellStyle name="Überschrift 3 3 31 17 3" xfId="19525" xr:uid="{98A5B5C4-6926-454A-9D69-CC4E7CA02E20}"/>
    <cellStyle name="Überschrift 3 3 31 18" xfId="4441" xr:uid="{B4466107-D213-4359-BFA3-D4E8CEC7E596}"/>
    <cellStyle name="Überschrift 3 3 31 18 2" xfId="12347" xr:uid="{5A44FB67-00DF-49D7-9FDF-94AEC6F75B08}"/>
    <cellStyle name="Überschrift 3 3 31 18 3" xfId="19363" xr:uid="{A81BD546-B375-4859-BD22-9479F2F965E9}"/>
    <cellStyle name="Überschrift 3 3 31 19" xfId="5132" xr:uid="{9FE21BC4-B895-4406-A127-5AB6B7F9882C}"/>
    <cellStyle name="Überschrift 3 3 31 19 2" xfId="13038" xr:uid="{6C4628AF-C07E-41A3-8F11-8D5D80A49B11}"/>
    <cellStyle name="Überschrift 3 3 31 19 3" xfId="19895" xr:uid="{72A1CC07-46BB-49C1-AC5F-9992D41B04D9}"/>
    <cellStyle name="Überschrift 3 3 31 2" xfId="2697" xr:uid="{C079DB58-516F-4788-9698-EAB7580702E5}"/>
    <cellStyle name="Überschrift 3 3 31 2 2" xfId="10603" xr:uid="{5B840336-C2EB-4245-A31B-5314223AE95A}"/>
    <cellStyle name="Überschrift 3 3 31 2 3" xfId="18062" xr:uid="{513B10EF-5B45-411E-BC45-8696273044BB}"/>
    <cellStyle name="Überschrift 3 3 31 20" xfId="5178" xr:uid="{2F47C10E-C9A2-47C0-9223-B884997C661B}"/>
    <cellStyle name="Überschrift 3 3 31 20 2" xfId="13084" xr:uid="{39CDD192-2520-4AE3-9305-E7A64079621C}"/>
    <cellStyle name="Überschrift 3 3 31 20 3" xfId="19941" xr:uid="{DC8BE6CF-1FF6-4392-86BB-20560FADA633}"/>
    <cellStyle name="Überschrift 3 3 31 21" xfId="5279" xr:uid="{409A0A20-648D-4D8F-920C-06BF35B6FB97}"/>
    <cellStyle name="Überschrift 3 3 31 21 2" xfId="13185" xr:uid="{1075B1D1-B07E-4A1F-A00A-CE518707A638}"/>
    <cellStyle name="Überschrift 3 3 31 21 3" xfId="20015" xr:uid="{277C0D3D-5A8D-41BB-9435-0A28985F4509}"/>
    <cellStyle name="Überschrift 3 3 31 22" xfId="5369" xr:uid="{C6448ADA-159B-4028-A1DA-4C71F33EAB60}"/>
    <cellStyle name="Überschrift 3 3 31 22 2" xfId="13275" xr:uid="{95EEB2F2-1105-4DFB-8FA7-57BE26856358}"/>
    <cellStyle name="Überschrift 3 3 31 22 3" xfId="20087" xr:uid="{53CF2FB5-C576-4E51-B959-214D0A7565C6}"/>
    <cellStyle name="Überschrift 3 3 31 23" xfId="5089" xr:uid="{F553792C-167F-4D72-9E5A-0A7D1D59B219}"/>
    <cellStyle name="Überschrift 3 3 31 23 2" xfId="12995" xr:uid="{688913B5-D63E-4477-B5CC-3BCE4A01C168}"/>
    <cellStyle name="Überschrift 3 3 31 23 3" xfId="19857" xr:uid="{D03BF883-5819-48AF-AD3D-2C67C94EF571}"/>
    <cellStyle name="Überschrift 3 3 31 24" xfId="5528" xr:uid="{76D36CE5-3414-4DB6-A273-8D0B754BA9E9}"/>
    <cellStyle name="Überschrift 3 3 31 24 2" xfId="13434" xr:uid="{8B6CCDD6-123D-492C-A003-4968C5FC9581}"/>
    <cellStyle name="Überschrift 3 3 31 24 3" xfId="20220" xr:uid="{4E9EDE04-495C-4AF5-A1DD-14E7CAB958FB}"/>
    <cellStyle name="Überschrift 3 3 31 25" xfId="5576" xr:uid="{6744ACFC-640D-47BF-8A7D-62E5739B2C56}"/>
    <cellStyle name="Überschrift 3 3 31 25 2" xfId="13482" xr:uid="{4C7ED63C-56AF-4339-B557-F06BA13424D3}"/>
    <cellStyle name="Überschrift 3 3 31 25 3" xfId="20266" xr:uid="{BA4A1841-475E-41D9-9DF6-4F0DEAD8DDC0}"/>
    <cellStyle name="Überschrift 3 3 31 26" xfId="5058" xr:uid="{38747F12-11C1-4C6B-AF6F-87CA1C63383C}"/>
    <cellStyle name="Überschrift 3 3 31 26 2" xfId="12964" xr:uid="{6004BA51-35FC-4341-94FB-592E1C3D87E9}"/>
    <cellStyle name="Überschrift 3 3 31 26 3" xfId="19827" xr:uid="{2731F187-F6F3-436B-9EC3-62D28AC7F4B9}"/>
    <cellStyle name="Überschrift 3 3 31 27" xfId="5660" xr:uid="{0CCAA63E-F08E-41FC-AE18-8CE427F57478}"/>
    <cellStyle name="Überschrift 3 3 31 27 2" xfId="13566" xr:uid="{2B6C7F7E-25B9-40BD-9F5E-236239DC3364}"/>
    <cellStyle name="Überschrift 3 3 31 27 3" xfId="20332" xr:uid="{11CEF11F-F581-47FB-87AC-DA62DF87060A}"/>
    <cellStyle name="Überschrift 3 3 31 28" xfId="4653" xr:uid="{135BC044-EFA4-49CD-A5E5-92772D9A41E9}"/>
    <cellStyle name="Überschrift 3 3 31 28 2" xfId="12559" xr:uid="{FE2E4093-2AD0-4D1A-96C8-6334D24A9FF2}"/>
    <cellStyle name="Überschrift 3 3 31 28 3" xfId="19541" xr:uid="{C461E394-F7EF-4D0B-A365-E4FE6140F82D}"/>
    <cellStyle name="Überschrift 3 3 31 29" xfId="5758" xr:uid="{86B117D5-DBC9-43DC-B1DE-BBF315580927}"/>
    <cellStyle name="Überschrift 3 3 31 29 2" xfId="13664" xr:uid="{65E67CA8-A9DA-4BF3-99BB-49C52BB596E5}"/>
    <cellStyle name="Überschrift 3 3 31 29 3" xfId="20407" xr:uid="{7521E528-0077-4DB0-93D2-FEA19861153C}"/>
    <cellStyle name="Überschrift 3 3 31 3" xfId="3348" xr:uid="{71F6EA8F-6A69-41BC-9C2A-B5240526CE89}"/>
    <cellStyle name="Überschrift 3 3 31 3 2" xfId="11254" xr:uid="{B7FA74D8-3AB6-4EC3-97CE-586636DA9B81}"/>
    <cellStyle name="Überschrift 3 3 31 3 3" xfId="18552" xr:uid="{E000A6BD-048E-4A11-B22D-88D26F7475FC}"/>
    <cellStyle name="Überschrift 3 3 31 30" xfId="5829" xr:uid="{B319AD81-CD23-4B1A-808A-70BAC527E8C2}"/>
    <cellStyle name="Überschrift 3 3 31 30 2" xfId="13735" xr:uid="{364C0FB4-3690-4A9D-BE1D-57BAC8D87C3B}"/>
    <cellStyle name="Überschrift 3 3 31 30 3" xfId="20461" xr:uid="{8DD8EC60-97AA-488C-9029-18AFDC799542}"/>
    <cellStyle name="Überschrift 3 3 31 31" xfId="5864" xr:uid="{0CB165FD-891D-45CE-81D0-B23D7D06E84A}"/>
    <cellStyle name="Überschrift 3 3 31 31 2" xfId="13770" xr:uid="{93076789-7777-41CA-AF9E-BA11079E96C8}"/>
    <cellStyle name="Überschrift 3 3 31 31 3" xfId="20496" xr:uid="{A5FD4E03-C681-4BD1-814E-8EFF307F2435}"/>
    <cellStyle name="Überschrift 3 3 31 32" xfId="5914" xr:uid="{63DBC349-B551-4EFE-B60C-AC1EDABA6EC0}"/>
    <cellStyle name="Überschrift 3 3 31 32 2" xfId="13820" xr:uid="{BCB496DB-D34C-47DA-9B42-7C10AA470D65}"/>
    <cellStyle name="Überschrift 3 3 31 32 3" xfId="20539" xr:uid="{9C5A6711-F3BC-4144-9DB8-3145E7C6F86A}"/>
    <cellStyle name="Überschrift 3 3 31 33" xfId="5470" xr:uid="{97B52901-451E-47B1-975E-C972D62BA689}"/>
    <cellStyle name="Überschrift 3 3 31 33 2" xfId="13376" xr:uid="{2ECFB3B8-82AA-4011-BE74-13A0B06AD328}"/>
    <cellStyle name="Überschrift 3 3 31 33 3" xfId="20166" xr:uid="{C4567CD4-80A0-4E64-A675-79A5728637C1}"/>
    <cellStyle name="Überschrift 3 3 31 34" xfId="6846" xr:uid="{6E9909EA-4398-45CB-A2C6-AF0669C3EF35}"/>
    <cellStyle name="Überschrift 3 3 31 34 2" xfId="14752" xr:uid="{2851ACC9-C7C7-4BCA-998F-39BC5ECC46E6}"/>
    <cellStyle name="Überschrift 3 3 31 34 3" xfId="21318" xr:uid="{8CCEE172-AA05-494B-85BE-F2E203637290}"/>
    <cellStyle name="Überschrift 3 3 31 35" xfId="6919" xr:uid="{C8843AB0-2246-4F42-8F21-B6B1D6C3C428}"/>
    <cellStyle name="Überschrift 3 3 31 35 2" xfId="14825" xr:uid="{02E23BB3-F314-4368-9FF0-84E3483F6C17}"/>
    <cellStyle name="Überschrift 3 3 31 35 3" xfId="21385" xr:uid="{4FEC01CE-F197-46B9-BEA4-CB8E23139139}"/>
    <cellStyle name="Überschrift 3 3 31 36" xfId="6985" xr:uid="{6E9B50B0-C082-4AB5-900F-6EBB5CF0E760}"/>
    <cellStyle name="Überschrift 3 3 31 36 2" xfId="14891" xr:uid="{351B2A22-42A3-4246-8A3A-9AF3C7917647}"/>
    <cellStyle name="Überschrift 3 3 31 36 3" xfId="21446" xr:uid="{E49F9F58-99F8-4C88-9A86-9CCFCCD667FC}"/>
    <cellStyle name="Überschrift 3 3 31 37" xfId="7055" xr:uid="{D6BD55C6-0B26-41DD-8A67-A12BFD9CD679}"/>
    <cellStyle name="Überschrift 3 3 31 37 2" xfId="14961" xr:uid="{61AFE7CA-4F80-4672-87EF-930809104DFA}"/>
    <cellStyle name="Überschrift 3 3 31 37 3" xfId="21513" xr:uid="{07C912AF-DAA2-459D-BEC6-8F44AAB18B6F}"/>
    <cellStyle name="Überschrift 3 3 31 38" xfId="7142" xr:uid="{4BA27285-B0A0-4508-AFF2-CBD7400F3E10}"/>
    <cellStyle name="Überschrift 3 3 31 38 2" xfId="15048" xr:uid="{BB8728AC-1EC6-4E06-8AA6-16E53ED3996E}"/>
    <cellStyle name="Überschrift 3 3 31 38 3" xfId="21580" xr:uid="{FEAE41BC-DC6D-4BBA-86E8-F7D3523041A6}"/>
    <cellStyle name="Überschrift 3 3 31 39" xfId="7215" xr:uid="{FC6BACBB-0B2D-461C-86A3-FC86E0D9151A}"/>
    <cellStyle name="Überschrift 3 3 31 39 2" xfId="15121" xr:uid="{DD09979B-8A43-42CE-B1DD-8727A2D0B0A9}"/>
    <cellStyle name="Überschrift 3 3 31 39 3" xfId="21642" xr:uid="{48186589-BDF7-443A-B800-9889D2C34670}"/>
    <cellStyle name="Überschrift 3 3 31 4" xfId="3490" xr:uid="{E9A2F2B7-109B-4661-862D-2A903B53F8F0}"/>
    <cellStyle name="Überschrift 3 3 31 4 2" xfId="11396" xr:uid="{932512BF-A33D-4DDD-84D5-B95855E2D3B7}"/>
    <cellStyle name="Überschrift 3 3 31 4 3" xfId="18637" xr:uid="{D633910B-C914-4A4F-A330-5CCD634CB031}"/>
    <cellStyle name="Überschrift 3 3 31 40" xfId="7278" xr:uid="{ECE43C1F-D01B-40CE-AF2F-8199B433AB28}"/>
    <cellStyle name="Überschrift 3 3 31 40 2" xfId="15184" xr:uid="{17E7DF25-1F8C-4EA2-AA5F-B325F97E3467}"/>
    <cellStyle name="Überschrift 3 3 31 40 3" xfId="21698" xr:uid="{C5D92F9B-C115-4AE7-96B5-527317B8FEA1}"/>
    <cellStyle name="Überschrift 3 3 31 41" xfId="7345" xr:uid="{C86C841F-37B5-4ACC-93FF-D3AC20402A6F}"/>
    <cellStyle name="Überschrift 3 3 31 41 2" xfId="15251" xr:uid="{673B70DE-5516-483F-A1AA-21233491FB0D}"/>
    <cellStyle name="Überschrift 3 3 31 41 3" xfId="21758" xr:uid="{D3C0FD32-A4AF-418A-9513-A12FC1405368}"/>
    <cellStyle name="Überschrift 3 3 31 42" xfId="6597" xr:uid="{D8198E46-FBA6-4121-8148-AB6E614BE9ED}"/>
    <cellStyle name="Überschrift 3 3 31 42 2" xfId="14503" xr:uid="{CDEB695F-9D9D-4865-8814-725321D08B65}"/>
    <cellStyle name="Überschrift 3 3 31 42 3" xfId="21156" xr:uid="{8788868F-37A2-4C33-B4E7-BE0121C51D4C}"/>
    <cellStyle name="Überschrift 3 3 31 43" xfId="7525" xr:uid="{012426C6-9479-48C2-BFBC-91FC3C94079A}"/>
    <cellStyle name="Überschrift 3 3 31 43 2" xfId="15431" xr:uid="{C7EF4151-0932-469F-9304-0799E3379869}"/>
    <cellStyle name="Überschrift 3 3 31 43 3" xfId="21906" xr:uid="{72909CEF-636F-4B18-B03C-5BEC730B37DE}"/>
    <cellStyle name="Überschrift 3 3 31 44" xfId="7589" xr:uid="{DC08FA94-823E-45A7-ACD7-2F9A9E96A518}"/>
    <cellStyle name="Überschrift 3 3 31 44 2" xfId="15495" xr:uid="{F7CAEF2B-4C7D-48D2-9AC4-721A10C6A6E6}"/>
    <cellStyle name="Überschrift 3 3 31 44 3" xfId="21966" xr:uid="{E2B59C8F-7237-4602-BEA6-11B6028E50EA}"/>
    <cellStyle name="Überschrift 3 3 31 45" xfId="7651" xr:uid="{A7BEC4B0-1716-439C-A97D-FE44E9323224}"/>
    <cellStyle name="Überschrift 3 3 31 45 2" xfId="15557" xr:uid="{366F4446-08BB-447B-9DA3-C2F97480229D}"/>
    <cellStyle name="Überschrift 3 3 31 45 3" xfId="22025" xr:uid="{410CF827-EEE7-4141-8C0C-8D83E7966C23}"/>
    <cellStyle name="Überschrift 3 3 31 46" xfId="7710" xr:uid="{F5190553-AF58-4B64-9687-DF02BD480235}"/>
    <cellStyle name="Überschrift 3 3 31 46 2" xfId="15616" xr:uid="{88104567-E8F8-4734-8FF5-FCEDD96BBC8A}"/>
    <cellStyle name="Überschrift 3 3 31 46 3" xfId="22079" xr:uid="{92C3EF91-B17F-4099-A5EF-C14FB2B84247}"/>
    <cellStyle name="Überschrift 3 3 31 47" xfId="6890" xr:uid="{F7B74F5A-B08A-494F-B250-8F15E80C7511}"/>
    <cellStyle name="Überschrift 3 3 31 47 2" xfId="14796" xr:uid="{55AF18E5-72EC-47BF-8CBC-E07D4CEE580D}"/>
    <cellStyle name="Überschrift 3 3 31 47 3" xfId="21357" xr:uid="{2F22E804-C450-4907-AEB7-92D80E6A7724}"/>
    <cellStyle name="Überschrift 3 3 31 48" xfId="7859" xr:uid="{17A972DD-41DD-4454-BCA3-5E0792DC62E6}"/>
    <cellStyle name="Überschrift 3 3 31 48 2" xfId="15765" xr:uid="{C45574DB-DEEC-4EE6-A179-F700C575D2AB}"/>
    <cellStyle name="Überschrift 3 3 31 48 3" xfId="22215" xr:uid="{25200C55-7652-432B-8510-BD6156A73B2A}"/>
    <cellStyle name="Überschrift 3 3 31 49" xfId="7939" xr:uid="{DD4DAB75-C690-43C6-A902-9F9F7D66A674}"/>
    <cellStyle name="Überschrift 3 3 31 49 2" xfId="15845" xr:uid="{56B57CB7-ECCC-43FC-B61D-23B86E89EA7E}"/>
    <cellStyle name="Überschrift 3 3 31 49 3" xfId="22288" xr:uid="{94F649AD-9409-499F-8186-9344F7D13D48}"/>
    <cellStyle name="Überschrift 3 3 31 5" xfId="3603" xr:uid="{0A013343-28BE-4CBE-92FE-92B0C39472D8}"/>
    <cellStyle name="Überschrift 3 3 31 5 2" xfId="11509" xr:uid="{96F54700-CDD7-4B44-872C-FAE8237F7A54}"/>
    <cellStyle name="Überschrift 3 3 31 5 3" xfId="18728" xr:uid="{EE7AD30B-4B8A-4725-B70E-93FBA25C216E}"/>
    <cellStyle name="Überschrift 3 3 31 50" xfId="7870" xr:uid="{EF860A8A-C2F9-4ECD-B37D-A2FA3966568C}"/>
    <cellStyle name="Überschrift 3 3 31 50 2" xfId="15776" xr:uid="{BBF201A0-690A-48BF-8AE2-358504BFF421}"/>
    <cellStyle name="Überschrift 3 3 31 50 3" xfId="22226" xr:uid="{C7FB0608-C737-47EA-A029-DA0089834E1D}"/>
    <cellStyle name="Überschrift 3 3 31 51" xfId="8104" xr:uid="{F02AE31B-6D56-47B8-B853-52A784CEA91D}"/>
    <cellStyle name="Überschrift 3 3 31 51 2" xfId="16010" xr:uid="{471E34C9-86BB-4C45-AC9D-1E9327673C0D}"/>
    <cellStyle name="Überschrift 3 3 31 51 3" xfId="22411" xr:uid="{D124B9E8-9C6F-4832-AF89-F6E67A7B6BB3}"/>
    <cellStyle name="Überschrift 3 3 31 52" xfId="6697" xr:uid="{5CFACBD7-5905-4C71-9AF0-7A1D84F2CADE}"/>
    <cellStyle name="Überschrift 3 3 31 52 2" xfId="14603" xr:uid="{8CCE7CDC-E64E-4017-93B6-08BA630AFAA1}"/>
    <cellStyle name="Überschrift 3 3 31 52 3" xfId="21231" xr:uid="{EE9A75CC-A94F-4412-A0EC-D65ADCBFEDCC}"/>
    <cellStyle name="Überschrift 3 3 31 53" xfId="8186" xr:uid="{4F2BE6BC-F9E6-4B4E-859C-75000B344853}"/>
    <cellStyle name="Überschrift 3 3 31 53 2" xfId="16092" xr:uid="{5A093250-C9E9-461F-8089-7CF3D3385603}"/>
    <cellStyle name="Überschrift 3 3 31 53 3" xfId="22481" xr:uid="{EA0FE889-B6CB-42F9-8978-EFDEFFD1239F}"/>
    <cellStyle name="Überschrift 3 3 31 54" xfId="8025" xr:uid="{64BF50CD-3D29-4F69-85E9-7E2D0A3B4803}"/>
    <cellStyle name="Überschrift 3 3 31 54 2" xfId="15931" xr:uid="{5D2A80A1-D1C2-423D-B4B7-B5D3899FC88E}"/>
    <cellStyle name="Überschrift 3 3 31 54 3" xfId="22341" xr:uid="{66097EFB-DF2A-4B27-82B9-805CBAD752A9}"/>
    <cellStyle name="Überschrift 3 3 31 55" xfId="8275" xr:uid="{C3E20D3F-B406-4570-8DFE-530BF4AA49CF}"/>
    <cellStyle name="Überschrift 3 3 31 55 2" xfId="16181" xr:uid="{16C2CDA3-C743-4D31-85B4-EC3803C40855}"/>
    <cellStyle name="Überschrift 3 3 31 55 3" xfId="22550" xr:uid="{29F060FA-C543-4595-A79F-A19431303909}"/>
    <cellStyle name="Überschrift 3 3 31 56" xfId="7473" xr:uid="{12CBB104-3431-4AD3-BF21-6754775EBC80}"/>
    <cellStyle name="Überschrift 3 3 31 56 2" xfId="15379" xr:uid="{D0784EF6-C63F-4F0B-AC6E-7C93162D01D2}"/>
    <cellStyle name="Überschrift 3 3 31 56 3" xfId="21856" xr:uid="{12961B72-16DF-49B5-9301-F0A28819BA79}"/>
    <cellStyle name="Überschrift 3 3 31 57" xfId="8051" xr:uid="{44F38F6F-69CF-4EF8-81A9-6531D41A7E8D}"/>
    <cellStyle name="Überschrift 3 3 31 57 2" xfId="15957" xr:uid="{FF6FE366-EBD0-4D15-8216-9F83AF4D0EDD}"/>
    <cellStyle name="Überschrift 3 3 31 57 3" xfId="22359" xr:uid="{D876D64C-4A9F-40C3-8A65-62BF430E1026}"/>
    <cellStyle name="Überschrift 3 3 31 58" xfId="8365" xr:uid="{2336F685-184F-4401-84CE-A8306B3E6CE6}"/>
    <cellStyle name="Überschrift 3 3 31 58 2" xfId="16271" xr:uid="{94D69748-8A62-429E-9889-9C25D1FFEE6A}"/>
    <cellStyle name="Überschrift 3 3 31 58 3" xfId="22634" xr:uid="{67C8D1A1-99AA-4F03-A94A-047D3BA551F5}"/>
    <cellStyle name="Überschrift 3 3 31 59" xfId="8403" xr:uid="{2B44C690-88D3-402E-84AF-6D59988F4CA1}"/>
    <cellStyle name="Überschrift 3 3 31 59 2" xfId="16309" xr:uid="{133F140C-D4A4-411A-820A-932CE98026EC}"/>
    <cellStyle name="Überschrift 3 3 31 59 3" xfId="22672" xr:uid="{FBD7326A-61E3-497B-9A1B-1A41105134F5}"/>
    <cellStyle name="Überschrift 3 3 31 6" xfId="3279" xr:uid="{316B3FCD-98E5-4A1D-BC0E-4EF33662E1E1}"/>
    <cellStyle name="Überschrift 3 3 31 6 2" xfId="11185" xr:uid="{175C85CE-E7D1-474D-92C7-FCDEEF15F244}"/>
    <cellStyle name="Überschrift 3 3 31 6 3" xfId="18507" xr:uid="{079FE74B-EDD1-4D1D-AF97-23B780A4E520}"/>
    <cellStyle name="Überschrift 3 3 31 60" xfId="8432" xr:uid="{D8688BE3-7662-49E4-8F68-F6126BEDE841}"/>
    <cellStyle name="Überschrift 3 3 31 60 2" xfId="16338" xr:uid="{3C0A9299-F37B-45FE-ADB1-75C830DC8710}"/>
    <cellStyle name="Überschrift 3 3 31 60 3" xfId="22701" xr:uid="{69424FFC-5DCD-47E6-BDA8-CC6A131CF252}"/>
    <cellStyle name="Überschrift 3 3 31 61" xfId="8729" xr:uid="{ACEF18AD-0989-4D30-A7F5-B92C0B24D383}"/>
    <cellStyle name="Überschrift 3 3 31 61 2" xfId="16635" xr:uid="{41F6F771-18F5-4E53-8215-657550BE0556}"/>
    <cellStyle name="Überschrift 3 3 31 61 3" xfId="22827" xr:uid="{CF4B6A84-6442-4BD4-9DF0-EC410A3571E7}"/>
    <cellStyle name="Überschrift 3 3 31 62" xfId="8813" xr:uid="{80BAFAD0-6348-49BD-8888-935BBA95FDE4}"/>
    <cellStyle name="Überschrift 3 3 31 62 2" xfId="16719" xr:uid="{8E6C3FBD-91CD-4A16-A4BB-E1CFFA9DC2F0}"/>
    <cellStyle name="Überschrift 3 3 31 62 3" xfId="22884" xr:uid="{81393D75-2376-476D-8E6F-4CAEA4CA5927}"/>
    <cellStyle name="Überschrift 3 3 31 63" xfId="8897" xr:uid="{A2C443C6-5ECE-4D5E-A3C9-C565DFF07B92}"/>
    <cellStyle name="Überschrift 3 3 31 63 2" xfId="16803" xr:uid="{0243DA0F-4318-4180-B054-3EFA9EB05EF6}"/>
    <cellStyle name="Überschrift 3 3 31 63 3" xfId="22941" xr:uid="{9A831450-FE53-43F4-B22D-D6468573FAE7}"/>
    <cellStyle name="Überschrift 3 3 31 64" xfId="9289" xr:uid="{E4191477-29F6-44EC-8677-C2CB4D53F08E}"/>
    <cellStyle name="Überschrift 3 3 31 64 2" xfId="17195" xr:uid="{40DED16F-D659-4971-BECB-350F8DA8C445}"/>
    <cellStyle name="Überschrift 3 3 31 64 3" xfId="23262" xr:uid="{4AB44244-F7C4-4276-B8AD-14F650F9765E}"/>
    <cellStyle name="Überschrift 3 3 31 65" xfId="9675" xr:uid="{DA58BBBE-D085-4C90-98D8-F54BC0C4E244}"/>
    <cellStyle name="Überschrift 3 3 31 65 2" xfId="17581" xr:uid="{6E9F4709-1268-4FAE-B292-7EB2101724B3}"/>
    <cellStyle name="Überschrift 3 3 31 65 3" xfId="23534" xr:uid="{8E3901DC-8BDA-4F15-BCD3-B0E2DBDCE42C}"/>
    <cellStyle name="Überschrift 3 3 31 66" xfId="9149" xr:uid="{38A09E12-23FE-4FC9-8573-BA877CB9795F}"/>
    <cellStyle name="Überschrift 3 3 31 66 2" xfId="17055" xr:uid="{E713E57A-E14E-4B15-8C99-87E7304C454B}"/>
    <cellStyle name="Überschrift 3 3 31 66 3" xfId="23142" xr:uid="{C2D7A5A0-6158-4296-98CF-D96ED98A1F87}"/>
    <cellStyle name="Überschrift 3 3 31 67" xfId="9430" xr:uid="{FC6501EF-ED83-48A9-B329-0B43500B232A}"/>
    <cellStyle name="Überschrift 3 3 31 67 2" xfId="17336" xr:uid="{066047DA-3BFC-44E6-A5FD-2E2F3F8B0EEC}"/>
    <cellStyle name="Überschrift 3 3 31 67 3" xfId="23386" xr:uid="{2A049AB4-B080-47AE-A884-F4AACF98DCBA}"/>
    <cellStyle name="Überschrift 3 3 31 68" xfId="9846" xr:uid="{7B4F46DA-F21E-4415-A59B-EA66DE39AA24}"/>
    <cellStyle name="Überschrift 3 3 31 68 2" xfId="17752" xr:uid="{662FAB1C-5A49-4652-842A-8C0A3EA29F17}"/>
    <cellStyle name="Überschrift 3 3 31 68 3" xfId="23667" xr:uid="{6C546154-5C80-4FB7-B932-44F9682F017B}"/>
    <cellStyle name="Überschrift 3 3 31 69" xfId="9886" xr:uid="{58367514-429F-42E2-A919-7E9B09BE0F5B}"/>
    <cellStyle name="Überschrift 3 3 31 69 2" xfId="17792" xr:uid="{0E446BEA-B21D-4C71-BDD2-8C633ACB1DFC}"/>
    <cellStyle name="Überschrift 3 3 31 69 3" xfId="23706" xr:uid="{781C3A3F-1E69-4ACC-AEF3-03B36AFD49AB}"/>
    <cellStyle name="Überschrift 3 3 31 7" xfId="3728" xr:uid="{2B5A78C7-6FD5-4A3B-A7BC-556808246AC6}"/>
    <cellStyle name="Überschrift 3 3 31 7 2" xfId="11634" xr:uid="{1269319F-9697-498A-BF0F-85B60C8C6B0E}"/>
    <cellStyle name="Überschrift 3 3 31 7 3" xfId="18813" xr:uid="{2F9CB788-069E-4E42-87FD-7A985177750B}"/>
    <cellStyle name="Überschrift 3 3 31 70" xfId="9380" xr:uid="{718CDFD1-70C2-4D55-9368-36E7EAD431C9}"/>
    <cellStyle name="Überschrift 3 3 31 70 2" xfId="17286" xr:uid="{04D15F20-71C0-4C88-807E-4CA5C5461814}"/>
    <cellStyle name="Überschrift 3 3 31 70 3" xfId="23342" xr:uid="{40E08352-E135-47C2-B381-1DF0D442F814}"/>
    <cellStyle name="Überschrift 3 3 31 71" xfId="9540" xr:uid="{2B87B626-A765-4D95-8CBF-CFAE3356FAC7}"/>
    <cellStyle name="Überschrift 3 3 31 71 2" xfId="17446" xr:uid="{865F8DA3-FE40-4C0E-B7BF-1C773AFF8367}"/>
    <cellStyle name="Überschrift 3 3 31 71 3" xfId="23447" xr:uid="{70B69158-716D-4033-AA69-E5E4540F7490}"/>
    <cellStyle name="Überschrift 3 3 31 72" xfId="9973" xr:uid="{727CBB19-41F6-4F79-849B-16C51AED1614}"/>
    <cellStyle name="Überschrift 3 3 31 72 2" xfId="17879" xr:uid="{1AF6309B-69BA-4736-9C11-2743DA10BE5F}"/>
    <cellStyle name="Überschrift 3 3 31 72 3" xfId="23784" xr:uid="{BF48ADDC-8047-431C-BB76-E8D9539CCBCE}"/>
    <cellStyle name="Überschrift 3 3 31 73" xfId="10008" xr:uid="{7687CEB8-1069-494A-9B5E-B8209FDA99F1}"/>
    <cellStyle name="Überschrift 3 3 31 73 2" xfId="17914" xr:uid="{C38B9AD1-D167-4CAF-82F7-52F5DCEBACCA}"/>
    <cellStyle name="Überschrift 3 3 31 73 3" xfId="23819" xr:uid="{A3AEBB61-19E7-4F10-8823-D321590059CE}"/>
    <cellStyle name="Überschrift 3 3 31 74" xfId="9697" xr:uid="{D3617E64-C94E-4D30-84BC-9612573C9C9E}"/>
    <cellStyle name="Überschrift 3 3 31 74 2" xfId="17603" xr:uid="{CEA14F92-300B-4A93-B2C5-754D5B72E020}"/>
    <cellStyle name="Überschrift 3 3 31 74 3" xfId="23556" xr:uid="{85E714A7-9396-4F5F-ACF1-4037E76C4F43}"/>
    <cellStyle name="Überschrift 3 3 31 75" xfId="10142" xr:uid="{8AC2C4AB-3F80-4013-815C-2D108C0E12F9}"/>
    <cellStyle name="Überschrift 3 3 31 76" xfId="10267" xr:uid="{BAA9B81D-A4D0-4E33-9D91-DAAFB8732A1D}"/>
    <cellStyle name="Überschrift 3 3 31 77" xfId="10437" xr:uid="{EAA9A1D3-B276-4F57-80C0-3DB4AEB8455F}"/>
    <cellStyle name="Überschrift 3 3 31 78" xfId="17986" xr:uid="{4067C67B-6C30-420C-A270-60369BF38A97}"/>
    <cellStyle name="Überschrift 3 3 31 8" xfId="3192" xr:uid="{2FA42020-36EE-4E07-A0B1-16D20C47EE35}"/>
    <cellStyle name="Überschrift 3 3 31 8 2" xfId="11098" xr:uid="{599AACE4-BBA0-4066-ABC6-AD49993B4FDB}"/>
    <cellStyle name="Überschrift 3 3 31 8 3" xfId="18442" xr:uid="{6076AFD7-075A-4030-A688-E0C4EBC502A0}"/>
    <cellStyle name="Überschrift 3 3 31 9" xfId="3268" xr:uid="{BE337931-8558-4975-8BA5-911AB0600E48}"/>
    <cellStyle name="Überschrift 3 3 31 9 2" xfId="11174" xr:uid="{68CFBE1B-CC19-4CE1-8F9F-D81DED97B799}"/>
    <cellStyle name="Überschrift 3 3 31 9 3" xfId="18500" xr:uid="{38C3F0A5-8CDA-4A1F-8620-6C964C82B3AE}"/>
    <cellStyle name="Überschrift 3 3 32" xfId="2501" xr:uid="{3C62538D-0B88-43F6-88B6-AFEC4ED1BBAE}"/>
    <cellStyle name="Überschrift 3 3 32 10" xfId="3162" xr:uid="{B493CEC2-22AE-49FA-A6A2-9296D574A2F0}"/>
    <cellStyle name="Überschrift 3 3 32 10 2" xfId="11068" xr:uid="{CC39B797-5FC9-4452-B4BF-56E1245A7F44}"/>
    <cellStyle name="Überschrift 3 3 32 10 3" xfId="18416" xr:uid="{6905BCB3-9C84-4D08-8997-4FC8A3879FD5}"/>
    <cellStyle name="Überschrift 3 3 32 11" xfId="3934" xr:uid="{CC1B388E-7AFC-4FD0-9332-8D5DCBC05648}"/>
    <cellStyle name="Überschrift 3 3 32 11 2" xfId="11840" xr:uid="{A1746B5D-C29C-4CC2-AE1D-0D197221D1BE}"/>
    <cellStyle name="Überschrift 3 3 32 11 3" xfId="18951" xr:uid="{9A785F3E-2774-4622-8DBA-D4913AC75E3B}"/>
    <cellStyle name="Überschrift 3 3 32 12" xfId="2934" xr:uid="{BF127678-0331-40CA-9EAB-64BA86E993C0}"/>
    <cellStyle name="Überschrift 3 3 32 12 2" xfId="10840" xr:uid="{C8EC8A52-827F-4460-8F12-6BDE1908C1A5}"/>
    <cellStyle name="Überschrift 3 3 32 12 3" xfId="18223" xr:uid="{19105389-81BE-45E8-A020-FD97E05EE463}"/>
    <cellStyle name="Überschrift 3 3 32 13" xfId="3997" xr:uid="{5CED45A1-8D89-42F2-9E2A-547446E629EE}"/>
    <cellStyle name="Überschrift 3 3 32 13 2" xfId="11903" xr:uid="{66E9FCF9-CE69-4495-B1F0-592A93C896B3}"/>
    <cellStyle name="Überschrift 3 3 32 13 3" xfId="19006" xr:uid="{A4B59786-8266-4E22-B99D-9A5CF35726D2}"/>
    <cellStyle name="Überschrift 3 3 32 14" xfId="4754" xr:uid="{D68EDED3-2F93-4F6F-8948-B2DACE9E56A8}"/>
    <cellStyle name="Überschrift 3 3 32 14 2" xfId="12660" xr:uid="{F24D86CB-D676-4F55-80C3-691B6813874F}"/>
    <cellStyle name="Überschrift 3 3 32 14 3" xfId="19599" xr:uid="{2B709E02-D132-4982-9C39-46C2471CA005}"/>
    <cellStyle name="Überschrift 3 3 32 15" xfId="4881" xr:uid="{7B7945BE-D756-4A28-B5BA-6B169450F6D8}"/>
    <cellStyle name="Überschrift 3 3 32 15 2" xfId="12787" xr:uid="{7063E8ED-6A74-4D42-8A38-EF55FD966667}"/>
    <cellStyle name="Überschrift 3 3 32 15 3" xfId="19685" xr:uid="{2CA94D16-822E-4539-92E5-EC7159D7398B}"/>
    <cellStyle name="Überschrift 3 3 32 16" xfId="4571" xr:uid="{F4D57DD0-5783-4941-98BD-7F74AABD20F9}"/>
    <cellStyle name="Überschrift 3 3 32 16 2" xfId="12477" xr:uid="{62269AFD-9FAC-4A15-8D69-C5A59C73C0C6}"/>
    <cellStyle name="Überschrift 3 3 32 16 3" xfId="19465" xr:uid="{AE37B78E-81E2-4E66-B5AB-EBA8EE283DB1}"/>
    <cellStyle name="Überschrift 3 3 32 17" xfId="4401" xr:uid="{4A92E121-C349-44C0-899C-F5732E52EDE7}"/>
    <cellStyle name="Überschrift 3 3 32 17 2" xfId="12307" xr:uid="{6C4A5028-C288-4D70-A3D5-7E767C560BC0}"/>
    <cellStyle name="Überschrift 3 3 32 17 3" xfId="19336" xr:uid="{A1C69662-46E5-4E71-B429-847BD57CC492}"/>
    <cellStyle name="Überschrift 3 3 32 18" xfId="5117" xr:uid="{037D8906-BC8B-430C-8A53-E65DF82ABAD9}"/>
    <cellStyle name="Überschrift 3 3 32 18 2" xfId="13023" xr:uid="{F96AE18A-9C87-4139-A054-C831A245590A}"/>
    <cellStyle name="Überschrift 3 3 32 18 3" xfId="19880" xr:uid="{34F59F7D-9604-40F9-B249-8F287E819AC9}"/>
    <cellStyle name="Überschrift 3 3 32 19" xfId="4189" xr:uid="{86AB7484-CD8D-4831-91FF-C80DDEF8FE58}"/>
    <cellStyle name="Überschrift 3 3 32 19 2" xfId="12095" xr:uid="{74B4A90C-CD9C-44CD-A144-65277E462BD0}"/>
    <cellStyle name="Überschrift 3 3 32 19 3" xfId="19157" xr:uid="{F8C55DD4-9050-4F7E-B12D-44BDF3CC2856}"/>
    <cellStyle name="Überschrift 3 3 32 2" xfId="3333" xr:uid="{6F8A6416-8DE6-4122-BA48-E8B53FD7C41C}"/>
    <cellStyle name="Überschrift 3 3 32 2 2" xfId="11239" xr:uid="{7C8D7F6D-803A-4606-8217-D6F552ECC5AE}"/>
    <cellStyle name="Überschrift 3 3 32 2 3" xfId="18537" xr:uid="{E348A810-88C5-4EDE-9108-54CC6D7FD8C3}"/>
    <cellStyle name="Überschrift 3 3 32 20" xfId="5264" xr:uid="{05127FA1-7C82-4B05-92D8-52BA4B421253}"/>
    <cellStyle name="Überschrift 3 3 32 20 2" xfId="13170" xr:uid="{E990B0B9-8714-4B4B-A8EF-0AB2830EE431}"/>
    <cellStyle name="Überschrift 3 3 32 20 3" xfId="20000" xr:uid="{71CC282C-B4D0-4891-B5EC-E4B23F2CA1CA}"/>
    <cellStyle name="Überschrift 3 3 32 21" xfId="5354" xr:uid="{0D3CC3D3-27CD-430D-9C0F-A9458E414300}"/>
    <cellStyle name="Überschrift 3 3 32 21 2" xfId="13260" xr:uid="{34B6DBFE-9626-4514-A376-C31872EBD9BA}"/>
    <cellStyle name="Überschrift 3 3 32 21 3" xfId="20072" xr:uid="{E93DD315-8C01-41D8-A6B3-333F2C4D3D82}"/>
    <cellStyle name="Überschrift 3 3 32 22" xfId="4959" xr:uid="{42EAEB0E-CCDF-4ADD-8283-9A9CA3886D91}"/>
    <cellStyle name="Überschrift 3 3 32 22 2" xfId="12865" xr:uid="{1044C593-FA1D-48BA-BBFE-70F8E3A61278}"/>
    <cellStyle name="Überschrift 3 3 32 22 3" xfId="19742" xr:uid="{70450A7A-B360-47DA-A5EE-4ADC6ED748C3}"/>
    <cellStyle name="Überschrift 3 3 32 23" xfId="5513" xr:uid="{599FFE40-20D5-4DC3-9B4E-8CA09A81528C}"/>
    <cellStyle name="Überschrift 3 3 32 23 2" xfId="13419" xr:uid="{66773D4E-E32E-422A-AD8E-3202ED2F008A}"/>
    <cellStyle name="Überschrift 3 3 32 23 3" xfId="20205" xr:uid="{4AF1587F-503E-4968-9D3A-E40C01E33475}"/>
    <cellStyle name="Überschrift 3 3 32 24" xfId="4212" xr:uid="{0D5266B9-B384-476A-8ADE-0D70C59CFC25}"/>
    <cellStyle name="Überschrift 3 3 32 24 2" xfId="12118" xr:uid="{F7B221C9-3EB5-47E5-8226-950CB25C6359}"/>
    <cellStyle name="Überschrift 3 3 32 24 3" xfId="19174" xr:uid="{6B209ECA-E2D2-487C-B79C-E635472FE5C2}"/>
    <cellStyle name="Überschrift 3 3 32 25" xfId="4619" xr:uid="{40507E20-8952-4A93-B20C-22517157E880}"/>
    <cellStyle name="Überschrift 3 3 32 25 2" xfId="12525" xr:uid="{4817C3FC-47F6-459F-90B2-0C5EA2CFD70E}"/>
    <cellStyle name="Überschrift 3 3 32 25 3" xfId="19509" xr:uid="{AA178726-6C1D-4B5A-9A20-672F4E078828}"/>
    <cellStyle name="Überschrift 3 3 32 26" xfId="4218" xr:uid="{162BF9C7-A1B7-4C11-B96F-634F23533CCB}"/>
    <cellStyle name="Überschrift 3 3 32 26 2" xfId="12124" xr:uid="{CA2C1834-B073-45CE-A040-F12E6A0DC4FC}"/>
    <cellStyle name="Überschrift 3 3 32 26 3" xfId="19179" xr:uid="{91D0D0BD-E7D5-40A3-8562-309F90C5E890}"/>
    <cellStyle name="Überschrift 3 3 32 27" xfId="4360" xr:uid="{73C058AA-8F96-4F6E-BF4D-CA13ED63A51E}"/>
    <cellStyle name="Überschrift 3 3 32 27 2" xfId="12266" xr:uid="{62169CA2-A477-438B-90FC-847DFCC52259}"/>
    <cellStyle name="Überschrift 3 3 32 27 3" xfId="19308" xr:uid="{A9C2B837-E3B9-4123-8864-86899748AAD9}"/>
    <cellStyle name="Überschrift 3 3 32 28" xfId="5743" xr:uid="{2C1AC19C-37F3-4A6E-B675-31A52CD92A0F}"/>
    <cellStyle name="Überschrift 3 3 32 28 2" xfId="13649" xr:uid="{3123E867-3926-428C-8D11-D88150C9EE84}"/>
    <cellStyle name="Überschrift 3 3 32 28 3" xfId="20392" xr:uid="{4CAB5395-C0C2-4648-991F-F7392972BADF}"/>
    <cellStyle name="Überschrift 3 3 32 29" xfId="5814" xr:uid="{4873DFF3-D9DF-4B14-85B4-5719504B62D4}"/>
    <cellStyle name="Überschrift 3 3 32 29 2" xfId="13720" xr:uid="{B021785E-AD9A-4036-9644-2971DDCA4CA5}"/>
    <cellStyle name="Überschrift 3 3 32 29 3" xfId="20446" xr:uid="{B78573D0-7044-46FF-B2CD-27F6CC54D797}"/>
    <cellStyle name="Überschrift 3 3 32 3" xfId="3475" xr:uid="{26DF9D19-4408-45A7-A8EE-3222C4A1FBFA}"/>
    <cellStyle name="Überschrift 3 3 32 3 2" xfId="11381" xr:uid="{4646A0E3-5F95-47E9-91A3-0B11B484F34E}"/>
    <cellStyle name="Überschrift 3 3 32 3 3" xfId="18622" xr:uid="{554E9292-F992-446E-BFDD-36F14E8B8D79}"/>
    <cellStyle name="Überschrift 3 3 32 30" xfId="4263" xr:uid="{E9BE4591-7E1D-4EB1-B307-440D73260321}"/>
    <cellStyle name="Überschrift 3 3 32 30 2" xfId="12169" xr:uid="{16255ED7-1FF7-4DAD-884B-1D68B1B6E5C3}"/>
    <cellStyle name="Überschrift 3 3 32 30 3" xfId="19221" xr:uid="{545FC282-55E0-410F-B967-88F18DE455C0}"/>
    <cellStyle name="Überschrift 3 3 32 31" xfId="5899" xr:uid="{AFF9ECE9-303C-489F-A36E-F46371C85397}"/>
    <cellStyle name="Überschrift 3 3 32 31 2" xfId="13805" xr:uid="{5B926299-94D5-45B1-A9E8-99F9DC8D93C3}"/>
    <cellStyle name="Überschrift 3 3 32 31 3" xfId="20524" xr:uid="{FC4FA3EB-DAFB-437D-9FB6-315DF4E9939A}"/>
    <cellStyle name="Überschrift 3 3 32 32" xfId="5064" xr:uid="{19F36C97-A0B9-49E9-A312-B393D940A000}"/>
    <cellStyle name="Überschrift 3 3 32 32 2" xfId="12970" xr:uid="{7306008D-E987-4136-808A-0B3E5F1BE7B3}"/>
    <cellStyle name="Überschrift 3 3 32 32 3" xfId="19833" xr:uid="{464D1C8C-A253-457A-B816-8EFF038998EE}"/>
    <cellStyle name="Überschrift 3 3 32 33" xfId="6512" xr:uid="{4CE63634-1AC6-47BA-9AAE-99E8FACE2114}"/>
    <cellStyle name="Überschrift 3 3 32 33 2" xfId="14418" xr:uid="{34941F88-306D-4873-BD31-F684C503836C}"/>
    <cellStyle name="Überschrift 3 3 32 33 3" xfId="21078" xr:uid="{84872A85-F63F-44DC-A962-7CC91A99F43F}"/>
    <cellStyle name="Überschrift 3 3 32 34" xfId="6569" xr:uid="{669D3FBF-8499-40A0-89F5-0E6B34AA6458}"/>
    <cellStyle name="Überschrift 3 3 32 34 2" xfId="14475" xr:uid="{97E84EF6-48C3-43F4-BC05-E4965FACDA51}"/>
    <cellStyle name="Überschrift 3 3 32 34 3" xfId="21128" xr:uid="{7EEEB437-9D7B-4B42-8C45-664BE9EC21DE}"/>
    <cellStyle name="Überschrift 3 3 32 35" xfId="6893" xr:uid="{0FC0C5CA-B08D-4E60-A3AF-469B49713F83}"/>
    <cellStyle name="Überschrift 3 3 32 35 2" xfId="14799" xr:uid="{C7B21CBB-5050-4045-BFF0-08F0ADAB3845}"/>
    <cellStyle name="Überschrift 3 3 32 35 3" xfId="21360" xr:uid="{A767C203-103E-47E1-9A47-1487EB76718F}"/>
    <cellStyle name="Überschrift 3 3 32 36" xfId="7040" xr:uid="{DE891A3B-FE89-43D5-94DE-DB0D84800C60}"/>
    <cellStyle name="Überschrift 3 3 32 36 2" xfId="14946" xr:uid="{1D30B553-7DA1-446E-BBBB-984832F7BFEC}"/>
    <cellStyle name="Überschrift 3 3 32 36 3" xfId="21498" xr:uid="{A80511E4-AC1B-4E66-B95A-A27A2D97947B}"/>
    <cellStyle name="Überschrift 3 3 32 37" xfId="7127" xr:uid="{2C7E36CA-F757-4394-9F69-E358490FEDBD}"/>
    <cellStyle name="Überschrift 3 3 32 37 2" xfId="15033" xr:uid="{4EA308AB-BA23-48AC-AA2D-D977CD98AD9B}"/>
    <cellStyle name="Überschrift 3 3 32 37 3" xfId="21565" xr:uid="{3740D070-2E7E-4315-A65C-251E95726029}"/>
    <cellStyle name="Überschrift 3 3 32 38" xfId="7200" xr:uid="{F494CCCE-1EFB-4B81-92B5-0AE3BC2B245B}"/>
    <cellStyle name="Überschrift 3 3 32 38 2" xfId="15106" xr:uid="{8FA23088-3A3D-437B-A726-57A34182BA1A}"/>
    <cellStyle name="Überschrift 3 3 32 38 3" xfId="21627" xr:uid="{1D132245-AFF9-4C5D-97D0-18C6CBBB8913}"/>
    <cellStyle name="Überschrift 3 3 32 39" xfId="6566" xr:uid="{927C4375-ABFA-4745-B859-15528D1237AB}"/>
    <cellStyle name="Überschrift 3 3 32 39 2" xfId="14472" xr:uid="{D8CC68F6-D91A-4969-824B-B0A381EB7C23}"/>
    <cellStyle name="Überschrift 3 3 32 39 3" xfId="21125" xr:uid="{9544298A-9CA7-4F93-82C7-03AFB3015C64}"/>
    <cellStyle name="Überschrift 3 3 32 4" xfId="3588" xr:uid="{8F7B81DA-1A30-489F-BF41-EF861C9414B1}"/>
    <cellStyle name="Überschrift 3 3 32 4 2" xfId="11494" xr:uid="{CFD30501-3D32-4FAF-A737-54107460143A}"/>
    <cellStyle name="Überschrift 3 3 32 4 3" xfId="18713" xr:uid="{DF23CD36-5CCC-4899-A045-A26729E7D0EE}"/>
    <cellStyle name="Überschrift 3 3 32 40" xfId="7254" xr:uid="{40ADD3AD-69B5-44CC-B55F-A9AC3A398311}"/>
    <cellStyle name="Überschrift 3 3 32 40 2" xfId="15160" xr:uid="{1BB871FB-8FD4-4A26-A0C4-7D58147655F1}"/>
    <cellStyle name="Überschrift 3 3 32 40 3" xfId="21676" xr:uid="{FFA19EDC-8AA4-4854-BF4A-A12A2308F3CE}"/>
    <cellStyle name="Überschrift 3 3 32 41" xfId="6357" xr:uid="{172A3775-846F-49CC-BC1B-406E5B2F36C7}"/>
    <cellStyle name="Überschrift 3 3 32 41 2" xfId="14263" xr:uid="{19BB7620-E37A-4FC6-A3BC-BA589ECEDE91}"/>
    <cellStyle name="Überschrift 3 3 32 41 3" xfId="20932" xr:uid="{53588624-82F3-46EB-B345-D3E1C85F31F6}"/>
    <cellStyle name="Überschrift 3 3 32 42" xfId="7510" xr:uid="{8722765D-1C33-4E60-8217-213AE5D5BEEB}"/>
    <cellStyle name="Überschrift 3 3 32 42 2" xfId="15416" xr:uid="{F53ACBE7-DB83-4C64-8D07-F6B9C63FA427}"/>
    <cellStyle name="Überschrift 3 3 32 42 3" xfId="21891" xr:uid="{7F81B009-ED1B-4258-B90D-24892FC28733}"/>
    <cellStyle name="Überschrift 3 3 32 43" xfId="6026" xr:uid="{AD2988AC-4210-458C-84CF-8DEDB83CF7FC}"/>
    <cellStyle name="Überschrift 3 3 32 43 2" xfId="13932" xr:uid="{6FEF9EC1-3F32-47A0-ABF5-A56D7BCF4DBF}"/>
    <cellStyle name="Überschrift 3 3 32 43 3" xfId="20633" xr:uid="{DEE948AF-A674-421D-8204-B98AA38BB9B3}"/>
    <cellStyle name="Überschrift 3 3 32 44" xfId="7564" xr:uid="{1DDCD9B4-C97A-4770-A7B8-FA01D26DDCD9}"/>
    <cellStyle name="Überschrift 3 3 32 44 2" xfId="15470" xr:uid="{CD23C7A0-1004-4335-B7AC-606FDDA206A7}"/>
    <cellStyle name="Überschrift 3 3 32 44 3" xfId="21943" xr:uid="{C3868CB7-2992-4F28-9878-4D16B7C67CE6}"/>
    <cellStyle name="Überschrift 3 3 32 45" xfId="7625" xr:uid="{3B3164BF-D743-4F14-884D-8FD3043384D0}"/>
    <cellStyle name="Überschrift 3 3 32 45 2" xfId="15531" xr:uid="{56450462-475B-45D4-9A04-EB21452168BE}"/>
    <cellStyle name="Überschrift 3 3 32 45 3" xfId="22000" xr:uid="{89C73CB1-4A16-4E49-8A4B-0E595CB840C3}"/>
    <cellStyle name="Überschrift 3 3 32 46" xfId="6559" xr:uid="{FBEE9B13-CD37-4029-9C40-73A9273245F7}"/>
    <cellStyle name="Überschrift 3 3 32 46 2" xfId="14465" xr:uid="{4B13A167-AEF2-4B05-8E42-633E28F74410}"/>
    <cellStyle name="Überschrift 3 3 32 46 3" xfId="21118" xr:uid="{0C25B1FA-4E93-44EF-A906-E7D976CC2008}"/>
    <cellStyle name="Überschrift 3 3 32 47" xfId="7844" xr:uid="{9BA2C077-51E6-482E-9909-1B939F0D849B}"/>
    <cellStyle name="Überschrift 3 3 32 47 2" xfId="15750" xr:uid="{5D8681F9-0D3B-41D2-8CCF-066DD71F85A8}"/>
    <cellStyle name="Überschrift 3 3 32 47 3" xfId="22200" xr:uid="{A0588775-05F1-49A1-95DA-91F1B0AB445C}"/>
    <cellStyle name="Überschrift 3 3 32 48" xfId="7924" xr:uid="{BA80EC5B-C89B-4F11-BAD1-6D9183DEFD61}"/>
    <cellStyle name="Überschrift 3 3 32 48 2" xfId="15830" xr:uid="{04369211-9D1E-4243-A446-16DE0D51E686}"/>
    <cellStyle name="Überschrift 3 3 32 48 3" xfId="22273" xr:uid="{536372A4-9A6B-4E24-B1F6-8E2E9679BCF6}"/>
    <cellStyle name="Überschrift 3 3 32 49" xfId="7781" xr:uid="{1AEBF356-A731-4327-86FC-187AC9C2D7DA}"/>
    <cellStyle name="Überschrift 3 3 32 49 2" xfId="15687" xr:uid="{16C1C983-E1B9-4FFB-9587-57110196E306}"/>
    <cellStyle name="Überschrift 3 3 32 49 3" xfId="22142" xr:uid="{C4B653E8-DD08-4594-A8B7-DDFE8FC53C73}"/>
    <cellStyle name="Überschrift 3 3 32 5" xfId="3137" xr:uid="{55EEAAB9-2CF7-4AB5-ABB7-1BBBA4511922}"/>
    <cellStyle name="Überschrift 3 3 32 5 2" xfId="11043" xr:uid="{5D8975C1-7666-4217-9A63-E87624334F8A}"/>
    <cellStyle name="Überschrift 3 3 32 5 3" xfId="18393" xr:uid="{B8241474-45C9-4844-B693-0BAD8AC25295}"/>
    <cellStyle name="Überschrift 3 3 32 50" xfId="8089" xr:uid="{8C807579-0C76-45ED-9C4F-8574024CB87E}"/>
    <cellStyle name="Überschrift 3 3 32 50 2" xfId="15995" xr:uid="{05E7DD6F-3BBC-4CA4-B2AC-CF2055B97565}"/>
    <cellStyle name="Überschrift 3 3 32 50 3" xfId="22396" xr:uid="{1CF4E9DE-440D-4529-A545-F4E12EE72078}"/>
    <cellStyle name="Überschrift 3 3 32 51" xfId="6402" xr:uid="{5F75E694-04AF-48EB-A3A1-10299E24A654}"/>
    <cellStyle name="Überschrift 3 3 32 51 2" xfId="14308" xr:uid="{A9D3A91D-0416-49C1-905E-96528F3131D2}"/>
    <cellStyle name="Überschrift 3 3 32 51 3" xfId="20976" xr:uid="{27E00C73-7258-4E61-8A6F-38C2528F5430}"/>
    <cellStyle name="Überschrift 3 3 32 52" xfId="8154" xr:uid="{DF886A46-AE11-4875-B9D2-849379E40029}"/>
    <cellStyle name="Überschrift 3 3 32 52 2" xfId="16060" xr:uid="{71E43101-A665-4481-9523-40ACE7FA6807}"/>
    <cellStyle name="Überschrift 3 3 32 52 3" xfId="22455" xr:uid="{C5E0C653-808D-4114-8E2B-84082D47DE99}"/>
    <cellStyle name="Überschrift 3 3 32 53" xfId="7878" xr:uid="{4DB43B17-4668-4F83-B1EB-02624454B5DA}"/>
    <cellStyle name="Überschrift 3 3 32 53 2" xfId="15784" xr:uid="{DA83AE50-D2BA-4F53-A9A1-537BB24764B2}"/>
    <cellStyle name="Überschrift 3 3 32 53 3" xfId="22234" xr:uid="{28CB2E50-602F-4508-80DC-CE1030129AD7}"/>
    <cellStyle name="Überschrift 3 3 32 54" xfId="8260" xr:uid="{89B1F9C1-5845-4053-BA70-C854B149E436}"/>
    <cellStyle name="Überschrift 3 3 32 54 2" xfId="16166" xr:uid="{61AD2370-13F6-4AE1-A6B5-CFD21F515997}"/>
    <cellStyle name="Überschrift 3 3 32 54 3" xfId="22535" xr:uid="{956B2277-40A7-4C3D-94B6-686AA8F35469}"/>
    <cellStyle name="Überschrift 3 3 32 55" xfId="6813" xr:uid="{0C279312-8CAE-4FFB-AF91-15C2145E8656}"/>
    <cellStyle name="Überschrift 3 3 32 55 2" xfId="14719" xr:uid="{AFDA444E-C862-4211-B26C-DF96EC09EBDA}"/>
    <cellStyle name="Überschrift 3 3 32 55 3" xfId="21305" xr:uid="{08511BD0-0046-433B-9EF7-80948DFC16B9}"/>
    <cellStyle name="Überschrift 3 3 32 56" xfId="7747" xr:uid="{D9B32EFC-385B-49FB-92CB-0E6D8D96FF90}"/>
    <cellStyle name="Überschrift 3 3 32 56 2" xfId="15653" xr:uid="{853FCA75-A2ED-48AC-9185-2839C5987814}"/>
    <cellStyle name="Überschrift 3 3 32 56 3" xfId="22112" xr:uid="{A3CA64CE-9A8F-40F2-A9B0-62642E9CE364}"/>
    <cellStyle name="Überschrift 3 3 32 57" xfId="8350" xr:uid="{E263C3F4-96F0-4C46-9C9A-514D27645A46}"/>
    <cellStyle name="Überschrift 3 3 32 57 2" xfId="16256" xr:uid="{D5B97232-2D3B-4158-A8D2-9C5D85C69102}"/>
    <cellStyle name="Überschrift 3 3 32 57 3" xfId="22619" xr:uid="{8D9A646E-8A16-48EF-91D1-B80231B0F433}"/>
    <cellStyle name="Überschrift 3 3 32 58" xfId="8388" xr:uid="{5576E654-3C09-4521-98F8-8A46D1362D85}"/>
    <cellStyle name="Überschrift 3 3 32 58 2" xfId="16294" xr:uid="{C47E8A37-BDAD-4187-BD6A-EBFB9316F74B}"/>
    <cellStyle name="Überschrift 3 3 32 58 3" xfId="22657" xr:uid="{A8C56E04-9823-445C-AAE0-E3970BEC5AEF}"/>
    <cellStyle name="Überschrift 3 3 32 59" xfId="8334" xr:uid="{C5EB2A0E-4E94-4A8E-B791-A526C0539A3E}"/>
    <cellStyle name="Überschrift 3 3 32 59 2" xfId="16240" xr:uid="{54DC943A-13B3-4AB1-BA92-52BB279BF32C}"/>
    <cellStyle name="Überschrift 3 3 32 59 3" xfId="22603" xr:uid="{EC4748AF-37B9-4DCF-B542-E15EB6F00A13}"/>
    <cellStyle name="Überschrift 3 3 32 6" xfId="3713" xr:uid="{94E85EB9-D047-4AA9-A054-912806A05272}"/>
    <cellStyle name="Überschrift 3 3 32 6 2" xfId="11619" xr:uid="{76DD626F-9C86-4904-B283-A5A1B7B84313}"/>
    <cellStyle name="Überschrift 3 3 32 6 3" xfId="18798" xr:uid="{EA1C50E4-C0C2-480D-B026-0EA1C7077CAC}"/>
    <cellStyle name="Überschrift 3 3 32 60" xfId="8714" xr:uid="{268C3136-2243-42B0-9934-A2234D81E1F7}"/>
    <cellStyle name="Überschrift 3 3 32 60 2" xfId="16620" xr:uid="{23293B27-261B-45E6-8544-A207D2C956BA}"/>
    <cellStyle name="Überschrift 3 3 32 60 3" xfId="22812" xr:uid="{82F617F6-A094-49DE-8C1F-51473349D091}"/>
    <cellStyle name="Überschrift 3 3 32 61" xfId="8798" xr:uid="{770874D9-29AE-4D4E-B500-896919388C51}"/>
    <cellStyle name="Überschrift 3 3 32 61 2" xfId="16704" xr:uid="{C2C6D23F-2B8B-40F4-8DF1-5091BBBDA979}"/>
    <cellStyle name="Überschrift 3 3 32 61 3" xfId="22869" xr:uid="{6BAAE104-A479-4C56-9F58-62C573401988}"/>
    <cellStyle name="Überschrift 3 3 32 62" xfId="8882" xr:uid="{D0D9C6F5-BABB-42EC-A444-A1BA4379F973}"/>
    <cellStyle name="Überschrift 3 3 32 62 2" xfId="16788" xr:uid="{E94D6885-FFC7-499C-A10D-A3A0208BE77D}"/>
    <cellStyle name="Überschrift 3 3 32 62 3" xfId="22926" xr:uid="{11B5229C-3A80-4536-B4A5-C7D7E4127537}"/>
    <cellStyle name="Überschrift 3 3 32 63" xfId="8943" xr:uid="{90A20452-1569-4A37-99D0-BFC686B281A7}"/>
    <cellStyle name="Überschrift 3 3 32 63 2" xfId="16849" xr:uid="{19267522-D601-469C-8028-F9A2DF028342}"/>
    <cellStyle name="Überschrift 3 3 32 63 3" xfId="22968" xr:uid="{6FF20BFF-46DA-461F-BB1D-91874A8D53B3}"/>
    <cellStyle name="Überschrift 3 3 32 64" xfId="9660" xr:uid="{011DB957-73E6-4CAC-926D-95C45499C836}"/>
    <cellStyle name="Überschrift 3 3 32 64 2" xfId="17566" xr:uid="{119FEA0A-C9BD-4F22-BC39-0A30714EBC8E}"/>
    <cellStyle name="Überschrift 3 3 32 64 3" xfId="23519" xr:uid="{5B8D1377-E25C-459B-AFFF-94402FD248D7}"/>
    <cellStyle name="Überschrift 3 3 32 65" xfId="9055" xr:uid="{6B6C6E0A-6E6A-4B61-A759-8759E7A13D4F}"/>
    <cellStyle name="Überschrift 3 3 32 65 2" xfId="16961" xr:uid="{1F0F6EC6-6185-4CCF-9114-CF418482F442}"/>
    <cellStyle name="Überschrift 3 3 32 65 3" xfId="23061" xr:uid="{87E11B65-7560-4471-92AF-8315DC367557}"/>
    <cellStyle name="Überschrift 3 3 32 66" xfId="9372" xr:uid="{9B0DF0C9-B85C-45A3-93FC-33CD86BD8B30}"/>
    <cellStyle name="Überschrift 3 3 32 66 2" xfId="17278" xr:uid="{5452202D-F5B5-47EF-B1D5-9B3001E864A5}"/>
    <cellStyle name="Überschrift 3 3 32 66 3" xfId="23334" xr:uid="{BCB593E2-2AF6-43C9-B825-6A1FD5F8A555}"/>
    <cellStyle name="Überschrift 3 3 32 67" xfId="9831" xr:uid="{7B7A9ABB-6A94-451D-A883-AAC6FF223EE3}"/>
    <cellStyle name="Überschrift 3 3 32 67 2" xfId="17737" xr:uid="{A9E36747-0337-411E-B0F5-29908093B6C9}"/>
    <cellStyle name="Überschrift 3 3 32 67 3" xfId="23652" xr:uid="{0DEC9A49-1023-4A7E-8176-4B0BCB808E3C}"/>
    <cellStyle name="Überschrift 3 3 32 68" xfId="9811" xr:uid="{0C22AC8B-B5BF-4E25-AB0B-0293C3E88A33}"/>
    <cellStyle name="Überschrift 3 3 32 68 2" xfId="17717" xr:uid="{71242964-E3FB-459B-AFA0-56277C20F0C9}"/>
    <cellStyle name="Überschrift 3 3 32 68 3" xfId="23633" xr:uid="{FD2C5E70-B82F-4260-8887-D52ECE82300E}"/>
    <cellStyle name="Überschrift 3 3 32 69" xfId="9238" xr:uid="{6AB3A807-FB64-42C1-ABDC-0A74131C0BBF}"/>
    <cellStyle name="Überschrift 3 3 32 69 2" xfId="17144" xr:uid="{F569358F-D8A3-4E71-A5EB-32D58645C3CD}"/>
    <cellStyle name="Überschrift 3 3 32 69 3" xfId="23218" xr:uid="{E9ACC3BB-BE52-46AC-9E7F-E68C34CAE47F}"/>
    <cellStyle name="Überschrift 3 3 32 7" xfId="3105" xr:uid="{6EACD8DD-0374-42FA-A823-514E99E8EFE4}"/>
    <cellStyle name="Überschrift 3 3 32 7 2" xfId="11011" xr:uid="{65E216B9-2492-4A30-95E1-AA480E2F8816}"/>
    <cellStyle name="Überschrift 3 3 32 7 3" xfId="18367" xr:uid="{5F46FB59-C254-4ED0-9BD4-4FFB2002C4CE}"/>
    <cellStyle name="Überschrift 3 3 32 70" xfId="9361" xr:uid="{EA4DD347-8F54-469D-9A3B-0E23965D7F89}"/>
    <cellStyle name="Überschrift 3 3 32 70 2" xfId="17267" xr:uid="{F915B7A0-57D7-4B84-903B-20E4F59633D1}"/>
    <cellStyle name="Überschrift 3 3 32 70 3" xfId="23325" xr:uid="{559DFB13-4579-4CF5-A402-2C87EB2C8FCB}"/>
    <cellStyle name="Überschrift 3 3 32 71" xfId="9958" xr:uid="{B3878A99-3C76-4EB6-BC4E-217D52554AD8}"/>
    <cellStyle name="Überschrift 3 3 32 71 2" xfId="17864" xr:uid="{60AB0E0B-E856-4905-A3E1-D97086B45BB6}"/>
    <cellStyle name="Überschrift 3 3 32 71 3" xfId="23769" xr:uid="{C117B28D-8563-40A4-9354-C75F473B13F0}"/>
    <cellStyle name="Überschrift 3 3 32 72" xfId="9993" xr:uid="{336F7665-BAF3-454C-A139-19131FF024A3}"/>
    <cellStyle name="Überschrift 3 3 32 72 2" xfId="17899" xr:uid="{6A6546B9-FC92-4039-95FF-817C9D0F4A48}"/>
    <cellStyle name="Überschrift 3 3 32 72 3" xfId="23804" xr:uid="{D785E5CD-B8AA-4D38-B7F6-F0D2DA7C5FE4}"/>
    <cellStyle name="Überschrift 3 3 32 73" xfId="9362" xr:uid="{A1064F8C-B8B8-43CF-9071-84F1683485CB}"/>
    <cellStyle name="Überschrift 3 3 32 73 2" xfId="17268" xr:uid="{4DD96125-108D-444C-91C7-70BBA2953946}"/>
    <cellStyle name="Überschrift 3 3 32 73 3" xfId="23326" xr:uid="{8D0C66BF-5852-4D34-8ECD-2951E6FDE867}"/>
    <cellStyle name="Überschrift 3 3 32 74" xfId="10127" xr:uid="{B026AA0D-D2F6-4F3D-9750-926B70F26750}"/>
    <cellStyle name="Überschrift 3 3 32 75" xfId="10252" xr:uid="{2B8587A4-7D79-49F1-AED9-7A61D379BCE5}"/>
    <cellStyle name="Überschrift 3 3 32 76" xfId="10422" xr:uid="{FE9AB803-A250-4572-9086-DD5D2B16D4AB}"/>
    <cellStyle name="Überschrift 3 3 32 77" xfId="17971" xr:uid="{CAC41937-5AAA-42BE-A2AB-888BE9E3AB07}"/>
    <cellStyle name="Überschrift 3 3 32 8" xfId="3173" xr:uid="{73351550-87CF-4879-BB4B-150E3E40CB3F}"/>
    <cellStyle name="Überschrift 3 3 32 8 2" xfId="11079" xr:uid="{7B7819AA-7E9B-4446-A27D-FF8DBC1DD3DC}"/>
    <cellStyle name="Überschrift 3 3 32 8 3" xfId="18425" xr:uid="{60315B86-5CA4-4428-8B12-677AEDC6D650}"/>
    <cellStyle name="Überschrift 3 3 32 9" xfId="3013" xr:uid="{C06211C7-B76D-4311-9744-7830FFC64524}"/>
    <cellStyle name="Überschrift 3 3 32 9 2" xfId="10919" xr:uid="{910AC540-6C5A-4638-8940-30B7C420FF43}"/>
    <cellStyle name="Überschrift 3 3 32 9 3" xfId="18280" xr:uid="{007DCC03-4D8E-467D-A90B-0426CAC027B1}"/>
    <cellStyle name="Überschrift 3 3 33" xfId="3117" xr:uid="{72097279-6A9B-4EB1-8DC3-39B2851205DA}"/>
    <cellStyle name="Überschrift 3 3 33 2" xfId="11023" xr:uid="{50E6BB26-91F9-4368-8BC2-F1EB0C3E02BA}"/>
    <cellStyle name="Überschrift 3 3 33 3" xfId="18377" xr:uid="{F189F508-AD8E-48F1-A560-F62E5C36DBF5}"/>
    <cellStyle name="Überschrift 3 3 34" xfId="2834" xr:uid="{CBEDD374-0CE2-44BE-9501-18DA7A6F34DB}"/>
    <cellStyle name="Überschrift 3 3 34 2" xfId="10740" xr:uid="{A68B3650-C547-4E56-ADBF-C053A4CA666F}"/>
    <cellStyle name="Überschrift 3 3 34 3" xfId="18138" xr:uid="{6D0D0BC0-C162-4B95-80BA-08FC389437E5}"/>
    <cellStyle name="Überschrift 3 3 35" xfId="3097" xr:uid="{8B2228F0-2541-4B97-93A0-C8F09DE41E26}"/>
    <cellStyle name="Überschrift 3 3 35 2" xfId="11003" xr:uid="{F878CC59-17E2-437F-A68D-9BB09045C1A9}"/>
    <cellStyle name="Überschrift 3 3 35 3" xfId="18359" xr:uid="{FB49E36A-1271-43F3-8C40-417F8C9B3E8E}"/>
    <cellStyle name="Überschrift 3 3 36" xfId="3271" xr:uid="{6D597CD1-3298-466D-A989-027C1F276A56}"/>
    <cellStyle name="Überschrift 3 3 36 2" xfId="11177" xr:uid="{2757ABF5-3DF2-41C5-84FA-6B0A3C853A04}"/>
    <cellStyle name="Überschrift 3 3 36 3" xfId="18502" xr:uid="{069C145A-9F10-4073-A24B-5305B5072347}"/>
    <cellStyle name="Überschrift 3 3 37" xfId="2808" xr:uid="{4727D72F-683D-4B7F-A563-1BDCFDA80B9D}"/>
    <cellStyle name="Überschrift 3 3 37 2" xfId="10714" xr:uid="{F4E7C96F-F47F-45AE-A029-6E33ADBF1CFB}"/>
    <cellStyle name="Überschrift 3 3 37 3" xfId="18116" xr:uid="{FED7DF4E-2637-4940-8A41-A249EB100C1B}"/>
    <cellStyle name="Überschrift 3 3 38" xfId="2766" xr:uid="{3F9E9E6F-3FE4-4AE5-B8CC-0DE68D9690F9}"/>
    <cellStyle name="Überschrift 3 3 38 2" xfId="10672" xr:uid="{9C7D1A62-A27D-4142-9FC0-1AE1E789FBC3}"/>
    <cellStyle name="Überschrift 3 3 38 3" xfId="18086" xr:uid="{970EE185-EB4E-49CD-8859-17D0C488BB16}"/>
    <cellStyle name="Überschrift 3 3 39" xfId="2968" xr:uid="{EF8C7906-B69F-4D7B-97EF-550C9ACD7FB3}"/>
    <cellStyle name="Überschrift 3 3 39 2" xfId="10874" xr:uid="{BE6EA353-FE18-401D-A0D4-D7366EA78BF3}"/>
    <cellStyle name="Überschrift 3 3 39 3" xfId="18248" xr:uid="{39CF809F-4846-4775-B81F-CAF9554F215B}"/>
    <cellStyle name="Überschrift 3 3 4" xfId="2422" xr:uid="{EFAB8807-BEBF-4F9A-950F-5C91B7AAC995}"/>
    <cellStyle name="Überschrift 3 3 4 10" xfId="2768" xr:uid="{43475C05-4FFF-418C-9438-CF420C9032EB}"/>
    <cellStyle name="Überschrift 3 3 4 10 2" xfId="10674" xr:uid="{6D2EEAA4-8A1D-49F8-B7EC-145727C6E69F}"/>
    <cellStyle name="Überschrift 3 3 4 10 3" xfId="18088" xr:uid="{71A9FA52-FE84-4F45-BBBF-7BA86F1F3C03}"/>
    <cellStyle name="Überschrift 3 3 4 11" xfId="2910" xr:uid="{103A216B-5E19-4844-ACBB-FB0FB6CC866A}"/>
    <cellStyle name="Überschrift 3 3 4 11 2" xfId="10816" xr:uid="{5F22D245-F4BE-42F4-901E-7D7AB73E0E9D}"/>
    <cellStyle name="Überschrift 3 3 4 11 3" xfId="18206" xr:uid="{E10EA07C-6533-4546-84FD-815E3A69C8AA}"/>
    <cellStyle name="Überschrift 3 3 4 12" xfId="3197" xr:uid="{208CFBC6-5F2A-46D2-95C8-784B3A75D918}"/>
    <cellStyle name="Überschrift 3 3 4 12 2" xfId="11103" xr:uid="{627500B4-F993-4A34-AB71-7531CF8F35DD}"/>
    <cellStyle name="Überschrift 3 3 4 12 3" xfId="18447" xr:uid="{6C22C624-B25A-4933-B9AB-A68D2C6A75EC}"/>
    <cellStyle name="Überschrift 3 3 4 13" xfId="2980" xr:uid="{B5170722-E41A-4D05-A760-12BE40916E13}"/>
    <cellStyle name="Überschrift 3 3 4 13 2" xfId="10886" xr:uid="{BB58E959-5F07-447C-91EE-AB97B4DA8004}"/>
    <cellStyle name="Überschrift 3 3 4 13 3" xfId="18256" xr:uid="{B8763BCB-488D-4484-9826-105FB29E1DEA}"/>
    <cellStyle name="Überschrift 3 3 4 14" xfId="3837" xr:uid="{A0D19D7D-3157-41E5-A63B-2C3F202C150E}"/>
    <cellStyle name="Überschrift 3 3 4 14 2" xfId="11743" xr:uid="{47CE0C76-C42E-43EB-A66B-B4B161E438D7}"/>
    <cellStyle name="Überschrift 3 3 4 14 3" xfId="18869" xr:uid="{04C9D6E2-0D2D-4EC0-B1FA-D94C0DCD86D4}"/>
    <cellStyle name="Überschrift 3 3 4 15" xfId="4676" xr:uid="{5E05418B-AEE3-44E5-828C-AEFAB1A22D4B}"/>
    <cellStyle name="Überschrift 3 3 4 15 2" xfId="12582" xr:uid="{11D69E1E-CDB1-4811-A4ED-A8686E1EDF4B}"/>
    <cellStyle name="Überschrift 3 3 4 15 3" xfId="19556" xr:uid="{6D15FD58-CE77-4AA7-9582-6896498C662C}"/>
    <cellStyle name="Überschrift 3 3 4 16" xfId="4054" xr:uid="{7C5C9212-BEF3-49D2-97BB-0A6E3DBAB055}"/>
    <cellStyle name="Überschrift 3 3 4 16 2" xfId="11960" xr:uid="{837243EB-E4BB-413A-937E-A848E7F3CA20}"/>
    <cellStyle name="Überschrift 3 3 4 16 3" xfId="19046" xr:uid="{100F8EEB-B135-4B47-9CEC-8C9E8EB264D4}"/>
    <cellStyle name="Überschrift 3 3 4 17" xfId="4141" xr:uid="{42112657-726A-43A8-926F-4064ED6152D1}"/>
    <cellStyle name="Überschrift 3 3 4 17 2" xfId="12047" xr:uid="{D93E4A3D-93F1-4EBC-A3B2-29696EF82134}"/>
    <cellStyle name="Überschrift 3 3 4 17 3" xfId="19113" xr:uid="{A7D3201E-1756-4F9B-A354-54A6E43B0F88}"/>
    <cellStyle name="Überschrift 3 3 4 18" xfId="4503" xr:uid="{106FD679-59CA-4F25-AB11-EB743573641B}"/>
    <cellStyle name="Überschrift 3 3 4 18 2" xfId="12409" xr:uid="{79FE6ADF-878E-4C3F-8761-E28FB0A8D205}"/>
    <cellStyle name="Überschrift 3 3 4 18 3" xfId="19410" xr:uid="{3E228BC8-7BAE-4DB6-9E35-E03360BBFF49}"/>
    <cellStyle name="Überschrift 3 3 4 19" xfId="4314" xr:uid="{355596C8-CB30-4DEC-8B0F-9CD0687FC746}"/>
    <cellStyle name="Überschrift 3 3 4 19 2" xfId="12220" xr:uid="{892EF8AB-96AE-4DAE-A0E0-F2ED7284E35C}"/>
    <cellStyle name="Überschrift 3 3 4 19 3" xfId="19266" xr:uid="{BE39242B-64C0-42A0-9799-45B56A133A79}"/>
    <cellStyle name="Überschrift 3 3 4 2" xfId="2610" xr:uid="{DD7BD348-2E09-4687-A4E8-10246EC3F9D3}"/>
    <cellStyle name="Überschrift 3 3 4 2 2" xfId="10516" xr:uid="{B5D138F9-A4A7-4370-9A62-ED159D66F08C}"/>
    <cellStyle name="Überschrift 3 3 4 2 3" xfId="18014" xr:uid="{96CF129E-B79A-4649-852A-EF407AB79912}"/>
    <cellStyle name="Überschrift 3 3 4 20" xfId="4323" xr:uid="{5405C781-B17B-4A84-A79F-2B11975C6B6F}"/>
    <cellStyle name="Überschrift 3 3 4 20 2" xfId="12229" xr:uid="{7C39E745-5079-47CC-BC56-A4B6C10674BB}"/>
    <cellStyle name="Überschrift 3 3 4 20 3" xfId="19272" xr:uid="{31B72758-1A4A-4B69-A47D-04D80D0A654E}"/>
    <cellStyle name="Überschrift 3 3 4 21" xfId="4626" xr:uid="{75323B82-28AA-49B7-AB96-0D37425B0F70}"/>
    <cellStyle name="Überschrift 3 3 4 21 2" xfId="12532" xr:uid="{E5EDA70B-605D-44B9-AF38-5416451DF948}"/>
    <cellStyle name="Überschrift 3 3 4 21 3" xfId="19516" xr:uid="{0D09E90C-1651-4F66-9895-5FB5B7417269}"/>
    <cellStyle name="Überschrift 3 3 4 22" xfId="4529" xr:uid="{981987C7-A601-4387-BE09-6E4063A2C369}"/>
    <cellStyle name="Überschrift 3 3 4 22 2" xfId="12435" xr:uid="{00EBB1E7-6BCA-4195-859B-5E98EEECDBA4}"/>
    <cellStyle name="Überschrift 3 3 4 22 3" xfId="19433" xr:uid="{7856E87E-A31F-4406-ADC4-F5815E7D0E5A}"/>
    <cellStyle name="Überschrift 3 3 4 23" xfId="4076" xr:uid="{4518207C-2D75-4368-AC76-EDA7855C8477}"/>
    <cellStyle name="Überschrift 3 3 4 23 2" xfId="11982" xr:uid="{9E86BF65-CC33-4CDF-AB90-C515754BA8B8}"/>
    <cellStyle name="Überschrift 3 3 4 23 3" xfId="19065" xr:uid="{1F76B79B-7F2F-495D-81CC-0A95F6A51489}"/>
    <cellStyle name="Überschrift 3 3 4 24" xfId="4963" xr:uid="{64B7EBC9-58B5-42DC-B3B5-04C49EC23BFB}"/>
    <cellStyle name="Überschrift 3 3 4 24 2" xfId="12869" xr:uid="{84A51E13-EBC4-44C3-B612-481340655EEF}"/>
    <cellStyle name="Überschrift 3 3 4 24 3" xfId="19745" xr:uid="{A4D0EAB4-82CE-4454-8D07-1D07F3E1E5E6}"/>
    <cellStyle name="Überschrift 3 3 4 25" xfId="4499" xr:uid="{C1D2B3A4-2918-44FA-922A-9C4B9E8DE0C4}"/>
    <cellStyle name="Überschrift 3 3 4 25 2" xfId="12405" xr:uid="{87606BC9-C868-443A-845D-39BEB5BCD01A}"/>
    <cellStyle name="Überschrift 3 3 4 25 3" xfId="19407" xr:uid="{68829A02-9452-46E8-8453-2CB95EDB00E8}"/>
    <cellStyle name="Überschrift 3 3 4 26" xfId="5002" xr:uid="{C96338F6-B806-4F97-AC5E-F118C5953042}"/>
    <cellStyle name="Überschrift 3 3 4 26 2" xfId="12908" xr:uid="{C552D657-1DC4-4B9B-BAC0-DC8CAD0568EC}"/>
    <cellStyle name="Überschrift 3 3 4 26 3" xfId="19781" xr:uid="{756DFEA0-2B32-4C78-A869-BA7A03772059}"/>
    <cellStyle name="Überschrift 3 3 4 27" xfId="4357" xr:uid="{3D416F17-1271-4A2B-B185-3596C82AEC3A}"/>
    <cellStyle name="Überschrift 3 3 4 27 2" xfId="12263" xr:uid="{5914A13F-DE44-450C-B285-DDFAE4CA074D}"/>
    <cellStyle name="Überschrift 3 3 4 27 3" xfId="19305" xr:uid="{29EE53B6-3E45-42C5-9372-BE847942ABD8}"/>
    <cellStyle name="Überschrift 3 3 4 28" xfId="5689" xr:uid="{E241D5FC-4E77-4A26-ABF5-D54F25DDC7AA}"/>
    <cellStyle name="Überschrift 3 3 4 28 2" xfId="13595" xr:uid="{097C2EEE-D7C1-4F6B-ABFB-99142A3F1999}"/>
    <cellStyle name="Überschrift 3 3 4 28 3" xfId="20351" xr:uid="{97DC4F70-FE1A-4052-8086-672B1B7F5C4B}"/>
    <cellStyle name="Überschrift 3 3 4 29" xfId="4794" xr:uid="{2A2EFFFD-A2EC-4378-9993-74BEF7E43540}"/>
    <cellStyle name="Überschrift 3 3 4 29 2" xfId="12700" xr:uid="{B77C2787-6E3B-40E7-BB0C-1654A8EB6E32}"/>
    <cellStyle name="Überschrift 3 3 4 29 3" xfId="19635" xr:uid="{6955D8C7-F41D-492B-8C6D-94CF6A200576}"/>
    <cellStyle name="Überschrift 3 3 4 3" xfId="3258" xr:uid="{B1158BAA-4AA4-493C-AC5C-9B31B9415653}"/>
    <cellStyle name="Überschrift 3 3 4 3 2" xfId="11164" xr:uid="{E878B948-4075-4607-8DFA-5A0EDECDBD1D}"/>
    <cellStyle name="Überschrift 3 3 4 3 3" xfId="18492" xr:uid="{042D0B16-832E-4799-9233-AB005AF63DE2}"/>
    <cellStyle name="Überschrift 3 3 4 30" xfId="5463" xr:uid="{2DD3353A-3EC7-467E-814B-611A7ABCF5B5}"/>
    <cellStyle name="Überschrift 3 3 4 30 2" xfId="13369" xr:uid="{879F5044-4C41-4A7F-9C8E-502FA510D240}"/>
    <cellStyle name="Überschrift 3 3 4 30 3" xfId="20164" xr:uid="{1190C4AC-55AB-4495-9830-DFD830B59AFE}"/>
    <cellStyle name="Überschrift 3 3 4 31" xfId="4266" xr:uid="{89946ED7-DC9C-4286-834D-82C38EAB35EE}"/>
    <cellStyle name="Überschrift 3 3 4 31 2" xfId="12172" xr:uid="{2D417BE8-F31C-4447-B254-26771661FE97}"/>
    <cellStyle name="Überschrift 3 3 4 31 3" xfId="19224" xr:uid="{1EA0F379-D617-4961-AFAE-ED79F70DE2E0}"/>
    <cellStyle name="Überschrift 3 3 4 32" xfId="5406" xr:uid="{67937C13-C15D-4B82-B841-E42E69FF44E5}"/>
    <cellStyle name="Überschrift 3 3 4 32 2" xfId="13312" xr:uid="{AB873495-5346-4915-93D6-0BFECD858C8E}"/>
    <cellStyle name="Überschrift 3 3 4 32 3" xfId="20121" xr:uid="{B4115D7A-9ACF-4F94-BF45-2581218AE7AA}"/>
    <cellStyle name="Überschrift 3 3 4 33" xfId="4986" xr:uid="{31EA1BDC-8D74-4EB4-8AC2-134A3B3137D5}"/>
    <cellStyle name="Überschrift 3 3 4 33 2" xfId="12892" xr:uid="{9EF7211E-D2C2-44A5-8BE9-AFBDD009F070}"/>
    <cellStyle name="Überschrift 3 3 4 33 3" xfId="19766" xr:uid="{1534E081-4832-4304-A774-49505C0D5C75}"/>
    <cellStyle name="Überschrift 3 3 4 34" xfId="6000" xr:uid="{F110D61E-C285-4F59-9880-E04DA06699C7}"/>
    <cellStyle name="Überschrift 3 3 4 34 2" xfId="13906" xr:uid="{755701F2-B56B-4100-87C1-09B07B944099}"/>
    <cellStyle name="Überschrift 3 3 4 34 3" xfId="20608" xr:uid="{FA60E7E6-FB47-40A5-823E-AE855E5E836F}"/>
    <cellStyle name="Überschrift 3 3 4 35" xfId="6382" xr:uid="{9601C431-4BAC-4957-A2E3-2FF678EE9A49}"/>
    <cellStyle name="Überschrift 3 3 4 35 2" xfId="14288" xr:uid="{EDB898A4-C75A-463B-A1B2-95AABF8B69A5}"/>
    <cellStyle name="Überschrift 3 3 4 35 3" xfId="20956" xr:uid="{53D79220-6D7A-4515-9BC6-A5EB347F290E}"/>
    <cellStyle name="Überschrift 3 3 4 36" xfId="6580" xr:uid="{906E0D6B-59C5-4B44-8BE1-6E4B70E95793}"/>
    <cellStyle name="Überschrift 3 3 4 36 2" xfId="14486" xr:uid="{BE58A46A-5E30-4487-9316-EB67123E2087}"/>
    <cellStyle name="Überschrift 3 3 4 36 3" xfId="21139" xr:uid="{F7BE1873-2D16-4275-97F5-72507390F64B}"/>
    <cellStyle name="Überschrift 3 3 4 37" xfId="6070" xr:uid="{987C520C-74C8-44B1-B11A-2904C9309B4F}"/>
    <cellStyle name="Überschrift 3 3 4 37 2" xfId="13976" xr:uid="{ABA839D6-24B7-468A-915D-377974C681DC}"/>
    <cellStyle name="Überschrift 3 3 4 37 3" xfId="20674" xr:uid="{467524CA-F442-4501-941F-6E8E3F90EBE0}"/>
    <cellStyle name="Überschrift 3 3 4 38" xfId="6313" xr:uid="{8C97F42C-122F-4B7C-A668-E8AD57D8F10B}"/>
    <cellStyle name="Überschrift 3 3 4 38 2" xfId="14219" xr:uid="{A4819E78-FC98-492F-ACEE-06EB809328A3}"/>
    <cellStyle name="Überschrift 3 3 4 38 3" xfId="20890" xr:uid="{9D54C52D-F812-445C-B67A-4D6D8591C686}"/>
    <cellStyle name="Überschrift 3 3 4 39" xfId="6397" xr:uid="{2949E4E3-4B76-4B17-A1AB-1692A69327CD}"/>
    <cellStyle name="Überschrift 3 3 4 39 2" xfId="14303" xr:uid="{B2335CDE-EBBA-4702-AEC3-DD9357584A1A}"/>
    <cellStyle name="Überschrift 3 3 4 39 3" xfId="20971" xr:uid="{1884817F-3FD9-483D-8357-382CD2AB79DB}"/>
    <cellStyle name="Überschrift 3 3 4 4" xfId="3085" xr:uid="{04456EDA-8B04-4A1E-9347-376369F8FB9E}"/>
    <cellStyle name="Überschrift 3 3 4 4 2" xfId="10991" xr:uid="{019A6674-CC61-49E7-984B-4DADD7BC5DE0}"/>
    <cellStyle name="Überschrift 3 3 4 4 3" xfId="18349" xr:uid="{29517F6F-4BAE-4285-98D9-B6A37FE7DBA0}"/>
    <cellStyle name="Überschrift 3 3 4 40" xfId="6448" xr:uid="{B3748FAD-4E44-485E-A1FF-7CDF922D96A0}"/>
    <cellStyle name="Überschrift 3 3 4 40 2" xfId="14354" xr:uid="{BAB84D02-6332-466E-A27E-5C62A3CCBEA2}"/>
    <cellStyle name="Überschrift 3 3 4 40 3" xfId="21018" xr:uid="{D337744A-AC0B-4D41-9AD5-B6E2D6FB87EF}"/>
    <cellStyle name="Überschrift 3 3 4 41" xfId="6346" xr:uid="{2C11565A-C427-4F4B-BA4A-3716BC5BF5BE}"/>
    <cellStyle name="Überschrift 3 3 4 41 2" xfId="14252" xr:uid="{E897B421-1E71-4392-99DA-C7541880AC08}"/>
    <cellStyle name="Überschrift 3 3 4 41 3" xfId="20923" xr:uid="{B51DFC7D-3322-4FB3-B8CB-AAE4D88CB7DF}"/>
    <cellStyle name="Überschrift 3 3 4 42" xfId="6017" xr:uid="{5BCA224F-F663-4EAA-B5F5-478C6EBE8F93}"/>
    <cellStyle name="Überschrift 3 3 4 42 2" xfId="13923" xr:uid="{1D8BD0F0-3515-4CE2-89A3-B27F1694FEA8}"/>
    <cellStyle name="Überschrift 3 3 4 42 3" xfId="20624" xr:uid="{BF1EA0B8-932E-4A5A-A302-9AA11634C605}"/>
    <cellStyle name="Überschrift 3 3 4 43" xfId="6658" xr:uid="{D92058BF-8A87-4DAD-A257-A5E917F674ED}"/>
    <cellStyle name="Überschrift 3 3 4 43 2" xfId="14564" xr:uid="{D6FC0C75-8CD1-4489-B925-81DFCD8D551B}"/>
    <cellStyle name="Überschrift 3 3 4 43 3" xfId="21208" xr:uid="{BD16B0FB-F881-4B4E-8DDD-E679DCB693E2}"/>
    <cellStyle name="Überschrift 3 3 4 44" xfId="6524" xr:uid="{38705D77-A352-4C99-955C-4F73C9742A13}"/>
    <cellStyle name="Überschrift 3 3 4 44 2" xfId="14430" xr:uid="{4BB2CB38-281D-4A12-B060-0D8B4BED079F}"/>
    <cellStyle name="Überschrift 3 3 4 44 3" xfId="21086" xr:uid="{C9494742-982D-4178-A478-5DD7CAF6EA99}"/>
    <cellStyle name="Überschrift 3 3 4 45" xfId="6278" xr:uid="{0393A273-48B0-4239-9A80-D4C902A42E1E}"/>
    <cellStyle name="Überschrift 3 3 4 45 2" xfId="14184" xr:uid="{1C08756B-816C-4300-83D5-6E0BA8BF106E}"/>
    <cellStyle name="Überschrift 3 3 4 45 3" xfId="20855" xr:uid="{987E6171-8ED0-465A-A805-4C32E28503BE}"/>
    <cellStyle name="Überschrift 3 3 4 46" xfId="6549" xr:uid="{2B5AD0A3-E06C-4AA8-9B06-FB049F5C1748}"/>
    <cellStyle name="Überschrift 3 3 4 46 2" xfId="14455" xr:uid="{5FBB0DCA-E7B3-4E69-A791-5E482D839306}"/>
    <cellStyle name="Überschrift 3 3 4 46 3" xfId="21110" xr:uid="{AAFF9DC4-7DCA-4509-AE61-9399077C79A5}"/>
    <cellStyle name="Überschrift 3 3 4 47" xfId="7533" xr:uid="{8B0C84BF-6624-42EB-B043-EC871B86D197}"/>
    <cellStyle name="Überschrift 3 3 4 47 2" xfId="15439" xr:uid="{24A8405E-27C9-44AF-9882-B12C72457228}"/>
    <cellStyle name="Überschrift 3 3 4 47 3" xfId="21914" xr:uid="{BA8CC1DC-CEC4-46B3-A30A-ED676B7BD1CB}"/>
    <cellStyle name="Überschrift 3 3 4 48" xfId="7387" xr:uid="{1E176F34-B525-4DE5-BCB4-898084393035}"/>
    <cellStyle name="Überschrift 3 3 4 48 2" xfId="15293" xr:uid="{956B805A-D472-4237-BC36-7EE1C6634354}"/>
    <cellStyle name="Überschrift 3 3 4 48 3" xfId="21783" xr:uid="{33494582-CCB4-4FA3-A79B-8ACA354AE305}"/>
    <cellStyle name="Überschrift 3 3 4 49" xfId="7090" xr:uid="{06B0D674-2B0B-41D5-A33F-C7C83BFCF724}"/>
    <cellStyle name="Überschrift 3 3 4 49 2" xfId="14996" xr:uid="{A0FE4DB0-E1B1-4AFB-B151-BE416E9C8028}"/>
    <cellStyle name="Überschrift 3 3 4 49 3" xfId="21539" xr:uid="{CE49E41E-BA7E-4740-81E2-DBAF43274B73}"/>
    <cellStyle name="Überschrift 3 3 4 5" xfId="3066" xr:uid="{4D9750F3-C2AA-4F58-9EE0-D993CEE02AED}"/>
    <cellStyle name="Überschrift 3 3 4 5 2" xfId="10972" xr:uid="{1752DA87-60B7-43D9-9E56-F64EEF6C9250}"/>
    <cellStyle name="Überschrift 3 3 4 5 3" xfId="18331" xr:uid="{0F2796C0-366F-4C89-BF52-49215E41F290}"/>
    <cellStyle name="Überschrift 3 3 4 50" xfId="6037" xr:uid="{B59A2BE2-03BB-45E1-AF15-160D497482D6}"/>
    <cellStyle name="Überschrift 3 3 4 50 2" xfId="13943" xr:uid="{C63E0811-EB0E-455E-A074-65985B4FE616}"/>
    <cellStyle name="Überschrift 3 3 4 50 3" xfId="20642" xr:uid="{EC6A7958-56CC-48B1-A42C-27BF6572A092}"/>
    <cellStyle name="Überschrift 3 3 4 51" xfId="7477" xr:uid="{A553A0DB-B5B0-42B6-825E-5934CB00710B}"/>
    <cellStyle name="Überschrift 3 3 4 51 2" xfId="15383" xr:uid="{4DA28DB1-6536-4BFD-9AE9-590DCA1CD2FE}"/>
    <cellStyle name="Überschrift 3 3 4 51 3" xfId="21860" xr:uid="{530FCFD6-AA8D-488D-8B09-9A5FE90C2602}"/>
    <cellStyle name="Überschrift 3 3 4 52" xfId="6034" xr:uid="{FFDBF901-9C35-486B-9620-3DBF6498A817}"/>
    <cellStyle name="Überschrift 3 3 4 52 2" xfId="13940" xr:uid="{D8D2CF40-A3DE-4C2F-950A-6D2E46ABCC33}"/>
    <cellStyle name="Überschrift 3 3 4 52 3" xfId="20640" xr:uid="{0F168127-8773-4871-8477-F32308943452}"/>
    <cellStyle name="Überschrift 3 3 4 53" xfId="7330" xr:uid="{17E8129B-B6C4-4B84-A51A-4C87D440CA3B}"/>
    <cellStyle name="Überschrift 3 3 4 53 2" xfId="15236" xr:uid="{457AA82F-70EB-44A4-B954-F9308596A629}"/>
    <cellStyle name="Überschrift 3 3 4 53 3" xfId="21744" xr:uid="{9A28D4E0-0260-4AE2-8C18-99132254A9AF}"/>
    <cellStyle name="Überschrift 3 3 4 54" xfId="5986" xr:uid="{472C21E6-3AF3-4001-965B-25FF95F16227}"/>
    <cellStyle name="Überschrift 3 3 4 54 2" xfId="13892" xr:uid="{8BDB7D0B-AB96-4043-86F6-87F84CD8E603}"/>
    <cellStyle name="Überschrift 3 3 4 54 3" xfId="20595" xr:uid="{812E78E7-975E-46D9-996A-B7134B8F0BE5}"/>
    <cellStyle name="Überschrift 3 3 4 55" xfId="6343" xr:uid="{A1705A35-F62B-4F07-8FEF-2EB414396D82}"/>
    <cellStyle name="Überschrift 3 3 4 55 2" xfId="14249" xr:uid="{901AAF52-95AC-4F56-9A37-AC39B17B122A}"/>
    <cellStyle name="Überschrift 3 3 4 55 3" xfId="20920" xr:uid="{93564778-BE6E-4EFC-A8E7-56D013D529D5}"/>
    <cellStyle name="Überschrift 3 3 4 56" xfId="8002" xr:uid="{33A1FA2B-D4B6-4711-ACC2-4CA172631453}"/>
    <cellStyle name="Überschrift 3 3 4 56 2" xfId="15908" xr:uid="{B0EBF7DE-C62F-4F7E-8107-51F14332492D}"/>
    <cellStyle name="Überschrift 3 3 4 56 3" xfId="22329" xr:uid="{6DC4CD3A-5135-4E9A-8890-F9E7AA963688}"/>
    <cellStyle name="Überschrift 3 3 4 57" xfId="8241" xr:uid="{D8BC382D-58A0-4245-AFD9-B82D0A7562A8}"/>
    <cellStyle name="Überschrift 3 3 4 57 2" xfId="16147" xr:uid="{684450C8-F93F-47C3-8AEA-6DE2176A213B}"/>
    <cellStyle name="Überschrift 3 3 4 57 3" xfId="22518" xr:uid="{3C70E220-284C-40EF-8F1E-5E077868AF46}"/>
    <cellStyle name="Überschrift 3 3 4 58" xfId="7665" xr:uid="{F1533B6E-4345-4133-A554-0109FE459653}"/>
    <cellStyle name="Überschrift 3 3 4 58 2" xfId="15571" xr:uid="{5EF7ABFC-6D9A-496D-AAFE-7FEE7D13027E}"/>
    <cellStyle name="Überschrift 3 3 4 58 3" xfId="22039" xr:uid="{DC2F6D78-9D09-4360-AE7F-D453DB93DEDB}"/>
    <cellStyle name="Überschrift 3 3 4 59" xfId="7792" xr:uid="{249626F3-46EB-4538-8B9F-603C2C04325A}"/>
    <cellStyle name="Überschrift 3 3 4 59 2" xfId="15698" xr:uid="{F57E224E-C108-4BA8-A650-4673DD008AAB}"/>
    <cellStyle name="Überschrift 3 3 4 59 3" xfId="22152" xr:uid="{058988CC-E07C-4D2F-982F-58EE29AB41EC}"/>
    <cellStyle name="Überschrift 3 3 4 6" xfId="3135" xr:uid="{C71019EB-12AF-45FE-A939-B58B90C7998B}"/>
    <cellStyle name="Überschrift 3 3 4 6 2" xfId="11041" xr:uid="{19A97D87-FCE1-4D47-97E5-CD025808BDB9}"/>
    <cellStyle name="Überschrift 3 3 4 6 3" xfId="18391" xr:uid="{F4F2A29F-5123-40CD-AE4B-E698F0B60673}"/>
    <cellStyle name="Überschrift 3 3 4 60" xfId="6248" xr:uid="{3C9F7003-4CEB-4A76-BCE9-69BC2B0ACE2E}"/>
    <cellStyle name="Überschrift 3 3 4 60 2" xfId="14154" xr:uid="{B2EDCCE3-36FE-4601-987A-5BD5AABC9ABC}"/>
    <cellStyle name="Überschrift 3 3 4 60 3" xfId="20833" xr:uid="{FDD2FF77-C28E-4A9A-B78C-464050C6F03F}"/>
    <cellStyle name="Überschrift 3 3 4 61" xfId="8483" xr:uid="{AF113D7F-7272-4308-8469-38179962DD0C}"/>
    <cellStyle name="Überschrift 3 3 4 61 2" xfId="16389" xr:uid="{6BD97E1C-BE69-4484-BBDB-F30596450394}"/>
    <cellStyle name="Überschrift 3 3 4 61 3" xfId="22741" xr:uid="{38098068-394B-4190-9BE7-C45E8C96AD8D}"/>
    <cellStyle name="Überschrift 3 3 4 62" xfId="8543" xr:uid="{85A4E605-1E44-462F-8E10-47271D76DE79}"/>
    <cellStyle name="Überschrift 3 3 4 62 2" xfId="16449" xr:uid="{105FE706-241F-4C20-8D51-2E684FDE48C0}"/>
    <cellStyle name="Überschrift 3 3 4 62 3" xfId="22768" xr:uid="{61D077F4-0594-433F-A025-EC7B5FC7D6BB}"/>
    <cellStyle name="Überschrift 3 3 4 63" xfId="8648" xr:uid="{27087BF7-9929-4865-9FC6-579E7E8F1D53}"/>
    <cellStyle name="Überschrift 3 3 4 63 2" xfId="16554" xr:uid="{FE175DAF-DA4B-4D1E-882F-33568D329814}"/>
    <cellStyle name="Überschrift 3 3 4 63 3" xfId="22797" xr:uid="{29BD3108-31EE-4045-8F0D-738A0614E8D4}"/>
    <cellStyle name="Überschrift 3 3 4 64" xfId="9009" xr:uid="{148A6131-9F43-4647-A2DD-79D51C385B4D}"/>
    <cellStyle name="Überschrift 3 3 4 64 2" xfId="16915" xr:uid="{485EBA38-BB9E-47F3-ACFD-C54734BD0B9A}"/>
    <cellStyle name="Überschrift 3 3 4 64 3" xfId="23022" xr:uid="{D20EA6AA-BAAF-4A4E-AE3C-431C359E2E5A}"/>
    <cellStyle name="Überschrift 3 3 4 65" xfId="9266" xr:uid="{CAD6F794-6DD7-4872-9700-96B8F5F08225}"/>
    <cellStyle name="Überschrift 3 3 4 65 2" xfId="17172" xr:uid="{40E87BB9-534A-4CBF-9ACD-51C2CD6072AC}"/>
    <cellStyle name="Überschrift 3 3 4 65 3" xfId="23243" xr:uid="{FE554A78-35C0-4B44-BA66-C10AF332504F}"/>
    <cellStyle name="Überschrift 3 3 4 66" xfId="9230" xr:uid="{B769E8CB-C555-4FB1-B495-90A095B9610F}"/>
    <cellStyle name="Überschrift 3 3 4 66 2" xfId="17136" xr:uid="{2C615AD9-3554-4F28-A644-19439AEFFB63}"/>
    <cellStyle name="Überschrift 3 3 4 66 3" xfId="23210" xr:uid="{E36C53F7-6A92-454F-9793-E5D0EBB28C63}"/>
    <cellStyle name="Überschrift 3 3 4 67" xfId="9728" xr:uid="{25B7F4BB-94EA-4155-B2BE-B432418A56C3}"/>
    <cellStyle name="Überschrift 3 3 4 67 2" xfId="17634" xr:uid="{C3B35C8A-01EE-4150-9B9E-1A2ADB59A08B}"/>
    <cellStyle name="Überschrift 3 3 4 67 3" xfId="23582" xr:uid="{A3E22861-257A-4D01-945E-CCDF0B9554C0}"/>
    <cellStyle name="Überschrift 3 3 4 68" xfId="9204" xr:uid="{5DC5EC2D-35FE-44FA-BA53-8A39D98FD0DE}"/>
    <cellStyle name="Überschrift 3 3 4 68 2" xfId="17110" xr:uid="{56707739-6ACE-4299-B3B7-64A313631494}"/>
    <cellStyle name="Überschrift 3 3 4 68 3" xfId="23187" xr:uid="{B3D2BE98-7906-4C8B-A02B-71236CF171BD}"/>
    <cellStyle name="Überschrift 3 3 4 69" xfId="9258" xr:uid="{FFA3AC18-5204-4520-8C8E-5A4C96F559B9}"/>
    <cellStyle name="Überschrift 3 3 4 69 2" xfId="17164" xr:uid="{BE7CECA5-E6D4-4416-AC11-2DEA77EA78FC}"/>
    <cellStyle name="Überschrift 3 3 4 69 3" xfId="23235" xr:uid="{AF44579B-022C-4A46-A1ED-794A76AC88E5}"/>
    <cellStyle name="Überschrift 3 3 4 7" xfId="3119" xr:uid="{970A0AE2-ACA6-45C3-94C4-72F77A7AA47B}"/>
    <cellStyle name="Überschrift 3 3 4 7 2" xfId="11025" xr:uid="{B1D6D351-674F-4B2A-8A22-7B22CBADEE13}"/>
    <cellStyle name="Überschrift 3 3 4 7 3" xfId="18378" xr:uid="{97AF1957-49D8-4EA2-BEAC-AAB39A50A739}"/>
    <cellStyle name="Überschrift 3 3 4 70" xfId="9394" xr:uid="{56C783BD-39EF-4C2B-9E2F-C48EA95550DB}"/>
    <cellStyle name="Überschrift 3 3 4 70 2" xfId="17300" xr:uid="{BB922B36-4EB3-4170-B7BE-51B5186651AA}"/>
    <cellStyle name="Überschrift 3 3 4 70 3" xfId="23356" xr:uid="{EE7451EF-A6E2-4697-8781-C58E5D90758F}"/>
    <cellStyle name="Überschrift 3 3 4 71" xfId="9918" xr:uid="{43CCBC9F-AD5D-4FCD-B66E-F62136640E24}"/>
    <cellStyle name="Überschrift 3 3 4 71 2" xfId="17824" xr:uid="{7B03B061-6648-454F-A3CB-1C9F1E4B8F1B}"/>
    <cellStyle name="Überschrift 3 3 4 71 3" xfId="23733" xr:uid="{9AABF75F-9C95-4DE7-B6A8-67126E69F021}"/>
    <cellStyle name="Überschrift 3 3 4 72" xfId="9465" xr:uid="{BADE4682-1636-4C9B-96EE-8B92076832BC}"/>
    <cellStyle name="Überschrift 3 3 4 72 2" xfId="17371" xr:uid="{F1709722-072E-41CA-B129-558809AF491F}"/>
    <cellStyle name="Überschrift 3 3 4 72 3" xfId="23412" xr:uid="{1EF9D522-7F80-447D-914E-367C8AF11175}"/>
    <cellStyle name="Überschrift 3 3 4 73" xfId="9537" xr:uid="{C2EB6163-A789-4F35-A27F-80E619E465B0}"/>
    <cellStyle name="Überschrift 3 3 4 73 2" xfId="17443" xr:uid="{7E0BEDAF-600F-4EDF-AB32-B51A7C4C08D8}"/>
    <cellStyle name="Überschrift 3 3 4 73 3" xfId="23444" xr:uid="{7A0805F7-D3FA-47FD-863D-7ABD7A75394A}"/>
    <cellStyle name="Überschrift 3 3 4 74" xfId="8981" xr:uid="{2B7B0B88-28CF-416A-AD48-B610AF85CF60}"/>
    <cellStyle name="Überschrift 3 3 4 74 2" xfId="16887" xr:uid="{17D6228C-B51E-4BE9-955C-5327554B7703}"/>
    <cellStyle name="Überschrift 3 3 4 74 3" xfId="22998" xr:uid="{2487DCDB-6438-4653-AEED-80FC1674141D}"/>
    <cellStyle name="Überschrift 3 3 4 75" xfId="10052" xr:uid="{48F04B10-F2BF-45F2-A300-6B581C8D87DF}"/>
    <cellStyle name="Überschrift 3 3 4 76" xfId="10207" xr:uid="{357A1CAD-81DE-41D1-B5DA-DB0217511C37}"/>
    <cellStyle name="Überschrift 3 3 4 77" xfId="10348" xr:uid="{F140982C-23A5-4FB3-A54C-2AEEFA99D208}"/>
    <cellStyle name="Überschrift 3 3 4 78" xfId="17935" xr:uid="{0F0D39A7-CE08-4855-A316-5F4F1F9A7A0A}"/>
    <cellStyle name="Überschrift 3 3 4 8" xfId="2851" xr:uid="{EBDA1993-83F7-4B6F-9E93-799E4B848D10}"/>
    <cellStyle name="Überschrift 3 3 4 8 2" xfId="10757" xr:uid="{C5F1D797-361D-48A3-BFBA-4F77AE49F282}"/>
    <cellStyle name="Überschrift 3 3 4 8 3" xfId="18149" xr:uid="{7C49B588-9648-4B02-814D-14EB90ED310B}"/>
    <cellStyle name="Überschrift 3 3 4 9" xfId="3223" xr:uid="{3B3FB832-F0AA-40A5-969E-CA7A6DFB25FD}"/>
    <cellStyle name="Überschrift 3 3 4 9 2" xfId="11129" xr:uid="{291F9E02-3900-40B9-81C3-3594C159302B}"/>
    <cellStyle name="Überschrift 3 3 4 9 3" xfId="18468" xr:uid="{1F72E3BF-B056-4146-A1FB-C1E6A0040BCD}"/>
    <cellStyle name="Überschrift 3 3 40" xfId="3890" xr:uid="{15E7C8E7-B748-4470-AEA9-13ACCA22B444}"/>
    <cellStyle name="Überschrift 3 3 40 2" xfId="11796" xr:uid="{D4ED97C9-7401-47D1-B5AC-52FFFFF5DE89}"/>
    <cellStyle name="Überschrift 3 3 40 3" xfId="18910" xr:uid="{4F4151AD-80A5-40CC-B94E-AC74DE865889}"/>
    <cellStyle name="Überschrift 3 3 41" xfId="3845" xr:uid="{B4BFC0E7-4DE2-4C6C-A637-BD7E0504E710}"/>
    <cellStyle name="Überschrift 3 3 41 2" xfId="11751" xr:uid="{8DF78FAE-692F-4FA9-A00E-9E4A18400675}"/>
    <cellStyle name="Überschrift 3 3 41 3" xfId="18876" xr:uid="{698073BB-6C3D-4150-9C5A-24EA8477217B}"/>
    <cellStyle name="Überschrift 3 3 42" xfId="3667" xr:uid="{B769FB1B-603E-4F2B-92E0-545D19075A21}"/>
    <cellStyle name="Überschrift 3 3 42 2" xfId="11573" xr:uid="{7CFB9A03-2094-4FAE-BB6A-7E164590CF75}"/>
    <cellStyle name="Überschrift 3 3 42 3" xfId="18765" xr:uid="{FE78DDF7-DF75-4998-AA48-B2AD28160CB4}"/>
    <cellStyle name="Überschrift 3 3 43" xfId="3972" xr:uid="{A0989E9C-D941-4FE6-B529-622EFB7E1A09}"/>
    <cellStyle name="Überschrift 3 3 43 2" xfId="11878" xr:uid="{D33F2E7D-0A86-49D0-BDBF-7AC118EC00D9}"/>
    <cellStyle name="Überschrift 3 3 43 3" xfId="18988" xr:uid="{6E6D76A1-EA63-4108-8792-FA6996FE8838}"/>
    <cellStyle name="Überschrift 3 3 44" xfId="2784" xr:uid="{C7A37899-C0F8-4B5C-BCB4-B9A766F68F66}"/>
    <cellStyle name="Überschrift 3 3 44 2" xfId="10690" xr:uid="{AAB74C8B-FC56-49ED-95DD-C3CB39F40673}"/>
    <cellStyle name="Überschrift 3 3 44 3" xfId="18097" xr:uid="{551BD571-8D6D-4B45-B982-99CA69109781}"/>
    <cellStyle name="Überschrift 3 3 45" xfId="4498" xr:uid="{1E9EC01B-D332-4EE8-8761-0EF617DAD246}"/>
    <cellStyle name="Überschrift 3 3 45 2" xfId="12404" xr:uid="{460F6AFF-6DA1-47D1-BEE0-F8B1152931B3}"/>
    <cellStyle name="Überschrift 3 3 45 3" xfId="19406" xr:uid="{9FFCEE28-14F4-4BB8-A2A5-8A457DAAAF71}"/>
    <cellStyle name="Überschrift 3 3 46" xfId="4471" xr:uid="{3F82CAC6-D25E-4670-92A8-8FADFE19DC0A}"/>
    <cellStyle name="Überschrift 3 3 46 2" xfId="12377" xr:uid="{28A89682-4F7F-49A7-AC12-A52CE30B9A0B}"/>
    <cellStyle name="Überschrift 3 3 46 3" xfId="19385" xr:uid="{1670CADC-42CA-40B5-91CA-4457DD83F59E}"/>
    <cellStyle name="Überschrift 3 3 47" xfId="4435" xr:uid="{5D664DB5-9D5E-4BA2-B7C2-89E72880D649}"/>
    <cellStyle name="Überschrift 3 3 47 2" xfId="12341" xr:uid="{A6EEA544-6E70-4865-9196-8F03868C39B0}"/>
    <cellStyle name="Überschrift 3 3 47 3" xfId="19359" xr:uid="{A009213D-C5F9-4216-AD30-0AEEF3D88F45}"/>
    <cellStyle name="Überschrift 3 3 48" xfId="5088" xr:uid="{0FDED554-9AB7-4345-9D27-7E83205B4805}"/>
    <cellStyle name="Überschrift 3 3 48 2" xfId="12994" xr:uid="{F06D14BC-0CD3-4D67-A467-14C9018F6D9E}"/>
    <cellStyle name="Überschrift 3 3 48 3" xfId="19856" xr:uid="{5280D8EC-A3C0-4085-B14D-0B2CBF05D09E}"/>
    <cellStyle name="Überschrift 3 3 49" xfId="4382" xr:uid="{75922130-E76F-4B5C-80A9-05F5F1D32DB7}"/>
    <cellStyle name="Überschrift 3 3 49 2" xfId="12288" xr:uid="{33357B68-F5A2-4D33-8DED-F78BAEF27895}"/>
    <cellStyle name="Überschrift 3 3 49 3" xfId="19327" xr:uid="{E61EE63E-1AF2-45B6-B9B2-3E1B5490EB8A}"/>
    <cellStyle name="Überschrift 3 3 5" xfId="2428" xr:uid="{7266262D-2518-4BC4-9BA8-B882D3508940}"/>
    <cellStyle name="Überschrift 3 3 5 10" xfId="3855" xr:uid="{7995E869-97DB-4274-BA22-ED36D9A0818D}"/>
    <cellStyle name="Überschrift 3 3 5 10 2" xfId="11761" xr:uid="{0856E80D-E51B-45BE-93B8-962AF06BBC7C}"/>
    <cellStyle name="Überschrift 3 3 5 10 3" xfId="18885" xr:uid="{5C86D74C-9DE6-4B9A-89EE-BDB21C616DCC}"/>
    <cellStyle name="Überschrift 3 3 5 11" xfId="2964" xr:uid="{6788BEA1-CB66-4324-A795-0E8888AB1A9C}"/>
    <cellStyle name="Überschrift 3 3 5 11 2" xfId="10870" xr:uid="{9CC589C8-108D-4036-8F13-DE0DF074098D}"/>
    <cellStyle name="Überschrift 3 3 5 11 3" xfId="18244" xr:uid="{61C2160F-00DC-4333-B3AE-D01CBBCA1F0C}"/>
    <cellStyle name="Überschrift 3 3 5 12" xfId="3567" xr:uid="{F42BF4DA-6F70-4D31-85E3-A6D04217EB74}"/>
    <cellStyle name="Überschrift 3 3 5 12 2" xfId="11473" xr:uid="{D72D4C99-540E-48EF-A03F-1FCFB53F17A4}"/>
    <cellStyle name="Überschrift 3 3 5 12 3" xfId="18693" xr:uid="{FA6661F3-CFC8-46E2-95F5-39275DDD3E72}"/>
    <cellStyle name="Überschrift 3 3 5 13" xfId="3383" xr:uid="{AAFC364B-499E-4D53-9626-45881D9397C2}"/>
    <cellStyle name="Überschrift 3 3 5 13 2" xfId="11289" xr:uid="{5F48A595-F6EE-4345-8E14-300CE0E4C3C6}"/>
    <cellStyle name="Überschrift 3 3 5 13 3" xfId="18574" xr:uid="{CB6DF208-37BA-4E5F-B435-9E694CAEDCBF}"/>
    <cellStyle name="Überschrift 3 3 5 14" xfId="3867" xr:uid="{D994A229-48C7-4A4B-AB93-23DAA4FAAB63}"/>
    <cellStyle name="Überschrift 3 3 5 14 2" xfId="11773" xr:uid="{EC3664E3-15AB-43CC-BBF1-946BDB27DF62}"/>
    <cellStyle name="Überschrift 3 3 5 14 3" xfId="18893" xr:uid="{5D4C418C-550A-414B-8F82-ADC877539FC3}"/>
    <cellStyle name="Überschrift 3 3 5 15" xfId="4682" xr:uid="{8EFFFE77-D353-40A7-A38A-DEF1D5498A32}"/>
    <cellStyle name="Überschrift 3 3 5 15 2" xfId="12588" xr:uid="{C77EA55D-D9C7-4435-AAE6-448CA0492ED8}"/>
    <cellStyle name="Überschrift 3 3 5 15 3" xfId="19562" xr:uid="{0EA3578E-3436-483E-86AD-675F525E89AA}"/>
    <cellStyle name="Überschrift 3 3 5 16" xfId="4516" xr:uid="{6F830B1E-5029-40FB-9578-8F71934ECF4C}"/>
    <cellStyle name="Überschrift 3 3 5 16 2" xfId="12422" xr:uid="{4258FD56-5B82-463B-9115-B83CF3B41E50}"/>
    <cellStyle name="Überschrift 3 3 5 16 3" xfId="19422" xr:uid="{74830838-0AE0-4E66-AE69-A1D0A74387FC}"/>
    <cellStyle name="Überschrift 3 3 5 17" xfId="4085" xr:uid="{BB82453D-CF1D-4DEA-96BE-4CF56B7CD95E}"/>
    <cellStyle name="Überschrift 3 3 5 17 2" xfId="11991" xr:uid="{3A688589-13D6-4E26-906C-B07F5A92880F}"/>
    <cellStyle name="Überschrift 3 3 5 17 3" xfId="19071" xr:uid="{F8F0CB8E-2605-4D5F-9F70-006D9436E912}"/>
    <cellStyle name="Überschrift 3 3 5 18" xfId="4779" xr:uid="{61ADA80B-78F7-4B2F-8637-DE290850BD27}"/>
    <cellStyle name="Überschrift 3 3 5 18 2" xfId="12685" xr:uid="{7D0716A8-9E1E-4FBF-9E79-97089875EA55}"/>
    <cellStyle name="Überschrift 3 3 5 18 3" xfId="19622" xr:uid="{EEFFC756-149A-43D3-AA52-4810B9770440}"/>
    <cellStyle name="Überschrift 3 3 5 19" xfId="4395" xr:uid="{F142AC53-0DD0-47D9-8C20-E7AC9D95AADF}"/>
    <cellStyle name="Überschrift 3 3 5 19 2" xfId="12301" xr:uid="{26726F27-AD27-4577-9379-B65AF59F518B}"/>
    <cellStyle name="Überschrift 3 3 5 19 3" xfId="19335" xr:uid="{3A302E17-2FFA-46BF-96A3-9579DE1E84DD}"/>
    <cellStyle name="Überschrift 3 3 5 2" xfId="2616" xr:uid="{0D99E7EF-C0DC-4B9D-A85B-C29F8007DD8F}"/>
    <cellStyle name="Überschrift 3 3 5 2 2" xfId="10522" xr:uid="{78737056-E0A2-411E-9BD2-D69A7EA122E1}"/>
    <cellStyle name="Überschrift 3 3 5 2 3" xfId="18020" xr:uid="{83F85A4A-0FAE-40F7-B241-18A4FC3F5824}"/>
    <cellStyle name="Überschrift 3 3 5 20" xfId="4366" xr:uid="{06F63A69-3563-4AA9-9B49-33AD1B76D513}"/>
    <cellStyle name="Überschrift 3 3 5 20 2" xfId="12272" xr:uid="{78525DD5-F5ED-4960-940F-51B618C0F9E2}"/>
    <cellStyle name="Überschrift 3 3 5 20 3" xfId="19314" xr:uid="{10F2C23E-27FF-4CE4-9463-BC27CCDF5BEC}"/>
    <cellStyle name="Überschrift 3 3 5 21" xfId="4647" xr:uid="{C5AA0BF9-F793-479B-BD30-AA9C2C5C0970}"/>
    <cellStyle name="Überschrift 3 3 5 21 2" xfId="12553" xr:uid="{E9C67ABA-BB02-4642-AEEA-73DDDDA071CA}"/>
    <cellStyle name="Überschrift 3 3 5 21 3" xfId="19535" xr:uid="{E5A6CA3E-434D-4171-BD74-74CBE557CC72}"/>
    <cellStyle name="Überschrift 3 3 5 22" xfId="4623" xr:uid="{74DDB3B7-54B7-41EB-9029-FB5562588B1B}"/>
    <cellStyle name="Überschrift 3 3 5 22 2" xfId="12529" xr:uid="{663ED312-BC0E-49C0-8E9D-B8F93D0F29B9}"/>
    <cellStyle name="Überschrift 3 3 5 22 3" xfId="19513" xr:uid="{610A6EE5-C7FD-4E46-9D79-C8A8ED275E0D}"/>
    <cellStyle name="Überschrift 3 3 5 23" xfId="5164" xr:uid="{315F49F8-F131-4659-8077-E24E92DC85E8}"/>
    <cellStyle name="Überschrift 3 3 5 23 2" xfId="13070" xr:uid="{2B20183D-688E-4189-9336-0BA65FD33551}"/>
    <cellStyle name="Überschrift 3 3 5 23 3" xfId="19927" xr:uid="{8B9B4167-1D23-4A83-84B4-1C2302E89724}"/>
    <cellStyle name="Überschrift 3 3 5 24" xfId="5018" xr:uid="{42B00901-9D99-4A05-8944-A4FF9119680F}"/>
    <cellStyle name="Überschrift 3 3 5 24 2" xfId="12924" xr:uid="{4DC3A5CD-D8E5-42ED-B2D6-15839FB5872F}"/>
    <cellStyle name="Überschrift 3 3 5 24 3" xfId="19794" xr:uid="{E956ACB6-B467-49E4-AB6E-08D43F133406}"/>
    <cellStyle name="Überschrift 3 3 5 25" xfId="4588" xr:uid="{1113FF0C-C548-4519-9EC0-7FC86F587CC6}"/>
    <cellStyle name="Überschrift 3 3 5 25 2" xfId="12494" xr:uid="{978DBEEE-5A17-40AF-95CC-3EBC50DE5DE0}"/>
    <cellStyle name="Überschrift 3 3 5 25 3" xfId="19482" xr:uid="{1A95CBBB-A6C5-4813-AAB2-8011B8872ECF}"/>
    <cellStyle name="Überschrift 3 3 5 26" xfId="5220" xr:uid="{483A305C-5093-4032-86C5-B6D1077F7ECD}"/>
    <cellStyle name="Überschrift 3 3 5 26 2" xfId="13126" xr:uid="{237D4845-A9AB-45C4-A871-48330500D756}"/>
    <cellStyle name="Überschrift 3 3 5 26 3" xfId="19966" xr:uid="{B9D629F4-7132-44BF-98E0-055E515F3F8E}"/>
    <cellStyle name="Überschrift 3 3 5 27" xfId="4412" xr:uid="{42C6E6FA-6815-48EC-81DC-9D73ACA7340D}"/>
    <cellStyle name="Überschrift 3 3 5 27 2" xfId="12318" xr:uid="{34A3514E-F128-4C2E-8A88-B24151ACFA2B}"/>
    <cellStyle name="Überschrift 3 3 5 27 3" xfId="19345" xr:uid="{FA6D0C0D-E86E-43E4-AA80-6D7F946E9124}"/>
    <cellStyle name="Überschrift 3 3 5 28" xfId="4241" xr:uid="{5F56AAD3-93D6-40D8-BB80-1999391E9466}"/>
    <cellStyle name="Überschrift 3 3 5 28 2" xfId="12147" xr:uid="{9D6E2F9E-02EB-412E-A4BE-4AADC0AD81C1}"/>
    <cellStyle name="Überschrift 3 3 5 28 3" xfId="19200" xr:uid="{6E4DDAF6-9DF0-461F-BC6E-A73BAC1B054A}"/>
    <cellStyle name="Überschrift 3 3 5 29" xfId="4984" xr:uid="{B081E6DC-A6AE-490A-9A31-280845620F00}"/>
    <cellStyle name="Überschrift 3 3 5 29 2" xfId="12890" xr:uid="{E034B91D-6CD4-4E54-96DD-83B5E0C3F3F8}"/>
    <cellStyle name="Überschrift 3 3 5 29 3" xfId="19764" xr:uid="{53D9006D-497D-4661-8454-3744EE86F784}"/>
    <cellStyle name="Überschrift 3 3 5 3" xfId="3264" xr:uid="{DB1E4B13-8693-4209-A7D9-1CB44D8CD4EC}"/>
    <cellStyle name="Überschrift 3 3 5 3 2" xfId="11170" xr:uid="{D15548C6-25E8-4AA2-AC19-2834E85443CE}"/>
    <cellStyle name="Überschrift 3 3 5 3 3" xfId="18498" xr:uid="{A625E1FB-EEF9-4DAE-B1C7-4AC47F464B4A}"/>
    <cellStyle name="Überschrift 3 3 5 30" xfId="5490" xr:uid="{ACB8A764-8719-474E-871A-248A32539904}"/>
    <cellStyle name="Überschrift 3 3 5 30 2" xfId="13396" xr:uid="{C7247618-93CF-4741-A9AA-4C1F3233C12A}"/>
    <cellStyle name="Überschrift 3 3 5 30 3" xfId="20183" xr:uid="{2ADCC387-4A1A-4E52-8AB7-C0C3899A6A1A}"/>
    <cellStyle name="Überschrift 3 3 5 31" xfId="4289" xr:uid="{B59B7CC8-0100-4C18-9E04-873F108153FF}"/>
    <cellStyle name="Überschrift 3 3 5 31 2" xfId="12195" xr:uid="{EAA6E1EA-1662-4480-923E-87360B2CF6F1}"/>
    <cellStyle name="Überschrift 3 3 5 31 3" xfId="19242" xr:uid="{B7971BEC-B279-48E6-8325-A7A0EEED8778}"/>
    <cellStyle name="Überschrift 3 3 5 32" xfId="5444" xr:uid="{69E06443-8ECE-473A-A67D-5598F4B1176B}"/>
    <cellStyle name="Überschrift 3 3 5 32 2" xfId="13350" xr:uid="{4A29D246-5E3B-479D-813E-677F7DF993B1}"/>
    <cellStyle name="Überschrift 3 3 5 32 3" xfId="20157" xr:uid="{554F7917-3673-4329-BF2C-477AC348D81D}"/>
    <cellStyle name="Überschrift 3 3 5 33" xfId="5851" xr:uid="{3CD35C23-C2EB-4695-8E72-01FEF12DE38E}"/>
    <cellStyle name="Überschrift 3 3 5 33 2" xfId="13757" xr:uid="{2DC89422-B63A-4E7F-90B1-856D28C4A8D5}"/>
    <cellStyle name="Überschrift 3 3 5 33 3" xfId="20483" xr:uid="{C2C8588B-8F8F-4640-9554-5B8FE56A0A97}"/>
    <cellStyle name="Überschrift 3 3 5 34" xfId="5994" xr:uid="{7205CEF9-1B49-4558-928D-5265492DEF89}"/>
    <cellStyle name="Überschrift 3 3 5 34 2" xfId="13900" xr:uid="{1DA224DB-C241-410B-A691-BF1FBE1E5F6C}"/>
    <cellStyle name="Überschrift 3 3 5 34 3" xfId="20602" xr:uid="{CBCFCC4A-7915-4199-A273-93CD174F7A4E}"/>
    <cellStyle name="Überschrift 3 3 5 35" xfId="6388" xr:uid="{97D01CD2-ABE6-49B3-A133-6CA3AFC19563}"/>
    <cellStyle name="Überschrift 3 3 5 35 2" xfId="14294" xr:uid="{061DC59F-F078-4833-AF01-456538DF38D9}"/>
    <cellStyle name="Überschrift 3 3 5 35 3" xfId="20962" xr:uid="{B486D531-072A-4C28-8729-B99670736EE4}"/>
    <cellStyle name="Überschrift 3 3 5 36" xfId="6586" xr:uid="{4485FEF5-CD52-459B-B13E-BCE4B7DA20DE}"/>
    <cellStyle name="Überschrift 3 3 5 36 2" xfId="14492" xr:uid="{7E74903B-3EF8-46B9-B0D7-DFABAD723DE1}"/>
    <cellStyle name="Überschrift 3 3 5 36 3" xfId="21145" xr:uid="{CE300429-DBCF-4136-A74C-226B5FC4C2AC}"/>
    <cellStyle name="Überschrift 3 3 5 37" xfId="6086" xr:uid="{9D75F851-B48F-4C31-869A-5A4068DD4077}"/>
    <cellStyle name="Überschrift 3 3 5 37 2" xfId="13992" xr:uid="{D8863B5C-1583-4249-9FDF-EB8B5CC46ED0}"/>
    <cellStyle name="Überschrift 3 3 5 37 3" xfId="20689" xr:uid="{CC2A27DC-4A99-41A3-B2A7-0323BA53F412}"/>
    <cellStyle name="Überschrift 3 3 5 38" xfId="6340" xr:uid="{FF0113C8-73C4-4440-842B-D95A4BDA5B83}"/>
    <cellStyle name="Überschrift 3 3 5 38 2" xfId="14246" xr:uid="{0EC4B2BA-BB57-4EB4-88C5-6DCAAFDCD0C9}"/>
    <cellStyle name="Überschrift 3 3 5 38 3" xfId="20917" xr:uid="{4D83D966-FD6C-4688-83AF-63231D994998}"/>
    <cellStyle name="Überschrift 3 3 5 39" xfId="6479" xr:uid="{651D68C4-AD18-4F65-A550-F6E5720B4274}"/>
    <cellStyle name="Überschrift 3 3 5 39 2" xfId="14385" xr:uid="{CD507CAD-1672-4D2E-B026-2BF77F2EC940}"/>
    <cellStyle name="Überschrift 3 3 5 39 3" xfId="21046" xr:uid="{D6037A4B-04CB-4222-86C7-2DA325E90D16}"/>
    <cellStyle name="Überschrift 3 3 5 4" xfId="3407" xr:uid="{B197FC21-80C1-483C-B8C7-579376178D82}"/>
    <cellStyle name="Überschrift 3 3 5 4 2" xfId="11313" xr:uid="{3421EA20-E6FF-4CE9-A055-2541AD52CC07}"/>
    <cellStyle name="Überschrift 3 3 5 4 3" xfId="18578" xr:uid="{F40B539A-52FE-4AD1-8F60-9751FC197C31}"/>
    <cellStyle name="Überschrift 3 3 5 40" xfId="6498" xr:uid="{6BCD4CA5-E2CE-422F-BCE4-8E3BCD3FAC96}"/>
    <cellStyle name="Überschrift 3 3 5 40 2" xfId="14404" xr:uid="{380168AA-F9DD-4D9E-B5B0-31DBABEB8321}"/>
    <cellStyle name="Überschrift 3 3 5 40 3" xfId="21065" xr:uid="{C4E193B4-1FF8-4494-A370-F04C4C0F18C9}"/>
    <cellStyle name="Überschrift 3 3 5 41" xfId="6374" xr:uid="{A561173D-BE4D-47CA-9975-E0CCDE82BA14}"/>
    <cellStyle name="Überschrift 3 3 5 41 2" xfId="14280" xr:uid="{4F02074C-ED69-4F17-8A2B-0D9EC0892992}"/>
    <cellStyle name="Überschrift 3 3 5 41 3" xfId="20948" xr:uid="{779CFA7C-C2DC-4218-9E8C-FB02ADA1A252}"/>
    <cellStyle name="Überschrift 3 3 5 42" xfId="7251" xr:uid="{F5FF8AB3-AE83-4628-BA99-A0AA6ADA1EAA}"/>
    <cellStyle name="Überschrift 3 3 5 42 2" xfId="15157" xr:uid="{7DA61CCB-C1B2-4A2E-811A-029910ACCB54}"/>
    <cellStyle name="Überschrift 3 3 5 42 3" xfId="21673" xr:uid="{CBB88641-7885-4971-A210-D1B484C8FF93}"/>
    <cellStyle name="Überschrift 3 3 5 43" xfId="6743" xr:uid="{39252D3D-C956-4439-95F5-892421CFBFD4}"/>
    <cellStyle name="Überschrift 3 3 5 43 2" xfId="14649" xr:uid="{501E8D20-C563-4C48-B0E8-A5ACBB61D9F6}"/>
    <cellStyle name="Überschrift 3 3 5 43 3" xfId="21243" xr:uid="{C072C09A-D9B8-4C90-B097-B30D6235B755}"/>
    <cellStyle name="Überschrift 3 3 5 44" xfId="6605" xr:uid="{39273E94-4C36-458B-826A-C7FF415C59C3}"/>
    <cellStyle name="Überschrift 3 3 5 44 2" xfId="14511" xr:uid="{DB1D4F62-95B0-47CD-810C-19F1A829E10F}"/>
    <cellStyle name="Überschrift 3 3 5 44 3" xfId="21163" xr:uid="{74CD0D86-9D56-490E-93C0-BBBFBB31A34C}"/>
    <cellStyle name="Überschrift 3 3 5 45" xfId="6445" xr:uid="{9E4ADEEB-BADF-4B9C-AB3D-E1ED0EEDAA90}"/>
    <cellStyle name="Überschrift 3 3 5 45 2" xfId="14351" xr:uid="{836186A7-162A-4D91-8D4A-854AD4593323}"/>
    <cellStyle name="Überschrift 3 3 5 45 3" xfId="21015" xr:uid="{4EA65CF0-F3A0-4C2E-BF2E-B5D6155E13A2}"/>
    <cellStyle name="Überschrift 3 3 5 46" xfId="6642" xr:uid="{DF063D59-9039-4FCD-A337-8402AE742F33}"/>
    <cellStyle name="Überschrift 3 3 5 46 2" xfId="14548" xr:uid="{C653547A-3039-441E-8EA5-B1AFD36A215E}"/>
    <cellStyle name="Überschrift 3 3 5 46 3" xfId="21193" xr:uid="{BF601795-A614-4976-B163-A6A91F2F289B}"/>
    <cellStyle name="Überschrift 3 3 5 47" xfId="7733" xr:uid="{B42B20EE-A32A-450F-8CBB-45539D8DB89D}"/>
    <cellStyle name="Überschrift 3 3 5 47 2" xfId="15639" xr:uid="{919D136C-F359-4993-AA93-2395129AE28C}"/>
    <cellStyle name="Überschrift 3 3 5 47 3" xfId="22102" xr:uid="{C9569958-81BC-4179-A0B7-5498418CADD2}"/>
    <cellStyle name="Überschrift 3 3 5 48" xfId="7557" xr:uid="{4A4867A0-EE09-4A0A-98B6-CFA43C482234}"/>
    <cellStyle name="Überschrift 3 3 5 48 2" xfId="15463" xr:uid="{56F14A41-6F32-44F2-8587-075C3343DF92}"/>
    <cellStyle name="Überschrift 3 3 5 48 3" xfId="21936" xr:uid="{BCFB25A8-AC1E-4017-8A2C-4A4F15325757}"/>
    <cellStyle name="Überschrift 3 3 5 49" xfId="7198" xr:uid="{9E272865-81EC-42C8-B124-3BBF394223A2}"/>
    <cellStyle name="Überschrift 3 3 5 49 2" xfId="15104" xr:uid="{20D70F38-ED27-44BD-9EBB-75D639EFC98E}"/>
    <cellStyle name="Überschrift 3 3 5 49 3" xfId="21626" xr:uid="{DE43AE43-F465-486B-BD37-9AC2A9B978A0}"/>
    <cellStyle name="Überschrift 3 3 5 5" xfId="2822" xr:uid="{595ECFA3-B864-4CE8-AEE9-CD8C8D6725C1}"/>
    <cellStyle name="Überschrift 3 3 5 5 2" xfId="10728" xr:uid="{257C9935-448D-4576-B132-2ABB91413ADD}"/>
    <cellStyle name="Überschrift 3 3 5 5 3" xfId="18129" xr:uid="{10AD8901-FB3A-4294-9BBF-141499A3EE19}"/>
    <cellStyle name="Überschrift 3 3 5 50" xfId="6079" xr:uid="{1BFDA010-1191-4119-B01D-758D13FA7FE7}"/>
    <cellStyle name="Überschrift 3 3 5 50 2" xfId="13985" xr:uid="{F147014B-D9D0-43F1-B2A0-6D308173DF97}"/>
    <cellStyle name="Überschrift 3 3 5 50 3" xfId="20682" xr:uid="{7F977CCF-69BD-4695-A613-EA63DDCB05FE}"/>
    <cellStyle name="Überschrift 3 3 5 51" xfId="7571" xr:uid="{87703FCE-3206-4569-9FB0-8B2AC76D214D}"/>
    <cellStyle name="Überschrift 3 3 5 51 2" xfId="15477" xr:uid="{6C8A1A45-C33A-40F5-8FAE-7EF0C11A6AFB}"/>
    <cellStyle name="Überschrift 3 3 5 51 3" xfId="21949" xr:uid="{7C627ECE-1098-4A10-91FD-D695AE342AE5}"/>
    <cellStyle name="Überschrift 3 3 5 52" xfId="8126" xr:uid="{F5ABA502-0827-4D17-865A-8E63B9D0C334}"/>
    <cellStyle name="Überschrift 3 3 5 52 2" xfId="16032" xr:uid="{E3EA8288-BB81-497B-AA86-A845E7F6BF73}"/>
    <cellStyle name="Überschrift 3 3 5 52 3" xfId="22433" xr:uid="{31DECD41-A8C9-4AF7-A72A-D393FE25EF50}"/>
    <cellStyle name="Überschrift 3 3 5 53" xfId="7478" xr:uid="{3FAD846D-82E4-49C8-8720-F7A1A40C1EFF}"/>
    <cellStyle name="Überschrift 3 3 5 53 2" xfId="15384" xr:uid="{49C34693-C34B-42AB-AF21-3E612CEC4745}"/>
    <cellStyle name="Überschrift 3 3 5 53 3" xfId="21861" xr:uid="{70F77D4F-B692-4BBC-B237-E5C930D87015}"/>
    <cellStyle name="Überschrift 3 3 5 54" xfId="6098" xr:uid="{B95CE781-999D-407C-B2A1-A508769B832A}"/>
    <cellStyle name="Überschrift 3 3 5 54 2" xfId="14004" xr:uid="{2724B982-1220-493F-BC6D-9C5A7D1CAA35}"/>
    <cellStyle name="Überschrift 3 3 5 54 3" xfId="20701" xr:uid="{E6A1904B-FBE2-4935-B551-310A49D9725E}"/>
    <cellStyle name="Überschrift 3 3 5 55" xfId="6572" xr:uid="{B54A6E7D-D965-48B7-8EB5-9131CDEEB8EC}"/>
    <cellStyle name="Überschrift 3 3 5 55 2" xfId="14478" xr:uid="{63C6124B-FC1F-4C0D-8971-5BC88EE31DB0}"/>
    <cellStyle name="Überschrift 3 3 5 55 3" xfId="21131" xr:uid="{068958AD-2D2D-48B6-8D48-515F2646B4A9}"/>
    <cellStyle name="Überschrift 3 3 5 56" xfId="6193" xr:uid="{13808719-F614-4529-BA39-67218267E602}"/>
    <cellStyle name="Überschrift 3 3 5 56 2" xfId="14099" xr:uid="{5B4F1C17-B9DC-46A1-8FAF-A8E2BF3C6405}"/>
    <cellStyle name="Überschrift 3 3 5 56 3" xfId="20782" xr:uid="{AE744060-0AD3-4E4B-9680-F7D16D5B7702}"/>
    <cellStyle name="Überschrift 3 3 5 57" xfId="6194" xr:uid="{9B0E687C-B5BE-4456-8B2A-7B2F4B8E7C06}"/>
    <cellStyle name="Überschrift 3 3 5 57 2" xfId="14100" xr:uid="{43131FDA-9595-4365-88A9-BFB6F0959C00}"/>
    <cellStyle name="Überschrift 3 3 5 57 3" xfId="20783" xr:uid="{4729A84A-D022-4A4F-9AD3-B87CD69F7C75}"/>
    <cellStyle name="Überschrift 3 3 5 58" xfId="7762" xr:uid="{3B1A6578-9B26-4769-A945-58BCBE0ACF05}"/>
    <cellStyle name="Überschrift 3 3 5 58 2" xfId="15668" xr:uid="{89AE0E1D-F63B-44C9-BF87-E245853473BF}"/>
    <cellStyle name="Überschrift 3 3 5 58 3" xfId="22126" xr:uid="{E099AD22-AE43-4269-B48A-7FD978667FBF}"/>
    <cellStyle name="Überschrift 3 3 5 59" xfId="7980" xr:uid="{573BAE77-A42B-473B-83E2-BB2FB1524249}"/>
    <cellStyle name="Überschrift 3 3 5 59 2" xfId="15886" xr:uid="{484AF63E-2E03-4991-AA20-68FC9F64C8E0}"/>
    <cellStyle name="Überschrift 3 3 5 59 3" xfId="22314" xr:uid="{9CDFD24F-73E8-4B41-959F-94F8446FF234}"/>
    <cellStyle name="Überschrift 3 3 5 6" xfId="2890" xr:uid="{4EE754D0-4383-45B1-B272-A49F92012186}"/>
    <cellStyle name="Überschrift 3 3 5 6 2" xfId="10796" xr:uid="{0877DCA7-A0C0-42CA-A080-186622958CA0}"/>
    <cellStyle name="Überschrift 3 3 5 6 3" xfId="18187" xr:uid="{B5673E7D-43F2-4189-A5AE-C34F08DB1FB5}"/>
    <cellStyle name="Überschrift 3 3 5 60" xfId="6476" xr:uid="{A5770B87-5B8C-490B-9503-31A41DA2BB32}"/>
    <cellStyle name="Überschrift 3 3 5 60 2" xfId="14382" xr:uid="{D050CD37-41A2-4676-8F65-2A0B49147724}"/>
    <cellStyle name="Überschrift 3 3 5 60 3" xfId="21043" xr:uid="{6EDE01C9-F4E9-4086-BCEF-287F43E19C2F}"/>
    <cellStyle name="Überschrift 3 3 5 61" xfId="8477" xr:uid="{3676338C-6AF1-4D05-8FB3-689E9AC267BC}"/>
    <cellStyle name="Überschrift 3 3 5 61 2" xfId="16383" xr:uid="{B89003ED-3034-4F42-9BBE-5C3458E77AD0}"/>
    <cellStyle name="Überschrift 3 3 5 61 3" xfId="22735" xr:uid="{53014547-7E76-410E-85E9-442BFD2E542D}"/>
    <cellStyle name="Überschrift 3 3 5 62" xfId="8549" xr:uid="{2ABA4F5F-328C-4B7B-957E-828EFC52C824}"/>
    <cellStyle name="Überschrift 3 3 5 62 2" xfId="16455" xr:uid="{BFC0BE0A-18F5-463D-9BF3-2AFA088CD9DB}"/>
    <cellStyle name="Überschrift 3 3 5 62 3" xfId="22774" xr:uid="{F00F4652-2609-4540-9177-701A934E76EC}"/>
    <cellStyle name="Überschrift 3 3 5 63" xfId="8654" xr:uid="{358982A3-32B6-43D6-ACB4-2C434C93E0A3}"/>
    <cellStyle name="Überschrift 3 3 5 63 2" xfId="16560" xr:uid="{C8703532-0D1C-4A56-BF81-3E18DC4088BD}"/>
    <cellStyle name="Überschrift 3 3 5 63 3" xfId="22803" xr:uid="{503E9E62-7120-4085-9A87-AF081C01D0FE}"/>
    <cellStyle name="Überschrift 3 3 5 64" xfId="9003" xr:uid="{2EF97C56-1F6C-4818-A350-051A7E52DC87}"/>
    <cellStyle name="Überschrift 3 3 5 64 2" xfId="16909" xr:uid="{F82586BD-8C63-4D6C-A316-0CF9781693F4}"/>
    <cellStyle name="Überschrift 3 3 5 64 3" xfId="23016" xr:uid="{E0A869CF-EAB0-4B80-B8C4-4A186488F644}"/>
    <cellStyle name="Überschrift 3 3 5 65" xfId="9272" xr:uid="{00209683-DF05-4F7A-BF72-9E3936BA34BF}"/>
    <cellStyle name="Überschrift 3 3 5 65 2" xfId="17178" xr:uid="{5AE37B6F-FBC2-49A0-95A2-47CEE47267B8}"/>
    <cellStyle name="Überschrift 3 3 5 65 3" xfId="23249" xr:uid="{6DA7E57F-2124-405A-B04E-BCCBA537026F}"/>
    <cellStyle name="Überschrift 3 3 5 66" xfId="9706" xr:uid="{5A00D471-8EB1-46F3-9F4F-443523901B43}"/>
    <cellStyle name="Überschrift 3 3 5 66 2" xfId="17612" xr:uid="{998952CC-696D-456D-AE67-4188260579FE}"/>
    <cellStyle name="Überschrift 3 3 5 66 3" xfId="23562" xr:uid="{EB4B74AB-BA57-449C-A375-93D9DA4B4AFC}"/>
    <cellStyle name="Überschrift 3 3 5 67" xfId="9737" xr:uid="{A6415714-4478-4FDE-987D-93B4B76E908B}"/>
    <cellStyle name="Überschrift 3 3 5 67 2" xfId="17643" xr:uid="{6F4E376A-3E68-463D-9D4F-EB2A041E825C}"/>
    <cellStyle name="Überschrift 3 3 5 67 3" xfId="23590" xr:uid="{2429802C-6457-4812-9E39-AB4B370EFFE7}"/>
    <cellStyle name="Überschrift 3 3 5 68" xfId="9236" xr:uid="{5B06FF44-691F-4DA4-B95E-74D96BDA7030}"/>
    <cellStyle name="Überschrift 3 3 5 68 2" xfId="17142" xr:uid="{5E4C9974-4502-42AD-BA05-E7448198EB9B}"/>
    <cellStyle name="Überschrift 3 3 5 68 3" xfId="23216" xr:uid="{4DDFB367-C3A8-43AD-B8BF-385C7582E36C}"/>
    <cellStyle name="Überschrift 3 3 5 69" xfId="9314" xr:uid="{A585AA89-DE7A-4E6F-8FCD-97218AC6B680}"/>
    <cellStyle name="Überschrift 3 3 5 69 2" xfId="17220" xr:uid="{591A98F8-3B6C-421C-9A4D-319D37B0C9DF}"/>
    <cellStyle name="Überschrift 3 3 5 69 3" xfId="23283" xr:uid="{EF46EB38-9798-4BFD-8C56-68A21238A92B}"/>
    <cellStyle name="Überschrift 3 3 5 7" xfId="3194" xr:uid="{FBB4C3D2-8D4F-46EA-98BD-9C7CFBDFF794}"/>
    <cellStyle name="Überschrift 3 3 5 7 2" xfId="11100" xr:uid="{4AAE2B92-F3E8-450E-91E3-7E161A054FC0}"/>
    <cellStyle name="Überschrift 3 3 5 7 3" xfId="18444" xr:uid="{5B2DB4EF-76EE-4748-A826-352109B920E5}"/>
    <cellStyle name="Überschrift 3 3 5 70" xfId="9085" xr:uid="{EB25D028-7286-453A-9269-23FA21DBD742}"/>
    <cellStyle name="Überschrift 3 3 5 70 2" xfId="16991" xr:uid="{9B61C458-B18D-445D-9C62-B397AD5CE445}"/>
    <cellStyle name="Überschrift 3 3 5 70 3" xfId="23086" xr:uid="{362CD1AA-CAD1-4A84-88BF-9EF5D440446E}"/>
    <cellStyle name="Überschrift 3 3 5 71" xfId="9033" xr:uid="{7B20FDA4-A5F6-4AB3-B0A0-C3161C8E3D70}"/>
    <cellStyle name="Überschrift 3 3 5 71 2" xfId="16939" xr:uid="{189D47F6-76FF-4312-93FA-7840DB83EDCC}"/>
    <cellStyle name="Überschrift 3 3 5 71 3" xfId="23044" xr:uid="{6A174B60-3F7E-48CC-9871-EA5F6D0D9E5D}"/>
    <cellStyle name="Überschrift 3 3 5 72" xfId="9555" xr:uid="{6A633C8F-633E-48B2-977C-CA2B5062CA55}"/>
    <cellStyle name="Überschrift 3 3 5 72 2" xfId="17461" xr:uid="{D6396002-E6C0-464B-BC6D-3D57CEFCBC08}"/>
    <cellStyle name="Überschrift 3 3 5 72 3" xfId="23457" xr:uid="{B147A33D-7EA6-4E8A-AC10-8FD216F69404}"/>
    <cellStyle name="Überschrift 3 3 5 73" xfId="9620" xr:uid="{92F71AC8-06E6-472D-A629-49953F440A1C}"/>
    <cellStyle name="Überschrift 3 3 5 73 2" xfId="17526" xr:uid="{BE5041CA-C7EF-4C15-91B8-4EEF24271A2F}"/>
    <cellStyle name="Überschrift 3 3 5 73 3" xfId="23482" xr:uid="{75133C28-0DE4-41AF-A521-36554B0A1E59}"/>
    <cellStyle name="Überschrift 3 3 5 74" xfId="10026" xr:uid="{07FB0C0E-C532-4848-BAE6-0D5A99E2839C}"/>
    <cellStyle name="Überschrift 3 3 5 74 2" xfId="17932" xr:uid="{30204DDC-C74A-4C5E-9100-C79A40408C0B}"/>
    <cellStyle name="Überschrift 3 3 5 74 3" xfId="23837" xr:uid="{99671511-E274-4446-8FAA-2C6FCE34AA81}"/>
    <cellStyle name="Überschrift 3 3 5 75" xfId="10058" xr:uid="{8ED88E94-D7C4-4DFF-9D32-B9E976501E28}"/>
    <cellStyle name="Überschrift 3 3 5 76" xfId="10213" xr:uid="{F7FD4540-17A9-4E2F-8EBE-864633D8CD0E}"/>
    <cellStyle name="Überschrift 3 3 5 77" xfId="10354" xr:uid="{D51BADBD-5425-48DA-AFDA-7D24248932CA}"/>
    <cellStyle name="Überschrift 3 3 5 78" xfId="17941" xr:uid="{B71A4070-C1BC-49AC-9E56-5D1AD5571F57}"/>
    <cellStyle name="Überschrift 3 3 5 8" xfId="3424" xr:uid="{EFF99274-B6A1-4B2D-8771-AB71306CD615}"/>
    <cellStyle name="Überschrift 3 3 5 8 2" xfId="11330" xr:uid="{9C53C043-0344-4ACA-9D42-B89E6214FD08}"/>
    <cellStyle name="Überschrift 3 3 5 8 3" xfId="18587" xr:uid="{5DE9174B-2A7B-44FF-9887-F82E279F5C54}"/>
    <cellStyle name="Überschrift 3 3 5 9" xfId="3767" xr:uid="{7FC09C7C-579E-4709-AC2F-8B40EDDE9523}"/>
    <cellStyle name="Überschrift 3 3 5 9 2" xfId="11673" xr:uid="{CF8B8BF9-203A-4A9B-9845-C5123B14237D}"/>
    <cellStyle name="Überschrift 3 3 5 9 3" xfId="18834" xr:uid="{EE6E6596-6DF0-433A-BDC2-C2D773469C31}"/>
    <cellStyle name="Überschrift 3 3 50" xfId="4171" xr:uid="{0360DFCB-C8F4-4C9D-A3F1-4A07D8DC7FC3}"/>
    <cellStyle name="Überschrift 3 3 50 2" xfId="12077" xr:uid="{F1704AC6-14EA-4965-A46E-FD609D0C9428}"/>
    <cellStyle name="Überschrift 3 3 50 3" xfId="19142" xr:uid="{63AE811C-437C-480F-A2A4-FA18BBB9C7B8}"/>
    <cellStyle name="Überschrift 3 3 51" xfId="4064" xr:uid="{E9F02740-D594-4EAF-83D8-DCA7AFDCE857}"/>
    <cellStyle name="Überschrift 3 3 51 2" xfId="11970" xr:uid="{602954B1-016F-471F-97E0-1767EFBE1472}"/>
    <cellStyle name="Überschrift 3 3 51 3" xfId="19055" xr:uid="{9D37FF60-5592-4C3C-9A80-348D42128904}"/>
    <cellStyle name="Überschrift 3 3 52" xfId="5186" xr:uid="{E1A8D183-2526-4ED1-8CDD-9B522D610F3D}"/>
    <cellStyle name="Überschrift 3 3 52 2" xfId="13092" xr:uid="{18E99DBD-96D2-439E-96D4-5BBCCAD05769}"/>
    <cellStyle name="Überschrift 3 3 52 3" xfId="19948" xr:uid="{22B0F733-6B68-42FB-AAB4-2A8222FA7154}"/>
    <cellStyle name="Überschrift 3 3 53" xfId="5477" xr:uid="{FDBFB0BD-BC59-460B-845B-738FCBDD7F30}"/>
    <cellStyle name="Überschrift 3 3 53 2" xfId="13383" xr:uid="{D2367D4B-8DC4-4527-A211-CA95809FC94F}"/>
    <cellStyle name="Überschrift 3 3 53 3" xfId="20172" xr:uid="{417524DE-498F-4527-95F7-E6D8BC1E4B95}"/>
    <cellStyle name="Überschrift 3 3 54" xfId="4095" xr:uid="{CD7B2580-709B-4DDA-9E37-FC143BFF236B}"/>
    <cellStyle name="Überschrift 3 3 54 2" xfId="12001" xr:uid="{3E6F171A-75E9-4A59-AB1D-F067C810C4BB}"/>
    <cellStyle name="Überschrift 3 3 54 3" xfId="19078" xr:uid="{CA6E6393-C12A-41A4-954E-DA7182939D2A}"/>
    <cellStyle name="Überschrift 3 3 55" xfId="4193" xr:uid="{8972A41E-8189-4350-BE8D-8789D9E5C4AC}"/>
    <cellStyle name="Überschrift 3 3 55 2" xfId="12099" xr:uid="{D40BF6D7-F0A3-4685-9DD4-5A8D1D11CF04}"/>
    <cellStyle name="Überschrift 3 3 55 3" xfId="19159" xr:uid="{B2D6739C-1DD2-41D5-AAFD-87AEA62C0340}"/>
    <cellStyle name="Überschrift 3 3 56" xfId="5638" xr:uid="{1A49288B-A3B1-4C51-BC96-041080106118}"/>
    <cellStyle name="Überschrift 3 3 56 2" xfId="13544" xr:uid="{3EC54270-6B52-45A3-ACFA-D438513F7AC8}"/>
    <cellStyle name="Überschrift 3 3 56 3" xfId="20313" xr:uid="{ADD424BF-B717-4F60-AE42-991F7D0EC671}"/>
    <cellStyle name="Überschrift 3 3 57" xfId="5160" xr:uid="{79032147-6191-4DE1-AABD-228FE1BBCB05}"/>
    <cellStyle name="Überschrift 3 3 57 2" xfId="13066" xr:uid="{AFA47569-9D07-4D71-8E1E-0D65C31FD589}"/>
    <cellStyle name="Überschrift 3 3 57 3" xfId="19923" xr:uid="{4320E58E-BAEA-485F-ABA5-AEC810A536B7}"/>
    <cellStyle name="Überschrift 3 3 58" xfId="5468" xr:uid="{4DF90FAC-3A8B-43A4-82CA-6E39E25D8FC8}"/>
    <cellStyle name="Überschrift 3 3 58 2" xfId="13374" xr:uid="{D2353A49-8F50-4890-9939-E93C503EC98E}"/>
    <cellStyle name="Überschrift 3 3 58 3" xfId="20165" xr:uid="{3CC3041D-A4B6-47C3-ADF0-CFED2C97B95E}"/>
    <cellStyle name="Überschrift 3 3 59" xfId="5400" xr:uid="{CC4B7284-47CC-4735-833C-48A579FDCEC5}"/>
    <cellStyle name="Überschrift 3 3 59 2" xfId="13306" xr:uid="{B357894B-4A4B-476E-A5FD-EF20912DF33A}"/>
    <cellStyle name="Überschrift 3 3 59 3" xfId="20116" xr:uid="{5D6B6DEE-E6C1-409A-92CA-43DA87DF7D22}"/>
    <cellStyle name="Überschrift 3 3 6" xfId="2427" xr:uid="{A1234BC2-848E-43A1-AECB-227FE9CDF73A}"/>
    <cellStyle name="Überschrift 3 3 6 10" xfId="3860" xr:uid="{4F880129-CE8F-4275-8A0F-31F1A2624BFA}"/>
    <cellStyle name="Überschrift 3 3 6 10 2" xfId="11766" xr:uid="{5382112B-030D-4F15-A26B-C66B1D7FEA8E}"/>
    <cellStyle name="Überschrift 3 3 6 10 3" xfId="18889" xr:uid="{55EF1F96-8ACF-47AB-A239-312BBC8E391D}"/>
    <cellStyle name="Überschrift 3 3 6 11" xfId="2952" xr:uid="{F9D5E170-B5D2-4D0D-BB84-F70EA891DAD6}"/>
    <cellStyle name="Überschrift 3 3 6 11 2" xfId="10858" xr:uid="{4C538FDA-012A-4798-B6ED-24A22953BFC4}"/>
    <cellStyle name="Überschrift 3 3 6 11 3" xfId="18239" xr:uid="{34D9045E-B1D9-431E-80C0-311644BB89DE}"/>
    <cellStyle name="Überschrift 3 3 6 12" xfId="3444" xr:uid="{1A587420-6979-49FE-92A2-2C052A4CACC1}"/>
    <cellStyle name="Überschrift 3 3 6 12 2" xfId="11350" xr:uid="{CEBB706B-4E2E-4F5D-B07E-69011639D1AF}"/>
    <cellStyle name="Überschrift 3 3 6 12 3" xfId="18599" xr:uid="{785940A2-3FA3-4553-A2E8-167496937E41}"/>
    <cellStyle name="Überschrift 3 3 6 13" xfId="3107" xr:uid="{E4A3CB4F-BE13-4F27-B6E3-91DFAAC96D7C}"/>
    <cellStyle name="Überschrift 3 3 6 13 2" xfId="11013" xr:uid="{EED14C4F-A4F1-41D9-8034-8E6E373751EA}"/>
    <cellStyle name="Überschrift 3 3 6 13 3" xfId="18369" xr:uid="{154919EA-D151-44DE-AC5E-F3370A883B46}"/>
    <cellStyle name="Überschrift 3 3 6 14" xfId="3854" xr:uid="{DB02EB1B-013D-4932-A82D-7A87AEC11194}"/>
    <cellStyle name="Überschrift 3 3 6 14 2" xfId="11760" xr:uid="{FD73AA0C-2F09-4CF2-BA71-F8EF2B6A0A92}"/>
    <cellStyle name="Überschrift 3 3 6 14 3" xfId="18884" xr:uid="{1717736F-DF28-470F-8A03-39AF8937F9E7}"/>
    <cellStyle name="Überschrift 3 3 6 15" xfId="4681" xr:uid="{EA4A919B-93B3-4BB2-852A-BD7BC0C8D539}"/>
    <cellStyle name="Überschrift 3 3 6 15 2" xfId="12587" xr:uid="{890C9236-B32A-4028-993E-7AAA3840EA2F}"/>
    <cellStyle name="Überschrift 3 3 6 15 3" xfId="19561" xr:uid="{0457620B-6714-4AF2-BA55-2DD8568FA6CD}"/>
    <cellStyle name="Überschrift 3 3 6 16" xfId="4049" xr:uid="{23ED2310-5C7B-49F3-B461-E25488672B32}"/>
    <cellStyle name="Überschrift 3 3 6 16 2" xfId="11955" xr:uid="{9B79DA5B-5A4A-4A54-B2F4-7ADA080D1209}"/>
    <cellStyle name="Überschrift 3 3 6 16 3" xfId="19041" xr:uid="{769D3F20-4362-4F47-BC28-64C5BE9A199C}"/>
    <cellStyle name="Überschrift 3 3 6 17" xfId="4099" xr:uid="{5742D1DB-6270-41A6-9ECD-7A369EA53E8E}"/>
    <cellStyle name="Überschrift 3 3 6 17 2" xfId="12005" xr:uid="{17E6E386-EC9E-4D84-B477-2367552C94F2}"/>
    <cellStyle name="Überschrift 3 3 6 17 3" xfId="19082" xr:uid="{ED662D95-3DFE-42B6-98B3-AE334040F9FB}"/>
    <cellStyle name="Überschrift 3 3 6 18" xfId="4492" xr:uid="{A72AFBD4-5A56-4164-AE31-FB4FBFFEECC7}"/>
    <cellStyle name="Überschrift 3 3 6 18 2" xfId="12398" xr:uid="{A2E38445-B14F-462C-A656-4DBAB2B9A2AF}"/>
    <cellStyle name="Überschrift 3 3 6 18 3" xfId="19402" xr:uid="{967D2252-A27D-4005-8135-7886657ED0C3}"/>
    <cellStyle name="Überschrift 3 3 6 19" xfId="4391" xr:uid="{00D56B03-3498-45B3-A2E9-79617B5AE3E4}"/>
    <cellStyle name="Überschrift 3 3 6 19 2" xfId="12297" xr:uid="{8CB6324F-4328-4AFB-8475-24320D010DC5}"/>
    <cellStyle name="Überschrift 3 3 6 19 3" xfId="19333" xr:uid="{B7C95937-650A-4EE7-8781-1B45BA2D0E0B}"/>
    <cellStyle name="Überschrift 3 3 6 2" xfId="2615" xr:uid="{09AD7404-8F69-4DD2-99BF-EBF437682722}"/>
    <cellStyle name="Überschrift 3 3 6 2 2" xfId="10521" xr:uid="{ADD3C4C4-E623-4630-A0EC-574959F2E749}"/>
    <cellStyle name="Überschrift 3 3 6 2 3" xfId="18019" xr:uid="{3AF30912-2D8C-409B-9013-E66638710E94}"/>
    <cellStyle name="Überschrift 3 3 6 20" xfId="4358" xr:uid="{76645B30-504A-441A-8FE6-D1CF1DBE1DFE}"/>
    <cellStyle name="Überschrift 3 3 6 20 2" xfId="12264" xr:uid="{A79AC694-9AE8-4666-BF94-75B1582A3300}"/>
    <cellStyle name="Überschrift 3 3 6 20 3" xfId="19306" xr:uid="{C0C25CA6-AF6A-45CF-8E01-6EB8335968BA}"/>
    <cellStyle name="Überschrift 3 3 6 21" xfId="4637" xr:uid="{F8F070DD-8073-47B0-A4EC-FACA09D534C5}"/>
    <cellStyle name="Überschrift 3 3 6 21 2" xfId="12543" xr:uid="{BD99AA66-AE8F-4DD5-8613-64A719516580}"/>
    <cellStyle name="Überschrift 3 3 6 21 3" xfId="19526" xr:uid="{72EA4585-0D24-4C9E-93BF-0AFADA065640}"/>
    <cellStyle name="Überschrift 3 3 6 22" xfId="4618" xr:uid="{B1A8A29F-DE54-4C99-BA6F-92F4245DFE92}"/>
    <cellStyle name="Überschrift 3 3 6 22 2" xfId="12524" xr:uid="{47D02B33-1697-4E21-A3A8-F59DBDB0A23E}"/>
    <cellStyle name="Überschrift 3 3 6 22 3" xfId="19508" xr:uid="{5E382E6A-BB97-4D42-B43C-17609EA1CE91}"/>
    <cellStyle name="Überschrift 3 3 6 23" xfId="4222" xr:uid="{71E3F2D5-E17E-46BD-AAC1-0462F6DD9712}"/>
    <cellStyle name="Überschrift 3 3 6 23 2" xfId="12128" xr:uid="{3037FC9D-E234-4869-9AF7-0DFAF94E2CEE}"/>
    <cellStyle name="Überschrift 3 3 6 23 3" xfId="19183" xr:uid="{EF33CBBB-D45A-4C6C-8E80-E34074175546}"/>
    <cellStyle name="Überschrift 3 3 6 24" xfId="4995" xr:uid="{AC766571-2AEE-4EDE-B45C-CFC3A29813F7}"/>
    <cellStyle name="Überschrift 3 3 6 24 2" xfId="12901" xr:uid="{10F0A6B1-A646-4B8B-B92C-DFBF1224604B}"/>
    <cellStyle name="Überschrift 3 3 6 24 3" xfId="19774" xr:uid="{227BB946-EB5B-4A11-9DD5-7C92E787DCF3}"/>
    <cellStyle name="Überschrift 3 3 6 25" xfId="4586" xr:uid="{CFCEF39D-51D9-4065-A06F-26F2D6DFD0DD}"/>
    <cellStyle name="Überschrift 3 3 6 25 2" xfId="12492" xr:uid="{6F10810D-A5A7-4775-8CAB-3E231FCE5191}"/>
    <cellStyle name="Überschrift 3 3 6 25 3" xfId="19480" xr:uid="{FEC77FDA-FBA6-4950-97D0-8F2A1D2C49F7}"/>
    <cellStyle name="Überschrift 3 3 6 26" xfId="4177" xr:uid="{1898B674-A1AA-4BF3-A422-A207EAACA4F8}"/>
    <cellStyle name="Überschrift 3 3 6 26 2" xfId="12083" xr:uid="{906D579C-3CA2-43EF-AB20-11FDAC5CD3D6}"/>
    <cellStyle name="Überschrift 3 3 6 26 3" xfId="19148" xr:uid="{29246A79-7DA8-4F05-8333-A478553D9677}"/>
    <cellStyle name="Überschrift 3 3 6 27" xfId="4385" xr:uid="{4E424BCA-6A0C-45FC-A995-F60CF9CC3BFD}"/>
    <cellStyle name="Überschrift 3 3 6 27 2" xfId="12291" xr:uid="{6DEC1650-9D72-42BE-AF98-04F5C95FC4C1}"/>
    <cellStyle name="Überschrift 3 3 6 27 3" xfId="19328" xr:uid="{7D945558-70F1-4EEA-86B6-76558599B051}"/>
    <cellStyle name="Überschrift 3 3 6 28" xfId="4238" xr:uid="{E0EF21A4-429A-4416-BAD0-7B689B01601B}"/>
    <cellStyle name="Überschrift 3 3 6 28 2" xfId="12144" xr:uid="{6CEE4A1A-8850-40B0-82EA-5AE995C7AC68}"/>
    <cellStyle name="Überschrift 3 3 6 28 3" xfId="19197" xr:uid="{5C7E863B-D4C8-4D38-999D-770B41539489}"/>
    <cellStyle name="Überschrift 3 3 6 29" xfId="4983" xr:uid="{22CBC19B-EAF2-403C-83CA-D3D39BBE8061}"/>
    <cellStyle name="Überschrift 3 3 6 29 2" xfId="12889" xr:uid="{84E6F6A7-91D3-431D-9DC9-6B906DA5A39B}"/>
    <cellStyle name="Überschrift 3 3 6 29 3" xfId="19763" xr:uid="{A647338A-253B-4CEA-B9CA-E8A2BBD60170}"/>
    <cellStyle name="Überschrift 3 3 6 3" xfId="3263" xr:uid="{6F1C9D82-0C5A-492E-8806-B7BA8C4D2F2D}"/>
    <cellStyle name="Überschrift 3 3 6 3 2" xfId="11169" xr:uid="{7D14AEA0-81AB-4400-B038-CE49CFE7F761}"/>
    <cellStyle name="Überschrift 3 3 6 3 3" xfId="18497" xr:uid="{B7C79C14-BBA7-4361-A71A-52D73DD47C2D}"/>
    <cellStyle name="Überschrift 3 3 6 30" xfId="5486" xr:uid="{0A1A4EA2-7F30-4F47-8EFD-8DBADBF0770E}"/>
    <cellStyle name="Überschrift 3 3 6 30 2" xfId="13392" xr:uid="{6C9BAE5C-4EC2-49AF-BF6D-D13D377A670E}"/>
    <cellStyle name="Überschrift 3 3 6 30 3" xfId="20179" xr:uid="{1735EE3E-04A1-4C31-817E-69597BA28820}"/>
    <cellStyle name="Überschrift 3 3 6 31" xfId="4284" xr:uid="{07E3B05D-1742-4DA3-BEA3-46A8A2323F5F}"/>
    <cellStyle name="Überschrift 3 3 6 31 2" xfId="12190" xr:uid="{3E5E9506-3CDD-4628-BDB7-1192D9B47449}"/>
    <cellStyle name="Überschrift 3 3 6 31 3" xfId="19238" xr:uid="{98873985-EAD1-4940-B0EB-7CC8E44937A7}"/>
    <cellStyle name="Überschrift 3 3 6 32" xfId="5442" xr:uid="{20F59A69-AF65-4D70-BF23-0A8BE2BB91AB}"/>
    <cellStyle name="Überschrift 3 3 6 32 2" xfId="13348" xr:uid="{33C13A8F-1027-46FA-A03C-AB6DDAB1ACE8}"/>
    <cellStyle name="Überschrift 3 3 6 32 3" xfId="20156" xr:uid="{F11FFB0A-DB61-4C59-A331-3A24317BCBF3}"/>
    <cellStyle name="Überschrift 3 3 6 33" xfId="5941" xr:uid="{2AADC2B4-F64F-4725-B15F-5AA01EAA6794}"/>
    <cellStyle name="Überschrift 3 3 6 33 2" xfId="13847" xr:uid="{2D2A5894-1F41-4DDC-B121-6B756E2F5E70}"/>
    <cellStyle name="Überschrift 3 3 6 33 3" xfId="20556" xr:uid="{B6742423-4735-4A8C-AA97-A756665C02AE}"/>
    <cellStyle name="Überschrift 3 3 6 34" xfId="5995" xr:uid="{F23E23F8-DE44-4B66-8D20-13D1A7C33C5E}"/>
    <cellStyle name="Überschrift 3 3 6 34 2" xfId="13901" xr:uid="{30338779-1937-452B-8251-790C0B88B80C}"/>
    <cellStyle name="Überschrift 3 3 6 34 3" xfId="20603" xr:uid="{BBD0E557-1FA0-4331-814D-6CEA89A6EA2C}"/>
    <cellStyle name="Überschrift 3 3 6 35" xfId="6387" xr:uid="{3695AF99-E156-48E4-8A60-C706C8B31CF2}"/>
    <cellStyle name="Überschrift 3 3 6 35 2" xfId="14293" xr:uid="{07CF14C4-D1F8-4B58-A4D7-BAF4B94AF2A0}"/>
    <cellStyle name="Überschrift 3 3 6 35 3" xfId="20961" xr:uid="{1B62808E-3195-4E41-8871-275343B623F1}"/>
    <cellStyle name="Überschrift 3 3 6 36" xfId="6585" xr:uid="{F1068468-06A3-4CAF-8DA5-8C96F47DD8CF}"/>
    <cellStyle name="Überschrift 3 3 6 36 2" xfId="14491" xr:uid="{C023E9C6-505B-4915-810F-BAB4DFC7CBB6}"/>
    <cellStyle name="Überschrift 3 3 6 36 3" xfId="21144" xr:uid="{D2D562FE-3EAC-4AD3-9295-C1950D0C147C}"/>
    <cellStyle name="Überschrift 3 3 6 37" xfId="6075" xr:uid="{74F7C114-80E3-46DD-80B9-3B411F76057B}"/>
    <cellStyle name="Überschrift 3 3 6 37 2" xfId="13981" xr:uid="{4E9B2118-3D7F-4C1C-9575-F88879F9F481}"/>
    <cellStyle name="Überschrift 3 3 6 37 3" xfId="20679" xr:uid="{E4E12012-1A78-4B87-A059-B1BCFD3F3DE9}"/>
    <cellStyle name="Überschrift 3 3 6 38" xfId="6339" xr:uid="{50B9D48E-EA62-4B59-8ADE-849EBBB5E1F4}"/>
    <cellStyle name="Überschrift 3 3 6 38 2" xfId="14245" xr:uid="{CA72DF92-E2A3-41EC-A75F-D53E1D8153F8}"/>
    <cellStyle name="Überschrift 3 3 6 38 3" xfId="20916" xr:uid="{9F0EF391-959C-469F-B8AC-1EB9903DE58D}"/>
    <cellStyle name="Überschrift 3 3 6 39" xfId="6469" xr:uid="{07047351-92F5-4FAD-B2F9-EA1D00AF39BA}"/>
    <cellStyle name="Überschrift 3 3 6 39 2" xfId="14375" xr:uid="{BC1F5995-12E0-4FF1-B0E9-22F0572F27AB}"/>
    <cellStyle name="Überschrift 3 3 6 39 3" xfId="21036" xr:uid="{E84D5332-4407-4373-865F-1524158547B3}"/>
    <cellStyle name="Überschrift 3 3 6 4" xfId="3406" xr:uid="{869C6B65-70EB-41CD-8B5A-05AA69513C57}"/>
    <cellStyle name="Überschrift 3 3 6 4 2" xfId="11312" xr:uid="{5859DBD2-4F0C-405E-88E2-49DFF4DE4548}"/>
    <cellStyle name="Überschrift 3 3 6 4 3" xfId="18577" xr:uid="{17E60BB3-F898-452A-ACDF-B152FB5113FD}"/>
    <cellStyle name="Überschrift 3 3 6 40" xfId="6497" xr:uid="{B17AFB50-93E0-436D-AC16-305E69AFE21D}"/>
    <cellStyle name="Überschrift 3 3 6 40 2" xfId="14403" xr:uid="{80BCAC86-934A-43B0-AE37-01DD1D7DDEB2}"/>
    <cellStyle name="Überschrift 3 3 6 40 3" xfId="21064" xr:uid="{034D5DBE-9F13-4EB0-86E9-3EA617286AB9}"/>
    <cellStyle name="Überschrift 3 3 6 41" xfId="6372" xr:uid="{86C26C92-3E20-4299-81BB-BFF2993C1E12}"/>
    <cellStyle name="Überschrift 3 3 6 41 2" xfId="14278" xr:uid="{CCB04261-6460-4A77-B05E-BF6B5CC6A91B}"/>
    <cellStyle name="Überschrift 3 3 6 41 3" xfId="20946" xr:uid="{C3EF9BC6-C417-484A-A5FE-2CBB4934A4CB}"/>
    <cellStyle name="Überschrift 3 3 6 42" xfId="7265" xr:uid="{FB46AE13-A460-460F-A73B-07A10C01EBD0}"/>
    <cellStyle name="Überschrift 3 3 6 42 2" xfId="15171" xr:uid="{48C4367E-565F-489E-A317-DE85EA346D08}"/>
    <cellStyle name="Überschrift 3 3 6 42 3" xfId="21685" xr:uid="{BCD03EC1-B1BB-4EA5-83D9-17FFDC71413C}"/>
    <cellStyle name="Überschrift 3 3 6 43" xfId="6708" xr:uid="{02C86FEE-09D3-4EF6-9E26-3767FA7ADC9A}"/>
    <cellStyle name="Überschrift 3 3 6 43 2" xfId="14614" xr:uid="{C9CD5F1D-313A-42B4-BAE3-D20EF4864CFE}"/>
    <cellStyle name="Überschrift 3 3 6 43 3" xfId="21235" xr:uid="{2B98CA9A-6DBC-432D-9EDF-E6E039F126A2}"/>
    <cellStyle name="Überschrift 3 3 6 44" xfId="6604" xr:uid="{C51CAABF-E3C7-405F-AB51-904A2DE566D9}"/>
    <cellStyle name="Überschrift 3 3 6 44 2" xfId="14510" xr:uid="{B177B112-454E-464C-B41C-AC6C2B8B34D6}"/>
    <cellStyle name="Überschrift 3 3 6 44 3" xfId="21162" xr:uid="{8EFE0951-A842-4544-B92A-90A9F457E9EB}"/>
    <cellStyle name="Überschrift 3 3 6 45" xfId="6440" xr:uid="{12BEFF69-C2C9-4CFA-BAFF-54D6CAC07523}"/>
    <cellStyle name="Überschrift 3 3 6 45 2" xfId="14346" xr:uid="{7208892F-31E7-4C05-9FC9-EFB0472CE28F}"/>
    <cellStyle name="Überschrift 3 3 6 45 3" xfId="21011" xr:uid="{12F831A6-42DE-45B3-BA40-54448EE31919}"/>
    <cellStyle name="Überschrift 3 3 6 46" xfId="6640" xr:uid="{57754B83-19C4-4313-AC44-615AFB57A85A}"/>
    <cellStyle name="Überschrift 3 3 6 46 2" xfId="14546" xr:uid="{B0A1805A-CBAB-461E-A57D-3DDB408343A9}"/>
    <cellStyle name="Überschrift 3 3 6 46 3" xfId="21191" xr:uid="{FE68E8C5-9E56-43F2-ADD3-9580244DB0B2}"/>
    <cellStyle name="Überschrift 3 3 6 47" xfId="6132" xr:uid="{A080261E-1E1C-4CF8-B150-21532117CDC2}"/>
    <cellStyle name="Überschrift 3 3 6 47 2" xfId="14038" xr:uid="{6A3D01B3-EE44-4C6A-9F1B-C58A56EDDEE1}"/>
    <cellStyle name="Überschrift 3 3 6 47 3" xfId="20730" xr:uid="{172A5AAF-DEE1-45C2-85BF-7D8FF7F6DAAD}"/>
    <cellStyle name="Überschrift 3 3 6 48" xfId="7551" xr:uid="{6030DE80-227D-4E62-ACDE-3CB02AB36695}"/>
    <cellStyle name="Überschrift 3 3 6 48 2" xfId="15457" xr:uid="{2BE36A36-BF37-4631-908A-1613DA80FEEB}"/>
    <cellStyle name="Überschrift 3 3 6 48 3" xfId="21931" xr:uid="{A644274C-D69D-41B2-8ED4-84ABD083D248}"/>
    <cellStyle name="Überschrift 3 3 6 49" xfId="7189" xr:uid="{DDBFE3BE-DE7E-4360-A9B8-872706523099}"/>
    <cellStyle name="Überschrift 3 3 6 49 2" xfId="15095" xr:uid="{0EFF3EDF-ACE8-44C0-A64C-E060192CFA48}"/>
    <cellStyle name="Überschrift 3 3 6 49 3" xfId="21621" xr:uid="{57CA0E8C-94D7-403E-99C0-B9ED424497EE}"/>
    <cellStyle name="Überschrift 3 3 6 5" xfId="3070" xr:uid="{1EEE4695-3F9A-47FB-8327-59AA203BBDD9}"/>
    <cellStyle name="Überschrift 3 3 6 5 2" xfId="10976" xr:uid="{33E4B0B0-CB33-4023-B5EE-E2A196002AE5}"/>
    <cellStyle name="Überschrift 3 3 6 5 3" xfId="18335" xr:uid="{452F39C1-9CC1-4B81-8404-67CA80D1100B}"/>
    <cellStyle name="Überschrift 3 3 6 50" xfId="6062" xr:uid="{45F0539D-D3F8-48B9-A8BE-9E7E05813CFC}"/>
    <cellStyle name="Überschrift 3 3 6 50 2" xfId="13968" xr:uid="{599A0D0D-6AE7-4AB1-BDCD-A6B441FD0963}"/>
    <cellStyle name="Überschrift 3 3 6 50 3" xfId="20666" xr:uid="{0A97CA7E-319A-46D1-B3B8-8C7EA9CE5FA2}"/>
    <cellStyle name="Überschrift 3 3 6 51" xfId="7565" xr:uid="{ADF1B1E7-2A98-4F2E-A191-66D4ADA28F30}"/>
    <cellStyle name="Überschrift 3 3 6 51 2" xfId="15471" xr:uid="{7D38F78A-8457-4BB2-A8D8-7AD717A93D7E}"/>
    <cellStyle name="Überschrift 3 3 6 51 3" xfId="21944" xr:uid="{9B7CBE17-10D8-47A6-B7A0-AFA7E42CBC72}"/>
    <cellStyle name="Überschrift 3 3 6 52" xfId="6691" xr:uid="{EABC4562-D354-4560-A6D9-CFB2E001A6E5}"/>
    <cellStyle name="Überschrift 3 3 6 52 2" xfId="14597" xr:uid="{12BC2798-7903-46BA-A61F-2D4741DAAA17}"/>
    <cellStyle name="Überschrift 3 3 6 52 3" xfId="21226" xr:uid="{83D54AE3-8C6E-4D10-8B45-FDD86D1A7D68}"/>
    <cellStyle name="Überschrift 3 3 6 53" xfId="7471" xr:uid="{CF31F062-B3D4-431D-BC41-2509348D326E}"/>
    <cellStyle name="Überschrift 3 3 6 53 2" xfId="15377" xr:uid="{67105594-7832-46BD-AB35-63EE05AE0E25}"/>
    <cellStyle name="Überschrift 3 3 6 53 3" xfId="21855" xr:uid="{B8BB9890-FC6F-4D54-92EA-6AD778CD6DDF}"/>
    <cellStyle name="Überschrift 3 3 6 54" xfId="6090" xr:uid="{153592FD-817F-4D81-A4CC-17EA94ADB708}"/>
    <cellStyle name="Überschrift 3 3 6 54 2" xfId="13996" xr:uid="{9B60215A-D1B9-406A-B71B-1B370F1FCDC9}"/>
    <cellStyle name="Überschrift 3 3 6 54 3" xfId="20693" xr:uid="{3C43EFF7-00B6-4885-A7FB-FD4CBC453D32}"/>
    <cellStyle name="Überschrift 3 3 6 55" xfId="6540" xr:uid="{B7C64BCD-310D-4C0D-8FA3-3E357944CEB1}"/>
    <cellStyle name="Überschrift 3 3 6 55 2" xfId="14446" xr:uid="{F3CE0F77-FBF8-4F76-B055-757AC7A4C516}"/>
    <cellStyle name="Überschrift 3 3 6 55 3" xfId="21101" xr:uid="{0949D625-5995-4D04-8746-9641BF06B4AE}"/>
    <cellStyle name="Überschrift 3 3 6 56" xfId="8239" xr:uid="{0FBF03F9-AC34-4C4B-90FC-DB4A3F5EA599}"/>
    <cellStyle name="Überschrift 3 3 6 56 2" xfId="16145" xr:uid="{4E7621A8-D105-45FB-93A3-5B1E009FAD40}"/>
    <cellStyle name="Überschrift 3 3 6 56 3" xfId="22516" xr:uid="{9AED3616-05F8-4C99-A5D8-42B934114AFD}"/>
    <cellStyle name="Überschrift 3 3 6 57" xfId="6191" xr:uid="{14759080-6706-4FA0-B9AF-DA905666C136}"/>
    <cellStyle name="Überschrift 3 3 6 57 2" xfId="14097" xr:uid="{1253727B-FA25-4429-ACEA-3ABB3CF16F3D}"/>
    <cellStyle name="Überschrift 3 3 6 57 3" xfId="20780" xr:uid="{E40F19E7-951B-4393-8884-3C57A46226B2}"/>
    <cellStyle name="Überschrift 3 3 6 58" xfId="7753" xr:uid="{796E4876-67E9-456F-9148-7B66D6FC0FA5}"/>
    <cellStyle name="Überschrift 3 3 6 58 2" xfId="15659" xr:uid="{D987E4FF-C406-427A-847A-C1E14AE35196}"/>
    <cellStyle name="Überschrift 3 3 6 58 3" xfId="22118" xr:uid="{8CF2CF6F-C1DC-442E-9DEC-969319F0B3BA}"/>
    <cellStyle name="Überschrift 3 3 6 59" xfId="7976" xr:uid="{0EBCB901-E485-4313-9F80-A923DFE8D18A}"/>
    <cellStyle name="Überschrift 3 3 6 59 2" xfId="15882" xr:uid="{4DE2F8BE-50D1-4185-B77B-53A617431EFE}"/>
    <cellStyle name="Überschrift 3 3 6 59 3" xfId="22311" xr:uid="{64D2E1B0-CD84-40F1-8FB6-9A81FC75CFDF}"/>
    <cellStyle name="Überschrift 3 3 6 6" xfId="2991" xr:uid="{5022B53F-523D-423A-A7F6-5D85793DAE98}"/>
    <cellStyle name="Überschrift 3 3 6 6 2" xfId="10897" xr:uid="{A7125012-9B81-4B0E-9652-C033B9133E58}"/>
    <cellStyle name="Überschrift 3 3 6 6 3" xfId="18264" xr:uid="{4EB29031-9B58-433A-803D-90A0A4352B49}"/>
    <cellStyle name="Überschrift 3 3 6 60" xfId="6395" xr:uid="{BEA02F79-6D60-49F4-9070-1BB67D0168D3}"/>
    <cellStyle name="Überschrift 3 3 6 60 2" xfId="14301" xr:uid="{7E5FF584-5106-430F-B1DF-BF249D78229C}"/>
    <cellStyle name="Überschrift 3 3 6 60 3" xfId="20969" xr:uid="{393FB98E-13D1-4FC2-A15B-8DDBDD72C9D0}"/>
    <cellStyle name="Überschrift 3 3 6 61" xfId="8478" xr:uid="{02EE125F-D1CB-4663-940B-3EF3AFECAE11}"/>
    <cellStyle name="Überschrift 3 3 6 61 2" xfId="16384" xr:uid="{19A270BE-CC55-4B18-AA3A-9A2BB9578124}"/>
    <cellStyle name="Überschrift 3 3 6 61 3" xfId="22736" xr:uid="{7AFD45D3-6B86-42E0-878A-0A6F7FE3C081}"/>
    <cellStyle name="Überschrift 3 3 6 62" xfId="8548" xr:uid="{86571DCF-8440-422B-A92D-B7C13BCFCFED}"/>
    <cellStyle name="Überschrift 3 3 6 62 2" xfId="16454" xr:uid="{3F051B84-991D-46BD-B3A4-160D43380AA7}"/>
    <cellStyle name="Überschrift 3 3 6 62 3" xfId="22773" xr:uid="{45701EB1-0F14-4F50-B12E-832B27D62E37}"/>
    <cellStyle name="Überschrift 3 3 6 63" xfId="8653" xr:uid="{58C37E23-9B4E-42C5-8F80-0720E358B07E}"/>
    <cellStyle name="Überschrift 3 3 6 63 2" xfId="16559" xr:uid="{590AF8F5-C178-411F-BB59-B092A16BC24D}"/>
    <cellStyle name="Überschrift 3 3 6 63 3" xfId="22802" xr:uid="{A684FA40-E238-41A1-AB52-B533B9D032A5}"/>
    <cellStyle name="Überschrift 3 3 6 64" xfId="9004" xr:uid="{BA72AE34-87AE-47D4-ADA8-797439CC077E}"/>
    <cellStyle name="Überschrift 3 3 6 64 2" xfId="16910" xr:uid="{C335C403-0E91-439B-A7B8-8C014315A913}"/>
    <cellStyle name="Überschrift 3 3 6 64 3" xfId="23017" xr:uid="{BF90761D-92B9-4297-8C4C-61501B6644F8}"/>
    <cellStyle name="Überschrift 3 3 6 65" xfId="9271" xr:uid="{9DFE50E6-E08F-450F-8225-8D5F9CCC6D7B}"/>
    <cellStyle name="Überschrift 3 3 6 65 2" xfId="17177" xr:uid="{441E4D5F-D5AC-4CF0-9141-DB7CA4D1D1D8}"/>
    <cellStyle name="Überschrift 3 3 6 65 3" xfId="23248" xr:uid="{A063DF1F-1598-4971-8F10-E8156E8215E5}"/>
    <cellStyle name="Überschrift 3 3 6 66" xfId="9047" xr:uid="{A3AD0ADE-506F-4ADF-858C-B6AFA20BD445}"/>
    <cellStyle name="Überschrift 3 3 6 66 2" xfId="16953" xr:uid="{E525F85C-B00D-485B-8AED-5B804B5EC96C}"/>
    <cellStyle name="Überschrift 3 3 6 66 3" xfId="23054" xr:uid="{A63F5B51-2186-4D8A-921B-75D2B8C7F905}"/>
    <cellStyle name="Überschrift 3 3 6 67" xfId="8974" xr:uid="{B976EBF5-7FE0-4F7F-827D-3DB435480BC2}"/>
    <cellStyle name="Überschrift 3 3 6 67 2" xfId="16880" xr:uid="{CA859290-4C34-4B2B-9E47-483F95C3E758}"/>
    <cellStyle name="Überschrift 3 3 6 67 3" xfId="22991" xr:uid="{C90CC944-1BBC-4091-89B7-7E9B8A0C67B4}"/>
    <cellStyle name="Überschrift 3 3 6 68" xfId="9229" xr:uid="{71D0DA71-055B-4BFF-9D98-81B86B04584A}"/>
    <cellStyle name="Überschrift 3 3 6 68 2" xfId="17135" xr:uid="{A241DB9A-0BA5-40A6-BD10-17C1EFAD400E}"/>
    <cellStyle name="Überschrift 3 3 6 68 3" xfId="23209" xr:uid="{23048576-A9F1-4E5F-BB3C-DECFF9500214}"/>
    <cellStyle name="Überschrift 3 3 6 69" xfId="9309" xr:uid="{1AC5C3FA-FCCA-44A2-AAB3-3011DBA172ED}"/>
    <cellStyle name="Überschrift 3 3 6 69 2" xfId="17215" xr:uid="{7E64CE5B-6045-42BB-A35A-8BE2DBA988CB}"/>
    <cellStyle name="Überschrift 3 3 6 69 3" xfId="23278" xr:uid="{14A7E454-1B83-4B31-B0AA-062B35BA0DFE}"/>
    <cellStyle name="Überschrift 3 3 6 7" xfId="3166" xr:uid="{ABB35E08-C0EF-4F31-ADF4-C137C64D9CFB}"/>
    <cellStyle name="Überschrift 3 3 6 7 2" xfId="11072" xr:uid="{66C7D742-4C6B-431D-8589-31430A08899F}"/>
    <cellStyle name="Überschrift 3 3 6 7 3" xfId="18420" xr:uid="{717F144A-757E-4F08-B372-F99E806F30F4}"/>
    <cellStyle name="Überschrift 3 3 6 70" xfId="9084" xr:uid="{B0A7FE74-9BB9-4A9E-97A1-C840A7EA4C46}"/>
    <cellStyle name="Überschrift 3 3 6 70 2" xfId="16990" xr:uid="{5BFDFCB8-B935-4032-B3CB-A1067C200012}"/>
    <cellStyle name="Überschrift 3 3 6 70 3" xfId="23085" xr:uid="{DB96BA4B-8DF9-4487-B74E-55234AFE6C31}"/>
    <cellStyle name="Überschrift 3 3 6 71" xfId="9446" xr:uid="{54A12566-0BAD-4679-A14B-D51B1116D7B4}"/>
    <cellStyle name="Überschrift 3 3 6 71 2" xfId="17352" xr:uid="{F6967A80-3F9F-4247-B648-03D8E399D200}"/>
    <cellStyle name="Überschrift 3 3 6 71 3" xfId="23401" xr:uid="{769A428F-CF91-4FBF-B957-4EDEE3E2FA16}"/>
    <cellStyle name="Überschrift 3 3 6 72" xfId="9552" xr:uid="{61FE55FE-B528-4625-B827-6FB933123158}"/>
    <cellStyle name="Überschrift 3 3 6 72 2" xfId="17458" xr:uid="{A7D7E180-554F-4B26-A5AA-286047021053}"/>
    <cellStyle name="Überschrift 3 3 6 72 3" xfId="23455" xr:uid="{3F2E44D9-0BC6-41B7-A19A-7F84AB9F6C3E}"/>
    <cellStyle name="Überschrift 3 3 6 73" xfId="9556" xr:uid="{142A61D9-5EDB-4326-BA2D-013F73098C87}"/>
    <cellStyle name="Überschrift 3 3 6 73 2" xfId="17462" xr:uid="{91A2FF9E-16AB-438F-A36B-D509855CE5AA}"/>
    <cellStyle name="Überschrift 3 3 6 73 3" xfId="23458" xr:uid="{3E4861C8-F997-459E-AC75-05963417C4F5}"/>
    <cellStyle name="Überschrift 3 3 6 74" xfId="9419" xr:uid="{30B07BB0-6F56-49FE-BCA3-D17D78FAC335}"/>
    <cellStyle name="Überschrift 3 3 6 74 2" xfId="17325" xr:uid="{593F442A-9AD7-436D-B346-9D6740E78B20}"/>
    <cellStyle name="Überschrift 3 3 6 74 3" xfId="23376" xr:uid="{B627BE50-C344-40DC-BAFE-6CEF9883354D}"/>
    <cellStyle name="Überschrift 3 3 6 75" xfId="10057" xr:uid="{ED156618-399B-4BAD-A073-CB066285D453}"/>
    <cellStyle name="Überschrift 3 3 6 76" xfId="10212" xr:uid="{9F6337B7-16A2-4D72-8969-9D48A8613473}"/>
    <cellStyle name="Überschrift 3 3 6 77" xfId="10353" xr:uid="{7128DB73-6C86-4C74-B173-BF0BB3A6B07F}"/>
    <cellStyle name="Überschrift 3 3 6 78" xfId="17940" xr:uid="{A240381D-C684-413E-8B99-5A0E3B803ACB}"/>
    <cellStyle name="Überschrift 3 3 6 8" xfId="2782" xr:uid="{12C8AFBA-044A-4362-B760-25151BE5992D}"/>
    <cellStyle name="Überschrift 3 3 6 8 2" xfId="10688" xr:uid="{CB945A37-AF04-4DDA-A6E1-455BBFA404D7}"/>
    <cellStyle name="Überschrift 3 3 6 8 3" xfId="18095" xr:uid="{C2E56722-C1AA-45E3-BF76-219093B00218}"/>
    <cellStyle name="Überschrift 3 3 6 9" xfId="3773" xr:uid="{2A080B88-F97F-4C52-95CF-C7F01D564953}"/>
    <cellStyle name="Überschrift 3 3 6 9 2" xfId="11679" xr:uid="{5947526D-4F77-430B-A23B-CD0406AD470D}"/>
    <cellStyle name="Überschrift 3 3 6 9 3" xfId="18840" xr:uid="{CCD0AE28-A680-4060-B767-BDDB79367FE2}"/>
    <cellStyle name="Überschrift 3 3 60" xfId="5206" xr:uid="{0F234274-2D0F-4C7E-B8B7-BA01D5680546}"/>
    <cellStyle name="Überschrift 3 3 60 2" xfId="13112" xr:uid="{6B28E1B1-A619-4EA8-BD45-CDEA29104DDF}"/>
    <cellStyle name="Überschrift 3 3 60 3" xfId="19959" xr:uid="{D412049B-4E5C-4CD2-BCC6-CCE7ADF4F6C0}"/>
    <cellStyle name="Überschrift 3 3 61" xfId="4819" xr:uid="{02647F2E-C8AC-42F0-B1F2-C684D2E46197}"/>
    <cellStyle name="Überschrift 3 3 61 2" xfId="12725" xr:uid="{475B1EDA-C5D0-42A2-8C3C-6266B35D7FF5}"/>
    <cellStyle name="Überschrift 3 3 61 3" xfId="19641" xr:uid="{9A65C66B-2048-4EA5-BA55-0B4097782004}"/>
    <cellStyle name="Überschrift 3 3 62" xfId="4165" xr:uid="{8A6864E3-5CD8-47D6-A36D-42FD826B23F0}"/>
    <cellStyle name="Überschrift 3 3 62 2" xfId="12071" xr:uid="{6A8F0CB1-A5EC-4CE7-BDC3-CB604127B7EE}"/>
    <cellStyle name="Überschrift 3 3 62 3" xfId="19136" xr:uid="{82D4311B-29A1-42D7-B40F-F6AF32ACCD08}"/>
    <cellStyle name="Überschrift 3 3 63" xfId="5635" xr:uid="{8F625FB3-6B8D-4AB5-8AE2-D08565A8E5B9}"/>
    <cellStyle name="Überschrift 3 3 63 2" xfId="13541" xr:uid="{6C3C63D2-3C20-4F63-9656-383AF7C117F2}"/>
    <cellStyle name="Überschrift 3 3 63 3" xfId="20312" xr:uid="{3ACD7BC3-1768-49B9-A232-C150168D8D42}"/>
    <cellStyle name="Überschrift 3 3 64" xfId="6100" xr:uid="{AEC94886-F6D3-4017-AE69-57CEBDC26142}"/>
    <cellStyle name="Überschrift 3 3 64 2" xfId="14006" xr:uid="{ED52775E-5D8A-4E58-854B-7254C0B8560D}"/>
    <cellStyle name="Überschrift 3 3 64 3" xfId="20703" xr:uid="{623D26F9-FF85-48E6-BDB1-DB848A2FE65B}"/>
    <cellStyle name="Überschrift 3 3 65" xfId="6010" xr:uid="{3322A126-E147-46B9-B29B-E475FF76EF2D}"/>
    <cellStyle name="Überschrift 3 3 65 2" xfId="13916" xr:uid="{7A1AD2E5-A1CE-48A3-8474-69E356E3EE87}"/>
    <cellStyle name="Überschrift 3 3 65 3" xfId="20617" xr:uid="{64DFC4CE-52B1-4990-9CE6-01640AE741FF}"/>
    <cellStyle name="Überschrift 3 3 66" xfId="6365" xr:uid="{B7C1FBBE-2677-4CC2-BB28-BA5F0A3A515B}"/>
    <cellStyle name="Überschrift 3 3 66 2" xfId="14271" xr:uid="{F9050FB0-E64C-4309-BB53-37ACB9232185}"/>
    <cellStyle name="Überschrift 3 3 66 3" xfId="20939" xr:uid="{7E7EA7A6-5E0A-4D4F-8F76-29EC5372CFAC}"/>
    <cellStyle name="Überschrift 3 3 67" xfId="6993" xr:uid="{FDF4A461-15D0-4510-B471-507D39B960E3}"/>
    <cellStyle name="Überschrift 3 3 67 2" xfId="14899" xr:uid="{39DF52B2-72EB-4E58-B572-D6ECD46ED2DB}"/>
    <cellStyle name="Überschrift 3 3 67 3" xfId="21454" xr:uid="{8982B62C-2151-45BB-99B8-869AD07AA184}"/>
    <cellStyle name="Überschrift 3 3 68" xfId="6141" xr:uid="{74002D53-4577-4725-BB60-818C56EEEBC0}"/>
    <cellStyle name="Überschrift 3 3 68 2" xfId="14047" xr:uid="{DDB249EE-0C0C-4D75-A87C-A0E82988345D}"/>
    <cellStyle name="Überschrift 3 3 68 3" xfId="20737" xr:uid="{8AF949BB-5BA6-40EA-A562-4B2E8D19FCA2}"/>
    <cellStyle name="Überschrift 3 3 69" xfId="6351" xr:uid="{194D91E8-55EA-42B9-914C-B4389F85D447}"/>
    <cellStyle name="Überschrift 3 3 69 2" xfId="14257" xr:uid="{02A39861-5522-440E-B0D7-D70682037ACE}"/>
    <cellStyle name="Überschrift 3 3 69 3" xfId="20928" xr:uid="{3C8129B5-9ECF-4FB9-B815-C8332230F6E3}"/>
    <cellStyle name="Überschrift 3 3 7" xfId="2407" xr:uid="{25BB007B-FDD4-45B0-95D5-FC6E17ECA7B4}"/>
    <cellStyle name="Überschrift 3 3 7 10" xfId="2913" xr:uid="{362FA4F7-2B55-4963-8019-3A33D7C7ECDE}"/>
    <cellStyle name="Überschrift 3 3 7 10 2" xfId="10819" xr:uid="{A7E63213-15D3-4C0C-B406-2444863B7CB6}"/>
    <cellStyle name="Überschrift 3 3 7 10 3" xfId="18209" xr:uid="{72BC4F1F-BBB1-4CAA-B569-51B5CFF2C686}"/>
    <cellStyle name="Überschrift 3 3 7 11" xfId="2849" xr:uid="{B95E7DB2-47CC-4B01-8AE2-77171B37611A}"/>
    <cellStyle name="Überschrift 3 3 7 11 2" xfId="10755" xr:uid="{99FDC015-FBE8-4B81-8970-82A286913840}"/>
    <cellStyle name="Überschrift 3 3 7 11 3" xfId="18147" xr:uid="{AC0A5FD4-B099-48F9-BCF6-6C15BF7AC47F}"/>
    <cellStyle name="Überschrift 3 3 7 12" xfId="3094" xr:uid="{1A861624-F9C2-4BB5-BBC7-930FD7D7F543}"/>
    <cellStyle name="Überschrift 3 3 7 12 2" xfId="11000" xr:uid="{B96C2C49-B8C5-414C-B699-BCA917435336}"/>
    <cellStyle name="Überschrift 3 3 7 12 3" xfId="18356" xr:uid="{21CE084F-7F4A-4058-956F-F3587566EB11}"/>
    <cellStyle name="Überschrift 3 3 7 13" xfId="2861" xr:uid="{77973A83-D281-4C16-B2AB-030B0339AE7C}"/>
    <cellStyle name="Überschrift 3 3 7 13 2" xfId="10767" xr:uid="{2D69E535-2E60-4887-A1ED-4990874EF210}"/>
    <cellStyle name="Überschrift 3 3 7 13 3" xfId="18158" xr:uid="{70E339BA-EC15-4E01-A9BA-EF7F9B9A148B}"/>
    <cellStyle name="Überschrift 3 3 7 14" xfId="3409" xr:uid="{49A2171B-42CB-4C8C-AD14-1D2D01858071}"/>
    <cellStyle name="Überschrift 3 3 7 14 2" xfId="11315" xr:uid="{81384E49-4740-4596-9F78-B05C7826744B}"/>
    <cellStyle name="Überschrift 3 3 7 14 3" xfId="18580" xr:uid="{36FF2F75-5801-4378-B605-1C2D80599059}"/>
    <cellStyle name="Überschrift 3 3 7 15" xfId="4661" xr:uid="{1394CEBE-B0D7-429B-9420-CA38CB2551A9}"/>
    <cellStyle name="Überschrift 3 3 7 15 2" xfId="12567" xr:uid="{26AC142D-33CE-4753-B101-D4958B19C786}"/>
    <cellStyle name="Überschrift 3 3 7 15 3" xfId="19546" xr:uid="{A3E8AA2A-C90A-4C5D-9220-472F7E8C02A0}"/>
    <cellStyle name="Überschrift 3 3 7 16" xfId="4065" xr:uid="{C92A9FAE-4361-4DD0-8EE0-CD88BF5006F4}"/>
    <cellStyle name="Überschrift 3 3 7 16 2" xfId="11971" xr:uid="{57E51AAD-30EF-4C16-9A52-858883926B8E}"/>
    <cellStyle name="Überschrift 3 3 7 16 3" xfId="19056" xr:uid="{DB8C0087-1C12-4B88-9BEB-47EEBD74B350}"/>
    <cellStyle name="Überschrift 3 3 7 17" xfId="4850" xr:uid="{2C32F6BA-3FE5-4F11-97ED-EBCB061A0B16}"/>
    <cellStyle name="Überschrift 3 3 7 17 2" xfId="12756" xr:uid="{B38A02DE-12F3-4FE7-8F98-02BE4E83B0C8}"/>
    <cellStyle name="Überschrift 3 3 7 17 3" xfId="19662" xr:uid="{F62971A1-5612-4FD9-AA90-2E207D8562D8}"/>
    <cellStyle name="Überschrift 3 3 7 18" xfId="4160" xr:uid="{C52B8B7A-54DC-44CF-9991-81115F6982A1}"/>
    <cellStyle name="Überschrift 3 3 7 18 2" xfId="12066" xr:uid="{C66F19A8-80BD-4A2B-BD61-25FBD51D9FCB}"/>
    <cellStyle name="Überschrift 3 3 7 18 3" xfId="19131" xr:uid="{C6B5605B-28A5-4FDA-9881-F047287A6B58}"/>
    <cellStyle name="Überschrift 3 3 7 19" xfId="4172" xr:uid="{F3C0B939-6C7E-4DDF-A117-CB3DEBD364E3}"/>
    <cellStyle name="Überschrift 3 3 7 19 2" xfId="12078" xr:uid="{6993F5DC-8687-40FD-9C0D-F2A214E086A2}"/>
    <cellStyle name="Überschrift 3 3 7 19 3" xfId="19143" xr:uid="{85353050-103A-436A-9094-CA260B24E220}"/>
    <cellStyle name="Überschrift 3 3 7 2" xfId="2595" xr:uid="{93F83509-A918-423B-A6E9-0DA9A9D503BA}"/>
    <cellStyle name="Überschrift 3 3 7 2 2" xfId="10501" xr:uid="{9A10DE1C-213E-4F2B-BE9E-5285CDE5D971}"/>
    <cellStyle name="Überschrift 3 3 7 2 3" xfId="18006" xr:uid="{D478A44C-B4F1-48A6-B7CA-A2B2A63BAD81}"/>
    <cellStyle name="Überschrift 3 3 7 20" xfId="4127" xr:uid="{11DB379E-29ED-4AE6-A42D-8096C8CC77BA}"/>
    <cellStyle name="Überschrift 3 3 7 20 2" xfId="12033" xr:uid="{0B1D8498-F077-4C2D-AD54-C7CDA2314391}"/>
    <cellStyle name="Überschrift 3 3 7 20 3" xfId="19102" xr:uid="{BF13848A-8957-45B3-8622-990A09E35029}"/>
    <cellStyle name="Überschrift 3 3 7 21" xfId="4500" xr:uid="{3210A04B-3D78-47A5-B27C-037E8395770B}"/>
    <cellStyle name="Überschrift 3 3 7 21 2" xfId="12406" xr:uid="{525CF3B4-2226-4A1C-A594-97E11598ECB4}"/>
    <cellStyle name="Überschrift 3 3 7 21 3" xfId="19408" xr:uid="{EB01AC3A-431D-412D-9CFF-E4798B92D41A}"/>
    <cellStyle name="Überschrift 3 3 7 22" xfId="4450" xr:uid="{A5D31437-3CBA-4B49-9374-E8A944187BEB}"/>
    <cellStyle name="Überschrift 3 3 7 22 2" xfId="12356" xr:uid="{AD09237A-D530-4DC2-98E9-D4559FC031AA}"/>
    <cellStyle name="Überschrift 3 3 7 22 3" xfId="19370" xr:uid="{72656A57-FDFE-41F6-A80A-3ED04AE96217}"/>
    <cellStyle name="Überschrift 3 3 7 23" xfId="4098" xr:uid="{56FCC7C4-38E7-4793-ACDE-AE43F3441D53}"/>
    <cellStyle name="Überschrift 3 3 7 23 2" xfId="12004" xr:uid="{B990634D-B018-47F9-B9FD-187BDD4350E9}"/>
    <cellStyle name="Überschrift 3 3 7 23 3" xfId="19081" xr:uid="{35BE38BA-B923-45FE-9E3E-8F8BDD90BD87}"/>
    <cellStyle name="Überschrift 3 3 7 24" xfId="4597" xr:uid="{CA568DE7-3BE6-4A84-BA17-6C592C8B0D51}"/>
    <cellStyle name="Überschrift 3 3 7 24 2" xfId="12503" xr:uid="{A77E1076-FEDE-4F18-AE63-1ABC341E6C33}"/>
    <cellStyle name="Überschrift 3 3 7 24 3" xfId="19488" xr:uid="{5E1DD0C5-AB25-47A7-96B6-505036880ACF}"/>
    <cellStyle name="Überschrift 3 3 7 25" xfId="4236" xr:uid="{C3AACE96-DD3D-4E03-B43F-F2C786B908DC}"/>
    <cellStyle name="Überschrift 3 3 7 25 2" xfId="12142" xr:uid="{734F128C-5C71-4766-A70D-C93B399CD946}"/>
    <cellStyle name="Überschrift 3 3 7 25 3" xfId="19195" xr:uid="{E6BB108C-405B-4DD4-984E-92E0ADAAA1A3}"/>
    <cellStyle name="Überschrift 3 3 7 26" xfId="5535" xr:uid="{0C4082D0-08A0-4FF1-B560-E50890D48992}"/>
    <cellStyle name="Überschrift 3 3 7 26 2" xfId="13441" xr:uid="{D00F0094-275C-4D43-8D32-819976D8DF0E}"/>
    <cellStyle name="Überschrift 3 3 7 26 3" xfId="20227" xr:uid="{179FCD87-A7AF-4054-8D34-441BD731660C}"/>
    <cellStyle name="Überschrift 3 3 7 27" xfId="4205" xr:uid="{4C952471-562C-447E-A1BA-6EDFE6CB44AA}"/>
    <cellStyle name="Überschrift 3 3 7 27 2" xfId="12111" xr:uid="{A3F02E57-F67E-4819-9664-81921138836C}"/>
    <cellStyle name="Überschrift 3 3 7 27 3" xfId="19168" xr:uid="{46EF675C-2895-4BB1-9E77-D6F8D04A9FFB}"/>
    <cellStyle name="Überschrift 3 3 7 28" xfId="5434" xr:uid="{411E7A01-7DED-48F0-A4D5-D039141CCAFA}"/>
    <cellStyle name="Überschrift 3 3 7 28 2" xfId="13340" xr:uid="{19796866-BFB5-463D-BBBB-40EA3ED7F353}"/>
    <cellStyle name="Überschrift 3 3 7 28 3" xfId="20148" xr:uid="{F708F2C6-A279-4EA2-A0EE-2CB6924EA970}"/>
    <cellStyle name="Überschrift 3 3 7 29" xfId="4287" xr:uid="{614301D1-4BB7-4AC2-8EA7-90BF053B6673}"/>
    <cellStyle name="Überschrift 3 3 7 29 2" xfId="12193" xr:uid="{FEDA61FD-4A46-4C45-A790-49B91444DFCD}"/>
    <cellStyle name="Überschrift 3 3 7 29 3" xfId="19240" xr:uid="{F7102886-4B1D-4FFC-B989-219BB46E67E0}"/>
    <cellStyle name="Überschrift 3 3 7 3" xfId="3243" xr:uid="{7A25F6E5-31A8-4EE7-9421-01AD18265AD1}"/>
    <cellStyle name="Überschrift 3 3 7 3 2" xfId="11149" xr:uid="{F6B489F2-CB17-427B-9BBD-77D391335B1B}"/>
    <cellStyle name="Überschrift 3 3 7 3 3" xfId="18483" xr:uid="{55AC5E63-1C8F-4E2D-B404-229ADB4ECB03}"/>
    <cellStyle name="Überschrift 3 3 7 30" xfId="4997" xr:uid="{B6957BB6-A5FE-4952-A946-5E978E9CD7F3}"/>
    <cellStyle name="Überschrift 3 3 7 30 2" xfId="12903" xr:uid="{DC98A6A2-BB4E-4559-B1EC-B495454C8DA2}"/>
    <cellStyle name="Überschrift 3 3 7 30 3" xfId="19776" xr:uid="{9B5D465E-F95E-42AC-9A4F-69D32534DFB9}"/>
    <cellStyle name="Überschrift 3 3 7 31" xfId="4174" xr:uid="{D58AC361-039D-4B46-B513-91BFEE974501}"/>
    <cellStyle name="Überschrift 3 3 7 31 2" xfId="12080" xr:uid="{3CD8348F-A611-4473-8AD8-85A990EBD8F6}"/>
    <cellStyle name="Überschrift 3 3 7 31 3" xfId="19145" xr:uid="{8C66FAA3-381C-41C5-A059-4BD6FB79081F}"/>
    <cellStyle name="Überschrift 3 3 7 32" xfId="5090" xr:uid="{376330C9-C4EF-44D1-B3B6-689BDB0A3AD3}"/>
    <cellStyle name="Überschrift 3 3 7 32 2" xfId="12996" xr:uid="{20D1CAA1-F166-4A89-9CC0-F124CB57A55A}"/>
    <cellStyle name="Überschrift 3 3 7 32 3" xfId="19858" xr:uid="{8DF871E8-2D3A-4BCE-82A8-1FFEDE425CAF}"/>
    <cellStyle name="Überschrift 3 3 7 33" xfId="4580" xr:uid="{3025D457-A9D2-4383-984E-0D6E939AEE31}"/>
    <cellStyle name="Überschrift 3 3 7 33 2" xfId="12486" xr:uid="{5D7F51C3-339B-4655-A63C-43296AF9E512}"/>
    <cellStyle name="Überschrift 3 3 7 33 3" xfId="19474" xr:uid="{275FBEA6-212B-43E8-9F6F-F6A6B784B87D}"/>
    <cellStyle name="Überschrift 3 3 7 34" xfId="6009" xr:uid="{7308EBD0-37B0-477D-A667-A654D593CAE7}"/>
    <cellStyle name="Überschrift 3 3 7 34 2" xfId="13915" xr:uid="{EC75FD50-A539-417C-A5A2-16A64BF1F8C7}"/>
    <cellStyle name="Überschrift 3 3 7 34 3" xfId="20616" xr:uid="{B1E28131-1457-48A1-9250-8522824714BB}"/>
    <cellStyle name="Überschrift 3 3 7 35" xfId="6367" xr:uid="{651B0289-D840-4926-A354-30331E59A6DA}"/>
    <cellStyle name="Überschrift 3 3 7 35 2" xfId="14273" xr:uid="{D4636F2D-D2D1-429A-9080-8FB3500D0C8F}"/>
    <cellStyle name="Überschrift 3 3 7 35 3" xfId="20941" xr:uid="{1F13B0C2-EF49-45D0-B4B1-A75213347A09}"/>
    <cellStyle name="Überschrift 3 3 7 36" xfId="6491" xr:uid="{381E2020-A300-4485-876D-26D46CA73B64}"/>
    <cellStyle name="Überschrift 3 3 7 36 2" xfId="14397" xr:uid="{DC580206-E5B0-48C6-9B72-C216C7EA3FA7}"/>
    <cellStyle name="Überschrift 3 3 7 36 3" xfId="21058" xr:uid="{D1DE600D-FBB3-4B24-9E2A-06E288178132}"/>
    <cellStyle name="Überschrift 3 3 7 37" xfId="6059" xr:uid="{CF24ACB8-EE37-4320-8938-62620732C949}"/>
    <cellStyle name="Überschrift 3 3 7 37 2" xfId="13965" xr:uid="{EEBB416C-88DF-4F78-8F45-0BAEC9D835A6}"/>
    <cellStyle name="Überschrift 3 3 7 37 3" xfId="20663" xr:uid="{CA8B2898-1BDE-46A9-BBBC-2C188946727A}"/>
    <cellStyle name="Überschrift 3 3 7 38" xfId="6302" xr:uid="{48C9D1A4-7797-4C0F-90F2-571DEFFD13E3}"/>
    <cellStyle name="Überschrift 3 3 7 38 2" xfId="14208" xr:uid="{A9911E95-9CE5-49D8-B0CD-B1E2F0928856}"/>
    <cellStyle name="Überschrift 3 3 7 38 3" xfId="20879" xr:uid="{94DA0F76-C636-43CD-89F5-09FED08824BA}"/>
    <cellStyle name="Überschrift 3 3 7 39" xfId="6153" xr:uid="{F53F7DE3-15C5-4D77-9A03-ECB88DD52481}"/>
    <cellStyle name="Überschrift 3 3 7 39 2" xfId="14059" xr:uid="{02D7CAF2-E8D9-4B9C-A23E-4A1B4F1973E1}"/>
    <cellStyle name="Überschrift 3 3 7 39 3" xfId="20749" xr:uid="{99D57285-9C42-4DD0-8543-72AED02BA142}"/>
    <cellStyle name="Überschrift 3 3 7 4" xfId="2760" xr:uid="{44F37CCD-2FF3-4E6B-AF15-88ABF663530A}"/>
    <cellStyle name="Überschrift 3 3 7 4 2" xfId="10666" xr:uid="{B492E426-D198-43CB-BE1E-D54C4DAD870C}"/>
    <cellStyle name="Überschrift 3 3 7 4 3" xfId="18082" xr:uid="{9932ADB1-8C75-4D37-AA0F-423DACF3B275}"/>
    <cellStyle name="Überschrift 3 3 7 40" xfId="6158" xr:uid="{5901816B-7088-474C-89B7-4BEBFA36C2B7}"/>
    <cellStyle name="Überschrift 3 3 7 40 2" xfId="14064" xr:uid="{1880EBEB-4FD4-48B7-B917-1A2D424E9C93}"/>
    <cellStyle name="Überschrift 3 3 7 40 3" xfId="20753" xr:uid="{FEFCB183-31AB-44DF-9545-5A1AA31787ED}"/>
    <cellStyle name="Überschrift 3 3 7 41" xfId="6253" xr:uid="{DF0D066C-9753-4ABE-8F52-1AAAD5F8312A}"/>
    <cellStyle name="Überschrift 3 3 7 41 2" xfId="14159" xr:uid="{954D7B02-E54D-4E62-86A8-B516A9F6BC13}"/>
    <cellStyle name="Überschrift 3 3 7 41 3" xfId="20837" xr:uid="{4CA18A7E-9113-475A-8D47-0F45F6D1B874}"/>
    <cellStyle name="Überschrift 3 3 7 42" xfId="6793" xr:uid="{54BE0831-938A-4B6B-9587-F8B7B17C8DEB}"/>
    <cellStyle name="Überschrift 3 3 7 42 2" xfId="14699" xr:uid="{F740E482-829C-4918-83C7-C8AC46A6675A}"/>
    <cellStyle name="Überschrift 3 3 7 42 3" xfId="21289" xr:uid="{7A12E5B6-6F7D-4644-BE1A-C81482465343}"/>
    <cellStyle name="Überschrift 3 3 7 43" xfId="6520" xr:uid="{72CD1BB7-383F-47B3-8177-53C4E2FCD533}"/>
    <cellStyle name="Überschrift 3 3 7 43 2" xfId="14426" xr:uid="{50F09BC1-8CB3-4CA1-867A-66508D894023}"/>
    <cellStyle name="Überschrift 3 3 7 43 3" xfId="21084" xr:uid="{48A0ED17-E6A7-4E1C-81CE-2F2F15B15103}"/>
    <cellStyle name="Überschrift 3 3 7 44" xfId="6151" xr:uid="{A22E8277-3B0E-4675-B3BD-E27A1F914F28}"/>
    <cellStyle name="Überschrift 3 3 7 44 2" xfId="14057" xr:uid="{F3399A29-6E39-4B8F-8509-74D431FB112C}"/>
    <cellStyle name="Überschrift 3 3 7 44 3" xfId="20747" xr:uid="{36693EE6-F0D5-4AC0-8CC7-3FDB37015B39}"/>
    <cellStyle name="Überschrift 3 3 7 45" xfId="6119" xr:uid="{7495A878-347E-4C11-B8E2-4C798688A249}"/>
    <cellStyle name="Überschrift 3 3 7 45 2" xfId="14025" xr:uid="{4CDBDC3C-E555-4746-86CF-CCC9C1BBB5F0}"/>
    <cellStyle name="Überschrift 3 3 7 45 3" xfId="20718" xr:uid="{0DB34FBF-A195-4362-8C6E-6038607FDD43}"/>
    <cellStyle name="Überschrift 3 3 7 46" xfId="6246" xr:uid="{8534E3AD-B1D4-44D1-B502-8C1AEEEF8093}"/>
    <cellStyle name="Überschrift 3 3 7 46 2" xfId="14152" xr:uid="{D78E0E40-D4DE-4B15-B56E-11CC1C02267E}"/>
    <cellStyle name="Überschrift 3 3 7 46 3" xfId="20831" xr:uid="{79085B0B-AE53-4B9D-BA38-AB257E94A5AB}"/>
    <cellStyle name="Überschrift 3 3 7 47" xfId="7458" xr:uid="{0AFB72D4-2FD3-4B42-8E70-8A5C55BA58FA}"/>
    <cellStyle name="Überschrift 3 3 7 47 2" xfId="15364" xr:uid="{95C09993-1838-426D-80F2-384496E4A4FA}"/>
    <cellStyle name="Überschrift 3 3 7 47 3" xfId="21843" xr:uid="{FA96B366-E173-45BE-A853-E6A3645138BE}"/>
    <cellStyle name="Überschrift 3 3 7 48" xfId="7187" xr:uid="{BC3114C3-939A-49B5-AC62-D16EA809950C}"/>
    <cellStyle name="Überschrift 3 3 7 48 2" xfId="15093" xr:uid="{03A774DB-50E9-4745-ACD3-797D2D22B0A6}"/>
    <cellStyle name="Überschrift 3 3 7 48 3" xfId="21619" xr:uid="{291215B5-1AF9-4309-94FC-7610CFFEF5E2}"/>
    <cellStyle name="Überschrift 3 3 7 49" xfId="6633" xr:uid="{AF8CD1AF-6112-472F-A95A-AAFA1B187B8C}"/>
    <cellStyle name="Überschrift 3 3 7 49 2" xfId="14539" xr:uid="{97A70808-5C7B-431A-AAF4-B5E7970AB374}"/>
    <cellStyle name="Überschrift 3 3 7 49 3" xfId="21185" xr:uid="{88581F46-403F-4961-A822-04A04C3FBA76}"/>
    <cellStyle name="Überschrift 3 3 7 5" xfId="3053" xr:uid="{25053F7A-8700-4AD9-BB89-0D3DC4BFE807}"/>
    <cellStyle name="Überschrift 3 3 7 5 2" xfId="10959" xr:uid="{5E79BDF4-5C96-4F9F-B799-A20DDEA77A3E}"/>
    <cellStyle name="Überschrift 3 3 7 5 3" xfId="18318" xr:uid="{6C077E5F-A2A1-4FC3-B2BC-6F8AAACF5AB9}"/>
    <cellStyle name="Überschrift 3 3 7 50" xfId="5967" xr:uid="{8783BD48-F6A3-4523-8398-EC9105913AF8}"/>
    <cellStyle name="Überschrift 3 3 7 50 2" xfId="13873" xr:uid="{3B9E1CC1-84DA-4FE4-99B2-9B98EAEC2A1C}"/>
    <cellStyle name="Überschrift 3 3 7 50 3" xfId="20576" xr:uid="{5A97EE4B-BCBB-4861-8956-B33EE8BE46CE}"/>
    <cellStyle name="Überschrift 3 3 7 51" xfId="7178" xr:uid="{27185E1E-8D7C-4D99-9B4C-E515B89D2AD0}"/>
    <cellStyle name="Überschrift 3 3 7 51 2" xfId="15084" xr:uid="{E83EA0C8-070E-4F01-9B65-264E9663B7E1}"/>
    <cellStyle name="Überschrift 3 3 7 51 3" xfId="21611" xr:uid="{2A92D77F-CA8A-4DE1-B42F-8F269CF10F7D}"/>
    <cellStyle name="Überschrift 3 3 7 52" xfId="6529" xr:uid="{6F3BF4E7-6A28-4237-9EAD-2B94881E6415}"/>
    <cellStyle name="Überschrift 3 3 7 52 2" xfId="14435" xr:uid="{956B3C03-6DD1-42A5-A59C-800F96B43F3E}"/>
    <cellStyle name="Überschrift 3 3 7 52 3" xfId="21091" xr:uid="{ADC7E897-C544-4354-AC85-4DB0EB6668B0}"/>
    <cellStyle name="Überschrift 3 3 7 53" xfId="6528" xr:uid="{A0137B51-2E4A-4E59-A0D3-555BFFB787F1}"/>
    <cellStyle name="Überschrift 3 3 7 53 2" xfId="14434" xr:uid="{B3B3DA34-2AE5-4014-B1CD-6B9FC266E3F2}"/>
    <cellStyle name="Überschrift 3 3 7 53 3" xfId="21090" xr:uid="{A36845EE-40A7-4CA1-B7DB-09747A01A01F}"/>
    <cellStyle name="Überschrift 3 3 7 54" xfId="8029" xr:uid="{08F1E61A-EBD8-449B-B573-13856A4D573C}"/>
    <cellStyle name="Überschrift 3 3 7 54 2" xfId="15935" xr:uid="{31EEC44F-C159-4473-80DC-70CCFC6DDAC4}"/>
    <cellStyle name="Überschrift 3 3 7 54 3" xfId="22344" xr:uid="{0DCE3753-9982-406C-8831-2DFF614297AB}"/>
    <cellStyle name="Überschrift 3 3 7 55" xfId="6161" xr:uid="{D0CA3156-D3D9-4D12-8F63-49FBA97191A6}"/>
    <cellStyle name="Überschrift 3 3 7 55 2" xfId="14067" xr:uid="{BC9931BC-8A7B-456F-81B1-8720DFC24345}"/>
    <cellStyle name="Überschrift 3 3 7 55 3" xfId="20755" xr:uid="{A59F39B9-6AA9-481C-A4AB-808EFBE4C7F9}"/>
    <cellStyle name="Überschrift 3 3 7 56" xfId="7967" xr:uid="{F865393C-4ACF-4341-8053-E7AB21A5595D}"/>
    <cellStyle name="Überschrift 3 3 7 56 2" xfId="15873" xr:uid="{972B4ED1-BF0C-4CC3-8BAF-3F4F353A0E34}"/>
    <cellStyle name="Überschrift 3 3 7 56 3" xfId="22306" xr:uid="{5943FABA-77BD-42DE-B5B1-BA6D51D29A9B}"/>
    <cellStyle name="Überschrift 3 3 7 57" xfId="6796" xr:uid="{60ED6980-F348-4C80-96A7-57DBBF43C6CB}"/>
    <cellStyle name="Überschrift 3 3 7 57 2" xfId="14702" xr:uid="{E7609CAE-3941-41D5-82B6-A107CB965800}"/>
    <cellStyle name="Überschrift 3 3 7 57 3" xfId="21292" xr:uid="{2702F5F1-830C-474B-B64F-2979B9DCC1ED}"/>
    <cellStyle name="Überschrift 3 3 7 58" xfId="7173" xr:uid="{012C5FFC-E404-4A60-BF4A-2A3D17EFEADF}"/>
    <cellStyle name="Überschrift 3 3 7 58 2" xfId="15079" xr:uid="{DCC1FDA7-2A92-4BD6-8402-959925D7A004}"/>
    <cellStyle name="Überschrift 3 3 7 58 3" xfId="21609" xr:uid="{AD3F04F4-3719-43B1-9946-AB1FACAFD7C8}"/>
    <cellStyle name="Überschrift 3 3 7 59" xfId="7264" xr:uid="{24073DA0-3C73-485D-89AA-4E71AE12F893}"/>
    <cellStyle name="Überschrift 3 3 7 59 2" xfId="15170" xr:uid="{FABB672B-D7F5-45FA-84B3-003118F6F468}"/>
    <cellStyle name="Überschrift 3 3 7 59 3" xfId="21684" xr:uid="{6A4E8C4D-2362-43B8-90FF-2EBB5DCE7F8C}"/>
    <cellStyle name="Überschrift 3 3 7 6" xfId="3624" xr:uid="{5B51B886-B376-4BC7-BFF9-013CC165B62A}"/>
    <cellStyle name="Überschrift 3 3 7 6 2" xfId="11530" xr:uid="{BCA292A1-EEE9-4667-9570-948839529F02}"/>
    <cellStyle name="Überschrift 3 3 7 6 3" xfId="18748" xr:uid="{5E66DAFB-3F2D-4693-A06C-4B6C83344CC3}"/>
    <cellStyle name="Überschrift 3 3 7 60" xfId="6128" xr:uid="{4B439F13-53D0-48D1-949A-06DFD15BDABB}"/>
    <cellStyle name="Überschrift 3 3 7 60 2" xfId="14034" xr:uid="{D094F704-93D1-4947-ABF6-CCA4E325032C}"/>
    <cellStyle name="Überschrift 3 3 7 60 3" xfId="20727" xr:uid="{79F15893-0D9D-463E-8975-54EA4ADF1F59}"/>
    <cellStyle name="Überschrift 3 3 7 61" xfId="8498" xr:uid="{4BC944FA-6936-47EA-B2E9-E608812FFD2C}"/>
    <cellStyle name="Überschrift 3 3 7 61 2" xfId="16404" xr:uid="{72255CEC-E506-4153-B6C7-04FBF4C76436}"/>
    <cellStyle name="Überschrift 3 3 7 61 3" xfId="22749" xr:uid="{CBBEA6E2-5A9F-4E3E-AFEB-624CBB989DB2}"/>
    <cellStyle name="Überschrift 3 3 7 62" xfId="8528" xr:uid="{783DF0F2-737D-4BCF-8263-B0D9527F1D6A}"/>
    <cellStyle name="Überschrift 3 3 7 62 2" xfId="16434" xr:uid="{37550501-E007-422B-B0C5-C5582D4EAC88}"/>
    <cellStyle name="Überschrift 3 3 7 62 3" xfId="22760" xr:uid="{4BEBBA82-F781-4A0F-9E79-F49475C9653B}"/>
    <cellStyle name="Überschrift 3 3 7 63" xfId="8600" xr:uid="{396BD1D5-1FD1-4C69-997A-08B67728CFFF}"/>
    <cellStyle name="Überschrift 3 3 7 63 2" xfId="16506" xr:uid="{420DD83B-7B39-42D8-B0C3-C9F6811B5DEC}"/>
    <cellStyle name="Überschrift 3 3 7 63 3" xfId="22789" xr:uid="{0735DE41-1CAE-4968-867C-313BEB6485F1}"/>
    <cellStyle name="Überschrift 3 3 7 64" xfId="9023" xr:uid="{6CA9C6CD-A4C6-43D5-8046-A5DC90CFE0EA}"/>
    <cellStyle name="Überschrift 3 3 7 64 2" xfId="16929" xr:uid="{2123C62F-1EC0-4E85-876F-D114C045634B}"/>
    <cellStyle name="Überschrift 3 3 7 64 3" xfId="23034" xr:uid="{9F36B857-AC9F-477F-A1B2-3BE843B64147}"/>
    <cellStyle name="Überschrift 3 3 7 65" xfId="9252" xr:uid="{735E9D88-C265-4AA0-A1C8-82FDBF5A3460}"/>
    <cellStyle name="Überschrift 3 3 7 65 2" xfId="17158" xr:uid="{D10575A9-A8CB-44E2-A873-D0746E4DD592}"/>
    <cellStyle name="Überschrift 3 3 7 65 3" xfId="23230" xr:uid="{18B46070-D783-45C5-8A76-BDDCC729FD4C}"/>
    <cellStyle name="Überschrift 3 3 7 66" xfId="9607" xr:uid="{49B96802-7EDC-4296-B5D1-4CF6E3D5E4C0}"/>
    <cellStyle name="Überschrift 3 3 7 66 2" xfId="17513" xr:uid="{D1424ADB-F5FE-4314-BA77-FE93B6A2E3B3}"/>
    <cellStyle name="Überschrift 3 3 7 66 3" xfId="23476" xr:uid="{2B287C2C-C417-4AED-BF3B-47B65D8C09B9}"/>
    <cellStyle name="Überschrift 3 3 7 67" xfId="9614" xr:uid="{B9487027-E839-4063-A1AE-E56131839FCC}"/>
    <cellStyle name="Überschrift 3 3 7 67 2" xfId="17520" xr:uid="{681D4752-E38C-4FB3-928D-50CC9B62A6AD}"/>
    <cellStyle name="Überschrift 3 3 7 67 3" xfId="23478" xr:uid="{92DD4EC7-5F2C-4F8C-8C51-37EAA0C5A75F}"/>
    <cellStyle name="Überschrift 3 3 7 68" xfId="9118" xr:uid="{AFAA2A9A-41A0-44FD-805C-F2D72657C98F}"/>
    <cellStyle name="Überschrift 3 3 7 68 2" xfId="17024" xr:uid="{E286D2ED-BE89-432C-86BB-36F8AE0C8ECB}"/>
    <cellStyle name="Überschrift 3 3 7 68 3" xfId="23116" xr:uid="{9063D189-736A-4D8A-89D0-904D701DD89F}"/>
    <cellStyle name="Überschrift 3 3 7 69" xfId="9213" xr:uid="{6D1C7566-2C81-4F32-9453-E26AFA09AB02}"/>
    <cellStyle name="Überschrift 3 3 7 69 2" xfId="17119" xr:uid="{0E9F8E98-14D8-4586-8C18-D9F563880C9A}"/>
    <cellStyle name="Überschrift 3 3 7 69 3" xfId="23196" xr:uid="{8CB529B6-0714-4DBC-8E8D-70917133A283}"/>
    <cellStyle name="Überschrift 3 3 7 7" xfId="3005" xr:uid="{10CA65F1-E0BD-4CAF-BFAF-908DD6E8445C}"/>
    <cellStyle name="Überschrift 3 3 7 7 2" xfId="10911" xr:uid="{C26997F5-15ED-416E-9523-30D95D848445}"/>
    <cellStyle name="Überschrift 3 3 7 7 3" xfId="18273" xr:uid="{0C339497-9E02-4250-AFF5-E3998DD24A4F}"/>
    <cellStyle name="Überschrift 3 3 7 70" xfId="9286" xr:uid="{6C313477-DD5A-44B4-8BC0-D88469F80073}"/>
    <cellStyle name="Überschrift 3 3 7 70 2" xfId="17192" xr:uid="{4FD58EBF-A747-4A35-9DCE-49CD92B4EFD8}"/>
    <cellStyle name="Überschrift 3 3 7 70 3" xfId="23259" xr:uid="{554F0718-3EEC-4B14-839F-D97B1B3AE5B2}"/>
    <cellStyle name="Überschrift 3 3 7 71" xfId="9187" xr:uid="{C51A56C0-A195-4C3C-BD8D-740E1CAB032B}"/>
    <cellStyle name="Überschrift 3 3 7 71 2" xfId="17093" xr:uid="{2887F053-B62A-4783-8F00-717FD063462B}"/>
    <cellStyle name="Überschrift 3 3 7 71 3" xfId="23172" xr:uid="{8A5DBE68-E978-4993-BAFE-926E943D5914}"/>
    <cellStyle name="Überschrift 3 3 7 72" xfId="9356" xr:uid="{CBC921AD-7144-4101-BAB2-FEDD177545B1}"/>
    <cellStyle name="Überschrift 3 3 7 72 2" xfId="17262" xr:uid="{067ACE93-514B-4468-ADEE-476270D3009F}"/>
    <cellStyle name="Überschrift 3 3 7 72 3" xfId="23320" xr:uid="{65B33F2E-1C63-4138-B0A6-9EDF5B7C0990}"/>
    <cellStyle name="Überschrift 3 3 7 73" xfId="9374" xr:uid="{27394B00-20FD-454E-8B5E-F81E64073B97}"/>
    <cellStyle name="Überschrift 3 3 7 73 2" xfId="17280" xr:uid="{85436FB9-2C38-457B-B59E-0299DBB63E76}"/>
    <cellStyle name="Überschrift 3 3 7 73 3" xfId="23336" xr:uid="{ED88664A-3D8D-49A0-B86D-A778B9CB30ED}"/>
    <cellStyle name="Überschrift 3 3 7 74" xfId="9718" xr:uid="{EE88F624-F502-431B-8800-D3D45C76DC28}"/>
    <cellStyle name="Überschrift 3 3 7 74 2" xfId="17624" xr:uid="{38E1EECE-1075-4FAE-B227-ECA829F73807}"/>
    <cellStyle name="Überschrift 3 3 7 74 3" xfId="23573" xr:uid="{5DD6A46A-77DE-4396-906E-F4ACDBA366E2}"/>
    <cellStyle name="Überschrift 3 3 7 75" xfId="10042" xr:uid="{742D043B-EF05-40DB-A88E-94C141D1328E}"/>
    <cellStyle name="Überschrift 3 3 7 76" xfId="10031" xr:uid="{0FCFE7CE-1C96-4D59-8665-097BE55D3500}"/>
    <cellStyle name="Überschrift 3 3 7 77" xfId="10333" xr:uid="{6AAF6EA2-D4CB-4F5A-9D40-A1E306B9BD15}"/>
    <cellStyle name="Überschrift 3 3 7 78" xfId="10320" xr:uid="{B9C2BD99-56E3-47DC-9BF9-653E0EAF5922}"/>
    <cellStyle name="Überschrift 3 3 7 8" xfId="2898" xr:uid="{498CBE1D-F524-4B4C-81FD-007FC34CF308}"/>
    <cellStyle name="Überschrift 3 3 7 8 2" xfId="10804" xr:uid="{C6034CF5-3195-4CD5-B211-BBE1B5DDC238}"/>
    <cellStyle name="Überschrift 3 3 7 8 3" xfId="18194" xr:uid="{243F1871-0C77-405E-A64F-1F58DFF8461A}"/>
    <cellStyle name="Überschrift 3 3 7 9" xfId="2872" xr:uid="{352D3E35-B58F-4C25-98B1-31FCAB4D89C9}"/>
    <cellStyle name="Überschrift 3 3 7 9 2" xfId="10778" xr:uid="{56762C05-FEF6-4347-95D7-F69A2D11A911}"/>
    <cellStyle name="Überschrift 3 3 7 9 3" xfId="18169" xr:uid="{AF783383-D921-4A11-B831-1ED40F38B768}"/>
    <cellStyle name="Überschrift 3 3 70" xfId="6136" xr:uid="{3EA1AA8A-EA63-4921-B1DA-58B679E3D11F}"/>
    <cellStyle name="Überschrift 3 3 70 2" xfId="14042" xr:uid="{4844DBEF-5386-4D97-86D1-0EDCD8B5A6BB}"/>
    <cellStyle name="Überschrift 3 3 70 3" xfId="20734" xr:uid="{61F3814C-9448-47E3-9FD1-DCCACB9DEC05}"/>
    <cellStyle name="Überschrift 3 3 71" xfId="6150" xr:uid="{AC71AE38-16F7-4C41-B0A3-28E4D196A772}"/>
    <cellStyle name="Überschrift 3 3 71 2" xfId="14056" xr:uid="{74D02366-DD2B-450C-B742-002830757297}"/>
    <cellStyle name="Überschrift 3 3 71 3" xfId="20746" xr:uid="{5C681CF0-EE1C-4321-A9A7-CD2EDF4D2DA5}"/>
    <cellStyle name="Überschrift 3 3 72" xfId="6593" xr:uid="{3212FF60-993C-49A0-91CA-42B476021B3E}"/>
    <cellStyle name="Überschrift 3 3 72 2" xfId="14499" xr:uid="{4D24ACB5-4A36-48BF-A5BD-887FE34DEADF}"/>
    <cellStyle name="Überschrift 3 3 72 3" xfId="21152" xr:uid="{3354AF18-AE22-4FCA-9E6E-A30B5493AA87}"/>
    <cellStyle name="Überschrift 3 3 73" xfId="6615" xr:uid="{F90E9293-B8D1-4DC2-A21C-B1535C12309B}"/>
    <cellStyle name="Überschrift 3 3 73 2" xfId="14521" xr:uid="{B62ABB0C-9D67-4EA5-9F14-A1CDD61B6621}"/>
    <cellStyle name="Überschrift 3 3 73 3" xfId="21173" xr:uid="{357BB2A5-263E-4772-B048-316781EFC689}"/>
    <cellStyle name="Überschrift 3 3 74" xfId="6511" xr:uid="{CEC92D28-D5EA-4D2A-889C-A54364DF06FA}"/>
    <cellStyle name="Überschrift 3 3 74 2" xfId="14417" xr:uid="{1CFD29BE-DFD0-4F29-ACCC-2C32B791B136}"/>
    <cellStyle name="Überschrift 3 3 74 3" xfId="21077" xr:uid="{9CD9CE56-A946-4F75-8626-69BE249261AB}"/>
    <cellStyle name="Überschrift 3 3 75" xfId="6121" xr:uid="{2307008D-FD0D-4C03-8513-F90F1FF44597}"/>
    <cellStyle name="Überschrift 3 3 75 2" xfId="14027" xr:uid="{A6D3C808-BA3D-4805-B1C1-C604A178556F}"/>
    <cellStyle name="Überschrift 3 3 75 3" xfId="20720" xr:uid="{D64E5BC7-040A-4A22-8EEA-A0AF25F9AFF8}"/>
    <cellStyle name="Überschrift 3 3 76" xfId="6106" xr:uid="{C90442FB-2964-4908-AFE4-150A7201E5DC}"/>
    <cellStyle name="Überschrift 3 3 76 2" xfId="14012" xr:uid="{D9FE263C-1F9B-44E6-A55B-62FDABF0117E}"/>
    <cellStyle name="Überschrift 3 3 76 3" xfId="20709" xr:uid="{88834067-B18B-4E48-A219-37AF107934C4}"/>
    <cellStyle name="Überschrift 3 3 77" xfId="7620" xr:uid="{F925113E-CA1E-419F-9239-C15182074DD7}"/>
    <cellStyle name="Überschrift 3 3 77 2" xfId="15526" xr:uid="{9325ED9B-6CB8-45F5-BC86-33933F940E55}"/>
    <cellStyle name="Überschrift 3 3 77 3" xfId="21995" xr:uid="{1FFC1B8D-DA02-405D-8CFF-44DC7D6368D4}"/>
    <cellStyle name="Überschrift 3 3 78" xfId="7262" xr:uid="{A1DEE6CE-0AF7-42AE-8A12-FADC2F4B4EB0}"/>
    <cellStyle name="Überschrift 3 3 78 2" xfId="15168" xr:uid="{32BD704A-A434-4F13-88DD-6EF004968A14}"/>
    <cellStyle name="Überschrift 3 3 78 3" xfId="21682" xr:uid="{4E821036-95D4-4DAF-8C93-2E77D26D31D9}"/>
    <cellStyle name="Überschrift 3 3 79" xfId="6224" xr:uid="{0B6075FB-0D9E-47AD-8410-E075C69540AE}"/>
    <cellStyle name="Überschrift 3 3 79 2" xfId="14130" xr:uid="{683960B5-7916-49CB-9609-504F021C7A6C}"/>
    <cellStyle name="Überschrift 3 3 79 3" xfId="20810" xr:uid="{335BF1CC-4DF8-4E48-B0AC-BBFC59C5AF9B}"/>
    <cellStyle name="Überschrift 3 3 8" xfId="2421" xr:uid="{C906EF63-8153-4DCC-AF55-8607026EAE9B}"/>
    <cellStyle name="Überschrift 3 3 8 10" xfId="3674" xr:uid="{A9603743-90B4-4D74-A213-C1D4F1ADA4A7}"/>
    <cellStyle name="Überschrift 3 3 8 10 2" xfId="11580" xr:uid="{B0937758-4103-4DEF-A524-8AD883DE4E57}"/>
    <cellStyle name="Überschrift 3 3 8 10 3" xfId="18769" xr:uid="{A267ABAA-3C5D-4C7A-9FBC-9519A70BF234}"/>
    <cellStyle name="Überschrift 3 3 8 11" xfId="2909" xr:uid="{2421A6F8-995D-4A03-842B-906B22A005EE}"/>
    <cellStyle name="Überschrift 3 3 8 11 2" xfId="10815" xr:uid="{7DD05270-7AA3-434B-B26D-62400EEB936D}"/>
    <cellStyle name="Überschrift 3 3 8 11 3" xfId="18205" xr:uid="{415FEFD9-0C93-4E05-BC9F-7313F2A43C97}"/>
    <cellStyle name="Überschrift 3 3 8 12" xfId="3196" xr:uid="{91949BEE-0C42-4BFF-A870-A4D1FE2BEC7C}"/>
    <cellStyle name="Überschrift 3 3 8 12 2" xfId="11102" xr:uid="{C55D0212-8FFB-414B-A5EE-44FCF719A9B0}"/>
    <cellStyle name="Überschrift 3 3 8 12 3" xfId="18446" xr:uid="{870FF54F-4900-4B4B-B1FB-25EB09D729F0}"/>
    <cellStyle name="Überschrift 3 3 8 13" xfId="3122" xr:uid="{C122325B-BC0A-43B1-9FC8-5FB4E08F5EA2}"/>
    <cellStyle name="Überschrift 3 3 8 13 2" xfId="11028" xr:uid="{99D86C62-635A-4064-ABF0-94AE2EE34704}"/>
    <cellStyle name="Überschrift 3 3 8 13 3" xfId="18381" xr:uid="{9259B7BA-A6E8-4BE8-A57B-44723D34C81C}"/>
    <cellStyle name="Überschrift 3 3 8 14" xfId="3836" xr:uid="{3F8FEF3C-7679-4D8C-A80C-1FDAD6F213DE}"/>
    <cellStyle name="Überschrift 3 3 8 14 2" xfId="11742" xr:uid="{693C0EC7-1649-44EF-B018-7A328E1C2761}"/>
    <cellStyle name="Überschrift 3 3 8 14 3" xfId="18868" xr:uid="{C521FD0B-68BE-4C0F-9A5F-84DA53C1EA15}"/>
    <cellStyle name="Überschrift 3 3 8 15" xfId="4675" xr:uid="{9DE2B0D4-ACAC-4663-AE3D-E4FF809F708F}"/>
    <cellStyle name="Überschrift 3 3 8 15 2" xfId="12581" xr:uid="{E7BFF7FC-CE0E-43B2-A40B-7CBCB7790C16}"/>
    <cellStyle name="Überschrift 3 3 8 15 3" xfId="19555" xr:uid="{24A46650-C66F-43D2-8645-107149EC2150}"/>
    <cellStyle name="Überschrift 3 3 8 16" xfId="4055" xr:uid="{85683D24-9D72-4AAE-ACCA-24BF7E39F7E6}"/>
    <cellStyle name="Überschrift 3 3 8 16 2" xfId="11961" xr:uid="{66C50B60-3CC9-4CB4-945E-3B0E707B4B29}"/>
    <cellStyle name="Überschrift 3 3 8 16 3" xfId="19047" xr:uid="{9C43157E-78B5-426C-A404-FC3722818658}"/>
    <cellStyle name="Überschrift 3 3 8 17" xfId="4116" xr:uid="{600A2C2B-A83A-43AB-B71D-09AFA457F7E2}"/>
    <cellStyle name="Überschrift 3 3 8 17 2" xfId="12022" xr:uid="{DC9FB58C-E5E5-4498-9DE3-0F4BF77F013B}"/>
    <cellStyle name="Überschrift 3 3 8 17 3" xfId="19092" xr:uid="{29AC26FD-14CC-4E46-AA41-41741BFDF19F}"/>
    <cellStyle name="Überschrift 3 3 8 18" xfId="5024" xr:uid="{87C89549-68C1-4B91-AD51-F6778A82F53E}"/>
    <cellStyle name="Überschrift 3 3 8 18 2" xfId="12930" xr:uid="{2CF197DB-4D3E-4B5B-A628-6496D47601F6}"/>
    <cellStyle name="Überschrift 3 3 8 18 3" xfId="19798" xr:uid="{24FB95B3-698E-4DBE-A170-703599069CFE}"/>
    <cellStyle name="Überschrift 3 3 8 19" xfId="4313" xr:uid="{7C19C6A8-7293-4A3E-BF19-3C94C73D1253}"/>
    <cellStyle name="Überschrift 3 3 8 19 2" xfId="12219" xr:uid="{C36C3690-B6E3-4BF3-A2A8-66C0C4425C61}"/>
    <cellStyle name="Überschrift 3 3 8 19 3" xfId="19265" xr:uid="{FC777CD7-BEB9-4F96-B84F-CD1A4A0E5B1B}"/>
    <cellStyle name="Überschrift 3 3 8 2" xfId="2609" xr:uid="{15939C4A-585C-4A25-A194-E2A493501C90}"/>
    <cellStyle name="Überschrift 3 3 8 2 2" xfId="10515" xr:uid="{CC66FFA9-89CA-4D13-9835-459FB3AF6E9C}"/>
    <cellStyle name="Überschrift 3 3 8 2 3" xfId="18013" xr:uid="{4E63968F-E378-455F-877E-2F57222BD414}"/>
    <cellStyle name="Überschrift 3 3 8 20" xfId="4299" xr:uid="{9B793690-B2F7-4ACC-9EB7-5119E305FC32}"/>
    <cellStyle name="Überschrift 3 3 8 20 2" xfId="12205" xr:uid="{C98F7595-0B0F-44E7-9136-5F19B44F9894}"/>
    <cellStyle name="Überschrift 3 3 8 20 3" xfId="19251" xr:uid="{E0DD32D6-F70E-4205-A030-207B425867A8}"/>
    <cellStyle name="Überschrift 3 3 8 21" xfId="4624" xr:uid="{29EAA88A-855A-4A6A-BDBE-B18C80829421}"/>
    <cellStyle name="Überschrift 3 3 8 21 2" xfId="12530" xr:uid="{3759811E-D9B3-435A-8197-8CDBC3CB6ABF}"/>
    <cellStyle name="Überschrift 3 3 8 21 3" xfId="19514" xr:uid="{C841D030-EA87-42D2-A6FF-BFB2B904DF1F}"/>
    <cellStyle name="Überschrift 3 3 8 22" xfId="4526" xr:uid="{257C2E55-D300-4DC5-B0F5-21033BDB5491}"/>
    <cellStyle name="Überschrift 3 3 8 22 2" xfId="12432" xr:uid="{2626E1B0-D77E-466C-B514-0210F39AAC8C}"/>
    <cellStyle name="Überschrift 3 3 8 22 3" xfId="19431" xr:uid="{B8A8E6FE-36C8-440D-8E07-C10E5943809F}"/>
    <cellStyle name="Überschrift 3 3 8 23" xfId="4071" xr:uid="{01AC7CA9-C937-4C7D-AA4A-F91732489232}"/>
    <cellStyle name="Überschrift 3 3 8 23 2" xfId="11977" xr:uid="{DC3FDCD5-62A3-4419-ADA3-C536326A40DA}"/>
    <cellStyle name="Überschrift 3 3 8 23 3" xfId="19061" xr:uid="{5CBF6F20-29A4-4F33-A9FA-61A1465642BD}"/>
    <cellStyle name="Überschrift 3 3 8 24" xfId="4961" xr:uid="{A435E275-AF11-4AD7-96DD-DBB71B08EC4C}"/>
    <cellStyle name="Überschrift 3 3 8 24 2" xfId="12867" xr:uid="{9082FED0-1D59-433F-B5B8-5B6A755936F8}"/>
    <cellStyle name="Überschrift 3 3 8 24 3" xfId="19744" xr:uid="{E490B790-BBC1-435E-87A3-192CB57861AB}"/>
    <cellStyle name="Überschrift 3 3 8 25" xfId="4462" xr:uid="{0C7B3336-9293-485C-98EA-74A37759D17B}"/>
    <cellStyle name="Überschrift 3 3 8 25 2" xfId="12368" xr:uid="{AE592365-BFD6-4E98-9727-98CB4D26DD3B}"/>
    <cellStyle name="Überschrift 3 3 8 25 3" xfId="19377" xr:uid="{880B5030-8897-416A-B220-3CC1A1D7F28F}"/>
    <cellStyle name="Überschrift 3 3 8 26" xfId="5488" xr:uid="{26FB4F24-7775-4C0B-A214-3790E9DD9AC1}"/>
    <cellStyle name="Überschrift 3 3 8 26 2" xfId="13394" xr:uid="{89792518-B72D-49BB-B3D8-E005C407FA3F}"/>
    <cellStyle name="Überschrift 3 3 8 26 3" xfId="20181" xr:uid="{8FAE952D-BA6A-4A77-AC6F-FCD6FF0B0626}"/>
    <cellStyle name="Überschrift 3 3 8 27" xfId="4329" xr:uid="{69C9D687-99EA-4863-8640-2A0C6632C2BC}"/>
    <cellStyle name="Überschrift 3 3 8 27 2" xfId="12235" xr:uid="{148E5B7A-B073-4402-8FA5-3890EA95B588}"/>
    <cellStyle name="Überschrift 3 3 8 27 3" xfId="19277" xr:uid="{600F14D0-A65D-480B-9BBF-814B5218500A}"/>
    <cellStyle name="Überschrift 3 3 8 28" xfId="5109" xr:uid="{C81FC7BF-3EEB-4E30-80EA-3CC4F3C6B09F}"/>
    <cellStyle name="Überschrift 3 3 8 28 2" xfId="13015" xr:uid="{82DA848D-ACD2-4748-87FE-D7A6C71E7CDB}"/>
    <cellStyle name="Überschrift 3 3 8 28 3" xfId="19872" xr:uid="{3138A1DE-C4AD-40C8-9A87-840A315CB681}"/>
    <cellStyle name="Überschrift 3 3 8 29" xfId="4625" xr:uid="{2A3922BA-4524-4AD5-B630-B20916C9947D}"/>
    <cellStyle name="Überschrift 3 3 8 29 2" xfId="12531" xr:uid="{489F058A-9F92-4C5A-95CB-2355489E50AC}"/>
    <cellStyle name="Überschrift 3 3 8 29 3" xfId="19515" xr:uid="{C645A882-9FC3-44C7-BF17-C5593BBBDDF0}"/>
    <cellStyle name="Überschrift 3 3 8 3" xfId="3257" xr:uid="{1633F988-8D8F-40E9-B4F8-EDA97DA8E708}"/>
    <cellStyle name="Überschrift 3 3 8 3 2" xfId="11163" xr:uid="{36C6D4A3-18F6-451A-8F29-92E2EE1C7181}"/>
    <cellStyle name="Überschrift 3 3 8 3 3" xfId="18491" xr:uid="{C9EFEA1E-0890-457D-9004-4DC0AB26D52F}"/>
    <cellStyle name="Überschrift 3 3 8 30" xfId="5446" xr:uid="{51710950-5513-417A-B4CC-F82663CC7B5E}"/>
    <cellStyle name="Überschrift 3 3 8 30 2" xfId="13352" xr:uid="{33E8E75B-49A2-4BCE-BBA7-20BA1A7AF9C5}"/>
    <cellStyle name="Überschrift 3 3 8 30 3" xfId="20158" xr:uid="{3585E826-27BF-4019-AFB9-7F50B9F3CC0E}"/>
    <cellStyle name="Überschrift 3 3 8 31" xfId="4265" xr:uid="{0DB25449-9E6D-4611-BCC7-A478C64D44FC}"/>
    <cellStyle name="Überschrift 3 3 8 31 2" xfId="12171" xr:uid="{926A3893-992C-4B04-AF33-CC7CF75D0104}"/>
    <cellStyle name="Überschrift 3 3 8 31 3" xfId="19223" xr:uid="{B0CE54BA-783B-4359-9920-9556A76C833F}"/>
    <cellStyle name="Überschrift 3 3 8 32" xfId="5396" xr:uid="{6A08BC39-2754-4B6D-BD7C-A829954F5D24}"/>
    <cellStyle name="Überschrift 3 3 8 32 2" xfId="13302" xr:uid="{0D59420D-021A-429D-8A2A-C2CED64FA12E}"/>
    <cellStyle name="Überschrift 3 3 8 32 3" xfId="20113" xr:uid="{43635EDD-CCB6-4F58-A5C6-B5EC6CCEB3FC}"/>
    <cellStyle name="Überschrift 3 3 8 33" xfId="5709" xr:uid="{E6F0DD25-3D37-4574-8D4A-D35C71295FEC}"/>
    <cellStyle name="Überschrift 3 3 8 33 2" xfId="13615" xr:uid="{C967FAF1-FA28-4627-8C98-BE1F5F2B2D47}"/>
    <cellStyle name="Überschrift 3 3 8 33 3" xfId="20365" xr:uid="{97801380-2AD2-4A9A-8164-E5B8F22C8369}"/>
    <cellStyle name="Überschrift 3 3 8 34" xfId="6001" xr:uid="{576E6634-A591-4CD2-871C-8911896CCE39}"/>
    <cellStyle name="Überschrift 3 3 8 34 2" xfId="13907" xr:uid="{52681438-FB02-4AA1-8E6C-C3F079C6FC57}"/>
    <cellStyle name="Überschrift 3 3 8 34 3" xfId="20609" xr:uid="{9B1B947A-3400-4CFF-AD23-0729F22E1EC2}"/>
    <cellStyle name="Überschrift 3 3 8 35" xfId="6381" xr:uid="{A5FEA5B1-E95B-42F8-8FDF-400237089DB3}"/>
    <cellStyle name="Überschrift 3 3 8 35 2" xfId="14287" xr:uid="{21BBF1C6-6250-43AB-A3B2-259ABD7EA2B4}"/>
    <cellStyle name="Überschrift 3 3 8 35 3" xfId="20955" xr:uid="{71A7767D-526B-4838-BE59-C2098441BE32}"/>
    <cellStyle name="Überschrift 3 3 8 36" xfId="6579" xr:uid="{752C846C-BC8D-42A9-91FD-A0027985EFF9}"/>
    <cellStyle name="Überschrift 3 3 8 36 2" xfId="14485" xr:uid="{2F3BAA87-0A28-45E3-B89A-8D080291026C}"/>
    <cellStyle name="Überschrift 3 3 8 36 3" xfId="21138" xr:uid="{21079C29-58D4-45B9-B459-FE74F6B8FBEA}"/>
    <cellStyle name="Überschrift 3 3 8 37" xfId="6069" xr:uid="{E48242E3-47CB-49E7-8F3D-4701A7505B09}"/>
    <cellStyle name="Überschrift 3 3 8 37 2" xfId="13975" xr:uid="{AB178465-FA4B-4F3F-8D78-6FCC76D316B9}"/>
    <cellStyle name="Überschrift 3 3 8 37 3" xfId="20673" xr:uid="{2E264939-B1E2-41B5-BE35-0FE9A6027151}"/>
    <cellStyle name="Überschrift 3 3 8 38" xfId="6312" xr:uid="{00AC5E21-F137-411B-8F1F-7026AA553DEA}"/>
    <cellStyle name="Überschrift 3 3 8 38 2" xfId="14218" xr:uid="{E346B00A-B70F-460A-A6EE-5B0216B3FC72}"/>
    <cellStyle name="Überschrift 3 3 8 38 3" xfId="20889" xr:uid="{6E06CF79-90D6-4076-B91A-64A2E03A9F8D}"/>
    <cellStyle name="Überschrift 3 3 8 39" xfId="6391" xr:uid="{BCB11F0D-6836-43B5-BD82-81838E52E41E}"/>
    <cellStyle name="Überschrift 3 3 8 39 2" xfId="14297" xr:uid="{A2C939B0-2ECF-4AD6-8550-254D7CA336A6}"/>
    <cellStyle name="Überschrift 3 3 8 39 3" xfId="20965" xr:uid="{C8BE2869-401D-4C5A-8628-8FBD37793B96}"/>
    <cellStyle name="Überschrift 3 3 8 4" xfId="3086" xr:uid="{23497570-A45B-4464-941D-E0310B559CFB}"/>
    <cellStyle name="Überschrift 3 3 8 4 2" xfId="10992" xr:uid="{7F29B22B-22D2-4D89-A27A-9DAC859756A3}"/>
    <cellStyle name="Überschrift 3 3 8 4 3" xfId="18350" xr:uid="{D48CDE89-2BDD-43F7-9675-0052113A5AFF}"/>
    <cellStyle name="Überschrift 3 3 8 40" xfId="6446" xr:uid="{046ECCE4-7808-4EF4-8BB7-C184F4341C5E}"/>
    <cellStyle name="Überschrift 3 3 8 40 2" xfId="14352" xr:uid="{B0FD9926-9B61-49FC-8964-5903326FCA3D}"/>
    <cellStyle name="Überschrift 3 3 8 40 3" xfId="21016" xr:uid="{EC399E69-62CC-4E92-80D8-90ECEABF6394}"/>
    <cellStyle name="Überschrift 3 3 8 41" xfId="6345" xr:uid="{8509D996-1A6C-4F84-A1CC-FEF0703020A9}"/>
    <cellStyle name="Überschrift 3 3 8 41 2" xfId="14251" xr:uid="{F1A05170-20EE-4276-969C-D2E78C4C56D3}"/>
    <cellStyle name="Überschrift 3 3 8 41 3" xfId="20922" xr:uid="{116C30DB-AEAA-4D8A-83CB-E0CB26C43358}"/>
    <cellStyle name="Überschrift 3 3 8 42" xfId="6084" xr:uid="{03339855-BFDF-4409-92B3-F3324551867A}"/>
    <cellStyle name="Überschrift 3 3 8 42 2" xfId="13990" xr:uid="{ACE3A024-6F1C-4AB8-84BD-7620961CD9AE}"/>
    <cellStyle name="Überschrift 3 3 8 42 3" xfId="20687" xr:uid="{F34857EF-AA03-425D-8D45-C4D16A7AE76B}"/>
    <cellStyle name="Überschrift 3 3 8 43" xfId="6653" xr:uid="{BA941E6A-B681-4D3B-99B3-F12C73ADAE7B}"/>
    <cellStyle name="Überschrift 3 3 8 43 2" xfId="14559" xr:uid="{FF645CC4-5EA8-4F72-B9F9-2B2483833649}"/>
    <cellStyle name="Überschrift 3 3 8 43 3" xfId="21204" xr:uid="{3A01BAC6-E2CD-4D23-9A4C-548C80B55BA5}"/>
    <cellStyle name="Überschrift 3 3 8 44" xfId="6494" xr:uid="{99233040-6ABB-4477-8BF4-F54A327878B3}"/>
    <cellStyle name="Überschrift 3 3 8 44 2" xfId="14400" xr:uid="{B4BBBF77-5DC5-4E6A-A465-7A5EC9132ED7}"/>
    <cellStyle name="Überschrift 3 3 8 44 3" xfId="21061" xr:uid="{9D64C095-F3EC-446B-A79F-BC265EA76AA6}"/>
    <cellStyle name="Überschrift 3 3 8 45" xfId="6262" xr:uid="{A21CEC00-1869-4313-8623-F2410CEE2102}"/>
    <cellStyle name="Überschrift 3 3 8 45 2" xfId="14168" xr:uid="{4B8F285B-A426-4634-BBE5-E8AA91AB7221}"/>
    <cellStyle name="Überschrift 3 3 8 45 3" xfId="20843" xr:uid="{DDE15E81-3C21-403F-8BD8-D7D67403306D}"/>
    <cellStyle name="Überschrift 3 3 8 46" xfId="6544" xr:uid="{680A628C-F496-4A0E-8B57-EFA40E7E43C2}"/>
    <cellStyle name="Überschrift 3 3 8 46 2" xfId="14450" xr:uid="{21BD88AC-83F4-467E-9BBA-91280807ABD0}"/>
    <cellStyle name="Überschrift 3 3 8 46 3" xfId="21105" xr:uid="{D4480238-B49D-414A-9152-CE10072BED00}"/>
    <cellStyle name="Überschrift 3 3 8 47" xfId="6162" xr:uid="{F22DDDC2-71CC-4236-A039-0B07F60923A6}"/>
    <cellStyle name="Überschrift 3 3 8 47 2" xfId="14068" xr:uid="{F1EAD142-4B58-4823-840B-D1D7973BC870}"/>
    <cellStyle name="Überschrift 3 3 8 47 3" xfId="20756" xr:uid="{34016759-5C45-42CC-92E3-3807788166F9}"/>
    <cellStyle name="Überschrift 3 3 8 48" xfId="7385" xr:uid="{30EBE4B8-29DE-4CE4-ABA1-500D7F0AA505}"/>
    <cellStyle name="Überschrift 3 3 8 48 2" xfId="15291" xr:uid="{477C867C-ADF5-46EC-9379-EABC2C24E9F1}"/>
    <cellStyle name="Überschrift 3 3 8 48 3" xfId="21781" xr:uid="{97DD0438-3034-4CF2-BFC8-2EE0098D0658}"/>
    <cellStyle name="Überschrift 3 3 8 49" xfId="7023" xr:uid="{79F6A027-F9F3-45D2-A485-CD9743D1A115}"/>
    <cellStyle name="Überschrift 3 3 8 49 2" xfId="14929" xr:uid="{905503C1-DAB5-4701-9BCB-27916770B181}"/>
    <cellStyle name="Überschrift 3 3 8 49 3" xfId="21482" xr:uid="{71837FFB-EEDA-4F0D-8C0F-7399E7BFEF29}"/>
    <cellStyle name="Überschrift 3 3 8 5" xfId="3065" xr:uid="{5FA3BFB6-76D8-4301-89CA-7766CBA0B034}"/>
    <cellStyle name="Überschrift 3 3 8 5 2" xfId="10971" xr:uid="{1C71F7FA-0749-42E3-B1D1-0BC26BF41886}"/>
    <cellStyle name="Überschrift 3 3 8 5 3" xfId="18330" xr:uid="{F89A747B-E982-444D-9C97-C62A5D8247E1}"/>
    <cellStyle name="Überschrift 3 3 8 50" xfId="6485" xr:uid="{3A6590D3-D27B-476C-A3F2-56D7AE045690}"/>
    <cellStyle name="Überschrift 3 3 8 50 2" xfId="14391" xr:uid="{D90D8063-0A4F-4883-8F00-7A9139CC900E}"/>
    <cellStyle name="Überschrift 3 3 8 50 3" xfId="21052" xr:uid="{7E0A062B-CD8F-4AF7-B1A2-C086D93304E0}"/>
    <cellStyle name="Überschrift 3 3 8 51" xfId="7457" xr:uid="{5415A69D-84EF-4DFC-8B74-4E14AB2CF814}"/>
    <cellStyle name="Überschrift 3 3 8 51 2" xfId="15363" xr:uid="{2FC94C79-7FDC-490E-9F69-190A072DB1AF}"/>
    <cellStyle name="Überschrift 3 3 8 51 3" xfId="21842" xr:uid="{AD48366E-9C03-4940-AAC1-5FC218716F55}"/>
    <cellStyle name="Überschrift 3 3 8 52" xfId="6355" xr:uid="{89BBE789-DE31-42A1-A6D3-D7540C146C37}"/>
    <cellStyle name="Überschrift 3 3 8 52 2" xfId="14261" xr:uid="{22865FF0-3365-4C67-A080-44D651332433}"/>
    <cellStyle name="Überschrift 3 3 8 52 3" xfId="20931" xr:uid="{8DD26B07-52C6-47AB-A472-001D27912E20}"/>
    <cellStyle name="Überschrift 3 3 8 53" xfId="7324" xr:uid="{7E64E84D-4818-4193-B10B-23E61B6300E4}"/>
    <cellStyle name="Überschrift 3 3 8 53 2" xfId="15230" xr:uid="{F7E3D646-46FA-40A6-8792-3E2F91B45232}"/>
    <cellStyle name="Überschrift 3 3 8 53 3" xfId="21739" xr:uid="{19BE82A2-7678-4762-B478-1C6A5B586F80}"/>
    <cellStyle name="Überschrift 3 3 8 54" xfId="8211" xr:uid="{6659CC04-F9B1-495C-B90B-1C1073BF6841}"/>
    <cellStyle name="Überschrift 3 3 8 54 2" xfId="16117" xr:uid="{DFE13856-9555-4C35-A81C-56AACC1A7EB1}"/>
    <cellStyle name="Überschrift 3 3 8 54 3" xfId="22504" xr:uid="{A6792E77-6E1F-4D56-8C6C-A0372C322065}"/>
    <cellStyle name="Überschrift 3 3 8 55" xfId="6320" xr:uid="{C3752945-D28B-49B6-80A8-C85E6517428E}"/>
    <cellStyle name="Überschrift 3 3 8 55 2" xfId="14226" xr:uid="{086BE104-2643-465E-85DB-61788B37C188}"/>
    <cellStyle name="Überschrift 3 3 8 55 3" xfId="20897" xr:uid="{3408755B-9AAD-4F58-85C8-420137CDBAED}"/>
    <cellStyle name="Überschrift 3 3 8 56" xfId="8173" xr:uid="{98E84AEC-D0CC-4FDB-8F2F-37A4D048C833}"/>
    <cellStyle name="Überschrift 3 3 8 56 2" xfId="16079" xr:uid="{D35AA2E0-EDD2-4EE2-BFD5-16CC962BCB20}"/>
    <cellStyle name="Überschrift 3 3 8 56 3" xfId="22468" xr:uid="{6AC425C1-91EC-440A-A4C9-C2C573C0F007}"/>
    <cellStyle name="Überschrift 3 3 8 57" xfId="8196" xr:uid="{0CC4E66B-0D00-4751-AB7D-CA1CFA806429}"/>
    <cellStyle name="Überschrift 3 3 8 57 2" xfId="16102" xr:uid="{E7E0CE43-BD7A-47E0-9997-1DF398D54955}"/>
    <cellStyle name="Überschrift 3 3 8 57 3" xfId="22490" xr:uid="{A3385E8C-7483-4B26-8E6B-3D63604D9A7F}"/>
    <cellStyle name="Überschrift 3 3 8 58" xfId="7664" xr:uid="{2C2A1AC0-82CD-46E4-804E-AB357DDDDC84}"/>
    <cellStyle name="Überschrift 3 3 8 58 2" xfId="15570" xr:uid="{3211712D-F57B-49DB-8E62-0399D84009E7}"/>
    <cellStyle name="Überschrift 3 3 8 58 3" xfId="22038" xr:uid="{94FB3C2A-6603-42F4-8095-26B52F035B99}"/>
    <cellStyle name="Überschrift 3 3 8 59" xfId="7766" xr:uid="{7D7CDDE2-B3BC-4B85-9B16-B8BC7191A064}"/>
    <cellStyle name="Überschrift 3 3 8 59 2" xfId="15672" xr:uid="{B97E58AF-A8F5-4815-88DE-952C148CA4CF}"/>
    <cellStyle name="Überschrift 3 3 8 59 3" xfId="22129" xr:uid="{E3EC3DDA-7113-4BE6-8A57-DDD99A078207}"/>
    <cellStyle name="Überschrift 3 3 8 6" xfId="2969" xr:uid="{CCC63C8A-5183-4C09-995A-AC2AF2AF43F3}"/>
    <cellStyle name="Überschrift 3 3 8 6 2" xfId="10875" xr:uid="{F6CF8574-02ED-47C7-8C61-8757DCD3C7D3}"/>
    <cellStyle name="Überschrift 3 3 8 6 3" xfId="18249" xr:uid="{6D9BA4FC-8B2E-495D-8F38-4D9D406D64D3}"/>
    <cellStyle name="Überschrift 3 3 8 60" xfId="6236" xr:uid="{9D665C9B-B386-4022-A4E6-D2D5F581CCC5}"/>
    <cellStyle name="Überschrift 3 3 8 60 2" xfId="14142" xr:uid="{96BD4F16-B47B-4121-963D-0DE4D5D949CB}"/>
    <cellStyle name="Überschrift 3 3 8 60 3" xfId="20821" xr:uid="{72271DA9-B7A1-48E9-8D37-AE64DBC5EE80}"/>
    <cellStyle name="Überschrift 3 3 8 61" xfId="8484" xr:uid="{A518D30D-7058-4AEF-9DD8-7B8F8756FDE2}"/>
    <cellStyle name="Überschrift 3 3 8 61 2" xfId="16390" xr:uid="{E56E20C4-5205-47CD-917D-F14E0536939C}"/>
    <cellStyle name="Überschrift 3 3 8 61 3" xfId="22742" xr:uid="{C955165B-E780-447C-9A94-0440AF5DA9A4}"/>
    <cellStyle name="Überschrift 3 3 8 62" xfId="8542" xr:uid="{03CE7BB2-AEAD-4C54-8D63-B1AFE29D0929}"/>
    <cellStyle name="Überschrift 3 3 8 62 2" xfId="16448" xr:uid="{FCFD6502-03B9-40DF-909C-4061514151EE}"/>
    <cellStyle name="Überschrift 3 3 8 62 3" xfId="22767" xr:uid="{0119AFB3-305B-45D7-8975-BA32BE75D6A8}"/>
    <cellStyle name="Überschrift 3 3 8 63" xfId="8647" xr:uid="{466D7313-E6D7-4CBA-BA9F-828BA43A85E6}"/>
    <cellStyle name="Überschrift 3 3 8 63 2" xfId="16553" xr:uid="{584446DE-8E88-45BD-9AB8-D81A0661DC14}"/>
    <cellStyle name="Überschrift 3 3 8 63 3" xfId="22796" xr:uid="{FD8D6D3B-1F5A-48EA-B8FE-8F549A289855}"/>
    <cellStyle name="Überschrift 3 3 8 64" xfId="9010" xr:uid="{C6797CBF-8719-4804-9D86-C74E3E08A3D5}"/>
    <cellStyle name="Überschrift 3 3 8 64 2" xfId="16916" xr:uid="{CFDE7FC2-C0E8-4899-A760-8FDE4BDC284C}"/>
    <cellStyle name="Überschrift 3 3 8 64 3" xfId="23023" xr:uid="{5CE808C0-2EE2-4D2C-AECA-0DC106DDC6C8}"/>
    <cellStyle name="Überschrift 3 3 8 65" xfId="9265" xr:uid="{82155D02-FE7E-466F-BEB9-F47A432EE1EF}"/>
    <cellStyle name="Überschrift 3 3 8 65 2" xfId="17171" xr:uid="{5A5A0E90-86FF-4829-AE77-7EBEB7BD2384}"/>
    <cellStyle name="Überschrift 3 3 8 65 3" xfId="23242" xr:uid="{509E32FF-1CD0-490B-86AE-3395847418DB}"/>
    <cellStyle name="Überschrift 3 3 8 66" xfId="9200" xr:uid="{11D70BBA-149A-49E2-B3B5-3B731DC9A1A8}"/>
    <cellStyle name="Überschrift 3 3 8 66 2" xfId="17106" xr:uid="{BD75CFD6-4CD1-4968-91A0-2152F57B500C}"/>
    <cellStyle name="Überschrift 3 3 8 66 3" xfId="23183" xr:uid="{DA23F1AD-1635-40F7-9426-6ED7C05282B8}"/>
    <cellStyle name="Überschrift 3 3 8 67" xfId="9177" xr:uid="{456DFEC5-206B-4B1C-B9B2-81DFF3A0DBE5}"/>
    <cellStyle name="Überschrift 3 3 8 67 2" xfId="17083" xr:uid="{AA9E81D4-E96A-4F4C-9C17-5692D4CAE6A3}"/>
    <cellStyle name="Überschrift 3 3 8 67 3" xfId="23162" xr:uid="{4950982F-A221-4BEE-8911-05C0207D6FD3}"/>
    <cellStyle name="Überschrift 3 3 8 68" xfId="9203" xr:uid="{2D96E47D-213B-4061-BC48-3DB00D50E8D4}"/>
    <cellStyle name="Überschrift 3 3 8 68 2" xfId="17109" xr:uid="{C5EF2D7B-0C05-426D-A4EA-FACB7EFAF561}"/>
    <cellStyle name="Überschrift 3 3 8 68 3" xfId="23186" xr:uid="{85BDCFE0-2A25-43F0-8857-B880B7489E8B}"/>
    <cellStyle name="Überschrift 3 3 8 69" xfId="9233" xr:uid="{13843456-1D50-40E5-AA29-E02232F5EE14}"/>
    <cellStyle name="Überschrift 3 3 8 69 2" xfId="17139" xr:uid="{3CAD25B4-EA2F-4280-89CB-A4F5F56B5055}"/>
    <cellStyle name="Überschrift 3 3 8 69 3" xfId="23213" xr:uid="{4ABCF77D-0C21-4309-8415-D2F0FAE30438}"/>
    <cellStyle name="Überschrift 3 3 8 7" xfId="3073" xr:uid="{5C5A5F74-4D95-4BD0-865C-5A9D1EE664E7}"/>
    <cellStyle name="Überschrift 3 3 8 7 2" xfId="10979" xr:uid="{038F621B-65E8-4277-850B-32A8707F851A}"/>
    <cellStyle name="Überschrift 3 3 8 7 3" xfId="18338" xr:uid="{C1A7AEBC-3C49-42B3-81D9-DC53ED91B1BE}"/>
    <cellStyle name="Überschrift 3 3 8 70" xfId="9417" xr:uid="{5CD99DAA-ADD9-44D0-BB94-5BD39087F6FC}"/>
    <cellStyle name="Überschrift 3 3 8 70 2" xfId="17323" xr:uid="{6CA86625-745A-4010-BC52-46B254DC078A}"/>
    <cellStyle name="Überschrift 3 3 8 70 3" xfId="23374" xr:uid="{1273B2FF-1CD9-43CB-801C-54D7B9CB9060}"/>
    <cellStyle name="Überschrift 3 3 8 71" xfId="9912" xr:uid="{D44355C0-976A-4009-AB22-AD9BD79D09A1}"/>
    <cellStyle name="Überschrift 3 3 8 71 2" xfId="17818" xr:uid="{0FCFD2D1-DE73-415E-8DCF-43A2ED36304E}"/>
    <cellStyle name="Überschrift 3 3 8 71 3" xfId="23730" xr:uid="{5952381C-B658-406B-BDAE-CB5DE375D53E}"/>
    <cellStyle name="Überschrift 3 3 8 72" xfId="9443" xr:uid="{32DA3C10-CEA5-4707-A618-2E96B1AD813A}"/>
    <cellStyle name="Überschrift 3 3 8 72 2" xfId="17349" xr:uid="{27C7A82A-D2F6-4271-BFA6-5C93CF4A0F68}"/>
    <cellStyle name="Überschrift 3 3 8 72 3" xfId="23399" xr:uid="{1310D970-D22F-411A-97FC-9DFD7A39BF40}"/>
    <cellStyle name="Überschrift 3 3 8 73" xfId="9506" xr:uid="{5F155640-2255-4F6C-89D3-2F7C36352FB1}"/>
    <cellStyle name="Überschrift 3 3 8 73 2" xfId="17412" xr:uid="{DDB052BD-6627-4E70-B984-D90C4F5F5E95}"/>
    <cellStyle name="Überschrift 3 3 8 73 3" xfId="23420" xr:uid="{A60593EA-6E9F-4848-8CE7-502132E81BAA}"/>
    <cellStyle name="Überschrift 3 3 8 74" xfId="9393" xr:uid="{7EF05F35-A0EB-43E3-9C04-1463D96283D0}"/>
    <cellStyle name="Überschrift 3 3 8 74 2" xfId="17299" xr:uid="{5EF63FD2-7128-4707-BB91-8ECEE9A98052}"/>
    <cellStyle name="Überschrift 3 3 8 74 3" xfId="23355" xr:uid="{2890FC0D-4A56-45E4-BDC4-846DAD38E99A}"/>
    <cellStyle name="Überschrift 3 3 8 75" xfId="10051" xr:uid="{5F581247-6FAE-47ED-BAC4-A0D014424AC1}"/>
    <cellStyle name="Überschrift 3 3 8 76" xfId="10206" xr:uid="{B2F49737-3B6B-471C-B5AA-71CA27581FB6}"/>
    <cellStyle name="Überschrift 3 3 8 77" xfId="10347" xr:uid="{54802596-2A10-4F1F-87A3-960B0602272F}"/>
    <cellStyle name="Überschrift 3 3 8 78" xfId="17934" xr:uid="{965DD944-B56D-4713-9D28-C590C4C6E358}"/>
    <cellStyle name="Überschrift 3 3 8 8" xfId="3037" xr:uid="{E2A46CC1-1D49-40E2-A778-3C2B3026B060}"/>
    <cellStyle name="Überschrift 3 3 8 8 2" xfId="10943" xr:uid="{6133C884-98C2-4ACD-AFDC-C1EA141AEA70}"/>
    <cellStyle name="Überschrift 3 3 8 8 3" xfId="18303" xr:uid="{F3E63BFD-15D9-450C-8712-530B51819603}"/>
    <cellStyle name="Überschrift 3 3 8 9" xfId="3237" xr:uid="{D2AE34CF-9652-4402-8BD1-E02770D61072}"/>
    <cellStyle name="Überschrift 3 3 8 9 2" xfId="11143" xr:uid="{71002807-14EB-4382-AD46-000A7E52077C}"/>
    <cellStyle name="Überschrift 3 3 8 9 3" xfId="18478" xr:uid="{F69246F9-C91A-41E2-A2ED-EC989599F73B}"/>
    <cellStyle name="Überschrift 3 3 80" xfId="6902" xr:uid="{A8DA2FA1-B4C1-4AA9-BB63-F78918C70E04}"/>
    <cellStyle name="Überschrift 3 3 80 2" xfId="14808" xr:uid="{3CD8F6F5-8AF7-4B45-82D6-F2440DB1861E}"/>
    <cellStyle name="Überschrift 3 3 80 3" xfId="21368" xr:uid="{FB1BA552-3385-443B-979A-211913C0E721}"/>
    <cellStyle name="Überschrift 3 3 81" xfId="6095" xr:uid="{029BBA40-719A-4850-8251-5846B086E216}"/>
    <cellStyle name="Überschrift 3 3 81 2" xfId="14001" xr:uid="{844D1F0F-8D7E-4FF2-9463-EAA0F37532A7}"/>
    <cellStyle name="Überschrift 3 3 81 3" xfId="20698" xr:uid="{7085B296-8318-409B-918C-9C1B45781E50}"/>
    <cellStyle name="Überschrift 3 3 82" xfId="8000" xr:uid="{E051EA10-3E40-4AFE-BEAD-6965528DBF19}"/>
    <cellStyle name="Überschrift 3 3 82 2" xfId="15906" xr:uid="{694DCE8C-A890-4DF9-8A10-4493981CDF30}"/>
    <cellStyle name="Überschrift 3 3 82 3" xfId="22327" xr:uid="{055B955F-CDC9-4F56-92F5-B06C6CC7F374}"/>
    <cellStyle name="Überschrift 3 3 83" xfId="6272" xr:uid="{44262D04-B74D-47B6-8C06-2E50B8FB6095}"/>
    <cellStyle name="Überschrift 3 3 83 2" xfId="14178" xr:uid="{615F363D-2A72-4B8E-B1E0-5313F6D433D0}"/>
    <cellStyle name="Überschrift 3 3 83 3" xfId="20850" xr:uid="{97D18D52-23DE-4E2C-A708-0D0FB18507B0}"/>
    <cellStyle name="Überschrift 3 3 84" xfId="8243" xr:uid="{9404689F-92A4-407D-A1E1-5B244123ACCE}"/>
    <cellStyle name="Überschrift 3 3 84 2" xfId="16149" xr:uid="{796C2C9C-640D-4CD1-8E85-D04A7D8BD51B}"/>
    <cellStyle name="Überschrift 3 3 84 3" xfId="22520" xr:uid="{9E8A9361-C466-40A9-A63E-2878A0A6BB3A}"/>
    <cellStyle name="Überschrift 3 3 85" xfId="6102" xr:uid="{0CA91CB2-96C0-491D-A495-CF2B0CB52F27}"/>
    <cellStyle name="Überschrift 3 3 85 2" xfId="14008" xr:uid="{3A54B139-5E5C-45EB-8F99-4654DA3C6C78}"/>
    <cellStyle name="Überschrift 3 3 85 3" xfId="20705" xr:uid="{87CF54CA-1601-4536-BB11-6FE3C05DC2D2}"/>
    <cellStyle name="Überschrift 3 3 86" xfId="8311" xr:uid="{1B882F97-FD04-40E4-A092-872D87E68805}"/>
    <cellStyle name="Überschrift 3 3 86 2" xfId="16217" xr:uid="{B65FAB5E-5462-47BE-A819-9BEC2E178E3A}"/>
    <cellStyle name="Überschrift 3 3 86 3" xfId="22581" xr:uid="{57374DB1-5452-4933-90F2-D68C7F6DF81D}"/>
    <cellStyle name="Überschrift 3 3 87" xfId="7028" xr:uid="{C66DB0E8-4069-4E49-8BD3-FEE068F3FF53}"/>
    <cellStyle name="Überschrift 3 3 87 2" xfId="14934" xr:uid="{6917EA34-5906-4D6B-8619-C184D29154E1}"/>
    <cellStyle name="Überschrift 3 3 87 3" xfId="21486" xr:uid="{5CF5A780-F542-4338-ABFD-4E798A4FBBFD}"/>
    <cellStyle name="Überschrift 3 3 88" xfId="8004" xr:uid="{FDC6E86B-3ECA-4D4D-B6C5-40D5751270CD}"/>
    <cellStyle name="Überschrift 3 3 88 2" xfId="15910" xr:uid="{DC909FA7-4937-4020-A3E5-5E9F32A3A3EA}"/>
    <cellStyle name="Überschrift 3 3 88 3" xfId="22331" xr:uid="{92A71982-A0BF-4B2D-BE30-2B6EB6689505}"/>
    <cellStyle name="Überschrift 3 3 89" xfId="8253" xr:uid="{B7CBF592-FE3C-49EE-837B-4A72C2465D89}"/>
    <cellStyle name="Überschrift 3 3 89 2" xfId="16159" xr:uid="{1030B760-B275-48E4-9E33-364DFC59CD96}"/>
    <cellStyle name="Überschrift 3 3 89 3" xfId="22529" xr:uid="{A7A54C05-B1BC-4B46-BDC0-46834AD94DE2}"/>
    <cellStyle name="Überschrift 3 3 9" xfId="2441" xr:uid="{34C57C1F-A411-4A1A-999E-CBE24434CA43}"/>
    <cellStyle name="Überschrift 3 3 9 10" xfId="3202" xr:uid="{138A8DFE-072A-4ADF-9D71-EEDDD15E0BD3}"/>
    <cellStyle name="Überschrift 3 3 9 10 2" xfId="11108" xr:uid="{5DAD0790-8A30-4B8D-9365-33C1C60040F4}"/>
    <cellStyle name="Überschrift 3 3 9 10 3" xfId="18450" xr:uid="{ACA136DD-17EE-4ECE-9960-4D0B7C149FE0}"/>
    <cellStyle name="Überschrift 3 3 9 11" xfId="3078" xr:uid="{DD0C2C3E-B162-4379-ACAA-71C56130BE6D}"/>
    <cellStyle name="Überschrift 3 3 9 11 2" xfId="10984" xr:uid="{7ED613F9-A198-4328-9AF5-61530D6CB987}"/>
    <cellStyle name="Überschrift 3 3 9 11 3" xfId="18343" xr:uid="{1A33B0D3-799D-4D25-B588-5364F473EBFE}"/>
    <cellStyle name="Überschrift 3 3 9 12" xfId="3822" xr:uid="{F256A246-35EE-42DE-BD35-748D5DAAC1FB}"/>
    <cellStyle name="Überschrift 3 3 9 12 2" xfId="11728" xr:uid="{440DF288-79C6-456D-BEE1-C08C92263988}"/>
    <cellStyle name="Überschrift 3 3 9 12 3" xfId="18863" xr:uid="{BB7CC987-EEB9-4A51-AF64-85547D092180}"/>
    <cellStyle name="Überschrift 3 3 9 13" xfId="3967" xr:uid="{583315F1-88FA-49F3-BB18-5AECDFE9CFA0}"/>
    <cellStyle name="Überschrift 3 3 9 13 2" xfId="11873" xr:uid="{A3279E82-E02D-4EA8-8EED-DF2888E023A3}"/>
    <cellStyle name="Überschrift 3 3 9 13 3" xfId="18983" xr:uid="{7755849D-EC6C-40C5-A012-F5C0E7585B97}"/>
    <cellStyle name="Überschrift 3 3 9 14" xfId="3879" xr:uid="{05CE756C-4FAF-4D6E-994D-F1063FD9542E}"/>
    <cellStyle name="Überschrift 3 3 9 14 2" xfId="11785" xr:uid="{C4DB9124-ED84-4279-928B-BA8A9C4A82E4}"/>
    <cellStyle name="Überschrift 3 3 9 14 3" xfId="18899" xr:uid="{C0093CE3-5A20-43A6-A532-B6115162BEDC}"/>
    <cellStyle name="Überschrift 3 3 9 15" xfId="4694" xr:uid="{B3ECEF8D-3D2A-4B58-81FE-3FBB81C3E445}"/>
    <cellStyle name="Überschrift 3 3 9 15 2" xfId="12600" xr:uid="{F3FF5D9E-7CA6-482E-8110-A821AEE4FBE0}"/>
    <cellStyle name="Überschrift 3 3 9 15 3" xfId="19567" xr:uid="{415639D5-7464-49A6-8DAD-41E1F91F2833}"/>
    <cellStyle name="Überschrift 3 3 9 16" xfId="4463" xr:uid="{9BC7B170-2A5A-419C-92BE-F75136247890}"/>
    <cellStyle name="Überschrift 3 3 9 16 2" xfId="12369" xr:uid="{E034039E-5C53-4009-8702-8931D31FA4ED}"/>
    <cellStyle name="Überschrift 3 3 9 16 3" xfId="19378" xr:uid="{625AC9DB-2F9E-46C0-92AB-EA62311B30A6}"/>
    <cellStyle name="Überschrift 3 3 9 17" xfId="4148" xr:uid="{EE12F03E-2D5D-4AD0-967E-F0230A3233B6}"/>
    <cellStyle name="Überschrift 3 3 9 17 2" xfId="12054" xr:uid="{129E08EB-91C4-4F1C-A5E4-DE75D077E5D4}"/>
    <cellStyle name="Überschrift 3 3 9 17 3" xfId="19120" xr:uid="{B27DC554-72E8-4384-A14D-E07A141293AF}"/>
    <cellStyle name="Überschrift 3 3 9 18" xfId="4105" xr:uid="{E42BD10E-5CE0-46C2-A03E-862D325ACD03}"/>
    <cellStyle name="Überschrift 3 3 9 18 2" xfId="12011" xr:uid="{4078DBFF-F1C0-4619-8B33-5AE45230D8DD}"/>
    <cellStyle name="Überschrift 3 3 9 18 3" xfId="19085" xr:uid="{1E430061-6026-4C11-A15C-4F1DBE95B3AE}"/>
    <cellStyle name="Überschrift 3 3 9 19" xfId="4482" xr:uid="{B9AADC6F-0C3F-49AB-81A0-9E07E1BC62CC}"/>
    <cellStyle name="Überschrift 3 3 9 19 2" xfId="12388" xr:uid="{4709BCE8-1488-47F2-87B6-88F02AC8C077}"/>
    <cellStyle name="Überschrift 3 3 9 19 3" xfId="19393" xr:uid="{4F05B544-F7F0-4DA3-B812-B126B9538950}"/>
    <cellStyle name="Überschrift 3 3 9 2" xfId="2625" xr:uid="{E03D2A60-6E66-4BB4-915D-87DA139CE738}"/>
    <cellStyle name="Überschrift 3 3 9 2 2" xfId="10531" xr:uid="{5D2F3994-B414-4621-A7C2-B6471B87955F}"/>
    <cellStyle name="Überschrift 3 3 9 2 3" xfId="18023" xr:uid="{B7202F9D-C093-42BB-A657-6004330CEB0D}"/>
    <cellStyle name="Überschrift 3 3 9 20" xfId="4518" xr:uid="{0A5761FE-5500-48B5-AADF-DF9411AB3D1C}"/>
    <cellStyle name="Überschrift 3 3 9 20 2" xfId="12424" xr:uid="{42F28FA6-F2C3-4C3D-966D-EC4EC3855A67}"/>
    <cellStyle name="Überschrift 3 3 9 20 3" xfId="19424" xr:uid="{28C63832-8C63-4C2D-BA19-01E3D0988A00}"/>
    <cellStyle name="Überschrift 3 3 9 21" xfId="4955" xr:uid="{0616F44D-CCDF-4BBB-BD69-3C5E8D9DFB1F}"/>
    <cellStyle name="Überschrift 3 3 9 21 2" xfId="12861" xr:uid="{DFC15558-4E58-4301-A024-6413C2FB1850}"/>
    <cellStyle name="Überschrift 3 3 9 21 3" xfId="19739" xr:uid="{98C43F89-3682-4339-B575-19B9E6B45C85}"/>
    <cellStyle name="Überschrift 3 3 9 22" xfId="4967" xr:uid="{B42F1172-61E8-416A-89A0-ED8CA3A54E7D}"/>
    <cellStyle name="Überschrift 3 3 9 22 2" xfId="12873" xr:uid="{6ADD865B-2C82-401B-90C0-E6176DF788E8}"/>
    <cellStyle name="Überschrift 3 3 9 22 3" xfId="19748" xr:uid="{6E92BA4F-B113-49F5-B5A5-C6B9DF3C64D8}"/>
    <cellStyle name="Überschrift 3 3 9 23" xfId="4106" xr:uid="{93D2EA18-1325-41F8-8759-5ACA71CADF79}"/>
    <cellStyle name="Überschrift 3 3 9 23 2" xfId="12012" xr:uid="{77B8A8F9-3A79-450C-9A87-29D5FE438B83}"/>
    <cellStyle name="Überschrift 3 3 9 23 3" xfId="19086" xr:uid="{37565E4B-B876-406C-AB31-FD41226333A4}"/>
    <cellStyle name="Überschrift 3 3 9 24" xfId="5100" xr:uid="{E2219424-D4A7-41A7-9B53-8CB26C8A4C77}"/>
    <cellStyle name="Überschrift 3 3 9 24 2" xfId="13006" xr:uid="{9D8DB5D3-4AAB-4CE0-AD8F-6AA4BD8E7935}"/>
    <cellStyle name="Überschrift 3 3 9 24 3" xfId="19865" xr:uid="{590C13FF-B274-440D-B9CB-35EF8156FF1F}"/>
    <cellStyle name="Überschrift 3 3 9 25" xfId="4840" xr:uid="{50088FA4-16B5-4D68-BDCA-9B8CF5A65DDA}"/>
    <cellStyle name="Überschrift 3 3 9 25 2" xfId="12746" xr:uid="{EB20B96A-289A-47DE-9C29-6E14CA2BB875}"/>
    <cellStyle name="Überschrift 3 3 9 25 3" xfId="19653" xr:uid="{5963F752-C8C8-4C02-B33D-B29BA9584DDB}"/>
    <cellStyle name="Überschrift 3 3 9 26" xfId="4046" xr:uid="{2B7AB752-330F-48C8-BD82-94240D14A8F7}"/>
    <cellStyle name="Überschrift 3 3 9 26 2" xfId="11952" xr:uid="{D564C98B-7057-40CA-A0E4-7CDB85460A6D}"/>
    <cellStyle name="Überschrift 3 3 9 26 3" xfId="19038" xr:uid="{E3EB5546-B3CB-48DD-AC9F-5DF7D470BEA7}"/>
    <cellStyle name="Überschrift 3 3 9 27" xfId="4648" xr:uid="{AA076458-0D78-470B-87A0-65D44BD519FA}"/>
    <cellStyle name="Überschrift 3 3 9 27 2" xfId="12554" xr:uid="{63DA6E22-F0AF-4C3E-AFF5-959BDAD7410F}"/>
    <cellStyle name="Überschrift 3 3 9 27 3" xfId="19536" xr:uid="{C0643355-3005-4785-97DD-46556C6E5EAD}"/>
    <cellStyle name="Überschrift 3 3 9 28" xfId="5155" xr:uid="{305F3AF1-C80F-4402-8E74-A12F026A03A2}"/>
    <cellStyle name="Überschrift 3 3 9 28 2" xfId="13061" xr:uid="{256833DD-6F51-4F8F-80F8-5976FBC85C19}"/>
    <cellStyle name="Überschrift 3 3 9 28 3" xfId="19918" xr:uid="{AD407055-30B9-4490-AE5E-229164995769}"/>
    <cellStyle name="Überschrift 3 3 9 29" xfId="5157" xr:uid="{2BF99F2A-D80A-4347-B8BA-28D7A1FCDC20}"/>
    <cellStyle name="Überschrift 3 3 9 29 2" xfId="13063" xr:uid="{E0723344-3B96-432B-80FD-89BBEDB5C30D}"/>
    <cellStyle name="Überschrift 3 3 9 29 3" xfId="19920" xr:uid="{14C811DB-652D-4E18-B927-EB267E9A5375}"/>
    <cellStyle name="Überschrift 3 3 9 3" xfId="3275" xr:uid="{41790F6E-5345-46C7-853A-8980FEBE28F8}"/>
    <cellStyle name="Überschrift 3 3 9 3 2" xfId="11181" xr:uid="{0A3B5CA6-73AA-48C3-8ABA-0A09FBAC7C50}"/>
    <cellStyle name="Überschrift 3 3 9 3 3" xfId="18506" xr:uid="{1B58C4D3-24B4-4D5D-ABB9-E4A0A8BBA4FA}"/>
    <cellStyle name="Überschrift 3 3 9 30" xfId="5632" xr:uid="{950A9F91-53DB-4FE5-AEE9-B3A8F960A13F}"/>
    <cellStyle name="Überschrift 3 3 9 30 2" xfId="13538" xr:uid="{89E2D647-7188-42E5-8BDB-A91DB4564780}"/>
    <cellStyle name="Überschrift 3 3 9 30 3" xfId="20310" xr:uid="{D529232E-21FA-40D1-89FC-86D4A5DB5508}"/>
    <cellStyle name="Überschrift 3 3 9 31" xfId="4994" xr:uid="{97A107F9-45C5-48A6-A42A-8449C2B4EAD4}"/>
    <cellStyle name="Überschrift 3 3 9 31 2" xfId="12900" xr:uid="{DD2780B9-AC23-44CB-BAFE-61A43BA0EF8C}"/>
    <cellStyle name="Überschrift 3 3 9 31 3" xfId="19773" xr:uid="{6547B748-0526-47F6-BEF4-E9C852C4578B}"/>
    <cellStyle name="Überschrift 3 3 9 32" xfId="5624" xr:uid="{A0CFDC5F-0843-4853-A286-B4D549C7ED9E}"/>
    <cellStyle name="Überschrift 3 3 9 32 2" xfId="13530" xr:uid="{E25F4B4A-1E2A-4386-8FDF-B7A7D978DC47}"/>
    <cellStyle name="Überschrift 3 3 9 32 3" xfId="20303" xr:uid="{3C04A53C-41A8-444A-AD1B-BD623666FE45}"/>
    <cellStyle name="Überschrift 3 3 9 33" xfId="5622" xr:uid="{D77982A5-B4EA-4179-8392-F3CCD72BA8E9}"/>
    <cellStyle name="Überschrift 3 3 9 33 2" xfId="13528" xr:uid="{D8AEB926-39BB-4E41-A9D6-5BEFB9973AF1}"/>
    <cellStyle name="Überschrift 3 3 9 33 3" xfId="20301" xr:uid="{049D06A1-1233-4467-9CD5-3CE4F0A01202}"/>
    <cellStyle name="Überschrift 3 3 9 34" xfId="5988" xr:uid="{2AFC59FF-2A69-40F3-ABDF-AF6215C64559}"/>
    <cellStyle name="Überschrift 3 3 9 34 2" xfId="13894" xr:uid="{D8997B77-02B8-4D85-A296-827ECB6CD2A4}"/>
    <cellStyle name="Überschrift 3 3 9 34 3" xfId="20597" xr:uid="{BFB22865-8684-4CB0-9725-22814D4071AC}"/>
    <cellStyle name="Überschrift 3 3 9 35" xfId="6399" xr:uid="{A8403E9E-F606-453B-AA2E-404BED309B87}"/>
    <cellStyle name="Überschrift 3 3 9 35 2" xfId="14305" xr:uid="{CAFE286E-CE58-4E1E-A132-56441AC78456}"/>
    <cellStyle name="Überschrift 3 3 9 35 3" xfId="20973" xr:uid="{8DD93589-5A6A-4A33-A7BC-133660CFD891}"/>
    <cellStyle name="Überschrift 3 3 9 36" xfId="6614" xr:uid="{72DBB287-C545-4053-A69D-0C490A8C2058}"/>
    <cellStyle name="Überschrift 3 3 9 36 2" xfId="14520" xr:uid="{859BDE8B-9F9E-4CF7-837C-B783F1CAC0E4}"/>
    <cellStyle name="Überschrift 3 3 9 36 3" xfId="21172" xr:uid="{332C45C2-125B-49C2-9AF5-9680FD05CA41}"/>
    <cellStyle name="Überschrift 3 3 9 37" xfId="6558" xr:uid="{BEE1C564-CC78-4D2D-8873-B393017EEC53}"/>
    <cellStyle name="Überschrift 3 3 9 37 2" xfId="14464" xr:uid="{9B9A9C2E-B521-4F16-A6FD-80A2A1C3C3FA}"/>
    <cellStyle name="Überschrift 3 3 9 37 3" xfId="21117" xr:uid="{1F9ABB70-AEB6-4D0C-8A00-0C2F28C42E4C}"/>
    <cellStyle name="Überschrift 3 3 9 38" xfId="6401" xr:uid="{3EB0385F-178E-4D79-BCAD-E4D569617EA7}"/>
    <cellStyle name="Überschrift 3 3 9 38 2" xfId="14307" xr:uid="{32C1D97A-9D01-4815-83C7-1169D9D1626A}"/>
    <cellStyle name="Überschrift 3 3 9 38 3" xfId="20975" xr:uid="{0066ADCA-06C0-49B4-BF89-B559AD1EE7A5}"/>
    <cellStyle name="Überschrift 3 3 9 39" xfId="6592" xr:uid="{9B61512F-921D-4FF6-BAB4-EA82A532C30F}"/>
    <cellStyle name="Überschrift 3 3 9 39 2" xfId="14498" xr:uid="{B1726A0A-D2E3-43EE-9138-90601D447EE7}"/>
    <cellStyle name="Überschrift 3 3 9 39 3" xfId="21151" xr:uid="{B527BE7E-0466-4F6B-8012-EDC6B21DCE1F}"/>
    <cellStyle name="Überschrift 3 3 9 4" xfId="3419" xr:uid="{DF0E0178-BEB9-4126-A9C0-B5561F549488}"/>
    <cellStyle name="Überschrift 3 3 9 4 2" xfId="11325" xr:uid="{30155E30-92A5-425E-B843-DF61B040CBC3}"/>
    <cellStyle name="Überschrift 3 3 9 4 3" xfId="18584" xr:uid="{E7324189-F8C7-4545-8702-CCBFF03227C6}"/>
    <cellStyle name="Überschrift 3 3 9 40" xfId="6589" xr:uid="{EE63BD76-FD4D-4663-A0E2-65D693E3EDA5}"/>
    <cellStyle name="Überschrift 3 3 9 40 2" xfId="14495" xr:uid="{5DC47270-F5B5-439D-83A5-1817E87B26FB}"/>
    <cellStyle name="Überschrift 3 3 9 40 3" xfId="21148" xr:uid="{76DAB1E8-70C7-4635-AD37-6C11F479C7CD}"/>
    <cellStyle name="Überschrift 3 3 9 41" xfId="6500" xr:uid="{58CADDA4-D86E-4CC1-815E-19DB51044188}"/>
    <cellStyle name="Überschrift 3 3 9 41 2" xfId="14406" xr:uid="{285D39CE-2424-4738-BDFF-3E1D03910984}"/>
    <cellStyle name="Überschrift 3 3 9 41 3" xfId="21067" xr:uid="{1C34C692-FE51-431B-AC35-B8AD91CA863B}"/>
    <cellStyle name="Überschrift 3 3 9 42" xfId="6054" xr:uid="{F470C6DF-A026-4B8D-95DA-7CDC9755AD52}"/>
    <cellStyle name="Überschrift 3 3 9 42 2" xfId="13960" xr:uid="{1CA93947-1734-4C98-9518-8285FE079E3F}"/>
    <cellStyle name="Überschrift 3 3 9 42 3" xfId="20658" xr:uid="{D2943DB4-FEE1-4D86-9335-DF159EBA98E8}"/>
    <cellStyle name="Überschrift 3 3 9 43" xfId="6968" xr:uid="{235CE669-F063-4CEA-8011-285C6572E90A}"/>
    <cellStyle name="Überschrift 3 3 9 43 2" xfId="14874" xr:uid="{6971A879-A676-4041-AD4A-4FADFFB11DD7}"/>
    <cellStyle name="Überschrift 3 3 9 43 3" xfId="21431" xr:uid="{9EBABD3C-F09D-4BBF-A0A9-DFDF7F885768}"/>
    <cellStyle name="Überschrift 3 3 9 44" xfId="6906" xr:uid="{E6D555AB-E0FF-4BED-9F65-FC1510AFC648}"/>
    <cellStyle name="Überschrift 3 3 9 44 2" xfId="14812" xr:uid="{9A852D03-558F-44AA-8B52-7642AED9AA45}"/>
    <cellStyle name="Überschrift 3 3 9 44 3" xfId="21372" xr:uid="{C8017761-718A-4E70-B6FC-9305E19E01A4}"/>
    <cellStyle name="Überschrift 3 3 9 45" xfId="6607" xr:uid="{74B3B4A7-6000-49FD-9BA5-2189208524CC}"/>
    <cellStyle name="Überschrift 3 3 9 45 2" xfId="14513" xr:uid="{33AC435D-B946-4555-832C-428A17A48412}"/>
    <cellStyle name="Überschrift 3 3 9 45 3" xfId="21165" xr:uid="{89A378D2-3335-43CB-BE95-E3374B2A1944}"/>
    <cellStyle name="Überschrift 3 3 9 46" xfId="6891" xr:uid="{10565380-6FB9-4566-977F-3ABB03176861}"/>
    <cellStyle name="Überschrift 3 3 9 46 2" xfId="14797" xr:uid="{F18C5D0D-FFCE-4D07-A0EA-5F63C42B31C7}"/>
    <cellStyle name="Überschrift 3 3 9 46 3" xfId="21358" xr:uid="{41000D76-60D3-4170-897A-159EF6E41803}"/>
    <cellStyle name="Überschrift 3 3 9 47" xfId="7629" xr:uid="{07D0147E-A5A1-4A25-BA08-B31D54FC990D}"/>
    <cellStyle name="Überschrift 3 3 9 47 2" xfId="15535" xr:uid="{37ABCA75-EDD1-4F33-9AF8-F0A270D76DA7}"/>
    <cellStyle name="Überschrift 3 3 9 47 3" xfId="22004" xr:uid="{84B577BC-9841-489D-B566-6D9B8205996E}"/>
    <cellStyle name="Überschrift 3 3 9 48" xfId="7720" xr:uid="{A5F3827B-E48D-4BBC-8865-3AB81C8B433C}"/>
    <cellStyle name="Überschrift 3 3 9 48 2" xfId="15626" xr:uid="{A8430128-1F43-4F46-8949-41A73BC71452}"/>
    <cellStyle name="Überschrift 3 3 9 48 3" xfId="22089" xr:uid="{844EDCCE-07D4-431D-BC01-8945F13BA5DA}"/>
    <cellStyle name="Überschrift 3 3 9 49" xfId="7479" xr:uid="{FF9443C9-4E05-407B-9A0D-A1CF2DD1774E}"/>
    <cellStyle name="Überschrift 3 3 9 49 2" xfId="15385" xr:uid="{522D136D-1850-467C-80EC-DB702C926F1D}"/>
    <cellStyle name="Überschrift 3 3 9 49 3" xfId="21862" xr:uid="{41667491-31AB-4EC2-B70F-C645E875AF28}"/>
    <cellStyle name="Überschrift 3 3 9 5" xfId="3099" xr:uid="{968D1E7D-EAAA-4F53-A780-E2928044AA9B}"/>
    <cellStyle name="Überschrift 3 3 9 5 2" xfId="11005" xr:uid="{3886828E-709A-4C35-98A2-7571907450C4}"/>
    <cellStyle name="Überschrift 3 3 9 5 3" xfId="18361" xr:uid="{80678394-96D3-40A0-AD41-6EA1787F7C80}"/>
    <cellStyle name="Überschrift 3 3 9 50" xfId="6212" xr:uid="{14BAF439-43E7-4DE2-AB94-E115692D8D88}"/>
    <cellStyle name="Überschrift 3 3 9 50 2" xfId="14118" xr:uid="{8C6AA441-7361-44C9-8A4E-26504E597602}"/>
    <cellStyle name="Überschrift 3 3 9 50 3" xfId="20800" xr:uid="{5A30CC00-A880-4984-8765-D0392A66B01E}"/>
    <cellStyle name="Überschrift 3 3 9 51" xfId="7632" xr:uid="{7D8A3E5F-14EA-4D97-93E8-E4CAAAFC208D}"/>
    <cellStyle name="Überschrift 3 3 9 51 2" xfId="15538" xr:uid="{BD823178-F82D-4847-A7F5-14AAE6DE86E2}"/>
    <cellStyle name="Überschrift 3 3 9 51 3" xfId="22007" xr:uid="{CFC8100B-423E-4CEF-96F2-A46A6F6653D9}"/>
    <cellStyle name="Überschrift 3 3 9 52" xfId="6703" xr:uid="{70D2B47B-18A5-40B6-8A7E-7217B0897372}"/>
    <cellStyle name="Überschrift 3 3 9 52 2" xfId="14609" xr:uid="{FFF22706-E31B-4259-8944-C224463B7A76}"/>
    <cellStyle name="Überschrift 3 3 9 52 3" xfId="21234" xr:uid="{0F6D7A5E-10B7-481D-9C43-08E63693CE13}"/>
    <cellStyle name="Überschrift 3 3 9 53" xfId="7636" xr:uid="{58B86177-0FEA-44FD-9D2C-3C67FA8533D4}"/>
    <cellStyle name="Überschrift 3 3 9 53 2" xfId="15542" xr:uid="{8EC2C76B-1FB8-49EB-9959-541AFE5DF5C6}"/>
    <cellStyle name="Überschrift 3 3 9 53 3" xfId="22010" xr:uid="{B437B740-8E53-4971-BA45-B4F4568BF7FC}"/>
    <cellStyle name="Überschrift 3 3 9 54" xfId="6219" xr:uid="{54C1AD11-E884-4328-83D2-8601A4E4322A}"/>
    <cellStyle name="Überschrift 3 3 9 54 2" xfId="14125" xr:uid="{EFAB7A6C-5D7C-4130-BAC6-413B4B54B410}"/>
    <cellStyle name="Überschrift 3 3 9 54 3" xfId="20805" xr:uid="{82B337D3-F966-4830-8EC0-43FEAA445E5A}"/>
    <cellStyle name="Überschrift 3 3 9 55" xfId="7260" xr:uid="{352646DA-9A81-4C56-9AFE-A12A4D58DB20}"/>
    <cellStyle name="Überschrift 3 3 9 55 2" xfId="15166" xr:uid="{69DEC524-5FFF-411C-B48D-9E33CDBA86B7}"/>
    <cellStyle name="Überschrift 3 3 9 55 3" xfId="21680" xr:uid="{BF55B46D-22BC-4D01-A85E-5ED4109A1268}"/>
    <cellStyle name="Überschrift 3 3 9 56" xfId="6046" xr:uid="{8B1776AE-8CC0-45C4-820E-FE562AE9E60B}"/>
    <cellStyle name="Überschrift 3 3 9 56 2" xfId="13952" xr:uid="{F28A9D4B-6620-4B77-A7F3-283071978789}"/>
    <cellStyle name="Überschrift 3 3 9 56 3" xfId="20651" xr:uid="{47FFCDC5-492B-44EB-B703-EA67A7F6E701}"/>
    <cellStyle name="Überschrift 3 3 9 57" xfId="8153" xr:uid="{DD38C3A5-317D-4582-9789-2160FEF43688}"/>
    <cellStyle name="Überschrift 3 3 9 57 2" xfId="16059" xr:uid="{9E598275-561F-43ED-9BB6-98590F283C32}"/>
    <cellStyle name="Überschrift 3 3 9 57 3" xfId="22454" xr:uid="{8B198886-BAAF-420C-95D2-99BDE3BA317D}"/>
    <cellStyle name="Überschrift 3 3 9 58" xfId="7989" xr:uid="{D4A9715A-3C96-40CB-A870-2DB86987579D}"/>
    <cellStyle name="Überschrift 3 3 9 58 2" xfId="15895" xr:uid="{E5A4648C-874B-47DF-A2ED-F77BA1EEA60A}"/>
    <cellStyle name="Überschrift 3 3 9 58 3" xfId="22322" xr:uid="{57ED779C-498F-4ED7-9FA8-6F6BB1EF9FC5}"/>
    <cellStyle name="Überschrift 3 3 9 59" xfId="8133" xr:uid="{055C4996-45B4-4D52-9CF0-CFC4F1B9A41B}"/>
    <cellStyle name="Überschrift 3 3 9 59 2" xfId="16039" xr:uid="{F9D3C346-9D6F-4174-96B1-F2B5DE731F11}"/>
    <cellStyle name="Überschrift 3 3 9 59 3" xfId="22440" xr:uid="{2301C7ED-67D4-4350-A3DB-529CF617AC69}"/>
    <cellStyle name="Überschrift 3 3 9 6" xfId="3635" xr:uid="{8F2C12EE-3C91-45B7-B471-5DC2E26765EB}"/>
    <cellStyle name="Überschrift 3 3 9 6 2" xfId="11541" xr:uid="{0723DC78-153A-428F-B01F-EAE3CA76042C}"/>
    <cellStyle name="Überschrift 3 3 9 6 3" xfId="18755" xr:uid="{BF46A1BD-54FA-4E96-9048-B0FCFDEAA86C}"/>
    <cellStyle name="Überschrift 3 3 9 60" xfId="7285" xr:uid="{09A9D197-9DC8-49C5-B350-70160A74AAA6}"/>
    <cellStyle name="Überschrift 3 3 9 60 2" xfId="15191" xr:uid="{05FC22B1-04BF-4C87-8F30-7F09A16725C4}"/>
    <cellStyle name="Überschrift 3 3 9 60 3" xfId="21705" xr:uid="{DC968730-A3CB-4738-8194-478108B3BCA5}"/>
    <cellStyle name="Überschrift 3 3 9 61" xfId="8468" xr:uid="{A8C8EC20-CFA6-4B4C-A9CC-E046B33BE0DE}"/>
    <cellStyle name="Überschrift 3 3 9 61 2" xfId="16374" xr:uid="{2658293A-9E8D-42D8-889D-BCB4C749DB0B}"/>
    <cellStyle name="Überschrift 3 3 9 61 3" xfId="22732" xr:uid="{F504B016-85AC-462D-A1E6-E119A75CEA92}"/>
    <cellStyle name="Überschrift 3 3 9 62" xfId="8564" xr:uid="{133B009B-95ED-4DF0-9664-E897177828E8}"/>
    <cellStyle name="Überschrift 3 3 9 62 2" xfId="16470" xr:uid="{7431B148-A503-495D-AE45-9AABB285B295}"/>
    <cellStyle name="Überschrift 3 3 9 62 3" xfId="22779" xr:uid="{6712A981-8143-4D2C-9403-A091CE20CFCC}"/>
    <cellStyle name="Überschrift 3 3 9 63" xfId="8518" xr:uid="{7E5DC1FD-A1D4-4A2E-9FA2-57925B1D8521}"/>
    <cellStyle name="Überschrift 3 3 9 63 2" xfId="16424" xr:uid="{3D0AEC02-97ED-4B17-BE1A-C782E963F5E7}"/>
    <cellStyle name="Überschrift 3 3 9 63 3" xfId="22755" xr:uid="{C7A30BDA-4E65-4E8B-8359-75D6D0D9FE32}"/>
    <cellStyle name="Überschrift 3 3 9 64" xfId="8995" xr:uid="{00D02F21-D692-4291-8359-E7E27956C34D}"/>
    <cellStyle name="Überschrift 3 3 9 64 2" xfId="16901" xr:uid="{1F8B28DB-B6C7-46BA-AAF4-2E0D60E66A16}"/>
    <cellStyle name="Überschrift 3 3 9 64 3" xfId="23009" xr:uid="{8FDE241F-7747-40DC-920A-65E465104177}"/>
    <cellStyle name="Überschrift 3 3 9 65" xfId="9278" xr:uid="{B3AC4F0D-3BC1-4981-9A6F-3F2DA1859FBB}"/>
    <cellStyle name="Überschrift 3 3 9 65 2" xfId="17184" xr:uid="{66AEDE45-F21E-4B17-97F5-344F8EBA0931}"/>
    <cellStyle name="Überschrift 3 3 9 65 3" xfId="23253" xr:uid="{7CCF29A9-212F-4961-AD7C-2A0CFE0C737F}"/>
    <cellStyle name="Überschrift 3 3 9 66" xfId="9437" xr:uid="{89107A51-A407-49C0-9C2D-D2C4538BF667}"/>
    <cellStyle name="Überschrift 3 3 9 66 2" xfId="17343" xr:uid="{5C2EE4C7-F05D-4BD2-A410-7330404E2391}"/>
    <cellStyle name="Überschrift 3 3 9 66 3" xfId="23393" xr:uid="{3A1A3CE2-3356-4549-8F9C-0B1BA1643A27}"/>
    <cellStyle name="Überschrift 3 3 9 67" xfId="9067" xr:uid="{4CAC4115-FF4D-413F-A120-C3F1EFF81DE0}"/>
    <cellStyle name="Überschrift 3 3 9 67 2" xfId="16973" xr:uid="{2AA186EA-F690-401F-8C46-283AD1097C5B}"/>
    <cellStyle name="Überschrift 3 3 9 67 3" xfId="23073" xr:uid="{D20712A1-B2C0-4426-B4E2-91B711B5A412}"/>
    <cellStyle name="Überschrift 3 3 9 68" xfId="9369" xr:uid="{7C1558AC-D58E-43E8-93A6-13944B3E1F63}"/>
    <cellStyle name="Überschrift 3 3 9 68 2" xfId="17275" xr:uid="{8B5E5D28-1462-4E64-8AD9-EBDCA3D15EC3}"/>
    <cellStyle name="Überschrift 3 3 9 68 3" xfId="23331" xr:uid="{0A049C5E-B1DE-4743-A437-3C30E1BE2817}"/>
    <cellStyle name="Überschrift 3 3 9 69" xfId="9389" xr:uid="{D700B4AC-89AF-4DC6-BC00-AFFB7E2FD5CA}"/>
    <cellStyle name="Überschrift 3 3 9 69 2" xfId="17295" xr:uid="{993F6A36-9E0B-46F7-B686-FE8CA2E68A8A}"/>
    <cellStyle name="Überschrift 3 3 9 69 3" xfId="23351" xr:uid="{E649A110-A147-4CFF-9664-E40DAE1AA6C1}"/>
    <cellStyle name="Überschrift 3 3 9 7" xfId="3546" xr:uid="{AA260C3D-9E5D-478F-A6CA-0AA44F0B7FC6}"/>
    <cellStyle name="Überschrift 3 3 9 7 2" xfId="11452" xr:uid="{F7B88CA8-A14F-4172-9E53-0D8CB5B3B0D1}"/>
    <cellStyle name="Überschrift 3 3 9 7 3" xfId="18675" xr:uid="{1B300222-490C-43E5-9224-3763B2838640}"/>
    <cellStyle name="Überschrift 3 3 9 70" xfId="9353" xr:uid="{291C3930-AD76-4CB9-9EF5-F989ABB2EEA3}"/>
    <cellStyle name="Überschrift 3 3 9 70 2" xfId="17259" xr:uid="{821DED92-08F1-4E6A-9E2E-3D1EB6427239}"/>
    <cellStyle name="Überschrift 3 3 9 70 3" xfId="23317" xr:uid="{F4A58309-B3FB-4C23-9903-0527F8606F0B}"/>
    <cellStyle name="Überschrift 3 3 9 71" xfId="8935" xr:uid="{A6D2FC9F-85DC-42E9-93B6-9AADD0281608}"/>
    <cellStyle name="Überschrift 3 3 9 71 2" xfId="16841" xr:uid="{D9C2EAAA-1478-4862-AEA2-FDE59935587B}"/>
    <cellStyle name="Überschrift 3 3 9 71 3" xfId="22960" xr:uid="{D99A042E-F615-4DA8-8197-8BD359B70278}"/>
    <cellStyle name="Überschrift 3 3 9 72" xfId="9741" xr:uid="{CDAC108C-FC80-4CE7-8D6A-3C4D44370469}"/>
    <cellStyle name="Überschrift 3 3 9 72 2" xfId="17647" xr:uid="{77D4EF68-5B48-483D-B4FA-2450067FB510}"/>
    <cellStyle name="Überschrift 3 3 9 72 3" xfId="23594" xr:uid="{5D336B5A-11F8-450E-8007-22C5E07FC313}"/>
    <cellStyle name="Überschrift 3 3 9 73" xfId="9757" xr:uid="{84D9782E-DC78-4B05-8641-D3245F4ADEAC}"/>
    <cellStyle name="Überschrift 3 3 9 73 2" xfId="17663" xr:uid="{BC47C38E-C934-42D1-8606-60CFCF5CA36A}"/>
    <cellStyle name="Überschrift 3 3 9 73 3" xfId="23603" xr:uid="{0911B02D-229E-4655-AF8F-802D211ABE00}"/>
    <cellStyle name="Überschrift 3 3 9 74" xfId="9254" xr:uid="{C76A8A00-E353-4264-BF91-B51DAE4A7793}"/>
    <cellStyle name="Überschrift 3 3 9 74 2" xfId="17160" xr:uid="{BC3A3D32-5CDA-4FC2-B36A-F4D31B212045}"/>
    <cellStyle name="Überschrift 3 3 9 74 3" xfId="23232" xr:uid="{7D33BAA4-94D1-4DB1-B747-D80CE35E483F}"/>
    <cellStyle name="Überschrift 3 3 9 75" xfId="10067" xr:uid="{4AD52F88-5841-44C4-89E5-EAEDFB71983C}"/>
    <cellStyle name="Überschrift 3 3 9 76" xfId="10216" xr:uid="{8EA26A22-CEDC-42E6-9A50-65732EEB5F08}"/>
    <cellStyle name="Überschrift 3 3 9 77" xfId="10363" xr:uid="{880C6015-1189-48D4-AE64-44C1B372F064}"/>
    <cellStyle name="Überschrift 3 3 9 78" xfId="17944" xr:uid="{D3C10EE0-8AAF-4CF4-9D53-A9D876777295}"/>
    <cellStyle name="Überschrift 3 3 9 8" xfId="2806" xr:uid="{4927BE8A-1C65-49EC-AE69-0E5ECDEB21B3}"/>
    <cellStyle name="Überschrift 3 3 9 8 2" xfId="10712" xr:uid="{C37264CE-E397-497E-B813-7BABB8BEE7AC}"/>
    <cellStyle name="Überschrift 3 3 9 8 3" xfId="18114" xr:uid="{318C77DE-ABD0-4571-8DDA-86FA59EF30ED}"/>
    <cellStyle name="Überschrift 3 3 9 9" xfId="2899" xr:uid="{A67CE2CB-2F67-4461-A478-10B6F6BE3F83}"/>
    <cellStyle name="Überschrift 3 3 9 9 2" xfId="10805" xr:uid="{0FE8E8FE-1E71-4461-9740-C5787193301E}"/>
    <cellStyle name="Überschrift 3 3 9 9 3" xfId="18195" xr:uid="{F9FED15B-BBEE-45D0-B48F-22771C1595BC}"/>
    <cellStyle name="Überschrift 3 3 90" xfId="7182" xr:uid="{0EE71F1F-9EAE-425B-8ACC-EDA4BBB74CE6}"/>
    <cellStyle name="Überschrift 3 3 90 2" xfId="15088" xr:uid="{47FCCDED-30E3-4785-8C7F-6026BC8F9224}"/>
    <cellStyle name="Überschrift 3 3 90 3" xfId="21615" xr:uid="{CD028580-E11C-463E-A7F7-45E53BF533B6}"/>
    <cellStyle name="Überschrift 3 3 91" xfId="8578" xr:uid="{41A38526-505F-41CA-AE02-4D05E5A4C96F}"/>
    <cellStyle name="Überschrift 3 3 91 2" xfId="16484" xr:uid="{DE5CED5D-FB45-491A-8580-FA639D3E0216}"/>
    <cellStyle name="Überschrift 3 3 91 3" xfId="22785" xr:uid="{4D6F167E-BBC1-46D9-8085-6626D243A461}"/>
    <cellStyle name="Überschrift 3 3 92" xfId="8577" xr:uid="{6EA81486-CB38-40C9-8CC0-9EAA5885B973}"/>
    <cellStyle name="Überschrift 3 3 92 2" xfId="16483" xr:uid="{2CF1C9BD-BFDE-4A9E-82DC-A418F8396043}"/>
    <cellStyle name="Überschrift 3 3 92 3" xfId="22784" xr:uid="{524167AD-FB34-4DCE-972B-578411918F4C}"/>
    <cellStyle name="Überschrift 3 3 93" xfId="8521" xr:uid="{F991C752-E212-4756-B0CA-29FC5C5170DE}"/>
    <cellStyle name="Überschrift 3 3 93 2" xfId="16427" xr:uid="{644E1030-C153-4DC7-ABBE-F9078C1589D6}"/>
    <cellStyle name="Überschrift 3 3 93 3" xfId="22756" xr:uid="{25020805-D28A-4DA5-9754-2C2AB0D17DC8}"/>
    <cellStyle name="Überschrift 3 3 94" xfId="9370" xr:uid="{CFE56596-A7A1-4619-B48B-C6B05FBED9EF}"/>
    <cellStyle name="Überschrift 3 3 94 2" xfId="17276" xr:uid="{7015FEB1-0FFC-4D96-A547-DC45E93FE240}"/>
    <cellStyle name="Überschrift 3 3 94 3" xfId="23332" xr:uid="{158BA024-EF1A-4B12-99A4-6D0C5B0F4FC1}"/>
    <cellStyle name="Überschrift 3 3 95" xfId="9170" xr:uid="{5C08B942-0D2B-4559-AF67-EAA8BB2E4047}"/>
    <cellStyle name="Überschrift 3 3 95 2" xfId="17076" xr:uid="{2BA6B706-FD85-4DA6-AB53-3E767BD48BCC}"/>
    <cellStyle name="Überschrift 3 3 95 3" xfId="23156" xr:uid="{E0F784A3-7654-4DED-B2F4-0CC781DE823C}"/>
    <cellStyle name="Überschrift 3 3 96" xfId="9739" xr:uid="{9787D62E-F40B-4C36-AD4B-DC98D369EF7F}"/>
    <cellStyle name="Überschrift 3 3 96 2" xfId="17645" xr:uid="{9AADCDA7-C94F-443F-B999-547499CA8B50}"/>
    <cellStyle name="Überschrift 3 3 96 3" xfId="23592" xr:uid="{A2C74B2E-9235-410F-96F2-DC97F5A27867}"/>
    <cellStyle name="Überschrift 3 3 97" xfId="9210" xr:uid="{1C7D3A55-3877-4E5F-B4CF-C20658F31A29}"/>
    <cellStyle name="Überschrift 3 3 97 2" xfId="17116" xr:uid="{C1F0AC18-D03C-4892-8EE4-DA218D20C38D}"/>
    <cellStyle name="Überschrift 3 3 97 3" xfId="23193" xr:uid="{1A5F8039-D4BC-4360-AEE7-B1835AD4328F}"/>
    <cellStyle name="Überschrift 3 3 98" xfId="9186" xr:uid="{13D384AA-CFD8-4762-BB8E-5A730FE8EE37}"/>
    <cellStyle name="Überschrift 3 3 98 2" xfId="17092" xr:uid="{D5786510-2064-4262-856A-CE73B5378F49}"/>
    <cellStyle name="Überschrift 3 3 98 3" xfId="23171" xr:uid="{0EE7E807-7B57-40FF-98F0-629D221FB15D}"/>
    <cellStyle name="Überschrift 3 3 99" xfId="9117" xr:uid="{F3D79BC4-2F14-4D83-B237-4731870D5AC1}"/>
    <cellStyle name="Überschrift 3 3 99 2" xfId="17023" xr:uid="{3171BBBF-A5AE-4BCC-B75C-0D415934717C}"/>
    <cellStyle name="Überschrift 3 3 99 3" xfId="23115" xr:uid="{7F449824-0420-4ECE-87F2-A04718BD7810}"/>
    <cellStyle name="Überschrift 4" xfId="1904" xr:uid="{00000000-0005-0000-0000-0000D2080000}"/>
    <cellStyle name="Überschrift 4 2" xfId="2257" xr:uid="{00000000-0005-0000-0000-0000D3080000}"/>
    <cellStyle name="Überschrift 4 3" xfId="2204" xr:uid="{00000000-0005-0000-0000-0000D4080000}"/>
    <cellStyle name="Überschrift 5" xfId="2258" xr:uid="{00000000-0005-0000-0000-0000D5080000}"/>
    <cellStyle name="Überschrift 6" xfId="2200" xr:uid="{00000000-0005-0000-0000-0000D6080000}"/>
    <cellStyle name="Uwaga 2" xfId="1905" xr:uid="{00000000-0005-0000-0000-0000D7080000}"/>
    <cellStyle name="Uwaga 2 10" xfId="1906" xr:uid="{00000000-0005-0000-0000-0000D8080000}"/>
    <cellStyle name="Uwaga 2 10 2" xfId="1907" xr:uid="{00000000-0005-0000-0000-0000D9080000}"/>
    <cellStyle name="Uwaga 2 10 3" xfId="1908" xr:uid="{00000000-0005-0000-0000-0000DA080000}"/>
    <cellStyle name="Uwaga 2 10 4" xfId="1909" xr:uid="{00000000-0005-0000-0000-0000DB080000}"/>
    <cellStyle name="Uwaga 2 11" xfId="1910" xr:uid="{00000000-0005-0000-0000-0000DC080000}"/>
    <cellStyle name="Uwaga 2 11 2" xfId="1911" xr:uid="{00000000-0005-0000-0000-0000DD080000}"/>
    <cellStyle name="Uwaga 2 11 3" xfId="1912" xr:uid="{00000000-0005-0000-0000-0000DE080000}"/>
    <cellStyle name="Uwaga 2 11 4" xfId="1913" xr:uid="{00000000-0005-0000-0000-0000DF080000}"/>
    <cellStyle name="Uwaga 2 12" xfId="1914" xr:uid="{00000000-0005-0000-0000-0000E0080000}"/>
    <cellStyle name="Uwaga 2 12 2" xfId="1915" xr:uid="{00000000-0005-0000-0000-0000E1080000}"/>
    <cellStyle name="Uwaga 2 12 3" xfId="1916" xr:uid="{00000000-0005-0000-0000-0000E2080000}"/>
    <cellStyle name="Uwaga 2 12 4" xfId="1917" xr:uid="{00000000-0005-0000-0000-0000E3080000}"/>
    <cellStyle name="Uwaga 2 13" xfId="1918" xr:uid="{00000000-0005-0000-0000-0000E4080000}"/>
    <cellStyle name="Uwaga 2 13 2" xfId="1919" xr:uid="{00000000-0005-0000-0000-0000E5080000}"/>
    <cellStyle name="Uwaga 2 13 3" xfId="1920" xr:uid="{00000000-0005-0000-0000-0000E6080000}"/>
    <cellStyle name="Uwaga 2 13 4" xfId="1921" xr:uid="{00000000-0005-0000-0000-0000E7080000}"/>
    <cellStyle name="Uwaga 2 14" xfId="1922" xr:uid="{00000000-0005-0000-0000-0000E8080000}"/>
    <cellStyle name="Uwaga 2 14 2" xfId="1923" xr:uid="{00000000-0005-0000-0000-0000E9080000}"/>
    <cellStyle name="Uwaga 2 14 3" xfId="1924" xr:uid="{00000000-0005-0000-0000-0000EA080000}"/>
    <cellStyle name="Uwaga 2 14 4" xfId="1925" xr:uid="{00000000-0005-0000-0000-0000EB080000}"/>
    <cellStyle name="Uwaga 2 15" xfId="1926" xr:uid="{00000000-0005-0000-0000-0000EC080000}"/>
    <cellStyle name="Uwaga 2 15 2" xfId="1927" xr:uid="{00000000-0005-0000-0000-0000ED080000}"/>
    <cellStyle name="Uwaga 2 15 3" xfId="1928" xr:uid="{00000000-0005-0000-0000-0000EE080000}"/>
    <cellStyle name="Uwaga 2 15 4" xfId="1929" xr:uid="{00000000-0005-0000-0000-0000EF080000}"/>
    <cellStyle name="Uwaga 2 16" xfId="1930" xr:uid="{00000000-0005-0000-0000-0000F0080000}"/>
    <cellStyle name="Uwaga 2 16 2" xfId="1931" xr:uid="{00000000-0005-0000-0000-0000F1080000}"/>
    <cellStyle name="Uwaga 2 16 3" xfId="1932" xr:uid="{00000000-0005-0000-0000-0000F2080000}"/>
    <cellStyle name="Uwaga 2 16 4" xfId="1933" xr:uid="{00000000-0005-0000-0000-0000F3080000}"/>
    <cellStyle name="Uwaga 2 17" xfId="1934" xr:uid="{00000000-0005-0000-0000-0000F4080000}"/>
    <cellStyle name="Uwaga 2 17 2" xfId="1935" xr:uid="{00000000-0005-0000-0000-0000F5080000}"/>
    <cellStyle name="Uwaga 2 17 3" xfId="1936" xr:uid="{00000000-0005-0000-0000-0000F6080000}"/>
    <cellStyle name="Uwaga 2 17 4" xfId="1937" xr:uid="{00000000-0005-0000-0000-0000F7080000}"/>
    <cellStyle name="Uwaga 2 18" xfId="1938" xr:uid="{00000000-0005-0000-0000-0000F8080000}"/>
    <cellStyle name="Uwaga 2 18 2" xfId="1939" xr:uid="{00000000-0005-0000-0000-0000F9080000}"/>
    <cellStyle name="Uwaga 2 18 3" xfId="1940" xr:uid="{00000000-0005-0000-0000-0000FA080000}"/>
    <cellStyle name="Uwaga 2 18 4" xfId="1941" xr:uid="{00000000-0005-0000-0000-0000FB080000}"/>
    <cellStyle name="Uwaga 2 19" xfId="1942" xr:uid="{00000000-0005-0000-0000-0000FC080000}"/>
    <cellStyle name="Uwaga 2 19 2" xfId="1943" xr:uid="{00000000-0005-0000-0000-0000FD080000}"/>
    <cellStyle name="Uwaga 2 19 3" xfId="1944" xr:uid="{00000000-0005-0000-0000-0000FE080000}"/>
    <cellStyle name="Uwaga 2 19 4" xfId="1945" xr:uid="{00000000-0005-0000-0000-0000FF080000}"/>
    <cellStyle name="Uwaga 2 2" xfId="1946" xr:uid="{00000000-0005-0000-0000-000000090000}"/>
    <cellStyle name="Uwaga 2 2 10" xfId="1947" xr:uid="{00000000-0005-0000-0000-000001090000}"/>
    <cellStyle name="Uwaga 2 2 11" xfId="1948" xr:uid="{00000000-0005-0000-0000-000002090000}"/>
    <cellStyle name="Uwaga 2 2 12" xfId="1949" xr:uid="{00000000-0005-0000-0000-000003090000}"/>
    <cellStyle name="Uwaga 2 2 13" xfId="1950" xr:uid="{00000000-0005-0000-0000-000004090000}"/>
    <cellStyle name="Uwaga 2 2 14" xfId="1951" xr:uid="{00000000-0005-0000-0000-000005090000}"/>
    <cellStyle name="Uwaga 2 2 15" xfId="1952" xr:uid="{00000000-0005-0000-0000-000006090000}"/>
    <cellStyle name="Uwaga 2 2 16" xfId="1953" xr:uid="{00000000-0005-0000-0000-000007090000}"/>
    <cellStyle name="Uwaga 2 2 17" xfId="1954" xr:uid="{00000000-0005-0000-0000-000008090000}"/>
    <cellStyle name="Uwaga 2 2 2" xfId="1955" xr:uid="{00000000-0005-0000-0000-000009090000}"/>
    <cellStyle name="Uwaga 2 2 3" xfId="1956" xr:uid="{00000000-0005-0000-0000-00000A090000}"/>
    <cellStyle name="Uwaga 2 2 4" xfId="1957" xr:uid="{00000000-0005-0000-0000-00000B090000}"/>
    <cellStyle name="Uwaga 2 2 5" xfId="1958" xr:uid="{00000000-0005-0000-0000-00000C090000}"/>
    <cellStyle name="Uwaga 2 2 6" xfId="1959" xr:uid="{00000000-0005-0000-0000-00000D090000}"/>
    <cellStyle name="Uwaga 2 2 7" xfId="1960" xr:uid="{00000000-0005-0000-0000-00000E090000}"/>
    <cellStyle name="Uwaga 2 2 8" xfId="1961" xr:uid="{00000000-0005-0000-0000-00000F090000}"/>
    <cellStyle name="Uwaga 2 2 9" xfId="1962" xr:uid="{00000000-0005-0000-0000-000010090000}"/>
    <cellStyle name="Uwaga 2 20" xfId="1963" xr:uid="{00000000-0005-0000-0000-000011090000}"/>
    <cellStyle name="Uwaga 2 20 2" xfId="1964" xr:uid="{00000000-0005-0000-0000-000012090000}"/>
    <cellStyle name="Uwaga 2 20 3" xfId="1965" xr:uid="{00000000-0005-0000-0000-000013090000}"/>
    <cellStyle name="Uwaga 2 20 4" xfId="1966" xr:uid="{00000000-0005-0000-0000-000014090000}"/>
    <cellStyle name="Uwaga 2 21" xfId="1967" xr:uid="{00000000-0005-0000-0000-000015090000}"/>
    <cellStyle name="Uwaga 2 21 2" xfId="1968" xr:uid="{00000000-0005-0000-0000-000016090000}"/>
    <cellStyle name="Uwaga 2 21 3" xfId="1969" xr:uid="{00000000-0005-0000-0000-000017090000}"/>
    <cellStyle name="Uwaga 2 21 4" xfId="1970" xr:uid="{00000000-0005-0000-0000-000018090000}"/>
    <cellStyle name="Uwaga 2 22" xfId="1971" xr:uid="{00000000-0005-0000-0000-000019090000}"/>
    <cellStyle name="Uwaga 2 23" xfId="1972" xr:uid="{00000000-0005-0000-0000-00001A090000}"/>
    <cellStyle name="Uwaga 2 24" xfId="1973" xr:uid="{00000000-0005-0000-0000-00001B090000}"/>
    <cellStyle name="Uwaga 2 25" xfId="1974" xr:uid="{00000000-0005-0000-0000-00001C090000}"/>
    <cellStyle name="Uwaga 2 26" xfId="1975" xr:uid="{00000000-0005-0000-0000-00001D090000}"/>
    <cellStyle name="Uwaga 2 27" xfId="1976" xr:uid="{00000000-0005-0000-0000-00001E090000}"/>
    <cellStyle name="Uwaga 2 28" xfId="1977" xr:uid="{00000000-0005-0000-0000-00001F090000}"/>
    <cellStyle name="Uwaga 2 29" xfId="1978" xr:uid="{00000000-0005-0000-0000-000020090000}"/>
    <cellStyle name="Uwaga 2 3" xfId="1979" xr:uid="{00000000-0005-0000-0000-000021090000}"/>
    <cellStyle name="Uwaga 2 3 2" xfId="1980" xr:uid="{00000000-0005-0000-0000-000022090000}"/>
    <cellStyle name="Uwaga 2 3 3" xfId="1981" xr:uid="{00000000-0005-0000-0000-000023090000}"/>
    <cellStyle name="Uwaga 2 3 4" xfId="1982" xr:uid="{00000000-0005-0000-0000-000024090000}"/>
    <cellStyle name="Uwaga 2 30" xfId="1983" xr:uid="{00000000-0005-0000-0000-000025090000}"/>
    <cellStyle name="Uwaga 2 31" xfId="1984" xr:uid="{00000000-0005-0000-0000-000026090000}"/>
    <cellStyle name="Uwaga 2 32" xfId="1985" xr:uid="{00000000-0005-0000-0000-000027090000}"/>
    <cellStyle name="Uwaga 2 33" xfId="1986" xr:uid="{00000000-0005-0000-0000-000028090000}"/>
    <cellStyle name="Uwaga 2 34" xfId="1987" xr:uid="{00000000-0005-0000-0000-000029090000}"/>
    <cellStyle name="Uwaga 2 35" xfId="1988" xr:uid="{00000000-0005-0000-0000-00002A090000}"/>
    <cellStyle name="Uwaga 2 36" xfId="1989" xr:uid="{00000000-0005-0000-0000-00002B090000}"/>
    <cellStyle name="Uwaga 2 37" xfId="1990" xr:uid="{00000000-0005-0000-0000-00002C090000}"/>
    <cellStyle name="Uwaga 2 4" xfId="1991" xr:uid="{00000000-0005-0000-0000-00002D090000}"/>
    <cellStyle name="Uwaga 2 4 2" xfId="1992" xr:uid="{00000000-0005-0000-0000-00002E090000}"/>
    <cellStyle name="Uwaga 2 4 3" xfId="1993" xr:uid="{00000000-0005-0000-0000-00002F090000}"/>
    <cellStyle name="Uwaga 2 4 4" xfId="1994" xr:uid="{00000000-0005-0000-0000-000030090000}"/>
    <cellStyle name="Uwaga 2 5" xfId="1995" xr:uid="{00000000-0005-0000-0000-000031090000}"/>
    <cellStyle name="Uwaga 2 5 2" xfId="1996" xr:uid="{00000000-0005-0000-0000-000032090000}"/>
    <cellStyle name="Uwaga 2 5 3" xfId="1997" xr:uid="{00000000-0005-0000-0000-000033090000}"/>
    <cellStyle name="Uwaga 2 5 4" xfId="1998" xr:uid="{00000000-0005-0000-0000-000034090000}"/>
    <cellStyle name="Uwaga 2 6" xfId="1999" xr:uid="{00000000-0005-0000-0000-000035090000}"/>
    <cellStyle name="Uwaga 2 6 2" xfId="2000" xr:uid="{00000000-0005-0000-0000-000036090000}"/>
    <cellStyle name="Uwaga 2 6 3" xfId="2001" xr:uid="{00000000-0005-0000-0000-000037090000}"/>
    <cellStyle name="Uwaga 2 6 4" xfId="2002" xr:uid="{00000000-0005-0000-0000-000038090000}"/>
    <cellStyle name="Uwaga 2 7" xfId="2003" xr:uid="{00000000-0005-0000-0000-000039090000}"/>
    <cellStyle name="Uwaga 2 7 2" xfId="2004" xr:uid="{00000000-0005-0000-0000-00003A090000}"/>
    <cellStyle name="Uwaga 2 7 3" xfId="2005" xr:uid="{00000000-0005-0000-0000-00003B090000}"/>
    <cellStyle name="Uwaga 2 7 4" xfId="2006" xr:uid="{00000000-0005-0000-0000-00003C090000}"/>
    <cellStyle name="Uwaga 2 8" xfId="2007" xr:uid="{00000000-0005-0000-0000-00003D090000}"/>
    <cellStyle name="Uwaga 2 8 2" xfId="2008" xr:uid="{00000000-0005-0000-0000-00003E090000}"/>
    <cellStyle name="Uwaga 2 8 3" xfId="2009" xr:uid="{00000000-0005-0000-0000-00003F090000}"/>
    <cellStyle name="Uwaga 2 8 4" xfId="2010" xr:uid="{00000000-0005-0000-0000-000040090000}"/>
    <cellStyle name="Uwaga 2 9" xfId="2011" xr:uid="{00000000-0005-0000-0000-000041090000}"/>
    <cellStyle name="Uwaga 2 9 2" xfId="2012" xr:uid="{00000000-0005-0000-0000-000042090000}"/>
    <cellStyle name="Uwaga 2 9 3" xfId="2013" xr:uid="{00000000-0005-0000-0000-000043090000}"/>
    <cellStyle name="Uwaga 2 9 4" xfId="2014" xr:uid="{00000000-0005-0000-0000-000044090000}"/>
    <cellStyle name="Verknüpfte Zelle" xfId="2015" xr:uid="{00000000-0005-0000-0000-000045090000}"/>
    <cellStyle name="Verknüpfte Zelle 2" xfId="2259" xr:uid="{00000000-0005-0000-0000-000046090000}"/>
    <cellStyle name="Verknüpfte Zelle 3" xfId="2205" xr:uid="{00000000-0005-0000-0000-000047090000}"/>
    <cellStyle name="Währung 2" xfId="2211" xr:uid="{00000000-0005-0000-0000-000049090000}"/>
    <cellStyle name="Währung 2 2" xfId="2328" xr:uid="{00000000-0005-0000-0000-00004A090000}"/>
    <cellStyle name="Währung 3" xfId="2219" xr:uid="{00000000-0005-0000-0000-00004B090000}"/>
    <cellStyle name="Währung 3 2" xfId="2361" xr:uid="{00000000-0005-0000-0000-00004C090000}"/>
    <cellStyle name="Währung 3 2 2" xfId="2394" xr:uid="{00000000-0005-0000-0000-00004D090000}"/>
    <cellStyle name="Währung 3 3" xfId="2362" xr:uid="{00000000-0005-0000-0000-00004E090000}"/>
    <cellStyle name="Währung 3 3 2" xfId="2395" xr:uid="{00000000-0005-0000-0000-00004F090000}"/>
    <cellStyle name="Währung 3 4" xfId="2374" xr:uid="{00000000-0005-0000-0000-000050090000}"/>
    <cellStyle name="Währung 4" xfId="2269" xr:uid="{00000000-0005-0000-0000-000051090000}"/>
    <cellStyle name="Währung 4 2" xfId="2363" xr:uid="{00000000-0005-0000-0000-000052090000}"/>
    <cellStyle name="Währung 5" xfId="2206" xr:uid="{00000000-0005-0000-0000-000053090000}"/>
    <cellStyle name="Währung_Preisspiegel" xfId="2545" xr:uid="{96817318-6AA6-4D7C-B83A-A481F26DDFC4}"/>
    <cellStyle name="Walutowy" xfId="1" builtinId="4"/>
    <cellStyle name="Walutowy 10" xfId="2750" xr:uid="{81BCAF40-72FE-438A-B833-A759C73BF735}"/>
    <cellStyle name="Walutowy 10 2" xfId="10656" xr:uid="{74E3B9B6-4637-4698-9511-08FD5D0FD9B7}"/>
    <cellStyle name="Walutowy 11" xfId="4045" xr:uid="{FC53694C-104C-46DE-9C7B-9A3CC2B2BEC0}"/>
    <cellStyle name="Walutowy 11 2" xfId="11951" xr:uid="{60B4CB6F-44EC-4464-821E-8BFBB33A0B6A}"/>
    <cellStyle name="Walutowy 12" xfId="5948" xr:uid="{1DD0D3DA-B2B3-41C3-8B1C-5AE5E938246E}"/>
    <cellStyle name="Walutowy 12 2" xfId="13854" xr:uid="{29524388-9AD1-435F-B641-8B44246528D1}"/>
    <cellStyle name="Walutowy 13" xfId="8449" xr:uid="{635B6E64-EEB0-4563-B6EF-0C8ED498F61B}"/>
    <cellStyle name="Walutowy 13 2" xfId="16355" xr:uid="{7BC41888-23B7-4297-901A-603C4C922006}"/>
    <cellStyle name="Walutowy 14" xfId="8932" xr:uid="{06D9A3C0-511B-4EA9-8102-741A499E2EB8}"/>
    <cellStyle name="Walutowy 14 2" xfId="16838" xr:uid="{E7CC0340-CF65-4656-BC8A-C1EFA7C39EB7}"/>
    <cellStyle name="Walutowy 15" xfId="10028" xr:uid="{65574577-8445-41D8-9AD4-4F4C37942B5A}"/>
    <cellStyle name="Walutowy 16" xfId="10301" xr:uid="{993E8A3C-06C0-4B7A-AD64-A8B68C22367E}"/>
    <cellStyle name="Walutowy 2" xfId="9" xr:uid="{00000000-0005-0000-0000-000054090000}"/>
    <cellStyle name="Walutowy 2 2" xfId="2016" xr:uid="{00000000-0005-0000-0000-000055090000}"/>
    <cellStyle name="Walutowy 2 3" xfId="2559" xr:uid="{7813C242-1962-43C0-BFD7-210136B7C324}"/>
    <cellStyle name="Walutowy 3" xfId="2017" xr:uid="{00000000-0005-0000-0000-000056090000}"/>
    <cellStyle name="Walutowy 3 2" xfId="2018" xr:uid="{00000000-0005-0000-0000-000057090000}"/>
    <cellStyle name="Walutowy 4" xfId="2019" xr:uid="{00000000-0005-0000-0000-000058090000}"/>
    <cellStyle name="Walutowy 5" xfId="2401" xr:uid="{8A545063-E1C0-4743-B927-0C6A02519DF0}"/>
    <cellStyle name="Walutowy 5 2" xfId="2589" xr:uid="{9AD01D26-12D0-4555-810E-CB4FF87E4531}"/>
    <cellStyle name="Walutowy 5 2 2" xfId="10495" xr:uid="{ECFCFE18-759F-4DC3-A08B-A649CF89966C}"/>
    <cellStyle name="Walutowy 5 3" xfId="3238" xr:uid="{53BB0B51-A254-4FC2-A211-8FF405807834}"/>
    <cellStyle name="Walutowy 5 3 2" xfId="11144" xr:uid="{FADC2010-DD10-4DFB-ACE5-B8DC44F98CF7}"/>
    <cellStyle name="Walutowy 5 4" xfId="4655" xr:uid="{0FD9060D-49E4-4D05-A0D9-6D10894FD17C}"/>
    <cellStyle name="Walutowy 5 4 2" xfId="12561" xr:uid="{3728D0B0-5C7F-4C59-AED5-07660D5DA25B}"/>
    <cellStyle name="Walutowy 5 5" xfId="6673" xr:uid="{8A33351D-8BA1-49B9-B134-32948085441B}"/>
    <cellStyle name="Walutowy 5 5 2" xfId="14579" xr:uid="{313723CE-DD32-4258-BADD-B800FB1D4EF3}"/>
    <cellStyle name="Walutowy 5 6" xfId="8585" xr:uid="{CB964436-EF00-4F2B-B122-C9E12374896D}"/>
    <cellStyle name="Walutowy 5 6 2" xfId="16491" xr:uid="{9515B90A-9B70-4605-AD42-378B0D265A01}"/>
    <cellStyle name="Walutowy 5 7" xfId="9448" xr:uid="{AEC74A7B-D081-4126-93BD-C480D7203F0A}"/>
    <cellStyle name="Walutowy 5 7 2" xfId="17354" xr:uid="{C45910C2-C7F9-4CC7-A145-59986CCA563B}"/>
    <cellStyle name="Walutowy 5 8" xfId="10036" xr:uid="{172585F3-8BE5-42ED-A8C4-193CD85D8D52}"/>
    <cellStyle name="Walutowy 5 9" xfId="10328" xr:uid="{CA645AE0-CCD5-4438-818C-F82FF2271CC0}"/>
    <cellStyle name="Walutowy 6" xfId="2469" xr:uid="{720E8CCD-8ED6-4B2B-A045-2941C7410A9D}"/>
    <cellStyle name="Walutowy 6 2" xfId="2653" xr:uid="{A7E2324F-9B85-44EF-AC74-624EA4749515}"/>
    <cellStyle name="Walutowy 6 2 2" xfId="10559" xr:uid="{52057EAD-69F3-4926-84DB-120EC26E1C25}"/>
    <cellStyle name="Walutowy 6 3" xfId="3301" xr:uid="{D695EBB8-3949-443F-B50F-B0C0AC46BF01}"/>
    <cellStyle name="Walutowy 6 3 2" xfId="11207" xr:uid="{8A3775ED-E689-4425-8D3E-DF488B368B4C}"/>
    <cellStyle name="Walutowy 6 4" xfId="4722" xr:uid="{87C0ECED-605C-40BC-A9DF-5A0AAB50FF63}"/>
    <cellStyle name="Walutowy 6 4 2" xfId="12628" xr:uid="{E1623326-FC18-40AE-869F-8866B77F7FA2}"/>
    <cellStyle name="Walutowy 6 5" xfId="6736" xr:uid="{1BE90E16-9308-4F2F-A2DB-8E7295C6C560}"/>
    <cellStyle name="Walutowy 6 5 2" xfId="14642" xr:uid="{7B679762-9360-4F24-BD40-18A310A62B11}"/>
    <cellStyle name="Walutowy 6 6" xfId="8639" xr:uid="{A28EAA6B-B674-409F-B420-921D7FC07392}"/>
    <cellStyle name="Walutowy 6 6 2" xfId="16545" xr:uid="{9C557DFE-FABE-433B-86FC-58A70D830372}"/>
    <cellStyle name="Walutowy 6 7" xfId="9507" xr:uid="{7FD58362-1D39-4866-84BF-FF96292F2EE3}"/>
    <cellStyle name="Walutowy 6 7 2" xfId="17413" xr:uid="{D4796B2A-3545-464D-A60A-06DA3BADAAB2}"/>
    <cellStyle name="Walutowy 6 8" xfId="10095" xr:uid="{DE59E83A-A52E-4330-9283-E94316CE7F72}"/>
    <cellStyle name="Walutowy 6 9" xfId="10391" xr:uid="{27CCB82C-5FC5-4CAD-B457-1952360143A9}"/>
    <cellStyle name="Walutowy 7" xfId="2470" xr:uid="{8FD88EF1-98C9-4DA8-BB1A-D5D9E616858B}"/>
    <cellStyle name="Walutowy 7 2" xfId="2654" xr:uid="{596DA43B-C28D-4D04-AD47-4F41403ED672}"/>
    <cellStyle name="Walutowy 7 2 2" xfId="10560" xr:uid="{EC8B8FFF-90CF-47B4-A44B-0BC3AA45AD17}"/>
    <cellStyle name="Walutowy 7 3" xfId="3302" xr:uid="{9803DCE5-AD66-4AEA-B627-417FC489DC6F}"/>
    <cellStyle name="Walutowy 7 3 2" xfId="11208" xr:uid="{75CE5041-9E2C-4D03-8218-0A4E7BCF7DA8}"/>
    <cellStyle name="Walutowy 7 4" xfId="4723" xr:uid="{41C8D0A3-E632-410E-81D5-6146B35AD562}"/>
    <cellStyle name="Walutowy 7 4 2" xfId="12629" xr:uid="{8A906373-9570-418C-B1F9-DC7FEFF7583C}"/>
    <cellStyle name="Walutowy 7 5" xfId="6737" xr:uid="{BC1FC322-C1C5-4B29-803D-167B96ADDB00}"/>
    <cellStyle name="Walutowy 7 5 2" xfId="14643" xr:uid="{5F7C013D-8CDE-47FB-A22D-1DFE6949DD07}"/>
    <cellStyle name="Walutowy 7 6" xfId="8640" xr:uid="{47AE7679-2D9E-4E81-83C4-441847AD9AB8}"/>
    <cellStyle name="Walutowy 7 6 2" xfId="16546" xr:uid="{84E6F1F1-31CA-410C-B667-BBAEFA60471F}"/>
    <cellStyle name="Walutowy 7 7" xfId="9508" xr:uid="{51D0FDE9-4417-416F-BC55-DD40CC34AC5D}"/>
    <cellStyle name="Walutowy 7 7 2" xfId="17414" xr:uid="{401CF139-A56D-4242-A61A-5C9A953298D9}"/>
    <cellStyle name="Walutowy 7 8" xfId="10096" xr:uid="{06436AF1-E513-4BA3-9306-B66E7D36CBA9}"/>
    <cellStyle name="Walutowy 7 9" xfId="10392" xr:uid="{EFBD506F-6E04-4FB2-AE01-7E37ABE0F635}"/>
    <cellStyle name="Walutowy 8" xfId="2546" xr:uid="{642B9B37-5246-4BB6-A917-77C7E6FC36EC}"/>
    <cellStyle name="Walutowy 9" xfId="2584" xr:uid="{E9C88F61-07C4-4A8D-B580-5556285A1FBD}"/>
    <cellStyle name="Walutowy 9 2" xfId="10490" xr:uid="{26626882-8A74-4E69-AAAD-6797B92F3BEE}"/>
    <cellStyle name="Warnender Text" xfId="2020" xr:uid="{00000000-0005-0000-0000-000059090000}"/>
    <cellStyle name="Warnender Text 2" xfId="2260" xr:uid="{00000000-0005-0000-0000-00005A090000}"/>
    <cellStyle name="Warnender Text 3" xfId="2207" xr:uid="{00000000-0005-0000-0000-00005B090000}"/>
    <cellStyle name="Warning Text" xfId="2021" xr:uid="{00000000-0005-0000-0000-00005C090000}"/>
    <cellStyle name="ZahlFett-Felder3-E" xfId="2208" xr:uid="{00000000-0005-0000-0000-00005D090000}"/>
    <cellStyle name="Zelle überprüfen" xfId="2022" xr:uid="{00000000-0005-0000-0000-00005E090000}"/>
    <cellStyle name="Zelle überprüfen 2" xfId="2261" xr:uid="{00000000-0005-0000-0000-00005F090000}"/>
    <cellStyle name="Zelle überprüfen 3" xfId="2209" xr:uid="{00000000-0005-0000-0000-000060090000}"/>
  </cellStyles>
  <dxfs count="47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i val="0"/>
        <color rgb="FF002060"/>
      </font>
      <fill>
        <patternFill patternType="none">
          <bgColor auto="1"/>
        </patternFill>
      </fill>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i/>
        <condense val="0"/>
        <extend val="0"/>
        <u val="double"/>
        <sz val="11"/>
        <color indexed="10"/>
      </font>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color rgb="FF9C0006"/>
      </font>
    </dxf>
    <dxf>
      <font>
        <b/>
        <i val="0"/>
        <color auto="1"/>
      </font>
      <fill>
        <patternFill patternType="none">
          <bgColor auto="1"/>
        </patternFill>
      </fill>
    </dxf>
    <dxf>
      <font>
        <color rgb="FF9C0006"/>
      </font>
    </dxf>
    <dxf>
      <font>
        <b/>
        <i val="0"/>
        <color theme="1"/>
      </font>
      <fill>
        <patternFill patternType="none">
          <bgColor auto="1"/>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
      <font>
        <b val="0"/>
        <condense val="0"/>
        <extend val="0"/>
        <sz val="11"/>
        <color indexed="14"/>
      </font>
      <fill>
        <patternFill patternType="solid">
          <fgColor indexed="29"/>
          <bgColor indexed="45"/>
        </patternFill>
      </fill>
    </dxf>
  </dxfs>
  <tableStyles count="0" defaultTableStyle="TableStyleMedium2" defaultPivotStyle="PivotStyleLight16"/>
  <colors>
    <mruColors>
      <color rgb="FFFF66FF"/>
      <color rgb="FFFFFFCC"/>
      <color rgb="FFC4D79B"/>
      <color rgb="FFA6A6A6"/>
      <color rgb="FFD9D9D9"/>
      <color rgb="FFFFCC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228652</xdr:colOff>
      <xdr:row>0</xdr:row>
      <xdr:rowOff>155014</xdr:rowOff>
    </xdr:from>
    <xdr:to>
      <xdr:col>1</xdr:col>
      <xdr:colOff>306819</xdr:colOff>
      <xdr:row>4</xdr:row>
      <xdr:rowOff>48559</xdr:rowOff>
    </xdr:to>
    <xdr:pic>
      <xdr:nvPicPr>
        <xdr:cNvPr id="4" name="Picture 2">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52" y="364499"/>
          <a:ext cx="949699" cy="100454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228652</xdr:colOff>
      <xdr:row>0</xdr:row>
      <xdr:rowOff>155014</xdr:rowOff>
    </xdr:from>
    <xdr:to>
      <xdr:col>2</xdr:col>
      <xdr:colOff>0</xdr:colOff>
      <xdr:row>4</xdr:row>
      <xdr:rowOff>40715</xdr:rowOff>
    </xdr:to>
    <xdr:pic>
      <xdr:nvPicPr>
        <xdr:cNvPr id="2" name="Picture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52" y="155014"/>
          <a:ext cx="1048819" cy="10287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mih2106\AppData\Local\Microsoft\Windows\Temporary%20Internet%20Files\Content.IE5\11TKCEUO\Anlage%208_LV_Vorlage-V9-20170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rke"/>
      <sheetName val="DB"/>
      <sheetName val="LV"/>
      <sheetName val="Titelsumme 1"/>
      <sheetName val="Titelsumme 2"/>
      <sheetName val="Schlußblatt"/>
      <sheetName val="KL-Standard"/>
      <sheetName val="LV-Prüfbericht"/>
      <sheetName val="PS-Zusammenfassung"/>
      <sheetName val="Übersicht Einsparungspot."/>
      <sheetName val="Landesstruktur"/>
      <sheetName val="LV-Struktur"/>
      <sheetName val="Hilfe"/>
      <sheetName val="Zaplecze"/>
    </sheetNames>
    <sheetDataSet>
      <sheetData sheetId="0"/>
      <sheetData sheetId="1"/>
      <sheetData sheetId="2">
        <row r="670">
          <cell r="J670">
            <v>1000</v>
          </cell>
        </row>
      </sheetData>
      <sheetData sheetId="3">
        <row r="670">
          <cell r="J670">
            <v>1000</v>
          </cell>
        </row>
      </sheetData>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Motyw pakietu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71"/>
  <sheetViews>
    <sheetView showGridLines="0" zoomScale="85" zoomScaleNormal="85" workbookViewId="0">
      <pane ySplit="7" topLeftCell="A91" activePane="bottomLeft" state="frozen"/>
      <selection pane="bottomLeft" activeCell="D111" sqref="D111:K111"/>
    </sheetView>
  </sheetViews>
  <sheetFormatPr defaultColWidth="8.85546875" defaultRowHeight="15"/>
  <cols>
    <col min="1" max="1" width="11.85546875" customWidth="1"/>
    <col min="2" max="2" width="7" customWidth="1"/>
    <col min="3" max="3" width="8.42578125" customWidth="1"/>
    <col min="4" max="4" width="67.7109375" customWidth="1"/>
    <col min="5" max="5" width="31.7109375" customWidth="1"/>
    <col min="6" max="6" width="11" customWidth="1"/>
    <col min="7" max="11" width="15.85546875" customWidth="1"/>
    <col min="13" max="13" width="44.7109375" customWidth="1"/>
    <col min="14" max="14" width="18.140625" customWidth="1"/>
    <col min="15" max="15" width="15.85546875" customWidth="1"/>
  </cols>
  <sheetData>
    <row r="1" spans="1:15" ht="20.25">
      <c r="A1" s="310"/>
      <c r="B1" s="1447" t="s">
        <v>0</v>
      </c>
      <c r="C1" s="1447"/>
      <c r="D1" s="1447"/>
      <c r="E1" s="1447"/>
      <c r="F1" s="1447"/>
      <c r="G1" s="1447"/>
      <c r="H1" s="1447"/>
      <c r="I1" s="1447"/>
      <c r="J1" s="1447"/>
      <c r="K1" s="1448"/>
      <c r="L1" s="223"/>
      <c r="M1" s="236"/>
    </row>
    <row r="2" spans="1:15" ht="18">
      <c r="A2" s="311"/>
      <c r="B2" s="1441" t="s">
        <v>1</v>
      </c>
      <c r="C2" s="1441"/>
      <c r="D2" s="1441"/>
      <c r="E2" s="1441"/>
      <c r="F2" s="1441"/>
      <c r="G2" s="1441"/>
      <c r="H2" s="1441"/>
      <c r="I2" s="1441"/>
      <c r="J2" s="1441"/>
      <c r="K2" s="1442"/>
      <c r="L2" s="224"/>
      <c r="M2" s="237"/>
    </row>
    <row r="3" spans="1:15" ht="30">
      <c r="A3" s="312"/>
      <c r="B3" s="1443" t="s">
        <v>28</v>
      </c>
      <c r="C3" s="1443"/>
      <c r="D3" s="1443"/>
      <c r="E3" s="1443"/>
      <c r="F3" s="1443"/>
      <c r="G3" s="1443"/>
      <c r="H3" s="1443"/>
      <c r="I3" s="1443"/>
      <c r="J3" s="1443"/>
      <c r="K3" s="1444"/>
      <c r="L3" s="225"/>
      <c r="M3" s="236"/>
    </row>
    <row r="4" spans="1:15" ht="20.25">
      <c r="A4" s="313"/>
      <c r="B4" s="1445" t="s">
        <v>1827</v>
      </c>
      <c r="C4" s="1445"/>
      <c r="D4" s="1445"/>
      <c r="E4" s="1445"/>
      <c r="F4" s="1445"/>
      <c r="G4" s="1445"/>
      <c r="H4" s="1445"/>
      <c r="I4" s="1445"/>
      <c r="J4" s="1445"/>
      <c r="K4" s="1446"/>
      <c r="L4" s="226"/>
      <c r="M4" s="238"/>
    </row>
    <row r="5" spans="1:15" ht="15.75" thickBot="1">
      <c r="A5" s="314"/>
      <c r="B5" s="315"/>
      <c r="C5" s="315"/>
      <c r="D5" s="315"/>
      <c r="E5" s="316"/>
      <c r="F5" s="316"/>
      <c r="G5" s="316"/>
      <c r="H5" s="315"/>
      <c r="I5" s="315"/>
      <c r="J5" s="315"/>
      <c r="K5" s="317"/>
      <c r="L5" s="227"/>
      <c r="M5" s="239"/>
    </row>
    <row r="6" spans="1:15">
      <c r="A6" s="1"/>
      <c r="B6" s="2"/>
      <c r="C6" s="2"/>
      <c r="D6" s="2"/>
      <c r="E6" s="3"/>
      <c r="F6" s="3"/>
      <c r="G6" s="3"/>
      <c r="H6" s="4"/>
      <c r="I6" s="4"/>
      <c r="J6" s="243"/>
      <c r="K6" s="5"/>
      <c r="L6" s="5"/>
      <c r="M6" s="240"/>
    </row>
    <row r="7" spans="1:15" ht="36" customHeight="1">
      <c r="A7" s="244" t="s">
        <v>2</v>
      </c>
      <c r="B7" s="245" t="s">
        <v>3</v>
      </c>
      <c r="C7" s="245" t="s">
        <v>784</v>
      </c>
      <c r="D7" s="246" t="s">
        <v>4</v>
      </c>
      <c r="E7" s="118" t="s">
        <v>785</v>
      </c>
      <c r="F7" s="119" t="s">
        <v>1078</v>
      </c>
      <c r="G7" s="247" t="s">
        <v>7</v>
      </c>
      <c r="H7" s="248" t="s">
        <v>8</v>
      </c>
      <c r="I7" s="248" t="s">
        <v>9</v>
      </c>
      <c r="J7" s="248" t="s">
        <v>10</v>
      </c>
      <c r="K7" s="99" t="s">
        <v>11</v>
      </c>
      <c r="M7" s="231" t="s">
        <v>783</v>
      </c>
      <c r="N7" s="119" t="s">
        <v>5</v>
      </c>
      <c r="O7" s="119" t="s">
        <v>6</v>
      </c>
    </row>
    <row r="8" spans="1:15">
      <c r="A8" s="249">
        <v>1000</v>
      </c>
      <c r="B8" s="250"/>
      <c r="C8" s="250"/>
      <c r="D8" s="324" t="s">
        <v>12</v>
      </c>
      <c r="E8" s="251"/>
      <c r="F8" s="251"/>
      <c r="G8" s="251"/>
      <c r="H8" s="252"/>
      <c r="I8" s="252"/>
      <c r="J8" s="253"/>
      <c r="K8" s="253"/>
      <c r="L8" s="242"/>
      <c r="M8" s="232"/>
      <c r="N8" s="68"/>
      <c r="O8" s="68"/>
    </row>
    <row r="9" spans="1:15" ht="23.1" customHeight="1">
      <c r="A9" s="92">
        <v>1001</v>
      </c>
      <c r="B9" s="246"/>
      <c r="C9" s="246"/>
      <c r="D9" s="1449" t="s">
        <v>14</v>
      </c>
      <c r="E9" s="1450"/>
      <c r="F9" s="1450"/>
      <c r="G9" s="1450"/>
      <c r="H9" s="1450"/>
      <c r="I9" s="1450"/>
      <c r="J9" s="1450"/>
      <c r="K9" s="1451"/>
      <c r="L9" s="241"/>
      <c r="M9" s="233"/>
      <c r="N9" s="23"/>
      <c r="O9" s="23"/>
    </row>
    <row r="10" spans="1:15" ht="39.950000000000003" customHeight="1">
      <c r="A10" s="92">
        <v>1002</v>
      </c>
      <c r="B10" s="246"/>
      <c r="C10" s="246"/>
      <c r="D10" s="1449" t="s">
        <v>1412</v>
      </c>
      <c r="E10" s="1450"/>
      <c r="F10" s="1450"/>
      <c r="G10" s="1450"/>
      <c r="H10" s="1450"/>
      <c r="I10" s="1450"/>
      <c r="J10" s="1450"/>
      <c r="K10" s="1451"/>
      <c r="L10" s="228"/>
      <c r="M10" s="233"/>
      <c r="N10" s="23"/>
      <c r="O10" s="23"/>
    </row>
    <row r="11" spans="1:15" ht="15.95" customHeight="1">
      <c r="A11" s="92"/>
      <c r="B11" s="246"/>
      <c r="C11" s="318"/>
      <c r="D11" s="319" t="s">
        <v>13</v>
      </c>
      <c r="E11" s="376"/>
      <c r="F11" s="376"/>
      <c r="G11" s="376"/>
      <c r="H11" s="376"/>
      <c r="I11" s="376"/>
      <c r="J11" s="376"/>
      <c r="K11" s="377"/>
      <c r="L11" s="230"/>
      <c r="M11" s="378"/>
      <c r="N11" s="31"/>
      <c r="O11" s="31"/>
    </row>
    <row r="12" spans="1:15" ht="35.1" customHeight="1">
      <c r="A12" s="92">
        <v>1003</v>
      </c>
      <c r="B12" s="246"/>
      <c r="C12" s="246"/>
      <c r="D12" s="1438" t="s">
        <v>15</v>
      </c>
      <c r="E12" s="1439"/>
      <c r="F12" s="1439"/>
      <c r="G12" s="1439"/>
      <c r="H12" s="1439"/>
      <c r="I12" s="1439"/>
      <c r="J12" s="1439"/>
      <c r="K12" s="1440"/>
      <c r="L12" s="230"/>
      <c r="M12" s="233"/>
      <c r="N12" s="23"/>
      <c r="O12" s="23"/>
    </row>
    <row r="13" spans="1:15" ht="26.1" customHeight="1">
      <c r="A13" s="92">
        <f>A12+1</f>
        <v>1004</v>
      </c>
      <c r="B13" s="246"/>
      <c r="C13" s="246"/>
      <c r="D13" s="1438" t="s">
        <v>1603</v>
      </c>
      <c r="E13" s="1439"/>
      <c r="F13" s="1439"/>
      <c r="G13" s="1439"/>
      <c r="H13" s="1439"/>
      <c r="I13" s="1439"/>
      <c r="J13" s="1439"/>
      <c r="K13" s="1440"/>
      <c r="L13" s="230"/>
      <c r="M13" s="233"/>
      <c r="N13" s="23"/>
      <c r="O13" s="23"/>
    </row>
    <row r="14" spans="1:15" ht="33" customHeight="1">
      <c r="A14" s="92">
        <f t="shared" ref="A14:A17" si="0">A13+1</f>
        <v>1005</v>
      </c>
      <c r="B14" s="246"/>
      <c r="C14" s="246"/>
      <c r="D14" s="1449" t="s">
        <v>1413</v>
      </c>
      <c r="E14" s="1450"/>
      <c r="F14" s="1450"/>
      <c r="G14" s="1450"/>
      <c r="H14" s="1450"/>
      <c r="I14" s="1450"/>
      <c r="J14" s="1450"/>
      <c r="K14" s="1451"/>
      <c r="L14" s="230"/>
      <c r="M14" s="233"/>
      <c r="N14" s="23"/>
      <c r="O14" s="23"/>
    </row>
    <row r="15" spans="1:15" ht="32.25" customHeight="1">
      <c r="A15" s="92">
        <f t="shared" si="0"/>
        <v>1006</v>
      </c>
      <c r="B15" s="246"/>
      <c r="C15" s="246"/>
      <c r="D15" s="1438" t="s">
        <v>1786</v>
      </c>
      <c r="E15" s="1439"/>
      <c r="F15" s="1439"/>
      <c r="G15" s="1439"/>
      <c r="H15" s="1439"/>
      <c r="I15" s="1439"/>
      <c r="J15" s="1439"/>
      <c r="K15" s="1440"/>
      <c r="L15" s="230"/>
      <c r="M15" s="233"/>
      <c r="N15" s="23"/>
      <c r="O15" s="23"/>
    </row>
    <row r="16" spans="1:15" ht="21" customHeight="1">
      <c r="A16" s="92">
        <f t="shared" si="0"/>
        <v>1007</v>
      </c>
      <c r="B16" s="246"/>
      <c r="C16" s="246"/>
      <c r="D16" s="1449" t="s">
        <v>1602</v>
      </c>
      <c r="E16" s="1450"/>
      <c r="F16" s="1450"/>
      <c r="G16" s="1450"/>
      <c r="H16" s="1450"/>
      <c r="I16" s="1450"/>
      <c r="J16" s="1450"/>
      <c r="K16" s="1451"/>
      <c r="L16" s="230"/>
      <c r="M16" s="233"/>
      <c r="N16" s="23"/>
      <c r="O16" s="23"/>
    </row>
    <row r="17" spans="1:15" ht="20.100000000000001" customHeight="1">
      <c r="A17" s="92">
        <f t="shared" si="0"/>
        <v>1008</v>
      </c>
      <c r="B17" s="246"/>
      <c r="C17" s="246"/>
      <c r="D17" s="1438" t="s">
        <v>1610</v>
      </c>
      <c r="E17" s="1439"/>
      <c r="F17" s="1439"/>
      <c r="G17" s="1439"/>
      <c r="H17" s="1439"/>
      <c r="I17" s="1439"/>
      <c r="J17" s="1439"/>
      <c r="K17" s="1440"/>
      <c r="L17" s="230"/>
      <c r="M17" s="233"/>
      <c r="N17" s="23"/>
      <c r="O17" s="23"/>
    </row>
    <row r="18" spans="1:15" ht="17.100000000000001" customHeight="1">
      <c r="A18" s="92"/>
      <c r="B18" s="246"/>
      <c r="C18" s="318"/>
      <c r="D18" s="319" t="s">
        <v>1623</v>
      </c>
      <c r="E18" s="376"/>
      <c r="F18" s="376"/>
      <c r="G18" s="376"/>
      <c r="H18" s="376"/>
      <c r="I18" s="376"/>
      <c r="J18" s="376"/>
      <c r="K18" s="377"/>
      <c r="L18" s="230"/>
      <c r="M18" s="378"/>
      <c r="N18" s="31"/>
      <c r="O18" s="31"/>
    </row>
    <row r="19" spans="1:15" ht="39.950000000000003" customHeight="1">
      <c r="A19" s="92">
        <f>A17+1</f>
        <v>1009</v>
      </c>
      <c r="B19" s="246"/>
      <c r="C19" s="246"/>
      <c r="D19" s="1449" t="s">
        <v>1605</v>
      </c>
      <c r="E19" s="1450"/>
      <c r="F19" s="1450"/>
      <c r="G19" s="1450"/>
      <c r="H19" s="1450"/>
      <c r="I19" s="1450"/>
      <c r="J19" s="1450"/>
      <c r="K19" s="1451"/>
      <c r="L19" s="230"/>
      <c r="M19" s="233"/>
      <c r="N19" s="23"/>
      <c r="O19" s="23"/>
    </row>
    <row r="20" spans="1:15" ht="23.1" customHeight="1">
      <c r="A20" s="92">
        <f>A19+1</f>
        <v>1010</v>
      </c>
      <c r="B20" s="246"/>
      <c r="C20" s="246"/>
      <c r="D20" s="1449" t="s">
        <v>1604</v>
      </c>
      <c r="E20" s="1450"/>
      <c r="F20" s="1450"/>
      <c r="G20" s="1450"/>
      <c r="H20" s="1450"/>
      <c r="I20" s="1450"/>
      <c r="J20" s="1450"/>
      <c r="K20" s="1451"/>
      <c r="L20" s="230"/>
      <c r="M20" s="233"/>
      <c r="N20" s="23"/>
      <c r="O20" s="23"/>
    </row>
    <row r="21" spans="1:15" ht="32.1" customHeight="1">
      <c r="A21" s="92">
        <f t="shared" ref="A21:A24" si="1">A20+1</f>
        <v>1011</v>
      </c>
      <c r="B21" s="246"/>
      <c r="C21" s="246"/>
      <c r="D21" s="1449" t="s">
        <v>17</v>
      </c>
      <c r="E21" s="1450"/>
      <c r="F21" s="1450"/>
      <c r="G21" s="1450"/>
      <c r="H21" s="1450"/>
      <c r="I21" s="1450"/>
      <c r="J21" s="1450"/>
      <c r="K21" s="1451"/>
      <c r="L21" s="230"/>
      <c r="M21" s="233"/>
      <c r="N21" s="23"/>
      <c r="O21" s="23"/>
    </row>
    <row r="22" spans="1:15" ht="48.95" customHeight="1">
      <c r="A22" s="92">
        <f t="shared" si="1"/>
        <v>1012</v>
      </c>
      <c r="B22" s="246"/>
      <c r="C22" s="246"/>
      <c r="D22" s="1449" t="s">
        <v>16</v>
      </c>
      <c r="E22" s="1450"/>
      <c r="F22" s="1450"/>
      <c r="G22" s="1450"/>
      <c r="H22" s="1450"/>
      <c r="I22" s="1450"/>
      <c r="J22" s="1450"/>
      <c r="K22" s="1451"/>
      <c r="L22" s="230"/>
      <c r="M22" s="233"/>
      <c r="N22" s="23"/>
      <c r="O22" s="23"/>
    </row>
    <row r="23" spans="1:15" ht="38.1" customHeight="1">
      <c r="A23" s="92">
        <f t="shared" si="1"/>
        <v>1013</v>
      </c>
      <c r="B23" s="246"/>
      <c r="C23" s="246"/>
      <c r="D23" s="1449" t="s">
        <v>1664</v>
      </c>
      <c r="E23" s="1450"/>
      <c r="F23" s="1450"/>
      <c r="G23" s="1450"/>
      <c r="H23" s="1450"/>
      <c r="I23" s="1450"/>
      <c r="J23" s="1450"/>
      <c r="K23" s="1451"/>
      <c r="L23" s="230"/>
      <c r="M23" s="233"/>
      <c r="N23" s="23"/>
      <c r="O23" s="23"/>
    </row>
    <row r="24" spans="1:15" ht="39.950000000000003" customHeight="1">
      <c r="A24" s="92">
        <f t="shared" si="1"/>
        <v>1014</v>
      </c>
      <c r="B24" s="246"/>
      <c r="C24" s="246"/>
      <c r="D24" s="1449" t="s">
        <v>18</v>
      </c>
      <c r="E24" s="1450"/>
      <c r="F24" s="1450"/>
      <c r="G24" s="1450"/>
      <c r="H24" s="1450"/>
      <c r="I24" s="1450"/>
      <c r="J24" s="1450"/>
      <c r="K24" s="1451"/>
      <c r="L24" s="230"/>
      <c r="M24" s="233"/>
      <c r="N24" s="23"/>
      <c r="O24" s="23"/>
    </row>
    <row r="25" spans="1:15" ht="20.100000000000001" customHeight="1">
      <c r="A25" s="92">
        <f>A24+1</f>
        <v>1015</v>
      </c>
      <c r="B25" s="246"/>
      <c r="C25" s="246"/>
      <c r="D25" s="1449" t="s">
        <v>1606</v>
      </c>
      <c r="E25" s="1450"/>
      <c r="F25" s="1450"/>
      <c r="G25" s="1450"/>
      <c r="H25" s="1450"/>
      <c r="I25" s="1450"/>
      <c r="J25" s="1450"/>
      <c r="K25" s="1451"/>
      <c r="L25" s="230"/>
      <c r="M25" s="233"/>
      <c r="N25" s="23"/>
      <c r="O25" s="23"/>
    </row>
    <row r="26" spans="1:15" ht="20.100000000000001" customHeight="1">
      <c r="A26" s="92"/>
      <c r="B26" s="246"/>
      <c r="C26" s="318"/>
      <c r="D26" s="319" t="s">
        <v>1624</v>
      </c>
      <c r="E26" s="376"/>
      <c r="F26" s="376"/>
      <c r="G26" s="376"/>
      <c r="H26" s="376"/>
      <c r="I26" s="376"/>
      <c r="J26" s="376"/>
      <c r="K26" s="377"/>
      <c r="L26" s="230"/>
      <c r="M26" s="378"/>
      <c r="N26" s="31"/>
      <c r="O26" s="31"/>
    </row>
    <row r="27" spans="1:15" ht="39.950000000000003" customHeight="1">
      <c r="A27" s="92">
        <f>A25+1</f>
        <v>1016</v>
      </c>
      <c r="B27" s="246"/>
      <c r="C27" s="246"/>
      <c r="D27" s="1438" t="s">
        <v>3393</v>
      </c>
      <c r="E27" s="1439"/>
      <c r="F27" s="1439"/>
      <c r="G27" s="1439"/>
      <c r="H27" s="1439"/>
      <c r="I27" s="1439"/>
      <c r="J27" s="1439"/>
      <c r="K27" s="1440"/>
      <c r="L27" s="230"/>
      <c r="M27" s="233"/>
      <c r="N27" s="23"/>
      <c r="O27" s="23"/>
    </row>
    <row r="28" spans="1:15" ht="33.75" customHeight="1">
      <c r="A28" s="92">
        <f>A27+1</f>
        <v>1017</v>
      </c>
      <c r="B28" s="246"/>
      <c r="C28" s="246"/>
      <c r="D28" s="1438" t="s">
        <v>3394</v>
      </c>
      <c r="E28" s="1439"/>
      <c r="F28" s="1439"/>
      <c r="G28" s="1439"/>
      <c r="H28" s="1439"/>
      <c r="I28" s="1439"/>
      <c r="J28" s="1439"/>
      <c r="K28" s="1440"/>
      <c r="L28" s="230"/>
      <c r="M28" s="233"/>
      <c r="N28" s="23"/>
      <c r="O28" s="23"/>
    </row>
    <row r="29" spans="1:15" ht="39" customHeight="1">
      <c r="A29" s="92">
        <f>A28+1</f>
        <v>1018</v>
      </c>
      <c r="B29" s="246"/>
      <c r="C29" s="246"/>
      <c r="D29" s="1438" t="s">
        <v>3395</v>
      </c>
      <c r="E29" s="1439"/>
      <c r="F29" s="1439"/>
      <c r="G29" s="1439"/>
      <c r="H29" s="1439"/>
      <c r="I29" s="1439"/>
      <c r="J29" s="1439"/>
      <c r="K29" s="1440"/>
      <c r="L29" s="230"/>
      <c r="M29" s="233"/>
      <c r="N29" s="23"/>
      <c r="O29" s="23"/>
    </row>
    <row r="30" spans="1:15" ht="17.100000000000001" customHeight="1">
      <c r="A30" s="92"/>
      <c r="B30" s="246"/>
      <c r="C30" s="318"/>
      <c r="D30" s="319" t="s">
        <v>1625</v>
      </c>
      <c r="E30" s="376"/>
      <c r="F30" s="376"/>
      <c r="G30" s="376"/>
      <c r="H30" s="376"/>
      <c r="I30" s="376"/>
      <c r="J30" s="376"/>
      <c r="K30" s="377"/>
      <c r="L30" s="230"/>
      <c r="M30" s="378"/>
      <c r="N30" s="31"/>
      <c r="O30" s="31"/>
    </row>
    <row r="31" spans="1:15" ht="33" customHeight="1">
      <c r="A31" s="1282">
        <f>A29+1</f>
        <v>1019</v>
      </c>
      <c r="B31" s="246"/>
      <c r="C31" s="246"/>
      <c r="D31" s="1452" t="s">
        <v>3822</v>
      </c>
      <c r="E31" s="1453"/>
      <c r="F31" s="1453"/>
      <c r="G31" s="1453"/>
      <c r="H31" s="1453"/>
      <c r="I31" s="1453"/>
      <c r="J31" s="1453"/>
      <c r="K31" s="1454"/>
      <c r="L31" s="230"/>
      <c r="M31" s="233"/>
      <c r="N31" s="23"/>
      <c r="O31" s="23"/>
    </row>
    <row r="32" spans="1:15" ht="33.950000000000003" customHeight="1">
      <c r="A32" s="1282">
        <f>A31+1</f>
        <v>1020</v>
      </c>
      <c r="B32" s="246"/>
      <c r="C32" s="246"/>
      <c r="D32" s="1452" t="s">
        <v>3823</v>
      </c>
      <c r="E32" s="1453"/>
      <c r="F32" s="1453"/>
      <c r="G32" s="1453"/>
      <c r="H32" s="1453"/>
      <c r="I32" s="1453"/>
      <c r="J32" s="1453"/>
      <c r="K32" s="1454"/>
      <c r="L32" s="230"/>
      <c r="M32" s="233"/>
      <c r="N32" s="23"/>
      <c r="O32" s="23"/>
    </row>
    <row r="33" spans="1:15" ht="33.950000000000003" customHeight="1">
      <c r="A33" s="1282">
        <f>A32+1</f>
        <v>1021</v>
      </c>
      <c r="B33" s="246"/>
      <c r="C33" s="246"/>
      <c r="D33" s="1452" t="s">
        <v>3824</v>
      </c>
      <c r="E33" s="1453"/>
      <c r="F33" s="1453"/>
      <c r="G33" s="1453"/>
      <c r="H33" s="1453"/>
      <c r="I33" s="1453"/>
      <c r="J33" s="1453"/>
      <c r="K33" s="1454"/>
      <c r="L33" s="230"/>
      <c r="M33" s="233"/>
      <c r="N33" s="23"/>
      <c r="O33" s="23"/>
    </row>
    <row r="34" spans="1:15" ht="36" customHeight="1">
      <c r="A34" s="92">
        <f>A33+1</f>
        <v>1022</v>
      </c>
      <c r="B34" s="246"/>
      <c r="C34" s="246"/>
      <c r="D34" s="1449" t="s">
        <v>19</v>
      </c>
      <c r="E34" s="1450"/>
      <c r="F34" s="1450"/>
      <c r="G34" s="1450"/>
      <c r="H34" s="1450"/>
      <c r="I34" s="1450"/>
      <c r="J34" s="1450"/>
      <c r="K34" s="1451"/>
      <c r="L34" s="230"/>
      <c r="M34" s="233"/>
      <c r="N34" s="23"/>
      <c r="O34" s="23"/>
    </row>
    <row r="35" spans="1:15" ht="33" customHeight="1">
      <c r="A35" s="92">
        <f t="shared" ref="A35:A98" si="2">A34+1</f>
        <v>1023</v>
      </c>
      <c r="B35" s="246"/>
      <c r="C35" s="246"/>
      <c r="D35" s="1449" t="s">
        <v>1411</v>
      </c>
      <c r="E35" s="1450"/>
      <c r="F35" s="1450"/>
      <c r="G35" s="1450"/>
      <c r="H35" s="1450"/>
      <c r="I35" s="1450"/>
      <c r="J35" s="1450"/>
      <c r="K35" s="1451"/>
      <c r="L35" s="230"/>
      <c r="M35" s="233"/>
      <c r="N35" s="23"/>
      <c r="O35" s="23"/>
    </row>
    <row r="36" spans="1:15" ht="23.1" customHeight="1">
      <c r="A36" s="92">
        <f t="shared" si="2"/>
        <v>1024</v>
      </c>
      <c r="B36" s="246"/>
      <c r="C36" s="246"/>
      <c r="D36" s="1449" t="s">
        <v>1607</v>
      </c>
      <c r="E36" s="1450"/>
      <c r="F36" s="1450"/>
      <c r="G36" s="1450"/>
      <c r="H36" s="1450"/>
      <c r="I36" s="1450"/>
      <c r="J36" s="1450"/>
      <c r="K36" s="1451"/>
      <c r="L36" s="230"/>
      <c r="M36" s="233"/>
      <c r="N36" s="23"/>
      <c r="O36" s="23"/>
    </row>
    <row r="37" spans="1:15" ht="30.75" customHeight="1">
      <c r="A37" s="1282">
        <f t="shared" si="2"/>
        <v>1025</v>
      </c>
      <c r="B37" s="246"/>
      <c r="C37" s="246"/>
      <c r="D37" s="1452" t="s">
        <v>3825</v>
      </c>
      <c r="E37" s="1453"/>
      <c r="F37" s="1453"/>
      <c r="G37" s="1453"/>
      <c r="H37" s="1453"/>
      <c r="I37" s="1453"/>
      <c r="J37" s="1453"/>
      <c r="K37" s="1454"/>
      <c r="L37" s="230"/>
      <c r="M37" s="233"/>
      <c r="N37" s="23"/>
      <c r="O37" s="23"/>
    </row>
    <row r="38" spans="1:15" ht="27" customHeight="1">
      <c r="A38" s="92">
        <f t="shared" si="2"/>
        <v>1026</v>
      </c>
      <c r="B38" s="246"/>
      <c r="C38" s="246"/>
      <c r="D38" s="1438" t="s">
        <v>1608</v>
      </c>
      <c r="E38" s="1439"/>
      <c r="F38" s="1439"/>
      <c r="G38" s="1439"/>
      <c r="H38" s="1439"/>
      <c r="I38" s="1439"/>
      <c r="J38" s="1439"/>
      <c r="K38" s="1440"/>
      <c r="L38" s="230"/>
      <c r="M38" s="233"/>
      <c r="N38" s="23"/>
      <c r="O38" s="23"/>
    </row>
    <row r="39" spans="1:15" ht="39" customHeight="1">
      <c r="A39" s="92">
        <f t="shared" si="2"/>
        <v>1027</v>
      </c>
      <c r="B39" s="407"/>
      <c r="C39" s="407"/>
      <c r="D39" s="1438" t="s">
        <v>1787</v>
      </c>
      <c r="E39" s="1439"/>
      <c r="F39" s="1439"/>
      <c r="G39" s="1439"/>
      <c r="H39" s="1439"/>
      <c r="I39" s="1439"/>
      <c r="J39" s="1439"/>
      <c r="K39" s="1440"/>
      <c r="L39" s="230"/>
      <c r="M39" s="408"/>
      <c r="N39" s="403"/>
      <c r="O39" s="403"/>
    </row>
    <row r="40" spans="1:15" ht="30" customHeight="1">
      <c r="A40" s="92">
        <f t="shared" si="2"/>
        <v>1028</v>
      </c>
      <c r="B40" s="246"/>
      <c r="C40" s="246"/>
      <c r="D40" s="1438" t="s">
        <v>3375</v>
      </c>
      <c r="E40" s="1439"/>
      <c r="F40" s="1439"/>
      <c r="G40" s="1439"/>
      <c r="H40" s="1439"/>
      <c r="I40" s="1439"/>
      <c r="J40" s="1439"/>
      <c r="K40" s="1440"/>
      <c r="L40" s="230"/>
      <c r="M40" s="233"/>
      <c r="N40" s="23"/>
      <c r="O40" s="23"/>
    </row>
    <row r="41" spans="1:15" ht="30" customHeight="1">
      <c r="A41" s="92">
        <f t="shared" si="2"/>
        <v>1029</v>
      </c>
      <c r="B41" s="246"/>
      <c r="C41" s="246"/>
      <c r="D41" s="1438" t="s">
        <v>3374</v>
      </c>
      <c r="E41" s="1439"/>
      <c r="F41" s="1439"/>
      <c r="G41" s="1439"/>
      <c r="H41" s="1439"/>
      <c r="I41" s="1439"/>
      <c r="J41" s="1439"/>
      <c r="K41" s="1440"/>
      <c r="L41" s="230"/>
      <c r="M41" s="233"/>
      <c r="N41" s="23"/>
      <c r="O41" s="23"/>
    </row>
    <row r="42" spans="1:15" ht="30" customHeight="1">
      <c r="A42" s="92">
        <f t="shared" si="2"/>
        <v>1030</v>
      </c>
      <c r="B42" s="246"/>
      <c r="C42" s="246"/>
      <c r="D42" s="1438" t="s">
        <v>3376</v>
      </c>
      <c r="E42" s="1439"/>
      <c r="F42" s="1439"/>
      <c r="G42" s="1439"/>
      <c r="H42" s="1439"/>
      <c r="I42" s="1439"/>
      <c r="J42" s="1439"/>
      <c r="K42" s="1440"/>
      <c r="L42" s="230"/>
      <c r="M42" s="233"/>
      <c r="N42" s="23"/>
      <c r="O42" s="23"/>
    </row>
    <row r="43" spans="1:15" ht="30" customHeight="1">
      <c r="A43" s="92">
        <f t="shared" si="2"/>
        <v>1031</v>
      </c>
      <c r="B43" s="246"/>
      <c r="C43" s="246"/>
      <c r="D43" s="1438" t="s">
        <v>3377</v>
      </c>
      <c r="E43" s="1439"/>
      <c r="F43" s="1439"/>
      <c r="G43" s="1439"/>
      <c r="H43" s="1439"/>
      <c r="I43" s="1439"/>
      <c r="J43" s="1439"/>
      <c r="K43" s="1440"/>
      <c r="L43" s="230"/>
      <c r="M43" s="233"/>
      <c r="N43" s="23"/>
      <c r="O43" s="23"/>
    </row>
    <row r="44" spans="1:15" ht="30" customHeight="1">
      <c r="A44" s="1282">
        <f t="shared" si="2"/>
        <v>1032</v>
      </c>
      <c r="B44" s="246"/>
      <c r="C44" s="246"/>
      <c r="D44" s="1452" t="s">
        <v>3826</v>
      </c>
      <c r="E44" s="1453"/>
      <c r="F44" s="1453"/>
      <c r="G44" s="1453"/>
      <c r="H44" s="1453"/>
      <c r="I44" s="1453"/>
      <c r="J44" s="1453"/>
      <c r="K44" s="1454"/>
      <c r="L44" s="230"/>
      <c r="M44" s="233"/>
      <c r="N44" s="23"/>
      <c r="O44" s="23"/>
    </row>
    <row r="45" spans="1:15" ht="30" customHeight="1">
      <c r="A45" s="92">
        <f t="shared" si="2"/>
        <v>1033</v>
      </c>
      <c r="B45" s="246"/>
      <c r="C45" s="246"/>
      <c r="D45" s="1438" t="s">
        <v>3378</v>
      </c>
      <c r="E45" s="1439"/>
      <c r="F45" s="1439"/>
      <c r="G45" s="1439"/>
      <c r="H45" s="1439"/>
      <c r="I45" s="1439"/>
      <c r="J45" s="1439"/>
      <c r="K45" s="1440"/>
      <c r="L45" s="230"/>
      <c r="M45" s="233"/>
      <c r="N45" s="23"/>
      <c r="O45" s="23"/>
    </row>
    <row r="46" spans="1:15" ht="30" customHeight="1">
      <c r="A46" s="1282">
        <f t="shared" si="2"/>
        <v>1034</v>
      </c>
      <c r="B46" s="246"/>
      <c r="C46" s="246"/>
      <c r="D46" s="1452" t="s">
        <v>3827</v>
      </c>
      <c r="E46" s="1453"/>
      <c r="F46" s="1453"/>
      <c r="G46" s="1453"/>
      <c r="H46" s="1453"/>
      <c r="I46" s="1453"/>
      <c r="J46" s="1453"/>
      <c r="K46" s="1454"/>
      <c r="L46" s="230"/>
      <c r="M46" s="233"/>
      <c r="N46" s="23"/>
      <c r="O46" s="23"/>
    </row>
    <row r="47" spans="1:15" ht="30" customHeight="1">
      <c r="A47" s="92">
        <f t="shared" si="2"/>
        <v>1035</v>
      </c>
      <c r="B47" s="246"/>
      <c r="C47" s="246"/>
      <c r="D47" s="1438" t="s">
        <v>3379</v>
      </c>
      <c r="E47" s="1439"/>
      <c r="F47" s="1439"/>
      <c r="G47" s="1439"/>
      <c r="H47" s="1439"/>
      <c r="I47" s="1439"/>
      <c r="J47" s="1439"/>
      <c r="K47" s="1440"/>
      <c r="L47" s="230"/>
      <c r="M47" s="233"/>
      <c r="N47" s="23"/>
      <c r="O47" s="23"/>
    </row>
    <row r="48" spans="1:15" ht="30" customHeight="1">
      <c r="A48" s="92">
        <f t="shared" si="2"/>
        <v>1036</v>
      </c>
      <c r="B48" s="246"/>
      <c r="C48" s="246"/>
      <c r="D48" s="1438" t="s">
        <v>3393</v>
      </c>
      <c r="E48" s="1439"/>
      <c r="F48" s="1439"/>
      <c r="G48" s="1439"/>
      <c r="H48" s="1439"/>
      <c r="I48" s="1439"/>
      <c r="J48" s="1439"/>
      <c r="K48" s="1440"/>
      <c r="L48" s="230"/>
      <c r="M48" s="233"/>
      <c r="N48" s="23"/>
      <c r="O48" s="23"/>
    </row>
    <row r="49" spans="1:15" ht="30" customHeight="1">
      <c r="A49" s="92">
        <f t="shared" si="2"/>
        <v>1037</v>
      </c>
      <c r="B49" s="246"/>
      <c r="C49" s="246"/>
      <c r="D49" s="1438" t="s">
        <v>3394</v>
      </c>
      <c r="E49" s="1439"/>
      <c r="F49" s="1439"/>
      <c r="G49" s="1439"/>
      <c r="H49" s="1439"/>
      <c r="I49" s="1439"/>
      <c r="J49" s="1439"/>
      <c r="K49" s="1440"/>
      <c r="L49" s="230"/>
      <c r="M49" s="233"/>
      <c r="N49" s="23"/>
      <c r="O49" s="23"/>
    </row>
    <row r="50" spans="1:15" ht="50.1" customHeight="1">
      <c r="A50" s="1282">
        <f t="shared" si="2"/>
        <v>1038</v>
      </c>
      <c r="B50" s="246"/>
      <c r="C50" s="246"/>
      <c r="D50" s="1452" t="s">
        <v>3828</v>
      </c>
      <c r="E50" s="1453"/>
      <c r="F50" s="1453"/>
      <c r="G50" s="1453"/>
      <c r="H50" s="1453"/>
      <c r="I50" s="1453"/>
      <c r="J50" s="1453"/>
      <c r="K50" s="1454"/>
      <c r="L50" s="230"/>
      <c r="M50" s="233"/>
      <c r="N50" s="23"/>
      <c r="O50" s="23"/>
    </row>
    <row r="51" spans="1:15" ht="30" customHeight="1">
      <c r="A51" s="92">
        <f t="shared" si="2"/>
        <v>1039</v>
      </c>
      <c r="B51" s="246"/>
      <c r="C51" s="246"/>
      <c r="D51" s="1438" t="s">
        <v>3559</v>
      </c>
      <c r="E51" s="1439"/>
      <c r="F51" s="1439"/>
      <c r="G51" s="1439"/>
      <c r="H51" s="1439"/>
      <c r="I51" s="1439"/>
      <c r="J51" s="1439"/>
      <c r="K51" s="1440"/>
      <c r="L51" s="230"/>
      <c r="M51" s="233"/>
      <c r="N51" s="23"/>
      <c r="O51" s="23"/>
    </row>
    <row r="52" spans="1:15" ht="30" customHeight="1">
      <c r="A52" s="92">
        <f t="shared" si="2"/>
        <v>1040</v>
      </c>
      <c r="B52" s="246"/>
      <c r="C52" s="246"/>
      <c r="D52" s="1438" t="s">
        <v>3560</v>
      </c>
      <c r="E52" s="1439"/>
      <c r="F52" s="1439"/>
      <c r="G52" s="1439"/>
      <c r="H52" s="1439"/>
      <c r="I52" s="1439"/>
      <c r="J52" s="1439"/>
      <c r="K52" s="1440"/>
      <c r="L52" s="230"/>
      <c r="M52" s="233"/>
      <c r="N52" s="23"/>
      <c r="O52" s="23"/>
    </row>
    <row r="53" spans="1:15" ht="30" customHeight="1">
      <c r="A53" s="92">
        <f t="shared" si="2"/>
        <v>1041</v>
      </c>
      <c r="B53" s="246"/>
      <c r="C53" s="246"/>
      <c r="D53" s="1438" t="s">
        <v>3561</v>
      </c>
      <c r="E53" s="1439"/>
      <c r="F53" s="1439"/>
      <c r="G53" s="1439"/>
      <c r="H53" s="1439"/>
      <c r="I53" s="1439"/>
      <c r="J53" s="1439"/>
      <c r="K53" s="1440"/>
      <c r="L53" s="230"/>
      <c r="M53" s="233"/>
      <c r="N53" s="23"/>
      <c r="O53" s="23"/>
    </row>
    <row r="54" spans="1:15" ht="30" customHeight="1">
      <c r="A54" s="92">
        <f t="shared" si="2"/>
        <v>1042</v>
      </c>
      <c r="B54" s="246"/>
      <c r="C54" s="246"/>
      <c r="D54" s="1438" t="s">
        <v>3562</v>
      </c>
      <c r="E54" s="1439"/>
      <c r="F54" s="1439"/>
      <c r="G54" s="1439"/>
      <c r="H54" s="1439"/>
      <c r="I54" s="1439"/>
      <c r="J54" s="1439"/>
      <c r="K54" s="1440"/>
      <c r="L54" s="230"/>
      <c r="M54" s="233"/>
      <c r="N54" s="23"/>
      <c r="O54" s="23"/>
    </row>
    <row r="55" spans="1:15" ht="30" customHeight="1">
      <c r="A55" s="92">
        <f t="shared" si="2"/>
        <v>1043</v>
      </c>
      <c r="B55" s="246"/>
      <c r="C55" s="246"/>
      <c r="D55" s="1438" t="s">
        <v>3563</v>
      </c>
      <c r="E55" s="1439"/>
      <c r="F55" s="1439"/>
      <c r="G55" s="1439"/>
      <c r="H55" s="1439"/>
      <c r="I55" s="1439"/>
      <c r="J55" s="1439"/>
      <c r="K55" s="1440"/>
      <c r="L55" s="230"/>
      <c r="M55" s="233"/>
      <c r="N55" s="23"/>
      <c r="O55" s="23"/>
    </row>
    <row r="56" spans="1:15" ht="42" customHeight="1">
      <c r="A56" s="1282">
        <f t="shared" si="2"/>
        <v>1044</v>
      </c>
      <c r="B56" s="246"/>
      <c r="C56" s="246"/>
      <c r="D56" s="1452" t="s">
        <v>3829</v>
      </c>
      <c r="E56" s="1453"/>
      <c r="F56" s="1453"/>
      <c r="G56" s="1453"/>
      <c r="H56" s="1453"/>
      <c r="I56" s="1453"/>
      <c r="J56" s="1453"/>
      <c r="K56" s="1454"/>
      <c r="L56" s="230"/>
      <c r="M56" s="233"/>
      <c r="N56" s="23"/>
      <c r="O56" s="23"/>
    </row>
    <row r="57" spans="1:15" ht="30" customHeight="1">
      <c r="A57" s="92">
        <f t="shared" si="2"/>
        <v>1045</v>
      </c>
      <c r="B57" s="246"/>
      <c r="C57" s="246"/>
      <c r="D57" s="1438" t="s">
        <v>3564</v>
      </c>
      <c r="E57" s="1439"/>
      <c r="F57" s="1439"/>
      <c r="G57" s="1439"/>
      <c r="H57" s="1439"/>
      <c r="I57" s="1439"/>
      <c r="J57" s="1439"/>
      <c r="K57" s="1440"/>
      <c r="L57" s="230"/>
      <c r="M57" s="233"/>
      <c r="N57" s="23"/>
      <c r="O57" s="23"/>
    </row>
    <row r="58" spans="1:15" ht="30" customHeight="1">
      <c r="A58" s="92">
        <f t="shared" si="2"/>
        <v>1046</v>
      </c>
      <c r="B58" s="246"/>
      <c r="C58" s="246"/>
      <c r="D58" s="1438" t="s">
        <v>3565</v>
      </c>
      <c r="E58" s="1439"/>
      <c r="F58" s="1439"/>
      <c r="G58" s="1439"/>
      <c r="H58" s="1439"/>
      <c r="I58" s="1439"/>
      <c r="J58" s="1439"/>
      <c r="K58" s="1440"/>
      <c r="L58" s="230"/>
      <c r="M58" s="233"/>
      <c r="N58" s="23"/>
      <c r="O58" s="23"/>
    </row>
    <row r="59" spans="1:15" ht="30" customHeight="1">
      <c r="A59" s="92">
        <f t="shared" si="2"/>
        <v>1047</v>
      </c>
      <c r="B59" s="246"/>
      <c r="C59" s="246"/>
      <c r="D59" s="1438" t="s">
        <v>3566</v>
      </c>
      <c r="E59" s="1439"/>
      <c r="F59" s="1439"/>
      <c r="G59" s="1439"/>
      <c r="H59" s="1439"/>
      <c r="I59" s="1439"/>
      <c r="J59" s="1439"/>
      <c r="K59" s="1440"/>
      <c r="L59" s="230"/>
      <c r="M59" s="233"/>
      <c r="N59" s="23"/>
      <c r="O59" s="23"/>
    </row>
    <row r="60" spans="1:15" ht="30" customHeight="1">
      <c r="A60" s="92">
        <f t="shared" si="2"/>
        <v>1048</v>
      </c>
      <c r="B60" s="246"/>
      <c r="C60" s="246"/>
      <c r="D60" s="1438" t="s">
        <v>3567</v>
      </c>
      <c r="E60" s="1439"/>
      <c r="F60" s="1439"/>
      <c r="G60" s="1439"/>
      <c r="H60" s="1439"/>
      <c r="I60" s="1439"/>
      <c r="J60" s="1439"/>
      <c r="K60" s="1440"/>
      <c r="L60" s="230"/>
      <c r="M60" s="233"/>
      <c r="N60" s="23"/>
      <c r="O60" s="23"/>
    </row>
    <row r="61" spans="1:15" ht="30" customHeight="1">
      <c r="A61" s="92">
        <f t="shared" si="2"/>
        <v>1049</v>
      </c>
      <c r="B61" s="246"/>
      <c r="C61" s="246"/>
      <c r="D61" s="1438" t="s">
        <v>3568</v>
      </c>
      <c r="E61" s="1439"/>
      <c r="F61" s="1439"/>
      <c r="G61" s="1439"/>
      <c r="H61" s="1439"/>
      <c r="I61" s="1439"/>
      <c r="J61" s="1439"/>
      <c r="K61" s="1440"/>
      <c r="L61" s="230"/>
      <c r="M61" s="233"/>
      <c r="N61" s="23"/>
      <c r="O61" s="23"/>
    </row>
    <row r="62" spans="1:15" ht="30" customHeight="1">
      <c r="A62" s="92">
        <f t="shared" si="2"/>
        <v>1050</v>
      </c>
      <c r="B62" s="246"/>
      <c r="C62" s="246"/>
      <c r="D62" s="1438" t="s">
        <v>3569</v>
      </c>
      <c r="E62" s="1439"/>
      <c r="F62" s="1439"/>
      <c r="G62" s="1439"/>
      <c r="H62" s="1439"/>
      <c r="I62" s="1439"/>
      <c r="J62" s="1439"/>
      <c r="K62" s="1440"/>
      <c r="L62" s="230"/>
      <c r="M62" s="233"/>
      <c r="N62" s="23"/>
      <c r="O62" s="23"/>
    </row>
    <row r="63" spans="1:15" ht="30" customHeight="1">
      <c r="A63" s="92">
        <f t="shared" si="2"/>
        <v>1051</v>
      </c>
      <c r="B63" s="246"/>
      <c r="C63" s="246"/>
      <c r="D63" s="1438" t="s">
        <v>3570</v>
      </c>
      <c r="E63" s="1439"/>
      <c r="F63" s="1439"/>
      <c r="G63" s="1439"/>
      <c r="H63" s="1439"/>
      <c r="I63" s="1439"/>
      <c r="J63" s="1439"/>
      <c r="K63" s="1440"/>
      <c r="L63" s="230"/>
      <c r="M63" s="233"/>
      <c r="N63" s="23"/>
      <c r="O63" s="23"/>
    </row>
    <row r="64" spans="1:15" ht="30" customHeight="1">
      <c r="A64" s="92">
        <f t="shared" si="2"/>
        <v>1052</v>
      </c>
      <c r="B64" s="246"/>
      <c r="C64" s="246"/>
      <c r="D64" s="1438" t="s">
        <v>3571</v>
      </c>
      <c r="E64" s="1439"/>
      <c r="F64" s="1439"/>
      <c r="G64" s="1439"/>
      <c r="H64" s="1439"/>
      <c r="I64" s="1439"/>
      <c r="J64" s="1439"/>
      <c r="K64" s="1440"/>
      <c r="L64" s="230"/>
      <c r="M64" s="233"/>
      <c r="N64" s="23"/>
      <c r="O64" s="23"/>
    </row>
    <row r="65" spans="1:15" ht="30" customHeight="1">
      <c r="A65" s="92">
        <f t="shared" si="2"/>
        <v>1053</v>
      </c>
      <c r="B65" s="246"/>
      <c r="C65" s="246"/>
      <c r="D65" s="1438" t="s">
        <v>3572</v>
      </c>
      <c r="E65" s="1439"/>
      <c r="F65" s="1439"/>
      <c r="G65" s="1439"/>
      <c r="H65" s="1439"/>
      <c r="I65" s="1439"/>
      <c r="J65" s="1439"/>
      <c r="K65" s="1440"/>
      <c r="L65" s="230"/>
      <c r="M65" s="233"/>
      <c r="N65" s="23"/>
      <c r="O65" s="23"/>
    </row>
    <row r="66" spans="1:15" ht="30" customHeight="1">
      <c r="A66" s="92">
        <f t="shared" si="2"/>
        <v>1054</v>
      </c>
      <c r="B66" s="246"/>
      <c r="C66" s="246"/>
      <c r="D66" s="1438" t="s">
        <v>3573</v>
      </c>
      <c r="E66" s="1439"/>
      <c r="F66" s="1439"/>
      <c r="G66" s="1439"/>
      <c r="H66" s="1439"/>
      <c r="I66" s="1439"/>
      <c r="J66" s="1439"/>
      <c r="K66" s="1440"/>
      <c r="L66" s="230"/>
      <c r="M66" s="233"/>
      <c r="N66" s="23"/>
      <c r="O66" s="23"/>
    </row>
    <row r="67" spans="1:15" ht="30" customHeight="1">
      <c r="A67" s="92">
        <f t="shared" si="2"/>
        <v>1055</v>
      </c>
      <c r="B67" s="246"/>
      <c r="C67" s="246"/>
      <c r="D67" s="1438" t="s">
        <v>3574</v>
      </c>
      <c r="E67" s="1439"/>
      <c r="F67" s="1439"/>
      <c r="G67" s="1439"/>
      <c r="H67" s="1439"/>
      <c r="I67" s="1439"/>
      <c r="J67" s="1439"/>
      <c r="K67" s="1440"/>
      <c r="L67" s="230"/>
      <c r="M67" s="233"/>
      <c r="N67" s="23"/>
      <c r="O67" s="23"/>
    </row>
    <row r="68" spans="1:15" ht="30" customHeight="1">
      <c r="A68" s="92">
        <f t="shared" si="2"/>
        <v>1056</v>
      </c>
      <c r="B68" s="246"/>
      <c r="C68" s="246"/>
      <c r="D68" s="1438" t="s">
        <v>3575</v>
      </c>
      <c r="E68" s="1439"/>
      <c r="F68" s="1439"/>
      <c r="G68" s="1439"/>
      <c r="H68" s="1439"/>
      <c r="I68" s="1439"/>
      <c r="J68" s="1439"/>
      <c r="K68" s="1440"/>
      <c r="L68" s="230"/>
      <c r="M68" s="233"/>
      <c r="N68" s="23"/>
      <c r="O68" s="23"/>
    </row>
    <row r="69" spans="1:15" ht="30" customHeight="1">
      <c r="A69" s="92">
        <f t="shared" si="2"/>
        <v>1057</v>
      </c>
      <c r="B69" s="246"/>
      <c r="C69" s="246"/>
      <c r="D69" s="1438" t="s">
        <v>3576</v>
      </c>
      <c r="E69" s="1439"/>
      <c r="F69" s="1439"/>
      <c r="G69" s="1439"/>
      <c r="H69" s="1439"/>
      <c r="I69" s="1439"/>
      <c r="J69" s="1439"/>
      <c r="K69" s="1440"/>
      <c r="L69" s="230"/>
      <c r="M69" s="233"/>
      <c r="N69" s="23"/>
      <c r="O69" s="23"/>
    </row>
    <row r="70" spans="1:15" ht="30" customHeight="1">
      <c r="A70" s="92">
        <f t="shared" si="2"/>
        <v>1058</v>
      </c>
      <c r="B70" s="246"/>
      <c r="C70" s="246"/>
      <c r="D70" s="1438" t="s">
        <v>3577</v>
      </c>
      <c r="E70" s="1439"/>
      <c r="F70" s="1439"/>
      <c r="G70" s="1439"/>
      <c r="H70" s="1439"/>
      <c r="I70" s="1439"/>
      <c r="J70" s="1439"/>
      <c r="K70" s="1440"/>
      <c r="L70" s="230"/>
      <c r="M70" s="233"/>
      <c r="N70" s="23"/>
      <c r="O70" s="23"/>
    </row>
    <row r="71" spans="1:15" ht="30" customHeight="1">
      <c r="A71" s="92">
        <f t="shared" si="2"/>
        <v>1059</v>
      </c>
      <c r="B71" s="246"/>
      <c r="C71" s="246"/>
      <c r="D71" s="1438" t="s">
        <v>3578</v>
      </c>
      <c r="E71" s="1439"/>
      <c r="F71" s="1439"/>
      <c r="G71" s="1439"/>
      <c r="H71" s="1439"/>
      <c r="I71" s="1439"/>
      <c r="J71" s="1439"/>
      <c r="K71" s="1440"/>
      <c r="L71" s="230"/>
      <c r="M71" s="233"/>
      <c r="N71" s="23"/>
      <c r="O71" s="23"/>
    </row>
    <row r="72" spans="1:15" ht="30" customHeight="1">
      <c r="A72" s="92">
        <f t="shared" si="2"/>
        <v>1060</v>
      </c>
      <c r="B72" s="246"/>
      <c r="C72" s="246"/>
      <c r="D72" s="1438" t="s">
        <v>3579</v>
      </c>
      <c r="E72" s="1439"/>
      <c r="F72" s="1439"/>
      <c r="G72" s="1439"/>
      <c r="H72" s="1439"/>
      <c r="I72" s="1439"/>
      <c r="J72" s="1439"/>
      <c r="K72" s="1440"/>
      <c r="L72" s="230"/>
      <c r="M72" s="233"/>
      <c r="N72" s="23"/>
      <c r="O72" s="23"/>
    </row>
    <row r="73" spans="1:15" ht="30" customHeight="1">
      <c r="A73" s="1282">
        <f t="shared" si="2"/>
        <v>1061</v>
      </c>
      <c r="B73" s="246"/>
      <c r="C73" s="246"/>
      <c r="D73" s="1452" t="s">
        <v>3830</v>
      </c>
      <c r="E73" s="1453"/>
      <c r="F73" s="1453"/>
      <c r="G73" s="1453"/>
      <c r="H73" s="1453"/>
      <c r="I73" s="1453"/>
      <c r="J73" s="1453"/>
      <c r="K73" s="1454"/>
      <c r="L73" s="230"/>
      <c r="M73" s="233"/>
      <c r="N73" s="23"/>
      <c r="O73" s="23"/>
    </row>
    <row r="74" spans="1:15" ht="30" customHeight="1">
      <c r="A74" s="92">
        <f t="shared" si="2"/>
        <v>1062</v>
      </c>
      <c r="B74" s="246"/>
      <c r="C74" s="246"/>
      <c r="D74" s="1438" t="s">
        <v>3580</v>
      </c>
      <c r="E74" s="1439"/>
      <c r="F74" s="1439"/>
      <c r="G74" s="1439"/>
      <c r="H74" s="1439"/>
      <c r="I74" s="1439"/>
      <c r="J74" s="1439"/>
      <c r="K74" s="1440"/>
      <c r="L74" s="230"/>
      <c r="M74" s="233"/>
      <c r="N74" s="23"/>
      <c r="O74" s="23"/>
    </row>
    <row r="75" spans="1:15" ht="30" customHeight="1">
      <c r="A75" s="92">
        <f t="shared" si="2"/>
        <v>1063</v>
      </c>
      <c r="B75" s="246"/>
      <c r="C75" s="246"/>
      <c r="D75" s="1438" t="s">
        <v>3581</v>
      </c>
      <c r="E75" s="1439"/>
      <c r="F75" s="1439"/>
      <c r="G75" s="1439"/>
      <c r="H75" s="1439"/>
      <c r="I75" s="1439"/>
      <c r="J75" s="1439"/>
      <c r="K75" s="1440"/>
      <c r="L75" s="230"/>
      <c r="M75" s="233"/>
      <c r="N75" s="23"/>
      <c r="O75" s="23"/>
    </row>
    <row r="76" spans="1:15" ht="50.1" customHeight="1">
      <c r="A76" s="92">
        <f t="shared" si="2"/>
        <v>1064</v>
      </c>
      <c r="B76" s="246"/>
      <c r="C76" s="246"/>
      <c r="D76" s="1438" t="s">
        <v>3582</v>
      </c>
      <c r="E76" s="1439"/>
      <c r="F76" s="1439"/>
      <c r="G76" s="1439"/>
      <c r="H76" s="1439"/>
      <c r="I76" s="1439"/>
      <c r="J76" s="1439"/>
      <c r="K76" s="1440"/>
      <c r="L76" s="230"/>
      <c r="M76" s="233"/>
      <c r="N76" s="23"/>
      <c r="O76" s="23"/>
    </row>
    <row r="77" spans="1:15" ht="50.1" customHeight="1">
      <c r="A77" s="1282">
        <f t="shared" si="2"/>
        <v>1065</v>
      </c>
      <c r="B77" s="246"/>
      <c r="C77" s="246"/>
      <c r="D77" s="1452" t="s">
        <v>3831</v>
      </c>
      <c r="E77" s="1453"/>
      <c r="F77" s="1453"/>
      <c r="G77" s="1453"/>
      <c r="H77" s="1453"/>
      <c r="I77" s="1453"/>
      <c r="J77" s="1453"/>
      <c r="K77" s="1454"/>
      <c r="L77" s="230"/>
      <c r="M77" s="233"/>
      <c r="N77" s="23"/>
      <c r="O77" s="23"/>
    </row>
    <row r="78" spans="1:15" ht="30" customHeight="1">
      <c r="A78" s="1282">
        <f t="shared" si="2"/>
        <v>1066</v>
      </c>
      <c r="B78" s="246"/>
      <c r="C78" s="246"/>
      <c r="D78" s="1452" t="s">
        <v>3832</v>
      </c>
      <c r="E78" s="1453"/>
      <c r="F78" s="1453"/>
      <c r="G78" s="1453"/>
      <c r="H78" s="1453"/>
      <c r="I78" s="1453"/>
      <c r="J78" s="1453"/>
      <c r="K78" s="1454"/>
      <c r="L78" s="230"/>
      <c r="M78" s="233"/>
      <c r="N78" s="23"/>
      <c r="O78" s="23"/>
    </row>
    <row r="79" spans="1:15" ht="30" customHeight="1">
      <c r="A79" s="92">
        <f t="shared" si="2"/>
        <v>1067</v>
      </c>
      <c r="B79" s="246"/>
      <c r="C79" s="246"/>
      <c r="D79" s="1438" t="s">
        <v>3583</v>
      </c>
      <c r="E79" s="1439"/>
      <c r="F79" s="1439"/>
      <c r="G79" s="1439"/>
      <c r="H79" s="1439"/>
      <c r="I79" s="1439"/>
      <c r="J79" s="1439"/>
      <c r="K79" s="1440"/>
      <c r="L79" s="230"/>
      <c r="M79" s="233"/>
      <c r="N79" s="23"/>
      <c r="O79" s="23"/>
    </row>
    <row r="80" spans="1:15" ht="30" customHeight="1">
      <c r="A80" s="92">
        <f t="shared" si="2"/>
        <v>1068</v>
      </c>
      <c r="B80" s="246"/>
      <c r="C80" s="246"/>
      <c r="D80" s="1438" t="s">
        <v>3584</v>
      </c>
      <c r="E80" s="1439"/>
      <c r="F80" s="1439"/>
      <c r="G80" s="1439"/>
      <c r="H80" s="1439"/>
      <c r="I80" s="1439"/>
      <c r="J80" s="1439"/>
      <c r="K80" s="1440"/>
      <c r="L80" s="230"/>
      <c r="M80" s="233"/>
      <c r="N80" s="23"/>
      <c r="O80" s="23"/>
    </row>
    <row r="81" spans="1:15" ht="30" customHeight="1">
      <c r="A81" s="92">
        <f t="shared" si="2"/>
        <v>1069</v>
      </c>
      <c r="B81" s="246"/>
      <c r="C81" s="246"/>
      <c r="D81" s="1438" t="s">
        <v>3585</v>
      </c>
      <c r="E81" s="1439"/>
      <c r="F81" s="1439"/>
      <c r="G81" s="1439"/>
      <c r="H81" s="1439"/>
      <c r="I81" s="1439"/>
      <c r="J81" s="1439"/>
      <c r="K81" s="1440"/>
      <c r="L81" s="230"/>
      <c r="M81" s="233"/>
      <c r="N81" s="23"/>
      <c r="O81" s="23"/>
    </row>
    <row r="82" spans="1:15" ht="30" customHeight="1">
      <c r="A82" s="92">
        <f t="shared" si="2"/>
        <v>1070</v>
      </c>
      <c r="B82" s="246"/>
      <c r="C82" s="246"/>
      <c r="D82" s="1438" t="s">
        <v>3586</v>
      </c>
      <c r="E82" s="1439"/>
      <c r="F82" s="1439"/>
      <c r="G82" s="1439"/>
      <c r="H82" s="1439"/>
      <c r="I82" s="1439"/>
      <c r="J82" s="1439"/>
      <c r="K82" s="1440"/>
      <c r="L82" s="230"/>
      <c r="M82" s="233"/>
      <c r="N82" s="23"/>
      <c r="O82" s="23"/>
    </row>
    <row r="83" spans="1:15" ht="30" customHeight="1">
      <c r="A83" s="92">
        <f t="shared" si="2"/>
        <v>1071</v>
      </c>
      <c r="B83" s="246"/>
      <c r="C83" s="246"/>
      <c r="D83" s="1438" t="s">
        <v>3587</v>
      </c>
      <c r="E83" s="1439"/>
      <c r="F83" s="1439"/>
      <c r="G83" s="1439"/>
      <c r="H83" s="1439"/>
      <c r="I83" s="1439"/>
      <c r="J83" s="1439"/>
      <c r="K83" s="1440"/>
      <c r="L83" s="230"/>
      <c r="M83" s="233"/>
      <c r="N83" s="23"/>
      <c r="O83" s="23"/>
    </row>
    <row r="84" spans="1:15" ht="30" customHeight="1">
      <c r="A84" s="1282">
        <f t="shared" si="2"/>
        <v>1072</v>
      </c>
      <c r="B84" s="246"/>
      <c r="C84" s="246"/>
      <c r="D84" s="1452" t="s">
        <v>3833</v>
      </c>
      <c r="E84" s="1453"/>
      <c r="F84" s="1453"/>
      <c r="G84" s="1453"/>
      <c r="H84" s="1453"/>
      <c r="I84" s="1453"/>
      <c r="J84" s="1453"/>
      <c r="K84" s="1454"/>
      <c r="L84" s="230"/>
      <c r="M84" s="233"/>
      <c r="N84" s="23"/>
      <c r="O84" s="23"/>
    </row>
    <row r="85" spans="1:15" ht="30" customHeight="1">
      <c r="A85" s="92">
        <f t="shared" si="2"/>
        <v>1073</v>
      </c>
      <c r="B85" s="246"/>
      <c r="C85" s="246"/>
      <c r="D85" s="1438" t="s">
        <v>3588</v>
      </c>
      <c r="E85" s="1439"/>
      <c r="F85" s="1439"/>
      <c r="G85" s="1439"/>
      <c r="H85" s="1439"/>
      <c r="I85" s="1439"/>
      <c r="J85" s="1439"/>
      <c r="K85" s="1440"/>
      <c r="L85" s="230"/>
      <c r="M85" s="233"/>
      <c r="N85" s="23"/>
      <c r="O85" s="23"/>
    </row>
    <row r="86" spans="1:15" ht="30" customHeight="1">
      <c r="A86" s="92">
        <f t="shared" si="2"/>
        <v>1074</v>
      </c>
      <c r="B86" s="246"/>
      <c r="C86" s="246"/>
      <c r="D86" s="1438" t="s">
        <v>3589</v>
      </c>
      <c r="E86" s="1439"/>
      <c r="F86" s="1439"/>
      <c r="G86" s="1439"/>
      <c r="H86" s="1439"/>
      <c r="I86" s="1439"/>
      <c r="J86" s="1439"/>
      <c r="K86" s="1440"/>
      <c r="L86" s="230"/>
      <c r="M86" s="233"/>
      <c r="N86" s="23"/>
      <c r="O86" s="23"/>
    </row>
    <row r="87" spans="1:15" ht="30" customHeight="1">
      <c r="A87" s="92">
        <f t="shared" si="2"/>
        <v>1075</v>
      </c>
      <c r="B87" s="246"/>
      <c r="C87" s="246"/>
      <c r="D87" s="1438" t="s">
        <v>3590</v>
      </c>
      <c r="E87" s="1439"/>
      <c r="F87" s="1439"/>
      <c r="G87" s="1439"/>
      <c r="H87" s="1439"/>
      <c r="I87" s="1439"/>
      <c r="J87" s="1439"/>
      <c r="K87" s="1440"/>
      <c r="L87" s="230"/>
      <c r="M87" s="233"/>
      <c r="N87" s="23"/>
      <c r="O87" s="23"/>
    </row>
    <row r="88" spans="1:15" ht="30" customHeight="1">
      <c r="A88" s="92">
        <f t="shared" si="2"/>
        <v>1076</v>
      </c>
      <c r="B88" s="246"/>
      <c r="C88" s="246"/>
      <c r="D88" s="1438" t="s">
        <v>3591</v>
      </c>
      <c r="E88" s="1439"/>
      <c r="F88" s="1439"/>
      <c r="G88" s="1439"/>
      <c r="H88" s="1439"/>
      <c r="I88" s="1439"/>
      <c r="J88" s="1439"/>
      <c r="K88" s="1440"/>
      <c r="L88" s="230"/>
      <c r="M88" s="233"/>
      <c r="N88" s="23"/>
      <c r="O88" s="23"/>
    </row>
    <row r="89" spans="1:15" ht="30" customHeight="1">
      <c r="A89" s="1282">
        <f t="shared" si="2"/>
        <v>1077</v>
      </c>
      <c r="B89" s="246"/>
      <c r="C89" s="246"/>
      <c r="D89" s="1452" t="s">
        <v>3834</v>
      </c>
      <c r="E89" s="1453"/>
      <c r="F89" s="1453"/>
      <c r="G89" s="1453"/>
      <c r="H89" s="1453"/>
      <c r="I89" s="1453"/>
      <c r="J89" s="1453"/>
      <c r="K89" s="1454"/>
      <c r="L89" s="230"/>
      <c r="M89" s="233"/>
      <c r="N89" s="23"/>
      <c r="O89" s="23"/>
    </row>
    <row r="90" spans="1:15" ht="30" customHeight="1">
      <c r="A90" s="92">
        <f t="shared" si="2"/>
        <v>1078</v>
      </c>
      <c r="B90" s="246"/>
      <c r="C90" s="246"/>
      <c r="D90" s="1438" t="s">
        <v>3592</v>
      </c>
      <c r="E90" s="1439"/>
      <c r="F90" s="1439"/>
      <c r="G90" s="1439"/>
      <c r="H90" s="1439"/>
      <c r="I90" s="1439"/>
      <c r="J90" s="1439"/>
      <c r="K90" s="1440"/>
      <c r="L90" s="230"/>
      <c r="M90" s="233"/>
      <c r="N90" s="23"/>
      <c r="O90" s="23"/>
    </row>
    <row r="91" spans="1:15" ht="30" customHeight="1">
      <c r="A91" s="92">
        <f t="shared" si="2"/>
        <v>1079</v>
      </c>
      <c r="B91" s="246"/>
      <c r="C91" s="246"/>
      <c r="D91" s="1438" t="s">
        <v>3593</v>
      </c>
      <c r="E91" s="1439"/>
      <c r="F91" s="1439"/>
      <c r="G91" s="1439"/>
      <c r="H91" s="1439"/>
      <c r="I91" s="1439"/>
      <c r="J91" s="1439"/>
      <c r="K91" s="1440"/>
      <c r="L91" s="230"/>
      <c r="M91" s="233"/>
      <c r="N91" s="23"/>
      <c r="O91" s="23"/>
    </row>
    <row r="92" spans="1:15" ht="30" customHeight="1">
      <c r="A92" s="92">
        <f t="shared" si="2"/>
        <v>1080</v>
      </c>
      <c r="B92" s="246"/>
      <c r="C92" s="246"/>
      <c r="D92" s="1438" t="s">
        <v>3594</v>
      </c>
      <c r="E92" s="1439"/>
      <c r="F92" s="1439"/>
      <c r="G92" s="1439"/>
      <c r="H92" s="1439"/>
      <c r="I92" s="1439"/>
      <c r="J92" s="1439"/>
      <c r="K92" s="1440"/>
      <c r="L92" s="230"/>
      <c r="M92" s="233"/>
      <c r="N92" s="23"/>
      <c r="O92" s="23"/>
    </row>
    <row r="93" spans="1:15" ht="30" customHeight="1">
      <c r="A93" s="92">
        <f t="shared" si="2"/>
        <v>1081</v>
      </c>
      <c r="B93" s="246"/>
      <c r="C93" s="246"/>
      <c r="D93" s="1438" t="s">
        <v>3595</v>
      </c>
      <c r="E93" s="1439"/>
      <c r="F93" s="1439"/>
      <c r="G93" s="1439"/>
      <c r="H93" s="1439"/>
      <c r="I93" s="1439"/>
      <c r="J93" s="1439"/>
      <c r="K93" s="1440"/>
      <c r="L93" s="230"/>
      <c r="M93" s="233"/>
      <c r="N93" s="23"/>
      <c r="O93" s="23"/>
    </row>
    <row r="94" spans="1:15" ht="30" customHeight="1">
      <c r="A94" s="1282">
        <f t="shared" si="2"/>
        <v>1082</v>
      </c>
      <c r="B94" s="246"/>
      <c r="C94" s="246"/>
      <c r="D94" s="1452" t="s">
        <v>3835</v>
      </c>
      <c r="E94" s="1453"/>
      <c r="F94" s="1453"/>
      <c r="G94" s="1453"/>
      <c r="H94" s="1453"/>
      <c r="I94" s="1453"/>
      <c r="J94" s="1453"/>
      <c r="K94" s="1454"/>
      <c r="L94" s="230"/>
      <c r="M94" s="233"/>
      <c r="N94" s="23"/>
      <c r="O94" s="23"/>
    </row>
    <row r="95" spans="1:15" ht="30" customHeight="1">
      <c r="A95" s="92">
        <f t="shared" si="2"/>
        <v>1083</v>
      </c>
      <c r="B95" s="246"/>
      <c r="C95" s="246"/>
      <c r="D95" s="1438" t="s">
        <v>3596</v>
      </c>
      <c r="E95" s="1439"/>
      <c r="F95" s="1439"/>
      <c r="G95" s="1439"/>
      <c r="H95" s="1439"/>
      <c r="I95" s="1439"/>
      <c r="J95" s="1439"/>
      <c r="K95" s="1440"/>
      <c r="L95" s="230"/>
      <c r="M95" s="233"/>
      <c r="N95" s="23"/>
      <c r="O95" s="23"/>
    </row>
    <row r="96" spans="1:15" ht="30" customHeight="1">
      <c r="A96" s="92">
        <f t="shared" si="2"/>
        <v>1084</v>
      </c>
      <c r="B96" s="246"/>
      <c r="C96" s="246"/>
      <c r="D96" s="1438" t="s">
        <v>3597</v>
      </c>
      <c r="E96" s="1439"/>
      <c r="F96" s="1439"/>
      <c r="G96" s="1439"/>
      <c r="H96" s="1439"/>
      <c r="I96" s="1439"/>
      <c r="J96" s="1439"/>
      <c r="K96" s="1440"/>
      <c r="L96" s="230"/>
      <c r="M96" s="233"/>
      <c r="N96" s="23"/>
      <c r="O96" s="23"/>
    </row>
    <row r="97" spans="1:15" ht="30" customHeight="1">
      <c r="A97" s="92">
        <f t="shared" si="2"/>
        <v>1085</v>
      </c>
      <c r="B97" s="246"/>
      <c r="C97" s="246"/>
      <c r="D97" s="1438" t="s">
        <v>3598</v>
      </c>
      <c r="E97" s="1439"/>
      <c r="F97" s="1439"/>
      <c r="G97" s="1439"/>
      <c r="H97" s="1439"/>
      <c r="I97" s="1439"/>
      <c r="J97" s="1439"/>
      <c r="K97" s="1440"/>
      <c r="L97" s="230"/>
      <c r="M97" s="233"/>
      <c r="N97" s="23"/>
      <c r="O97" s="23"/>
    </row>
    <row r="98" spans="1:15" ht="30" customHeight="1">
      <c r="A98" s="92">
        <f t="shared" si="2"/>
        <v>1086</v>
      </c>
      <c r="B98" s="246"/>
      <c r="C98" s="246"/>
      <c r="D98" s="1438" t="s">
        <v>3599</v>
      </c>
      <c r="E98" s="1439"/>
      <c r="F98" s="1439"/>
      <c r="G98" s="1439"/>
      <c r="H98" s="1439"/>
      <c r="I98" s="1439"/>
      <c r="J98" s="1439"/>
      <c r="K98" s="1440"/>
      <c r="L98" s="230"/>
      <c r="M98" s="233"/>
      <c r="N98" s="23"/>
      <c r="O98" s="23"/>
    </row>
    <row r="99" spans="1:15" ht="30" customHeight="1">
      <c r="A99" s="92">
        <f t="shared" ref="A99:A117" si="3">A98+1</f>
        <v>1087</v>
      </c>
      <c r="B99" s="246"/>
      <c r="C99" s="246"/>
      <c r="D99" s="1438" t="s">
        <v>3600</v>
      </c>
      <c r="E99" s="1439"/>
      <c r="F99" s="1439"/>
      <c r="G99" s="1439"/>
      <c r="H99" s="1439"/>
      <c r="I99" s="1439"/>
      <c r="J99" s="1439"/>
      <c r="K99" s="1440"/>
      <c r="L99" s="230"/>
      <c r="M99" s="233"/>
      <c r="N99" s="23"/>
      <c r="O99" s="23"/>
    </row>
    <row r="100" spans="1:15" ht="30" customHeight="1">
      <c r="A100" s="1282">
        <f t="shared" si="3"/>
        <v>1088</v>
      </c>
      <c r="B100" s="246"/>
      <c r="C100" s="246"/>
      <c r="D100" s="1452"/>
      <c r="E100" s="1453"/>
      <c r="F100" s="1453"/>
      <c r="G100" s="1453"/>
      <c r="H100" s="1453"/>
      <c r="I100" s="1453"/>
      <c r="J100" s="1453"/>
      <c r="K100" s="1454"/>
      <c r="L100" s="230"/>
      <c r="M100" s="233"/>
      <c r="N100" s="23"/>
      <c r="O100" s="23"/>
    </row>
    <row r="101" spans="1:15" ht="30" customHeight="1">
      <c r="A101" s="92">
        <f t="shared" si="3"/>
        <v>1089</v>
      </c>
      <c r="B101" s="246"/>
      <c r="C101" s="246"/>
      <c r="D101" s="1438" t="s">
        <v>3601</v>
      </c>
      <c r="E101" s="1439"/>
      <c r="F101" s="1439"/>
      <c r="G101" s="1439"/>
      <c r="H101" s="1439"/>
      <c r="I101" s="1439"/>
      <c r="J101" s="1439"/>
      <c r="K101" s="1440"/>
      <c r="L101" s="230"/>
      <c r="M101" s="233"/>
      <c r="N101" s="23"/>
      <c r="O101" s="23"/>
    </row>
    <row r="102" spans="1:15" ht="30" customHeight="1">
      <c r="A102" s="92">
        <f t="shared" si="3"/>
        <v>1090</v>
      </c>
      <c r="B102" s="246"/>
      <c r="C102" s="246"/>
      <c r="D102" s="1438" t="s">
        <v>3602</v>
      </c>
      <c r="E102" s="1439"/>
      <c r="F102" s="1439"/>
      <c r="G102" s="1439"/>
      <c r="H102" s="1439"/>
      <c r="I102" s="1439"/>
      <c r="J102" s="1439"/>
      <c r="K102" s="1440"/>
      <c r="L102" s="230"/>
      <c r="M102" s="233"/>
      <c r="N102" s="23"/>
      <c r="O102" s="23"/>
    </row>
    <row r="103" spans="1:15" ht="30" customHeight="1">
      <c r="A103" s="92">
        <f t="shared" si="3"/>
        <v>1091</v>
      </c>
      <c r="B103" s="246"/>
      <c r="C103" s="246"/>
      <c r="D103" s="1438" t="s">
        <v>3603</v>
      </c>
      <c r="E103" s="1439"/>
      <c r="F103" s="1439"/>
      <c r="G103" s="1439"/>
      <c r="H103" s="1439"/>
      <c r="I103" s="1439"/>
      <c r="J103" s="1439"/>
      <c r="K103" s="1440"/>
      <c r="L103" s="230"/>
      <c r="M103" s="233"/>
      <c r="N103" s="23"/>
      <c r="O103" s="23"/>
    </row>
    <row r="104" spans="1:15" ht="30" customHeight="1">
      <c r="A104" s="1282">
        <f t="shared" si="3"/>
        <v>1092</v>
      </c>
      <c r="B104" s="246"/>
      <c r="C104" s="246"/>
      <c r="D104" s="1452" t="s">
        <v>3836</v>
      </c>
      <c r="E104" s="1453"/>
      <c r="F104" s="1453"/>
      <c r="G104" s="1453"/>
      <c r="H104" s="1453"/>
      <c r="I104" s="1453"/>
      <c r="J104" s="1453"/>
      <c r="K104" s="1454"/>
      <c r="L104" s="230"/>
      <c r="M104" s="233"/>
      <c r="N104" s="23"/>
      <c r="O104" s="23"/>
    </row>
    <row r="105" spans="1:15" ht="30" customHeight="1">
      <c r="A105" s="1282">
        <f t="shared" si="3"/>
        <v>1093</v>
      </c>
      <c r="B105" s="246"/>
      <c r="C105" s="246"/>
      <c r="D105" s="1452" t="s">
        <v>3837</v>
      </c>
      <c r="E105" s="1453"/>
      <c r="F105" s="1453"/>
      <c r="G105" s="1453"/>
      <c r="H105" s="1453"/>
      <c r="I105" s="1453"/>
      <c r="J105" s="1453"/>
      <c r="K105" s="1454"/>
      <c r="L105" s="230"/>
      <c r="M105" s="233"/>
      <c r="N105" s="23"/>
      <c r="O105" s="23"/>
    </row>
    <row r="106" spans="1:15" ht="30" customHeight="1">
      <c r="A106" s="92">
        <f t="shared" si="3"/>
        <v>1094</v>
      </c>
      <c r="B106" s="246"/>
      <c r="C106" s="246"/>
      <c r="D106" s="1438" t="s">
        <v>3604</v>
      </c>
      <c r="E106" s="1439"/>
      <c r="F106" s="1439"/>
      <c r="G106" s="1439"/>
      <c r="H106" s="1439"/>
      <c r="I106" s="1439"/>
      <c r="J106" s="1439"/>
      <c r="K106" s="1440"/>
      <c r="L106" s="230"/>
      <c r="M106" s="233"/>
      <c r="N106" s="23"/>
      <c r="O106" s="23"/>
    </row>
    <row r="107" spans="1:15" ht="30" customHeight="1">
      <c r="A107" s="92">
        <f t="shared" si="3"/>
        <v>1095</v>
      </c>
      <c r="B107" s="246"/>
      <c r="C107" s="246"/>
      <c r="D107" s="1438" t="s">
        <v>3605</v>
      </c>
      <c r="E107" s="1439"/>
      <c r="F107" s="1439"/>
      <c r="G107" s="1439"/>
      <c r="H107" s="1439"/>
      <c r="I107" s="1439"/>
      <c r="J107" s="1439"/>
      <c r="K107" s="1440"/>
      <c r="L107" s="230"/>
      <c r="M107" s="233"/>
      <c r="N107" s="23"/>
      <c r="O107" s="23"/>
    </row>
    <row r="108" spans="1:15" ht="30" customHeight="1">
      <c r="A108" s="92">
        <f t="shared" si="3"/>
        <v>1096</v>
      </c>
      <c r="B108" s="246"/>
      <c r="C108" s="246"/>
      <c r="D108" s="1438" t="s">
        <v>3606</v>
      </c>
      <c r="E108" s="1439"/>
      <c r="F108" s="1439"/>
      <c r="G108" s="1439"/>
      <c r="H108" s="1439"/>
      <c r="I108" s="1439"/>
      <c r="J108" s="1439"/>
      <c r="K108" s="1440"/>
      <c r="L108" s="230"/>
      <c r="M108" s="233"/>
      <c r="N108" s="23"/>
      <c r="O108" s="23"/>
    </row>
    <row r="109" spans="1:15" ht="30" customHeight="1">
      <c r="A109" s="92">
        <f t="shared" si="3"/>
        <v>1097</v>
      </c>
      <c r="B109" s="246"/>
      <c r="C109" s="246"/>
      <c r="D109" s="1438" t="s">
        <v>3607</v>
      </c>
      <c r="E109" s="1439"/>
      <c r="F109" s="1439"/>
      <c r="G109" s="1439"/>
      <c r="H109" s="1439"/>
      <c r="I109" s="1439"/>
      <c r="J109" s="1439"/>
      <c r="K109" s="1440"/>
      <c r="L109" s="230"/>
      <c r="M109" s="233"/>
      <c r="N109" s="23"/>
      <c r="O109" s="23"/>
    </row>
    <row r="110" spans="1:15" ht="30" customHeight="1">
      <c r="A110" s="1282">
        <f t="shared" si="3"/>
        <v>1098</v>
      </c>
      <c r="B110" s="246"/>
      <c r="C110" s="246"/>
      <c r="D110" s="1452" t="s">
        <v>3838</v>
      </c>
      <c r="E110" s="1453"/>
      <c r="F110" s="1453"/>
      <c r="G110" s="1453"/>
      <c r="H110" s="1453"/>
      <c r="I110" s="1453"/>
      <c r="J110" s="1453"/>
      <c r="K110" s="1454"/>
      <c r="L110" s="230"/>
      <c r="M110" s="233"/>
      <c r="N110" s="23"/>
      <c r="O110" s="23"/>
    </row>
    <row r="111" spans="1:15" ht="106.5" customHeight="1">
      <c r="A111" s="1282">
        <f t="shared" si="3"/>
        <v>1099</v>
      </c>
      <c r="B111" s="246"/>
      <c r="C111" s="246"/>
      <c r="D111" s="1452" t="s">
        <v>3898</v>
      </c>
      <c r="E111" s="1453"/>
      <c r="F111" s="1453"/>
      <c r="G111" s="1453"/>
      <c r="H111" s="1453"/>
      <c r="I111" s="1453"/>
      <c r="J111" s="1453"/>
      <c r="K111" s="1454"/>
      <c r="L111" s="230"/>
      <c r="M111" s="233"/>
      <c r="N111" s="23"/>
      <c r="O111" s="23"/>
    </row>
    <row r="112" spans="1:15" ht="30" customHeight="1">
      <c r="A112" s="92">
        <f t="shared" si="3"/>
        <v>1100</v>
      </c>
      <c r="B112" s="246"/>
      <c r="C112" s="246"/>
      <c r="D112" s="1438" t="s">
        <v>3608</v>
      </c>
      <c r="E112" s="1439"/>
      <c r="F112" s="1439"/>
      <c r="G112" s="1439"/>
      <c r="H112" s="1439"/>
      <c r="I112" s="1439"/>
      <c r="J112" s="1439"/>
      <c r="K112" s="1440"/>
      <c r="L112" s="230"/>
      <c r="M112" s="233"/>
      <c r="N112" s="23"/>
      <c r="O112" s="23"/>
    </row>
    <row r="113" spans="1:15" ht="30" customHeight="1">
      <c r="A113" s="92">
        <f t="shared" si="3"/>
        <v>1101</v>
      </c>
      <c r="B113" s="246"/>
      <c r="C113" s="246"/>
      <c r="D113" s="1438" t="s">
        <v>3609</v>
      </c>
      <c r="E113" s="1439"/>
      <c r="F113" s="1439"/>
      <c r="G113" s="1439"/>
      <c r="H113" s="1439"/>
      <c r="I113" s="1439"/>
      <c r="J113" s="1439"/>
      <c r="K113" s="1440"/>
      <c r="L113" s="230"/>
      <c r="M113" s="233"/>
      <c r="N113" s="23"/>
      <c r="O113" s="23"/>
    </row>
    <row r="114" spans="1:15" ht="30" customHeight="1">
      <c r="A114" s="92">
        <f t="shared" si="3"/>
        <v>1102</v>
      </c>
      <c r="B114" s="246"/>
      <c r="C114" s="246"/>
      <c r="D114" s="1438" t="s">
        <v>3610</v>
      </c>
      <c r="E114" s="1439"/>
      <c r="F114" s="1439"/>
      <c r="G114" s="1439"/>
      <c r="H114" s="1439"/>
      <c r="I114" s="1439"/>
      <c r="J114" s="1439"/>
      <c r="K114" s="1440"/>
      <c r="L114" s="230"/>
      <c r="M114" s="233"/>
      <c r="N114" s="23"/>
      <c r="O114" s="23"/>
    </row>
    <row r="115" spans="1:15" ht="30" customHeight="1">
      <c r="A115" s="92">
        <f t="shared" si="3"/>
        <v>1103</v>
      </c>
      <c r="B115" s="246"/>
      <c r="C115" s="246"/>
      <c r="D115" s="1438" t="s">
        <v>3611</v>
      </c>
      <c r="E115" s="1439"/>
      <c r="F115" s="1439"/>
      <c r="G115" s="1439"/>
      <c r="H115" s="1439"/>
      <c r="I115" s="1439"/>
      <c r="J115" s="1439"/>
      <c r="K115" s="1440"/>
      <c r="L115" s="230"/>
      <c r="M115" s="233"/>
      <c r="N115" s="23"/>
      <c r="O115" s="23"/>
    </row>
    <row r="116" spans="1:15" ht="30" customHeight="1">
      <c r="A116" s="92">
        <f t="shared" si="3"/>
        <v>1104</v>
      </c>
      <c r="B116" s="246"/>
      <c r="C116" s="246"/>
      <c r="D116" s="1438" t="s">
        <v>3612</v>
      </c>
      <c r="E116" s="1439"/>
      <c r="F116" s="1439"/>
      <c r="G116" s="1439"/>
      <c r="H116" s="1439"/>
      <c r="I116" s="1439"/>
      <c r="J116" s="1439"/>
      <c r="K116" s="1440"/>
      <c r="L116" s="230"/>
      <c r="M116" s="233"/>
      <c r="N116" s="23"/>
      <c r="O116" s="23"/>
    </row>
    <row r="117" spans="1:15" ht="30" customHeight="1">
      <c r="A117" s="1282">
        <f t="shared" si="3"/>
        <v>1105</v>
      </c>
      <c r="B117" s="246"/>
      <c r="C117" s="246"/>
      <c r="D117" s="1452" t="s">
        <v>3839</v>
      </c>
      <c r="E117" s="1453"/>
      <c r="F117" s="1453"/>
      <c r="G117" s="1453"/>
      <c r="H117" s="1453"/>
      <c r="I117" s="1453"/>
      <c r="J117" s="1453"/>
      <c r="K117" s="1454"/>
      <c r="L117" s="230"/>
      <c r="M117" s="233"/>
      <c r="N117" s="23"/>
      <c r="O117" s="23"/>
    </row>
    <row r="118" spans="1:15" ht="20.100000000000001" customHeight="1">
      <c r="A118" s="92"/>
      <c r="B118" s="246"/>
      <c r="C118" s="318"/>
      <c r="D118" s="319" t="s">
        <v>1626</v>
      </c>
      <c r="E118" s="376"/>
      <c r="F118" s="376"/>
      <c r="G118" s="376"/>
      <c r="H118" s="376"/>
      <c r="I118" s="376"/>
      <c r="J118" s="376"/>
      <c r="K118" s="377"/>
      <c r="L118" s="230"/>
      <c r="M118" s="378"/>
      <c r="N118" s="31"/>
      <c r="O118" s="31"/>
    </row>
    <row r="119" spans="1:15" ht="50.1" customHeight="1">
      <c r="A119" s="92">
        <f>A117+1</f>
        <v>1106</v>
      </c>
      <c r="B119" s="246"/>
      <c r="C119" s="246"/>
      <c r="D119" s="1437" t="s">
        <v>3637</v>
      </c>
      <c r="E119" s="1437"/>
      <c r="F119" s="1437"/>
      <c r="G119" s="1437"/>
      <c r="H119" s="1437"/>
      <c r="I119" s="1437"/>
      <c r="J119" s="1437"/>
      <c r="K119" s="1437"/>
      <c r="L119" s="230"/>
      <c r="M119" s="233"/>
      <c r="N119" s="23"/>
      <c r="O119" s="23"/>
    </row>
    <row r="120" spans="1:15" ht="50.1" customHeight="1">
      <c r="A120" s="92">
        <f>A119+1</f>
        <v>1107</v>
      </c>
      <c r="B120" s="246"/>
      <c r="C120" s="246"/>
      <c r="D120" s="1437" t="s">
        <v>3638</v>
      </c>
      <c r="E120" s="1437"/>
      <c r="F120" s="1437"/>
      <c r="G120" s="1437"/>
      <c r="H120" s="1437"/>
      <c r="I120" s="1437"/>
      <c r="J120" s="1437"/>
      <c r="K120" s="1437"/>
      <c r="L120" s="230"/>
      <c r="M120" s="233"/>
      <c r="N120" s="23"/>
      <c r="O120" s="23"/>
    </row>
    <row r="121" spans="1:15" ht="50.1" customHeight="1">
      <c r="A121" s="92">
        <f t="shared" ref="A121:A140" si="4">A120+1</f>
        <v>1108</v>
      </c>
      <c r="B121" s="246"/>
      <c r="C121" s="246"/>
      <c r="D121" s="1437" t="s">
        <v>3639</v>
      </c>
      <c r="E121" s="1437"/>
      <c r="F121" s="1437"/>
      <c r="G121" s="1437"/>
      <c r="H121" s="1437"/>
      <c r="I121" s="1437"/>
      <c r="J121" s="1437"/>
      <c r="K121" s="1437"/>
      <c r="L121" s="230"/>
      <c r="M121" s="233"/>
      <c r="N121" s="23"/>
      <c r="O121" s="23"/>
    </row>
    <row r="122" spans="1:15" ht="50.1" customHeight="1">
      <c r="A122" s="92">
        <f t="shared" si="4"/>
        <v>1109</v>
      </c>
      <c r="B122" s="246"/>
      <c r="C122" s="246"/>
      <c r="D122" s="1437" t="s">
        <v>3640</v>
      </c>
      <c r="E122" s="1437"/>
      <c r="F122" s="1437"/>
      <c r="G122" s="1437"/>
      <c r="H122" s="1437"/>
      <c r="I122" s="1437"/>
      <c r="J122" s="1437"/>
      <c r="K122" s="1437"/>
      <c r="L122" s="230"/>
      <c r="M122" s="233"/>
      <c r="N122" s="23"/>
      <c r="O122" s="23"/>
    </row>
    <row r="123" spans="1:15" ht="50.1" customHeight="1">
      <c r="A123" s="92">
        <f t="shared" si="4"/>
        <v>1110</v>
      </c>
      <c r="B123" s="246"/>
      <c r="C123" s="246"/>
      <c r="D123" s="1437" t="s">
        <v>3641</v>
      </c>
      <c r="E123" s="1437"/>
      <c r="F123" s="1437"/>
      <c r="G123" s="1437"/>
      <c r="H123" s="1437"/>
      <c r="I123" s="1437"/>
      <c r="J123" s="1437"/>
      <c r="K123" s="1437"/>
      <c r="L123" s="229"/>
      <c r="M123" s="234"/>
      <c r="N123" s="23"/>
      <c r="O123" s="23"/>
    </row>
    <row r="124" spans="1:15" ht="50.1" customHeight="1">
      <c r="A124" s="92">
        <f t="shared" si="4"/>
        <v>1111</v>
      </c>
      <c r="B124" s="16"/>
      <c r="C124" s="16"/>
      <c r="D124" s="1437" t="s">
        <v>3642</v>
      </c>
      <c r="E124" s="1437"/>
      <c r="F124" s="1437"/>
      <c r="G124" s="1437"/>
      <c r="H124" s="1437"/>
      <c r="I124" s="1437"/>
      <c r="J124" s="1437"/>
      <c r="K124" s="1437"/>
      <c r="L124" s="320"/>
      <c r="M124" s="235"/>
      <c r="N124" s="23"/>
      <c r="O124" s="23"/>
    </row>
    <row r="125" spans="1:15" ht="50.1" customHeight="1">
      <c r="A125" s="92">
        <f t="shared" si="4"/>
        <v>1112</v>
      </c>
      <c r="B125" s="23"/>
      <c r="C125" s="23"/>
      <c r="D125" s="1437" t="s">
        <v>3643</v>
      </c>
      <c r="E125" s="1437"/>
      <c r="F125" s="1437"/>
      <c r="G125" s="1437"/>
      <c r="H125" s="1437"/>
      <c r="I125" s="1437"/>
      <c r="J125" s="1437"/>
      <c r="K125" s="1437"/>
      <c r="M125" s="23"/>
      <c r="N125" s="23"/>
      <c r="O125" s="23"/>
    </row>
    <row r="126" spans="1:15" ht="50.1" customHeight="1">
      <c r="A126" s="92">
        <f t="shared" si="4"/>
        <v>1113</v>
      </c>
      <c r="B126" s="321"/>
      <c r="C126" s="321"/>
      <c r="D126" s="1438" t="s">
        <v>3644</v>
      </c>
      <c r="E126" s="1439"/>
      <c r="F126" s="1439"/>
      <c r="G126" s="1439"/>
      <c r="H126" s="1439"/>
      <c r="I126" s="1439"/>
      <c r="J126" s="1439"/>
      <c r="K126" s="1440"/>
      <c r="M126" s="23"/>
      <c r="N126" s="23"/>
      <c r="O126" s="23"/>
    </row>
    <row r="127" spans="1:15" ht="50.1" customHeight="1">
      <c r="A127" s="92">
        <f t="shared" si="4"/>
        <v>1114</v>
      </c>
      <c r="B127" s="246"/>
      <c r="C127" s="246"/>
      <c r="D127" s="1438" t="s">
        <v>3645</v>
      </c>
      <c r="E127" s="1439"/>
      <c r="F127" s="1439"/>
      <c r="G127" s="1439"/>
      <c r="H127" s="1439"/>
      <c r="I127" s="1439"/>
      <c r="J127" s="1439"/>
      <c r="K127" s="1440"/>
      <c r="M127" s="23"/>
      <c r="N127" s="23"/>
      <c r="O127" s="23"/>
    </row>
    <row r="128" spans="1:15" ht="50.1" customHeight="1">
      <c r="A128" s="92">
        <f t="shared" si="4"/>
        <v>1115</v>
      </c>
      <c r="B128" s="246"/>
      <c r="C128" s="246"/>
      <c r="D128" s="1438" t="s">
        <v>3646</v>
      </c>
      <c r="E128" s="1439"/>
      <c r="F128" s="1439"/>
      <c r="G128" s="1439"/>
      <c r="H128" s="1439"/>
      <c r="I128" s="1439"/>
      <c r="J128" s="1439"/>
      <c r="K128" s="1440"/>
      <c r="M128" s="23"/>
      <c r="N128" s="23"/>
      <c r="O128" s="23"/>
    </row>
    <row r="129" spans="1:15" ht="50.1" customHeight="1">
      <c r="A129" s="92">
        <f t="shared" si="4"/>
        <v>1116</v>
      </c>
      <c r="B129" s="246"/>
      <c r="C129" s="246"/>
      <c r="D129" s="1438" t="s">
        <v>3647</v>
      </c>
      <c r="E129" s="1439"/>
      <c r="F129" s="1439"/>
      <c r="G129" s="1439"/>
      <c r="H129" s="1439"/>
      <c r="I129" s="1439"/>
      <c r="J129" s="1439"/>
      <c r="K129" s="1440"/>
      <c r="M129" s="23"/>
      <c r="N129" s="23"/>
      <c r="O129" s="23"/>
    </row>
    <row r="130" spans="1:15" ht="50.1" customHeight="1">
      <c r="A130" s="92">
        <f t="shared" si="4"/>
        <v>1117</v>
      </c>
      <c r="B130" s="246"/>
      <c r="C130" s="246"/>
      <c r="D130" s="1438" t="s">
        <v>3648</v>
      </c>
      <c r="E130" s="1439"/>
      <c r="F130" s="1439"/>
      <c r="G130" s="1439"/>
      <c r="H130" s="1439"/>
      <c r="I130" s="1439"/>
      <c r="J130" s="1439"/>
      <c r="K130" s="1440"/>
      <c r="M130" s="23"/>
      <c r="N130" s="23"/>
      <c r="O130" s="23"/>
    </row>
    <row r="131" spans="1:15" ht="50.1" customHeight="1">
      <c r="A131" s="92">
        <f t="shared" si="4"/>
        <v>1118</v>
      </c>
      <c r="B131" s="246"/>
      <c r="C131" s="246"/>
      <c r="D131" s="1438" t="s">
        <v>3649</v>
      </c>
      <c r="E131" s="1439"/>
      <c r="F131" s="1439"/>
      <c r="G131" s="1439"/>
      <c r="H131" s="1439"/>
      <c r="I131" s="1439"/>
      <c r="J131" s="1439"/>
      <c r="K131" s="1440"/>
      <c r="M131" s="23"/>
      <c r="N131" s="23"/>
      <c r="O131" s="23"/>
    </row>
    <row r="132" spans="1:15" ht="50.1" customHeight="1">
      <c r="A132" s="92">
        <f t="shared" si="4"/>
        <v>1119</v>
      </c>
      <c r="B132" s="246"/>
      <c r="C132" s="246"/>
      <c r="D132" s="1437" t="s">
        <v>3650</v>
      </c>
      <c r="E132" s="1437"/>
      <c r="F132" s="1437"/>
      <c r="G132" s="1437"/>
      <c r="H132" s="1437"/>
      <c r="I132" s="1437"/>
      <c r="J132" s="1437"/>
      <c r="K132" s="1437"/>
      <c r="M132" s="23"/>
      <c r="N132" s="23"/>
      <c r="O132" s="23"/>
    </row>
    <row r="133" spans="1:15" ht="50.1" customHeight="1">
      <c r="A133" s="92">
        <f t="shared" si="4"/>
        <v>1120</v>
      </c>
      <c r="B133" s="246"/>
      <c r="C133" s="246"/>
      <c r="D133" s="1437" t="s">
        <v>3651</v>
      </c>
      <c r="E133" s="1437"/>
      <c r="F133" s="1437"/>
      <c r="G133" s="1437"/>
      <c r="H133" s="1437"/>
      <c r="I133" s="1437"/>
      <c r="J133" s="1437"/>
      <c r="K133" s="1437"/>
      <c r="M133" s="23"/>
      <c r="N133" s="23"/>
      <c r="O133" s="23"/>
    </row>
    <row r="134" spans="1:15" ht="50.1" customHeight="1">
      <c r="A134" s="92">
        <f t="shared" si="4"/>
        <v>1121</v>
      </c>
      <c r="B134" s="246"/>
      <c r="C134" s="246"/>
      <c r="D134" s="1437" t="s">
        <v>3652</v>
      </c>
      <c r="E134" s="1437"/>
      <c r="F134" s="1437"/>
      <c r="G134" s="1437"/>
      <c r="H134" s="1437"/>
      <c r="I134" s="1437"/>
      <c r="J134" s="1437"/>
      <c r="K134" s="1437"/>
      <c r="M134" s="23"/>
      <c r="N134" s="23"/>
      <c r="O134" s="23"/>
    </row>
    <row r="135" spans="1:15" ht="50.1" customHeight="1">
      <c r="A135" s="92">
        <f t="shared" si="4"/>
        <v>1122</v>
      </c>
      <c r="B135" s="246"/>
      <c r="C135" s="246"/>
      <c r="D135" s="1437" t="s">
        <v>3653</v>
      </c>
      <c r="E135" s="1437"/>
      <c r="F135" s="1437"/>
      <c r="G135" s="1437"/>
      <c r="H135" s="1437"/>
      <c r="I135" s="1437"/>
      <c r="J135" s="1437"/>
      <c r="K135" s="1437"/>
      <c r="M135" s="23"/>
      <c r="N135" s="23"/>
      <c r="O135" s="23"/>
    </row>
    <row r="136" spans="1:15" ht="50.1" customHeight="1">
      <c r="A136" s="1170">
        <f t="shared" si="4"/>
        <v>1123</v>
      </c>
      <c r="B136" s="1163"/>
      <c r="C136" s="1163"/>
      <c r="D136" s="1437" t="s">
        <v>3654</v>
      </c>
      <c r="E136" s="1437"/>
      <c r="F136" s="1437"/>
      <c r="G136" s="1437"/>
      <c r="H136" s="1437"/>
      <c r="I136" s="1437"/>
      <c r="J136" s="1437"/>
      <c r="K136" s="1437"/>
      <c r="M136" s="23"/>
      <c r="N136" s="23"/>
      <c r="O136" s="23"/>
    </row>
    <row r="137" spans="1:15" ht="50.1" customHeight="1">
      <c r="A137" s="92">
        <f t="shared" si="4"/>
        <v>1124</v>
      </c>
      <c r="B137" s="1455"/>
      <c r="C137" s="1455"/>
      <c r="D137" s="1437" t="s">
        <v>3655</v>
      </c>
      <c r="E137" s="1437"/>
      <c r="F137" s="1437"/>
      <c r="G137" s="1437"/>
      <c r="H137" s="1437"/>
      <c r="I137" s="1437"/>
      <c r="J137" s="1437"/>
      <c r="K137" s="1437"/>
      <c r="M137" s="23"/>
      <c r="N137" s="23"/>
      <c r="O137" s="23"/>
    </row>
    <row r="138" spans="1:15" ht="50.1" customHeight="1">
      <c r="A138" s="1170">
        <f t="shared" si="4"/>
        <v>1125</v>
      </c>
      <c r="B138" s="1455"/>
      <c r="C138" s="1455"/>
      <c r="D138" s="1437" t="s">
        <v>3656</v>
      </c>
      <c r="E138" s="1437"/>
      <c r="F138" s="1437"/>
      <c r="G138" s="1437"/>
      <c r="H138" s="1437"/>
      <c r="I138" s="1437"/>
      <c r="J138" s="1437"/>
      <c r="K138" s="1437"/>
      <c r="M138" s="23"/>
      <c r="N138" s="23"/>
      <c r="O138" s="23"/>
    </row>
    <row r="139" spans="1:15" ht="50.1" customHeight="1">
      <c r="A139" s="92">
        <f t="shared" si="4"/>
        <v>1126</v>
      </c>
      <c r="B139" s="1163"/>
      <c r="C139" s="1163"/>
      <c r="D139" s="1437" t="s">
        <v>3657</v>
      </c>
      <c r="E139" s="1437"/>
      <c r="F139" s="1437"/>
      <c r="G139" s="1437"/>
      <c r="H139" s="1437"/>
      <c r="I139" s="1437"/>
      <c r="J139" s="1437"/>
      <c r="K139" s="1437"/>
      <c r="M139" s="23"/>
      <c r="N139" s="23"/>
      <c r="O139" s="23"/>
    </row>
    <row r="140" spans="1:15" ht="50.1" customHeight="1">
      <c r="A140" s="1170">
        <f t="shared" si="4"/>
        <v>1127</v>
      </c>
      <c r="B140" s="1163"/>
      <c r="C140" s="1163"/>
      <c r="D140" s="1437" t="s">
        <v>3658</v>
      </c>
      <c r="E140" s="1437"/>
      <c r="F140" s="1437"/>
      <c r="G140" s="1437"/>
      <c r="H140" s="1437"/>
      <c r="I140" s="1437"/>
      <c r="J140" s="1437"/>
      <c r="K140" s="1437"/>
      <c r="M140" s="23"/>
      <c r="N140" s="23"/>
      <c r="O140" s="23"/>
    </row>
    <row r="141" spans="1:15" ht="50.1" customHeight="1">
      <c r="A141" s="92">
        <f t="shared" ref="A141:A144" si="5">A140+1</f>
        <v>1128</v>
      </c>
      <c r="B141" s="246"/>
      <c r="C141" s="246"/>
      <c r="D141" s="1460" t="s">
        <v>3659</v>
      </c>
      <c r="E141" s="1460"/>
      <c r="F141" s="1460"/>
      <c r="G141" s="1460"/>
      <c r="H141" s="1460"/>
      <c r="I141" s="1460"/>
      <c r="J141" s="1460"/>
      <c r="K141" s="1460"/>
      <c r="M141" s="23"/>
      <c r="N141" s="23"/>
      <c r="O141" s="23"/>
    </row>
    <row r="142" spans="1:15" ht="50.1" customHeight="1">
      <c r="A142" s="92">
        <f t="shared" si="5"/>
        <v>1129</v>
      </c>
      <c r="B142" s="246"/>
      <c r="C142" s="246"/>
      <c r="D142" s="1437" t="s">
        <v>3660</v>
      </c>
      <c r="E142" s="1437"/>
      <c r="F142" s="1437"/>
      <c r="G142" s="1437"/>
      <c r="H142" s="1437"/>
      <c r="I142" s="1437"/>
      <c r="J142" s="1437"/>
      <c r="K142" s="1437"/>
      <c r="M142" s="23"/>
      <c r="N142" s="23"/>
      <c r="O142" s="23"/>
    </row>
    <row r="143" spans="1:15" ht="50.1" customHeight="1">
      <c r="A143" s="92">
        <f t="shared" si="5"/>
        <v>1130</v>
      </c>
      <c r="B143" s="246"/>
      <c r="C143" s="246"/>
      <c r="D143" s="1437" t="s">
        <v>3661</v>
      </c>
      <c r="E143" s="1437"/>
      <c r="F143" s="1437"/>
      <c r="G143" s="1437"/>
      <c r="H143" s="1437"/>
      <c r="I143" s="1437"/>
      <c r="J143" s="1437"/>
      <c r="K143" s="1437"/>
      <c r="M143" s="23"/>
      <c r="N143" s="23"/>
      <c r="O143" s="23"/>
    </row>
    <row r="144" spans="1:15" ht="50.1" customHeight="1">
      <c r="A144" s="92">
        <f t="shared" si="5"/>
        <v>1131</v>
      </c>
      <c r="B144" s="246"/>
      <c r="C144" s="246"/>
      <c r="D144" s="1437" t="s">
        <v>3662</v>
      </c>
      <c r="E144" s="1437"/>
      <c r="F144" s="1437"/>
      <c r="G144" s="1437"/>
      <c r="H144" s="1437"/>
      <c r="I144" s="1437"/>
      <c r="J144" s="1437"/>
      <c r="K144" s="1437"/>
      <c r="M144" s="23"/>
      <c r="N144" s="23"/>
      <c r="O144" s="23"/>
    </row>
    <row r="145" spans="1:15" ht="20.100000000000001" customHeight="1">
      <c r="A145" s="92"/>
      <c r="B145" s="246"/>
      <c r="C145" s="246"/>
      <c r="D145" s="1437"/>
      <c r="E145" s="1437"/>
      <c r="F145" s="1437"/>
      <c r="G145" s="1437"/>
      <c r="H145" s="1437"/>
      <c r="I145" s="1437"/>
      <c r="J145" s="1437"/>
      <c r="K145" s="1437"/>
      <c r="M145" s="23"/>
      <c r="N145" s="23"/>
      <c r="O145" s="23"/>
    </row>
    <row r="146" spans="1:15" ht="24" customHeight="1">
      <c r="A146" s="92"/>
      <c r="B146" s="246"/>
      <c r="C146" s="318"/>
      <c r="D146" s="319" t="s">
        <v>1627</v>
      </c>
      <c r="E146" s="376"/>
      <c r="F146" s="376"/>
      <c r="G146" s="376"/>
      <c r="H146" s="376"/>
      <c r="I146" s="376"/>
      <c r="J146" s="376"/>
      <c r="K146" s="377"/>
      <c r="L146" s="230"/>
      <c r="M146" s="378"/>
      <c r="N146" s="31"/>
      <c r="O146" s="31"/>
    </row>
    <row r="147" spans="1:15" ht="69" customHeight="1">
      <c r="A147" s="322">
        <f>A136+1</f>
        <v>1124</v>
      </c>
      <c r="B147" s="323"/>
      <c r="C147" s="323"/>
      <c r="D147" s="1459" t="s">
        <v>1611</v>
      </c>
      <c r="E147" s="1450"/>
      <c r="F147" s="1450"/>
      <c r="G147" s="1450"/>
      <c r="H147" s="1450"/>
      <c r="I147" s="1450"/>
      <c r="J147" s="1450"/>
      <c r="K147" s="1451"/>
      <c r="M147" s="23"/>
      <c r="N147" s="23"/>
      <c r="O147" s="23"/>
    </row>
    <row r="148" spans="1:15" ht="41.1" customHeight="1">
      <c r="A148" s="106">
        <f>A147+1</f>
        <v>1125</v>
      </c>
      <c r="B148" s="110"/>
      <c r="C148" s="110"/>
      <c r="D148" s="1449" t="s">
        <v>1612</v>
      </c>
      <c r="E148" s="1450"/>
      <c r="F148" s="1450"/>
      <c r="G148" s="1450"/>
      <c r="H148" s="1450"/>
      <c r="I148" s="1450"/>
      <c r="J148" s="1450"/>
      <c r="K148" s="1451"/>
      <c r="M148" s="23"/>
      <c r="N148" s="23"/>
      <c r="O148" s="23"/>
    </row>
    <row r="149" spans="1:15" ht="33" customHeight="1">
      <c r="A149" s="106">
        <f t="shared" ref="A149:A161" si="6">A148+1</f>
        <v>1126</v>
      </c>
      <c r="B149" s="101"/>
      <c r="C149" s="101"/>
      <c r="D149" s="1449" t="s">
        <v>1613</v>
      </c>
      <c r="E149" s="1450"/>
      <c r="F149" s="1450"/>
      <c r="G149" s="1450"/>
      <c r="H149" s="1450"/>
      <c r="I149" s="1450"/>
      <c r="J149" s="1450"/>
      <c r="K149" s="1451"/>
      <c r="M149" s="23"/>
      <c r="N149" s="23"/>
      <c r="O149" s="23"/>
    </row>
    <row r="150" spans="1:15" ht="51" customHeight="1">
      <c r="A150" s="106">
        <f t="shared" si="6"/>
        <v>1127</v>
      </c>
      <c r="B150" s="23"/>
      <c r="C150" s="23"/>
      <c r="D150" s="1449" t="s">
        <v>1614</v>
      </c>
      <c r="E150" s="1450"/>
      <c r="F150" s="1450"/>
      <c r="G150" s="1450"/>
      <c r="H150" s="1450"/>
      <c r="I150" s="1450"/>
      <c r="J150" s="1450"/>
      <c r="K150" s="1451"/>
      <c r="M150" s="23"/>
      <c r="N150" s="23"/>
      <c r="O150" s="23"/>
    </row>
    <row r="151" spans="1:15" ht="15" customHeight="1">
      <c r="A151" s="106">
        <f t="shared" si="6"/>
        <v>1128</v>
      </c>
      <c r="B151" s="321"/>
      <c r="C151" s="321"/>
      <c r="D151" s="1449" t="s">
        <v>1615</v>
      </c>
      <c r="E151" s="1450"/>
      <c r="F151" s="1450"/>
      <c r="G151" s="1450"/>
      <c r="H151" s="1450"/>
      <c r="I151" s="1450"/>
      <c r="J151" s="1450"/>
      <c r="K151" s="1451"/>
      <c r="M151" s="23"/>
      <c r="N151" s="23"/>
      <c r="O151" s="23"/>
    </row>
    <row r="152" spans="1:15" ht="45" customHeight="1">
      <c r="A152" s="106">
        <f t="shared" si="6"/>
        <v>1129</v>
      </c>
      <c r="B152" s="110"/>
      <c r="C152" s="110"/>
      <c r="D152" s="1449" t="s">
        <v>1616</v>
      </c>
      <c r="E152" s="1450"/>
      <c r="F152" s="1450"/>
      <c r="G152" s="1450"/>
      <c r="H152" s="1450"/>
      <c r="I152" s="1450"/>
      <c r="J152" s="1450"/>
      <c r="K152" s="1451"/>
      <c r="M152" s="23"/>
      <c r="N152" s="23"/>
      <c r="O152" s="23"/>
    </row>
    <row r="153" spans="1:15" ht="42" customHeight="1">
      <c r="A153" s="106">
        <f t="shared" si="6"/>
        <v>1130</v>
      </c>
      <c r="B153" s="110"/>
      <c r="C153" s="110"/>
      <c r="D153" s="1449" t="s">
        <v>1617</v>
      </c>
      <c r="E153" s="1450"/>
      <c r="F153" s="1450"/>
      <c r="G153" s="1450"/>
      <c r="H153" s="1450"/>
      <c r="I153" s="1450"/>
      <c r="J153" s="1450"/>
      <c r="K153" s="1451"/>
      <c r="M153" s="23"/>
      <c r="N153" s="23"/>
      <c r="O153" s="23"/>
    </row>
    <row r="154" spans="1:15" ht="35.1" customHeight="1">
      <c r="A154" s="106">
        <f t="shared" si="6"/>
        <v>1131</v>
      </c>
      <c r="B154" s="23"/>
      <c r="C154" s="23"/>
      <c r="D154" s="1449" t="s">
        <v>1618</v>
      </c>
      <c r="E154" s="1450"/>
      <c r="F154" s="1450"/>
      <c r="G154" s="1450"/>
      <c r="H154" s="1450"/>
      <c r="I154" s="1450"/>
      <c r="J154" s="1450"/>
      <c r="K154" s="1451"/>
      <c r="M154" s="23"/>
      <c r="N154" s="23"/>
      <c r="O154" s="23"/>
    </row>
    <row r="155" spans="1:15" ht="48" customHeight="1">
      <c r="A155" s="106">
        <f t="shared" si="6"/>
        <v>1132</v>
      </c>
      <c r="B155" s="110"/>
      <c r="C155" s="110"/>
      <c r="D155" s="1449" t="s">
        <v>1619</v>
      </c>
      <c r="E155" s="1450"/>
      <c r="F155" s="1450"/>
      <c r="G155" s="1450"/>
      <c r="H155" s="1450"/>
      <c r="I155" s="1450"/>
      <c r="J155" s="1450"/>
      <c r="K155" s="1451"/>
      <c r="M155" s="23"/>
      <c r="N155" s="23"/>
      <c r="O155" s="23"/>
    </row>
    <row r="156" spans="1:15" ht="29.1" customHeight="1">
      <c r="A156" s="1283">
        <f t="shared" si="6"/>
        <v>1133</v>
      </c>
      <c r="B156" s="110"/>
      <c r="C156" s="110"/>
      <c r="D156" s="1449" t="s">
        <v>1620</v>
      </c>
      <c r="E156" s="1450"/>
      <c r="F156" s="1450"/>
      <c r="G156" s="1450"/>
      <c r="H156" s="1450"/>
      <c r="I156" s="1450"/>
      <c r="J156" s="1450"/>
      <c r="K156" s="1451"/>
      <c r="M156" s="23"/>
      <c r="N156" s="23"/>
      <c r="O156" s="23"/>
    </row>
    <row r="157" spans="1:15" ht="23.1" customHeight="1">
      <c r="A157" s="1283">
        <f t="shared" si="6"/>
        <v>1134</v>
      </c>
      <c r="B157" s="23"/>
      <c r="C157" s="23"/>
      <c r="D157" s="1449" t="s">
        <v>1621</v>
      </c>
      <c r="E157" s="1450"/>
      <c r="F157" s="1450"/>
      <c r="G157" s="1450"/>
      <c r="H157" s="1450"/>
      <c r="I157" s="1450"/>
      <c r="J157" s="1450"/>
      <c r="K157" s="1451"/>
      <c r="M157" s="23"/>
      <c r="N157" s="23"/>
      <c r="O157" s="23"/>
    </row>
    <row r="158" spans="1:15" ht="23.1" customHeight="1">
      <c r="A158" s="1283">
        <f t="shared" si="6"/>
        <v>1135</v>
      </c>
      <c r="B158" s="23"/>
      <c r="C158" s="23"/>
      <c r="D158" s="1456" t="s">
        <v>20</v>
      </c>
      <c r="E158" s="1457"/>
      <c r="F158" s="1457"/>
      <c r="G158" s="1457"/>
      <c r="H158" s="1457"/>
      <c r="I158" s="1457"/>
      <c r="J158" s="1457"/>
      <c r="K158" s="1458"/>
      <c r="M158" s="23"/>
      <c r="N158" s="23"/>
      <c r="O158" s="23"/>
    </row>
    <row r="159" spans="1:15" ht="254.1" customHeight="1">
      <c r="A159" s="1283">
        <f t="shared" si="6"/>
        <v>1136</v>
      </c>
      <c r="B159" s="23"/>
      <c r="C159" s="23"/>
      <c r="D159" s="1449" t="s">
        <v>1622</v>
      </c>
      <c r="E159" s="1450"/>
      <c r="F159" s="1450"/>
      <c r="G159" s="1450"/>
      <c r="H159" s="1450"/>
      <c r="I159" s="1450"/>
      <c r="J159" s="1450"/>
      <c r="K159" s="1451"/>
      <c r="M159" s="23"/>
      <c r="N159" s="23"/>
      <c r="O159" s="23"/>
    </row>
    <row r="160" spans="1:15" ht="155.1" customHeight="1">
      <c r="A160" s="1283">
        <f t="shared" si="6"/>
        <v>1137</v>
      </c>
      <c r="B160" s="403"/>
      <c r="C160" s="403"/>
      <c r="D160" s="1438" t="s">
        <v>1822</v>
      </c>
      <c r="E160" s="1439"/>
      <c r="F160" s="1439"/>
      <c r="G160" s="1439"/>
      <c r="H160" s="1439"/>
      <c r="I160" s="1439"/>
      <c r="J160" s="1439"/>
      <c r="K160" s="1440"/>
      <c r="M160" s="403"/>
      <c r="N160" s="403"/>
      <c r="O160" s="403"/>
    </row>
    <row r="161" spans="1:15" ht="120" customHeight="1">
      <c r="A161" s="1283">
        <f t="shared" si="6"/>
        <v>1138</v>
      </c>
      <c r="B161" s="403"/>
      <c r="C161" s="403"/>
      <c r="D161" s="463" t="s">
        <v>1823</v>
      </c>
      <c r="E161" s="464"/>
      <c r="F161" s="464"/>
      <c r="G161" s="464"/>
      <c r="H161" s="464"/>
      <c r="I161" s="464"/>
      <c r="J161" s="464"/>
      <c r="K161" s="465"/>
      <c r="M161" s="403"/>
      <c r="N161" s="403"/>
      <c r="O161" s="403"/>
    </row>
    <row r="162" spans="1:15" ht="21" customHeight="1">
      <c r="A162" s="92"/>
      <c r="B162" s="246"/>
      <c r="C162" s="318"/>
      <c r="D162" s="319" t="s">
        <v>1636</v>
      </c>
      <c r="E162" s="376"/>
      <c r="F162" s="376"/>
      <c r="G162" s="376"/>
      <c r="H162" s="376"/>
      <c r="I162" s="376"/>
      <c r="J162" s="376"/>
      <c r="K162" s="377"/>
      <c r="L162" s="230"/>
      <c r="M162" s="378"/>
      <c r="N162" s="31"/>
      <c r="O162" s="31"/>
    </row>
    <row r="163" spans="1:15" ht="30" customHeight="1">
      <c r="A163" s="106">
        <f>A159+1</f>
        <v>1137</v>
      </c>
      <c r="B163" s="110"/>
      <c r="C163" s="110"/>
      <c r="D163" s="1449" t="s">
        <v>1632</v>
      </c>
      <c r="E163" s="1450"/>
      <c r="F163" s="1450"/>
      <c r="G163" s="1450"/>
      <c r="H163" s="1450"/>
      <c r="I163" s="1450"/>
      <c r="J163" s="1450"/>
      <c r="K163" s="1451"/>
      <c r="M163" s="23"/>
      <c r="N163" s="23"/>
      <c r="O163" s="23"/>
    </row>
    <row r="164" spans="1:15" ht="24.95" customHeight="1">
      <c r="A164" s="106">
        <f>A163+1</f>
        <v>1138</v>
      </c>
      <c r="B164" s="110"/>
      <c r="C164" s="110"/>
      <c r="D164" s="1449" t="s">
        <v>1633</v>
      </c>
      <c r="E164" s="1450"/>
      <c r="F164" s="1450"/>
      <c r="G164" s="1450"/>
      <c r="H164" s="1450"/>
      <c r="I164" s="1450"/>
      <c r="J164" s="1450"/>
      <c r="K164" s="1451"/>
      <c r="M164" s="23"/>
      <c r="N164" s="23"/>
      <c r="O164" s="23"/>
    </row>
    <row r="165" spans="1:15" ht="54" customHeight="1">
      <c r="A165" s="106">
        <f t="shared" ref="A165:A170" si="7">A164+1</f>
        <v>1139</v>
      </c>
      <c r="B165" s="110"/>
      <c r="C165" s="110"/>
      <c r="D165" s="1449" t="s">
        <v>1634</v>
      </c>
      <c r="E165" s="1450"/>
      <c r="F165" s="1450"/>
      <c r="G165" s="1450"/>
      <c r="H165" s="1450"/>
      <c r="I165" s="1450"/>
      <c r="J165" s="1450"/>
      <c r="K165" s="1451"/>
      <c r="M165" s="23"/>
      <c r="N165" s="23"/>
      <c r="O165" s="23"/>
    </row>
    <row r="166" spans="1:15" ht="30" customHeight="1">
      <c r="A166" s="106">
        <f t="shared" si="7"/>
        <v>1140</v>
      </c>
      <c r="B166" s="326"/>
      <c r="C166" s="326"/>
      <c r="D166" s="1449" t="s">
        <v>1628</v>
      </c>
      <c r="E166" s="1450"/>
      <c r="F166" s="1450"/>
      <c r="G166" s="1450"/>
      <c r="H166" s="1450"/>
      <c r="I166" s="1450"/>
      <c r="J166" s="1450"/>
      <c r="K166" s="1451"/>
      <c r="M166" s="23"/>
      <c r="N166" s="23"/>
      <c r="O166" s="23"/>
    </row>
    <row r="167" spans="1:15" ht="30" customHeight="1">
      <c r="A167" s="106">
        <f t="shared" si="7"/>
        <v>1141</v>
      </c>
      <c r="B167" s="326"/>
      <c r="C167" s="326"/>
      <c r="D167" s="1449" t="s">
        <v>1631</v>
      </c>
      <c r="E167" s="1450"/>
      <c r="F167" s="1450"/>
      <c r="G167" s="1450"/>
      <c r="H167" s="1450"/>
      <c r="I167" s="1450"/>
      <c r="J167" s="1450"/>
      <c r="K167" s="1451"/>
      <c r="M167" s="23"/>
      <c r="N167" s="23"/>
      <c r="O167" s="23"/>
    </row>
    <row r="168" spans="1:15" ht="26.1" customHeight="1">
      <c r="A168" s="106">
        <f t="shared" si="7"/>
        <v>1142</v>
      </c>
      <c r="B168" s="23"/>
      <c r="C168" s="23"/>
      <c r="D168" s="1449" t="s">
        <v>1629</v>
      </c>
      <c r="E168" s="1450"/>
      <c r="F168" s="1450"/>
      <c r="G168" s="1450"/>
      <c r="H168" s="1450"/>
      <c r="I168" s="1450"/>
      <c r="J168" s="1450"/>
      <c r="K168" s="1451"/>
      <c r="M168" s="23"/>
      <c r="N168" s="23"/>
      <c r="O168" s="23"/>
    </row>
    <row r="169" spans="1:15" ht="21.95" customHeight="1">
      <c r="A169" s="106">
        <f t="shared" si="7"/>
        <v>1143</v>
      </c>
      <c r="B169" s="23"/>
      <c r="C169" s="23"/>
      <c r="D169" s="1449" t="s">
        <v>1630</v>
      </c>
      <c r="E169" s="1450"/>
      <c r="F169" s="1450"/>
      <c r="G169" s="1450"/>
      <c r="H169" s="1450"/>
      <c r="I169" s="1450"/>
      <c r="J169" s="1450"/>
      <c r="K169" s="1451"/>
      <c r="M169" s="23"/>
      <c r="N169" s="23"/>
      <c r="O169" s="23"/>
    </row>
    <row r="170" spans="1:15" ht="29.1" customHeight="1">
      <c r="A170" s="106">
        <f t="shared" si="7"/>
        <v>1144</v>
      </c>
      <c r="B170" s="23"/>
      <c r="C170" s="23"/>
      <c r="D170" s="1449" t="s">
        <v>1635</v>
      </c>
      <c r="E170" s="1450"/>
      <c r="F170" s="1450"/>
      <c r="G170" s="1450"/>
      <c r="H170" s="1450"/>
      <c r="I170" s="1450"/>
      <c r="J170" s="1450"/>
      <c r="K170" s="1451"/>
      <c r="M170" s="23"/>
      <c r="N170" s="23"/>
      <c r="O170" s="23"/>
    </row>
    <row r="171" spans="1:15">
      <c r="A171" s="23"/>
      <c r="B171" s="23"/>
      <c r="C171" s="23"/>
      <c r="D171" s="1449"/>
      <c r="E171" s="1450"/>
      <c r="F171" s="1450"/>
      <c r="G171" s="1450"/>
      <c r="H171" s="1450"/>
      <c r="I171" s="1450"/>
      <c r="J171" s="1450"/>
      <c r="K171" s="1451"/>
      <c r="M171" s="23"/>
      <c r="N171" s="23"/>
      <c r="O171" s="23"/>
    </row>
  </sheetData>
  <mergeCells count="161">
    <mergeCell ref="D143:K143"/>
    <mergeCell ref="D144:K144"/>
    <mergeCell ref="D9:K9"/>
    <mergeCell ref="D10:K10"/>
    <mergeCell ref="D140:K140"/>
    <mergeCell ref="D141:K141"/>
    <mergeCell ref="D142:K142"/>
    <mergeCell ref="D19:K19"/>
    <mergeCell ref="D138:K138"/>
    <mergeCell ref="D137:K137"/>
    <mergeCell ref="D136:K136"/>
    <mergeCell ref="D114:K114"/>
    <mergeCell ref="D115:K115"/>
    <mergeCell ref="D116:K116"/>
    <mergeCell ref="D117:K117"/>
    <mergeCell ref="D109:K109"/>
    <mergeCell ref="D110:K110"/>
    <mergeCell ref="D111:K111"/>
    <mergeCell ref="D112:K112"/>
    <mergeCell ref="D113:K113"/>
    <mergeCell ref="D104:K104"/>
    <mergeCell ref="D105:K105"/>
    <mergeCell ref="D106:K106"/>
    <mergeCell ref="D107:K107"/>
    <mergeCell ref="D91:K91"/>
    <mergeCell ref="D92:K92"/>
    <mergeCell ref="D93:K93"/>
    <mergeCell ref="D84:K84"/>
    <mergeCell ref="D85:K85"/>
    <mergeCell ref="D86:K86"/>
    <mergeCell ref="D87:K87"/>
    <mergeCell ref="D88:K88"/>
    <mergeCell ref="D108:K108"/>
    <mergeCell ref="D99:K99"/>
    <mergeCell ref="D100:K100"/>
    <mergeCell ref="D101:K101"/>
    <mergeCell ref="D102:K102"/>
    <mergeCell ref="D103:K103"/>
    <mergeCell ref="D94:K94"/>
    <mergeCell ref="D95:K95"/>
    <mergeCell ref="D96:K96"/>
    <mergeCell ref="D97:K97"/>
    <mergeCell ref="D98:K98"/>
    <mergeCell ref="D82:K82"/>
    <mergeCell ref="D83:K83"/>
    <mergeCell ref="D74:K74"/>
    <mergeCell ref="D75:K75"/>
    <mergeCell ref="D76:K76"/>
    <mergeCell ref="D77:K77"/>
    <mergeCell ref="D78:K78"/>
    <mergeCell ref="D89:K89"/>
    <mergeCell ref="D90:K90"/>
    <mergeCell ref="D73:K73"/>
    <mergeCell ref="D64:K64"/>
    <mergeCell ref="D65:K65"/>
    <mergeCell ref="D66:K66"/>
    <mergeCell ref="D67:K67"/>
    <mergeCell ref="D68:K68"/>
    <mergeCell ref="D79:K79"/>
    <mergeCell ref="D80:K80"/>
    <mergeCell ref="D81:K81"/>
    <mergeCell ref="D37:K37"/>
    <mergeCell ref="D39:K39"/>
    <mergeCell ref="D40:K40"/>
    <mergeCell ref="D41:K41"/>
    <mergeCell ref="D42:K42"/>
    <mergeCell ref="D43:K43"/>
    <mergeCell ref="D44:K44"/>
    <mergeCell ref="D45:K45"/>
    <mergeCell ref="D33:K33"/>
    <mergeCell ref="D34:K34"/>
    <mergeCell ref="D32:K32"/>
    <mergeCell ref="D23:K23"/>
    <mergeCell ref="D24:K24"/>
    <mergeCell ref="D25:K25"/>
    <mergeCell ref="D27:K27"/>
    <mergeCell ref="D28:K28"/>
    <mergeCell ref="D29:K29"/>
    <mergeCell ref="D35:K35"/>
    <mergeCell ref="D36:K36"/>
    <mergeCell ref="D123:K123"/>
    <mergeCell ref="D125:K125"/>
    <mergeCell ref="D135:K135"/>
    <mergeCell ref="D122:K122"/>
    <mergeCell ref="D124:K124"/>
    <mergeCell ref="D128:K128"/>
    <mergeCell ref="D129:K129"/>
    <mergeCell ref="D130:K130"/>
    <mergeCell ref="D46:K46"/>
    <mergeCell ref="D47:K47"/>
    <mergeCell ref="D59:K59"/>
    <mergeCell ref="D60:K60"/>
    <mergeCell ref="D61:K61"/>
    <mergeCell ref="D62:K62"/>
    <mergeCell ref="D63:K63"/>
    <mergeCell ref="D54:K54"/>
    <mergeCell ref="D55:K55"/>
    <mergeCell ref="D56:K56"/>
    <mergeCell ref="D57:K57"/>
    <mergeCell ref="D58:K58"/>
    <mergeCell ref="D69:K69"/>
    <mergeCell ref="D70:K70"/>
    <mergeCell ref="D71:K71"/>
    <mergeCell ref="D72:K72"/>
    <mergeCell ref="D131:K131"/>
    <mergeCell ref="D126:K126"/>
    <mergeCell ref="B137:B138"/>
    <mergeCell ref="C137:C138"/>
    <mergeCell ref="D158:K158"/>
    <mergeCell ref="D157:K157"/>
    <mergeCell ref="D160:K160"/>
    <mergeCell ref="D155:K155"/>
    <mergeCell ref="D156:K156"/>
    <mergeCell ref="D159:K159"/>
    <mergeCell ref="D139:K139"/>
    <mergeCell ref="D132:K132"/>
    <mergeCell ref="D133:K133"/>
    <mergeCell ref="D134:K134"/>
    <mergeCell ref="D154:K154"/>
    <mergeCell ref="D153:K153"/>
    <mergeCell ref="D147:K147"/>
    <mergeCell ref="D148:K148"/>
    <mergeCell ref="D149:K149"/>
    <mergeCell ref="D150:K150"/>
    <mergeCell ref="D151:K151"/>
    <mergeCell ref="D152:K152"/>
    <mergeCell ref="D145:K145"/>
    <mergeCell ref="D127:K127"/>
    <mergeCell ref="D169:K169"/>
    <mergeCell ref="D171:K171"/>
    <mergeCell ref="D170:K170"/>
    <mergeCell ref="D163:K163"/>
    <mergeCell ref="D164:K164"/>
    <mergeCell ref="D165:K165"/>
    <mergeCell ref="D166:K166"/>
    <mergeCell ref="D167:K167"/>
    <mergeCell ref="D168:K168"/>
    <mergeCell ref="D121:K121"/>
    <mergeCell ref="D38:K38"/>
    <mergeCell ref="D119:K119"/>
    <mergeCell ref="D120:K120"/>
    <mergeCell ref="B2:K2"/>
    <mergeCell ref="B3:K3"/>
    <mergeCell ref="B4:K4"/>
    <mergeCell ref="B1:K1"/>
    <mergeCell ref="D12:K12"/>
    <mergeCell ref="D15:K15"/>
    <mergeCell ref="D17:K17"/>
    <mergeCell ref="D22:K22"/>
    <mergeCell ref="D21:K21"/>
    <mergeCell ref="D20:K20"/>
    <mergeCell ref="D14:K14"/>
    <mergeCell ref="D13:K13"/>
    <mergeCell ref="D16:K16"/>
    <mergeCell ref="D48:K48"/>
    <mergeCell ref="D49:K49"/>
    <mergeCell ref="D50:K50"/>
    <mergeCell ref="D51:K51"/>
    <mergeCell ref="D52:K52"/>
    <mergeCell ref="D53:K53"/>
    <mergeCell ref="D31:K31"/>
  </mergeCells>
  <conditionalFormatting sqref="B7 B9:C124">
    <cfRule type="cellIs" dxfId="475" priority="24" stopIfTrue="1" operator="greaterThan">
      <formula>0</formula>
    </cfRule>
  </conditionalFormatting>
  <conditionalFormatting sqref="B6:C6">
    <cfRule type="cellIs" dxfId="474" priority="27" stopIfTrue="1" operator="greaterThan">
      <formula>0</formula>
    </cfRule>
  </conditionalFormatting>
  <conditionalFormatting sqref="B127:C137 B152:C153">
    <cfRule type="cellIs" dxfId="473" priority="41" stopIfTrue="1" operator="greaterThan">
      <formula>0</formula>
    </cfRule>
  </conditionalFormatting>
  <conditionalFormatting sqref="B139:C148">
    <cfRule type="cellIs" dxfId="472" priority="1" stopIfTrue="1" operator="greaterThan">
      <formula>0</formula>
    </cfRule>
  </conditionalFormatting>
  <conditionalFormatting sqref="B155:C156">
    <cfRule type="cellIs" dxfId="471" priority="29" stopIfTrue="1" operator="greaterThan">
      <formula>0</formula>
    </cfRule>
  </conditionalFormatting>
  <conditionalFormatting sqref="B162:C167">
    <cfRule type="cellIs" dxfId="470" priority="8" stopIfTrue="1" operator="greaterThan">
      <formula>0</formula>
    </cfRule>
  </conditionalFormatting>
  <conditionalFormatting sqref="F7">
    <cfRule type="cellIs" dxfId="469" priority="22" operator="equal">
      <formula>"T"</formula>
    </cfRule>
    <cfRule type="cellIs" dxfId="468" priority="23" operator="equal">
      <formula>"N"</formula>
    </cfRule>
  </conditionalFormatting>
  <conditionalFormatting sqref="G1:G6">
    <cfRule type="cellIs" dxfId="467" priority="25" operator="equal">
      <formula>"T"</formula>
    </cfRule>
    <cfRule type="cellIs" dxfId="466" priority="26" operator="equal">
      <formula>"N"</formula>
    </cfRule>
  </conditionalFormatting>
  <pageMargins left="0.70866141732283472" right="0.70866141732283472" top="0.74803149606299213" bottom="0.74803149606299213" header="0.31496062992125984" footer="0.31496062992125984"/>
  <pageSetup paperSize="9" scale="40"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S2785"/>
  <sheetViews>
    <sheetView showGridLines="0" tabSelected="1" zoomScale="85" zoomScaleNormal="85" zoomScaleSheetLayoutView="85" workbookViewId="0">
      <pane ySplit="7" topLeftCell="A2179" activePane="bottomLeft" state="frozen"/>
      <selection pane="bottomLeft" activeCell="D2182" sqref="D2182"/>
    </sheetView>
  </sheetViews>
  <sheetFormatPr defaultColWidth="8.85546875" defaultRowHeight="15" outlineLevelRow="3" outlineLevelCol="2"/>
  <cols>
    <col min="1" max="1" width="14" style="410" customWidth="1"/>
    <col min="2" max="2" width="5.140625" style="36" customWidth="1"/>
    <col min="3" max="3" width="6.7109375" style="36" customWidth="1"/>
    <col min="4" max="4" width="72" style="410" customWidth="1"/>
    <col min="5" max="5" width="7.5703125" style="410" customWidth="1"/>
    <col min="6" max="6" width="15.28515625" style="29" customWidth="1"/>
    <col min="7" max="7" width="7.140625" style="29" customWidth="1"/>
    <col min="8" max="8" width="10.5703125" style="511" customWidth="1"/>
    <col min="9" max="9" width="15.85546875" style="511" customWidth="1"/>
    <col min="10" max="10" width="15.85546875" style="511" customWidth="1" outlineLevel="1"/>
    <col min="11" max="11" width="15.85546875" style="512" customWidth="1"/>
    <col min="12" max="12" width="6.42578125" style="410" customWidth="1" outlineLevel="1"/>
    <col min="13" max="13" width="42.28515625" style="467" customWidth="1" outlineLevel="1"/>
    <col min="14" max="14" width="18.140625" style="410" customWidth="1" outlineLevel="1"/>
    <col min="15" max="15" width="15.85546875" style="410" customWidth="1" outlineLevel="1"/>
    <col min="16" max="16" width="8.85546875" style="410" customWidth="1"/>
    <col min="17" max="17" width="11.5703125" style="410" customWidth="1" outlineLevel="2"/>
    <col min="18" max="18" width="16.28515625" style="410" customWidth="1" outlineLevel="2"/>
    <col min="19" max="19" width="8.85546875" style="410" customWidth="1" outlineLevel="2"/>
    <col min="20" max="20" width="12.5703125" style="410" customWidth="1" outlineLevel="2"/>
    <col min="21" max="21" width="21.5703125" style="410" customWidth="1" outlineLevel="2"/>
    <col min="22" max="23" width="8.85546875" style="410" customWidth="1" outlineLevel="2"/>
    <col min="24" max="24" width="8.85546875" style="410" customWidth="1" outlineLevel="1"/>
    <col min="25" max="25" width="12.28515625" style="410" customWidth="1" outlineLevel="1"/>
    <col min="26" max="26" width="15.85546875" style="512" customWidth="1" outlineLevel="1"/>
    <col min="27" max="27" width="12.28515625" style="410" customWidth="1" outlineLevel="1"/>
    <col min="28" max="28" width="15.85546875" style="512" customWidth="1" outlineLevel="1"/>
    <col min="29" max="29" width="12.28515625" style="410" customWidth="1" outlineLevel="1"/>
    <col min="30" max="30" width="15.85546875" style="512" customWidth="1" outlineLevel="1"/>
    <col min="31" max="31" width="12.28515625" style="410" customWidth="1" outlineLevel="1"/>
    <col min="32" max="32" width="15.85546875" style="512" customWidth="1" outlineLevel="1"/>
    <col min="33" max="33" width="12.28515625" style="410" customWidth="1" outlineLevel="2"/>
    <col min="34" max="34" width="15.85546875" style="512" customWidth="1" outlineLevel="2"/>
    <col min="35" max="35" width="12.28515625" style="410" customWidth="1" outlineLevel="2"/>
    <col min="36" max="36" width="15.85546875" style="512" customWidth="1" outlineLevel="2"/>
    <col min="37" max="37" width="12.28515625" style="410" customWidth="1" outlineLevel="2"/>
    <col min="38" max="38" width="15.85546875" style="512" customWidth="1" outlineLevel="2"/>
    <col min="39" max="39" width="12.28515625" style="410" customWidth="1" outlineLevel="2"/>
    <col min="40" max="40" width="15.85546875" style="512" customWidth="1" outlineLevel="2"/>
    <col min="41" max="41" width="12.28515625" style="410" customWidth="1" outlineLevel="2"/>
    <col min="42" max="42" width="15.85546875" style="512" customWidth="1" outlineLevel="2"/>
    <col min="43" max="43" width="12.28515625" style="410" customWidth="1" outlineLevel="2"/>
    <col min="44" max="44" width="15.85546875" style="512" customWidth="1" outlineLevel="2"/>
    <col min="45" max="45" width="8.85546875" style="410" customWidth="1" outlineLevel="1"/>
    <col min="46" max="46" width="12" style="410" customWidth="1" outlineLevel="1"/>
    <col min="47" max="47" width="10.85546875" style="410" customWidth="1" outlineLevel="1"/>
    <col min="48" max="48" width="8.85546875" style="410" customWidth="1" outlineLevel="1"/>
    <col min="49" max="49" width="9.28515625" style="410" customWidth="1" outlineLevel="1"/>
    <col min="50" max="50" width="8.85546875" style="410" customWidth="1" outlineLevel="1"/>
    <col min="51" max="51" width="2" style="410" customWidth="1" outlineLevel="1"/>
    <col min="52" max="52" width="9.42578125" style="410" customWidth="1" outlineLevel="1"/>
    <col min="53" max="53" width="2" style="410" customWidth="1" outlineLevel="1"/>
    <col min="54" max="54" width="9.42578125" style="410" customWidth="1" outlineLevel="1"/>
    <col min="55" max="55" width="2" style="410" customWidth="1" outlineLevel="1"/>
    <col min="56" max="56" width="9.42578125" style="410" customWidth="1" outlineLevel="1"/>
    <col min="57" max="57" width="2" style="410" customWidth="1" outlineLevel="1"/>
    <col min="58" max="58" width="9.42578125" style="410" customWidth="1" outlineLevel="1"/>
    <col min="59" max="59" width="2" style="410" customWidth="1" outlineLevel="2"/>
    <col min="60" max="60" width="9.42578125" style="410" customWidth="1" outlineLevel="2"/>
    <col min="61" max="61" width="2" style="410" customWidth="1" outlineLevel="2"/>
    <col min="62" max="62" width="9.42578125" style="410" customWidth="1" outlineLevel="2"/>
    <col min="63" max="63" width="2" style="410" customWidth="1" outlineLevel="2"/>
    <col min="64" max="64" width="9.42578125" style="410" customWidth="1" outlineLevel="2"/>
    <col min="65" max="65" width="2" style="410" customWidth="1" outlineLevel="2"/>
    <col min="66" max="66" width="9.42578125" style="410" customWidth="1" outlineLevel="2"/>
    <col min="67" max="67" width="2" style="410" customWidth="1" outlineLevel="2"/>
    <col min="68" max="68" width="9.42578125" style="410" customWidth="1" outlineLevel="2"/>
    <col min="69" max="69" width="2" style="410" customWidth="1" outlineLevel="2"/>
    <col min="70" max="70" width="9.42578125" style="410" customWidth="1" outlineLevel="2"/>
    <col min="71" max="71" width="8.85546875" style="410" customWidth="1" outlineLevel="1"/>
    <col min="72" max="16384" width="8.85546875" style="410"/>
  </cols>
  <sheetData>
    <row r="1" spans="1:70" ht="21" thickBot="1">
      <c r="A1" s="1477" t="s">
        <v>0</v>
      </c>
      <c r="B1" s="1447"/>
      <c r="C1" s="1447"/>
      <c r="D1" s="1447"/>
      <c r="E1" s="1447"/>
      <c r="F1" s="1447"/>
      <c r="G1" s="1447"/>
      <c r="H1" s="746"/>
      <c r="I1" s="746"/>
      <c r="J1" s="746"/>
      <c r="K1" s="797" t="s">
        <v>3091</v>
      </c>
      <c r="L1" s="223"/>
      <c r="M1" s="1474" t="s">
        <v>3053</v>
      </c>
      <c r="N1" s="1475"/>
      <c r="O1" s="1476"/>
      <c r="Q1" s="1471" t="s">
        <v>3052</v>
      </c>
      <c r="R1" s="1472"/>
      <c r="S1" s="1472"/>
      <c r="T1" s="1472"/>
      <c r="U1" s="1473"/>
      <c r="Y1" s="792" t="s">
        <v>3046</v>
      </c>
      <c r="Z1" s="793"/>
      <c r="AA1" s="793"/>
      <c r="AB1" s="793"/>
      <c r="AC1" s="793"/>
      <c r="AD1" s="793"/>
      <c r="AE1" s="793"/>
      <c r="AF1" s="793"/>
      <c r="AG1" s="793"/>
      <c r="AH1" s="793"/>
      <c r="AI1" s="793"/>
      <c r="AJ1" s="793"/>
      <c r="AK1" s="793"/>
      <c r="AL1" s="793"/>
      <c r="AM1" s="793"/>
      <c r="AN1" s="793"/>
      <c r="AO1" s="793"/>
      <c r="AP1" s="793"/>
      <c r="AQ1" s="793"/>
      <c r="AR1" s="793"/>
      <c r="AT1" s="1466" t="s">
        <v>3035</v>
      </c>
      <c r="AU1" s="1467"/>
      <c r="AV1" s="1467"/>
      <c r="AW1" s="1468"/>
      <c r="AY1" s="1463" t="s">
        <v>3034</v>
      </c>
      <c r="AZ1" s="1464"/>
      <c r="BA1" s="1464"/>
      <c r="BB1" s="1464"/>
      <c r="BC1" s="1464"/>
      <c r="BD1" s="1464"/>
      <c r="BE1" s="1464"/>
      <c r="BF1" s="1464"/>
      <c r="BG1" s="1464"/>
      <c r="BH1" s="1464"/>
      <c r="BI1" s="1464"/>
      <c r="BJ1" s="1464"/>
      <c r="BK1" s="1464"/>
      <c r="BL1" s="1464"/>
      <c r="BM1" s="1464"/>
      <c r="BN1" s="1464"/>
      <c r="BO1" s="1464"/>
      <c r="BP1" s="1464"/>
      <c r="BQ1" s="1464"/>
      <c r="BR1" s="1465"/>
    </row>
    <row r="2" spans="1:70" ht="18">
      <c r="A2" s="1478" t="s">
        <v>3090</v>
      </c>
      <c r="B2" s="1441"/>
      <c r="C2" s="1441"/>
      <c r="D2" s="1441"/>
      <c r="E2" s="1441"/>
      <c r="F2" s="1441"/>
      <c r="G2" s="1441"/>
      <c r="H2" s="747"/>
      <c r="I2" s="747"/>
      <c r="J2" s="747"/>
      <c r="K2" s="748"/>
      <c r="L2" s="224"/>
      <c r="M2" s="237"/>
      <c r="Z2" s="410"/>
      <c r="AB2" s="410"/>
      <c r="AD2" s="410"/>
      <c r="AF2" s="410"/>
      <c r="AH2" s="410"/>
      <c r="AJ2" s="410"/>
      <c r="AL2" s="410"/>
      <c r="AN2" s="410"/>
      <c r="AP2" s="410"/>
      <c r="AR2" s="410"/>
      <c r="AZ2" s="778">
        <v>1</v>
      </c>
      <c r="BB2" s="410" t="s">
        <v>3031</v>
      </c>
    </row>
    <row r="3" spans="1:70" ht="30">
      <c r="A3" s="1479" t="s">
        <v>28</v>
      </c>
      <c r="B3" s="1443"/>
      <c r="C3" s="1443"/>
      <c r="D3" s="1443"/>
      <c r="E3" s="1443"/>
      <c r="F3" s="1443"/>
      <c r="G3" s="1443"/>
      <c r="H3" s="749"/>
      <c r="I3" s="749"/>
      <c r="J3" s="749"/>
      <c r="K3" s="750"/>
      <c r="L3" s="225"/>
      <c r="M3" s="236"/>
      <c r="Z3" s="410"/>
      <c r="AB3" s="410"/>
      <c r="AD3" s="410"/>
      <c r="AF3" s="410"/>
      <c r="AH3" s="410"/>
      <c r="AJ3" s="410"/>
      <c r="AL3" s="410"/>
      <c r="AN3" s="410"/>
      <c r="AP3" s="410"/>
      <c r="AR3" s="410"/>
      <c r="AZ3" s="779">
        <v>1</v>
      </c>
      <c r="BB3" s="410" t="s">
        <v>3032</v>
      </c>
    </row>
    <row r="4" spans="1:70" ht="21" thickBot="1">
      <c r="A4" s="1480" t="s">
        <v>1827</v>
      </c>
      <c r="B4" s="1445"/>
      <c r="C4" s="1445"/>
      <c r="D4" s="1445"/>
      <c r="E4" s="1445"/>
      <c r="F4" s="1445"/>
      <c r="G4" s="1445"/>
      <c r="H4" s="751"/>
      <c r="I4" s="751"/>
      <c r="J4" s="751"/>
      <c r="K4" s="752"/>
      <c r="L4" s="226"/>
      <c r="M4" s="238"/>
      <c r="Z4" s="410"/>
      <c r="AB4" s="410"/>
      <c r="AD4" s="410"/>
      <c r="AF4" s="410"/>
      <c r="AH4" s="410"/>
      <c r="AJ4" s="410"/>
      <c r="AL4" s="410"/>
      <c r="AN4" s="410"/>
      <c r="AP4" s="410"/>
      <c r="AR4" s="410"/>
      <c r="AZ4" s="780">
        <v>1</v>
      </c>
      <c r="BB4" s="410" t="s">
        <v>3033</v>
      </c>
    </row>
    <row r="5" spans="1:70" ht="15.75" thickBot="1">
      <c r="A5" s="1461"/>
      <c r="B5" s="1462"/>
      <c r="C5" s="1462"/>
      <c r="D5" s="1462"/>
      <c r="E5" s="1462"/>
      <c r="F5" s="1462"/>
      <c r="G5" s="1462"/>
      <c r="H5" s="509"/>
      <c r="I5" s="509"/>
      <c r="J5" s="1003"/>
      <c r="K5" s="510"/>
      <c r="L5" s="227"/>
      <c r="M5" s="239"/>
      <c r="Z5" s="410"/>
      <c r="AB5" s="410"/>
      <c r="AD5" s="410"/>
      <c r="AF5" s="410"/>
      <c r="AH5" s="410"/>
      <c r="AJ5" s="410"/>
      <c r="AL5" s="410"/>
      <c r="AN5" s="410"/>
      <c r="AP5" s="410"/>
      <c r="AR5" s="410"/>
      <c r="AU5" s="790" t="s">
        <v>3051</v>
      </c>
      <c r="BA5" s="776"/>
      <c r="BC5" s="781">
        <f t="shared" ref="BC5:BC7" si="0">+BD5</f>
        <v>0</v>
      </c>
      <c r="BE5" s="781">
        <f t="shared" ref="BE5:BE7" si="1">+BF5</f>
        <v>0</v>
      </c>
      <c r="BG5" s="781">
        <f t="shared" ref="BG5:BG7" si="2">+BH5</f>
        <v>0</v>
      </c>
      <c r="BI5" s="781">
        <f t="shared" ref="BI5:BI7" si="3">+BJ5</f>
        <v>0</v>
      </c>
      <c r="BK5" s="781">
        <f t="shared" ref="BK5:BK7" si="4">+BL5</f>
        <v>0</v>
      </c>
      <c r="BM5" s="781">
        <f t="shared" ref="BM5:BM7" si="5">+BN5</f>
        <v>0</v>
      </c>
      <c r="BO5" s="781">
        <f t="shared" ref="BO5:BO7" si="6">+BP5</f>
        <v>0</v>
      </c>
      <c r="BQ5" s="781">
        <f t="shared" ref="BQ5:BQ7" si="7">+BR5</f>
        <v>0</v>
      </c>
    </row>
    <row r="6" spans="1:70" ht="15.75" thickBot="1">
      <c r="Q6" s="1469" t="s">
        <v>2016</v>
      </c>
      <c r="R6" s="1470"/>
      <c r="T6" s="1469" t="s">
        <v>1981</v>
      </c>
      <c r="U6" s="1470"/>
      <c r="Y6" s="783" t="s">
        <v>3036</v>
      </c>
      <c r="Z6" s="796"/>
      <c r="AA6" s="783" t="s">
        <v>3037</v>
      </c>
      <c r="AB6" s="796"/>
      <c r="AC6" s="783" t="s">
        <v>3038</v>
      </c>
      <c r="AD6" s="796"/>
      <c r="AE6" s="783" t="s">
        <v>3039</v>
      </c>
      <c r="AF6" s="796"/>
      <c r="AG6" s="783" t="s">
        <v>3040</v>
      </c>
      <c r="AH6" s="795"/>
      <c r="AI6" s="783" t="s">
        <v>3041</v>
      </c>
      <c r="AJ6" s="795"/>
      <c r="AK6" s="783" t="s">
        <v>3042</v>
      </c>
      <c r="AL6" s="795"/>
      <c r="AM6" s="783" t="s">
        <v>3043</v>
      </c>
      <c r="AN6" s="795"/>
      <c r="AO6" s="783" t="s">
        <v>3044</v>
      </c>
      <c r="AP6" s="795"/>
      <c r="AQ6" s="783" t="s">
        <v>3045</v>
      </c>
      <c r="AR6" s="796"/>
      <c r="AU6" s="791">
        <v>10</v>
      </c>
      <c r="AZ6" s="774" t="str">
        <f>Y6</f>
        <v>Oferent 1</v>
      </c>
      <c r="BA6" s="776"/>
      <c r="BB6" s="774" t="str">
        <f t="shared" ref="BB6:BR6" si="8">AA6</f>
        <v>Oferent 2</v>
      </c>
      <c r="BC6" s="781" t="str">
        <f t="shared" si="0"/>
        <v>Oferent 3</v>
      </c>
      <c r="BD6" s="774" t="str">
        <f t="shared" si="8"/>
        <v>Oferent 3</v>
      </c>
      <c r="BE6" s="781" t="str">
        <f t="shared" si="1"/>
        <v>Oferent 4</v>
      </c>
      <c r="BF6" s="774" t="str">
        <f t="shared" si="8"/>
        <v>Oferent 4</v>
      </c>
      <c r="BG6" s="781" t="str">
        <f t="shared" si="2"/>
        <v>Oferent 5</v>
      </c>
      <c r="BH6" s="774" t="str">
        <f t="shared" si="8"/>
        <v>Oferent 5</v>
      </c>
      <c r="BI6" s="781" t="str">
        <f t="shared" si="3"/>
        <v>Oferent 6</v>
      </c>
      <c r="BJ6" s="774" t="str">
        <f t="shared" si="8"/>
        <v>Oferent 6</v>
      </c>
      <c r="BK6" s="781" t="str">
        <f t="shared" si="4"/>
        <v>Oferent 7</v>
      </c>
      <c r="BL6" s="774" t="str">
        <f t="shared" si="8"/>
        <v>Oferent 7</v>
      </c>
      <c r="BM6" s="781" t="str">
        <f t="shared" si="5"/>
        <v>Oferent 8</v>
      </c>
      <c r="BN6" s="774" t="str">
        <f t="shared" si="8"/>
        <v>Oferent 8</v>
      </c>
      <c r="BO6" s="781" t="str">
        <f t="shared" si="6"/>
        <v>Oferent 9</v>
      </c>
      <c r="BP6" s="774" t="str">
        <f t="shared" si="8"/>
        <v>Oferent 9</v>
      </c>
      <c r="BQ6" s="781" t="str">
        <f t="shared" si="7"/>
        <v>Oferent 10</v>
      </c>
      <c r="BR6" s="774" t="str">
        <f t="shared" si="8"/>
        <v>Oferent 10</v>
      </c>
    </row>
    <row r="7" spans="1:70" ht="60">
      <c r="A7" s="19" t="s">
        <v>2</v>
      </c>
      <c r="B7" s="27" t="s">
        <v>3</v>
      </c>
      <c r="C7" s="27" t="s">
        <v>784</v>
      </c>
      <c r="D7" s="20" t="s">
        <v>4</v>
      </c>
      <c r="E7" s="25" t="s">
        <v>1078</v>
      </c>
      <c r="F7" s="21" t="s">
        <v>7</v>
      </c>
      <c r="G7" s="466" t="s">
        <v>1828</v>
      </c>
      <c r="H7" s="1004" t="s">
        <v>9</v>
      </c>
      <c r="I7" s="1137" t="s">
        <v>10</v>
      </c>
      <c r="J7" s="1109" t="s">
        <v>3093</v>
      </c>
      <c r="K7" s="22" t="s">
        <v>11</v>
      </c>
      <c r="M7" s="26" t="s">
        <v>783</v>
      </c>
      <c r="N7" s="25" t="s">
        <v>1657</v>
      </c>
      <c r="O7" s="25" t="s">
        <v>6</v>
      </c>
      <c r="Q7" s="693" t="s">
        <v>1829</v>
      </c>
      <c r="R7" s="693" t="s">
        <v>1830</v>
      </c>
      <c r="T7" s="694" t="s">
        <v>1980</v>
      </c>
      <c r="U7" s="694" t="s">
        <v>1982</v>
      </c>
      <c r="Y7" s="784" t="s">
        <v>10</v>
      </c>
      <c r="Z7" s="794" t="s">
        <v>11</v>
      </c>
      <c r="AA7" s="784" t="s">
        <v>10</v>
      </c>
      <c r="AB7" s="794" t="s">
        <v>11</v>
      </c>
      <c r="AC7" s="784" t="s">
        <v>10</v>
      </c>
      <c r="AD7" s="794" t="s">
        <v>11</v>
      </c>
      <c r="AE7" s="784" t="s">
        <v>10</v>
      </c>
      <c r="AF7" s="794" t="s">
        <v>11</v>
      </c>
      <c r="AG7" s="784" t="s">
        <v>10</v>
      </c>
      <c r="AH7" s="794" t="s">
        <v>11</v>
      </c>
      <c r="AI7" s="784" t="s">
        <v>10</v>
      </c>
      <c r="AJ7" s="794" t="s">
        <v>11</v>
      </c>
      <c r="AK7" s="784" t="s">
        <v>10</v>
      </c>
      <c r="AL7" s="794" t="s">
        <v>11</v>
      </c>
      <c r="AM7" s="784" t="s">
        <v>10</v>
      </c>
      <c r="AN7" s="794" t="s">
        <v>11</v>
      </c>
      <c r="AO7" s="784" t="s">
        <v>10</v>
      </c>
      <c r="AP7" s="794" t="s">
        <v>11</v>
      </c>
      <c r="AQ7" s="784" t="s">
        <v>10</v>
      </c>
      <c r="AR7" s="794" t="s">
        <v>11</v>
      </c>
      <c r="AT7" s="786" t="s">
        <v>3049</v>
      </c>
      <c r="AU7" s="789" t="s">
        <v>3050</v>
      </c>
      <c r="AV7" s="787" t="s">
        <v>3047</v>
      </c>
      <c r="AW7" s="787" t="s">
        <v>3048</v>
      </c>
      <c r="AY7" s="776"/>
      <c r="AZ7" s="775" t="str">
        <f>+AZ6</f>
        <v>Oferent 1</v>
      </c>
      <c r="BA7" s="776"/>
      <c r="BB7" s="775" t="str">
        <f>+BB6</f>
        <v>Oferent 2</v>
      </c>
      <c r="BC7" s="781" t="str">
        <f t="shared" si="0"/>
        <v>Oferent 3</v>
      </c>
      <c r="BD7" s="775" t="str">
        <f>+BD6</f>
        <v>Oferent 3</v>
      </c>
      <c r="BE7" s="781" t="str">
        <f t="shared" si="1"/>
        <v>Oferent 4</v>
      </c>
      <c r="BF7" s="775" t="str">
        <f>+BF6</f>
        <v>Oferent 4</v>
      </c>
      <c r="BG7" s="781" t="str">
        <f t="shared" si="2"/>
        <v>Oferent 5</v>
      </c>
      <c r="BH7" s="775" t="str">
        <f>+BH6</f>
        <v>Oferent 5</v>
      </c>
      <c r="BI7" s="781" t="str">
        <f t="shared" si="3"/>
        <v>Oferent 6</v>
      </c>
      <c r="BJ7" s="775" t="str">
        <f>+BJ6</f>
        <v>Oferent 6</v>
      </c>
      <c r="BK7" s="781" t="str">
        <f t="shared" si="4"/>
        <v>Oferent 7</v>
      </c>
      <c r="BL7" s="775" t="str">
        <f>+BL6</f>
        <v>Oferent 7</v>
      </c>
      <c r="BM7" s="781" t="str">
        <f t="shared" si="5"/>
        <v>Oferent 8</v>
      </c>
      <c r="BN7" s="775" t="str">
        <f>+BN6</f>
        <v>Oferent 8</v>
      </c>
      <c r="BO7" s="781" t="str">
        <f t="shared" si="6"/>
        <v>Oferent 9</v>
      </c>
      <c r="BP7" s="775" t="str">
        <f>+BP6</f>
        <v>Oferent 9</v>
      </c>
      <c r="BQ7" s="781" t="str">
        <f t="shared" si="7"/>
        <v>Oferent 10</v>
      </c>
      <c r="BR7" s="775" t="str">
        <f>+BR6</f>
        <v>Oferent 10</v>
      </c>
    </row>
    <row r="8" spans="1:70" ht="15.75">
      <c r="A8" s="7">
        <v>101000</v>
      </c>
      <c r="B8" s="8"/>
      <c r="C8" s="8"/>
      <c r="D8" s="357" t="s">
        <v>21</v>
      </c>
      <c r="E8" s="8" t="str">
        <f>IF(COUNTIF(E9:E25,"T")=0,"N","T")</f>
        <v>T</v>
      </c>
      <c r="F8" s="9"/>
      <c r="G8" s="259"/>
      <c r="H8" s="1013"/>
      <c r="I8" s="1061"/>
      <c r="J8" s="1110"/>
      <c r="K8" s="625">
        <f>SUBTOTAL(9,K9:K26)</f>
        <v>0</v>
      </c>
      <c r="M8" s="256"/>
      <c r="N8" s="257"/>
      <c r="O8" s="257"/>
      <c r="Q8" s="683"/>
      <c r="R8" s="692"/>
      <c r="T8" s="680" t="str">
        <f>IF(IF(A8=0,TRUE(),D8=IFERROR(VLOOKUP(A8,Zaplecze_Weryfikacja!A:B,2,FALSE),2))=TRUE(),"Tak","Nie")</f>
        <v>Tak</v>
      </c>
      <c r="U8" s="681" t="str">
        <f>IF(T8="Tak"," ",IF(IFERROR(VLOOKUP(A8,Zaplecze_Weryfikacja!A:B,2,FALSE),"Inny numer Lp")="Inny numer Lp","Inny numer Lp",IF(VLOOKUP(A8,Zaplecze_Weryfikacja!A:B,2,FALSE)=D8,"Nieznana przyczyna","Inny opis")))</f>
        <v xml:space="preserve"> </v>
      </c>
      <c r="V8" s="410" t="str">
        <f>IF(T8="Tak"," ",IF(IFERROR(VLOOKUP(A8,Zaplecze_Weryfikacja!A:B,2,FALSE),"Inny numer Lp")="Inny numer Lp","Inny numer Lp",IF(VLOOKUP(A8,Zaplecze_Weryfikacja!A:B,2,FALSE)=D8,"Nieznana przyczyna","Inny opis")))</f>
        <v xml:space="preserve"> </v>
      </c>
      <c r="Y8" s="785"/>
      <c r="Z8" s="625">
        <f>SUBTOTAL(9,Z9:Z26)</f>
        <v>0</v>
      </c>
      <c r="AA8" s="785"/>
      <c r="AB8" s="625">
        <f>SUBTOTAL(9,AB9:AB26)</f>
        <v>0</v>
      </c>
      <c r="AC8" s="785"/>
      <c r="AD8" s="625">
        <f>SUBTOTAL(9,AD9:AD26)</f>
        <v>0</v>
      </c>
      <c r="AE8" s="785"/>
      <c r="AF8" s="625">
        <f>SUBTOTAL(9,AF9:AF26)</f>
        <v>0</v>
      </c>
      <c r="AG8" s="785"/>
      <c r="AH8" s="625">
        <f>SUBTOTAL(9,AH9:AH26)</f>
        <v>0</v>
      </c>
      <c r="AI8" s="785"/>
      <c r="AJ8" s="625">
        <f>SUBTOTAL(9,AJ9:AJ26)</f>
        <v>0</v>
      </c>
      <c r="AK8" s="785"/>
      <c r="AL8" s="625">
        <f>SUBTOTAL(9,AL9:AL26)</f>
        <v>0</v>
      </c>
      <c r="AM8" s="785"/>
      <c r="AN8" s="625">
        <f>SUBTOTAL(9,AN9:AN26)</f>
        <v>0</v>
      </c>
      <c r="AO8" s="785"/>
      <c r="AP8" s="625">
        <f>SUBTOTAL(9,AP9:AP26)</f>
        <v>0</v>
      </c>
      <c r="AQ8" s="785"/>
      <c r="AR8" s="837">
        <f>SUBTOTAL(9,AR9:AR26)</f>
        <v>0</v>
      </c>
      <c r="AT8" s="838">
        <f>MAX(Z8,AB8,AD8,AF8,AH8,AJ8,AL8,AN8,AP8,AR8)</f>
        <v>0</v>
      </c>
      <c r="AU8" s="838">
        <f t="shared" ref="AU8:AU40" si="9">IF($AU$6=10,MIN(Z8,AB8,AD8,AF8,AH8,AJ8,AL8,AN8,AP8,AR8),IF($AU$6=9,MIN(Z8,AB8,AD8,AF8,AH8,AJ8,AL8,AN8,AP8),IF($AU$6=8,MIN(Z8,AB8,AD8,AF8,AH8,AJ8,AL8,AN8),IF($AU$6=7,MIN(Z8,AB8,AD8,AF8,AH8,AJ8,AL8),IF($AU$6=6,MIN(Z8,AB8,AD8,AF8,AH8,AJ8),IF($AU$6=5,MIN(Z8,AB8,AD8,AF8,AH8),IF($AU$6=4,MIN(Z8,AB8,AD8,AF8),IF($AU$6=4,MIN(Z8,AB8,AD8,AF8),IF($AU$6=3,MIN(Z8,AB8,AD8),IF($AU$6=3,MIN(Z8,AB8,AD8),IF($AU$6=2,MIN(Z8,AB8),IF($AU$6=1,MIN(Z8),"Błąd - zła ilośc oferentów"))))))))))))</f>
        <v>0</v>
      </c>
      <c r="AV8" s="838">
        <f>AT8-AU8</f>
        <v>0</v>
      </c>
      <c r="AW8" s="839" t="e">
        <f>AT8/AU8</f>
        <v>#DIV/0!</v>
      </c>
      <c r="AY8" s="781">
        <f t="shared" ref="AY8" si="10">+AZ8</f>
        <v>0</v>
      </c>
      <c r="AZ8" s="840"/>
      <c r="BA8" s="781">
        <f t="shared" ref="BA8" si="11">+BB8</f>
        <v>0</v>
      </c>
      <c r="BB8" s="840"/>
      <c r="BC8" s="781">
        <f t="shared" ref="BC8" si="12">+BD8</f>
        <v>0</v>
      </c>
      <c r="BD8" s="840"/>
      <c r="BE8" s="781">
        <f t="shared" ref="BE8" si="13">+BF8</f>
        <v>0</v>
      </c>
      <c r="BF8" s="840"/>
      <c r="BG8" s="781">
        <f t="shared" ref="BG8" si="14">+BH8</f>
        <v>0</v>
      </c>
      <c r="BH8" s="840"/>
      <c r="BI8" s="781">
        <f t="shared" ref="BI8" si="15">+BJ8</f>
        <v>0</v>
      </c>
      <c r="BJ8" s="840"/>
      <c r="BK8" s="781">
        <f t="shared" ref="BK8" si="16">+BL8</f>
        <v>0</v>
      </c>
      <c r="BL8" s="840"/>
      <c r="BM8" s="781">
        <f t="shared" ref="BM8" si="17">+BN8</f>
        <v>0</v>
      </c>
      <c r="BN8" s="840"/>
      <c r="BO8" s="781">
        <f t="shared" ref="BO8" si="18">+BP8</f>
        <v>0</v>
      </c>
      <c r="BP8" s="840"/>
      <c r="BQ8" s="781">
        <f t="shared" ref="BQ8" si="19">+BR8</f>
        <v>0</v>
      </c>
      <c r="BR8" s="840"/>
    </row>
    <row r="9" spans="1:70" outlineLevel="1">
      <c r="A9" s="6">
        <v>101001</v>
      </c>
      <c r="B9" s="10"/>
      <c r="C9" s="10"/>
      <c r="D9" s="34" t="s">
        <v>22</v>
      </c>
      <c r="E9" s="43" t="str">
        <f>IF(H9&gt;0,"T","N")</f>
        <v>T</v>
      </c>
      <c r="F9" s="11"/>
      <c r="G9" s="13" t="s">
        <v>23</v>
      </c>
      <c r="H9" s="1076">
        <v>1</v>
      </c>
      <c r="I9" s="1141"/>
      <c r="J9" s="1142"/>
      <c r="K9" s="1032">
        <f t="shared" ref="K9:K24" si="20">IF(B9="E","E",$H9*I9)</f>
        <v>0</v>
      </c>
      <c r="M9" s="247"/>
      <c r="N9" s="258"/>
      <c r="O9" s="258"/>
      <c r="Q9" s="684" t="s">
        <v>1978</v>
      </c>
      <c r="R9" s="692" t="s">
        <v>2009</v>
      </c>
      <c r="T9" s="680" t="str">
        <f>IF(IF(A9=0,TRUE(),D9=IFERROR(VLOOKUP(A9,Zaplecze_Weryfikacja!A:B,2,FALSE),2))=TRUE(),"Tak","Nie")</f>
        <v>Tak</v>
      </c>
      <c r="U9" s="681" t="str">
        <f>IF(T9="Tak"," ",IF(IFERROR(VLOOKUP(A9,Zaplecze_Weryfikacja!A:B,2,FALSE),"Inny numer Lp")="Inny numer Lp","Inny numer Lp",IF(VLOOKUP(A9,Zaplecze_Weryfikacja!A:B,2,FALSE)=D9,"Nieznana przyczyna","Inny opis")))</f>
        <v xml:space="preserve"> </v>
      </c>
      <c r="Y9" s="785"/>
      <c r="Z9" s="309">
        <f>IF($B9="E","E",$H9*Y9)</f>
        <v>0</v>
      </c>
      <c r="AA9" s="785"/>
      <c r="AB9" s="309">
        <f>IF($B9="E","E",$H9*AA9)</f>
        <v>0</v>
      </c>
      <c r="AC9" s="785"/>
      <c r="AD9" s="309">
        <f>IF($B9="E","E",$H9*AC9)</f>
        <v>0</v>
      </c>
      <c r="AE9" s="785"/>
      <c r="AF9" s="309">
        <f>IF($B9="E","E",$H9*AE9)</f>
        <v>0</v>
      </c>
      <c r="AG9" s="785"/>
      <c r="AH9" s="309">
        <f>IF($B9="E","E",$H9*AG9)</f>
        <v>0</v>
      </c>
      <c r="AI9" s="785"/>
      <c r="AJ9" s="309">
        <f>IF($B9="E","E",$H9*AI9)</f>
        <v>0</v>
      </c>
      <c r="AK9" s="785"/>
      <c r="AL9" s="309">
        <f>IF($B9="E","E",$H9*AK9)</f>
        <v>0</v>
      </c>
      <c r="AM9" s="785"/>
      <c r="AN9" s="309">
        <f>IF($B9="E","E",$H9*AM9)</f>
        <v>0</v>
      </c>
      <c r="AO9" s="785"/>
      <c r="AP9" s="309">
        <f>IF($B9="E","E",$H9*AO9)</f>
        <v>0</v>
      </c>
      <c r="AQ9" s="785"/>
      <c r="AR9" s="309">
        <f>IF($B9="E","E",$H9*AQ9)</f>
        <v>0</v>
      </c>
      <c r="AT9" s="782">
        <f t="shared" ref="AT9:AT73" si="21">MAX(Z9,AB9,AD9,AF9,AH9,AJ9,AL9,AN9,AP9,AR9)</f>
        <v>0</v>
      </c>
      <c r="AU9" s="782">
        <f t="shared" si="9"/>
        <v>0</v>
      </c>
      <c r="AV9" s="782">
        <f t="shared" ref="AV9:AV73" si="22">AT9-AU9</f>
        <v>0</v>
      </c>
      <c r="AW9" s="788" t="e">
        <f t="shared" ref="AW9:AW73" si="23">AT9/AU9</f>
        <v>#DIV/0!</v>
      </c>
      <c r="AY9" s="781">
        <f t="shared" ref="AY9:AY73" si="24">+AZ9</f>
        <v>0</v>
      </c>
      <c r="AZ9" s="777"/>
      <c r="BA9" s="781">
        <f t="shared" ref="BA9:BA73" si="25">+BB9</f>
        <v>0</v>
      </c>
      <c r="BB9" s="777"/>
      <c r="BC9" s="781">
        <f t="shared" ref="BC9:BC73" si="26">+BD9</f>
        <v>0</v>
      </c>
      <c r="BD9" s="777"/>
      <c r="BE9" s="781">
        <f t="shared" ref="BE9:BE73" si="27">+BF9</f>
        <v>0</v>
      </c>
      <c r="BF9" s="777"/>
      <c r="BG9" s="781">
        <f t="shared" ref="BG9:BG73" si="28">+BH9</f>
        <v>0</v>
      </c>
      <c r="BH9" s="777"/>
      <c r="BI9" s="781">
        <f t="shared" ref="BI9:BI73" si="29">+BJ9</f>
        <v>0</v>
      </c>
      <c r="BJ9" s="777"/>
      <c r="BK9" s="781">
        <f t="shared" ref="BK9:BK73" si="30">+BL9</f>
        <v>0</v>
      </c>
      <c r="BL9" s="777"/>
      <c r="BM9" s="781">
        <f t="shared" ref="BM9:BM73" si="31">+BN9</f>
        <v>0</v>
      </c>
      <c r="BN9" s="777"/>
      <c r="BO9" s="781">
        <f t="shared" ref="BO9:BO73" si="32">+BP9</f>
        <v>0</v>
      </c>
      <c r="BP9" s="777"/>
      <c r="BQ9" s="781">
        <f t="shared" ref="BQ9:BQ73" si="33">+BR9</f>
        <v>0</v>
      </c>
      <c r="BR9" s="777"/>
    </row>
    <row r="10" spans="1:70" ht="42.75" outlineLevel="1">
      <c r="A10" s="6">
        <v>101002</v>
      </c>
      <c r="B10" s="10"/>
      <c r="C10" s="10"/>
      <c r="D10" s="34" t="s">
        <v>24</v>
      </c>
      <c r="E10" s="43" t="str">
        <f t="shared" ref="E10:E24" si="34">IF(H10&gt;0,"T","N")</f>
        <v>T</v>
      </c>
      <c r="F10" s="11"/>
      <c r="G10" s="13" t="s">
        <v>23</v>
      </c>
      <c r="H10" s="1076">
        <v>1</v>
      </c>
      <c r="I10" s="1141"/>
      <c r="J10" s="1142"/>
      <c r="K10" s="1032">
        <f t="shared" si="20"/>
        <v>0</v>
      </c>
      <c r="M10" s="247"/>
      <c r="N10" s="258"/>
      <c r="O10" s="258"/>
      <c r="Q10" s="684" t="s">
        <v>1978</v>
      </c>
      <c r="R10" s="692" t="s">
        <v>2009</v>
      </c>
      <c r="T10" s="680" t="str">
        <f>IF(IF(A10=0,TRUE(),D10=IFERROR(VLOOKUP(A10,Zaplecze_Weryfikacja!A:B,2,FALSE),2))=TRUE(),"Tak","Nie")</f>
        <v>Tak</v>
      </c>
      <c r="U10" s="681" t="str">
        <f>IF(T10="Tak"," ",IF(IFERROR(VLOOKUP(A10,Zaplecze_Weryfikacja!A:B,2,FALSE),"Inny numer Lp")="Inny numer Lp","Inny numer Lp",IF(VLOOKUP(A10,Zaplecze_Weryfikacja!A:B,2,FALSE)=D10,"Nieznana przyczyna","Inny opis")))</f>
        <v xml:space="preserve"> </v>
      </c>
      <c r="Y10" s="785"/>
      <c r="Z10" s="309">
        <f t="shared" ref="Z10:Z24" si="35">IF($B10="E","E",$H10*Y10)</f>
        <v>0</v>
      </c>
      <c r="AA10" s="785"/>
      <c r="AB10" s="309">
        <f t="shared" ref="AB10:AB24" si="36">IF($B10="E","E",$H10*AA10)</f>
        <v>0</v>
      </c>
      <c r="AC10" s="785"/>
      <c r="AD10" s="309">
        <f t="shared" ref="AD10:AD24" si="37">IF($B10="E","E",$H10*AC10)</f>
        <v>0</v>
      </c>
      <c r="AE10" s="785"/>
      <c r="AF10" s="309">
        <f t="shared" ref="AF10:AF24" si="38">IF($B10="E","E",$H10*AE10)</f>
        <v>0</v>
      </c>
      <c r="AG10" s="785"/>
      <c r="AH10" s="309">
        <f t="shared" ref="AH10:AH24" si="39">IF($B10="E","E",$H10*AG10)</f>
        <v>0</v>
      </c>
      <c r="AI10" s="785"/>
      <c r="AJ10" s="309">
        <f t="shared" ref="AJ10:AJ24" si="40">IF($B10="E","E",$H10*AI10)</f>
        <v>0</v>
      </c>
      <c r="AK10" s="785"/>
      <c r="AL10" s="309">
        <f t="shared" ref="AL10:AL24" si="41">IF($B10="E","E",$H10*AK10)</f>
        <v>0</v>
      </c>
      <c r="AM10" s="785"/>
      <c r="AN10" s="309">
        <f t="shared" ref="AN10:AN24" si="42">IF($B10="E","E",$H10*AM10)</f>
        <v>0</v>
      </c>
      <c r="AO10" s="785"/>
      <c r="AP10" s="309">
        <f t="shared" ref="AP10:AP24" si="43">IF($B10="E","E",$H10*AO10)</f>
        <v>0</v>
      </c>
      <c r="AQ10" s="785"/>
      <c r="AR10" s="309">
        <f t="shared" ref="AR10:AR24" si="44">IF($B10="E","E",$H10*AQ10)</f>
        <v>0</v>
      </c>
      <c r="AT10" s="782">
        <f t="shared" si="21"/>
        <v>0</v>
      </c>
      <c r="AU10" s="782">
        <f t="shared" si="9"/>
        <v>0</v>
      </c>
      <c r="AV10" s="782">
        <f t="shared" si="22"/>
        <v>0</v>
      </c>
      <c r="AW10" s="788" t="e">
        <f t="shared" si="23"/>
        <v>#DIV/0!</v>
      </c>
      <c r="AY10" s="781">
        <f t="shared" si="24"/>
        <v>0</v>
      </c>
      <c r="AZ10" s="777"/>
      <c r="BA10" s="781">
        <f t="shared" si="25"/>
        <v>0</v>
      </c>
      <c r="BB10" s="777"/>
      <c r="BC10" s="781">
        <f t="shared" si="26"/>
        <v>0</v>
      </c>
      <c r="BD10" s="777"/>
      <c r="BE10" s="781">
        <f t="shared" si="27"/>
        <v>0</v>
      </c>
      <c r="BF10" s="777"/>
      <c r="BG10" s="781">
        <f t="shared" si="28"/>
        <v>0</v>
      </c>
      <c r="BH10" s="777"/>
      <c r="BI10" s="781">
        <f t="shared" si="29"/>
        <v>0</v>
      </c>
      <c r="BJ10" s="777"/>
      <c r="BK10" s="781">
        <f t="shared" si="30"/>
        <v>0</v>
      </c>
      <c r="BL10" s="777"/>
      <c r="BM10" s="781">
        <f t="shared" si="31"/>
        <v>0</v>
      </c>
      <c r="BN10" s="777"/>
      <c r="BO10" s="781">
        <f t="shared" si="32"/>
        <v>0</v>
      </c>
      <c r="BP10" s="777"/>
      <c r="BQ10" s="781">
        <f t="shared" si="33"/>
        <v>0</v>
      </c>
      <c r="BR10" s="777"/>
    </row>
    <row r="11" spans="1:70" ht="28.5" outlineLevel="1">
      <c r="A11" s="6">
        <v>101003</v>
      </c>
      <c r="B11" s="10"/>
      <c r="C11" s="10"/>
      <c r="D11" s="34" t="s">
        <v>25</v>
      </c>
      <c r="E11" s="43" t="str">
        <f t="shared" si="34"/>
        <v>T</v>
      </c>
      <c r="F11" s="11"/>
      <c r="G11" s="13" t="s">
        <v>23</v>
      </c>
      <c r="H11" s="1076">
        <v>1</v>
      </c>
      <c r="I11" s="1141"/>
      <c r="J11" s="1142"/>
      <c r="K11" s="1032">
        <f t="shared" si="20"/>
        <v>0</v>
      </c>
      <c r="M11" s="247"/>
      <c r="N11" s="258"/>
      <c r="O11" s="258"/>
      <c r="Q11" s="684" t="s">
        <v>1978</v>
      </c>
      <c r="R11" s="692" t="s">
        <v>2009</v>
      </c>
      <c r="T11" s="680" t="str">
        <f>IF(IF(A11=0,TRUE(),D11=IFERROR(VLOOKUP(A11,Zaplecze_Weryfikacja!A:B,2,FALSE),2))=TRUE(),"Tak","Nie")</f>
        <v>Tak</v>
      </c>
      <c r="U11" s="681" t="str">
        <f>IF(T11="Tak"," ",IF(IFERROR(VLOOKUP(A11,Zaplecze_Weryfikacja!A:B,2,FALSE),"Inny numer Lp")="Inny numer Lp","Inny numer Lp",IF(VLOOKUP(A11,Zaplecze_Weryfikacja!A:B,2,FALSE)=D11,"Nieznana przyczyna","Inny opis")))</f>
        <v xml:space="preserve"> </v>
      </c>
      <c r="Y11" s="785"/>
      <c r="Z11" s="309">
        <f t="shared" si="35"/>
        <v>0</v>
      </c>
      <c r="AA11" s="785"/>
      <c r="AB11" s="309">
        <f t="shared" si="36"/>
        <v>0</v>
      </c>
      <c r="AC11" s="785"/>
      <c r="AD11" s="309">
        <f t="shared" si="37"/>
        <v>0</v>
      </c>
      <c r="AE11" s="785"/>
      <c r="AF11" s="309">
        <f t="shared" si="38"/>
        <v>0</v>
      </c>
      <c r="AG11" s="785"/>
      <c r="AH11" s="309">
        <f t="shared" si="39"/>
        <v>0</v>
      </c>
      <c r="AI11" s="785"/>
      <c r="AJ11" s="309">
        <f t="shared" si="40"/>
        <v>0</v>
      </c>
      <c r="AK11" s="785"/>
      <c r="AL11" s="309">
        <f t="shared" si="41"/>
        <v>0</v>
      </c>
      <c r="AM11" s="785"/>
      <c r="AN11" s="309">
        <f t="shared" si="42"/>
        <v>0</v>
      </c>
      <c r="AO11" s="785"/>
      <c r="AP11" s="309">
        <f t="shared" si="43"/>
        <v>0</v>
      </c>
      <c r="AQ11" s="785"/>
      <c r="AR11" s="309">
        <f t="shared" si="44"/>
        <v>0</v>
      </c>
      <c r="AT11" s="782">
        <f t="shared" si="21"/>
        <v>0</v>
      </c>
      <c r="AU11" s="782">
        <f t="shared" si="9"/>
        <v>0</v>
      </c>
      <c r="AV11" s="782">
        <f t="shared" si="22"/>
        <v>0</v>
      </c>
      <c r="AW11" s="788" t="e">
        <f t="shared" si="23"/>
        <v>#DIV/0!</v>
      </c>
      <c r="AY11" s="781">
        <f t="shared" si="24"/>
        <v>0</v>
      </c>
      <c r="AZ11" s="777"/>
      <c r="BA11" s="781">
        <f t="shared" si="25"/>
        <v>0</v>
      </c>
      <c r="BB11" s="777"/>
      <c r="BC11" s="781">
        <f t="shared" si="26"/>
        <v>0</v>
      </c>
      <c r="BD11" s="777"/>
      <c r="BE11" s="781">
        <f t="shared" si="27"/>
        <v>0</v>
      </c>
      <c r="BF11" s="777"/>
      <c r="BG11" s="781">
        <f t="shared" si="28"/>
        <v>0</v>
      </c>
      <c r="BH11" s="777"/>
      <c r="BI11" s="781">
        <f t="shared" si="29"/>
        <v>0</v>
      </c>
      <c r="BJ11" s="777"/>
      <c r="BK11" s="781">
        <f t="shared" si="30"/>
        <v>0</v>
      </c>
      <c r="BL11" s="777"/>
      <c r="BM11" s="781">
        <f t="shared" si="31"/>
        <v>0</v>
      </c>
      <c r="BN11" s="777"/>
      <c r="BO11" s="781">
        <f t="shared" si="32"/>
        <v>0</v>
      </c>
      <c r="BP11" s="777"/>
      <c r="BQ11" s="781">
        <f t="shared" si="33"/>
        <v>0</v>
      </c>
      <c r="BR11" s="777"/>
    </row>
    <row r="12" spans="1:70" ht="114" outlineLevel="1">
      <c r="A12" s="6">
        <v>101004</v>
      </c>
      <c r="B12" s="10"/>
      <c r="C12" s="10"/>
      <c r="D12" s="34" t="s">
        <v>1512</v>
      </c>
      <c r="E12" s="43" t="str">
        <f t="shared" si="34"/>
        <v>N</v>
      </c>
      <c r="F12" s="11"/>
      <c r="G12" s="13" t="s">
        <v>324</v>
      </c>
      <c r="H12" s="1076"/>
      <c r="I12" s="1141"/>
      <c r="J12" s="1142"/>
      <c r="K12" s="1032">
        <f t="shared" si="20"/>
        <v>0</v>
      </c>
      <c r="M12" s="247"/>
      <c r="N12" s="258"/>
      <c r="O12" s="258"/>
      <c r="Q12" s="684" t="s">
        <v>1979</v>
      </c>
      <c r="R12" s="692" t="s">
        <v>2009</v>
      </c>
      <c r="T12" s="680" t="str">
        <f>IF(IF(A12=0,TRUE(),D12=IFERROR(VLOOKUP(A12,Zaplecze_Weryfikacja!A:B,2,FALSE),2))=TRUE(),"Tak","Nie")</f>
        <v>Tak</v>
      </c>
      <c r="U12" s="681" t="str">
        <f>IF(T12="Tak"," ",IF(IFERROR(VLOOKUP(A12,Zaplecze_Weryfikacja!A:B,2,FALSE),"Inny numer Lp")="Inny numer Lp","Inny numer Lp",IF(VLOOKUP(A12,Zaplecze_Weryfikacja!A:B,2,FALSE)=D12,"Nieznana przyczyna","Inny opis")))</f>
        <v xml:space="preserve"> </v>
      </c>
      <c r="Y12" s="785"/>
      <c r="Z12" s="309">
        <f t="shared" si="35"/>
        <v>0</v>
      </c>
      <c r="AA12" s="785"/>
      <c r="AB12" s="309">
        <f t="shared" si="36"/>
        <v>0</v>
      </c>
      <c r="AC12" s="785"/>
      <c r="AD12" s="309">
        <f t="shared" si="37"/>
        <v>0</v>
      </c>
      <c r="AE12" s="785"/>
      <c r="AF12" s="309">
        <f t="shared" si="38"/>
        <v>0</v>
      </c>
      <c r="AG12" s="785"/>
      <c r="AH12" s="309">
        <f t="shared" si="39"/>
        <v>0</v>
      </c>
      <c r="AI12" s="785"/>
      <c r="AJ12" s="309">
        <f t="shared" si="40"/>
        <v>0</v>
      </c>
      <c r="AK12" s="785"/>
      <c r="AL12" s="309">
        <f t="shared" si="41"/>
        <v>0</v>
      </c>
      <c r="AM12" s="785"/>
      <c r="AN12" s="309">
        <f t="shared" si="42"/>
        <v>0</v>
      </c>
      <c r="AO12" s="785"/>
      <c r="AP12" s="309">
        <f t="shared" si="43"/>
        <v>0</v>
      </c>
      <c r="AQ12" s="785"/>
      <c r="AR12" s="309">
        <f t="shared" si="44"/>
        <v>0</v>
      </c>
      <c r="AT12" s="782">
        <f t="shared" si="21"/>
        <v>0</v>
      </c>
      <c r="AU12" s="782">
        <f t="shared" si="9"/>
        <v>0</v>
      </c>
      <c r="AV12" s="782">
        <f t="shared" si="22"/>
        <v>0</v>
      </c>
      <c r="AW12" s="788" t="e">
        <f t="shared" si="23"/>
        <v>#DIV/0!</v>
      </c>
      <c r="AY12" s="781">
        <f t="shared" si="24"/>
        <v>0</v>
      </c>
      <c r="AZ12" s="777"/>
      <c r="BA12" s="781">
        <f t="shared" si="25"/>
        <v>0</v>
      </c>
      <c r="BB12" s="777"/>
      <c r="BC12" s="781">
        <f t="shared" si="26"/>
        <v>0</v>
      </c>
      <c r="BD12" s="777"/>
      <c r="BE12" s="781">
        <f t="shared" si="27"/>
        <v>0</v>
      </c>
      <c r="BF12" s="777"/>
      <c r="BG12" s="781">
        <f t="shared" si="28"/>
        <v>0</v>
      </c>
      <c r="BH12" s="777"/>
      <c r="BI12" s="781">
        <f t="shared" si="29"/>
        <v>0</v>
      </c>
      <c r="BJ12" s="777"/>
      <c r="BK12" s="781">
        <f t="shared" si="30"/>
        <v>0</v>
      </c>
      <c r="BL12" s="777"/>
      <c r="BM12" s="781">
        <f t="shared" si="31"/>
        <v>0</v>
      </c>
      <c r="BN12" s="777"/>
      <c r="BO12" s="781">
        <f t="shared" si="32"/>
        <v>0</v>
      </c>
      <c r="BP12" s="777"/>
      <c r="BQ12" s="781">
        <f t="shared" si="33"/>
        <v>0</v>
      </c>
      <c r="BR12" s="777"/>
    </row>
    <row r="13" spans="1:70" ht="42.75" outlineLevel="1">
      <c r="A13" s="6">
        <v>101005</v>
      </c>
      <c r="B13" s="10"/>
      <c r="C13" s="10"/>
      <c r="D13" s="34" t="s">
        <v>1262</v>
      </c>
      <c r="E13" s="43" t="str">
        <f t="shared" si="34"/>
        <v>N</v>
      </c>
      <c r="F13" s="11"/>
      <c r="G13" s="13" t="s">
        <v>324</v>
      </c>
      <c r="H13" s="1076"/>
      <c r="I13" s="1141"/>
      <c r="J13" s="1142"/>
      <c r="K13" s="1032">
        <f t="shared" si="20"/>
        <v>0</v>
      </c>
      <c r="M13" s="247"/>
      <c r="N13" s="258"/>
      <c r="O13" s="258"/>
      <c r="Q13" s="684" t="s">
        <v>1979</v>
      </c>
      <c r="R13" s="692" t="s">
        <v>2009</v>
      </c>
      <c r="T13" s="680" t="str">
        <f>IF(IF(A13=0,TRUE(),D13=IFERROR(VLOOKUP(A13,Zaplecze_Weryfikacja!A:B,2,FALSE),2))=TRUE(),"Tak","Nie")</f>
        <v>Tak</v>
      </c>
      <c r="U13" s="681" t="str">
        <f>IF(T13="Tak"," ",IF(IFERROR(VLOOKUP(A13,Zaplecze_Weryfikacja!A:B,2,FALSE),"Inny numer Lp")="Inny numer Lp","Inny numer Lp",IF(VLOOKUP(A13,Zaplecze_Weryfikacja!A:B,2,FALSE)=D13,"Nieznana przyczyna","Inny opis")))</f>
        <v xml:space="preserve"> </v>
      </c>
      <c r="Y13" s="785"/>
      <c r="Z13" s="309">
        <f t="shared" si="35"/>
        <v>0</v>
      </c>
      <c r="AA13" s="785"/>
      <c r="AB13" s="309">
        <f t="shared" si="36"/>
        <v>0</v>
      </c>
      <c r="AC13" s="785"/>
      <c r="AD13" s="309">
        <f t="shared" si="37"/>
        <v>0</v>
      </c>
      <c r="AE13" s="785"/>
      <c r="AF13" s="309">
        <f t="shared" si="38"/>
        <v>0</v>
      </c>
      <c r="AG13" s="785"/>
      <c r="AH13" s="309">
        <f t="shared" si="39"/>
        <v>0</v>
      </c>
      <c r="AI13" s="785"/>
      <c r="AJ13" s="309">
        <f t="shared" si="40"/>
        <v>0</v>
      </c>
      <c r="AK13" s="785"/>
      <c r="AL13" s="309">
        <f t="shared" si="41"/>
        <v>0</v>
      </c>
      <c r="AM13" s="785"/>
      <c r="AN13" s="309">
        <f t="shared" si="42"/>
        <v>0</v>
      </c>
      <c r="AO13" s="785"/>
      <c r="AP13" s="309">
        <f t="shared" si="43"/>
        <v>0</v>
      </c>
      <c r="AQ13" s="785"/>
      <c r="AR13" s="309">
        <f t="shared" si="44"/>
        <v>0</v>
      </c>
      <c r="AT13" s="782">
        <f t="shared" si="21"/>
        <v>0</v>
      </c>
      <c r="AU13" s="782">
        <f t="shared" si="9"/>
        <v>0</v>
      </c>
      <c r="AV13" s="782">
        <f t="shared" si="22"/>
        <v>0</v>
      </c>
      <c r="AW13" s="788" t="e">
        <f t="shared" si="23"/>
        <v>#DIV/0!</v>
      </c>
      <c r="AY13" s="781">
        <f t="shared" si="24"/>
        <v>0</v>
      </c>
      <c r="AZ13" s="777"/>
      <c r="BA13" s="781">
        <f t="shared" si="25"/>
        <v>0</v>
      </c>
      <c r="BB13" s="777"/>
      <c r="BC13" s="781">
        <f t="shared" si="26"/>
        <v>0</v>
      </c>
      <c r="BD13" s="777"/>
      <c r="BE13" s="781">
        <f t="shared" si="27"/>
        <v>0</v>
      </c>
      <c r="BF13" s="777"/>
      <c r="BG13" s="781">
        <f t="shared" si="28"/>
        <v>0</v>
      </c>
      <c r="BH13" s="777"/>
      <c r="BI13" s="781">
        <f t="shared" si="29"/>
        <v>0</v>
      </c>
      <c r="BJ13" s="777"/>
      <c r="BK13" s="781">
        <f t="shared" si="30"/>
        <v>0</v>
      </c>
      <c r="BL13" s="777"/>
      <c r="BM13" s="781">
        <f t="shared" si="31"/>
        <v>0</v>
      </c>
      <c r="BN13" s="777"/>
      <c r="BO13" s="781">
        <f t="shared" si="32"/>
        <v>0</v>
      </c>
      <c r="BP13" s="777"/>
      <c r="BQ13" s="781">
        <f t="shared" si="33"/>
        <v>0</v>
      </c>
      <c r="BR13" s="777"/>
    </row>
    <row r="14" spans="1:70" ht="71.25" outlineLevel="1">
      <c r="A14" s="1250">
        <v>101006</v>
      </c>
      <c r="B14" s="10"/>
      <c r="C14" s="10"/>
      <c r="D14" s="34" t="s">
        <v>3516</v>
      </c>
      <c r="E14" s="43" t="str">
        <f t="shared" ref="E14" si="45">IF(H14&gt;0,"T","N")</f>
        <v>N</v>
      </c>
      <c r="F14" s="11"/>
      <c r="G14" s="13" t="s">
        <v>23</v>
      </c>
      <c r="H14" s="1249">
        <v>0</v>
      </c>
      <c r="I14" s="1141"/>
      <c r="J14" s="1142"/>
      <c r="K14" s="1032">
        <f t="shared" ref="K14" si="46">IF(B14="E","E",$H14*I14)</f>
        <v>0</v>
      </c>
      <c r="M14" s="247"/>
      <c r="N14" s="258"/>
      <c r="O14" s="258"/>
      <c r="Q14" s="684" t="s">
        <v>1979</v>
      </c>
      <c r="R14" s="692" t="s">
        <v>2009</v>
      </c>
      <c r="T14" s="680" t="str">
        <f>IF(IF(A14=0,TRUE(),D14=IFERROR(VLOOKUP(A14,Zaplecze_Weryfikacja!A:B,2,FALSE),2))=TRUE(),"Tak","Nie")</f>
        <v>Nie</v>
      </c>
      <c r="U14" s="681" t="str">
        <f>IF(T14="Tak"," ",IF(IFERROR(VLOOKUP(A14,Zaplecze_Weryfikacja!A:B,2,FALSE),"Inny numer Lp")="Inny numer Lp","Inny numer Lp",IF(VLOOKUP(A14,Zaplecze_Weryfikacja!A:B,2,FALSE)=D14,"Nieznana przyczyna","Inny opis")))</f>
        <v>Inny opis</v>
      </c>
      <c r="Y14" s="785"/>
      <c r="Z14" s="309">
        <f t="shared" ref="Z14" si="47">IF($B14="E","E",$H14*Y14)</f>
        <v>0</v>
      </c>
      <c r="AA14" s="785"/>
      <c r="AB14" s="309">
        <f t="shared" ref="AB14" si="48">IF($B14="E","E",$H14*AA14)</f>
        <v>0</v>
      </c>
      <c r="AC14" s="785"/>
      <c r="AD14" s="309">
        <f t="shared" ref="AD14" si="49">IF($B14="E","E",$H14*AC14)</f>
        <v>0</v>
      </c>
      <c r="AE14" s="785"/>
      <c r="AF14" s="309">
        <f t="shared" ref="AF14" si="50">IF($B14="E","E",$H14*AE14)</f>
        <v>0</v>
      </c>
      <c r="AG14" s="785"/>
      <c r="AH14" s="309">
        <f t="shared" ref="AH14" si="51">IF($B14="E","E",$H14*AG14)</f>
        <v>0</v>
      </c>
      <c r="AI14" s="785"/>
      <c r="AJ14" s="309">
        <f t="shared" ref="AJ14" si="52">IF($B14="E","E",$H14*AI14)</f>
        <v>0</v>
      </c>
      <c r="AK14" s="785"/>
      <c r="AL14" s="309">
        <f t="shared" ref="AL14" si="53">IF($B14="E","E",$H14*AK14)</f>
        <v>0</v>
      </c>
      <c r="AM14" s="785"/>
      <c r="AN14" s="309">
        <f t="shared" ref="AN14" si="54">IF($B14="E","E",$H14*AM14)</f>
        <v>0</v>
      </c>
      <c r="AO14" s="785"/>
      <c r="AP14" s="309">
        <f t="shared" ref="AP14" si="55">IF($B14="E","E",$H14*AO14)</f>
        <v>0</v>
      </c>
      <c r="AQ14" s="785"/>
      <c r="AR14" s="309">
        <f t="shared" ref="AR14" si="56">IF($B14="E","E",$H14*AQ14)</f>
        <v>0</v>
      </c>
      <c r="AT14" s="782">
        <f t="shared" ref="AT14" si="57">MAX(Z14,AB14,AD14,AF14,AH14,AJ14,AL14,AN14,AP14,AR14)</f>
        <v>0</v>
      </c>
      <c r="AU14" s="782">
        <f t="shared" ref="AU14" si="58">IF($AU$6=10,MIN(Z14,AB14,AD14,AF14,AH14,AJ14,AL14,AN14,AP14,AR14),IF($AU$6=9,MIN(Z14,AB14,AD14,AF14,AH14,AJ14,AL14,AN14,AP14),IF($AU$6=8,MIN(Z14,AB14,AD14,AF14,AH14,AJ14,AL14,AN14),IF($AU$6=7,MIN(Z14,AB14,AD14,AF14,AH14,AJ14,AL14),IF($AU$6=6,MIN(Z14,AB14,AD14,AF14,AH14,AJ14),IF($AU$6=5,MIN(Z14,AB14,AD14,AF14,AH14),IF($AU$6=4,MIN(Z14,AB14,AD14,AF14),IF($AU$6=4,MIN(Z14,AB14,AD14,AF14),IF($AU$6=3,MIN(Z14,AB14,AD14),IF($AU$6=3,MIN(Z14,AB14,AD14),IF($AU$6=2,MIN(Z14,AB14),IF($AU$6=1,MIN(Z14),"Błąd - zła ilośc oferentów"))))))))))))</f>
        <v>0</v>
      </c>
      <c r="AV14" s="782">
        <f t="shared" ref="AV14" si="59">AT14-AU14</f>
        <v>0</v>
      </c>
      <c r="AW14" s="788" t="e">
        <f t="shared" ref="AW14" si="60">AT14/AU14</f>
        <v>#DIV/0!</v>
      </c>
      <c r="AY14" s="781">
        <f t="shared" ref="AY14" si="61">+AZ14</f>
        <v>0</v>
      </c>
      <c r="AZ14" s="777"/>
      <c r="BA14" s="781">
        <f t="shared" ref="BA14" si="62">+BB14</f>
        <v>0</v>
      </c>
      <c r="BB14" s="777"/>
      <c r="BC14" s="781">
        <f t="shared" ref="BC14" si="63">+BD14</f>
        <v>0</v>
      </c>
      <c r="BD14" s="777"/>
      <c r="BE14" s="781">
        <f t="shared" ref="BE14" si="64">+BF14</f>
        <v>0</v>
      </c>
      <c r="BF14" s="777"/>
      <c r="BG14" s="781">
        <f t="shared" ref="BG14" si="65">+BH14</f>
        <v>0</v>
      </c>
      <c r="BH14" s="777"/>
      <c r="BI14" s="781">
        <f t="shared" ref="BI14" si="66">+BJ14</f>
        <v>0</v>
      </c>
      <c r="BJ14" s="777"/>
      <c r="BK14" s="781">
        <f t="shared" ref="BK14" si="67">+BL14</f>
        <v>0</v>
      </c>
      <c r="BL14" s="777"/>
      <c r="BM14" s="781">
        <f t="shared" ref="BM14" si="68">+BN14</f>
        <v>0</v>
      </c>
      <c r="BN14" s="777"/>
      <c r="BO14" s="781">
        <f t="shared" ref="BO14" si="69">+BP14</f>
        <v>0</v>
      </c>
      <c r="BP14" s="777"/>
      <c r="BQ14" s="781">
        <f t="shared" ref="BQ14" si="70">+BR14</f>
        <v>0</v>
      </c>
      <c r="BR14" s="777"/>
    </row>
    <row r="15" spans="1:70" ht="128.25" outlineLevel="1">
      <c r="A15" s="1250">
        <v>101007</v>
      </c>
      <c r="B15" s="10" t="s">
        <v>3289</v>
      </c>
      <c r="C15" s="10"/>
      <c r="D15" s="1284" t="s">
        <v>3840</v>
      </c>
      <c r="E15" s="43" t="str">
        <f t="shared" si="34"/>
        <v>T</v>
      </c>
      <c r="F15" s="11"/>
      <c r="G15" s="13" t="s">
        <v>327</v>
      </c>
      <c r="H15" s="1076">
        <v>4218</v>
      </c>
      <c r="I15" s="1141"/>
      <c r="J15" s="1142"/>
      <c r="K15" s="1032" t="str">
        <f t="shared" si="20"/>
        <v>E</v>
      </c>
      <c r="M15" s="247"/>
      <c r="N15" s="258"/>
      <c r="O15" s="258"/>
      <c r="Q15" s="684" t="s">
        <v>1978</v>
      </c>
      <c r="R15" s="692" t="s">
        <v>2009</v>
      </c>
      <c r="T15" s="680" t="str">
        <f>IF(IF(A15=0,TRUE(),D15=IFERROR(VLOOKUP(A15,Zaplecze_Weryfikacja!A:B,2,FALSE),2))=TRUE(),"Tak","Nie")</f>
        <v>Nie</v>
      </c>
      <c r="U15" s="681" t="str">
        <f>IF(T15="Tak"," ",IF(IFERROR(VLOOKUP(A15,Zaplecze_Weryfikacja!A:B,2,FALSE),"Inny numer Lp")="Inny numer Lp","Inny numer Lp",IF(VLOOKUP(A15,Zaplecze_Weryfikacja!A:B,2,FALSE)=D15,"Nieznana przyczyna","Inny opis")))</f>
        <v>Inny opis</v>
      </c>
      <c r="Y15" s="785"/>
      <c r="Z15" s="309" t="str">
        <f t="shared" si="35"/>
        <v>E</v>
      </c>
      <c r="AA15" s="785"/>
      <c r="AB15" s="309" t="str">
        <f t="shared" si="36"/>
        <v>E</v>
      </c>
      <c r="AC15" s="785"/>
      <c r="AD15" s="309" t="str">
        <f t="shared" si="37"/>
        <v>E</v>
      </c>
      <c r="AE15" s="785"/>
      <c r="AF15" s="309" t="str">
        <f t="shared" si="38"/>
        <v>E</v>
      </c>
      <c r="AG15" s="785"/>
      <c r="AH15" s="309" t="str">
        <f t="shared" si="39"/>
        <v>E</v>
      </c>
      <c r="AI15" s="785"/>
      <c r="AJ15" s="309" t="str">
        <f t="shared" si="40"/>
        <v>E</v>
      </c>
      <c r="AK15" s="785"/>
      <c r="AL15" s="309" t="str">
        <f t="shared" si="41"/>
        <v>E</v>
      </c>
      <c r="AM15" s="785"/>
      <c r="AN15" s="309" t="str">
        <f t="shared" si="42"/>
        <v>E</v>
      </c>
      <c r="AO15" s="785"/>
      <c r="AP15" s="309" t="str">
        <f t="shared" si="43"/>
        <v>E</v>
      </c>
      <c r="AQ15" s="785"/>
      <c r="AR15" s="309" t="str">
        <f t="shared" si="44"/>
        <v>E</v>
      </c>
      <c r="AT15" s="782">
        <f t="shared" si="21"/>
        <v>0</v>
      </c>
      <c r="AU15" s="782">
        <f t="shared" si="9"/>
        <v>0</v>
      </c>
      <c r="AV15" s="782">
        <f t="shared" si="22"/>
        <v>0</v>
      </c>
      <c r="AW15" s="788" t="e">
        <f t="shared" si="23"/>
        <v>#DIV/0!</v>
      </c>
      <c r="AY15" s="781">
        <f t="shared" si="24"/>
        <v>0</v>
      </c>
      <c r="AZ15" s="777"/>
      <c r="BA15" s="781">
        <f t="shared" si="25"/>
        <v>0</v>
      </c>
      <c r="BB15" s="777"/>
      <c r="BC15" s="781">
        <f t="shared" si="26"/>
        <v>0</v>
      </c>
      <c r="BD15" s="777"/>
      <c r="BE15" s="781">
        <f t="shared" si="27"/>
        <v>0</v>
      </c>
      <c r="BF15" s="777"/>
      <c r="BG15" s="781">
        <f t="shared" si="28"/>
        <v>0</v>
      </c>
      <c r="BH15" s="777"/>
      <c r="BI15" s="781">
        <f t="shared" si="29"/>
        <v>0</v>
      </c>
      <c r="BJ15" s="777"/>
      <c r="BK15" s="781">
        <f t="shared" si="30"/>
        <v>0</v>
      </c>
      <c r="BL15" s="777"/>
      <c r="BM15" s="781">
        <f t="shared" si="31"/>
        <v>0</v>
      </c>
      <c r="BN15" s="777"/>
      <c r="BO15" s="781">
        <f t="shared" si="32"/>
        <v>0</v>
      </c>
      <c r="BP15" s="777"/>
      <c r="BQ15" s="781">
        <f t="shared" si="33"/>
        <v>0</v>
      </c>
      <c r="BR15" s="777"/>
    </row>
    <row r="16" spans="1:70" outlineLevel="1">
      <c r="A16" s="1250">
        <v>101008</v>
      </c>
      <c r="B16" s="10"/>
      <c r="C16" s="10"/>
      <c r="D16" s="1280" t="s">
        <v>3820</v>
      </c>
      <c r="E16" s="43" t="str">
        <f t="shared" si="34"/>
        <v>T</v>
      </c>
      <c r="F16" s="1281"/>
      <c r="G16" s="1277" t="s">
        <v>3821</v>
      </c>
      <c r="H16" s="1249">
        <v>1</v>
      </c>
      <c r="I16" s="1141"/>
      <c r="J16" s="1142"/>
      <c r="K16" s="1032">
        <f t="shared" si="20"/>
        <v>0</v>
      </c>
      <c r="M16" s="247"/>
      <c r="N16" s="258"/>
      <c r="O16" s="258"/>
      <c r="Q16" s="684" t="s">
        <v>1978</v>
      </c>
      <c r="R16" s="692" t="s">
        <v>2009</v>
      </c>
      <c r="T16" s="680" t="str">
        <f>IF(IF(A16=0,TRUE(),D16=IFERROR(VLOOKUP(A16,Zaplecze_Weryfikacja!A:B,2,FALSE),2))=TRUE(),"Tak","Nie")</f>
        <v>Nie</v>
      </c>
      <c r="U16" s="681" t="str">
        <f>IF(T16="Tak"," ",IF(IFERROR(VLOOKUP(A16,Zaplecze_Weryfikacja!A:B,2,FALSE),"Inny numer Lp")="Inny numer Lp","Inny numer Lp",IF(VLOOKUP(A16,Zaplecze_Weryfikacja!A:B,2,FALSE)=D16,"Nieznana przyczyna","Inny opis")))</f>
        <v>Inny opis</v>
      </c>
      <c r="Y16" s="785"/>
      <c r="Z16" s="309">
        <f t="shared" si="35"/>
        <v>0</v>
      </c>
      <c r="AA16" s="785"/>
      <c r="AB16" s="309">
        <f t="shared" si="36"/>
        <v>0</v>
      </c>
      <c r="AC16" s="785"/>
      <c r="AD16" s="309">
        <f t="shared" si="37"/>
        <v>0</v>
      </c>
      <c r="AE16" s="785"/>
      <c r="AF16" s="309">
        <f t="shared" si="38"/>
        <v>0</v>
      </c>
      <c r="AG16" s="785"/>
      <c r="AH16" s="309">
        <f t="shared" si="39"/>
        <v>0</v>
      </c>
      <c r="AI16" s="785"/>
      <c r="AJ16" s="309">
        <f t="shared" si="40"/>
        <v>0</v>
      </c>
      <c r="AK16" s="785"/>
      <c r="AL16" s="309">
        <f t="shared" si="41"/>
        <v>0</v>
      </c>
      <c r="AM16" s="785"/>
      <c r="AN16" s="309">
        <f t="shared" si="42"/>
        <v>0</v>
      </c>
      <c r="AO16" s="785"/>
      <c r="AP16" s="309">
        <f t="shared" si="43"/>
        <v>0</v>
      </c>
      <c r="AQ16" s="785"/>
      <c r="AR16" s="309">
        <f t="shared" si="44"/>
        <v>0</v>
      </c>
      <c r="AT16" s="782">
        <f t="shared" si="21"/>
        <v>0</v>
      </c>
      <c r="AU16" s="782">
        <f t="shared" si="9"/>
        <v>0</v>
      </c>
      <c r="AV16" s="782">
        <f t="shared" si="22"/>
        <v>0</v>
      </c>
      <c r="AW16" s="788" t="e">
        <f t="shared" si="23"/>
        <v>#DIV/0!</v>
      </c>
      <c r="AY16" s="781">
        <f t="shared" si="24"/>
        <v>0</v>
      </c>
      <c r="AZ16" s="777"/>
      <c r="BA16" s="781">
        <f t="shared" si="25"/>
        <v>0</v>
      </c>
      <c r="BB16" s="777"/>
      <c r="BC16" s="781">
        <f t="shared" si="26"/>
        <v>0</v>
      </c>
      <c r="BD16" s="777"/>
      <c r="BE16" s="781">
        <f t="shared" si="27"/>
        <v>0</v>
      </c>
      <c r="BF16" s="777"/>
      <c r="BG16" s="781">
        <f t="shared" si="28"/>
        <v>0</v>
      </c>
      <c r="BH16" s="777"/>
      <c r="BI16" s="781">
        <f t="shared" si="29"/>
        <v>0</v>
      </c>
      <c r="BJ16" s="777"/>
      <c r="BK16" s="781">
        <f t="shared" si="30"/>
        <v>0</v>
      </c>
      <c r="BL16" s="777"/>
      <c r="BM16" s="781">
        <f t="shared" si="31"/>
        <v>0</v>
      </c>
      <c r="BN16" s="777"/>
      <c r="BO16" s="781">
        <f t="shared" si="32"/>
        <v>0</v>
      </c>
      <c r="BP16" s="777"/>
      <c r="BQ16" s="781">
        <f t="shared" si="33"/>
        <v>0</v>
      </c>
      <c r="BR16" s="777"/>
    </row>
    <row r="17" spans="1:70" ht="28.5" outlineLevel="1">
      <c r="A17" s="6">
        <v>101009</v>
      </c>
      <c r="B17" s="10"/>
      <c r="C17" s="10"/>
      <c r="D17" s="358" t="s">
        <v>1513</v>
      </c>
      <c r="E17" s="43" t="str">
        <f t="shared" si="34"/>
        <v>N</v>
      </c>
      <c r="F17" s="14"/>
      <c r="G17" s="13" t="s">
        <v>23</v>
      </c>
      <c r="H17" s="1076"/>
      <c r="I17" s="1141"/>
      <c r="J17" s="1142"/>
      <c r="K17" s="1032">
        <f t="shared" si="20"/>
        <v>0</v>
      </c>
      <c r="M17" s="247"/>
      <c r="N17" s="258"/>
      <c r="O17" s="258"/>
      <c r="Q17" s="684" t="s">
        <v>1978</v>
      </c>
      <c r="R17" s="692" t="s">
        <v>2009</v>
      </c>
      <c r="T17" s="680" t="str">
        <f>IF(IF(A17=0,TRUE(),D17=IFERROR(VLOOKUP(A17,Zaplecze_Weryfikacja!A:B,2,FALSE),2))=TRUE(),"Tak","Nie")</f>
        <v>Tak</v>
      </c>
      <c r="U17" s="681" t="str">
        <f>IF(T17="Tak"," ",IF(IFERROR(VLOOKUP(A17,Zaplecze_Weryfikacja!A:B,2,FALSE),"Inny numer Lp")="Inny numer Lp","Inny numer Lp",IF(VLOOKUP(A17,Zaplecze_Weryfikacja!A:B,2,FALSE)=D17,"Nieznana przyczyna","Inny opis")))</f>
        <v xml:space="preserve"> </v>
      </c>
      <c r="Y17" s="785"/>
      <c r="Z17" s="309">
        <f t="shared" si="35"/>
        <v>0</v>
      </c>
      <c r="AA17" s="785"/>
      <c r="AB17" s="309">
        <f t="shared" si="36"/>
        <v>0</v>
      </c>
      <c r="AC17" s="785"/>
      <c r="AD17" s="309">
        <f t="shared" si="37"/>
        <v>0</v>
      </c>
      <c r="AE17" s="785"/>
      <c r="AF17" s="309">
        <f t="shared" si="38"/>
        <v>0</v>
      </c>
      <c r="AG17" s="785"/>
      <c r="AH17" s="309">
        <f t="shared" si="39"/>
        <v>0</v>
      </c>
      <c r="AI17" s="785"/>
      <c r="AJ17" s="309">
        <f t="shared" si="40"/>
        <v>0</v>
      </c>
      <c r="AK17" s="785"/>
      <c r="AL17" s="309">
        <f t="shared" si="41"/>
        <v>0</v>
      </c>
      <c r="AM17" s="785"/>
      <c r="AN17" s="309">
        <f t="shared" si="42"/>
        <v>0</v>
      </c>
      <c r="AO17" s="785"/>
      <c r="AP17" s="309">
        <f t="shared" si="43"/>
        <v>0</v>
      </c>
      <c r="AQ17" s="785"/>
      <c r="AR17" s="309">
        <f t="shared" si="44"/>
        <v>0</v>
      </c>
      <c r="AT17" s="782">
        <f t="shared" si="21"/>
        <v>0</v>
      </c>
      <c r="AU17" s="782">
        <f t="shared" si="9"/>
        <v>0</v>
      </c>
      <c r="AV17" s="782">
        <f t="shared" si="22"/>
        <v>0</v>
      </c>
      <c r="AW17" s="788" t="e">
        <f t="shared" si="23"/>
        <v>#DIV/0!</v>
      </c>
      <c r="AY17" s="781">
        <f t="shared" si="24"/>
        <v>0</v>
      </c>
      <c r="AZ17" s="777"/>
      <c r="BA17" s="781">
        <f t="shared" si="25"/>
        <v>0</v>
      </c>
      <c r="BB17" s="777"/>
      <c r="BC17" s="781">
        <f t="shared" si="26"/>
        <v>0</v>
      </c>
      <c r="BD17" s="777"/>
      <c r="BE17" s="781">
        <f t="shared" si="27"/>
        <v>0</v>
      </c>
      <c r="BF17" s="777"/>
      <c r="BG17" s="781">
        <f t="shared" si="28"/>
        <v>0</v>
      </c>
      <c r="BH17" s="777"/>
      <c r="BI17" s="781">
        <f t="shared" si="29"/>
        <v>0</v>
      </c>
      <c r="BJ17" s="777"/>
      <c r="BK17" s="781">
        <f t="shared" si="30"/>
        <v>0</v>
      </c>
      <c r="BL17" s="777"/>
      <c r="BM17" s="781">
        <f t="shared" si="31"/>
        <v>0</v>
      </c>
      <c r="BN17" s="777"/>
      <c r="BO17" s="781">
        <f t="shared" si="32"/>
        <v>0</v>
      </c>
      <c r="BP17" s="777"/>
      <c r="BQ17" s="781">
        <f t="shared" si="33"/>
        <v>0</v>
      </c>
      <c r="BR17" s="777"/>
    </row>
    <row r="18" spans="1:70" outlineLevel="1">
      <c r="A18" s="6">
        <v>101010</v>
      </c>
      <c r="B18" s="10"/>
      <c r="C18" s="10"/>
      <c r="D18" s="358" t="s">
        <v>1514</v>
      </c>
      <c r="E18" s="43" t="str">
        <f t="shared" si="34"/>
        <v>N</v>
      </c>
      <c r="F18" s="14"/>
      <c r="G18" s="13" t="s">
        <v>23</v>
      </c>
      <c r="H18" s="1076"/>
      <c r="I18" s="1141"/>
      <c r="J18" s="1142"/>
      <c r="K18" s="1032">
        <f t="shared" si="20"/>
        <v>0</v>
      </c>
      <c r="M18" s="247"/>
      <c r="N18" s="258"/>
      <c r="O18" s="258"/>
      <c r="Q18" s="684" t="s">
        <v>1978</v>
      </c>
      <c r="R18" s="692" t="s">
        <v>2009</v>
      </c>
      <c r="T18" s="680" t="str">
        <f>IF(IF(A18=0,TRUE(),D18=IFERROR(VLOOKUP(A18,Zaplecze_Weryfikacja!A:B,2,FALSE),2))=TRUE(),"Tak","Nie")</f>
        <v>Tak</v>
      </c>
      <c r="U18" s="681" t="str">
        <f>IF(T18="Tak"," ",IF(IFERROR(VLOOKUP(A18,Zaplecze_Weryfikacja!A:B,2,FALSE),"Inny numer Lp")="Inny numer Lp","Inny numer Lp",IF(VLOOKUP(A18,Zaplecze_Weryfikacja!A:B,2,FALSE)=D18,"Nieznana przyczyna","Inny opis")))</f>
        <v xml:space="preserve"> </v>
      </c>
      <c r="Y18" s="785"/>
      <c r="Z18" s="309">
        <f t="shared" si="35"/>
        <v>0</v>
      </c>
      <c r="AA18" s="785"/>
      <c r="AB18" s="309">
        <f t="shared" si="36"/>
        <v>0</v>
      </c>
      <c r="AC18" s="785"/>
      <c r="AD18" s="309">
        <f t="shared" si="37"/>
        <v>0</v>
      </c>
      <c r="AE18" s="785"/>
      <c r="AF18" s="309">
        <f t="shared" si="38"/>
        <v>0</v>
      </c>
      <c r="AG18" s="785"/>
      <c r="AH18" s="309">
        <f t="shared" si="39"/>
        <v>0</v>
      </c>
      <c r="AI18" s="785"/>
      <c r="AJ18" s="309">
        <f t="shared" si="40"/>
        <v>0</v>
      </c>
      <c r="AK18" s="785"/>
      <c r="AL18" s="309">
        <f t="shared" si="41"/>
        <v>0</v>
      </c>
      <c r="AM18" s="785"/>
      <c r="AN18" s="309">
        <f t="shared" si="42"/>
        <v>0</v>
      </c>
      <c r="AO18" s="785"/>
      <c r="AP18" s="309">
        <f t="shared" si="43"/>
        <v>0</v>
      </c>
      <c r="AQ18" s="785"/>
      <c r="AR18" s="309">
        <f t="shared" si="44"/>
        <v>0</v>
      </c>
      <c r="AT18" s="782">
        <f t="shared" si="21"/>
        <v>0</v>
      </c>
      <c r="AU18" s="782">
        <f t="shared" si="9"/>
        <v>0</v>
      </c>
      <c r="AV18" s="782">
        <f t="shared" si="22"/>
        <v>0</v>
      </c>
      <c r="AW18" s="788" t="e">
        <f t="shared" si="23"/>
        <v>#DIV/0!</v>
      </c>
      <c r="AY18" s="781">
        <f t="shared" si="24"/>
        <v>0</v>
      </c>
      <c r="AZ18" s="777"/>
      <c r="BA18" s="781">
        <f t="shared" si="25"/>
        <v>0</v>
      </c>
      <c r="BB18" s="777"/>
      <c r="BC18" s="781">
        <f t="shared" si="26"/>
        <v>0</v>
      </c>
      <c r="BD18" s="777"/>
      <c r="BE18" s="781">
        <f t="shared" si="27"/>
        <v>0</v>
      </c>
      <c r="BF18" s="777"/>
      <c r="BG18" s="781">
        <f t="shared" si="28"/>
        <v>0</v>
      </c>
      <c r="BH18" s="777"/>
      <c r="BI18" s="781">
        <f t="shared" si="29"/>
        <v>0</v>
      </c>
      <c r="BJ18" s="777"/>
      <c r="BK18" s="781">
        <f t="shared" si="30"/>
        <v>0</v>
      </c>
      <c r="BL18" s="777"/>
      <c r="BM18" s="781">
        <f t="shared" si="31"/>
        <v>0</v>
      </c>
      <c r="BN18" s="777"/>
      <c r="BO18" s="781">
        <f t="shared" si="32"/>
        <v>0</v>
      </c>
      <c r="BP18" s="777"/>
      <c r="BQ18" s="781">
        <f t="shared" si="33"/>
        <v>0</v>
      </c>
      <c r="BR18" s="777"/>
    </row>
    <row r="19" spans="1:70" ht="28.5" outlineLevel="1">
      <c r="A19" s="6">
        <v>101011</v>
      </c>
      <c r="B19" s="10"/>
      <c r="C19" s="10"/>
      <c r="D19" s="358" t="s">
        <v>1264</v>
      </c>
      <c r="E19" s="43" t="str">
        <f t="shared" si="34"/>
        <v>N</v>
      </c>
      <c r="F19" s="14"/>
      <c r="G19" s="13" t="s">
        <v>23</v>
      </c>
      <c r="H19" s="1076"/>
      <c r="I19" s="1141"/>
      <c r="J19" s="1142"/>
      <c r="K19" s="1032">
        <f t="shared" si="20"/>
        <v>0</v>
      </c>
      <c r="M19" s="247"/>
      <c r="N19" s="258"/>
      <c r="O19" s="258"/>
      <c r="Q19" s="684" t="s">
        <v>1978</v>
      </c>
      <c r="R19" s="692" t="s">
        <v>2009</v>
      </c>
      <c r="T19" s="680" t="str">
        <f>IF(IF(A19=0,TRUE(),D19=IFERROR(VLOOKUP(A19,Zaplecze_Weryfikacja!A:B,2,FALSE),2))=TRUE(),"Tak","Nie")</f>
        <v>Tak</v>
      </c>
      <c r="U19" s="681" t="str">
        <f>IF(T19="Tak"," ",IF(IFERROR(VLOOKUP(A19,Zaplecze_Weryfikacja!A:B,2,FALSE),"Inny numer Lp")="Inny numer Lp","Inny numer Lp",IF(VLOOKUP(A19,Zaplecze_Weryfikacja!A:B,2,FALSE)=D19,"Nieznana przyczyna","Inny opis")))</f>
        <v xml:space="preserve"> </v>
      </c>
      <c r="Y19" s="785"/>
      <c r="Z19" s="309">
        <f t="shared" si="35"/>
        <v>0</v>
      </c>
      <c r="AA19" s="785"/>
      <c r="AB19" s="309">
        <f t="shared" si="36"/>
        <v>0</v>
      </c>
      <c r="AC19" s="785"/>
      <c r="AD19" s="309">
        <f t="shared" si="37"/>
        <v>0</v>
      </c>
      <c r="AE19" s="785"/>
      <c r="AF19" s="309">
        <f t="shared" si="38"/>
        <v>0</v>
      </c>
      <c r="AG19" s="785"/>
      <c r="AH19" s="309">
        <f t="shared" si="39"/>
        <v>0</v>
      </c>
      <c r="AI19" s="785"/>
      <c r="AJ19" s="309">
        <f t="shared" si="40"/>
        <v>0</v>
      </c>
      <c r="AK19" s="785"/>
      <c r="AL19" s="309">
        <f t="shared" si="41"/>
        <v>0</v>
      </c>
      <c r="AM19" s="785"/>
      <c r="AN19" s="309">
        <f t="shared" si="42"/>
        <v>0</v>
      </c>
      <c r="AO19" s="785"/>
      <c r="AP19" s="309">
        <f t="shared" si="43"/>
        <v>0</v>
      </c>
      <c r="AQ19" s="785"/>
      <c r="AR19" s="309">
        <f t="shared" si="44"/>
        <v>0</v>
      </c>
      <c r="AT19" s="782">
        <f t="shared" si="21"/>
        <v>0</v>
      </c>
      <c r="AU19" s="782">
        <f t="shared" si="9"/>
        <v>0</v>
      </c>
      <c r="AV19" s="782">
        <f t="shared" si="22"/>
        <v>0</v>
      </c>
      <c r="AW19" s="788" t="e">
        <f t="shared" si="23"/>
        <v>#DIV/0!</v>
      </c>
      <c r="AY19" s="781">
        <f t="shared" si="24"/>
        <v>0</v>
      </c>
      <c r="AZ19" s="777"/>
      <c r="BA19" s="781">
        <f t="shared" si="25"/>
        <v>0</v>
      </c>
      <c r="BB19" s="777"/>
      <c r="BC19" s="781">
        <f t="shared" si="26"/>
        <v>0</v>
      </c>
      <c r="BD19" s="777"/>
      <c r="BE19" s="781">
        <f t="shared" si="27"/>
        <v>0</v>
      </c>
      <c r="BF19" s="777"/>
      <c r="BG19" s="781">
        <f t="shared" si="28"/>
        <v>0</v>
      </c>
      <c r="BH19" s="777"/>
      <c r="BI19" s="781">
        <f t="shared" si="29"/>
        <v>0</v>
      </c>
      <c r="BJ19" s="777"/>
      <c r="BK19" s="781">
        <f t="shared" si="30"/>
        <v>0</v>
      </c>
      <c r="BL19" s="777"/>
      <c r="BM19" s="781">
        <f t="shared" si="31"/>
        <v>0</v>
      </c>
      <c r="BN19" s="777"/>
      <c r="BO19" s="781">
        <f t="shared" si="32"/>
        <v>0</v>
      </c>
      <c r="BP19" s="777"/>
      <c r="BQ19" s="781">
        <f t="shared" si="33"/>
        <v>0</v>
      </c>
      <c r="BR19" s="777"/>
    </row>
    <row r="20" spans="1:70" ht="42.75" outlineLevel="1">
      <c r="A20" s="6">
        <v>101012</v>
      </c>
      <c r="B20" s="10"/>
      <c r="C20" s="10"/>
      <c r="D20" s="111" t="s">
        <v>1515</v>
      </c>
      <c r="E20" s="43" t="str">
        <f t="shared" si="34"/>
        <v>N</v>
      </c>
      <c r="F20" s="15"/>
      <c r="G20" s="13" t="s">
        <v>23</v>
      </c>
      <c r="H20" s="1076"/>
      <c r="I20" s="1141"/>
      <c r="J20" s="1142"/>
      <c r="K20" s="1032">
        <f t="shared" si="20"/>
        <v>0</v>
      </c>
      <c r="M20" s="247"/>
      <c r="N20" s="258"/>
      <c r="O20" s="258"/>
      <c r="Q20" s="684" t="s">
        <v>1978</v>
      </c>
      <c r="R20" s="692" t="s">
        <v>2009</v>
      </c>
      <c r="T20" s="680" t="str">
        <f>IF(IF(A20=0,TRUE(),D20=IFERROR(VLOOKUP(A20,Zaplecze_Weryfikacja!A:B,2,FALSE),2))=TRUE(),"Tak","Nie")</f>
        <v>Tak</v>
      </c>
      <c r="U20" s="681" t="str">
        <f>IF(T20="Tak"," ",IF(IFERROR(VLOOKUP(A20,Zaplecze_Weryfikacja!A:B,2,FALSE),"Inny numer Lp")="Inny numer Lp","Inny numer Lp",IF(VLOOKUP(A20,Zaplecze_Weryfikacja!A:B,2,FALSE)=D20,"Nieznana przyczyna","Inny opis")))</f>
        <v xml:space="preserve"> </v>
      </c>
      <c r="Y20" s="785"/>
      <c r="Z20" s="309">
        <f t="shared" si="35"/>
        <v>0</v>
      </c>
      <c r="AA20" s="785"/>
      <c r="AB20" s="309">
        <f t="shared" si="36"/>
        <v>0</v>
      </c>
      <c r="AC20" s="785"/>
      <c r="AD20" s="309">
        <f t="shared" si="37"/>
        <v>0</v>
      </c>
      <c r="AE20" s="785"/>
      <c r="AF20" s="309">
        <f t="shared" si="38"/>
        <v>0</v>
      </c>
      <c r="AG20" s="785"/>
      <c r="AH20" s="309">
        <f t="shared" si="39"/>
        <v>0</v>
      </c>
      <c r="AI20" s="785"/>
      <c r="AJ20" s="309">
        <f t="shared" si="40"/>
        <v>0</v>
      </c>
      <c r="AK20" s="785"/>
      <c r="AL20" s="309">
        <f t="shared" si="41"/>
        <v>0</v>
      </c>
      <c r="AM20" s="785"/>
      <c r="AN20" s="309">
        <f t="shared" si="42"/>
        <v>0</v>
      </c>
      <c r="AO20" s="785"/>
      <c r="AP20" s="309">
        <f t="shared" si="43"/>
        <v>0</v>
      </c>
      <c r="AQ20" s="785"/>
      <c r="AR20" s="309">
        <f t="shared" si="44"/>
        <v>0</v>
      </c>
      <c r="AT20" s="782">
        <f t="shared" si="21"/>
        <v>0</v>
      </c>
      <c r="AU20" s="782">
        <f t="shared" si="9"/>
        <v>0</v>
      </c>
      <c r="AV20" s="782">
        <f t="shared" si="22"/>
        <v>0</v>
      </c>
      <c r="AW20" s="788" t="e">
        <f t="shared" si="23"/>
        <v>#DIV/0!</v>
      </c>
      <c r="AY20" s="781">
        <f t="shared" si="24"/>
        <v>0</v>
      </c>
      <c r="AZ20" s="777"/>
      <c r="BA20" s="781">
        <f t="shared" si="25"/>
        <v>0</v>
      </c>
      <c r="BB20" s="777"/>
      <c r="BC20" s="781">
        <f t="shared" si="26"/>
        <v>0</v>
      </c>
      <c r="BD20" s="777"/>
      <c r="BE20" s="781">
        <f t="shared" si="27"/>
        <v>0</v>
      </c>
      <c r="BF20" s="777"/>
      <c r="BG20" s="781">
        <f t="shared" si="28"/>
        <v>0</v>
      </c>
      <c r="BH20" s="777"/>
      <c r="BI20" s="781">
        <f t="shared" si="29"/>
        <v>0</v>
      </c>
      <c r="BJ20" s="777"/>
      <c r="BK20" s="781">
        <f t="shared" si="30"/>
        <v>0</v>
      </c>
      <c r="BL20" s="777"/>
      <c r="BM20" s="781">
        <f t="shared" si="31"/>
        <v>0</v>
      </c>
      <c r="BN20" s="777"/>
      <c r="BO20" s="781">
        <f t="shared" si="32"/>
        <v>0</v>
      </c>
      <c r="BP20" s="777"/>
      <c r="BQ20" s="781">
        <f t="shared" si="33"/>
        <v>0</v>
      </c>
      <c r="BR20" s="777"/>
    </row>
    <row r="21" spans="1:70" ht="28.5" outlineLevel="1">
      <c r="A21" s="6">
        <v>101013</v>
      </c>
      <c r="B21" s="10"/>
      <c r="C21" s="254"/>
      <c r="D21" s="54" t="s">
        <v>1265</v>
      </c>
      <c r="E21" s="43" t="str">
        <f t="shared" si="34"/>
        <v>N</v>
      </c>
      <c r="F21" s="255"/>
      <c r="G21" s="37" t="s">
        <v>324</v>
      </c>
      <c r="H21" s="1076"/>
      <c r="I21" s="1141"/>
      <c r="J21" s="1142"/>
      <c r="K21" s="1032">
        <f t="shared" si="20"/>
        <v>0</v>
      </c>
      <c r="M21" s="247"/>
      <c r="N21" s="258"/>
      <c r="O21" s="258"/>
      <c r="Q21" s="684" t="s">
        <v>1978</v>
      </c>
      <c r="R21" s="692" t="s">
        <v>2009</v>
      </c>
      <c r="T21" s="680" t="str">
        <f>IF(IF(A21=0,TRUE(),D21=IFERROR(VLOOKUP(A21,Zaplecze_Weryfikacja!A:B,2,FALSE),2))=TRUE(),"Tak","Nie")</f>
        <v>Tak</v>
      </c>
      <c r="U21" s="681" t="str">
        <f>IF(T21="Tak"," ",IF(IFERROR(VLOOKUP(A21,Zaplecze_Weryfikacja!A:B,2,FALSE),"Inny numer Lp")="Inny numer Lp","Inny numer Lp",IF(VLOOKUP(A21,Zaplecze_Weryfikacja!A:B,2,FALSE)=D21,"Nieznana przyczyna","Inny opis")))</f>
        <v xml:space="preserve"> </v>
      </c>
      <c r="Y21" s="785"/>
      <c r="Z21" s="309">
        <f t="shared" si="35"/>
        <v>0</v>
      </c>
      <c r="AA21" s="785"/>
      <c r="AB21" s="309">
        <f t="shared" si="36"/>
        <v>0</v>
      </c>
      <c r="AC21" s="785"/>
      <c r="AD21" s="309">
        <f t="shared" si="37"/>
        <v>0</v>
      </c>
      <c r="AE21" s="785"/>
      <c r="AF21" s="309">
        <f t="shared" si="38"/>
        <v>0</v>
      </c>
      <c r="AG21" s="785"/>
      <c r="AH21" s="309">
        <f t="shared" si="39"/>
        <v>0</v>
      </c>
      <c r="AI21" s="785"/>
      <c r="AJ21" s="309">
        <f t="shared" si="40"/>
        <v>0</v>
      </c>
      <c r="AK21" s="785"/>
      <c r="AL21" s="309">
        <f t="shared" si="41"/>
        <v>0</v>
      </c>
      <c r="AM21" s="785"/>
      <c r="AN21" s="309">
        <f t="shared" si="42"/>
        <v>0</v>
      </c>
      <c r="AO21" s="785"/>
      <c r="AP21" s="309">
        <f t="shared" si="43"/>
        <v>0</v>
      </c>
      <c r="AQ21" s="785"/>
      <c r="AR21" s="309">
        <f t="shared" si="44"/>
        <v>0</v>
      </c>
      <c r="AT21" s="782">
        <f t="shared" si="21"/>
        <v>0</v>
      </c>
      <c r="AU21" s="782">
        <f t="shared" si="9"/>
        <v>0</v>
      </c>
      <c r="AV21" s="782">
        <f t="shared" si="22"/>
        <v>0</v>
      </c>
      <c r="AW21" s="788" t="e">
        <f t="shared" si="23"/>
        <v>#DIV/0!</v>
      </c>
      <c r="AY21" s="781">
        <f t="shared" si="24"/>
        <v>0</v>
      </c>
      <c r="AZ21" s="777"/>
      <c r="BA21" s="781">
        <f t="shared" si="25"/>
        <v>0</v>
      </c>
      <c r="BB21" s="777"/>
      <c r="BC21" s="781">
        <f t="shared" si="26"/>
        <v>0</v>
      </c>
      <c r="BD21" s="777"/>
      <c r="BE21" s="781">
        <f t="shared" si="27"/>
        <v>0</v>
      </c>
      <c r="BF21" s="777"/>
      <c r="BG21" s="781">
        <f t="shared" si="28"/>
        <v>0</v>
      </c>
      <c r="BH21" s="777"/>
      <c r="BI21" s="781">
        <f t="shared" si="29"/>
        <v>0</v>
      </c>
      <c r="BJ21" s="777"/>
      <c r="BK21" s="781">
        <f t="shared" si="30"/>
        <v>0</v>
      </c>
      <c r="BL21" s="777"/>
      <c r="BM21" s="781">
        <f t="shared" si="31"/>
        <v>0</v>
      </c>
      <c r="BN21" s="777"/>
      <c r="BO21" s="781">
        <f t="shared" si="32"/>
        <v>0</v>
      </c>
      <c r="BP21" s="777"/>
      <c r="BQ21" s="781">
        <f t="shared" si="33"/>
        <v>0</v>
      </c>
      <c r="BR21" s="777"/>
    </row>
    <row r="22" spans="1:70" ht="28.5" outlineLevel="1">
      <c r="A22" s="6">
        <v>101014</v>
      </c>
      <c r="B22" s="10"/>
      <c r="C22" s="16"/>
      <c r="D22" s="127" t="s">
        <v>26</v>
      </c>
      <c r="E22" s="43" t="str">
        <f t="shared" si="34"/>
        <v>N</v>
      </c>
      <c r="F22" s="17"/>
      <c r="G22" s="18" t="s">
        <v>23</v>
      </c>
      <c r="H22" s="1076"/>
      <c r="I22" s="1141"/>
      <c r="J22" s="1142"/>
      <c r="K22" s="1032">
        <f t="shared" si="20"/>
        <v>0</v>
      </c>
      <c r="M22" s="247"/>
      <c r="N22" s="258"/>
      <c r="O22" s="258"/>
      <c r="Q22" s="684" t="s">
        <v>1978</v>
      </c>
      <c r="R22" s="692" t="s">
        <v>2009</v>
      </c>
      <c r="T22" s="680" t="str">
        <f>IF(IF(A22=0,TRUE(),D22=IFERROR(VLOOKUP(A22,Zaplecze_Weryfikacja!A:B,2,FALSE),2))=TRUE(),"Tak","Nie")</f>
        <v>Tak</v>
      </c>
      <c r="U22" s="681" t="str">
        <f>IF(T22="Tak"," ",IF(IFERROR(VLOOKUP(A22,Zaplecze_Weryfikacja!A:B,2,FALSE),"Inny numer Lp")="Inny numer Lp","Inny numer Lp",IF(VLOOKUP(A22,Zaplecze_Weryfikacja!A:B,2,FALSE)=D22,"Nieznana przyczyna","Inny opis")))</f>
        <v xml:space="preserve"> </v>
      </c>
      <c r="Y22" s="785"/>
      <c r="Z22" s="309">
        <f t="shared" si="35"/>
        <v>0</v>
      </c>
      <c r="AA22" s="785"/>
      <c r="AB22" s="309">
        <f t="shared" si="36"/>
        <v>0</v>
      </c>
      <c r="AC22" s="785"/>
      <c r="AD22" s="309">
        <f t="shared" si="37"/>
        <v>0</v>
      </c>
      <c r="AE22" s="785"/>
      <c r="AF22" s="309">
        <f t="shared" si="38"/>
        <v>0</v>
      </c>
      <c r="AG22" s="785"/>
      <c r="AH22" s="309">
        <f t="shared" si="39"/>
        <v>0</v>
      </c>
      <c r="AI22" s="785"/>
      <c r="AJ22" s="309">
        <f t="shared" si="40"/>
        <v>0</v>
      </c>
      <c r="AK22" s="785"/>
      <c r="AL22" s="309">
        <f t="shared" si="41"/>
        <v>0</v>
      </c>
      <c r="AM22" s="785"/>
      <c r="AN22" s="309">
        <f t="shared" si="42"/>
        <v>0</v>
      </c>
      <c r="AO22" s="785"/>
      <c r="AP22" s="309">
        <f t="shared" si="43"/>
        <v>0</v>
      </c>
      <c r="AQ22" s="785"/>
      <c r="AR22" s="309">
        <f t="shared" si="44"/>
        <v>0</v>
      </c>
      <c r="AT22" s="782">
        <f t="shared" si="21"/>
        <v>0</v>
      </c>
      <c r="AU22" s="782">
        <f t="shared" si="9"/>
        <v>0</v>
      </c>
      <c r="AV22" s="782">
        <f t="shared" si="22"/>
        <v>0</v>
      </c>
      <c r="AW22" s="788" t="e">
        <f t="shared" si="23"/>
        <v>#DIV/0!</v>
      </c>
      <c r="AY22" s="781">
        <f t="shared" si="24"/>
        <v>0</v>
      </c>
      <c r="AZ22" s="777"/>
      <c r="BA22" s="781">
        <f t="shared" si="25"/>
        <v>0</v>
      </c>
      <c r="BB22" s="777"/>
      <c r="BC22" s="781">
        <f t="shared" si="26"/>
        <v>0</v>
      </c>
      <c r="BD22" s="777"/>
      <c r="BE22" s="781">
        <f t="shared" si="27"/>
        <v>0</v>
      </c>
      <c r="BF22" s="777"/>
      <c r="BG22" s="781">
        <f t="shared" si="28"/>
        <v>0</v>
      </c>
      <c r="BH22" s="777"/>
      <c r="BI22" s="781">
        <f t="shared" si="29"/>
        <v>0</v>
      </c>
      <c r="BJ22" s="777"/>
      <c r="BK22" s="781">
        <f t="shared" si="30"/>
        <v>0</v>
      </c>
      <c r="BL22" s="777"/>
      <c r="BM22" s="781">
        <f t="shared" si="31"/>
        <v>0</v>
      </c>
      <c r="BN22" s="777"/>
      <c r="BO22" s="781">
        <f t="shared" si="32"/>
        <v>0</v>
      </c>
      <c r="BP22" s="777"/>
      <c r="BQ22" s="781">
        <f t="shared" si="33"/>
        <v>0</v>
      </c>
      <c r="BR22" s="777"/>
    </row>
    <row r="23" spans="1:70" outlineLevel="1">
      <c r="A23" s="6">
        <v>101015</v>
      </c>
      <c r="B23" s="10"/>
      <c r="C23" s="16"/>
      <c r="D23" s="127" t="s">
        <v>1667</v>
      </c>
      <c r="E23" s="43" t="str">
        <f t="shared" si="34"/>
        <v>N</v>
      </c>
      <c r="F23" s="17"/>
      <c r="G23" s="18" t="s">
        <v>325</v>
      </c>
      <c r="H23" s="1076"/>
      <c r="I23" s="1141"/>
      <c r="J23" s="1142"/>
      <c r="K23" s="1032">
        <f t="shared" si="20"/>
        <v>0</v>
      </c>
      <c r="M23" s="359" t="s">
        <v>1668</v>
      </c>
      <c r="N23" s="258"/>
      <c r="O23" s="258"/>
      <c r="Q23" s="684" t="s">
        <v>1978</v>
      </c>
      <c r="R23" s="692" t="s">
        <v>2009</v>
      </c>
      <c r="T23" s="680" t="str">
        <f>IF(IF(A23=0,TRUE(),D23=IFERROR(VLOOKUP(A23,Zaplecze_Weryfikacja!A:B,2,FALSE),2))=TRUE(),"Tak","Nie")</f>
        <v>Tak</v>
      </c>
      <c r="U23" s="681" t="str">
        <f>IF(T23="Tak"," ",IF(IFERROR(VLOOKUP(A23,Zaplecze_Weryfikacja!A:B,2,FALSE),"Inny numer Lp")="Inny numer Lp","Inny numer Lp",IF(VLOOKUP(A23,Zaplecze_Weryfikacja!A:B,2,FALSE)=D23,"Nieznana przyczyna","Inny opis")))</f>
        <v xml:space="preserve"> </v>
      </c>
      <c r="Y23" s="785"/>
      <c r="Z23" s="309">
        <f t="shared" si="35"/>
        <v>0</v>
      </c>
      <c r="AA23" s="785"/>
      <c r="AB23" s="309">
        <f t="shared" si="36"/>
        <v>0</v>
      </c>
      <c r="AC23" s="785"/>
      <c r="AD23" s="309">
        <f t="shared" si="37"/>
        <v>0</v>
      </c>
      <c r="AE23" s="785"/>
      <c r="AF23" s="309">
        <f t="shared" si="38"/>
        <v>0</v>
      </c>
      <c r="AG23" s="785"/>
      <c r="AH23" s="309">
        <f t="shared" si="39"/>
        <v>0</v>
      </c>
      <c r="AI23" s="785"/>
      <c r="AJ23" s="309">
        <f t="shared" si="40"/>
        <v>0</v>
      </c>
      <c r="AK23" s="785"/>
      <c r="AL23" s="309">
        <f t="shared" si="41"/>
        <v>0</v>
      </c>
      <c r="AM23" s="785"/>
      <c r="AN23" s="309">
        <f t="shared" si="42"/>
        <v>0</v>
      </c>
      <c r="AO23" s="785"/>
      <c r="AP23" s="309">
        <f t="shared" si="43"/>
        <v>0</v>
      </c>
      <c r="AQ23" s="785"/>
      <c r="AR23" s="309">
        <f t="shared" si="44"/>
        <v>0</v>
      </c>
      <c r="AT23" s="782">
        <f t="shared" si="21"/>
        <v>0</v>
      </c>
      <c r="AU23" s="782">
        <f t="shared" si="9"/>
        <v>0</v>
      </c>
      <c r="AV23" s="782">
        <f t="shared" si="22"/>
        <v>0</v>
      </c>
      <c r="AW23" s="788" t="e">
        <f t="shared" si="23"/>
        <v>#DIV/0!</v>
      </c>
      <c r="AY23" s="781">
        <f t="shared" si="24"/>
        <v>0</v>
      </c>
      <c r="AZ23" s="777"/>
      <c r="BA23" s="781">
        <f t="shared" si="25"/>
        <v>0</v>
      </c>
      <c r="BB23" s="777"/>
      <c r="BC23" s="781">
        <f t="shared" si="26"/>
        <v>0</v>
      </c>
      <c r="BD23" s="777"/>
      <c r="BE23" s="781">
        <f t="shared" si="27"/>
        <v>0</v>
      </c>
      <c r="BF23" s="777"/>
      <c r="BG23" s="781">
        <f t="shared" si="28"/>
        <v>0</v>
      </c>
      <c r="BH23" s="777"/>
      <c r="BI23" s="781">
        <f t="shared" si="29"/>
        <v>0</v>
      </c>
      <c r="BJ23" s="777"/>
      <c r="BK23" s="781">
        <f t="shared" si="30"/>
        <v>0</v>
      </c>
      <c r="BL23" s="777"/>
      <c r="BM23" s="781">
        <f t="shared" si="31"/>
        <v>0</v>
      </c>
      <c r="BN23" s="777"/>
      <c r="BO23" s="781">
        <f t="shared" si="32"/>
        <v>0</v>
      </c>
      <c r="BP23" s="777"/>
      <c r="BQ23" s="781">
        <f t="shared" si="33"/>
        <v>0</v>
      </c>
      <c r="BR23" s="777"/>
    </row>
    <row r="24" spans="1:70" ht="57" outlineLevel="1">
      <c r="A24" s="6">
        <v>101016</v>
      </c>
      <c r="B24" s="10"/>
      <c r="C24" s="411"/>
      <c r="D24" s="412" t="s">
        <v>1785</v>
      </c>
      <c r="E24" s="43" t="str">
        <f t="shared" si="34"/>
        <v>N</v>
      </c>
      <c r="F24" s="413"/>
      <c r="G24" s="414" t="s">
        <v>23</v>
      </c>
      <c r="H24" s="1076"/>
      <c r="I24" s="1141"/>
      <c r="J24" s="1142"/>
      <c r="K24" s="1032">
        <f t="shared" si="20"/>
        <v>0</v>
      </c>
      <c r="L24" s="468"/>
      <c r="M24" s="415"/>
      <c r="N24" s="416"/>
      <c r="O24" s="416"/>
      <c r="Q24" s="684" t="s">
        <v>1978</v>
      </c>
      <c r="R24" s="692" t="s">
        <v>2009</v>
      </c>
      <c r="T24" s="680" t="str">
        <f>IF(IF(A24=0,TRUE(),D24=IFERROR(VLOOKUP(A24,Zaplecze_Weryfikacja!A:B,2,FALSE),2))=TRUE(),"Tak","Nie")</f>
        <v>Tak</v>
      </c>
      <c r="U24" s="681" t="str">
        <f>IF(T24="Tak"," ",IF(IFERROR(VLOOKUP(A24,Zaplecze_Weryfikacja!A:B,2,FALSE),"Inny numer Lp")="Inny numer Lp","Inny numer Lp",IF(VLOOKUP(A24,Zaplecze_Weryfikacja!A:B,2,FALSE)=D24,"Nieznana przyczyna","Inny opis")))</f>
        <v xml:space="preserve"> </v>
      </c>
      <c r="Y24" s="785"/>
      <c r="Z24" s="309">
        <f t="shared" si="35"/>
        <v>0</v>
      </c>
      <c r="AA24" s="785"/>
      <c r="AB24" s="309">
        <f t="shared" si="36"/>
        <v>0</v>
      </c>
      <c r="AC24" s="785"/>
      <c r="AD24" s="309">
        <f t="shared" si="37"/>
        <v>0</v>
      </c>
      <c r="AE24" s="785"/>
      <c r="AF24" s="309">
        <f t="shared" si="38"/>
        <v>0</v>
      </c>
      <c r="AG24" s="785"/>
      <c r="AH24" s="309">
        <f t="shared" si="39"/>
        <v>0</v>
      </c>
      <c r="AI24" s="785"/>
      <c r="AJ24" s="309">
        <f t="shared" si="40"/>
        <v>0</v>
      </c>
      <c r="AK24" s="785"/>
      <c r="AL24" s="309">
        <f t="shared" si="41"/>
        <v>0</v>
      </c>
      <c r="AM24" s="785"/>
      <c r="AN24" s="309">
        <f t="shared" si="42"/>
        <v>0</v>
      </c>
      <c r="AO24" s="785"/>
      <c r="AP24" s="309">
        <f t="shared" si="43"/>
        <v>0</v>
      </c>
      <c r="AQ24" s="785"/>
      <c r="AR24" s="309">
        <f t="shared" si="44"/>
        <v>0</v>
      </c>
      <c r="AT24" s="782">
        <f t="shared" si="21"/>
        <v>0</v>
      </c>
      <c r="AU24" s="782">
        <f t="shared" si="9"/>
        <v>0</v>
      </c>
      <c r="AV24" s="782">
        <f t="shared" si="22"/>
        <v>0</v>
      </c>
      <c r="AW24" s="788" t="e">
        <f t="shared" si="23"/>
        <v>#DIV/0!</v>
      </c>
      <c r="AY24" s="781">
        <f t="shared" si="24"/>
        <v>0</v>
      </c>
      <c r="AZ24" s="777"/>
      <c r="BA24" s="781">
        <f t="shared" si="25"/>
        <v>0</v>
      </c>
      <c r="BB24" s="777"/>
      <c r="BC24" s="781">
        <f t="shared" si="26"/>
        <v>0</v>
      </c>
      <c r="BD24" s="777"/>
      <c r="BE24" s="781">
        <f t="shared" si="27"/>
        <v>0</v>
      </c>
      <c r="BF24" s="777"/>
      <c r="BG24" s="781">
        <f t="shared" si="28"/>
        <v>0</v>
      </c>
      <c r="BH24" s="777"/>
      <c r="BI24" s="781">
        <f t="shared" si="29"/>
        <v>0</v>
      </c>
      <c r="BJ24" s="777"/>
      <c r="BK24" s="781">
        <f t="shared" si="30"/>
        <v>0</v>
      </c>
      <c r="BL24" s="777"/>
      <c r="BM24" s="781">
        <f t="shared" si="31"/>
        <v>0</v>
      </c>
      <c r="BN24" s="777"/>
      <c r="BO24" s="781">
        <f t="shared" si="32"/>
        <v>0</v>
      </c>
      <c r="BP24" s="777"/>
      <c r="BQ24" s="781">
        <f t="shared" si="33"/>
        <v>0</v>
      </c>
      <c r="BR24" s="777"/>
    </row>
    <row r="25" spans="1:70" outlineLevel="1">
      <c r="A25" s="244"/>
      <c r="B25" s="245"/>
      <c r="C25" s="245"/>
      <c r="D25" s="246"/>
      <c r="E25" s="258"/>
      <c r="F25" s="247"/>
      <c r="G25" s="248"/>
      <c r="H25" s="1077"/>
      <c r="I25" s="1006"/>
      <c r="J25" s="1111"/>
      <c r="K25" s="1033"/>
      <c r="M25" s="247"/>
      <c r="N25" s="258"/>
      <c r="O25" s="258"/>
      <c r="Q25" s="683"/>
      <c r="R25" s="692"/>
      <c r="T25" s="680" t="str">
        <f>IF(IF(A25=0,TRUE(),D25=IFERROR(VLOOKUP(A25,Zaplecze_Weryfikacja!A:B,2,FALSE),2))=TRUE(),"Tak","Nie")</f>
        <v>Tak</v>
      </c>
      <c r="U25" s="681" t="str">
        <f>IF(T25="Tak"," ",IF(IFERROR(VLOOKUP(A25,Zaplecze_Weryfikacja!A:B,2,FALSE),"Inny numer Lp")="Inny numer Lp","Inny numer Lp",IF(VLOOKUP(A25,Zaplecze_Weryfikacja!A:B,2,FALSE)=D25,"Nieznana przyczyna","Inny opis")))</f>
        <v xml:space="preserve"> </v>
      </c>
      <c r="Y25" s="785"/>
      <c r="Z25" s="104"/>
      <c r="AA25" s="785"/>
      <c r="AB25" s="104"/>
      <c r="AC25" s="785"/>
      <c r="AD25" s="104"/>
      <c r="AE25" s="785"/>
      <c r="AF25" s="104"/>
      <c r="AG25" s="785"/>
      <c r="AH25" s="104"/>
      <c r="AI25" s="785"/>
      <c r="AJ25" s="104"/>
      <c r="AK25" s="785"/>
      <c r="AL25" s="104"/>
      <c r="AM25" s="785"/>
      <c r="AN25" s="104"/>
      <c r="AO25" s="785"/>
      <c r="AP25" s="104"/>
      <c r="AQ25" s="785"/>
      <c r="AR25" s="104"/>
      <c r="AT25" s="782">
        <f t="shared" si="21"/>
        <v>0</v>
      </c>
      <c r="AU25" s="782">
        <f t="shared" si="9"/>
        <v>0</v>
      </c>
      <c r="AV25" s="782">
        <f t="shared" si="22"/>
        <v>0</v>
      </c>
      <c r="AW25" s="788" t="e">
        <f t="shared" si="23"/>
        <v>#DIV/0!</v>
      </c>
      <c r="AY25" s="781">
        <f t="shared" si="24"/>
        <v>0</v>
      </c>
      <c r="AZ25" s="777"/>
      <c r="BA25" s="781">
        <f t="shared" si="25"/>
        <v>0</v>
      </c>
      <c r="BB25" s="777"/>
      <c r="BC25" s="781">
        <f t="shared" si="26"/>
        <v>0</v>
      </c>
      <c r="BD25" s="777"/>
      <c r="BE25" s="781">
        <f t="shared" si="27"/>
        <v>0</v>
      </c>
      <c r="BF25" s="777"/>
      <c r="BG25" s="781">
        <f t="shared" si="28"/>
        <v>0</v>
      </c>
      <c r="BH25" s="777"/>
      <c r="BI25" s="781">
        <f t="shared" si="29"/>
        <v>0</v>
      </c>
      <c r="BJ25" s="777"/>
      <c r="BK25" s="781">
        <f t="shared" si="30"/>
        <v>0</v>
      </c>
      <c r="BL25" s="777"/>
      <c r="BM25" s="781">
        <f t="shared" si="31"/>
        <v>0</v>
      </c>
      <c r="BN25" s="777"/>
      <c r="BO25" s="781">
        <f t="shared" si="32"/>
        <v>0</v>
      </c>
      <c r="BP25" s="777"/>
      <c r="BQ25" s="781">
        <f t="shared" si="33"/>
        <v>0</v>
      </c>
      <c r="BR25" s="777"/>
    </row>
    <row r="26" spans="1:70" ht="15.75">
      <c r="A26" s="7">
        <v>200000</v>
      </c>
      <c r="B26" s="8"/>
      <c r="C26" s="8"/>
      <c r="D26" s="357" t="s">
        <v>27</v>
      </c>
      <c r="E26" s="8" t="str">
        <f>IF(COUNTIF(E27:E116,"T")=0,"N","T")</f>
        <v>T</v>
      </c>
      <c r="F26" s="9"/>
      <c r="G26" s="259"/>
      <c r="H26" s="1013"/>
      <c r="I26" s="1061"/>
      <c r="J26" s="1112"/>
      <c r="K26" s="1034">
        <f>SUBTOTAL(9,K27:K117)</f>
        <v>0</v>
      </c>
      <c r="M26" s="256"/>
      <c r="N26" s="257"/>
      <c r="O26" s="257"/>
      <c r="Q26" s="683"/>
      <c r="R26" s="692"/>
      <c r="T26" s="680" t="str">
        <f>IF(IF(A26=0,TRUE(),D26=IFERROR(VLOOKUP(A26,Zaplecze_Weryfikacja!A:B,2,FALSE),2))=TRUE(),"Tak","Nie")</f>
        <v>Tak</v>
      </c>
      <c r="U26" s="681" t="str">
        <f>IF(T26="Tak"," ",IF(IFERROR(VLOOKUP(A26,Zaplecze_Weryfikacja!A:B,2,FALSE),"Inny numer Lp")="Inny numer Lp","Inny numer Lp",IF(VLOOKUP(A26,Zaplecze_Weryfikacja!A:B,2,FALSE)=D26,"Nieznana przyczyna","Inny opis")))</f>
        <v xml:space="preserve"> </v>
      </c>
      <c r="Y26" s="785"/>
      <c r="Z26" s="625">
        <f>SUBTOTAL(9,Z27:Z117)</f>
        <v>0</v>
      </c>
      <c r="AA26" s="785"/>
      <c r="AB26" s="625">
        <f>SUBTOTAL(9,AB27:AB117)</f>
        <v>0</v>
      </c>
      <c r="AC26" s="785"/>
      <c r="AD26" s="625">
        <f>SUBTOTAL(9,AD27:AD117)</f>
        <v>0</v>
      </c>
      <c r="AE26" s="785"/>
      <c r="AF26" s="625">
        <f>SUBTOTAL(9,AF27:AF117)</f>
        <v>0</v>
      </c>
      <c r="AG26" s="785"/>
      <c r="AH26" s="625">
        <f>SUBTOTAL(9,AH27:AH117)</f>
        <v>0</v>
      </c>
      <c r="AI26" s="785"/>
      <c r="AJ26" s="625">
        <f>SUBTOTAL(9,AJ27:AJ117)</f>
        <v>0</v>
      </c>
      <c r="AK26" s="785"/>
      <c r="AL26" s="625">
        <f>SUBTOTAL(9,AL27:AL117)</f>
        <v>0</v>
      </c>
      <c r="AM26" s="785"/>
      <c r="AN26" s="625">
        <f>SUBTOTAL(9,AN27:AN117)</f>
        <v>0</v>
      </c>
      <c r="AO26" s="785"/>
      <c r="AP26" s="625">
        <f>SUBTOTAL(9,AP27:AP117)</f>
        <v>0</v>
      </c>
      <c r="AQ26" s="785"/>
      <c r="AR26" s="625">
        <f>SUBTOTAL(9,AR27:AR117)</f>
        <v>0</v>
      </c>
      <c r="AT26" s="838">
        <f t="shared" si="21"/>
        <v>0</v>
      </c>
      <c r="AU26" s="838">
        <f t="shared" si="9"/>
        <v>0</v>
      </c>
      <c r="AV26" s="838">
        <f t="shared" si="22"/>
        <v>0</v>
      </c>
      <c r="AW26" s="839" t="e">
        <f t="shared" si="23"/>
        <v>#DIV/0!</v>
      </c>
      <c r="AY26" s="781">
        <f t="shared" si="24"/>
        <v>0</v>
      </c>
      <c r="AZ26" s="840"/>
      <c r="BA26" s="781">
        <f t="shared" si="25"/>
        <v>0</v>
      </c>
      <c r="BB26" s="840"/>
      <c r="BC26" s="781">
        <f t="shared" si="26"/>
        <v>0</v>
      </c>
      <c r="BD26" s="840"/>
      <c r="BE26" s="781">
        <f t="shared" si="27"/>
        <v>0</v>
      </c>
      <c r="BF26" s="840"/>
      <c r="BG26" s="781">
        <f t="shared" si="28"/>
        <v>0</v>
      </c>
      <c r="BH26" s="840"/>
      <c r="BI26" s="781">
        <f t="shared" si="29"/>
        <v>0</v>
      </c>
      <c r="BJ26" s="840"/>
      <c r="BK26" s="781">
        <f t="shared" si="30"/>
        <v>0</v>
      </c>
      <c r="BL26" s="840"/>
      <c r="BM26" s="781">
        <f t="shared" si="31"/>
        <v>0</v>
      </c>
      <c r="BN26" s="840"/>
      <c r="BO26" s="781">
        <f t="shared" si="32"/>
        <v>0</v>
      </c>
      <c r="BP26" s="840"/>
      <c r="BQ26" s="781">
        <f t="shared" si="33"/>
        <v>0</v>
      </c>
      <c r="BR26" s="840"/>
    </row>
    <row r="27" spans="1:70" ht="31.5" outlineLevel="1">
      <c r="A27" s="334">
        <v>201000</v>
      </c>
      <c r="B27" s="80"/>
      <c r="C27" s="80"/>
      <c r="D27" s="349" t="s">
        <v>1671</v>
      </c>
      <c r="E27" s="531" t="str">
        <f>IF(COUNTIF(E28:E53,"T")=0,"N","T")</f>
        <v>N</v>
      </c>
      <c r="F27" s="531"/>
      <c r="G27" s="80"/>
      <c r="H27" s="1078"/>
      <c r="I27" s="1062"/>
      <c r="J27" s="1113"/>
      <c r="K27" s="1035">
        <f>SUBTOTAL(9,K28:K54)</f>
        <v>0</v>
      </c>
      <c r="M27" s="469"/>
      <c r="N27" s="469"/>
      <c r="O27" s="469"/>
      <c r="Q27" s="683"/>
      <c r="R27" s="692"/>
      <c r="T27" s="680" t="str">
        <f>IF(IF(A27=0,TRUE(),D27=IFERROR(VLOOKUP(A27,Zaplecze_Weryfikacja!A:B,2,FALSE),2))=TRUE(),"Tak","Nie")</f>
        <v>Tak</v>
      </c>
      <c r="U27" s="681" t="str">
        <f>IF(T27="Tak"," ",IF(IFERROR(VLOOKUP(A27,Zaplecze_Weryfikacja!A:B,2,FALSE),"Inny numer Lp")="Inny numer Lp","Inny numer Lp",IF(VLOOKUP(A27,Zaplecze_Weryfikacja!A:B,2,FALSE)=D27,"Nieznana przyczyna","Inny opis")))</f>
        <v xml:space="preserve"> </v>
      </c>
      <c r="Y27" s="785"/>
      <c r="Z27" s="332">
        <f>SUBTOTAL(9,Z28:Z54)</f>
        <v>0</v>
      </c>
      <c r="AA27" s="785"/>
      <c r="AB27" s="332">
        <f>SUBTOTAL(9,AB28:AB54)</f>
        <v>0</v>
      </c>
      <c r="AC27" s="785"/>
      <c r="AD27" s="332">
        <f>SUBTOTAL(9,AD28:AD54)</f>
        <v>0</v>
      </c>
      <c r="AE27" s="785"/>
      <c r="AF27" s="332">
        <f>SUBTOTAL(9,AF28:AF54)</f>
        <v>0</v>
      </c>
      <c r="AG27" s="785"/>
      <c r="AH27" s="332">
        <f>SUBTOTAL(9,AH28:AH54)</f>
        <v>0</v>
      </c>
      <c r="AI27" s="785"/>
      <c r="AJ27" s="332">
        <f>SUBTOTAL(9,AJ28:AJ54)</f>
        <v>0</v>
      </c>
      <c r="AK27" s="785"/>
      <c r="AL27" s="332">
        <f>SUBTOTAL(9,AL28:AL54)</f>
        <v>0</v>
      </c>
      <c r="AM27" s="785"/>
      <c r="AN27" s="332">
        <f>SUBTOTAL(9,AN28:AN54)</f>
        <v>0</v>
      </c>
      <c r="AO27" s="785"/>
      <c r="AP27" s="332">
        <f>SUBTOTAL(9,AP28:AP54)</f>
        <v>0</v>
      </c>
      <c r="AQ27" s="785"/>
      <c r="AR27" s="332">
        <f>SUBTOTAL(9,AR28:AR54)</f>
        <v>0</v>
      </c>
      <c r="AT27" s="782">
        <f t="shared" si="21"/>
        <v>0</v>
      </c>
      <c r="AU27" s="782">
        <f t="shared" si="9"/>
        <v>0</v>
      </c>
      <c r="AV27" s="782">
        <f t="shared" si="22"/>
        <v>0</v>
      </c>
      <c r="AW27" s="788" t="e">
        <f t="shared" si="23"/>
        <v>#DIV/0!</v>
      </c>
      <c r="AY27" s="781">
        <f t="shared" si="24"/>
        <v>0</v>
      </c>
      <c r="AZ27" s="848"/>
      <c r="BA27" s="781">
        <f t="shared" si="25"/>
        <v>0</v>
      </c>
      <c r="BB27" s="848"/>
      <c r="BC27" s="781">
        <f t="shared" si="26"/>
        <v>0</v>
      </c>
      <c r="BD27" s="848"/>
      <c r="BE27" s="781">
        <f t="shared" si="27"/>
        <v>0</v>
      </c>
      <c r="BF27" s="848"/>
      <c r="BG27" s="781">
        <f t="shared" si="28"/>
        <v>0</v>
      </c>
      <c r="BH27" s="848"/>
      <c r="BI27" s="781">
        <f t="shared" si="29"/>
        <v>0</v>
      </c>
      <c r="BJ27" s="848"/>
      <c r="BK27" s="781">
        <f t="shared" si="30"/>
        <v>0</v>
      </c>
      <c r="BL27" s="848"/>
      <c r="BM27" s="781">
        <f t="shared" si="31"/>
        <v>0</v>
      </c>
      <c r="BN27" s="848"/>
      <c r="BO27" s="781">
        <f t="shared" si="32"/>
        <v>0</v>
      </c>
      <c r="BP27" s="848"/>
      <c r="BQ27" s="781">
        <f t="shared" si="33"/>
        <v>0</v>
      </c>
      <c r="BR27" s="848"/>
    </row>
    <row r="28" spans="1:70" outlineLevel="2">
      <c r="A28" s="70"/>
      <c r="B28" s="28"/>
      <c r="C28" s="28"/>
      <c r="D28" s="337" t="s">
        <v>36</v>
      </c>
      <c r="E28" s="28"/>
      <c r="F28" s="28"/>
      <c r="G28" s="28"/>
      <c r="H28" s="1015"/>
      <c r="I28" s="1006"/>
      <c r="J28" s="1111"/>
      <c r="K28" s="1033"/>
      <c r="M28" s="409"/>
      <c r="N28" s="409"/>
      <c r="O28" s="409"/>
      <c r="Q28" s="683"/>
      <c r="R28" s="692"/>
      <c r="T28" s="680" t="str">
        <f>IF(IF(A28=0,TRUE(),D28=IFERROR(VLOOKUP(A28,Zaplecze_Weryfikacja!A:B,2,FALSE),2))=TRUE(),"Tak","Nie")</f>
        <v>Tak</v>
      </c>
      <c r="U28" s="681" t="str">
        <f>IF(T28="Tak"," ",IF(IFERROR(VLOOKUP(A28,Zaplecze_Weryfikacja!A:B,2,FALSE),"Inny numer Lp")="Inny numer Lp","Inny numer Lp",IF(VLOOKUP(A28,Zaplecze_Weryfikacja!A:B,2,FALSE)=D28,"Nieznana przyczyna","Inny opis")))</f>
        <v xml:space="preserve"> </v>
      </c>
      <c r="Y28" s="785"/>
      <c r="Z28" s="104"/>
      <c r="AA28" s="785"/>
      <c r="AB28" s="104"/>
      <c r="AC28" s="785"/>
      <c r="AD28" s="104"/>
      <c r="AE28" s="785"/>
      <c r="AF28" s="104"/>
      <c r="AG28" s="785"/>
      <c r="AH28" s="104"/>
      <c r="AI28" s="785"/>
      <c r="AJ28" s="104"/>
      <c r="AK28" s="785"/>
      <c r="AL28" s="104"/>
      <c r="AM28" s="785"/>
      <c r="AN28" s="104"/>
      <c r="AO28" s="785"/>
      <c r="AP28" s="104"/>
      <c r="AQ28" s="785"/>
      <c r="AR28" s="104"/>
      <c r="AT28" s="782">
        <f t="shared" si="21"/>
        <v>0</v>
      </c>
      <c r="AU28" s="782">
        <f t="shared" si="9"/>
        <v>0</v>
      </c>
      <c r="AV28" s="782">
        <f t="shared" si="22"/>
        <v>0</v>
      </c>
      <c r="AW28" s="788" t="e">
        <f t="shared" si="23"/>
        <v>#DIV/0!</v>
      </c>
      <c r="AY28" s="781">
        <f t="shared" si="24"/>
        <v>0</v>
      </c>
      <c r="AZ28" s="777"/>
      <c r="BA28" s="781">
        <f t="shared" si="25"/>
        <v>0</v>
      </c>
      <c r="BB28" s="777"/>
      <c r="BC28" s="781">
        <f t="shared" si="26"/>
        <v>0</v>
      </c>
      <c r="BD28" s="777"/>
      <c r="BE28" s="781">
        <f t="shared" si="27"/>
        <v>0</v>
      </c>
      <c r="BF28" s="777"/>
      <c r="BG28" s="781">
        <f t="shared" si="28"/>
        <v>0</v>
      </c>
      <c r="BH28" s="777"/>
      <c r="BI28" s="781">
        <f t="shared" si="29"/>
        <v>0</v>
      </c>
      <c r="BJ28" s="777"/>
      <c r="BK28" s="781">
        <f t="shared" si="30"/>
        <v>0</v>
      </c>
      <c r="BL28" s="777"/>
      <c r="BM28" s="781">
        <f t="shared" si="31"/>
        <v>0</v>
      </c>
      <c r="BN28" s="777"/>
      <c r="BO28" s="781">
        <f t="shared" si="32"/>
        <v>0</v>
      </c>
      <c r="BP28" s="777"/>
      <c r="BQ28" s="781">
        <f t="shared" si="33"/>
        <v>0</v>
      </c>
      <c r="BR28" s="777"/>
    </row>
    <row r="29" spans="1:70" outlineLevel="2">
      <c r="A29" s="6">
        <v>201001</v>
      </c>
      <c r="B29" s="10"/>
      <c r="C29" s="28"/>
      <c r="D29" s="123" t="s">
        <v>37</v>
      </c>
      <c r="E29" s="43" t="str">
        <f t="shared" ref="E29:E37" si="71">IF(H29&gt;0,"T","N")</f>
        <v>N</v>
      </c>
      <c r="F29" s="28"/>
      <c r="G29" s="28" t="s">
        <v>324</v>
      </c>
      <c r="H29" s="1076"/>
      <c r="I29" s="1141"/>
      <c r="J29" s="1142"/>
      <c r="K29" s="1032">
        <f t="shared" ref="K29:K37" si="72">IF(B29="E","E",$H29*I29)</f>
        <v>0</v>
      </c>
      <c r="M29" s="409"/>
      <c r="N29" s="409"/>
      <c r="O29" s="409"/>
      <c r="Q29" s="684" t="s">
        <v>1966</v>
      </c>
      <c r="R29" s="691" t="s">
        <v>1994</v>
      </c>
      <c r="T29" s="680" t="str">
        <f>IF(IF(A29=0,TRUE(),D29=IFERROR(VLOOKUP(A29,Zaplecze_Weryfikacja!A:B,2,FALSE),2))=TRUE(),"Tak","Nie")</f>
        <v>Tak</v>
      </c>
      <c r="U29" s="681" t="str">
        <f>IF(T29="Tak"," ",IF(IFERROR(VLOOKUP(A29,Zaplecze_Weryfikacja!A:B,2,FALSE),"Inny numer Lp")="Inny numer Lp","Inny numer Lp",IF(VLOOKUP(A29,Zaplecze_Weryfikacja!A:B,2,FALSE)=D29,"Nieznana przyczyna","Inny opis")))</f>
        <v xml:space="preserve"> </v>
      </c>
      <c r="Y29" s="785"/>
      <c r="Z29" s="309">
        <f t="shared" ref="Z29:Z37" si="73">IF($B29="E","E",$H29*Y29)</f>
        <v>0</v>
      </c>
      <c r="AA29" s="785"/>
      <c r="AB29" s="309">
        <f t="shared" ref="AB29:AB37" si="74">IF($B29="E","E",$H29*AA29)</f>
        <v>0</v>
      </c>
      <c r="AC29" s="785"/>
      <c r="AD29" s="309">
        <f t="shared" ref="AD29:AD37" si="75">IF($B29="E","E",$H29*AC29)</f>
        <v>0</v>
      </c>
      <c r="AE29" s="785"/>
      <c r="AF29" s="309">
        <f t="shared" ref="AF29:AF37" si="76">IF($B29="E","E",$H29*AE29)</f>
        <v>0</v>
      </c>
      <c r="AG29" s="785"/>
      <c r="AH29" s="309">
        <f t="shared" ref="AH29:AH37" si="77">IF($B29="E","E",$H29*AG29)</f>
        <v>0</v>
      </c>
      <c r="AI29" s="785"/>
      <c r="AJ29" s="309">
        <f t="shared" ref="AJ29:AJ37" si="78">IF($B29="E","E",$H29*AI29)</f>
        <v>0</v>
      </c>
      <c r="AK29" s="785"/>
      <c r="AL29" s="309">
        <f t="shared" ref="AL29:AL37" si="79">IF($B29="E","E",$H29*AK29)</f>
        <v>0</v>
      </c>
      <c r="AM29" s="785"/>
      <c r="AN29" s="309">
        <f t="shared" ref="AN29:AN37" si="80">IF($B29="E","E",$H29*AM29)</f>
        <v>0</v>
      </c>
      <c r="AO29" s="785"/>
      <c r="AP29" s="309">
        <f t="shared" ref="AP29:AP37" si="81">IF($B29="E","E",$H29*AO29)</f>
        <v>0</v>
      </c>
      <c r="AQ29" s="785"/>
      <c r="AR29" s="309">
        <f t="shared" ref="AR29:AR37" si="82">IF($B29="E","E",$H29*AQ29)</f>
        <v>0</v>
      </c>
      <c r="AT29" s="782">
        <f t="shared" si="21"/>
        <v>0</v>
      </c>
      <c r="AU29" s="782">
        <f t="shared" si="9"/>
        <v>0</v>
      </c>
      <c r="AV29" s="782">
        <f t="shared" si="22"/>
        <v>0</v>
      </c>
      <c r="AW29" s="788" t="e">
        <f t="shared" si="23"/>
        <v>#DIV/0!</v>
      </c>
      <c r="AY29" s="781">
        <f t="shared" si="24"/>
        <v>0</v>
      </c>
      <c r="AZ29" s="777"/>
      <c r="BA29" s="781">
        <f t="shared" si="25"/>
        <v>0</v>
      </c>
      <c r="BB29" s="777"/>
      <c r="BC29" s="781">
        <f t="shared" si="26"/>
        <v>0</v>
      </c>
      <c r="BD29" s="777"/>
      <c r="BE29" s="781">
        <f t="shared" si="27"/>
        <v>0</v>
      </c>
      <c r="BF29" s="777"/>
      <c r="BG29" s="781">
        <f t="shared" si="28"/>
        <v>0</v>
      </c>
      <c r="BH29" s="777"/>
      <c r="BI29" s="781">
        <f t="shared" si="29"/>
        <v>0</v>
      </c>
      <c r="BJ29" s="777"/>
      <c r="BK29" s="781">
        <f t="shared" si="30"/>
        <v>0</v>
      </c>
      <c r="BL29" s="777"/>
      <c r="BM29" s="781">
        <f t="shared" si="31"/>
        <v>0</v>
      </c>
      <c r="BN29" s="777"/>
      <c r="BO29" s="781">
        <f t="shared" si="32"/>
        <v>0</v>
      </c>
      <c r="BP29" s="777"/>
      <c r="BQ29" s="781">
        <f t="shared" si="33"/>
        <v>0</v>
      </c>
      <c r="BR29" s="777"/>
    </row>
    <row r="30" spans="1:70" ht="28.5" outlineLevel="2">
      <c r="A30" s="6">
        <v>201002</v>
      </c>
      <c r="B30" s="10"/>
      <c r="C30" s="28"/>
      <c r="D30" s="123" t="s">
        <v>1414</v>
      </c>
      <c r="E30" s="43" t="str">
        <f t="shared" si="71"/>
        <v>N</v>
      </c>
      <c r="F30" s="28" t="s">
        <v>31</v>
      </c>
      <c r="G30" s="28" t="s">
        <v>327</v>
      </c>
      <c r="H30" s="1076"/>
      <c r="I30" s="1141"/>
      <c r="J30" s="1142"/>
      <c r="K30" s="1032">
        <f t="shared" si="72"/>
        <v>0</v>
      </c>
      <c r="M30" s="409"/>
      <c r="N30" s="409"/>
      <c r="O30" s="409"/>
      <c r="Q30" s="684" t="s">
        <v>1967</v>
      </c>
      <c r="R30" s="691" t="s">
        <v>1994</v>
      </c>
      <c r="T30" s="680" t="str">
        <f>IF(IF(A30=0,TRUE(),D30=IFERROR(VLOOKUP(A30,Zaplecze_Weryfikacja!A:B,2,FALSE),2))=TRUE(),"Tak","Nie")</f>
        <v>Tak</v>
      </c>
      <c r="U30" s="681" t="str">
        <f>IF(T30="Tak"," ",IF(IFERROR(VLOOKUP(A30,Zaplecze_Weryfikacja!A:B,2,FALSE),"Inny numer Lp")="Inny numer Lp","Inny numer Lp",IF(VLOOKUP(A30,Zaplecze_Weryfikacja!A:B,2,FALSE)=D30,"Nieznana przyczyna","Inny opis")))</f>
        <v xml:space="preserve"> </v>
      </c>
      <c r="Y30" s="785"/>
      <c r="Z30" s="309">
        <f t="shared" si="73"/>
        <v>0</v>
      </c>
      <c r="AA30" s="785"/>
      <c r="AB30" s="309">
        <f t="shared" si="74"/>
        <v>0</v>
      </c>
      <c r="AC30" s="785"/>
      <c r="AD30" s="309">
        <f t="shared" si="75"/>
        <v>0</v>
      </c>
      <c r="AE30" s="785"/>
      <c r="AF30" s="309">
        <f t="shared" si="76"/>
        <v>0</v>
      </c>
      <c r="AG30" s="785"/>
      <c r="AH30" s="309">
        <f t="shared" si="77"/>
        <v>0</v>
      </c>
      <c r="AI30" s="785"/>
      <c r="AJ30" s="309">
        <f t="shared" si="78"/>
        <v>0</v>
      </c>
      <c r="AK30" s="785"/>
      <c r="AL30" s="309">
        <f t="shared" si="79"/>
        <v>0</v>
      </c>
      <c r="AM30" s="785"/>
      <c r="AN30" s="309">
        <f t="shared" si="80"/>
        <v>0</v>
      </c>
      <c r="AO30" s="785"/>
      <c r="AP30" s="309">
        <f t="shared" si="81"/>
        <v>0</v>
      </c>
      <c r="AQ30" s="785"/>
      <c r="AR30" s="309">
        <f t="shared" si="82"/>
        <v>0</v>
      </c>
      <c r="AT30" s="782">
        <f t="shared" si="21"/>
        <v>0</v>
      </c>
      <c r="AU30" s="782">
        <f t="shared" si="9"/>
        <v>0</v>
      </c>
      <c r="AV30" s="782">
        <f t="shared" si="22"/>
        <v>0</v>
      </c>
      <c r="AW30" s="788" t="e">
        <f t="shared" si="23"/>
        <v>#DIV/0!</v>
      </c>
      <c r="AY30" s="781">
        <f t="shared" si="24"/>
        <v>0</v>
      </c>
      <c r="AZ30" s="777"/>
      <c r="BA30" s="781">
        <f t="shared" si="25"/>
        <v>0</v>
      </c>
      <c r="BB30" s="777"/>
      <c r="BC30" s="781">
        <f t="shared" si="26"/>
        <v>0</v>
      </c>
      <c r="BD30" s="777"/>
      <c r="BE30" s="781">
        <f t="shared" si="27"/>
        <v>0</v>
      </c>
      <c r="BF30" s="777"/>
      <c r="BG30" s="781">
        <f t="shared" si="28"/>
        <v>0</v>
      </c>
      <c r="BH30" s="777"/>
      <c r="BI30" s="781">
        <f t="shared" si="29"/>
        <v>0</v>
      </c>
      <c r="BJ30" s="777"/>
      <c r="BK30" s="781">
        <f t="shared" si="30"/>
        <v>0</v>
      </c>
      <c r="BL30" s="777"/>
      <c r="BM30" s="781">
        <f t="shared" si="31"/>
        <v>0</v>
      </c>
      <c r="BN30" s="777"/>
      <c r="BO30" s="781">
        <f t="shared" si="32"/>
        <v>0</v>
      </c>
      <c r="BP30" s="777"/>
      <c r="BQ30" s="781">
        <f t="shared" si="33"/>
        <v>0</v>
      </c>
      <c r="BR30" s="777"/>
    </row>
    <row r="31" spans="1:70" ht="28.5" outlineLevel="2">
      <c r="A31" s="6">
        <v>201003</v>
      </c>
      <c r="B31" s="10"/>
      <c r="C31" s="28"/>
      <c r="D31" s="123" t="s">
        <v>1415</v>
      </c>
      <c r="E31" s="43" t="str">
        <f t="shared" si="71"/>
        <v>N</v>
      </c>
      <c r="F31" s="28" t="s">
        <v>33</v>
      </c>
      <c r="G31" s="28" t="s">
        <v>327</v>
      </c>
      <c r="H31" s="1076"/>
      <c r="I31" s="1141"/>
      <c r="J31" s="1142"/>
      <c r="K31" s="1032">
        <f t="shared" si="72"/>
        <v>0</v>
      </c>
      <c r="M31" s="409"/>
      <c r="N31" s="409"/>
      <c r="O31" s="409"/>
      <c r="Q31" s="684" t="s">
        <v>1967</v>
      </c>
      <c r="R31" s="691" t="s">
        <v>1994</v>
      </c>
      <c r="T31" s="680" t="str">
        <f>IF(IF(A31=0,TRUE(),D31=IFERROR(VLOOKUP(A31,Zaplecze_Weryfikacja!A:B,2,FALSE),2))=TRUE(),"Tak","Nie")</f>
        <v>Tak</v>
      </c>
      <c r="U31" s="681" t="str">
        <f>IF(T31="Tak"," ",IF(IFERROR(VLOOKUP(A31,Zaplecze_Weryfikacja!A:B,2,FALSE),"Inny numer Lp")="Inny numer Lp","Inny numer Lp",IF(VLOOKUP(A31,Zaplecze_Weryfikacja!A:B,2,FALSE)=D31,"Nieznana przyczyna","Inny opis")))</f>
        <v xml:space="preserve"> </v>
      </c>
      <c r="Y31" s="785"/>
      <c r="Z31" s="309">
        <f t="shared" si="73"/>
        <v>0</v>
      </c>
      <c r="AA31" s="785"/>
      <c r="AB31" s="309">
        <f t="shared" si="74"/>
        <v>0</v>
      </c>
      <c r="AC31" s="785"/>
      <c r="AD31" s="309">
        <f t="shared" si="75"/>
        <v>0</v>
      </c>
      <c r="AE31" s="785"/>
      <c r="AF31" s="309">
        <f t="shared" si="76"/>
        <v>0</v>
      </c>
      <c r="AG31" s="785"/>
      <c r="AH31" s="309">
        <f t="shared" si="77"/>
        <v>0</v>
      </c>
      <c r="AI31" s="785"/>
      <c r="AJ31" s="309">
        <f t="shared" si="78"/>
        <v>0</v>
      </c>
      <c r="AK31" s="785"/>
      <c r="AL31" s="309">
        <f t="shared" si="79"/>
        <v>0</v>
      </c>
      <c r="AM31" s="785"/>
      <c r="AN31" s="309">
        <f t="shared" si="80"/>
        <v>0</v>
      </c>
      <c r="AO31" s="785"/>
      <c r="AP31" s="309">
        <f t="shared" si="81"/>
        <v>0</v>
      </c>
      <c r="AQ31" s="785"/>
      <c r="AR31" s="309">
        <f t="shared" si="82"/>
        <v>0</v>
      </c>
      <c r="AT31" s="782">
        <f t="shared" si="21"/>
        <v>0</v>
      </c>
      <c r="AU31" s="782">
        <f t="shared" si="9"/>
        <v>0</v>
      </c>
      <c r="AV31" s="782">
        <f t="shared" si="22"/>
        <v>0</v>
      </c>
      <c r="AW31" s="788" t="e">
        <f t="shared" si="23"/>
        <v>#DIV/0!</v>
      </c>
      <c r="AY31" s="781">
        <f t="shared" si="24"/>
        <v>0</v>
      </c>
      <c r="AZ31" s="777"/>
      <c r="BA31" s="781">
        <f t="shared" si="25"/>
        <v>0</v>
      </c>
      <c r="BB31" s="777"/>
      <c r="BC31" s="781">
        <f t="shared" si="26"/>
        <v>0</v>
      </c>
      <c r="BD31" s="777"/>
      <c r="BE31" s="781">
        <f t="shared" si="27"/>
        <v>0</v>
      </c>
      <c r="BF31" s="777"/>
      <c r="BG31" s="781">
        <f t="shared" si="28"/>
        <v>0</v>
      </c>
      <c r="BH31" s="777"/>
      <c r="BI31" s="781">
        <f t="shared" si="29"/>
        <v>0</v>
      </c>
      <c r="BJ31" s="777"/>
      <c r="BK31" s="781">
        <f t="shared" si="30"/>
        <v>0</v>
      </c>
      <c r="BL31" s="777"/>
      <c r="BM31" s="781">
        <f t="shared" si="31"/>
        <v>0</v>
      </c>
      <c r="BN31" s="777"/>
      <c r="BO31" s="781">
        <f t="shared" si="32"/>
        <v>0</v>
      </c>
      <c r="BP31" s="777"/>
      <c r="BQ31" s="781">
        <f t="shared" si="33"/>
        <v>0</v>
      </c>
      <c r="BR31" s="777"/>
    </row>
    <row r="32" spans="1:70" ht="28.5" outlineLevel="2">
      <c r="A32" s="6">
        <v>201004</v>
      </c>
      <c r="B32" s="10"/>
      <c r="C32" s="28"/>
      <c r="D32" s="123" t="s">
        <v>38</v>
      </c>
      <c r="E32" s="43" t="str">
        <f t="shared" si="71"/>
        <v>N</v>
      </c>
      <c r="F32" s="28" t="s">
        <v>32</v>
      </c>
      <c r="G32" s="28" t="s">
        <v>327</v>
      </c>
      <c r="H32" s="1076"/>
      <c r="I32" s="1141"/>
      <c r="J32" s="1142"/>
      <c r="K32" s="1032">
        <f t="shared" si="72"/>
        <v>0</v>
      </c>
      <c r="M32" s="409"/>
      <c r="N32" s="409"/>
      <c r="O32" s="409"/>
      <c r="Q32" s="684" t="s">
        <v>1967</v>
      </c>
      <c r="R32" s="691" t="s">
        <v>1994</v>
      </c>
      <c r="T32" s="680" t="str">
        <f>IF(IF(A32=0,TRUE(),D32=IFERROR(VLOOKUP(A32,Zaplecze_Weryfikacja!A:B,2,FALSE),2))=TRUE(),"Tak","Nie")</f>
        <v>Tak</v>
      </c>
      <c r="U32" s="681" t="str">
        <f>IF(T32="Tak"," ",IF(IFERROR(VLOOKUP(A32,Zaplecze_Weryfikacja!A:B,2,FALSE),"Inny numer Lp")="Inny numer Lp","Inny numer Lp",IF(VLOOKUP(A32,Zaplecze_Weryfikacja!A:B,2,FALSE)=D32,"Nieznana przyczyna","Inny opis")))</f>
        <v xml:space="preserve"> </v>
      </c>
      <c r="Y32" s="785"/>
      <c r="Z32" s="309">
        <f t="shared" si="73"/>
        <v>0</v>
      </c>
      <c r="AA32" s="785"/>
      <c r="AB32" s="309">
        <f t="shared" si="74"/>
        <v>0</v>
      </c>
      <c r="AC32" s="785"/>
      <c r="AD32" s="309">
        <f t="shared" si="75"/>
        <v>0</v>
      </c>
      <c r="AE32" s="785"/>
      <c r="AF32" s="309">
        <f t="shared" si="76"/>
        <v>0</v>
      </c>
      <c r="AG32" s="785"/>
      <c r="AH32" s="309">
        <f t="shared" si="77"/>
        <v>0</v>
      </c>
      <c r="AI32" s="785"/>
      <c r="AJ32" s="309">
        <f t="shared" si="78"/>
        <v>0</v>
      </c>
      <c r="AK32" s="785"/>
      <c r="AL32" s="309">
        <f t="shared" si="79"/>
        <v>0</v>
      </c>
      <c r="AM32" s="785"/>
      <c r="AN32" s="309">
        <f t="shared" si="80"/>
        <v>0</v>
      </c>
      <c r="AO32" s="785"/>
      <c r="AP32" s="309">
        <f t="shared" si="81"/>
        <v>0</v>
      </c>
      <c r="AQ32" s="785"/>
      <c r="AR32" s="309">
        <f t="shared" si="82"/>
        <v>0</v>
      </c>
      <c r="AT32" s="782">
        <f t="shared" si="21"/>
        <v>0</v>
      </c>
      <c r="AU32" s="782">
        <f t="shared" si="9"/>
        <v>0</v>
      </c>
      <c r="AV32" s="782">
        <f t="shared" si="22"/>
        <v>0</v>
      </c>
      <c r="AW32" s="788" t="e">
        <f t="shared" si="23"/>
        <v>#DIV/0!</v>
      </c>
      <c r="AY32" s="781">
        <f t="shared" si="24"/>
        <v>0</v>
      </c>
      <c r="AZ32" s="777"/>
      <c r="BA32" s="781">
        <f t="shared" si="25"/>
        <v>0</v>
      </c>
      <c r="BB32" s="777"/>
      <c r="BC32" s="781">
        <f t="shared" si="26"/>
        <v>0</v>
      </c>
      <c r="BD32" s="777"/>
      <c r="BE32" s="781">
        <f t="shared" si="27"/>
        <v>0</v>
      </c>
      <c r="BF32" s="777"/>
      <c r="BG32" s="781">
        <f t="shared" si="28"/>
        <v>0</v>
      </c>
      <c r="BH32" s="777"/>
      <c r="BI32" s="781">
        <f t="shared" si="29"/>
        <v>0</v>
      </c>
      <c r="BJ32" s="777"/>
      <c r="BK32" s="781">
        <f t="shared" si="30"/>
        <v>0</v>
      </c>
      <c r="BL32" s="777"/>
      <c r="BM32" s="781">
        <f t="shared" si="31"/>
        <v>0</v>
      </c>
      <c r="BN32" s="777"/>
      <c r="BO32" s="781">
        <f t="shared" si="32"/>
        <v>0</v>
      </c>
      <c r="BP32" s="777"/>
      <c r="BQ32" s="781">
        <f t="shared" si="33"/>
        <v>0</v>
      </c>
      <c r="BR32" s="777"/>
    </row>
    <row r="33" spans="1:70" outlineLevel="2">
      <c r="A33" s="6">
        <v>201005</v>
      </c>
      <c r="B33" s="10"/>
      <c r="C33" s="28"/>
      <c r="D33" s="123" t="s">
        <v>53</v>
      </c>
      <c r="E33" s="43" t="str">
        <f t="shared" si="71"/>
        <v>N</v>
      </c>
      <c r="F33" s="28" t="s">
        <v>2963</v>
      </c>
      <c r="G33" s="28" t="s">
        <v>327</v>
      </c>
      <c r="H33" s="1076"/>
      <c r="I33" s="1141"/>
      <c r="J33" s="1142"/>
      <c r="K33" s="1032">
        <f t="shared" si="72"/>
        <v>0</v>
      </c>
      <c r="M33" s="409"/>
      <c r="N33" s="409"/>
      <c r="O33" s="409"/>
      <c r="Q33" s="684" t="s">
        <v>1967</v>
      </c>
      <c r="R33" s="691" t="s">
        <v>1994</v>
      </c>
      <c r="T33" s="680" t="str">
        <f>IF(IF(A33=0,TRUE(),D33=IFERROR(VLOOKUP(A33,Zaplecze_Weryfikacja!A:B,2,FALSE),2))=TRUE(),"Tak","Nie")</f>
        <v>Tak</v>
      </c>
      <c r="U33" s="681" t="str">
        <f>IF(T33="Tak"," ",IF(IFERROR(VLOOKUP(A33,Zaplecze_Weryfikacja!A:B,2,FALSE),"Inny numer Lp")="Inny numer Lp","Inny numer Lp",IF(VLOOKUP(A33,Zaplecze_Weryfikacja!A:B,2,FALSE)=D33,"Nieznana przyczyna","Inny opis")))</f>
        <v xml:space="preserve"> </v>
      </c>
      <c r="Y33" s="785"/>
      <c r="Z33" s="309">
        <f t="shared" si="73"/>
        <v>0</v>
      </c>
      <c r="AA33" s="785"/>
      <c r="AB33" s="309">
        <f t="shared" si="74"/>
        <v>0</v>
      </c>
      <c r="AC33" s="785"/>
      <c r="AD33" s="309">
        <f t="shared" si="75"/>
        <v>0</v>
      </c>
      <c r="AE33" s="785"/>
      <c r="AF33" s="309">
        <f t="shared" si="76"/>
        <v>0</v>
      </c>
      <c r="AG33" s="785"/>
      <c r="AH33" s="309">
        <f t="shared" si="77"/>
        <v>0</v>
      </c>
      <c r="AI33" s="785"/>
      <c r="AJ33" s="309">
        <f t="shared" si="78"/>
        <v>0</v>
      </c>
      <c r="AK33" s="785"/>
      <c r="AL33" s="309">
        <f t="shared" si="79"/>
        <v>0</v>
      </c>
      <c r="AM33" s="785"/>
      <c r="AN33" s="309">
        <f t="shared" si="80"/>
        <v>0</v>
      </c>
      <c r="AO33" s="785"/>
      <c r="AP33" s="309">
        <f t="shared" si="81"/>
        <v>0</v>
      </c>
      <c r="AQ33" s="785"/>
      <c r="AR33" s="309">
        <f t="shared" si="82"/>
        <v>0</v>
      </c>
      <c r="AT33" s="782">
        <f t="shared" si="21"/>
        <v>0</v>
      </c>
      <c r="AU33" s="782">
        <f t="shared" si="9"/>
        <v>0</v>
      </c>
      <c r="AV33" s="782">
        <f t="shared" si="22"/>
        <v>0</v>
      </c>
      <c r="AW33" s="788" t="e">
        <f t="shared" si="23"/>
        <v>#DIV/0!</v>
      </c>
      <c r="AY33" s="781">
        <f t="shared" si="24"/>
        <v>0</v>
      </c>
      <c r="AZ33" s="777"/>
      <c r="BA33" s="781">
        <f t="shared" si="25"/>
        <v>0</v>
      </c>
      <c r="BB33" s="777"/>
      <c r="BC33" s="781">
        <f t="shared" si="26"/>
        <v>0</v>
      </c>
      <c r="BD33" s="777"/>
      <c r="BE33" s="781">
        <f t="shared" si="27"/>
        <v>0</v>
      </c>
      <c r="BF33" s="777"/>
      <c r="BG33" s="781">
        <f t="shared" si="28"/>
        <v>0</v>
      </c>
      <c r="BH33" s="777"/>
      <c r="BI33" s="781">
        <f t="shared" si="29"/>
        <v>0</v>
      </c>
      <c r="BJ33" s="777"/>
      <c r="BK33" s="781">
        <f t="shared" si="30"/>
        <v>0</v>
      </c>
      <c r="BL33" s="777"/>
      <c r="BM33" s="781">
        <f t="shared" si="31"/>
        <v>0</v>
      </c>
      <c r="BN33" s="777"/>
      <c r="BO33" s="781">
        <f t="shared" si="32"/>
        <v>0</v>
      </c>
      <c r="BP33" s="777"/>
      <c r="BQ33" s="781">
        <f t="shared" si="33"/>
        <v>0</v>
      </c>
      <c r="BR33" s="777"/>
    </row>
    <row r="34" spans="1:70" outlineLevel="2">
      <c r="A34" s="6">
        <v>201006</v>
      </c>
      <c r="B34" s="10"/>
      <c r="C34" s="28"/>
      <c r="D34" s="123" t="s">
        <v>29</v>
      </c>
      <c r="E34" s="43" t="str">
        <f t="shared" si="71"/>
        <v>N</v>
      </c>
      <c r="F34" s="28"/>
      <c r="G34" s="28" t="s">
        <v>327</v>
      </c>
      <c r="H34" s="1076"/>
      <c r="I34" s="1141"/>
      <c r="J34" s="1142"/>
      <c r="K34" s="1032">
        <f t="shared" si="72"/>
        <v>0</v>
      </c>
      <c r="M34" s="409"/>
      <c r="N34" s="409"/>
      <c r="O34" s="409"/>
      <c r="Q34" s="684" t="s">
        <v>1967</v>
      </c>
      <c r="R34" s="691" t="s">
        <v>1994</v>
      </c>
      <c r="T34" s="680" t="str">
        <f>IF(IF(A34=0,TRUE(),D34=IFERROR(VLOOKUP(A34,Zaplecze_Weryfikacja!A:B,2,FALSE),2))=TRUE(),"Tak","Nie")</f>
        <v>Tak</v>
      </c>
      <c r="U34" s="681" t="str">
        <f>IF(T34="Tak"," ",IF(IFERROR(VLOOKUP(A34,Zaplecze_Weryfikacja!A:B,2,FALSE),"Inny numer Lp")="Inny numer Lp","Inny numer Lp",IF(VLOOKUP(A34,Zaplecze_Weryfikacja!A:B,2,FALSE)=D34,"Nieznana przyczyna","Inny opis")))</f>
        <v xml:space="preserve"> </v>
      </c>
      <c r="Y34" s="785"/>
      <c r="Z34" s="309">
        <f t="shared" si="73"/>
        <v>0</v>
      </c>
      <c r="AA34" s="785"/>
      <c r="AB34" s="309">
        <f t="shared" si="74"/>
        <v>0</v>
      </c>
      <c r="AC34" s="785"/>
      <c r="AD34" s="309">
        <f t="shared" si="75"/>
        <v>0</v>
      </c>
      <c r="AE34" s="785"/>
      <c r="AF34" s="309">
        <f t="shared" si="76"/>
        <v>0</v>
      </c>
      <c r="AG34" s="785"/>
      <c r="AH34" s="309">
        <f t="shared" si="77"/>
        <v>0</v>
      </c>
      <c r="AI34" s="785"/>
      <c r="AJ34" s="309">
        <f t="shared" si="78"/>
        <v>0</v>
      </c>
      <c r="AK34" s="785"/>
      <c r="AL34" s="309">
        <f t="shared" si="79"/>
        <v>0</v>
      </c>
      <c r="AM34" s="785"/>
      <c r="AN34" s="309">
        <f t="shared" si="80"/>
        <v>0</v>
      </c>
      <c r="AO34" s="785"/>
      <c r="AP34" s="309">
        <f t="shared" si="81"/>
        <v>0</v>
      </c>
      <c r="AQ34" s="785"/>
      <c r="AR34" s="309">
        <f t="shared" si="82"/>
        <v>0</v>
      </c>
      <c r="AT34" s="782">
        <f t="shared" si="21"/>
        <v>0</v>
      </c>
      <c r="AU34" s="782">
        <f t="shared" si="9"/>
        <v>0</v>
      </c>
      <c r="AV34" s="782">
        <f t="shared" si="22"/>
        <v>0</v>
      </c>
      <c r="AW34" s="788" t="e">
        <f t="shared" si="23"/>
        <v>#DIV/0!</v>
      </c>
      <c r="AY34" s="781">
        <f t="shared" si="24"/>
        <v>0</v>
      </c>
      <c r="AZ34" s="777"/>
      <c r="BA34" s="781">
        <f t="shared" si="25"/>
        <v>0</v>
      </c>
      <c r="BB34" s="777"/>
      <c r="BC34" s="781">
        <f t="shared" si="26"/>
        <v>0</v>
      </c>
      <c r="BD34" s="777"/>
      <c r="BE34" s="781">
        <f t="shared" si="27"/>
        <v>0</v>
      </c>
      <c r="BF34" s="777"/>
      <c r="BG34" s="781">
        <f t="shared" si="28"/>
        <v>0</v>
      </c>
      <c r="BH34" s="777"/>
      <c r="BI34" s="781">
        <f t="shared" si="29"/>
        <v>0</v>
      </c>
      <c r="BJ34" s="777"/>
      <c r="BK34" s="781">
        <f t="shared" si="30"/>
        <v>0</v>
      </c>
      <c r="BL34" s="777"/>
      <c r="BM34" s="781">
        <f t="shared" si="31"/>
        <v>0</v>
      </c>
      <c r="BN34" s="777"/>
      <c r="BO34" s="781">
        <f t="shared" si="32"/>
        <v>0</v>
      </c>
      <c r="BP34" s="777"/>
      <c r="BQ34" s="781">
        <f t="shared" si="33"/>
        <v>0</v>
      </c>
      <c r="BR34" s="777"/>
    </row>
    <row r="35" spans="1:70" outlineLevel="2">
      <c r="A35" s="6">
        <v>201007</v>
      </c>
      <c r="B35" s="10"/>
      <c r="C35" s="28"/>
      <c r="D35" s="123" t="s">
        <v>1416</v>
      </c>
      <c r="E35" s="43" t="str">
        <f t="shared" si="71"/>
        <v>N</v>
      </c>
      <c r="F35" s="28"/>
      <c r="G35" s="28" t="s">
        <v>325</v>
      </c>
      <c r="H35" s="1076"/>
      <c r="I35" s="1141"/>
      <c r="J35" s="1142"/>
      <c r="K35" s="1032">
        <f t="shared" si="72"/>
        <v>0</v>
      </c>
      <c r="M35" s="409"/>
      <c r="N35" s="409"/>
      <c r="O35" s="409"/>
      <c r="Q35" s="684" t="s">
        <v>1965</v>
      </c>
      <c r="R35" s="691" t="s">
        <v>1994</v>
      </c>
      <c r="T35" s="680" t="str">
        <f>IF(IF(A35=0,TRUE(),D35=IFERROR(VLOOKUP(A35,Zaplecze_Weryfikacja!A:B,2,FALSE),2))=TRUE(),"Tak","Nie")</f>
        <v>Tak</v>
      </c>
      <c r="U35" s="681" t="str">
        <f>IF(T35="Tak"," ",IF(IFERROR(VLOOKUP(A35,Zaplecze_Weryfikacja!A:B,2,FALSE),"Inny numer Lp")="Inny numer Lp","Inny numer Lp",IF(VLOOKUP(A35,Zaplecze_Weryfikacja!A:B,2,FALSE)=D35,"Nieznana przyczyna","Inny opis")))</f>
        <v xml:space="preserve"> </v>
      </c>
      <c r="Y35" s="785"/>
      <c r="Z35" s="309">
        <f t="shared" si="73"/>
        <v>0</v>
      </c>
      <c r="AA35" s="785"/>
      <c r="AB35" s="309">
        <f t="shared" si="74"/>
        <v>0</v>
      </c>
      <c r="AC35" s="785"/>
      <c r="AD35" s="309">
        <f t="shared" si="75"/>
        <v>0</v>
      </c>
      <c r="AE35" s="785"/>
      <c r="AF35" s="309">
        <f t="shared" si="76"/>
        <v>0</v>
      </c>
      <c r="AG35" s="785"/>
      <c r="AH35" s="309">
        <f t="shared" si="77"/>
        <v>0</v>
      </c>
      <c r="AI35" s="785"/>
      <c r="AJ35" s="309">
        <f t="shared" si="78"/>
        <v>0</v>
      </c>
      <c r="AK35" s="785"/>
      <c r="AL35" s="309">
        <f t="shared" si="79"/>
        <v>0</v>
      </c>
      <c r="AM35" s="785"/>
      <c r="AN35" s="309">
        <f t="shared" si="80"/>
        <v>0</v>
      </c>
      <c r="AO35" s="785"/>
      <c r="AP35" s="309">
        <f t="shared" si="81"/>
        <v>0</v>
      </c>
      <c r="AQ35" s="785"/>
      <c r="AR35" s="309">
        <f t="shared" si="82"/>
        <v>0</v>
      </c>
      <c r="AT35" s="782">
        <f t="shared" si="21"/>
        <v>0</v>
      </c>
      <c r="AU35" s="782">
        <f t="shared" si="9"/>
        <v>0</v>
      </c>
      <c r="AV35" s="782">
        <f t="shared" si="22"/>
        <v>0</v>
      </c>
      <c r="AW35" s="788" t="e">
        <f t="shared" si="23"/>
        <v>#DIV/0!</v>
      </c>
      <c r="AY35" s="781">
        <f t="shared" si="24"/>
        <v>0</v>
      </c>
      <c r="AZ35" s="777"/>
      <c r="BA35" s="781">
        <f t="shared" si="25"/>
        <v>0</v>
      </c>
      <c r="BB35" s="777"/>
      <c r="BC35" s="781">
        <f t="shared" si="26"/>
        <v>0</v>
      </c>
      <c r="BD35" s="777"/>
      <c r="BE35" s="781">
        <f t="shared" si="27"/>
        <v>0</v>
      </c>
      <c r="BF35" s="777"/>
      <c r="BG35" s="781">
        <f t="shared" si="28"/>
        <v>0</v>
      </c>
      <c r="BH35" s="777"/>
      <c r="BI35" s="781">
        <f t="shared" si="29"/>
        <v>0</v>
      </c>
      <c r="BJ35" s="777"/>
      <c r="BK35" s="781">
        <f t="shared" si="30"/>
        <v>0</v>
      </c>
      <c r="BL35" s="777"/>
      <c r="BM35" s="781">
        <f t="shared" si="31"/>
        <v>0</v>
      </c>
      <c r="BN35" s="777"/>
      <c r="BO35" s="781">
        <f t="shared" si="32"/>
        <v>0</v>
      </c>
      <c r="BP35" s="777"/>
      <c r="BQ35" s="781">
        <f t="shared" si="33"/>
        <v>0</v>
      </c>
      <c r="BR35" s="777"/>
    </row>
    <row r="36" spans="1:70" outlineLevel="2">
      <c r="A36" s="6">
        <v>201008</v>
      </c>
      <c r="B36" s="10"/>
      <c r="C36" s="28"/>
      <c r="D36" s="123" t="s">
        <v>1518</v>
      </c>
      <c r="E36" s="43" t="str">
        <f t="shared" si="71"/>
        <v>N</v>
      </c>
      <c r="F36" s="28"/>
      <c r="G36" s="28" t="s">
        <v>325</v>
      </c>
      <c r="H36" s="1076"/>
      <c r="I36" s="1141"/>
      <c r="J36" s="1142"/>
      <c r="K36" s="1032">
        <f t="shared" si="72"/>
        <v>0</v>
      </c>
      <c r="M36" s="409"/>
      <c r="N36" s="409"/>
      <c r="O36" s="409"/>
      <c r="Q36" s="684" t="s">
        <v>1965</v>
      </c>
      <c r="R36" s="691" t="s">
        <v>1994</v>
      </c>
      <c r="T36" s="680" t="str">
        <f>IF(IF(A36=0,TRUE(),D36=IFERROR(VLOOKUP(A36,Zaplecze_Weryfikacja!A:B,2,FALSE),2))=TRUE(),"Tak","Nie")</f>
        <v>Tak</v>
      </c>
      <c r="U36" s="681" t="str">
        <f>IF(T36="Tak"," ",IF(IFERROR(VLOOKUP(A36,Zaplecze_Weryfikacja!A:B,2,FALSE),"Inny numer Lp")="Inny numer Lp","Inny numer Lp",IF(VLOOKUP(A36,Zaplecze_Weryfikacja!A:B,2,FALSE)=D36,"Nieznana przyczyna","Inny opis")))</f>
        <v xml:space="preserve"> </v>
      </c>
      <c r="Y36" s="785"/>
      <c r="Z36" s="309">
        <f t="shared" si="73"/>
        <v>0</v>
      </c>
      <c r="AA36" s="785"/>
      <c r="AB36" s="309">
        <f t="shared" si="74"/>
        <v>0</v>
      </c>
      <c r="AC36" s="785"/>
      <c r="AD36" s="309">
        <f t="shared" si="75"/>
        <v>0</v>
      </c>
      <c r="AE36" s="785"/>
      <c r="AF36" s="309">
        <f t="shared" si="76"/>
        <v>0</v>
      </c>
      <c r="AG36" s="785"/>
      <c r="AH36" s="309">
        <f t="shared" si="77"/>
        <v>0</v>
      </c>
      <c r="AI36" s="785"/>
      <c r="AJ36" s="309">
        <f t="shared" si="78"/>
        <v>0</v>
      </c>
      <c r="AK36" s="785"/>
      <c r="AL36" s="309">
        <f t="shared" si="79"/>
        <v>0</v>
      </c>
      <c r="AM36" s="785"/>
      <c r="AN36" s="309">
        <f t="shared" si="80"/>
        <v>0</v>
      </c>
      <c r="AO36" s="785"/>
      <c r="AP36" s="309">
        <f t="shared" si="81"/>
        <v>0</v>
      </c>
      <c r="AQ36" s="785"/>
      <c r="AR36" s="309">
        <f t="shared" si="82"/>
        <v>0</v>
      </c>
      <c r="AT36" s="782">
        <f t="shared" si="21"/>
        <v>0</v>
      </c>
      <c r="AU36" s="782">
        <f t="shared" si="9"/>
        <v>0</v>
      </c>
      <c r="AV36" s="782">
        <f t="shared" si="22"/>
        <v>0</v>
      </c>
      <c r="AW36" s="788" t="e">
        <f t="shared" si="23"/>
        <v>#DIV/0!</v>
      </c>
      <c r="AY36" s="781">
        <f t="shared" si="24"/>
        <v>0</v>
      </c>
      <c r="AZ36" s="777"/>
      <c r="BA36" s="781">
        <f t="shared" si="25"/>
        <v>0</v>
      </c>
      <c r="BB36" s="777"/>
      <c r="BC36" s="781">
        <f t="shared" si="26"/>
        <v>0</v>
      </c>
      <c r="BD36" s="777"/>
      <c r="BE36" s="781">
        <f t="shared" si="27"/>
        <v>0</v>
      </c>
      <c r="BF36" s="777"/>
      <c r="BG36" s="781">
        <f t="shared" si="28"/>
        <v>0</v>
      </c>
      <c r="BH36" s="777"/>
      <c r="BI36" s="781">
        <f t="shared" si="29"/>
        <v>0</v>
      </c>
      <c r="BJ36" s="777"/>
      <c r="BK36" s="781">
        <f t="shared" si="30"/>
        <v>0</v>
      </c>
      <c r="BL36" s="777"/>
      <c r="BM36" s="781">
        <f t="shared" si="31"/>
        <v>0</v>
      </c>
      <c r="BN36" s="777"/>
      <c r="BO36" s="781">
        <f t="shared" si="32"/>
        <v>0</v>
      </c>
      <c r="BP36" s="777"/>
      <c r="BQ36" s="781">
        <f t="shared" si="33"/>
        <v>0</v>
      </c>
      <c r="BR36" s="777"/>
    </row>
    <row r="37" spans="1:70" outlineLevel="2">
      <c r="A37" s="6">
        <v>201009</v>
      </c>
      <c r="B37" s="10"/>
      <c r="C37" s="28"/>
      <c r="D37" s="123" t="s">
        <v>43</v>
      </c>
      <c r="E37" s="43" t="str">
        <f t="shared" si="71"/>
        <v>N</v>
      </c>
      <c r="F37" s="28"/>
      <c r="G37" s="28" t="s">
        <v>325</v>
      </c>
      <c r="H37" s="1076"/>
      <c r="I37" s="1141"/>
      <c r="J37" s="1142"/>
      <c r="K37" s="1032">
        <f t="shared" si="72"/>
        <v>0</v>
      </c>
      <c r="M37" s="409"/>
      <c r="N37" s="409"/>
      <c r="O37" s="409"/>
      <c r="Q37" s="684" t="s">
        <v>1965</v>
      </c>
      <c r="R37" s="691" t="s">
        <v>1994</v>
      </c>
      <c r="T37" s="680" t="str">
        <f>IF(IF(A37=0,TRUE(),D37=IFERROR(VLOOKUP(A37,Zaplecze_Weryfikacja!A:B,2,FALSE),2))=TRUE(),"Tak","Nie")</f>
        <v>Tak</v>
      </c>
      <c r="U37" s="681" t="str">
        <f>IF(T37="Tak"," ",IF(IFERROR(VLOOKUP(A37,Zaplecze_Weryfikacja!A:B,2,FALSE),"Inny numer Lp")="Inny numer Lp","Inny numer Lp",IF(VLOOKUP(A37,Zaplecze_Weryfikacja!A:B,2,FALSE)=D37,"Nieznana przyczyna","Inny opis")))</f>
        <v xml:space="preserve"> </v>
      </c>
      <c r="Y37" s="785"/>
      <c r="Z37" s="309">
        <f t="shared" si="73"/>
        <v>0</v>
      </c>
      <c r="AA37" s="785"/>
      <c r="AB37" s="309">
        <f t="shared" si="74"/>
        <v>0</v>
      </c>
      <c r="AC37" s="785"/>
      <c r="AD37" s="309">
        <f t="shared" si="75"/>
        <v>0</v>
      </c>
      <c r="AE37" s="785"/>
      <c r="AF37" s="309">
        <f t="shared" si="76"/>
        <v>0</v>
      </c>
      <c r="AG37" s="785"/>
      <c r="AH37" s="309">
        <f t="shared" si="77"/>
        <v>0</v>
      </c>
      <c r="AI37" s="785"/>
      <c r="AJ37" s="309">
        <f t="shared" si="78"/>
        <v>0</v>
      </c>
      <c r="AK37" s="785"/>
      <c r="AL37" s="309">
        <f t="shared" si="79"/>
        <v>0</v>
      </c>
      <c r="AM37" s="785"/>
      <c r="AN37" s="309">
        <f t="shared" si="80"/>
        <v>0</v>
      </c>
      <c r="AO37" s="785"/>
      <c r="AP37" s="309">
        <f t="shared" si="81"/>
        <v>0</v>
      </c>
      <c r="AQ37" s="785"/>
      <c r="AR37" s="309">
        <f t="shared" si="82"/>
        <v>0</v>
      </c>
      <c r="AT37" s="782">
        <f t="shared" si="21"/>
        <v>0</v>
      </c>
      <c r="AU37" s="782">
        <f t="shared" si="9"/>
        <v>0</v>
      </c>
      <c r="AV37" s="782">
        <f t="shared" si="22"/>
        <v>0</v>
      </c>
      <c r="AW37" s="788" t="e">
        <f t="shared" si="23"/>
        <v>#DIV/0!</v>
      </c>
      <c r="AY37" s="781">
        <f t="shared" si="24"/>
        <v>0</v>
      </c>
      <c r="AZ37" s="777"/>
      <c r="BA37" s="781">
        <f t="shared" si="25"/>
        <v>0</v>
      </c>
      <c r="BB37" s="777"/>
      <c r="BC37" s="781">
        <f t="shared" si="26"/>
        <v>0</v>
      </c>
      <c r="BD37" s="777"/>
      <c r="BE37" s="781">
        <f t="shared" si="27"/>
        <v>0</v>
      </c>
      <c r="BF37" s="777"/>
      <c r="BG37" s="781">
        <f t="shared" si="28"/>
        <v>0</v>
      </c>
      <c r="BH37" s="777"/>
      <c r="BI37" s="781">
        <f t="shared" si="29"/>
        <v>0</v>
      </c>
      <c r="BJ37" s="777"/>
      <c r="BK37" s="781">
        <f t="shared" si="30"/>
        <v>0</v>
      </c>
      <c r="BL37" s="777"/>
      <c r="BM37" s="781">
        <f t="shared" si="31"/>
        <v>0</v>
      </c>
      <c r="BN37" s="777"/>
      <c r="BO37" s="781">
        <f t="shared" si="32"/>
        <v>0</v>
      </c>
      <c r="BP37" s="777"/>
      <c r="BQ37" s="781">
        <f t="shared" si="33"/>
        <v>0</v>
      </c>
      <c r="BR37" s="777"/>
    </row>
    <row r="38" spans="1:70" outlineLevel="2">
      <c r="A38" s="70"/>
      <c r="B38" s="28"/>
      <c r="C38" s="28"/>
      <c r="D38" s="24"/>
      <c r="E38" s="28"/>
      <c r="F38" s="28"/>
      <c r="G38" s="28"/>
      <c r="H38" s="1015"/>
      <c r="I38" s="1006"/>
      <c r="J38" s="1111"/>
      <c r="K38" s="1033"/>
      <c r="M38" s="409"/>
      <c r="N38" s="409"/>
      <c r="O38" s="409"/>
      <c r="Q38" s="683"/>
      <c r="R38" s="692"/>
      <c r="T38" s="680" t="str">
        <f>IF(IF(A38=0,TRUE(),D38=IFERROR(VLOOKUP(A38,Zaplecze_Weryfikacja!A:B,2,FALSE),2))=TRUE(),"Tak","Nie")</f>
        <v>Tak</v>
      </c>
      <c r="U38" s="681" t="str">
        <f>IF(T38="Tak"," ",IF(IFERROR(VLOOKUP(A38,Zaplecze_Weryfikacja!A:B,2,FALSE),"Inny numer Lp")="Inny numer Lp","Inny numer Lp",IF(VLOOKUP(A38,Zaplecze_Weryfikacja!A:B,2,FALSE)=D38,"Nieznana przyczyna","Inny opis")))</f>
        <v xml:space="preserve"> </v>
      </c>
      <c r="Y38" s="785"/>
      <c r="Z38" s="104"/>
      <c r="AA38" s="785"/>
      <c r="AB38" s="104"/>
      <c r="AC38" s="785"/>
      <c r="AD38" s="104"/>
      <c r="AE38" s="785"/>
      <c r="AF38" s="104"/>
      <c r="AG38" s="785"/>
      <c r="AH38" s="104"/>
      <c r="AI38" s="785"/>
      <c r="AJ38" s="104"/>
      <c r="AK38" s="785"/>
      <c r="AL38" s="104"/>
      <c r="AM38" s="785"/>
      <c r="AN38" s="104"/>
      <c r="AO38" s="785"/>
      <c r="AP38" s="104"/>
      <c r="AQ38" s="785"/>
      <c r="AR38" s="104"/>
      <c r="AT38" s="782">
        <f t="shared" si="21"/>
        <v>0</v>
      </c>
      <c r="AU38" s="782">
        <f t="shared" si="9"/>
        <v>0</v>
      </c>
      <c r="AV38" s="782">
        <f t="shared" si="22"/>
        <v>0</v>
      </c>
      <c r="AW38" s="788" t="e">
        <f t="shared" si="23"/>
        <v>#DIV/0!</v>
      </c>
      <c r="AY38" s="781">
        <f t="shared" si="24"/>
        <v>0</v>
      </c>
      <c r="AZ38" s="777"/>
      <c r="BA38" s="781">
        <f t="shared" si="25"/>
        <v>0</v>
      </c>
      <c r="BB38" s="777"/>
      <c r="BC38" s="781">
        <f t="shared" si="26"/>
        <v>0</v>
      </c>
      <c r="BD38" s="777"/>
      <c r="BE38" s="781">
        <f t="shared" si="27"/>
        <v>0</v>
      </c>
      <c r="BF38" s="777"/>
      <c r="BG38" s="781">
        <f t="shared" si="28"/>
        <v>0</v>
      </c>
      <c r="BH38" s="777"/>
      <c r="BI38" s="781">
        <f t="shared" si="29"/>
        <v>0</v>
      </c>
      <c r="BJ38" s="777"/>
      <c r="BK38" s="781">
        <f t="shared" si="30"/>
        <v>0</v>
      </c>
      <c r="BL38" s="777"/>
      <c r="BM38" s="781">
        <f t="shared" si="31"/>
        <v>0</v>
      </c>
      <c r="BN38" s="777"/>
      <c r="BO38" s="781">
        <f t="shared" si="32"/>
        <v>0</v>
      </c>
      <c r="BP38" s="777"/>
      <c r="BQ38" s="781">
        <f t="shared" si="33"/>
        <v>0</v>
      </c>
      <c r="BR38" s="777"/>
    </row>
    <row r="39" spans="1:70" outlineLevel="2">
      <c r="A39" s="70"/>
      <c r="B39" s="28"/>
      <c r="C39" s="28"/>
      <c r="D39" s="337" t="s">
        <v>39</v>
      </c>
      <c r="E39" s="28"/>
      <c r="F39" s="28"/>
      <c r="G39" s="28"/>
      <c r="H39" s="1015"/>
      <c r="I39" s="1006"/>
      <c r="J39" s="1111"/>
      <c r="K39" s="1033"/>
      <c r="M39" s="409"/>
      <c r="N39" s="409"/>
      <c r="O39" s="409"/>
      <c r="Q39" s="683"/>
      <c r="R39" s="692"/>
      <c r="T39" s="680" t="str">
        <f>IF(IF(A39=0,TRUE(),D39=IFERROR(VLOOKUP(A39,Zaplecze_Weryfikacja!A:B,2,FALSE),2))=TRUE(),"Tak","Nie")</f>
        <v>Tak</v>
      </c>
      <c r="U39" s="681" t="str">
        <f>IF(T39="Tak"," ",IF(IFERROR(VLOOKUP(A39,Zaplecze_Weryfikacja!A:B,2,FALSE),"Inny numer Lp")="Inny numer Lp","Inny numer Lp",IF(VLOOKUP(A39,Zaplecze_Weryfikacja!A:B,2,FALSE)=D39,"Nieznana przyczyna","Inny opis")))</f>
        <v xml:space="preserve"> </v>
      </c>
      <c r="Y39" s="785"/>
      <c r="Z39" s="104"/>
      <c r="AA39" s="785"/>
      <c r="AB39" s="104"/>
      <c r="AC39" s="785"/>
      <c r="AD39" s="104"/>
      <c r="AE39" s="785"/>
      <c r="AF39" s="104"/>
      <c r="AG39" s="785"/>
      <c r="AH39" s="104"/>
      <c r="AI39" s="785"/>
      <c r="AJ39" s="104"/>
      <c r="AK39" s="785"/>
      <c r="AL39" s="104"/>
      <c r="AM39" s="785"/>
      <c r="AN39" s="104"/>
      <c r="AO39" s="785"/>
      <c r="AP39" s="104"/>
      <c r="AQ39" s="785"/>
      <c r="AR39" s="104"/>
      <c r="AT39" s="782">
        <f t="shared" si="21"/>
        <v>0</v>
      </c>
      <c r="AU39" s="782">
        <f t="shared" si="9"/>
        <v>0</v>
      </c>
      <c r="AV39" s="782">
        <f t="shared" si="22"/>
        <v>0</v>
      </c>
      <c r="AW39" s="788" t="e">
        <f t="shared" si="23"/>
        <v>#DIV/0!</v>
      </c>
      <c r="AY39" s="781">
        <f t="shared" si="24"/>
        <v>0</v>
      </c>
      <c r="AZ39" s="777"/>
      <c r="BA39" s="781">
        <f t="shared" si="25"/>
        <v>0</v>
      </c>
      <c r="BB39" s="777"/>
      <c r="BC39" s="781">
        <f t="shared" si="26"/>
        <v>0</v>
      </c>
      <c r="BD39" s="777"/>
      <c r="BE39" s="781">
        <f t="shared" si="27"/>
        <v>0</v>
      </c>
      <c r="BF39" s="777"/>
      <c r="BG39" s="781">
        <f t="shared" si="28"/>
        <v>0</v>
      </c>
      <c r="BH39" s="777"/>
      <c r="BI39" s="781">
        <f t="shared" si="29"/>
        <v>0</v>
      </c>
      <c r="BJ39" s="777"/>
      <c r="BK39" s="781">
        <f t="shared" si="30"/>
        <v>0</v>
      </c>
      <c r="BL39" s="777"/>
      <c r="BM39" s="781">
        <f t="shared" si="31"/>
        <v>0</v>
      </c>
      <c r="BN39" s="777"/>
      <c r="BO39" s="781">
        <f t="shared" si="32"/>
        <v>0</v>
      </c>
      <c r="BP39" s="777"/>
      <c r="BQ39" s="781">
        <f t="shared" si="33"/>
        <v>0</v>
      </c>
      <c r="BR39" s="777"/>
    </row>
    <row r="40" spans="1:70" outlineLevel="2">
      <c r="A40" s="6">
        <v>201010</v>
      </c>
      <c r="B40" s="10"/>
      <c r="C40" s="28"/>
      <c r="D40" s="123" t="s">
        <v>40</v>
      </c>
      <c r="E40" s="43" t="str">
        <f t="shared" ref="E40:E44" si="83">IF(H40&gt;0,"T","N")</f>
        <v>N</v>
      </c>
      <c r="F40" s="28" t="s">
        <v>32</v>
      </c>
      <c r="G40" s="28" t="s">
        <v>327</v>
      </c>
      <c r="H40" s="1076"/>
      <c r="I40" s="1141"/>
      <c r="J40" s="1142"/>
      <c r="K40" s="1032">
        <f t="shared" ref="K40:K44" si="84">IF(B40="E","E",$H40*I40)</f>
        <v>0</v>
      </c>
      <c r="M40" s="409"/>
      <c r="N40" s="409"/>
      <c r="O40" s="409"/>
      <c r="Q40" s="684" t="s">
        <v>1967</v>
      </c>
      <c r="R40" s="691" t="s">
        <v>1994</v>
      </c>
      <c r="T40" s="680" t="str">
        <f>IF(IF(A40=0,TRUE(),D40=IFERROR(VLOOKUP(A40,Zaplecze_Weryfikacja!A:B,2,FALSE),2))=TRUE(),"Tak","Nie")</f>
        <v>Tak</v>
      </c>
      <c r="U40" s="681" t="str">
        <f>IF(T40="Tak"," ",IF(IFERROR(VLOOKUP(A40,Zaplecze_Weryfikacja!A:B,2,FALSE),"Inny numer Lp")="Inny numer Lp","Inny numer Lp",IF(VLOOKUP(A40,Zaplecze_Weryfikacja!A:B,2,FALSE)=D40,"Nieznana przyczyna","Inny opis")))</f>
        <v xml:space="preserve"> </v>
      </c>
      <c r="Y40" s="785"/>
      <c r="Z40" s="309">
        <f t="shared" ref="Z40:Z44" si="85">IF($B40="E","E",$H40*Y40)</f>
        <v>0</v>
      </c>
      <c r="AA40" s="785"/>
      <c r="AB40" s="309">
        <f t="shared" ref="AB40:AB44" si="86">IF($B40="E","E",$H40*AA40)</f>
        <v>0</v>
      </c>
      <c r="AC40" s="785"/>
      <c r="AD40" s="309">
        <f t="shared" ref="AD40:AD44" si="87">IF($B40="E","E",$H40*AC40)</f>
        <v>0</v>
      </c>
      <c r="AE40" s="785"/>
      <c r="AF40" s="309">
        <f t="shared" ref="AF40:AF44" si="88">IF($B40="E","E",$H40*AE40)</f>
        <v>0</v>
      </c>
      <c r="AG40" s="785"/>
      <c r="AH40" s="309">
        <f t="shared" ref="AH40:AH44" si="89">IF($B40="E","E",$H40*AG40)</f>
        <v>0</v>
      </c>
      <c r="AI40" s="785"/>
      <c r="AJ40" s="309">
        <f t="shared" ref="AJ40:AJ44" si="90">IF($B40="E","E",$H40*AI40)</f>
        <v>0</v>
      </c>
      <c r="AK40" s="785"/>
      <c r="AL40" s="309">
        <f t="shared" ref="AL40:AL44" si="91">IF($B40="E","E",$H40*AK40)</f>
        <v>0</v>
      </c>
      <c r="AM40" s="785"/>
      <c r="AN40" s="309">
        <f t="shared" ref="AN40:AN44" si="92">IF($B40="E","E",$H40*AM40)</f>
        <v>0</v>
      </c>
      <c r="AO40" s="785"/>
      <c r="AP40" s="309">
        <f t="shared" ref="AP40:AP44" si="93">IF($B40="E","E",$H40*AO40)</f>
        <v>0</v>
      </c>
      <c r="AQ40" s="785"/>
      <c r="AR40" s="309">
        <f t="shared" ref="AR40:AR44" si="94">IF($B40="E","E",$H40*AQ40)</f>
        <v>0</v>
      </c>
      <c r="AT40" s="782">
        <f t="shared" si="21"/>
        <v>0</v>
      </c>
      <c r="AU40" s="782">
        <f t="shared" si="9"/>
        <v>0</v>
      </c>
      <c r="AV40" s="782">
        <f t="shared" si="22"/>
        <v>0</v>
      </c>
      <c r="AW40" s="788" t="e">
        <f t="shared" si="23"/>
        <v>#DIV/0!</v>
      </c>
      <c r="AY40" s="781">
        <f t="shared" si="24"/>
        <v>0</v>
      </c>
      <c r="AZ40" s="777"/>
      <c r="BA40" s="781">
        <f t="shared" si="25"/>
        <v>0</v>
      </c>
      <c r="BB40" s="777"/>
      <c r="BC40" s="781">
        <f t="shared" si="26"/>
        <v>0</v>
      </c>
      <c r="BD40" s="777"/>
      <c r="BE40" s="781">
        <f t="shared" si="27"/>
        <v>0</v>
      </c>
      <c r="BF40" s="777"/>
      <c r="BG40" s="781">
        <f t="shared" si="28"/>
        <v>0</v>
      </c>
      <c r="BH40" s="777"/>
      <c r="BI40" s="781">
        <f t="shared" si="29"/>
        <v>0</v>
      </c>
      <c r="BJ40" s="777"/>
      <c r="BK40" s="781">
        <f t="shared" si="30"/>
        <v>0</v>
      </c>
      <c r="BL40" s="777"/>
      <c r="BM40" s="781">
        <f t="shared" si="31"/>
        <v>0</v>
      </c>
      <c r="BN40" s="777"/>
      <c r="BO40" s="781">
        <f t="shared" si="32"/>
        <v>0</v>
      </c>
      <c r="BP40" s="777"/>
      <c r="BQ40" s="781">
        <f t="shared" si="33"/>
        <v>0</v>
      </c>
      <c r="BR40" s="777"/>
    </row>
    <row r="41" spans="1:70" outlineLevel="2">
      <c r="A41" s="6">
        <v>201011</v>
      </c>
      <c r="B41" s="10"/>
      <c r="C41" s="28"/>
      <c r="D41" s="123" t="s">
        <v>41</v>
      </c>
      <c r="E41" s="43" t="str">
        <f t="shared" si="83"/>
        <v>N</v>
      </c>
      <c r="F41" s="28" t="s">
        <v>754</v>
      </c>
      <c r="G41" s="28" t="s">
        <v>327</v>
      </c>
      <c r="H41" s="1076"/>
      <c r="I41" s="1141"/>
      <c r="J41" s="1142"/>
      <c r="K41" s="1032">
        <f t="shared" si="84"/>
        <v>0</v>
      </c>
      <c r="M41" s="409"/>
      <c r="N41" s="409"/>
      <c r="O41" s="409"/>
      <c r="Q41" s="684" t="s">
        <v>1967</v>
      </c>
      <c r="R41" s="691" t="s">
        <v>1994</v>
      </c>
      <c r="T41" s="680" t="str">
        <f>IF(IF(A41=0,TRUE(),D41=IFERROR(VLOOKUP(A41,Zaplecze_Weryfikacja!A:B,2,FALSE),2))=TRUE(),"Tak","Nie")</f>
        <v>Tak</v>
      </c>
      <c r="U41" s="681" t="str">
        <f>IF(T41="Tak"," ",IF(IFERROR(VLOOKUP(A41,Zaplecze_Weryfikacja!A:B,2,FALSE),"Inny numer Lp")="Inny numer Lp","Inny numer Lp",IF(VLOOKUP(A41,Zaplecze_Weryfikacja!A:B,2,FALSE)=D41,"Nieznana przyczyna","Inny opis")))</f>
        <v xml:space="preserve"> </v>
      </c>
      <c r="Y41" s="785"/>
      <c r="Z41" s="309">
        <f t="shared" si="85"/>
        <v>0</v>
      </c>
      <c r="AA41" s="785"/>
      <c r="AB41" s="309">
        <f t="shared" si="86"/>
        <v>0</v>
      </c>
      <c r="AC41" s="785"/>
      <c r="AD41" s="309">
        <f t="shared" si="87"/>
        <v>0</v>
      </c>
      <c r="AE41" s="785"/>
      <c r="AF41" s="309">
        <f t="shared" si="88"/>
        <v>0</v>
      </c>
      <c r="AG41" s="785"/>
      <c r="AH41" s="309">
        <f t="shared" si="89"/>
        <v>0</v>
      </c>
      <c r="AI41" s="785"/>
      <c r="AJ41" s="309">
        <f t="shared" si="90"/>
        <v>0</v>
      </c>
      <c r="AK41" s="785"/>
      <c r="AL41" s="309">
        <f t="shared" si="91"/>
        <v>0</v>
      </c>
      <c r="AM41" s="785"/>
      <c r="AN41" s="309">
        <f t="shared" si="92"/>
        <v>0</v>
      </c>
      <c r="AO41" s="785"/>
      <c r="AP41" s="309">
        <f t="shared" si="93"/>
        <v>0</v>
      </c>
      <c r="AQ41" s="785"/>
      <c r="AR41" s="309">
        <f t="shared" si="94"/>
        <v>0</v>
      </c>
      <c r="AT41" s="782">
        <f t="shared" si="21"/>
        <v>0</v>
      </c>
      <c r="AU41" s="782">
        <f t="shared" ref="AU41:AU73" si="95">IF($AU$6=10,MIN(Z41,AB41,AD41,AF41,AH41,AJ41,AL41,AN41,AP41,AR41),IF($AU$6=9,MIN(Z41,AB41,AD41,AF41,AH41,AJ41,AL41,AN41,AP41),IF($AU$6=8,MIN(Z41,AB41,AD41,AF41,AH41,AJ41,AL41,AN41),IF($AU$6=7,MIN(Z41,AB41,AD41,AF41,AH41,AJ41,AL41),IF($AU$6=6,MIN(Z41,AB41,AD41,AF41,AH41,AJ41),IF($AU$6=5,MIN(Z41,AB41,AD41,AF41,AH41),IF($AU$6=4,MIN(Z41,AB41,AD41,AF41),IF($AU$6=4,MIN(Z41,AB41,AD41,AF41),IF($AU$6=3,MIN(Z41,AB41,AD41),IF($AU$6=3,MIN(Z41,AB41,AD41),IF($AU$6=2,MIN(Z41,AB41),IF($AU$6=1,MIN(Z41),"Błąd - zła ilośc oferentów"))))))))))))</f>
        <v>0</v>
      </c>
      <c r="AV41" s="782">
        <f t="shared" si="22"/>
        <v>0</v>
      </c>
      <c r="AW41" s="788" t="e">
        <f t="shared" si="23"/>
        <v>#DIV/0!</v>
      </c>
      <c r="AY41" s="781">
        <f t="shared" si="24"/>
        <v>0</v>
      </c>
      <c r="AZ41" s="777"/>
      <c r="BA41" s="781">
        <f t="shared" si="25"/>
        <v>0</v>
      </c>
      <c r="BB41" s="777"/>
      <c r="BC41" s="781">
        <f t="shared" si="26"/>
        <v>0</v>
      </c>
      <c r="BD41" s="777"/>
      <c r="BE41" s="781">
        <f t="shared" si="27"/>
        <v>0</v>
      </c>
      <c r="BF41" s="777"/>
      <c r="BG41" s="781">
        <f t="shared" si="28"/>
        <v>0</v>
      </c>
      <c r="BH41" s="777"/>
      <c r="BI41" s="781">
        <f t="shared" si="29"/>
        <v>0</v>
      </c>
      <c r="BJ41" s="777"/>
      <c r="BK41" s="781">
        <f t="shared" si="30"/>
        <v>0</v>
      </c>
      <c r="BL41" s="777"/>
      <c r="BM41" s="781">
        <f t="shared" si="31"/>
        <v>0</v>
      </c>
      <c r="BN41" s="777"/>
      <c r="BO41" s="781">
        <f t="shared" si="32"/>
        <v>0</v>
      </c>
      <c r="BP41" s="777"/>
      <c r="BQ41" s="781">
        <f t="shared" si="33"/>
        <v>0</v>
      </c>
      <c r="BR41" s="777"/>
    </row>
    <row r="42" spans="1:70" ht="30" outlineLevel="2">
      <c r="A42" s="6">
        <v>201012</v>
      </c>
      <c r="B42" s="10"/>
      <c r="C42" s="28"/>
      <c r="D42" s="439" t="s">
        <v>1816</v>
      </c>
      <c r="E42" s="43" t="str">
        <f t="shared" si="83"/>
        <v>N</v>
      </c>
      <c r="F42" s="28"/>
      <c r="G42" s="28" t="s">
        <v>325</v>
      </c>
      <c r="H42" s="1076"/>
      <c r="I42" s="1141"/>
      <c r="J42" s="1142"/>
      <c r="K42" s="1032">
        <f t="shared" si="84"/>
        <v>0</v>
      </c>
      <c r="M42" s="470" t="s">
        <v>762</v>
      </c>
      <c r="N42" s="409"/>
      <c r="O42" s="409"/>
      <c r="Q42" s="684" t="s">
        <v>1965</v>
      </c>
      <c r="R42" s="691" t="s">
        <v>1994</v>
      </c>
      <c r="T42" s="680" t="str">
        <f>IF(IF(A42=0,TRUE(),D42=IFERROR(VLOOKUP(A42,Zaplecze_Weryfikacja!A:B,2,FALSE),2))=TRUE(),"Tak","Nie")</f>
        <v>Tak</v>
      </c>
      <c r="U42" s="681" t="str">
        <f>IF(T42="Tak"," ",IF(IFERROR(VLOOKUP(A42,Zaplecze_Weryfikacja!A:B,2,FALSE),"Inny numer Lp")="Inny numer Lp","Inny numer Lp",IF(VLOOKUP(A42,Zaplecze_Weryfikacja!A:B,2,FALSE)=D42,"Nieznana przyczyna","Inny opis")))</f>
        <v xml:space="preserve"> </v>
      </c>
      <c r="Y42" s="785"/>
      <c r="Z42" s="309">
        <f t="shared" si="85"/>
        <v>0</v>
      </c>
      <c r="AA42" s="785"/>
      <c r="AB42" s="309">
        <f t="shared" si="86"/>
        <v>0</v>
      </c>
      <c r="AC42" s="785"/>
      <c r="AD42" s="309">
        <f t="shared" si="87"/>
        <v>0</v>
      </c>
      <c r="AE42" s="785"/>
      <c r="AF42" s="309">
        <f t="shared" si="88"/>
        <v>0</v>
      </c>
      <c r="AG42" s="785"/>
      <c r="AH42" s="309">
        <f t="shared" si="89"/>
        <v>0</v>
      </c>
      <c r="AI42" s="785"/>
      <c r="AJ42" s="309">
        <f t="shared" si="90"/>
        <v>0</v>
      </c>
      <c r="AK42" s="785"/>
      <c r="AL42" s="309">
        <f t="shared" si="91"/>
        <v>0</v>
      </c>
      <c r="AM42" s="785"/>
      <c r="AN42" s="309">
        <f t="shared" si="92"/>
        <v>0</v>
      </c>
      <c r="AO42" s="785"/>
      <c r="AP42" s="309">
        <f t="shared" si="93"/>
        <v>0</v>
      </c>
      <c r="AQ42" s="785"/>
      <c r="AR42" s="309">
        <f t="shared" si="94"/>
        <v>0</v>
      </c>
      <c r="AT42" s="782">
        <f t="shared" si="21"/>
        <v>0</v>
      </c>
      <c r="AU42" s="782">
        <f t="shared" si="95"/>
        <v>0</v>
      </c>
      <c r="AV42" s="782">
        <f t="shared" si="22"/>
        <v>0</v>
      </c>
      <c r="AW42" s="788" t="e">
        <f t="shared" si="23"/>
        <v>#DIV/0!</v>
      </c>
      <c r="AY42" s="781">
        <f t="shared" si="24"/>
        <v>0</v>
      </c>
      <c r="AZ42" s="777"/>
      <c r="BA42" s="781">
        <f t="shared" si="25"/>
        <v>0</v>
      </c>
      <c r="BB42" s="777"/>
      <c r="BC42" s="781">
        <f t="shared" si="26"/>
        <v>0</v>
      </c>
      <c r="BD42" s="777"/>
      <c r="BE42" s="781">
        <f t="shared" si="27"/>
        <v>0</v>
      </c>
      <c r="BF42" s="777"/>
      <c r="BG42" s="781">
        <f t="shared" si="28"/>
        <v>0</v>
      </c>
      <c r="BH42" s="777"/>
      <c r="BI42" s="781">
        <f t="shared" si="29"/>
        <v>0</v>
      </c>
      <c r="BJ42" s="777"/>
      <c r="BK42" s="781">
        <f t="shared" si="30"/>
        <v>0</v>
      </c>
      <c r="BL42" s="777"/>
      <c r="BM42" s="781">
        <f t="shared" si="31"/>
        <v>0</v>
      </c>
      <c r="BN42" s="777"/>
      <c r="BO42" s="781">
        <f t="shared" si="32"/>
        <v>0</v>
      </c>
      <c r="BP42" s="777"/>
      <c r="BQ42" s="781">
        <f t="shared" si="33"/>
        <v>0</v>
      </c>
      <c r="BR42" s="777"/>
    </row>
    <row r="43" spans="1:70" outlineLevel="2">
      <c r="A43" s="6">
        <v>201013</v>
      </c>
      <c r="B43" s="10"/>
      <c r="C43" s="28"/>
      <c r="D43" s="123" t="s">
        <v>42</v>
      </c>
      <c r="E43" s="43" t="str">
        <f t="shared" si="83"/>
        <v>N</v>
      </c>
      <c r="F43" s="28" t="s">
        <v>1417</v>
      </c>
      <c r="G43" s="28" t="s">
        <v>325</v>
      </c>
      <c r="H43" s="1076"/>
      <c r="I43" s="1141"/>
      <c r="J43" s="1142"/>
      <c r="K43" s="1032">
        <f t="shared" si="84"/>
        <v>0</v>
      </c>
      <c r="M43" s="409"/>
      <c r="N43" s="409"/>
      <c r="O43" s="409"/>
      <c r="Q43" s="684" t="s">
        <v>1965</v>
      </c>
      <c r="R43" s="691" t="s">
        <v>1994</v>
      </c>
      <c r="T43" s="680" t="str">
        <f>IF(IF(A43=0,TRUE(),D43=IFERROR(VLOOKUP(A43,Zaplecze_Weryfikacja!A:B,2,FALSE),2))=TRUE(),"Tak","Nie")</f>
        <v>Tak</v>
      </c>
      <c r="U43" s="681" t="str">
        <f>IF(T43="Tak"," ",IF(IFERROR(VLOOKUP(A43,Zaplecze_Weryfikacja!A:B,2,FALSE),"Inny numer Lp")="Inny numer Lp","Inny numer Lp",IF(VLOOKUP(A43,Zaplecze_Weryfikacja!A:B,2,FALSE)=D43,"Nieznana przyczyna","Inny opis")))</f>
        <v xml:space="preserve"> </v>
      </c>
      <c r="Y43" s="785"/>
      <c r="Z43" s="309">
        <f t="shared" si="85"/>
        <v>0</v>
      </c>
      <c r="AA43" s="785"/>
      <c r="AB43" s="309">
        <f t="shared" si="86"/>
        <v>0</v>
      </c>
      <c r="AC43" s="785"/>
      <c r="AD43" s="309">
        <f t="shared" si="87"/>
        <v>0</v>
      </c>
      <c r="AE43" s="785"/>
      <c r="AF43" s="309">
        <f t="shared" si="88"/>
        <v>0</v>
      </c>
      <c r="AG43" s="785"/>
      <c r="AH43" s="309">
        <f t="shared" si="89"/>
        <v>0</v>
      </c>
      <c r="AI43" s="785"/>
      <c r="AJ43" s="309">
        <f t="shared" si="90"/>
        <v>0</v>
      </c>
      <c r="AK43" s="785"/>
      <c r="AL43" s="309">
        <f t="shared" si="91"/>
        <v>0</v>
      </c>
      <c r="AM43" s="785"/>
      <c r="AN43" s="309">
        <f t="shared" si="92"/>
        <v>0</v>
      </c>
      <c r="AO43" s="785"/>
      <c r="AP43" s="309">
        <f t="shared" si="93"/>
        <v>0</v>
      </c>
      <c r="AQ43" s="785"/>
      <c r="AR43" s="309">
        <f t="shared" si="94"/>
        <v>0</v>
      </c>
      <c r="AT43" s="782">
        <f t="shared" si="21"/>
        <v>0</v>
      </c>
      <c r="AU43" s="782">
        <f t="shared" si="95"/>
        <v>0</v>
      </c>
      <c r="AV43" s="782">
        <f t="shared" si="22"/>
        <v>0</v>
      </c>
      <c r="AW43" s="788" t="e">
        <f t="shared" si="23"/>
        <v>#DIV/0!</v>
      </c>
      <c r="AY43" s="781">
        <f t="shared" si="24"/>
        <v>0</v>
      </c>
      <c r="AZ43" s="777"/>
      <c r="BA43" s="781">
        <f t="shared" si="25"/>
        <v>0</v>
      </c>
      <c r="BB43" s="777"/>
      <c r="BC43" s="781">
        <f t="shared" si="26"/>
        <v>0</v>
      </c>
      <c r="BD43" s="777"/>
      <c r="BE43" s="781">
        <f t="shared" si="27"/>
        <v>0</v>
      </c>
      <c r="BF43" s="777"/>
      <c r="BG43" s="781">
        <f t="shared" si="28"/>
        <v>0</v>
      </c>
      <c r="BH43" s="777"/>
      <c r="BI43" s="781">
        <f t="shared" si="29"/>
        <v>0</v>
      </c>
      <c r="BJ43" s="777"/>
      <c r="BK43" s="781">
        <f t="shared" si="30"/>
        <v>0</v>
      </c>
      <c r="BL43" s="777"/>
      <c r="BM43" s="781">
        <f t="shared" si="31"/>
        <v>0</v>
      </c>
      <c r="BN43" s="777"/>
      <c r="BO43" s="781">
        <f t="shared" si="32"/>
        <v>0</v>
      </c>
      <c r="BP43" s="777"/>
      <c r="BQ43" s="781">
        <f t="shared" si="33"/>
        <v>0</v>
      </c>
      <c r="BR43" s="777"/>
    </row>
    <row r="44" spans="1:70" outlineLevel="2">
      <c r="A44" s="6">
        <v>201014</v>
      </c>
      <c r="B44" s="10"/>
      <c r="C44" s="28"/>
      <c r="D44" s="123" t="s">
        <v>44</v>
      </c>
      <c r="E44" s="43" t="str">
        <f t="shared" si="83"/>
        <v>N</v>
      </c>
      <c r="F44" s="28"/>
      <c r="G44" s="28" t="s">
        <v>325</v>
      </c>
      <c r="H44" s="1076"/>
      <c r="I44" s="1141"/>
      <c r="J44" s="1142"/>
      <c r="K44" s="1032">
        <f t="shared" si="84"/>
        <v>0</v>
      </c>
      <c r="M44" s="409"/>
      <c r="N44" s="409"/>
      <c r="O44" s="409"/>
      <c r="Q44" s="684" t="s">
        <v>1967</v>
      </c>
      <c r="R44" s="691" t="s">
        <v>1994</v>
      </c>
      <c r="T44" s="680" t="str">
        <f>IF(IF(A44=0,TRUE(),D44=IFERROR(VLOOKUP(A44,Zaplecze_Weryfikacja!A:B,2,FALSE),2))=TRUE(),"Tak","Nie")</f>
        <v>Tak</v>
      </c>
      <c r="U44" s="681" t="str">
        <f>IF(T44="Tak"," ",IF(IFERROR(VLOOKUP(A44,Zaplecze_Weryfikacja!A:B,2,FALSE),"Inny numer Lp")="Inny numer Lp","Inny numer Lp",IF(VLOOKUP(A44,Zaplecze_Weryfikacja!A:B,2,FALSE)=D44,"Nieznana przyczyna","Inny opis")))</f>
        <v xml:space="preserve"> </v>
      </c>
      <c r="Y44" s="785"/>
      <c r="Z44" s="309">
        <f t="shared" si="85"/>
        <v>0</v>
      </c>
      <c r="AA44" s="785"/>
      <c r="AB44" s="309">
        <f t="shared" si="86"/>
        <v>0</v>
      </c>
      <c r="AC44" s="785"/>
      <c r="AD44" s="309">
        <f t="shared" si="87"/>
        <v>0</v>
      </c>
      <c r="AE44" s="785"/>
      <c r="AF44" s="309">
        <f t="shared" si="88"/>
        <v>0</v>
      </c>
      <c r="AG44" s="785"/>
      <c r="AH44" s="309">
        <f t="shared" si="89"/>
        <v>0</v>
      </c>
      <c r="AI44" s="785"/>
      <c r="AJ44" s="309">
        <f t="shared" si="90"/>
        <v>0</v>
      </c>
      <c r="AK44" s="785"/>
      <c r="AL44" s="309">
        <f t="shared" si="91"/>
        <v>0</v>
      </c>
      <c r="AM44" s="785"/>
      <c r="AN44" s="309">
        <f t="shared" si="92"/>
        <v>0</v>
      </c>
      <c r="AO44" s="785"/>
      <c r="AP44" s="309">
        <f t="shared" si="93"/>
        <v>0</v>
      </c>
      <c r="AQ44" s="785"/>
      <c r="AR44" s="309">
        <f t="shared" si="94"/>
        <v>0</v>
      </c>
      <c r="AT44" s="782">
        <f t="shared" si="21"/>
        <v>0</v>
      </c>
      <c r="AU44" s="782">
        <f t="shared" si="95"/>
        <v>0</v>
      </c>
      <c r="AV44" s="782">
        <f t="shared" si="22"/>
        <v>0</v>
      </c>
      <c r="AW44" s="788" t="e">
        <f t="shared" si="23"/>
        <v>#DIV/0!</v>
      </c>
      <c r="AY44" s="781">
        <f t="shared" si="24"/>
        <v>0</v>
      </c>
      <c r="AZ44" s="777"/>
      <c r="BA44" s="781">
        <f t="shared" si="25"/>
        <v>0</v>
      </c>
      <c r="BB44" s="777"/>
      <c r="BC44" s="781">
        <f t="shared" si="26"/>
        <v>0</v>
      </c>
      <c r="BD44" s="777"/>
      <c r="BE44" s="781">
        <f t="shared" si="27"/>
        <v>0</v>
      </c>
      <c r="BF44" s="777"/>
      <c r="BG44" s="781">
        <f t="shared" si="28"/>
        <v>0</v>
      </c>
      <c r="BH44" s="777"/>
      <c r="BI44" s="781">
        <f t="shared" si="29"/>
        <v>0</v>
      </c>
      <c r="BJ44" s="777"/>
      <c r="BK44" s="781">
        <f t="shared" si="30"/>
        <v>0</v>
      </c>
      <c r="BL44" s="777"/>
      <c r="BM44" s="781">
        <f t="shared" si="31"/>
        <v>0</v>
      </c>
      <c r="BN44" s="777"/>
      <c r="BO44" s="781">
        <f t="shared" si="32"/>
        <v>0</v>
      </c>
      <c r="BP44" s="777"/>
      <c r="BQ44" s="781">
        <f t="shared" si="33"/>
        <v>0</v>
      </c>
      <c r="BR44" s="777"/>
    </row>
    <row r="45" spans="1:70" outlineLevel="2">
      <c r="A45" s="6"/>
      <c r="B45" s="28"/>
      <c r="C45" s="28"/>
      <c r="D45" s="123"/>
      <c r="E45" s="28"/>
      <c r="F45" s="28"/>
      <c r="G45" s="28"/>
      <c r="H45" s="1015"/>
      <c r="I45" s="1006"/>
      <c r="J45" s="1111"/>
      <c r="K45" s="1033"/>
      <c r="M45" s="409"/>
      <c r="N45" s="409"/>
      <c r="O45" s="409"/>
      <c r="Q45" s="683"/>
      <c r="R45" s="692"/>
      <c r="T45" s="680" t="str">
        <f>IF(IF(A45=0,TRUE(),D45=IFERROR(VLOOKUP(A45,Zaplecze_Weryfikacja!A:B,2,FALSE),2))=TRUE(),"Tak","Nie")</f>
        <v>Tak</v>
      </c>
      <c r="U45" s="681" t="str">
        <f>IF(T45="Tak"," ",IF(IFERROR(VLOOKUP(A45,Zaplecze_Weryfikacja!A:B,2,FALSE),"Inny numer Lp")="Inny numer Lp","Inny numer Lp",IF(VLOOKUP(A45,Zaplecze_Weryfikacja!A:B,2,FALSE)=D45,"Nieznana przyczyna","Inny opis")))</f>
        <v xml:space="preserve"> </v>
      </c>
      <c r="Y45" s="785"/>
      <c r="Z45" s="104"/>
      <c r="AA45" s="785"/>
      <c r="AB45" s="104"/>
      <c r="AC45" s="785"/>
      <c r="AD45" s="104"/>
      <c r="AE45" s="785"/>
      <c r="AF45" s="104"/>
      <c r="AG45" s="785"/>
      <c r="AH45" s="104"/>
      <c r="AI45" s="785"/>
      <c r="AJ45" s="104"/>
      <c r="AK45" s="785"/>
      <c r="AL45" s="104"/>
      <c r="AM45" s="785"/>
      <c r="AN45" s="104"/>
      <c r="AO45" s="785"/>
      <c r="AP45" s="104"/>
      <c r="AQ45" s="785"/>
      <c r="AR45" s="104"/>
      <c r="AT45" s="782">
        <f t="shared" si="21"/>
        <v>0</v>
      </c>
      <c r="AU45" s="782">
        <f t="shared" si="95"/>
        <v>0</v>
      </c>
      <c r="AV45" s="782">
        <f t="shared" si="22"/>
        <v>0</v>
      </c>
      <c r="AW45" s="788" t="e">
        <f t="shared" si="23"/>
        <v>#DIV/0!</v>
      </c>
      <c r="AY45" s="781">
        <f t="shared" si="24"/>
        <v>0</v>
      </c>
      <c r="AZ45" s="777"/>
      <c r="BA45" s="781">
        <f t="shared" si="25"/>
        <v>0</v>
      </c>
      <c r="BB45" s="777"/>
      <c r="BC45" s="781">
        <f t="shared" si="26"/>
        <v>0</v>
      </c>
      <c r="BD45" s="777"/>
      <c r="BE45" s="781">
        <f t="shared" si="27"/>
        <v>0</v>
      </c>
      <c r="BF45" s="777"/>
      <c r="BG45" s="781">
        <f t="shared" si="28"/>
        <v>0</v>
      </c>
      <c r="BH45" s="777"/>
      <c r="BI45" s="781">
        <f t="shared" si="29"/>
        <v>0</v>
      </c>
      <c r="BJ45" s="777"/>
      <c r="BK45" s="781">
        <f t="shared" si="30"/>
        <v>0</v>
      </c>
      <c r="BL45" s="777"/>
      <c r="BM45" s="781">
        <f t="shared" si="31"/>
        <v>0</v>
      </c>
      <c r="BN45" s="777"/>
      <c r="BO45" s="781">
        <f t="shared" si="32"/>
        <v>0</v>
      </c>
      <c r="BP45" s="777"/>
      <c r="BQ45" s="781">
        <f t="shared" si="33"/>
        <v>0</v>
      </c>
      <c r="BR45" s="777"/>
    </row>
    <row r="46" spans="1:70" ht="30" outlineLevel="2">
      <c r="A46" s="6"/>
      <c r="B46" s="28"/>
      <c r="C46" s="28"/>
      <c r="D46" s="337" t="s">
        <v>332</v>
      </c>
      <c r="E46" s="28"/>
      <c r="F46" s="28"/>
      <c r="G46" s="28"/>
      <c r="H46" s="1015"/>
      <c r="I46" s="1006"/>
      <c r="J46" s="1111"/>
      <c r="K46" s="1033"/>
      <c r="M46" s="409"/>
      <c r="N46" s="409"/>
      <c r="O46" s="409"/>
      <c r="Q46" s="683"/>
      <c r="R46" s="692"/>
      <c r="T46" s="680" t="str">
        <f>IF(IF(A46=0,TRUE(),D46=IFERROR(VLOOKUP(A46,Zaplecze_Weryfikacja!A:B,2,FALSE),2))=TRUE(),"Tak","Nie")</f>
        <v>Tak</v>
      </c>
      <c r="U46" s="681" t="str">
        <f>IF(T46="Tak"," ",IF(IFERROR(VLOOKUP(A46,Zaplecze_Weryfikacja!A:B,2,FALSE),"Inny numer Lp")="Inny numer Lp","Inny numer Lp",IF(VLOOKUP(A46,Zaplecze_Weryfikacja!A:B,2,FALSE)=D46,"Nieznana przyczyna","Inny opis")))</f>
        <v xml:space="preserve"> </v>
      </c>
      <c r="Y46" s="785"/>
      <c r="Z46" s="104"/>
      <c r="AA46" s="785"/>
      <c r="AB46" s="104"/>
      <c r="AC46" s="785"/>
      <c r="AD46" s="104"/>
      <c r="AE46" s="785"/>
      <c r="AF46" s="104"/>
      <c r="AG46" s="785"/>
      <c r="AH46" s="104"/>
      <c r="AI46" s="785"/>
      <c r="AJ46" s="104"/>
      <c r="AK46" s="785"/>
      <c r="AL46" s="104"/>
      <c r="AM46" s="785"/>
      <c r="AN46" s="104"/>
      <c r="AO46" s="785"/>
      <c r="AP46" s="104"/>
      <c r="AQ46" s="785"/>
      <c r="AR46" s="104"/>
      <c r="AT46" s="782">
        <f t="shared" si="21"/>
        <v>0</v>
      </c>
      <c r="AU46" s="782">
        <f t="shared" si="95"/>
        <v>0</v>
      </c>
      <c r="AV46" s="782">
        <f t="shared" si="22"/>
        <v>0</v>
      </c>
      <c r="AW46" s="788" t="e">
        <f t="shared" si="23"/>
        <v>#DIV/0!</v>
      </c>
      <c r="AY46" s="781">
        <f t="shared" si="24"/>
        <v>0</v>
      </c>
      <c r="AZ46" s="777"/>
      <c r="BA46" s="781">
        <f t="shared" si="25"/>
        <v>0</v>
      </c>
      <c r="BB46" s="777"/>
      <c r="BC46" s="781">
        <f t="shared" si="26"/>
        <v>0</v>
      </c>
      <c r="BD46" s="777"/>
      <c r="BE46" s="781">
        <f t="shared" si="27"/>
        <v>0</v>
      </c>
      <c r="BF46" s="777"/>
      <c r="BG46" s="781">
        <f t="shared" si="28"/>
        <v>0</v>
      </c>
      <c r="BH46" s="777"/>
      <c r="BI46" s="781">
        <f t="shared" si="29"/>
        <v>0</v>
      </c>
      <c r="BJ46" s="777"/>
      <c r="BK46" s="781">
        <f t="shared" si="30"/>
        <v>0</v>
      </c>
      <c r="BL46" s="777"/>
      <c r="BM46" s="781">
        <f t="shared" si="31"/>
        <v>0</v>
      </c>
      <c r="BN46" s="777"/>
      <c r="BO46" s="781">
        <f t="shared" si="32"/>
        <v>0</v>
      </c>
      <c r="BP46" s="777"/>
      <c r="BQ46" s="781">
        <f t="shared" si="33"/>
        <v>0</v>
      </c>
      <c r="BR46" s="777"/>
    </row>
    <row r="47" spans="1:70" ht="28.5" outlineLevel="2">
      <c r="A47" s="6">
        <v>201015</v>
      </c>
      <c r="B47" s="10"/>
      <c r="C47" s="28"/>
      <c r="D47" s="123" t="s">
        <v>54</v>
      </c>
      <c r="E47" s="43" t="str">
        <f t="shared" ref="E47:E49" si="96">IF(H47&gt;0,"T","N")</f>
        <v>N</v>
      </c>
      <c r="F47" s="28" t="s">
        <v>31</v>
      </c>
      <c r="G47" s="28" t="s">
        <v>327</v>
      </c>
      <c r="H47" s="1076"/>
      <c r="I47" s="1141"/>
      <c r="J47" s="1142"/>
      <c r="K47" s="1032">
        <f t="shared" ref="K47:K49" si="97">IF(B47="E","E",$H47*I47)</f>
        <v>0</v>
      </c>
      <c r="M47" s="409"/>
      <c r="N47" s="409"/>
      <c r="O47" s="409"/>
      <c r="Q47" s="684" t="s">
        <v>1967</v>
      </c>
      <c r="R47" s="691" t="s">
        <v>1994</v>
      </c>
      <c r="T47" s="680" t="str">
        <f>IF(IF(A47=0,TRUE(),D47=IFERROR(VLOOKUP(A47,Zaplecze_Weryfikacja!A:B,2,FALSE),2))=TRUE(),"Tak","Nie")</f>
        <v>Tak</v>
      </c>
      <c r="U47" s="681" t="str">
        <f>IF(T47="Tak"," ",IF(IFERROR(VLOOKUP(A47,Zaplecze_Weryfikacja!A:B,2,FALSE),"Inny numer Lp")="Inny numer Lp","Inny numer Lp",IF(VLOOKUP(A47,Zaplecze_Weryfikacja!A:B,2,FALSE)=D47,"Nieznana przyczyna","Inny opis")))</f>
        <v xml:space="preserve"> </v>
      </c>
      <c r="Y47" s="785"/>
      <c r="Z47" s="309">
        <f t="shared" ref="Z47:Z49" si="98">IF($B47="E","E",$H47*Y47)</f>
        <v>0</v>
      </c>
      <c r="AA47" s="785"/>
      <c r="AB47" s="309">
        <f t="shared" ref="AB47:AB49" si="99">IF($B47="E","E",$H47*AA47)</f>
        <v>0</v>
      </c>
      <c r="AC47" s="785"/>
      <c r="AD47" s="309">
        <f t="shared" ref="AD47:AD49" si="100">IF($B47="E","E",$H47*AC47)</f>
        <v>0</v>
      </c>
      <c r="AE47" s="785"/>
      <c r="AF47" s="309">
        <f t="shared" ref="AF47:AF49" si="101">IF($B47="E","E",$H47*AE47)</f>
        <v>0</v>
      </c>
      <c r="AG47" s="785"/>
      <c r="AH47" s="309">
        <f t="shared" ref="AH47:AH49" si="102">IF($B47="E","E",$H47*AG47)</f>
        <v>0</v>
      </c>
      <c r="AI47" s="785"/>
      <c r="AJ47" s="309">
        <f t="shared" ref="AJ47:AJ49" si="103">IF($B47="E","E",$H47*AI47)</f>
        <v>0</v>
      </c>
      <c r="AK47" s="785"/>
      <c r="AL47" s="309">
        <f t="shared" ref="AL47:AL49" si="104">IF($B47="E","E",$H47*AK47)</f>
        <v>0</v>
      </c>
      <c r="AM47" s="785"/>
      <c r="AN47" s="309">
        <f t="shared" ref="AN47:AN49" si="105">IF($B47="E","E",$H47*AM47)</f>
        <v>0</v>
      </c>
      <c r="AO47" s="785"/>
      <c r="AP47" s="309">
        <f t="shared" ref="AP47:AP49" si="106">IF($B47="E","E",$H47*AO47)</f>
        <v>0</v>
      </c>
      <c r="AQ47" s="785"/>
      <c r="AR47" s="309">
        <f t="shared" ref="AR47:AR49" si="107">IF($B47="E","E",$H47*AQ47)</f>
        <v>0</v>
      </c>
      <c r="AT47" s="782">
        <f t="shared" si="21"/>
        <v>0</v>
      </c>
      <c r="AU47" s="782">
        <f t="shared" si="95"/>
        <v>0</v>
      </c>
      <c r="AV47" s="782">
        <f t="shared" si="22"/>
        <v>0</v>
      </c>
      <c r="AW47" s="788" t="e">
        <f t="shared" si="23"/>
        <v>#DIV/0!</v>
      </c>
      <c r="AY47" s="781">
        <f t="shared" si="24"/>
        <v>0</v>
      </c>
      <c r="AZ47" s="777"/>
      <c r="BA47" s="781">
        <f t="shared" si="25"/>
        <v>0</v>
      </c>
      <c r="BB47" s="777"/>
      <c r="BC47" s="781">
        <f t="shared" si="26"/>
        <v>0</v>
      </c>
      <c r="BD47" s="777"/>
      <c r="BE47" s="781">
        <f t="shared" si="27"/>
        <v>0</v>
      </c>
      <c r="BF47" s="777"/>
      <c r="BG47" s="781">
        <f t="shared" si="28"/>
        <v>0</v>
      </c>
      <c r="BH47" s="777"/>
      <c r="BI47" s="781">
        <f t="shared" si="29"/>
        <v>0</v>
      </c>
      <c r="BJ47" s="777"/>
      <c r="BK47" s="781">
        <f t="shared" si="30"/>
        <v>0</v>
      </c>
      <c r="BL47" s="777"/>
      <c r="BM47" s="781">
        <f t="shared" si="31"/>
        <v>0</v>
      </c>
      <c r="BN47" s="777"/>
      <c r="BO47" s="781">
        <f t="shared" si="32"/>
        <v>0</v>
      </c>
      <c r="BP47" s="777"/>
      <c r="BQ47" s="781">
        <f t="shared" si="33"/>
        <v>0</v>
      </c>
      <c r="BR47" s="777"/>
    </row>
    <row r="48" spans="1:70" outlineLevel="2">
      <c r="A48" s="6">
        <v>201016</v>
      </c>
      <c r="B48" s="10"/>
      <c r="C48" s="28"/>
      <c r="D48" s="123" t="s">
        <v>55</v>
      </c>
      <c r="E48" s="43" t="str">
        <f t="shared" si="96"/>
        <v>N</v>
      </c>
      <c r="F48" s="28" t="s">
        <v>138</v>
      </c>
      <c r="G48" s="28" t="s">
        <v>327</v>
      </c>
      <c r="H48" s="1076"/>
      <c r="I48" s="1141"/>
      <c r="J48" s="1142"/>
      <c r="K48" s="1032">
        <f t="shared" si="97"/>
        <v>0</v>
      </c>
      <c r="M48" s="409"/>
      <c r="N48" s="409"/>
      <c r="O48" s="409"/>
      <c r="Q48" s="684" t="s">
        <v>1967</v>
      </c>
      <c r="R48" s="691" t="s">
        <v>1994</v>
      </c>
      <c r="T48" s="680" t="str">
        <f>IF(IF(A48=0,TRUE(),D48=IFERROR(VLOOKUP(A48,Zaplecze_Weryfikacja!A:B,2,FALSE),2))=TRUE(),"Tak","Nie")</f>
        <v>Tak</v>
      </c>
      <c r="U48" s="681" t="str">
        <f>IF(T48="Tak"," ",IF(IFERROR(VLOOKUP(A48,Zaplecze_Weryfikacja!A:B,2,FALSE),"Inny numer Lp")="Inny numer Lp","Inny numer Lp",IF(VLOOKUP(A48,Zaplecze_Weryfikacja!A:B,2,FALSE)=D48,"Nieznana przyczyna","Inny opis")))</f>
        <v xml:space="preserve"> </v>
      </c>
      <c r="Y48" s="785"/>
      <c r="Z48" s="309">
        <f t="shared" si="98"/>
        <v>0</v>
      </c>
      <c r="AA48" s="785"/>
      <c r="AB48" s="309">
        <f t="shared" si="99"/>
        <v>0</v>
      </c>
      <c r="AC48" s="785"/>
      <c r="AD48" s="309">
        <f t="shared" si="100"/>
        <v>0</v>
      </c>
      <c r="AE48" s="785"/>
      <c r="AF48" s="309">
        <f t="shared" si="101"/>
        <v>0</v>
      </c>
      <c r="AG48" s="785"/>
      <c r="AH48" s="309">
        <f t="shared" si="102"/>
        <v>0</v>
      </c>
      <c r="AI48" s="785"/>
      <c r="AJ48" s="309">
        <f t="shared" si="103"/>
        <v>0</v>
      </c>
      <c r="AK48" s="785"/>
      <c r="AL48" s="309">
        <f t="shared" si="104"/>
        <v>0</v>
      </c>
      <c r="AM48" s="785"/>
      <c r="AN48" s="309">
        <f t="shared" si="105"/>
        <v>0</v>
      </c>
      <c r="AO48" s="785"/>
      <c r="AP48" s="309">
        <f t="shared" si="106"/>
        <v>0</v>
      </c>
      <c r="AQ48" s="785"/>
      <c r="AR48" s="309">
        <f t="shared" si="107"/>
        <v>0</v>
      </c>
      <c r="AT48" s="782">
        <f t="shared" si="21"/>
        <v>0</v>
      </c>
      <c r="AU48" s="782">
        <f t="shared" si="95"/>
        <v>0</v>
      </c>
      <c r="AV48" s="782">
        <f t="shared" si="22"/>
        <v>0</v>
      </c>
      <c r="AW48" s="788" t="e">
        <f t="shared" si="23"/>
        <v>#DIV/0!</v>
      </c>
      <c r="AY48" s="781">
        <f t="shared" si="24"/>
        <v>0</v>
      </c>
      <c r="AZ48" s="777"/>
      <c r="BA48" s="781">
        <f t="shared" si="25"/>
        <v>0</v>
      </c>
      <c r="BB48" s="777"/>
      <c r="BC48" s="781">
        <f t="shared" si="26"/>
        <v>0</v>
      </c>
      <c r="BD48" s="777"/>
      <c r="BE48" s="781">
        <f t="shared" si="27"/>
        <v>0</v>
      </c>
      <c r="BF48" s="777"/>
      <c r="BG48" s="781">
        <f t="shared" si="28"/>
        <v>0</v>
      </c>
      <c r="BH48" s="777"/>
      <c r="BI48" s="781">
        <f t="shared" si="29"/>
        <v>0</v>
      </c>
      <c r="BJ48" s="777"/>
      <c r="BK48" s="781">
        <f t="shared" si="30"/>
        <v>0</v>
      </c>
      <c r="BL48" s="777"/>
      <c r="BM48" s="781">
        <f t="shared" si="31"/>
        <v>0</v>
      </c>
      <c r="BN48" s="777"/>
      <c r="BO48" s="781">
        <f t="shared" si="32"/>
        <v>0</v>
      </c>
      <c r="BP48" s="777"/>
      <c r="BQ48" s="781">
        <f t="shared" si="33"/>
        <v>0</v>
      </c>
      <c r="BR48" s="777"/>
    </row>
    <row r="49" spans="1:70" outlineLevel="2">
      <c r="A49" s="6">
        <v>201017</v>
      </c>
      <c r="B49" s="10"/>
      <c r="C49" s="28"/>
      <c r="D49" s="123" t="s">
        <v>1519</v>
      </c>
      <c r="E49" s="43" t="str">
        <f t="shared" si="96"/>
        <v>N</v>
      </c>
      <c r="F49" s="28" t="s">
        <v>138</v>
      </c>
      <c r="G49" s="28" t="s">
        <v>327</v>
      </c>
      <c r="H49" s="1076"/>
      <c r="I49" s="1141"/>
      <c r="J49" s="1142"/>
      <c r="K49" s="1032">
        <f t="shared" si="97"/>
        <v>0</v>
      </c>
      <c r="M49" s="409"/>
      <c r="N49" s="409"/>
      <c r="O49" s="409"/>
      <c r="Q49" s="684" t="s">
        <v>1967</v>
      </c>
      <c r="R49" s="691" t="s">
        <v>1994</v>
      </c>
      <c r="T49" s="680" t="str">
        <f>IF(IF(A49=0,TRUE(),D49=IFERROR(VLOOKUP(A49,Zaplecze_Weryfikacja!A:B,2,FALSE),2))=TRUE(),"Tak","Nie")</f>
        <v>Tak</v>
      </c>
      <c r="U49" s="681" t="str">
        <f>IF(T49="Tak"," ",IF(IFERROR(VLOOKUP(A49,Zaplecze_Weryfikacja!A:B,2,FALSE),"Inny numer Lp")="Inny numer Lp","Inny numer Lp",IF(VLOOKUP(A49,Zaplecze_Weryfikacja!A:B,2,FALSE)=D49,"Nieznana przyczyna","Inny opis")))</f>
        <v xml:space="preserve"> </v>
      </c>
      <c r="Y49" s="785"/>
      <c r="Z49" s="309">
        <f t="shared" si="98"/>
        <v>0</v>
      </c>
      <c r="AA49" s="785"/>
      <c r="AB49" s="309">
        <f t="shared" si="99"/>
        <v>0</v>
      </c>
      <c r="AC49" s="785"/>
      <c r="AD49" s="309">
        <f t="shared" si="100"/>
        <v>0</v>
      </c>
      <c r="AE49" s="785"/>
      <c r="AF49" s="309">
        <f t="shared" si="101"/>
        <v>0</v>
      </c>
      <c r="AG49" s="785"/>
      <c r="AH49" s="309">
        <f t="shared" si="102"/>
        <v>0</v>
      </c>
      <c r="AI49" s="785"/>
      <c r="AJ49" s="309">
        <f t="shared" si="103"/>
        <v>0</v>
      </c>
      <c r="AK49" s="785"/>
      <c r="AL49" s="309">
        <f t="shared" si="104"/>
        <v>0</v>
      </c>
      <c r="AM49" s="785"/>
      <c r="AN49" s="309">
        <f t="shared" si="105"/>
        <v>0</v>
      </c>
      <c r="AO49" s="785"/>
      <c r="AP49" s="309">
        <f t="shared" si="106"/>
        <v>0</v>
      </c>
      <c r="AQ49" s="785"/>
      <c r="AR49" s="309">
        <f t="shared" si="107"/>
        <v>0</v>
      </c>
      <c r="AT49" s="782">
        <f t="shared" si="21"/>
        <v>0</v>
      </c>
      <c r="AU49" s="782">
        <f t="shared" si="95"/>
        <v>0</v>
      </c>
      <c r="AV49" s="782">
        <f t="shared" si="22"/>
        <v>0</v>
      </c>
      <c r="AW49" s="788" t="e">
        <f t="shared" si="23"/>
        <v>#DIV/0!</v>
      </c>
      <c r="AY49" s="781">
        <f t="shared" si="24"/>
        <v>0</v>
      </c>
      <c r="AZ49" s="777"/>
      <c r="BA49" s="781">
        <f t="shared" si="25"/>
        <v>0</v>
      </c>
      <c r="BB49" s="777"/>
      <c r="BC49" s="781">
        <f t="shared" si="26"/>
        <v>0</v>
      </c>
      <c r="BD49" s="777"/>
      <c r="BE49" s="781">
        <f t="shared" si="27"/>
        <v>0</v>
      </c>
      <c r="BF49" s="777"/>
      <c r="BG49" s="781">
        <f t="shared" si="28"/>
        <v>0</v>
      </c>
      <c r="BH49" s="777"/>
      <c r="BI49" s="781">
        <f t="shared" si="29"/>
        <v>0</v>
      </c>
      <c r="BJ49" s="777"/>
      <c r="BK49" s="781">
        <f t="shared" si="30"/>
        <v>0</v>
      </c>
      <c r="BL49" s="777"/>
      <c r="BM49" s="781">
        <f t="shared" si="31"/>
        <v>0</v>
      </c>
      <c r="BN49" s="777"/>
      <c r="BO49" s="781">
        <f t="shared" si="32"/>
        <v>0</v>
      </c>
      <c r="BP49" s="777"/>
      <c r="BQ49" s="781">
        <f t="shared" si="33"/>
        <v>0</v>
      </c>
      <c r="BR49" s="777"/>
    </row>
    <row r="50" spans="1:70" outlineLevel="2">
      <c r="A50" s="6"/>
      <c r="B50" s="28"/>
      <c r="C50" s="28"/>
      <c r="D50" s="123"/>
      <c r="E50" s="43"/>
      <c r="F50" s="28"/>
      <c r="G50" s="28"/>
      <c r="H50" s="1015"/>
      <c r="I50" s="1006"/>
      <c r="J50" s="1111"/>
      <c r="K50" s="1033"/>
      <c r="M50" s="409"/>
      <c r="N50" s="409"/>
      <c r="O50" s="409"/>
      <c r="Q50" s="683"/>
      <c r="R50" s="692"/>
      <c r="T50" s="680" t="str">
        <f>IF(IF(A50=0,TRUE(),D50=IFERROR(VLOOKUP(A50,Zaplecze_Weryfikacja!A:B,2,FALSE),2))=TRUE(),"Tak","Nie")</f>
        <v>Tak</v>
      </c>
      <c r="U50" s="681" t="str">
        <f>IF(T50="Tak"," ",IF(IFERROR(VLOOKUP(A50,Zaplecze_Weryfikacja!A:B,2,FALSE),"Inny numer Lp")="Inny numer Lp","Inny numer Lp",IF(VLOOKUP(A50,Zaplecze_Weryfikacja!A:B,2,FALSE)=D50,"Nieznana przyczyna","Inny opis")))</f>
        <v xml:space="preserve"> </v>
      </c>
      <c r="Y50" s="785"/>
      <c r="Z50" s="104"/>
      <c r="AA50" s="785"/>
      <c r="AB50" s="104"/>
      <c r="AC50" s="785"/>
      <c r="AD50" s="104"/>
      <c r="AE50" s="785"/>
      <c r="AF50" s="104"/>
      <c r="AG50" s="785"/>
      <c r="AH50" s="104"/>
      <c r="AI50" s="785"/>
      <c r="AJ50" s="104"/>
      <c r="AK50" s="785"/>
      <c r="AL50" s="104"/>
      <c r="AM50" s="785"/>
      <c r="AN50" s="104"/>
      <c r="AO50" s="785"/>
      <c r="AP50" s="104"/>
      <c r="AQ50" s="785"/>
      <c r="AR50" s="104"/>
      <c r="AT50" s="782">
        <f t="shared" si="21"/>
        <v>0</v>
      </c>
      <c r="AU50" s="782">
        <f t="shared" si="95"/>
        <v>0</v>
      </c>
      <c r="AV50" s="782">
        <f t="shared" si="22"/>
        <v>0</v>
      </c>
      <c r="AW50" s="788" t="e">
        <f t="shared" si="23"/>
        <v>#DIV/0!</v>
      </c>
      <c r="AY50" s="781">
        <f t="shared" si="24"/>
        <v>0</v>
      </c>
      <c r="AZ50" s="777"/>
      <c r="BA50" s="781">
        <f t="shared" si="25"/>
        <v>0</v>
      </c>
      <c r="BB50" s="777"/>
      <c r="BC50" s="781">
        <f t="shared" si="26"/>
        <v>0</v>
      </c>
      <c r="BD50" s="777"/>
      <c r="BE50" s="781">
        <f t="shared" si="27"/>
        <v>0</v>
      </c>
      <c r="BF50" s="777"/>
      <c r="BG50" s="781">
        <f t="shared" si="28"/>
        <v>0</v>
      </c>
      <c r="BH50" s="777"/>
      <c r="BI50" s="781">
        <f t="shared" si="29"/>
        <v>0</v>
      </c>
      <c r="BJ50" s="777"/>
      <c r="BK50" s="781">
        <f t="shared" si="30"/>
        <v>0</v>
      </c>
      <c r="BL50" s="777"/>
      <c r="BM50" s="781">
        <f t="shared" si="31"/>
        <v>0</v>
      </c>
      <c r="BN50" s="777"/>
      <c r="BO50" s="781">
        <f t="shared" si="32"/>
        <v>0</v>
      </c>
      <c r="BP50" s="777"/>
      <c r="BQ50" s="781">
        <f t="shared" si="33"/>
        <v>0</v>
      </c>
      <c r="BR50" s="777"/>
    </row>
    <row r="51" spans="1:70" outlineLevel="2">
      <c r="A51" s="6"/>
      <c r="B51" s="28"/>
      <c r="C51" s="28"/>
      <c r="D51" s="337" t="s">
        <v>336</v>
      </c>
      <c r="E51" s="28"/>
      <c r="F51" s="28"/>
      <c r="G51" s="28"/>
      <c r="H51" s="1015"/>
      <c r="I51" s="1006"/>
      <c r="J51" s="1111"/>
      <c r="K51" s="1033"/>
      <c r="M51" s="409"/>
      <c r="N51" s="409"/>
      <c r="O51" s="409"/>
      <c r="Q51" s="683"/>
      <c r="R51" s="692"/>
      <c r="T51" s="680" t="str">
        <f>IF(IF(A51=0,TRUE(),D51=IFERROR(VLOOKUP(A51,Zaplecze_Weryfikacja!A:B,2,FALSE),2))=TRUE(),"Tak","Nie")</f>
        <v>Tak</v>
      </c>
      <c r="U51" s="681" t="str">
        <f>IF(T51="Tak"," ",IF(IFERROR(VLOOKUP(A51,Zaplecze_Weryfikacja!A:B,2,FALSE),"Inny numer Lp")="Inny numer Lp","Inny numer Lp",IF(VLOOKUP(A51,Zaplecze_Weryfikacja!A:B,2,FALSE)=D51,"Nieznana przyczyna","Inny opis")))</f>
        <v xml:space="preserve"> </v>
      </c>
      <c r="Y51" s="785"/>
      <c r="Z51" s="104"/>
      <c r="AA51" s="785"/>
      <c r="AB51" s="104"/>
      <c r="AC51" s="785"/>
      <c r="AD51" s="104"/>
      <c r="AE51" s="785"/>
      <c r="AF51" s="104"/>
      <c r="AG51" s="785"/>
      <c r="AH51" s="104"/>
      <c r="AI51" s="785"/>
      <c r="AJ51" s="104"/>
      <c r="AK51" s="785"/>
      <c r="AL51" s="104"/>
      <c r="AM51" s="785"/>
      <c r="AN51" s="104"/>
      <c r="AO51" s="785"/>
      <c r="AP51" s="104"/>
      <c r="AQ51" s="785"/>
      <c r="AR51" s="104"/>
      <c r="AT51" s="782">
        <f t="shared" si="21"/>
        <v>0</v>
      </c>
      <c r="AU51" s="782">
        <f t="shared" si="95"/>
        <v>0</v>
      </c>
      <c r="AV51" s="782">
        <f t="shared" si="22"/>
        <v>0</v>
      </c>
      <c r="AW51" s="788" t="e">
        <f t="shared" si="23"/>
        <v>#DIV/0!</v>
      </c>
      <c r="AY51" s="781">
        <f t="shared" si="24"/>
        <v>0</v>
      </c>
      <c r="AZ51" s="777"/>
      <c r="BA51" s="781">
        <f t="shared" si="25"/>
        <v>0</v>
      </c>
      <c r="BB51" s="777"/>
      <c r="BC51" s="781">
        <f t="shared" si="26"/>
        <v>0</v>
      </c>
      <c r="BD51" s="777"/>
      <c r="BE51" s="781">
        <f t="shared" si="27"/>
        <v>0</v>
      </c>
      <c r="BF51" s="777"/>
      <c r="BG51" s="781">
        <f t="shared" si="28"/>
        <v>0</v>
      </c>
      <c r="BH51" s="777"/>
      <c r="BI51" s="781">
        <f t="shared" si="29"/>
        <v>0</v>
      </c>
      <c r="BJ51" s="777"/>
      <c r="BK51" s="781">
        <f t="shared" si="30"/>
        <v>0</v>
      </c>
      <c r="BL51" s="777"/>
      <c r="BM51" s="781">
        <f t="shared" si="31"/>
        <v>0</v>
      </c>
      <c r="BN51" s="777"/>
      <c r="BO51" s="781">
        <f t="shared" si="32"/>
        <v>0</v>
      </c>
      <c r="BP51" s="777"/>
      <c r="BQ51" s="781">
        <f t="shared" si="33"/>
        <v>0</v>
      </c>
      <c r="BR51" s="777"/>
    </row>
    <row r="52" spans="1:70" outlineLevel="2">
      <c r="A52" s="6">
        <v>201018</v>
      </c>
      <c r="B52" s="10"/>
      <c r="C52" s="28"/>
      <c r="D52" s="123" t="s">
        <v>335</v>
      </c>
      <c r="E52" s="43" t="str">
        <f>IF(H52&gt;0,"T","N")</f>
        <v>N</v>
      </c>
      <c r="F52" s="28"/>
      <c r="G52" s="28" t="s">
        <v>23</v>
      </c>
      <c r="H52" s="1076"/>
      <c r="I52" s="1141"/>
      <c r="J52" s="1142"/>
      <c r="K52" s="1032">
        <f>IF(B52="E","E",$H52*I52)</f>
        <v>0</v>
      </c>
      <c r="M52" s="409"/>
      <c r="N52" s="409"/>
      <c r="O52" s="409"/>
      <c r="Q52" s="684" t="s">
        <v>1965</v>
      </c>
      <c r="R52" s="691" t="s">
        <v>1994</v>
      </c>
      <c r="T52" s="680" t="str">
        <f>IF(IF(A52=0,TRUE(),D52=IFERROR(VLOOKUP(A52,Zaplecze_Weryfikacja!A:B,2,FALSE),2))=TRUE(),"Tak","Nie")</f>
        <v>Tak</v>
      </c>
      <c r="U52" s="681" t="str">
        <f>IF(T52="Tak"," ",IF(IFERROR(VLOOKUP(A52,Zaplecze_Weryfikacja!A:B,2,FALSE),"Inny numer Lp")="Inny numer Lp","Inny numer Lp",IF(VLOOKUP(A52,Zaplecze_Weryfikacja!A:B,2,FALSE)=D52,"Nieznana przyczyna","Inny opis")))</f>
        <v xml:space="preserve"> </v>
      </c>
      <c r="Y52" s="785"/>
      <c r="Z52" s="309">
        <f>IF($B52="E","E",$H52*Y52)</f>
        <v>0</v>
      </c>
      <c r="AA52" s="785"/>
      <c r="AB52" s="309">
        <f>IF($B52="E","E",$H52*AA52)</f>
        <v>0</v>
      </c>
      <c r="AC52" s="785"/>
      <c r="AD52" s="309">
        <f>IF($B52="E","E",$H52*AC52)</f>
        <v>0</v>
      </c>
      <c r="AE52" s="785"/>
      <c r="AF52" s="309">
        <f>IF($B52="E","E",$H52*AE52)</f>
        <v>0</v>
      </c>
      <c r="AG52" s="785"/>
      <c r="AH52" s="309">
        <f>IF($B52="E","E",$H52*AG52)</f>
        <v>0</v>
      </c>
      <c r="AI52" s="785"/>
      <c r="AJ52" s="309">
        <f>IF($B52="E","E",$H52*AI52)</f>
        <v>0</v>
      </c>
      <c r="AK52" s="785"/>
      <c r="AL52" s="309">
        <f>IF($B52="E","E",$H52*AK52)</f>
        <v>0</v>
      </c>
      <c r="AM52" s="785"/>
      <c r="AN52" s="309">
        <f>IF($B52="E","E",$H52*AM52)</f>
        <v>0</v>
      </c>
      <c r="AO52" s="785"/>
      <c r="AP52" s="309">
        <f>IF($B52="E","E",$H52*AO52)</f>
        <v>0</v>
      </c>
      <c r="AQ52" s="785"/>
      <c r="AR52" s="309">
        <f>IF($B52="E","E",$H52*AQ52)</f>
        <v>0</v>
      </c>
      <c r="AT52" s="782">
        <f t="shared" si="21"/>
        <v>0</v>
      </c>
      <c r="AU52" s="782">
        <f t="shared" si="95"/>
        <v>0</v>
      </c>
      <c r="AV52" s="782">
        <f t="shared" si="22"/>
        <v>0</v>
      </c>
      <c r="AW52" s="788" t="e">
        <f t="shared" si="23"/>
        <v>#DIV/0!</v>
      </c>
      <c r="AY52" s="781">
        <f t="shared" si="24"/>
        <v>0</v>
      </c>
      <c r="AZ52" s="777"/>
      <c r="BA52" s="781">
        <f t="shared" si="25"/>
        <v>0</v>
      </c>
      <c r="BB52" s="777"/>
      <c r="BC52" s="781">
        <f t="shared" si="26"/>
        <v>0</v>
      </c>
      <c r="BD52" s="777"/>
      <c r="BE52" s="781">
        <f t="shared" si="27"/>
        <v>0</v>
      </c>
      <c r="BF52" s="777"/>
      <c r="BG52" s="781">
        <f t="shared" si="28"/>
        <v>0</v>
      </c>
      <c r="BH52" s="777"/>
      <c r="BI52" s="781">
        <f t="shared" si="29"/>
        <v>0</v>
      </c>
      <c r="BJ52" s="777"/>
      <c r="BK52" s="781">
        <f t="shared" si="30"/>
        <v>0</v>
      </c>
      <c r="BL52" s="777"/>
      <c r="BM52" s="781">
        <f t="shared" si="31"/>
        <v>0</v>
      </c>
      <c r="BN52" s="777"/>
      <c r="BO52" s="781">
        <f t="shared" si="32"/>
        <v>0</v>
      </c>
      <c r="BP52" s="777"/>
      <c r="BQ52" s="781">
        <f t="shared" si="33"/>
        <v>0</v>
      </c>
      <c r="BR52" s="777"/>
    </row>
    <row r="53" spans="1:70" outlineLevel="2">
      <c r="A53" s="6"/>
      <c r="B53" s="28"/>
      <c r="C53" s="28"/>
      <c r="D53" s="122"/>
      <c r="E53" s="28"/>
      <c r="F53" s="28"/>
      <c r="G53" s="28"/>
      <c r="H53" s="1015"/>
      <c r="I53" s="1006"/>
      <c r="J53" s="1111"/>
      <c r="K53" s="1033"/>
      <c r="M53" s="409"/>
      <c r="N53" s="409"/>
      <c r="O53" s="409"/>
      <c r="Q53" s="683"/>
      <c r="R53" s="692"/>
      <c r="T53" s="680" t="str">
        <f>IF(IF(A53=0,TRUE(),D53=IFERROR(VLOOKUP(A53,Zaplecze_Weryfikacja!A:B,2,FALSE),2))=TRUE(),"Tak","Nie")</f>
        <v>Tak</v>
      </c>
      <c r="U53" s="681" t="str">
        <f>IF(T53="Tak"," ",IF(IFERROR(VLOOKUP(A53,Zaplecze_Weryfikacja!A:B,2,FALSE),"Inny numer Lp")="Inny numer Lp","Inny numer Lp",IF(VLOOKUP(A53,Zaplecze_Weryfikacja!A:B,2,FALSE)=D53,"Nieznana przyczyna","Inny opis")))</f>
        <v xml:space="preserve"> </v>
      </c>
      <c r="Y53" s="785"/>
      <c r="Z53" s="104"/>
      <c r="AA53" s="785"/>
      <c r="AB53" s="104"/>
      <c r="AC53" s="785"/>
      <c r="AD53" s="104"/>
      <c r="AE53" s="785"/>
      <c r="AF53" s="104"/>
      <c r="AG53" s="785"/>
      <c r="AH53" s="104"/>
      <c r="AI53" s="785"/>
      <c r="AJ53" s="104"/>
      <c r="AK53" s="785"/>
      <c r="AL53" s="104"/>
      <c r="AM53" s="785"/>
      <c r="AN53" s="104"/>
      <c r="AO53" s="785"/>
      <c r="AP53" s="104"/>
      <c r="AQ53" s="785"/>
      <c r="AR53" s="104"/>
      <c r="AT53" s="782">
        <f t="shared" si="21"/>
        <v>0</v>
      </c>
      <c r="AU53" s="782">
        <f t="shared" si="95"/>
        <v>0</v>
      </c>
      <c r="AV53" s="782">
        <f t="shared" si="22"/>
        <v>0</v>
      </c>
      <c r="AW53" s="788" t="e">
        <f t="shared" si="23"/>
        <v>#DIV/0!</v>
      </c>
      <c r="AY53" s="781">
        <f t="shared" si="24"/>
        <v>0</v>
      </c>
      <c r="AZ53" s="777"/>
      <c r="BA53" s="781">
        <f t="shared" si="25"/>
        <v>0</v>
      </c>
      <c r="BB53" s="777"/>
      <c r="BC53" s="781">
        <f t="shared" si="26"/>
        <v>0</v>
      </c>
      <c r="BD53" s="777"/>
      <c r="BE53" s="781">
        <f t="shared" si="27"/>
        <v>0</v>
      </c>
      <c r="BF53" s="777"/>
      <c r="BG53" s="781">
        <f t="shared" si="28"/>
        <v>0</v>
      </c>
      <c r="BH53" s="777"/>
      <c r="BI53" s="781">
        <f t="shared" si="29"/>
        <v>0</v>
      </c>
      <c r="BJ53" s="777"/>
      <c r="BK53" s="781">
        <f t="shared" si="30"/>
        <v>0</v>
      </c>
      <c r="BL53" s="777"/>
      <c r="BM53" s="781">
        <f t="shared" si="31"/>
        <v>0</v>
      </c>
      <c r="BN53" s="777"/>
      <c r="BO53" s="781">
        <f t="shared" si="32"/>
        <v>0</v>
      </c>
      <c r="BP53" s="777"/>
      <c r="BQ53" s="781">
        <f t="shared" si="33"/>
        <v>0</v>
      </c>
      <c r="BR53" s="777"/>
    </row>
    <row r="54" spans="1:70" ht="31.5" outlineLevel="1">
      <c r="A54" s="334">
        <v>202000</v>
      </c>
      <c r="B54" s="80"/>
      <c r="C54" s="80"/>
      <c r="D54" s="360" t="s">
        <v>1670</v>
      </c>
      <c r="E54" s="531" t="str">
        <f>IF(COUNTIF(E55:E68,"T")=0,"N","T")</f>
        <v>T</v>
      </c>
      <c r="F54" s="80"/>
      <c r="G54" s="80"/>
      <c r="H54" s="1014"/>
      <c r="I54" s="1062"/>
      <c r="J54" s="1113"/>
      <c r="K54" s="1035">
        <f>SUBTOTAL(9,K55:K69)</f>
        <v>0</v>
      </c>
      <c r="M54" s="469"/>
      <c r="N54" s="469"/>
      <c r="O54" s="469"/>
      <c r="Q54" s="683"/>
      <c r="R54" s="692"/>
      <c r="T54" s="680" t="str">
        <f>IF(IF(A54=0,TRUE(),D54=IFERROR(VLOOKUP(A54,Zaplecze_Weryfikacja!A:B,2,FALSE),2))=TRUE(),"Tak","Nie")</f>
        <v>Tak</v>
      </c>
      <c r="U54" s="681" t="str">
        <f>IF(T54="Tak"," ",IF(IFERROR(VLOOKUP(A54,Zaplecze_Weryfikacja!A:B,2,FALSE),"Inny numer Lp")="Inny numer Lp","Inny numer Lp",IF(VLOOKUP(A54,Zaplecze_Weryfikacja!A:B,2,FALSE)=D54,"Nieznana przyczyna","Inny opis")))</f>
        <v xml:space="preserve"> </v>
      </c>
      <c r="Y54" s="785"/>
      <c r="Z54" s="332">
        <f>SUBTOTAL(9,Z55:Z69)</f>
        <v>0</v>
      </c>
      <c r="AA54" s="785"/>
      <c r="AB54" s="332">
        <f>SUBTOTAL(9,AB55:AB69)</f>
        <v>0</v>
      </c>
      <c r="AC54" s="785"/>
      <c r="AD54" s="332">
        <f>SUBTOTAL(9,AD55:AD69)</f>
        <v>0</v>
      </c>
      <c r="AE54" s="785"/>
      <c r="AF54" s="332">
        <f>SUBTOTAL(9,AF55:AF69)</f>
        <v>0</v>
      </c>
      <c r="AG54" s="785"/>
      <c r="AH54" s="332">
        <f>SUBTOTAL(9,AH55:AH69)</f>
        <v>0</v>
      </c>
      <c r="AI54" s="785"/>
      <c r="AJ54" s="332">
        <f>SUBTOTAL(9,AJ55:AJ69)</f>
        <v>0</v>
      </c>
      <c r="AK54" s="785"/>
      <c r="AL54" s="332">
        <f>SUBTOTAL(9,AL55:AL69)</f>
        <v>0</v>
      </c>
      <c r="AM54" s="785"/>
      <c r="AN54" s="332">
        <f>SUBTOTAL(9,AN55:AN69)</f>
        <v>0</v>
      </c>
      <c r="AO54" s="785"/>
      <c r="AP54" s="332">
        <f>SUBTOTAL(9,AP55:AP69)</f>
        <v>0</v>
      </c>
      <c r="AQ54" s="785"/>
      <c r="AR54" s="332">
        <f>SUBTOTAL(9,AR55:AR69)</f>
        <v>0</v>
      </c>
      <c r="AT54" s="782">
        <f t="shared" si="21"/>
        <v>0</v>
      </c>
      <c r="AU54" s="782">
        <f t="shared" si="95"/>
        <v>0</v>
      </c>
      <c r="AV54" s="782">
        <f t="shared" si="22"/>
        <v>0</v>
      </c>
      <c r="AW54" s="788" t="e">
        <f t="shared" si="23"/>
        <v>#DIV/0!</v>
      </c>
      <c r="AY54" s="781">
        <f t="shared" si="24"/>
        <v>0</v>
      </c>
      <c r="AZ54" s="848"/>
      <c r="BA54" s="781">
        <f t="shared" ref="BA54" si="108">+BB54</f>
        <v>0</v>
      </c>
      <c r="BB54" s="848"/>
      <c r="BC54" s="781">
        <f t="shared" ref="BC54" si="109">+BD54</f>
        <v>0</v>
      </c>
      <c r="BD54" s="848"/>
      <c r="BE54" s="781">
        <f t="shared" ref="BE54" si="110">+BF54</f>
        <v>0</v>
      </c>
      <c r="BF54" s="848"/>
      <c r="BG54" s="781">
        <f t="shared" ref="BG54" si="111">+BH54</f>
        <v>0</v>
      </c>
      <c r="BH54" s="848"/>
      <c r="BI54" s="781">
        <f t="shared" ref="BI54" si="112">+BJ54</f>
        <v>0</v>
      </c>
      <c r="BJ54" s="848"/>
      <c r="BK54" s="781">
        <f t="shared" ref="BK54" si="113">+BL54</f>
        <v>0</v>
      </c>
      <c r="BL54" s="848"/>
      <c r="BM54" s="781">
        <f t="shared" ref="BM54" si="114">+BN54</f>
        <v>0</v>
      </c>
      <c r="BN54" s="848"/>
      <c r="BO54" s="781">
        <f t="shared" ref="BO54" si="115">+BP54</f>
        <v>0</v>
      </c>
      <c r="BP54" s="848"/>
      <c r="BQ54" s="781">
        <f t="shared" ref="BQ54" si="116">+BR54</f>
        <v>0</v>
      </c>
      <c r="BR54" s="848"/>
    </row>
    <row r="55" spans="1:70" ht="42.75" outlineLevel="2">
      <c r="A55" s="1286">
        <v>202001</v>
      </c>
      <c r="B55" s="10"/>
      <c r="C55" s="28"/>
      <c r="D55" s="1287" t="s">
        <v>3841</v>
      </c>
      <c r="E55" s="43" t="str">
        <f t="shared" ref="E55:E66" si="117">IF(H55&gt;0,"T","N")</f>
        <v>T</v>
      </c>
      <c r="F55" s="28"/>
      <c r="G55" s="28" t="s">
        <v>327</v>
      </c>
      <c r="H55" s="1076">
        <v>1890</v>
      </c>
      <c r="I55" s="1141"/>
      <c r="J55" s="1142"/>
      <c r="K55" s="1032">
        <f t="shared" ref="K55:K66" si="118">IF(B55="E","E",$H55*I55)</f>
        <v>0</v>
      </c>
      <c r="M55" s="409"/>
      <c r="N55" s="409"/>
      <c r="O55" s="409"/>
      <c r="Q55" s="684" t="s">
        <v>1969</v>
      </c>
      <c r="R55" s="691" t="s">
        <v>1994</v>
      </c>
      <c r="T55" s="680" t="str">
        <f>IF(IF(A55=0,TRUE(),D55=IFERROR(VLOOKUP(A55,Zaplecze_Weryfikacja!A:B,2,FALSE),2))=TRUE(),"Tak","Nie")</f>
        <v>Nie</v>
      </c>
      <c r="U55" s="681" t="str">
        <f>IF(T55="Tak"," ",IF(IFERROR(VLOOKUP(A55,Zaplecze_Weryfikacja!A:B,2,FALSE),"Inny numer Lp")="Inny numer Lp","Inny numer Lp",IF(VLOOKUP(A55,Zaplecze_Weryfikacja!A:B,2,FALSE)=D55,"Nieznana przyczyna","Inny opis")))</f>
        <v>Inny opis</v>
      </c>
      <c r="Y55" s="785"/>
      <c r="Z55" s="309">
        <f t="shared" ref="Z55:Z66" si="119">IF($B55="E","E",$H55*Y55)</f>
        <v>0</v>
      </c>
      <c r="AA55" s="785"/>
      <c r="AB55" s="309">
        <f t="shared" ref="AB55:AB66" si="120">IF($B55="E","E",$H55*AA55)</f>
        <v>0</v>
      </c>
      <c r="AC55" s="785"/>
      <c r="AD55" s="309">
        <f t="shared" ref="AD55:AD66" si="121">IF($B55="E","E",$H55*AC55)</f>
        <v>0</v>
      </c>
      <c r="AE55" s="785"/>
      <c r="AF55" s="309">
        <f t="shared" ref="AF55:AF66" si="122">IF($B55="E","E",$H55*AE55)</f>
        <v>0</v>
      </c>
      <c r="AG55" s="785"/>
      <c r="AH55" s="309">
        <f t="shared" ref="AH55:AH66" si="123">IF($B55="E","E",$H55*AG55)</f>
        <v>0</v>
      </c>
      <c r="AI55" s="785"/>
      <c r="AJ55" s="309">
        <f t="shared" ref="AJ55:AJ66" si="124">IF($B55="E","E",$H55*AI55)</f>
        <v>0</v>
      </c>
      <c r="AK55" s="785"/>
      <c r="AL55" s="309">
        <f t="shared" ref="AL55:AL66" si="125">IF($B55="E","E",$H55*AK55)</f>
        <v>0</v>
      </c>
      <c r="AM55" s="785"/>
      <c r="AN55" s="309">
        <f t="shared" ref="AN55:AN66" si="126">IF($B55="E","E",$H55*AM55)</f>
        <v>0</v>
      </c>
      <c r="AO55" s="785"/>
      <c r="AP55" s="309">
        <f t="shared" ref="AP55:AP66" si="127">IF($B55="E","E",$H55*AO55)</f>
        <v>0</v>
      </c>
      <c r="AQ55" s="785"/>
      <c r="AR55" s="309">
        <f t="shared" ref="AR55:AR66" si="128">IF($B55="E","E",$H55*AQ55)</f>
        <v>0</v>
      </c>
      <c r="AT55" s="782">
        <f t="shared" si="21"/>
        <v>0</v>
      </c>
      <c r="AU55" s="782">
        <f t="shared" si="95"/>
        <v>0</v>
      </c>
      <c r="AV55" s="782">
        <f t="shared" si="22"/>
        <v>0</v>
      </c>
      <c r="AW55" s="788" t="e">
        <f t="shared" si="23"/>
        <v>#DIV/0!</v>
      </c>
      <c r="AY55" s="781">
        <f t="shared" si="24"/>
        <v>0</v>
      </c>
      <c r="AZ55" s="777"/>
      <c r="BA55" s="781">
        <f t="shared" si="25"/>
        <v>0</v>
      </c>
      <c r="BB55" s="777"/>
      <c r="BC55" s="781">
        <f t="shared" si="26"/>
        <v>0</v>
      </c>
      <c r="BD55" s="777"/>
      <c r="BE55" s="781">
        <f t="shared" si="27"/>
        <v>0</v>
      </c>
      <c r="BF55" s="777"/>
      <c r="BG55" s="781">
        <f t="shared" si="28"/>
        <v>0</v>
      </c>
      <c r="BH55" s="777"/>
      <c r="BI55" s="781">
        <f t="shared" si="29"/>
        <v>0</v>
      </c>
      <c r="BJ55" s="777"/>
      <c r="BK55" s="781">
        <f t="shared" si="30"/>
        <v>0</v>
      </c>
      <c r="BL55" s="777"/>
      <c r="BM55" s="781">
        <f t="shared" si="31"/>
        <v>0</v>
      </c>
      <c r="BN55" s="777"/>
      <c r="BO55" s="781">
        <f t="shared" si="32"/>
        <v>0</v>
      </c>
      <c r="BP55" s="777"/>
      <c r="BQ55" s="781">
        <f t="shared" si="33"/>
        <v>0</v>
      </c>
      <c r="BR55" s="777"/>
    </row>
    <row r="56" spans="1:70" outlineLevel="2">
      <c r="A56" s="1250">
        <v>202002</v>
      </c>
      <c r="B56" s="10"/>
      <c r="C56" s="28"/>
      <c r="D56" s="1287" t="s">
        <v>3889</v>
      </c>
      <c r="E56" s="43" t="str">
        <f t="shared" si="117"/>
        <v>T</v>
      </c>
      <c r="F56" s="28"/>
      <c r="G56" s="28" t="s">
        <v>327</v>
      </c>
      <c r="H56" s="1076">
        <v>12.5</v>
      </c>
      <c r="I56" s="1141"/>
      <c r="J56" s="1142"/>
      <c r="K56" s="1032">
        <f t="shared" si="118"/>
        <v>0</v>
      </c>
      <c r="M56" s="409"/>
      <c r="N56" s="409"/>
      <c r="O56" s="409"/>
      <c r="Q56" s="684" t="s">
        <v>1969</v>
      </c>
      <c r="R56" s="691" t="s">
        <v>1994</v>
      </c>
      <c r="T56" s="680" t="str">
        <f>IF(IF(A56=0,TRUE(),D56=IFERROR(VLOOKUP(A56,Zaplecze_Weryfikacja!A:B,2,FALSE),2))=TRUE(),"Tak","Nie")</f>
        <v>Nie</v>
      </c>
      <c r="U56" s="681" t="str">
        <f>IF(T56="Tak"," ",IF(IFERROR(VLOOKUP(A56,Zaplecze_Weryfikacja!A:B,2,FALSE),"Inny numer Lp")="Inny numer Lp","Inny numer Lp",IF(VLOOKUP(A56,Zaplecze_Weryfikacja!A:B,2,FALSE)=D56,"Nieznana przyczyna","Inny opis")))</f>
        <v>Inny opis</v>
      </c>
      <c r="Y56" s="785"/>
      <c r="Z56" s="309">
        <f t="shared" si="119"/>
        <v>0</v>
      </c>
      <c r="AA56" s="785"/>
      <c r="AB56" s="309">
        <f t="shared" si="120"/>
        <v>0</v>
      </c>
      <c r="AC56" s="785"/>
      <c r="AD56" s="309">
        <f t="shared" si="121"/>
        <v>0</v>
      </c>
      <c r="AE56" s="785"/>
      <c r="AF56" s="309">
        <f t="shared" si="122"/>
        <v>0</v>
      </c>
      <c r="AG56" s="785"/>
      <c r="AH56" s="309">
        <f t="shared" si="123"/>
        <v>0</v>
      </c>
      <c r="AI56" s="785"/>
      <c r="AJ56" s="309">
        <f t="shared" si="124"/>
        <v>0</v>
      </c>
      <c r="AK56" s="785"/>
      <c r="AL56" s="309">
        <f t="shared" si="125"/>
        <v>0</v>
      </c>
      <c r="AM56" s="785"/>
      <c r="AN56" s="309">
        <f t="shared" si="126"/>
        <v>0</v>
      </c>
      <c r="AO56" s="785"/>
      <c r="AP56" s="309">
        <f t="shared" si="127"/>
        <v>0</v>
      </c>
      <c r="AQ56" s="785"/>
      <c r="AR56" s="309">
        <f t="shared" si="128"/>
        <v>0</v>
      </c>
      <c r="AT56" s="782">
        <f t="shared" si="21"/>
        <v>0</v>
      </c>
      <c r="AU56" s="782">
        <f t="shared" si="95"/>
        <v>0</v>
      </c>
      <c r="AV56" s="782">
        <f t="shared" si="22"/>
        <v>0</v>
      </c>
      <c r="AW56" s="788" t="e">
        <f t="shared" si="23"/>
        <v>#DIV/0!</v>
      </c>
      <c r="AY56" s="781">
        <f t="shared" si="24"/>
        <v>0</v>
      </c>
      <c r="AZ56" s="777"/>
      <c r="BA56" s="781">
        <f t="shared" si="25"/>
        <v>0</v>
      </c>
      <c r="BB56" s="777"/>
      <c r="BC56" s="781">
        <f t="shared" si="26"/>
        <v>0</v>
      </c>
      <c r="BD56" s="777"/>
      <c r="BE56" s="781">
        <f t="shared" si="27"/>
        <v>0</v>
      </c>
      <c r="BF56" s="777"/>
      <c r="BG56" s="781">
        <f t="shared" si="28"/>
        <v>0</v>
      </c>
      <c r="BH56" s="777"/>
      <c r="BI56" s="781">
        <f t="shared" si="29"/>
        <v>0</v>
      </c>
      <c r="BJ56" s="777"/>
      <c r="BK56" s="781">
        <f t="shared" si="30"/>
        <v>0</v>
      </c>
      <c r="BL56" s="777"/>
      <c r="BM56" s="781">
        <f t="shared" si="31"/>
        <v>0</v>
      </c>
      <c r="BN56" s="777"/>
      <c r="BO56" s="781">
        <f t="shared" si="32"/>
        <v>0</v>
      </c>
      <c r="BP56" s="777"/>
      <c r="BQ56" s="781">
        <f t="shared" si="33"/>
        <v>0</v>
      </c>
      <c r="BR56" s="777"/>
    </row>
    <row r="57" spans="1:70" ht="28.5" outlineLevel="2">
      <c r="A57" s="6">
        <v>202003</v>
      </c>
      <c r="B57" s="10"/>
      <c r="C57" s="28"/>
      <c r="D57" s="123" t="s">
        <v>46</v>
      </c>
      <c r="E57" s="43" t="str">
        <f t="shared" si="117"/>
        <v>T</v>
      </c>
      <c r="F57" s="28"/>
      <c r="G57" s="28" t="s">
        <v>327</v>
      </c>
      <c r="H57" s="1076">
        <v>115.7</v>
      </c>
      <c r="I57" s="1141"/>
      <c r="J57" s="1142"/>
      <c r="K57" s="1032">
        <f t="shared" si="118"/>
        <v>0</v>
      </c>
      <c r="M57" s="409"/>
      <c r="N57" s="409"/>
      <c r="O57" s="409"/>
      <c r="Q57" s="684" t="s">
        <v>1969</v>
      </c>
      <c r="R57" s="691" t="s">
        <v>1994</v>
      </c>
      <c r="T57" s="680" t="str">
        <f>IF(IF(A57=0,TRUE(),D57=IFERROR(VLOOKUP(A57,Zaplecze_Weryfikacja!A:B,2,FALSE),2))=TRUE(),"Tak","Nie")</f>
        <v>Tak</v>
      </c>
      <c r="U57" s="681" t="str">
        <f>IF(T57="Tak"," ",IF(IFERROR(VLOOKUP(A57,Zaplecze_Weryfikacja!A:B,2,FALSE),"Inny numer Lp")="Inny numer Lp","Inny numer Lp",IF(VLOOKUP(A57,Zaplecze_Weryfikacja!A:B,2,FALSE)=D57,"Nieznana przyczyna","Inny opis")))</f>
        <v xml:space="preserve"> </v>
      </c>
      <c r="Y57" s="785"/>
      <c r="Z57" s="309">
        <f t="shared" si="119"/>
        <v>0</v>
      </c>
      <c r="AA57" s="785"/>
      <c r="AB57" s="309">
        <f t="shared" si="120"/>
        <v>0</v>
      </c>
      <c r="AC57" s="785"/>
      <c r="AD57" s="309">
        <f t="shared" si="121"/>
        <v>0</v>
      </c>
      <c r="AE57" s="785"/>
      <c r="AF57" s="309">
        <f t="shared" si="122"/>
        <v>0</v>
      </c>
      <c r="AG57" s="785"/>
      <c r="AH57" s="309">
        <f t="shared" si="123"/>
        <v>0</v>
      </c>
      <c r="AI57" s="785"/>
      <c r="AJ57" s="309">
        <f t="shared" si="124"/>
        <v>0</v>
      </c>
      <c r="AK57" s="785"/>
      <c r="AL57" s="309">
        <f t="shared" si="125"/>
        <v>0</v>
      </c>
      <c r="AM57" s="785"/>
      <c r="AN57" s="309">
        <f t="shared" si="126"/>
        <v>0</v>
      </c>
      <c r="AO57" s="785"/>
      <c r="AP57" s="309">
        <f t="shared" si="127"/>
        <v>0</v>
      </c>
      <c r="AQ57" s="785"/>
      <c r="AR57" s="309">
        <f t="shared" si="128"/>
        <v>0</v>
      </c>
      <c r="AT57" s="782">
        <f t="shared" si="21"/>
        <v>0</v>
      </c>
      <c r="AU57" s="782">
        <f t="shared" si="95"/>
        <v>0</v>
      </c>
      <c r="AV57" s="782">
        <f t="shared" si="22"/>
        <v>0</v>
      </c>
      <c r="AW57" s="788" t="e">
        <f t="shared" si="23"/>
        <v>#DIV/0!</v>
      </c>
      <c r="AY57" s="781">
        <f t="shared" si="24"/>
        <v>0</v>
      </c>
      <c r="AZ57" s="777"/>
      <c r="BA57" s="781">
        <f t="shared" si="25"/>
        <v>0</v>
      </c>
      <c r="BB57" s="777"/>
      <c r="BC57" s="781">
        <f t="shared" si="26"/>
        <v>0</v>
      </c>
      <c r="BD57" s="777"/>
      <c r="BE57" s="781">
        <f t="shared" si="27"/>
        <v>0</v>
      </c>
      <c r="BF57" s="777"/>
      <c r="BG57" s="781">
        <f t="shared" si="28"/>
        <v>0</v>
      </c>
      <c r="BH57" s="777"/>
      <c r="BI57" s="781">
        <f t="shared" si="29"/>
        <v>0</v>
      </c>
      <c r="BJ57" s="777"/>
      <c r="BK57" s="781">
        <f t="shared" si="30"/>
        <v>0</v>
      </c>
      <c r="BL57" s="777"/>
      <c r="BM57" s="781">
        <f t="shared" si="31"/>
        <v>0</v>
      </c>
      <c r="BN57" s="777"/>
      <c r="BO57" s="781">
        <f t="shared" si="32"/>
        <v>0</v>
      </c>
      <c r="BP57" s="777"/>
      <c r="BQ57" s="781">
        <f t="shared" si="33"/>
        <v>0</v>
      </c>
      <c r="BR57" s="777"/>
    </row>
    <row r="58" spans="1:70" ht="28.5" outlineLevel="2">
      <c r="A58" s="6">
        <v>202004</v>
      </c>
      <c r="B58" s="10"/>
      <c r="C58" s="28"/>
      <c r="D58" s="123" t="s">
        <v>47</v>
      </c>
      <c r="E58" s="43" t="str">
        <f t="shared" si="117"/>
        <v>T</v>
      </c>
      <c r="F58" s="28"/>
      <c r="G58" s="28" t="s">
        <v>327</v>
      </c>
      <c r="H58" s="1076">
        <v>82.3</v>
      </c>
      <c r="I58" s="1141"/>
      <c r="J58" s="1142"/>
      <c r="K58" s="1032">
        <f t="shared" si="118"/>
        <v>0</v>
      </c>
      <c r="M58" s="409"/>
      <c r="N58" s="409"/>
      <c r="O58" s="409"/>
      <c r="Q58" s="684" t="s">
        <v>1969</v>
      </c>
      <c r="R58" s="691" t="s">
        <v>1994</v>
      </c>
      <c r="T58" s="680" t="str">
        <f>IF(IF(A58=0,TRUE(),D58=IFERROR(VLOOKUP(A58,Zaplecze_Weryfikacja!A:B,2,FALSE),2))=TRUE(),"Tak","Nie")</f>
        <v>Tak</v>
      </c>
      <c r="U58" s="681" t="str">
        <f>IF(T58="Tak"," ",IF(IFERROR(VLOOKUP(A58,Zaplecze_Weryfikacja!A:B,2,FALSE),"Inny numer Lp")="Inny numer Lp","Inny numer Lp",IF(VLOOKUP(A58,Zaplecze_Weryfikacja!A:B,2,FALSE)=D58,"Nieznana przyczyna","Inny opis")))</f>
        <v xml:space="preserve"> </v>
      </c>
      <c r="Y58" s="785"/>
      <c r="Z58" s="309">
        <f t="shared" si="119"/>
        <v>0</v>
      </c>
      <c r="AA58" s="785"/>
      <c r="AB58" s="309">
        <f t="shared" si="120"/>
        <v>0</v>
      </c>
      <c r="AC58" s="785"/>
      <c r="AD58" s="309">
        <f t="shared" si="121"/>
        <v>0</v>
      </c>
      <c r="AE58" s="785"/>
      <c r="AF58" s="309">
        <f t="shared" si="122"/>
        <v>0</v>
      </c>
      <c r="AG58" s="785"/>
      <c r="AH58" s="309">
        <f t="shared" si="123"/>
        <v>0</v>
      </c>
      <c r="AI58" s="785"/>
      <c r="AJ58" s="309">
        <f t="shared" si="124"/>
        <v>0</v>
      </c>
      <c r="AK58" s="785"/>
      <c r="AL58" s="309">
        <f t="shared" si="125"/>
        <v>0</v>
      </c>
      <c r="AM58" s="785"/>
      <c r="AN58" s="309">
        <f t="shared" si="126"/>
        <v>0</v>
      </c>
      <c r="AO58" s="785"/>
      <c r="AP58" s="309">
        <f t="shared" si="127"/>
        <v>0</v>
      </c>
      <c r="AQ58" s="785"/>
      <c r="AR58" s="309">
        <f t="shared" si="128"/>
        <v>0</v>
      </c>
      <c r="AT58" s="782">
        <f t="shared" si="21"/>
        <v>0</v>
      </c>
      <c r="AU58" s="782">
        <f t="shared" si="95"/>
        <v>0</v>
      </c>
      <c r="AV58" s="782">
        <f t="shared" si="22"/>
        <v>0</v>
      </c>
      <c r="AW58" s="788" t="e">
        <f t="shared" si="23"/>
        <v>#DIV/0!</v>
      </c>
      <c r="AY58" s="781">
        <f t="shared" si="24"/>
        <v>0</v>
      </c>
      <c r="AZ58" s="777"/>
      <c r="BA58" s="781">
        <f t="shared" si="25"/>
        <v>0</v>
      </c>
      <c r="BB58" s="777"/>
      <c r="BC58" s="781">
        <f t="shared" si="26"/>
        <v>0</v>
      </c>
      <c r="BD58" s="777"/>
      <c r="BE58" s="781">
        <f t="shared" si="27"/>
        <v>0</v>
      </c>
      <c r="BF58" s="777"/>
      <c r="BG58" s="781">
        <f t="shared" si="28"/>
        <v>0</v>
      </c>
      <c r="BH58" s="777"/>
      <c r="BI58" s="781">
        <f t="shared" si="29"/>
        <v>0</v>
      </c>
      <c r="BJ58" s="777"/>
      <c r="BK58" s="781">
        <f t="shared" si="30"/>
        <v>0</v>
      </c>
      <c r="BL58" s="777"/>
      <c r="BM58" s="781">
        <f t="shared" si="31"/>
        <v>0</v>
      </c>
      <c r="BN58" s="777"/>
      <c r="BO58" s="781">
        <f t="shared" si="32"/>
        <v>0</v>
      </c>
      <c r="BP58" s="777"/>
      <c r="BQ58" s="781">
        <f t="shared" si="33"/>
        <v>0</v>
      </c>
      <c r="BR58" s="777"/>
    </row>
    <row r="59" spans="1:70" ht="28.5" outlineLevel="2">
      <c r="A59" s="6">
        <v>202005</v>
      </c>
      <c r="B59" s="10"/>
      <c r="C59" s="28"/>
      <c r="D59" s="123" t="s">
        <v>48</v>
      </c>
      <c r="E59" s="43" t="str">
        <f t="shared" si="117"/>
        <v>N</v>
      </c>
      <c r="F59" s="28"/>
      <c r="G59" s="28" t="s">
        <v>327</v>
      </c>
      <c r="H59" s="1076"/>
      <c r="I59" s="1141"/>
      <c r="J59" s="1142"/>
      <c r="K59" s="1032">
        <f t="shared" si="118"/>
        <v>0</v>
      </c>
      <c r="M59" s="409"/>
      <c r="N59" s="409"/>
      <c r="O59" s="409"/>
      <c r="Q59" s="684" t="s">
        <v>1969</v>
      </c>
      <c r="R59" s="691" t="s">
        <v>1994</v>
      </c>
      <c r="T59" s="680" t="str">
        <f>IF(IF(A59=0,TRUE(),D59=IFERROR(VLOOKUP(A59,Zaplecze_Weryfikacja!A:B,2,FALSE),2))=TRUE(),"Tak","Nie")</f>
        <v>Tak</v>
      </c>
      <c r="U59" s="681" t="str">
        <f>IF(T59="Tak"," ",IF(IFERROR(VLOOKUP(A59,Zaplecze_Weryfikacja!A:B,2,FALSE),"Inny numer Lp")="Inny numer Lp","Inny numer Lp",IF(VLOOKUP(A59,Zaplecze_Weryfikacja!A:B,2,FALSE)=D59,"Nieznana przyczyna","Inny opis")))</f>
        <v xml:space="preserve"> </v>
      </c>
      <c r="Y59" s="785"/>
      <c r="Z59" s="309">
        <f t="shared" si="119"/>
        <v>0</v>
      </c>
      <c r="AA59" s="785"/>
      <c r="AB59" s="309">
        <f t="shared" si="120"/>
        <v>0</v>
      </c>
      <c r="AC59" s="785"/>
      <c r="AD59" s="309">
        <f t="shared" si="121"/>
        <v>0</v>
      </c>
      <c r="AE59" s="785"/>
      <c r="AF59" s="309">
        <f t="shared" si="122"/>
        <v>0</v>
      </c>
      <c r="AG59" s="785"/>
      <c r="AH59" s="309">
        <f t="shared" si="123"/>
        <v>0</v>
      </c>
      <c r="AI59" s="785"/>
      <c r="AJ59" s="309">
        <f t="shared" si="124"/>
        <v>0</v>
      </c>
      <c r="AK59" s="785"/>
      <c r="AL59" s="309">
        <f t="shared" si="125"/>
        <v>0</v>
      </c>
      <c r="AM59" s="785"/>
      <c r="AN59" s="309">
        <f t="shared" si="126"/>
        <v>0</v>
      </c>
      <c r="AO59" s="785"/>
      <c r="AP59" s="309">
        <f t="shared" si="127"/>
        <v>0</v>
      </c>
      <c r="AQ59" s="785"/>
      <c r="AR59" s="309">
        <f t="shared" si="128"/>
        <v>0</v>
      </c>
      <c r="AT59" s="782">
        <f t="shared" si="21"/>
        <v>0</v>
      </c>
      <c r="AU59" s="782">
        <f t="shared" si="95"/>
        <v>0</v>
      </c>
      <c r="AV59" s="782">
        <f t="shared" si="22"/>
        <v>0</v>
      </c>
      <c r="AW59" s="788" t="e">
        <f t="shared" si="23"/>
        <v>#DIV/0!</v>
      </c>
      <c r="AY59" s="781">
        <f t="shared" si="24"/>
        <v>0</v>
      </c>
      <c r="AZ59" s="777"/>
      <c r="BA59" s="781">
        <f t="shared" si="25"/>
        <v>0</v>
      </c>
      <c r="BB59" s="777"/>
      <c r="BC59" s="781">
        <f t="shared" si="26"/>
        <v>0</v>
      </c>
      <c r="BD59" s="777"/>
      <c r="BE59" s="781">
        <f t="shared" si="27"/>
        <v>0</v>
      </c>
      <c r="BF59" s="777"/>
      <c r="BG59" s="781">
        <f t="shared" si="28"/>
        <v>0</v>
      </c>
      <c r="BH59" s="777"/>
      <c r="BI59" s="781">
        <f t="shared" si="29"/>
        <v>0</v>
      </c>
      <c r="BJ59" s="777"/>
      <c r="BK59" s="781">
        <f t="shared" si="30"/>
        <v>0</v>
      </c>
      <c r="BL59" s="777"/>
      <c r="BM59" s="781">
        <f t="shared" si="31"/>
        <v>0</v>
      </c>
      <c r="BN59" s="777"/>
      <c r="BO59" s="781">
        <f t="shared" si="32"/>
        <v>0</v>
      </c>
      <c r="BP59" s="777"/>
      <c r="BQ59" s="781">
        <f t="shared" si="33"/>
        <v>0</v>
      </c>
      <c r="BR59" s="777"/>
    </row>
    <row r="60" spans="1:70" ht="42.75" outlineLevel="2">
      <c r="A60" s="1250">
        <v>202006</v>
      </c>
      <c r="B60" s="10"/>
      <c r="C60" s="28"/>
      <c r="D60" s="1287" t="s">
        <v>3842</v>
      </c>
      <c r="E60" s="43" t="str">
        <f t="shared" si="117"/>
        <v>T</v>
      </c>
      <c r="F60" s="28"/>
      <c r="G60" s="28" t="s">
        <v>327</v>
      </c>
      <c r="H60" s="1076">
        <v>12.1</v>
      </c>
      <c r="I60" s="1141"/>
      <c r="J60" s="1142"/>
      <c r="K60" s="1032">
        <f t="shared" si="118"/>
        <v>0</v>
      </c>
      <c r="M60" s="409"/>
      <c r="N60" s="409"/>
      <c r="O60" s="409"/>
      <c r="Q60" s="684" t="s">
        <v>1969</v>
      </c>
      <c r="R60" s="691" t="s">
        <v>1994</v>
      </c>
      <c r="T60" s="680" t="str">
        <f>IF(IF(A60=0,TRUE(),D60=IFERROR(VLOOKUP(A60,Zaplecze_Weryfikacja!A:B,2,FALSE),2))=TRUE(),"Tak","Nie")</f>
        <v>Nie</v>
      </c>
      <c r="U60" s="681" t="str">
        <f>IF(T60="Tak"," ",IF(IFERROR(VLOOKUP(A60,Zaplecze_Weryfikacja!A:B,2,FALSE),"Inny numer Lp")="Inny numer Lp","Inny numer Lp",IF(VLOOKUP(A60,Zaplecze_Weryfikacja!A:B,2,FALSE)=D60,"Nieznana przyczyna","Inny opis")))</f>
        <v>Inny opis</v>
      </c>
      <c r="Y60" s="785"/>
      <c r="Z60" s="309">
        <f t="shared" si="119"/>
        <v>0</v>
      </c>
      <c r="AA60" s="785"/>
      <c r="AB60" s="309">
        <f t="shared" si="120"/>
        <v>0</v>
      </c>
      <c r="AC60" s="785"/>
      <c r="AD60" s="309">
        <f t="shared" si="121"/>
        <v>0</v>
      </c>
      <c r="AE60" s="785"/>
      <c r="AF60" s="309">
        <f t="shared" si="122"/>
        <v>0</v>
      </c>
      <c r="AG60" s="785"/>
      <c r="AH60" s="309">
        <f t="shared" si="123"/>
        <v>0</v>
      </c>
      <c r="AI60" s="785"/>
      <c r="AJ60" s="309">
        <f t="shared" si="124"/>
        <v>0</v>
      </c>
      <c r="AK60" s="785"/>
      <c r="AL60" s="309">
        <f t="shared" si="125"/>
        <v>0</v>
      </c>
      <c r="AM60" s="785"/>
      <c r="AN60" s="309">
        <f t="shared" si="126"/>
        <v>0</v>
      </c>
      <c r="AO60" s="785"/>
      <c r="AP60" s="309">
        <f t="shared" si="127"/>
        <v>0</v>
      </c>
      <c r="AQ60" s="785"/>
      <c r="AR60" s="309">
        <f t="shared" si="128"/>
        <v>0</v>
      </c>
      <c r="AT60" s="782">
        <f t="shared" si="21"/>
        <v>0</v>
      </c>
      <c r="AU60" s="782">
        <f t="shared" si="95"/>
        <v>0</v>
      </c>
      <c r="AV60" s="782">
        <f t="shared" si="22"/>
        <v>0</v>
      </c>
      <c r="AW60" s="788" t="e">
        <f t="shared" si="23"/>
        <v>#DIV/0!</v>
      </c>
      <c r="AY60" s="781">
        <f t="shared" si="24"/>
        <v>0</v>
      </c>
      <c r="AZ60" s="777"/>
      <c r="BA60" s="781">
        <f t="shared" si="25"/>
        <v>0</v>
      </c>
      <c r="BB60" s="777"/>
      <c r="BC60" s="781">
        <f t="shared" si="26"/>
        <v>0</v>
      </c>
      <c r="BD60" s="777"/>
      <c r="BE60" s="781">
        <f t="shared" si="27"/>
        <v>0</v>
      </c>
      <c r="BF60" s="777"/>
      <c r="BG60" s="781">
        <f t="shared" si="28"/>
        <v>0</v>
      </c>
      <c r="BH60" s="777"/>
      <c r="BI60" s="781">
        <f t="shared" si="29"/>
        <v>0</v>
      </c>
      <c r="BJ60" s="777"/>
      <c r="BK60" s="781">
        <f t="shared" si="30"/>
        <v>0</v>
      </c>
      <c r="BL60" s="777"/>
      <c r="BM60" s="781">
        <f t="shared" si="31"/>
        <v>0</v>
      </c>
      <c r="BN60" s="777"/>
      <c r="BO60" s="781">
        <f t="shared" si="32"/>
        <v>0</v>
      </c>
      <c r="BP60" s="777"/>
      <c r="BQ60" s="781">
        <f t="shared" si="33"/>
        <v>0</v>
      </c>
      <c r="BR60" s="777"/>
    </row>
    <row r="61" spans="1:70" ht="28.5" outlineLevel="2">
      <c r="A61" s="6">
        <v>202007</v>
      </c>
      <c r="B61" s="10"/>
      <c r="C61" s="28"/>
      <c r="D61" s="123" t="s">
        <v>333</v>
      </c>
      <c r="E61" s="43" t="str">
        <f t="shared" si="117"/>
        <v>N</v>
      </c>
      <c r="F61" s="28"/>
      <c r="G61" s="28" t="s">
        <v>327</v>
      </c>
      <c r="H61" s="1076"/>
      <c r="I61" s="1141"/>
      <c r="J61" s="1142"/>
      <c r="K61" s="1032">
        <f t="shared" si="118"/>
        <v>0</v>
      </c>
      <c r="M61" s="409"/>
      <c r="N61" s="409"/>
      <c r="O61" s="409"/>
      <c r="Q61" s="684" t="s">
        <v>1969</v>
      </c>
      <c r="R61" s="691" t="s">
        <v>1994</v>
      </c>
      <c r="T61" s="680" t="str">
        <f>IF(IF(A61=0,TRUE(),D61=IFERROR(VLOOKUP(A61,Zaplecze_Weryfikacja!A:B,2,FALSE),2))=TRUE(),"Tak","Nie")</f>
        <v>Tak</v>
      </c>
      <c r="U61" s="681" t="str">
        <f>IF(T61="Tak"," ",IF(IFERROR(VLOOKUP(A61,Zaplecze_Weryfikacja!A:B,2,FALSE),"Inny numer Lp")="Inny numer Lp","Inny numer Lp",IF(VLOOKUP(A61,Zaplecze_Weryfikacja!A:B,2,FALSE)=D61,"Nieznana przyczyna","Inny opis")))</f>
        <v xml:space="preserve"> </v>
      </c>
      <c r="Y61" s="785"/>
      <c r="Z61" s="309">
        <f t="shared" si="119"/>
        <v>0</v>
      </c>
      <c r="AA61" s="785"/>
      <c r="AB61" s="309">
        <f t="shared" si="120"/>
        <v>0</v>
      </c>
      <c r="AC61" s="785"/>
      <c r="AD61" s="309">
        <f t="shared" si="121"/>
        <v>0</v>
      </c>
      <c r="AE61" s="785"/>
      <c r="AF61" s="309">
        <f t="shared" si="122"/>
        <v>0</v>
      </c>
      <c r="AG61" s="785"/>
      <c r="AH61" s="309">
        <f t="shared" si="123"/>
        <v>0</v>
      </c>
      <c r="AI61" s="785"/>
      <c r="AJ61" s="309">
        <f t="shared" si="124"/>
        <v>0</v>
      </c>
      <c r="AK61" s="785"/>
      <c r="AL61" s="309">
        <f t="shared" si="125"/>
        <v>0</v>
      </c>
      <c r="AM61" s="785"/>
      <c r="AN61" s="309">
        <f t="shared" si="126"/>
        <v>0</v>
      </c>
      <c r="AO61" s="785"/>
      <c r="AP61" s="309">
        <f t="shared" si="127"/>
        <v>0</v>
      </c>
      <c r="AQ61" s="785"/>
      <c r="AR61" s="309">
        <f t="shared" si="128"/>
        <v>0</v>
      </c>
      <c r="AT61" s="782">
        <f t="shared" si="21"/>
        <v>0</v>
      </c>
      <c r="AU61" s="782">
        <f t="shared" si="95"/>
        <v>0</v>
      </c>
      <c r="AV61" s="782">
        <f t="shared" si="22"/>
        <v>0</v>
      </c>
      <c r="AW61" s="788" t="e">
        <f t="shared" si="23"/>
        <v>#DIV/0!</v>
      </c>
      <c r="AY61" s="781">
        <f t="shared" si="24"/>
        <v>0</v>
      </c>
      <c r="AZ61" s="777"/>
      <c r="BA61" s="781">
        <f t="shared" si="25"/>
        <v>0</v>
      </c>
      <c r="BB61" s="777"/>
      <c r="BC61" s="781">
        <f t="shared" si="26"/>
        <v>0</v>
      </c>
      <c r="BD61" s="777"/>
      <c r="BE61" s="781">
        <f t="shared" si="27"/>
        <v>0</v>
      </c>
      <c r="BF61" s="777"/>
      <c r="BG61" s="781">
        <f t="shared" si="28"/>
        <v>0</v>
      </c>
      <c r="BH61" s="777"/>
      <c r="BI61" s="781">
        <f t="shared" si="29"/>
        <v>0</v>
      </c>
      <c r="BJ61" s="777"/>
      <c r="BK61" s="781">
        <f t="shared" si="30"/>
        <v>0</v>
      </c>
      <c r="BL61" s="777"/>
      <c r="BM61" s="781">
        <f t="shared" si="31"/>
        <v>0</v>
      </c>
      <c r="BN61" s="777"/>
      <c r="BO61" s="781">
        <f t="shared" si="32"/>
        <v>0</v>
      </c>
      <c r="BP61" s="777"/>
      <c r="BQ61" s="781">
        <f t="shared" si="33"/>
        <v>0</v>
      </c>
      <c r="BR61" s="777"/>
    </row>
    <row r="62" spans="1:70" ht="71.25" outlineLevel="2">
      <c r="A62" s="1250">
        <v>202008</v>
      </c>
      <c r="B62" s="10"/>
      <c r="C62" s="28"/>
      <c r="D62" s="1287" t="s">
        <v>3843</v>
      </c>
      <c r="E62" s="43" t="str">
        <f t="shared" si="117"/>
        <v>T</v>
      </c>
      <c r="F62" s="28"/>
      <c r="G62" s="28" t="s">
        <v>324</v>
      </c>
      <c r="H62" s="1249">
        <v>271</v>
      </c>
      <c r="I62" s="1141"/>
      <c r="J62" s="1142"/>
      <c r="K62" s="1032">
        <f t="shared" si="118"/>
        <v>0</v>
      </c>
      <c r="M62" s="409"/>
      <c r="N62" s="409"/>
      <c r="O62" s="409"/>
      <c r="Q62" s="684" t="s">
        <v>1969</v>
      </c>
      <c r="R62" s="691" t="s">
        <v>1994</v>
      </c>
      <c r="T62" s="680" t="str">
        <f>IF(IF(A62=0,TRUE(),D62=IFERROR(VLOOKUP(A62,Zaplecze_Weryfikacja!A:B,2,FALSE),2))=TRUE(),"Tak","Nie")</f>
        <v>Nie</v>
      </c>
      <c r="U62" s="681" t="str">
        <f>IF(T62="Tak"," ",IF(IFERROR(VLOOKUP(A62,Zaplecze_Weryfikacja!A:B,2,FALSE),"Inny numer Lp")="Inny numer Lp","Inny numer Lp",IF(VLOOKUP(A62,Zaplecze_Weryfikacja!A:B,2,FALSE)=D62,"Nieznana przyczyna","Inny opis")))</f>
        <v>Inny opis</v>
      </c>
      <c r="Y62" s="785"/>
      <c r="Z62" s="309">
        <f t="shared" si="119"/>
        <v>0</v>
      </c>
      <c r="AA62" s="785"/>
      <c r="AB62" s="309">
        <f t="shared" si="120"/>
        <v>0</v>
      </c>
      <c r="AC62" s="785"/>
      <c r="AD62" s="309">
        <f t="shared" si="121"/>
        <v>0</v>
      </c>
      <c r="AE62" s="785"/>
      <c r="AF62" s="309">
        <f t="shared" si="122"/>
        <v>0</v>
      </c>
      <c r="AG62" s="785"/>
      <c r="AH62" s="309">
        <f t="shared" si="123"/>
        <v>0</v>
      </c>
      <c r="AI62" s="785"/>
      <c r="AJ62" s="309">
        <f t="shared" si="124"/>
        <v>0</v>
      </c>
      <c r="AK62" s="785"/>
      <c r="AL62" s="309">
        <f t="shared" si="125"/>
        <v>0</v>
      </c>
      <c r="AM62" s="785"/>
      <c r="AN62" s="309">
        <f t="shared" si="126"/>
        <v>0</v>
      </c>
      <c r="AO62" s="785"/>
      <c r="AP62" s="309">
        <f t="shared" si="127"/>
        <v>0</v>
      </c>
      <c r="AQ62" s="785"/>
      <c r="AR62" s="309">
        <f t="shared" si="128"/>
        <v>0</v>
      </c>
      <c r="AT62" s="782">
        <f t="shared" si="21"/>
        <v>0</v>
      </c>
      <c r="AU62" s="782">
        <f t="shared" si="95"/>
        <v>0</v>
      </c>
      <c r="AV62" s="782">
        <f t="shared" si="22"/>
        <v>0</v>
      </c>
      <c r="AW62" s="788" t="e">
        <f t="shared" si="23"/>
        <v>#DIV/0!</v>
      </c>
      <c r="AY62" s="781">
        <f t="shared" si="24"/>
        <v>0</v>
      </c>
      <c r="AZ62" s="777"/>
      <c r="BA62" s="781">
        <f t="shared" si="25"/>
        <v>0</v>
      </c>
      <c r="BB62" s="777"/>
      <c r="BC62" s="781">
        <f t="shared" si="26"/>
        <v>0</v>
      </c>
      <c r="BD62" s="777"/>
      <c r="BE62" s="781">
        <f t="shared" si="27"/>
        <v>0</v>
      </c>
      <c r="BF62" s="777"/>
      <c r="BG62" s="781">
        <f t="shared" si="28"/>
        <v>0</v>
      </c>
      <c r="BH62" s="777"/>
      <c r="BI62" s="781">
        <f t="shared" si="29"/>
        <v>0</v>
      </c>
      <c r="BJ62" s="777"/>
      <c r="BK62" s="781">
        <f t="shared" si="30"/>
        <v>0</v>
      </c>
      <c r="BL62" s="777"/>
      <c r="BM62" s="781">
        <f t="shared" si="31"/>
        <v>0</v>
      </c>
      <c r="BN62" s="777"/>
      <c r="BO62" s="781">
        <f t="shared" si="32"/>
        <v>0</v>
      </c>
      <c r="BP62" s="777"/>
      <c r="BQ62" s="781">
        <f t="shared" si="33"/>
        <v>0</v>
      </c>
      <c r="BR62" s="777"/>
    </row>
    <row r="63" spans="1:70" ht="71.25" outlineLevel="2">
      <c r="A63" s="1250">
        <v>202009</v>
      </c>
      <c r="B63" s="1270"/>
      <c r="C63" s="1273"/>
      <c r="D63" s="1285" t="s">
        <v>3888</v>
      </c>
      <c r="E63" s="1262" t="str">
        <f t="shared" si="117"/>
        <v>T</v>
      </c>
      <c r="F63" s="1273"/>
      <c r="G63" s="1273" t="s">
        <v>324</v>
      </c>
      <c r="H63" s="1249">
        <v>271</v>
      </c>
      <c r="I63" s="1141"/>
      <c r="J63" s="1142"/>
      <c r="K63" s="1032">
        <f t="shared" si="118"/>
        <v>0</v>
      </c>
      <c r="M63" s="409"/>
      <c r="N63" s="409"/>
      <c r="O63" s="409"/>
      <c r="Q63" s="684" t="s">
        <v>1969</v>
      </c>
      <c r="R63" s="691" t="s">
        <v>1994</v>
      </c>
      <c r="T63" s="680" t="str">
        <f>IF(IF(A63=0,TRUE(),D63=IFERROR(VLOOKUP(A63,Zaplecze_Weryfikacja!A:B,2,FALSE),2))=TRUE(),"Tak","Nie")</f>
        <v>Nie</v>
      </c>
      <c r="U63" s="681" t="str">
        <f>IF(T63="Tak"," ",IF(IFERROR(VLOOKUP(A63,Zaplecze_Weryfikacja!A:B,2,FALSE),"Inny numer Lp")="Inny numer Lp","Inny numer Lp",IF(VLOOKUP(A63,Zaplecze_Weryfikacja!A:B,2,FALSE)=D63,"Nieznana przyczyna","Inny opis")))</f>
        <v>Inny opis</v>
      </c>
      <c r="Y63" s="785"/>
      <c r="Z63" s="309">
        <f t="shared" si="119"/>
        <v>0</v>
      </c>
      <c r="AA63" s="785"/>
      <c r="AB63" s="309">
        <f t="shared" si="120"/>
        <v>0</v>
      </c>
      <c r="AC63" s="785"/>
      <c r="AD63" s="309">
        <f t="shared" si="121"/>
        <v>0</v>
      </c>
      <c r="AE63" s="785"/>
      <c r="AF63" s="309">
        <f t="shared" si="122"/>
        <v>0</v>
      </c>
      <c r="AG63" s="785"/>
      <c r="AH63" s="309">
        <f t="shared" si="123"/>
        <v>0</v>
      </c>
      <c r="AI63" s="785"/>
      <c r="AJ63" s="309">
        <f t="shared" si="124"/>
        <v>0</v>
      </c>
      <c r="AK63" s="785"/>
      <c r="AL63" s="309">
        <f t="shared" si="125"/>
        <v>0</v>
      </c>
      <c r="AM63" s="785"/>
      <c r="AN63" s="309">
        <f t="shared" si="126"/>
        <v>0</v>
      </c>
      <c r="AO63" s="785"/>
      <c r="AP63" s="309">
        <f t="shared" si="127"/>
        <v>0</v>
      </c>
      <c r="AQ63" s="785"/>
      <c r="AR63" s="309">
        <f t="shared" si="128"/>
        <v>0</v>
      </c>
      <c r="AT63" s="782">
        <f t="shared" si="21"/>
        <v>0</v>
      </c>
      <c r="AU63" s="782">
        <f t="shared" si="95"/>
        <v>0</v>
      </c>
      <c r="AV63" s="782">
        <f t="shared" si="22"/>
        <v>0</v>
      </c>
      <c r="AW63" s="788" t="e">
        <f t="shared" si="23"/>
        <v>#DIV/0!</v>
      </c>
      <c r="AY63" s="781">
        <f t="shared" si="24"/>
        <v>0</v>
      </c>
      <c r="AZ63" s="777"/>
      <c r="BA63" s="781">
        <f t="shared" si="25"/>
        <v>0</v>
      </c>
      <c r="BB63" s="777"/>
      <c r="BC63" s="781">
        <f t="shared" si="26"/>
        <v>0</v>
      </c>
      <c r="BD63" s="777"/>
      <c r="BE63" s="781">
        <f t="shared" si="27"/>
        <v>0</v>
      </c>
      <c r="BF63" s="777"/>
      <c r="BG63" s="781">
        <f t="shared" si="28"/>
        <v>0</v>
      </c>
      <c r="BH63" s="777"/>
      <c r="BI63" s="781">
        <f t="shared" si="29"/>
        <v>0</v>
      </c>
      <c r="BJ63" s="777"/>
      <c r="BK63" s="781">
        <f t="shared" si="30"/>
        <v>0</v>
      </c>
      <c r="BL63" s="777"/>
      <c r="BM63" s="781">
        <f t="shared" si="31"/>
        <v>0</v>
      </c>
      <c r="BN63" s="777"/>
      <c r="BO63" s="781">
        <f t="shared" si="32"/>
        <v>0</v>
      </c>
      <c r="BP63" s="777"/>
      <c r="BQ63" s="781">
        <f t="shared" si="33"/>
        <v>0</v>
      </c>
      <c r="BR63" s="777"/>
    </row>
    <row r="64" spans="1:70" ht="42.75" outlineLevel="2">
      <c r="A64" s="6">
        <v>202010</v>
      </c>
      <c r="B64" s="10"/>
      <c r="C64" s="28"/>
      <c r="D64" s="123" t="s">
        <v>50</v>
      </c>
      <c r="E64" s="43" t="str">
        <f t="shared" si="117"/>
        <v>N</v>
      </c>
      <c r="F64" s="28"/>
      <c r="G64" s="28" t="s">
        <v>324</v>
      </c>
      <c r="H64" s="1076"/>
      <c r="I64" s="1141"/>
      <c r="J64" s="1142"/>
      <c r="K64" s="1032">
        <f t="shared" si="118"/>
        <v>0</v>
      </c>
      <c r="M64" s="409"/>
      <c r="N64" s="409"/>
      <c r="O64" s="409"/>
      <c r="Q64" s="684" t="s">
        <v>1969</v>
      </c>
      <c r="R64" s="691" t="s">
        <v>1994</v>
      </c>
      <c r="T64" s="680" t="str">
        <f>IF(IF(A64=0,TRUE(),D64=IFERROR(VLOOKUP(A64,Zaplecze_Weryfikacja!A:B,2,FALSE),2))=TRUE(),"Tak","Nie")</f>
        <v>Tak</v>
      </c>
      <c r="U64" s="681" t="str">
        <f>IF(T64="Tak"," ",IF(IFERROR(VLOOKUP(A64,Zaplecze_Weryfikacja!A:B,2,FALSE),"Inny numer Lp")="Inny numer Lp","Inny numer Lp",IF(VLOOKUP(A64,Zaplecze_Weryfikacja!A:B,2,FALSE)=D64,"Nieznana przyczyna","Inny opis")))</f>
        <v xml:space="preserve"> </v>
      </c>
      <c r="Y64" s="785"/>
      <c r="Z64" s="309">
        <f t="shared" si="119"/>
        <v>0</v>
      </c>
      <c r="AA64" s="785"/>
      <c r="AB64" s="309">
        <f t="shared" si="120"/>
        <v>0</v>
      </c>
      <c r="AC64" s="785"/>
      <c r="AD64" s="309">
        <f t="shared" si="121"/>
        <v>0</v>
      </c>
      <c r="AE64" s="785"/>
      <c r="AF64" s="309">
        <f t="shared" si="122"/>
        <v>0</v>
      </c>
      <c r="AG64" s="785"/>
      <c r="AH64" s="309">
        <f t="shared" si="123"/>
        <v>0</v>
      </c>
      <c r="AI64" s="785"/>
      <c r="AJ64" s="309">
        <f t="shared" si="124"/>
        <v>0</v>
      </c>
      <c r="AK64" s="785"/>
      <c r="AL64" s="309">
        <f t="shared" si="125"/>
        <v>0</v>
      </c>
      <c r="AM64" s="785"/>
      <c r="AN64" s="309">
        <f t="shared" si="126"/>
        <v>0</v>
      </c>
      <c r="AO64" s="785"/>
      <c r="AP64" s="309">
        <f t="shared" si="127"/>
        <v>0</v>
      </c>
      <c r="AQ64" s="785"/>
      <c r="AR64" s="309">
        <f t="shared" si="128"/>
        <v>0</v>
      </c>
      <c r="AT64" s="782">
        <f t="shared" si="21"/>
        <v>0</v>
      </c>
      <c r="AU64" s="782">
        <f t="shared" si="95"/>
        <v>0</v>
      </c>
      <c r="AV64" s="782">
        <f t="shared" si="22"/>
        <v>0</v>
      </c>
      <c r="AW64" s="788" t="e">
        <f t="shared" si="23"/>
        <v>#DIV/0!</v>
      </c>
      <c r="AY64" s="781">
        <f t="shared" si="24"/>
        <v>0</v>
      </c>
      <c r="AZ64" s="777"/>
      <c r="BA64" s="781">
        <f t="shared" si="25"/>
        <v>0</v>
      </c>
      <c r="BB64" s="777"/>
      <c r="BC64" s="781">
        <f t="shared" si="26"/>
        <v>0</v>
      </c>
      <c r="BD64" s="777"/>
      <c r="BE64" s="781">
        <f t="shared" si="27"/>
        <v>0</v>
      </c>
      <c r="BF64" s="777"/>
      <c r="BG64" s="781">
        <f t="shared" si="28"/>
        <v>0</v>
      </c>
      <c r="BH64" s="777"/>
      <c r="BI64" s="781">
        <f t="shared" si="29"/>
        <v>0</v>
      </c>
      <c r="BJ64" s="777"/>
      <c r="BK64" s="781">
        <f t="shared" si="30"/>
        <v>0</v>
      </c>
      <c r="BL64" s="777"/>
      <c r="BM64" s="781">
        <f t="shared" si="31"/>
        <v>0</v>
      </c>
      <c r="BN64" s="777"/>
      <c r="BO64" s="781">
        <f t="shared" si="32"/>
        <v>0</v>
      </c>
      <c r="BP64" s="777"/>
      <c r="BQ64" s="781">
        <f t="shared" si="33"/>
        <v>0</v>
      </c>
      <c r="BR64" s="777"/>
    </row>
    <row r="65" spans="1:70" ht="28.5" outlineLevel="2">
      <c r="A65" s="6">
        <v>202011</v>
      </c>
      <c r="B65" s="10"/>
      <c r="C65" s="28"/>
      <c r="D65" s="123" t="s">
        <v>767</v>
      </c>
      <c r="E65" s="43" t="str">
        <f t="shared" si="117"/>
        <v>N</v>
      </c>
      <c r="F65" s="28"/>
      <c r="G65" s="28" t="s">
        <v>327</v>
      </c>
      <c r="H65" s="1076"/>
      <c r="I65" s="1141"/>
      <c r="J65" s="1142"/>
      <c r="K65" s="1032">
        <f t="shared" si="118"/>
        <v>0</v>
      </c>
      <c r="M65" s="409"/>
      <c r="N65" s="409"/>
      <c r="O65" s="409"/>
      <c r="Q65" s="684" t="s">
        <v>1969</v>
      </c>
      <c r="R65" s="691" t="s">
        <v>1994</v>
      </c>
      <c r="T65" s="680" t="str">
        <f>IF(IF(A65=0,TRUE(),D65=IFERROR(VLOOKUP(A65,Zaplecze_Weryfikacja!A:B,2,FALSE),2))=TRUE(),"Tak","Nie")</f>
        <v>Tak</v>
      </c>
      <c r="U65" s="681" t="str">
        <f>IF(T65="Tak"," ",IF(IFERROR(VLOOKUP(A65,Zaplecze_Weryfikacja!A:B,2,FALSE),"Inny numer Lp")="Inny numer Lp","Inny numer Lp",IF(VLOOKUP(A65,Zaplecze_Weryfikacja!A:B,2,FALSE)=D65,"Nieznana przyczyna","Inny opis")))</f>
        <v xml:space="preserve"> </v>
      </c>
      <c r="Y65" s="785"/>
      <c r="Z65" s="309">
        <f t="shared" si="119"/>
        <v>0</v>
      </c>
      <c r="AA65" s="785"/>
      <c r="AB65" s="309">
        <f t="shared" si="120"/>
        <v>0</v>
      </c>
      <c r="AC65" s="785"/>
      <c r="AD65" s="309">
        <f t="shared" si="121"/>
        <v>0</v>
      </c>
      <c r="AE65" s="785"/>
      <c r="AF65" s="309">
        <f t="shared" si="122"/>
        <v>0</v>
      </c>
      <c r="AG65" s="785"/>
      <c r="AH65" s="309">
        <f t="shared" si="123"/>
        <v>0</v>
      </c>
      <c r="AI65" s="785"/>
      <c r="AJ65" s="309">
        <f t="shared" si="124"/>
        <v>0</v>
      </c>
      <c r="AK65" s="785"/>
      <c r="AL65" s="309">
        <f t="shared" si="125"/>
        <v>0</v>
      </c>
      <c r="AM65" s="785"/>
      <c r="AN65" s="309">
        <f t="shared" si="126"/>
        <v>0</v>
      </c>
      <c r="AO65" s="785"/>
      <c r="AP65" s="309">
        <f t="shared" si="127"/>
        <v>0</v>
      </c>
      <c r="AQ65" s="785"/>
      <c r="AR65" s="309">
        <f t="shared" si="128"/>
        <v>0</v>
      </c>
      <c r="AT65" s="782">
        <f t="shared" si="21"/>
        <v>0</v>
      </c>
      <c r="AU65" s="782">
        <f t="shared" si="95"/>
        <v>0</v>
      </c>
      <c r="AV65" s="782">
        <f t="shared" si="22"/>
        <v>0</v>
      </c>
      <c r="AW65" s="788" t="e">
        <f t="shared" si="23"/>
        <v>#DIV/0!</v>
      </c>
      <c r="AY65" s="781">
        <f t="shared" si="24"/>
        <v>0</v>
      </c>
      <c r="AZ65" s="777"/>
      <c r="BA65" s="781">
        <f t="shared" si="25"/>
        <v>0</v>
      </c>
      <c r="BB65" s="777"/>
      <c r="BC65" s="781">
        <f t="shared" si="26"/>
        <v>0</v>
      </c>
      <c r="BD65" s="777"/>
      <c r="BE65" s="781">
        <f t="shared" si="27"/>
        <v>0</v>
      </c>
      <c r="BF65" s="777"/>
      <c r="BG65" s="781">
        <f t="shared" si="28"/>
        <v>0</v>
      </c>
      <c r="BH65" s="777"/>
      <c r="BI65" s="781">
        <f t="shared" si="29"/>
        <v>0</v>
      </c>
      <c r="BJ65" s="777"/>
      <c r="BK65" s="781">
        <f t="shared" si="30"/>
        <v>0</v>
      </c>
      <c r="BL65" s="777"/>
      <c r="BM65" s="781">
        <f t="shared" si="31"/>
        <v>0</v>
      </c>
      <c r="BN65" s="777"/>
      <c r="BO65" s="781">
        <f t="shared" si="32"/>
        <v>0</v>
      </c>
      <c r="BP65" s="777"/>
      <c r="BQ65" s="781">
        <f t="shared" si="33"/>
        <v>0</v>
      </c>
      <c r="BR65" s="777"/>
    </row>
    <row r="66" spans="1:70" ht="28.5" outlineLevel="2">
      <c r="A66" s="6">
        <v>202012</v>
      </c>
      <c r="B66" s="10"/>
      <c r="C66" s="28"/>
      <c r="D66" s="123" t="s">
        <v>768</v>
      </c>
      <c r="E66" s="43" t="str">
        <f t="shared" si="117"/>
        <v>N</v>
      </c>
      <c r="F66" s="28"/>
      <c r="G66" s="28" t="s">
        <v>327</v>
      </c>
      <c r="H66" s="1076"/>
      <c r="I66" s="1141"/>
      <c r="J66" s="1142"/>
      <c r="K66" s="1032">
        <f t="shared" si="118"/>
        <v>0</v>
      </c>
      <c r="M66" s="409"/>
      <c r="N66" s="409"/>
      <c r="O66" s="409"/>
      <c r="Q66" s="684" t="s">
        <v>1969</v>
      </c>
      <c r="R66" s="691" t="s">
        <v>1994</v>
      </c>
      <c r="T66" s="680" t="str">
        <f>IF(IF(A66=0,TRUE(),D66=IFERROR(VLOOKUP(A66,Zaplecze_Weryfikacja!A:B,2,FALSE),2))=TRUE(),"Tak","Nie")</f>
        <v>Tak</v>
      </c>
      <c r="U66" s="681" t="str">
        <f>IF(T66="Tak"," ",IF(IFERROR(VLOOKUP(A66,Zaplecze_Weryfikacja!A:B,2,FALSE),"Inny numer Lp")="Inny numer Lp","Inny numer Lp",IF(VLOOKUP(A66,Zaplecze_Weryfikacja!A:B,2,FALSE)=D66,"Nieznana przyczyna","Inny opis")))</f>
        <v xml:space="preserve"> </v>
      </c>
      <c r="Y66" s="785"/>
      <c r="Z66" s="309">
        <f t="shared" si="119"/>
        <v>0</v>
      </c>
      <c r="AA66" s="785"/>
      <c r="AB66" s="309">
        <f t="shared" si="120"/>
        <v>0</v>
      </c>
      <c r="AC66" s="785"/>
      <c r="AD66" s="309">
        <f t="shared" si="121"/>
        <v>0</v>
      </c>
      <c r="AE66" s="785"/>
      <c r="AF66" s="309">
        <f t="shared" si="122"/>
        <v>0</v>
      </c>
      <c r="AG66" s="785"/>
      <c r="AH66" s="309">
        <f t="shared" si="123"/>
        <v>0</v>
      </c>
      <c r="AI66" s="785"/>
      <c r="AJ66" s="309">
        <f t="shared" si="124"/>
        <v>0</v>
      </c>
      <c r="AK66" s="785"/>
      <c r="AL66" s="309">
        <f t="shared" si="125"/>
        <v>0</v>
      </c>
      <c r="AM66" s="785"/>
      <c r="AN66" s="309">
        <f t="shared" si="126"/>
        <v>0</v>
      </c>
      <c r="AO66" s="785"/>
      <c r="AP66" s="309">
        <f t="shared" si="127"/>
        <v>0</v>
      </c>
      <c r="AQ66" s="785"/>
      <c r="AR66" s="309">
        <f t="shared" si="128"/>
        <v>0</v>
      </c>
      <c r="AT66" s="782">
        <f t="shared" si="21"/>
        <v>0</v>
      </c>
      <c r="AU66" s="782">
        <f t="shared" si="95"/>
        <v>0</v>
      </c>
      <c r="AV66" s="782">
        <f t="shared" si="22"/>
        <v>0</v>
      </c>
      <c r="AW66" s="788" t="e">
        <f t="shared" si="23"/>
        <v>#DIV/0!</v>
      </c>
      <c r="AY66" s="781">
        <f t="shared" si="24"/>
        <v>0</v>
      </c>
      <c r="AZ66" s="777"/>
      <c r="BA66" s="781">
        <f t="shared" si="25"/>
        <v>0</v>
      </c>
      <c r="BB66" s="777"/>
      <c r="BC66" s="781">
        <f t="shared" si="26"/>
        <v>0</v>
      </c>
      <c r="BD66" s="777"/>
      <c r="BE66" s="781">
        <f t="shared" si="27"/>
        <v>0</v>
      </c>
      <c r="BF66" s="777"/>
      <c r="BG66" s="781">
        <f t="shared" si="28"/>
        <v>0</v>
      </c>
      <c r="BH66" s="777"/>
      <c r="BI66" s="781">
        <f t="shared" si="29"/>
        <v>0</v>
      </c>
      <c r="BJ66" s="777"/>
      <c r="BK66" s="781">
        <f t="shared" si="30"/>
        <v>0</v>
      </c>
      <c r="BL66" s="777"/>
      <c r="BM66" s="781">
        <f t="shared" si="31"/>
        <v>0</v>
      </c>
      <c r="BN66" s="777"/>
      <c r="BO66" s="781">
        <f t="shared" si="32"/>
        <v>0</v>
      </c>
      <c r="BP66" s="777"/>
      <c r="BQ66" s="781">
        <f t="shared" si="33"/>
        <v>0</v>
      </c>
      <c r="BR66" s="777"/>
    </row>
    <row r="67" spans="1:70" ht="28.5" outlineLevel="2">
      <c r="A67" s="1250">
        <v>202013</v>
      </c>
      <c r="B67" s="10"/>
      <c r="C67" s="28"/>
      <c r="D67" s="1287" t="s">
        <v>3844</v>
      </c>
      <c r="E67" s="43" t="str">
        <f t="shared" ref="E67" si="129">IF(H67&gt;0,"T","N")</f>
        <v>T</v>
      </c>
      <c r="F67" s="28"/>
      <c r="G67" s="28" t="s">
        <v>324</v>
      </c>
      <c r="H67" s="1076">
        <v>46.3</v>
      </c>
      <c r="I67" s="1141"/>
      <c r="J67" s="1142"/>
      <c r="K67" s="1032">
        <f t="shared" ref="K67" si="130">IF(B67="E","E",$H67*I67)</f>
        <v>0</v>
      </c>
      <c r="M67" s="409"/>
      <c r="N67" s="409"/>
      <c r="O67" s="409"/>
      <c r="Q67" s="684" t="s">
        <v>1969</v>
      </c>
      <c r="R67" s="691" t="s">
        <v>1994</v>
      </c>
      <c r="T67" s="680" t="str">
        <f>IF(IF(A67=0,TRUE(),D67=IFERROR(VLOOKUP(A67,Zaplecze_Weryfikacja!A:B,2,FALSE),2))=TRUE(),"Tak","Nie")</f>
        <v>Nie</v>
      </c>
      <c r="U67" s="681" t="str">
        <f>IF(T67="Tak"," ",IF(IFERROR(VLOOKUP(A67,Zaplecze_Weryfikacja!A:B,2,FALSE),"Inny numer Lp")="Inny numer Lp","Inny numer Lp",IF(VLOOKUP(A67,Zaplecze_Weryfikacja!A:B,2,FALSE)=D67,"Nieznana przyczyna","Inny opis")))</f>
        <v>Inny numer Lp</v>
      </c>
      <c r="Y67" s="785"/>
      <c r="Z67" s="309">
        <f t="shared" ref="Z67" si="131">IF($B67="E","E",$H67*Y67)</f>
        <v>0</v>
      </c>
      <c r="AA67" s="785"/>
      <c r="AB67" s="309">
        <f t="shared" ref="AB67" si="132">IF($B67="E","E",$H67*AA67)</f>
        <v>0</v>
      </c>
      <c r="AC67" s="785"/>
      <c r="AD67" s="309">
        <f t="shared" ref="AD67" si="133">IF($B67="E","E",$H67*AC67)</f>
        <v>0</v>
      </c>
      <c r="AE67" s="785"/>
      <c r="AF67" s="309">
        <f t="shared" ref="AF67" si="134">IF($B67="E","E",$H67*AE67)</f>
        <v>0</v>
      </c>
      <c r="AG67" s="785"/>
      <c r="AH67" s="309">
        <f t="shared" ref="AH67" si="135">IF($B67="E","E",$H67*AG67)</f>
        <v>0</v>
      </c>
      <c r="AI67" s="785"/>
      <c r="AJ67" s="309">
        <f t="shared" ref="AJ67" si="136">IF($B67="E","E",$H67*AI67)</f>
        <v>0</v>
      </c>
      <c r="AK67" s="785"/>
      <c r="AL67" s="309">
        <f t="shared" ref="AL67" si="137">IF($B67="E","E",$H67*AK67)</f>
        <v>0</v>
      </c>
      <c r="AM67" s="785"/>
      <c r="AN67" s="309">
        <f t="shared" ref="AN67" si="138">IF($B67="E","E",$H67*AM67)</f>
        <v>0</v>
      </c>
      <c r="AO67" s="785"/>
      <c r="AP67" s="309">
        <f t="shared" ref="AP67" si="139">IF($B67="E","E",$H67*AO67)</f>
        <v>0</v>
      </c>
      <c r="AQ67" s="785"/>
      <c r="AR67" s="309">
        <f t="shared" ref="AR67" si="140">IF($B67="E","E",$H67*AQ67)</f>
        <v>0</v>
      </c>
      <c r="AT67" s="782">
        <f t="shared" ref="AT67" si="141">MAX(Z67,AB67,AD67,AF67,AH67,AJ67,AL67,AN67,AP67,AR67)</f>
        <v>0</v>
      </c>
      <c r="AU67" s="782">
        <f t="shared" ref="AU67" si="142">IF($AU$6=10,MIN(Z67,AB67,AD67,AF67,AH67,AJ67,AL67,AN67,AP67,AR67),IF($AU$6=9,MIN(Z67,AB67,AD67,AF67,AH67,AJ67,AL67,AN67,AP67),IF($AU$6=8,MIN(Z67,AB67,AD67,AF67,AH67,AJ67,AL67,AN67),IF($AU$6=7,MIN(Z67,AB67,AD67,AF67,AH67,AJ67,AL67),IF($AU$6=6,MIN(Z67,AB67,AD67,AF67,AH67,AJ67),IF($AU$6=5,MIN(Z67,AB67,AD67,AF67,AH67),IF($AU$6=4,MIN(Z67,AB67,AD67,AF67),IF($AU$6=4,MIN(Z67,AB67,AD67,AF67),IF($AU$6=3,MIN(Z67,AB67,AD67),IF($AU$6=3,MIN(Z67,AB67,AD67),IF($AU$6=2,MIN(Z67,AB67),IF($AU$6=1,MIN(Z67),"Błąd - zła ilośc oferentów"))))))))))))</f>
        <v>0</v>
      </c>
      <c r="AV67" s="782">
        <f t="shared" ref="AV67" si="143">AT67-AU67</f>
        <v>0</v>
      </c>
      <c r="AW67" s="788" t="e">
        <f t="shared" ref="AW67" si="144">AT67/AU67</f>
        <v>#DIV/0!</v>
      </c>
      <c r="AY67" s="781">
        <f t="shared" ref="AY67" si="145">+AZ67</f>
        <v>0</v>
      </c>
      <c r="AZ67" s="777"/>
      <c r="BA67" s="781">
        <f t="shared" ref="BA67" si="146">+BB67</f>
        <v>0</v>
      </c>
      <c r="BB67" s="777"/>
      <c r="BC67" s="781">
        <f t="shared" ref="BC67" si="147">+BD67</f>
        <v>0</v>
      </c>
      <c r="BD67" s="777"/>
      <c r="BE67" s="781">
        <f t="shared" ref="BE67" si="148">+BF67</f>
        <v>0</v>
      </c>
      <c r="BF67" s="777"/>
      <c r="BG67" s="781">
        <f t="shared" ref="BG67" si="149">+BH67</f>
        <v>0</v>
      </c>
      <c r="BH67" s="777"/>
      <c r="BI67" s="781">
        <f t="shared" ref="BI67" si="150">+BJ67</f>
        <v>0</v>
      </c>
      <c r="BJ67" s="777"/>
      <c r="BK67" s="781">
        <f t="shared" ref="BK67" si="151">+BL67</f>
        <v>0</v>
      </c>
      <c r="BL67" s="777"/>
      <c r="BM67" s="781">
        <f t="shared" ref="BM67" si="152">+BN67</f>
        <v>0</v>
      </c>
      <c r="BN67" s="777"/>
      <c r="BO67" s="781">
        <f t="shared" ref="BO67" si="153">+BP67</f>
        <v>0</v>
      </c>
      <c r="BP67" s="777"/>
      <c r="BQ67" s="781">
        <f t="shared" ref="BQ67" si="154">+BR67</f>
        <v>0</v>
      </c>
      <c r="BR67" s="777"/>
    </row>
    <row r="68" spans="1:70" outlineLevel="2">
      <c r="A68" s="6"/>
      <c r="B68" s="28"/>
      <c r="C68" s="28"/>
      <c r="D68" s="123"/>
      <c r="E68" s="28"/>
      <c r="F68" s="28"/>
      <c r="G68" s="28"/>
      <c r="H68" s="1015"/>
      <c r="I68" s="1063"/>
      <c r="J68" s="1114"/>
      <c r="K68" s="1032"/>
      <c r="M68" s="409"/>
      <c r="N68" s="409"/>
      <c r="O68" s="409"/>
      <c r="Q68" s="683"/>
      <c r="R68" s="692"/>
      <c r="T68" s="680" t="str">
        <f>IF(IF(A68=0,TRUE(),D68=IFERROR(VLOOKUP(A68,Zaplecze_Weryfikacja!A:B,2,FALSE),2))=TRUE(),"Tak","Nie")</f>
        <v>Tak</v>
      </c>
      <c r="U68" s="681" t="str">
        <f>IF(T68="Tak"," ",IF(IFERROR(VLOOKUP(A68,Zaplecze_Weryfikacja!A:B,2,FALSE),"Inny numer Lp")="Inny numer Lp","Inny numer Lp",IF(VLOOKUP(A68,Zaplecze_Weryfikacja!A:B,2,FALSE)=D68,"Nieznana przyczyna","Inny opis")))</f>
        <v xml:space="preserve"> </v>
      </c>
      <c r="Y68" s="785"/>
      <c r="Z68" s="309"/>
      <c r="AA68" s="785"/>
      <c r="AB68" s="309"/>
      <c r="AC68" s="785"/>
      <c r="AD68" s="309"/>
      <c r="AE68" s="785"/>
      <c r="AF68" s="309"/>
      <c r="AG68" s="785"/>
      <c r="AH68" s="309"/>
      <c r="AI68" s="785"/>
      <c r="AJ68" s="309"/>
      <c r="AK68" s="785"/>
      <c r="AL68" s="309"/>
      <c r="AM68" s="785"/>
      <c r="AN68" s="309"/>
      <c r="AO68" s="785"/>
      <c r="AP68" s="309"/>
      <c r="AQ68" s="785"/>
      <c r="AR68" s="309"/>
      <c r="AT68" s="782">
        <f t="shared" si="21"/>
        <v>0</v>
      </c>
      <c r="AU68" s="782">
        <f t="shared" si="95"/>
        <v>0</v>
      </c>
      <c r="AV68" s="782">
        <f t="shared" si="22"/>
        <v>0</v>
      </c>
      <c r="AW68" s="788" t="e">
        <f t="shared" si="23"/>
        <v>#DIV/0!</v>
      </c>
      <c r="AY68" s="781">
        <f t="shared" si="24"/>
        <v>0</v>
      </c>
      <c r="AZ68" s="777"/>
      <c r="BA68" s="781">
        <f t="shared" si="25"/>
        <v>0</v>
      </c>
      <c r="BB68" s="777"/>
      <c r="BC68" s="781">
        <f t="shared" si="26"/>
        <v>0</v>
      </c>
      <c r="BD68" s="777"/>
      <c r="BE68" s="781">
        <f t="shared" si="27"/>
        <v>0</v>
      </c>
      <c r="BF68" s="777"/>
      <c r="BG68" s="781">
        <f t="shared" si="28"/>
        <v>0</v>
      </c>
      <c r="BH68" s="777"/>
      <c r="BI68" s="781">
        <f t="shared" si="29"/>
        <v>0</v>
      </c>
      <c r="BJ68" s="777"/>
      <c r="BK68" s="781">
        <f t="shared" si="30"/>
        <v>0</v>
      </c>
      <c r="BL68" s="777"/>
      <c r="BM68" s="781">
        <f t="shared" si="31"/>
        <v>0</v>
      </c>
      <c r="BN68" s="777"/>
      <c r="BO68" s="781">
        <f t="shared" si="32"/>
        <v>0</v>
      </c>
      <c r="BP68" s="777"/>
      <c r="BQ68" s="781">
        <f t="shared" si="33"/>
        <v>0</v>
      </c>
      <c r="BR68" s="777"/>
    </row>
    <row r="69" spans="1:70" ht="31.5" outlineLevel="1">
      <c r="A69" s="334">
        <v>203000</v>
      </c>
      <c r="B69" s="78"/>
      <c r="C69" s="78"/>
      <c r="D69" s="360" t="s">
        <v>1672</v>
      </c>
      <c r="E69" s="531" t="str">
        <f>IF(COUNTIF(E70:E75,"T")=0,"N","T")</f>
        <v>N</v>
      </c>
      <c r="F69" s="78"/>
      <c r="G69" s="78"/>
      <c r="H69" s="1016"/>
      <c r="I69" s="1064"/>
      <c r="J69" s="1115"/>
      <c r="K69" s="1035">
        <f>SUBTOTAL(9,K70:K76)</f>
        <v>0</v>
      </c>
      <c r="M69" s="469"/>
      <c r="N69" s="469"/>
      <c r="O69" s="469"/>
      <c r="Q69" s="683"/>
      <c r="R69" s="692"/>
      <c r="T69" s="680" t="str">
        <f>IF(IF(A69=0,TRUE(),D69=IFERROR(VLOOKUP(A69,Zaplecze_Weryfikacja!A:B,2,FALSE),2))=TRUE(),"Tak","Nie")</f>
        <v>Tak</v>
      </c>
      <c r="U69" s="681" t="str">
        <f>IF(T69="Tak"," ",IF(IFERROR(VLOOKUP(A69,Zaplecze_Weryfikacja!A:B,2,FALSE),"Inny numer Lp")="Inny numer Lp","Inny numer Lp",IF(VLOOKUP(A69,Zaplecze_Weryfikacja!A:B,2,FALSE)=D69,"Nieznana przyczyna","Inny opis")))</f>
        <v xml:space="preserve"> </v>
      </c>
      <c r="Y69" s="785"/>
      <c r="Z69" s="332">
        <f>SUBTOTAL(9,Z70:Z76)</f>
        <v>0</v>
      </c>
      <c r="AA69" s="785"/>
      <c r="AB69" s="332">
        <f>SUBTOTAL(9,AB70:AB76)</f>
        <v>0</v>
      </c>
      <c r="AC69" s="785"/>
      <c r="AD69" s="332">
        <f>SUBTOTAL(9,AD70:AD76)</f>
        <v>0</v>
      </c>
      <c r="AE69" s="785"/>
      <c r="AF69" s="332">
        <f>SUBTOTAL(9,AF70:AF76)</f>
        <v>0</v>
      </c>
      <c r="AG69" s="785"/>
      <c r="AH69" s="332">
        <f>SUBTOTAL(9,AH70:AH76)</f>
        <v>0</v>
      </c>
      <c r="AI69" s="785"/>
      <c r="AJ69" s="332">
        <f>SUBTOTAL(9,AJ70:AJ76)</f>
        <v>0</v>
      </c>
      <c r="AK69" s="785"/>
      <c r="AL69" s="332">
        <f>SUBTOTAL(9,AL70:AL76)</f>
        <v>0</v>
      </c>
      <c r="AM69" s="785"/>
      <c r="AN69" s="332">
        <f>SUBTOTAL(9,AN70:AN76)</f>
        <v>0</v>
      </c>
      <c r="AO69" s="785"/>
      <c r="AP69" s="332">
        <f>SUBTOTAL(9,AP70:AP76)</f>
        <v>0</v>
      </c>
      <c r="AQ69" s="785"/>
      <c r="AR69" s="332">
        <f>SUBTOTAL(9,AR70:AR76)</f>
        <v>0</v>
      </c>
      <c r="AT69" s="782">
        <f t="shared" si="21"/>
        <v>0</v>
      </c>
      <c r="AU69" s="782">
        <f t="shared" si="95"/>
        <v>0</v>
      </c>
      <c r="AV69" s="782">
        <f t="shared" si="22"/>
        <v>0</v>
      </c>
      <c r="AW69" s="788" t="e">
        <f t="shared" si="23"/>
        <v>#DIV/0!</v>
      </c>
      <c r="AY69" s="781">
        <f t="shared" si="24"/>
        <v>0</v>
      </c>
      <c r="AZ69" s="848"/>
      <c r="BA69" s="781">
        <f t="shared" ref="BA69" si="155">+BB69</f>
        <v>0</v>
      </c>
      <c r="BB69" s="848"/>
      <c r="BC69" s="781">
        <f t="shared" ref="BC69" si="156">+BD69</f>
        <v>0</v>
      </c>
      <c r="BD69" s="848"/>
      <c r="BE69" s="781">
        <f t="shared" ref="BE69" si="157">+BF69</f>
        <v>0</v>
      </c>
      <c r="BF69" s="848"/>
      <c r="BG69" s="781">
        <f t="shared" ref="BG69" si="158">+BH69</f>
        <v>0</v>
      </c>
      <c r="BH69" s="848"/>
      <c r="BI69" s="781">
        <f t="shared" ref="BI69" si="159">+BJ69</f>
        <v>0</v>
      </c>
      <c r="BJ69" s="848"/>
      <c r="BK69" s="781">
        <f t="shared" ref="BK69" si="160">+BL69</f>
        <v>0</v>
      </c>
      <c r="BL69" s="848"/>
      <c r="BM69" s="781">
        <f t="shared" ref="BM69" si="161">+BN69</f>
        <v>0</v>
      </c>
      <c r="BN69" s="848"/>
      <c r="BO69" s="781">
        <f t="shared" ref="BO69" si="162">+BP69</f>
        <v>0</v>
      </c>
      <c r="BP69" s="848"/>
      <c r="BQ69" s="781">
        <f t="shared" ref="BQ69" si="163">+BR69</f>
        <v>0</v>
      </c>
      <c r="BR69" s="848"/>
    </row>
    <row r="70" spans="1:70" ht="28.5" outlineLevel="2">
      <c r="A70" s="6">
        <v>203001</v>
      </c>
      <c r="B70" s="10"/>
      <c r="C70" s="28"/>
      <c r="D70" s="123" t="s">
        <v>1516</v>
      </c>
      <c r="E70" s="43" t="str">
        <f t="shared" ref="E70:E74" si="164">IF(H70&gt;0,"T","N")</f>
        <v>N</v>
      </c>
      <c r="F70" s="28"/>
      <c r="G70" s="28" t="s">
        <v>327</v>
      </c>
      <c r="H70" s="1076"/>
      <c r="I70" s="1141"/>
      <c r="J70" s="1142"/>
      <c r="K70" s="1032">
        <f t="shared" ref="K70:K74" si="165">IF(B70="E","E",$H70*I70)</f>
        <v>0</v>
      </c>
      <c r="M70" s="409"/>
      <c r="N70" s="409"/>
      <c r="O70" s="409"/>
      <c r="Q70" s="684" t="s">
        <v>1967</v>
      </c>
      <c r="R70" s="691" t="s">
        <v>1994</v>
      </c>
      <c r="T70" s="680" t="str">
        <f>IF(IF(A70=0,TRUE(),D70=IFERROR(VLOOKUP(A70,Zaplecze_Weryfikacja!A:B,2,FALSE),2))=TRUE(),"Tak","Nie")</f>
        <v>Tak</v>
      </c>
      <c r="U70" s="681" t="str">
        <f>IF(T70="Tak"," ",IF(IFERROR(VLOOKUP(A70,Zaplecze_Weryfikacja!A:B,2,FALSE),"Inny numer Lp")="Inny numer Lp","Inny numer Lp",IF(VLOOKUP(A70,Zaplecze_Weryfikacja!A:B,2,FALSE)=D70,"Nieznana przyczyna","Inny opis")))</f>
        <v xml:space="preserve"> </v>
      </c>
      <c r="Y70" s="785"/>
      <c r="Z70" s="309">
        <f t="shared" ref="Z70:Z74" si="166">IF($B70="E","E",$H70*Y70)</f>
        <v>0</v>
      </c>
      <c r="AA70" s="785"/>
      <c r="AB70" s="309">
        <f t="shared" ref="AB70:AB74" si="167">IF($B70="E","E",$H70*AA70)</f>
        <v>0</v>
      </c>
      <c r="AC70" s="785"/>
      <c r="AD70" s="309">
        <f t="shared" ref="AD70:AD74" si="168">IF($B70="E","E",$H70*AC70)</f>
        <v>0</v>
      </c>
      <c r="AE70" s="785"/>
      <c r="AF70" s="309">
        <f t="shared" ref="AF70:AF74" si="169">IF($B70="E","E",$H70*AE70)</f>
        <v>0</v>
      </c>
      <c r="AG70" s="785"/>
      <c r="AH70" s="309">
        <f t="shared" ref="AH70:AH74" si="170">IF($B70="E","E",$H70*AG70)</f>
        <v>0</v>
      </c>
      <c r="AI70" s="785"/>
      <c r="AJ70" s="309">
        <f t="shared" ref="AJ70:AJ74" si="171">IF($B70="E","E",$H70*AI70)</f>
        <v>0</v>
      </c>
      <c r="AK70" s="785"/>
      <c r="AL70" s="309">
        <f t="shared" ref="AL70:AL74" si="172">IF($B70="E","E",$H70*AK70)</f>
        <v>0</v>
      </c>
      <c r="AM70" s="785"/>
      <c r="AN70" s="309">
        <f t="shared" ref="AN70:AN74" si="173">IF($B70="E","E",$H70*AM70)</f>
        <v>0</v>
      </c>
      <c r="AO70" s="785"/>
      <c r="AP70" s="309">
        <f t="shared" ref="AP70:AP74" si="174">IF($B70="E","E",$H70*AO70)</f>
        <v>0</v>
      </c>
      <c r="AQ70" s="785"/>
      <c r="AR70" s="309">
        <f t="shared" ref="AR70:AR74" si="175">IF($B70="E","E",$H70*AQ70)</f>
        <v>0</v>
      </c>
      <c r="AT70" s="782">
        <f t="shared" si="21"/>
        <v>0</v>
      </c>
      <c r="AU70" s="782">
        <f t="shared" si="95"/>
        <v>0</v>
      </c>
      <c r="AV70" s="782">
        <f t="shared" si="22"/>
        <v>0</v>
      </c>
      <c r="AW70" s="788" t="e">
        <f t="shared" si="23"/>
        <v>#DIV/0!</v>
      </c>
      <c r="AY70" s="781">
        <f t="shared" si="24"/>
        <v>0</v>
      </c>
      <c r="AZ70" s="777"/>
      <c r="BA70" s="781">
        <f t="shared" si="25"/>
        <v>0</v>
      </c>
      <c r="BB70" s="777"/>
      <c r="BC70" s="781">
        <f t="shared" si="26"/>
        <v>0</v>
      </c>
      <c r="BD70" s="777"/>
      <c r="BE70" s="781">
        <f t="shared" si="27"/>
        <v>0</v>
      </c>
      <c r="BF70" s="777"/>
      <c r="BG70" s="781">
        <f t="shared" si="28"/>
        <v>0</v>
      </c>
      <c r="BH70" s="777"/>
      <c r="BI70" s="781">
        <f t="shared" si="29"/>
        <v>0</v>
      </c>
      <c r="BJ70" s="777"/>
      <c r="BK70" s="781">
        <f t="shared" si="30"/>
        <v>0</v>
      </c>
      <c r="BL70" s="777"/>
      <c r="BM70" s="781">
        <f t="shared" si="31"/>
        <v>0</v>
      </c>
      <c r="BN70" s="777"/>
      <c r="BO70" s="781">
        <f t="shared" si="32"/>
        <v>0</v>
      </c>
      <c r="BP70" s="777"/>
      <c r="BQ70" s="781">
        <f t="shared" si="33"/>
        <v>0</v>
      </c>
      <c r="BR70" s="777"/>
    </row>
    <row r="71" spans="1:70" outlineLevel="2">
      <c r="A71" s="6">
        <v>203002</v>
      </c>
      <c r="B71" s="10"/>
      <c r="C71" s="28"/>
      <c r="D71" s="123" t="s">
        <v>756</v>
      </c>
      <c r="E71" s="43" t="str">
        <f t="shared" si="164"/>
        <v>N</v>
      </c>
      <c r="F71" s="28" t="s">
        <v>2959</v>
      </c>
      <c r="G71" s="28" t="s">
        <v>327</v>
      </c>
      <c r="H71" s="1076"/>
      <c r="I71" s="1141"/>
      <c r="J71" s="1142"/>
      <c r="K71" s="1032">
        <f t="shared" si="165"/>
        <v>0</v>
      </c>
      <c r="M71" s="409"/>
      <c r="N71" s="409"/>
      <c r="O71" s="409"/>
      <c r="Q71" s="684" t="s">
        <v>1969</v>
      </c>
      <c r="R71" s="691" t="s">
        <v>1994</v>
      </c>
      <c r="T71" s="680" t="str">
        <f>IF(IF(A71=0,TRUE(),D71=IFERROR(VLOOKUP(A71,Zaplecze_Weryfikacja!A:B,2,FALSE),2))=TRUE(),"Tak","Nie")</f>
        <v>Tak</v>
      </c>
      <c r="U71" s="681" t="str">
        <f>IF(T71="Tak"," ",IF(IFERROR(VLOOKUP(A71,Zaplecze_Weryfikacja!A:B,2,FALSE),"Inny numer Lp")="Inny numer Lp","Inny numer Lp",IF(VLOOKUP(A71,Zaplecze_Weryfikacja!A:B,2,FALSE)=D71,"Nieznana przyczyna","Inny opis")))</f>
        <v xml:space="preserve"> </v>
      </c>
      <c r="Y71" s="785"/>
      <c r="Z71" s="309">
        <f t="shared" si="166"/>
        <v>0</v>
      </c>
      <c r="AA71" s="785"/>
      <c r="AB71" s="309">
        <f t="shared" si="167"/>
        <v>0</v>
      </c>
      <c r="AC71" s="785"/>
      <c r="AD71" s="309">
        <f t="shared" si="168"/>
        <v>0</v>
      </c>
      <c r="AE71" s="785"/>
      <c r="AF71" s="309">
        <f t="shared" si="169"/>
        <v>0</v>
      </c>
      <c r="AG71" s="785"/>
      <c r="AH71" s="309">
        <f t="shared" si="170"/>
        <v>0</v>
      </c>
      <c r="AI71" s="785"/>
      <c r="AJ71" s="309">
        <f t="shared" si="171"/>
        <v>0</v>
      </c>
      <c r="AK71" s="785"/>
      <c r="AL71" s="309">
        <f t="shared" si="172"/>
        <v>0</v>
      </c>
      <c r="AM71" s="785"/>
      <c r="AN71" s="309">
        <f t="shared" si="173"/>
        <v>0</v>
      </c>
      <c r="AO71" s="785"/>
      <c r="AP71" s="309">
        <f t="shared" si="174"/>
        <v>0</v>
      </c>
      <c r="AQ71" s="785"/>
      <c r="AR71" s="309">
        <f t="shared" si="175"/>
        <v>0</v>
      </c>
      <c r="AT71" s="782">
        <f t="shared" si="21"/>
        <v>0</v>
      </c>
      <c r="AU71" s="782">
        <f t="shared" si="95"/>
        <v>0</v>
      </c>
      <c r="AV71" s="782">
        <f t="shared" si="22"/>
        <v>0</v>
      </c>
      <c r="AW71" s="788" t="e">
        <f t="shared" si="23"/>
        <v>#DIV/0!</v>
      </c>
      <c r="AY71" s="781">
        <f t="shared" si="24"/>
        <v>0</v>
      </c>
      <c r="AZ71" s="777"/>
      <c r="BA71" s="781">
        <f t="shared" si="25"/>
        <v>0</v>
      </c>
      <c r="BB71" s="777"/>
      <c r="BC71" s="781">
        <f t="shared" si="26"/>
        <v>0</v>
      </c>
      <c r="BD71" s="777"/>
      <c r="BE71" s="781">
        <f t="shared" si="27"/>
        <v>0</v>
      </c>
      <c r="BF71" s="777"/>
      <c r="BG71" s="781">
        <f t="shared" si="28"/>
        <v>0</v>
      </c>
      <c r="BH71" s="777"/>
      <c r="BI71" s="781">
        <f t="shared" si="29"/>
        <v>0</v>
      </c>
      <c r="BJ71" s="777"/>
      <c r="BK71" s="781">
        <f t="shared" si="30"/>
        <v>0</v>
      </c>
      <c r="BL71" s="777"/>
      <c r="BM71" s="781">
        <f t="shared" si="31"/>
        <v>0</v>
      </c>
      <c r="BN71" s="777"/>
      <c r="BO71" s="781">
        <f t="shared" si="32"/>
        <v>0</v>
      </c>
      <c r="BP71" s="777"/>
      <c r="BQ71" s="781">
        <f t="shared" si="33"/>
        <v>0</v>
      </c>
      <c r="BR71" s="777"/>
    </row>
    <row r="72" spans="1:70" outlineLevel="2">
      <c r="A72" s="6">
        <v>203003</v>
      </c>
      <c r="B72" s="10"/>
      <c r="C72" s="28"/>
      <c r="D72" s="123" t="s">
        <v>757</v>
      </c>
      <c r="E72" s="43" t="str">
        <f t="shared" si="164"/>
        <v>N</v>
      </c>
      <c r="F72" s="28"/>
      <c r="G72" s="28" t="s">
        <v>327</v>
      </c>
      <c r="H72" s="1076"/>
      <c r="I72" s="1141"/>
      <c r="J72" s="1142"/>
      <c r="K72" s="1032">
        <f t="shared" si="165"/>
        <v>0</v>
      </c>
      <c r="M72" s="409"/>
      <c r="N72" s="409"/>
      <c r="O72" s="409"/>
      <c r="Q72" s="684" t="s">
        <v>1969</v>
      </c>
      <c r="R72" s="691" t="s">
        <v>1994</v>
      </c>
      <c r="T72" s="680" t="str">
        <f>IF(IF(A72=0,TRUE(),D72=IFERROR(VLOOKUP(A72,Zaplecze_Weryfikacja!A:B,2,FALSE),2))=TRUE(),"Tak","Nie")</f>
        <v>Tak</v>
      </c>
      <c r="U72" s="681" t="str">
        <f>IF(T72="Tak"," ",IF(IFERROR(VLOOKUP(A72,Zaplecze_Weryfikacja!A:B,2,FALSE),"Inny numer Lp")="Inny numer Lp","Inny numer Lp",IF(VLOOKUP(A72,Zaplecze_Weryfikacja!A:B,2,FALSE)=D72,"Nieznana przyczyna","Inny opis")))</f>
        <v xml:space="preserve"> </v>
      </c>
      <c r="Y72" s="785"/>
      <c r="Z72" s="309">
        <f t="shared" si="166"/>
        <v>0</v>
      </c>
      <c r="AA72" s="785"/>
      <c r="AB72" s="309">
        <f t="shared" si="167"/>
        <v>0</v>
      </c>
      <c r="AC72" s="785"/>
      <c r="AD72" s="309">
        <f t="shared" si="168"/>
        <v>0</v>
      </c>
      <c r="AE72" s="785"/>
      <c r="AF72" s="309">
        <f t="shared" si="169"/>
        <v>0</v>
      </c>
      <c r="AG72" s="785"/>
      <c r="AH72" s="309">
        <f t="shared" si="170"/>
        <v>0</v>
      </c>
      <c r="AI72" s="785"/>
      <c r="AJ72" s="309">
        <f t="shared" si="171"/>
        <v>0</v>
      </c>
      <c r="AK72" s="785"/>
      <c r="AL72" s="309">
        <f t="shared" si="172"/>
        <v>0</v>
      </c>
      <c r="AM72" s="785"/>
      <c r="AN72" s="309">
        <f t="shared" si="173"/>
        <v>0</v>
      </c>
      <c r="AO72" s="785"/>
      <c r="AP72" s="309">
        <f t="shared" si="174"/>
        <v>0</v>
      </c>
      <c r="AQ72" s="785"/>
      <c r="AR72" s="309">
        <f t="shared" si="175"/>
        <v>0</v>
      </c>
      <c r="AT72" s="782">
        <f t="shared" si="21"/>
        <v>0</v>
      </c>
      <c r="AU72" s="782">
        <f t="shared" si="95"/>
        <v>0</v>
      </c>
      <c r="AV72" s="782">
        <f t="shared" si="22"/>
        <v>0</v>
      </c>
      <c r="AW72" s="788" t="e">
        <f t="shared" si="23"/>
        <v>#DIV/0!</v>
      </c>
      <c r="AY72" s="781">
        <f t="shared" si="24"/>
        <v>0</v>
      </c>
      <c r="AZ72" s="777"/>
      <c r="BA72" s="781">
        <f t="shared" si="25"/>
        <v>0</v>
      </c>
      <c r="BB72" s="777"/>
      <c r="BC72" s="781">
        <f t="shared" si="26"/>
        <v>0</v>
      </c>
      <c r="BD72" s="777"/>
      <c r="BE72" s="781">
        <f t="shared" si="27"/>
        <v>0</v>
      </c>
      <c r="BF72" s="777"/>
      <c r="BG72" s="781">
        <f t="shared" si="28"/>
        <v>0</v>
      </c>
      <c r="BH72" s="777"/>
      <c r="BI72" s="781">
        <f t="shared" si="29"/>
        <v>0</v>
      </c>
      <c r="BJ72" s="777"/>
      <c r="BK72" s="781">
        <f t="shared" si="30"/>
        <v>0</v>
      </c>
      <c r="BL72" s="777"/>
      <c r="BM72" s="781">
        <f t="shared" si="31"/>
        <v>0</v>
      </c>
      <c r="BN72" s="777"/>
      <c r="BO72" s="781">
        <f t="shared" si="32"/>
        <v>0</v>
      </c>
      <c r="BP72" s="777"/>
      <c r="BQ72" s="781">
        <f t="shared" si="33"/>
        <v>0</v>
      </c>
      <c r="BR72" s="777"/>
    </row>
    <row r="73" spans="1:70" outlineLevel="2">
      <c r="A73" s="6">
        <v>203004</v>
      </c>
      <c r="B73" s="10"/>
      <c r="C73" s="28"/>
      <c r="D73" s="123" t="s">
        <v>758</v>
      </c>
      <c r="E73" s="43" t="str">
        <f t="shared" si="164"/>
        <v>N</v>
      </c>
      <c r="F73" s="28" t="s">
        <v>51</v>
      </c>
      <c r="G73" s="28" t="s">
        <v>327</v>
      </c>
      <c r="H73" s="1076"/>
      <c r="I73" s="1141"/>
      <c r="J73" s="1142"/>
      <c r="K73" s="1032">
        <f t="shared" si="165"/>
        <v>0</v>
      </c>
      <c r="M73" s="409"/>
      <c r="N73" s="409"/>
      <c r="O73" s="409"/>
      <c r="Q73" s="684" t="s">
        <v>1969</v>
      </c>
      <c r="R73" s="691" t="s">
        <v>1994</v>
      </c>
      <c r="T73" s="680" t="str">
        <f>IF(IF(A73=0,TRUE(),D73=IFERROR(VLOOKUP(A73,Zaplecze_Weryfikacja!A:B,2,FALSE),2))=TRUE(),"Tak","Nie")</f>
        <v>Tak</v>
      </c>
      <c r="U73" s="681" t="str">
        <f>IF(T73="Tak"," ",IF(IFERROR(VLOOKUP(A73,Zaplecze_Weryfikacja!A:B,2,FALSE),"Inny numer Lp")="Inny numer Lp","Inny numer Lp",IF(VLOOKUP(A73,Zaplecze_Weryfikacja!A:B,2,FALSE)=D73,"Nieznana przyczyna","Inny opis")))</f>
        <v xml:space="preserve"> </v>
      </c>
      <c r="Y73" s="785"/>
      <c r="Z73" s="309">
        <f t="shared" si="166"/>
        <v>0</v>
      </c>
      <c r="AA73" s="785"/>
      <c r="AB73" s="309">
        <f t="shared" si="167"/>
        <v>0</v>
      </c>
      <c r="AC73" s="785"/>
      <c r="AD73" s="309">
        <f t="shared" si="168"/>
        <v>0</v>
      </c>
      <c r="AE73" s="785"/>
      <c r="AF73" s="309">
        <f t="shared" si="169"/>
        <v>0</v>
      </c>
      <c r="AG73" s="785"/>
      <c r="AH73" s="309">
        <f t="shared" si="170"/>
        <v>0</v>
      </c>
      <c r="AI73" s="785"/>
      <c r="AJ73" s="309">
        <f t="shared" si="171"/>
        <v>0</v>
      </c>
      <c r="AK73" s="785"/>
      <c r="AL73" s="309">
        <f t="shared" si="172"/>
        <v>0</v>
      </c>
      <c r="AM73" s="785"/>
      <c r="AN73" s="309">
        <f t="shared" si="173"/>
        <v>0</v>
      </c>
      <c r="AO73" s="785"/>
      <c r="AP73" s="309">
        <f t="shared" si="174"/>
        <v>0</v>
      </c>
      <c r="AQ73" s="785"/>
      <c r="AR73" s="309">
        <f t="shared" si="175"/>
        <v>0</v>
      </c>
      <c r="AT73" s="782">
        <f t="shared" si="21"/>
        <v>0</v>
      </c>
      <c r="AU73" s="782">
        <f t="shared" si="95"/>
        <v>0</v>
      </c>
      <c r="AV73" s="782">
        <f t="shared" si="22"/>
        <v>0</v>
      </c>
      <c r="AW73" s="788" t="e">
        <f t="shared" si="23"/>
        <v>#DIV/0!</v>
      </c>
      <c r="AY73" s="781">
        <f t="shared" si="24"/>
        <v>0</v>
      </c>
      <c r="AZ73" s="777"/>
      <c r="BA73" s="781">
        <f t="shared" si="25"/>
        <v>0</v>
      </c>
      <c r="BB73" s="777"/>
      <c r="BC73" s="781">
        <f t="shared" si="26"/>
        <v>0</v>
      </c>
      <c r="BD73" s="777"/>
      <c r="BE73" s="781">
        <f t="shared" si="27"/>
        <v>0</v>
      </c>
      <c r="BF73" s="777"/>
      <c r="BG73" s="781">
        <f t="shared" si="28"/>
        <v>0</v>
      </c>
      <c r="BH73" s="777"/>
      <c r="BI73" s="781">
        <f t="shared" si="29"/>
        <v>0</v>
      </c>
      <c r="BJ73" s="777"/>
      <c r="BK73" s="781">
        <f t="shared" si="30"/>
        <v>0</v>
      </c>
      <c r="BL73" s="777"/>
      <c r="BM73" s="781">
        <f t="shared" si="31"/>
        <v>0</v>
      </c>
      <c r="BN73" s="777"/>
      <c r="BO73" s="781">
        <f t="shared" si="32"/>
        <v>0</v>
      </c>
      <c r="BP73" s="777"/>
      <c r="BQ73" s="781">
        <f t="shared" si="33"/>
        <v>0</v>
      </c>
      <c r="BR73" s="777"/>
    </row>
    <row r="74" spans="1:70" outlineLevel="2">
      <c r="A74" s="6">
        <v>203005</v>
      </c>
      <c r="B74" s="10"/>
      <c r="C74" s="28"/>
      <c r="D74" s="123" t="s">
        <v>766</v>
      </c>
      <c r="E74" s="43" t="str">
        <f t="shared" si="164"/>
        <v>N</v>
      </c>
      <c r="F74" s="28"/>
      <c r="G74" s="28" t="s">
        <v>327</v>
      </c>
      <c r="H74" s="1076"/>
      <c r="I74" s="1141"/>
      <c r="J74" s="1142"/>
      <c r="K74" s="1032">
        <f t="shared" si="165"/>
        <v>0</v>
      </c>
      <c r="M74" s="409"/>
      <c r="N74" s="409"/>
      <c r="O74" s="409"/>
      <c r="Q74" s="684" t="s">
        <v>1969</v>
      </c>
      <c r="R74" s="691" t="s">
        <v>1994</v>
      </c>
      <c r="T74" s="680" t="str">
        <f>IF(IF(A74=0,TRUE(),D74=IFERROR(VLOOKUP(A74,Zaplecze_Weryfikacja!A:B,2,FALSE),2))=TRUE(),"Tak","Nie")</f>
        <v>Tak</v>
      </c>
      <c r="U74" s="681" t="str">
        <f>IF(T74="Tak"," ",IF(IFERROR(VLOOKUP(A74,Zaplecze_Weryfikacja!A:B,2,FALSE),"Inny numer Lp")="Inny numer Lp","Inny numer Lp",IF(VLOOKUP(A74,Zaplecze_Weryfikacja!A:B,2,FALSE)=D74,"Nieznana przyczyna","Inny opis")))</f>
        <v xml:space="preserve"> </v>
      </c>
      <c r="Y74" s="785"/>
      <c r="Z74" s="309">
        <f t="shared" si="166"/>
        <v>0</v>
      </c>
      <c r="AA74" s="785"/>
      <c r="AB74" s="309">
        <f t="shared" si="167"/>
        <v>0</v>
      </c>
      <c r="AC74" s="785"/>
      <c r="AD74" s="309">
        <f t="shared" si="168"/>
        <v>0</v>
      </c>
      <c r="AE74" s="785"/>
      <c r="AF74" s="309">
        <f t="shared" si="169"/>
        <v>0</v>
      </c>
      <c r="AG74" s="785"/>
      <c r="AH74" s="309">
        <f t="shared" si="170"/>
        <v>0</v>
      </c>
      <c r="AI74" s="785"/>
      <c r="AJ74" s="309">
        <f t="shared" si="171"/>
        <v>0</v>
      </c>
      <c r="AK74" s="785"/>
      <c r="AL74" s="309">
        <f t="shared" si="172"/>
        <v>0</v>
      </c>
      <c r="AM74" s="785"/>
      <c r="AN74" s="309">
        <f t="shared" si="173"/>
        <v>0</v>
      </c>
      <c r="AO74" s="785"/>
      <c r="AP74" s="309">
        <f t="shared" si="174"/>
        <v>0</v>
      </c>
      <c r="AQ74" s="785"/>
      <c r="AR74" s="309">
        <f t="shared" si="175"/>
        <v>0</v>
      </c>
      <c r="AT74" s="782">
        <f t="shared" ref="AT74:AT143" si="176">MAX(Z74,AB74,AD74,AF74,AH74,AJ74,AL74,AN74,AP74,AR74)</f>
        <v>0</v>
      </c>
      <c r="AU74" s="782">
        <f t="shared" ref="AU74:AU143" si="177">IF($AU$6=10,MIN(Z74,AB74,AD74,AF74,AH74,AJ74,AL74,AN74,AP74,AR74),IF($AU$6=9,MIN(Z74,AB74,AD74,AF74,AH74,AJ74,AL74,AN74,AP74),IF($AU$6=8,MIN(Z74,AB74,AD74,AF74,AH74,AJ74,AL74,AN74),IF($AU$6=7,MIN(Z74,AB74,AD74,AF74,AH74,AJ74,AL74),IF($AU$6=6,MIN(Z74,AB74,AD74,AF74,AH74,AJ74),IF($AU$6=5,MIN(Z74,AB74,AD74,AF74,AH74),IF($AU$6=4,MIN(Z74,AB74,AD74,AF74),IF($AU$6=4,MIN(Z74,AB74,AD74,AF74),IF($AU$6=3,MIN(Z74,AB74,AD74),IF($AU$6=3,MIN(Z74,AB74,AD74),IF($AU$6=2,MIN(Z74,AB74),IF($AU$6=1,MIN(Z74),"Błąd - zła ilośc oferentów"))))))))))))</f>
        <v>0</v>
      </c>
      <c r="AV74" s="782">
        <f t="shared" ref="AV74:AV143" si="178">AT74-AU74</f>
        <v>0</v>
      </c>
      <c r="AW74" s="788" t="e">
        <f t="shared" ref="AW74:AW143" si="179">AT74/AU74</f>
        <v>#DIV/0!</v>
      </c>
      <c r="AY74" s="781">
        <f t="shared" ref="AY74:AY143" si="180">+AZ74</f>
        <v>0</v>
      </c>
      <c r="AZ74" s="777"/>
      <c r="BA74" s="781">
        <f t="shared" ref="BA74:BA143" si="181">+BB74</f>
        <v>0</v>
      </c>
      <c r="BB74" s="777"/>
      <c r="BC74" s="781">
        <f t="shared" ref="BC74:BC143" si="182">+BD74</f>
        <v>0</v>
      </c>
      <c r="BD74" s="777"/>
      <c r="BE74" s="781">
        <f t="shared" ref="BE74:BE143" si="183">+BF74</f>
        <v>0</v>
      </c>
      <c r="BF74" s="777"/>
      <c r="BG74" s="781">
        <f t="shared" ref="BG74:BG143" si="184">+BH74</f>
        <v>0</v>
      </c>
      <c r="BH74" s="777"/>
      <c r="BI74" s="781">
        <f t="shared" ref="BI74:BI143" si="185">+BJ74</f>
        <v>0</v>
      </c>
      <c r="BJ74" s="777"/>
      <c r="BK74" s="781">
        <f t="shared" ref="BK74:BK143" si="186">+BL74</f>
        <v>0</v>
      </c>
      <c r="BL74" s="777"/>
      <c r="BM74" s="781">
        <f t="shared" ref="BM74:BM143" si="187">+BN74</f>
        <v>0</v>
      </c>
      <c r="BN74" s="777"/>
      <c r="BO74" s="781">
        <f t="shared" ref="BO74:BO143" si="188">+BP74</f>
        <v>0</v>
      </c>
      <c r="BP74" s="777"/>
      <c r="BQ74" s="781">
        <f t="shared" ref="BQ74:BQ143" si="189">+BR74</f>
        <v>0</v>
      </c>
      <c r="BR74" s="777"/>
    </row>
    <row r="75" spans="1:70" outlineLevel="2">
      <c r="A75" s="409"/>
      <c r="B75" s="28"/>
      <c r="C75" s="28"/>
      <c r="D75" s="24"/>
      <c r="E75" s="28"/>
      <c r="F75" s="28"/>
      <c r="G75" s="28"/>
      <c r="H75" s="1015"/>
      <c r="I75" s="1063"/>
      <c r="J75" s="1114"/>
      <c r="K75" s="1032"/>
      <c r="M75" s="409"/>
      <c r="N75" s="409"/>
      <c r="O75" s="409"/>
      <c r="Q75" s="683"/>
      <c r="R75" s="692"/>
      <c r="T75" s="680" t="str">
        <f>IF(IF(A75=0,TRUE(),D75=IFERROR(VLOOKUP(A75,Zaplecze_Weryfikacja!A:B,2,FALSE),2))=TRUE(),"Tak","Nie")</f>
        <v>Tak</v>
      </c>
      <c r="U75" s="681" t="str">
        <f>IF(T75="Tak"," ",IF(IFERROR(VLOOKUP(A75,Zaplecze_Weryfikacja!A:B,2,FALSE),"Inny numer Lp")="Inny numer Lp","Inny numer Lp",IF(VLOOKUP(A75,Zaplecze_Weryfikacja!A:B,2,FALSE)=D75,"Nieznana przyczyna","Inny opis")))</f>
        <v xml:space="preserve"> </v>
      </c>
      <c r="Y75" s="785"/>
      <c r="Z75" s="309"/>
      <c r="AA75" s="785"/>
      <c r="AB75" s="309"/>
      <c r="AC75" s="785"/>
      <c r="AD75" s="309"/>
      <c r="AE75" s="785"/>
      <c r="AF75" s="309"/>
      <c r="AG75" s="785"/>
      <c r="AH75" s="309"/>
      <c r="AI75" s="785"/>
      <c r="AJ75" s="309"/>
      <c r="AK75" s="785"/>
      <c r="AL75" s="309"/>
      <c r="AM75" s="785"/>
      <c r="AN75" s="309"/>
      <c r="AO75" s="785"/>
      <c r="AP75" s="309"/>
      <c r="AQ75" s="785"/>
      <c r="AR75" s="309"/>
      <c r="AT75" s="782">
        <f t="shared" si="176"/>
        <v>0</v>
      </c>
      <c r="AU75" s="782">
        <f t="shared" si="177"/>
        <v>0</v>
      </c>
      <c r="AV75" s="782">
        <f t="shared" si="178"/>
        <v>0</v>
      </c>
      <c r="AW75" s="788" t="e">
        <f t="shared" si="179"/>
        <v>#DIV/0!</v>
      </c>
      <c r="AY75" s="781">
        <f t="shared" si="180"/>
        <v>0</v>
      </c>
      <c r="AZ75" s="777"/>
      <c r="BA75" s="781">
        <f t="shared" si="181"/>
        <v>0</v>
      </c>
      <c r="BB75" s="777"/>
      <c r="BC75" s="781">
        <f t="shared" si="182"/>
        <v>0</v>
      </c>
      <c r="BD75" s="777"/>
      <c r="BE75" s="781">
        <f t="shared" si="183"/>
        <v>0</v>
      </c>
      <c r="BF75" s="777"/>
      <c r="BG75" s="781">
        <f t="shared" si="184"/>
        <v>0</v>
      </c>
      <c r="BH75" s="777"/>
      <c r="BI75" s="781">
        <f t="shared" si="185"/>
        <v>0</v>
      </c>
      <c r="BJ75" s="777"/>
      <c r="BK75" s="781">
        <f t="shared" si="186"/>
        <v>0</v>
      </c>
      <c r="BL75" s="777"/>
      <c r="BM75" s="781">
        <f t="shared" si="187"/>
        <v>0</v>
      </c>
      <c r="BN75" s="777"/>
      <c r="BO75" s="781">
        <f t="shared" si="188"/>
        <v>0</v>
      </c>
      <c r="BP75" s="777"/>
      <c r="BQ75" s="781">
        <f t="shared" si="189"/>
        <v>0</v>
      </c>
      <c r="BR75" s="777"/>
    </row>
    <row r="76" spans="1:70" ht="31.5" outlineLevel="1">
      <c r="A76" s="334">
        <v>204000</v>
      </c>
      <c r="B76" s="78"/>
      <c r="C76" s="78"/>
      <c r="D76" s="360" t="s">
        <v>330</v>
      </c>
      <c r="E76" s="531" t="str">
        <f>IF(COUNTIF(E77:E94,"T")=0,"N","T")</f>
        <v>T</v>
      </c>
      <c r="F76" s="78"/>
      <c r="G76" s="78"/>
      <c r="H76" s="1016"/>
      <c r="I76" s="1064"/>
      <c r="J76" s="1115"/>
      <c r="K76" s="1035">
        <f>SUBTOTAL(9,K77:K95)</f>
        <v>0</v>
      </c>
      <c r="M76" s="469"/>
      <c r="N76" s="469"/>
      <c r="O76" s="469"/>
      <c r="Q76" s="683"/>
      <c r="R76" s="692"/>
      <c r="T76" s="680" t="str">
        <f>IF(IF(A76=0,TRUE(),D76=IFERROR(VLOOKUP(A76,Zaplecze_Weryfikacja!A:B,2,FALSE),2))=TRUE(),"Tak","Nie")</f>
        <v>Tak</v>
      </c>
      <c r="U76" s="681" t="str">
        <f>IF(T76="Tak"," ",IF(IFERROR(VLOOKUP(A76,Zaplecze_Weryfikacja!A:B,2,FALSE),"Inny numer Lp")="Inny numer Lp","Inny numer Lp",IF(VLOOKUP(A76,Zaplecze_Weryfikacja!A:B,2,FALSE)=D76,"Nieznana przyczyna","Inny opis")))</f>
        <v xml:space="preserve"> </v>
      </c>
      <c r="Y76" s="785"/>
      <c r="Z76" s="332">
        <f>SUBTOTAL(9,Z77:Z95)</f>
        <v>0</v>
      </c>
      <c r="AA76" s="785"/>
      <c r="AB76" s="332">
        <f>SUBTOTAL(9,AB77:AB95)</f>
        <v>0</v>
      </c>
      <c r="AC76" s="785"/>
      <c r="AD76" s="332">
        <f>SUBTOTAL(9,AD77:AD95)</f>
        <v>0</v>
      </c>
      <c r="AE76" s="785"/>
      <c r="AF76" s="332">
        <f>SUBTOTAL(9,AF77:AF95)</f>
        <v>0</v>
      </c>
      <c r="AG76" s="785"/>
      <c r="AH76" s="332">
        <f>SUBTOTAL(9,AH77:AH95)</f>
        <v>0</v>
      </c>
      <c r="AI76" s="785"/>
      <c r="AJ76" s="332">
        <f>SUBTOTAL(9,AJ77:AJ95)</f>
        <v>0</v>
      </c>
      <c r="AK76" s="785"/>
      <c r="AL76" s="332">
        <f>SUBTOTAL(9,AL77:AL95)</f>
        <v>0</v>
      </c>
      <c r="AM76" s="785"/>
      <c r="AN76" s="332">
        <f>SUBTOTAL(9,AN77:AN95)</f>
        <v>0</v>
      </c>
      <c r="AO76" s="785"/>
      <c r="AP76" s="332">
        <f>SUBTOTAL(9,AP77:AP95)</f>
        <v>0</v>
      </c>
      <c r="AQ76" s="785"/>
      <c r="AR76" s="332">
        <f>SUBTOTAL(9,AR77:AR95)</f>
        <v>0</v>
      </c>
      <c r="AT76" s="782">
        <f t="shared" si="176"/>
        <v>0</v>
      </c>
      <c r="AU76" s="782">
        <f t="shared" si="177"/>
        <v>0</v>
      </c>
      <c r="AV76" s="782">
        <f t="shared" si="178"/>
        <v>0</v>
      </c>
      <c r="AW76" s="788" t="e">
        <f t="shared" si="179"/>
        <v>#DIV/0!</v>
      </c>
      <c r="AY76" s="781">
        <f t="shared" si="180"/>
        <v>0</v>
      </c>
      <c r="AZ76" s="848"/>
      <c r="BA76" s="781">
        <f t="shared" si="181"/>
        <v>0</v>
      </c>
      <c r="BB76" s="848"/>
      <c r="BC76" s="781">
        <f t="shared" si="182"/>
        <v>0</v>
      </c>
      <c r="BD76" s="848"/>
      <c r="BE76" s="781">
        <f t="shared" si="183"/>
        <v>0</v>
      </c>
      <c r="BF76" s="848"/>
      <c r="BG76" s="781">
        <f t="shared" si="184"/>
        <v>0</v>
      </c>
      <c r="BH76" s="848"/>
      <c r="BI76" s="781">
        <f t="shared" si="185"/>
        <v>0</v>
      </c>
      <c r="BJ76" s="848"/>
      <c r="BK76" s="781">
        <f t="shared" si="186"/>
        <v>0</v>
      </c>
      <c r="BL76" s="848"/>
      <c r="BM76" s="781">
        <f t="shared" si="187"/>
        <v>0</v>
      </c>
      <c r="BN76" s="848"/>
      <c r="BO76" s="781">
        <f t="shared" si="188"/>
        <v>0</v>
      </c>
      <c r="BP76" s="848"/>
      <c r="BQ76" s="781">
        <f t="shared" si="189"/>
        <v>0</v>
      </c>
      <c r="BR76" s="848"/>
    </row>
    <row r="77" spans="1:70" outlineLevel="2">
      <c r="A77" s="6">
        <v>204001</v>
      </c>
      <c r="B77" s="10"/>
      <c r="C77" s="28"/>
      <c r="D77" s="123" t="s">
        <v>58</v>
      </c>
      <c r="E77" s="43" t="str">
        <f t="shared" ref="E77:E90" si="190">IF(H77&gt;0,"T","N")</f>
        <v>N</v>
      </c>
      <c r="F77" s="28" t="s">
        <v>2963</v>
      </c>
      <c r="G77" s="28" t="s">
        <v>324</v>
      </c>
      <c r="H77" s="1076"/>
      <c r="I77" s="1141"/>
      <c r="J77" s="1142"/>
      <c r="K77" s="1032">
        <f t="shared" ref="K77:K90" si="191">IF(B77="E","E",$H77*I77)</f>
        <v>0</v>
      </c>
      <c r="M77" s="409"/>
      <c r="N77" s="409"/>
      <c r="O77" s="409"/>
      <c r="Q77" s="684" t="s">
        <v>1967</v>
      </c>
      <c r="R77" s="691" t="s">
        <v>1994</v>
      </c>
      <c r="T77" s="680" t="str">
        <f>IF(IF(A77=0,TRUE(),D77=IFERROR(VLOOKUP(A77,Zaplecze_Weryfikacja!A:B,2,FALSE),2))=TRUE(),"Tak","Nie")</f>
        <v>Tak</v>
      </c>
      <c r="U77" s="681" t="str">
        <f>IF(T77="Tak"," ",IF(IFERROR(VLOOKUP(A77,Zaplecze_Weryfikacja!A:B,2,FALSE),"Inny numer Lp")="Inny numer Lp","Inny numer Lp",IF(VLOOKUP(A77,Zaplecze_Weryfikacja!A:B,2,FALSE)=D77,"Nieznana przyczyna","Inny opis")))</f>
        <v xml:space="preserve"> </v>
      </c>
      <c r="Y77" s="785"/>
      <c r="Z77" s="309">
        <f t="shared" ref="Z77:Z90" si="192">IF($B77="E","E",$H77*Y77)</f>
        <v>0</v>
      </c>
      <c r="AA77" s="785"/>
      <c r="AB77" s="309">
        <f t="shared" ref="AB77:AB90" si="193">IF($B77="E","E",$H77*AA77)</f>
        <v>0</v>
      </c>
      <c r="AC77" s="785"/>
      <c r="AD77" s="309">
        <f t="shared" ref="AD77:AD90" si="194">IF($B77="E","E",$H77*AC77)</f>
        <v>0</v>
      </c>
      <c r="AE77" s="785"/>
      <c r="AF77" s="309">
        <f t="shared" ref="AF77:AF90" si="195">IF($B77="E","E",$H77*AE77)</f>
        <v>0</v>
      </c>
      <c r="AG77" s="785"/>
      <c r="AH77" s="309">
        <f t="shared" ref="AH77:AH90" si="196">IF($B77="E","E",$H77*AG77)</f>
        <v>0</v>
      </c>
      <c r="AI77" s="785"/>
      <c r="AJ77" s="309">
        <f t="shared" ref="AJ77:AJ90" si="197">IF($B77="E","E",$H77*AI77)</f>
        <v>0</v>
      </c>
      <c r="AK77" s="785"/>
      <c r="AL77" s="309">
        <f t="shared" ref="AL77:AL90" si="198">IF($B77="E","E",$H77*AK77)</f>
        <v>0</v>
      </c>
      <c r="AM77" s="785"/>
      <c r="AN77" s="309">
        <f t="shared" ref="AN77:AN90" si="199">IF($B77="E","E",$H77*AM77)</f>
        <v>0</v>
      </c>
      <c r="AO77" s="785"/>
      <c r="AP77" s="309">
        <f t="shared" ref="AP77:AP90" si="200">IF($B77="E","E",$H77*AO77)</f>
        <v>0</v>
      </c>
      <c r="AQ77" s="785"/>
      <c r="AR77" s="309">
        <f t="shared" ref="AR77:AR90" si="201">IF($B77="E","E",$H77*AQ77)</f>
        <v>0</v>
      </c>
      <c r="AT77" s="782">
        <f t="shared" si="176"/>
        <v>0</v>
      </c>
      <c r="AU77" s="782">
        <f t="shared" si="177"/>
        <v>0</v>
      </c>
      <c r="AV77" s="782">
        <f t="shared" si="178"/>
        <v>0</v>
      </c>
      <c r="AW77" s="788" t="e">
        <f t="shared" si="179"/>
        <v>#DIV/0!</v>
      </c>
      <c r="AY77" s="781">
        <f t="shared" si="180"/>
        <v>0</v>
      </c>
      <c r="AZ77" s="777"/>
      <c r="BA77" s="781">
        <f t="shared" si="181"/>
        <v>0</v>
      </c>
      <c r="BB77" s="777"/>
      <c r="BC77" s="781">
        <f t="shared" si="182"/>
        <v>0</v>
      </c>
      <c r="BD77" s="777"/>
      <c r="BE77" s="781">
        <f t="shared" si="183"/>
        <v>0</v>
      </c>
      <c r="BF77" s="777"/>
      <c r="BG77" s="781">
        <f t="shared" si="184"/>
        <v>0</v>
      </c>
      <c r="BH77" s="777"/>
      <c r="BI77" s="781">
        <f t="shared" si="185"/>
        <v>0</v>
      </c>
      <c r="BJ77" s="777"/>
      <c r="BK77" s="781">
        <f t="shared" si="186"/>
        <v>0</v>
      </c>
      <c r="BL77" s="777"/>
      <c r="BM77" s="781">
        <f t="shared" si="187"/>
        <v>0</v>
      </c>
      <c r="BN77" s="777"/>
      <c r="BO77" s="781">
        <f t="shared" si="188"/>
        <v>0</v>
      </c>
      <c r="BP77" s="777"/>
      <c r="BQ77" s="781">
        <f t="shared" si="189"/>
        <v>0</v>
      </c>
      <c r="BR77" s="777"/>
    </row>
    <row r="78" spans="1:70" outlineLevel="2">
      <c r="A78" s="6">
        <v>204002</v>
      </c>
      <c r="B78" s="10"/>
      <c r="C78" s="28"/>
      <c r="D78" s="123" t="s">
        <v>331</v>
      </c>
      <c r="E78" s="43" t="str">
        <f t="shared" si="190"/>
        <v>N</v>
      </c>
      <c r="F78" s="28"/>
      <c r="G78" s="28" t="s">
        <v>324</v>
      </c>
      <c r="H78" s="1076"/>
      <c r="I78" s="1141"/>
      <c r="J78" s="1142"/>
      <c r="K78" s="1032">
        <f t="shared" si="191"/>
        <v>0</v>
      </c>
      <c r="M78" s="409"/>
      <c r="N78" s="409"/>
      <c r="O78" s="409"/>
      <c r="Q78" s="684" t="s">
        <v>1967</v>
      </c>
      <c r="R78" s="691" t="s">
        <v>1994</v>
      </c>
      <c r="T78" s="680" t="str">
        <f>IF(IF(A78=0,TRUE(),D78=IFERROR(VLOOKUP(A78,Zaplecze_Weryfikacja!A:B,2,FALSE),2))=TRUE(),"Tak","Nie")</f>
        <v>Tak</v>
      </c>
      <c r="U78" s="681" t="str">
        <f>IF(T78="Tak"," ",IF(IFERROR(VLOOKUP(A78,Zaplecze_Weryfikacja!A:B,2,FALSE),"Inny numer Lp")="Inny numer Lp","Inny numer Lp",IF(VLOOKUP(A78,Zaplecze_Weryfikacja!A:B,2,FALSE)=D78,"Nieznana przyczyna","Inny opis")))</f>
        <v xml:space="preserve"> </v>
      </c>
      <c r="Y78" s="785"/>
      <c r="Z78" s="309">
        <f t="shared" si="192"/>
        <v>0</v>
      </c>
      <c r="AA78" s="785"/>
      <c r="AB78" s="309">
        <f t="shared" si="193"/>
        <v>0</v>
      </c>
      <c r="AC78" s="785"/>
      <c r="AD78" s="309">
        <f t="shared" si="194"/>
        <v>0</v>
      </c>
      <c r="AE78" s="785"/>
      <c r="AF78" s="309">
        <f t="shared" si="195"/>
        <v>0</v>
      </c>
      <c r="AG78" s="785"/>
      <c r="AH78" s="309">
        <f t="shared" si="196"/>
        <v>0</v>
      </c>
      <c r="AI78" s="785"/>
      <c r="AJ78" s="309">
        <f t="shared" si="197"/>
        <v>0</v>
      </c>
      <c r="AK78" s="785"/>
      <c r="AL78" s="309">
        <f t="shared" si="198"/>
        <v>0</v>
      </c>
      <c r="AM78" s="785"/>
      <c r="AN78" s="309">
        <f t="shared" si="199"/>
        <v>0</v>
      </c>
      <c r="AO78" s="785"/>
      <c r="AP78" s="309">
        <f t="shared" si="200"/>
        <v>0</v>
      </c>
      <c r="AQ78" s="785"/>
      <c r="AR78" s="309">
        <f t="shared" si="201"/>
        <v>0</v>
      </c>
      <c r="AT78" s="782">
        <f t="shared" si="176"/>
        <v>0</v>
      </c>
      <c r="AU78" s="782">
        <f t="shared" si="177"/>
        <v>0</v>
      </c>
      <c r="AV78" s="782">
        <f t="shared" si="178"/>
        <v>0</v>
      </c>
      <c r="AW78" s="788" t="e">
        <f t="shared" si="179"/>
        <v>#DIV/0!</v>
      </c>
      <c r="AY78" s="781">
        <f t="shared" si="180"/>
        <v>0</v>
      </c>
      <c r="AZ78" s="777"/>
      <c r="BA78" s="781">
        <f t="shared" si="181"/>
        <v>0</v>
      </c>
      <c r="BB78" s="777"/>
      <c r="BC78" s="781">
        <f t="shared" si="182"/>
        <v>0</v>
      </c>
      <c r="BD78" s="777"/>
      <c r="BE78" s="781">
        <f t="shared" si="183"/>
        <v>0</v>
      </c>
      <c r="BF78" s="777"/>
      <c r="BG78" s="781">
        <f t="shared" si="184"/>
        <v>0</v>
      </c>
      <c r="BH78" s="777"/>
      <c r="BI78" s="781">
        <f t="shared" si="185"/>
        <v>0</v>
      </c>
      <c r="BJ78" s="777"/>
      <c r="BK78" s="781">
        <f t="shared" si="186"/>
        <v>0</v>
      </c>
      <c r="BL78" s="777"/>
      <c r="BM78" s="781">
        <f t="shared" si="187"/>
        <v>0</v>
      </c>
      <c r="BN78" s="777"/>
      <c r="BO78" s="781">
        <f t="shared" si="188"/>
        <v>0</v>
      </c>
      <c r="BP78" s="777"/>
      <c r="BQ78" s="781">
        <f t="shared" si="189"/>
        <v>0</v>
      </c>
      <c r="BR78" s="777"/>
    </row>
    <row r="79" spans="1:70" outlineLevel="2">
      <c r="A79" s="6">
        <v>204003</v>
      </c>
      <c r="B79" s="10"/>
      <c r="C79" s="28"/>
      <c r="D79" s="123" t="s">
        <v>1517</v>
      </c>
      <c r="E79" s="43" t="str">
        <f t="shared" si="190"/>
        <v>N</v>
      </c>
      <c r="F79" s="28"/>
      <c r="G79" s="28" t="s">
        <v>324</v>
      </c>
      <c r="H79" s="1076"/>
      <c r="I79" s="1141"/>
      <c r="J79" s="1142"/>
      <c r="K79" s="1032">
        <f t="shared" si="191"/>
        <v>0</v>
      </c>
      <c r="M79" s="409"/>
      <c r="N79" s="409"/>
      <c r="O79" s="409"/>
      <c r="Q79" s="684" t="s">
        <v>1967</v>
      </c>
      <c r="R79" s="691" t="s">
        <v>1994</v>
      </c>
      <c r="T79" s="680" t="str">
        <f>IF(IF(A79=0,TRUE(),D79=IFERROR(VLOOKUP(A79,Zaplecze_Weryfikacja!A:B,2,FALSE),2))=TRUE(),"Tak","Nie")</f>
        <v>Tak</v>
      </c>
      <c r="U79" s="681" t="str">
        <f>IF(T79="Tak"," ",IF(IFERROR(VLOOKUP(A79,Zaplecze_Weryfikacja!A:B,2,FALSE),"Inny numer Lp")="Inny numer Lp","Inny numer Lp",IF(VLOOKUP(A79,Zaplecze_Weryfikacja!A:B,2,FALSE)=D79,"Nieznana przyczyna","Inny opis")))</f>
        <v xml:space="preserve"> </v>
      </c>
      <c r="Y79" s="785"/>
      <c r="Z79" s="309">
        <f t="shared" si="192"/>
        <v>0</v>
      </c>
      <c r="AA79" s="785"/>
      <c r="AB79" s="309">
        <f t="shared" si="193"/>
        <v>0</v>
      </c>
      <c r="AC79" s="785"/>
      <c r="AD79" s="309">
        <f t="shared" si="194"/>
        <v>0</v>
      </c>
      <c r="AE79" s="785"/>
      <c r="AF79" s="309">
        <f t="shared" si="195"/>
        <v>0</v>
      </c>
      <c r="AG79" s="785"/>
      <c r="AH79" s="309">
        <f t="shared" si="196"/>
        <v>0</v>
      </c>
      <c r="AI79" s="785"/>
      <c r="AJ79" s="309">
        <f t="shared" si="197"/>
        <v>0</v>
      </c>
      <c r="AK79" s="785"/>
      <c r="AL79" s="309">
        <f t="shared" si="198"/>
        <v>0</v>
      </c>
      <c r="AM79" s="785"/>
      <c r="AN79" s="309">
        <f t="shared" si="199"/>
        <v>0</v>
      </c>
      <c r="AO79" s="785"/>
      <c r="AP79" s="309">
        <f t="shared" si="200"/>
        <v>0</v>
      </c>
      <c r="AQ79" s="785"/>
      <c r="AR79" s="309">
        <f t="shared" si="201"/>
        <v>0</v>
      </c>
      <c r="AT79" s="782">
        <f t="shared" si="176"/>
        <v>0</v>
      </c>
      <c r="AU79" s="782">
        <f t="shared" si="177"/>
        <v>0</v>
      </c>
      <c r="AV79" s="782">
        <f t="shared" si="178"/>
        <v>0</v>
      </c>
      <c r="AW79" s="788" t="e">
        <f t="shared" si="179"/>
        <v>#DIV/0!</v>
      </c>
      <c r="AY79" s="781">
        <f t="shared" si="180"/>
        <v>0</v>
      </c>
      <c r="AZ79" s="777"/>
      <c r="BA79" s="781">
        <f t="shared" si="181"/>
        <v>0</v>
      </c>
      <c r="BB79" s="777"/>
      <c r="BC79" s="781">
        <f t="shared" si="182"/>
        <v>0</v>
      </c>
      <c r="BD79" s="777"/>
      <c r="BE79" s="781">
        <f t="shared" si="183"/>
        <v>0</v>
      </c>
      <c r="BF79" s="777"/>
      <c r="BG79" s="781">
        <f t="shared" si="184"/>
        <v>0</v>
      </c>
      <c r="BH79" s="777"/>
      <c r="BI79" s="781">
        <f t="shared" si="185"/>
        <v>0</v>
      </c>
      <c r="BJ79" s="777"/>
      <c r="BK79" s="781">
        <f t="shared" si="186"/>
        <v>0</v>
      </c>
      <c r="BL79" s="777"/>
      <c r="BM79" s="781">
        <f t="shared" si="187"/>
        <v>0</v>
      </c>
      <c r="BN79" s="777"/>
      <c r="BO79" s="781">
        <f t="shared" si="188"/>
        <v>0</v>
      </c>
      <c r="BP79" s="777"/>
      <c r="BQ79" s="781">
        <f t="shared" si="189"/>
        <v>0</v>
      </c>
      <c r="BR79" s="777"/>
    </row>
    <row r="80" spans="1:70" ht="45" outlineLevel="2">
      <c r="A80" s="6">
        <v>204004</v>
      </c>
      <c r="B80" s="10"/>
      <c r="C80" s="28"/>
      <c r="D80" s="123" t="s">
        <v>769</v>
      </c>
      <c r="E80" s="43" t="str">
        <f t="shared" si="190"/>
        <v>N</v>
      </c>
      <c r="F80" s="28" t="s">
        <v>57</v>
      </c>
      <c r="G80" s="28" t="s">
        <v>327</v>
      </c>
      <c r="H80" s="1076"/>
      <c r="I80" s="1141"/>
      <c r="J80" s="1142"/>
      <c r="K80" s="1032">
        <f t="shared" si="191"/>
        <v>0</v>
      </c>
      <c r="M80" s="1002" t="s">
        <v>759</v>
      </c>
      <c r="N80" s="409"/>
      <c r="O80" s="409"/>
      <c r="Q80" s="684" t="s">
        <v>1969</v>
      </c>
      <c r="R80" s="691" t="s">
        <v>1994</v>
      </c>
      <c r="T80" s="680" t="str">
        <f>IF(IF(A80=0,TRUE(),D80=IFERROR(VLOOKUP(A80,Zaplecze_Weryfikacja!A:B,2,FALSE),2))=TRUE(),"Tak","Nie")</f>
        <v>Tak</v>
      </c>
      <c r="U80" s="681" t="str">
        <f>IF(T80="Tak"," ",IF(IFERROR(VLOOKUP(A80,Zaplecze_Weryfikacja!A:B,2,FALSE),"Inny numer Lp")="Inny numer Lp","Inny numer Lp",IF(VLOOKUP(A80,Zaplecze_Weryfikacja!A:B,2,FALSE)=D80,"Nieznana przyczyna","Inny opis")))</f>
        <v xml:space="preserve"> </v>
      </c>
      <c r="Y80" s="785"/>
      <c r="Z80" s="309">
        <f t="shared" si="192"/>
        <v>0</v>
      </c>
      <c r="AA80" s="785"/>
      <c r="AB80" s="309">
        <f t="shared" si="193"/>
        <v>0</v>
      </c>
      <c r="AC80" s="785"/>
      <c r="AD80" s="309">
        <f t="shared" si="194"/>
        <v>0</v>
      </c>
      <c r="AE80" s="785"/>
      <c r="AF80" s="309">
        <f t="shared" si="195"/>
        <v>0</v>
      </c>
      <c r="AG80" s="785"/>
      <c r="AH80" s="309">
        <f t="shared" si="196"/>
        <v>0</v>
      </c>
      <c r="AI80" s="785"/>
      <c r="AJ80" s="309">
        <f t="shared" si="197"/>
        <v>0</v>
      </c>
      <c r="AK80" s="785"/>
      <c r="AL80" s="309">
        <f t="shared" si="198"/>
        <v>0</v>
      </c>
      <c r="AM80" s="785"/>
      <c r="AN80" s="309">
        <f t="shared" si="199"/>
        <v>0</v>
      </c>
      <c r="AO80" s="785"/>
      <c r="AP80" s="309">
        <f t="shared" si="200"/>
        <v>0</v>
      </c>
      <c r="AQ80" s="785"/>
      <c r="AR80" s="309">
        <f t="shared" si="201"/>
        <v>0</v>
      </c>
      <c r="AT80" s="782">
        <f t="shared" si="176"/>
        <v>0</v>
      </c>
      <c r="AU80" s="782">
        <f t="shared" si="177"/>
        <v>0</v>
      </c>
      <c r="AV80" s="782">
        <f t="shared" si="178"/>
        <v>0</v>
      </c>
      <c r="AW80" s="788" t="e">
        <f t="shared" si="179"/>
        <v>#DIV/0!</v>
      </c>
      <c r="AY80" s="781">
        <f t="shared" si="180"/>
        <v>0</v>
      </c>
      <c r="AZ80" s="777"/>
      <c r="BA80" s="781">
        <f t="shared" si="181"/>
        <v>0</v>
      </c>
      <c r="BB80" s="777"/>
      <c r="BC80" s="781">
        <f t="shared" si="182"/>
        <v>0</v>
      </c>
      <c r="BD80" s="777"/>
      <c r="BE80" s="781">
        <f t="shared" si="183"/>
        <v>0</v>
      </c>
      <c r="BF80" s="777"/>
      <c r="BG80" s="781">
        <f t="shared" si="184"/>
        <v>0</v>
      </c>
      <c r="BH80" s="777"/>
      <c r="BI80" s="781">
        <f t="shared" si="185"/>
        <v>0</v>
      </c>
      <c r="BJ80" s="777"/>
      <c r="BK80" s="781">
        <f t="shared" si="186"/>
        <v>0</v>
      </c>
      <c r="BL80" s="777"/>
      <c r="BM80" s="781">
        <f t="shared" si="187"/>
        <v>0</v>
      </c>
      <c r="BN80" s="777"/>
      <c r="BO80" s="781">
        <f t="shared" si="188"/>
        <v>0</v>
      </c>
      <c r="BP80" s="777"/>
      <c r="BQ80" s="781">
        <f t="shared" si="189"/>
        <v>0</v>
      </c>
      <c r="BR80" s="777"/>
    </row>
    <row r="81" spans="1:70" ht="28.5" outlineLevel="2">
      <c r="A81" s="6">
        <v>204005</v>
      </c>
      <c r="B81" s="10"/>
      <c r="C81" s="28"/>
      <c r="D81" s="123" t="s">
        <v>1815</v>
      </c>
      <c r="E81" s="43" t="str">
        <f t="shared" si="190"/>
        <v>N</v>
      </c>
      <c r="F81" s="28"/>
      <c r="G81" s="453" t="s">
        <v>23</v>
      </c>
      <c r="H81" s="1076"/>
      <c r="I81" s="1141"/>
      <c r="J81" s="1142"/>
      <c r="K81" s="1032">
        <f t="shared" si="191"/>
        <v>0</v>
      </c>
      <c r="M81" s="471"/>
      <c r="N81" s="409"/>
      <c r="O81" s="409"/>
      <c r="Q81" s="684" t="s">
        <v>1965</v>
      </c>
      <c r="R81" s="691" t="s">
        <v>1994</v>
      </c>
      <c r="T81" s="680" t="str">
        <f>IF(IF(A81=0,TRUE(),D81=IFERROR(VLOOKUP(A81,Zaplecze_Weryfikacja!A:B,2,FALSE),2))=TRUE(),"Tak","Nie")</f>
        <v>Tak</v>
      </c>
      <c r="U81" s="681" t="str">
        <f>IF(T81="Tak"," ",IF(IFERROR(VLOOKUP(A81,Zaplecze_Weryfikacja!A:B,2,FALSE),"Inny numer Lp")="Inny numer Lp","Inny numer Lp",IF(VLOOKUP(A81,Zaplecze_Weryfikacja!A:B,2,FALSE)=D81,"Nieznana przyczyna","Inny opis")))</f>
        <v xml:space="preserve"> </v>
      </c>
      <c r="Y81" s="785"/>
      <c r="Z81" s="309">
        <f t="shared" si="192"/>
        <v>0</v>
      </c>
      <c r="AA81" s="785"/>
      <c r="AB81" s="309">
        <f t="shared" si="193"/>
        <v>0</v>
      </c>
      <c r="AC81" s="785"/>
      <c r="AD81" s="309">
        <f t="shared" si="194"/>
        <v>0</v>
      </c>
      <c r="AE81" s="785"/>
      <c r="AF81" s="309">
        <f t="shared" si="195"/>
        <v>0</v>
      </c>
      <c r="AG81" s="785"/>
      <c r="AH81" s="309">
        <f t="shared" si="196"/>
        <v>0</v>
      </c>
      <c r="AI81" s="785"/>
      <c r="AJ81" s="309">
        <f t="shared" si="197"/>
        <v>0</v>
      </c>
      <c r="AK81" s="785"/>
      <c r="AL81" s="309">
        <f t="shared" si="198"/>
        <v>0</v>
      </c>
      <c r="AM81" s="785"/>
      <c r="AN81" s="309">
        <f t="shared" si="199"/>
        <v>0</v>
      </c>
      <c r="AO81" s="785"/>
      <c r="AP81" s="309">
        <f t="shared" si="200"/>
        <v>0</v>
      </c>
      <c r="AQ81" s="785"/>
      <c r="AR81" s="309">
        <f t="shared" si="201"/>
        <v>0</v>
      </c>
      <c r="AT81" s="782">
        <f t="shared" si="176"/>
        <v>0</v>
      </c>
      <c r="AU81" s="782">
        <f t="shared" si="177"/>
        <v>0</v>
      </c>
      <c r="AV81" s="782">
        <f t="shared" si="178"/>
        <v>0</v>
      </c>
      <c r="AW81" s="788" t="e">
        <f t="shared" si="179"/>
        <v>#DIV/0!</v>
      </c>
      <c r="AY81" s="781">
        <f t="shared" si="180"/>
        <v>0</v>
      </c>
      <c r="AZ81" s="777"/>
      <c r="BA81" s="781">
        <f t="shared" si="181"/>
        <v>0</v>
      </c>
      <c r="BB81" s="777"/>
      <c r="BC81" s="781">
        <f t="shared" si="182"/>
        <v>0</v>
      </c>
      <c r="BD81" s="777"/>
      <c r="BE81" s="781">
        <f t="shared" si="183"/>
        <v>0</v>
      </c>
      <c r="BF81" s="777"/>
      <c r="BG81" s="781">
        <f t="shared" si="184"/>
        <v>0</v>
      </c>
      <c r="BH81" s="777"/>
      <c r="BI81" s="781">
        <f t="shared" si="185"/>
        <v>0</v>
      </c>
      <c r="BJ81" s="777"/>
      <c r="BK81" s="781">
        <f t="shared" si="186"/>
        <v>0</v>
      </c>
      <c r="BL81" s="777"/>
      <c r="BM81" s="781">
        <f t="shared" si="187"/>
        <v>0</v>
      </c>
      <c r="BN81" s="777"/>
      <c r="BO81" s="781">
        <f t="shared" si="188"/>
        <v>0</v>
      </c>
      <c r="BP81" s="777"/>
      <c r="BQ81" s="781">
        <f t="shared" si="189"/>
        <v>0</v>
      </c>
      <c r="BR81" s="777"/>
    </row>
    <row r="82" spans="1:70" outlineLevel="2">
      <c r="A82" s="6">
        <v>204006</v>
      </c>
      <c r="B82" s="10"/>
      <c r="C82" s="30"/>
      <c r="D82" s="123" t="s">
        <v>760</v>
      </c>
      <c r="E82" s="43" t="str">
        <f t="shared" si="190"/>
        <v>N</v>
      </c>
      <c r="F82" s="28" t="s">
        <v>763</v>
      </c>
      <c r="G82" s="28" t="s">
        <v>325</v>
      </c>
      <c r="H82" s="1076"/>
      <c r="I82" s="1141"/>
      <c r="J82" s="1142"/>
      <c r="K82" s="1032">
        <f t="shared" si="191"/>
        <v>0</v>
      </c>
      <c r="M82" s="409"/>
      <c r="N82" s="409"/>
      <c r="O82" s="409"/>
      <c r="Q82" s="684" t="s">
        <v>1965</v>
      </c>
      <c r="R82" s="691" t="s">
        <v>1994</v>
      </c>
      <c r="T82" s="680" t="str">
        <f>IF(IF(A82=0,TRUE(),D82=IFERROR(VLOOKUP(A82,Zaplecze_Weryfikacja!A:B,2,FALSE),2))=TRUE(),"Tak","Nie")</f>
        <v>Tak</v>
      </c>
      <c r="U82" s="681" t="str">
        <f>IF(T82="Tak"," ",IF(IFERROR(VLOOKUP(A82,Zaplecze_Weryfikacja!A:B,2,FALSE),"Inny numer Lp")="Inny numer Lp","Inny numer Lp",IF(VLOOKUP(A82,Zaplecze_Weryfikacja!A:B,2,FALSE)=D82,"Nieznana przyczyna","Inny opis")))</f>
        <v xml:space="preserve"> </v>
      </c>
      <c r="Y82" s="785"/>
      <c r="Z82" s="309">
        <f t="shared" si="192"/>
        <v>0</v>
      </c>
      <c r="AA82" s="785"/>
      <c r="AB82" s="309">
        <f t="shared" si="193"/>
        <v>0</v>
      </c>
      <c r="AC82" s="785"/>
      <c r="AD82" s="309">
        <f t="shared" si="194"/>
        <v>0</v>
      </c>
      <c r="AE82" s="785"/>
      <c r="AF82" s="309">
        <f t="shared" si="195"/>
        <v>0</v>
      </c>
      <c r="AG82" s="785"/>
      <c r="AH82" s="309">
        <f t="shared" si="196"/>
        <v>0</v>
      </c>
      <c r="AI82" s="785"/>
      <c r="AJ82" s="309">
        <f t="shared" si="197"/>
        <v>0</v>
      </c>
      <c r="AK82" s="785"/>
      <c r="AL82" s="309">
        <f t="shared" si="198"/>
        <v>0</v>
      </c>
      <c r="AM82" s="785"/>
      <c r="AN82" s="309">
        <f t="shared" si="199"/>
        <v>0</v>
      </c>
      <c r="AO82" s="785"/>
      <c r="AP82" s="309">
        <f t="shared" si="200"/>
        <v>0</v>
      </c>
      <c r="AQ82" s="785"/>
      <c r="AR82" s="309">
        <f t="shared" si="201"/>
        <v>0</v>
      </c>
      <c r="AT82" s="782">
        <f t="shared" si="176"/>
        <v>0</v>
      </c>
      <c r="AU82" s="782">
        <f t="shared" si="177"/>
        <v>0</v>
      </c>
      <c r="AV82" s="782">
        <f t="shared" si="178"/>
        <v>0</v>
      </c>
      <c r="AW82" s="788" t="e">
        <f t="shared" si="179"/>
        <v>#DIV/0!</v>
      </c>
      <c r="AY82" s="781">
        <f t="shared" si="180"/>
        <v>0</v>
      </c>
      <c r="AZ82" s="777"/>
      <c r="BA82" s="781">
        <f t="shared" si="181"/>
        <v>0</v>
      </c>
      <c r="BB82" s="777"/>
      <c r="BC82" s="781">
        <f t="shared" si="182"/>
        <v>0</v>
      </c>
      <c r="BD82" s="777"/>
      <c r="BE82" s="781">
        <f t="shared" si="183"/>
        <v>0</v>
      </c>
      <c r="BF82" s="777"/>
      <c r="BG82" s="781">
        <f t="shared" si="184"/>
        <v>0</v>
      </c>
      <c r="BH82" s="777"/>
      <c r="BI82" s="781">
        <f t="shared" si="185"/>
        <v>0</v>
      </c>
      <c r="BJ82" s="777"/>
      <c r="BK82" s="781">
        <f t="shared" si="186"/>
        <v>0</v>
      </c>
      <c r="BL82" s="777"/>
      <c r="BM82" s="781">
        <f t="shared" si="187"/>
        <v>0</v>
      </c>
      <c r="BN82" s="777"/>
      <c r="BO82" s="781">
        <f t="shared" si="188"/>
        <v>0</v>
      </c>
      <c r="BP82" s="777"/>
      <c r="BQ82" s="781">
        <f t="shared" si="189"/>
        <v>0</v>
      </c>
      <c r="BR82" s="777"/>
    </row>
    <row r="83" spans="1:70" ht="28.5" outlineLevel="2">
      <c r="A83" s="6">
        <v>204007</v>
      </c>
      <c r="B83" s="10"/>
      <c r="C83" s="75"/>
      <c r="D83" s="123" t="s">
        <v>1520</v>
      </c>
      <c r="E83" s="43" t="str">
        <f t="shared" si="190"/>
        <v>N</v>
      </c>
      <c r="F83" s="28"/>
      <c r="G83" s="28" t="s">
        <v>325</v>
      </c>
      <c r="H83" s="1076"/>
      <c r="I83" s="1141"/>
      <c r="J83" s="1142"/>
      <c r="K83" s="1032">
        <f t="shared" si="191"/>
        <v>0</v>
      </c>
      <c r="M83" s="409"/>
      <c r="N83" s="409"/>
      <c r="O83" s="409"/>
      <c r="Q83" s="684" t="s">
        <v>1967</v>
      </c>
      <c r="R83" s="691" t="s">
        <v>1994</v>
      </c>
      <c r="T83" s="680" t="str">
        <f>IF(IF(A83=0,TRUE(),D83=IFERROR(VLOOKUP(A83,Zaplecze_Weryfikacja!A:B,2,FALSE),2))=TRUE(),"Tak","Nie")</f>
        <v>Tak</v>
      </c>
      <c r="U83" s="681" t="str">
        <f>IF(T83="Tak"," ",IF(IFERROR(VLOOKUP(A83,Zaplecze_Weryfikacja!A:B,2,FALSE),"Inny numer Lp")="Inny numer Lp","Inny numer Lp",IF(VLOOKUP(A83,Zaplecze_Weryfikacja!A:B,2,FALSE)=D83,"Nieznana przyczyna","Inny opis")))</f>
        <v xml:space="preserve"> </v>
      </c>
      <c r="Y83" s="785"/>
      <c r="Z83" s="309">
        <f t="shared" si="192"/>
        <v>0</v>
      </c>
      <c r="AA83" s="785"/>
      <c r="AB83" s="309">
        <f t="shared" si="193"/>
        <v>0</v>
      </c>
      <c r="AC83" s="785"/>
      <c r="AD83" s="309">
        <f t="shared" si="194"/>
        <v>0</v>
      </c>
      <c r="AE83" s="785"/>
      <c r="AF83" s="309">
        <f t="shared" si="195"/>
        <v>0</v>
      </c>
      <c r="AG83" s="785"/>
      <c r="AH83" s="309">
        <f t="shared" si="196"/>
        <v>0</v>
      </c>
      <c r="AI83" s="785"/>
      <c r="AJ83" s="309">
        <f t="shared" si="197"/>
        <v>0</v>
      </c>
      <c r="AK83" s="785"/>
      <c r="AL83" s="309">
        <f t="shared" si="198"/>
        <v>0</v>
      </c>
      <c r="AM83" s="785"/>
      <c r="AN83" s="309">
        <f t="shared" si="199"/>
        <v>0</v>
      </c>
      <c r="AO83" s="785"/>
      <c r="AP83" s="309">
        <f t="shared" si="200"/>
        <v>0</v>
      </c>
      <c r="AQ83" s="785"/>
      <c r="AR83" s="309">
        <f t="shared" si="201"/>
        <v>0</v>
      </c>
      <c r="AT83" s="782">
        <f t="shared" si="176"/>
        <v>0</v>
      </c>
      <c r="AU83" s="782">
        <f t="shared" si="177"/>
        <v>0</v>
      </c>
      <c r="AV83" s="782">
        <f t="shared" si="178"/>
        <v>0</v>
      </c>
      <c r="AW83" s="788" t="e">
        <f t="shared" si="179"/>
        <v>#DIV/0!</v>
      </c>
      <c r="AY83" s="781">
        <f t="shared" si="180"/>
        <v>0</v>
      </c>
      <c r="AZ83" s="777"/>
      <c r="BA83" s="781">
        <f t="shared" si="181"/>
        <v>0</v>
      </c>
      <c r="BB83" s="777"/>
      <c r="BC83" s="781">
        <f t="shared" si="182"/>
        <v>0</v>
      </c>
      <c r="BD83" s="777"/>
      <c r="BE83" s="781">
        <f t="shared" si="183"/>
        <v>0</v>
      </c>
      <c r="BF83" s="777"/>
      <c r="BG83" s="781">
        <f t="shared" si="184"/>
        <v>0</v>
      </c>
      <c r="BH83" s="777"/>
      <c r="BI83" s="781">
        <f t="shared" si="185"/>
        <v>0</v>
      </c>
      <c r="BJ83" s="777"/>
      <c r="BK83" s="781">
        <f t="shared" si="186"/>
        <v>0</v>
      </c>
      <c r="BL83" s="777"/>
      <c r="BM83" s="781">
        <f t="shared" si="187"/>
        <v>0</v>
      </c>
      <c r="BN83" s="777"/>
      <c r="BO83" s="781">
        <f t="shared" si="188"/>
        <v>0</v>
      </c>
      <c r="BP83" s="777"/>
      <c r="BQ83" s="781">
        <f t="shared" si="189"/>
        <v>0</v>
      </c>
      <c r="BR83" s="777"/>
    </row>
    <row r="84" spans="1:70" outlineLevel="2">
      <c r="A84" s="6">
        <v>204008</v>
      </c>
      <c r="B84" s="10"/>
      <c r="C84" s="75"/>
      <c r="D84" s="123" t="s">
        <v>765</v>
      </c>
      <c r="E84" s="43" t="str">
        <f t="shared" si="190"/>
        <v>N</v>
      </c>
      <c r="F84" s="28"/>
      <c r="G84" s="28" t="s">
        <v>325</v>
      </c>
      <c r="H84" s="1076"/>
      <c r="I84" s="1141"/>
      <c r="J84" s="1142"/>
      <c r="K84" s="1032">
        <f t="shared" si="191"/>
        <v>0</v>
      </c>
      <c r="M84" s="409"/>
      <c r="N84" s="409"/>
      <c r="O84" s="409"/>
      <c r="Q84" s="684" t="s">
        <v>1965</v>
      </c>
      <c r="R84" s="691" t="s">
        <v>1994</v>
      </c>
      <c r="T84" s="680" t="str">
        <f>IF(IF(A84=0,TRUE(),D84=IFERROR(VLOOKUP(A84,Zaplecze_Weryfikacja!A:B,2,FALSE),2))=TRUE(),"Tak","Nie")</f>
        <v>Tak</v>
      </c>
      <c r="U84" s="681" t="str">
        <f>IF(T84="Tak"," ",IF(IFERROR(VLOOKUP(A84,Zaplecze_Weryfikacja!A:B,2,FALSE),"Inny numer Lp")="Inny numer Lp","Inny numer Lp",IF(VLOOKUP(A84,Zaplecze_Weryfikacja!A:B,2,FALSE)=D84,"Nieznana przyczyna","Inny opis")))</f>
        <v xml:space="preserve"> </v>
      </c>
      <c r="Y84" s="785"/>
      <c r="Z84" s="309">
        <f t="shared" si="192"/>
        <v>0</v>
      </c>
      <c r="AA84" s="785"/>
      <c r="AB84" s="309">
        <f t="shared" si="193"/>
        <v>0</v>
      </c>
      <c r="AC84" s="785"/>
      <c r="AD84" s="309">
        <f t="shared" si="194"/>
        <v>0</v>
      </c>
      <c r="AE84" s="785"/>
      <c r="AF84" s="309">
        <f t="shared" si="195"/>
        <v>0</v>
      </c>
      <c r="AG84" s="785"/>
      <c r="AH84" s="309">
        <f t="shared" si="196"/>
        <v>0</v>
      </c>
      <c r="AI84" s="785"/>
      <c r="AJ84" s="309">
        <f t="shared" si="197"/>
        <v>0</v>
      </c>
      <c r="AK84" s="785"/>
      <c r="AL84" s="309">
        <f t="shared" si="198"/>
        <v>0</v>
      </c>
      <c r="AM84" s="785"/>
      <c r="AN84" s="309">
        <f t="shared" si="199"/>
        <v>0</v>
      </c>
      <c r="AO84" s="785"/>
      <c r="AP84" s="309">
        <f t="shared" si="200"/>
        <v>0</v>
      </c>
      <c r="AQ84" s="785"/>
      <c r="AR84" s="309">
        <f t="shared" si="201"/>
        <v>0</v>
      </c>
      <c r="AT84" s="782">
        <f t="shared" si="176"/>
        <v>0</v>
      </c>
      <c r="AU84" s="782">
        <f t="shared" si="177"/>
        <v>0</v>
      </c>
      <c r="AV84" s="782">
        <f t="shared" si="178"/>
        <v>0</v>
      </c>
      <c r="AW84" s="788" t="e">
        <f t="shared" si="179"/>
        <v>#DIV/0!</v>
      </c>
      <c r="AY84" s="781">
        <f t="shared" si="180"/>
        <v>0</v>
      </c>
      <c r="AZ84" s="777"/>
      <c r="BA84" s="781">
        <f t="shared" si="181"/>
        <v>0</v>
      </c>
      <c r="BB84" s="777"/>
      <c r="BC84" s="781">
        <f t="shared" si="182"/>
        <v>0</v>
      </c>
      <c r="BD84" s="777"/>
      <c r="BE84" s="781">
        <f t="shared" si="183"/>
        <v>0</v>
      </c>
      <c r="BF84" s="777"/>
      <c r="BG84" s="781">
        <f t="shared" si="184"/>
        <v>0</v>
      </c>
      <c r="BH84" s="777"/>
      <c r="BI84" s="781">
        <f t="shared" si="185"/>
        <v>0</v>
      </c>
      <c r="BJ84" s="777"/>
      <c r="BK84" s="781">
        <f t="shared" si="186"/>
        <v>0</v>
      </c>
      <c r="BL84" s="777"/>
      <c r="BM84" s="781">
        <f t="shared" si="187"/>
        <v>0</v>
      </c>
      <c r="BN84" s="777"/>
      <c r="BO84" s="781">
        <f t="shared" si="188"/>
        <v>0</v>
      </c>
      <c r="BP84" s="777"/>
      <c r="BQ84" s="781">
        <f t="shared" si="189"/>
        <v>0</v>
      </c>
      <c r="BR84" s="777"/>
    </row>
    <row r="85" spans="1:70" outlineLevel="2">
      <c r="A85" s="6">
        <v>204009</v>
      </c>
      <c r="B85" s="10"/>
      <c r="C85" s="28"/>
      <c r="D85" s="123" t="s">
        <v>764</v>
      </c>
      <c r="E85" s="43" t="str">
        <f t="shared" si="190"/>
        <v>N</v>
      </c>
      <c r="F85" s="28"/>
      <c r="G85" s="28" t="s">
        <v>325</v>
      </c>
      <c r="H85" s="1076"/>
      <c r="I85" s="1141"/>
      <c r="J85" s="1142"/>
      <c r="K85" s="1032">
        <f t="shared" si="191"/>
        <v>0</v>
      </c>
      <c r="M85" s="409"/>
      <c r="N85" s="409"/>
      <c r="O85" s="409"/>
      <c r="Q85" s="684" t="s">
        <v>1965</v>
      </c>
      <c r="R85" s="691" t="s">
        <v>1994</v>
      </c>
      <c r="T85" s="680" t="str">
        <f>IF(IF(A85=0,TRUE(),D85=IFERROR(VLOOKUP(A85,Zaplecze_Weryfikacja!A:B,2,FALSE),2))=TRUE(),"Tak","Nie")</f>
        <v>Tak</v>
      </c>
      <c r="U85" s="681" t="str">
        <f>IF(T85="Tak"," ",IF(IFERROR(VLOOKUP(A85,Zaplecze_Weryfikacja!A:B,2,FALSE),"Inny numer Lp")="Inny numer Lp","Inny numer Lp",IF(VLOOKUP(A85,Zaplecze_Weryfikacja!A:B,2,FALSE)=D85,"Nieznana przyczyna","Inny opis")))</f>
        <v xml:space="preserve"> </v>
      </c>
      <c r="Y85" s="785"/>
      <c r="Z85" s="309">
        <f t="shared" si="192"/>
        <v>0</v>
      </c>
      <c r="AA85" s="785"/>
      <c r="AB85" s="309">
        <f t="shared" si="193"/>
        <v>0</v>
      </c>
      <c r="AC85" s="785"/>
      <c r="AD85" s="309">
        <f t="shared" si="194"/>
        <v>0</v>
      </c>
      <c r="AE85" s="785"/>
      <c r="AF85" s="309">
        <f t="shared" si="195"/>
        <v>0</v>
      </c>
      <c r="AG85" s="785"/>
      <c r="AH85" s="309">
        <f t="shared" si="196"/>
        <v>0</v>
      </c>
      <c r="AI85" s="785"/>
      <c r="AJ85" s="309">
        <f t="shared" si="197"/>
        <v>0</v>
      </c>
      <c r="AK85" s="785"/>
      <c r="AL85" s="309">
        <f t="shared" si="198"/>
        <v>0</v>
      </c>
      <c r="AM85" s="785"/>
      <c r="AN85" s="309">
        <f t="shared" si="199"/>
        <v>0</v>
      </c>
      <c r="AO85" s="785"/>
      <c r="AP85" s="309">
        <f t="shared" si="200"/>
        <v>0</v>
      </c>
      <c r="AQ85" s="785"/>
      <c r="AR85" s="309">
        <f t="shared" si="201"/>
        <v>0</v>
      </c>
      <c r="AT85" s="782">
        <f t="shared" si="176"/>
        <v>0</v>
      </c>
      <c r="AU85" s="782">
        <f t="shared" si="177"/>
        <v>0</v>
      </c>
      <c r="AV85" s="782">
        <f t="shared" si="178"/>
        <v>0</v>
      </c>
      <c r="AW85" s="788" t="e">
        <f t="shared" si="179"/>
        <v>#DIV/0!</v>
      </c>
      <c r="AY85" s="781">
        <f t="shared" si="180"/>
        <v>0</v>
      </c>
      <c r="AZ85" s="777"/>
      <c r="BA85" s="781">
        <f t="shared" si="181"/>
        <v>0</v>
      </c>
      <c r="BB85" s="777"/>
      <c r="BC85" s="781">
        <f t="shared" si="182"/>
        <v>0</v>
      </c>
      <c r="BD85" s="777"/>
      <c r="BE85" s="781">
        <f t="shared" si="183"/>
        <v>0</v>
      </c>
      <c r="BF85" s="777"/>
      <c r="BG85" s="781">
        <f t="shared" si="184"/>
        <v>0</v>
      </c>
      <c r="BH85" s="777"/>
      <c r="BI85" s="781">
        <f t="shared" si="185"/>
        <v>0</v>
      </c>
      <c r="BJ85" s="777"/>
      <c r="BK85" s="781">
        <f t="shared" si="186"/>
        <v>0</v>
      </c>
      <c r="BL85" s="777"/>
      <c r="BM85" s="781">
        <f t="shared" si="187"/>
        <v>0</v>
      </c>
      <c r="BN85" s="777"/>
      <c r="BO85" s="781">
        <f t="shared" si="188"/>
        <v>0</v>
      </c>
      <c r="BP85" s="777"/>
      <c r="BQ85" s="781">
        <f t="shared" si="189"/>
        <v>0</v>
      </c>
      <c r="BR85" s="777"/>
    </row>
    <row r="86" spans="1:70" ht="28.5" outlineLevel="2">
      <c r="A86" s="6">
        <v>204010</v>
      </c>
      <c r="B86" s="10"/>
      <c r="C86" s="28"/>
      <c r="D86" s="123" t="s">
        <v>770</v>
      </c>
      <c r="E86" s="43" t="str">
        <f t="shared" si="190"/>
        <v>N</v>
      </c>
      <c r="F86" s="28"/>
      <c r="G86" s="28" t="s">
        <v>755</v>
      </c>
      <c r="H86" s="1076"/>
      <c r="I86" s="1141"/>
      <c r="J86" s="1142"/>
      <c r="K86" s="1032">
        <f t="shared" si="191"/>
        <v>0</v>
      </c>
      <c r="M86" s="409"/>
      <c r="N86" s="409"/>
      <c r="O86" s="409"/>
      <c r="Q86" s="684" t="s">
        <v>1967</v>
      </c>
      <c r="R86" s="691" t="s">
        <v>1994</v>
      </c>
      <c r="T86" s="680" t="str">
        <f>IF(IF(A86=0,TRUE(),D86=IFERROR(VLOOKUP(A86,Zaplecze_Weryfikacja!A:B,2,FALSE),2))=TRUE(),"Tak","Nie")</f>
        <v>Tak</v>
      </c>
      <c r="U86" s="681" t="str">
        <f>IF(T86="Tak"," ",IF(IFERROR(VLOOKUP(A86,Zaplecze_Weryfikacja!A:B,2,FALSE),"Inny numer Lp")="Inny numer Lp","Inny numer Lp",IF(VLOOKUP(A86,Zaplecze_Weryfikacja!A:B,2,FALSE)=D86,"Nieznana przyczyna","Inny opis")))</f>
        <v xml:space="preserve"> </v>
      </c>
      <c r="Y86" s="785"/>
      <c r="Z86" s="309">
        <f t="shared" si="192"/>
        <v>0</v>
      </c>
      <c r="AA86" s="785"/>
      <c r="AB86" s="309">
        <f t="shared" si="193"/>
        <v>0</v>
      </c>
      <c r="AC86" s="785"/>
      <c r="AD86" s="309">
        <f t="shared" si="194"/>
        <v>0</v>
      </c>
      <c r="AE86" s="785"/>
      <c r="AF86" s="309">
        <f t="shared" si="195"/>
        <v>0</v>
      </c>
      <c r="AG86" s="785"/>
      <c r="AH86" s="309">
        <f t="shared" si="196"/>
        <v>0</v>
      </c>
      <c r="AI86" s="785"/>
      <c r="AJ86" s="309">
        <f t="shared" si="197"/>
        <v>0</v>
      </c>
      <c r="AK86" s="785"/>
      <c r="AL86" s="309">
        <f t="shared" si="198"/>
        <v>0</v>
      </c>
      <c r="AM86" s="785"/>
      <c r="AN86" s="309">
        <f t="shared" si="199"/>
        <v>0</v>
      </c>
      <c r="AO86" s="785"/>
      <c r="AP86" s="309">
        <f t="shared" si="200"/>
        <v>0</v>
      </c>
      <c r="AQ86" s="785"/>
      <c r="AR86" s="309">
        <f t="shared" si="201"/>
        <v>0</v>
      </c>
      <c r="AT86" s="782">
        <f t="shared" si="176"/>
        <v>0</v>
      </c>
      <c r="AU86" s="782">
        <f t="shared" si="177"/>
        <v>0</v>
      </c>
      <c r="AV86" s="782">
        <f t="shared" si="178"/>
        <v>0</v>
      </c>
      <c r="AW86" s="788" t="e">
        <f t="shared" si="179"/>
        <v>#DIV/0!</v>
      </c>
      <c r="AY86" s="781">
        <f t="shared" si="180"/>
        <v>0</v>
      </c>
      <c r="AZ86" s="777"/>
      <c r="BA86" s="781">
        <f t="shared" si="181"/>
        <v>0</v>
      </c>
      <c r="BB86" s="777"/>
      <c r="BC86" s="781">
        <f t="shared" si="182"/>
        <v>0</v>
      </c>
      <c r="BD86" s="777"/>
      <c r="BE86" s="781">
        <f t="shared" si="183"/>
        <v>0</v>
      </c>
      <c r="BF86" s="777"/>
      <c r="BG86" s="781">
        <f t="shared" si="184"/>
        <v>0</v>
      </c>
      <c r="BH86" s="777"/>
      <c r="BI86" s="781">
        <f t="shared" si="185"/>
        <v>0</v>
      </c>
      <c r="BJ86" s="777"/>
      <c r="BK86" s="781">
        <f t="shared" si="186"/>
        <v>0</v>
      </c>
      <c r="BL86" s="777"/>
      <c r="BM86" s="781">
        <f t="shared" si="187"/>
        <v>0</v>
      </c>
      <c r="BN86" s="777"/>
      <c r="BO86" s="781">
        <f t="shared" si="188"/>
        <v>0</v>
      </c>
      <c r="BP86" s="777"/>
      <c r="BQ86" s="781">
        <f t="shared" si="189"/>
        <v>0</v>
      </c>
      <c r="BR86" s="777"/>
    </row>
    <row r="87" spans="1:70" ht="28.5" outlineLevel="2">
      <c r="A87" s="6">
        <v>204011</v>
      </c>
      <c r="B87" s="10"/>
      <c r="C87" s="28"/>
      <c r="D87" s="123" t="s">
        <v>1418</v>
      </c>
      <c r="E87" s="43" t="str">
        <f t="shared" si="190"/>
        <v>N</v>
      </c>
      <c r="F87" s="28"/>
      <c r="G87" s="28" t="s">
        <v>23</v>
      </c>
      <c r="H87" s="1076"/>
      <c r="I87" s="1141"/>
      <c r="J87" s="1142"/>
      <c r="K87" s="1032">
        <f t="shared" si="191"/>
        <v>0</v>
      </c>
      <c r="M87" s="409"/>
      <c r="N87" s="409"/>
      <c r="O87" s="409"/>
      <c r="Q87" s="684" t="s">
        <v>1965</v>
      </c>
      <c r="R87" s="691" t="s">
        <v>1994</v>
      </c>
      <c r="T87" s="680" t="str">
        <f>IF(IF(A87=0,TRUE(),D87=IFERROR(VLOOKUP(A87,Zaplecze_Weryfikacja!A:B,2,FALSE),2))=TRUE(),"Tak","Nie")</f>
        <v>Tak</v>
      </c>
      <c r="U87" s="681" t="str">
        <f>IF(T87="Tak"," ",IF(IFERROR(VLOOKUP(A87,Zaplecze_Weryfikacja!A:B,2,FALSE),"Inny numer Lp")="Inny numer Lp","Inny numer Lp",IF(VLOOKUP(A87,Zaplecze_Weryfikacja!A:B,2,FALSE)=D87,"Nieznana przyczyna","Inny opis")))</f>
        <v xml:space="preserve"> </v>
      </c>
      <c r="Y87" s="785"/>
      <c r="Z87" s="309">
        <f t="shared" si="192"/>
        <v>0</v>
      </c>
      <c r="AA87" s="785"/>
      <c r="AB87" s="309">
        <f t="shared" si="193"/>
        <v>0</v>
      </c>
      <c r="AC87" s="785"/>
      <c r="AD87" s="309">
        <f t="shared" si="194"/>
        <v>0</v>
      </c>
      <c r="AE87" s="785"/>
      <c r="AF87" s="309">
        <f t="shared" si="195"/>
        <v>0</v>
      </c>
      <c r="AG87" s="785"/>
      <c r="AH87" s="309">
        <f t="shared" si="196"/>
        <v>0</v>
      </c>
      <c r="AI87" s="785"/>
      <c r="AJ87" s="309">
        <f t="shared" si="197"/>
        <v>0</v>
      </c>
      <c r="AK87" s="785"/>
      <c r="AL87" s="309">
        <f t="shared" si="198"/>
        <v>0</v>
      </c>
      <c r="AM87" s="785"/>
      <c r="AN87" s="309">
        <f t="shared" si="199"/>
        <v>0</v>
      </c>
      <c r="AO87" s="785"/>
      <c r="AP87" s="309">
        <f t="shared" si="200"/>
        <v>0</v>
      </c>
      <c r="AQ87" s="785"/>
      <c r="AR87" s="309">
        <f t="shared" si="201"/>
        <v>0</v>
      </c>
      <c r="AT87" s="782">
        <f t="shared" si="176"/>
        <v>0</v>
      </c>
      <c r="AU87" s="782">
        <f t="shared" si="177"/>
        <v>0</v>
      </c>
      <c r="AV87" s="782">
        <f t="shared" si="178"/>
        <v>0</v>
      </c>
      <c r="AW87" s="788" t="e">
        <f t="shared" si="179"/>
        <v>#DIV/0!</v>
      </c>
      <c r="AY87" s="781">
        <f t="shared" si="180"/>
        <v>0</v>
      </c>
      <c r="AZ87" s="777"/>
      <c r="BA87" s="781">
        <f t="shared" si="181"/>
        <v>0</v>
      </c>
      <c r="BB87" s="777"/>
      <c r="BC87" s="781">
        <f t="shared" si="182"/>
        <v>0</v>
      </c>
      <c r="BD87" s="777"/>
      <c r="BE87" s="781">
        <f t="shared" si="183"/>
        <v>0</v>
      </c>
      <c r="BF87" s="777"/>
      <c r="BG87" s="781">
        <f t="shared" si="184"/>
        <v>0</v>
      </c>
      <c r="BH87" s="777"/>
      <c r="BI87" s="781">
        <f t="shared" si="185"/>
        <v>0</v>
      </c>
      <c r="BJ87" s="777"/>
      <c r="BK87" s="781">
        <f t="shared" si="186"/>
        <v>0</v>
      </c>
      <c r="BL87" s="777"/>
      <c r="BM87" s="781">
        <f t="shared" si="187"/>
        <v>0</v>
      </c>
      <c r="BN87" s="777"/>
      <c r="BO87" s="781">
        <f t="shared" si="188"/>
        <v>0</v>
      </c>
      <c r="BP87" s="777"/>
      <c r="BQ87" s="781">
        <f t="shared" si="189"/>
        <v>0</v>
      </c>
      <c r="BR87" s="777"/>
    </row>
    <row r="88" spans="1:70" outlineLevel="2">
      <c r="A88" s="6">
        <v>204012</v>
      </c>
      <c r="B88" s="10"/>
      <c r="C88" s="28"/>
      <c r="D88" s="123" t="s">
        <v>334</v>
      </c>
      <c r="E88" s="43" t="str">
        <f t="shared" si="190"/>
        <v>N</v>
      </c>
      <c r="F88" s="28"/>
      <c r="G88" s="28" t="s">
        <v>23</v>
      </c>
      <c r="H88" s="1076"/>
      <c r="I88" s="1141"/>
      <c r="J88" s="1142"/>
      <c r="K88" s="1032">
        <f t="shared" si="191"/>
        <v>0</v>
      </c>
      <c r="M88" s="409"/>
      <c r="N88" s="409"/>
      <c r="O88" s="409"/>
      <c r="Q88" s="684" t="s">
        <v>1965</v>
      </c>
      <c r="R88" s="691" t="s">
        <v>1994</v>
      </c>
      <c r="T88" s="680" t="str">
        <f>IF(IF(A88=0,TRUE(),D88=IFERROR(VLOOKUP(A88,Zaplecze_Weryfikacja!A:B,2,FALSE),2))=TRUE(),"Tak","Nie")</f>
        <v>Tak</v>
      </c>
      <c r="U88" s="681" t="str">
        <f>IF(T88="Tak"," ",IF(IFERROR(VLOOKUP(A88,Zaplecze_Weryfikacja!A:B,2,FALSE),"Inny numer Lp")="Inny numer Lp","Inny numer Lp",IF(VLOOKUP(A88,Zaplecze_Weryfikacja!A:B,2,FALSE)=D88,"Nieznana przyczyna","Inny opis")))</f>
        <v xml:space="preserve"> </v>
      </c>
      <c r="Y88" s="785"/>
      <c r="Z88" s="309">
        <f t="shared" si="192"/>
        <v>0</v>
      </c>
      <c r="AA88" s="785"/>
      <c r="AB88" s="309">
        <f t="shared" si="193"/>
        <v>0</v>
      </c>
      <c r="AC88" s="785"/>
      <c r="AD88" s="309">
        <f t="shared" si="194"/>
        <v>0</v>
      </c>
      <c r="AE88" s="785"/>
      <c r="AF88" s="309">
        <f t="shared" si="195"/>
        <v>0</v>
      </c>
      <c r="AG88" s="785"/>
      <c r="AH88" s="309">
        <f t="shared" si="196"/>
        <v>0</v>
      </c>
      <c r="AI88" s="785"/>
      <c r="AJ88" s="309">
        <f t="shared" si="197"/>
        <v>0</v>
      </c>
      <c r="AK88" s="785"/>
      <c r="AL88" s="309">
        <f t="shared" si="198"/>
        <v>0</v>
      </c>
      <c r="AM88" s="785"/>
      <c r="AN88" s="309">
        <f t="shared" si="199"/>
        <v>0</v>
      </c>
      <c r="AO88" s="785"/>
      <c r="AP88" s="309">
        <f t="shared" si="200"/>
        <v>0</v>
      </c>
      <c r="AQ88" s="785"/>
      <c r="AR88" s="309">
        <f t="shared" si="201"/>
        <v>0</v>
      </c>
      <c r="AT88" s="782">
        <f t="shared" si="176"/>
        <v>0</v>
      </c>
      <c r="AU88" s="782">
        <f t="shared" si="177"/>
        <v>0</v>
      </c>
      <c r="AV88" s="782">
        <f t="shared" si="178"/>
        <v>0</v>
      </c>
      <c r="AW88" s="788" t="e">
        <f t="shared" si="179"/>
        <v>#DIV/0!</v>
      </c>
      <c r="AY88" s="781">
        <f t="shared" si="180"/>
        <v>0</v>
      </c>
      <c r="AZ88" s="777"/>
      <c r="BA88" s="781">
        <f t="shared" si="181"/>
        <v>0</v>
      </c>
      <c r="BB88" s="777"/>
      <c r="BC88" s="781">
        <f t="shared" si="182"/>
        <v>0</v>
      </c>
      <c r="BD88" s="777"/>
      <c r="BE88" s="781">
        <f t="shared" si="183"/>
        <v>0</v>
      </c>
      <c r="BF88" s="777"/>
      <c r="BG88" s="781">
        <f t="shared" si="184"/>
        <v>0</v>
      </c>
      <c r="BH88" s="777"/>
      <c r="BI88" s="781">
        <f t="shared" si="185"/>
        <v>0</v>
      </c>
      <c r="BJ88" s="777"/>
      <c r="BK88" s="781">
        <f t="shared" si="186"/>
        <v>0</v>
      </c>
      <c r="BL88" s="777"/>
      <c r="BM88" s="781">
        <f t="shared" si="187"/>
        <v>0</v>
      </c>
      <c r="BN88" s="777"/>
      <c r="BO88" s="781">
        <f t="shared" si="188"/>
        <v>0</v>
      </c>
      <c r="BP88" s="777"/>
      <c r="BQ88" s="781">
        <f t="shared" si="189"/>
        <v>0</v>
      </c>
      <c r="BR88" s="777"/>
    </row>
    <row r="89" spans="1:70" outlineLevel="2">
      <c r="A89" s="6">
        <v>204013</v>
      </c>
      <c r="B89" s="10"/>
      <c r="C89" s="28"/>
      <c r="D89" s="123" t="s">
        <v>35</v>
      </c>
      <c r="E89" s="43" t="str">
        <f t="shared" si="190"/>
        <v>N</v>
      </c>
      <c r="F89" s="28"/>
      <c r="G89" s="28" t="s">
        <v>325</v>
      </c>
      <c r="H89" s="1076"/>
      <c r="I89" s="1141"/>
      <c r="J89" s="1142"/>
      <c r="K89" s="1032">
        <f t="shared" si="191"/>
        <v>0</v>
      </c>
      <c r="M89" s="409"/>
      <c r="N89" s="409"/>
      <c r="O89" s="409"/>
      <c r="Q89" s="684" t="s">
        <v>1965</v>
      </c>
      <c r="R89" s="691" t="s">
        <v>1994</v>
      </c>
      <c r="T89" s="680" t="str">
        <f>IF(IF(A89=0,TRUE(),D89=IFERROR(VLOOKUP(A89,Zaplecze_Weryfikacja!A:B,2,FALSE),2))=TRUE(),"Tak","Nie")</f>
        <v>Tak</v>
      </c>
      <c r="U89" s="681" t="str">
        <f>IF(T89="Tak"," ",IF(IFERROR(VLOOKUP(A89,Zaplecze_Weryfikacja!A:B,2,FALSE),"Inny numer Lp")="Inny numer Lp","Inny numer Lp",IF(VLOOKUP(A89,Zaplecze_Weryfikacja!A:B,2,FALSE)=D89,"Nieznana przyczyna","Inny opis")))</f>
        <v xml:space="preserve"> </v>
      </c>
      <c r="Y89" s="785"/>
      <c r="Z89" s="309">
        <f t="shared" si="192"/>
        <v>0</v>
      </c>
      <c r="AA89" s="785"/>
      <c r="AB89" s="309">
        <f t="shared" si="193"/>
        <v>0</v>
      </c>
      <c r="AC89" s="785"/>
      <c r="AD89" s="309">
        <f t="shared" si="194"/>
        <v>0</v>
      </c>
      <c r="AE89" s="785"/>
      <c r="AF89" s="309">
        <f t="shared" si="195"/>
        <v>0</v>
      </c>
      <c r="AG89" s="785"/>
      <c r="AH89" s="309">
        <f t="shared" si="196"/>
        <v>0</v>
      </c>
      <c r="AI89" s="785"/>
      <c r="AJ89" s="309">
        <f t="shared" si="197"/>
        <v>0</v>
      </c>
      <c r="AK89" s="785"/>
      <c r="AL89" s="309">
        <f t="shared" si="198"/>
        <v>0</v>
      </c>
      <c r="AM89" s="785"/>
      <c r="AN89" s="309">
        <f t="shared" si="199"/>
        <v>0</v>
      </c>
      <c r="AO89" s="785"/>
      <c r="AP89" s="309">
        <f t="shared" si="200"/>
        <v>0</v>
      </c>
      <c r="AQ89" s="785"/>
      <c r="AR89" s="309">
        <f t="shared" si="201"/>
        <v>0</v>
      </c>
      <c r="AT89" s="782">
        <f t="shared" si="176"/>
        <v>0</v>
      </c>
      <c r="AU89" s="782">
        <f t="shared" si="177"/>
        <v>0</v>
      </c>
      <c r="AV89" s="782">
        <f t="shared" si="178"/>
        <v>0</v>
      </c>
      <c r="AW89" s="788" t="e">
        <f t="shared" si="179"/>
        <v>#DIV/0!</v>
      </c>
      <c r="AY89" s="781">
        <f t="shared" si="180"/>
        <v>0</v>
      </c>
      <c r="AZ89" s="777"/>
      <c r="BA89" s="781">
        <f t="shared" si="181"/>
        <v>0</v>
      </c>
      <c r="BB89" s="777"/>
      <c r="BC89" s="781">
        <f t="shared" si="182"/>
        <v>0</v>
      </c>
      <c r="BD89" s="777"/>
      <c r="BE89" s="781">
        <f t="shared" si="183"/>
        <v>0</v>
      </c>
      <c r="BF89" s="777"/>
      <c r="BG89" s="781">
        <f t="shared" si="184"/>
        <v>0</v>
      </c>
      <c r="BH89" s="777"/>
      <c r="BI89" s="781">
        <f t="shared" si="185"/>
        <v>0</v>
      </c>
      <c r="BJ89" s="777"/>
      <c r="BK89" s="781">
        <f t="shared" si="186"/>
        <v>0</v>
      </c>
      <c r="BL89" s="777"/>
      <c r="BM89" s="781">
        <f t="shared" si="187"/>
        <v>0</v>
      </c>
      <c r="BN89" s="777"/>
      <c r="BO89" s="781">
        <f t="shared" si="188"/>
        <v>0</v>
      </c>
      <c r="BP89" s="777"/>
      <c r="BQ89" s="781">
        <f t="shared" si="189"/>
        <v>0</v>
      </c>
      <c r="BR89" s="777"/>
    </row>
    <row r="90" spans="1:70" outlineLevel="2">
      <c r="A90" s="6">
        <v>204014</v>
      </c>
      <c r="B90" s="10"/>
      <c r="C90" s="71"/>
      <c r="D90" s="123" t="s">
        <v>745</v>
      </c>
      <c r="E90" s="43" t="str">
        <f t="shared" si="190"/>
        <v>N</v>
      </c>
      <c r="F90" s="28"/>
      <c r="G90" s="28" t="s">
        <v>325</v>
      </c>
      <c r="H90" s="1076"/>
      <c r="I90" s="1141"/>
      <c r="J90" s="1142"/>
      <c r="K90" s="1032">
        <f t="shared" si="191"/>
        <v>0</v>
      </c>
      <c r="M90" s="409"/>
      <c r="N90" s="409"/>
      <c r="O90" s="409"/>
      <c r="Q90" s="684" t="s">
        <v>1965</v>
      </c>
      <c r="R90" s="691" t="s">
        <v>1994</v>
      </c>
      <c r="T90" s="680" t="str">
        <f>IF(IF(A90=0,TRUE(),D90=IFERROR(VLOOKUP(A90,Zaplecze_Weryfikacja!A:B,2,FALSE),2))=TRUE(),"Tak","Nie")</f>
        <v>Tak</v>
      </c>
      <c r="U90" s="681" t="str">
        <f>IF(T90="Tak"," ",IF(IFERROR(VLOOKUP(A90,Zaplecze_Weryfikacja!A:B,2,FALSE),"Inny numer Lp")="Inny numer Lp","Inny numer Lp",IF(VLOOKUP(A90,Zaplecze_Weryfikacja!A:B,2,FALSE)=D90,"Nieznana przyczyna","Inny opis")))</f>
        <v xml:space="preserve"> </v>
      </c>
      <c r="Y90" s="785"/>
      <c r="Z90" s="309">
        <f t="shared" si="192"/>
        <v>0</v>
      </c>
      <c r="AA90" s="785"/>
      <c r="AB90" s="309">
        <f t="shared" si="193"/>
        <v>0</v>
      </c>
      <c r="AC90" s="785"/>
      <c r="AD90" s="309">
        <f t="shared" si="194"/>
        <v>0</v>
      </c>
      <c r="AE90" s="785"/>
      <c r="AF90" s="309">
        <f t="shared" si="195"/>
        <v>0</v>
      </c>
      <c r="AG90" s="785"/>
      <c r="AH90" s="309">
        <f t="shared" si="196"/>
        <v>0</v>
      </c>
      <c r="AI90" s="785"/>
      <c r="AJ90" s="309">
        <f t="shared" si="197"/>
        <v>0</v>
      </c>
      <c r="AK90" s="785"/>
      <c r="AL90" s="309">
        <f t="shared" si="198"/>
        <v>0</v>
      </c>
      <c r="AM90" s="785"/>
      <c r="AN90" s="309">
        <f t="shared" si="199"/>
        <v>0</v>
      </c>
      <c r="AO90" s="785"/>
      <c r="AP90" s="309">
        <f t="shared" si="200"/>
        <v>0</v>
      </c>
      <c r="AQ90" s="785"/>
      <c r="AR90" s="309">
        <f t="shared" si="201"/>
        <v>0</v>
      </c>
      <c r="AT90" s="782">
        <f t="shared" si="176"/>
        <v>0</v>
      </c>
      <c r="AU90" s="782">
        <f t="shared" si="177"/>
        <v>0</v>
      </c>
      <c r="AV90" s="782">
        <f t="shared" si="178"/>
        <v>0</v>
      </c>
      <c r="AW90" s="788" t="e">
        <f t="shared" si="179"/>
        <v>#DIV/0!</v>
      </c>
      <c r="AY90" s="781">
        <f t="shared" si="180"/>
        <v>0</v>
      </c>
      <c r="AZ90" s="777"/>
      <c r="BA90" s="781">
        <f t="shared" si="181"/>
        <v>0</v>
      </c>
      <c r="BB90" s="777"/>
      <c r="BC90" s="781">
        <f t="shared" si="182"/>
        <v>0</v>
      </c>
      <c r="BD90" s="777"/>
      <c r="BE90" s="781">
        <f t="shared" si="183"/>
        <v>0</v>
      </c>
      <c r="BF90" s="777"/>
      <c r="BG90" s="781">
        <f t="shared" si="184"/>
        <v>0</v>
      </c>
      <c r="BH90" s="777"/>
      <c r="BI90" s="781">
        <f t="shared" si="185"/>
        <v>0</v>
      </c>
      <c r="BJ90" s="777"/>
      <c r="BK90" s="781">
        <f t="shared" si="186"/>
        <v>0</v>
      </c>
      <c r="BL90" s="777"/>
      <c r="BM90" s="781">
        <f t="shared" si="187"/>
        <v>0</v>
      </c>
      <c r="BN90" s="777"/>
      <c r="BO90" s="781">
        <f t="shared" si="188"/>
        <v>0</v>
      </c>
      <c r="BP90" s="777"/>
      <c r="BQ90" s="781">
        <f t="shared" si="189"/>
        <v>0</v>
      </c>
      <c r="BR90" s="777"/>
    </row>
    <row r="91" spans="1:70" outlineLevel="2">
      <c r="A91" s="6"/>
      <c r="B91" s="28"/>
      <c r="C91" s="28"/>
      <c r="D91" s="123"/>
      <c r="E91" s="28"/>
      <c r="F91" s="28"/>
      <c r="G91" s="28"/>
      <c r="H91" s="1015"/>
      <c r="I91" s="1006"/>
      <c r="J91" s="1111"/>
      <c r="K91" s="1033"/>
      <c r="M91" s="409"/>
      <c r="N91" s="409"/>
      <c r="O91" s="409"/>
      <c r="Q91" s="683"/>
      <c r="R91" s="692"/>
      <c r="T91" s="680" t="str">
        <f>IF(IF(A91=0,TRUE(),D91=IFERROR(VLOOKUP(A91,Zaplecze_Weryfikacja!A:B,2,FALSE),2))=TRUE(),"Tak","Nie")</f>
        <v>Tak</v>
      </c>
      <c r="U91" s="681" t="str">
        <f>IF(T91="Tak"," ",IF(IFERROR(VLOOKUP(A91,Zaplecze_Weryfikacja!A:B,2,FALSE),"Inny numer Lp")="Inny numer Lp","Inny numer Lp",IF(VLOOKUP(A91,Zaplecze_Weryfikacja!A:B,2,FALSE)=D91,"Nieznana przyczyna","Inny opis")))</f>
        <v xml:space="preserve"> </v>
      </c>
      <c r="Y91" s="785"/>
      <c r="Z91" s="104"/>
      <c r="AA91" s="785"/>
      <c r="AB91" s="104"/>
      <c r="AC91" s="785"/>
      <c r="AD91" s="104"/>
      <c r="AE91" s="785"/>
      <c r="AF91" s="104"/>
      <c r="AG91" s="785"/>
      <c r="AH91" s="104"/>
      <c r="AI91" s="785"/>
      <c r="AJ91" s="104"/>
      <c r="AK91" s="785"/>
      <c r="AL91" s="104"/>
      <c r="AM91" s="785"/>
      <c r="AN91" s="104"/>
      <c r="AO91" s="785"/>
      <c r="AP91" s="104"/>
      <c r="AQ91" s="785"/>
      <c r="AR91" s="104"/>
      <c r="AT91" s="782">
        <f t="shared" si="176"/>
        <v>0</v>
      </c>
      <c r="AU91" s="782">
        <f t="shared" si="177"/>
        <v>0</v>
      </c>
      <c r="AV91" s="782">
        <f t="shared" si="178"/>
        <v>0</v>
      </c>
      <c r="AW91" s="788" t="e">
        <f t="shared" si="179"/>
        <v>#DIV/0!</v>
      </c>
      <c r="AY91" s="781">
        <f t="shared" si="180"/>
        <v>0</v>
      </c>
      <c r="AZ91" s="777"/>
      <c r="BA91" s="781">
        <f t="shared" si="181"/>
        <v>0</v>
      </c>
      <c r="BB91" s="777"/>
      <c r="BC91" s="781">
        <f t="shared" si="182"/>
        <v>0</v>
      </c>
      <c r="BD91" s="777"/>
      <c r="BE91" s="781">
        <f t="shared" si="183"/>
        <v>0</v>
      </c>
      <c r="BF91" s="777"/>
      <c r="BG91" s="781">
        <f t="shared" si="184"/>
        <v>0</v>
      </c>
      <c r="BH91" s="777"/>
      <c r="BI91" s="781">
        <f t="shared" si="185"/>
        <v>0</v>
      </c>
      <c r="BJ91" s="777"/>
      <c r="BK91" s="781">
        <f t="shared" si="186"/>
        <v>0</v>
      </c>
      <c r="BL91" s="777"/>
      <c r="BM91" s="781">
        <f t="shared" si="187"/>
        <v>0</v>
      </c>
      <c r="BN91" s="777"/>
      <c r="BO91" s="781">
        <f t="shared" si="188"/>
        <v>0</v>
      </c>
      <c r="BP91" s="777"/>
      <c r="BQ91" s="781">
        <f t="shared" si="189"/>
        <v>0</v>
      </c>
      <c r="BR91" s="777"/>
    </row>
    <row r="92" spans="1:70" ht="30" outlineLevel="2">
      <c r="A92" s="6"/>
      <c r="B92" s="28"/>
      <c r="C92" s="28"/>
      <c r="D92" s="337" t="s">
        <v>746</v>
      </c>
      <c r="E92" s="28"/>
      <c r="F92" s="28"/>
      <c r="G92" s="28"/>
      <c r="H92" s="1015"/>
      <c r="I92" s="1006"/>
      <c r="J92" s="1111"/>
      <c r="K92" s="1033"/>
      <c r="M92" s="409"/>
      <c r="N92" s="409"/>
      <c r="O92" s="409"/>
      <c r="Q92" s="683"/>
      <c r="R92" s="692"/>
      <c r="T92" s="680" t="str">
        <f>IF(IF(A92=0,TRUE(),D92=IFERROR(VLOOKUP(A92,Zaplecze_Weryfikacja!A:B,2,FALSE),2))=TRUE(),"Tak","Nie")</f>
        <v>Tak</v>
      </c>
      <c r="U92" s="681" t="str">
        <f>IF(T92="Tak"," ",IF(IFERROR(VLOOKUP(A92,Zaplecze_Weryfikacja!A:B,2,FALSE),"Inny numer Lp")="Inny numer Lp","Inny numer Lp",IF(VLOOKUP(A92,Zaplecze_Weryfikacja!A:B,2,FALSE)=D92,"Nieznana przyczyna","Inny opis")))</f>
        <v xml:space="preserve"> </v>
      </c>
      <c r="Y92" s="785"/>
      <c r="Z92" s="104"/>
      <c r="AA92" s="785"/>
      <c r="AB92" s="104"/>
      <c r="AC92" s="785"/>
      <c r="AD92" s="104"/>
      <c r="AE92" s="785"/>
      <c r="AF92" s="104"/>
      <c r="AG92" s="785"/>
      <c r="AH92" s="104"/>
      <c r="AI92" s="785"/>
      <c r="AJ92" s="104"/>
      <c r="AK92" s="785"/>
      <c r="AL92" s="104"/>
      <c r="AM92" s="785"/>
      <c r="AN92" s="104"/>
      <c r="AO92" s="785"/>
      <c r="AP92" s="104"/>
      <c r="AQ92" s="785"/>
      <c r="AR92" s="104"/>
      <c r="AT92" s="782">
        <f t="shared" si="176"/>
        <v>0</v>
      </c>
      <c r="AU92" s="782">
        <f t="shared" si="177"/>
        <v>0</v>
      </c>
      <c r="AV92" s="782">
        <f t="shared" si="178"/>
        <v>0</v>
      </c>
      <c r="AW92" s="788" t="e">
        <f t="shared" si="179"/>
        <v>#DIV/0!</v>
      </c>
      <c r="AY92" s="781">
        <f t="shared" si="180"/>
        <v>0</v>
      </c>
      <c r="AZ92" s="777"/>
      <c r="BA92" s="781">
        <f t="shared" si="181"/>
        <v>0</v>
      </c>
      <c r="BB92" s="777"/>
      <c r="BC92" s="781">
        <f t="shared" si="182"/>
        <v>0</v>
      </c>
      <c r="BD92" s="777"/>
      <c r="BE92" s="781">
        <f t="shared" si="183"/>
        <v>0</v>
      </c>
      <c r="BF92" s="777"/>
      <c r="BG92" s="781">
        <f t="shared" si="184"/>
        <v>0</v>
      </c>
      <c r="BH92" s="777"/>
      <c r="BI92" s="781">
        <f t="shared" si="185"/>
        <v>0</v>
      </c>
      <c r="BJ92" s="777"/>
      <c r="BK92" s="781">
        <f t="shared" si="186"/>
        <v>0</v>
      </c>
      <c r="BL92" s="777"/>
      <c r="BM92" s="781">
        <f t="shared" si="187"/>
        <v>0</v>
      </c>
      <c r="BN92" s="777"/>
      <c r="BO92" s="781">
        <f t="shared" si="188"/>
        <v>0</v>
      </c>
      <c r="BP92" s="777"/>
      <c r="BQ92" s="781">
        <f t="shared" si="189"/>
        <v>0</v>
      </c>
      <c r="BR92" s="777"/>
    </row>
    <row r="93" spans="1:70" ht="42.75" outlineLevel="2">
      <c r="A93" s="1250">
        <v>204015</v>
      </c>
      <c r="B93" s="10"/>
      <c r="C93" s="28"/>
      <c r="D93" s="1287" t="s">
        <v>3845</v>
      </c>
      <c r="E93" s="43" t="str">
        <f>IF(H93&gt;0,"T","N")</f>
        <v>T</v>
      </c>
      <c r="F93" s="28"/>
      <c r="G93" s="28" t="s">
        <v>327</v>
      </c>
      <c r="H93" s="1076">
        <v>68.900000000000006</v>
      </c>
      <c r="I93" s="1141"/>
      <c r="J93" s="1142"/>
      <c r="K93" s="1032">
        <f>IF(B93="E","E",$H93*I93)</f>
        <v>0</v>
      </c>
      <c r="M93" s="409"/>
      <c r="N93" s="409"/>
      <c r="O93" s="409"/>
      <c r="Q93" s="684" t="s">
        <v>1850</v>
      </c>
      <c r="R93" s="691" t="s">
        <v>1994</v>
      </c>
      <c r="T93" s="680" t="str">
        <f>IF(IF(A93=0,TRUE(),D93=IFERROR(VLOOKUP(A93,Zaplecze_Weryfikacja!A:B,2,FALSE),2))=TRUE(),"Tak","Nie")</f>
        <v>Nie</v>
      </c>
      <c r="U93" s="681" t="str">
        <f>IF(T93="Tak"," ",IF(IFERROR(VLOOKUP(A93,Zaplecze_Weryfikacja!A:B,2,FALSE),"Inny numer Lp")="Inny numer Lp","Inny numer Lp",IF(VLOOKUP(A93,Zaplecze_Weryfikacja!A:B,2,FALSE)=D93,"Nieznana przyczyna","Inny opis")))</f>
        <v>Inny opis</v>
      </c>
      <c r="Y93" s="785"/>
      <c r="Z93" s="309">
        <f>IF($B93="E","E",$H93*Y93)</f>
        <v>0</v>
      </c>
      <c r="AA93" s="785"/>
      <c r="AB93" s="309">
        <f>IF($B93="E","E",$H93*AA93)</f>
        <v>0</v>
      </c>
      <c r="AC93" s="785"/>
      <c r="AD93" s="309">
        <f>IF($B93="E","E",$H93*AC93)</f>
        <v>0</v>
      </c>
      <c r="AE93" s="785"/>
      <c r="AF93" s="309">
        <f>IF($B93="E","E",$H93*AE93)</f>
        <v>0</v>
      </c>
      <c r="AG93" s="785"/>
      <c r="AH93" s="309">
        <f>IF($B93="E","E",$H93*AG93)</f>
        <v>0</v>
      </c>
      <c r="AI93" s="785"/>
      <c r="AJ93" s="309">
        <f>IF($B93="E","E",$H93*AI93)</f>
        <v>0</v>
      </c>
      <c r="AK93" s="785"/>
      <c r="AL93" s="309">
        <f>IF($B93="E","E",$H93*AK93)</f>
        <v>0</v>
      </c>
      <c r="AM93" s="785"/>
      <c r="AN93" s="309">
        <f>IF($B93="E","E",$H93*AM93)</f>
        <v>0</v>
      </c>
      <c r="AO93" s="785"/>
      <c r="AP93" s="309">
        <f>IF($B93="E","E",$H93*AO93)</f>
        <v>0</v>
      </c>
      <c r="AQ93" s="785"/>
      <c r="AR93" s="309">
        <f>IF($B93="E","E",$H93*AQ93)</f>
        <v>0</v>
      </c>
      <c r="AT93" s="782">
        <f t="shared" si="176"/>
        <v>0</v>
      </c>
      <c r="AU93" s="782">
        <f t="shared" si="177"/>
        <v>0</v>
      </c>
      <c r="AV93" s="782">
        <f t="shared" si="178"/>
        <v>0</v>
      </c>
      <c r="AW93" s="788" t="e">
        <f t="shared" si="179"/>
        <v>#DIV/0!</v>
      </c>
      <c r="AY93" s="781">
        <f t="shared" si="180"/>
        <v>0</v>
      </c>
      <c r="AZ93" s="777"/>
      <c r="BA93" s="781">
        <f t="shared" si="181"/>
        <v>0</v>
      </c>
      <c r="BB93" s="777"/>
      <c r="BC93" s="781">
        <f t="shared" si="182"/>
        <v>0</v>
      </c>
      <c r="BD93" s="777"/>
      <c r="BE93" s="781">
        <f t="shared" si="183"/>
        <v>0</v>
      </c>
      <c r="BF93" s="777"/>
      <c r="BG93" s="781">
        <f t="shared" si="184"/>
        <v>0</v>
      </c>
      <c r="BH93" s="777"/>
      <c r="BI93" s="781">
        <f t="shared" si="185"/>
        <v>0</v>
      </c>
      <c r="BJ93" s="777"/>
      <c r="BK93" s="781">
        <f t="shared" si="186"/>
        <v>0</v>
      </c>
      <c r="BL93" s="777"/>
      <c r="BM93" s="781">
        <f t="shared" si="187"/>
        <v>0</v>
      </c>
      <c r="BN93" s="777"/>
      <c r="BO93" s="781">
        <f t="shared" si="188"/>
        <v>0</v>
      </c>
      <c r="BP93" s="777"/>
      <c r="BQ93" s="781">
        <f t="shared" si="189"/>
        <v>0</v>
      </c>
      <c r="BR93" s="777"/>
    </row>
    <row r="94" spans="1:70" outlineLevel="2">
      <c r="A94" s="6"/>
      <c r="B94" s="28"/>
      <c r="C94" s="28"/>
      <c r="D94" s="32"/>
      <c r="E94" s="28"/>
      <c r="F94" s="28"/>
      <c r="G94" s="28"/>
      <c r="H94" s="1015"/>
      <c r="I94" s="1063"/>
      <c r="J94" s="1114"/>
      <c r="K94" s="1032"/>
      <c r="M94" s="409"/>
      <c r="N94" s="409"/>
      <c r="O94" s="409"/>
      <c r="Q94" s="683"/>
      <c r="R94" s="692"/>
      <c r="T94" s="680" t="str">
        <f>IF(IF(A94=0,TRUE(),D94=IFERROR(VLOOKUP(A94,Zaplecze_Weryfikacja!A:B,2,FALSE),2))=TRUE(),"Tak","Nie")</f>
        <v>Tak</v>
      </c>
      <c r="U94" s="681" t="str">
        <f>IF(T94="Tak"," ",IF(IFERROR(VLOOKUP(A94,Zaplecze_Weryfikacja!A:B,2,FALSE),"Inny numer Lp")="Inny numer Lp","Inny numer Lp",IF(VLOOKUP(A94,Zaplecze_Weryfikacja!A:B,2,FALSE)=D94,"Nieznana przyczyna","Inny opis")))</f>
        <v xml:space="preserve"> </v>
      </c>
      <c r="Y94" s="785"/>
      <c r="Z94" s="309"/>
      <c r="AA94" s="785"/>
      <c r="AB94" s="309"/>
      <c r="AC94" s="785"/>
      <c r="AD94" s="309"/>
      <c r="AE94" s="785"/>
      <c r="AF94" s="309"/>
      <c r="AG94" s="785"/>
      <c r="AH94" s="309"/>
      <c r="AI94" s="785"/>
      <c r="AJ94" s="309"/>
      <c r="AK94" s="785"/>
      <c r="AL94" s="309"/>
      <c r="AM94" s="785"/>
      <c r="AN94" s="309"/>
      <c r="AO94" s="785"/>
      <c r="AP94" s="309"/>
      <c r="AQ94" s="785"/>
      <c r="AR94" s="309"/>
      <c r="AT94" s="782">
        <f t="shared" si="176"/>
        <v>0</v>
      </c>
      <c r="AU94" s="782">
        <f t="shared" si="177"/>
        <v>0</v>
      </c>
      <c r="AV94" s="782">
        <f t="shared" si="178"/>
        <v>0</v>
      </c>
      <c r="AW94" s="788" t="e">
        <f t="shared" si="179"/>
        <v>#DIV/0!</v>
      </c>
      <c r="AY94" s="781">
        <f t="shared" si="180"/>
        <v>0</v>
      </c>
      <c r="AZ94" s="777"/>
      <c r="BA94" s="781">
        <f t="shared" si="181"/>
        <v>0</v>
      </c>
      <c r="BB94" s="777"/>
      <c r="BC94" s="781">
        <f t="shared" si="182"/>
        <v>0</v>
      </c>
      <c r="BD94" s="777"/>
      <c r="BE94" s="781">
        <f t="shared" si="183"/>
        <v>0</v>
      </c>
      <c r="BF94" s="777"/>
      <c r="BG94" s="781">
        <f t="shared" si="184"/>
        <v>0</v>
      </c>
      <c r="BH94" s="777"/>
      <c r="BI94" s="781">
        <f t="shared" si="185"/>
        <v>0</v>
      </c>
      <c r="BJ94" s="777"/>
      <c r="BK94" s="781">
        <f t="shared" si="186"/>
        <v>0</v>
      </c>
      <c r="BL94" s="777"/>
      <c r="BM94" s="781">
        <f t="shared" si="187"/>
        <v>0</v>
      </c>
      <c r="BN94" s="777"/>
      <c r="BO94" s="781">
        <f t="shared" si="188"/>
        <v>0</v>
      </c>
      <c r="BP94" s="777"/>
      <c r="BQ94" s="781">
        <f t="shared" si="189"/>
        <v>0</v>
      </c>
      <c r="BR94" s="777"/>
    </row>
    <row r="95" spans="1:70" ht="15.75" outlineLevel="1">
      <c r="A95" s="334">
        <v>205000</v>
      </c>
      <c r="B95" s="80"/>
      <c r="C95" s="80"/>
      <c r="D95" s="360" t="s">
        <v>749</v>
      </c>
      <c r="E95" s="531" t="str">
        <f>IF(COUNTIF(E96:E106,"T")=0,"N","T")</f>
        <v>N</v>
      </c>
      <c r="F95" s="80"/>
      <c r="G95" s="80"/>
      <c r="H95" s="1014"/>
      <c r="I95" s="1062"/>
      <c r="J95" s="1113"/>
      <c r="K95" s="1035">
        <f>SUBTOTAL(9,K96:K107)</f>
        <v>0</v>
      </c>
      <c r="M95" s="469"/>
      <c r="N95" s="469"/>
      <c r="O95" s="469"/>
      <c r="Q95" s="683"/>
      <c r="R95" s="692"/>
      <c r="T95" s="680" t="str">
        <f>IF(IF(A95=0,TRUE(),D95=IFERROR(VLOOKUP(A95,Zaplecze_Weryfikacja!A:B,2,FALSE),2))=TRUE(),"Tak","Nie")</f>
        <v>Tak</v>
      </c>
      <c r="U95" s="681" t="str">
        <f>IF(T95="Tak"," ",IF(IFERROR(VLOOKUP(A95,Zaplecze_Weryfikacja!A:B,2,FALSE),"Inny numer Lp")="Inny numer Lp","Inny numer Lp",IF(VLOOKUP(A95,Zaplecze_Weryfikacja!A:B,2,FALSE)=D95,"Nieznana przyczyna","Inny opis")))</f>
        <v xml:space="preserve"> </v>
      </c>
      <c r="Y95" s="785"/>
      <c r="Z95" s="332">
        <f>SUBTOTAL(9,Z96:Z107)</f>
        <v>0</v>
      </c>
      <c r="AA95" s="785"/>
      <c r="AB95" s="332">
        <f>SUBTOTAL(9,AB96:AB107)</f>
        <v>0</v>
      </c>
      <c r="AC95" s="785"/>
      <c r="AD95" s="332">
        <f>SUBTOTAL(9,AD96:AD107)</f>
        <v>0</v>
      </c>
      <c r="AE95" s="785"/>
      <c r="AF95" s="332">
        <f>SUBTOTAL(9,AF96:AF107)</f>
        <v>0</v>
      </c>
      <c r="AG95" s="785"/>
      <c r="AH95" s="332">
        <f>SUBTOTAL(9,AH96:AH107)</f>
        <v>0</v>
      </c>
      <c r="AI95" s="785"/>
      <c r="AJ95" s="332">
        <f>SUBTOTAL(9,AJ96:AJ107)</f>
        <v>0</v>
      </c>
      <c r="AK95" s="785"/>
      <c r="AL95" s="332">
        <f>SUBTOTAL(9,AL96:AL107)</f>
        <v>0</v>
      </c>
      <c r="AM95" s="785"/>
      <c r="AN95" s="332">
        <f>SUBTOTAL(9,AN96:AN107)</f>
        <v>0</v>
      </c>
      <c r="AO95" s="785"/>
      <c r="AP95" s="332">
        <f>SUBTOTAL(9,AP96:AP107)</f>
        <v>0</v>
      </c>
      <c r="AQ95" s="785"/>
      <c r="AR95" s="332">
        <f>SUBTOTAL(9,AR96:AR107)</f>
        <v>0</v>
      </c>
      <c r="AT95" s="782">
        <f t="shared" si="176"/>
        <v>0</v>
      </c>
      <c r="AU95" s="782">
        <f t="shared" si="177"/>
        <v>0</v>
      </c>
      <c r="AV95" s="782">
        <f t="shared" si="178"/>
        <v>0</v>
      </c>
      <c r="AW95" s="788" t="e">
        <f t="shared" si="179"/>
        <v>#DIV/0!</v>
      </c>
      <c r="AY95" s="781">
        <f t="shared" si="180"/>
        <v>0</v>
      </c>
      <c r="AZ95" s="848"/>
      <c r="BA95" s="781">
        <f t="shared" si="181"/>
        <v>0</v>
      </c>
      <c r="BB95" s="848"/>
      <c r="BC95" s="781">
        <f t="shared" si="182"/>
        <v>0</v>
      </c>
      <c r="BD95" s="848"/>
      <c r="BE95" s="781">
        <f t="shared" si="183"/>
        <v>0</v>
      </c>
      <c r="BF95" s="848"/>
      <c r="BG95" s="781">
        <f t="shared" si="184"/>
        <v>0</v>
      </c>
      <c r="BH95" s="848"/>
      <c r="BI95" s="781">
        <f t="shared" si="185"/>
        <v>0</v>
      </c>
      <c r="BJ95" s="848"/>
      <c r="BK95" s="781">
        <f t="shared" si="186"/>
        <v>0</v>
      </c>
      <c r="BL95" s="848"/>
      <c r="BM95" s="781">
        <f t="shared" si="187"/>
        <v>0</v>
      </c>
      <c r="BN95" s="848"/>
      <c r="BO95" s="781">
        <f t="shared" si="188"/>
        <v>0</v>
      </c>
      <c r="BP95" s="848"/>
      <c r="BQ95" s="781">
        <f t="shared" si="189"/>
        <v>0</v>
      </c>
      <c r="BR95" s="848"/>
    </row>
    <row r="96" spans="1:70" outlineLevel="2">
      <c r="A96" s="6">
        <v>205001</v>
      </c>
      <c r="B96" s="10"/>
      <c r="C96" s="28"/>
      <c r="D96" s="123" t="s">
        <v>747</v>
      </c>
      <c r="E96" s="43" t="str">
        <f t="shared" ref="E96:E105" si="202">IF(H96&gt;0,"T","N")</f>
        <v>N</v>
      </c>
      <c r="F96" s="28"/>
      <c r="G96" s="28" t="s">
        <v>327</v>
      </c>
      <c r="H96" s="1076"/>
      <c r="I96" s="1141"/>
      <c r="J96" s="1142"/>
      <c r="K96" s="1032">
        <f t="shared" ref="K96:K105" si="203">IF(B96="E","E",$H96*I96)</f>
        <v>0</v>
      </c>
      <c r="M96" s="409"/>
      <c r="N96" s="409"/>
      <c r="O96" s="409"/>
      <c r="Q96" s="684" t="s">
        <v>1968</v>
      </c>
      <c r="R96" s="691" t="s">
        <v>1994</v>
      </c>
      <c r="T96" s="680" t="str">
        <f>IF(IF(A96=0,TRUE(),D96=IFERROR(VLOOKUP(A96,Zaplecze_Weryfikacja!A:B,2,FALSE),2))=TRUE(),"Tak","Nie")</f>
        <v>Tak</v>
      </c>
      <c r="U96" s="681" t="str">
        <f>IF(T96="Tak"," ",IF(IFERROR(VLOOKUP(A96,Zaplecze_Weryfikacja!A:B,2,FALSE),"Inny numer Lp")="Inny numer Lp","Inny numer Lp",IF(VLOOKUP(A96,Zaplecze_Weryfikacja!A:B,2,FALSE)=D96,"Nieznana przyczyna","Inny opis")))</f>
        <v xml:space="preserve"> </v>
      </c>
      <c r="Y96" s="785"/>
      <c r="Z96" s="309">
        <f t="shared" ref="Z96:Z105" si="204">IF($B96="E","E",$H96*Y96)</f>
        <v>0</v>
      </c>
      <c r="AA96" s="785"/>
      <c r="AB96" s="309">
        <f t="shared" ref="AB96:AB105" si="205">IF($B96="E","E",$H96*AA96)</f>
        <v>0</v>
      </c>
      <c r="AC96" s="785"/>
      <c r="AD96" s="309">
        <f t="shared" ref="AD96:AD105" si="206">IF($B96="E","E",$H96*AC96)</f>
        <v>0</v>
      </c>
      <c r="AE96" s="785"/>
      <c r="AF96" s="309">
        <f t="shared" ref="AF96:AF105" si="207">IF($B96="E","E",$H96*AE96)</f>
        <v>0</v>
      </c>
      <c r="AG96" s="785"/>
      <c r="AH96" s="309">
        <f t="shared" ref="AH96:AH105" si="208">IF($B96="E","E",$H96*AG96)</f>
        <v>0</v>
      </c>
      <c r="AI96" s="785"/>
      <c r="AJ96" s="309">
        <f t="shared" ref="AJ96:AJ105" si="209">IF($B96="E","E",$H96*AI96)</f>
        <v>0</v>
      </c>
      <c r="AK96" s="785"/>
      <c r="AL96" s="309">
        <f t="shared" ref="AL96:AL105" si="210">IF($B96="E","E",$H96*AK96)</f>
        <v>0</v>
      </c>
      <c r="AM96" s="785"/>
      <c r="AN96" s="309">
        <f t="shared" ref="AN96:AN105" si="211">IF($B96="E","E",$H96*AM96)</f>
        <v>0</v>
      </c>
      <c r="AO96" s="785"/>
      <c r="AP96" s="309">
        <f t="shared" ref="AP96:AP105" si="212">IF($B96="E","E",$H96*AO96)</f>
        <v>0</v>
      </c>
      <c r="AQ96" s="785"/>
      <c r="AR96" s="309">
        <f t="shared" ref="AR96:AR105" si="213">IF($B96="E","E",$H96*AQ96)</f>
        <v>0</v>
      </c>
      <c r="AT96" s="782">
        <f t="shared" si="176"/>
        <v>0</v>
      </c>
      <c r="AU96" s="782">
        <f t="shared" si="177"/>
        <v>0</v>
      </c>
      <c r="AV96" s="782">
        <f t="shared" si="178"/>
        <v>0</v>
      </c>
      <c r="AW96" s="788" t="e">
        <f t="shared" si="179"/>
        <v>#DIV/0!</v>
      </c>
      <c r="AY96" s="781">
        <f t="shared" si="180"/>
        <v>0</v>
      </c>
      <c r="AZ96" s="777"/>
      <c r="BA96" s="781">
        <f t="shared" si="181"/>
        <v>0</v>
      </c>
      <c r="BB96" s="777"/>
      <c r="BC96" s="781">
        <f t="shared" si="182"/>
        <v>0</v>
      </c>
      <c r="BD96" s="777"/>
      <c r="BE96" s="781">
        <f t="shared" si="183"/>
        <v>0</v>
      </c>
      <c r="BF96" s="777"/>
      <c r="BG96" s="781">
        <f t="shared" si="184"/>
        <v>0</v>
      </c>
      <c r="BH96" s="777"/>
      <c r="BI96" s="781">
        <f t="shared" si="185"/>
        <v>0</v>
      </c>
      <c r="BJ96" s="777"/>
      <c r="BK96" s="781">
        <f t="shared" si="186"/>
        <v>0</v>
      </c>
      <c r="BL96" s="777"/>
      <c r="BM96" s="781">
        <f t="shared" si="187"/>
        <v>0</v>
      </c>
      <c r="BN96" s="777"/>
      <c r="BO96" s="781">
        <f t="shared" si="188"/>
        <v>0</v>
      </c>
      <c r="BP96" s="777"/>
      <c r="BQ96" s="781">
        <f t="shared" si="189"/>
        <v>0</v>
      </c>
      <c r="BR96" s="777"/>
    </row>
    <row r="97" spans="1:70" outlineLevel="2">
      <c r="A97" s="6">
        <v>205002</v>
      </c>
      <c r="B97" s="10"/>
      <c r="C97" s="28"/>
      <c r="D97" s="123" t="s">
        <v>772</v>
      </c>
      <c r="E97" s="43" t="str">
        <f t="shared" si="202"/>
        <v>N</v>
      </c>
      <c r="F97" s="28"/>
      <c r="G97" s="28" t="s">
        <v>325</v>
      </c>
      <c r="H97" s="1076"/>
      <c r="I97" s="1141"/>
      <c r="J97" s="1142"/>
      <c r="K97" s="1032">
        <f t="shared" si="203"/>
        <v>0</v>
      </c>
      <c r="M97" s="409"/>
      <c r="N97" s="409"/>
      <c r="O97" s="409"/>
      <c r="Q97" s="684" t="s">
        <v>1968</v>
      </c>
      <c r="R97" s="691" t="s">
        <v>1994</v>
      </c>
      <c r="T97" s="680" t="str">
        <f>IF(IF(A97=0,TRUE(),D97=IFERROR(VLOOKUP(A97,Zaplecze_Weryfikacja!A:B,2,FALSE),2))=TRUE(),"Tak","Nie")</f>
        <v>Tak</v>
      </c>
      <c r="U97" s="681" t="str">
        <f>IF(T97="Tak"," ",IF(IFERROR(VLOOKUP(A97,Zaplecze_Weryfikacja!A:B,2,FALSE),"Inny numer Lp")="Inny numer Lp","Inny numer Lp",IF(VLOOKUP(A97,Zaplecze_Weryfikacja!A:B,2,FALSE)=D97,"Nieznana przyczyna","Inny opis")))</f>
        <v xml:space="preserve"> </v>
      </c>
      <c r="Y97" s="785"/>
      <c r="Z97" s="309">
        <f t="shared" si="204"/>
        <v>0</v>
      </c>
      <c r="AA97" s="785"/>
      <c r="AB97" s="309">
        <f t="shared" si="205"/>
        <v>0</v>
      </c>
      <c r="AC97" s="785"/>
      <c r="AD97" s="309">
        <f t="shared" si="206"/>
        <v>0</v>
      </c>
      <c r="AE97" s="785"/>
      <c r="AF97" s="309">
        <f t="shared" si="207"/>
        <v>0</v>
      </c>
      <c r="AG97" s="785"/>
      <c r="AH97" s="309">
        <f t="shared" si="208"/>
        <v>0</v>
      </c>
      <c r="AI97" s="785"/>
      <c r="AJ97" s="309">
        <f t="shared" si="209"/>
        <v>0</v>
      </c>
      <c r="AK97" s="785"/>
      <c r="AL97" s="309">
        <f t="shared" si="210"/>
        <v>0</v>
      </c>
      <c r="AM97" s="785"/>
      <c r="AN97" s="309">
        <f t="shared" si="211"/>
        <v>0</v>
      </c>
      <c r="AO97" s="785"/>
      <c r="AP97" s="309">
        <f t="shared" si="212"/>
        <v>0</v>
      </c>
      <c r="AQ97" s="785"/>
      <c r="AR97" s="309">
        <f t="shared" si="213"/>
        <v>0</v>
      </c>
      <c r="AT97" s="782">
        <f t="shared" si="176"/>
        <v>0</v>
      </c>
      <c r="AU97" s="782">
        <f t="shared" si="177"/>
        <v>0</v>
      </c>
      <c r="AV97" s="782">
        <f t="shared" si="178"/>
        <v>0</v>
      </c>
      <c r="AW97" s="788" t="e">
        <f t="shared" si="179"/>
        <v>#DIV/0!</v>
      </c>
      <c r="AY97" s="781">
        <f t="shared" si="180"/>
        <v>0</v>
      </c>
      <c r="AZ97" s="777"/>
      <c r="BA97" s="781">
        <f t="shared" si="181"/>
        <v>0</v>
      </c>
      <c r="BB97" s="777"/>
      <c r="BC97" s="781">
        <f t="shared" si="182"/>
        <v>0</v>
      </c>
      <c r="BD97" s="777"/>
      <c r="BE97" s="781">
        <f t="shared" si="183"/>
        <v>0</v>
      </c>
      <c r="BF97" s="777"/>
      <c r="BG97" s="781">
        <f t="shared" si="184"/>
        <v>0</v>
      </c>
      <c r="BH97" s="777"/>
      <c r="BI97" s="781">
        <f t="shared" si="185"/>
        <v>0</v>
      </c>
      <c r="BJ97" s="777"/>
      <c r="BK97" s="781">
        <f t="shared" si="186"/>
        <v>0</v>
      </c>
      <c r="BL97" s="777"/>
      <c r="BM97" s="781">
        <f t="shared" si="187"/>
        <v>0</v>
      </c>
      <c r="BN97" s="777"/>
      <c r="BO97" s="781">
        <f t="shared" si="188"/>
        <v>0</v>
      </c>
      <c r="BP97" s="777"/>
      <c r="BQ97" s="781">
        <f t="shared" si="189"/>
        <v>0</v>
      </c>
      <c r="BR97" s="777"/>
    </row>
    <row r="98" spans="1:70" outlineLevel="2">
      <c r="A98" s="6">
        <v>205003</v>
      </c>
      <c r="B98" s="10"/>
      <c r="C98" s="28"/>
      <c r="D98" s="439" t="s">
        <v>1758</v>
      </c>
      <c r="E98" s="43" t="str">
        <f t="shared" si="202"/>
        <v>N</v>
      </c>
      <c r="F98" s="28"/>
      <c r="G98" s="28" t="s">
        <v>325</v>
      </c>
      <c r="H98" s="1076"/>
      <c r="I98" s="1141"/>
      <c r="J98" s="1142"/>
      <c r="K98" s="1032">
        <f t="shared" si="203"/>
        <v>0</v>
      </c>
      <c r="M98" s="409"/>
      <c r="N98" s="409"/>
      <c r="O98" s="409"/>
      <c r="Q98" s="684" t="s">
        <v>1968</v>
      </c>
      <c r="R98" s="691" t="s">
        <v>1994</v>
      </c>
      <c r="T98" s="680" t="str">
        <f>IF(IF(A98=0,TRUE(),D98=IFERROR(VLOOKUP(A98,Zaplecze_Weryfikacja!A:B,2,FALSE),2))=TRUE(),"Tak","Nie")</f>
        <v>Tak</v>
      </c>
      <c r="U98" s="681" t="str">
        <f>IF(T98="Tak"," ",IF(IFERROR(VLOOKUP(A98,Zaplecze_Weryfikacja!A:B,2,FALSE),"Inny numer Lp")="Inny numer Lp","Inny numer Lp",IF(VLOOKUP(A98,Zaplecze_Weryfikacja!A:B,2,FALSE)=D98,"Nieznana przyczyna","Inny opis")))</f>
        <v xml:space="preserve"> </v>
      </c>
      <c r="Y98" s="785"/>
      <c r="Z98" s="309">
        <f t="shared" si="204"/>
        <v>0</v>
      </c>
      <c r="AA98" s="785"/>
      <c r="AB98" s="309">
        <f t="shared" si="205"/>
        <v>0</v>
      </c>
      <c r="AC98" s="785"/>
      <c r="AD98" s="309">
        <f t="shared" si="206"/>
        <v>0</v>
      </c>
      <c r="AE98" s="785"/>
      <c r="AF98" s="309">
        <f t="shared" si="207"/>
        <v>0</v>
      </c>
      <c r="AG98" s="785"/>
      <c r="AH98" s="309">
        <f t="shared" si="208"/>
        <v>0</v>
      </c>
      <c r="AI98" s="785"/>
      <c r="AJ98" s="309">
        <f t="shared" si="209"/>
        <v>0</v>
      </c>
      <c r="AK98" s="785"/>
      <c r="AL98" s="309">
        <f t="shared" si="210"/>
        <v>0</v>
      </c>
      <c r="AM98" s="785"/>
      <c r="AN98" s="309">
        <f t="shared" si="211"/>
        <v>0</v>
      </c>
      <c r="AO98" s="785"/>
      <c r="AP98" s="309">
        <f t="shared" si="212"/>
        <v>0</v>
      </c>
      <c r="AQ98" s="785"/>
      <c r="AR98" s="309">
        <f t="shared" si="213"/>
        <v>0</v>
      </c>
      <c r="AT98" s="782">
        <f t="shared" si="176"/>
        <v>0</v>
      </c>
      <c r="AU98" s="782">
        <f t="shared" si="177"/>
        <v>0</v>
      </c>
      <c r="AV98" s="782">
        <f t="shared" si="178"/>
        <v>0</v>
      </c>
      <c r="AW98" s="788" t="e">
        <f t="shared" si="179"/>
        <v>#DIV/0!</v>
      </c>
      <c r="AY98" s="781">
        <f t="shared" si="180"/>
        <v>0</v>
      </c>
      <c r="AZ98" s="777"/>
      <c r="BA98" s="781">
        <f t="shared" si="181"/>
        <v>0</v>
      </c>
      <c r="BB98" s="777"/>
      <c r="BC98" s="781">
        <f t="shared" si="182"/>
        <v>0</v>
      </c>
      <c r="BD98" s="777"/>
      <c r="BE98" s="781">
        <f t="shared" si="183"/>
        <v>0</v>
      </c>
      <c r="BF98" s="777"/>
      <c r="BG98" s="781">
        <f t="shared" si="184"/>
        <v>0</v>
      </c>
      <c r="BH98" s="777"/>
      <c r="BI98" s="781">
        <f t="shared" si="185"/>
        <v>0</v>
      </c>
      <c r="BJ98" s="777"/>
      <c r="BK98" s="781">
        <f t="shared" si="186"/>
        <v>0</v>
      </c>
      <c r="BL98" s="777"/>
      <c r="BM98" s="781">
        <f t="shared" si="187"/>
        <v>0</v>
      </c>
      <c r="BN98" s="777"/>
      <c r="BO98" s="781">
        <f t="shared" si="188"/>
        <v>0</v>
      </c>
      <c r="BP98" s="777"/>
      <c r="BQ98" s="781">
        <f t="shared" si="189"/>
        <v>0</v>
      </c>
      <c r="BR98" s="777"/>
    </row>
    <row r="99" spans="1:70" ht="28.5" outlineLevel="2">
      <c r="A99" s="6">
        <v>205004</v>
      </c>
      <c r="B99" s="10"/>
      <c r="C99" s="28"/>
      <c r="D99" s="123" t="s">
        <v>56</v>
      </c>
      <c r="E99" s="43" t="str">
        <f t="shared" si="202"/>
        <v>N</v>
      </c>
      <c r="F99" s="28"/>
      <c r="G99" s="28" t="s">
        <v>324</v>
      </c>
      <c r="H99" s="1076"/>
      <c r="I99" s="1141"/>
      <c r="J99" s="1142"/>
      <c r="K99" s="1032">
        <f t="shared" si="203"/>
        <v>0</v>
      </c>
      <c r="M99" s="409"/>
      <c r="N99" s="409"/>
      <c r="O99" s="409"/>
      <c r="Q99" s="684" t="s">
        <v>1968</v>
      </c>
      <c r="R99" s="691" t="s">
        <v>1994</v>
      </c>
      <c r="T99" s="680" t="str">
        <f>IF(IF(A99=0,TRUE(),D99=IFERROR(VLOOKUP(A99,Zaplecze_Weryfikacja!A:B,2,FALSE),2))=TRUE(),"Tak","Nie")</f>
        <v>Tak</v>
      </c>
      <c r="U99" s="681" t="str">
        <f>IF(T99="Tak"," ",IF(IFERROR(VLOOKUP(A99,Zaplecze_Weryfikacja!A:B,2,FALSE),"Inny numer Lp")="Inny numer Lp","Inny numer Lp",IF(VLOOKUP(A99,Zaplecze_Weryfikacja!A:B,2,FALSE)=D99,"Nieznana przyczyna","Inny opis")))</f>
        <v xml:space="preserve"> </v>
      </c>
      <c r="Y99" s="785"/>
      <c r="Z99" s="309">
        <f t="shared" si="204"/>
        <v>0</v>
      </c>
      <c r="AA99" s="785"/>
      <c r="AB99" s="309">
        <f t="shared" si="205"/>
        <v>0</v>
      </c>
      <c r="AC99" s="785"/>
      <c r="AD99" s="309">
        <f t="shared" si="206"/>
        <v>0</v>
      </c>
      <c r="AE99" s="785"/>
      <c r="AF99" s="309">
        <f t="shared" si="207"/>
        <v>0</v>
      </c>
      <c r="AG99" s="785"/>
      <c r="AH99" s="309">
        <f t="shared" si="208"/>
        <v>0</v>
      </c>
      <c r="AI99" s="785"/>
      <c r="AJ99" s="309">
        <f t="shared" si="209"/>
        <v>0</v>
      </c>
      <c r="AK99" s="785"/>
      <c r="AL99" s="309">
        <f t="shared" si="210"/>
        <v>0</v>
      </c>
      <c r="AM99" s="785"/>
      <c r="AN99" s="309">
        <f t="shared" si="211"/>
        <v>0</v>
      </c>
      <c r="AO99" s="785"/>
      <c r="AP99" s="309">
        <f t="shared" si="212"/>
        <v>0</v>
      </c>
      <c r="AQ99" s="785"/>
      <c r="AR99" s="309">
        <f t="shared" si="213"/>
        <v>0</v>
      </c>
      <c r="AT99" s="782">
        <f t="shared" si="176"/>
        <v>0</v>
      </c>
      <c r="AU99" s="782">
        <f t="shared" si="177"/>
        <v>0</v>
      </c>
      <c r="AV99" s="782">
        <f t="shared" si="178"/>
        <v>0</v>
      </c>
      <c r="AW99" s="788" t="e">
        <f t="shared" si="179"/>
        <v>#DIV/0!</v>
      </c>
      <c r="AY99" s="781">
        <f t="shared" si="180"/>
        <v>0</v>
      </c>
      <c r="AZ99" s="777"/>
      <c r="BA99" s="781">
        <f t="shared" si="181"/>
        <v>0</v>
      </c>
      <c r="BB99" s="777"/>
      <c r="BC99" s="781">
        <f t="shared" si="182"/>
        <v>0</v>
      </c>
      <c r="BD99" s="777"/>
      <c r="BE99" s="781">
        <f t="shared" si="183"/>
        <v>0</v>
      </c>
      <c r="BF99" s="777"/>
      <c r="BG99" s="781">
        <f t="shared" si="184"/>
        <v>0</v>
      </c>
      <c r="BH99" s="777"/>
      <c r="BI99" s="781">
        <f t="shared" si="185"/>
        <v>0</v>
      </c>
      <c r="BJ99" s="777"/>
      <c r="BK99" s="781">
        <f t="shared" si="186"/>
        <v>0</v>
      </c>
      <c r="BL99" s="777"/>
      <c r="BM99" s="781">
        <f t="shared" si="187"/>
        <v>0</v>
      </c>
      <c r="BN99" s="777"/>
      <c r="BO99" s="781">
        <f t="shared" si="188"/>
        <v>0</v>
      </c>
      <c r="BP99" s="777"/>
      <c r="BQ99" s="781">
        <f t="shared" si="189"/>
        <v>0</v>
      </c>
      <c r="BR99" s="777"/>
    </row>
    <row r="100" spans="1:70" ht="42.75" outlineLevel="2">
      <c r="A100" s="6">
        <v>205005</v>
      </c>
      <c r="B100" s="10"/>
      <c r="C100" s="28"/>
      <c r="D100" s="439" t="s">
        <v>1781</v>
      </c>
      <c r="E100" s="43" t="str">
        <f t="shared" si="202"/>
        <v>N</v>
      </c>
      <c r="F100" s="28"/>
      <c r="G100" s="28" t="s">
        <v>23</v>
      </c>
      <c r="H100" s="1076"/>
      <c r="I100" s="1141"/>
      <c r="J100" s="1142"/>
      <c r="K100" s="1032">
        <f t="shared" si="203"/>
        <v>0</v>
      </c>
      <c r="M100" s="409"/>
      <c r="N100" s="409"/>
      <c r="O100" s="409"/>
      <c r="Q100" s="684" t="s">
        <v>1968</v>
      </c>
      <c r="R100" s="691" t="s">
        <v>1994</v>
      </c>
      <c r="T100" s="680" t="str">
        <f>IF(IF(A100=0,TRUE(),D100=IFERROR(VLOOKUP(A100,Zaplecze_Weryfikacja!A:B,2,FALSE),2))=TRUE(),"Tak","Nie")</f>
        <v>Tak</v>
      </c>
      <c r="U100" s="681" t="str">
        <f>IF(T100="Tak"," ",IF(IFERROR(VLOOKUP(A100,Zaplecze_Weryfikacja!A:B,2,FALSE),"Inny numer Lp")="Inny numer Lp","Inny numer Lp",IF(VLOOKUP(A100,Zaplecze_Weryfikacja!A:B,2,FALSE)=D100,"Nieznana przyczyna","Inny opis")))</f>
        <v xml:space="preserve"> </v>
      </c>
      <c r="Y100" s="785"/>
      <c r="Z100" s="309">
        <f t="shared" si="204"/>
        <v>0</v>
      </c>
      <c r="AA100" s="785"/>
      <c r="AB100" s="309">
        <f t="shared" si="205"/>
        <v>0</v>
      </c>
      <c r="AC100" s="785"/>
      <c r="AD100" s="309">
        <f t="shared" si="206"/>
        <v>0</v>
      </c>
      <c r="AE100" s="785"/>
      <c r="AF100" s="309">
        <f t="shared" si="207"/>
        <v>0</v>
      </c>
      <c r="AG100" s="785"/>
      <c r="AH100" s="309">
        <f t="shared" si="208"/>
        <v>0</v>
      </c>
      <c r="AI100" s="785"/>
      <c r="AJ100" s="309">
        <f t="shared" si="209"/>
        <v>0</v>
      </c>
      <c r="AK100" s="785"/>
      <c r="AL100" s="309">
        <f t="shared" si="210"/>
        <v>0</v>
      </c>
      <c r="AM100" s="785"/>
      <c r="AN100" s="309">
        <f t="shared" si="211"/>
        <v>0</v>
      </c>
      <c r="AO100" s="785"/>
      <c r="AP100" s="309">
        <f t="shared" si="212"/>
        <v>0</v>
      </c>
      <c r="AQ100" s="785"/>
      <c r="AR100" s="309">
        <f t="shared" si="213"/>
        <v>0</v>
      </c>
      <c r="AT100" s="782">
        <f t="shared" si="176"/>
        <v>0</v>
      </c>
      <c r="AU100" s="782">
        <f t="shared" si="177"/>
        <v>0</v>
      </c>
      <c r="AV100" s="782">
        <f t="shared" si="178"/>
        <v>0</v>
      </c>
      <c r="AW100" s="788" t="e">
        <f t="shared" si="179"/>
        <v>#DIV/0!</v>
      </c>
      <c r="AY100" s="781">
        <f t="shared" si="180"/>
        <v>0</v>
      </c>
      <c r="AZ100" s="777"/>
      <c r="BA100" s="781">
        <f t="shared" si="181"/>
        <v>0</v>
      </c>
      <c r="BB100" s="777"/>
      <c r="BC100" s="781">
        <f t="shared" si="182"/>
        <v>0</v>
      </c>
      <c r="BD100" s="777"/>
      <c r="BE100" s="781">
        <f t="shared" si="183"/>
        <v>0</v>
      </c>
      <c r="BF100" s="777"/>
      <c r="BG100" s="781">
        <f t="shared" si="184"/>
        <v>0</v>
      </c>
      <c r="BH100" s="777"/>
      <c r="BI100" s="781">
        <f t="shared" si="185"/>
        <v>0</v>
      </c>
      <c r="BJ100" s="777"/>
      <c r="BK100" s="781">
        <f t="shared" si="186"/>
        <v>0</v>
      </c>
      <c r="BL100" s="777"/>
      <c r="BM100" s="781">
        <f t="shared" si="187"/>
        <v>0</v>
      </c>
      <c r="BN100" s="777"/>
      <c r="BO100" s="781">
        <f t="shared" si="188"/>
        <v>0</v>
      </c>
      <c r="BP100" s="777"/>
      <c r="BQ100" s="781">
        <f t="shared" si="189"/>
        <v>0</v>
      </c>
      <c r="BR100" s="777"/>
    </row>
    <row r="101" spans="1:70" outlineLevel="2">
      <c r="A101" s="6">
        <v>205006</v>
      </c>
      <c r="B101" s="10"/>
      <c r="C101" s="28"/>
      <c r="D101" s="123" t="s">
        <v>1419</v>
      </c>
      <c r="E101" s="43" t="str">
        <f t="shared" si="202"/>
        <v>N</v>
      </c>
      <c r="F101" s="28"/>
      <c r="G101" s="28" t="s">
        <v>23</v>
      </c>
      <c r="H101" s="1076"/>
      <c r="I101" s="1141"/>
      <c r="J101" s="1142"/>
      <c r="K101" s="1032">
        <f t="shared" si="203"/>
        <v>0</v>
      </c>
      <c r="M101" s="409"/>
      <c r="N101" s="409"/>
      <c r="O101" s="409"/>
      <c r="Q101" s="684" t="s">
        <v>1968</v>
      </c>
      <c r="R101" s="691" t="s">
        <v>1994</v>
      </c>
      <c r="T101" s="680" t="str">
        <f>IF(IF(A101=0,TRUE(),D101=IFERROR(VLOOKUP(A101,Zaplecze_Weryfikacja!A:B,2,FALSE),2))=TRUE(),"Tak","Nie")</f>
        <v>Tak</v>
      </c>
      <c r="U101" s="681" t="str">
        <f>IF(T101="Tak"," ",IF(IFERROR(VLOOKUP(A101,Zaplecze_Weryfikacja!A:B,2,FALSE),"Inny numer Lp")="Inny numer Lp","Inny numer Lp",IF(VLOOKUP(A101,Zaplecze_Weryfikacja!A:B,2,FALSE)=D101,"Nieznana przyczyna","Inny opis")))</f>
        <v xml:space="preserve"> </v>
      </c>
      <c r="Y101" s="785"/>
      <c r="Z101" s="309">
        <f t="shared" si="204"/>
        <v>0</v>
      </c>
      <c r="AA101" s="785"/>
      <c r="AB101" s="309">
        <f t="shared" si="205"/>
        <v>0</v>
      </c>
      <c r="AC101" s="785"/>
      <c r="AD101" s="309">
        <f t="shared" si="206"/>
        <v>0</v>
      </c>
      <c r="AE101" s="785"/>
      <c r="AF101" s="309">
        <f t="shared" si="207"/>
        <v>0</v>
      </c>
      <c r="AG101" s="785"/>
      <c r="AH101" s="309">
        <f t="shared" si="208"/>
        <v>0</v>
      </c>
      <c r="AI101" s="785"/>
      <c r="AJ101" s="309">
        <f t="shared" si="209"/>
        <v>0</v>
      </c>
      <c r="AK101" s="785"/>
      <c r="AL101" s="309">
        <f t="shared" si="210"/>
        <v>0</v>
      </c>
      <c r="AM101" s="785"/>
      <c r="AN101" s="309">
        <f t="shared" si="211"/>
        <v>0</v>
      </c>
      <c r="AO101" s="785"/>
      <c r="AP101" s="309">
        <f t="shared" si="212"/>
        <v>0</v>
      </c>
      <c r="AQ101" s="785"/>
      <c r="AR101" s="309">
        <f t="shared" si="213"/>
        <v>0</v>
      </c>
      <c r="AT101" s="782">
        <f t="shared" si="176"/>
        <v>0</v>
      </c>
      <c r="AU101" s="782">
        <f t="shared" si="177"/>
        <v>0</v>
      </c>
      <c r="AV101" s="782">
        <f t="shared" si="178"/>
        <v>0</v>
      </c>
      <c r="AW101" s="788" t="e">
        <f t="shared" si="179"/>
        <v>#DIV/0!</v>
      </c>
      <c r="AY101" s="781">
        <f t="shared" si="180"/>
        <v>0</v>
      </c>
      <c r="AZ101" s="777"/>
      <c r="BA101" s="781">
        <f t="shared" si="181"/>
        <v>0</v>
      </c>
      <c r="BB101" s="777"/>
      <c r="BC101" s="781">
        <f t="shared" si="182"/>
        <v>0</v>
      </c>
      <c r="BD101" s="777"/>
      <c r="BE101" s="781">
        <f t="shared" si="183"/>
        <v>0</v>
      </c>
      <c r="BF101" s="777"/>
      <c r="BG101" s="781">
        <f t="shared" si="184"/>
        <v>0</v>
      </c>
      <c r="BH101" s="777"/>
      <c r="BI101" s="781">
        <f t="shared" si="185"/>
        <v>0</v>
      </c>
      <c r="BJ101" s="777"/>
      <c r="BK101" s="781">
        <f t="shared" si="186"/>
        <v>0</v>
      </c>
      <c r="BL101" s="777"/>
      <c r="BM101" s="781">
        <f t="shared" si="187"/>
        <v>0</v>
      </c>
      <c r="BN101" s="777"/>
      <c r="BO101" s="781">
        <f t="shared" si="188"/>
        <v>0</v>
      </c>
      <c r="BP101" s="777"/>
      <c r="BQ101" s="781">
        <f t="shared" si="189"/>
        <v>0</v>
      </c>
      <c r="BR101" s="777"/>
    </row>
    <row r="102" spans="1:70" outlineLevel="2">
      <c r="A102" s="6">
        <v>205007</v>
      </c>
      <c r="B102" s="10"/>
      <c r="C102" s="28"/>
      <c r="D102" s="123" t="s">
        <v>52</v>
      </c>
      <c r="E102" s="43" t="str">
        <f t="shared" si="202"/>
        <v>N</v>
      </c>
      <c r="F102" s="28"/>
      <c r="G102" s="28" t="s">
        <v>325</v>
      </c>
      <c r="H102" s="1076"/>
      <c r="I102" s="1141"/>
      <c r="J102" s="1142"/>
      <c r="K102" s="1032">
        <f t="shared" si="203"/>
        <v>0</v>
      </c>
      <c r="M102" s="409" t="s">
        <v>771</v>
      </c>
      <c r="N102" s="409"/>
      <c r="O102" s="409"/>
      <c r="Q102" s="684" t="s">
        <v>1968</v>
      </c>
      <c r="R102" s="691" t="s">
        <v>1994</v>
      </c>
      <c r="T102" s="680" t="str">
        <f>IF(IF(A102=0,TRUE(),D102=IFERROR(VLOOKUP(A102,Zaplecze_Weryfikacja!A:B,2,FALSE),2))=TRUE(),"Tak","Nie")</f>
        <v>Tak</v>
      </c>
      <c r="U102" s="681" t="str">
        <f>IF(T102="Tak"," ",IF(IFERROR(VLOOKUP(A102,Zaplecze_Weryfikacja!A:B,2,FALSE),"Inny numer Lp")="Inny numer Lp","Inny numer Lp",IF(VLOOKUP(A102,Zaplecze_Weryfikacja!A:B,2,FALSE)=D102,"Nieznana przyczyna","Inny opis")))</f>
        <v xml:space="preserve"> </v>
      </c>
      <c r="Y102" s="785"/>
      <c r="Z102" s="309">
        <f t="shared" si="204"/>
        <v>0</v>
      </c>
      <c r="AA102" s="785"/>
      <c r="AB102" s="309">
        <f t="shared" si="205"/>
        <v>0</v>
      </c>
      <c r="AC102" s="785"/>
      <c r="AD102" s="309">
        <f t="shared" si="206"/>
        <v>0</v>
      </c>
      <c r="AE102" s="785"/>
      <c r="AF102" s="309">
        <f t="shared" si="207"/>
        <v>0</v>
      </c>
      <c r="AG102" s="785"/>
      <c r="AH102" s="309">
        <f t="shared" si="208"/>
        <v>0</v>
      </c>
      <c r="AI102" s="785"/>
      <c r="AJ102" s="309">
        <f t="shared" si="209"/>
        <v>0</v>
      </c>
      <c r="AK102" s="785"/>
      <c r="AL102" s="309">
        <f t="shared" si="210"/>
        <v>0</v>
      </c>
      <c r="AM102" s="785"/>
      <c r="AN102" s="309">
        <f t="shared" si="211"/>
        <v>0</v>
      </c>
      <c r="AO102" s="785"/>
      <c r="AP102" s="309">
        <f t="shared" si="212"/>
        <v>0</v>
      </c>
      <c r="AQ102" s="785"/>
      <c r="AR102" s="309">
        <f t="shared" si="213"/>
        <v>0</v>
      </c>
      <c r="AT102" s="782">
        <f t="shared" si="176"/>
        <v>0</v>
      </c>
      <c r="AU102" s="782">
        <f t="shared" si="177"/>
        <v>0</v>
      </c>
      <c r="AV102" s="782">
        <f t="shared" si="178"/>
        <v>0</v>
      </c>
      <c r="AW102" s="788" t="e">
        <f t="shared" si="179"/>
        <v>#DIV/0!</v>
      </c>
      <c r="AY102" s="781">
        <f t="shared" si="180"/>
        <v>0</v>
      </c>
      <c r="AZ102" s="777"/>
      <c r="BA102" s="781">
        <f t="shared" si="181"/>
        <v>0</v>
      </c>
      <c r="BB102" s="777"/>
      <c r="BC102" s="781">
        <f t="shared" si="182"/>
        <v>0</v>
      </c>
      <c r="BD102" s="777"/>
      <c r="BE102" s="781">
        <f t="shared" si="183"/>
        <v>0</v>
      </c>
      <c r="BF102" s="777"/>
      <c r="BG102" s="781">
        <f t="shared" si="184"/>
        <v>0</v>
      </c>
      <c r="BH102" s="777"/>
      <c r="BI102" s="781">
        <f t="shared" si="185"/>
        <v>0</v>
      </c>
      <c r="BJ102" s="777"/>
      <c r="BK102" s="781">
        <f t="shared" si="186"/>
        <v>0</v>
      </c>
      <c r="BL102" s="777"/>
      <c r="BM102" s="781">
        <f t="shared" si="187"/>
        <v>0</v>
      </c>
      <c r="BN102" s="777"/>
      <c r="BO102" s="781">
        <f t="shared" si="188"/>
        <v>0</v>
      </c>
      <c r="BP102" s="777"/>
      <c r="BQ102" s="781">
        <f t="shared" si="189"/>
        <v>0</v>
      </c>
      <c r="BR102" s="777"/>
    </row>
    <row r="103" spans="1:70" ht="28.5" outlineLevel="2">
      <c r="A103" s="6">
        <v>205008</v>
      </c>
      <c r="B103" s="10"/>
      <c r="C103" s="28"/>
      <c r="D103" s="123" t="s">
        <v>774</v>
      </c>
      <c r="E103" s="43" t="str">
        <f t="shared" si="202"/>
        <v>N</v>
      </c>
      <c r="F103" s="28"/>
      <c r="G103" s="28" t="s">
        <v>325</v>
      </c>
      <c r="H103" s="1076"/>
      <c r="I103" s="1141"/>
      <c r="J103" s="1142"/>
      <c r="K103" s="1032">
        <f t="shared" si="203"/>
        <v>0</v>
      </c>
      <c r="M103" s="409"/>
      <c r="N103" s="409"/>
      <c r="O103" s="409"/>
      <c r="Q103" s="684" t="s">
        <v>1968</v>
      </c>
      <c r="R103" s="691" t="s">
        <v>1994</v>
      </c>
      <c r="T103" s="680" t="str">
        <f>IF(IF(A103=0,TRUE(),D103=IFERROR(VLOOKUP(A103,Zaplecze_Weryfikacja!A:B,2,FALSE),2))=TRUE(),"Tak","Nie")</f>
        <v>Tak</v>
      </c>
      <c r="U103" s="681" t="str">
        <f>IF(T103="Tak"," ",IF(IFERROR(VLOOKUP(A103,Zaplecze_Weryfikacja!A:B,2,FALSE),"Inny numer Lp")="Inny numer Lp","Inny numer Lp",IF(VLOOKUP(A103,Zaplecze_Weryfikacja!A:B,2,FALSE)=D103,"Nieznana przyczyna","Inny opis")))</f>
        <v xml:space="preserve"> </v>
      </c>
      <c r="Y103" s="785"/>
      <c r="Z103" s="309">
        <f t="shared" si="204"/>
        <v>0</v>
      </c>
      <c r="AA103" s="785"/>
      <c r="AB103" s="309">
        <f t="shared" si="205"/>
        <v>0</v>
      </c>
      <c r="AC103" s="785"/>
      <c r="AD103" s="309">
        <f t="shared" si="206"/>
        <v>0</v>
      </c>
      <c r="AE103" s="785"/>
      <c r="AF103" s="309">
        <f t="shared" si="207"/>
        <v>0</v>
      </c>
      <c r="AG103" s="785"/>
      <c r="AH103" s="309">
        <f t="shared" si="208"/>
        <v>0</v>
      </c>
      <c r="AI103" s="785"/>
      <c r="AJ103" s="309">
        <f t="shared" si="209"/>
        <v>0</v>
      </c>
      <c r="AK103" s="785"/>
      <c r="AL103" s="309">
        <f t="shared" si="210"/>
        <v>0</v>
      </c>
      <c r="AM103" s="785"/>
      <c r="AN103" s="309">
        <f t="shared" si="211"/>
        <v>0</v>
      </c>
      <c r="AO103" s="785"/>
      <c r="AP103" s="309">
        <f t="shared" si="212"/>
        <v>0</v>
      </c>
      <c r="AQ103" s="785"/>
      <c r="AR103" s="309">
        <f t="shared" si="213"/>
        <v>0</v>
      </c>
      <c r="AT103" s="782">
        <f t="shared" si="176"/>
        <v>0</v>
      </c>
      <c r="AU103" s="782">
        <f t="shared" si="177"/>
        <v>0</v>
      </c>
      <c r="AV103" s="782">
        <f t="shared" si="178"/>
        <v>0</v>
      </c>
      <c r="AW103" s="788" t="e">
        <f t="shared" si="179"/>
        <v>#DIV/0!</v>
      </c>
      <c r="AY103" s="781">
        <f t="shared" si="180"/>
        <v>0</v>
      </c>
      <c r="AZ103" s="777"/>
      <c r="BA103" s="781">
        <f t="shared" si="181"/>
        <v>0</v>
      </c>
      <c r="BB103" s="777"/>
      <c r="BC103" s="781">
        <f t="shared" si="182"/>
        <v>0</v>
      </c>
      <c r="BD103" s="777"/>
      <c r="BE103" s="781">
        <f t="shared" si="183"/>
        <v>0</v>
      </c>
      <c r="BF103" s="777"/>
      <c r="BG103" s="781">
        <f t="shared" si="184"/>
        <v>0</v>
      </c>
      <c r="BH103" s="777"/>
      <c r="BI103" s="781">
        <f t="shared" si="185"/>
        <v>0</v>
      </c>
      <c r="BJ103" s="777"/>
      <c r="BK103" s="781">
        <f t="shared" si="186"/>
        <v>0</v>
      </c>
      <c r="BL103" s="777"/>
      <c r="BM103" s="781">
        <f t="shared" si="187"/>
        <v>0</v>
      </c>
      <c r="BN103" s="777"/>
      <c r="BO103" s="781">
        <f t="shared" si="188"/>
        <v>0</v>
      </c>
      <c r="BP103" s="777"/>
      <c r="BQ103" s="781">
        <f t="shared" si="189"/>
        <v>0</v>
      </c>
      <c r="BR103" s="777"/>
    </row>
    <row r="104" spans="1:70" outlineLevel="2">
      <c r="A104" s="6">
        <v>205009</v>
      </c>
      <c r="B104" s="10"/>
      <c r="C104" s="75"/>
      <c r="D104" s="123" t="s">
        <v>1522</v>
      </c>
      <c r="E104" s="43" t="str">
        <f t="shared" si="202"/>
        <v>N</v>
      </c>
      <c r="F104" s="28"/>
      <c r="G104" s="28" t="s">
        <v>325</v>
      </c>
      <c r="H104" s="1076"/>
      <c r="I104" s="1141"/>
      <c r="J104" s="1142"/>
      <c r="K104" s="1032">
        <f t="shared" si="203"/>
        <v>0</v>
      </c>
      <c r="M104" s="409" t="s">
        <v>773</v>
      </c>
      <c r="N104" s="409"/>
      <c r="O104" s="409"/>
      <c r="Q104" s="684" t="s">
        <v>1968</v>
      </c>
      <c r="R104" s="691" t="s">
        <v>1994</v>
      </c>
      <c r="T104" s="680" t="str">
        <f>IF(IF(A104=0,TRUE(),D104=IFERROR(VLOOKUP(A104,Zaplecze_Weryfikacja!A:B,2,FALSE),2))=TRUE(),"Tak","Nie")</f>
        <v>Tak</v>
      </c>
      <c r="U104" s="681" t="str">
        <f>IF(T104="Tak"," ",IF(IFERROR(VLOOKUP(A104,Zaplecze_Weryfikacja!A:B,2,FALSE),"Inny numer Lp")="Inny numer Lp","Inny numer Lp",IF(VLOOKUP(A104,Zaplecze_Weryfikacja!A:B,2,FALSE)=D104,"Nieznana przyczyna","Inny opis")))</f>
        <v xml:space="preserve"> </v>
      </c>
      <c r="Y104" s="785"/>
      <c r="Z104" s="309">
        <f t="shared" si="204"/>
        <v>0</v>
      </c>
      <c r="AA104" s="785"/>
      <c r="AB104" s="309">
        <f t="shared" si="205"/>
        <v>0</v>
      </c>
      <c r="AC104" s="785"/>
      <c r="AD104" s="309">
        <f t="shared" si="206"/>
        <v>0</v>
      </c>
      <c r="AE104" s="785"/>
      <c r="AF104" s="309">
        <f t="shared" si="207"/>
        <v>0</v>
      </c>
      <c r="AG104" s="785"/>
      <c r="AH104" s="309">
        <f t="shared" si="208"/>
        <v>0</v>
      </c>
      <c r="AI104" s="785"/>
      <c r="AJ104" s="309">
        <f t="shared" si="209"/>
        <v>0</v>
      </c>
      <c r="AK104" s="785"/>
      <c r="AL104" s="309">
        <f t="shared" si="210"/>
        <v>0</v>
      </c>
      <c r="AM104" s="785"/>
      <c r="AN104" s="309">
        <f t="shared" si="211"/>
        <v>0</v>
      </c>
      <c r="AO104" s="785"/>
      <c r="AP104" s="309">
        <f t="shared" si="212"/>
        <v>0</v>
      </c>
      <c r="AQ104" s="785"/>
      <c r="AR104" s="309">
        <f t="shared" si="213"/>
        <v>0</v>
      </c>
      <c r="AT104" s="782">
        <f t="shared" si="176"/>
        <v>0</v>
      </c>
      <c r="AU104" s="782">
        <f t="shared" si="177"/>
        <v>0</v>
      </c>
      <c r="AV104" s="782">
        <f t="shared" si="178"/>
        <v>0</v>
      </c>
      <c r="AW104" s="788" t="e">
        <f t="shared" si="179"/>
        <v>#DIV/0!</v>
      </c>
      <c r="AY104" s="781">
        <f t="shared" si="180"/>
        <v>0</v>
      </c>
      <c r="AZ104" s="777"/>
      <c r="BA104" s="781">
        <f t="shared" si="181"/>
        <v>0</v>
      </c>
      <c r="BB104" s="777"/>
      <c r="BC104" s="781">
        <f t="shared" si="182"/>
        <v>0</v>
      </c>
      <c r="BD104" s="777"/>
      <c r="BE104" s="781">
        <f t="shared" si="183"/>
        <v>0</v>
      </c>
      <c r="BF104" s="777"/>
      <c r="BG104" s="781">
        <f t="shared" si="184"/>
        <v>0</v>
      </c>
      <c r="BH104" s="777"/>
      <c r="BI104" s="781">
        <f t="shared" si="185"/>
        <v>0</v>
      </c>
      <c r="BJ104" s="777"/>
      <c r="BK104" s="781">
        <f t="shared" si="186"/>
        <v>0</v>
      </c>
      <c r="BL104" s="777"/>
      <c r="BM104" s="781">
        <f t="shared" si="187"/>
        <v>0</v>
      </c>
      <c r="BN104" s="777"/>
      <c r="BO104" s="781">
        <f t="shared" si="188"/>
        <v>0</v>
      </c>
      <c r="BP104" s="777"/>
      <c r="BQ104" s="781">
        <f t="shared" si="189"/>
        <v>0</v>
      </c>
      <c r="BR104" s="777"/>
    </row>
    <row r="105" spans="1:70" outlineLevel="2">
      <c r="A105" s="6">
        <v>205010</v>
      </c>
      <c r="B105" s="10"/>
      <c r="C105" s="75"/>
      <c r="D105" s="123" t="s">
        <v>59</v>
      </c>
      <c r="E105" s="43" t="str">
        <f t="shared" si="202"/>
        <v>N</v>
      </c>
      <c r="F105" s="28"/>
      <c r="G105" s="28" t="s">
        <v>325</v>
      </c>
      <c r="H105" s="1076"/>
      <c r="I105" s="1141"/>
      <c r="J105" s="1142"/>
      <c r="K105" s="1032">
        <f t="shared" si="203"/>
        <v>0</v>
      </c>
      <c r="M105" s="409" t="s">
        <v>781</v>
      </c>
      <c r="N105" s="409"/>
      <c r="O105" s="409"/>
      <c r="Q105" s="684" t="s">
        <v>1968</v>
      </c>
      <c r="R105" s="691" t="s">
        <v>1994</v>
      </c>
      <c r="T105" s="680" t="str">
        <f>IF(IF(A105=0,TRUE(),D105=IFERROR(VLOOKUP(A105,Zaplecze_Weryfikacja!A:B,2,FALSE),2))=TRUE(),"Tak","Nie")</f>
        <v>Tak</v>
      </c>
      <c r="U105" s="681" t="str">
        <f>IF(T105="Tak"," ",IF(IFERROR(VLOOKUP(A105,Zaplecze_Weryfikacja!A:B,2,FALSE),"Inny numer Lp")="Inny numer Lp","Inny numer Lp",IF(VLOOKUP(A105,Zaplecze_Weryfikacja!A:B,2,FALSE)=D105,"Nieznana przyczyna","Inny opis")))</f>
        <v xml:space="preserve"> </v>
      </c>
      <c r="Y105" s="785"/>
      <c r="Z105" s="309">
        <f t="shared" si="204"/>
        <v>0</v>
      </c>
      <c r="AA105" s="785"/>
      <c r="AB105" s="309">
        <f t="shared" si="205"/>
        <v>0</v>
      </c>
      <c r="AC105" s="785"/>
      <c r="AD105" s="309">
        <f t="shared" si="206"/>
        <v>0</v>
      </c>
      <c r="AE105" s="785"/>
      <c r="AF105" s="309">
        <f t="shared" si="207"/>
        <v>0</v>
      </c>
      <c r="AG105" s="785"/>
      <c r="AH105" s="309">
        <f t="shared" si="208"/>
        <v>0</v>
      </c>
      <c r="AI105" s="785"/>
      <c r="AJ105" s="309">
        <f t="shared" si="209"/>
        <v>0</v>
      </c>
      <c r="AK105" s="785"/>
      <c r="AL105" s="309">
        <f t="shared" si="210"/>
        <v>0</v>
      </c>
      <c r="AM105" s="785"/>
      <c r="AN105" s="309">
        <f t="shared" si="211"/>
        <v>0</v>
      </c>
      <c r="AO105" s="785"/>
      <c r="AP105" s="309">
        <f t="shared" si="212"/>
        <v>0</v>
      </c>
      <c r="AQ105" s="785"/>
      <c r="AR105" s="309">
        <f t="shared" si="213"/>
        <v>0</v>
      </c>
      <c r="AT105" s="782">
        <f t="shared" si="176"/>
        <v>0</v>
      </c>
      <c r="AU105" s="782">
        <f t="shared" si="177"/>
        <v>0</v>
      </c>
      <c r="AV105" s="782">
        <f t="shared" si="178"/>
        <v>0</v>
      </c>
      <c r="AW105" s="788" t="e">
        <f t="shared" si="179"/>
        <v>#DIV/0!</v>
      </c>
      <c r="AY105" s="781">
        <f t="shared" si="180"/>
        <v>0</v>
      </c>
      <c r="AZ105" s="777"/>
      <c r="BA105" s="781">
        <f t="shared" si="181"/>
        <v>0</v>
      </c>
      <c r="BB105" s="777"/>
      <c r="BC105" s="781">
        <f t="shared" si="182"/>
        <v>0</v>
      </c>
      <c r="BD105" s="777"/>
      <c r="BE105" s="781">
        <f t="shared" si="183"/>
        <v>0</v>
      </c>
      <c r="BF105" s="777"/>
      <c r="BG105" s="781">
        <f t="shared" si="184"/>
        <v>0</v>
      </c>
      <c r="BH105" s="777"/>
      <c r="BI105" s="781">
        <f t="shared" si="185"/>
        <v>0</v>
      </c>
      <c r="BJ105" s="777"/>
      <c r="BK105" s="781">
        <f t="shared" si="186"/>
        <v>0</v>
      </c>
      <c r="BL105" s="777"/>
      <c r="BM105" s="781">
        <f t="shared" si="187"/>
        <v>0</v>
      </c>
      <c r="BN105" s="777"/>
      <c r="BO105" s="781">
        <f t="shared" si="188"/>
        <v>0</v>
      </c>
      <c r="BP105" s="777"/>
      <c r="BQ105" s="781">
        <f t="shared" si="189"/>
        <v>0</v>
      </c>
      <c r="BR105" s="777"/>
    </row>
    <row r="106" spans="1:70" outlineLevel="2">
      <c r="A106" s="6"/>
      <c r="B106" s="73"/>
      <c r="C106" s="75"/>
      <c r="D106" s="74"/>
      <c r="E106" s="28"/>
      <c r="F106" s="28"/>
      <c r="G106" s="28"/>
      <c r="H106" s="1015"/>
      <c r="I106" s="1063"/>
      <c r="J106" s="1114"/>
      <c r="K106" s="1032"/>
      <c r="M106" s="409"/>
      <c r="N106" s="409"/>
      <c r="O106" s="409"/>
      <c r="Q106" s="683"/>
      <c r="R106" s="692"/>
      <c r="T106" s="680" t="str">
        <f>IF(IF(A106=0,TRUE(),D106=IFERROR(VLOOKUP(A106,Zaplecze_Weryfikacja!A:B,2,FALSE),2))=TRUE(),"Tak","Nie")</f>
        <v>Tak</v>
      </c>
      <c r="U106" s="681" t="str">
        <f>IF(T106="Tak"," ",IF(IFERROR(VLOOKUP(A106,Zaplecze_Weryfikacja!A:B,2,FALSE),"Inny numer Lp")="Inny numer Lp","Inny numer Lp",IF(VLOOKUP(A106,Zaplecze_Weryfikacja!A:B,2,FALSE)=D106,"Nieznana przyczyna","Inny opis")))</f>
        <v xml:space="preserve"> </v>
      </c>
      <c r="Y106" s="785"/>
      <c r="Z106" s="309"/>
      <c r="AA106" s="785"/>
      <c r="AB106" s="309"/>
      <c r="AC106" s="785"/>
      <c r="AD106" s="309"/>
      <c r="AE106" s="785"/>
      <c r="AF106" s="309"/>
      <c r="AG106" s="785"/>
      <c r="AH106" s="309"/>
      <c r="AI106" s="785"/>
      <c r="AJ106" s="309"/>
      <c r="AK106" s="785"/>
      <c r="AL106" s="309"/>
      <c r="AM106" s="785"/>
      <c r="AN106" s="309"/>
      <c r="AO106" s="785"/>
      <c r="AP106" s="309"/>
      <c r="AQ106" s="785"/>
      <c r="AR106" s="309"/>
      <c r="AT106" s="782">
        <f t="shared" si="176"/>
        <v>0</v>
      </c>
      <c r="AU106" s="782">
        <f t="shared" si="177"/>
        <v>0</v>
      </c>
      <c r="AV106" s="782">
        <f t="shared" si="178"/>
        <v>0</v>
      </c>
      <c r="AW106" s="788" t="e">
        <f t="shared" si="179"/>
        <v>#DIV/0!</v>
      </c>
      <c r="AY106" s="781">
        <f t="shared" si="180"/>
        <v>0</v>
      </c>
      <c r="AZ106" s="777"/>
      <c r="BA106" s="781">
        <f t="shared" si="181"/>
        <v>0</v>
      </c>
      <c r="BB106" s="777"/>
      <c r="BC106" s="781">
        <f t="shared" si="182"/>
        <v>0</v>
      </c>
      <c r="BD106" s="777"/>
      <c r="BE106" s="781">
        <f t="shared" si="183"/>
        <v>0</v>
      </c>
      <c r="BF106" s="777"/>
      <c r="BG106" s="781">
        <f t="shared" si="184"/>
        <v>0</v>
      </c>
      <c r="BH106" s="777"/>
      <c r="BI106" s="781">
        <f t="shared" si="185"/>
        <v>0</v>
      </c>
      <c r="BJ106" s="777"/>
      <c r="BK106" s="781">
        <f t="shared" si="186"/>
        <v>0</v>
      </c>
      <c r="BL106" s="777"/>
      <c r="BM106" s="781">
        <f t="shared" si="187"/>
        <v>0</v>
      </c>
      <c r="BN106" s="777"/>
      <c r="BO106" s="781">
        <f t="shared" si="188"/>
        <v>0</v>
      </c>
      <c r="BP106" s="777"/>
      <c r="BQ106" s="781">
        <f t="shared" si="189"/>
        <v>0</v>
      </c>
      <c r="BR106" s="777"/>
    </row>
    <row r="107" spans="1:70" ht="15.75" outlineLevel="1">
      <c r="A107" s="334">
        <v>206000</v>
      </c>
      <c r="B107" s="335"/>
      <c r="C107" s="336"/>
      <c r="D107" s="360" t="s">
        <v>782</v>
      </c>
      <c r="E107" s="531" t="str">
        <f>IF(COUNTIF(E108:E115,"T")=0,"N","T")</f>
        <v>N</v>
      </c>
      <c r="F107" s="80"/>
      <c r="G107" s="80"/>
      <c r="H107" s="1014"/>
      <c r="I107" s="1062"/>
      <c r="J107" s="1113"/>
      <c r="K107" s="1035">
        <f>SUBTOTAL(9,K108:K117)</f>
        <v>0</v>
      </c>
      <c r="M107" s="469"/>
      <c r="N107" s="469"/>
      <c r="O107" s="469"/>
      <c r="Q107" s="683"/>
      <c r="R107" s="692"/>
      <c r="T107" s="680" t="str">
        <f>IF(IF(A107=0,TRUE(),D107=IFERROR(VLOOKUP(A107,Zaplecze_Weryfikacja!A:B,2,FALSE),2))=TRUE(),"Tak","Nie")</f>
        <v>Tak</v>
      </c>
      <c r="U107" s="681" t="str">
        <f>IF(T107="Tak"," ",IF(IFERROR(VLOOKUP(A107,Zaplecze_Weryfikacja!A:B,2,FALSE),"Inny numer Lp")="Inny numer Lp","Inny numer Lp",IF(VLOOKUP(A107,Zaplecze_Weryfikacja!A:B,2,FALSE)=D107,"Nieznana przyczyna","Inny opis")))</f>
        <v xml:space="preserve"> </v>
      </c>
      <c r="Y107" s="785"/>
      <c r="Z107" s="332">
        <f>SUBTOTAL(9,Z108:Z117)</f>
        <v>0</v>
      </c>
      <c r="AA107" s="785"/>
      <c r="AB107" s="332">
        <f>SUBTOTAL(9,AB108:AB117)</f>
        <v>0</v>
      </c>
      <c r="AC107" s="785"/>
      <c r="AD107" s="332">
        <f>SUBTOTAL(9,AD108:AD117)</f>
        <v>0</v>
      </c>
      <c r="AE107" s="785"/>
      <c r="AF107" s="332">
        <f>SUBTOTAL(9,AF108:AF117)</f>
        <v>0</v>
      </c>
      <c r="AG107" s="785"/>
      <c r="AH107" s="332">
        <f>SUBTOTAL(9,AH108:AH117)</f>
        <v>0</v>
      </c>
      <c r="AI107" s="785"/>
      <c r="AJ107" s="332">
        <f>SUBTOTAL(9,AJ108:AJ117)</f>
        <v>0</v>
      </c>
      <c r="AK107" s="785"/>
      <c r="AL107" s="332">
        <f>SUBTOTAL(9,AL108:AL117)</f>
        <v>0</v>
      </c>
      <c r="AM107" s="785"/>
      <c r="AN107" s="332">
        <f>SUBTOTAL(9,AN108:AN117)</f>
        <v>0</v>
      </c>
      <c r="AO107" s="785"/>
      <c r="AP107" s="332">
        <f>SUBTOTAL(9,AP108:AP117)</f>
        <v>0</v>
      </c>
      <c r="AQ107" s="785"/>
      <c r="AR107" s="332">
        <f>SUBTOTAL(9,AR108:AR117)</f>
        <v>0</v>
      </c>
      <c r="AT107" s="782">
        <f t="shared" si="176"/>
        <v>0</v>
      </c>
      <c r="AU107" s="782">
        <f t="shared" si="177"/>
        <v>0</v>
      </c>
      <c r="AV107" s="782">
        <f t="shared" si="178"/>
        <v>0</v>
      </c>
      <c r="AW107" s="788" t="e">
        <f t="shared" si="179"/>
        <v>#DIV/0!</v>
      </c>
      <c r="AY107" s="781">
        <f t="shared" si="180"/>
        <v>0</v>
      </c>
      <c r="AZ107" s="848"/>
      <c r="BA107" s="781">
        <f t="shared" si="181"/>
        <v>0</v>
      </c>
      <c r="BB107" s="848"/>
      <c r="BC107" s="781">
        <f t="shared" si="182"/>
        <v>0</v>
      </c>
      <c r="BD107" s="848"/>
      <c r="BE107" s="781">
        <f t="shared" si="183"/>
        <v>0</v>
      </c>
      <c r="BF107" s="848"/>
      <c r="BG107" s="781">
        <f t="shared" si="184"/>
        <v>0</v>
      </c>
      <c r="BH107" s="848"/>
      <c r="BI107" s="781">
        <f t="shared" si="185"/>
        <v>0</v>
      </c>
      <c r="BJ107" s="848"/>
      <c r="BK107" s="781">
        <f t="shared" si="186"/>
        <v>0</v>
      </c>
      <c r="BL107" s="848"/>
      <c r="BM107" s="781">
        <f t="shared" si="187"/>
        <v>0</v>
      </c>
      <c r="BN107" s="848"/>
      <c r="BO107" s="781">
        <f t="shared" si="188"/>
        <v>0</v>
      </c>
      <c r="BP107" s="848"/>
      <c r="BQ107" s="781">
        <f t="shared" si="189"/>
        <v>0</v>
      </c>
      <c r="BR107" s="848"/>
    </row>
    <row r="108" spans="1:70" outlineLevel="2">
      <c r="A108" s="6">
        <v>206001</v>
      </c>
      <c r="B108" s="10"/>
      <c r="C108" s="75"/>
      <c r="D108" s="123" t="s">
        <v>34</v>
      </c>
      <c r="E108" s="43" t="str">
        <f t="shared" ref="E108:E115" si="214">IF(H108&gt;0,"T","N")</f>
        <v>N</v>
      </c>
      <c r="F108" s="28"/>
      <c r="G108" s="28" t="s">
        <v>327</v>
      </c>
      <c r="H108" s="1076"/>
      <c r="I108" s="1141"/>
      <c r="J108" s="1142"/>
      <c r="K108" s="1032">
        <f t="shared" ref="K108:K115" si="215">IF(B108="E","E",$H108*I108)</f>
        <v>0</v>
      </c>
      <c r="M108" s="409" t="s">
        <v>775</v>
      </c>
      <c r="N108" s="409"/>
      <c r="O108" s="409"/>
      <c r="Q108" s="684" t="s">
        <v>1970</v>
      </c>
      <c r="R108" s="691" t="s">
        <v>1994</v>
      </c>
      <c r="T108" s="680" t="str">
        <f>IF(IF(A108=0,TRUE(),D108=IFERROR(VLOOKUP(A108,Zaplecze_Weryfikacja!A:B,2,FALSE),2))=TRUE(),"Tak","Nie")</f>
        <v>Tak</v>
      </c>
      <c r="U108" s="681" t="str">
        <f>IF(T108="Tak"," ",IF(IFERROR(VLOOKUP(A108,Zaplecze_Weryfikacja!A:B,2,FALSE),"Inny numer Lp")="Inny numer Lp","Inny numer Lp",IF(VLOOKUP(A108,Zaplecze_Weryfikacja!A:B,2,FALSE)=D108,"Nieznana przyczyna","Inny opis")))</f>
        <v xml:space="preserve"> </v>
      </c>
      <c r="Y108" s="785"/>
      <c r="Z108" s="309">
        <f t="shared" ref="Z108:Z115" si="216">IF($B108="E","E",$H108*Y108)</f>
        <v>0</v>
      </c>
      <c r="AA108" s="785"/>
      <c r="AB108" s="309">
        <f t="shared" ref="AB108:AB115" si="217">IF($B108="E","E",$H108*AA108)</f>
        <v>0</v>
      </c>
      <c r="AC108" s="785"/>
      <c r="AD108" s="309">
        <f t="shared" ref="AD108:AD115" si="218">IF($B108="E","E",$H108*AC108)</f>
        <v>0</v>
      </c>
      <c r="AE108" s="785"/>
      <c r="AF108" s="309">
        <f t="shared" ref="AF108:AF115" si="219">IF($B108="E","E",$H108*AE108)</f>
        <v>0</v>
      </c>
      <c r="AG108" s="785"/>
      <c r="AH108" s="309">
        <f t="shared" ref="AH108:AH115" si="220">IF($B108="E","E",$H108*AG108)</f>
        <v>0</v>
      </c>
      <c r="AI108" s="785"/>
      <c r="AJ108" s="309">
        <f t="shared" ref="AJ108:AJ115" si="221">IF($B108="E","E",$H108*AI108)</f>
        <v>0</v>
      </c>
      <c r="AK108" s="785"/>
      <c r="AL108" s="309">
        <f t="shared" ref="AL108:AL115" si="222">IF($B108="E","E",$H108*AK108)</f>
        <v>0</v>
      </c>
      <c r="AM108" s="785"/>
      <c r="AN108" s="309">
        <f t="shared" ref="AN108:AN115" si="223">IF($B108="E","E",$H108*AM108)</f>
        <v>0</v>
      </c>
      <c r="AO108" s="785"/>
      <c r="AP108" s="309">
        <f t="shared" ref="AP108:AP115" si="224">IF($B108="E","E",$H108*AO108)</f>
        <v>0</v>
      </c>
      <c r="AQ108" s="785"/>
      <c r="AR108" s="309">
        <f t="shared" ref="AR108:AR115" si="225">IF($B108="E","E",$H108*AQ108)</f>
        <v>0</v>
      </c>
      <c r="AT108" s="782">
        <f t="shared" si="176"/>
        <v>0</v>
      </c>
      <c r="AU108" s="782">
        <f t="shared" si="177"/>
        <v>0</v>
      </c>
      <c r="AV108" s="782">
        <f t="shared" si="178"/>
        <v>0</v>
      </c>
      <c r="AW108" s="788" t="e">
        <f t="shared" si="179"/>
        <v>#DIV/0!</v>
      </c>
      <c r="AY108" s="781">
        <f t="shared" si="180"/>
        <v>0</v>
      </c>
      <c r="AZ108" s="777"/>
      <c r="BA108" s="781">
        <f t="shared" si="181"/>
        <v>0</v>
      </c>
      <c r="BB108" s="777"/>
      <c r="BC108" s="781">
        <f t="shared" si="182"/>
        <v>0</v>
      </c>
      <c r="BD108" s="777"/>
      <c r="BE108" s="781">
        <f t="shared" si="183"/>
        <v>0</v>
      </c>
      <c r="BF108" s="777"/>
      <c r="BG108" s="781">
        <f t="shared" si="184"/>
        <v>0</v>
      </c>
      <c r="BH108" s="777"/>
      <c r="BI108" s="781">
        <f t="shared" si="185"/>
        <v>0</v>
      </c>
      <c r="BJ108" s="777"/>
      <c r="BK108" s="781">
        <f t="shared" si="186"/>
        <v>0</v>
      </c>
      <c r="BL108" s="777"/>
      <c r="BM108" s="781">
        <f t="shared" si="187"/>
        <v>0</v>
      </c>
      <c r="BN108" s="777"/>
      <c r="BO108" s="781">
        <f t="shared" si="188"/>
        <v>0</v>
      </c>
      <c r="BP108" s="777"/>
      <c r="BQ108" s="781">
        <f t="shared" si="189"/>
        <v>0</v>
      </c>
      <c r="BR108" s="777"/>
    </row>
    <row r="109" spans="1:70" outlineLevel="2">
      <c r="A109" s="6">
        <v>206002</v>
      </c>
      <c r="B109" s="10"/>
      <c r="C109" s="75"/>
      <c r="D109" s="123" t="s">
        <v>1420</v>
      </c>
      <c r="E109" s="43" t="str">
        <f t="shared" si="214"/>
        <v>N</v>
      </c>
      <c r="F109" s="28"/>
      <c r="G109" s="28" t="s">
        <v>325</v>
      </c>
      <c r="H109" s="1076"/>
      <c r="I109" s="1141"/>
      <c r="J109" s="1142"/>
      <c r="K109" s="1032">
        <f t="shared" si="215"/>
        <v>0</v>
      </c>
      <c r="M109" s="409"/>
      <c r="N109" s="409"/>
      <c r="O109" s="409"/>
      <c r="Q109" s="684" t="s">
        <v>1970</v>
      </c>
      <c r="R109" s="691" t="s">
        <v>1994</v>
      </c>
      <c r="T109" s="680" t="str">
        <f>IF(IF(A109=0,TRUE(),D109=IFERROR(VLOOKUP(A109,Zaplecze_Weryfikacja!A:B,2,FALSE),2))=TRUE(),"Tak","Nie")</f>
        <v>Tak</v>
      </c>
      <c r="U109" s="681" t="str">
        <f>IF(T109="Tak"," ",IF(IFERROR(VLOOKUP(A109,Zaplecze_Weryfikacja!A:B,2,FALSE),"Inny numer Lp")="Inny numer Lp","Inny numer Lp",IF(VLOOKUP(A109,Zaplecze_Weryfikacja!A:B,2,FALSE)=D109,"Nieznana przyczyna","Inny opis")))</f>
        <v xml:space="preserve"> </v>
      </c>
      <c r="Y109" s="785"/>
      <c r="Z109" s="309">
        <f t="shared" si="216"/>
        <v>0</v>
      </c>
      <c r="AA109" s="785"/>
      <c r="AB109" s="309">
        <f t="shared" si="217"/>
        <v>0</v>
      </c>
      <c r="AC109" s="785"/>
      <c r="AD109" s="309">
        <f t="shared" si="218"/>
        <v>0</v>
      </c>
      <c r="AE109" s="785"/>
      <c r="AF109" s="309">
        <f t="shared" si="219"/>
        <v>0</v>
      </c>
      <c r="AG109" s="785"/>
      <c r="AH109" s="309">
        <f t="shared" si="220"/>
        <v>0</v>
      </c>
      <c r="AI109" s="785"/>
      <c r="AJ109" s="309">
        <f t="shared" si="221"/>
        <v>0</v>
      </c>
      <c r="AK109" s="785"/>
      <c r="AL109" s="309">
        <f t="shared" si="222"/>
        <v>0</v>
      </c>
      <c r="AM109" s="785"/>
      <c r="AN109" s="309">
        <f t="shared" si="223"/>
        <v>0</v>
      </c>
      <c r="AO109" s="785"/>
      <c r="AP109" s="309">
        <f t="shared" si="224"/>
        <v>0</v>
      </c>
      <c r="AQ109" s="785"/>
      <c r="AR109" s="309">
        <f t="shared" si="225"/>
        <v>0</v>
      </c>
      <c r="AT109" s="782">
        <f t="shared" si="176"/>
        <v>0</v>
      </c>
      <c r="AU109" s="782">
        <f t="shared" si="177"/>
        <v>0</v>
      </c>
      <c r="AV109" s="782">
        <f t="shared" si="178"/>
        <v>0</v>
      </c>
      <c r="AW109" s="788" t="e">
        <f t="shared" si="179"/>
        <v>#DIV/0!</v>
      </c>
      <c r="AY109" s="781">
        <f t="shared" si="180"/>
        <v>0</v>
      </c>
      <c r="AZ109" s="777"/>
      <c r="BA109" s="781">
        <f t="shared" si="181"/>
        <v>0</v>
      </c>
      <c r="BB109" s="777"/>
      <c r="BC109" s="781">
        <f t="shared" si="182"/>
        <v>0</v>
      </c>
      <c r="BD109" s="777"/>
      <c r="BE109" s="781">
        <f t="shared" si="183"/>
        <v>0</v>
      </c>
      <c r="BF109" s="777"/>
      <c r="BG109" s="781">
        <f t="shared" si="184"/>
        <v>0</v>
      </c>
      <c r="BH109" s="777"/>
      <c r="BI109" s="781">
        <f t="shared" si="185"/>
        <v>0</v>
      </c>
      <c r="BJ109" s="777"/>
      <c r="BK109" s="781">
        <f t="shared" si="186"/>
        <v>0</v>
      </c>
      <c r="BL109" s="777"/>
      <c r="BM109" s="781">
        <f t="shared" si="187"/>
        <v>0</v>
      </c>
      <c r="BN109" s="777"/>
      <c r="BO109" s="781">
        <f t="shared" si="188"/>
        <v>0</v>
      </c>
      <c r="BP109" s="777"/>
      <c r="BQ109" s="781">
        <f t="shared" si="189"/>
        <v>0</v>
      </c>
      <c r="BR109" s="777"/>
    </row>
    <row r="110" spans="1:70" outlineLevel="2">
      <c r="A110" s="6">
        <v>206003</v>
      </c>
      <c r="B110" s="10"/>
      <c r="C110" s="75"/>
      <c r="D110" s="123" t="s">
        <v>776</v>
      </c>
      <c r="E110" s="43" t="str">
        <f t="shared" si="214"/>
        <v>N</v>
      </c>
      <c r="F110" s="28"/>
      <c r="G110" s="28" t="s">
        <v>324</v>
      </c>
      <c r="H110" s="1076"/>
      <c r="I110" s="1141"/>
      <c r="J110" s="1142"/>
      <c r="K110" s="1032">
        <f t="shared" si="215"/>
        <v>0</v>
      </c>
      <c r="M110" s="409"/>
      <c r="N110" s="409"/>
      <c r="O110" s="409"/>
      <c r="Q110" s="684" t="s">
        <v>1970</v>
      </c>
      <c r="R110" s="691" t="s">
        <v>1994</v>
      </c>
      <c r="T110" s="680" t="str">
        <f>IF(IF(A110=0,TRUE(),D110=IFERROR(VLOOKUP(A110,Zaplecze_Weryfikacja!A:B,2,FALSE),2))=TRUE(),"Tak","Nie")</f>
        <v>Tak</v>
      </c>
      <c r="U110" s="681" t="str">
        <f>IF(T110="Tak"," ",IF(IFERROR(VLOOKUP(A110,Zaplecze_Weryfikacja!A:B,2,FALSE),"Inny numer Lp")="Inny numer Lp","Inny numer Lp",IF(VLOOKUP(A110,Zaplecze_Weryfikacja!A:B,2,FALSE)=D110,"Nieznana przyczyna","Inny opis")))</f>
        <v xml:space="preserve"> </v>
      </c>
      <c r="Y110" s="785"/>
      <c r="Z110" s="309">
        <f t="shared" si="216"/>
        <v>0</v>
      </c>
      <c r="AA110" s="785"/>
      <c r="AB110" s="309">
        <f t="shared" si="217"/>
        <v>0</v>
      </c>
      <c r="AC110" s="785"/>
      <c r="AD110" s="309">
        <f t="shared" si="218"/>
        <v>0</v>
      </c>
      <c r="AE110" s="785"/>
      <c r="AF110" s="309">
        <f t="shared" si="219"/>
        <v>0</v>
      </c>
      <c r="AG110" s="785"/>
      <c r="AH110" s="309">
        <f t="shared" si="220"/>
        <v>0</v>
      </c>
      <c r="AI110" s="785"/>
      <c r="AJ110" s="309">
        <f t="shared" si="221"/>
        <v>0</v>
      </c>
      <c r="AK110" s="785"/>
      <c r="AL110" s="309">
        <f t="shared" si="222"/>
        <v>0</v>
      </c>
      <c r="AM110" s="785"/>
      <c r="AN110" s="309">
        <f t="shared" si="223"/>
        <v>0</v>
      </c>
      <c r="AO110" s="785"/>
      <c r="AP110" s="309">
        <f t="shared" si="224"/>
        <v>0</v>
      </c>
      <c r="AQ110" s="785"/>
      <c r="AR110" s="309">
        <f t="shared" si="225"/>
        <v>0</v>
      </c>
      <c r="AT110" s="782">
        <f t="shared" si="176"/>
        <v>0</v>
      </c>
      <c r="AU110" s="782">
        <f t="shared" si="177"/>
        <v>0</v>
      </c>
      <c r="AV110" s="782">
        <f t="shared" si="178"/>
        <v>0</v>
      </c>
      <c r="AW110" s="788" t="e">
        <f t="shared" si="179"/>
        <v>#DIV/0!</v>
      </c>
      <c r="AY110" s="781">
        <f t="shared" si="180"/>
        <v>0</v>
      </c>
      <c r="AZ110" s="777"/>
      <c r="BA110" s="781">
        <f t="shared" si="181"/>
        <v>0</v>
      </c>
      <c r="BB110" s="777"/>
      <c r="BC110" s="781">
        <f t="shared" si="182"/>
        <v>0</v>
      </c>
      <c r="BD110" s="777"/>
      <c r="BE110" s="781">
        <f t="shared" si="183"/>
        <v>0</v>
      </c>
      <c r="BF110" s="777"/>
      <c r="BG110" s="781">
        <f t="shared" si="184"/>
        <v>0</v>
      </c>
      <c r="BH110" s="777"/>
      <c r="BI110" s="781">
        <f t="shared" si="185"/>
        <v>0</v>
      </c>
      <c r="BJ110" s="777"/>
      <c r="BK110" s="781">
        <f t="shared" si="186"/>
        <v>0</v>
      </c>
      <c r="BL110" s="777"/>
      <c r="BM110" s="781">
        <f t="shared" si="187"/>
        <v>0</v>
      </c>
      <c r="BN110" s="777"/>
      <c r="BO110" s="781">
        <f t="shared" si="188"/>
        <v>0</v>
      </c>
      <c r="BP110" s="777"/>
      <c r="BQ110" s="781">
        <f t="shared" si="189"/>
        <v>0</v>
      </c>
      <c r="BR110" s="777"/>
    </row>
    <row r="111" spans="1:70" ht="28.5" outlineLevel="2">
      <c r="A111" s="6">
        <v>206004</v>
      </c>
      <c r="B111" s="10"/>
      <c r="C111" s="75"/>
      <c r="D111" s="123" t="s">
        <v>778</v>
      </c>
      <c r="E111" s="43" t="str">
        <f t="shared" si="214"/>
        <v>N</v>
      </c>
      <c r="F111" s="28"/>
      <c r="G111" s="28" t="s">
        <v>327</v>
      </c>
      <c r="H111" s="1076"/>
      <c r="I111" s="1141"/>
      <c r="J111" s="1142"/>
      <c r="K111" s="1032">
        <f t="shared" si="215"/>
        <v>0</v>
      </c>
      <c r="M111" s="409"/>
      <c r="N111" s="409"/>
      <c r="O111" s="409"/>
      <c r="Q111" s="684" t="s">
        <v>1970</v>
      </c>
      <c r="R111" s="691" t="s">
        <v>1994</v>
      </c>
      <c r="T111" s="680" t="str">
        <f>IF(IF(A111=0,TRUE(),D111=IFERROR(VLOOKUP(A111,Zaplecze_Weryfikacja!A:B,2,FALSE),2))=TRUE(),"Tak","Nie")</f>
        <v>Tak</v>
      </c>
      <c r="U111" s="681" t="str">
        <f>IF(T111="Tak"," ",IF(IFERROR(VLOOKUP(A111,Zaplecze_Weryfikacja!A:B,2,FALSE),"Inny numer Lp")="Inny numer Lp","Inny numer Lp",IF(VLOOKUP(A111,Zaplecze_Weryfikacja!A:B,2,FALSE)=D111,"Nieznana przyczyna","Inny opis")))</f>
        <v xml:space="preserve"> </v>
      </c>
      <c r="Y111" s="785"/>
      <c r="Z111" s="309">
        <f t="shared" si="216"/>
        <v>0</v>
      </c>
      <c r="AA111" s="785"/>
      <c r="AB111" s="309">
        <f t="shared" si="217"/>
        <v>0</v>
      </c>
      <c r="AC111" s="785"/>
      <c r="AD111" s="309">
        <f t="shared" si="218"/>
        <v>0</v>
      </c>
      <c r="AE111" s="785"/>
      <c r="AF111" s="309">
        <f t="shared" si="219"/>
        <v>0</v>
      </c>
      <c r="AG111" s="785"/>
      <c r="AH111" s="309">
        <f t="shared" si="220"/>
        <v>0</v>
      </c>
      <c r="AI111" s="785"/>
      <c r="AJ111" s="309">
        <f t="shared" si="221"/>
        <v>0</v>
      </c>
      <c r="AK111" s="785"/>
      <c r="AL111" s="309">
        <f t="shared" si="222"/>
        <v>0</v>
      </c>
      <c r="AM111" s="785"/>
      <c r="AN111" s="309">
        <f t="shared" si="223"/>
        <v>0</v>
      </c>
      <c r="AO111" s="785"/>
      <c r="AP111" s="309">
        <f t="shared" si="224"/>
        <v>0</v>
      </c>
      <c r="AQ111" s="785"/>
      <c r="AR111" s="309">
        <f t="shared" si="225"/>
        <v>0</v>
      </c>
      <c r="AT111" s="782">
        <f t="shared" si="176"/>
        <v>0</v>
      </c>
      <c r="AU111" s="782">
        <f t="shared" si="177"/>
        <v>0</v>
      </c>
      <c r="AV111" s="782">
        <f t="shared" si="178"/>
        <v>0</v>
      </c>
      <c r="AW111" s="788" t="e">
        <f t="shared" si="179"/>
        <v>#DIV/0!</v>
      </c>
      <c r="AY111" s="781">
        <f t="shared" si="180"/>
        <v>0</v>
      </c>
      <c r="AZ111" s="777"/>
      <c r="BA111" s="781">
        <f t="shared" si="181"/>
        <v>0</v>
      </c>
      <c r="BB111" s="777"/>
      <c r="BC111" s="781">
        <f t="shared" si="182"/>
        <v>0</v>
      </c>
      <c r="BD111" s="777"/>
      <c r="BE111" s="781">
        <f t="shared" si="183"/>
        <v>0</v>
      </c>
      <c r="BF111" s="777"/>
      <c r="BG111" s="781">
        <f t="shared" si="184"/>
        <v>0</v>
      </c>
      <c r="BH111" s="777"/>
      <c r="BI111" s="781">
        <f t="shared" si="185"/>
        <v>0</v>
      </c>
      <c r="BJ111" s="777"/>
      <c r="BK111" s="781">
        <f t="shared" si="186"/>
        <v>0</v>
      </c>
      <c r="BL111" s="777"/>
      <c r="BM111" s="781">
        <f t="shared" si="187"/>
        <v>0</v>
      </c>
      <c r="BN111" s="777"/>
      <c r="BO111" s="781">
        <f t="shared" si="188"/>
        <v>0</v>
      </c>
      <c r="BP111" s="777"/>
      <c r="BQ111" s="781">
        <f t="shared" si="189"/>
        <v>0</v>
      </c>
      <c r="BR111" s="777"/>
    </row>
    <row r="112" spans="1:70" ht="28.5" outlineLevel="2">
      <c r="A112" s="6">
        <v>206005</v>
      </c>
      <c r="B112" s="10"/>
      <c r="C112" s="75"/>
      <c r="D112" s="123" t="s">
        <v>777</v>
      </c>
      <c r="E112" s="43" t="str">
        <f t="shared" si="214"/>
        <v>N</v>
      </c>
      <c r="F112" s="28"/>
      <c r="G112" s="28" t="s">
        <v>324</v>
      </c>
      <c r="H112" s="1076"/>
      <c r="I112" s="1141"/>
      <c r="J112" s="1142"/>
      <c r="K112" s="1032">
        <f t="shared" si="215"/>
        <v>0</v>
      </c>
      <c r="M112" s="409"/>
      <c r="N112" s="409"/>
      <c r="O112" s="409"/>
      <c r="Q112" s="684" t="s">
        <v>1970</v>
      </c>
      <c r="R112" s="691" t="s">
        <v>1994</v>
      </c>
      <c r="T112" s="680" t="str">
        <f>IF(IF(A112=0,TRUE(),D112=IFERROR(VLOOKUP(A112,Zaplecze_Weryfikacja!A:B,2,FALSE),2))=TRUE(),"Tak","Nie")</f>
        <v>Tak</v>
      </c>
      <c r="U112" s="681" t="str">
        <f>IF(T112="Tak"," ",IF(IFERROR(VLOOKUP(A112,Zaplecze_Weryfikacja!A:B,2,FALSE),"Inny numer Lp")="Inny numer Lp","Inny numer Lp",IF(VLOOKUP(A112,Zaplecze_Weryfikacja!A:B,2,FALSE)=D112,"Nieznana przyczyna","Inny opis")))</f>
        <v xml:space="preserve"> </v>
      </c>
      <c r="Y112" s="785"/>
      <c r="Z112" s="309">
        <f t="shared" si="216"/>
        <v>0</v>
      </c>
      <c r="AA112" s="785"/>
      <c r="AB112" s="309">
        <f t="shared" si="217"/>
        <v>0</v>
      </c>
      <c r="AC112" s="785"/>
      <c r="AD112" s="309">
        <f t="shared" si="218"/>
        <v>0</v>
      </c>
      <c r="AE112" s="785"/>
      <c r="AF112" s="309">
        <f t="shared" si="219"/>
        <v>0</v>
      </c>
      <c r="AG112" s="785"/>
      <c r="AH112" s="309">
        <f t="shared" si="220"/>
        <v>0</v>
      </c>
      <c r="AI112" s="785"/>
      <c r="AJ112" s="309">
        <f t="shared" si="221"/>
        <v>0</v>
      </c>
      <c r="AK112" s="785"/>
      <c r="AL112" s="309">
        <f t="shared" si="222"/>
        <v>0</v>
      </c>
      <c r="AM112" s="785"/>
      <c r="AN112" s="309">
        <f t="shared" si="223"/>
        <v>0</v>
      </c>
      <c r="AO112" s="785"/>
      <c r="AP112" s="309">
        <f t="shared" si="224"/>
        <v>0</v>
      </c>
      <c r="AQ112" s="785"/>
      <c r="AR112" s="309">
        <f t="shared" si="225"/>
        <v>0</v>
      </c>
      <c r="AT112" s="782">
        <f t="shared" si="176"/>
        <v>0</v>
      </c>
      <c r="AU112" s="782">
        <f t="shared" si="177"/>
        <v>0</v>
      </c>
      <c r="AV112" s="782">
        <f t="shared" si="178"/>
        <v>0</v>
      </c>
      <c r="AW112" s="788" t="e">
        <f t="shared" si="179"/>
        <v>#DIV/0!</v>
      </c>
      <c r="AY112" s="781">
        <f t="shared" si="180"/>
        <v>0</v>
      </c>
      <c r="AZ112" s="777"/>
      <c r="BA112" s="781">
        <f t="shared" si="181"/>
        <v>0</v>
      </c>
      <c r="BB112" s="777"/>
      <c r="BC112" s="781">
        <f t="shared" si="182"/>
        <v>0</v>
      </c>
      <c r="BD112" s="777"/>
      <c r="BE112" s="781">
        <f t="shared" si="183"/>
        <v>0</v>
      </c>
      <c r="BF112" s="777"/>
      <c r="BG112" s="781">
        <f t="shared" si="184"/>
        <v>0</v>
      </c>
      <c r="BH112" s="777"/>
      <c r="BI112" s="781">
        <f t="shared" si="185"/>
        <v>0</v>
      </c>
      <c r="BJ112" s="777"/>
      <c r="BK112" s="781">
        <f t="shared" si="186"/>
        <v>0</v>
      </c>
      <c r="BL112" s="777"/>
      <c r="BM112" s="781">
        <f t="shared" si="187"/>
        <v>0</v>
      </c>
      <c r="BN112" s="777"/>
      <c r="BO112" s="781">
        <f t="shared" si="188"/>
        <v>0</v>
      </c>
      <c r="BP112" s="777"/>
      <c r="BQ112" s="781">
        <f t="shared" si="189"/>
        <v>0</v>
      </c>
      <c r="BR112" s="777"/>
    </row>
    <row r="113" spans="1:70" ht="28.5" outlineLevel="2">
      <c r="A113" s="6">
        <v>206006</v>
      </c>
      <c r="B113" s="10"/>
      <c r="C113" s="75"/>
      <c r="D113" s="123" t="s">
        <v>779</v>
      </c>
      <c r="E113" s="43" t="str">
        <f t="shared" si="214"/>
        <v>N</v>
      </c>
      <c r="F113" s="28"/>
      <c r="G113" s="28" t="s">
        <v>324</v>
      </c>
      <c r="H113" s="1076"/>
      <c r="I113" s="1141"/>
      <c r="J113" s="1142"/>
      <c r="K113" s="1032">
        <f t="shared" si="215"/>
        <v>0</v>
      </c>
      <c r="M113" s="409"/>
      <c r="N113" s="409"/>
      <c r="O113" s="409"/>
      <c r="Q113" s="684" t="s">
        <v>1970</v>
      </c>
      <c r="R113" s="691" t="s">
        <v>1994</v>
      </c>
      <c r="T113" s="680" t="str">
        <f>IF(IF(A113=0,TRUE(),D113=IFERROR(VLOOKUP(A113,Zaplecze_Weryfikacja!A:B,2,FALSE),2))=TRUE(),"Tak","Nie")</f>
        <v>Tak</v>
      </c>
      <c r="U113" s="681" t="str">
        <f>IF(T113="Tak"," ",IF(IFERROR(VLOOKUP(A113,Zaplecze_Weryfikacja!A:B,2,FALSE),"Inny numer Lp")="Inny numer Lp","Inny numer Lp",IF(VLOOKUP(A113,Zaplecze_Weryfikacja!A:B,2,FALSE)=D113,"Nieznana przyczyna","Inny opis")))</f>
        <v xml:space="preserve"> </v>
      </c>
      <c r="Y113" s="785"/>
      <c r="Z113" s="309">
        <f t="shared" si="216"/>
        <v>0</v>
      </c>
      <c r="AA113" s="785"/>
      <c r="AB113" s="309">
        <f t="shared" si="217"/>
        <v>0</v>
      </c>
      <c r="AC113" s="785"/>
      <c r="AD113" s="309">
        <f t="shared" si="218"/>
        <v>0</v>
      </c>
      <c r="AE113" s="785"/>
      <c r="AF113" s="309">
        <f t="shared" si="219"/>
        <v>0</v>
      </c>
      <c r="AG113" s="785"/>
      <c r="AH113" s="309">
        <f t="shared" si="220"/>
        <v>0</v>
      </c>
      <c r="AI113" s="785"/>
      <c r="AJ113" s="309">
        <f t="shared" si="221"/>
        <v>0</v>
      </c>
      <c r="AK113" s="785"/>
      <c r="AL113" s="309">
        <f t="shared" si="222"/>
        <v>0</v>
      </c>
      <c r="AM113" s="785"/>
      <c r="AN113" s="309">
        <f t="shared" si="223"/>
        <v>0</v>
      </c>
      <c r="AO113" s="785"/>
      <c r="AP113" s="309">
        <f t="shared" si="224"/>
        <v>0</v>
      </c>
      <c r="AQ113" s="785"/>
      <c r="AR113" s="309">
        <f t="shared" si="225"/>
        <v>0</v>
      </c>
      <c r="AT113" s="782">
        <f t="shared" si="176"/>
        <v>0</v>
      </c>
      <c r="AU113" s="782">
        <f t="shared" si="177"/>
        <v>0</v>
      </c>
      <c r="AV113" s="782">
        <f t="shared" si="178"/>
        <v>0</v>
      </c>
      <c r="AW113" s="788" t="e">
        <f t="shared" si="179"/>
        <v>#DIV/0!</v>
      </c>
      <c r="AY113" s="781">
        <f t="shared" si="180"/>
        <v>0</v>
      </c>
      <c r="AZ113" s="777"/>
      <c r="BA113" s="781">
        <f t="shared" si="181"/>
        <v>0</v>
      </c>
      <c r="BB113" s="777"/>
      <c r="BC113" s="781">
        <f t="shared" si="182"/>
        <v>0</v>
      </c>
      <c r="BD113" s="777"/>
      <c r="BE113" s="781">
        <f t="shared" si="183"/>
        <v>0</v>
      </c>
      <c r="BF113" s="777"/>
      <c r="BG113" s="781">
        <f t="shared" si="184"/>
        <v>0</v>
      </c>
      <c r="BH113" s="777"/>
      <c r="BI113" s="781">
        <f t="shared" si="185"/>
        <v>0</v>
      </c>
      <c r="BJ113" s="777"/>
      <c r="BK113" s="781">
        <f t="shared" si="186"/>
        <v>0</v>
      </c>
      <c r="BL113" s="777"/>
      <c r="BM113" s="781">
        <f t="shared" si="187"/>
        <v>0</v>
      </c>
      <c r="BN113" s="777"/>
      <c r="BO113" s="781">
        <f t="shared" si="188"/>
        <v>0</v>
      </c>
      <c r="BP113" s="777"/>
      <c r="BQ113" s="781">
        <f t="shared" si="189"/>
        <v>0</v>
      </c>
      <c r="BR113" s="777"/>
    </row>
    <row r="114" spans="1:70" outlineLevel="2">
      <c r="A114" s="6">
        <v>206007</v>
      </c>
      <c r="B114" s="10"/>
      <c r="C114" s="75"/>
      <c r="D114" s="123" t="s">
        <v>780</v>
      </c>
      <c r="E114" s="43" t="str">
        <f t="shared" si="214"/>
        <v>N</v>
      </c>
      <c r="F114" s="28"/>
      <c r="G114" s="28" t="s">
        <v>324</v>
      </c>
      <c r="H114" s="1076"/>
      <c r="I114" s="1141"/>
      <c r="J114" s="1142"/>
      <c r="K114" s="1032">
        <f t="shared" si="215"/>
        <v>0</v>
      </c>
      <c r="M114" s="409"/>
      <c r="N114" s="409"/>
      <c r="O114" s="409"/>
      <c r="Q114" s="684" t="s">
        <v>1970</v>
      </c>
      <c r="R114" s="691" t="s">
        <v>1994</v>
      </c>
      <c r="T114" s="680" t="str">
        <f>IF(IF(A114=0,TRUE(),D114=IFERROR(VLOOKUP(A114,Zaplecze_Weryfikacja!A:B,2,FALSE),2))=TRUE(),"Tak","Nie")</f>
        <v>Tak</v>
      </c>
      <c r="U114" s="681" t="str">
        <f>IF(T114="Tak"," ",IF(IFERROR(VLOOKUP(A114,Zaplecze_Weryfikacja!A:B,2,FALSE),"Inny numer Lp")="Inny numer Lp","Inny numer Lp",IF(VLOOKUP(A114,Zaplecze_Weryfikacja!A:B,2,FALSE)=D114,"Nieznana przyczyna","Inny opis")))</f>
        <v xml:space="preserve"> </v>
      </c>
      <c r="Y114" s="785"/>
      <c r="Z114" s="309">
        <f t="shared" si="216"/>
        <v>0</v>
      </c>
      <c r="AA114" s="785"/>
      <c r="AB114" s="309">
        <f t="shared" si="217"/>
        <v>0</v>
      </c>
      <c r="AC114" s="785"/>
      <c r="AD114" s="309">
        <f t="shared" si="218"/>
        <v>0</v>
      </c>
      <c r="AE114" s="785"/>
      <c r="AF114" s="309">
        <f t="shared" si="219"/>
        <v>0</v>
      </c>
      <c r="AG114" s="785"/>
      <c r="AH114" s="309">
        <f t="shared" si="220"/>
        <v>0</v>
      </c>
      <c r="AI114" s="785"/>
      <c r="AJ114" s="309">
        <f t="shared" si="221"/>
        <v>0</v>
      </c>
      <c r="AK114" s="785"/>
      <c r="AL114" s="309">
        <f t="shared" si="222"/>
        <v>0</v>
      </c>
      <c r="AM114" s="785"/>
      <c r="AN114" s="309">
        <f t="shared" si="223"/>
        <v>0</v>
      </c>
      <c r="AO114" s="785"/>
      <c r="AP114" s="309">
        <f t="shared" si="224"/>
        <v>0</v>
      </c>
      <c r="AQ114" s="785"/>
      <c r="AR114" s="309">
        <f t="shared" si="225"/>
        <v>0</v>
      </c>
      <c r="AT114" s="782">
        <f t="shared" si="176"/>
        <v>0</v>
      </c>
      <c r="AU114" s="782">
        <f t="shared" si="177"/>
        <v>0</v>
      </c>
      <c r="AV114" s="782">
        <f t="shared" si="178"/>
        <v>0</v>
      </c>
      <c r="AW114" s="788" t="e">
        <f t="shared" si="179"/>
        <v>#DIV/0!</v>
      </c>
      <c r="AY114" s="781">
        <f t="shared" si="180"/>
        <v>0</v>
      </c>
      <c r="AZ114" s="777"/>
      <c r="BA114" s="781">
        <f t="shared" si="181"/>
        <v>0</v>
      </c>
      <c r="BB114" s="777"/>
      <c r="BC114" s="781">
        <f t="shared" si="182"/>
        <v>0</v>
      </c>
      <c r="BD114" s="777"/>
      <c r="BE114" s="781">
        <f t="shared" si="183"/>
        <v>0</v>
      </c>
      <c r="BF114" s="777"/>
      <c r="BG114" s="781">
        <f t="shared" si="184"/>
        <v>0</v>
      </c>
      <c r="BH114" s="777"/>
      <c r="BI114" s="781">
        <f t="shared" si="185"/>
        <v>0</v>
      </c>
      <c r="BJ114" s="777"/>
      <c r="BK114" s="781">
        <f t="shared" si="186"/>
        <v>0</v>
      </c>
      <c r="BL114" s="777"/>
      <c r="BM114" s="781">
        <f t="shared" si="187"/>
        <v>0</v>
      </c>
      <c r="BN114" s="777"/>
      <c r="BO114" s="781">
        <f t="shared" si="188"/>
        <v>0</v>
      </c>
      <c r="BP114" s="777"/>
      <c r="BQ114" s="781">
        <f t="shared" si="189"/>
        <v>0</v>
      </c>
      <c r="BR114" s="777"/>
    </row>
    <row r="115" spans="1:70" outlineLevel="2">
      <c r="A115" s="6">
        <v>206008</v>
      </c>
      <c r="B115" s="10"/>
      <c r="C115" s="75"/>
      <c r="D115" s="123" t="s">
        <v>1421</v>
      </c>
      <c r="E115" s="43" t="str">
        <f t="shared" si="214"/>
        <v>N</v>
      </c>
      <c r="F115" s="28"/>
      <c r="G115" s="28" t="s">
        <v>325</v>
      </c>
      <c r="H115" s="1076"/>
      <c r="I115" s="1141"/>
      <c r="J115" s="1142"/>
      <c r="K115" s="1032">
        <f t="shared" si="215"/>
        <v>0</v>
      </c>
      <c r="M115" s="409"/>
      <c r="N115" s="409"/>
      <c r="O115" s="409"/>
      <c r="Q115" s="684" t="s">
        <v>1970</v>
      </c>
      <c r="R115" s="691" t="s">
        <v>1994</v>
      </c>
      <c r="T115" s="680" t="str">
        <f>IF(IF(A115=0,TRUE(),D115=IFERROR(VLOOKUP(A115,Zaplecze_Weryfikacja!A:B,2,FALSE),2))=TRUE(),"Tak","Nie")</f>
        <v>Tak</v>
      </c>
      <c r="U115" s="681" t="str">
        <f>IF(T115="Tak"," ",IF(IFERROR(VLOOKUP(A115,Zaplecze_Weryfikacja!A:B,2,FALSE),"Inny numer Lp")="Inny numer Lp","Inny numer Lp",IF(VLOOKUP(A115,Zaplecze_Weryfikacja!A:B,2,FALSE)=D115,"Nieznana przyczyna","Inny opis")))</f>
        <v xml:space="preserve"> </v>
      </c>
      <c r="Y115" s="785"/>
      <c r="Z115" s="309">
        <f t="shared" si="216"/>
        <v>0</v>
      </c>
      <c r="AA115" s="785"/>
      <c r="AB115" s="309">
        <f t="shared" si="217"/>
        <v>0</v>
      </c>
      <c r="AC115" s="785"/>
      <c r="AD115" s="309">
        <f t="shared" si="218"/>
        <v>0</v>
      </c>
      <c r="AE115" s="785"/>
      <c r="AF115" s="309">
        <f t="shared" si="219"/>
        <v>0</v>
      </c>
      <c r="AG115" s="785"/>
      <c r="AH115" s="309">
        <f t="shared" si="220"/>
        <v>0</v>
      </c>
      <c r="AI115" s="785"/>
      <c r="AJ115" s="309">
        <f t="shared" si="221"/>
        <v>0</v>
      </c>
      <c r="AK115" s="785"/>
      <c r="AL115" s="309">
        <f t="shared" si="222"/>
        <v>0</v>
      </c>
      <c r="AM115" s="785"/>
      <c r="AN115" s="309">
        <f t="shared" si="223"/>
        <v>0</v>
      </c>
      <c r="AO115" s="785"/>
      <c r="AP115" s="309">
        <f t="shared" si="224"/>
        <v>0</v>
      </c>
      <c r="AQ115" s="785"/>
      <c r="AR115" s="309">
        <f t="shared" si="225"/>
        <v>0</v>
      </c>
      <c r="AT115" s="782">
        <f t="shared" si="176"/>
        <v>0</v>
      </c>
      <c r="AU115" s="782">
        <f t="shared" si="177"/>
        <v>0</v>
      </c>
      <c r="AV115" s="782">
        <f t="shared" si="178"/>
        <v>0</v>
      </c>
      <c r="AW115" s="788" t="e">
        <f t="shared" si="179"/>
        <v>#DIV/0!</v>
      </c>
      <c r="AY115" s="781">
        <f t="shared" si="180"/>
        <v>0</v>
      </c>
      <c r="AZ115" s="777"/>
      <c r="BA115" s="781">
        <f t="shared" si="181"/>
        <v>0</v>
      </c>
      <c r="BB115" s="777"/>
      <c r="BC115" s="781">
        <f t="shared" si="182"/>
        <v>0</v>
      </c>
      <c r="BD115" s="777"/>
      <c r="BE115" s="781">
        <f t="shared" si="183"/>
        <v>0</v>
      </c>
      <c r="BF115" s="777"/>
      <c r="BG115" s="781">
        <f t="shared" si="184"/>
        <v>0</v>
      </c>
      <c r="BH115" s="777"/>
      <c r="BI115" s="781">
        <f t="shared" si="185"/>
        <v>0</v>
      </c>
      <c r="BJ115" s="777"/>
      <c r="BK115" s="781">
        <f t="shared" si="186"/>
        <v>0</v>
      </c>
      <c r="BL115" s="777"/>
      <c r="BM115" s="781">
        <f t="shared" si="187"/>
        <v>0</v>
      </c>
      <c r="BN115" s="777"/>
      <c r="BO115" s="781">
        <f t="shared" si="188"/>
        <v>0</v>
      </c>
      <c r="BP115" s="777"/>
      <c r="BQ115" s="781">
        <f t="shared" si="189"/>
        <v>0</v>
      </c>
      <c r="BR115" s="777"/>
    </row>
    <row r="116" spans="1:70" outlineLevel="1">
      <c r="A116" s="6"/>
      <c r="B116" s="73"/>
      <c r="C116" s="75"/>
      <c r="D116" s="123"/>
      <c r="E116" s="28"/>
      <c r="F116" s="28"/>
      <c r="G116" s="28"/>
      <c r="H116" s="1015"/>
      <c r="I116" s="1063"/>
      <c r="J116" s="1114"/>
      <c r="K116" s="1032"/>
      <c r="M116" s="409"/>
      <c r="N116" s="409"/>
      <c r="O116" s="409"/>
      <c r="Q116" s="683"/>
      <c r="R116" s="692"/>
      <c r="T116" s="680" t="str">
        <f>IF(IF(A116=0,TRUE(),D116=IFERROR(VLOOKUP(A116,Zaplecze_Weryfikacja!A:B,2,FALSE),2))=TRUE(),"Tak","Nie")</f>
        <v>Tak</v>
      </c>
      <c r="U116" s="681" t="str">
        <f>IF(T116="Tak"," ",IF(IFERROR(VLOOKUP(A116,Zaplecze_Weryfikacja!A:B,2,FALSE),"Inny numer Lp")="Inny numer Lp","Inny numer Lp",IF(VLOOKUP(A116,Zaplecze_Weryfikacja!A:B,2,FALSE)=D116,"Nieznana przyczyna","Inny opis")))</f>
        <v xml:space="preserve"> </v>
      </c>
      <c r="Y116" s="785"/>
      <c r="Z116" s="309"/>
      <c r="AA116" s="785"/>
      <c r="AB116" s="309"/>
      <c r="AC116" s="785"/>
      <c r="AD116" s="309"/>
      <c r="AE116" s="785"/>
      <c r="AF116" s="309"/>
      <c r="AG116" s="785"/>
      <c r="AH116" s="309"/>
      <c r="AI116" s="785"/>
      <c r="AJ116" s="309"/>
      <c r="AK116" s="785"/>
      <c r="AL116" s="309"/>
      <c r="AM116" s="785"/>
      <c r="AN116" s="309"/>
      <c r="AO116" s="785"/>
      <c r="AP116" s="309"/>
      <c r="AQ116" s="785"/>
      <c r="AR116" s="309"/>
      <c r="AT116" s="782">
        <f t="shared" si="176"/>
        <v>0</v>
      </c>
      <c r="AU116" s="782">
        <f t="shared" si="177"/>
        <v>0</v>
      </c>
      <c r="AV116" s="782">
        <f t="shared" si="178"/>
        <v>0</v>
      </c>
      <c r="AW116" s="788" t="e">
        <f t="shared" si="179"/>
        <v>#DIV/0!</v>
      </c>
      <c r="AY116" s="781">
        <f t="shared" si="180"/>
        <v>0</v>
      </c>
      <c r="AZ116" s="777"/>
      <c r="BA116" s="781">
        <f t="shared" si="181"/>
        <v>0</v>
      </c>
      <c r="BB116" s="777"/>
      <c r="BC116" s="781">
        <f t="shared" si="182"/>
        <v>0</v>
      </c>
      <c r="BD116" s="777"/>
      <c r="BE116" s="781">
        <f t="shared" si="183"/>
        <v>0</v>
      </c>
      <c r="BF116" s="777"/>
      <c r="BG116" s="781">
        <f t="shared" si="184"/>
        <v>0</v>
      </c>
      <c r="BH116" s="777"/>
      <c r="BI116" s="781">
        <f t="shared" si="185"/>
        <v>0</v>
      </c>
      <c r="BJ116" s="777"/>
      <c r="BK116" s="781">
        <f t="shared" si="186"/>
        <v>0</v>
      </c>
      <c r="BL116" s="777"/>
      <c r="BM116" s="781">
        <f t="shared" si="187"/>
        <v>0</v>
      </c>
      <c r="BN116" s="777"/>
      <c r="BO116" s="781">
        <f t="shared" si="188"/>
        <v>0</v>
      </c>
      <c r="BP116" s="777"/>
      <c r="BQ116" s="781">
        <f t="shared" si="189"/>
        <v>0</v>
      </c>
      <c r="BR116" s="777"/>
    </row>
    <row r="117" spans="1:70" ht="15.75">
      <c r="A117" s="7">
        <v>300000</v>
      </c>
      <c r="B117" s="8"/>
      <c r="C117" s="8"/>
      <c r="D117" s="357" t="s">
        <v>786</v>
      </c>
      <c r="E117" s="8" t="str">
        <f>IF(COUNTIF(E118:E1627,"T")=0,"N","T")</f>
        <v>T</v>
      </c>
      <c r="F117" s="9"/>
      <c r="G117" s="259"/>
      <c r="H117" s="1013"/>
      <c r="I117" s="1061"/>
      <c r="J117" s="1112"/>
      <c r="K117" s="1034">
        <f>SUBTOTAL(9,K118:K1628)</f>
        <v>132.23999999999998</v>
      </c>
      <c r="M117" s="256"/>
      <c r="N117" s="257"/>
      <c r="O117" s="257"/>
      <c r="Q117" s="683"/>
      <c r="R117" s="692"/>
      <c r="T117" s="680" t="str">
        <f>IF(IF(A117=0,TRUE(),D117=IFERROR(VLOOKUP(A117,Zaplecze_Weryfikacja!A:B,2,FALSE),2))=TRUE(),"Tak","Nie")</f>
        <v>Tak</v>
      </c>
      <c r="U117" s="681" t="str">
        <f>IF(T117="Tak"," ",IF(IFERROR(VLOOKUP(A117,Zaplecze_Weryfikacja!A:B,2,FALSE),"Inny numer Lp")="Inny numer Lp","Inny numer Lp",IF(VLOOKUP(A117,Zaplecze_Weryfikacja!A:B,2,FALSE)=D117,"Nieznana przyczyna","Inny opis")))</f>
        <v xml:space="preserve"> </v>
      </c>
      <c r="Y117" s="785"/>
      <c r="Z117" s="625" t="e">
        <f>SUBTOTAL(9,Z118:Z1628)</f>
        <v>#REF!</v>
      </c>
      <c r="AA117" s="785"/>
      <c r="AB117" s="625" t="e">
        <f>SUBTOTAL(9,AB118:AB1628)</f>
        <v>#REF!</v>
      </c>
      <c r="AC117" s="785"/>
      <c r="AD117" s="625" t="e">
        <f>SUBTOTAL(9,AD118:AD1628)</f>
        <v>#REF!</v>
      </c>
      <c r="AE117" s="785"/>
      <c r="AF117" s="625" t="e">
        <f>SUBTOTAL(9,AF118:AF1628)</f>
        <v>#REF!</v>
      </c>
      <c r="AG117" s="785"/>
      <c r="AH117" s="625" t="e">
        <f>SUBTOTAL(9,AH118:AH1628)</f>
        <v>#REF!</v>
      </c>
      <c r="AI117" s="785"/>
      <c r="AJ117" s="625" t="e">
        <f>SUBTOTAL(9,AJ118:AJ1628)</f>
        <v>#REF!</v>
      </c>
      <c r="AK117" s="785"/>
      <c r="AL117" s="625" t="e">
        <f>SUBTOTAL(9,AL118:AL1628)</f>
        <v>#REF!</v>
      </c>
      <c r="AM117" s="785"/>
      <c r="AN117" s="625" t="e">
        <f>SUBTOTAL(9,AN118:AN1628)</f>
        <v>#REF!</v>
      </c>
      <c r="AO117" s="785"/>
      <c r="AP117" s="625" t="e">
        <f>SUBTOTAL(9,AP118:AP1628)</f>
        <v>#REF!</v>
      </c>
      <c r="AQ117" s="785"/>
      <c r="AR117" s="625" t="e">
        <f>SUBTOTAL(9,AR118:AR1628)</f>
        <v>#REF!</v>
      </c>
      <c r="AT117" s="838" t="e">
        <f t="shared" si="176"/>
        <v>#REF!</v>
      </c>
      <c r="AU117" s="838" t="e">
        <f t="shared" si="177"/>
        <v>#REF!</v>
      </c>
      <c r="AV117" s="838" t="e">
        <f t="shared" si="178"/>
        <v>#REF!</v>
      </c>
      <c r="AW117" s="839" t="e">
        <f t="shared" si="179"/>
        <v>#REF!</v>
      </c>
      <c r="AY117" s="781">
        <f t="shared" si="180"/>
        <v>0</v>
      </c>
      <c r="AZ117" s="840"/>
      <c r="BA117" s="781">
        <f t="shared" si="181"/>
        <v>0</v>
      </c>
      <c r="BB117" s="840"/>
      <c r="BC117" s="781">
        <f t="shared" si="182"/>
        <v>0</v>
      </c>
      <c r="BD117" s="840"/>
      <c r="BE117" s="781">
        <f t="shared" si="183"/>
        <v>0</v>
      </c>
      <c r="BF117" s="840"/>
      <c r="BG117" s="781">
        <f t="shared" si="184"/>
        <v>0</v>
      </c>
      <c r="BH117" s="840"/>
      <c r="BI117" s="781">
        <f t="shared" si="185"/>
        <v>0</v>
      </c>
      <c r="BJ117" s="840"/>
      <c r="BK117" s="781">
        <f t="shared" si="186"/>
        <v>0</v>
      </c>
      <c r="BL117" s="840"/>
      <c r="BM117" s="781">
        <f t="shared" si="187"/>
        <v>0</v>
      </c>
      <c r="BN117" s="840"/>
      <c r="BO117" s="781">
        <f t="shared" si="188"/>
        <v>0</v>
      </c>
      <c r="BP117" s="840"/>
      <c r="BQ117" s="781">
        <f t="shared" si="189"/>
        <v>0</v>
      </c>
      <c r="BR117" s="840"/>
    </row>
    <row r="118" spans="1:70" ht="15.75" outlineLevel="1">
      <c r="A118" s="222">
        <v>301000</v>
      </c>
      <c r="B118" s="78"/>
      <c r="C118" s="79"/>
      <c r="D118" s="349" t="s">
        <v>62</v>
      </c>
      <c r="E118" s="531" t="str">
        <f>IF(COUNTIF(E119:E258,"T")=0,"N","T")</f>
        <v>T</v>
      </c>
      <c r="F118" s="80"/>
      <c r="G118" s="80"/>
      <c r="H118" s="1014"/>
      <c r="I118" s="1062"/>
      <c r="J118" s="1113"/>
      <c r="K118" s="1035">
        <f>SUBTOTAL(9,K119:K258)</f>
        <v>0</v>
      </c>
      <c r="M118" s="80"/>
      <c r="N118" s="80"/>
      <c r="O118" s="80"/>
      <c r="Q118" s="683"/>
      <c r="R118" s="692"/>
      <c r="T118" s="680" t="str">
        <f>IF(IF(A118=0,TRUE(),D118=IFERROR(VLOOKUP(A118,Zaplecze_Weryfikacja!A:B,2,FALSE),2))=TRUE(),"Tak","Nie")</f>
        <v>Tak</v>
      </c>
      <c r="U118" s="681" t="str">
        <f>IF(T118="Tak"," ",IF(IFERROR(VLOOKUP(A118,Zaplecze_Weryfikacja!A:B,2,FALSE),"Inny numer Lp")="Inny numer Lp","Inny numer Lp",IF(VLOOKUP(A118,Zaplecze_Weryfikacja!A:B,2,FALSE)=D118,"Nieznana przyczyna","Inny opis")))</f>
        <v xml:space="preserve"> </v>
      </c>
      <c r="Y118" s="785"/>
      <c r="Z118" s="332" t="e">
        <f>SUBTOTAL(9,Z119:Z258)</f>
        <v>#REF!</v>
      </c>
      <c r="AA118" s="785"/>
      <c r="AB118" s="332" t="e">
        <f>SUBTOTAL(9,AB119:AB258)</f>
        <v>#REF!</v>
      </c>
      <c r="AC118" s="785"/>
      <c r="AD118" s="332" t="e">
        <f>SUBTOTAL(9,AD119:AD258)</f>
        <v>#REF!</v>
      </c>
      <c r="AE118" s="785"/>
      <c r="AF118" s="332" t="e">
        <f>SUBTOTAL(9,AF119:AF258)</f>
        <v>#REF!</v>
      </c>
      <c r="AG118" s="785"/>
      <c r="AH118" s="332" t="e">
        <f>SUBTOTAL(9,AH119:AH258)</f>
        <v>#REF!</v>
      </c>
      <c r="AI118" s="785"/>
      <c r="AJ118" s="332" t="e">
        <f>SUBTOTAL(9,AJ119:AJ258)</f>
        <v>#REF!</v>
      </c>
      <c r="AK118" s="785"/>
      <c r="AL118" s="332" t="e">
        <f>SUBTOTAL(9,AL119:AL258)</f>
        <v>#REF!</v>
      </c>
      <c r="AM118" s="785"/>
      <c r="AN118" s="332" t="e">
        <f>SUBTOTAL(9,AN119:AN258)</f>
        <v>#REF!</v>
      </c>
      <c r="AO118" s="785"/>
      <c r="AP118" s="332" t="e">
        <f>SUBTOTAL(9,AP119:AP258)</f>
        <v>#REF!</v>
      </c>
      <c r="AQ118" s="785"/>
      <c r="AR118" s="332" t="e">
        <f>SUBTOTAL(9,AR119:AR258)</f>
        <v>#REF!</v>
      </c>
      <c r="AT118" s="782" t="e">
        <f t="shared" si="176"/>
        <v>#REF!</v>
      </c>
      <c r="AU118" s="782" t="e">
        <f t="shared" si="177"/>
        <v>#REF!</v>
      </c>
      <c r="AV118" s="782" t="e">
        <f t="shared" si="178"/>
        <v>#REF!</v>
      </c>
      <c r="AW118" s="788" t="e">
        <f t="shared" si="179"/>
        <v>#REF!</v>
      </c>
      <c r="AY118" s="781">
        <f t="shared" si="180"/>
        <v>0</v>
      </c>
      <c r="AZ118" s="848"/>
      <c r="BA118" s="781">
        <f t="shared" si="181"/>
        <v>0</v>
      </c>
      <c r="BB118" s="848"/>
      <c r="BC118" s="781">
        <f t="shared" si="182"/>
        <v>0</v>
      </c>
      <c r="BD118" s="848"/>
      <c r="BE118" s="781">
        <f t="shared" si="183"/>
        <v>0</v>
      </c>
      <c r="BF118" s="848"/>
      <c r="BG118" s="781">
        <f t="shared" si="184"/>
        <v>0</v>
      </c>
      <c r="BH118" s="848"/>
      <c r="BI118" s="781">
        <f t="shared" si="185"/>
        <v>0</v>
      </c>
      <c r="BJ118" s="848"/>
      <c r="BK118" s="781">
        <f t="shared" si="186"/>
        <v>0</v>
      </c>
      <c r="BL118" s="848"/>
      <c r="BM118" s="781">
        <f t="shared" si="187"/>
        <v>0</v>
      </c>
      <c r="BN118" s="848"/>
      <c r="BO118" s="781">
        <f t="shared" si="188"/>
        <v>0</v>
      </c>
      <c r="BP118" s="848"/>
      <c r="BQ118" s="781">
        <f t="shared" si="189"/>
        <v>0</v>
      </c>
      <c r="BR118" s="848"/>
    </row>
    <row r="119" spans="1:70" outlineLevel="2">
      <c r="A119" s="667"/>
      <c r="B119" s="668"/>
      <c r="C119" s="668"/>
      <c r="D119" s="672" t="s">
        <v>1164</v>
      </c>
      <c r="E119" s="773" t="str">
        <f>IF(COUNTIF(E120:E219,"T")=0,"N","T")</f>
        <v>T</v>
      </c>
      <c r="F119" s="665"/>
      <c r="G119" s="664"/>
      <c r="H119" s="1079"/>
      <c r="I119" s="1065"/>
      <c r="J119" s="1116"/>
      <c r="K119" s="1036">
        <f>SUBTOTAL(9,K120:K221)</f>
        <v>0</v>
      </c>
      <c r="L119" s="496"/>
      <c r="M119" s="657"/>
      <c r="N119" s="657"/>
      <c r="O119" s="657"/>
      <c r="Q119" s="683"/>
      <c r="R119" s="692"/>
      <c r="T119" s="680" t="str">
        <f>IF(IF(A119=0,TRUE(),D119=IFERROR(VLOOKUP(A119,Zaplecze_Weryfikacja!A:B,2,FALSE),2))=TRUE(),"Tak","Nie")</f>
        <v>Tak</v>
      </c>
      <c r="U119" s="681" t="str">
        <f>IF(T119="Tak"," ",IF(IFERROR(VLOOKUP(A119,Zaplecze_Weryfikacja!A:B,2,FALSE),"Inny numer Lp")="Inny numer Lp","Inny numer Lp",IF(VLOOKUP(A119,Zaplecze_Weryfikacja!A:B,2,FALSE)=D119,"Nieznana przyczyna","Inny opis")))</f>
        <v xml:space="preserve"> </v>
      </c>
      <c r="Y119" s="785"/>
      <c r="Z119" s="663" t="e">
        <f>SUBTOTAL(9,Z120:Z221)</f>
        <v>#REF!</v>
      </c>
      <c r="AA119" s="785"/>
      <c r="AB119" s="663" t="e">
        <f>SUBTOTAL(9,AB120:AB221)</f>
        <v>#REF!</v>
      </c>
      <c r="AC119" s="785"/>
      <c r="AD119" s="663" t="e">
        <f>SUBTOTAL(9,AD120:AD221)</f>
        <v>#REF!</v>
      </c>
      <c r="AE119" s="785"/>
      <c r="AF119" s="663" t="e">
        <f>SUBTOTAL(9,AF120:AF221)</f>
        <v>#REF!</v>
      </c>
      <c r="AG119" s="785"/>
      <c r="AH119" s="663" t="e">
        <f>SUBTOTAL(9,AH120:AH221)</f>
        <v>#REF!</v>
      </c>
      <c r="AI119" s="785"/>
      <c r="AJ119" s="663" t="e">
        <f>SUBTOTAL(9,AJ120:AJ221)</f>
        <v>#REF!</v>
      </c>
      <c r="AK119" s="785"/>
      <c r="AL119" s="663" t="e">
        <f>SUBTOTAL(9,AL120:AL221)</f>
        <v>#REF!</v>
      </c>
      <c r="AM119" s="785"/>
      <c r="AN119" s="663" t="e">
        <f>SUBTOTAL(9,AN120:AN221)</f>
        <v>#REF!</v>
      </c>
      <c r="AO119" s="785"/>
      <c r="AP119" s="663" t="e">
        <f>SUBTOTAL(9,AP120:AP221)</f>
        <v>#REF!</v>
      </c>
      <c r="AQ119" s="785"/>
      <c r="AR119" s="663" t="e">
        <f>SUBTOTAL(9,AR120:AR221)</f>
        <v>#REF!</v>
      </c>
      <c r="AT119" s="845" t="e">
        <f t="shared" si="176"/>
        <v>#REF!</v>
      </c>
      <c r="AU119" s="845" t="e">
        <f t="shared" si="177"/>
        <v>#REF!</v>
      </c>
      <c r="AV119" s="845" t="e">
        <f t="shared" si="178"/>
        <v>#REF!</v>
      </c>
      <c r="AW119" s="846" t="e">
        <f t="shared" si="179"/>
        <v>#REF!</v>
      </c>
      <c r="AY119" s="781">
        <f t="shared" si="180"/>
        <v>0</v>
      </c>
      <c r="AZ119" s="847"/>
      <c r="BA119" s="781">
        <f t="shared" si="181"/>
        <v>0</v>
      </c>
      <c r="BB119" s="847"/>
      <c r="BC119" s="781">
        <f t="shared" si="182"/>
        <v>0</v>
      </c>
      <c r="BD119" s="847"/>
      <c r="BE119" s="781">
        <f t="shared" si="183"/>
        <v>0</v>
      </c>
      <c r="BF119" s="847"/>
      <c r="BG119" s="781">
        <f t="shared" si="184"/>
        <v>0</v>
      </c>
      <c r="BH119" s="847"/>
      <c r="BI119" s="781">
        <f t="shared" si="185"/>
        <v>0</v>
      </c>
      <c r="BJ119" s="847"/>
      <c r="BK119" s="781">
        <f t="shared" si="186"/>
        <v>0</v>
      </c>
      <c r="BL119" s="847"/>
      <c r="BM119" s="781">
        <f t="shared" si="187"/>
        <v>0</v>
      </c>
      <c r="BN119" s="847"/>
      <c r="BO119" s="781">
        <f t="shared" si="188"/>
        <v>0</v>
      </c>
      <c r="BP119" s="847"/>
      <c r="BQ119" s="781">
        <f t="shared" si="189"/>
        <v>0</v>
      </c>
      <c r="BR119" s="847"/>
    </row>
    <row r="120" spans="1:70" ht="30" outlineLevel="2">
      <c r="A120" s="1250"/>
      <c r="B120" s="121"/>
      <c r="C120" s="121"/>
      <c r="D120" s="1301" t="s">
        <v>3890</v>
      </c>
      <c r="E120" s="122"/>
      <c r="F120" s="122"/>
      <c r="G120" s="122"/>
      <c r="H120" s="1017"/>
      <c r="I120" s="1006"/>
      <c r="J120" s="1111"/>
      <c r="K120" s="1033"/>
      <c r="L120" s="208"/>
      <c r="M120" s="473" t="s">
        <v>800</v>
      </c>
      <c r="N120" s="409"/>
      <c r="O120" s="409"/>
      <c r="Q120" s="683"/>
      <c r="R120" s="692"/>
      <c r="T120" s="680" t="str">
        <f>IF(IF(A120=0,TRUE(),D120=IFERROR(VLOOKUP(A120,Zaplecze_Weryfikacja!A:B,2,FALSE),2))=TRUE(),"Tak","Nie")</f>
        <v>Tak</v>
      </c>
      <c r="U120" s="681" t="str">
        <f>IF(T120="Tak"," ",IF(IFERROR(VLOOKUP(A120,Zaplecze_Weryfikacja!A:B,2,FALSE),"Inny numer Lp")="Inny numer Lp","Inny numer Lp",IF(VLOOKUP(A120,Zaplecze_Weryfikacja!A:B,2,FALSE)=D120,"Nieznana przyczyna","Inny opis")))</f>
        <v xml:space="preserve"> </v>
      </c>
      <c r="Y120" s="785"/>
      <c r="Z120" s="104"/>
      <c r="AA120" s="785"/>
      <c r="AB120" s="104"/>
      <c r="AC120" s="785"/>
      <c r="AD120" s="104"/>
      <c r="AE120" s="785"/>
      <c r="AF120" s="104"/>
      <c r="AG120" s="785"/>
      <c r="AH120" s="104"/>
      <c r="AI120" s="785"/>
      <c r="AJ120" s="104"/>
      <c r="AK120" s="785"/>
      <c r="AL120" s="104"/>
      <c r="AM120" s="785"/>
      <c r="AN120" s="104"/>
      <c r="AO120" s="785"/>
      <c r="AP120" s="104"/>
      <c r="AQ120" s="785"/>
      <c r="AR120" s="104"/>
      <c r="AT120" s="782">
        <f t="shared" si="176"/>
        <v>0</v>
      </c>
      <c r="AU120" s="782">
        <f t="shared" si="177"/>
        <v>0</v>
      </c>
      <c r="AV120" s="782">
        <f t="shared" si="178"/>
        <v>0</v>
      </c>
      <c r="AW120" s="788" t="e">
        <f t="shared" si="179"/>
        <v>#DIV/0!</v>
      </c>
      <c r="AY120" s="781">
        <f t="shared" si="180"/>
        <v>0</v>
      </c>
      <c r="AZ120" s="777"/>
      <c r="BA120" s="781">
        <f t="shared" si="181"/>
        <v>0</v>
      </c>
      <c r="BB120" s="777"/>
      <c r="BC120" s="781">
        <f t="shared" si="182"/>
        <v>0</v>
      </c>
      <c r="BD120" s="777"/>
      <c r="BE120" s="781">
        <f t="shared" si="183"/>
        <v>0</v>
      </c>
      <c r="BF120" s="777"/>
      <c r="BG120" s="781">
        <f t="shared" si="184"/>
        <v>0</v>
      </c>
      <c r="BH120" s="777"/>
      <c r="BI120" s="781">
        <f t="shared" si="185"/>
        <v>0</v>
      </c>
      <c r="BJ120" s="777"/>
      <c r="BK120" s="781">
        <f t="shared" si="186"/>
        <v>0</v>
      </c>
      <c r="BL120" s="777"/>
      <c r="BM120" s="781">
        <f t="shared" si="187"/>
        <v>0</v>
      </c>
      <c r="BN120" s="777"/>
      <c r="BO120" s="781">
        <f t="shared" si="188"/>
        <v>0</v>
      </c>
      <c r="BP120" s="777"/>
      <c r="BQ120" s="781">
        <f t="shared" si="189"/>
        <v>0</v>
      </c>
      <c r="BR120" s="777"/>
    </row>
    <row r="121" spans="1:70" outlineLevel="2">
      <c r="A121" s="6">
        <v>301001</v>
      </c>
      <c r="B121" s="10"/>
      <c r="C121" s="121" t="s">
        <v>112</v>
      </c>
      <c r="D121" s="123" t="s">
        <v>789</v>
      </c>
      <c r="E121" s="43" t="str">
        <f t="shared" ref="E121:E123" si="226">IF(H121&gt;0,"T","N")</f>
        <v>N</v>
      </c>
      <c r="F121" s="122" t="s">
        <v>31</v>
      </c>
      <c r="G121" s="122" t="s">
        <v>327</v>
      </c>
      <c r="H121" s="1076"/>
      <c r="I121" s="1141"/>
      <c r="J121" s="1142"/>
      <c r="K121" s="1032">
        <f t="shared" ref="K121:K123" si="227">IF(B121="E","E",$H121*I121)</f>
        <v>0</v>
      </c>
      <c r="L121" s="208"/>
      <c r="M121" s="128" t="s">
        <v>792</v>
      </c>
      <c r="N121" s="409"/>
      <c r="O121" s="409"/>
      <c r="Q121" s="686" t="s">
        <v>1846</v>
      </c>
      <c r="R121" s="692" t="s">
        <v>1995</v>
      </c>
      <c r="T121" s="680" t="str">
        <f>IF(IF(A121=0,TRUE(),D121=IFERROR(VLOOKUP(A121,Zaplecze_Weryfikacja!A:B,2,FALSE),2))=TRUE(),"Tak","Nie")</f>
        <v>Tak</v>
      </c>
      <c r="U121" s="681" t="str">
        <f>IF(T121="Tak"," ",IF(IFERROR(VLOOKUP(A121,Zaplecze_Weryfikacja!A:B,2,FALSE),"Inny numer Lp")="Inny numer Lp","Inny numer Lp",IF(VLOOKUP(A121,Zaplecze_Weryfikacja!A:B,2,FALSE)=D121,"Nieznana przyczyna","Inny opis")))</f>
        <v xml:space="preserve"> </v>
      </c>
      <c r="Y121" s="785"/>
      <c r="Z121" s="309">
        <f t="shared" ref="Z121:Z123" si="228">IF($B121="E","E",$H121*Y121)</f>
        <v>0</v>
      </c>
      <c r="AA121" s="785"/>
      <c r="AB121" s="309">
        <f t="shared" ref="AB121:AB123" si="229">IF($B121="E","E",$H121*AA121)</f>
        <v>0</v>
      </c>
      <c r="AC121" s="785"/>
      <c r="AD121" s="309">
        <f t="shared" ref="AD121:AD123" si="230">IF($B121="E","E",$H121*AC121)</f>
        <v>0</v>
      </c>
      <c r="AE121" s="785"/>
      <c r="AF121" s="309">
        <f t="shared" ref="AF121:AF123" si="231">IF($B121="E","E",$H121*AE121)</f>
        <v>0</v>
      </c>
      <c r="AG121" s="785"/>
      <c r="AH121" s="309">
        <f t="shared" ref="AH121:AH123" si="232">IF($B121="E","E",$H121*AG121)</f>
        <v>0</v>
      </c>
      <c r="AI121" s="785"/>
      <c r="AJ121" s="309">
        <f t="shared" ref="AJ121:AJ123" si="233">IF($B121="E","E",$H121*AI121)</f>
        <v>0</v>
      </c>
      <c r="AK121" s="785"/>
      <c r="AL121" s="309">
        <f t="shared" ref="AL121:AL123" si="234">IF($B121="E","E",$H121*AK121)</f>
        <v>0</v>
      </c>
      <c r="AM121" s="785"/>
      <c r="AN121" s="309">
        <f t="shared" ref="AN121:AN123" si="235">IF($B121="E","E",$H121*AM121)</f>
        <v>0</v>
      </c>
      <c r="AO121" s="785"/>
      <c r="AP121" s="309">
        <f t="shared" ref="AP121:AP123" si="236">IF($B121="E","E",$H121*AO121)</f>
        <v>0</v>
      </c>
      <c r="AQ121" s="785"/>
      <c r="AR121" s="309">
        <f t="shared" ref="AR121:AR123" si="237">IF($B121="E","E",$H121*AQ121)</f>
        <v>0</v>
      </c>
      <c r="AT121" s="782">
        <f t="shared" si="176"/>
        <v>0</v>
      </c>
      <c r="AU121" s="782">
        <f t="shared" si="177"/>
        <v>0</v>
      </c>
      <c r="AV121" s="782">
        <f t="shared" si="178"/>
        <v>0</v>
      </c>
      <c r="AW121" s="788" t="e">
        <f t="shared" si="179"/>
        <v>#DIV/0!</v>
      </c>
      <c r="AY121" s="781">
        <f t="shared" si="180"/>
        <v>0</v>
      </c>
      <c r="AZ121" s="777"/>
      <c r="BA121" s="781">
        <f t="shared" si="181"/>
        <v>0</v>
      </c>
      <c r="BB121" s="777"/>
      <c r="BC121" s="781">
        <f t="shared" si="182"/>
        <v>0</v>
      </c>
      <c r="BD121" s="777"/>
      <c r="BE121" s="781">
        <f t="shared" si="183"/>
        <v>0</v>
      </c>
      <c r="BF121" s="777"/>
      <c r="BG121" s="781">
        <f t="shared" si="184"/>
        <v>0</v>
      </c>
      <c r="BH121" s="777"/>
      <c r="BI121" s="781">
        <f t="shared" si="185"/>
        <v>0</v>
      </c>
      <c r="BJ121" s="777"/>
      <c r="BK121" s="781">
        <f t="shared" si="186"/>
        <v>0</v>
      </c>
      <c r="BL121" s="777"/>
      <c r="BM121" s="781">
        <f t="shared" si="187"/>
        <v>0</v>
      </c>
      <c r="BN121" s="777"/>
      <c r="BO121" s="781">
        <f t="shared" si="188"/>
        <v>0</v>
      </c>
      <c r="BP121" s="777"/>
      <c r="BQ121" s="781">
        <f t="shared" si="189"/>
        <v>0</v>
      </c>
      <c r="BR121" s="777"/>
    </row>
    <row r="122" spans="1:70" outlineLevel="2">
      <c r="A122" s="6">
        <v>301002</v>
      </c>
      <c r="B122" s="10"/>
      <c r="C122" s="121" t="s">
        <v>112</v>
      </c>
      <c r="D122" s="123" t="s">
        <v>790</v>
      </c>
      <c r="E122" s="43" t="str">
        <f t="shared" si="226"/>
        <v>N</v>
      </c>
      <c r="F122" s="122" t="s">
        <v>33</v>
      </c>
      <c r="G122" s="122" t="s">
        <v>327</v>
      </c>
      <c r="H122" s="1076"/>
      <c r="I122" s="1141"/>
      <c r="J122" s="1142"/>
      <c r="K122" s="1032">
        <f t="shared" si="227"/>
        <v>0</v>
      </c>
      <c r="L122" s="208"/>
      <c r="M122" s="128"/>
      <c r="N122" s="409"/>
      <c r="O122" s="409"/>
      <c r="Q122" s="686" t="s">
        <v>1846</v>
      </c>
      <c r="R122" s="692" t="s">
        <v>1995</v>
      </c>
      <c r="T122" s="680" t="str">
        <f>IF(IF(A122=0,TRUE(),D122=IFERROR(VLOOKUP(A122,Zaplecze_Weryfikacja!A:B,2,FALSE),2))=TRUE(),"Tak","Nie")</f>
        <v>Tak</v>
      </c>
      <c r="U122" s="681" t="str">
        <f>IF(T122="Tak"," ",IF(IFERROR(VLOOKUP(A122,Zaplecze_Weryfikacja!A:B,2,FALSE),"Inny numer Lp")="Inny numer Lp","Inny numer Lp",IF(VLOOKUP(A122,Zaplecze_Weryfikacja!A:B,2,FALSE)=D122,"Nieznana przyczyna","Inny opis")))</f>
        <v xml:space="preserve"> </v>
      </c>
      <c r="Y122" s="785"/>
      <c r="Z122" s="309">
        <f t="shared" si="228"/>
        <v>0</v>
      </c>
      <c r="AA122" s="785"/>
      <c r="AB122" s="309">
        <f t="shared" si="229"/>
        <v>0</v>
      </c>
      <c r="AC122" s="785"/>
      <c r="AD122" s="309">
        <f t="shared" si="230"/>
        <v>0</v>
      </c>
      <c r="AE122" s="785"/>
      <c r="AF122" s="309">
        <f t="shared" si="231"/>
        <v>0</v>
      </c>
      <c r="AG122" s="785"/>
      <c r="AH122" s="309">
        <f t="shared" si="232"/>
        <v>0</v>
      </c>
      <c r="AI122" s="785"/>
      <c r="AJ122" s="309">
        <f t="shared" si="233"/>
        <v>0</v>
      </c>
      <c r="AK122" s="785"/>
      <c r="AL122" s="309">
        <f t="shared" si="234"/>
        <v>0</v>
      </c>
      <c r="AM122" s="785"/>
      <c r="AN122" s="309">
        <f t="shared" si="235"/>
        <v>0</v>
      </c>
      <c r="AO122" s="785"/>
      <c r="AP122" s="309">
        <f t="shared" si="236"/>
        <v>0</v>
      </c>
      <c r="AQ122" s="785"/>
      <c r="AR122" s="309">
        <f t="shared" si="237"/>
        <v>0</v>
      </c>
      <c r="AT122" s="782">
        <f t="shared" si="176"/>
        <v>0</v>
      </c>
      <c r="AU122" s="782">
        <f t="shared" si="177"/>
        <v>0</v>
      </c>
      <c r="AV122" s="782">
        <f t="shared" si="178"/>
        <v>0</v>
      </c>
      <c r="AW122" s="788" t="e">
        <f t="shared" si="179"/>
        <v>#DIV/0!</v>
      </c>
      <c r="AY122" s="781">
        <f t="shared" si="180"/>
        <v>0</v>
      </c>
      <c r="AZ122" s="777"/>
      <c r="BA122" s="781">
        <f t="shared" si="181"/>
        <v>0</v>
      </c>
      <c r="BB122" s="777"/>
      <c r="BC122" s="781">
        <f t="shared" si="182"/>
        <v>0</v>
      </c>
      <c r="BD122" s="777"/>
      <c r="BE122" s="781">
        <f t="shared" si="183"/>
        <v>0</v>
      </c>
      <c r="BF122" s="777"/>
      <c r="BG122" s="781">
        <f t="shared" si="184"/>
        <v>0</v>
      </c>
      <c r="BH122" s="777"/>
      <c r="BI122" s="781">
        <f t="shared" si="185"/>
        <v>0</v>
      </c>
      <c r="BJ122" s="777"/>
      <c r="BK122" s="781">
        <f t="shared" si="186"/>
        <v>0</v>
      </c>
      <c r="BL122" s="777"/>
      <c r="BM122" s="781">
        <f t="shared" si="187"/>
        <v>0</v>
      </c>
      <c r="BN122" s="777"/>
      <c r="BO122" s="781">
        <f t="shared" si="188"/>
        <v>0</v>
      </c>
      <c r="BP122" s="777"/>
      <c r="BQ122" s="781">
        <f t="shared" si="189"/>
        <v>0</v>
      </c>
      <c r="BR122" s="777"/>
    </row>
    <row r="123" spans="1:70" outlineLevel="2">
      <c r="A123" s="1250">
        <v>301003</v>
      </c>
      <c r="B123" s="10"/>
      <c r="C123" s="121" t="s">
        <v>112</v>
      </c>
      <c r="D123" s="123" t="s">
        <v>3357</v>
      </c>
      <c r="E123" s="43" t="str">
        <f t="shared" si="226"/>
        <v>T</v>
      </c>
      <c r="F123" s="122" t="s">
        <v>32</v>
      </c>
      <c r="G123" s="122" t="s">
        <v>327</v>
      </c>
      <c r="H123" s="1249">
        <v>48.7</v>
      </c>
      <c r="I123" s="1141"/>
      <c r="J123" s="1142"/>
      <c r="K123" s="1032">
        <f t="shared" si="227"/>
        <v>0</v>
      </c>
      <c r="L123" s="208"/>
      <c r="M123" s="128"/>
      <c r="N123" s="409"/>
      <c r="O123" s="409"/>
      <c r="Q123" s="686" t="s">
        <v>1908</v>
      </c>
      <c r="R123" s="692" t="s">
        <v>1999</v>
      </c>
      <c r="T123" s="680" t="str">
        <f>IF(IF(A123=0,TRUE(),D123=IFERROR(VLOOKUP(A123,Zaplecze_Weryfikacja!A:B,2,FALSE),2))=TRUE(),"Tak","Nie")</f>
        <v>Nie</v>
      </c>
      <c r="U123" s="681" t="str">
        <f>IF(T123="Tak"," ",IF(IFERROR(VLOOKUP(A123,Zaplecze_Weryfikacja!A:B,2,FALSE),"Inny numer Lp")="Inny numer Lp","Inny numer Lp",IF(VLOOKUP(A123,Zaplecze_Weryfikacja!A:B,2,FALSE)=D123,"Nieznana przyczyna","Inny opis")))</f>
        <v>Inny opis</v>
      </c>
      <c r="Y123" s="785"/>
      <c r="Z123" s="309">
        <f t="shared" si="228"/>
        <v>0</v>
      </c>
      <c r="AA123" s="785"/>
      <c r="AB123" s="309">
        <f t="shared" si="229"/>
        <v>0</v>
      </c>
      <c r="AC123" s="785"/>
      <c r="AD123" s="309">
        <f t="shared" si="230"/>
        <v>0</v>
      </c>
      <c r="AE123" s="785"/>
      <c r="AF123" s="309">
        <f t="shared" si="231"/>
        <v>0</v>
      </c>
      <c r="AG123" s="785"/>
      <c r="AH123" s="309">
        <f t="shared" si="232"/>
        <v>0</v>
      </c>
      <c r="AI123" s="785"/>
      <c r="AJ123" s="309">
        <f t="shared" si="233"/>
        <v>0</v>
      </c>
      <c r="AK123" s="785"/>
      <c r="AL123" s="309">
        <f t="shared" si="234"/>
        <v>0</v>
      </c>
      <c r="AM123" s="785"/>
      <c r="AN123" s="309">
        <f t="shared" si="235"/>
        <v>0</v>
      </c>
      <c r="AO123" s="785"/>
      <c r="AP123" s="309">
        <f t="shared" si="236"/>
        <v>0</v>
      </c>
      <c r="AQ123" s="785"/>
      <c r="AR123" s="309">
        <f t="shared" si="237"/>
        <v>0</v>
      </c>
      <c r="AT123" s="782">
        <f t="shared" si="176"/>
        <v>0</v>
      </c>
      <c r="AU123" s="782">
        <f t="shared" si="177"/>
        <v>0</v>
      </c>
      <c r="AV123" s="782">
        <f t="shared" si="178"/>
        <v>0</v>
      </c>
      <c r="AW123" s="788" t="e">
        <f t="shared" si="179"/>
        <v>#DIV/0!</v>
      </c>
      <c r="AY123" s="781">
        <f t="shared" si="180"/>
        <v>0</v>
      </c>
      <c r="AZ123" s="777"/>
      <c r="BA123" s="781">
        <f t="shared" si="181"/>
        <v>0</v>
      </c>
      <c r="BB123" s="777"/>
      <c r="BC123" s="781">
        <f t="shared" si="182"/>
        <v>0</v>
      </c>
      <c r="BD123" s="777"/>
      <c r="BE123" s="781">
        <f t="shared" si="183"/>
        <v>0</v>
      </c>
      <c r="BF123" s="777"/>
      <c r="BG123" s="781">
        <f t="shared" si="184"/>
        <v>0</v>
      </c>
      <c r="BH123" s="777"/>
      <c r="BI123" s="781">
        <f t="shared" si="185"/>
        <v>0</v>
      </c>
      <c r="BJ123" s="777"/>
      <c r="BK123" s="781">
        <f t="shared" si="186"/>
        <v>0</v>
      </c>
      <c r="BL123" s="777"/>
      <c r="BM123" s="781">
        <f t="shared" si="187"/>
        <v>0</v>
      </c>
      <c r="BN123" s="777"/>
      <c r="BO123" s="781">
        <f t="shared" si="188"/>
        <v>0</v>
      </c>
      <c r="BP123" s="777"/>
      <c r="BQ123" s="781">
        <f t="shared" si="189"/>
        <v>0</v>
      </c>
      <c r="BR123" s="777"/>
    </row>
    <row r="124" spans="1:70" outlineLevel="2">
      <c r="A124" s="1250">
        <v>301004</v>
      </c>
      <c r="B124" s="10"/>
      <c r="C124" s="1341" t="s">
        <v>3936</v>
      </c>
      <c r="D124" s="123" t="s">
        <v>3388</v>
      </c>
      <c r="E124" s="43" t="str">
        <f t="shared" ref="E124" si="238">IF(H124&gt;0,"T","N")</f>
        <v>T</v>
      </c>
      <c r="F124" s="1253" t="s">
        <v>3891</v>
      </c>
      <c r="G124" s="122" t="s">
        <v>327</v>
      </c>
      <c r="H124" s="1249">
        <v>111.6</v>
      </c>
      <c r="I124" s="1141"/>
      <c r="J124" s="1142"/>
      <c r="K124" s="1032">
        <f t="shared" ref="K124" si="239">IF(B124="E","E",$H124*I124)</f>
        <v>0</v>
      </c>
      <c r="L124" s="208"/>
      <c r="M124" s="128"/>
      <c r="N124" s="409"/>
      <c r="O124" s="409"/>
      <c r="Q124" s="686" t="s">
        <v>1908</v>
      </c>
      <c r="R124" s="692" t="s">
        <v>1999</v>
      </c>
      <c r="T124" s="680" t="str">
        <f>IF(IF(A124=0,TRUE(),D124=IFERROR(VLOOKUP(A124,Zaplecze_Weryfikacja!A:B,2,FALSE),2))=TRUE(),"Tak","Nie")</f>
        <v>Nie</v>
      </c>
      <c r="U124" s="681" t="str">
        <f>IF(T124="Tak"," ",IF(IFERROR(VLOOKUP(A124,Zaplecze_Weryfikacja!A:B,2,FALSE),"Inny numer Lp")="Inny numer Lp","Inny numer Lp",IF(VLOOKUP(A124,Zaplecze_Weryfikacja!A:B,2,FALSE)=D124,"Nieznana przyczyna","Inny opis")))</f>
        <v>Inny opis</v>
      </c>
      <c r="Y124" s="785"/>
      <c r="Z124" s="309">
        <f t="shared" ref="Z124" si="240">IF($B124="E","E",$H124*Y124)</f>
        <v>0</v>
      </c>
      <c r="AA124" s="785"/>
      <c r="AB124" s="309">
        <f t="shared" ref="AB124" si="241">IF($B124="E","E",$H124*AA124)</f>
        <v>0</v>
      </c>
      <c r="AC124" s="785"/>
      <c r="AD124" s="309">
        <f t="shared" ref="AD124" si="242">IF($B124="E","E",$H124*AC124)</f>
        <v>0</v>
      </c>
      <c r="AE124" s="785"/>
      <c r="AF124" s="309">
        <f t="shared" ref="AF124" si="243">IF($B124="E","E",$H124*AE124)</f>
        <v>0</v>
      </c>
      <c r="AG124" s="785"/>
      <c r="AH124" s="309">
        <f t="shared" ref="AH124" si="244">IF($B124="E","E",$H124*AG124)</f>
        <v>0</v>
      </c>
      <c r="AI124" s="785"/>
      <c r="AJ124" s="309">
        <f t="shared" ref="AJ124" si="245">IF($B124="E","E",$H124*AI124)</f>
        <v>0</v>
      </c>
      <c r="AK124" s="785"/>
      <c r="AL124" s="309">
        <f t="shared" ref="AL124" si="246">IF($B124="E","E",$H124*AK124)</f>
        <v>0</v>
      </c>
      <c r="AM124" s="785"/>
      <c r="AN124" s="309">
        <f t="shared" ref="AN124" si="247">IF($B124="E","E",$H124*AM124)</f>
        <v>0</v>
      </c>
      <c r="AO124" s="785"/>
      <c r="AP124" s="309">
        <f t="shared" ref="AP124" si="248">IF($B124="E","E",$H124*AO124)</f>
        <v>0</v>
      </c>
      <c r="AQ124" s="785"/>
      <c r="AR124" s="309">
        <f t="shared" ref="AR124" si="249">IF($B124="E","E",$H124*AQ124)</f>
        <v>0</v>
      </c>
      <c r="AT124" s="782">
        <f t="shared" ref="AT124" si="250">MAX(Z124,AB124,AD124,AF124,AH124,AJ124,AL124,AN124,AP124,AR124)</f>
        <v>0</v>
      </c>
      <c r="AU124" s="782">
        <f t="shared" ref="AU124" si="251">IF($AU$6=10,MIN(Z124,AB124,AD124,AF124,AH124,AJ124,AL124,AN124,AP124,AR124),IF($AU$6=9,MIN(Z124,AB124,AD124,AF124,AH124,AJ124,AL124,AN124,AP124),IF($AU$6=8,MIN(Z124,AB124,AD124,AF124,AH124,AJ124,AL124,AN124),IF($AU$6=7,MIN(Z124,AB124,AD124,AF124,AH124,AJ124,AL124),IF($AU$6=6,MIN(Z124,AB124,AD124,AF124,AH124,AJ124),IF($AU$6=5,MIN(Z124,AB124,AD124,AF124,AH124),IF($AU$6=4,MIN(Z124,AB124,AD124,AF124),IF($AU$6=4,MIN(Z124,AB124,AD124,AF124),IF($AU$6=3,MIN(Z124,AB124,AD124),IF($AU$6=3,MIN(Z124,AB124,AD124),IF($AU$6=2,MIN(Z124,AB124),IF($AU$6=1,MIN(Z124),"Błąd - zła ilośc oferentów"))))))))))))</f>
        <v>0</v>
      </c>
      <c r="AV124" s="782">
        <f t="shared" ref="AV124" si="252">AT124-AU124</f>
        <v>0</v>
      </c>
      <c r="AW124" s="788" t="e">
        <f t="shared" ref="AW124" si="253">AT124/AU124</f>
        <v>#DIV/0!</v>
      </c>
      <c r="AY124" s="781">
        <f t="shared" ref="AY124" si="254">+AZ124</f>
        <v>0</v>
      </c>
      <c r="AZ124" s="777"/>
      <c r="BA124" s="781">
        <f t="shared" ref="BA124" si="255">+BB124</f>
        <v>0</v>
      </c>
      <c r="BB124" s="777"/>
      <c r="BC124" s="781">
        <f t="shared" ref="BC124" si="256">+BD124</f>
        <v>0</v>
      </c>
      <c r="BD124" s="777"/>
      <c r="BE124" s="781">
        <f t="shared" ref="BE124" si="257">+BF124</f>
        <v>0</v>
      </c>
      <c r="BF124" s="777"/>
      <c r="BG124" s="781">
        <f t="shared" ref="BG124" si="258">+BH124</f>
        <v>0</v>
      </c>
      <c r="BH124" s="777"/>
      <c r="BI124" s="781">
        <f t="shared" ref="BI124" si="259">+BJ124</f>
        <v>0</v>
      </c>
      <c r="BJ124" s="777"/>
      <c r="BK124" s="781">
        <f t="shared" ref="BK124" si="260">+BL124</f>
        <v>0</v>
      </c>
      <c r="BL124" s="777"/>
      <c r="BM124" s="781">
        <f t="shared" ref="BM124" si="261">+BN124</f>
        <v>0</v>
      </c>
      <c r="BN124" s="777"/>
      <c r="BO124" s="781">
        <f t="shared" ref="BO124" si="262">+BP124</f>
        <v>0</v>
      </c>
      <c r="BP124" s="777"/>
      <c r="BQ124" s="781">
        <f t="shared" ref="BQ124" si="263">+BR124</f>
        <v>0</v>
      </c>
      <c r="BR124" s="777"/>
    </row>
    <row r="125" spans="1:70" outlineLevel="2">
      <c r="A125" s="6"/>
      <c r="B125" s="121"/>
      <c r="C125" s="121"/>
      <c r="D125" s="72"/>
      <c r="E125" s="124"/>
      <c r="F125" s="122"/>
      <c r="G125" s="122"/>
      <c r="H125" s="1017"/>
      <c r="I125" s="1006"/>
      <c r="J125" s="1111"/>
      <c r="K125" s="1033"/>
      <c r="L125" s="208"/>
      <c r="M125" s="128"/>
      <c r="N125" s="409"/>
      <c r="O125" s="409"/>
      <c r="Q125" s="683"/>
      <c r="R125" s="692"/>
      <c r="T125" s="680" t="str">
        <f>IF(IF(A125=0,TRUE(),D125=IFERROR(VLOOKUP(A125,Zaplecze_Weryfikacja!A:B,2,FALSE),2))=TRUE(),"Tak","Nie")</f>
        <v>Tak</v>
      </c>
      <c r="U125" s="681" t="str">
        <f>IF(T125="Tak"," ",IF(IFERROR(VLOOKUP(A125,Zaplecze_Weryfikacja!A:B,2,FALSE),"Inny numer Lp")="Inny numer Lp","Inny numer Lp",IF(VLOOKUP(A125,Zaplecze_Weryfikacja!A:B,2,FALSE)=D125,"Nieznana przyczyna","Inny opis")))</f>
        <v xml:space="preserve"> </v>
      </c>
      <c r="Y125" s="785"/>
      <c r="Z125" s="104"/>
      <c r="AA125" s="785"/>
      <c r="AB125" s="104"/>
      <c r="AC125" s="785"/>
      <c r="AD125" s="104"/>
      <c r="AE125" s="785"/>
      <c r="AF125" s="104"/>
      <c r="AG125" s="785"/>
      <c r="AH125" s="104"/>
      <c r="AI125" s="785"/>
      <c r="AJ125" s="104"/>
      <c r="AK125" s="785"/>
      <c r="AL125" s="104"/>
      <c r="AM125" s="785"/>
      <c r="AN125" s="104"/>
      <c r="AO125" s="785"/>
      <c r="AP125" s="104"/>
      <c r="AQ125" s="785"/>
      <c r="AR125" s="104"/>
      <c r="AT125" s="782">
        <f t="shared" si="176"/>
        <v>0</v>
      </c>
      <c r="AU125" s="782">
        <f t="shared" si="177"/>
        <v>0</v>
      </c>
      <c r="AV125" s="782">
        <f t="shared" si="178"/>
        <v>0</v>
      </c>
      <c r="AW125" s="788" t="e">
        <f t="shared" si="179"/>
        <v>#DIV/0!</v>
      </c>
      <c r="AY125" s="781">
        <f t="shared" si="180"/>
        <v>0</v>
      </c>
      <c r="AZ125" s="777"/>
      <c r="BA125" s="781">
        <f t="shared" si="181"/>
        <v>0</v>
      </c>
      <c r="BB125" s="777"/>
      <c r="BC125" s="781">
        <f t="shared" si="182"/>
        <v>0</v>
      </c>
      <c r="BD125" s="777"/>
      <c r="BE125" s="781">
        <f t="shared" si="183"/>
        <v>0</v>
      </c>
      <c r="BF125" s="777"/>
      <c r="BG125" s="781">
        <f t="shared" si="184"/>
        <v>0</v>
      </c>
      <c r="BH125" s="777"/>
      <c r="BI125" s="781">
        <f t="shared" si="185"/>
        <v>0</v>
      </c>
      <c r="BJ125" s="777"/>
      <c r="BK125" s="781">
        <f t="shared" si="186"/>
        <v>0</v>
      </c>
      <c r="BL125" s="777"/>
      <c r="BM125" s="781">
        <f t="shared" si="187"/>
        <v>0</v>
      </c>
      <c r="BN125" s="777"/>
      <c r="BO125" s="781">
        <f t="shared" si="188"/>
        <v>0</v>
      </c>
      <c r="BP125" s="777"/>
      <c r="BQ125" s="781">
        <f t="shared" si="189"/>
        <v>0</v>
      </c>
      <c r="BR125" s="777"/>
    </row>
    <row r="126" spans="1:70" outlineLevel="2">
      <c r="A126" s="6">
        <v>301005</v>
      </c>
      <c r="B126" s="10"/>
      <c r="C126" s="121" t="s">
        <v>114</v>
      </c>
      <c r="D126" s="123" t="s">
        <v>789</v>
      </c>
      <c r="E126" s="43" t="str">
        <f t="shared" ref="E126:E129" si="264">IF(H126&gt;0,"T","N")</f>
        <v>N</v>
      </c>
      <c r="F126" s="122" t="s">
        <v>31</v>
      </c>
      <c r="G126" s="122" t="s">
        <v>327</v>
      </c>
      <c r="H126" s="1076"/>
      <c r="I126" s="1141"/>
      <c r="J126" s="1142"/>
      <c r="K126" s="1032">
        <f t="shared" ref="K126:K129" si="265">IF(B126="E","E",$H126*I126)</f>
        <v>0</v>
      </c>
      <c r="L126" s="208"/>
      <c r="M126" s="128" t="s">
        <v>793</v>
      </c>
      <c r="N126" s="409"/>
      <c r="O126" s="409"/>
      <c r="Q126" s="686" t="s">
        <v>1846</v>
      </c>
      <c r="R126" s="692" t="s">
        <v>1995</v>
      </c>
      <c r="T126" s="680" t="str">
        <f>IF(IF(A126=0,TRUE(),D126=IFERROR(VLOOKUP(A126,Zaplecze_Weryfikacja!A:B,2,FALSE),2))=TRUE(),"Tak","Nie")</f>
        <v>Nie</v>
      </c>
      <c r="U126" s="681" t="str">
        <f>IF(T126="Tak"," ",IF(IFERROR(VLOOKUP(A126,Zaplecze_Weryfikacja!A:B,2,FALSE),"Inny numer Lp")="Inny numer Lp","Inny numer Lp",IF(VLOOKUP(A126,Zaplecze_Weryfikacja!A:B,2,FALSE)=D126,"Nieznana przyczyna","Inny opis")))</f>
        <v>Inny opis</v>
      </c>
      <c r="Y126" s="785"/>
      <c r="Z126" s="309">
        <f t="shared" ref="Z126:Z129" si="266">IF($B126="E","E",$H126*Y126)</f>
        <v>0</v>
      </c>
      <c r="AA126" s="785"/>
      <c r="AB126" s="309">
        <f t="shared" ref="AB126:AB129" si="267">IF($B126="E","E",$H126*AA126)</f>
        <v>0</v>
      </c>
      <c r="AC126" s="785"/>
      <c r="AD126" s="309">
        <f t="shared" ref="AD126:AD129" si="268">IF($B126="E","E",$H126*AC126)</f>
        <v>0</v>
      </c>
      <c r="AE126" s="785"/>
      <c r="AF126" s="309">
        <f t="shared" ref="AF126:AF129" si="269">IF($B126="E","E",$H126*AE126)</f>
        <v>0</v>
      </c>
      <c r="AG126" s="785"/>
      <c r="AH126" s="309">
        <f t="shared" ref="AH126:AH129" si="270">IF($B126="E","E",$H126*AG126)</f>
        <v>0</v>
      </c>
      <c r="AI126" s="785"/>
      <c r="AJ126" s="309">
        <f t="shared" ref="AJ126:AJ129" si="271">IF($B126="E","E",$H126*AI126)</f>
        <v>0</v>
      </c>
      <c r="AK126" s="785"/>
      <c r="AL126" s="309">
        <f t="shared" ref="AL126:AL129" si="272">IF($B126="E","E",$H126*AK126)</f>
        <v>0</v>
      </c>
      <c r="AM126" s="785"/>
      <c r="AN126" s="309">
        <f t="shared" ref="AN126:AN129" si="273">IF($B126="E","E",$H126*AM126)</f>
        <v>0</v>
      </c>
      <c r="AO126" s="785"/>
      <c r="AP126" s="309">
        <f t="shared" ref="AP126:AP129" si="274">IF($B126="E","E",$H126*AO126)</f>
        <v>0</v>
      </c>
      <c r="AQ126" s="785"/>
      <c r="AR126" s="309">
        <f t="shared" ref="AR126:AR129" si="275">IF($B126="E","E",$H126*AQ126)</f>
        <v>0</v>
      </c>
      <c r="AT126" s="782">
        <f t="shared" si="176"/>
        <v>0</v>
      </c>
      <c r="AU126" s="782">
        <f t="shared" si="177"/>
        <v>0</v>
      </c>
      <c r="AV126" s="782">
        <f t="shared" si="178"/>
        <v>0</v>
      </c>
      <c r="AW126" s="788" t="e">
        <f t="shared" si="179"/>
        <v>#DIV/0!</v>
      </c>
      <c r="AY126" s="781">
        <f t="shared" si="180"/>
        <v>0</v>
      </c>
      <c r="AZ126" s="777"/>
      <c r="BA126" s="781">
        <f t="shared" si="181"/>
        <v>0</v>
      </c>
      <c r="BB126" s="777"/>
      <c r="BC126" s="781">
        <f t="shared" si="182"/>
        <v>0</v>
      </c>
      <c r="BD126" s="777"/>
      <c r="BE126" s="781">
        <f t="shared" si="183"/>
        <v>0</v>
      </c>
      <c r="BF126" s="777"/>
      <c r="BG126" s="781">
        <f t="shared" si="184"/>
        <v>0</v>
      </c>
      <c r="BH126" s="777"/>
      <c r="BI126" s="781">
        <f t="shared" si="185"/>
        <v>0</v>
      </c>
      <c r="BJ126" s="777"/>
      <c r="BK126" s="781">
        <f t="shared" si="186"/>
        <v>0</v>
      </c>
      <c r="BL126" s="777"/>
      <c r="BM126" s="781">
        <f t="shared" si="187"/>
        <v>0</v>
      </c>
      <c r="BN126" s="777"/>
      <c r="BO126" s="781">
        <f t="shared" si="188"/>
        <v>0</v>
      </c>
      <c r="BP126" s="777"/>
      <c r="BQ126" s="781">
        <f t="shared" si="189"/>
        <v>0</v>
      </c>
      <c r="BR126" s="777"/>
    </row>
    <row r="127" spans="1:70" outlineLevel="2">
      <c r="A127" s="6">
        <v>301006</v>
      </c>
      <c r="B127" s="10"/>
      <c r="C127" s="121" t="s">
        <v>114</v>
      </c>
      <c r="D127" s="123" t="s">
        <v>790</v>
      </c>
      <c r="E127" s="43" t="str">
        <f t="shared" si="264"/>
        <v>N</v>
      </c>
      <c r="F127" s="122" t="s">
        <v>33</v>
      </c>
      <c r="G127" s="122" t="s">
        <v>327</v>
      </c>
      <c r="H127" s="1076"/>
      <c r="I127" s="1141"/>
      <c r="J127" s="1142"/>
      <c r="K127" s="1032">
        <f t="shared" si="265"/>
        <v>0</v>
      </c>
      <c r="L127" s="208"/>
      <c r="M127" s="128"/>
      <c r="N127" s="409"/>
      <c r="O127" s="409"/>
      <c r="Q127" s="686" t="s">
        <v>1846</v>
      </c>
      <c r="R127" s="692" t="s">
        <v>1995</v>
      </c>
      <c r="T127" s="680" t="str">
        <f>IF(IF(A127=0,TRUE(),D127=IFERROR(VLOOKUP(A127,Zaplecze_Weryfikacja!A:B,2,FALSE),2))=TRUE(),"Tak","Nie")</f>
        <v>Nie</v>
      </c>
      <c r="U127" s="681" t="str">
        <f>IF(T127="Tak"," ",IF(IFERROR(VLOOKUP(A127,Zaplecze_Weryfikacja!A:B,2,FALSE),"Inny numer Lp")="Inny numer Lp","Inny numer Lp",IF(VLOOKUP(A127,Zaplecze_Weryfikacja!A:B,2,FALSE)=D127,"Nieznana przyczyna","Inny opis")))</f>
        <v>Inny opis</v>
      </c>
      <c r="Y127" s="785"/>
      <c r="Z127" s="309">
        <f t="shared" si="266"/>
        <v>0</v>
      </c>
      <c r="AA127" s="785"/>
      <c r="AB127" s="309">
        <f t="shared" si="267"/>
        <v>0</v>
      </c>
      <c r="AC127" s="785"/>
      <c r="AD127" s="309">
        <f t="shared" si="268"/>
        <v>0</v>
      </c>
      <c r="AE127" s="785"/>
      <c r="AF127" s="309">
        <f t="shared" si="269"/>
        <v>0</v>
      </c>
      <c r="AG127" s="785"/>
      <c r="AH127" s="309">
        <f t="shared" si="270"/>
        <v>0</v>
      </c>
      <c r="AI127" s="785"/>
      <c r="AJ127" s="309">
        <f t="shared" si="271"/>
        <v>0</v>
      </c>
      <c r="AK127" s="785"/>
      <c r="AL127" s="309">
        <f t="shared" si="272"/>
        <v>0</v>
      </c>
      <c r="AM127" s="785"/>
      <c r="AN127" s="309">
        <f t="shared" si="273"/>
        <v>0</v>
      </c>
      <c r="AO127" s="785"/>
      <c r="AP127" s="309">
        <f t="shared" si="274"/>
        <v>0</v>
      </c>
      <c r="AQ127" s="785"/>
      <c r="AR127" s="309">
        <f t="shared" si="275"/>
        <v>0</v>
      </c>
      <c r="AT127" s="782">
        <f t="shared" si="176"/>
        <v>0</v>
      </c>
      <c r="AU127" s="782">
        <f t="shared" si="177"/>
        <v>0</v>
      </c>
      <c r="AV127" s="782">
        <f t="shared" si="178"/>
        <v>0</v>
      </c>
      <c r="AW127" s="788" t="e">
        <f t="shared" si="179"/>
        <v>#DIV/0!</v>
      </c>
      <c r="AY127" s="781">
        <f t="shared" si="180"/>
        <v>0</v>
      </c>
      <c r="AZ127" s="777"/>
      <c r="BA127" s="781">
        <f t="shared" si="181"/>
        <v>0</v>
      </c>
      <c r="BB127" s="777"/>
      <c r="BC127" s="781">
        <f t="shared" si="182"/>
        <v>0</v>
      </c>
      <c r="BD127" s="777"/>
      <c r="BE127" s="781">
        <f t="shared" si="183"/>
        <v>0</v>
      </c>
      <c r="BF127" s="777"/>
      <c r="BG127" s="781">
        <f t="shared" si="184"/>
        <v>0</v>
      </c>
      <c r="BH127" s="777"/>
      <c r="BI127" s="781">
        <f t="shared" si="185"/>
        <v>0</v>
      </c>
      <c r="BJ127" s="777"/>
      <c r="BK127" s="781">
        <f t="shared" si="186"/>
        <v>0</v>
      </c>
      <c r="BL127" s="777"/>
      <c r="BM127" s="781">
        <f t="shared" si="187"/>
        <v>0</v>
      </c>
      <c r="BN127" s="777"/>
      <c r="BO127" s="781">
        <f t="shared" si="188"/>
        <v>0</v>
      </c>
      <c r="BP127" s="777"/>
      <c r="BQ127" s="781">
        <f t="shared" si="189"/>
        <v>0</v>
      </c>
      <c r="BR127" s="777"/>
    </row>
    <row r="128" spans="1:70" outlineLevel="2">
      <c r="A128" s="1250">
        <v>301007</v>
      </c>
      <c r="B128" s="10"/>
      <c r="C128" s="121" t="s">
        <v>114</v>
      </c>
      <c r="D128" s="123" t="s">
        <v>3356</v>
      </c>
      <c r="E128" s="43" t="str">
        <f t="shared" si="264"/>
        <v>T</v>
      </c>
      <c r="F128" s="122" t="s">
        <v>32</v>
      </c>
      <c r="G128" s="122" t="s">
        <v>327</v>
      </c>
      <c r="H128" s="1249">
        <v>389.4</v>
      </c>
      <c r="I128" s="1141"/>
      <c r="J128" s="1142"/>
      <c r="K128" s="1032">
        <f t="shared" si="265"/>
        <v>0</v>
      </c>
      <c r="L128" s="208"/>
      <c r="M128" s="128"/>
      <c r="N128" s="409"/>
      <c r="O128" s="409"/>
      <c r="Q128" s="686" t="s">
        <v>1908</v>
      </c>
      <c r="R128" s="692" t="s">
        <v>1999</v>
      </c>
      <c r="T128" s="680" t="str">
        <f>IF(IF(A128=0,TRUE(),D128=IFERROR(VLOOKUP(A128,Zaplecze_Weryfikacja!A:B,2,FALSE),2))=TRUE(),"Tak","Nie")</f>
        <v>Nie</v>
      </c>
      <c r="U128" s="681" t="str">
        <f>IF(T128="Tak"," ",IF(IFERROR(VLOOKUP(A128,Zaplecze_Weryfikacja!A:B,2,FALSE),"Inny numer Lp")="Inny numer Lp","Inny numer Lp",IF(VLOOKUP(A128,Zaplecze_Weryfikacja!A:B,2,FALSE)=D128,"Nieznana przyczyna","Inny opis")))</f>
        <v>Inny opis</v>
      </c>
      <c r="Y128" s="785"/>
      <c r="Z128" s="309">
        <f t="shared" si="266"/>
        <v>0</v>
      </c>
      <c r="AA128" s="785"/>
      <c r="AB128" s="309">
        <f t="shared" si="267"/>
        <v>0</v>
      </c>
      <c r="AC128" s="785"/>
      <c r="AD128" s="309">
        <f t="shared" si="268"/>
        <v>0</v>
      </c>
      <c r="AE128" s="785"/>
      <c r="AF128" s="309">
        <f t="shared" si="269"/>
        <v>0</v>
      </c>
      <c r="AG128" s="785"/>
      <c r="AH128" s="309">
        <f t="shared" si="270"/>
        <v>0</v>
      </c>
      <c r="AI128" s="785"/>
      <c r="AJ128" s="309">
        <f t="shared" si="271"/>
        <v>0</v>
      </c>
      <c r="AK128" s="785"/>
      <c r="AL128" s="309">
        <f t="shared" si="272"/>
        <v>0</v>
      </c>
      <c r="AM128" s="785"/>
      <c r="AN128" s="309">
        <f t="shared" si="273"/>
        <v>0</v>
      </c>
      <c r="AO128" s="785"/>
      <c r="AP128" s="309">
        <f t="shared" si="274"/>
        <v>0</v>
      </c>
      <c r="AQ128" s="785"/>
      <c r="AR128" s="309">
        <f t="shared" si="275"/>
        <v>0</v>
      </c>
      <c r="AT128" s="782">
        <f t="shared" si="176"/>
        <v>0</v>
      </c>
      <c r="AU128" s="782">
        <f t="shared" si="177"/>
        <v>0</v>
      </c>
      <c r="AV128" s="782">
        <f t="shared" si="178"/>
        <v>0</v>
      </c>
      <c r="AW128" s="788" t="e">
        <f t="shared" si="179"/>
        <v>#DIV/0!</v>
      </c>
      <c r="AY128" s="781">
        <f t="shared" si="180"/>
        <v>0</v>
      </c>
      <c r="AZ128" s="777"/>
      <c r="BA128" s="781">
        <f t="shared" si="181"/>
        <v>0</v>
      </c>
      <c r="BB128" s="777"/>
      <c r="BC128" s="781">
        <f t="shared" si="182"/>
        <v>0</v>
      </c>
      <c r="BD128" s="777"/>
      <c r="BE128" s="781">
        <f t="shared" si="183"/>
        <v>0</v>
      </c>
      <c r="BF128" s="777"/>
      <c r="BG128" s="781">
        <f t="shared" si="184"/>
        <v>0</v>
      </c>
      <c r="BH128" s="777"/>
      <c r="BI128" s="781">
        <f t="shared" si="185"/>
        <v>0</v>
      </c>
      <c r="BJ128" s="777"/>
      <c r="BK128" s="781">
        <f t="shared" si="186"/>
        <v>0</v>
      </c>
      <c r="BL128" s="777"/>
      <c r="BM128" s="781">
        <f t="shared" si="187"/>
        <v>0</v>
      </c>
      <c r="BN128" s="777"/>
      <c r="BO128" s="781">
        <f t="shared" si="188"/>
        <v>0</v>
      </c>
      <c r="BP128" s="777"/>
      <c r="BQ128" s="781">
        <f t="shared" si="189"/>
        <v>0</v>
      </c>
      <c r="BR128" s="777"/>
    </row>
    <row r="129" spans="1:70" outlineLevel="2">
      <c r="A129" s="6">
        <v>301008</v>
      </c>
      <c r="B129" s="10"/>
      <c r="C129" s="121" t="s">
        <v>114</v>
      </c>
      <c r="D129" s="123" t="s">
        <v>788</v>
      </c>
      <c r="E129" s="43" t="str">
        <f t="shared" si="264"/>
        <v>N</v>
      </c>
      <c r="F129" s="122" t="s">
        <v>255</v>
      </c>
      <c r="G129" s="122" t="s">
        <v>327</v>
      </c>
      <c r="H129" s="1076"/>
      <c r="I129" s="1141"/>
      <c r="J129" s="1142"/>
      <c r="K129" s="1032">
        <f t="shared" si="265"/>
        <v>0</v>
      </c>
      <c r="L129" s="208"/>
      <c r="M129" s="128"/>
      <c r="N129" s="409"/>
      <c r="O129" s="409"/>
      <c r="Q129" s="686" t="s">
        <v>1907</v>
      </c>
      <c r="R129" s="692" t="s">
        <v>1999</v>
      </c>
      <c r="T129" s="680" t="str">
        <f>IF(IF(A129=0,TRUE(),D129=IFERROR(VLOOKUP(A129,Zaplecze_Weryfikacja!A:B,2,FALSE),2))=TRUE(),"Tak","Nie")</f>
        <v>Nie</v>
      </c>
      <c r="U129" s="681" t="str">
        <f>IF(T129="Tak"," ",IF(IFERROR(VLOOKUP(A129,Zaplecze_Weryfikacja!A:B,2,FALSE),"Inny numer Lp")="Inny numer Lp","Inny numer Lp",IF(VLOOKUP(A129,Zaplecze_Weryfikacja!A:B,2,FALSE)=D129,"Nieznana przyczyna","Inny opis")))</f>
        <v>Inny opis</v>
      </c>
      <c r="Y129" s="785"/>
      <c r="Z129" s="309">
        <f t="shared" si="266"/>
        <v>0</v>
      </c>
      <c r="AA129" s="785"/>
      <c r="AB129" s="309">
        <f t="shared" si="267"/>
        <v>0</v>
      </c>
      <c r="AC129" s="785"/>
      <c r="AD129" s="309">
        <f t="shared" si="268"/>
        <v>0</v>
      </c>
      <c r="AE129" s="785"/>
      <c r="AF129" s="309">
        <f t="shared" si="269"/>
        <v>0</v>
      </c>
      <c r="AG129" s="785"/>
      <c r="AH129" s="309">
        <f t="shared" si="270"/>
        <v>0</v>
      </c>
      <c r="AI129" s="785"/>
      <c r="AJ129" s="309">
        <f t="shared" si="271"/>
        <v>0</v>
      </c>
      <c r="AK129" s="785"/>
      <c r="AL129" s="309">
        <f t="shared" si="272"/>
        <v>0</v>
      </c>
      <c r="AM129" s="785"/>
      <c r="AN129" s="309">
        <f t="shared" si="273"/>
        <v>0</v>
      </c>
      <c r="AO129" s="785"/>
      <c r="AP129" s="309">
        <f t="shared" si="274"/>
        <v>0</v>
      </c>
      <c r="AQ129" s="785"/>
      <c r="AR129" s="309">
        <f t="shared" si="275"/>
        <v>0</v>
      </c>
      <c r="AT129" s="782">
        <f t="shared" si="176"/>
        <v>0</v>
      </c>
      <c r="AU129" s="782">
        <f t="shared" si="177"/>
        <v>0</v>
      </c>
      <c r="AV129" s="782">
        <f t="shared" si="178"/>
        <v>0</v>
      </c>
      <c r="AW129" s="788" t="e">
        <f t="shared" si="179"/>
        <v>#DIV/0!</v>
      </c>
      <c r="AY129" s="781">
        <f t="shared" si="180"/>
        <v>0</v>
      </c>
      <c r="AZ129" s="777"/>
      <c r="BA129" s="781">
        <f t="shared" si="181"/>
        <v>0</v>
      </c>
      <c r="BB129" s="777"/>
      <c r="BC129" s="781">
        <f t="shared" si="182"/>
        <v>0</v>
      </c>
      <c r="BD129" s="777"/>
      <c r="BE129" s="781">
        <f t="shared" si="183"/>
        <v>0</v>
      </c>
      <c r="BF129" s="777"/>
      <c r="BG129" s="781">
        <f t="shared" si="184"/>
        <v>0</v>
      </c>
      <c r="BH129" s="777"/>
      <c r="BI129" s="781">
        <f t="shared" si="185"/>
        <v>0</v>
      </c>
      <c r="BJ129" s="777"/>
      <c r="BK129" s="781">
        <f t="shared" si="186"/>
        <v>0</v>
      </c>
      <c r="BL129" s="777"/>
      <c r="BM129" s="781">
        <f t="shared" si="187"/>
        <v>0</v>
      </c>
      <c r="BN129" s="777"/>
      <c r="BO129" s="781">
        <f t="shared" si="188"/>
        <v>0</v>
      </c>
      <c r="BP129" s="777"/>
      <c r="BQ129" s="781">
        <f t="shared" si="189"/>
        <v>0</v>
      </c>
      <c r="BR129" s="777"/>
    </row>
    <row r="130" spans="1:70" outlineLevel="2">
      <c r="A130" s="1250">
        <v>301009</v>
      </c>
      <c r="B130" s="10"/>
      <c r="C130" s="121" t="s">
        <v>114</v>
      </c>
      <c r="D130" s="123" t="s">
        <v>3387</v>
      </c>
      <c r="E130" s="43" t="str">
        <f t="shared" ref="E130" si="276">IF(H130&gt;0,"T","N")</f>
        <v>T</v>
      </c>
      <c r="F130" s="1253" t="s">
        <v>3891</v>
      </c>
      <c r="G130" s="122" t="s">
        <v>327</v>
      </c>
      <c r="H130" s="1076">
        <v>43.2</v>
      </c>
      <c r="I130" s="1141"/>
      <c r="J130" s="1142"/>
      <c r="K130" s="1032">
        <f t="shared" ref="K130" si="277">IF(B130="E","E",$H130*I130)</f>
        <v>0</v>
      </c>
      <c r="L130" s="208"/>
      <c r="M130" s="128"/>
      <c r="N130" s="409"/>
      <c r="O130" s="409"/>
      <c r="Q130" s="686" t="s">
        <v>1907</v>
      </c>
      <c r="R130" s="692" t="s">
        <v>1999</v>
      </c>
      <c r="T130" s="680" t="str">
        <f>IF(IF(A130=0,TRUE(),D130=IFERROR(VLOOKUP(A130,Zaplecze_Weryfikacja!A:B,2,FALSE),2))=TRUE(),"Tak","Nie")</f>
        <v>Nie</v>
      </c>
      <c r="U130" s="681" t="str">
        <f>IF(T130="Tak"," ",IF(IFERROR(VLOOKUP(A130,Zaplecze_Weryfikacja!A:B,2,FALSE),"Inny numer Lp")="Inny numer Lp","Inny numer Lp",IF(VLOOKUP(A130,Zaplecze_Weryfikacja!A:B,2,FALSE)=D130,"Nieznana przyczyna","Inny opis")))</f>
        <v>Inny opis</v>
      </c>
      <c r="Y130" s="785"/>
      <c r="Z130" s="309">
        <f t="shared" ref="Z130" si="278">IF($B130="E","E",$H130*Y130)</f>
        <v>0</v>
      </c>
      <c r="AA130" s="785"/>
      <c r="AB130" s="309">
        <f t="shared" ref="AB130" si="279">IF($B130="E","E",$H130*AA130)</f>
        <v>0</v>
      </c>
      <c r="AC130" s="785"/>
      <c r="AD130" s="309">
        <f t="shared" ref="AD130" si="280">IF($B130="E","E",$H130*AC130)</f>
        <v>0</v>
      </c>
      <c r="AE130" s="785"/>
      <c r="AF130" s="309">
        <f t="shared" ref="AF130" si="281">IF($B130="E","E",$H130*AE130)</f>
        <v>0</v>
      </c>
      <c r="AG130" s="785"/>
      <c r="AH130" s="309">
        <f t="shared" ref="AH130" si="282">IF($B130="E","E",$H130*AG130)</f>
        <v>0</v>
      </c>
      <c r="AI130" s="785"/>
      <c r="AJ130" s="309">
        <f t="shared" ref="AJ130" si="283">IF($B130="E","E",$H130*AI130)</f>
        <v>0</v>
      </c>
      <c r="AK130" s="785"/>
      <c r="AL130" s="309">
        <f t="shared" ref="AL130" si="284">IF($B130="E","E",$H130*AK130)</f>
        <v>0</v>
      </c>
      <c r="AM130" s="785"/>
      <c r="AN130" s="309">
        <f t="shared" ref="AN130" si="285">IF($B130="E","E",$H130*AM130)</f>
        <v>0</v>
      </c>
      <c r="AO130" s="785"/>
      <c r="AP130" s="309">
        <f t="shared" ref="AP130" si="286">IF($B130="E","E",$H130*AO130)</f>
        <v>0</v>
      </c>
      <c r="AQ130" s="785"/>
      <c r="AR130" s="309">
        <f t="shared" ref="AR130" si="287">IF($B130="E","E",$H130*AQ130)</f>
        <v>0</v>
      </c>
      <c r="AT130" s="782">
        <f t="shared" ref="AT130" si="288">MAX(Z130,AB130,AD130,AF130,AH130,AJ130,AL130,AN130,AP130,AR130)</f>
        <v>0</v>
      </c>
      <c r="AU130" s="782">
        <f t="shared" ref="AU130" si="289">IF($AU$6=10,MIN(Z130,AB130,AD130,AF130,AH130,AJ130,AL130,AN130,AP130,AR130),IF($AU$6=9,MIN(Z130,AB130,AD130,AF130,AH130,AJ130,AL130,AN130,AP130),IF($AU$6=8,MIN(Z130,AB130,AD130,AF130,AH130,AJ130,AL130,AN130),IF($AU$6=7,MIN(Z130,AB130,AD130,AF130,AH130,AJ130,AL130),IF($AU$6=6,MIN(Z130,AB130,AD130,AF130,AH130,AJ130),IF($AU$6=5,MIN(Z130,AB130,AD130,AF130,AH130),IF($AU$6=4,MIN(Z130,AB130,AD130,AF130),IF($AU$6=4,MIN(Z130,AB130,AD130,AF130),IF($AU$6=3,MIN(Z130,AB130,AD130),IF($AU$6=3,MIN(Z130,AB130,AD130),IF($AU$6=2,MIN(Z130,AB130),IF($AU$6=1,MIN(Z130),"Błąd - zła ilośc oferentów"))))))))))))</f>
        <v>0</v>
      </c>
      <c r="AV130" s="782">
        <f t="shared" ref="AV130" si="290">AT130-AU130</f>
        <v>0</v>
      </c>
      <c r="AW130" s="788" t="e">
        <f t="shared" ref="AW130" si="291">AT130/AU130</f>
        <v>#DIV/0!</v>
      </c>
      <c r="AY130" s="781">
        <f t="shared" ref="AY130" si="292">+AZ130</f>
        <v>0</v>
      </c>
      <c r="AZ130" s="777"/>
      <c r="BA130" s="781">
        <f t="shared" ref="BA130" si="293">+BB130</f>
        <v>0</v>
      </c>
      <c r="BB130" s="777"/>
      <c r="BC130" s="781">
        <f t="shared" ref="BC130" si="294">+BD130</f>
        <v>0</v>
      </c>
      <c r="BD130" s="777"/>
      <c r="BE130" s="781">
        <f t="shared" ref="BE130" si="295">+BF130</f>
        <v>0</v>
      </c>
      <c r="BF130" s="777"/>
      <c r="BG130" s="781">
        <f t="shared" ref="BG130" si="296">+BH130</f>
        <v>0</v>
      </c>
      <c r="BH130" s="777"/>
      <c r="BI130" s="781">
        <f t="shared" ref="BI130" si="297">+BJ130</f>
        <v>0</v>
      </c>
      <c r="BJ130" s="777"/>
      <c r="BK130" s="781">
        <f t="shared" ref="BK130" si="298">+BL130</f>
        <v>0</v>
      </c>
      <c r="BL130" s="777"/>
      <c r="BM130" s="781">
        <f t="shared" ref="BM130" si="299">+BN130</f>
        <v>0</v>
      </c>
      <c r="BN130" s="777"/>
      <c r="BO130" s="781">
        <f t="shared" ref="BO130" si="300">+BP130</f>
        <v>0</v>
      </c>
      <c r="BP130" s="777"/>
      <c r="BQ130" s="781">
        <f t="shared" ref="BQ130" si="301">+BR130</f>
        <v>0</v>
      </c>
      <c r="BR130" s="777"/>
    </row>
    <row r="131" spans="1:70" outlineLevel="2">
      <c r="A131" s="6"/>
      <c r="B131" s="121"/>
      <c r="C131" s="121"/>
      <c r="D131" s="72"/>
      <c r="E131" s="122"/>
      <c r="F131" s="122"/>
      <c r="G131" s="122"/>
      <c r="H131" s="1017"/>
      <c r="I131" s="1006"/>
      <c r="J131" s="1111"/>
      <c r="K131" s="1033"/>
      <c r="L131" s="208"/>
      <c r="M131" s="128"/>
      <c r="N131" s="409"/>
      <c r="O131" s="409"/>
      <c r="Q131" s="683"/>
      <c r="R131" s="692"/>
      <c r="T131" s="680" t="str">
        <f>IF(IF(A131=0,TRUE(),D131=IFERROR(VLOOKUP(A131,Zaplecze_Weryfikacja!A:B,2,FALSE),2))=TRUE(),"Tak","Nie")</f>
        <v>Tak</v>
      </c>
      <c r="U131" s="681" t="str">
        <f>IF(T131="Tak"," ",IF(IFERROR(VLOOKUP(A131,Zaplecze_Weryfikacja!A:B,2,FALSE),"Inny numer Lp")="Inny numer Lp","Inny numer Lp",IF(VLOOKUP(A131,Zaplecze_Weryfikacja!A:B,2,FALSE)=D131,"Nieznana przyczyna","Inny opis")))</f>
        <v xml:space="preserve"> </v>
      </c>
      <c r="Y131" s="785"/>
      <c r="Z131" s="104"/>
      <c r="AA131" s="785"/>
      <c r="AB131" s="104"/>
      <c r="AC131" s="785"/>
      <c r="AD131" s="104"/>
      <c r="AE131" s="785"/>
      <c r="AF131" s="104"/>
      <c r="AG131" s="785"/>
      <c r="AH131" s="104"/>
      <c r="AI131" s="785"/>
      <c r="AJ131" s="104"/>
      <c r="AK131" s="785"/>
      <c r="AL131" s="104"/>
      <c r="AM131" s="785"/>
      <c r="AN131" s="104"/>
      <c r="AO131" s="785"/>
      <c r="AP131" s="104"/>
      <c r="AQ131" s="785"/>
      <c r="AR131" s="104"/>
      <c r="AT131" s="782">
        <f t="shared" si="176"/>
        <v>0</v>
      </c>
      <c r="AU131" s="782">
        <f t="shared" si="177"/>
        <v>0</v>
      </c>
      <c r="AV131" s="782">
        <f t="shared" si="178"/>
        <v>0</v>
      </c>
      <c r="AW131" s="788" t="e">
        <f t="shared" si="179"/>
        <v>#DIV/0!</v>
      </c>
      <c r="AY131" s="781">
        <f t="shared" si="180"/>
        <v>0</v>
      </c>
      <c r="AZ131" s="777"/>
      <c r="BA131" s="781">
        <f t="shared" si="181"/>
        <v>0</v>
      </c>
      <c r="BB131" s="777"/>
      <c r="BC131" s="781">
        <f t="shared" si="182"/>
        <v>0</v>
      </c>
      <c r="BD131" s="777"/>
      <c r="BE131" s="781">
        <f t="shared" si="183"/>
        <v>0</v>
      </c>
      <c r="BF131" s="777"/>
      <c r="BG131" s="781">
        <f t="shared" si="184"/>
        <v>0</v>
      </c>
      <c r="BH131" s="777"/>
      <c r="BI131" s="781">
        <f t="shared" si="185"/>
        <v>0</v>
      </c>
      <c r="BJ131" s="777"/>
      <c r="BK131" s="781">
        <f t="shared" si="186"/>
        <v>0</v>
      </c>
      <c r="BL131" s="777"/>
      <c r="BM131" s="781">
        <f t="shared" si="187"/>
        <v>0</v>
      </c>
      <c r="BN131" s="777"/>
      <c r="BO131" s="781">
        <f t="shared" si="188"/>
        <v>0</v>
      </c>
      <c r="BP131" s="777"/>
      <c r="BQ131" s="781">
        <f t="shared" si="189"/>
        <v>0</v>
      </c>
      <c r="BR131" s="777"/>
    </row>
    <row r="132" spans="1:70" ht="28.5" outlineLevel="2">
      <c r="A132" s="6">
        <v>301010</v>
      </c>
      <c r="B132" s="10"/>
      <c r="C132" s="121" t="s">
        <v>111</v>
      </c>
      <c r="D132" s="123" t="s">
        <v>1497</v>
      </c>
      <c r="E132" s="43" t="str">
        <f t="shared" ref="E132:E135" si="302">IF(H132&gt;0,"T","N")</f>
        <v>N</v>
      </c>
      <c r="F132" s="122"/>
      <c r="G132" s="122" t="s">
        <v>324</v>
      </c>
      <c r="H132" s="1076"/>
      <c r="I132" s="1141"/>
      <c r="J132" s="1142"/>
      <c r="K132" s="1032">
        <f t="shared" ref="K132:K135" si="303">IF(B132="E","E",$H132*I132)</f>
        <v>0</v>
      </c>
      <c r="L132" s="208"/>
      <c r="M132" s="128" t="s">
        <v>794</v>
      </c>
      <c r="N132" s="409"/>
      <c r="O132" s="409"/>
      <c r="Q132" s="684" t="s">
        <v>1848</v>
      </c>
      <c r="R132" s="692" t="s">
        <v>1995</v>
      </c>
      <c r="T132" s="680" t="str">
        <f>IF(IF(A132=0,TRUE(),D132=IFERROR(VLOOKUP(A132,Zaplecze_Weryfikacja!A:B,2,FALSE),2))=TRUE(),"Tak","Nie")</f>
        <v>Nie</v>
      </c>
      <c r="U132" s="681" t="str">
        <f>IF(T132="Tak"," ",IF(IFERROR(VLOOKUP(A132,Zaplecze_Weryfikacja!A:B,2,FALSE),"Inny numer Lp")="Inny numer Lp","Inny numer Lp",IF(VLOOKUP(A132,Zaplecze_Weryfikacja!A:B,2,FALSE)=D132,"Nieznana przyczyna","Inny opis")))</f>
        <v>Inny opis</v>
      </c>
      <c r="Y132" s="785"/>
      <c r="Z132" s="309">
        <f t="shared" ref="Z132:Z135" si="304">IF($B132="E","E",$H132*Y132)</f>
        <v>0</v>
      </c>
      <c r="AA132" s="785"/>
      <c r="AB132" s="309">
        <f t="shared" ref="AB132:AB135" si="305">IF($B132="E","E",$H132*AA132)</f>
        <v>0</v>
      </c>
      <c r="AC132" s="785"/>
      <c r="AD132" s="309">
        <f t="shared" ref="AD132:AD135" si="306">IF($B132="E","E",$H132*AC132)</f>
        <v>0</v>
      </c>
      <c r="AE132" s="785"/>
      <c r="AF132" s="309">
        <f t="shared" ref="AF132:AF135" si="307">IF($B132="E","E",$H132*AE132)</f>
        <v>0</v>
      </c>
      <c r="AG132" s="785"/>
      <c r="AH132" s="309">
        <f t="shared" ref="AH132:AH135" si="308">IF($B132="E","E",$H132*AG132)</f>
        <v>0</v>
      </c>
      <c r="AI132" s="785"/>
      <c r="AJ132" s="309">
        <f t="shared" ref="AJ132:AJ135" si="309">IF($B132="E","E",$H132*AI132)</f>
        <v>0</v>
      </c>
      <c r="AK132" s="785"/>
      <c r="AL132" s="309">
        <f t="shared" ref="AL132:AL135" si="310">IF($B132="E","E",$H132*AK132)</f>
        <v>0</v>
      </c>
      <c r="AM132" s="785"/>
      <c r="AN132" s="309">
        <f t="shared" ref="AN132:AN135" si="311">IF($B132="E","E",$H132*AM132)</f>
        <v>0</v>
      </c>
      <c r="AO132" s="785"/>
      <c r="AP132" s="309">
        <f t="shared" ref="AP132:AP135" si="312">IF($B132="E","E",$H132*AO132)</f>
        <v>0</v>
      </c>
      <c r="AQ132" s="785"/>
      <c r="AR132" s="309">
        <f t="shared" ref="AR132:AR135" si="313">IF($B132="E","E",$H132*AQ132)</f>
        <v>0</v>
      </c>
      <c r="AT132" s="782">
        <f t="shared" si="176"/>
        <v>0</v>
      </c>
      <c r="AU132" s="782">
        <f t="shared" si="177"/>
        <v>0</v>
      </c>
      <c r="AV132" s="782">
        <f t="shared" si="178"/>
        <v>0</v>
      </c>
      <c r="AW132" s="788" t="e">
        <f t="shared" si="179"/>
        <v>#DIV/0!</v>
      </c>
      <c r="AY132" s="781">
        <f t="shared" si="180"/>
        <v>0</v>
      </c>
      <c r="AZ132" s="777"/>
      <c r="BA132" s="781">
        <f t="shared" si="181"/>
        <v>0</v>
      </c>
      <c r="BB132" s="777"/>
      <c r="BC132" s="781">
        <f t="shared" si="182"/>
        <v>0</v>
      </c>
      <c r="BD132" s="777"/>
      <c r="BE132" s="781">
        <f t="shared" si="183"/>
        <v>0</v>
      </c>
      <c r="BF132" s="777"/>
      <c r="BG132" s="781">
        <f t="shared" si="184"/>
        <v>0</v>
      </c>
      <c r="BH132" s="777"/>
      <c r="BI132" s="781">
        <f t="shared" si="185"/>
        <v>0</v>
      </c>
      <c r="BJ132" s="777"/>
      <c r="BK132" s="781">
        <f t="shared" si="186"/>
        <v>0</v>
      </c>
      <c r="BL132" s="777"/>
      <c r="BM132" s="781">
        <f t="shared" si="187"/>
        <v>0</v>
      </c>
      <c r="BN132" s="777"/>
      <c r="BO132" s="781">
        <f t="shared" si="188"/>
        <v>0</v>
      </c>
      <c r="BP132" s="777"/>
      <c r="BQ132" s="781">
        <f t="shared" si="189"/>
        <v>0</v>
      </c>
      <c r="BR132" s="777"/>
    </row>
    <row r="133" spans="1:70" outlineLevel="2">
      <c r="A133" s="6">
        <v>301011</v>
      </c>
      <c r="B133" s="10"/>
      <c r="C133" s="121" t="s">
        <v>111</v>
      </c>
      <c r="D133" s="123" t="s">
        <v>789</v>
      </c>
      <c r="E133" s="43" t="str">
        <f t="shared" si="302"/>
        <v>N</v>
      </c>
      <c r="F133" s="122" t="s">
        <v>31</v>
      </c>
      <c r="G133" s="122" t="s">
        <v>327</v>
      </c>
      <c r="H133" s="1076"/>
      <c r="I133" s="1141"/>
      <c r="J133" s="1142"/>
      <c r="K133" s="1032">
        <f t="shared" si="303"/>
        <v>0</v>
      </c>
      <c r="L133" s="208"/>
      <c r="M133" s="128"/>
      <c r="N133" s="409"/>
      <c r="O133" s="409"/>
      <c r="Q133" s="686" t="s">
        <v>1846</v>
      </c>
      <c r="R133" s="692" t="s">
        <v>1995</v>
      </c>
      <c r="T133" s="680" t="str">
        <f>IF(IF(A133=0,TRUE(),D133=IFERROR(VLOOKUP(A133,Zaplecze_Weryfikacja!A:B,2,FALSE),2))=TRUE(),"Tak","Nie")</f>
        <v>Nie</v>
      </c>
      <c r="U133" s="681" t="str">
        <f>IF(T133="Tak"," ",IF(IFERROR(VLOOKUP(A133,Zaplecze_Weryfikacja!A:B,2,FALSE),"Inny numer Lp")="Inny numer Lp","Inny numer Lp",IF(VLOOKUP(A133,Zaplecze_Weryfikacja!A:B,2,FALSE)=D133,"Nieznana przyczyna","Inny opis")))</f>
        <v>Inny opis</v>
      </c>
      <c r="Y133" s="785"/>
      <c r="Z133" s="309">
        <f t="shared" si="304"/>
        <v>0</v>
      </c>
      <c r="AA133" s="785"/>
      <c r="AB133" s="309">
        <f t="shared" si="305"/>
        <v>0</v>
      </c>
      <c r="AC133" s="785"/>
      <c r="AD133" s="309">
        <f t="shared" si="306"/>
        <v>0</v>
      </c>
      <c r="AE133" s="785"/>
      <c r="AF133" s="309">
        <f t="shared" si="307"/>
        <v>0</v>
      </c>
      <c r="AG133" s="785"/>
      <c r="AH133" s="309">
        <f t="shared" si="308"/>
        <v>0</v>
      </c>
      <c r="AI133" s="785"/>
      <c r="AJ133" s="309">
        <f t="shared" si="309"/>
        <v>0</v>
      </c>
      <c r="AK133" s="785"/>
      <c r="AL133" s="309">
        <f t="shared" si="310"/>
        <v>0</v>
      </c>
      <c r="AM133" s="785"/>
      <c r="AN133" s="309">
        <f t="shared" si="311"/>
        <v>0</v>
      </c>
      <c r="AO133" s="785"/>
      <c r="AP133" s="309">
        <f t="shared" si="312"/>
        <v>0</v>
      </c>
      <c r="AQ133" s="785"/>
      <c r="AR133" s="309">
        <f t="shared" si="313"/>
        <v>0</v>
      </c>
      <c r="AT133" s="782">
        <f t="shared" si="176"/>
        <v>0</v>
      </c>
      <c r="AU133" s="782">
        <f t="shared" si="177"/>
        <v>0</v>
      </c>
      <c r="AV133" s="782">
        <f t="shared" si="178"/>
        <v>0</v>
      </c>
      <c r="AW133" s="788" t="e">
        <f t="shared" si="179"/>
        <v>#DIV/0!</v>
      </c>
      <c r="AY133" s="781">
        <f t="shared" si="180"/>
        <v>0</v>
      </c>
      <c r="AZ133" s="777"/>
      <c r="BA133" s="781">
        <f t="shared" si="181"/>
        <v>0</v>
      </c>
      <c r="BB133" s="777"/>
      <c r="BC133" s="781">
        <f t="shared" si="182"/>
        <v>0</v>
      </c>
      <c r="BD133" s="777"/>
      <c r="BE133" s="781">
        <f t="shared" si="183"/>
        <v>0</v>
      </c>
      <c r="BF133" s="777"/>
      <c r="BG133" s="781">
        <f t="shared" si="184"/>
        <v>0</v>
      </c>
      <c r="BH133" s="777"/>
      <c r="BI133" s="781">
        <f t="shared" si="185"/>
        <v>0</v>
      </c>
      <c r="BJ133" s="777"/>
      <c r="BK133" s="781">
        <f t="shared" si="186"/>
        <v>0</v>
      </c>
      <c r="BL133" s="777"/>
      <c r="BM133" s="781">
        <f t="shared" si="187"/>
        <v>0</v>
      </c>
      <c r="BN133" s="777"/>
      <c r="BO133" s="781">
        <f t="shared" si="188"/>
        <v>0</v>
      </c>
      <c r="BP133" s="777"/>
      <c r="BQ133" s="781">
        <f t="shared" si="189"/>
        <v>0</v>
      </c>
      <c r="BR133" s="777"/>
    </row>
    <row r="134" spans="1:70" outlineLevel="2">
      <c r="A134" s="6">
        <v>301012</v>
      </c>
      <c r="B134" s="10"/>
      <c r="C134" s="121" t="s">
        <v>111</v>
      </c>
      <c r="D134" s="123" t="s">
        <v>1496</v>
      </c>
      <c r="E134" s="43" t="str">
        <f t="shared" si="302"/>
        <v>N</v>
      </c>
      <c r="F134" s="122" t="s">
        <v>31</v>
      </c>
      <c r="G134" s="122" t="s">
        <v>327</v>
      </c>
      <c r="H134" s="1076"/>
      <c r="I134" s="1141"/>
      <c r="J134" s="1142"/>
      <c r="K134" s="1032">
        <f t="shared" si="303"/>
        <v>0</v>
      </c>
      <c r="L134" s="208"/>
      <c r="M134" s="128"/>
      <c r="N134" s="409"/>
      <c r="O134" s="409"/>
      <c r="Q134" s="686" t="s">
        <v>1846</v>
      </c>
      <c r="R134" s="692" t="s">
        <v>1995</v>
      </c>
      <c r="T134" s="680" t="str">
        <f>IF(IF(A134=0,TRUE(),D134=IFERROR(VLOOKUP(A134,Zaplecze_Weryfikacja!A:B,2,FALSE),2))=TRUE(),"Tak","Nie")</f>
        <v>Nie</v>
      </c>
      <c r="U134" s="681" t="str">
        <f>IF(T134="Tak"," ",IF(IFERROR(VLOOKUP(A134,Zaplecze_Weryfikacja!A:B,2,FALSE),"Inny numer Lp")="Inny numer Lp","Inny numer Lp",IF(VLOOKUP(A134,Zaplecze_Weryfikacja!A:B,2,FALSE)=D134,"Nieznana przyczyna","Inny opis")))</f>
        <v>Inny opis</v>
      </c>
      <c r="Y134" s="785"/>
      <c r="Z134" s="309">
        <f t="shared" si="304"/>
        <v>0</v>
      </c>
      <c r="AA134" s="785"/>
      <c r="AB134" s="309">
        <f t="shared" si="305"/>
        <v>0</v>
      </c>
      <c r="AC134" s="785"/>
      <c r="AD134" s="309">
        <f t="shared" si="306"/>
        <v>0</v>
      </c>
      <c r="AE134" s="785"/>
      <c r="AF134" s="309">
        <f t="shared" si="307"/>
        <v>0</v>
      </c>
      <c r="AG134" s="785"/>
      <c r="AH134" s="309">
        <f t="shared" si="308"/>
        <v>0</v>
      </c>
      <c r="AI134" s="785"/>
      <c r="AJ134" s="309">
        <f t="shared" si="309"/>
        <v>0</v>
      </c>
      <c r="AK134" s="785"/>
      <c r="AL134" s="309">
        <f t="shared" si="310"/>
        <v>0</v>
      </c>
      <c r="AM134" s="785"/>
      <c r="AN134" s="309">
        <f t="shared" si="311"/>
        <v>0</v>
      </c>
      <c r="AO134" s="785"/>
      <c r="AP134" s="309">
        <f t="shared" si="312"/>
        <v>0</v>
      </c>
      <c r="AQ134" s="785"/>
      <c r="AR134" s="309">
        <f t="shared" si="313"/>
        <v>0</v>
      </c>
      <c r="AT134" s="782">
        <f t="shared" si="176"/>
        <v>0</v>
      </c>
      <c r="AU134" s="782">
        <f t="shared" si="177"/>
        <v>0</v>
      </c>
      <c r="AV134" s="782">
        <f t="shared" si="178"/>
        <v>0</v>
      </c>
      <c r="AW134" s="788" t="e">
        <f t="shared" si="179"/>
        <v>#DIV/0!</v>
      </c>
      <c r="AY134" s="781">
        <f t="shared" si="180"/>
        <v>0</v>
      </c>
      <c r="AZ134" s="777"/>
      <c r="BA134" s="781">
        <f t="shared" si="181"/>
        <v>0</v>
      </c>
      <c r="BB134" s="777"/>
      <c r="BC134" s="781">
        <f t="shared" si="182"/>
        <v>0</v>
      </c>
      <c r="BD134" s="777"/>
      <c r="BE134" s="781">
        <f t="shared" si="183"/>
        <v>0</v>
      </c>
      <c r="BF134" s="777"/>
      <c r="BG134" s="781">
        <f t="shared" si="184"/>
        <v>0</v>
      </c>
      <c r="BH134" s="777"/>
      <c r="BI134" s="781">
        <f t="shared" si="185"/>
        <v>0</v>
      </c>
      <c r="BJ134" s="777"/>
      <c r="BK134" s="781">
        <f t="shared" si="186"/>
        <v>0</v>
      </c>
      <c r="BL134" s="777"/>
      <c r="BM134" s="781">
        <f t="shared" si="187"/>
        <v>0</v>
      </c>
      <c r="BN134" s="777"/>
      <c r="BO134" s="781">
        <f t="shared" si="188"/>
        <v>0</v>
      </c>
      <c r="BP134" s="777"/>
      <c r="BQ134" s="781">
        <f t="shared" si="189"/>
        <v>0</v>
      </c>
      <c r="BR134" s="777"/>
    </row>
    <row r="135" spans="1:70" outlineLevel="2">
      <c r="A135" s="6">
        <v>301013</v>
      </c>
      <c r="B135" s="10"/>
      <c r="C135" s="121" t="s">
        <v>111</v>
      </c>
      <c r="D135" s="123" t="s">
        <v>790</v>
      </c>
      <c r="E135" s="43" t="str">
        <f t="shared" si="302"/>
        <v>N</v>
      </c>
      <c r="F135" s="122" t="s">
        <v>33</v>
      </c>
      <c r="G135" s="122" t="s">
        <v>327</v>
      </c>
      <c r="H135" s="1076"/>
      <c r="I135" s="1141"/>
      <c r="J135" s="1142"/>
      <c r="K135" s="1032">
        <f t="shared" si="303"/>
        <v>0</v>
      </c>
      <c r="L135" s="208"/>
      <c r="M135" s="128"/>
      <c r="N135" s="409"/>
      <c r="O135" s="409"/>
      <c r="Q135" s="686" t="s">
        <v>1846</v>
      </c>
      <c r="R135" s="692" t="s">
        <v>1995</v>
      </c>
      <c r="T135" s="680" t="str">
        <f>IF(IF(A135=0,TRUE(),D135=IFERROR(VLOOKUP(A135,Zaplecze_Weryfikacja!A:B,2,FALSE),2))=TRUE(),"Tak","Nie")</f>
        <v>Nie</v>
      </c>
      <c r="U135" s="681" t="str">
        <f>IF(T135="Tak"," ",IF(IFERROR(VLOOKUP(A135,Zaplecze_Weryfikacja!A:B,2,FALSE),"Inny numer Lp")="Inny numer Lp","Inny numer Lp",IF(VLOOKUP(A135,Zaplecze_Weryfikacja!A:B,2,FALSE)=D135,"Nieznana przyczyna","Inny opis")))</f>
        <v>Inny opis</v>
      </c>
      <c r="Y135" s="785"/>
      <c r="Z135" s="309">
        <f t="shared" si="304"/>
        <v>0</v>
      </c>
      <c r="AA135" s="785"/>
      <c r="AB135" s="309">
        <f t="shared" si="305"/>
        <v>0</v>
      </c>
      <c r="AC135" s="785"/>
      <c r="AD135" s="309">
        <f t="shared" si="306"/>
        <v>0</v>
      </c>
      <c r="AE135" s="785"/>
      <c r="AF135" s="309">
        <f t="shared" si="307"/>
        <v>0</v>
      </c>
      <c r="AG135" s="785"/>
      <c r="AH135" s="309">
        <f t="shared" si="308"/>
        <v>0</v>
      </c>
      <c r="AI135" s="785"/>
      <c r="AJ135" s="309">
        <f t="shared" si="309"/>
        <v>0</v>
      </c>
      <c r="AK135" s="785"/>
      <c r="AL135" s="309">
        <f t="shared" si="310"/>
        <v>0</v>
      </c>
      <c r="AM135" s="785"/>
      <c r="AN135" s="309">
        <f t="shared" si="311"/>
        <v>0</v>
      </c>
      <c r="AO135" s="785"/>
      <c r="AP135" s="309">
        <f t="shared" si="312"/>
        <v>0</v>
      </c>
      <c r="AQ135" s="785"/>
      <c r="AR135" s="309">
        <f t="shared" si="313"/>
        <v>0</v>
      </c>
      <c r="AT135" s="782">
        <f t="shared" si="176"/>
        <v>0</v>
      </c>
      <c r="AU135" s="782">
        <f t="shared" si="177"/>
        <v>0</v>
      </c>
      <c r="AV135" s="782">
        <f t="shared" si="178"/>
        <v>0</v>
      </c>
      <c r="AW135" s="788" t="e">
        <f t="shared" si="179"/>
        <v>#DIV/0!</v>
      </c>
      <c r="AY135" s="781">
        <f t="shared" si="180"/>
        <v>0</v>
      </c>
      <c r="AZ135" s="777"/>
      <c r="BA135" s="781">
        <f t="shared" si="181"/>
        <v>0</v>
      </c>
      <c r="BB135" s="777"/>
      <c r="BC135" s="781">
        <f t="shared" si="182"/>
        <v>0</v>
      </c>
      <c r="BD135" s="777"/>
      <c r="BE135" s="781">
        <f t="shared" si="183"/>
        <v>0</v>
      </c>
      <c r="BF135" s="777"/>
      <c r="BG135" s="781">
        <f t="shared" si="184"/>
        <v>0</v>
      </c>
      <c r="BH135" s="777"/>
      <c r="BI135" s="781">
        <f t="shared" si="185"/>
        <v>0</v>
      </c>
      <c r="BJ135" s="777"/>
      <c r="BK135" s="781">
        <f t="shared" si="186"/>
        <v>0</v>
      </c>
      <c r="BL135" s="777"/>
      <c r="BM135" s="781">
        <f t="shared" si="187"/>
        <v>0</v>
      </c>
      <c r="BN135" s="777"/>
      <c r="BO135" s="781">
        <f t="shared" si="188"/>
        <v>0</v>
      </c>
      <c r="BP135" s="777"/>
      <c r="BQ135" s="781">
        <f t="shared" si="189"/>
        <v>0</v>
      </c>
      <c r="BR135" s="777"/>
    </row>
    <row r="136" spans="1:70" outlineLevel="2">
      <c r="A136" s="1250">
        <v>301014</v>
      </c>
      <c r="B136" s="10"/>
      <c r="C136" s="121" t="s">
        <v>111</v>
      </c>
      <c r="D136" s="123" t="s">
        <v>3364</v>
      </c>
      <c r="E136" s="43" t="str">
        <f t="shared" ref="E136" si="314">IF(H136&gt;0,"T","N")</f>
        <v>T</v>
      </c>
      <c r="F136" s="122" t="s">
        <v>32</v>
      </c>
      <c r="G136" s="122" t="s">
        <v>327</v>
      </c>
      <c r="H136" s="1249">
        <v>110.4</v>
      </c>
      <c r="I136" s="1141"/>
      <c r="J136" s="1142"/>
      <c r="K136" s="1032">
        <f t="shared" ref="K136" si="315">IF(B136="E","E",$H136*I136)</f>
        <v>0</v>
      </c>
      <c r="L136" s="208"/>
      <c r="M136" s="128"/>
      <c r="N136" s="409"/>
      <c r="O136" s="409"/>
      <c r="Q136" s="686" t="s">
        <v>1846</v>
      </c>
      <c r="R136" s="692" t="s">
        <v>1995</v>
      </c>
      <c r="T136" s="680" t="str">
        <f>IF(IF(A136=0,TRUE(),D136=IFERROR(VLOOKUP(A136,Zaplecze_Weryfikacja!A:B,2,FALSE),2))=TRUE(),"Tak","Nie")</f>
        <v>Nie</v>
      </c>
      <c r="U136" s="681" t="str">
        <f>IF(T136="Tak"," ",IF(IFERROR(VLOOKUP(A136,Zaplecze_Weryfikacja!A:B,2,FALSE),"Inny numer Lp")="Inny numer Lp","Inny numer Lp",IF(VLOOKUP(A136,Zaplecze_Weryfikacja!A:B,2,FALSE)=D136,"Nieznana przyczyna","Inny opis")))</f>
        <v>Inny opis</v>
      </c>
      <c r="Y136" s="785"/>
      <c r="Z136" s="309">
        <f t="shared" ref="Z136" si="316">IF($B136="E","E",$H136*Y136)</f>
        <v>0</v>
      </c>
      <c r="AA136" s="785"/>
      <c r="AB136" s="309">
        <f t="shared" ref="AB136" si="317">IF($B136="E","E",$H136*AA136)</f>
        <v>0</v>
      </c>
      <c r="AC136" s="785"/>
      <c r="AD136" s="309">
        <f t="shared" ref="AD136" si="318">IF($B136="E","E",$H136*AC136)</f>
        <v>0</v>
      </c>
      <c r="AE136" s="785"/>
      <c r="AF136" s="309">
        <f t="shared" ref="AF136" si="319">IF($B136="E","E",$H136*AE136)</f>
        <v>0</v>
      </c>
      <c r="AG136" s="785"/>
      <c r="AH136" s="309">
        <f t="shared" ref="AH136" si="320">IF($B136="E","E",$H136*AG136)</f>
        <v>0</v>
      </c>
      <c r="AI136" s="785"/>
      <c r="AJ136" s="309">
        <f t="shared" ref="AJ136" si="321">IF($B136="E","E",$H136*AI136)</f>
        <v>0</v>
      </c>
      <c r="AK136" s="785"/>
      <c r="AL136" s="309">
        <f t="shared" ref="AL136" si="322">IF($B136="E","E",$H136*AK136)</f>
        <v>0</v>
      </c>
      <c r="AM136" s="785"/>
      <c r="AN136" s="309">
        <f t="shared" ref="AN136" si="323">IF($B136="E","E",$H136*AM136)</f>
        <v>0</v>
      </c>
      <c r="AO136" s="785"/>
      <c r="AP136" s="309">
        <f t="shared" ref="AP136" si="324">IF($B136="E","E",$H136*AO136)</f>
        <v>0</v>
      </c>
      <c r="AQ136" s="785"/>
      <c r="AR136" s="309">
        <f t="shared" ref="AR136" si="325">IF($B136="E","E",$H136*AQ136)</f>
        <v>0</v>
      </c>
      <c r="AT136" s="782">
        <f t="shared" ref="AT136" si="326">MAX(Z136,AB136,AD136,AF136,AH136,AJ136,AL136,AN136,AP136,AR136)</f>
        <v>0</v>
      </c>
      <c r="AU136" s="782">
        <f t="shared" ref="AU136" si="327">IF($AU$6=10,MIN(Z136,AB136,AD136,AF136,AH136,AJ136,AL136,AN136,AP136,AR136),IF($AU$6=9,MIN(Z136,AB136,AD136,AF136,AH136,AJ136,AL136,AN136,AP136),IF($AU$6=8,MIN(Z136,AB136,AD136,AF136,AH136,AJ136,AL136,AN136),IF($AU$6=7,MIN(Z136,AB136,AD136,AF136,AH136,AJ136,AL136),IF($AU$6=6,MIN(Z136,AB136,AD136,AF136,AH136,AJ136),IF($AU$6=5,MIN(Z136,AB136,AD136,AF136,AH136),IF($AU$6=4,MIN(Z136,AB136,AD136,AF136),IF($AU$6=4,MIN(Z136,AB136,AD136,AF136),IF($AU$6=3,MIN(Z136,AB136,AD136),IF($AU$6=3,MIN(Z136,AB136,AD136),IF($AU$6=2,MIN(Z136,AB136),IF($AU$6=1,MIN(Z136),"Błąd - zła ilośc oferentów"))))))))))))</f>
        <v>0</v>
      </c>
      <c r="AV136" s="782">
        <f t="shared" ref="AV136" si="328">AT136-AU136</f>
        <v>0</v>
      </c>
      <c r="AW136" s="788" t="e">
        <f t="shared" ref="AW136" si="329">AT136/AU136</f>
        <v>#DIV/0!</v>
      </c>
      <c r="AY136" s="781">
        <f t="shared" ref="AY136" si="330">+AZ136</f>
        <v>0</v>
      </c>
      <c r="AZ136" s="777"/>
      <c r="BA136" s="781">
        <f t="shared" ref="BA136" si="331">+BB136</f>
        <v>0</v>
      </c>
      <c r="BB136" s="777"/>
      <c r="BC136" s="781">
        <f t="shared" ref="BC136" si="332">+BD136</f>
        <v>0</v>
      </c>
      <c r="BD136" s="777"/>
      <c r="BE136" s="781">
        <f t="shared" ref="BE136" si="333">+BF136</f>
        <v>0</v>
      </c>
      <c r="BF136" s="777"/>
      <c r="BG136" s="781">
        <f t="shared" ref="BG136" si="334">+BH136</f>
        <v>0</v>
      </c>
      <c r="BH136" s="777"/>
      <c r="BI136" s="781">
        <f t="shared" ref="BI136" si="335">+BJ136</f>
        <v>0</v>
      </c>
      <c r="BJ136" s="777"/>
      <c r="BK136" s="781">
        <f t="shared" ref="BK136" si="336">+BL136</f>
        <v>0</v>
      </c>
      <c r="BL136" s="777"/>
      <c r="BM136" s="781">
        <f t="shared" ref="BM136" si="337">+BN136</f>
        <v>0</v>
      </c>
      <c r="BN136" s="777"/>
      <c r="BO136" s="781">
        <f t="shared" ref="BO136" si="338">+BP136</f>
        <v>0</v>
      </c>
      <c r="BP136" s="777"/>
      <c r="BQ136" s="781">
        <f t="shared" ref="BQ136" si="339">+BR136</f>
        <v>0</v>
      </c>
      <c r="BR136" s="777"/>
    </row>
    <row r="137" spans="1:70" outlineLevel="2">
      <c r="A137" s="1250">
        <v>301015</v>
      </c>
      <c r="B137" s="10"/>
      <c r="C137" s="121" t="s">
        <v>111</v>
      </c>
      <c r="D137" s="123" t="s">
        <v>3362</v>
      </c>
      <c r="E137" s="43" t="str">
        <f t="shared" ref="E137" si="340">IF(H137&gt;0,"T","N")</f>
        <v>T</v>
      </c>
      <c r="F137" s="122" t="s">
        <v>32</v>
      </c>
      <c r="G137" s="122" t="s">
        <v>327</v>
      </c>
      <c r="H137" s="1249">
        <v>170.5</v>
      </c>
      <c r="I137" s="1141"/>
      <c r="J137" s="1142"/>
      <c r="K137" s="1032">
        <f t="shared" ref="K137" si="341">IF(B137="E","E",$H137*I137)</f>
        <v>0</v>
      </c>
      <c r="L137" s="208"/>
      <c r="M137" s="128"/>
      <c r="N137" s="409"/>
      <c r="O137" s="409"/>
      <c r="Q137" s="686" t="s">
        <v>1846</v>
      </c>
      <c r="R137" s="692" t="s">
        <v>1995</v>
      </c>
      <c r="T137" s="680" t="str">
        <f>IF(IF(A137=0,TRUE(),D137=IFERROR(VLOOKUP(A137,Zaplecze_Weryfikacja!A:B,2,FALSE),2))=TRUE(),"Tak","Nie")</f>
        <v>Nie</v>
      </c>
      <c r="U137" s="681" t="str">
        <f>IF(T137="Tak"," ",IF(IFERROR(VLOOKUP(A137,Zaplecze_Weryfikacja!A:B,2,FALSE),"Inny numer Lp")="Inny numer Lp","Inny numer Lp",IF(VLOOKUP(A137,Zaplecze_Weryfikacja!A:B,2,FALSE)=D137,"Nieznana przyczyna","Inny opis")))</f>
        <v>Inny opis</v>
      </c>
      <c r="Y137" s="785"/>
      <c r="Z137" s="309">
        <f t="shared" ref="Z137" si="342">IF($B137="E","E",$H137*Y137)</f>
        <v>0</v>
      </c>
      <c r="AA137" s="785"/>
      <c r="AB137" s="309">
        <f t="shared" ref="AB137" si="343">IF($B137="E","E",$H137*AA137)</f>
        <v>0</v>
      </c>
      <c r="AC137" s="785"/>
      <c r="AD137" s="309">
        <f t="shared" ref="AD137" si="344">IF($B137="E","E",$H137*AC137)</f>
        <v>0</v>
      </c>
      <c r="AE137" s="785"/>
      <c r="AF137" s="309">
        <f t="shared" ref="AF137" si="345">IF($B137="E","E",$H137*AE137)</f>
        <v>0</v>
      </c>
      <c r="AG137" s="785"/>
      <c r="AH137" s="309">
        <f t="shared" ref="AH137" si="346">IF($B137="E","E",$H137*AG137)</f>
        <v>0</v>
      </c>
      <c r="AI137" s="785"/>
      <c r="AJ137" s="309">
        <f t="shared" ref="AJ137" si="347">IF($B137="E","E",$H137*AI137)</f>
        <v>0</v>
      </c>
      <c r="AK137" s="785"/>
      <c r="AL137" s="309">
        <f t="shared" ref="AL137" si="348">IF($B137="E","E",$H137*AK137)</f>
        <v>0</v>
      </c>
      <c r="AM137" s="785"/>
      <c r="AN137" s="309">
        <f t="shared" ref="AN137" si="349">IF($B137="E","E",$H137*AM137)</f>
        <v>0</v>
      </c>
      <c r="AO137" s="785"/>
      <c r="AP137" s="309">
        <f t="shared" ref="AP137" si="350">IF($B137="E","E",$H137*AO137)</f>
        <v>0</v>
      </c>
      <c r="AQ137" s="785"/>
      <c r="AR137" s="309">
        <f t="shared" ref="AR137" si="351">IF($B137="E","E",$H137*AQ137)</f>
        <v>0</v>
      </c>
      <c r="AT137" s="782">
        <f t="shared" ref="AT137" si="352">MAX(Z137,AB137,AD137,AF137,AH137,AJ137,AL137,AN137,AP137,AR137)</f>
        <v>0</v>
      </c>
      <c r="AU137" s="782">
        <f t="shared" ref="AU137" si="353">IF($AU$6=10,MIN(Z137,AB137,AD137,AF137,AH137,AJ137,AL137,AN137,AP137,AR137),IF($AU$6=9,MIN(Z137,AB137,AD137,AF137,AH137,AJ137,AL137,AN137,AP137),IF($AU$6=8,MIN(Z137,AB137,AD137,AF137,AH137,AJ137,AL137,AN137),IF($AU$6=7,MIN(Z137,AB137,AD137,AF137,AH137,AJ137,AL137),IF($AU$6=6,MIN(Z137,AB137,AD137,AF137,AH137,AJ137),IF($AU$6=5,MIN(Z137,AB137,AD137,AF137,AH137),IF($AU$6=4,MIN(Z137,AB137,AD137,AF137),IF($AU$6=4,MIN(Z137,AB137,AD137,AF137),IF($AU$6=3,MIN(Z137,AB137,AD137),IF($AU$6=3,MIN(Z137,AB137,AD137),IF($AU$6=2,MIN(Z137,AB137),IF($AU$6=1,MIN(Z137),"Błąd - zła ilośc oferentów"))))))))))))</f>
        <v>0</v>
      </c>
      <c r="AV137" s="782">
        <f t="shared" ref="AV137" si="354">AT137-AU137</f>
        <v>0</v>
      </c>
      <c r="AW137" s="788" t="e">
        <f t="shared" ref="AW137" si="355">AT137/AU137</f>
        <v>#DIV/0!</v>
      </c>
      <c r="AY137" s="781">
        <f t="shared" ref="AY137" si="356">+AZ137</f>
        <v>0</v>
      </c>
      <c r="AZ137" s="777"/>
      <c r="BA137" s="781">
        <f t="shared" ref="BA137" si="357">+BB137</f>
        <v>0</v>
      </c>
      <c r="BB137" s="777"/>
      <c r="BC137" s="781">
        <f t="shared" ref="BC137" si="358">+BD137</f>
        <v>0</v>
      </c>
      <c r="BD137" s="777"/>
      <c r="BE137" s="781">
        <f t="shared" ref="BE137" si="359">+BF137</f>
        <v>0</v>
      </c>
      <c r="BF137" s="777"/>
      <c r="BG137" s="781">
        <f t="shared" ref="BG137" si="360">+BH137</f>
        <v>0</v>
      </c>
      <c r="BH137" s="777"/>
      <c r="BI137" s="781">
        <f t="shared" ref="BI137" si="361">+BJ137</f>
        <v>0</v>
      </c>
      <c r="BJ137" s="777"/>
      <c r="BK137" s="781">
        <f t="shared" ref="BK137" si="362">+BL137</f>
        <v>0</v>
      </c>
      <c r="BL137" s="777"/>
      <c r="BM137" s="781">
        <f t="shared" ref="BM137" si="363">+BN137</f>
        <v>0</v>
      </c>
      <c r="BN137" s="777"/>
      <c r="BO137" s="781">
        <f t="shared" ref="BO137" si="364">+BP137</f>
        <v>0</v>
      </c>
      <c r="BP137" s="777"/>
      <c r="BQ137" s="781">
        <f t="shared" ref="BQ137" si="365">+BR137</f>
        <v>0</v>
      </c>
      <c r="BR137" s="777"/>
    </row>
    <row r="138" spans="1:70" ht="28.5" outlineLevel="2">
      <c r="A138" s="1250">
        <v>301016</v>
      </c>
      <c r="B138" s="10"/>
      <c r="C138" s="121" t="s">
        <v>111</v>
      </c>
      <c r="D138" s="123" t="s">
        <v>3369</v>
      </c>
      <c r="E138" s="43" t="str">
        <f t="shared" ref="E138:E139" si="366">IF(H138&gt;0,"T","N")</f>
        <v>T</v>
      </c>
      <c r="F138" s="122" t="s">
        <v>3363</v>
      </c>
      <c r="G138" s="122" t="s">
        <v>327</v>
      </c>
      <c r="H138" s="1249">
        <v>191</v>
      </c>
      <c r="I138" s="1141"/>
      <c r="J138" s="1142"/>
      <c r="K138" s="1032">
        <f t="shared" ref="K138:K139" si="367">IF(B138="E","E",$H138*I138)</f>
        <v>0</v>
      </c>
      <c r="L138" s="208"/>
      <c r="M138" s="128"/>
      <c r="N138" s="409"/>
      <c r="O138" s="409"/>
      <c r="Q138" s="686" t="s">
        <v>1846</v>
      </c>
      <c r="R138" s="692" t="s">
        <v>1995</v>
      </c>
      <c r="T138" s="680" t="str">
        <f>IF(IF(A138=0,TRUE(),D138=IFERROR(VLOOKUP(A138,Zaplecze_Weryfikacja!A:B,2,FALSE),2))=TRUE(),"Tak","Nie")</f>
        <v>Nie</v>
      </c>
      <c r="U138" s="681" t="str">
        <f>IF(T138="Tak"," ",IF(IFERROR(VLOOKUP(A138,Zaplecze_Weryfikacja!A:B,2,FALSE),"Inny numer Lp")="Inny numer Lp","Inny numer Lp",IF(VLOOKUP(A138,Zaplecze_Weryfikacja!A:B,2,FALSE)=D138,"Nieznana przyczyna","Inny opis")))</f>
        <v>Inny opis</v>
      </c>
      <c r="Y138" s="785"/>
      <c r="Z138" s="309">
        <f t="shared" ref="Z138:Z139" si="368">IF($B138="E","E",$H138*Y138)</f>
        <v>0</v>
      </c>
      <c r="AA138" s="785"/>
      <c r="AB138" s="309">
        <f t="shared" ref="AB138:AB139" si="369">IF($B138="E","E",$H138*AA138)</f>
        <v>0</v>
      </c>
      <c r="AC138" s="785"/>
      <c r="AD138" s="309">
        <f t="shared" ref="AD138:AD139" si="370">IF($B138="E","E",$H138*AC138)</f>
        <v>0</v>
      </c>
      <c r="AE138" s="785"/>
      <c r="AF138" s="309">
        <f t="shared" ref="AF138:AF139" si="371">IF($B138="E","E",$H138*AE138)</f>
        <v>0</v>
      </c>
      <c r="AG138" s="785"/>
      <c r="AH138" s="309">
        <f t="shared" ref="AH138:AH139" si="372">IF($B138="E","E",$H138*AG138)</f>
        <v>0</v>
      </c>
      <c r="AI138" s="785"/>
      <c r="AJ138" s="309">
        <f t="shared" ref="AJ138:AJ139" si="373">IF($B138="E","E",$H138*AI138)</f>
        <v>0</v>
      </c>
      <c r="AK138" s="785"/>
      <c r="AL138" s="309">
        <f t="shared" ref="AL138:AL139" si="374">IF($B138="E","E",$H138*AK138)</f>
        <v>0</v>
      </c>
      <c r="AM138" s="785"/>
      <c r="AN138" s="309">
        <f t="shared" ref="AN138:AN139" si="375">IF($B138="E","E",$H138*AM138)</f>
        <v>0</v>
      </c>
      <c r="AO138" s="785"/>
      <c r="AP138" s="309">
        <f t="shared" ref="AP138:AP139" si="376">IF($B138="E","E",$H138*AO138)</f>
        <v>0</v>
      </c>
      <c r="AQ138" s="785"/>
      <c r="AR138" s="309">
        <f t="shared" ref="AR138:AR139" si="377">IF($B138="E","E",$H138*AQ138)</f>
        <v>0</v>
      </c>
      <c r="AT138" s="782">
        <f t="shared" ref="AT138:AT139" si="378">MAX(Z138,AB138,AD138,AF138,AH138,AJ138,AL138,AN138,AP138,AR138)</f>
        <v>0</v>
      </c>
      <c r="AU138" s="782">
        <f t="shared" ref="AU138:AU139" si="379">IF($AU$6=10,MIN(Z138,AB138,AD138,AF138,AH138,AJ138,AL138,AN138,AP138,AR138),IF($AU$6=9,MIN(Z138,AB138,AD138,AF138,AH138,AJ138,AL138,AN138,AP138),IF($AU$6=8,MIN(Z138,AB138,AD138,AF138,AH138,AJ138,AL138,AN138),IF($AU$6=7,MIN(Z138,AB138,AD138,AF138,AH138,AJ138,AL138),IF($AU$6=6,MIN(Z138,AB138,AD138,AF138,AH138,AJ138),IF($AU$6=5,MIN(Z138,AB138,AD138,AF138,AH138),IF($AU$6=4,MIN(Z138,AB138,AD138,AF138),IF($AU$6=4,MIN(Z138,AB138,AD138,AF138),IF($AU$6=3,MIN(Z138,AB138,AD138),IF($AU$6=3,MIN(Z138,AB138,AD138),IF($AU$6=2,MIN(Z138,AB138),IF($AU$6=1,MIN(Z138),"Błąd - zła ilośc oferentów"))))))))))))</f>
        <v>0</v>
      </c>
      <c r="AV138" s="782">
        <f t="shared" ref="AV138:AV139" si="380">AT138-AU138</f>
        <v>0</v>
      </c>
      <c r="AW138" s="788" t="e">
        <f t="shared" ref="AW138:AW139" si="381">AT138/AU138</f>
        <v>#DIV/0!</v>
      </c>
      <c r="AY138" s="781">
        <f t="shared" ref="AY138:AY139" si="382">+AZ138</f>
        <v>0</v>
      </c>
      <c r="AZ138" s="777"/>
      <c r="BA138" s="781">
        <f t="shared" ref="BA138:BA139" si="383">+BB138</f>
        <v>0</v>
      </c>
      <c r="BB138" s="777"/>
      <c r="BC138" s="781">
        <f t="shared" ref="BC138:BC139" si="384">+BD138</f>
        <v>0</v>
      </c>
      <c r="BD138" s="777"/>
      <c r="BE138" s="781">
        <f t="shared" ref="BE138:BE139" si="385">+BF138</f>
        <v>0</v>
      </c>
      <c r="BF138" s="777"/>
      <c r="BG138" s="781">
        <f t="shared" ref="BG138:BG139" si="386">+BH138</f>
        <v>0</v>
      </c>
      <c r="BH138" s="777"/>
      <c r="BI138" s="781">
        <f t="shared" ref="BI138:BI139" si="387">+BJ138</f>
        <v>0</v>
      </c>
      <c r="BJ138" s="777"/>
      <c r="BK138" s="781">
        <f t="shared" ref="BK138:BK139" si="388">+BL138</f>
        <v>0</v>
      </c>
      <c r="BL138" s="777"/>
      <c r="BM138" s="781">
        <f t="shared" ref="BM138:BM139" si="389">+BN138</f>
        <v>0</v>
      </c>
      <c r="BN138" s="777"/>
      <c r="BO138" s="781">
        <f t="shared" ref="BO138:BO139" si="390">+BP138</f>
        <v>0</v>
      </c>
      <c r="BP138" s="777"/>
      <c r="BQ138" s="781">
        <f t="shared" ref="BQ138:BQ139" si="391">+BR138</f>
        <v>0</v>
      </c>
      <c r="BR138" s="777"/>
    </row>
    <row r="139" spans="1:70" outlineLevel="2">
      <c r="A139" s="1250">
        <v>301017</v>
      </c>
      <c r="B139" s="10"/>
      <c r="C139" s="121" t="s">
        <v>111</v>
      </c>
      <c r="D139" s="123" t="s">
        <v>3389</v>
      </c>
      <c r="E139" s="43" t="str">
        <f t="shared" si="366"/>
        <v>T</v>
      </c>
      <c r="F139" s="1253" t="s">
        <v>3891</v>
      </c>
      <c r="G139" s="122" t="s">
        <v>327</v>
      </c>
      <c r="H139" s="1249">
        <v>6</v>
      </c>
      <c r="I139" s="1141"/>
      <c r="J139" s="1142"/>
      <c r="K139" s="1032">
        <f t="shared" si="367"/>
        <v>0</v>
      </c>
      <c r="L139" s="208"/>
      <c r="M139" s="128"/>
      <c r="N139" s="409"/>
      <c r="O139" s="409"/>
      <c r="Q139" s="686" t="s">
        <v>1907</v>
      </c>
      <c r="R139" s="692" t="s">
        <v>1999</v>
      </c>
      <c r="T139" s="680" t="str">
        <f>IF(IF(A139=0,TRUE(),D139=IFERROR(VLOOKUP(A139,Zaplecze_Weryfikacja!A:B,2,FALSE),2))=TRUE(),"Tak","Nie")</f>
        <v>Nie</v>
      </c>
      <c r="U139" s="681" t="str">
        <f>IF(T139="Tak"," ",IF(IFERROR(VLOOKUP(A139,Zaplecze_Weryfikacja!A:B,2,FALSE),"Inny numer Lp")="Inny numer Lp","Inny numer Lp",IF(VLOOKUP(A139,Zaplecze_Weryfikacja!A:B,2,FALSE)=D139,"Nieznana przyczyna","Inny opis")))</f>
        <v>Inny opis</v>
      </c>
      <c r="Y139" s="785"/>
      <c r="Z139" s="309">
        <f t="shared" si="368"/>
        <v>0</v>
      </c>
      <c r="AA139" s="785"/>
      <c r="AB139" s="309">
        <f t="shared" si="369"/>
        <v>0</v>
      </c>
      <c r="AC139" s="785"/>
      <c r="AD139" s="309">
        <f t="shared" si="370"/>
        <v>0</v>
      </c>
      <c r="AE139" s="785"/>
      <c r="AF139" s="309">
        <f t="shared" si="371"/>
        <v>0</v>
      </c>
      <c r="AG139" s="785"/>
      <c r="AH139" s="309">
        <f t="shared" si="372"/>
        <v>0</v>
      </c>
      <c r="AI139" s="785"/>
      <c r="AJ139" s="309">
        <f t="shared" si="373"/>
        <v>0</v>
      </c>
      <c r="AK139" s="785"/>
      <c r="AL139" s="309">
        <f t="shared" si="374"/>
        <v>0</v>
      </c>
      <c r="AM139" s="785"/>
      <c r="AN139" s="309">
        <f t="shared" si="375"/>
        <v>0</v>
      </c>
      <c r="AO139" s="785"/>
      <c r="AP139" s="309">
        <f t="shared" si="376"/>
        <v>0</v>
      </c>
      <c r="AQ139" s="785"/>
      <c r="AR139" s="309">
        <f t="shared" si="377"/>
        <v>0</v>
      </c>
      <c r="AT139" s="782">
        <f t="shared" si="378"/>
        <v>0</v>
      </c>
      <c r="AU139" s="782">
        <f t="shared" si="379"/>
        <v>0</v>
      </c>
      <c r="AV139" s="782">
        <f t="shared" si="380"/>
        <v>0</v>
      </c>
      <c r="AW139" s="788" t="e">
        <f t="shared" si="381"/>
        <v>#DIV/0!</v>
      </c>
      <c r="AY139" s="781">
        <f t="shared" si="382"/>
        <v>0</v>
      </c>
      <c r="AZ139" s="777"/>
      <c r="BA139" s="781">
        <f t="shared" si="383"/>
        <v>0</v>
      </c>
      <c r="BB139" s="777"/>
      <c r="BC139" s="781">
        <f t="shared" si="384"/>
        <v>0</v>
      </c>
      <c r="BD139" s="777"/>
      <c r="BE139" s="781">
        <f t="shared" si="385"/>
        <v>0</v>
      </c>
      <c r="BF139" s="777"/>
      <c r="BG139" s="781">
        <f t="shared" si="386"/>
        <v>0</v>
      </c>
      <c r="BH139" s="777"/>
      <c r="BI139" s="781">
        <f t="shared" si="387"/>
        <v>0</v>
      </c>
      <c r="BJ139" s="777"/>
      <c r="BK139" s="781">
        <f t="shared" si="388"/>
        <v>0</v>
      </c>
      <c r="BL139" s="777"/>
      <c r="BM139" s="781">
        <f t="shared" si="389"/>
        <v>0</v>
      </c>
      <c r="BN139" s="777"/>
      <c r="BO139" s="781">
        <f t="shared" si="390"/>
        <v>0</v>
      </c>
      <c r="BP139" s="777"/>
      <c r="BQ139" s="781">
        <f t="shared" si="391"/>
        <v>0</v>
      </c>
      <c r="BR139" s="777"/>
    </row>
    <row r="140" spans="1:70" outlineLevel="2">
      <c r="A140" s="6"/>
      <c r="B140" s="121"/>
      <c r="C140" s="121"/>
      <c r="D140" s="72"/>
      <c r="E140" s="122"/>
      <c r="F140" s="122"/>
      <c r="G140" s="122"/>
      <c r="H140" s="1017"/>
      <c r="I140" s="1006"/>
      <c r="J140" s="1111"/>
      <c r="K140" s="1033"/>
      <c r="L140" s="208"/>
      <c r="M140" s="128"/>
      <c r="N140" s="409"/>
      <c r="O140" s="409"/>
      <c r="Q140" s="683"/>
      <c r="R140" s="692"/>
      <c r="T140" s="680" t="str">
        <f>IF(IF(A140=0,TRUE(),D140=IFERROR(VLOOKUP(A140,Zaplecze_Weryfikacja!A:B,2,FALSE),2))=TRUE(),"Tak","Nie")</f>
        <v>Tak</v>
      </c>
      <c r="U140" s="681" t="str">
        <f>IF(T140="Tak"," ",IF(IFERROR(VLOOKUP(A140,Zaplecze_Weryfikacja!A:B,2,FALSE),"Inny numer Lp")="Inny numer Lp","Inny numer Lp",IF(VLOOKUP(A140,Zaplecze_Weryfikacja!A:B,2,FALSE)=D140,"Nieznana przyczyna","Inny opis")))</f>
        <v xml:space="preserve"> </v>
      </c>
      <c r="Y140" s="785"/>
      <c r="Z140" s="104"/>
      <c r="AA140" s="785"/>
      <c r="AB140" s="104"/>
      <c r="AC140" s="785"/>
      <c r="AD140" s="104"/>
      <c r="AE140" s="785"/>
      <c r="AF140" s="104"/>
      <c r="AG140" s="785"/>
      <c r="AH140" s="104"/>
      <c r="AI140" s="785"/>
      <c r="AJ140" s="104"/>
      <c r="AK140" s="785"/>
      <c r="AL140" s="104"/>
      <c r="AM140" s="785"/>
      <c r="AN140" s="104"/>
      <c r="AO140" s="785"/>
      <c r="AP140" s="104"/>
      <c r="AQ140" s="785"/>
      <c r="AR140" s="104"/>
      <c r="AT140" s="782">
        <f t="shared" si="176"/>
        <v>0</v>
      </c>
      <c r="AU140" s="782">
        <f t="shared" si="177"/>
        <v>0</v>
      </c>
      <c r="AV140" s="782">
        <f t="shared" si="178"/>
        <v>0</v>
      </c>
      <c r="AW140" s="788" t="e">
        <f t="shared" si="179"/>
        <v>#DIV/0!</v>
      </c>
      <c r="AY140" s="781">
        <f t="shared" si="180"/>
        <v>0</v>
      </c>
      <c r="AZ140" s="777"/>
      <c r="BA140" s="781">
        <f t="shared" si="181"/>
        <v>0</v>
      </c>
      <c r="BB140" s="777"/>
      <c r="BC140" s="781">
        <f t="shared" si="182"/>
        <v>0</v>
      </c>
      <c r="BD140" s="777"/>
      <c r="BE140" s="781">
        <f t="shared" si="183"/>
        <v>0</v>
      </c>
      <c r="BF140" s="777"/>
      <c r="BG140" s="781">
        <f t="shared" si="184"/>
        <v>0</v>
      </c>
      <c r="BH140" s="777"/>
      <c r="BI140" s="781">
        <f t="shared" si="185"/>
        <v>0</v>
      </c>
      <c r="BJ140" s="777"/>
      <c r="BK140" s="781">
        <f t="shared" si="186"/>
        <v>0</v>
      </c>
      <c r="BL140" s="777"/>
      <c r="BM140" s="781">
        <f t="shared" si="187"/>
        <v>0</v>
      </c>
      <c r="BN140" s="777"/>
      <c r="BO140" s="781">
        <f t="shared" si="188"/>
        <v>0</v>
      </c>
      <c r="BP140" s="777"/>
      <c r="BQ140" s="781">
        <f t="shared" si="189"/>
        <v>0</v>
      </c>
      <c r="BR140" s="777"/>
    </row>
    <row r="141" spans="1:70" ht="28.5" outlineLevel="2">
      <c r="A141" s="6">
        <v>301018</v>
      </c>
      <c r="B141" s="10"/>
      <c r="C141" s="121" t="s">
        <v>115</v>
      </c>
      <c r="D141" s="123" t="s">
        <v>1497</v>
      </c>
      <c r="E141" s="43" t="str">
        <f t="shared" ref="E141:E147" si="392">IF(H141&gt;0,"T","N")</f>
        <v>N</v>
      </c>
      <c r="F141" s="122"/>
      <c r="G141" s="122" t="s">
        <v>324</v>
      </c>
      <c r="H141" s="1076"/>
      <c r="I141" s="1141"/>
      <c r="J141" s="1142"/>
      <c r="K141" s="1032">
        <f t="shared" ref="K141:K147" si="393">IF(B141="E","E",$H141*I141)</f>
        <v>0</v>
      </c>
      <c r="L141" s="208"/>
      <c r="M141" s="128" t="s">
        <v>796</v>
      </c>
      <c r="N141" s="409"/>
      <c r="O141" s="409"/>
      <c r="Q141" s="684" t="s">
        <v>1848</v>
      </c>
      <c r="R141" s="692" t="s">
        <v>1995</v>
      </c>
      <c r="T141" s="680" t="str">
        <f>IF(IF(A141=0,TRUE(),D141=IFERROR(VLOOKUP(A141,Zaplecze_Weryfikacja!A:B,2,FALSE),2))=TRUE(),"Tak","Nie")</f>
        <v>Nie</v>
      </c>
      <c r="U141" s="681" t="str">
        <f>IF(T141="Tak"," ",IF(IFERROR(VLOOKUP(A141,Zaplecze_Weryfikacja!A:B,2,FALSE),"Inny numer Lp")="Inny numer Lp","Inny numer Lp",IF(VLOOKUP(A141,Zaplecze_Weryfikacja!A:B,2,FALSE)=D141,"Nieznana przyczyna","Inny opis")))</f>
        <v>Inny opis</v>
      </c>
      <c r="Y141" s="785"/>
      <c r="Z141" s="309">
        <f t="shared" ref="Z141:Z147" si="394">IF($B141="E","E",$H141*Y141)</f>
        <v>0</v>
      </c>
      <c r="AA141" s="785"/>
      <c r="AB141" s="309">
        <f t="shared" ref="AB141:AB147" si="395">IF($B141="E","E",$H141*AA141)</f>
        <v>0</v>
      </c>
      <c r="AC141" s="785"/>
      <c r="AD141" s="309">
        <f t="shared" ref="AD141:AD147" si="396">IF($B141="E","E",$H141*AC141)</f>
        <v>0</v>
      </c>
      <c r="AE141" s="785"/>
      <c r="AF141" s="309">
        <f t="shared" ref="AF141:AF147" si="397">IF($B141="E","E",$H141*AE141)</f>
        <v>0</v>
      </c>
      <c r="AG141" s="785"/>
      <c r="AH141" s="309">
        <f t="shared" ref="AH141:AH147" si="398">IF($B141="E","E",$H141*AG141)</f>
        <v>0</v>
      </c>
      <c r="AI141" s="785"/>
      <c r="AJ141" s="309">
        <f t="shared" ref="AJ141:AJ147" si="399">IF($B141="E","E",$H141*AI141)</f>
        <v>0</v>
      </c>
      <c r="AK141" s="785"/>
      <c r="AL141" s="309">
        <f t="shared" ref="AL141:AL147" si="400">IF($B141="E","E",$H141*AK141)</f>
        <v>0</v>
      </c>
      <c r="AM141" s="785"/>
      <c r="AN141" s="309">
        <f t="shared" ref="AN141:AN147" si="401">IF($B141="E","E",$H141*AM141)</f>
        <v>0</v>
      </c>
      <c r="AO141" s="785"/>
      <c r="AP141" s="309">
        <f t="shared" ref="AP141:AP147" si="402">IF($B141="E","E",$H141*AO141)</f>
        <v>0</v>
      </c>
      <c r="AQ141" s="785"/>
      <c r="AR141" s="309">
        <f t="shared" ref="AR141:AR147" si="403">IF($B141="E","E",$H141*AQ141)</f>
        <v>0</v>
      </c>
      <c r="AT141" s="782">
        <f t="shared" si="176"/>
        <v>0</v>
      </c>
      <c r="AU141" s="782">
        <f t="shared" si="177"/>
        <v>0</v>
      </c>
      <c r="AV141" s="782">
        <f t="shared" si="178"/>
        <v>0</v>
      </c>
      <c r="AW141" s="788" t="e">
        <f t="shared" si="179"/>
        <v>#DIV/0!</v>
      </c>
      <c r="AY141" s="781">
        <f t="shared" si="180"/>
        <v>0</v>
      </c>
      <c r="AZ141" s="777"/>
      <c r="BA141" s="781">
        <f t="shared" si="181"/>
        <v>0</v>
      </c>
      <c r="BB141" s="777"/>
      <c r="BC141" s="781">
        <f t="shared" si="182"/>
        <v>0</v>
      </c>
      <c r="BD141" s="777"/>
      <c r="BE141" s="781">
        <f t="shared" si="183"/>
        <v>0</v>
      </c>
      <c r="BF141" s="777"/>
      <c r="BG141" s="781">
        <f t="shared" si="184"/>
        <v>0</v>
      </c>
      <c r="BH141" s="777"/>
      <c r="BI141" s="781">
        <f t="shared" si="185"/>
        <v>0</v>
      </c>
      <c r="BJ141" s="777"/>
      <c r="BK141" s="781">
        <f t="shared" si="186"/>
        <v>0</v>
      </c>
      <c r="BL141" s="777"/>
      <c r="BM141" s="781">
        <f t="shared" si="187"/>
        <v>0</v>
      </c>
      <c r="BN141" s="777"/>
      <c r="BO141" s="781">
        <f t="shared" si="188"/>
        <v>0</v>
      </c>
      <c r="BP141" s="777"/>
      <c r="BQ141" s="781">
        <f t="shared" si="189"/>
        <v>0</v>
      </c>
      <c r="BR141" s="777"/>
    </row>
    <row r="142" spans="1:70" outlineLevel="2">
      <c r="A142" s="6">
        <v>301019</v>
      </c>
      <c r="B142" s="10"/>
      <c r="C142" s="121" t="s">
        <v>115</v>
      </c>
      <c r="D142" s="123" t="s">
        <v>789</v>
      </c>
      <c r="E142" s="43" t="str">
        <f t="shared" si="392"/>
        <v>N</v>
      </c>
      <c r="F142" s="122" t="s">
        <v>31</v>
      </c>
      <c r="G142" s="122" t="s">
        <v>327</v>
      </c>
      <c r="H142" s="1076"/>
      <c r="I142" s="1141"/>
      <c r="J142" s="1142"/>
      <c r="K142" s="1032">
        <f t="shared" si="393"/>
        <v>0</v>
      </c>
      <c r="L142" s="208"/>
      <c r="M142" s="128"/>
      <c r="N142" s="409"/>
      <c r="O142" s="409"/>
      <c r="Q142" s="686" t="s">
        <v>1846</v>
      </c>
      <c r="R142" s="692" t="s">
        <v>1995</v>
      </c>
      <c r="T142" s="680" t="str">
        <f>IF(IF(A142=0,TRUE(),D142=IFERROR(VLOOKUP(A142,Zaplecze_Weryfikacja!A:B,2,FALSE),2))=TRUE(),"Tak","Nie")</f>
        <v>Nie</v>
      </c>
      <c r="U142" s="681" t="str">
        <f>IF(T142="Tak"," ",IF(IFERROR(VLOOKUP(A142,Zaplecze_Weryfikacja!A:B,2,FALSE),"Inny numer Lp")="Inny numer Lp","Inny numer Lp",IF(VLOOKUP(A142,Zaplecze_Weryfikacja!A:B,2,FALSE)=D142,"Nieznana przyczyna","Inny opis")))</f>
        <v>Inny opis</v>
      </c>
      <c r="Y142" s="785"/>
      <c r="Z142" s="309">
        <f t="shared" si="394"/>
        <v>0</v>
      </c>
      <c r="AA142" s="785"/>
      <c r="AB142" s="309">
        <f t="shared" si="395"/>
        <v>0</v>
      </c>
      <c r="AC142" s="785"/>
      <c r="AD142" s="309">
        <f t="shared" si="396"/>
        <v>0</v>
      </c>
      <c r="AE142" s="785"/>
      <c r="AF142" s="309">
        <f t="shared" si="397"/>
        <v>0</v>
      </c>
      <c r="AG142" s="785"/>
      <c r="AH142" s="309">
        <f t="shared" si="398"/>
        <v>0</v>
      </c>
      <c r="AI142" s="785"/>
      <c r="AJ142" s="309">
        <f t="shared" si="399"/>
        <v>0</v>
      </c>
      <c r="AK142" s="785"/>
      <c r="AL142" s="309">
        <f t="shared" si="400"/>
        <v>0</v>
      </c>
      <c r="AM142" s="785"/>
      <c r="AN142" s="309">
        <f t="shared" si="401"/>
        <v>0</v>
      </c>
      <c r="AO142" s="785"/>
      <c r="AP142" s="309">
        <f t="shared" si="402"/>
        <v>0</v>
      </c>
      <c r="AQ142" s="785"/>
      <c r="AR142" s="309">
        <f t="shared" si="403"/>
        <v>0</v>
      </c>
      <c r="AT142" s="782">
        <f t="shared" si="176"/>
        <v>0</v>
      </c>
      <c r="AU142" s="782">
        <f t="shared" si="177"/>
        <v>0</v>
      </c>
      <c r="AV142" s="782">
        <f t="shared" si="178"/>
        <v>0</v>
      </c>
      <c r="AW142" s="788" t="e">
        <f t="shared" si="179"/>
        <v>#DIV/0!</v>
      </c>
      <c r="AY142" s="781">
        <f t="shared" si="180"/>
        <v>0</v>
      </c>
      <c r="AZ142" s="777"/>
      <c r="BA142" s="781">
        <f t="shared" si="181"/>
        <v>0</v>
      </c>
      <c r="BB142" s="777"/>
      <c r="BC142" s="781">
        <f t="shared" si="182"/>
        <v>0</v>
      </c>
      <c r="BD142" s="777"/>
      <c r="BE142" s="781">
        <f t="shared" si="183"/>
        <v>0</v>
      </c>
      <c r="BF142" s="777"/>
      <c r="BG142" s="781">
        <f t="shared" si="184"/>
        <v>0</v>
      </c>
      <c r="BH142" s="777"/>
      <c r="BI142" s="781">
        <f t="shared" si="185"/>
        <v>0</v>
      </c>
      <c r="BJ142" s="777"/>
      <c r="BK142" s="781">
        <f t="shared" si="186"/>
        <v>0</v>
      </c>
      <c r="BL142" s="777"/>
      <c r="BM142" s="781">
        <f t="shared" si="187"/>
        <v>0</v>
      </c>
      <c r="BN142" s="777"/>
      <c r="BO142" s="781">
        <f t="shared" si="188"/>
        <v>0</v>
      </c>
      <c r="BP142" s="777"/>
      <c r="BQ142" s="781">
        <f t="shared" si="189"/>
        <v>0</v>
      </c>
      <c r="BR142" s="777"/>
    </row>
    <row r="143" spans="1:70" outlineLevel="2">
      <c r="A143" s="6">
        <v>301020</v>
      </c>
      <c r="B143" s="10"/>
      <c r="C143" s="121" t="s">
        <v>115</v>
      </c>
      <c r="D143" s="123" t="s">
        <v>790</v>
      </c>
      <c r="E143" s="43" t="str">
        <f t="shared" si="392"/>
        <v>N</v>
      </c>
      <c r="F143" s="122" t="s">
        <v>33</v>
      </c>
      <c r="G143" s="122" t="s">
        <v>327</v>
      </c>
      <c r="H143" s="1076"/>
      <c r="I143" s="1141"/>
      <c r="J143" s="1142"/>
      <c r="K143" s="1032">
        <f t="shared" si="393"/>
        <v>0</v>
      </c>
      <c r="L143" s="208"/>
      <c r="M143" s="128"/>
      <c r="N143" s="409"/>
      <c r="O143" s="409"/>
      <c r="Q143" s="686" t="s">
        <v>1846</v>
      </c>
      <c r="R143" s="692" t="s">
        <v>1995</v>
      </c>
      <c r="T143" s="680" t="str">
        <f>IF(IF(A143=0,TRUE(),D143=IFERROR(VLOOKUP(A143,Zaplecze_Weryfikacja!A:B,2,FALSE),2))=TRUE(),"Tak","Nie")</f>
        <v>Tak</v>
      </c>
      <c r="U143" s="681" t="str">
        <f>IF(T143="Tak"," ",IF(IFERROR(VLOOKUP(A143,Zaplecze_Weryfikacja!A:B,2,FALSE),"Inny numer Lp")="Inny numer Lp","Inny numer Lp",IF(VLOOKUP(A143,Zaplecze_Weryfikacja!A:B,2,FALSE)=D143,"Nieznana przyczyna","Inny opis")))</f>
        <v xml:space="preserve"> </v>
      </c>
      <c r="Y143" s="785"/>
      <c r="Z143" s="309">
        <f t="shared" si="394"/>
        <v>0</v>
      </c>
      <c r="AA143" s="785"/>
      <c r="AB143" s="309">
        <f t="shared" si="395"/>
        <v>0</v>
      </c>
      <c r="AC143" s="785"/>
      <c r="AD143" s="309">
        <f t="shared" si="396"/>
        <v>0</v>
      </c>
      <c r="AE143" s="785"/>
      <c r="AF143" s="309">
        <f t="shared" si="397"/>
        <v>0</v>
      </c>
      <c r="AG143" s="785"/>
      <c r="AH143" s="309">
        <f t="shared" si="398"/>
        <v>0</v>
      </c>
      <c r="AI143" s="785"/>
      <c r="AJ143" s="309">
        <f t="shared" si="399"/>
        <v>0</v>
      </c>
      <c r="AK143" s="785"/>
      <c r="AL143" s="309">
        <f t="shared" si="400"/>
        <v>0</v>
      </c>
      <c r="AM143" s="785"/>
      <c r="AN143" s="309">
        <f t="shared" si="401"/>
        <v>0</v>
      </c>
      <c r="AO143" s="785"/>
      <c r="AP143" s="309">
        <f t="shared" si="402"/>
        <v>0</v>
      </c>
      <c r="AQ143" s="785"/>
      <c r="AR143" s="309">
        <f t="shared" si="403"/>
        <v>0</v>
      </c>
      <c r="AT143" s="782">
        <f t="shared" si="176"/>
        <v>0</v>
      </c>
      <c r="AU143" s="782">
        <f t="shared" si="177"/>
        <v>0</v>
      </c>
      <c r="AV143" s="782">
        <f t="shared" si="178"/>
        <v>0</v>
      </c>
      <c r="AW143" s="788" t="e">
        <f t="shared" si="179"/>
        <v>#DIV/0!</v>
      </c>
      <c r="AY143" s="781">
        <f t="shared" si="180"/>
        <v>0</v>
      </c>
      <c r="AZ143" s="777"/>
      <c r="BA143" s="781">
        <f t="shared" si="181"/>
        <v>0</v>
      </c>
      <c r="BB143" s="777"/>
      <c r="BC143" s="781">
        <f t="shared" si="182"/>
        <v>0</v>
      </c>
      <c r="BD143" s="777"/>
      <c r="BE143" s="781">
        <f t="shared" si="183"/>
        <v>0</v>
      </c>
      <c r="BF143" s="777"/>
      <c r="BG143" s="781">
        <f t="shared" si="184"/>
        <v>0</v>
      </c>
      <c r="BH143" s="777"/>
      <c r="BI143" s="781">
        <f t="shared" si="185"/>
        <v>0</v>
      </c>
      <c r="BJ143" s="777"/>
      <c r="BK143" s="781">
        <f t="shared" si="186"/>
        <v>0</v>
      </c>
      <c r="BL143" s="777"/>
      <c r="BM143" s="781">
        <f t="shared" si="187"/>
        <v>0</v>
      </c>
      <c r="BN143" s="777"/>
      <c r="BO143" s="781">
        <f t="shared" si="188"/>
        <v>0</v>
      </c>
      <c r="BP143" s="777"/>
      <c r="BQ143" s="781">
        <f t="shared" si="189"/>
        <v>0</v>
      </c>
      <c r="BR143" s="777"/>
    </row>
    <row r="144" spans="1:70" outlineLevel="2">
      <c r="A144" s="6">
        <v>301021</v>
      </c>
      <c r="B144" s="10"/>
      <c r="C144" s="121" t="s">
        <v>115</v>
      </c>
      <c r="D144" s="123" t="s">
        <v>3352</v>
      </c>
      <c r="E144" s="43" t="str">
        <f t="shared" si="392"/>
        <v>T</v>
      </c>
      <c r="F144" s="122" t="s">
        <v>32</v>
      </c>
      <c r="G144" s="122" t="s">
        <v>327</v>
      </c>
      <c r="H144" s="1076">
        <v>6.6</v>
      </c>
      <c r="I144" s="1141"/>
      <c r="J144" s="1142"/>
      <c r="K144" s="1032">
        <f t="shared" si="393"/>
        <v>0</v>
      </c>
      <c r="L144" s="208"/>
      <c r="M144" s="128"/>
      <c r="N144" s="409"/>
      <c r="O144" s="409"/>
      <c r="Q144" s="686" t="s">
        <v>1908</v>
      </c>
      <c r="R144" s="692" t="s">
        <v>1999</v>
      </c>
      <c r="T144" s="680" t="str">
        <f>IF(IF(A144=0,TRUE(),D144=IFERROR(VLOOKUP(A144,Zaplecze_Weryfikacja!A:B,2,FALSE),2))=TRUE(),"Tak","Nie")</f>
        <v>Nie</v>
      </c>
      <c r="U144" s="681" t="str">
        <f>IF(T144="Tak"," ",IF(IFERROR(VLOOKUP(A144,Zaplecze_Weryfikacja!A:B,2,FALSE),"Inny numer Lp")="Inny numer Lp","Inny numer Lp",IF(VLOOKUP(A144,Zaplecze_Weryfikacja!A:B,2,FALSE)=D144,"Nieznana przyczyna","Inny opis")))</f>
        <v>Inny opis</v>
      </c>
      <c r="Y144" s="785"/>
      <c r="Z144" s="309">
        <f t="shared" si="394"/>
        <v>0</v>
      </c>
      <c r="AA144" s="785"/>
      <c r="AB144" s="309">
        <f t="shared" si="395"/>
        <v>0</v>
      </c>
      <c r="AC144" s="785"/>
      <c r="AD144" s="309">
        <f t="shared" si="396"/>
        <v>0</v>
      </c>
      <c r="AE144" s="785"/>
      <c r="AF144" s="309">
        <f t="shared" si="397"/>
        <v>0</v>
      </c>
      <c r="AG144" s="785"/>
      <c r="AH144" s="309">
        <f t="shared" si="398"/>
        <v>0</v>
      </c>
      <c r="AI144" s="785"/>
      <c r="AJ144" s="309">
        <f t="shared" si="399"/>
        <v>0</v>
      </c>
      <c r="AK144" s="785"/>
      <c r="AL144" s="309">
        <f t="shared" si="400"/>
        <v>0</v>
      </c>
      <c r="AM144" s="785"/>
      <c r="AN144" s="309">
        <f t="shared" si="401"/>
        <v>0</v>
      </c>
      <c r="AO144" s="785"/>
      <c r="AP144" s="309">
        <f t="shared" si="402"/>
        <v>0</v>
      </c>
      <c r="AQ144" s="785"/>
      <c r="AR144" s="309">
        <f t="shared" si="403"/>
        <v>0</v>
      </c>
      <c r="AT144" s="782">
        <f t="shared" ref="AT144:AT224" si="404">MAX(Z144,AB144,AD144,AF144,AH144,AJ144,AL144,AN144,AP144,AR144)</f>
        <v>0</v>
      </c>
      <c r="AU144" s="782">
        <f t="shared" ref="AU144:AU224" si="405">IF($AU$6=10,MIN(Z144,AB144,AD144,AF144,AH144,AJ144,AL144,AN144,AP144,AR144),IF($AU$6=9,MIN(Z144,AB144,AD144,AF144,AH144,AJ144,AL144,AN144,AP144),IF($AU$6=8,MIN(Z144,AB144,AD144,AF144,AH144,AJ144,AL144,AN144),IF($AU$6=7,MIN(Z144,AB144,AD144,AF144,AH144,AJ144,AL144),IF($AU$6=6,MIN(Z144,AB144,AD144,AF144,AH144,AJ144),IF($AU$6=5,MIN(Z144,AB144,AD144,AF144,AH144),IF($AU$6=4,MIN(Z144,AB144,AD144,AF144),IF($AU$6=4,MIN(Z144,AB144,AD144,AF144),IF($AU$6=3,MIN(Z144,AB144,AD144),IF($AU$6=3,MIN(Z144,AB144,AD144),IF($AU$6=2,MIN(Z144,AB144),IF($AU$6=1,MIN(Z144),"Błąd - zła ilośc oferentów"))))))))))))</f>
        <v>0</v>
      </c>
      <c r="AV144" s="782">
        <f t="shared" ref="AV144:AV224" si="406">AT144-AU144</f>
        <v>0</v>
      </c>
      <c r="AW144" s="788" t="e">
        <f t="shared" ref="AW144:AW224" si="407">AT144/AU144</f>
        <v>#DIV/0!</v>
      </c>
      <c r="AY144" s="781">
        <f t="shared" ref="AY144:AY224" si="408">+AZ144</f>
        <v>0</v>
      </c>
      <c r="AZ144" s="777"/>
      <c r="BA144" s="781">
        <f t="shared" ref="BA144:BA224" si="409">+BB144</f>
        <v>0</v>
      </c>
      <c r="BB144" s="777"/>
      <c r="BC144" s="781">
        <f t="shared" ref="BC144:BC224" si="410">+BD144</f>
        <v>0</v>
      </c>
      <c r="BD144" s="777"/>
      <c r="BE144" s="781">
        <f t="shared" ref="BE144:BE224" si="411">+BF144</f>
        <v>0</v>
      </c>
      <c r="BF144" s="777"/>
      <c r="BG144" s="781">
        <f t="shared" ref="BG144:BG224" si="412">+BH144</f>
        <v>0</v>
      </c>
      <c r="BH144" s="777"/>
      <c r="BI144" s="781">
        <f t="shared" ref="BI144:BI224" si="413">+BJ144</f>
        <v>0</v>
      </c>
      <c r="BJ144" s="777"/>
      <c r="BK144" s="781">
        <f t="shared" ref="BK144:BK224" si="414">+BL144</f>
        <v>0</v>
      </c>
      <c r="BL144" s="777"/>
      <c r="BM144" s="781">
        <f t="shared" ref="BM144:BM224" si="415">+BN144</f>
        <v>0</v>
      </c>
      <c r="BN144" s="777"/>
      <c r="BO144" s="781">
        <f t="shared" ref="BO144:BO224" si="416">+BP144</f>
        <v>0</v>
      </c>
      <c r="BP144" s="777"/>
      <c r="BQ144" s="781">
        <f t="shared" ref="BQ144:BQ224" si="417">+BR144</f>
        <v>0</v>
      </c>
      <c r="BR144" s="777"/>
    </row>
    <row r="145" spans="1:70" ht="28.5" outlineLevel="2">
      <c r="A145" s="1250">
        <v>301022</v>
      </c>
      <c r="B145" s="10"/>
      <c r="C145" s="121" t="s">
        <v>115</v>
      </c>
      <c r="D145" s="123" t="s">
        <v>3368</v>
      </c>
      <c r="E145" s="43" t="str">
        <f t="shared" ref="E145" si="418">IF(H145&gt;0,"T","N")</f>
        <v>T</v>
      </c>
      <c r="F145" s="122" t="s">
        <v>3363</v>
      </c>
      <c r="G145" s="122" t="s">
        <v>327</v>
      </c>
      <c r="H145" s="1249">
        <v>690.5</v>
      </c>
      <c r="I145" s="1141"/>
      <c r="J145" s="1142"/>
      <c r="K145" s="1032">
        <f t="shared" ref="K145" si="419">IF(B145="E","E",$H145*I145)</f>
        <v>0</v>
      </c>
      <c r="L145" s="208"/>
      <c r="M145" s="128"/>
      <c r="N145" s="409"/>
      <c r="O145" s="409"/>
      <c r="Q145" s="686" t="s">
        <v>1908</v>
      </c>
      <c r="R145" s="692" t="s">
        <v>1999</v>
      </c>
      <c r="T145" s="680" t="str">
        <f>IF(IF(A145=0,TRUE(),D145=IFERROR(VLOOKUP(A145,Zaplecze_Weryfikacja!A:B,2,FALSE),2))=TRUE(),"Tak","Nie")</f>
        <v>Nie</v>
      </c>
      <c r="U145" s="681" t="str">
        <f>IF(T145="Tak"," ",IF(IFERROR(VLOOKUP(A145,Zaplecze_Weryfikacja!A:B,2,FALSE),"Inny numer Lp")="Inny numer Lp","Inny numer Lp",IF(VLOOKUP(A145,Zaplecze_Weryfikacja!A:B,2,FALSE)=D145,"Nieznana przyczyna","Inny opis")))</f>
        <v>Inny opis</v>
      </c>
      <c r="Y145" s="785"/>
      <c r="Z145" s="309">
        <f t="shared" ref="Z145" si="420">IF($B145="E","E",$H145*Y145)</f>
        <v>0</v>
      </c>
      <c r="AA145" s="785"/>
      <c r="AB145" s="309">
        <f t="shared" ref="AB145" si="421">IF($B145="E","E",$H145*AA145)</f>
        <v>0</v>
      </c>
      <c r="AC145" s="785"/>
      <c r="AD145" s="309">
        <f t="shared" ref="AD145" si="422">IF($B145="E","E",$H145*AC145)</f>
        <v>0</v>
      </c>
      <c r="AE145" s="785"/>
      <c r="AF145" s="309">
        <f t="shared" ref="AF145" si="423">IF($B145="E","E",$H145*AE145)</f>
        <v>0</v>
      </c>
      <c r="AG145" s="785"/>
      <c r="AH145" s="309">
        <f t="shared" ref="AH145" si="424">IF($B145="E","E",$H145*AG145)</f>
        <v>0</v>
      </c>
      <c r="AI145" s="785"/>
      <c r="AJ145" s="309">
        <f t="shared" ref="AJ145" si="425">IF($B145="E","E",$H145*AI145)</f>
        <v>0</v>
      </c>
      <c r="AK145" s="785"/>
      <c r="AL145" s="309">
        <f t="shared" ref="AL145" si="426">IF($B145="E","E",$H145*AK145)</f>
        <v>0</v>
      </c>
      <c r="AM145" s="785"/>
      <c r="AN145" s="309">
        <f t="shared" ref="AN145" si="427">IF($B145="E","E",$H145*AM145)</f>
        <v>0</v>
      </c>
      <c r="AO145" s="785"/>
      <c r="AP145" s="309">
        <f t="shared" ref="AP145" si="428">IF($B145="E","E",$H145*AO145)</f>
        <v>0</v>
      </c>
      <c r="AQ145" s="785"/>
      <c r="AR145" s="309">
        <f t="shared" ref="AR145" si="429">IF($B145="E","E",$H145*AQ145)</f>
        <v>0</v>
      </c>
      <c r="AT145" s="782">
        <f t="shared" ref="AT145" si="430">MAX(Z145,AB145,AD145,AF145,AH145,AJ145,AL145,AN145,AP145,AR145)</f>
        <v>0</v>
      </c>
      <c r="AU145" s="782">
        <f t="shared" ref="AU145" si="431">IF($AU$6=10,MIN(Z145,AB145,AD145,AF145,AH145,AJ145,AL145,AN145,AP145,AR145),IF($AU$6=9,MIN(Z145,AB145,AD145,AF145,AH145,AJ145,AL145,AN145,AP145),IF($AU$6=8,MIN(Z145,AB145,AD145,AF145,AH145,AJ145,AL145,AN145),IF($AU$6=7,MIN(Z145,AB145,AD145,AF145,AH145,AJ145,AL145),IF($AU$6=6,MIN(Z145,AB145,AD145,AF145,AH145,AJ145),IF($AU$6=5,MIN(Z145,AB145,AD145,AF145,AH145),IF($AU$6=4,MIN(Z145,AB145,AD145,AF145),IF($AU$6=4,MIN(Z145,AB145,AD145,AF145),IF($AU$6=3,MIN(Z145,AB145,AD145),IF($AU$6=3,MIN(Z145,AB145,AD145),IF($AU$6=2,MIN(Z145,AB145),IF($AU$6=1,MIN(Z145),"Błąd - zła ilośc oferentów"))))))))))))</f>
        <v>0</v>
      </c>
      <c r="AV145" s="782">
        <f t="shared" ref="AV145" si="432">AT145-AU145</f>
        <v>0</v>
      </c>
      <c r="AW145" s="788" t="e">
        <f t="shared" ref="AW145" si="433">AT145/AU145</f>
        <v>#DIV/0!</v>
      </c>
      <c r="AY145" s="781">
        <f t="shared" ref="AY145" si="434">+AZ145</f>
        <v>0</v>
      </c>
      <c r="AZ145" s="777"/>
      <c r="BA145" s="781">
        <f t="shared" ref="BA145" si="435">+BB145</f>
        <v>0</v>
      </c>
      <c r="BB145" s="777"/>
      <c r="BC145" s="781">
        <f t="shared" ref="BC145" si="436">+BD145</f>
        <v>0</v>
      </c>
      <c r="BD145" s="777"/>
      <c r="BE145" s="781">
        <f t="shared" ref="BE145" si="437">+BF145</f>
        <v>0</v>
      </c>
      <c r="BF145" s="777"/>
      <c r="BG145" s="781">
        <f t="shared" ref="BG145" si="438">+BH145</f>
        <v>0</v>
      </c>
      <c r="BH145" s="777"/>
      <c r="BI145" s="781">
        <f t="shared" ref="BI145" si="439">+BJ145</f>
        <v>0</v>
      </c>
      <c r="BJ145" s="777"/>
      <c r="BK145" s="781">
        <f t="shared" ref="BK145" si="440">+BL145</f>
        <v>0</v>
      </c>
      <c r="BL145" s="777"/>
      <c r="BM145" s="781">
        <f t="shared" ref="BM145" si="441">+BN145</f>
        <v>0</v>
      </c>
      <c r="BN145" s="777"/>
      <c r="BO145" s="781">
        <f t="shared" ref="BO145" si="442">+BP145</f>
        <v>0</v>
      </c>
      <c r="BP145" s="777"/>
      <c r="BQ145" s="781">
        <f t="shared" ref="BQ145" si="443">+BR145</f>
        <v>0</v>
      </c>
      <c r="BR145" s="777"/>
    </row>
    <row r="146" spans="1:70" ht="28.5" outlineLevel="2">
      <c r="A146" s="1250">
        <v>301023</v>
      </c>
      <c r="B146" s="10"/>
      <c r="C146" s="121" t="s">
        <v>115</v>
      </c>
      <c r="D146" s="123" t="s">
        <v>3367</v>
      </c>
      <c r="E146" s="43" t="str">
        <f t="shared" ref="E146" si="444">IF(H146&gt;0,"T","N")</f>
        <v>T</v>
      </c>
      <c r="F146" s="122" t="s">
        <v>3366</v>
      </c>
      <c r="G146" s="122" t="s">
        <v>327</v>
      </c>
      <c r="H146" s="1249">
        <v>111.7</v>
      </c>
      <c r="I146" s="1141"/>
      <c r="J146" s="1142"/>
      <c r="K146" s="1032">
        <f t="shared" ref="K146" si="445">IF(B146="E","E",$H146*I146)</f>
        <v>0</v>
      </c>
      <c r="L146" s="208"/>
      <c r="M146" s="128"/>
      <c r="N146" s="409"/>
      <c r="O146" s="409"/>
      <c r="Q146" s="686" t="s">
        <v>1908</v>
      </c>
      <c r="R146" s="692" t="s">
        <v>1999</v>
      </c>
      <c r="T146" s="680" t="str">
        <f>IF(IF(A146=0,TRUE(),D146=IFERROR(VLOOKUP(A146,Zaplecze_Weryfikacja!A:B,2,FALSE),2))=TRUE(),"Tak","Nie")</f>
        <v>Nie</v>
      </c>
      <c r="U146" s="681" t="str">
        <f>IF(T146="Tak"," ",IF(IFERROR(VLOOKUP(A146,Zaplecze_Weryfikacja!A:B,2,FALSE),"Inny numer Lp")="Inny numer Lp","Inny numer Lp",IF(VLOOKUP(A146,Zaplecze_Weryfikacja!A:B,2,FALSE)=D146,"Nieznana przyczyna","Inny opis")))</f>
        <v>Inny opis</v>
      </c>
      <c r="Y146" s="785"/>
      <c r="Z146" s="309">
        <f t="shared" ref="Z146" si="446">IF($B146="E","E",$H146*Y146)</f>
        <v>0</v>
      </c>
      <c r="AA146" s="785"/>
      <c r="AB146" s="309">
        <f t="shared" ref="AB146" si="447">IF($B146="E","E",$H146*AA146)</f>
        <v>0</v>
      </c>
      <c r="AC146" s="785"/>
      <c r="AD146" s="309">
        <f t="shared" ref="AD146" si="448">IF($B146="E","E",$H146*AC146)</f>
        <v>0</v>
      </c>
      <c r="AE146" s="785"/>
      <c r="AF146" s="309">
        <f t="shared" ref="AF146" si="449">IF($B146="E","E",$H146*AE146)</f>
        <v>0</v>
      </c>
      <c r="AG146" s="785"/>
      <c r="AH146" s="309">
        <f t="shared" ref="AH146" si="450">IF($B146="E","E",$H146*AG146)</f>
        <v>0</v>
      </c>
      <c r="AI146" s="785"/>
      <c r="AJ146" s="309">
        <f t="shared" ref="AJ146" si="451">IF($B146="E","E",$H146*AI146)</f>
        <v>0</v>
      </c>
      <c r="AK146" s="785"/>
      <c r="AL146" s="309">
        <f t="shared" ref="AL146" si="452">IF($B146="E","E",$H146*AK146)</f>
        <v>0</v>
      </c>
      <c r="AM146" s="785"/>
      <c r="AN146" s="309">
        <f t="shared" ref="AN146" si="453">IF($B146="E","E",$H146*AM146)</f>
        <v>0</v>
      </c>
      <c r="AO146" s="785"/>
      <c r="AP146" s="309">
        <f t="shared" ref="AP146" si="454">IF($B146="E","E",$H146*AO146)</f>
        <v>0</v>
      </c>
      <c r="AQ146" s="785"/>
      <c r="AR146" s="309">
        <f t="shared" ref="AR146" si="455">IF($B146="E","E",$H146*AQ146)</f>
        <v>0</v>
      </c>
      <c r="AT146" s="782">
        <f t="shared" ref="AT146" si="456">MAX(Z146,AB146,AD146,AF146,AH146,AJ146,AL146,AN146,AP146,AR146)</f>
        <v>0</v>
      </c>
      <c r="AU146" s="782">
        <f t="shared" ref="AU146" si="457">IF($AU$6=10,MIN(Z146,AB146,AD146,AF146,AH146,AJ146,AL146,AN146,AP146,AR146),IF($AU$6=9,MIN(Z146,AB146,AD146,AF146,AH146,AJ146,AL146,AN146,AP146),IF($AU$6=8,MIN(Z146,AB146,AD146,AF146,AH146,AJ146,AL146,AN146),IF($AU$6=7,MIN(Z146,AB146,AD146,AF146,AH146,AJ146,AL146),IF($AU$6=6,MIN(Z146,AB146,AD146,AF146,AH146,AJ146),IF($AU$6=5,MIN(Z146,AB146,AD146,AF146,AH146),IF($AU$6=4,MIN(Z146,AB146,AD146,AF146),IF($AU$6=4,MIN(Z146,AB146,AD146,AF146),IF($AU$6=3,MIN(Z146,AB146,AD146),IF($AU$6=3,MIN(Z146,AB146,AD146),IF($AU$6=2,MIN(Z146,AB146),IF($AU$6=1,MIN(Z146),"Błąd - zła ilośc oferentów"))))))))))))</f>
        <v>0</v>
      </c>
      <c r="AV146" s="782">
        <f t="shared" ref="AV146" si="458">AT146-AU146</f>
        <v>0</v>
      </c>
      <c r="AW146" s="788" t="e">
        <f t="shared" ref="AW146" si="459">AT146/AU146</f>
        <v>#DIV/0!</v>
      </c>
      <c r="AY146" s="781">
        <f t="shared" ref="AY146" si="460">+AZ146</f>
        <v>0</v>
      </c>
      <c r="AZ146" s="777"/>
      <c r="BA146" s="781">
        <f t="shared" ref="BA146" si="461">+BB146</f>
        <v>0</v>
      </c>
      <c r="BB146" s="777"/>
      <c r="BC146" s="781">
        <f t="shared" ref="BC146" si="462">+BD146</f>
        <v>0</v>
      </c>
      <c r="BD146" s="777"/>
      <c r="BE146" s="781">
        <f t="shared" ref="BE146" si="463">+BF146</f>
        <v>0</v>
      </c>
      <c r="BF146" s="777"/>
      <c r="BG146" s="781">
        <f t="shared" ref="BG146" si="464">+BH146</f>
        <v>0</v>
      </c>
      <c r="BH146" s="777"/>
      <c r="BI146" s="781">
        <f t="shared" ref="BI146" si="465">+BJ146</f>
        <v>0</v>
      </c>
      <c r="BJ146" s="777"/>
      <c r="BK146" s="781">
        <f t="shared" ref="BK146" si="466">+BL146</f>
        <v>0</v>
      </c>
      <c r="BL146" s="777"/>
      <c r="BM146" s="781">
        <f t="shared" ref="BM146" si="467">+BN146</f>
        <v>0</v>
      </c>
      <c r="BN146" s="777"/>
      <c r="BO146" s="781">
        <f t="shared" ref="BO146" si="468">+BP146</f>
        <v>0</v>
      </c>
      <c r="BP146" s="777"/>
      <c r="BQ146" s="781">
        <f t="shared" ref="BQ146" si="469">+BR146</f>
        <v>0</v>
      </c>
      <c r="BR146" s="777"/>
    </row>
    <row r="147" spans="1:70" outlineLevel="2">
      <c r="A147" s="6">
        <v>301024</v>
      </c>
      <c r="B147" s="10"/>
      <c r="C147" s="121" t="s">
        <v>115</v>
      </c>
      <c r="D147" s="123" t="s">
        <v>788</v>
      </c>
      <c r="E147" s="43" t="str">
        <f t="shared" si="392"/>
        <v>N</v>
      </c>
      <c r="F147" s="122" t="s">
        <v>255</v>
      </c>
      <c r="G147" s="122" t="s">
        <v>327</v>
      </c>
      <c r="H147" s="1076"/>
      <c r="I147" s="1141"/>
      <c r="J147" s="1142"/>
      <c r="K147" s="1032">
        <f t="shared" si="393"/>
        <v>0</v>
      </c>
      <c r="L147" s="208"/>
      <c r="M147" s="128"/>
      <c r="N147" s="409"/>
      <c r="O147" s="409"/>
      <c r="Q147" s="686" t="s">
        <v>1907</v>
      </c>
      <c r="R147" s="692" t="s">
        <v>1999</v>
      </c>
      <c r="T147" s="680" t="str">
        <f>IF(IF(A147=0,TRUE(),D147=IFERROR(VLOOKUP(A147,Zaplecze_Weryfikacja!A:B,2,FALSE),2))=TRUE(),"Tak","Nie")</f>
        <v>Nie</v>
      </c>
      <c r="U147" s="681" t="str">
        <f>IF(T147="Tak"," ",IF(IFERROR(VLOOKUP(A147,Zaplecze_Weryfikacja!A:B,2,FALSE),"Inny numer Lp")="Inny numer Lp","Inny numer Lp",IF(VLOOKUP(A147,Zaplecze_Weryfikacja!A:B,2,FALSE)=D147,"Nieznana przyczyna","Inny opis")))</f>
        <v>Inny opis</v>
      </c>
      <c r="Y147" s="785"/>
      <c r="Z147" s="309">
        <f t="shared" si="394"/>
        <v>0</v>
      </c>
      <c r="AA147" s="785"/>
      <c r="AB147" s="309">
        <f t="shared" si="395"/>
        <v>0</v>
      </c>
      <c r="AC147" s="785"/>
      <c r="AD147" s="309">
        <f t="shared" si="396"/>
        <v>0</v>
      </c>
      <c r="AE147" s="785"/>
      <c r="AF147" s="309">
        <f t="shared" si="397"/>
        <v>0</v>
      </c>
      <c r="AG147" s="785"/>
      <c r="AH147" s="309">
        <f t="shared" si="398"/>
        <v>0</v>
      </c>
      <c r="AI147" s="785"/>
      <c r="AJ147" s="309">
        <f t="shared" si="399"/>
        <v>0</v>
      </c>
      <c r="AK147" s="785"/>
      <c r="AL147" s="309">
        <f t="shared" si="400"/>
        <v>0</v>
      </c>
      <c r="AM147" s="785"/>
      <c r="AN147" s="309">
        <f t="shared" si="401"/>
        <v>0</v>
      </c>
      <c r="AO147" s="785"/>
      <c r="AP147" s="309">
        <f t="shared" si="402"/>
        <v>0</v>
      </c>
      <c r="AQ147" s="785"/>
      <c r="AR147" s="309">
        <f t="shared" si="403"/>
        <v>0</v>
      </c>
      <c r="AT147" s="782">
        <f t="shared" si="404"/>
        <v>0</v>
      </c>
      <c r="AU147" s="782">
        <f t="shared" si="405"/>
        <v>0</v>
      </c>
      <c r="AV147" s="782">
        <f t="shared" si="406"/>
        <v>0</v>
      </c>
      <c r="AW147" s="788" t="e">
        <f t="shared" si="407"/>
        <v>#DIV/0!</v>
      </c>
      <c r="AY147" s="781">
        <f t="shared" si="408"/>
        <v>0</v>
      </c>
      <c r="AZ147" s="777"/>
      <c r="BA147" s="781">
        <f t="shared" si="409"/>
        <v>0</v>
      </c>
      <c r="BB147" s="777"/>
      <c r="BC147" s="781">
        <f t="shared" si="410"/>
        <v>0</v>
      </c>
      <c r="BD147" s="777"/>
      <c r="BE147" s="781">
        <f t="shared" si="411"/>
        <v>0</v>
      </c>
      <c r="BF147" s="777"/>
      <c r="BG147" s="781">
        <f t="shared" si="412"/>
        <v>0</v>
      </c>
      <c r="BH147" s="777"/>
      <c r="BI147" s="781">
        <f t="shared" si="413"/>
        <v>0</v>
      </c>
      <c r="BJ147" s="777"/>
      <c r="BK147" s="781">
        <f t="shared" si="414"/>
        <v>0</v>
      </c>
      <c r="BL147" s="777"/>
      <c r="BM147" s="781">
        <f t="shared" si="415"/>
        <v>0</v>
      </c>
      <c r="BN147" s="777"/>
      <c r="BO147" s="781">
        <f t="shared" si="416"/>
        <v>0</v>
      </c>
      <c r="BP147" s="777"/>
      <c r="BQ147" s="781">
        <f t="shared" si="417"/>
        <v>0</v>
      </c>
      <c r="BR147" s="777"/>
    </row>
    <row r="148" spans="1:70" outlineLevel="2">
      <c r="A148" s="6">
        <v>301025</v>
      </c>
      <c r="B148" s="10"/>
      <c r="C148" s="121" t="s">
        <v>115</v>
      </c>
      <c r="D148" s="123" t="s">
        <v>3389</v>
      </c>
      <c r="E148" s="43" t="str">
        <f t="shared" ref="E148" si="470">IF(H148&gt;0,"T","N")</f>
        <v>N</v>
      </c>
      <c r="F148" s="122"/>
      <c r="G148" s="122" t="s">
        <v>327</v>
      </c>
      <c r="H148" s="1076"/>
      <c r="I148" s="1141"/>
      <c r="J148" s="1142"/>
      <c r="K148" s="1032">
        <f t="shared" ref="K148" si="471">IF(B148="E","E",$H148*I148)</f>
        <v>0</v>
      </c>
      <c r="L148" s="208"/>
      <c r="M148" s="128"/>
      <c r="N148" s="409"/>
      <c r="O148" s="409"/>
      <c r="Q148" s="686" t="s">
        <v>1907</v>
      </c>
      <c r="R148" s="692" t="s">
        <v>1999</v>
      </c>
      <c r="T148" s="680" t="str">
        <f>IF(IF(A148=0,TRUE(),D148=IFERROR(VLOOKUP(A148,Zaplecze_Weryfikacja!A:B,2,FALSE),2))=TRUE(),"Tak","Nie")</f>
        <v>Nie</v>
      </c>
      <c r="U148" s="681" t="str">
        <f>IF(T148="Tak"," ",IF(IFERROR(VLOOKUP(A148,Zaplecze_Weryfikacja!A:B,2,FALSE),"Inny numer Lp")="Inny numer Lp","Inny numer Lp",IF(VLOOKUP(A148,Zaplecze_Weryfikacja!A:B,2,FALSE)=D148,"Nieznana przyczyna","Inny opis")))</f>
        <v>Inny opis</v>
      </c>
      <c r="Y148" s="785"/>
      <c r="Z148" s="309">
        <f t="shared" ref="Z148" si="472">IF($B148="E","E",$H148*Y148)</f>
        <v>0</v>
      </c>
      <c r="AA148" s="785"/>
      <c r="AB148" s="309">
        <f t="shared" ref="AB148" si="473">IF($B148="E","E",$H148*AA148)</f>
        <v>0</v>
      </c>
      <c r="AC148" s="785"/>
      <c r="AD148" s="309">
        <f t="shared" ref="AD148" si="474">IF($B148="E","E",$H148*AC148)</f>
        <v>0</v>
      </c>
      <c r="AE148" s="785"/>
      <c r="AF148" s="309">
        <f t="shared" ref="AF148" si="475">IF($B148="E","E",$H148*AE148)</f>
        <v>0</v>
      </c>
      <c r="AG148" s="785"/>
      <c r="AH148" s="309">
        <f t="shared" ref="AH148" si="476">IF($B148="E","E",$H148*AG148)</f>
        <v>0</v>
      </c>
      <c r="AI148" s="785"/>
      <c r="AJ148" s="309">
        <f t="shared" ref="AJ148" si="477">IF($B148="E","E",$H148*AI148)</f>
        <v>0</v>
      </c>
      <c r="AK148" s="785"/>
      <c r="AL148" s="309">
        <f t="shared" ref="AL148" si="478">IF($B148="E","E",$H148*AK148)</f>
        <v>0</v>
      </c>
      <c r="AM148" s="785"/>
      <c r="AN148" s="309">
        <f t="shared" ref="AN148" si="479">IF($B148="E","E",$H148*AM148)</f>
        <v>0</v>
      </c>
      <c r="AO148" s="785"/>
      <c r="AP148" s="309">
        <f t="shared" ref="AP148" si="480">IF($B148="E","E",$H148*AO148)</f>
        <v>0</v>
      </c>
      <c r="AQ148" s="785"/>
      <c r="AR148" s="309">
        <f t="shared" ref="AR148" si="481">IF($B148="E","E",$H148*AQ148)</f>
        <v>0</v>
      </c>
      <c r="AT148" s="782">
        <f t="shared" ref="AT148" si="482">MAX(Z148,AB148,AD148,AF148,AH148,AJ148,AL148,AN148,AP148,AR148)</f>
        <v>0</v>
      </c>
      <c r="AU148" s="782">
        <f t="shared" ref="AU148" si="483">IF($AU$6=10,MIN(Z148,AB148,AD148,AF148,AH148,AJ148,AL148,AN148,AP148,AR148),IF($AU$6=9,MIN(Z148,AB148,AD148,AF148,AH148,AJ148,AL148,AN148,AP148),IF($AU$6=8,MIN(Z148,AB148,AD148,AF148,AH148,AJ148,AL148,AN148),IF($AU$6=7,MIN(Z148,AB148,AD148,AF148,AH148,AJ148,AL148),IF($AU$6=6,MIN(Z148,AB148,AD148,AF148,AH148,AJ148),IF($AU$6=5,MIN(Z148,AB148,AD148,AF148,AH148),IF($AU$6=4,MIN(Z148,AB148,AD148,AF148),IF($AU$6=4,MIN(Z148,AB148,AD148,AF148),IF($AU$6=3,MIN(Z148,AB148,AD148),IF($AU$6=3,MIN(Z148,AB148,AD148),IF($AU$6=2,MIN(Z148,AB148),IF($AU$6=1,MIN(Z148),"Błąd - zła ilośc oferentów"))))))))))))</f>
        <v>0</v>
      </c>
      <c r="AV148" s="782">
        <f t="shared" ref="AV148" si="484">AT148-AU148</f>
        <v>0</v>
      </c>
      <c r="AW148" s="788" t="e">
        <f t="shared" ref="AW148" si="485">AT148/AU148</f>
        <v>#DIV/0!</v>
      </c>
      <c r="AY148" s="781">
        <f t="shared" ref="AY148" si="486">+AZ148</f>
        <v>0</v>
      </c>
      <c r="AZ148" s="777"/>
      <c r="BA148" s="781">
        <f t="shared" ref="BA148" si="487">+BB148</f>
        <v>0</v>
      </c>
      <c r="BB148" s="777"/>
      <c r="BC148" s="781">
        <f t="shared" ref="BC148" si="488">+BD148</f>
        <v>0</v>
      </c>
      <c r="BD148" s="777"/>
      <c r="BE148" s="781">
        <f t="shared" ref="BE148" si="489">+BF148</f>
        <v>0</v>
      </c>
      <c r="BF148" s="777"/>
      <c r="BG148" s="781">
        <f t="shared" ref="BG148" si="490">+BH148</f>
        <v>0</v>
      </c>
      <c r="BH148" s="777"/>
      <c r="BI148" s="781">
        <f t="shared" ref="BI148" si="491">+BJ148</f>
        <v>0</v>
      </c>
      <c r="BJ148" s="777"/>
      <c r="BK148" s="781">
        <f t="shared" ref="BK148" si="492">+BL148</f>
        <v>0</v>
      </c>
      <c r="BL148" s="777"/>
      <c r="BM148" s="781">
        <f t="shared" ref="BM148" si="493">+BN148</f>
        <v>0</v>
      </c>
      <c r="BN148" s="777"/>
      <c r="BO148" s="781">
        <f t="shared" ref="BO148" si="494">+BP148</f>
        <v>0</v>
      </c>
      <c r="BP148" s="777"/>
      <c r="BQ148" s="781">
        <f t="shared" ref="BQ148" si="495">+BR148</f>
        <v>0</v>
      </c>
      <c r="BR148" s="777"/>
    </row>
    <row r="149" spans="1:70" outlineLevel="2">
      <c r="A149" s="6"/>
      <c r="B149" s="121"/>
      <c r="C149" s="121"/>
      <c r="D149" s="72"/>
      <c r="E149" s="122"/>
      <c r="F149" s="122"/>
      <c r="G149" s="122"/>
      <c r="H149" s="1017"/>
      <c r="I149" s="1006"/>
      <c r="J149" s="1111"/>
      <c r="K149" s="1033"/>
      <c r="L149" s="208"/>
      <c r="M149" s="128"/>
      <c r="N149" s="409"/>
      <c r="O149" s="409"/>
      <c r="Q149" s="683"/>
      <c r="R149" s="692"/>
      <c r="T149" s="680" t="str">
        <f>IF(IF(A149=0,TRUE(),D149=IFERROR(VLOOKUP(A149,Zaplecze_Weryfikacja!A:B,2,FALSE),2))=TRUE(),"Tak","Nie")</f>
        <v>Tak</v>
      </c>
      <c r="U149" s="681" t="str">
        <f>IF(T149="Tak"," ",IF(IFERROR(VLOOKUP(A149,Zaplecze_Weryfikacja!A:B,2,FALSE),"Inny numer Lp")="Inny numer Lp","Inny numer Lp",IF(VLOOKUP(A149,Zaplecze_Weryfikacja!A:B,2,FALSE)=D149,"Nieznana przyczyna","Inny opis")))</f>
        <v xml:space="preserve"> </v>
      </c>
      <c r="Y149" s="785"/>
      <c r="Z149" s="104"/>
      <c r="AA149" s="785"/>
      <c r="AB149" s="104"/>
      <c r="AC149" s="785"/>
      <c r="AD149" s="104"/>
      <c r="AE149" s="785"/>
      <c r="AF149" s="104"/>
      <c r="AG149" s="785"/>
      <c r="AH149" s="104"/>
      <c r="AI149" s="785"/>
      <c r="AJ149" s="104"/>
      <c r="AK149" s="785"/>
      <c r="AL149" s="104"/>
      <c r="AM149" s="785"/>
      <c r="AN149" s="104"/>
      <c r="AO149" s="785"/>
      <c r="AP149" s="104"/>
      <c r="AQ149" s="785"/>
      <c r="AR149" s="104"/>
      <c r="AT149" s="782">
        <f t="shared" si="404"/>
        <v>0</v>
      </c>
      <c r="AU149" s="782">
        <f t="shared" si="405"/>
        <v>0</v>
      </c>
      <c r="AV149" s="782">
        <f t="shared" si="406"/>
        <v>0</v>
      </c>
      <c r="AW149" s="788" t="e">
        <f t="shared" si="407"/>
        <v>#DIV/0!</v>
      </c>
      <c r="AY149" s="781">
        <f t="shared" si="408"/>
        <v>0</v>
      </c>
      <c r="AZ149" s="777"/>
      <c r="BA149" s="781">
        <f t="shared" si="409"/>
        <v>0</v>
      </c>
      <c r="BB149" s="777"/>
      <c r="BC149" s="781">
        <f t="shared" si="410"/>
        <v>0</v>
      </c>
      <c r="BD149" s="777"/>
      <c r="BE149" s="781">
        <f t="shared" si="411"/>
        <v>0</v>
      </c>
      <c r="BF149" s="777"/>
      <c r="BG149" s="781">
        <f t="shared" si="412"/>
        <v>0</v>
      </c>
      <c r="BH149" s="777"/>
      <c r="BI149" s="781">
        <f t="shared" si="413"/>
        <v>0</v>
      </c>
      <c r="BJ149" s="777"/>
      <c r="BK149" s="781">
        <f t="shared" si="414"/>
        <v>0</v>
      </c>
      <c r="BL149" s="777"/>
      <c r="BM149" s="781">
        <f t="shared" si="415"/>
        <v>0</v>
      </c>
      <c r="BN149" s="777"/>
      <c r="BO149" s="781">
        <f t="shared" si="416"/>
        <v>0</v>
      </c>
      <c r="BP149" s="777"/>
      <c r="BQ149" s="781">
        <f t="shared" si="417"/>
        <v>0</v>
      </c>
      <c r="BR149" s="777"/>
    </row>
    <row r="150" spans="1:70" ht="28.5" outlineLevel="2">
      <c r="A150" s="1250">
        <v>301026</v>
      </c>
      <c r="B150" s="10"/>
      <c r="C150" s="121" t="s">
        <v>113</v>
      </c>
      <c r="D150" s="1285" t="s">
        <v>3848</v>
      </c>
      <c r="E150" s="43" t="str">
        <f t="shared" ref="E150:E159" si="496">IF(H150&gt;0,"T","N")</f>
        <v>N</v>
      </c>
      <c r="F150" s="122"/>
      <c r="G150" s="122" t="s">
        <v>327</v>
      </c>
      <c r="H150" s="1249">
        <v>0</v>
      </c>
      <c r="I150" s="1141"/>
      <c r="J150" s="1142"/>
      <c r="K150" s="1032">
        <f t="shared" ref="K150:K159" si="497">IF(B150="E","E",$H150*I150)</f>
        <v>0</v>
      </c>
      <c r="L150" s="208"/>
      <c r="M150" s="128" t="s">
        <v>795</v>
      </c>
      <c r="N150" s="409"/>
      <c r="O150" s="409"/>
      <c r="Q150" s="684" t="s">
        <v>1848</v>
      </c>
      <c r="R150" s="692" t="s">
        <v>1995</v>
      </c>
      <c r="T150" s="680" t="str">
        <f>IF(IF(A150=0,TRUE(),D150=IFERROR(VLOOKUP(A150,Zaplecze_Weryfikacja!A:B,2,FALSE),2))=TRUE(),"Tak","Nie")</f>
        <v>Nie</v>
      </c>
      <c r="U150" s="681" t="str">
        <f>IF(T150="Tak"," ",IF(IFERROR(VLOOKUP(A150,Zaplecze_Weryfikacja!A:B,2,FALSE),"Inny numer Lp")="Inny numer Lp","Inny numer Lp",IF(VLOOKUP(A150,Zaplecze_Weryfikacja!A:B,2,FALSE)=D150,"Nieznana przyczyna","Inny opis")))</f>
        <v>Inny opis</v>
      </c>
      <c r="Y150" s="785"/>
      <c r="Z150" s="309">
        <f t="shared" ref="Z150:Z159" si="498">IF($B150="E","E",$H150*Y150)</f>
        <v>0</v>
      </c>
      <c r="AA150" s="785"/>
      <c r="AB150" s="309">
        <f t="shared" ref="AB150:AB159" si="499">IF($B150="E","E",$H150*AA150)</f>
        <v>0</v>
      </c>
      <c r="AC150" s="785"/>
      <c r="AD150" s="309">
        <f t="shared" ref="AD150:AD159" si="500">IF($B150="E","E",$H150*AC150)</f>
        <v>0</v>
      </c>
      <c r="AE150" s="785"/>
      <c r="AF150" s="309">
        <f t="shared" ref="AF150:AF159" si="501">IF($B150="E","E",$H150*AE150)</f>
        <v>0</v>
      </c>
      <c r="AG150" s="785"/>
      <c r="AH150" s="309">
        <f t="shared" ref="AH150:AH159" si="502">IF($B150="E","E",$H150*AG150)</f>
        <v>0</v>
      </c>
      <c r="AI150" s="785"/>
      <c r="AJ150" s="309">
        <f t="shared" ref="AJ150:AJ159" si="503">IF($B150="E","E",$H150*AI150)</f>
        <v>0</v>
      </c>
      <c r="AK150" s="785"/>
      <c r="AL150" s="309">
        <f t="shared" ref="AL150:AL159" si="504">IF($B150="E","E",$H150*AK150)</f>
        <v>0</v>
      </c>
      <c r="AM150" s="785"/>
      <c r="AN150" s="309">
        <f t="shared" ref="AN150:AN159" si="505">IF($B150="E","E",$H150*AM150)</f>
        <v>0</v>
      </c>
      <c r="AO150" s="785"/>
      <c r="AP150" s="309">
        <f t="shared" ref="AP150:AP159" si="506">IF($B150="E","E",$H150*AO150)</f>
        <v>0</v>
      </c>
      <c r="AQ150" s="785"/>
      <c r="AR150" s="309">
        <f t="shared" ref="AR150:AR159" si="507">IF($B150="E","E",$H150*AQ150)</f>
        <v>0</v>
      </c>
      <c r="AT150" s="782">
        <f t="shared" si="404"/>
        <v>0</v>
      </c>
      <c r="AU150" s="782">
        <f t="shared" si="405"/>
        <v>0</v>
      </c>
      <c r="AV150" s="782">
        <f t="shared" si="406"/>
        <v>0</v>
      </c>
      <c r="AW150" s="788" t="e">
        <f t="shared" si="407"/>
        <v>#DIV/0!</v>
      </c>
      <c r="AY150" s="781">
        <f t="shared" si="408"/>
        <v>0</v>
      </c>
      <c r="AZ150" s="777"/>
      <c r="BA150" s="781">
        <f t="shared" si="409"/>
        <v>0</v>
      </c>
      <c r="BB150" s="777"/>
      <c r="BC150" s="781">
        <f t="shared" si="410"/>
        <v>0</v>
      </c>
      <c r="BD150" s="777"/>
      <c r="BE150" s="781">
        <f t="shared" si="411"/>
        <v>0</v>
      </c>
      <c r="BF150" s="777"/>
      <c r="BG150" s="781">
        <f t="shared" si="412"/>
        <v>0</v>
      </c>
      <c r="BH150" s="777"/>
      <c r="BI150" s="781">
        <f t="shared" si="413"/>
        <v>0</v>
      </c>
      <c r="BJ150" s="777"/>
      <c r="BK150" s="781">
        <f t="shared" si="414"/>
        <v>0</v>
      </c>
      <c r="BL150" s="777"/>
      <c r="BM150" s="781">
        <f t="shared" si="415"/>
        <v>0</v>
      </c>
      <c r="BN150" s="777"/>
      <c r="BO150" s="781">
        <f t="shared" si="416"/>
        <v>0</v>
      </c>
      <c r="BP150" s="777"/>
      <c r="BQ150" s="781">
        <f t="shared" si="417"/>
        <v>0</v>
      </c>
      <c r="BR150" s="777"/>
    </row>
    <row r="151" spans="1:70" outlineLevel="2">
      <c r="A151" s="6">
        <v>301027</v>
      </c>
      <c r="B151" s="10"/>
      <c r="C151" s="121" t="s">
        <v>113</v>
      </c>
      <c r="D151" s="123" t="s">
        <v>789</v>
      </c>
      <c r="E151" s="43" t="str">
        <f t="shared" si="496"/>
        <v>T</v>
      </c>
      <c r="F151" s="122" t="s">
        <v>31</v>
      </c>
      <c r="G151" s="122" t="s">
        <v>327</v>
      </c>
      <c r="H151" s="1076">
        <v>21.8</v>
      </c>
      <c r="I151" s="1141"/>
      <c r="J151" s="1142"/>
      <c r="K151" s="1032">
        <f t="shared" si="497"/>
        <v>0</v>
      </c>
      <c r="L151" s="208"/>
      <c r="M151" s="128"/>
      <c r="N151" s="409"/>
      <c r="O151" s="409"/>
      <c r="Q151" s="686" t="s">
        <v>1846</v>
      </c>
      <c r="R151" s="692" t="s">
        <v>1995</v>
      </c>
      <c r="T151" s="680" t="str">
        <f>IF(IF(A151=0,TRUE(),D151=IFERROR(VLOOKUP(A151,Zaplecze_Weryfikacja!A:B,2,FALSE),2))=TRUE(),"Tak","Nie")</f>
        <v>Nie</v>
      </c>
      <c r="U151" s="681" t="str">
        <f>IF(T151="Tak"," ",IF(IFERROR(VLOOKUP(A151,Zaplecze_Weryfikacja!A:B,2,FALSE),"Inny numer Lp")="Inny numer Lp","Inny numer Lp",IF(VLOOKUP(A151,Zaplecze_Weryfikacja!A:B,2,FALSE)=D151,"Nieznana przyczyna","Inny opis")))</f>
        <v>Inny opis</v>
      </c>
      <c r="Y151" s="785"/>
      <c r="Z151" s="309">
        <f t="shared" si="498"/>
        <v>0</v>
      </c>
      <c r="AA151" s="785"/>
      <c r="AB151" s="309">
        <f t="shared" si="499"/>
        <v>0</v>
      </c>
      <c r="AC151" s="785"/>
      <c r="AD151" s="309">
        <f t="shared" si="500"/>
        <v>0</v>
      </c>
      <c r="AE151" s="785"/>
      <c r="AF151" s="309">
        <f t="shared" si="501"/>
        <v>0</v>
      </c>
      <c r="AG151" s="785"/>
      <c r="AH151" s="309">
        <f t="shared" si="502"/>
        <v>0</v>
      </c>
      <c r="AI151" s="785"/>
      <c r="AJ151" s="309">
        <f t="shared" si="503"/>
        <v>0</v>
      </c>
      <c r="AK151" s="785"/>
      <c r="AL151" s="309">
        <f t="shared" si="504"/>
        <v>0</v>
      </c>
      <c r="AM151" s="785"/>
      <c r="AN151" s="309">
        <f t="shared" si="505"/>
        <v>0</v>
      </c>
      <c r="AO151" s="785"/>
      <c r="AP151" s="309">
        <f t="shared" si="506"/>
        <v>0</v>
      </c>
      <c r="AQ151" s="785"/>
      <c r="AR151" s="309">
        <f t="shared" si="507"/>
        <v>0</v>
      </c>
      <c r="AT151" s="782">
        <f t="shared" si="404"/>
        <v>0</v>
      </c>
      <c r="AU151" s="782">
        <f t="shared" si="405"/>
        <v>0</v>
      </c>
      <c r="AV151" s="782">
        <f t="shared" si="406"/>
        <v>0</v>
      </c>
      <c r="AW151" s="788" t="e">
        <f t="shared" si="407"/>
        <v>#DIV/0!</v>
      </c>
      <c r="AY151" s="781">
        <f t="shared" si="408"/>
        <v>0</v>
      </c>
      <c r="AZ151" s="777"/>
      <c r="BA151" s="781">
        <f t="shared" si="409"/>
        <v>0</v>
      </c>
      <c r="BB151" s="777"/>
      <c r="BC151" s="781">
        <f t="shared" si="410"/>
        <v>0</v>
      </c>
      <c r="BD151" s="777"/>
      <c r="BE151" s="781">
        <f t="shared" si="411"/>
        <v>0</v>
      </c>
      <c r="BF151" s="777"/>
      <c r="BG151" s="781">
        <f t="shared" si="412"/>
        <v>0</v>
      </c>
      <c r="BH151" s="777"/>
      <c r="BI151" s="781">
        <f t="shared" si="413"/>
        <v>0</v>
      </c>
      <c r="BJ151" s="777"/>
      <c r="BK151" s="781">
        <f t="shared" si="414"/>
        <v>0</v>
      </c>
      <c r="BL151" s="777"/>
      <c r="BM151" s="781">
        <f t="shared" si="415"/>
        <v>0</v>
      </c>
      <c r="BN151" s="777"/>
      <c r="BO151" s="781">
        <f t="shared" si="416"/>
        <v>0</v>
      </c>
      <c r="BP151" s="777"/>
      <c r="BQ151" s="781">
        <f t="shared" si="417"/>
        <v>0</v>
      </c>
      <c r="BR151" s="777"/>
    </row>
    <row r="152" spans="1:70" outlineLevel="2">
      <c r="A152" s="6">
        <v>301028</v>
      </c>
      <c r="B152" s="10"/>
      <c r="C152" s="121" t="s">
        <v>113</v>
      </c>
      <c r="D152" s="123" t="s">
        <v>1496</v>
      </c>
      <c r="E152" s="43" t="str">
        <f t="shared" si="496"/>
        <v>N</v>
      </c>
      <c r="F152" s="122" t="s">
        <v>31</v>
      </c>
      <c r="G152" s="122" t="s">
        <v>327</v>
      </c>
      <c r="H152" s="1076"/>
      <c r="I152" s="1141"/>
      <c r="J152" s="1142"/>
      <c r="K152" s="1032">
        <f t="shared" si="497"/>
        <v>0</v>
      </c>
      <c r="L152" s="208"/>
      <c r="M152" s="128"/>
      <c r="N152" s="409"/>
      <c r="O152" s="409"/>
      <c r="Q152" s="686" t="s">
        <v>1846</v>
      </c>
      <c r="R152" s="692" t="s">
        <v>1995</v>
      </c>
      <c r="T152" s="680" t="str">
        <f>IF(IF(A152=0,TRUE(),D152=IFERROR(VLOOKUP(A152,Zaplecze_Weryfikacja!A:B,2,FALSE),2))=TRUE(),"Tak","Nie")</f>
        <v>Nie</v>
      </c>
      <c r="U152" s="681" t="str">
        <f>IF(T152="Tak"," ",IF(IFERROR(VLOOKUP(A152,Zaplecze_Weryfikacja!A:B,2,FALSE),"Inny numer Lp")="Inny numer Lp","Inny numer Lp",IF(VLOOKUP(A152,Zaplecze_Weryfikacja!A:B,2,FALSE)=D152,"Nieznana przyczyna","Inny opis")))</f>
        <v>Inny opis</v>
      </c>
      <c r="Y152" s="785"/>
      <c r="Z152" s="309">
        <f t="shared" si="498"/>
        <v>0</v>
      </c>
      <c r="AA152" s="785"/>
      <c r="AB152" s="309">
        <f t="shared" si="499"/>
        <v>0</v>
      </c>
      <c r="AC152" s="785"/>
      <c r="AD152" s="309">
        <f t="shared" si="500"/>
        <v>0</v>
      </c>
      <c r="AE152" s="785"/>
      <c r="AF152" s="309">
        <f t="shared" si="501"/>
        <v>0</v>
      </c>
      <c r="AG152" s="785"/>
      <c r="AH152" s="309">
        <f t="shared" si="502"/>
        <v>0</v>
      </c>
      <c r="AI152" s="785"/>
      <c r="AJ152" s="309">
        <f t="shared" si="503"/>
        <v>0</v>
      </c>
      <c r="AK152" s="785"/>
      <c r="AL152" s="309">
        <f t="shared" si="504"/>
        <v>0</v>
      </c>
      <c r="AM152" s="785"/>
      <c r="AN152" s="309">
        <f t="shared" si="505"/>
        <v>0</v>
      </c>
      <c r="AO152" s="785"/>
      <c r="AP152" s="309">
        <f t="shared" si="506"/>
        <v>0</v>
      </c>
      <c r="AQ152" s="785"/>
      <c r="AR152" s="309">
        <f t="shared" si="507"/>
        <v>0</v>
      </c>
      <c r="AT152" s="782">
        <f t="shared" si="404"/>
        <v>0</v>
      </c>
      <c r="AU152" s="782">
        <f t="shared" si="405"/>
        <v>0</v>
      </c>
      <c r="AV152" s="782">
        <f t="shared" si="406"/>
        <v>0</v>
      </c>
      <c r="AW152" s="788" t="e">
        <f t="shared" si="407"/>
        <v>#DIV/0!</v>
      </c>
      <c r="AY152" s="781">
        <f t="shared" si="408"/>
        <v>0</v>
      </c>
      <c r="AZ152" s="777"/>
      <c r="BA152" s="781">
        <f t="shared" si="409"/>
        <v>0</v>
      </c>
      <c r="BB152" s="777"/>
      <c r="BC152" s="781">
        <f t="shared" si="410"/>
        <v>0</v>
      </c>
      <c r="BD152" s="777"/>
      <c r="BE152" s="781">
        <f t="shared" si="411"/>
        <v>0</v>
      </c>
      <c r="BF152" s="777"/>
      <c r="BG152" s="781">
        <f t="shared" si="412"/>
        <v>0</v>
      </c>
      <c r="BH152" s="777"/>
      <c r="BI152" s="781">
        <f t="shared" si="413"/>
        <v>0</v>
      </c>
      <c r="BJ152" s="777"/>
      <c r="BK152" s="781">
        <f t="shared" si="414"/>
        <v>0</v>
      </c>
      <c r="BL152" s="777"/>
      <c r="BM152" s="781">
        <f t="shared" si="415"/>
        <v>0</v>
      </c>
      <c r="BN152" s="777"/>
      <c r="BO152" s="781">
        <f t="shared" si="416"/>
        <v>0</v>
      </c>
      <c r="BP152" s="777"/>
      <c r="BQ152" s="781">
        <f t="shared" si="417"/>
        <v>0</v>
      </c>
      <c r="BR152" s="777"/>
    </row>
    <row r="153" spans="1:70" outlineLevel="2">
      <c r="A153" s="1250">
        <v>301029</v>
      </c>
      <c r="B153" s="10"/>
      <c r="C153" s="121" t="s">
        <v>113</v>
      </c>
      <c r="D153" s="123" t="s">
        <v>3514</v>
      </c>
      <c r="E153" s="43" t="str">
        <f t="shared" si="496"/>
        <v>T</v>
      </c>
      <c r="F153" s="122" t="s">
        <v>32</v>
      </c>
      <c r="G153" s="122" t="s">
        <v>327</v>
      </c>
      <c r="H153" s="1249">
        <v>204.4</v>
      </c>
      <c r="I153" s="1141"/>
      <c r="J153" s="1142"/>
      <c r="K153" s="1032">
        <f t="shared" si="497"/>
        <v>0</v>
      </c>
      <c r="L153" s="208"/>
      <c r="M153" s="128"/>
      <c r="N153" s="409"/>
      <c r="O153" s="409"/>
      <c r="Q153" s="686" t="s">
        <v>1846</v>
      </c>
      <c r="R153" s="692" t="s">
        <v>1995</v>
      </c>
      <c r="T153" s="680" t="str">
        <f>IF(IF(A153=0,TRUE(),D153=IFERROR(VLOOKUP(A153,Zaplecze_Weryfikacja!A:B,2,FALSE),2))=TRUE(),"Tak","Nie")</f>
        <v>Nie</v>
      </c>
      <c r="U153" s="681" t="str">
        <f>IF(T153="Tak"," ",IF(IFERROR(VLOOKUP(A153,Zaplecze_Weryfikacja!A:B,2,FALSE),"Inny numer Lp")="Inny numer Lp","Inny numer Lp",IF(VLOOKUP(A153,Zaplecze_Weryfikacja!A:B,2,FALSE)=D153,"Nieznana przyczyna","Inny opis")))</f>
        <v>Inny opis</v>
      </c>
      <c r="Y153" s="785"/>
      <c r="Z153" s="309">
        <f t="shared" si="498"/>
        <v>0</v>
      </c>
      <c r="AA153" s="785"/>
      <c r="AB153" s="309">
        <f t="shared" si="499"/>
        <v>0</v>
      </c>
      <c r="AC153" s="785"/>
      <c r="AD153" s="309">
        <f t="shared" si="500"/>
        <v>0</v>
      </c>
      <c r="AE153" s="785"/>
      <c r="AF153" s="309">
        <f t="shared" si="501"/>
        <v>0</v>
      </c>
      <c r="AG153" s="785"/>
      <c r="AH153" s="309">
        <f t="shared" si="502"/>
        <v>0</v>
      </c>
      <c r="AI153" s="785"/>
      <c r="AJ153" s="309">
        <f t="shared" si="503"/>
        <v>0</v>
      </c>
      <c r="AK153" s="785"/>
      <c r="AL153" s="309">
        <f t="shared" si="504"/>
        <v>0</v>
      </c>
      <c r="AM153" s="785"/>
      <c r="AN153" s="309">
        <f t="shared" si="505"/>
        <v>0</v>
      </c>
      <c r="AO153" s="785"/>
      <c r="AP153" s="309">
        <f t="shared" si="506"/>
        <v>0</v>
      </c>
      <c r="AQ153" s="785"/>
      <c r="AR153" s="309">
        <f t="shared" si="507"/>
        <v>0</v>
      </c>
      <c r="AT153" s="782">
        <f t="shared" si="404"/>
        <v>0</v>
      </c>
      <c r="AU153" s="782">
        <f t="shared" si="405"/>
        <v>0</v>
      </c>
      <c r="AV153" s="782">
        <f t="shared" si="406"/>
        <v>0</v>
      </c>
      <c r="AW153" s="788" t="e">
        <f t="shared" si="407"/>
        <v>#DIV/0!</v>
      </c>
      <c r="AY153" s="781">
        <f t="shared" si="408"/>
        <v>0</v>
      </c>
      <c r="AZ153" s="777"/>
      <c r="BA153" s="781">
        <f t="shared" si="409"/>
        <v>0</v>
      </c>
      <c r="BB153" s="777"/>
      <c r="BC153" s="781">
        <f t="shared" si="410"/>
        <v>0</v>
      </c>
      <c r="BD153" s="777"/>
      <c r="BE153" s="781">
        <f t="shared" si="411"/>
        <v>0</v>
      </c>
      <c r="BF153" s="777"/>
      <c r="BG153" s="781">
        <f t="shared" si="412"/>
        <v>0</v>
      </c>
      <c r="BH153" s="777"/>
      <c r="BI153" s="781">
        <f t="shared" si="413"/>
        <v>0</v>
      </c>
      <c r="BJ153" s="777"/>
      <c r="BK153" s="781">
        <f t="shared" si="414"/>
        <v>0</v>
      </c>
      <c r="BL153" s="777"/>
      <c r="BM153" s="781">
        <f t="shared" si="415"/>
        <v>0</v>
      </c>
      <c r="BN153" s="777"/>
      <c r="BO153" s="781">
        <f t="shared" si="416"/>
        <v>0</v>
      </c>
      <c r="BP153" s="777"/>
      <c r="BQ153" s="781">
        <f t="shared" si="417"/>
        <v>0</v>
      </c>
      <c r="BR153" s="777"/>
    </row>
    <row r="154" spans="1:70" outlineLevel="2">
      <c r="A154" s="1250" t="s">
        <v>3892</v>
      </c>
      <c r="B154" s="1270"/>
      <c r="C154" s="1271" t="s">
        <v>113</v>
      </c>
      <c r="D154" s="1287" t="s">
        <v>3894</v>
      </c>
      <c r="E154" s="1262" t="str">
        <f t="shared" ref="E154" si="508">IF(H154&gt;0,"T","N")</f>
        <v>T</v>
      </c>
      <c r="F154" s="1253" t="s">
        <v>32</v>
      </c>
      <c r="G154" s="1253" t="s">
        <v>327</v>
      </c>
      <c r="H154" s="1249">
        <v>23.7</v>
      </c>
      <c r="I154" s="1141"/>
      <c r="J154" s="1142"/>
      <c r="K154" s="1032">
        <f t="shared" ref="K154" si="509">IF(B154="E","E",$H154*I154)</f>
        <v>0</v>
      </c>
      <c r="L154" s="208"/>
      <c r="M154" s="128"/>
      <c r="N154" s="409"/>
      <c r="O154" s="409"/>
      <c r="Q154" s="686" t="s">
        <v>1846</v>
      </c>
      <c r="R154" s="692" t="s">
        <v>1995</v>
      </c>
      <c r="T154" s="680" t="str">
        <f>IF(IF(A154=0,TRUE(),D154=IFERROR(VLOOKUP(A154,Zaplecze_Weryfikacja!A:B,2,FALSE),2))=TRUE(),"Tak","Nie")</f>
        <v>Nie</v>
      </c>
      <c r="U154" s="681" t="str">
        <f>IF(T154="Tak"," ",IF(IFERROR(VLOOKUP(A154,Zaplecze_Weryfikacja!A:B,2,FALSE),"Inny numer Lp")="Inny numer Lp","Inny numer Lp",IF(VLOOKUP(A154,Zaplecze_Weryfikacja!A:B,2,FALSE)=D154,"Nieznana przyczyna","Inny opis")))</f>
        <v>Inny numer Lp</v>
      </c>
      <c r="Y154" s="785"/>
      <c r="Z154" s="309">
        <f t="shared" ref="Z154" si="510">IF($B154="E","E",$H154*Y154)</f>
        <v>0</v>
      </c>
      <c r="AA154" s="785"/>
      <c r="AB154" s="309">
        <f t="shared" ref="AB154" si="511">IF($B154="E","E",$H154*AA154)</f>
        <v>0</v>
      </c>
      <c r="AC154" s="785"/>
      <c r="AD154" s="309">
        <f t="shared" ref="AD154" si="512">IF($B154="E","E",$H154*AC154)</f>
        <v>0</v>
      </c>
      <c r="AE154" s="785"/>
      <c r="AF154" s="309">
        <f t="shared" ref="AF154" si="513">IF($B154="E","E",$H154*AE154)</f>
        <v>0</v>
      </c>
      <c r="AG154" s="785"/>
      <c r="AH154" s="309">
        <f t="shared" ref="AH154" si="514">IF($B154="E","E",$H154*AG154)</f>
        <v>0</v>
      </c>
      <c r="AI154" s="785"/>
      <c r="AJ154" s="309">
        <f t="shared" ref="AJ154" si="515">IF($B154="E","E",$H154*AI154)</f>
        <v>0</v>
      </c>
      <c r="AK154" s="785"/>
      <c r="AL154" s="309">
        <f t="shared" ref="AL154" si="516">IF($B154="E","E",$H154*AK154)</f>
        <v>0</v>
      </c>
      <c r="AM154" s="785"/>
      <c r="AN154" s="309">
        <f t="shared" ref="AN154" si="517">IF($B154="E","E",$H154*AM154)</f>
        <v>0</v>
      </c>
      <c r="AO154" s="785"/>
      <c r="AP154" s="309">
        <f t="shared" ref="AP154" si="518">IF($B154="E","E",$H154*AO154)</f>
        <v>0</v>
      </c>
      <c r="AQ154" s="785"/>
      <c r="AR154" s="309">
        <f t="shared" ref="AR154" si="519">IF($B154="E","E",$H154*AQ154)</f>
        <v>0</v>
      </c>
      <c r="AT154" s="782">
        <f t="shared" ref="AT154" si="520">MAX(Z154,AB154,AD154,AF154,AH154,AJ154,AL154,AN154,AP154,AR154)</f>
        <v>0</v>
      </c>
      <c r="AU154" s="782">
        <f t="shared" ref="AU154" si="521">IF($AU$6=10,MIN(Z154,AB154,AD154,AF154,AH154,AJ154,AL154,AN154,AP154,AR154),IF($AU$6=9,MIN(Z154,AB154,AD154,AF154,AH154,AJ154,AL154,AN154,AP154),IF($AU$6=8,MIN(Z154,AB154,AD154,AF154,AH154,AJ154,AL154,AN154),IF($AU$6=7,MIN(Z154,AB154,AD154,AF154,AH154,AJ154,AL154),IF($AU$6=6,MIN(Z154,AB154,AD154,AF154,AH154,AJ154),IF($AU$6=5,MIN(Z154,AB154,AD154,AF154,AH154),IF($AU$6=4,MIN(Z154,AB154,AD154,AF154),IF($AU$6=4,MIN(Z154,AB154,AD154,AF154),IF($AU$6=3,MIN(Z154,AB154,AD154),IF($AU$6=3,MIN(Z154,AB154,AD154),IF($AU$6=2,MIN(Z154,AB154),IF($AU$6=1,MIN(Z154),"Błąd - zła ilośc oferentów"))))))))))))</f>
        <v>0</v>
      </c>
      <c r="AV154" s="782">
        <f t="shared" ref="AV154" si="522">AT154-AU154</f>
        <v>0</v>
      </c>
      <c r="AW154" s="788" t="e">
        <f t="shared" ref="AW154" si="523">AT154/AU154</f>
        <v>#DIV/0!</v>
      </c>
      <c r="AY154" s="781">
        <f t="shared" ref="AY154" si="524">+AZ154</f>
        <v>0</v>
      </c>
      <c r="AZ154" s="777"/>
      <c r="BA154" s="781">
        <f t="shared" ref="BA154" si="525">+BB154</f>
        <v>0</v>
      </c>
      <c r="BB154" s="777"/>
      <c r="BC154" s="781">
        <f t="shared" ref="BC154" si="526">+BD154</f>
        <v>0</v>
      </c>
      <c r="BD154" s="777"/>
      <c r="BE154" s="781">
        <f t="shared" ref="BE154" si="527">+BF154</f>
        <v>0</v>
      </c>
      <c r="BF154" s="777"/>
      <c r="BG154" s="781">
        <f t="shared" ref="BG154" si="528">+BH154</f>
        <v>0</v>
      </c>
      <c r="BH154" s="777"/>
      <c r="BI154" s="781">
        <f t="shared" ref="BI154" si="529">+BJ154</f>
        <v>0</v>
      </c>
      <c r="BJ154" s="777"/>
      <c r="BK154" s="781">
        <f t="shared" ref="BK154" si="530">+BL154</f>
        <v>0</v>
      </c>
      <c r="BL154" s="777"/>
      <c r="BM154" s="781">
        <f t="shared" ref="BM154" si="531">+BN154</f>
        <v>0</v>
      </c>
      <c r="BN154" s="777"/>
      <c r="BO154" s="781">
        <f t="shared" ref="BO154" si="532">+BP154</f>
        <v>0</v>
      </c>
      <c r="BP154" s="777"/>
      <c r="BQ154" s="781">
        <f t="shared" ref="BQ154" si="533">+BR154</f>
        <v>0</v>
      </c>
      <c r="BR154" s="777"/>
    </row>
    <row r="155" spans="1:70" outlineLevel="2">
      <c r="A155" s="1250" t="s">
        <v>3893</v>
      </c>
      <c r="B155" s="1270"/>
      <c r="C155" s="1271" t="s">
        <v>113</v>
      </c>
      <c r="D155" s="1287" t="s">
        <v>3895</v>
      </c>
      <c r="E155" s="1262" t="str">
        <f t="shared" ref="E155" si="534">IF(H155&gt;0,"T","N")</f>
        <v>T</v>
      </c>
      <c r="F155" s="1253" t="s">
        <v>32</v>
      </c>
      <c r="G155" s="1253" t="s">
        <v>327</v>
      </c>
      <c r="H155" s="1249">
        <v>47.7</v>
      </c>
      <c r="I155" s="1141"/>
      <c r="J155" s="1142"/>
      <c r="K155" s="1032">
        <f t="shared" ref="K155" si="535">IF(B155="E","E",$H155*I155)</f>
        <v>0</v>
      </c>
      <c r="L155" s="208"/>
      <c r="M155" s="128"/>
      <c r="N155" s="409"/>
      <c r="O155" s="409"/>
      <c r="Q155" s="686" t="s">
        <v>1846</v>
      </c>
      <c r="R155" s="692" t="s">
        <v>1995</v>
      </c>
      <c r="T155" s="680" t="str">
        <f>IF(IF(A155=0,TRUE(),D155=IFERROR(VLOOKUP(A155,Zaplecze_Weryfikacja!A:B,2,FALSE),2))=TRUE(),"Tak","Nie")</f>
        <v>Nie</v>
      </c>
      <c r="U155" s="681" t="str">
        <f>IF(T155="Tak"," ",IF(IFERROR(VLOOKUP(A155,Zaplecze_Weryfikacja!A:B,2,FALSE),"Inny numer Lp")="Inny numer Lp","Inny numer Lp",IF(VLOOKUP(A155,Zaplecze_Weryfikacja!A:B,2,FALSE)=D155,"Nieznana przyczyna","Inny opis")))</f>
        <v>Inny numer Lp</v>
      </c>
      <c r="Y155" s="785"/>
      <c r="Z155" s="309">
        <f t="shared" ref="Z155" si="536">IF($B155="E","E",$H155*Y155)</f>
        <v>0</v>
      </c>
      <c r="AA155" s="785"/>
      <c r="AB155" s="309">
        <f t="shared" ref="AB155" si="537">IF($B155="E","E",$H155*AA155)</f>
        <v>0</v>
      </c>
      <c r="AC155" s="785"/>
      <c r="AD155" s="309">
        <f t="shared" ref="AD155" si="538">IF($B155="E","E",$H155*AC155)</f>
        <v>0</v>
      </c>
      <c r="AE155" s="785"/>
      <c r="AF155" s="309">
        <f t="shared" ref="AF155" si="539">IF($B155="E","E",$H155*AE155)</f>
        <v>0</v>
      </c>
      <c r="AG155" s="785"/>
      <c r="AH155" s="309">
        <f t="shared" ref="AH155" si="540">IF($B155="E","E",$H155*AG155)</f>
        <v>0</v>
      </c>
      <c r="AI155" s="785"/>
      <c r="AJ155" s="309">
        <f t="shared" ref="AJ155" si="541">IF($B155="E","E",$H155*AI155)</f>
        <v>0</v>
      </c>
      <c r="AK155" s="785"/>
      <c r="AL155" s="309">
        <f t="shared" ref="AL155" si="542">IF($B155="E","E",$H155*AK155)</f>
        <v>0</v>
      </c>
      <c r="AM155" s="785"/>
      <c r="AN155" s="309">
        <f t="shared" ref="AN155" si="543">IF($B155="E","E",$H155*AM155)</f>
        <v>0</v>
      </c>
      <c r="AO155" s="785"/>
      <c r="AP155" s="309">
        <f t="shared" ref="AP155" si="544">IF($B155="E","E",$H155*AO155)</f>
        <v>0</v>
      </c>
      <c r="AQ155" s="785"/>
      <c r="AR155" s="309">
        <f t="shared" ref="AR155" si="545">IF($B155="E","E",$H155*AQ155)</f>
        <v>0</v>
      </c>
      <c r="AT155" s="782">
        <f t="shared" ref="AT155" si="546">MAX(Z155,AB155,AD155,AF155,AH155,AJ155,AL155,AN155,AP155,AR155)</f>
        <v>0</v>
      </c>
      <c r="AU155" s="782">
        <f t="shared" ref="AU155" si="547">IF($AU$6=10,MIN(Z155,AB155,AD155,AF155,AH155,AJ155,AL155,AN155,AP155,AR155),IF($AU$6=9,MIN(Z155,AB155,AD155,AF155,AH155,AJ155,AL155,AN155,AP155),IF($AU$6=8,MIN(Z155,AB155,AD155,AF155,AH155,AJ155,AL155,AN155),IF($AU$6=7,MIN(Z155,AB155,AD155,AF155,AH155,AJ155,AL155),IF($AU$6=6,MIN(Z155,AB155,AD155,AF155,AH155,AJ155),IF($AU$6=5,MIN(Z155,AB155,AD155,AF155,AH155),IF($AU$6=4,MIN(Z155,AB155,AD155,AF155),IF($AU$6=4,MIN(Z155,AB155,AD155,AF155),IF($AU$6=3,MIN(Z155,AB155,AD155),IF($AU$6=3,MIN(Z155,AB155,AD155),IF($AU$6=2,MIN(Z155,AB155),IF($AU$6=1,MIN(Z155),"Błąd - zła ilośc oferentów"))))))))))))</f>
        <v>0</v>
      </c>
      <c r="AV155" s="782">
        <f t="shared" ref="AV155" si="548">AT155-AU155</f>
        <v>0</v>
      </c>
      <c r="AW155" s="788" t="e">
        <f t="shared" ref="AW155" si="549">AT155/AU155</f>
        <v>#DIV/0!</v>
      </c>
      <c r="AY155" s="781">
        <f t="shared" ref="AY155" si="550">+AZ155</f>
        <v>0</v>
      </c>
      <c r="AZ155" s="777"/>
      <c r="BA155" s="781">
        <f t="shared" ref="BA155" si="551">+BB155</f>
        <v>0</v>
      </c>
      <c r="BB155" s="777"/>
      <c r="BC155" s="781">
        <f t="shared" ref="BC155" si="552">+BD155</f>
        <v>0</v>
      </c>
      <c r="BD155" s="777"/>
      <c r="BE155" s="781">
        <f t="shared" ref="BE155" si="553">+BF155</f>
        <v>0</v>
      </c>
      <c r="BF155" s="777"/>
      <c r="BG155" s="781">
        <f t="shared" ref="BG155" si="554">+BH155</f>
        <v>0</v>
      </c>
      <c r="BH155" s="777"/>
      <c r="BI155" s="781">
        <f t="shared" ref="BI155" si="555">+BJ155</f>
        <v>0</v>
      </c>
      <c r="BJ155" s="777"/>
      <c r="BK155" s="781">
        <f t="shared" ref="BK155" si="556">+BL155</f>
        <v>0</v>
      </c>
      <c r="BL155" s="777"/>
      <c r="BM155" s="781">
        <f t="shared" ref="BM155" si="557">+BN155</f>
        <v>0</v>
      </c>
      <c r="BN155" s="777"/>
      <c r="BO155" s="781">
        <f t="shared" ref="BO155" si="558">+BP155</f>
        <v>0</v>
      </c>
      <c r="BP155" s="777"/>
      <c r="BQ155" s="781">
        <f t="shared" ref="BQ155" si="559">+BR155</f>
        <v>0</v>
      </c>
      <c r="BR155" s="777"/>
    </row>
    <row r="156" spans="1:70" outlineLevel="2">
      <c r="A156" s="6">
        <v>301030</v>
      </c>
      <c r="B156" s="10"/>
      <c r="C156" s="121" t="s">
        <v>113</v>
      </c>
      <c r="D156" s="123" t="s">
        <v>3515</v>
      </c>
      <c r="E156" s="43" t="str">
        <f t="shared" si="496"/>
        <v>T</v>
      </c>
      <c r="F156" s="122" t="s">
        <v>32</v>
      </c>
      <c r="G156" s="122" t="s">
        <v>327</v>
      </c>
      <c r="H156" s="1249">
        <v>288.7</v>
      </c>
      <c r="I156" s="1141"/>
      <c r="J156" s="1142"/>
      <c r="K156" s="1032">
        <f t="shared" si="497"/>
        <v>0</v>
      </c>
      <c r="L156" s="208"/>
      <c r="M156" s="128"/>
      <c r="N156" s="409"/>
      <c r="O156" s="409"/>
      <c r="Q156" s="686" t="s">
        <v>1908</v>
      </c>
      <c r="R156" s="692" t="s">
        <v>1999</v>
      </c>
      <c r="T156" s="680" t="str">
        <f>IF(IF(A156=0,TRUE(),D156=IFERROR(VLOOKUP(A156,Zaplecze_Weryfikacja!A:B,2,FALSE),2))=TRUE(),"Tak","Nie")</f>
        <v>Nie</v>
      </c>
      <c r="U156" s="681" t="str">
        <f>IF(T156="Tak"," ",IF(IFERROR(VLOOKUP(A156,Zaplecze_Weryfikacja!A:B,2,FALSE),"Inny numer Lp")="Inny numer Lp","Inny numer Lp",IF(VLOOKUP(A156,Zaplecze_Weryfikacja!A:B,2,FALSE)=D156,"Nieznana przyczyna","Inny opis")))</f>
        <v>Inny opis</v>
      </c>
      <c r="Y156" s="785"/>
      <c r="Z156" s="309">
        <f t="shared" si="498"/>
        <v>0</v>
      </c>
      <c r="AA156" s="785"/>
      <c r="AB156" s="309">
        <f t="shared" si="499"/>
        <v>0</v>
      </c>
      <c r="AC156" s="785"/>
      <c r="AD156" s="309">
        <f t="shared" si="500"/>
        <v>0</v>
      </c>
      <c r="AE156" s="785"/>
      <c r="AF156" s="309">
        <f t="shared" si="501"/>
        <v>0</v>
      </c>
      <c r="AG156" s="785"/>
      <c r="AH156" s="309">
        <f t="shared" si="502"/>
        <v>0</v>
      </c>
      <c r="AI156" s="785"/>
      <c r="AJ156" s="309">
        <f t="shared" si="503"/>
        <v>0</v>
      </c>
      <c r="AK156" s="785"/>
      <c r="AL156" s="309">
        <f t="shared" si="504"/>
        <v>0</v>
      </c>
      <c r="AM156" s="785"/>
      <c r="AN156" s="309">
        <f t="shared" si="505"/>
        <v>0</v>
      </c>
      <c r="AO156" s="785"/>
      <c r="AP156" s="309">
        <f t="shared" si="506"/>
        <v>0</v>
      </c>
      <c r="AQ156" s="785"/>
      <c r="AR156" s="309">
        <f t="shared" si="507"/>
        <v>0</v>
      </c>
      <c r="AT156" s="782">
        <f t="shared" si="404"/>
        <v>0</v>
      </c>
      <c r="AU156" s="782">
        <f t="shared" si="405"/>
        <v>0</v>
      </c>
      <c r="AV156" s="782">
        <f t="shared" si="406"/>
        <v>0</v>
      </c>
      <c r="AW156" s="788" t="e">
        <f t="shared" si="407"/>
        <v>#DIV/0!</v>
      </c>
      <c r="AY156" s="781">
        <f t="shared" si="408"/>
        <v>0</v>
      </c>
      <c r="AZ156" s="777"/>
      <c r="BA156" s="781">
        <f t="shared" si="409"/>
        <v>0</v>
      </c>
      <c r="BB156" s="777"/>
      <c r="BC156" s="781">
        <f t="shared" si="410"/>
        <v>0</v>
      </c>
      <c r="BD156" s="777"/>
      <c r="BE156" s="781">
        <f t="shared" si="411"/>
        <v>0</v>
      </c>
      <c r="BF156" s="777"/>
      <c r="BG156" s="781">
        <f t="shared" si="412"/>
        <v>0</v>
      </c>
      <c r="BH156" s="777"/>
      <c r="BI156" s="781">
        <f t="shared" si="413"/>
        <v>0</v>
      </c>
      <c r="BJ156" s="777"/>
      <c r="BK156" s="781">
        <f t="shared" si="414"/>
        <v>0</v>
      </c>
      <c r="BL156" s="777"/>
      <c r="BM156" s="781">
        <f t="shared" si="415"/>
        <v>0</v>
      </c>
      <c r="BN156" s="777"/>
      <c r="BO156" s="781">
        <f t="shared" si="416"/>
        <v>0</v>
      </c>
      <c r="BP156" s="777"/>
      <c r="BQ156" s="781">
        <f t="shared" si="417"/>
        <v>0</v>
      </c>
      <c r="BR156" s="777"/>
    </row>
    <row r="157" spans="1:70" outlineLevel="2">
      <c r="A157" s="6">
        <v>301031</v>
      </c>
      <c r="B157" s="10"/>
      <c r="C157" s="121" t="s">
        <v>113</v>
      </c>
      <c r="D157" s="123" t="s">
        <v>3353</v>
      </c>
      <c r="E157" s="43" t="str">
        <f t="shared" si="496"/>
        <v>T</v>
      </c>
      <c r="F157" s="122" t="s">
        <v>3354</v>
      </c>
      <c r="G157" s="122" t="s">
        <v>327</v>
      </c>
      <c r="H157" s="1249">
        <v>45</v>
      </c>
      <c r="I157" s="1141"/>
      <c r="J157" s="1142"/>
      <c r="K157" s="1032">
        <f t="shared" si="497"/>
        <v>0</v>
      </c>
      <c r="L157" s="208"/>
      <c r="M157" s="128"/>
      <c r="N157" s="409"/>
      <c r="O157" s="409"/>
      <c r="Q157" s="686" t="s">
        <v>1908</v>
      </c>
      <c r="R157" s="692" t="s">
        <v>1999</v>
      </c>
      <c r="T157" s="680" t="str">
        <f>IF(IF(A157=0,TRUE(),D157=IFERROR(VLOOKUP(A157,Zaplecze_Weryfikacja!A:B,2,FALSE),2))=TRUE(),"Tak","Nie")</f>
        <v>Nie</v>
      </c>
      <c r="U157" s="681" t="str">
        <f>IF(T157="Tak"," ",IF(IFERROR(VLOOKUP(A157,Zaplecze_Weryfikacja!A:B,2,FALSE),"Inny numer Lp")="Inny numer Lp","Inny numer Lp",IF(VLOOKUP(A157,Zaplecze_Weryfikacja!A:B,2,FALSE)=D157,"Nieznana przyczyna","Inny opis")))</f>
        <v>Inny opis</v>
      </c>
      <c r="Y157" s="785"/>
      <c r="Z157" s="309">
        <f t="shared" si="498"/>
        <v>0</v>
      </c>
      <c r="AA157" s="785"/>
      <c r="AB157" s="309">
        <f t="shared" si="499"/>
        <v>0</v>
      </c>
      <c r="AC157" s="785"/>
      <c r="AD157" s="309">
        <f t="shared" si="500"/>
        <v>0</v>
      </c>
      <c r="AE157" s="785"/>
      <c r="AF157" s="309">
        <f t="shared" si="501"/>
        <v>0</v>
      </c>
      <c r="AG157" s="785"/>
      <c r="AH157" s="309">
        <f t="shared" si="502"/>
        <v>0</v>
      </c>
      <c r="AI157" s="785"/>
      <c r="AJ157" s="309">
        <f t="shared" si="503"/>
        <v>0</v>
      </c>
      <c r="AK157" s="785"/>
      <c r="AL157" s="309">
        <f t="shared" si="504"/>
        <v>0</v>
      </c>
      <c r="AM157" s="785"/>
      <c r="AN157" s="309">
        <f t="shared" si="505"/>
        <v>0</v>
      </c>
      <c r="AO157" s="785"/>
      <c r="AP157" s="309">
        <f t="shared" si="506"/>
        <v>0</v>
      </c>
      <c r="AQ157" s="785"/>
      <c r="AR157" s="309">
        <f t="shared" si="507"/>
        <v>0</v>
      </c>
      <c r="AT157" s="782">
        <f t="shared" si="404"/>
        <v>0</v>
      </c>
      <c r="AU157" s="782">
        <f t="shared" si="405"/>
        <v>0</v>
      </c>
      <c r="AV157" s="782">
        <f t="shared" si="406"/>
        <v>0</v>
      </c>
      <c r="AW157" s="788" t="e">
        <f t="shared" si="407"/>
        <v>#DIV/0!</v>
      </c>
      <c r="AY157" s="781">
        <f t="shared" si="408"/>
        <v>0</v>
      </c>
      <c r="AZ157" s="777"/>
      <c r="BA157" s="781">
        <f t="shared" si="409"/>
        <v>0</v>
      </c>
      <c r="BB157" s="777"/>
      <c r="BC157" s="781">
        <f t="shared" si="410"/>
        <v>0</v>
      </c>
      <c r="BD157" s="777"/>
      <c r="BE157" s="781">
        <f t="shared" si="411"/>
        <v>0</v>
      </c>
      <c r="BF157" s="777"/>
      <c r="BG157" s="781">
        <f t="shared" si="412"/>
        <v>0</v>
      </c>
      <c r="BH157" s="777"/>
      <c r="BI157" s="781">
        <f t="shared" si="413"/>
        <v>0</v>
      </c>
      <c r="BJ157" s="777"/>
      <c r="BK157" s="781">
        <f t="shared" si="414"/>
        <v>0</v>
      </c>
      <c r="BL157" s="777"/>
      <c r="BM157" s="781">
        <f t="shared" si="415"/>
        <v>0</v>
      </c>
      <c r="BN157" s="777"/>
      <c r="BO157" s="781">
        <f t="shared" si="416"/>
        <v>0</v>
      </c>
      <c r="BP157" s="777"/>
      <c r="BQ157" s="781">
        <f t="shared" si="417"/>
        <v>0</v>
      </c>
      <c r="BR157" s="777"/>
    </row>
    <row r="158" spans="1:70" ht="28.5" outlineLevel="2">
      <c r="A158" s="1250">
        <v>301032</v>
      </c>
      <c r="B158" s="10"/>
      <c r="C158" s="121" t="s">
        <v>113</v>
      </c>
      <c r="D158" s="1285" t="s">
        <v>3848</v>
      </c>
      <c r="E158" s="43" t="str">
        <f t="shared" si="496"/>
        <v>T</v>
      </c>
      <c r="F158" s="1253" t="s">
        <v>3847</v>
      </c>
      <c r="G158" s="1253" t="s">
        <v>325</v>
      </c>
      <c r="H158" s="1249">
        <v>2</v>
      </c>
      <c r="I158" s="1141"/>
      <c r="J158" s="1142"/>
      <c r="K158" s="1032">
        <f t="shared" si="497"/>
        <v>0</v>
      </c>
      <c r="L158" s="208"/>
      <c r="M158" s="128"/>
      <c r="N158" s="409"/>
      <c r="O158" s="409"/>
      <c r="Q158" s="686" t="s">
        <v>1907</v>
      </c>
      <c r="R158" s="692" t="s">
        <v>1999</v>
      </c>
      <c r="T158" s="680" t="str">
        <f>IF(IF(A158=0,TRUE(),D158=IFERROR(VLOOKUP(A158,Zaplecze_Weryfikacja!A:B,2,FALSE),2))=TRUE(),"Tak","Nie")</f>
        <v>Nie</v>
      </c>
      <c r="U158" s="681" t="str">
        <f>IF(T158="Tak"," ",IF(IFERROR(VLOOKUP(A158,Zaplecze_Weryfikacja!A:B,2,FALSE),"Inny numer Lp")="Inny numer Lp","Inny numer Lp",IF(VLOOKUP(A158,Zaplecze_Weryfikacja!A:B,2,FALSE)=D158,"Nieznana przyczyna","Inny opis")))</f>
        <v>Inny opis</v>
      </c>
      <c r="Y158" s="785"/>
      <c r="Z158" s="309">
        <f t="shared" si="498"/>
        <v>0</v>
      </c>
      <c r="AA158" s="785"/>
      <c r="AB158" s="309">
        <f t="shared" si="499"/>
        <v>0</v>
      </c>
      <c r="AC158" s="785"/>
      <c r="AD158" s="309">
        <f t="shared" si="500"/>
        <v>0</v>
      </c>
      <c r="AE158" s="785"/>
      <c r="AF158" s="309">
        <f t="shared" si="501"/>
        <v>0</v>
      </c>
      <c r="AG158" s="785"/>
      <c r="AH158" s="309">
        <f t="shared" si="502"/>
        <v>0</v>
      </c>
      <c r="AI158" s="785"/>
      <c r="AJ158" s="309">
        <f t="shared" si="503"/>
        <v>0</v>
      </c>
      <c r="AK158" s="785"/>
      <c r="AL158" s="309">
        <f t="shared" si="504"/>
        <v>0</v>
      </c>
      <c r="AM158" s="785"/>
      <c r="AN158" s="309">
        <f t="shared" si="505"/>
        <v>0</v>
      </c>
      <c r="AO158" s="785"/>
      <c r="AP158" s="309">
        <f t="shared" si="506"/>
        <v>0</v>
      </c>
      <c r="AQ158" s="785"/>
      <c r="AR158" s="309">
        <f t="shared" si="507"/>
        <v>0</v>
      </c>
      <c r="AT158" s="782">
        <f t="shared" si="404"/>
        <v>0</v>
      </c>
      <c r="AU158" s="782">
        <f t="shared" si="405"/>
        <v>0</v>
      </c>
      <c r="AV158" s="782">
        <f t="shared" si="406"/>
        <v>0</v>
      </c>
      <c r="AW158" s="788" t="e">
        <f t="shared" si="407"/>
        <v>#DIV/0!</v>
      </c>
      <c r="AY158" s="781">
        <f t="shared" si="408"/>
        <v>0</v>
      </c>
      <c r="AZ158" s="777"/>
      <c r="BA158" s="781">
        <f t="shared" si="409"/>
        <v>0</v>
      </c>
      <c r="BB158" s="777"/>
      <c r="BC158" s="781">
        <f t="shared" si="410"/>
        <v>0</v>
      </c>
      <c r="BD158" s="777"/>
      <c r="BE158" s="781">
        <f t="shared" si="411"/>
        <v>0</v>
      </c>
      <c r="BF158" s="777"/>
      <c r="BG158" s="781">
        <f t="shared" si="412"/>
        <v>0</v>
      </c>
      <c r="BH158" s="777"/>
      <c r="BI158" s="781">
        <f t="shared" si="413"/>
        <v>0</v>
      </c>
      <c r="BJ158" s="777"/>
      <c r="BK158" s="781">
        <f t="shared" si="414"/>
        <v>0</v>
      </c>
      <c r="BL158" s="777"/>
      <c r="BM158" s="781">
        <f t="shared" si="415"/>
        <v>0</v>
      </c>
      <c r="BN158" s="777"/>
      <c r="BO158" s="781">
        <f t="shared" si="416"/>
        <v>0</v>
      </c>
      <c r="BP158" s="777"/>
      <c r="BQ158" s="781">
        <f t="shared" si="417"/>
        <v>0</v>
      </c>
      <c r="BR158" s="777"/>
    </row>
    <row r="159" spans="1:70" outlineLevel="2">
      <c r="A159" s="1250">
        <v>301033</v>
      </c>
      <c r="B159" s="10"/>
      <c r="C159" s="121" t="s">
        <v>113</v>
      </c>
      <c r="D159" s="123" t="s">
        <v>3389</v>
      </c>
      <c r="E159" s="43" t="str">
        <f t="shared" si="496"/>
        <v>T</v>
      </c>
      <c r="F159" s="1253" t="s">
        <v>3891</v>
      </c>
      <c r="G159" s="122" t="s">
        <v>327</v>
      </c>
      <c r="H159" s="1249">
        <v>11.7</v>
      </c>
      <c r="I159" s="1141"/>
      <c r="J159" s="1142"/>
      <c r="K159" s="1032">
        <f t="shared" si="497"/>
        <v>0</v>
      </c>
      <c r="L159" s="208"/>
      <c r="M159" s="128"/>
      <c r="N159" s="409"/>
      <c r="O159" s="409"/>
      <c r="Q159" s="686" t="s">
        <v>1907</v>
      </c>
      <c r="R159" s="692" t="s">
        <v>1999</v>
      </c>
      <c r="T159" s="680" t="str">
        <f>IF(IF(A159=0,TRUE(),D159=IFERROR(VLOOKUP(A159,Zaplecze_Weryfikacja!A:B,2,FALSE),2))=TRUE(),"Tak","Nie")</f>
        <v>Nie</v>
      </c>
      <c r="U159" s="681" t="str">
        <f>IF(T159="Tak"," ",IF(IFERROR(VLOOKUP(A159,Zaplecze_Weryfikacja!A:B,2,FALSE),"Inny numer Lp")="Inny numer Lp","Inny numer Lp",IF(VLOOKUP(A159,Zaplecze_Weryfikacja!A:B,2,FALSE)=D159,"Nieznana przyczyna","Inny opis")))</f>
        <v>Inny opis</v>
      </c>
      <c r="Y159" s="785"/>
      <c r="Z159" s="309">
        <f t="shared" si="498"/>
        <v>0</v>
      </c>
      <c r="AA159" s="785"/>
      <c r="AB159" s="309">
        <f t="shared" si="499"/>
        <v>0</v>
      </c>
      <c r="AC159" s="785"/>
      <c r="AD159" s="309">
        <f t="shared" si="500"/>
        <v>0</v>
      </c>
      <c r="AE159" s="785"/>
      <c r="AF159" s="309">
        <f t="shared" si="501"/>
        <v>0</v>
      </c>
      <c r="AG159" s="785"/>
      <c r="AH159" s="309">
        <f t="shared" si="502"/>
        <v>0</v>
      </c>
      <c r="AI159" s="785"/>
      <c r="AJ159" s="309">
        <f t="shared" si="503"/>
        <v>0</v>
      </c>
      <c r="AK159" s="785"/>
      <c r="AL159" s="309">
        <f t="shared" si="504"/>
        <v>0</v>
      </c>
      <c r="AM159" s="785"/>
      <c r="AN159" s="309">
        <f t="shared" si="505"/>
        <v>0</v>
      </c>
      <c r="AO159" s="785"/>
      <c r="AP159" s="309">
        <f t="shared" si="506"/>
        <v>0</v>
      </c>
      <c r="AQ159" s="785"/>
      <c r="AR159" s="309">
        <f t="shared" si="507"/>
        <v>0</v>
      </c>
      <c r="AT159" s="782">
        <f t="shared" si="404"/>
        <v>0</v>
      </c>
      <c r="AU159" s="782">
        <f t="shared" si="405"/>
        <v>0</v>
      </c>
      <c r="AV159" s="782">
        <f t="shared" si="406"/>
        <v>0</v>
      </c>
      <c r="AW159" s="788" t="e">
        <f t="shared" si="407"/>
        <v>#DIV/0!</v>
      </c>
      <c r="AY159" s="781">
        <f t="shared" si="408"/>
        <v>0</v>
      </c>
      <c r="AZ159" s="777"/>
      <c r="BA159" s="781">
        <f t="shared" si="409"/>
        <v>0</v>
      </c>
      <c r="BB159" s="777"/>
      <c r="BC159" s="781">
        <f t="shared" si="410"/>
        <v>0</v>
      </c>
      <c r="BD159" s="777"/>
      <c r="BE159" s="781">
        <f t="shared" si="411"/>
        <v>0</v>
      </c>
      <c r="BF159" s="777"/>
      <c r="BG159" s="781">
        <f t="shared" si="412"/>
        <v>0</v>
      </c>
      <c r="BH159" s="777"/>
      <c r="BI159" s="781">
        <f t="shared" si="413"/>
        <v>0</v>
      </c>
      <c r="BJ159" s="777"/>
      <c r="BK159" s="781">
        <f t="shared" si="414"/>
        <v>0</v>
      </c>
      <c r="BL159" s="777"/>
      <c r="BM159" s="781">
        <f t="shared" si="415"/>
        <v>0</v>
      </c>
      <c r="BN159" s="777"/>
      <c r="BO159" s="781">
        <f t="shared" si="416"/>
        <v>0</v>
      </c>
      <c r="BP159" s="777"/>
      <c r="BQ159" s="781">
        <f t="shared" si="417"/>
        <v>0</v>
      </c>
      <c r="BR159" s="777"/>
    </row>
    <row r="160" spans="1:70" outlineLevel="2">
      <c r="A160" s="6"/>
      <c r="B160" s="121"/>
      <c r="C160" s="121"/>
      <c r="D160" s="72"/>
      <c r="E160" s="122"/>
      <c r="F160" s="122"/>
      <c r="G160" s="122"/>
      <c r="H160" s="1017"/>
      <c r="I160" s="1006"/>
      <c r="J160" s="1111"/>
      <c r="K160" s="1033"/>
      <c r="L160" s="208"/>
      <c r="M160" s="128"/>
      <c r="N160" s="409"/>
      <c r="O160" s="409"/>
      <c r="Q160" s="683"/>
      <c r="R160" s="692"/>
      <c r="T160" s="680" t="str">
        <f>IF(IF(A160=0,TRUE(),D160=IFERROR(VLOOKUP(A160,Zaplecze_Weryfikacja!A:B,2,FALSE),2))=TRUE(),"Tak","Nie")</f>
        <v>Tak</v>
      </c>
      <c r="U160" s="681" t="str">
        <f>IF(T160="Tak"," ",IF(IFERROR(VLOOKUP(A160,Zaplecze_Weryfikacja!A:B,2,FALSE),"Inny numer Lp")="Inny numer Lp","Inny numer Lp",IF(VLOOKUP(A160,Zaplecze_Weryfikacja!A:B,2,FALSE)=D160,"Nieznana przyczyna","Inny opis")))</f>
        <v xml:space="preserve"> </v>
      </c>
      <c r="Y160" s="785"/>
      <c r="Z160" s="104"/>
      <c r="AA160" s="785"/>
      <c r="AB160" s="104"/>
      <c r="AC160" s="785"/>
      <c r="AD160" s="104"/>
      <c r="AE160" s="785"/>
      <c r="AF160" s="104"/>
      <c r="AG160" s="785"/>
      <c r="AH160" s="104"/>
      <c r="AI160" s="785"/>
      <c r="AJ160" s="104"/>
      <c r="AK160" s="785"/>
      <c r="AL160" s="104"/>
      <c r="AM160" s="785"/>
      <c r="AN160" s="104"/>
      <c r="AO160" s="785"/>
      <c r="AP160" s="104"/>
      <c r="AQ160" s="785"/>
      <c r="AR160" s="104"/>
      <c r="AT160" s="782">
        <f t="shared" si="404"/>
        <v>0</v>
      </c>
      <c r="AU160" s="782">
        <f t="shared" si="405"/>
        <v>0</v>
      </c>
      <c r="AV160" s="782">
        <f t="shared" si="406"/>
        <v>0</v>
      </c>
      <c r="AW160" s="788" t="e">
        <f t="shared" si="407"/>
        <v>#DIV/0!</v>
      </c>
      <c r="AY160" s="781">
        <f t="shared" si="408"/>
        <v>0</v>
      </c>
      <c r="AZ160" s="777"/>
      <c r="BA160" s="781">
        <f t="shared" si="409"/>
        <v>0</v>
      </c>
      <c r="BB160" s="777"/>
      <c r="BC160" s="781">
        <f t="shared" si="410"/>
        <v>0</v>
      </c>
      <c r="BD160" s="777"/>
      <c r="BE160" s="781">
        <f t="shared" si="411"/>
        <v>0</v>
      </c>
      <c r="BF160" s="777"/>
      <c r="BG160" s="781">
        <f t="shared" si="412"/>
        <v>0</v>
      </c>
      <c r="BH160" s="777"/>
      <c r="BI160" s="781">
        <f t="shared" si="413"/>
        <v>0</v>
      </c>
      <c r="BJ160" s="777"/>
      <c r="BK160" s="781">
        <f t="shared" si="414"/>
        <v>0</v>
      </c>
      <c r="BL160" s="777"/>
      <c r="BM160" s="781">
        <f t="shared" si="415"/>
        <v>0</v>
      </c>
      <c r="BN160" s="777"/>
      <c r="BO160" s="781">
        <f t="shared" si="416"/>
        <v>0</v>
      </c>
      <c r="BP160" s="777"/>
      <c r="BQ160" s="781">
        <f t="shared" si="417"/>
        <v>0</v>
      </c>
      <c r="BR160" s="777"/>
    </row>
    <row r="161" spans="1:70" ht="28.5" outlineLevel="2">
      <c r="A161" s="1250">
        <v>301034</v>
      </c>
      <c r="B161" s="10"/>
      <c r="C161" s="121" t="s">
        <v>117</v>
      </c>
      <c r="D161" s="1285" t="s">
        <v>3848</v>
      </c>
      <c r="E161" s="43" t="str">
        <f t="shared" ref="E161:E164" si="560">IF(H161&gt;0,"T","N")</f>
        <v>T</v>
      </c>
      <c r="F161" s="122"/>
      <c r="G161" s="122" t="s">
        <v>324</v>
      </c>
      <c r="H161" s="1249">
        <v>77.400000000000006</v>
      </c>
      <c r="I161" s="1141"/>
      <c r="J161" s="1142"/>
      <c r="K161" s="1032">
        <f t="shared" ref="K161:K164" si="561">IF(B161="E","E",$H161*I161)</f>
        <v>0</v>
      </c>
      <c r="L161" s="208"/>
      <c r="M161" s="128" t="s">
        <v>799</v>
      </c>
      <c r="N161" s="409"/>
      <c r="O161" s="409"/>
      <c r="Q161" s="684" t="s">
        <v>1848</v>
      </c>
      <c r="R161" s="692" t="s">
        <v>1995</v>
      </c>
      <c r="T161" s="680" t="str">
        <f>IF(IF(A161=0,TRUE(),D161=IFERROR(VLOOKUP(A161,Zaplecze_Weryfikacja!A:B,2,FALSE),2))=TRUE(),"Tak","Nie")</f>
        <v>Nie</v>
      </c>
      <c r="U161" s="681" t="str">
        <f>IF(T161="Tak"," ",IF(IFERROR(VLOOKUP(A161,Zaplecze_Weryfikacja!A:B,2,FALSE),"Inny numer Lp")="Inny numer Lp","Inny numer Lp",IF(VLOOKUP(A161,Zaplecze_Weryfikacja!A:B,2,FALSE)=D161,"Nieznana przyczyna","Inny opis")))</f>
        <v>Inny opis</v>
      </c>
      <c r="Y161" s="785"/>
      <c r="Z161" s="309">
        <f t="shared" ref="Z161:Z164" si="562">IF($B161="E","E",$H161*Y161)</f>
        <v>0</v>
      </c>
      <c r="AA161" s="785"/>
      <c r="AB161" s="309">
        <f t="shared" ref="AB161:AB164" si="563">IF($B161="E","E",$H161*AA161)</f>
        <v>0</v>
      </c>
      <c r="AC161" s="785"/>
      <c r="AD161" s="309">
        <f t="shared" ref="AD161:AD164" si="564">IF($B161="E","E",$H161*AC161)</f>
        <v>0</v>
      </c>
      <c r="AE161" s="785"/>
      <c r="AF161" s="309">
        <f t="shared" ref="AF161:AF164" si="565">IF($B161="E","E",$H161*AE161)</f>
        <v>0</v>
      </c>
      <c r="AG161" s="785"/>
      <c r="AH161" s="309">
        <f t="shared" ref="AH161:AH164" si="566">IF($B161="E","E",$H161*AG161)</f>
        <v>0</v>
      </c>
      <c r="AI161" s="785"/>
      <c r="AJ161" s="309">
        <f t="shared" ref="AJ161:AJ164" si="567">IF($B161="E","E",$H161*AI161)</f>
        <v>0</v>
      </c>
      <c r="AK161" s="785"/>
      <c r="AL161" s="309">
        <f t="shared" ref="AL161:AL164" si="568">IF($B161="E","E",$H161*AK161)</f>
        <v>0</v>
      </c>
      <c r="AM161" s="785"/>
      <c r="AN161" s="309">
        <f t="shared" ref="AN161:AN164" si="569">IF($B161="E","E",$H161*AM161)</f>
        <v>0</v>
      </c>
      <c r="AO161" s="785"/>
      <c r="AP161" s="309">
        <f t="shared" ref="AP161:AP164" si="570">IF($B161="E","E",$H161*AO161)</f>
        <v>0</v>
      </c>
      <c r="AQ161" s="785"/>
      <c r="AR161" s="309">
        <f t="shared" ref="AR161:AR164" si="571">IF($B161="E","E",$H161*AQ161)</f>
        <v>0</v>
      </c>
      <c r="AT161" s="782">
        <f t="shared" si="404"/>
        <v>0</v>
      </c>
      <c r="AU161" s="782">
        <f t="shared" si="405"/>
        <v>0</v>
      </c>
      <c r="AV161" s="782">
        <f t="shared" si="406"/>
        <v>0</v>
      </c>
      <c r="AW161" s="788" t="e">
        <f t="shared" si="407"/>
        <v>#DIV/0!</v>
      </c>
      <c r="AY161" s="781">
        <f t="shared" si="408"/>
        <v>0</v>
      </c>
      <c r="AZ161" s="777"/>
      <c r="BA161" s="781">
        <f t="shared" si="409"/>
        <v>0</v>
      </c>
      <c r="BB161" s="777"/>
      <c r="BC161" s="781">
        <f t="shared" si="410"/>
        <v>0</v>
      </c>
      <c r="BD161" s="777"/>
      <c r="BE161" s="781">
        <f t="shared" si="411"/>
        <v>0</v>
      </c>
      <c r="BF161" s="777"/>
      <c r="BG161" s="781">
        <f t="shared" si="412"/>
        <v>0</v>
      </c>
      <c r="BH161" s="777"/>
      <c r="BI161" s="781">
        <f t="shared" si="413"/>
        <v>0</v>
      </c>
      <c r="BJ161" s="777"/>
      <c r="BK161" s="781">
        <f t="shared" si="414"/>
        <v>0</v>
      </c>
      <c r="BL161" s="777"/>
      <c r="BM161" s="781">
        <f t="shared" si="415"/>
        <v>0</v>
      </c>
      <c r="BN161" s="777"/>
      <c r="BO161" s="781">
        <f t="shared" si="416"/>
        <v>0</v>
      </c>
      <c r="BP161" s="777"/>
      <c r="BQ161" s="781">
        <f t="shared" si="417"/>
        <v>0</v>
      </c>
      <c r="BR161" s="777"/>
    </row>
    <row r="162" spans="1:70" outlineLevel="2">
      <c r="A162" s="6">
        <v>301035</v>
      </c>
      <c r="B162" s="10"/>
      <c r="C162" s="121" t="s">
        <v>117</v>
      </c>
      <c r="D162" s="123" t="s">
        <v>789</v>
      </c>
      <c r="E162" s="43" t="str">
        <f t="shared" si="560"/>
        <v>T</v>
      </c>
      <c r="F162" s="122" t="s">
        <v>31</v>
      </c>
      <c r="G162" s="122" t="s">
        <v>327</v>
      </c>
      <c r="H162" s="1076">
        <v>206.4</v>
      </c>
      <c r="I162" s="1141"/>
      <c r="J162" s="1142"/>
      <c r="K162" s="1032">
        <f t="shared" si="561"/>
        <v>0</v>
      </c>
      <c r="L162" s="208"/>
      <c r="M162" s="128"/>
      <c r="N162" s="409"/>
      <c r="O162" s="409"/>
      <c r="Q162" s="686" t="s">
        <v>1846</v>
      </c>
      <c r="R162" s="692" t="s">
        <v>1995</v>
      </c>
      <c r="T162" s="680" t="str">
        <f>IF(IF(A162=0,TRUE(),D162=IFERROR(VLOOKUP(A162,Zaplecze_Weryfikacja!A:B,2,FALSE),2))=TRUE(),"Tak","Nie")</f>
        <v>Nie</v>
      </c>
      <c r="U162" s="681" t="str">
        <f>IF(T162="Tak"," ",IF(IFERROR(VLOOKUP(A162,Zaplecze_Weryfikacja!A:B,2,FALSE),"Inny numer Lp")="Inny numer Lp","Inny numer Lp",IF(VLOOKUP(A162,Zaplecze_Weryfikacja!A:B,2,FALSE)=D162,"Nieznana przyczyna","Inny opis")))</f>
        <v>Inny opis</v>
      </c>
      <c r="Y162" s="785"/>
      <c r="Z162" s="309">
        <f t="shared" si="562"/>
        <v>0</v>
      </c>
      <c r="AA162" s="785"/>
      <c r="AB162" s="309">
        <f t="shared" si="563"/>
        <v>0</v>
      </c>
      <c r="AC162" s="785"/>
      <c r="AD162" s="309">
        <f t="shared" si="564"/>
        <v>0</v>
      </c>
      <c r="AE162" s="785"/>
      <c r="AF162" s="309">
        <f t="shared" si="565"/>
        <v>0</v>
      </c>
      <c r="AG162" s="785"/>
      <c r="AH162" s="309">
        <f t="shared" si="566"/>
        <v>0</v>
      </c>
      <c r="AI162" s="785"/>
      <c r="AJ162" s="309">
        <f t="shared" si="567"/>
        <v>0</v>
      </c>
      <c r="AK162" s="785"/>
      <c r="AL162" s="309">
        <f t="shared" si="568"/>
        <v>0</v>
      </c>
      <c r="AM162" s="785"/>
      <c r="AN162" s="309">
        <f t="shared" si="569"/>
        <v>0</v>
      </c>
      <c r="AO162" s="785"/>
      <c r="AP162" s="309">
        <f t="shared" si="570"/>
        <v>0</v>
      </c>
      <c r="AQ162" s="785"/>
      <c r="AR162" s="309">
        <f t="shared" si="571"/>
        <v>0</v>
      </c>
      <c r="AT162" s="782">
        <f t="shared" si="404"/>
        <v>0</v>
      </c>
      <c r="AU162" s="782">
        <f t="shared" si="405"/>
        <v>0</v>
      </c>
      <c r="AV162" s="782">
        <f t="shared" si="406"/>
        <v>0</v>
      </c>
      <c r="AW162" s="788" t="e">
        <f t="shared" si="407"/>
        <v>#DIV/0!</v>
      </c>
      <c r="AY162" s="781">
        <f t="shared" si="408"/>
        <v>0</v>
      </c>
      <c r="AZ162" s="777"/>
      <c r="BA162" s="781">
        <f t="shared" si="409"/>
        <v>0</v>
      </c>
      <c r="BB162" s="777"/>
      <c r="BC162" s="781">
        <f t="shared" si="410"/>
        <v>0</v>
      </c>
      <c r="BD162" s="777"/>
      <c r="BE162" s="781">
        <f t="shared" si="411"/>
        <v>0</v>
      </c>
      <c r="BF162" s="777"/>
      <c r="BG162" s="781">
        <f t="shared" si="412"/>
        <v>0</v>
      </c>
      <c r="BH162" s="777"/>
      <c r="BI162" s="781">
        <f t="shared" si="413"/>
        <v>0</v>
      </c>
      <c r="BJ162" s="777"/>
      <c r="BK162" s="781">
        <f t="shared" si="414"/>
        <v>0</v>
      </c>
      <c r="BL162" s="777"/>
      <c r="BM162" s="781">
        <f t="shared" si="415"/>
        <v>0</v>
      </c>
      <c r="BN162" s="777"/>
      <c r="BO162" s="781">
        <f t="shared" si="416"/>
        <v>0</v>
      </c>
      <c r="BP162" s="777"/>
      <c r="BQ162" s="781">
        <f t="shared" si="417"/>
        <v>0</v>
      </c>
      <c r="BR162" s="777"/>
    </row>
    <row r="163" spans="1:70" outlineLevel="2">
      <c r="A163" s="6">
        <v>301036</v>
      </c>
      <c r="B163" s="10"/>
      <c r="C163" s="121" t="s">
        <v>117</v>
      </c>
      <c r="D163" s="123" t="s">
        <v>790</v>
      </c>
      <c r="E163" s="43" t="str">
        <f t="shared" si="560"/>
        <v>N</v>
      </c>
      <c r="F163" s="122" t="s">
        <v>33</v>
      </c>
      <c r="G163" s="122" t="s">
        <v>327</v>
      </c>
      <c r="H163" s="1076"/>
      <c r="I163" s="1141"/>
      <c r="J163" s="1142"/>
      <c r="K163" s="1032">
        <f t="shared" si="561"/>
        <v>0</v>
      </c>
      <c r="L163" s="208"/>
      <c r="M163" s="128"/>
      <c r="N163" s="409"/>
      <c r="O163" s="409"/>
      <c r="Q163" s="686" t="s">
        <v>1846</v>
      </c>
      <c r="R163" s="692" t="s">
        <v>1995</v>
      </c>
      <c r="T163" s="680" t="str">
        <f>IF(IF(A163=0,TRUE(),D163=IFERROR(VLOOKUP(A163,Zaplecze_Weryfikacja!A:B,2,FALSE),2))=TRUE(),"Tak","Nie")</f>
        <v>Nie</v>
      </c>
      <c r="U163" s="681" t="str">
        <f>IF(T163="Tak"," ",IF(IFERROR(VLOOKUP(A163,Zaplecze_Weryfikacja!A:B,2,FALSE),"Inny numer Lp")="Inny numer Lp","Inny numer Lp",IF(VLOOKUP(A163,Zaplecze_Weryfikacja!A:B,2,FALSE)=D163,"Nieznana przyczyna","Inny opis")))</f>
        <v>Inny opis</v>
      </c>
      <c r="Y163" s="785"/>
      <c r="Z163" s="309">
        <f t="shared" si="562"/>
        <v>0</v>
      </c>
      <c r="AA163" s="785"/>
      <c r="AB163" s="309">
        <f t="shared" si="563"/>
        <v>0</v>
      </c>
      <c r="AC163" s="785"/>
      <c r="AD163" s="309">
        <f t="shared" si="564"/>
        <v>0</v>
      </c>
      <c r="AE163" s="785"/>
      <c r="AF163" s="309">
        <f t="shared" si="565"/>
        <v>0</v>
      </c>
      <c r="AG163" s="785"/>
      <c r="AH163" s="309">
        <f t="shared" si="566"/>
        <v>0</v>
      </c>
      <c r="AI163" s="785"/>
      <c r="AJ163" s="309">
        <f t="shared" si="567"/>
        <v>0</v>
      </c>
      <c r="AK163" s="785"/>
      <c r="AL163" s="309">
        <f t="shared" si="568"/>
        <v>0</v>
      </c>
      <c r="AM163" s="785"/>
      <c r="AN163" s="309">
        <f t="shared" si="569"/>
        <v>0</v>
      </c>
      <c r="AO163" s="785"/>
      <c r="AP163" s="309">
        <f t="shared" si="570"/>
        <v>0</v>
      </c>
      <c r="AQ163" s="785"/>
      <c r="AR163" s="309">
        <f t="shared" si="571"/>
        <v>0</v>
      </c>
      <c r="AT163" s="782">
        <f t="shared" si="404"/>
        <v>0</v>
      </c>
      <c r="AU163" s="782">
        <f t="shared" si="405"/>
        <v>0</v>
      </c>
      <c r="AV163" s="782">
        <f t="shared" si="406"/>
        <v>0</v>
      </c>
      <c r="AW163" s="788" t="e">
        <f t="shared" si="407"/>
        <v>#DIV/0!</v>
      </c>
      <c r="AY163" s="781">
        <f t="shared" si="408"/>
        <v>0</v>
      </c>
      <c r="AZ163" s="777"/>
      <c r="BA163" s="781">
        <f t="shared" si="409"/>
        <v>0</v>
      </c>
      <c r="BB163" s="777"/>
      <c r="BC163" s="781">
        <f t="shared" si="410"/>
        <v>0</v>
      </c>
      <c r="BD163" s="777"/>
      <c r="BE163" s="781">
        <f t="shared" si="411"/>
        <v>0</v>
      </c>
      <c r="BF163" s="777"/>
      <c r="BG163" s="781">
        <f t="shared" si="412"/>
        <v>0</v>
      </c>
      <c r="BH163" s="777"/>
      <c r="BI163" s="781">
        <f t="shared" si="413"/>
        <v>0</v>
      </c>
      <c r="BJ163" s="777"/>
      <c r="BK163" s="781">
        <f t="shared" si="414"/>
        <v>0</v>
      </c>
      <c r="BL163" s="777"/>
      <c r="BM163" s="781">
        <f t="shared" si="415"/>
        <v>0</v>
      </c>
      <c r="BN163" s="777"/>
      <c r="BO163" s="781">
        <f t="shared" si="416"/>
        <v>0</v>
      </c>
      <c r="BP163" s="777"/>
      <c r="BQ163" s="781">
        <f t="shared" si="417"/>
        <v>0</v>
      </c>
      <c r="BR163" s="777"/>
    </row>
    <row r="164" spans="1:70" outlineLevel="2">
      <c r="A164" s="6">
        <v>301037</v>
      </c>
      <c r="B164" s="10"/>
      <c r="C164" s="121" t="s">
        <v>117</v>
      </c>
      <c r="D164" s="123" t="s">
        <v>3360</v>
      </c>
      <c r="E164" s="43" t="str">
        <f t="shared" si="560"/>
        <v>N</v>
      </c>
      <c r="F164" s="122" t="s">
        <v>32</v>
      </c>
      <c r="G164" s="122" t="s">
        <v>327</v>
      </c>
      <c r="H164" s="1076"/>
      <c r="I164" s="1141"/>
      <c r="J164" s="1142"/>
      <c r="K164" s="1032">
        <f t="shared" si="561"/>
        <v>0</v>
      </c>
      <c r="L164" s="208"/>
      <c r="M164" s="128"/>
      <c r="N164" s="409"/>
      <c r="O164" s="409"/>
      <c r="Q164" s="686" t="s">
        <v>1908</v>
      </c>
      <c r="R164" s="692" t="s">
        <v>1999</v>
      </c>
      <c r="T164" s="680" t="str">
        <f>IF(IF(A164=0,TRUE(),D164=IFERROR(VLOOKUP(A164,Zaplecze_Weryfikacja!A:B,2,FALSE),2))=TRUE(),"Tak","Nie")</f>
        <v>Nie</v>
      </c>
      <c r="U164" s="681" t="str">
        <f>IF(T164="Tak"," ",IF(IFERROR(VLOOKUP(A164,Zaplecze_Weryfikacja!A:B,2,FALSE),"Inny numer Lp")="Inny numer Lp","Inny numer Lp",IF(VLOOKUP(A164,Zaplecze_Weryfikacja!A:B,2,FALSE)=D164,"Nieznana przyczyna","Inny opis")))</f>
        <v>Inny opis</v>
      </c>
      <c r="Y164" s="785"/>
      <c r="Z164" s="309">
        <f t="shared" si="562"/>
        <v>0</v>
      </c>
      <c r="AA164" s="785"/>
      <c r="AB164" s="309">
        <f t="shared" si="563"/>
        <v>0</v>
      </c>
      <c r="AC164" s="785"/>
      <c r="AD164" s="309">
        <f t="shared" si="564"/>
        <v>0</v>
      </c>
      <c r="AE164" s="785"/>
      <c r="AF164" s="309">
        <f t="shared" si="565"/>
        <v>0</v>
      </c>
      <c r="AG164" s="785"/>
      <c r="AH164" s="309">
        <f t="shared" si="566"/>
        <v>0</v>
      </c>
      <c r="AI164" s="785"/>
      <c r="AJ164" s="309">
        <f t="shared" si="567"/>
        <v>0</v>
      </c>
      <c r="AK164" s="785"/>
      <c r="AL164" s="309">
        <f t="shared" si="568"/>
        <v>0</v>
      </c>
      <c r="AM164" s="785"/>
      <c r="AN164" s="309">
        <f t="shared" si="569"/>
        <v>0</v>
      </c>
      <c r="AO164" s="785"/>
      <c r="AP164" s="309">
        <f t="shared" si="570"/>
        <v>0</v>
      </c>
      <c r="AQ164" s="785"/>
      <c r="AR164" s="309">
        <f t="shared" si="571"/>
        <v>0</v>
      </c>
      <c r="AT164" s="782">
        <f t="shared" si="404"/>
        <v>0</v>
      </c>
      <c r="AU164" s="782">
        <f t="shared" si="405"/>
        <v>0</v>
      </c>
      <c r="AV164" s="782">
        <f t="shared" si="406"/>
        <v>0</v>
      </c>
      <c r="AW164" s="788" t="e">
        <f t="shared" si="407"/>
        <v>#DIV/0!</v>
      </c>
      <c r="AY164" s="781">
        <f t="shared" si="408"/>
        <v>0</v>
      </c>
      <c r="AZ164" s="777"/>
      <c r="BA164" s="781">
        <f t="shared" si="409"/>
        <v>0</v>
      </c>
      <c r="BB164" s="777"/>
      <c r="BC164" s="781">
        <f t="shared" si="410"/>
        <v>0</v>
      </c>
      <c r="BD164" s="777"/>
      <c r="BE164" s="781">
        <f t="shared" si="411"/>
        <v>0</v>
      </c>
      <c r="BF164" s="777"/>
      <c r="BG164" s="781">
        <f t="shared" si="412"/>
        <v>0</v>
      </c>
      <c r="BH164" s="777"/>
      <c r="BI164" s="781">
        <f t="shared" si="413"/>
        <v>0</v>
      </c>
      <c r="BJ164" s="777"/>
      <c r="BK164" s="781">
        <f t="shared" si="414"/>
        <v>0</v>
      </c>
      <c r="BL164" s="777"/>
      <c r="BM164" s="781">
        <f t="shared" si="415"/>
        <v>0</v>
      </c>
      <c r="BN164" s="777"/>
      <c r="BO164" s="781">
        <f t="shared" si="416"/>
        <v>0</v>
      </c>
      <c r="BP164" s="777"/>
      <c r="BQ164" s="781">
        <f t="shared" si="417"/>
        <v>0</v>
      </c>
      <c r="BR164" s="777"/>
    </row>
    <row r="165" spans="1:70" outlineLevel="2">
      <c r="A165" s="6"/>
      <c r="B165" s="121"/>
      <c r="C165" s="121"/>
      <c r="D165" s="72"/>
      <c r="E165" s="122"/>
      <c r="F165" s="122"/>
      <c r="G165" s="122"/>
      <c r="H165" s="1017"/>
      <c r="I165" s="1006"/>
      <c r="J165" s="1111"/>
      <c r="K165" s="1033"/>
      <c r="L165" s="208"/>
      <c r="M165" s="128"/>
      <c r="N165" s="409"/>
      <c r="O165" s="409"/>
      <c r="Q165" s="683"/>
      <c r="R165" s="692"/>
      <c r="T165" s="680" t="str">
        <f>IF(IF(A165=0,TRUE(),D165=IFERROR(VLOOKUP(A165,Zaplecze_Weryfikacja!A:B,2,FALSE),2))=TRUE(),"Tak","Nie")</f>
        <v>Tak</v>
      </c>
      <c r="U165" s="681" t="str">
        <f>IF(T165="Tak"," ",IF(IFERROR(VLOOKUP(A165,Zaplecze_Weryfikacja!A:B,2,FALSE),"Inny numer Lp")="Inny numer Lp","Inny numer Lp",IF(VLOOKUP(A165,Zaplecze_Weryfikacja!A:B,2,FALSE)=D165,"Nieznana przyczyna","Inny opis")))</f>
        <v xml:space="preserve"> </v>
      </c>
      <c r="Y165" s="785"/>
      <c r="Z165" s="104"/>
      <c r="AA165" s="785"/>
      <c r="AB165" s="104"/>
      <c r="AC165" s="785"/>
      <c r="AD165" s="104"/>
      <c r="AE165" s="785"/>
      <c r="AF165" s="104"/>
      <c r="AG165" s="785"/>
      <c r="AH165" s="104"/>
      <c r="AI165" s="785"/>
      <c r="AJ165" s="104"/>
      <c r="AK165" s="785"/>
      <c r="AL165" s="104"/>
      <c r="AM165" s="785"/>
      <c r="AN165" s="104"/>
      <c r="AO165" s="785"/>
      <c r="AP165" s="104"/>
      <c r="AQ165" s="785"/>
      <c r="AR165" s="104"/>
      <c r="AT165" s="782">
        <f t="shared" si="404"/>
        <v>0</v>
      </c>
      <c r="AU165" s="782">
        <f t="shared" si="405"/>
        <v>0</v>
      </c>
      <c r="AV165" s="782">
        <f t="shared" si="406"/>
        <v>0</v>
      </c>
      <c r="AW165" s="788" t="e">
        <f t="shared" si="407"/>
        <v>#DIV/0!</v>
      </c>
      <c r="AY165" s="781">
        <f t="shared" si="408"/>
        <v>0</v>
      </c>
      <c r="AZ165" s="777"/>
      <c r="BA165" s="781">
        <f t="shared" si="409"/>
        <v>0</v>
      </c>
      <c r="BB165" s="777"/>
      <c r="BC165" s="781">
        <f t="shared" si="410"/>
        <v>0</v>
      </c>
      <c r="BD165" s="777"/>
      <c r="BE165" s="781">
        <f t="shared" si="411"/>
        <v>0</v>
      </c>
      <c r="BF165" s="777"/>
      <c r="BG165" s="781">
        <f t="shared" si="412"/>
        <v>0</v>
      </c>
      <c r="BH165" s="777"/>
      <c r="BI165" s="781">
        <f t="shared" si="413"/>
        <v>0</v>
      </c>
      <c r="BJ165" s="777"/>
      <c r="BK165" s="781">
        <f t="shared" si="414"/>
        <v>0</v>
      </c>
      <c r="BL165" s="777"/>
      <c r="BM165" s="781">
        <f t="shared" si="415"/>
        <v>0</v>
      </c>
      <c r="BN165" s="777"/>
      <c r="BO165" s="781">
        <f t="shared" si="416"/>
        <v>0</v>
      </c>
      <c r="BP165" s="777"/>
      <c r="BQ165" s="781">
        <f t="shared" si="417"/>
        <v>0</v>
      </c>
      <c r="BR165" s="777"/>
    </row>
    <row r="166" spans="1:70" ht="28.5" outlineLevel="2">
      <c r="A166" s="1250">
        <v>301038</v>
      </c>
      <c r="B166" s="10"/>
      <c r="C166" s="121" t="s">
        <v>229</v>
      </c>
      <c r="D166" s="1285" t="s">
        <v>3846</v>
      </c>
      <c r="E166" s="43" t="str">
        <f t="shared" ref="E166:E171" si="572">IF(H166&gt;0,"T","N")</f>
        <v>N</v>
      </c>
      <c r="F166" s="122"/>
      <c r="G166" s="1253" t="s">
        <v>324</v>
      </c>
      <c r="H166" s="1249">
        <v>0</v>
      </c>
      <c r="I166" s="1141"/>
      <c r="J166" s="1142"/>
      <c r="K166" s="1032">
        <f t="shared" ref="K166:K171" si="573">IF(B166="E","E",$H166*I166)</f>
        <v>0</v>
      </c>
      <c r="L166" s="208"/>
      <c r="M166" s="128" t="s">
        <v>798</v>
      </c>
      <c r="N166" s="409"/>
      <c r="O166" s="409"/>
      <c r="Q166" s="684" t="s">
        <v>1848</v>
      </c>
      <c r="R166" s="692" t="s">
        <v>1995</v>
      </c>
      <c r="T166" s="680" t="str">
        <f>IF(IF(A166=0,TRUE(),D166=IFERROR(VLOOKUP(A166,Zaplecze_Weryfikacja!A:B,2,FALSE),2))=TRUE(),"Tak","Nie")</f>
        <v>Nie</v>
      </c>
      <c r="U166" s="681" t="str">
        <f>IF(T166="Tak"," ",IF(IFERROR(VLOOKUP(A166,Zaplecze_Weryfikacja!A:B,2,FALSE),"Inny numer Lp")="Inny numer Lp","Inny numer Lp",IF(VLOOKUP(A166,Zaplecze_Weryfikacja!A:B,2,FALSE)=D166,"Nieznana przyczyna","Inny opis")))</f>
        <v>Inny opis</v>
      </c>
      <c r="Y166" s="785"/>
      <c r="Z166" s="309">
        <f t="shared" ref="Z166:Z171" si="574">IF($B166="E","E",$H166*Y166)</f>
        <v>0</v>
      </c>
      <c r="AA166" s="785"/>
      <c r="AB166" s="309">
        <f t="shared" ref="AB166:AB171" si="575">IF($B166="E","E",$H166*AA166)</f>
        <v>0</v>
      </c>
      <c r="AC166" s="785"/>
      <c r="AD166" s="309">
        <f t="shared" ref="AD166:AD171" si="576">IF($B166="E","E",$H166*AC166)</f>
        <v>0</v>
      </c>
      <c r="AE166" s="785"/>
      <c r="AF166" s="309">
        <f t="shared" ref="AF166:AF171" si="577">IF($B166="E","E",$H166*AE166)</f>
        <v>0</v>
      </c>
      <c r="AG166" s="785"/>
      <c r="AH166" s="309">
        <f t="shared" ref="AH166:AH171" si="578">IF($B166="E","E",$H166*AG166)</f>
        <v>0</v>
      </c>
      <c r="AI166" s="785"/>
      <c r="AJ166" s="309">
        <f t="shared" ref="AJ166:AJ171" si="579">IF($B166="E","E",$H166*AI166)</f>
        <v>0</v>
      </c>
      <c r="AK166" s="785"/>
      <c r="AL166" s="309">
        <f t="shared" ref="AL166:AL171" si="580">IF($B166="E","E",$H166*AK166)</f>
        <v>0</v>
      </c>
      <c r="AM166" s="785"/>
      <c r="AN166" s="309">
        <f t="shared" ref="AN166:AN171" si="581">IF($B166="E","E",$H166*AM166)</f>
        <v>0</v>
      </c>
      <c r="AO166" s="785"/>
      <c r="AP166" s="309">
        <f t="shared" ref="AP166:AP171" si="582">IF($B166="E","E",$H166*AO166)</f>
        <v>0</v>
      </c>
      <c r="AQ166" s="785"/>
      <c r="AR166" s="309">
        <f t="shared" ref="AR166:AR171" si="583">IF($B166="E","E",$H166*AQ166)</f>
        <v>0</v>
      </c>
      <c r="AT166" s="782">
        <f t="shared" si="404"/>
        <v>0</v>
      </c>
      <c r="AU166" s="782">
        <f t="shared" si="405"/>
        <v>0</v>
      </c>
      <c r="AV166" s="782">
        <f t="shared" si="406"/>
        <v>0</v>
      </c>
      <c r="AW166" s="788" t="e">
        <f t="shared" si="407"/>
        <v>#DIV/0!</v>
      </c>
      <c r="AY166" s="781">
        <f t="shared" si="408"/>
        <v>0</v>
      </c>
      <c r="AZ166" s="777"/>
      <c r="BA166" s="781">
        <f t="shared" si="409"/>
        <v>0</v>
      </c>
      <c r="BB166" s="777"/>
      <c r="BC166" s="781">
        <f t="shared" si="410"/>
        <v>0</v>
      </c>
      <c r="BD166" s="777"/>
      <c r="BE166" s="781">
        <f t="shared" si="411"/>
        <v>0</v>
      </c>
      <c r="BF166" s="777"/>
      <c r="BG166" s="781">
        <f t="shared" si="412"/>
        <v>0</v>
      </c>
      <c r="BH166" s="777"/>
      <c r="BI166" s="781">
        <f t="shared" si="413"/>
        <v>0</v>
      </c>
      <c r="BJ166" s="777"/>
      <c r="BK166" s="781">
        <f t="shared" si="414"/>
        <v>0</v>
      </c>
      <c r="BL166" s="777"/>
      <c r="BM166" s="781">
        <f t="shared" si="415"/>
        <v>0</v>
      </c>
      <c r="BN166" s="777"/>
      <c r="BO166" s="781">
        <f t="shared" si="416"/>
        <v>0</v>
      </c>
      <c r="BP166" s="777"/>
      <c r="BQ166" s="781">
        <f t="shared" si="417"/>
        <v>0</v>
      </c>
      <c r="BR166" s="777"/>
    </row>
    <row r="167" spans="1:70" outlineLevel="2">
      <c r="A167" s="1250">
        <v>301039</v>
      </c>
      <c r="B167" s="10"/>
      <c r="C167" s="121" t="s">
        <v>229</v>
      </c>
      <c r="D167" s="1285" t="s">
        <v>3973</v>
      </c>
      <c r="E167" s="43" t="str">
        <f t="shared" si="572"/>
        <v>T</v>
      </c>
      <c r="F167" s="122" t="s">
        <v>31</v>
      </c>
      <c r="G167" s="122" t="s">
        <v>327</v>
      </c>
      <c r="H167" s="1249">
        <v>201</v>
      </c>
      <c r="I167" s="1141"/>
      <c r="J167" s="1142"/>
      <c r="K167" s="1032">
        <f t="shared" si="573"/>
        <v>0</v>
      </c>
      <c r="L167" s="208"/>
      <c r="M167" s="128"/>
      <c r="N167" s="409"/>
      <c r="O167" s="409"/>
      <c r="Q167" s="686" t="s">
        <v>1846</v>
      </c>
      <c r="R167" s="692" t="s">
        <v>1995</v>
      </c>
      <c r="T167" s="680" t="str">
        <f>IF(IF(A167=0,TRUE(),D167=IFERROR(VLOOKUP(A167,Zaplecze_Weryfikacja!A:B,2,FALSE),2))=TRUE(),"Tak","Nie")</f>
        <v>Nie</v>
      </c>
      <c r="U167" s="681" t="str">
        <f>IF(T167="Tak"," ",IF(IFERROR(VLOOKUP(A167,Zaplecze_Weryfikacja!A:B,2,FALSE),"Inny numer Lp")="Inny numer Lp","Inny numer Lp",IF(VLOOKUP(A167,Zaplecze_Weryfikacja!A:B,2,FALSE)=D167,"Nieznana przyczyna","Inny opis")))</f>
        <v>Inny opis</v>
      </c>
      <c r="Y167" s="785"/>
      <c r="Z167" s="309">
        <f t="shared" si="574"/>
        <v>0</v>
      </c>
      <c r="AA167" s="785"/>
      <c r="AB167" s="309">
        <f t="shared" si="575"/>
        <v>0</v>
      </c>
      <c r="AC167" s="785"/>
      <c r="AD167" s="309">
        <f t="shared" si="576"/>
        <v>0</v>
      </c>
      <c r="AE167" s="785"/>
      <c r="AF167" s="309">
        <f t="shared" si="577"/>
        <v>0</v>
      </c>
      <c r="AG167" s="785"/>
      <c r="AH167" s="309">
        <f t="shared" si="578"/>
        <v>0</v>
      </c>
      <c r="AI167" s="785"/>
      <c r="AJ167" s="309">
        <f t="shared" si="579"/>
        <v>0</v>
      </c>
      <c r="AK167" s="785"/>
      <c r="AL167" s="309">
        <f t="shared" si="580"/>
        <v>0</v>
      </c>
      <c r="AM167" s="785"/>
      <c r="AN167" s="309">
        <f t="shared" si="581"/>
        <v>0</v>
      </c>
      <c r="AO167" s="785"/>
      <c r="AP167" s="309">
        <f t="shared" si="582"/>
        <v>0</v>
      </c>
      <c r="AQ167" s="785"/>
      <c r="AR167" s="309">
        <f t="shared" si="583"/>
        <v>0</v>
      </c>
      <c r="AT167" s="782">
        <f t="shared" si="404"/>
        <v>0</v>
      </c>
      <c r="AU167" s="782">
        <f t="shared" si="405"/>
        <v>0</v>
      </c>
      <c r="AV167" s="782">
        <f t="shared" si="406"/>
        <v>0</v>
      </c>
      <c r="AW167" s="788" t="e">
        <f t="shared" si="407"/>
        <v>#DIV/0!</v>
      </c>
      <c r="AY167" s="781">
        <f t="shared" si="408"/>
        <v>0</v>
      </c>
      <c r="AZ167" s="777"/>
      <c r="BA167" s="781">
        <f t="shared" si="409"/>
        <v>0</v>
      </c>
      <c r="BB167" s="777"/>
      <c r="BC167" s="781">
        <f t="shared" si="410"/>
        <v>0</v>
      </c>
      <c r="BD167" s="777"/>
      <c r="BE167" s="781">
        <f t="shared" si="411"/>
        <v>0</v>
      </c>
      <c r="BF167" s="777"/>
      <c r="BG167" s="781">
        <f t="shared" si="412"/>
        <v>0</v>
      </c>
      <c r="BH167" s="777"/>
      <c r="BI167" s="781">
        <f t="shared" si="413"/>
        <v>0</v>
      </c>
      <c r="BJ167" s="777"/>
      <c r="BK167" s="781">
        <f t="shared" si="414"/>
        <v>0</v>
      </c>
      <c r="BL167" s="777"/>
      <c r="BM167" s="781">
        <f t="shared" si="415"/>
        <v>0</v>
      </c>
      <c r="BN167" s="777"/>
      <c r="BO167" s="781">
        <f t="shared" si="416"/>
        <v>0</v>
      </c>
      <c r="BP167" s="777"/>
      <c r="BQ167" s="781">
        <f t="shared" si="417"/>
        <v>0</v>
      </c>
      <c r="BR167" s="777"/>
    </row>
    <row r="168" spans="1:70" outlineLevel="2">
      <c r="A168" s="1250">
        <v>301039</v>
      </c>
      <c r="B168" s="10"/>
      <c r="C168" s="121" t="s">
        <v>229</v>
      </c>
      <c r="D168" s="1302" t="s">
        <v>4004</v>
      </c>
      <c r="E168" s="43" t="str">
        <f t="shared" ref="E168" si="584">IF(H168&gt;0,"T","N")</f>
        <v>T</v>
      </c>
      <c r="F168" s="122" t="s">
        <v>31</v>
      </c>
      <c r="G168" s="122" t="s">
        <v>327</v>
      </c>
      <c r="H168" s="1249">
        <v>87.2</v>
      </c>
      <c r="I168" s="1141"/>
      <c r="J168" s="1142"/>
      <c r="K168" s="1032">
        <f t="shared" ref="K168" si="585">IF(B168="E","E",$H168*I168)</f>
        <v>0</v>
      </c>
      <c r="L168" s="208"/>
      <c r="M168" s="128"/>
      <c r="N168" s="409"/>
      <c r="O168" s="409"/>
      <c r="Q168" s="686" t="s">
        <v>1846</v>
      </c>
      <c r="R168" s="692" t="s">
        <v>1995</v>
      </c>
      <c r="T168" s="680" t="str">
        <f>IF(IF(A168=0,TRUE(),D168=IFERROR(VLOOKUP(A168,Zaplecze_Weryfikacja!A:B,2,FALSE),2))=TRUE(),"Tak","Nie")</f>
        <v>Nie</v>
      </c>
      <c r="U168" s="681" t="str">
        <f>IF(T168="Tak"," ",IF(IFERROR(VLOOKUP(A168,Zaplecze_Weryfikacja!A:B,2,FALSE),"Inny numer Lp")="Inny numer Lp","Inny numer Lp",IF(VLOOKUP(A168,Zaplecze_Weryfikacja!A:B,2,FALSE)=D168,"Nieznana przyczyna","Inny opis")))</f>
        <v>Inny opis</v>
      </c>
      <c r="Y168" s="785"/>
      <c r="Z168" s="309">
        <f t="shared" ref="Z168" si="586">IF($B168="E","E",$H168*Y168)</f>
        <v>0</v>
      </c>
      <c r="AA168" s="785"/>
      <c r="AB168" s="309">
        <f t="shared" ref="AB168" si="587">IF($B168="E","E",$H168*AA168)</f>
        <v>0</v>
      </c>
      <c r="AC168" s="785"/>
      <c r="AD168" s="309">
        <f t="shared" ref="AD168" si="588">IF($B168="E","E",$H168*AC168)</f>
        <v>0</v>
      </c>
      <c r="AE168" s="785"/>
      <c r="AF168" s="309">
        <f t="shared" ref="AF168" si="589">IF($B168="E","E",$H168*AE168)</f>
        <v>0</v>
      </c>
      <c r="AG168" s="785"/>
      <c r="AH168" s="309">
        <f t="shared" ref="AH168" si="590">IF($B168="E","E",$H168*AG168)</f>
        <v>0</v>
      </c>
      <c r="AI168" s="785"/>
      <c r="AJ168" s="309">
        <f t="shared" ref="AJ168" si="591">IF($B168="E","E",$H168*AI168)</f>
        <v>0</v>
      </c>
      <c r="AK168" s="785"/>
      <c r="AL168" s="309">
        <f t="shared" ref="AL168" si="592">IF($B168="E","E",$H168*AK168)</f>
        <v>0</v>
      </c>
      <c r="AM168" s="785"/>
      <c r="AN168" s="309">
        <f t="shared" ref="AN168" si="593">IF($B168="E","E",$H168*AM168)</f>
        <v>0</v>
      </c>
      <c r="AO168" s="785"/>
      <c r="AP168" s="309">
        <f t="shared" ref="AP168" si="594">IF($B168="E","E",$H168*AO168)</f>
        <v>0</v>
      </c>
      <c r="AQ168" s="785"/>
      <c r="AR168" s="309">
        <f t="shared" ref="AR168" si="595">IF($B168="E","E",$H168*AQ168)</f>
        <v>0</v>
      </c>
      <c r="AT168" s="782">
        <f t="shared" ref="AT168" si="596">MAX(Z168,AB168,AD168,AF168,AH168,AJ168,AL168,AN168,AP168,AR168)</f>
        <v>0</v>
      </c>
      <c r="AU168" s="782">
        <f t="shared" ref="AU168" si="597">IF($AU$6=10,MIN(Z168,AB168,AD168,AF168,AH168,AJ168,AL168,AN168,AP168,AR168),IF($AU$6=9,MIN(Z168,AB168,AD168,AF168,AH168,AJ168,AL168,AN168,AP168),IF($AU$6=8,MIN(Z168,AB168,AD168,AF168,AH168,AJ168,AL168,AN168),IF($AU$6=7,MIN(Z168,AB168,AD168,AF168,AH168,AJ168,AL168),IF($AU$6=6,MIN(Z168,AB168,AD168,AF168,AH168,AJ168),IF($AU$6=5,MIN(Z168,AB168,AD168,AF168,AH168),IF($AU$6=4,MIN(Z168,AB168,AD168,AF168),IF($AU$6=4,MIN(Z168,AB168,AD168,AF168),IF($AU$6=3,MIN(Z168,AB168,AD168),IF($AU$6=3,MIN(Z168,AB168,AD168),IF($AU$6=2,MIN(Z168,AB168),IF($AU$6=1,MIN(Z168),"Błąd - zła ilośc oferentów"))))))))))))</f>
        <v>0</v>
      </c>
      <c r="AV168" s="782">
        <f t="shared" ref="AV168" si="598">AT168-AU168</f>
        <v>0</v>
      </c>
      <c r="AW168" s="788" t="e">
        <f t="shared" ref="AW168" si="599">AT168/AU168</f>
        <v>#DIV/0!</v>
      </c>
      <c r="AY168" s="781">
        <f t="shared" ref="AY168" si="600">+AZ168</f>
        <v>0</v>
      </c>
      <c r="AZ168" s="777"/>
      <c r="BA168" s="781">
        <f t="shared" ref="BA168" si="601">+BB168</f>
        <v>0</v>
      </c>
      <c r="BB168" s="777"/>
      <c r="BC168" s="781">
        <f t="shared" ref="BC168" si="602">+BD168</f>
        <v>0</v>
      </c>
      <c r="BD168" s="777"/>
      <c r="BE168" s="781">
        <f t="shared" ref="BE168" si="603">+BF168</f>
        <v>0</v>
      </c>
      <c r="BF168" s="777"/>
      <c r="BG168" s="781">
        <f t="shared" ref="BG168" si="604">+BH168</f>
        <v>0</v>
      </c>
      <c r="BH168" s="777"/>
      <c r="BI168" s="781">
        <f t="shared" ref="BI168" si="605">+BJ168</f>
        <v>0</v>
      </c>
      <c r="BJ168" s="777"/>
      <c r="BK168" s="781">
        <f t="shared" ref="BK168" si="606">+BL168</f>
        <v>0</v>
      </c>
      <c r="BL168" s="777"/>
      <c r="BM168" s="781">
        <f t="shared" ref="BM168" si="607">+BN168</f>
        <v>0</v>
      </c>
      <c r="BN168" s="777"/>
      <c r="BO168" s="781">
        <f t="shared" ref="BO168" si="608">+BP168</f>
        <v>0</v>
      </c>
      <c r="BP168" s="777"/>
      <c r="BQ168" s="781">
        <f t="shared" ref="BQ168" si="609">+BR168</f>
        <v>0</v>
      </c>
      <c r="BR168" s="777"/>
    </row>
    <row r="169" spans="1:70" outlineLevel="2">
      <c r="A169" s="1250">
        <v>301039</v>
      </c>
      <c r="B169" s="10"/>
      <c r="C169" s="121" t="s">
        <v>229</v>
      </c>
      <c r="D169" s="1302" t="s">
        <v>3896</v>
      </c>
      <c r="E169" s="43" t="str">
        <f t="shared" ref="E169" si="610">IF(H169&gt;0,"T","N")</f>
        <v>T</v>
      </c>
      <c r="F169" s="122" t="s">
        <v>31</v>
      </c>
      <c r="G169" s="122" t="s">
        <v>23</v>
      </c>
      <c r="H169" s="1249">
        <v>2</v>
      </c>
      <c r="I169" s="1141"/>
      <c r="J169" s="1142"/>
      <c r="K169" s="1032">
        <f t="shared" ref="K169" si="611">IF(B169="E","E",$H169*I169)</f>
        <v>0</v>
      </c>
      <c r="L169" s="208"/>
      <c r="M169" s="128"/>
      <c r="N169" s="409"/>
      <c r="O169" s="409"/>
      <c r="Q169" s="686" t="s">
        <v>1846</v>
      </c>
      <c r="R169" s="692" t="s">
        <v>1995</v>
      </c>
      <c r="T169" s="680" t="str">
        <f>IF(IF(A169=0,TRUE(),D169=IFERROR(VLOOKUP(A169,Zaplecze_Weryfikacja!A:B,2,FALSE),2))=TRUE(),"Tak","Nie")</f>
        <v>Nie</v>
      </c>
      <c r="U169" s="681" t="str">
        <f>IF(T169="Tak"," ",IF(IFERROR(VLOOKUP(A169,Zaplecze_Weryfikacja!A:B,2,FALSE),"Inny numer Lp")="Inny numer Lp","Inny numer Lp",IF(VLOOKUP(A169,Zaplecze_Weryfikacja!A:B,2,FALSE)=D169,"Nieznana przyczyna","Inny opis")))</f>
        <v>Inny opis</v>
      </c>
      <c r="Y169" s="785"/>
      <c r="Z169" s="309">
        <f t="shared" ref="Z169" si="612">IF($B169="E","E",$H169*Y169)</f>
        <v>0</v>
      </c>
      <c r="AA169" s="785"/>
      <c r="AB169" s="309">
        <f t="shared" ref="AB169" si="613">IF($B169="E","E",$H169*AA169)</f>
        <v>0</v>
      </c>
      <c r="AC169" s="785"/>
      <c r="AD169" s="309">
        <f t="shared" ref="AD169" si="614">IF($B169="E","E",$H169*AC169)</f>
        <v>0</v>
      </c>
      <c r="AE169" s="785"/>
      <c r="AF169" s="309">
        <f t="shared" ref="AF169" si="615">IF($B169="E","E",$H169*AE169)</f>
        <v>0</v>
      </c>
      <c r="AG169" s="785"/>
      <c r="AH169" s="309">
        <f t="shared" ref="AH169" si="616">IF($B169="E","E",$H169*AG169)</f>
        <v>0</v>
      </c>
      <c r="AI169" s="785"/>
      <c r="AJ169" s="309">
        <f t="shared" ref="AJ169" si="617">IF($B169="E","E",$H169*AI169)</f>
        <v>0</v>
      </c>
      <c r="AK169" s="785"/>
      <c r="AL169" s="309">
        <f t="shared" ref="AL169" si="618">IF($B169="E","E",$H169*AK169)</f>
        <v>0</v>
      </c>
      <c r="AM169" s="785"/>
      <c r="AN169" s="309">
        <f t="shared" ref="AN169" si="619">IF($B169="E","E",$H169*AM169)</f>
        <v>0</v>
      </c>
      <c r="AO169" s="785"/>
      <c r="AP169" s="309">
        <f t="shared" ref="AP169" si="620">IF($B169="E","E",$H169*AO169)</f>
        <v>0</v>
      </c>
      <c r="AQ169" s="785"/>
      <c r="AR169" s="309">
        <f t="shared" ref="AR169" si="621">IF($B169="E","E",$H169*AQ169)</f>
        <v>0</v>
      </c>
      <c r="AT169" s="782">
        <f t="shared" ref="AT169" si="622">MAX(Z169,AB169,AD169,AF169,AH169,AJ169,AL169,AN169,AP169,AR169)</f>
        <v>0</v>
      </c>
      <c r="AU169" s="782">
        <f t="shared" ref="AU169" si="623">IF($AU$6=10,MIN(Z169,AB169,AD169,AF169,AH169,AJ169,AL169,AN169,AP169,AR169),IF($AU$6=9,MIN(Z169,AB169,AD169,AF169,AH169,AJ169,AL169,AN169,AP169),IF($AU$6=8,MIN(Z169,AB169,AD169,AF169,AH169,AJ169,AL169,AN169),IF($AU$6=7,MIN(Z169,AB169,AD169,AF169,AH169,AJ169,AL169),IF($AU$6=6,MIN(Z169,AB169,AD169,AF169,AH169,AJ169),IF($AU$6=5,MIN(Z169,AB169,AD169,AF169,AH169),IF($AU$6=4,MIN(Z169,AB169,AD169,AF169),IF($AU$6=4,MIN(Z169,AB169,AD169,AF169),IF($AU$6=3,MIN(Z169,AB169,AD169),IF($AU$6=3,MIN(Z169,AB169,AD169),IF($AU$6=2,MIN(Z169,AB169),IF($AU$6=1,MIN(Z169),"Błąd - zła ilośc oferentów"))))))))))))</f>
        <v>0</v>
      </c>
      <c r="AV169" s="782">
        <f t="shared" ref="AV169" si="624">AT169-AU169</f>
        <v>0</v>
      </c>
      <c r="AW169" s="788" t="e">
        <f t="shared" ref="AW169" si="625">AT169/AU169</f>
        <v>#DIV/0!</v>
      </c>
      <c r="AY169" s="781">
        <f t="shared" ref="AY169" si="626">+AZ169</f>
        <v>0</v>
      </c>
      <c r="AZ169" s="777"/>
      <c r="BA169" s="781">
        <f t="shared" ref="BA169" si="627">+BB169</f>
        <v>0</v>
      </c>
      <c r="BB169" s="777"/>
      <c r="BC169" s="781">
        <f t="shared" ref="BC169" si="628">+BD169</f>
        <v>0</v>
      </c>
      <c r="BD169" s="777"/>
      <c r="BE169" s="781">
        <f t="shared" ref="BE169" si="629">+BF169</f>
        <v>0</v>
      </c>
      <c r="BF169" s="777"/>
      <c r="BG169" s="781">
        <f t="shared" ref="BG169" si="630">+BH169</f>
        <v>0</v>
      </c>
      <c r="BH169" s="777"/>
      <c r="BI169" s="781">
        <f t="shared" ref="BI169" si="631">+BJ169</f>
        <v>0</v>
      </c>
      <c r="BJ169" s="777"/>
      <c r="BK169" s="781">
        <f t="shared" ref="BK169" si="632">+BL169</f>
        <v>0</v>
      </c>
      <c r="BL169" s="777"/>
      <c r="BM169" s="781">
        <f t="shared" ref="BM169" si="633">+BN169</f>
        <v>0</v>
      </c>
      <c r="BN169" s="777"/>
      <c r="BO169" s="781">
        <f t="shared" ref="BO169" si="634">+BP169</f>
        <v>0</v>
      </c>
      <c r="BP169" s="777"/>
      <c r="BQ169" s="781">
        <f t="shared" ref="BQ169" si="635">+BR169</f>
        <v>0</v>
      </c>
      <c r="BR169" s="777"/>
    </row>
    <row r="170" spans="1:70" ht="28.5" outlineLevel="2">
      <c r="A170" s="1250">
        <v>301040</v>
      </c>
      <c r="B170" s="10"/>
      <c r="C170" s="121" t="s">
        <v>229</v>
      </c>
      <c r="D170" s="1287" t="s">
        <v>3937</v>
      </c>
      <c r="E170" s="43" t="str">
        <f t="shared" si="572"/>
        <v>T</v>
      </c>
      <c r="F170" s="1288" t="s">
        <v>3847</v>
      </c>
      <c r="G170" s="1288" t="s">
        <v>325</v>
      </c>
      <c r="H170" s="1289">
        <v>9</v>
      </c>
      <c r="I170" s="1141"/>
      <c r="J170" s="1142"/>
      <c r="K170" s="1032">
        <f t="shared" si="573"/>
        <v>0</v>
      </c>
      <c r="L170" s="208"/>
      <c r="M170" s="128"/>
      <c r="N170" s="409"/>
      <c r="O170" s="409"/>
      <c r="Q170" s="686" t="s">
        <v>1846</v>
      </c>
      <c r="R170" s="692" t="s">
        <v>1995</v>
      </c>
      <c r="T170" s="680" t="str">
        <f>IF(IF(A170=0,TRUE(),D170=IFERROR(VLOOKUP(A170,Zaplecze_Weryfikacja!A:B,2,FALSE),2))=TRUE(),"Tak","Nie")</f>
        <v>Nie</v>
      </c>
      <c r="U170" s="681" t="str">
        <f>IF(T170="Tak"," ",IF(IFERROR(VLOOKUP(A170,Zaplecze_Weryfikacja!A:B,2,FALSE),"Inny numer Lp")="Inny numer Lp","Inny numer Lp",IF(VLOOKUP(A170,Zaplecze_Weryfikacja!A:B,2,FALSE)=D170,"Nieznana przyczyna","Inny opis")))</f>
        <v>Inny opis</v>
      </c>
      <c r="Y170" s="785"/>
      <c r="Z170" s="309">
        <f t="shared" si="574"/>
        <v>0</v>
      </c>
      <c r="AA170" s="785"/>
      <c r="AB170" s="309">
        <f t="shared" si="575"/>
        <v>0</v>
      </c>
      <c r="AC170" s="785"/>
      <c r="AD170" s="309">
        <f t="shared" si="576"/>
        <v>0</v>
      </c>
      <c r="AE170" s="785"/>
      <c r="AF170" s="309">
        <f t="shared" si="577"/>
        <v>0</v>
      </c>
      <c r="AG170" s="785"/>
      <c r="AH170" s="309">
        <f t="shared" si="578"/>
        <v>0</v>
      </c>
      <c r="AI170" s="785"/>
      <c r="AJ170" s="309">
        <f t="shared" si="579"/>
        <v>0</v>
      </c>
      <c r="AK170" s="785"/>
      <c r="AL170" s="309">
        <f t="shared" si="580"/>
        <v>0</v>
      </c>
      <c r="AM170" s="785"/>
      <c r="AN170" s="309">
        <f t="shared" si="581"/>
        <v>0</v>
      </c>
      <c r="AO170" s="785"/>
      <c r="AP170" s="309">
        <f t="shared" si="582"/>
        <v>0</v>
      </c>
      <c r="AQ170" s="785"/>
      <c r="AR170" s="309">
        <f t="shared" si="583"/>
        <v>0</v>
      </c>
      <c r="AT170" s="782">
        <f t="shared" si="404"/>
        <v>0</v>
      </c>
      <c r="AU170" s="782">
        <f t="shared" si="405"/>
        <v>0</v>
      </c>
      <c r="AV170" s="782">
        <f t="shared" si="406"/>
        <v>0</v>
      </c>
      <c r="AW170" s="788" t="e">
        <f t="shared" si="407"/>
        <v>#DIV/0!</v>
      </c>
      <c r="AY170" s="781">
        <f t="shared" si="408"/>
        <v>0</v>
      </c>
      <c r="AZ170" s="777"/>
      <c r="BA170" s="781">
        <f t="shared" si="409"/>
        <v>0</v>
      </c>
      <c r="BB170" s="777"/>
      <c r="BC170" s="781">
        <f t="shared" si="410"/>
        <v>0</v>
      </c>
      <c r="BD170" s="777"/>
      <c r="BE170" s="781">
        <f t="shared" si="411"/>
        <v>0</v>
      </c>
      <c r="BF170" s="777"/>
      <c r="BG170" s="781">
        <f t="shared" si="412"/>
        <v>0</v>
      </c>
      <c r="BH170" s="777"/>
      <c r="BI170" s="781">
        <f t="shared" si="413"/>
        <v>0</v>
      </c>
      <c r="BJ170" s="777"/>
      <c r="BK170" s="781">
        <f t="shared" si="414"/>
        <v>0</v>
      </c>
      <c r="BL170" s="777"/>
      <c r="BM170" s="781">
        <f t="shared" si="415"/>
        <v>0</v>
      </c>
      <c r="BN170" s="777"/>
      <c r="BO170" s="781">
        <f t="shared" si="416"/>
        <v>0</v>
      </c>
      <c r="BP170" s="777"/>
      <c r="BQ170" s="781">
        <f t="shared" si="417"/>
        <v>0</v>
      </c>
      <c r="BR170" s="777"/>
    </row>
    <row r="171" spans="1:70" outlineLevel="2">
      <c r="A171" s="6">
        <v>301041</v>
      </c>
      <c r="B171" s="10"/>
      <c r="C171" s="121" t="s">
        <v>229</v>
      </c>
      <c r="D171" s="123" t="s">
        <v>3359</v>
      </c>
      <c r="E171" s="43" t="str">
        <f t="shared" si="572"/>
        <v>T</v>
      </c>
      <c r="F171" s="122" t="s">
        <v>32</v>
      </c>
      <c r="G171" s="122" t="s">
        <v>327</v>
      </c>
      <c r="H171" s="1076">
        <v>5.25</v>
      </c>
      <c r="I171" s="1141"/>
      <c r="J171" s="1142"/>
      <c r="K171" s="1032">
        <f t="shared" si="573"/>
        <v>0</v>
      </c>
      <c r="L171" s="208"/>
      <c r="M171" s="128" t="s">
        <v>797</v>
      </c>
      <c r="N171" s="409"/>
      <c r="O171" s="409"/>
      <c r="Q171" s="686" t="s">
        <v>1908</v>
      </c>
      <c r="R171" s="692" t="s">
        <v>1999</v>
      </c>
      <c r="T171" s="680" t="str">
        <f>IF(IF(A171=0,TRUE(),D171=IFERROR(VLOOKUP(A171,Zaplecze_Weryfikacja!A:B,2,FALSE),2))=TRUE(),"Tak","Nie")</f>
        <v>Nie</v>
      </c>
      <c r="U171" s="681" t="str">
        <f>IF(T171="Tak"," ",IF(IFERROR(VLOOKUP(A171,Zaplecze_Weryfikacja!A:B,2,FALSE),"Inny numer Lp")="Inny numer Lp","Inny numer Lp",IF(VLOOKUP(A171,Zaplecze_Weryfikacja!A:B,2,FALSE)=D171,"Nieznana przyczyna","Inny opis")))</f>
        <v>Inny opis</v>
      </c>
      <c r="Y171" s="785"/>
      <c r="Z171" s="309">
        <f t="shared" si="574"/>
        <v>0</v>
      </c>
      <c r="AA171" s="785"/>
      <c r="AB171" s="309">
        <f t="shared" si="575"/>
        <v>0</v>
      </c>
      <c r="AC171" s="785"/>
      <c r="AD171" s="309">
        <f t="shared" si="576"/>
        <v>0</v>
      </c>
      <c r="AE171" s="785"/>
      <c r="AF171" s="309">
        <f t="shared" si="577"/>
        <v>0</v>
      </c>
      <c r="AG171" s="785"/>
      <c r="AH171" s="309">
        <f t="shared" si="578"/>
        <v>0</v>
      </c>
      <c r="AI171" s="785"/>
      <c r="AJ171" s="309">
        <f t="shared" si="579"/>
        <v>0</v>
      </c>
      <c r="AK171" s="785"/>
      <c r="AL171" s="309">
        <f t="shared" si="580"/>
        <v>0</v>
      </c>
      <c r="AM171" s="785"/>
      <c r="AN171" s="309">
        <f t="shared" si="581"/>
        <v>0</v>
      </c>
      <c r="AO171" s="785"/>
      <c r="AP171" s="309">
        <f t="shared" si="582"/>
        <v>0</v>
      </c>
      <c r="AQ171" s="785"/>
      <c r="AR171" s="309">
        <f t="shared" si="583"/>
        <v>0</v>
      </c>
      <c r="AT171" s="782">
        <f t="shared" si="404"/>
        <v>0</v>
      </c>
      <c r="AU171" s="782">
        <f t="shared" si="405"/>
        <v>0</v>
      </c>
      <c r="AV171" s="782">
        <f t="shared" si="406"/>
        <v>0</v>
      </c>
      <c r="AW171" s="788" t="e">
        <f t="shared" si="407"/>
        <v>#DIV/0!</v>
      </c>
      <c r="AY171" s="781">
        <f t="shared" si="408"/>
        <v>0</v>
      </c>
      <c r="AZ171" s="777"/>
      <c r="BA171" s="781">
        <f t="shared" si="409"/>
        <v>0</v>
      </c>
      <c r="BB171" s="777"/>
      <c r="BC171" s="781">
        <f t="shared" si="410"/>
        <v>0</v>
      </c>
      <c r="BD171" s="777"/>
      <c r="BE171" s="781">
        <f t="shared" si="411"/>
        <v>0</v>
      </c>
      <c r="BF171" s="777"/>
      <c r="BG171" s="781">
        <f t="shared" si="412"/>
        <v>0</v>
      </c>
      <c r="BH171" s="777"/>
      <c r="BI171" s="781">
        <f t="shared" si="413"/>
        <v>0</v>
      </c>
      <c r="BJ171" s="777"/>
      <c r="BK171" s="781">
        <f t="shared" si="414"/>
        <v>0</v>
      </c>
      <c r="BL171" s="777"/>
      <c r="BM171" s="781">
        <f t="shared" si="415"/>
        <v>0</v>
      </c>
      <c r="BN171" s="777"/>
      <c r="BO171" s="781">
        <f t="shared" si="416"/>
        <v>0</v>
      </c>
      <c r="BP171" s="777"/>
      <c r="BQ171" s="781">
        <f t="shared" si="417"/>
        <v>0</v>
      </c>
      <c r="BR171" s="777"/>
    </row>
    <row r="172" spans="1:70" outlineLevel="2">
      <c r="A172" s="6"/>
      <c r="B172" s="121"/>
      <c r="C172" s="121"/>
      <c r="D172" s="365"/>
      <c r="E172" s="122"/>
      <c r="F172" s="122"/>
      <c r="G172" s="122"/>
      <c r="H172" s="1017"/>
      <c r="I172" s="1006"/>
      <c r="J172" s="1111"/>
      <c r="K172" s="1033"/>
      <c r="L172" s="208"/>
      <c r="M172" s="128"/>
      <c r="N172" s="409"/>
      <c r="O172" s="409"/>
      <c r="Q172" s="683"/>
      <c r="R172" s="692"/>
      <c r="T172" s="680" t="str">
        <f>IF(IF(A172=0,TRUE(),D172=IFERROR(VLOOKUP(A172,Zaplecze_Weryfikacja!A:B,2,FALSE),2))=TRUE(),"Tak","Nie")</f>
        <v>Tak</v>
      </c>
      <c r="U172" s="681" t="str">
        <f>IF(T172="Tak"," ",IF(IFERROR(VLOOKUP(A172,Zaplecze_Weryfikacja!A:B,2,FALSE),"Inny numer Lp")="Inny numer Lp","Inny numer Lp",IF(VLOOKUP(A172,Zaplecze_Weryfikacja!A:B,2,FALSE)=D172,"Nieznana przyczyna","Inny opis")))</f>
        <v xml:space="preserve"> </v>
      </c>
      <c r="Y172" s="785"/>
      <c r="Z172" s="104"/>
      <c r="AA172" s="785"/>
      <c r="AB172" s="104"/>
      <c r="AC172" s="785"/>
      <c r="AD172" s="104"/>
      <c r="AE172" s="785"/>
      <c r="AF172" s="104"/>
      <c r="AG172" s="785"/>
      <c r="AH172" s="104"/>
      <c r="AI172" s="785"/>
      <c r="AJ172" s="104"/>
      <c r="AK172" s="785"/>
      <c r="AL172" s="104"/>
      <c r="AM172" s="785"/>
      <c r="AN172" s="104"/>
      <c r="AO172" s="785"/>
      <c r="AP172" s="104"/>
      <c r="AQ172" s="785"/>
      <c r="AR172" s="104"/>
      <c r="AT172" s="782">
        <f t="shared" si="404"/>
        <v>0</v>
      </c>
      <c r="AU172" s="782">
        <f t="shared" si="405"/>
        <v>0</v>
      </c>
      <c r="AV172" s="782">
        <f t="shared" si="406"/>
        <v>0</v>
      </c>
      <c r="AW172" s="788" t="e">
        <f t="shared" si="407"/>
        <v>#DIV/0!</v>
      </c>
      <c r="AY172" s="781">
        <f t="shared" si="408"/>
        <v>0</v>
      </c>
      <c r="AZ172" s="777"/>
      <c r="BA172" s="781">
        <f t="shared" si="409"/>
        <v>0</v>
      </c>
      <c r="BB172" s="777"/>
      <c r="BC172" s="781">
        <f t="shared" si="410"/>
        <v>0</v>
      </c>
      <c r="BD172" s="777"/>
      <c r="BE172" s="781">
        <f t="shared" si="411"/>
        <v>0</v>
      </c>
      <c r="BF172" s="777"/>
      <c r="BG172" s="781">
        <f t="shared" si="412"/>
        <v>0</v>
      </c>
      <c r="BH172" s="777"/>
      <c r="BI172" s="781">
        <f t="shared" si="413"/>
        <v>0</v>
      </c>
      <c r="BJ172" s="777"/>
      <c r="BK172" s="781">
        <f t="shared" si="414"/>
        <v>0</v>
      </c>
      <c r="BL172" s="777"/>
      <c r="BM172" s="781">
        <f t="shared" si="415"/>
        <v>0</v>
      </c>
      <c r="BN172" s="777"/>
      <c r="BO172" s="781">
        <f t="shared" si="416"/>
        <v>0</v>
      </c>
      <c r="BP172" s="777"/>
      <c r="BQ172" s="781">
        <f t="shared" si="417"/>
        <v>0</v>
      </c>
      <c r="BR172" s="777"/>
    </row>
    <row r="173" spans="1:70" ht="30" outlineLevel="2">
      <c r="A173" s="6"/>
      <c r="B173" s="121"/>
      <c r="C173" s="121"/>
      <c r="D173" s="337" t="s">
        <v>118</v>
      </c>
      <c r="E173" s="122"/>
      <c r="F173" s="122"/>
      <c r="G173" s="122"/>
      <c r="H173" s="1017"/>
      <c r="I173" s="1006"/>
      <c r="J173" s="1111"/>
      <c r="K173" s="1033"/>
      <c r="L173" s="208"/>
      <c r="M173" s="128"/>
      <c r="N173" s="409"/>
      <c r="O173" s="409"/>
      <c r="Q173" s="683"/>
      <c r="R173" s="692"/>
      <c r="T173" s="680" t="str">
        <f>IF(IF(A173=0,TRUE(),D173=IFERROR(VLOOKUP(A173,Zaplecze_Weryfikacja!A:B,2,FALSE),2))=TRUE(),"Tak","Nie")</f>
        <v>Tak</v>
      </c>
      <c r="U173" s="681" t="str">
        <f>IF(T173="Tak"," ",IF(IFERROR(VLOOKUP(A173,Zaplecze_Weryfikacja!A:B,2,FALSE),"Inny numer Lp")="Inny numer Lp","Inny numer Lp",IF(VLOOKUP(A173,Zaplecze_Weryfikacja!A:B,2,FALSE)=D173,"Nieznana przyczyna","Inny opis")))</f>
        <v xml:space="preserve"> </v>
      </c>
      <c r="Y173" s="785"/>
      <c r="Z173" s="104"/>
      <c r="AA173" s="785"/>
      <c r="AB173" s="104"/>
      <c r="AC173" s="785"/>
      <c r="AD173" s="104"/>
      <c r="AE173" s="785"/>
      <c r="AF173" s="104"/>
      <c r="AG173" s="785"/>
      <c r="AH173" s="104"/>
      <c r="AI173" s="785"/>
      <c r="AJ173" s="104"/>
      <c r="AK173" s="785"/>
      <c r="AL173" s="104"/>
      <c r="AM173" s="785"/>
      <c r="AN173" s="104"/>
      <c r="AO173" s="785"/>
      <c r="AP173" s="104"/>
      <c r="AQ173" s="785"/>
      <c r="AR173" s="104"/>
      <c r="AT173" s="782">
        <f t="shared" si="404"/>
        <v>0</v>
      </c>
      <c r="AU173" s="782">
        <f t="shared" si="405"/>
        <v>0</v>
      </c>
      <c r="AV173" s="782">
        <f t="shared" si="406"/>
        <v>0</v>
      </c>
      <c r="AW173" s="788" t="e">
        <f t="shared" si="407"/>
        <v>#DIV/0!</v>
      </c>
      <c r="AY173" s="781">
        <f t="shared" si="408"/>
        <v>0</v>
      </c>
      <c r="AZ173" s="777"/>
      <c r="BA173" s="781">
        <f t="shared" si="409"/>
        <v>0</v>
      </c>
      <c r="BB173" s="777"/>
      <c r="BC173" s="781">
        <f t="shared" si="410"/>
        <v>0</v>
      </c>
      <c r="BD173" s="777"/>
      <c r="BE173" s="781">
        <f t="shared" si="411"/>
        <v>0</v>
      </c>
      <c r="BF173" s="777"/>
      <c r="BG173" s="781">
        <f t="shared" si="412"/>
        <v>0</v>
      </c>
      <c r="BH173" s="777"/>
      <c r="BI173" s="781">
        <f t="shared" si="413"/>
        <v>0</v>
      </c>
      <c r="BJ173" s="777"/>
      <c r="BK173" s="781">
        <f t="shared" si="414"/>
        <v>0</v>
      </c>
      <c r="BL173" s="777"/>
      <c r="BM173" s="781">
        <f t="shared" si="415"/>
        <v>0</v>
      </c>
      <c r="BN173" s="777"/>
      <c r="BO173" s="781">
        <f t="shared" si="416"/>
        <v>0</v>
      </c>
      <c r="BP173" s="777"/>
      <c r="BQ173" s="781">
        <f t="shared" si="417"/>
        <v>0</v>
      </c>
      <c r="BR173" s="777"/>
    </row>
    <row r="174" spans="1:70" outlineLevel="2">
      <c r="A174" s="1250">
        <v>301041</v>
      </c>
      <c r="B174" s="10"/>
      <c r="C174" s="121" t="s">
        <v>112</v>
      </c>
      <c r="D174" s="123" t="s">
        <v>3358</v>
      </c>
      <c r="E174" s="43" t="str">
        <f t="shared" ref="E174:E192" si="636">IF(H174&gt;0,"T","N")</f>
        <v>T</v>
      </c>
      <c r="F174" s="122" t="s">
        <v>32</v>
      </c>
      <c r="G174" s="122" t="s">
        <v>327</v>
      </c>
      <c r="H174" s="1249">
        <v>20.6</v>
      </c>
      <c r="I174" s="1141"/>
      <c r="J174" s="1142"/>
      <c r="K174" s="1032">
        <f t="shared" ref="K174:K193" si="637">IF(B174="E","E",$H174*I174)</f>
        <v>0</v>
      </c>
      <c r="L174" s="208"/>
      <c r="M174" s="128"/>
      <c r="N174" s="409"/>
      <c r="O174" s="409"/>
      <c r="Q174" s="686" t="s">
        <v>1908</v>
      </c>
      <c r="R174" s="692" t="s">
        <v>1999</v>
      </c>
      <c r="T174" s="680" t="str">
        <f>IF(IF(A174=0,TRUE(),D174=IFERROR(VLOOKUP(A174,Zaplecze_Weryfikacja!A:B,2,FALSE),2))=TRUE(),"Tak","Nie")</f>
        <v>Nie</v>
      </c>
      <c r="U174" s="681" t="str">
        <f>IF(T174="Tak"," ",IF(IFERROR(VLOOKUP(A174,Zaplecze_Weryfikacja!A:B,2,FALSE),"Inny numer Lp")="Inny numer Lp","Inny numer Lp",IF(VLOOKUP(A174,Zaplecze_Weryfikacja!A:B,2,FALSE)=D174,"Nieznana przyczyna","Inny opis")))</f>
        <v>Inny opis</v>
      </c>
      <c r="Y174" s="785"/>
      <c r="Z174" s="309">
        <f t="shared" ref="Z174:Z191" si="638">IF($B174="E","E",$H174*Y174)</f>
        <v>0</v>
      </c>
      <c r="AA174" s="785"/>
      <c r="AB174" s="309">
        <f t="shared" ref="AB174:AB191" si="639">IF($B174="E","E",$H174*AA174)</f>
        <v>0</v>
      </c>
      <c r="AC174" s="785"/>
      <c r="AD174" s="309">
        <f t="shared" ref="AD174:AD191" si="640">IF($B174="E","E",$H174*AC174)</f>
        <v>0</v>
      </c>
      <c r="AE174" s="785"/>
      <c r="AF174" s="309">
        <f t="shared" ref="AF174:AF191" si="641">IF($B174="E","E",$H174*AE174)</f>
        <v>0</v>
      </c>
      <c r="AG174" s="785"/>
      <c r="AH174" s="309">
        <f t="shared" ref="AH174:AH191" si="642">IF($B174="E","E",$H174*AG174)</f>
        <v>0</v>
      </c>
      <c r="AI174" s="785"/>
      <c r="AJ174" s="309">
        <f t="shared" ref="AJ174:AJ191" si="643">IF($B174="E","E",$H174*AI174)</f>
        <v>0</v>
      </c>
      <c r="AK174" s="785"/>
      <c r="AL174" s="309">
        <f t="shared" ref="AL174:AL191" si="644">IF($B174="E","E",$H174*AK174)</f>
        <v>0</v>
      </c>
      <c r="AM174" s="785"/>
      <c r="AN174" s="309">
        <f t="shared" ref="AN174:AN191" si="645">IF($B174="E","E",$H174*AM174)</f>
        <v>0</v>
      </c>
      <c r="AO174" s="785"/>
      <c r="AP174" s="309">
        <f t="shared" ref="AP174:AP191" si="646">IF($B174="E","E",$H174*AO174)</f>
        <v>0</v>
      </c>
      <c r="AQ174" s="785"/>
      <c r="AR174" s="309">
        <f t="shared" ref="AR174:AR191" si="647">IF($B174="E","E",$H174*AQ174)</f>
        <v>0</v>
      </c>
      <c r="AT174" s="782">
        <f t="shared" si="404"/>
        <v>0</v>
      </c>
      <c r="AU174" s="782">
        <f t="shared" si="405"/>
        <v>0</v>
      </c>
      <c r="AV174" s="782">
        <f t="shared" si="406"/>
        <v>0</v>
      </c>
      <c r="AW174" s="788" t="e">
        <f t="shared" si="407"/>
        <v>#DIV/0!</v>
      </c>
      <c r="AY174" s="781">
        <f t="shared" si="408"/>
        <v>0</v>
      </c>
      <c r="AZ174" s="777"/>
      <c r="BA174" s="781">
        <f t="shared" si="409"/>
        <v>0</v>
      </c>
      <c r="BB174" s="777"/>
      <c r="BC174" s="781">
        <f t="shared" si="410"/>
        <v>0</v>
      </c>
      <c r="BD174" s="777"/>
      <c r="BE174" s="781">
        <f t="shared" si="411"/>
        <v>0</v>
      </c>
      <c r="BF174" s="777"/>
      <c r="BG174" s="781">
        <f t="shared" si="412"/>
        <v>0</v>
      </c>
      <c r="BH174" s="777"/>
      <c r="BI174" s="781">
        <f t="shared" si="413"/>
        <v>0</v>
      </c>
      <c r="BJ174" s="777"/>
      <c r="BK174" s="781">
        <f t="shared" si="414"/>
        <v>0</v>
      </c>
      <c r="BL174" s="777"/>
      <c r="BM174" s="781">
        <f t="shared" si="415"/>
        <v>0</v>
      </c>
      <c r="BN174" s="777"/>
      <c r="BO174" s="781">
        <f t="shared" si="416"/>
        <v>0</v>
      </c>
      <c r="BP174" s="777"/>
      <c r="BQ174" s="781">
        <f t="shared" si="417"/>
        <v>0</v>
      </c>
      <c r="BR174" s="777"/>
    </row>
    <row r="175" spans="1:70" outlineLevel="2">
      <c r="A175" s="1250">
        <v>301042</v>
      </c>
      <c r="B175" s="10"/>
      <c r="C175" s="121" t="s">
        <v>114</v>
      </c>
      <c r="D175" s="123" t="s">
        <v>3355</v>
      </c>
      <c r="E175" s="43" t="str">
        <f t="shared" si="636"/>
        <v>N</v>
      </c>
      <c r="F175" s="122" t="s">
        <v>32</v>
      </c>
      <c r="G175" s="122" t="s">
        <v>327</v>
      </c>
      <c r="H175" s="1249">
        <v>0</v>
      </c>
      <c r="I175" s="1141"/>
      <c r="J175" s="1142"/>
      <c r="K175" s="1032">
        <f t="shared" si="637"/>
        <v>0</v>
      </c>
      <c r="L175" s="208"/>
      <c r="M175" s="128"/>
      <c r="N175" s="409"/>
      <c r="O175" s="409"/>
      <c r="Q175" s="686" t="s">
        <v>1908</v>
      </c>
      <c r="R175" s="692" t="s">
        <v>1999</v>
      </c>
      <c r="T175" s="680" t="str">
        <f>IF(IF(A175=0,TRUE(),D175=IFERROR(VLOOKUP(A175,Zaplecze_Weryfikacja!A:B,2,FALSE),2))=TRUE(),"Tak","Nie")</f>
        <v>Nie</v>
      </c>
      <c r="U175" s="681" t="str">
        <f>IF(T175="Tak"," ",IF(IFERROR(VLOOKUP(A175,Zaplecze_Weryfikacja!A:B,2,FALSE),"Inny numer Lp")="Inny numer Lp","Inny numer Lp",IF(VLOOKUP(A175,Zaplecze_Weryfikacja!A:B,2,FALSE)=D175,"Nieznana przyczyna","Inny opis")))</f>
        <v>Inny opis</v>
      </c>
      <c r="Y175" s="785"/>
      <c r="Z175" s="309">
        <f t="shared" si="638"/>
        <v>0</v>
      </c>
      <c r="AA175" s="785"/>
      <c r="AB175" s="309">
        <f t="shared" si="639"/>
        <v>0</v>
      </c>
      <c r="AC175" s="785"/>
      <c r="AD175" s="309">
        <f t="shared" si="640"/>
        <v>0</v>
      </c>
      <c r="AE175" s="785"/>
      <c r="AF175" s="309">
        <f t="shared" si="641"/>
        <v>0</v>
      </c>
      <c r="AG175" s="785"/>
      <c r="AH175" s="309">
        <f t="shared" si="642"/>
        <v>0</v>
      </c>
      <c r="AI175" s="785"/>
      <c r="AJ175" s="309">
        <f t="shared" si="643"/>
        <v>0</v>
      </c>
      <c r="AK175" s="785"/>
      <c r="AL175" s="309">
        <f t="shared" si="644"/>
        <v>0</v>
      </c>
      <c r="AM175" s="785"/>
      <c r="AN175" s="309">
        <f t="shared" si="645"/>
        <v>0</v>
      </c>
      <c r="AO175" s="785"/>
      <c r="AP175" s="309">
        <f t="shared" si="646"/>
        <v>0</v>
      </c>
      <c r="AQ175" s="785"/>
      <c r="AR175" s="309">
        <f t="shared" si="647"/>
        <v>0</v>
      </c>
      <c r="AT175" s="782">
        <f t="shared" si="404"/>
        <v>0</v>
      </c>
      <c r="AU175" s="782">
        <f t="shared" si="405"/>
        <v>0</v>
      </c>
      <c r="AV175" s="782">
        <f t="shared" si="406"/>
        <v>0</v>
      </c>
      <c r="AW175" s="788" t="e">
        <f t="shared" si="407"/>
        <v>#DIV/0!</v>
      </c>
      <c r="AY175" s="781">
        <f t="shared" si="408"/>
        <v>0</v>
      </c>
      <c r="AZ175" s="777"/>
      <c r="BA175" s="781">
        <f t="shared" si="409"/>
        <v>0</v>
      </c>
      <c r="BB175" s="777"/>
      <c r="BC175" s="781">
        <f t="shared" si="410"/>
        <v>0</v>
      </c>
      <c r="BD175" s="777"/>
      <c r="BE175" s="781">
        <f t="shared" si="411"/>
        <v>0</v>
      </c>
      <c r="BF175" s="777"/>
      <c r="BG175" s="781">
        <f t="shared" si="412"/>
        <v>0</v>
      </c>
      <c r="BH175" s="777"/>
      <c r="BI175" s="781">
        <f t="shared" si="413"/>
        <v>0</v>
      </c>
      <c r="BJ175" s="777"/>
      <c r="BK175" s="781">
        <f t="shared" si="414"/>
        <v>0</v>
      </c>
      <c r="BL175" s="777"/>
      <c r="BM175" s="781">
        <f t="shared" si="415"/>
        <v>0</v>
      </c>
      <c r="BN175" s="777"/>
      <c r="BO175" s="781">
        <f t="shared" si="416"/>
        <v>0</v>
      </c>
      <c r="BP175" s="777"/>
      <c r="BQ175" s="781">
        <f t="shared" si="417"/>
        <v>0</v>
      </c>
      <c r="BR175" s="777"/>
    </row>
    <row r="176" spans="1:70" outlineLevel="2">
      <c r="A176" s="6">
        <v>301043</v>
      </c>
      <c r="B176" s="10"/>
      <c r="C176" s="121" t="s">
        <v>114</v>
      </c>
      <c r="D176" s="123" t="s">
        <v>788</v>
      </c>
      <c r="E176" s="43" t="str">
        <f t="shared" si="636"/>
        <v>N</v>
      </c>
      <c r="F176" s="122" t="s">
        <v>255</v>
      </c>
      <c r="G176" s="122" t="s">
        <v>327</v>
      </c>
      <c r="H176" s="1076"/>
      <c r="I176" s="1141"/>
      <c r="J176" s="1142"/>
      <c r="K176" s="1032">
        <f t="shared" si="637"/>
        <v>0</v>
      </c>
      <c r="L176" s="208"/>
      <c r="M176" s="128"/>
      <c r="N176" s="409"/>
      <c r="O176" s="409"/>
      <c r="Q176" s="686" t="s">
        <v>1907</v>
      </c>
      <c r="R176" s="692" t="s">
        <v>1999</v>
      </c>
      <c r="T176" s="680" t="str">
        <f>IF(IF(A176=0,TRUE(),D176=IFERROR(VLOOKUP(A176,Zaplecze_Weryfikacja!A:B,2,FALSE),2))=TRUE(),"Tak","Nie")</f>
        <v>Nie</v>
      </c>
      <c r="U176" s="681" t="str">
        <f>IF(T176="Tak"," ",IF(IFERROR(VLOOKUP(A176,Zaplecze_Weryfikacja!A:B,2,FALSE),"Inny numer Lp")="Inny numer Lp","Inny numer Lp",IF(VLOOKUP(A176,Zaplecze_Weryfikacja!A:B,2,FALSE)=D176,"Nieznana przyczyna","Inny opis")))</f>
        <v>Inny opis</v>
      </c>
      <c r="Y176" s="785"/>
      <c r="Z176" s="309">
        <f t="shared" si="638"/>
        <v>0</v>
      </c>
      <c r="AA176" s="785"/>
      <c r="AB176" s="309">
        <f t="shared" si="639"/>
        <v>0</v>
      </c>
      <c r="AC176" s="785"/>
      <c r="AD176" s="309">
        <f t="shared" si="640"/>
        <v>0</v>
      </c>
      <c r="AE176" s="785"/>
      <c r="AF176" s="309">
        <f t="shared" si="641"/>
        <v>0</v>
      </c>
      <c r="AG176" s="785"/>
      <c r="AH176" s="309">
        <f t="shared" si="642"/>
        <v>0</v>
      </c>
      <c r="AI176" s="785"/>
      <c r="AJ176" s="309">
        <f t="shared" si="643"/>
        <v>0</v>
      </c>
      <c r="AK176" s="785"/>
      <c r="AL176" s="309">
        <f t="shared" si="644"/>
        <v>0</v>
      </c>
      <c r="AM176" s="785"/>
      <c r="AN176" s="309">
        <f t="shared" si="645"/>
        <v>0</v>
      </c>
      <c r="AO176" s="785"/>
      <c r="AP176" s="309">
        <f t="shared" si="646"/>
        <v>0</v>
      </c>
      <c r="AQ176" s="785"/>
      <c r="AR176" s="309">
        <f t="shared" si="647"/>
        <v>0</v>
      </c>
      <c r="AT176" s="782">
        <f t="shared" si="404"/>
        <v>0</v>
      </c>
      <c r="AU176" s="782">
        <f t="shared" si="405"/>
        <v>0</v>
      </c>
      <c r="AV176" s="782">
        <f t="shared" si="406"/>
        <v>0</v>
      </c>
      <c r="AW176" s="788" t="e">
        <f t="shared" si="407"/>
        <v>#DIV/0!</v>
      </c>
      <c r="AY176" s="781">
        <f t="shared" si="408"/>
        <v>0</v>
      </c>
      <c r="AZ176" s="777"/>
      <c r="BA176" s="781">
        <f t="shared" si="409"/>
        <v>0</v>
      </c>
      <c r="BB176" s="777"/>
      <c r="BC176" s="781">
        <f t="shared" si="410"/>
        <v>0</v>
      </c>
      <c r="BD176" s="777"/>
      <c r="BE176" s="781">
        <f t="shared" si="411"/>
        <v>0</v>
      </c>
      <c r="BF176" s="777"/>
      <c r="BG176" s="781">
        <f t="shared" si="412"/>
        <v>0</v>
      </c>
      <c r="BH176" s="777"/>
      <c r="BI176" s="781">
        <f t="shared" si="413"/>
        <v>0</v>
      </c>
      <c r="BJ176" s="777"/>
      <c r="BK176" s="781">
        <f t="shared" si="414"/>
        <v>0</v>
      </c>
      <c r="BL176" s="777"/>
      <c r="BM176" s="781">
        <f t="shared" si="415"/>
        <v>0</v>
      </c>
      <c r="BN176" s="777"/>
      <c r="BO176" s="781">
        <f t="shared" si="416"/>
        <v>0</v>
      </c>
      <c r="BP176" s="777"/>
      <c r="BQ176" s="781">
        <f t="shared" si="417"/>
        <v>0</v>
      </c>
      <c r="BR176" s="777"/>
    </row>
    <row r="177" spans="1:70" outlineLevel="2">
      <c r="A177" s="1250">
        <v>301044</v>
      </c>
      <c r="B177" s="10"/>
      <c r="C177" s="121" t="s">
        <v>111</v>
      </c>
      <c r="D177" s="123" t="s">
        <v>3365</v>
      </c>
      <c r="E177" s="43" t="str">
        <f t="shared" si="636"/>
        <v>N</v>
      </c>
      <c r="F177" s="122" t="s">
        <v>32</v>
      </c>
      <c r="G177" s="122" t="s">
        <v>327</v>
      </c>
      <c r="H177" s="1249">
        <v>0</v>
      </c>
      <c r="I177" s="1141"/>
      <c r="J177" s="1142"/>
      <c r="K177" s="1032">
        <f t="shared" si="637"/>
        <v>0</v>
      </c>
      <c r="L177" s="208"/>
      <c r="M177" s="128" t="s">
        <v>1639</v>
      </c>
      <c r="N177" s="409"/>
      <c r="O177" s="409"/>
      <c r="Q177" s="686" t="s">
        <v>1908</v>
      </c>
      <c r="R177" s="692" t="s">
        <v>1999</v>
      </c>
      <c r="T177" s="680" t="str">
        <f>IF(IF(A177=0,TRUE(),D177=IFERROR(VLOOKUP(A177,Zaplecze_Weryfikacja!A:B,2,FALSE),2))=TRUE(),"Tak","Nie")</f>
        <v>Nie</v>
      </c>
      <c r="U177" s="681" t="str">
        <f>IF(T177="Tak"," ",IF(IFERROR(VLOOKUP(A177,Zaplecze_Weryfikacja!A:B,2,FALSE),"Inny numer Lp")="Inny numer Lp","Inny numer Lp",IF(VLOOKUP(A177,Zaplecze_Weryfikacja!A:B,2,FALSE)=D177,"Nieznana przyczyna","Inny opis")))</f>
        <v>Inny opis</v>
      </c>
      <c r="Y177" s="785"/>
      <c r="Z177" s="309">
        <f t="shared" si="638"/>
        <v>0</v>
      </c>
      <c r="AA177" s="785"/>
      <c r="AB177" s="309">
        <f t="shared" si="639"/>
        <v>0</v>
      </c>
      <c r="AC177" s="785"/>
      <c r="AD177" s="309">
        <f t="shared" si="640"/>
        <v>0</v>
      </c>
      <c r="AE177" s="785"/>
      <c r="AF177" s="309">
        <f t="shared" si="641"/>
        <v>0</v>
      </c>
      <c r="AG177" s="785"/>
      <c r="AH177" s="309">
        <f t="shared" si="642"/>
        <v>0</v>
      </c>
      <c r="AI177" s="785"/>
      <c r="AJ177" s="309">
        <f t="shared" si="643"/>
        <v>0</v>
      </c>
      <c r="AK177" s="785"/>
      <c r="AL177" s="309">
        <f t="shared" si="644"/>
        <v>0</v>
      </c>
      <c r="AM177" s="785"/>
      <c r="AN177" s="309">
        <f t="shared" si="645"/>
        <v>0</v>
      </c>
      <c r="AO177" s="785"/>
      <c r="AP177" s="309">
        <f t="shared" si="646"/>
        <v>0</v>
      </c>
      <c r="AQ177" s="785"/>
      <c r="AR177" s="309">
        <f t="shared" si="647"/>
        <v>0</v>
      </c>
      <c r="AT177" s="782">
        <f t="shared" si="404"/>
        <v>0</v>
      </c>
      <c r="AU177" s="782">
        <f t="shared" si="405"/>
        <v>0</v>
      </c>
      <c r="AV177" s="782">
        <f t="shared" si="406"/>
        <v>0</v>
      </c>
      <c r="AW177" s="788" t="e">
        <f t="shared" si="407"/>
        <v>#DIV/0!</v>
      </c>
      <c r="AY177" s="781">
        <f t="shared" si="408"/>
        <v>0</v>
      </c>
      <c r="AZ177" s="777"/>
      <c r="BA177" s="781">
        <f t="shared" si="409"/>
        <v>0</v>
      </c>
      <c r="BB177" s="777"/>
      <c r="BC177" s="781">
        <f t="shared" si="410"/>
        <v>0</v>
      </c>
      <c r="BD177" s="777"/>
      <c r="BE177" s="781">
        <f t="shared" si="411"/>
        <v>0</v>
      </c>
      <c r="BF177" s="777"/>
      <c r="BG177" s="781">
        <f t="shared" si="412"/>
        <v>0</v>
      </c>
      <c r="BH177" s="777"/>
      <c r="BI177" s="781">
        <f t="shared" si="413"/>
        <v>0</v>
      </c>
      <c r="BJ177" s="777"/>
      <c r="BK177" s="781">
        <f t="shared" si="414"/>
        <v>0</v>
      </c>
      <c r="BL177" s="777"/>
      <c r="BM177" s="781">
        <f t="shared" si="415"/>
        <v>0</v>
      </c>
      <c r="BN177" s="777"/>
      <c r="BO177" s="781">
        <f t="shared" si="416"/>
        <v>0</v>
      </c>
      <c r="BP177" s="777"/>
      <c r="BQ177" s="781">
        <f t="shared" si="417"/>
        <v>0</v>
      </c>
      <c r="BR177" s="777"/>
    </row>
    <row r="178" spans="1:70" outlineLevel="2">
      <c r="A178" s="1250">
        <v>301045</v>
      </c>
      <c r="B178" s="10"/>
      <c r="C178" s="121" t="s">
        <v>111</v>
      </c>
      <c r="D178" s="1300" t="s">
        <v>3352</v>
      </c>
      <c r="E178" s="43" t="str">
        <f t="shared" si="636"/>
        <v>N</v>
      </c>
      <c r="F178" s="122" t="s">
        <v>3363</v>
      </c>
      <c r="G178" s="122" t="s">
        <v>327</v>
      </c>
      <c r="H178" s="1249">
        <v>0</v>
      </c>
      <c r="I178" s="1141"/>
      <c r="J178" s="1142"/>
      <c r="K178" s="1032">
        <f t="shared" si="637"/>
        <v>0</v>
      </c>
      <c r="L178" s="208"/>
      <c r="M178" s="128"/>
      <c r="N178" s="409"/>
      <c r="O178" s="409"/>
      <c r="Q178" s="686" t="s">
        <v>1908</v>
      </c>
      <c r="R178" s="692" t="s">
        <v>1999</v>
      </c>
      <c r="T178" s="680" t="str">
        <f>IF(IF(A178=0,TRUE(),D178=IFERROR(VLOOKUP(A178,Zaplecze_Weryfikacja!A:B,2,FALSE),2))=TRUE(),"Tak","Nie")</f>
        <v>Nie</v>
      </c>
      <c r="U178" s="681" t="str">
        <f>IF(T178="Tak"," ",IF(IFERROR(VLOOKUP(A178,Zaplecze_Weryfikacja!A:B,2,FALSE),"Inny numer Lp")="Inny numer Lp","Inny numer Lp",IF(VLOOKUP(A178,Zaplecze_Weryfikacja!A:B,2,FALSE)=D178,"Nieznana przyczyna","Inny opis")))</f>
        <v>Inny opis</v>
      </c>
      <c r="Y178" s="785"/>
      <c r="Z178" s="309">
        <f t="shared" si="638"/>
        <v>0</v>
      </c>
      <c r="AA178" s="785"/>
      <c r="AB178" s="309">
        <f t="shared" si="639"/>
        <v>0</v>
      </c>
      <c r="AC178" s="785"/>
      <c r="AD178" s="309">
        <f t="shared" si="640"/>
        <v>0</v>
      </c>
      <c r="AE178" s="785"/>
      <c r="AF178" s="309">
        <f t="shared" si="641"/>
        <v>0</v>
      </c>
      <c r="AG178" s="785"/>
      <c r="AH178" s="309">
        <f t="shared" si="642"/>
        <v>0</v>
      </c>
      <c r="AI178" s="785"/>
      <c r="AJ178" s="309">
        <f t="shared" si="643"/>
        <v>0</v>
      </c>
      <c r="AK178" s="785"/>
      <c r="AL178" s="309">
        <f t="shared" si="644"/>
        <v>0</v>
      </c>
      <c r="AM178" s="785"/>
      <c r="AN178" s="309">
        <f t="shared" si="645"/>
        <v>0</v>
      </c>
      <c r="AO178" s="785"/>
      <c r="AP178" s="309">
        <f t="shared" si="646"/>
        <v>0</v>
      </c>
      <c r="AQ178" s="785"/>
      <c r="AR178" s="309">
        <f t="shared" si="647"/>
        <v>0</v>
      </c>
      <c r="AT178" s="782">
        <f t="shared" si="404"/>
        <v>0</v>
      </c>
      <c r="AU178" s="782">
        <f t="shared" si="405"/>
        <v>0</v>
      </c>
      <c r="AV178" s="782">
        <f t="shared" si="406"/>
        <v>0</v>
      </c>
      <c r="AW178" s="788" t="e">
        <f t="shared" si="407"/>
        <v>#DIV/0!</v>
      </c>
      <c r="AY178" s="781">
        <f t="shared" si="408"/>
        <v>0</v>
      </c>
      <c r="AZ178" s="777"/>
      <c r="BA178" s="781">
        <f t="shared" si="409"/>
        <v>0</v>
      </c>
      <c r="BB178" s="777"/>
      <c r="BC178" s="781">
        <f t="shared" si="410"/>
        <v>0</v>
      </c>
      <c r="BD178" s="777"/>
      <c r="BE178" s="781">
        <f t="shared" si="411"/>
        <v>0</v>
      </c>
      <c r="BF178" s="777"/>
      <c r="BG178" s="781">
        <f t="shared" si="412"/>
        <v>0</v>
      </c>
      <c r="BH178" s="777"/>
      <c r="BI178" s="781">
        <f t="shared" si="413"/>
        <v>0</v>
      </c>
      <c r="BJ178" s="777"/>
      <c r="BK178" s="781">
        <f t="shared" si="414"/>
        <v>0</v>
      </c>
      <c r="BL178" s="777"/>
      <c r="BM178" s="781">
        <f t="shared" si="415"/>
        <v>0</v>
      </c>
      <c r="BN178" s="777"/>
      <c r="BO178" s="781">
        <f t="shared" si="416"/>
        <v>0</v>
      </c>
      <c r="BP178" s="777"/>
      <c r="BQ178" s="781">
        <f t="shared" si="417"/>
        <v>0</v>
      </c>
      <c r="BR178" s="777"/>
    </row>
    <row r="179" spans="1:70" outlineLevel="2">
      <c r="A179" s="6">
        <v>301046</v>
      </c>
      <c r="B179" s="10"/>
      <c r="C179" s="121" t="s">
        <v>115</v>
      </c>
      <c r="D179" s="123" t="s">
        <v>3352</v>
      </c>
      <c r="E179" s="43" t="str">
        <f t="shared" si="636"/>
        <v>N</v>
      </c>
      <c r="F179" s="1161" t="s">
        <v>32</v>
      </c>
      <c r="G179" s="122" t="s">
        <v>327</v>
      </c>
      <c r="H179" s="1076"/>
      <c r="I179" s="1141"/>
      <c r="J179" s="1142"/>
      <c r="K179" s="1032">
        <f t="shared" si="637"/>
        <v>0</v>
      </c>
      <c r="L179" s="208"/>
      <c r="M179" s="128" t="s">
        <v>1695</v>
      </c>
      <c r="N179" s="409"/>
      <c r="O179" s="409"/>
      <c r="Q179" s="686" t="s">
        <v>1908</v>
      </c>
      <c r="R179" s="692" t="s">
        <v>1999</v>
      </c>
      <c r="T179" s="680" t="str">
        <f>IF(IF(A179=0,TRUE(),D179=IFERROR(VLOOKUP(A179,Zaplecze_Weryfikacja!A:B,2,FALSE),2))=TRUE(),"Tak","Nie")</f>
        <v>Nie</v>
      </c>
      <c r="U179" s="681" t="str">
        <f>IF(T179="Tak"," ",IF(IFERROR(VLOOKUP(A179,Zaplecze_Weryfikacja!A:B,2,FALSE),"Inny numer Lp")="Inny numer Lp","Inny numer Lp",IF(VLOOKUP(A179,Zaplecze_Weryfikacja!A:B,2,FALSE)=D179,"Nieznana przyczyna","Inny opis")))</f>
        <v>Inny opis</v>
      </c>
      <c r="Y179" s="785"/>
      <c r="Z179" s="309">
        <f t="shared" si="638"/>
        <v>0</v>
      </c>
      <c r="AA179" s="785"/>
      <c r="AB179" s="309">
        <f t="shared" si="639"/>
        <v>0</v>
      </c>
      <c r="AC179" s="785"/>
      <c r="AD179" s="309">
        <f t="shared" si="640"/>
        <v>0</v>
      </c>
      <c r="AE179" s="785"/>
      <c r="AF179" s="309">
        <f t="shared" si="641"/>
        <v>0</v>
      </c>
      <c r="AG179" s="785"/>
      <c r="AH179" s="309">
        <f t="shared" si="642"/>
        <v>0</v>
      </c>
      <c r="AI179" s="785"/>
      <c r="AJ179" s="309">
        <f t="shared" si="643"/>
        <v>0</v>
      </c>
      <c r="AK179" s="785"/>
      <c r="AL179" s="309">
        <f t="shared" si="644"/>
        <v>0</v>
      </c>
      <c r="AM179" s="785"/>
      <c r="AN179" s="309">
        <f t="shared" si="645"/>
        <v>0</v>
      </c>
      <c r="AO179" s="785"/>
      <c r="AP179" s="309">
        <f t="shared" si="646"/>
        <v>0</v>
      </c>
      <c r="AQ179" s="785"/>
      <c r="AR179" s="309">
        <f t="shared" si="647"/>
        <v>0</v>
      </c>
      <c r="AT179" s="782">
        <f t="shared" si="404"/>
        <v>0</v>
      </c>
      <c r="AU179" s="782">
        <f t="shared" si="405"/>
        <v>0</v>
      </c>
      <c r="AV179" s="782">
        <f t="shared" si="406"/>
        <v>0</v>
      </c>
      <c r="AW179" s="788" t="e">
        <f t="shared" si="407"/>
        <v>#DIV/0!</v>
      </c>
      <c r="AY179" s="781">
        <f t="shared" si="408"/>
        <v>0</v>
      </c>
      <c r="AZ179" s="777"/>
      <c r="BA179" s="781">
        <f t="shared" si="409"/>
        <v>0</v>
      </c>
      <c r="BB179" s="777"/>
      <c r="BC179" s="781">
        <f t="shared" si="410"/>
        <v>0</v>
      </c>
      <c r="BD179" s="777"/>
      <c r="BE179" s="781">
        <f t="shared" si="411"/>
        <v>0</v>
      </c>
      <c r="BF179" s="777"/>
      <c r="BG179" s="781">
        <f t="shared" si="412"/>
        <v>0</v>
      </c>
      <c r="BH179" s="777"/>
      <c r="BI179" s="781">
        <f t="shared" si="413"/>
        <v>0</v>
      </c>
      <c r="BJ179" s="777"/>
      <c r="BK179" s="781">
        <f t="shared" si="414"/>
        <v>0</v>
      </c>
      <c r="BL179" s="777"/>
      <c r="BM179" s="781">
        <f t="shared" si="415"/>
        <v>0</v>
      </c>
      <c r="BN179" s="777"/>
      <c r="BO179" s="781">
        <f t="shared" si="416"/>
        <v>0</v>
      </c>
      <c r="BP179" s="777"/>
      <c r="BQ179" s="781">
        <f t="shared" si="417"/>
        <v>0</v>
      </c>
      <c r="BR179" s="777"/>
    </row>
    <row r="180" spans="1:70" ht="28.5" outlineLevel="2">
      <c r="A180" s="1250">
        <v>301047</v>
      </c>
      <c r="B180" s="10"/>
      <c r="C180" s="121" t="s">
        <v>115</v>
      </c>
      <c r="D180" s="123" t="s">
        <v>3368</v>
      </c>
      <c r="E180" s="43" t="str">
        <f t="shared" ref="E180" si="648">IF(H180&gt;0,"T","N")</f>
        <v>N</v>
      </c>
      <c r="F180" s="122" t="s">
        <v>3363</v>
      </c>
      <c r="G180" s="122" t="s">
        <v>327</v>
      </c>
      <c r="H180" s="1249">
        <v>0</v>
      </c>
      <c r="I180" s="1141"/>
      <c r="J180" s="1142"/>
      <c r="K180" s="1032">
        <f t="shared" ref="K180" si="649">IF(B180="E","E",$H180*I180)</f>
        <v>0</v>
      </c>
      <c r="L180" s="208"/>
      <c r="M180" s="128" t="s">
        <v>1695</v>
      </c>
      <c r="N180" s="409"/>
      <c r="O180" s="409"/>
      <c r="Q180" s="686" t="s">
        <v>1908</v>
      </c>
      <c r="R180" s="692" t="s">
        <v>1999</v>
      </c>
      <c r="T180" s="680" t="str">
        <f>IF(IF(A180=0,TRUE(),D180=IFERROR(VLOOKUP(A180,Zaplecze_Weryfikacja!A:B,2,FALSE),2))=TRUE(),"Tak","Nie")</f>
        <v>Nie</v>
      </c>
      <c r="U180" s="681" t="str">
        <f>IF(T180="Tak"," ",IF(IFERROR(VLOOKUP(A180,Zaplecze_Weryfikacja!A:B,2,FALSE),"Inny numer Lp")="Inny numer Lp","Inny numer Lp",IF(VLOOKUP(A180,Zaplecze_Weryfikacja!A:B,2,FALSE)=D180,"Nieznana przyczyna","Inny opis")))</f>
        <v>Inny opis</v>
      </c>
      <c r="Y180" s="785"/>
      <c r="Z180" s="309">
        <f t="shared" ref="Z180" si="650">IF($B180="E","E",$H180*Y180)</f>
        <v>0</v>
      </c>
      <c r="AA180" s="785"/>
      <c r="AB180" s="309">
        <f t="shared" ref="AB180" si="651">IF($B180="E","E",$H180*AA180)</f>
        <v>0</v>
      </c>
      <c r="AC180" s="785"/>
      <c r="AD180" s="309">
        <f t="shared" ref="AD180" si="652">IF($B180="E","E",$H180*AC180)</f>
        <v>0</v>
      </c>
      <c r="AE180" s="785"/>
      <c r="AF180" s="309">
        <f t="shared" ref="AF180" si="653">IF($B180="E","E",$H180*AE180)</f>
        <v>0</v>
      </c>
      <c r="AG180" s="785"/>
      <c r="AH180" s="309">
        <f t="shared" ref="AH180" si="654">IF($B180="E","E",$H180*AG180)</f>
        <v>0</v>
      </c>
      <c r="AI180" s="785"/>
      <c r="AJ180" s="309">
        <f t="shared" ref="AJ180" si="655">IF($B180="E","E",$H180*AI180)</f>
        <v>0</v>
      </c>
      <c r="AK180" s="785"/>
      <c r="AL180" s="309">
        <f t="shared" ref="AL180" si="656">IF($B180="E","E",$H180*AK180)</f>
        <v>0</v>
      </c>
      <c r="AM180" s="785"/>
      <c r="AN180" s="309">
        <f t="shared" ref="AN180" si="657">IF($B180="E","E",$H180*AM180)</f>
        <v>0</v>
      </c>
      <c r="AO180" s="785"/>
      <c r="AP180" s="309">
        <f t="shared" ref="AP180" si="658">IF($B180="E","E",$H180*AO180)</f>
        <v>0</v>
      </c>
      <c r="AQ180" s="785"/>
      <c r="AR180" s="309">
        <f t="shared" ref="AR180" si="659">IF($B180="E","E",$H180*AQ180)</f>
        <v>0</v>
      </c>
      <c r="AT180" s="782">
        <f t="shared" ref="AT180" si="660">MAX(Z180,AB180,AD180,AF180,AH180,AJ180,AL180,AN180,AP180,AR180)</f>
        <v>0</v>
      </c>
      <c r="AU180" s="782">
        <f t="shared" ref="AU180" si="661">IF($AU$6=10,MIN(Z180,AB180,AD180,AF180,AH180,AJ180,AL180,AN180,AP180,AR180),IF($AU$6=9,MIN(Z180,AB180,AD180,AF180,AH180,AJ180,AL180,AN180,AP180),IF($AU$6=8,MIN(Z180,AB180,AD180,AF180,AH180,AJ180,AL180,AN180),IF($AU$6=7,MIN(Z180,AB180,AD180,AF180,AH180,AJ180,AL180),IF($AU$6=6,MIN(Z180,AB180,AD180,AF180,AH180,AJ180),IF($AU$6=5,MIN(Z180,AB180,AD180,AF180,AH180),IF($AU$6=4,MIN(Z180,AB180,AD180,AF180),IF($AU$6=4,MIN(Z180,AB180,AD180,AF180),IF($AU$6=3,MIN(Z180,AB180,AD180),IF($AU$6=3,MIN(Z180,AB180,AD180),IF($AU$6=2,MIN(Z180,AB180),IF($AU$6=1,MIN(Z180),"Błąd - zła ilośc oferentów"))))))))))))</f>
        <v>0</v>
      </c>
      <c r="AV180" s="782">
        <f t="shared" ref="AV180" si="662">AT180-AU180</f>
        <v>0</v>
      </c>
      <c r="AW180" s="788" t="e">
        <f t="shared" ref="AW180" si="663">AT180/AU180</f>
        <v>#DIV/0!</v>
      </c>
      <c r="AY180" s="781">
        <f t="shared" ref="AY180" si="664">+AZ180</f>
        <v>0</v>
      </c>
      <c r="AZ180" s="777"/>
      <c r="BA180" s="781">
        <f t="shared" ref="BA180" si="665">+BB180</f>
        <v>0</v>
      </c>
      <c r="BB180" s="777"/>
      <c r="BC180" s="781">
        <f t="shared" ref="BC180" si="666">+BD180</f>
        <v>0</v>
      </c>
      <c r="BD180" s="777"/>
      <c r="BE180" s="781">
        <f t="shared" ref="BE180" si="667">+BF180</f>
        <v>0</v>
      </c>
      <c r="BF180" s="777"/>
      <c r="BG180" s="781">
        <f t="shared" ref="BG180" si="668">+BH180</f>
        <v>0</v>
      </c>
      <c r="BH180" s="777"/>
      <c r="BI180" s="781">
        <f t="shared" ref="BI180" si="669">+BJ180</f>
        <v>0</v>
      </c>
      <c r="BJ180" s="777"/>
      <c r="BK180" s="781">
        <f t="shared" ref="BK180" si="670">+BL180</f>
        <v>0</v>
      </c>
      <c r="BL180" s="777"/>
      <c r="BM180" s="781">
        <f t="shared" ref="BM180" si="671">+BN180</f>
        <v>0</v>
      </c>
      <c r="BN180" s="777"/>
      <c r="BO180" s="781">
        <f t="shared" ref="BO180" si="672">+BP180</f>
        <v>0</v>
      </c>
      <c r="BP180" s="777"/>
      <c r="BQ180" s="781">
        <f t="shared" ref="BQ180" si="673">+BR180</f>
        <v>0</v>
      </c>
      <c r="BR180" s="777"/>
    </row>
    <row r="181" spans="1:70" ht="28.5" outlineLevel="2">
      <c r="A181" s="1250">
        <v>301048</v>
      </c>
      <c r="B181" s="10"/>
      <c r="C181" s="121" t="s">
        <v>115</v>
      </c>
      <c r="D181" s="123" t="s">
        <v>3367</v>
      </c>
      <c r="E181" s="43" t="str">
        <f t="shared" ref="E181" si="674">IF(H181&gt;0,"T","N")</f>
        <v>N</v>
      </c>
      <c r="F181" s="122" t="s">
        <v>3366</v>
      </c>
      <c r="G181" s="122" t="s">
        <v>327</v>
      </c>
      <c r="H181" s="1249">
        <v>0</v>
      </c>
      <c r="I181" s="1141"/>
      <c r="J181" s="1142"/>
      <c r="K181" s="1032">
        <f t="shared" ref="K181" si="675">IF(B181="E","E",$H181*I181)</f>
        <v>0</v>
      </c>
      <c r="L181" s="208"/>
      <c r="M181" s="128" t="s">
        <v>1695</v>
      </c>
      <c r="N181" s="409"/>
      <c r="O181" s="409"/>
      <c r="Q181" s="686" t="s">
        <v>1908</v>
      </c>
      <c r="R181" s="692" t="s">
        <v>1999</v>
      </c>
      <c r="T181" s="680" t="str">
        <f>IF(IF(A181=0,TRUE(),D181=IFERROR(VLOOKUP(A181,Zaplecze_Weryfikacja!A:B,2,FALSE),2))=TRUE(),"Tak","Nie")</f>
        <v>Nie</v>
      </c>
      <c r="U181" s="681" t="str">
        <f>IF(T181="Tak"," ",IF(IFERROR(VLOOKUP(A181,Zaplecze_Weryfikacja!A:B,2,FALSE),"Inny numer Lp")="Inny numer Lp","Inny numer Lp",IF(VLOOKUP(A181,Zaplecze_Weryfikacja!A:B,2,FALSE)=D181,"Nieznana przyczyna","Inny opis")))</f>
        <v>Inny opis</v>
      </c>
      <c r="Y181" s="785"/>
      <c r="Z181" s="309">
        <f t="shared" ref="Z181" si="676">IF($B181="E","E",$H181*Y181)</f>
        <v>0</v>
      </c>
      <c r="AA181" s="785"/>
      <c r="AB181" s="309">
        <f t="shared" ref="AB181" si="677">IF($B181="E","E",$H181*AA181)</f>
        <v>0</v>
      </c>
      <c r="AC181" s="785"/>
      <c r="AD181" s="309">
        <f t="shared" ref="AD181" si="678">IF($B181="E","E",$H181*AC181)</f>
        <v>0</v>
      </c>
      <c r="AE181" s="785"/>
      <c r="AF181" s="309">
        <f t="shared" ref="AF181" si="679">IF($B181="E","E",$H181*AE181)</f>
        <v>0</v>
      </c>
      <c r="AG181" s="785"/>
      <c r="AH181" s="309">
        <f t="shared" ref="AH181" si="680">IF($B181="E","E",$H181*AG181)</f>
        <v>0</v>
      </c>
      <c r="AI181" s="785"/>
      <c r="AJ181" s="309">
        <f t="shared" ref="AJ181" si="681">IF($B181="E","E",$H181*AI181)</f>
        <v>0</v>
      </c>
      <c r="AK181" s="785"/>
      <c r="AL181" s="309">
        <f t="shared" ref="AL181" si="682">IF($B181="E","E",$H181*AK181)</f>
        <v>0</v>
      </c>
      <c r="AM181" s="785"/>
      <c r="AN181" s="309">
        <f t="shared" ref="AN181" si="683">IF($B181="E","E",$H181*AM181)</f>
        <v>0</v>
      </c>
      <c r="AO181" s="785"/>
      <c r="AP181" s="309">
        <f t="shared" ref="AP181" si="684">IF($B181="E","E",$H181*AO181)</f>
        <v>0</v>
      </c>
      <c r="AQ181" s="785"/>
      <c r="AR181" s="309">
        <f t="shared" ref="AR181" si="685">IF($B181="E","E",$H181*AQ181)</f>
        <v>0</v>
      </c>
      <c r="AT181" s="782">
        <f t="shared" ref="AT181" si="686">MAX(Z181,AB181,AD181,AF181,AH181,AJ181,AL181,AN181,AP181,AR181)</f>
        <v>0</v>
      </c>
      <c r="AU181" s="782">
        <f t="shared" ref="AU181" si="687">IF($AU$6=10,MIN(Z181,AB181,AD181,AF181,AH181,AJ181,AL181,AN181,AP181,AR181),IF($AU$6=9,MIN(Z181,AB181,AD181,AF181,AH181,AJ181,AL181,AN181,AP181),IF($AU$6=8,MIN(Z181,AB181,AD181,AF181,AH181,AJ181,AL181,AN181),IF($AU$6=7,MIN(Z181,AB181,AD181,AF181,AH181,AJ181,AL181),IF($AU$6=6,MIN(Z181,AB181,AD181,AF181,AH181,AJ181),IF($AU$6=5,MIN(Z181,AB181,AD181,AF181,AH181),IF($AU$6=4,MIN(Z181,AB181,AD181,AF181),IF($AU$6=4,MIN(Z181,AB181,AD181,AF181),IF($AU$6=3,MIN(Z181,AB181,AD181),IF($AU$6=3,MIN(Z181,AB181,AD181),IF($AU$6=2,MIN(Z181,AB181),IF($AU$6=1,MIN(Z181),"Błąd - zła ilośc oferentów"))))))))))))</f>
        <v>0</v>
      </c>
      <c r="AV181" s="782">
        <f t="shared" ref="AV181" si="688">AT181-AU181</f>
        <v>0</v>
      </c>
      <c r="AW181" s="788" t="e">
        <f t="shared" ref="AW181" si="689">AT181/AU181</f>
        <v>#DIV/0!</v>
      </c>
      <c r="AY181" s="781">
        <f t="shared" ref="AY181" si="690">+AZ181</f>
        <v>0</v>
      </c>
      <c r="AZ181" s="777"/>
      <c r="BA181" s="781">
        <f t="shared" ref="BA181" si="691">+BB181</f>
        <v>0</v>
      </c>
      <c r="BB181" s="777"/>
      <c r="BC181" s="781">
        <f t="shared" ref="BC181" si="692">+BD181</f>
        <v>0</v>
      </c>
      <c r="BD181" s="777"/>
      <c r="BE181" s="781">
        <f t="shared" ref="BE181" si="693">+BF181</f>
        <v>0</v>
      </c>
      <c r="BF181" s="777"/>
      <c r="BG181" s="781">
        <f t="shared" ref="BG181" si="694">+BH181</f>
        <v>0</v>
      </c>
      <c r="BH181" s="777"/>
      <c r="BI181" s="781">
        <f t="shared" ref="BI181" si="695">+BJ181</f>
        <v>0</v>
      </c>
      <c r="BJ181" s="777"/>
      <c r="BK181" s="781">
        <f t="shared" ref="BK181" si="696">+BL181</f>
        <v>0</v>
      </c>
      <c r="BL181" s="777"/>
      <c r="BM181" s="781">
        <f t="shared" ref="BM181" si="697">+BN181</f>
        <v>0</v>
      </c>
      <c r="BN181" s="777"/>
      <c r="BO181" s="781">
        <f t="shared" ref="BO181" si="698">+BP181</f>
        <v>0</v>
      </c>
      <c r="BP181" s="777"/>
      <c r="BQ181" s="781">
        <f t="shared" ref="BQ181" si="699">+BR181</f>
        <v>0</v>
      </c>
      <c r="BR181" s="777"/>
    </row>
    <row r="182" spans="1:70" outlineLevel="2">
      <c r="A182" s="6">
        <v>301049</v>
      </c>
      <c r="B182" s="10"/>
      <c r="C182" s="121" t="s">
        <v>115</v>
      </c>
      <c r="D182" s="123" t="s">
        <v>788</v>
      </c>
      <c r="E182" s="43" t="str">
        <f t="shared" si="636"/>
        <v>N</v>
      </c>
      <c r="F182" s="122" t="s">
        <v>255</v>
      </c>
      <c r="G182" s="122" t="s">
        <v>327</v>
      </c>
      <c r="H182" s="1076"/>
      <c r="I182" s="1141"/>
      <c r="J182" s="1142"/>
      <c r="K182" s="1032">
        <f t="shared" si="637"/>
        <v>0</v>
      </c>
      <c r="L182" s="208"/>
      <c r="M182" s="128"/>
      <c r="N182" s="409"/>
      <c r="O182" s="409"/>
      <c r="Q182" s="686" t="s">
        <v>1907</v>
      </c>
      <c r="R182" s="692" t="s">
        <v>1999</v>
      </c>
      <c r="T182" s="680" t="str">
        <f>IF(IF(A182=0,TRUE(),D182=IFERROR(VLOOKUP(A182,Zaplecze_Weryfikacja!A:B,2,FALSE),2))=TRUE(),"Tak","Nie")</f>
        <v>Tak</v>
      </c>
      <c r="U182" s="681" t="str">
        <f>IF(T182="Tak"," ",IF(IFERROR(VLOOKUP(A182,Zaplecze_Weryfikacja!A:B,2,FALSE),"Inny numer Lp")="Inny numer Lp","Inny numer Lp",IF(VLOOKUP(A182,Zaplecze_Weryfikacja!A:B,2,FALSE)=D182,"Nieznana przyczyna","Inny opis")))</f>
        <v xml:space="preserve"> </v>
      </c>
      <c r="Y182" s="785"/>
      <c r="Z182" s="309">
        <f t="shared" si="638"/>
        <v>0</v>
      </c>
      <c r="AA182" s="785"/>
      <c r="AB182" s="309">
        <f t="shared" si="639"/>
        <v>0</v>
      </c>
      <c r="AC182" s="785"/>
      <c r="AD182" s="309">
        <f t="shared" si="640"/>
        <v>0</v>
      </c>
      <c r="AE182" s="785"/>
      <c r="AF182" s="309">
        <f t="shared" si="641"/>
        <v>0</v>
      </c>
      <c r="AG182" s="785"/>
      <c r="AH182" s="309">
        <f t="shared" si="642"/>
        <v>0</v>
      </c>
      <c r="AI182" s="785"/>
      <c r="AJ182" s="309">
        <f t="shared" si="643"/>
        <v>0</v>
      </c>
      <c r="AK182" s="785"/>
      <c r="AL182" s="309">
        <f t="shared" si="644"/>
        <v>0</v>
      </c>
      <c r="AM182" s="785"/>
      <c r="AN182" s="309">
        <f t="shared" si="645"/>
        <v>0</v>
      </c>
      <c r="AO182" s="785"/>
      <c r="AP182" s="309">
        <f t="shared" si="646"/>
        <v>0</v>
      </c>
      <c r="AQ182" s="785"/>
      <c r="AR182" s="309">
        <f t="shared" si="647"/>
        <v>0</v>
      </c>
      <c r="AT182" s="782">
        <f t="shared" si="404"/>
        <v>0</v>
      </c>
      <c r="AU182" s="782">
        <f t="shared" si="405"/>
        <v>0</v>
      </c>
      <c r="AV182" s="782">
        <f t="shared" si="406"/>
        <v>0</v>
      </c>
      <c r="AW182" s="788" t="e">
        <f t="shared" si="407"/>
        <v>#DIV/0!</v>
      </c>
      <c r="AY182" s="781">
        <f t="shared" si="408"/>
        <v>0</v>
      </c>
      <c r="AZ182" s="777"/>
      <c r="BA182" s="781">
        <f t="shared" si="409"/>
        <v>0</v>
      </c>
      <c r="BB182" s="777"/>
      <c r="BC182" s="781">
        <f t="shared" si="410"/>
        <v>0</v>
      </c>
      <c r="BD182" s="777"/>
      <c r="BE182" s="781">
        <f t="shared" si="411"/>
        <v>0</v>
      </c>
      <c r="BF182" s="777"/>
      <c r="BG182" s="781">
        <f t="shared" si="412"/>
        <v>0</v>
      </c>
      <c r="BH182" s="777"/>
      <c r="BI182" s="781">
        <f t="shared" si="413"/>
        <v>0</v>
      </c>
      <c r="BJ182" s="777"/>
      <c r="BK182" s="781">
        <f t="shared" si="414"/>
        <v>0</v>
      </c>
      <c r="BL182" s="777"/>
      <c r="BM182" s="781">
        <f t="shared" si="415"/>
        <v>0</v>
      </c>
      <c r="BN182" s="777"/>
      <c r="BO182" s="781">
        <f t="shared" si="416"/>
        <v>0</v>
      </c>
      <c r="BP182" s="777"/>
      <c r="BQ182" s="781">
        <f t="shared" si="417"/>
        <v>0</v>
      </c>
      <c r="BR182" s="777"/>
    </row>
    <row r="183" spans="1:70" outlineLevel="2">
      <c r="A183" s="1250">
        <v>301050</v>
      </c>
      <c r="B183" s="10"/>
      <c r="C183" s="121" t="s">
        <v>113</v>
      </c>
      <c r="D183" s="123" t="s">
        <v>3373</v>
      </c>
      <c r="E183" s="43" t="str">
        <f t="shared" si="636"/>
        <v>T</v>
      </c>
      <c r="F183" s="122" t="s">
        <v>32</v>
      </c>
      <c r="G183" s="122" t="s">
        <v>327</v>
      </c>
      <c r="H183" s="1249">
        <v>14.7</v>
      </c>
      <c r="I183" s="1141"/>
      <c r="J183" s="1142"/>
      <c r="K183" s="1032">
        <f t="shared" si="637"/>
        <v>0</v>
      </c>
      <c r="L183" s="208"/>
      <c r="M183" s="128" t="s">
        <v>1697</v>
      </c>
      <c r="N183" s="409"/>
      <c r="O183" s="409"/>
      <c r="Q183" s="686" t="s">
        <v>1908</v>
      </c>
      <c r="R183" s="692" t="s">
        <v>1999</v>
      </c>
      <c r="T183" s="680" t="str">
        <f>IF(IF(A183=0,TRUE(),D183=IFERROR(VLOOKUP(A183,Zaplecze_Weryfikacja!A:B,2,FALSE),2))=TRUE(),"Tak","Nie")</f>
        <v>Nie</v>
      </c>
      <c r="U183" s="681" t="str">
        <f>IF(T183="Tak"," ",IF(IFERROR(VLOOKUP(A183,Zaplecze_Weryfikacja!A:B,2,FALSE),"Inny numer Lp")="Inny numer Lp","Inny numer Lp",IF(VLOOKUP(A183,Zaplecze_Weryfikacja!A:B,2,FALSE)=D183,"Nieznana przyczyna","Inny opis")))</f>
        <v>Inny opis</v>
      </c>
      <c r="Y183" s="785"/>
      <c r="Z183" s="309">
        <f t="shared" si="638"/>
        <v>0</v>
      </c>
      <c r="AA183" s="785"/>
      <c r="AB183" s="309">
        <f t="shared" si="639"/>
        <v>0</v>
      </c>
      <c r="AC183" s="785"/>
      <c r="AD183" s="309">
        <f t="shared" si="640"/>
        <v>0</v>
      </c>
      <c r="AE183" s="785"/>
      <c r="AF183" s="309">
        <f t="shared" si="641"/>
        <v>0</v>
      </c>
      <c r="AG183" s="785"/>
      <c r="AH183" s="309">
        <f t="shared" si="642"/>
        <v>0</v>
      </c>
      <c r="AI183" s="785"/>
      <c r="AJ183" s="309">
        <f t="shared" si="643"/>
        <v>0</v>
      </c>
      <c r="AK183" s="785"/>
      <c r="AL183" s="309">
        <f t="shared" si="644"/>
        <v>0</v>
      </c>
      <c r="AM183" s="785"/>
      <c r="AN183" s="309">
        <f t="shared" si="645"/>
        <v>0</v>
      </c>
      <c r="AO183" s="785"/>
      <c r="AP183" s="309">
        <f t="shared" si="646"/>
        <v>0</v>
      </c>
      <c r="AQ183" s="785"/>
      <c r="AR183" s="309">
        <f t="shared" si="647"/>
        <v>0</v>
      </c>
      <c r="AT183" s="782">
        <f t="shared" si="404"/>
        <v>0</v>
      </c>
      <c r="AU183" s="782">
        <f t="shared" si="405"/>
        <v>0</v>
      </c>
      <c r="AV183" s="782">
        <f t="shared" si="406"/>
        <v>0</v>
      </c>
      <c r="AW183" s="788" t="e">
        <f t="shared" si="407"/>
        <v>#DIV/0!</v>
      </c>
      <c r="AY183" s="781">
        <f t="shared" si="408"/>
        <v>0</v>
      </c>
      <c r="AZ183" s="777"/>
      <c r="BA183" s="781">
        <f t="shared" si="409"/>
        <v>0</v>
      </c>
      <c r="BB183" s="777"/>
      <c r="BC183" s="781">
        <f t="shared" si="410"/>
        <v>0</v>
      </c>
      <c r="BD183" s="777"/>
      <c r="BE183" s="781">
        <f t="shared" si="411"/>
        <v>0</v>
      </c>
      <c r="BF183" s="777"/>
      <c r="BG183" s="781">
        <f t="shared" si="412"/>
        <v>0</v>
      </c>
      <c r="BH183" s="777"/>
      <c r="BI183" s="781">
        <f t="shared" si="413"/>
        <v>0</v>
      </c>
      <c r="BJ183" s="777"/>
      <c r="BK183" s="781">
        <f t="shared" si="414"/>
        <v>0</v>
      </c>
      <c r="BL183" s="777"/>
      <c r="BM183" s="781">
        <f t="shared" si="415"/>
        <v>0</v>
      </c>
      <c r="BN183" s="777"/>
      <c r="BO183" s="781">
        <f t="shared" si="416"/>
        <v>0</v>
      </c>
      <c r="BP183" s="777"/>
      <c r="BQ183" s="781">
        <f t="shared" si="417"/>
        <v>0</v>
      </c>
      <c r="BR183" s="777"/>
    </row>
    <row r="184" spans="1:70" outlineLevel="2">
      <c r="A184" s="6">
        <v>301051</v>
      </c>
      <c r="B184" s="10"/>
      <c r="C184" s="121" t="s">
        <v>113</v>
      </c>
      <c r="D184" s="123" t="s">
        <v>885</v>
      </c>
      <c r="E184" s="43" t="str">
        <f t="shared" si="636"/>
        <v>N</v>
      </c>
      <c r="F184" s="122" t="s">
        <v>32</v>
      </c>
      <c r="G184" s="122" t="s">
        <v>327</v>
      </c>
      <c r="H184" s="1076"/>
      <c r="I184" s="1141"/>
      <c r="J184" s="1142"/>
      <c r="K184" s="1032">
        <f t="shared" si="637"/>
        <v>0</v>
      </c>
      <c r="L184" s="208"/>
      <c r="M184" s="128" t="s">
        <v>1697</v>
      </c>
      <c r="N184" s="409"/>
      <c r="O184" s="409"/>
      <c r="Q184" s="686" t="s">
        <v>1908</v>
      </c>
      <c r="R184" s="692" t="s">
        <v>1999</v>
      </c>
      <c r="T184" s="680" t="str">
        <f>IF(IF(A184=0,TRUE(),D184=IFERROR(VLOOKUP(A184,Zaplecze_Weryfikacja!A:B,2,FALSE),2))=TRUE(),"Tak","Nie")</f>
        <v>Nie</v>
      </c>
      <c r="U184" s="681" t="str">
        <f>IF(T184="Tak"," ",IF(IFERROR(VLOOKUP(A184,Zaplecze_Weryfikacja!A:B,2,FALSE),"Inny numer Lp")="Inny numer Lp","Inny numer Lp",IF(VLOOKUP(A184,Zaplecze_Weryfikacja!A:B,2,FALSE)=D184,"Nieznana przyczyna","Inny opis")))</f>
        <v>Inny opis</v>
      </c>
      <c r="Y184" s="785"/>
      <c r="Z184" s="309">
        <f t="shared" si="638"/>
        <v>0</v>
      </c>
      <c r="AA184" s="785"/>
      <c r="AB184" s="309">
        <f t="shared" si="639"/>
        <v>0</v>
      </c>
      <c r="AC184" s="785"/>
      <c r="AD184" s="309">
        <f t="shared" si="640"/>
        <v>0</v>
      </c>
      <c r="AE184" s="785"/>
      <c r="AF184" s="309">
        <f t="shared" si="641"/>
        <v>0</v>
      </c>
      <c r="AG184" s="785"/>
      <c r="AH184" s="309">
        <f t="shared" si="642"/>
        <v>0</v>
      </c>
      <c r="AI184" s="785"/>
      <c r="AJ184" s="309">
        <f t="shared" si="643"/>
        <v>0</v>
      </c>
      <c r="AK184" s="785"/>
      <c r="AL184" s="309">
        <f t="shared" si="644"/>
        <v>0</v>
      </c>
      <c r="AM184" s="785"/>
      <c r="AN184" s="309">
        <f t="shared" si="645"/>
        <v>0</v>
      </c>
      <c r="AO184" s="785"/>
      <c r="AP184" s="309">
        <f t="shared" si="646"/>
        <v>0</v>
      </c>
      <c r="AQ184" s="785"/>
      <c r="AR184" s="309">
        <f t="shared" si="647"/>
        <v>0</v>
      </c>
      <c r="AT184" s="782">
        <f t="shared" si="404"/>
        <v>0</v>
      </c>
      <c r="AU184" s="782">
        <f t="shared" si="405"/>
        <v>0</v>
      </c>
      <c r="AV184" s="782">
        <f t="shared" si="406"/>
        <v>0</v>
      </c>
      <c r="AW184" s="788" t="e">
        <f t="shared" si="407"/>
        <v>#DIV/0!</v>
      </c>
      <c r="AY184" s="781">
        <f t="shared" si="408"/>
        <v>0</v>
      </c>
      <c r="AZ184" s="777"/>
      <c r="BA184" s="781">
        <f t="shared" si="409"/>
        <v>0</v>
      </c>
      <c r="BB184" s="777"/>
      <c r="BC184" s="781">
        <f t="shared" si="410"/>
        <v>0</v>
      </c>
      <c r="BD184" s="777"/>
      <c r="BE184" s="781">
        <f t="shared" si="411"/>
        <v>0</v>
      </c>
      <c r="BF184" s="777"/>
      <c r="BG184" s="781">
        <f t="shared" si="412"/>
        <v>0</v>
      </c>
      <c r="BH184" s="777"/>
      <c r="BI184" s="781">
        <f t="shared" si="413"/>
        <v>0</v>
      </c>
      <c r="BJ184" s="777"/>
      <c r="BK184" s="781">
        <f t="shared" si="414"/>
        <v>0</v>
      </c>
      <c r="BL184" s="777"/>
      <c r="BM184" s="781">
        <f t="shared" si="415"/>
        <v>0</v>
      </c>
      <c r="BN184" s="777"/>
      <c r="BO184" s="781">
        <f t="shared" si="416"/>
        <v>0</v>
      </c>
      <c r="BP184" s="777"/>
      <c r="BQ184" s="781">
        <f t="shared" si="417"/>
        <v>0</v>
      </c>
      <c r="BR184" s="777"/>
    </row>
    <row r="185" spans="1:70" outlineLevel="2">
      <c r="A185" s="6">
        <v>301052</v>
      </c>
      <c r="B185" s="10"/>
      <c r="C185" s="121" t="s">
        <v>113</v>
      </c>
      <c r="D185" s="123" t="s">
        <v>886</v>
      </c>
      <c r="E185" s="43" t="str">
        <f t="shared" si="636"/>
        <v>N</v>
      </c>
      <c r="F185" s="122" t="s">
        <v>32</v>
      </c>
      <c r="G185" s="122" t="s">
        <v>327</v>
      </c>
      <c r="H185" s="1076"/>
      <c r="I185" s="1141"/>
      <c r="J185" s="1142"/>
      <c r="K185" s="1032">
        <f t="shared" si="637"/>
        <v>0</v>
      </c>
      <c r="L185" s="208"/>
      <c r="M185" s="128" t="s">
        <v>1697</v>
      </c>
      <c r="N185" s="409"/>
      <c r="O185" s="409"/>
      <c r="Q185" s="686" t="s">
        <v>1908</v>
      </c>
      <c r="R185" s="692" t="s">
        <v>1999</v>
      </c>
      <c r="T185" s="680" t="str">
        <f>IF(IF(A185=0,TRUE(),D185=IFERROR(VLOOKUP(A185,Zaplecze_Weryfikacja!A:B,2,FALSE),2))=TRUE(),"Tak","Nie")</f>
        <v>Nie</v>
      </c>
      <c r="U185" s="681" t="str">
        <f>IF(T185="Tak"," ",IF(IFERROR(VLOOKUP(A185,Zaplecze_Weryfikacja!A:B,2,FALSE),"Inny numer Lp")="Inny numer Lp","Inny numer Lp",IF(VLOOKUP(A185,Zaplecze_Weryfikacja!A:B,2,FALSE)=D185,"Nieznana przyczyna","Inny opis")))</f>
        <v>Inny opis</v>
      </c>
      <c r="Y185" s="785"/>
      <c r="Z185" s="309">
        <f t="shared" si="638"/>
        <v>0</v>
      </c>
      <c r="AA185" s="785"/>
      <c r="AB185" s="309">
        <f t="shared" si="639"/>
        <v>0</v>
      </c>
      <c r="AC185" s="785"/>
      <c r="AD185" s="309">
        <f t="shared" si="640"/>
        <v>0</v>
      </c>
      <c r="AE185" s="785"/>
      <c r="AF185" s="309">
        <f t="shared" si="641"/>
        <v>0</v>
      </c>
      <c r="AG185" s="785"/>
      <c r="AH185" s="309">
        <f t="shared" si="642"/>
        <v>0</v>
      </c>
      <c r="AI185" s="785"/>
      <c r="AJ185" s="309">
        <f t="shared" si="643"/>
        <v>0</v>
      </c>
      <c r="AK185" s="785"/>
      <c r="AL185" s="309">
        <f t="shared" si="644"/>
        <v>0</v>
      </c>
      <c r="AM185" s="785"/>
      <c r="AN185" s="309">
        <f t="shared" si="645"/>
        <v>0</v>
      </c>
      <c r="AO185" s="785"/>
      <c r="AP185" s="309">
        <f t="shared" si="646"/>
        <v>0</v>
      </c>
      <c r="AQ185" s="785"/>
      <c r="AR185" s="309">
        <f t="shared" si="647"/>
        <v>0</v>
      </c>
      <c r="AT185" s="782">
        <f t="shared" si="404"/>
        <v>0</v>
      </c>
      <c r="AU185" s="782">
        <f t="shared" si="405"/>
        <v>0</v>
      </c>
      <c r="AV185" s="782">
        <f t="shared" si="406"/>
        <v>0</v>
      </c>
      <c r="AW185" s="788" t="e">
        <f t="shared" si="407"/>
        <v>#DIV/0!</v>
      </c>
      <c r="AY185" s="781">
        <f t="shared" si="408"/>
        <v>0</v>
      </c>
      <c r="AZ185" s="777"/>
      <c r="BA185" s="781">
        <f t="shared" si="409"/>
        <v>0</v>
      </c>
      <c r="BB185" s="777"/>
      <c r="BC185" s="781">
        <f t="shared" si="410"/>
        <v>0</v>
      </c>
      <c r="BD185" s="777"/>
      <c r="BE185" s="781">
        <f t="shared" si="411"/>
        <v>0</v>
      </c>
      <c r="BF185" s="777"/>
      <c r="BG185" s="781">
        <f t="shared" si="412"/>
        <v>0</v>
      </c>
      <c r="BH185" s="777"/>
      <c r="BI185" s="781">
        <f t="shared" si="413"/>
        <v>0</v>
      </c>
      <c r="BJ185" s="777"/>
      <c r="BK185" s="781">
        <f t="shared" si="414"/>
        <v>0</v>
      </c>
      <c r="BL185" s="777"/>
      <c r="BM185" s="781">
        <f t="shared" si="415"/>
        <v>0</v>
      </c>
      <c r="BN185" s="777"/>
      <c r="BO185" s="781">
        <f t="shared" si="416"/>
        <v>0</v>
      </c>
      <c r="BP185" s="777"/>
      <c r="BQ185" s="781">
        <f t="shared" si="417"/>
        <v>0</v>
      </c>
      <c r="BR185" s="777"/>
    </row>
    <row r="186" spans="1:70" outlineLevel="2">
      <c r="A186" s="6">
        <v>301053</v>
      </c>
      <c r="B186" s="10"/>
      <c r="C186" s="121" t="s">
        <v>113</v>
      </c>
      <c r="D186" s="123" t="s">
        <v>887</v>
      </c>
      <c r="E186" s="43" t="str">
        <f t="shared" si="636"/>
        <v>N</v>
      </c>
      <c r="F186" s="122"/>
      <c r="G186" s="122" t="s">
        <v>327</v>
      </c>
      <c r="H186" s="1076"/>
      <c r="I186" s="1141"/>
      <c r="J186" s="1142"/>
      <c r="K186" s="1032">
        <f t="shared" si="637"/>
        <v>0</v>
      </c>
      <c r="L186" s="208"/>
      <c r="M186" s="128"/>
      <c r="N186" s="409"/>
      <c r="O186" s="409"/>
      <c r="Q186" s="686" t="s">
        <v>1907</v>
      </c>
      <c r="R186" s="692" t="s">
        <v>1999</v>
      </c>
      <c r="T186" s="680" t="str">
        <f>IF(IF(A186=0,TRUE(),D186=IFERROR(VLOOKUP(A186,Zaplecze_Weryfikacja!A:B,2,FALSE),2))=TRUE(),"Tak","Nie")</f>
        <v>Nie</v>
      </c>
      <c r="U186" s="681" t="str">
        <f>IF(T186="Tak"," ",IF(IFERROR(VLOOKUP(A186,Zaplecze_Weryfikacja!A:B,2,FALSE),"Inny numer Lp")="Inny numer Lp","Inny numer Lp",IF(VLOOKUP(A186,Zaplecze_Weryfikacja!A:B,2,FALSE)=D186,"Nieznana przyczyna","Inny opis")))</f>
        <v>Inny opis</v>
      </c>
      <c r="Y186" s="785"/>
      <c r="Z186" s="309">
        <f t="shared" si="638"/>
        <v>0</v>
      </c>
      <c r="AA186" s="785"/>
      <c r="AB186" s="309">
        <f t="shared" si="639"/>
        <v>0</v>
      </c>
      <c r="AC186" s="785"/>
      <c r="AD186" s="309">
        <f t="shared" si="640"/>
        <v>0</v>
      </c>
      <c r="AE186" s="785"/>
      <c r="AF186" s="309">
        <f t="shared" si="641"/>
        <v>0</v>
      </c>
      <c r="AG186" s="785"/>
      <c r="AH186" s="309">
        <f t="shared" si="642"/>
        <v>0</v>
      </c>
      <c r="AI186" s="785"/>
      <c r="AJ186" s="309">
        <f t="shared" si="643"/>
        <v>0</v>
      </c>
      <c r="AK186" s="785"/>
      <c r="AL186" s="309">
        <f t="shared" si="644"/>
        <v>0</v>
      </c>
      <c r="AM186" s="785"/>
      <c r="AN186" s="309">
        <f t="shared" si="645"/>
        <v>0</v>
      </c>
      <c r="AO186" s="785"/>
      <c r="AP186" s="309">
        <f t="shared" si="646"/>
        <v>0</v>
      </c>
      <c r="AQ186" s="785"/>
      <c r="AR186" s="309">
        <f t="shared" si="647"/>
        <v>0</v>
      </c>
      <c r="AT186" s="782">
        <f t="shared" si="404"/>
        <v>0</v>
      </c>
      <c r="AU186" s="782">
        <f t="shared" si="405"/>
        <v>0</v>
      </c>
      <c r="AV186" s="782">
        <f t="shared" si="406"/>
        <v>0</v>
      </c>
      <c r="AW186" s="788" t="e">
        <f t="shared" si="407"/>
        <v>#DIV/0!</v>
      </c>
      <c r="AY186" s="781">
        <f t="shared" si="408"/>
        <v>0</v>
      </c>
      <c r="AZ186" s="777"/>
      <c r="BA186" s="781">
        <f t="shared" si="409"/>
        <v>0</v>
      </c>
      <c r="BB186" s="777"/>
      <c r="BC186" s="781">
        <f t="shared" si="410"/>
        <v>0</v>
      </c>
      <c r="BD186" s="777"/>
      <c r="BE186" s="781">
        <f t="shared" si="411"/>
        <v>0</v>
      </c>
      <c r="BF186" s="777"/>
      <c r="BG186" s="781">
        <f t="shared" si="412"/>
        <v>0</v>
      </c>
      <c r="BH186" s="777"/>
      <c r="BI186" s="781">
        <f t="shared" si="413"/>
        <v>0</v>
      </c>
      <c r="BJ186" s="777"/>
      <c r="BK186" s="781">
        <f t="shared" si="414"/>
        <v>0</v>
      </c>
      <c r="BL186" s="777"/>
      <c r="BM186" s="781">
        <f t="shared" si="415"/>
        <v>0</v>
      </c>
      <c r="BN186" s="777"/>
      <c r="BO186" s="781">
        <f t="shared" si="416"/>
        <v>0</v>
      </c>
      <c r="BP186" s="777"/>
      <c r="BQ186" s="781">
        <f t="shared" si="417"/>
        <v>0</v>
      </c>
      <c r="BR186" s="777"/>
    </row>
    <row r="187" spans="1:70" outlineLevel="2">
      <c r="A187" s="1250">
        <v>301054</v>
      </c>
      <c r="B187" s="10"/>
      <c r="C187" s="121" t="s">
        <v>113</v>
      </c>
      <c r="D187" s="123" t="s">
        <v>3371</v>
      </c>
      <c r="E187" s="43" t="str">
        <f t="shared" si="636"/>
        <v>N</v>
      </c>
      <c r="F187" s="122" t="s">
        <v>32</v>
      </c>
      <c r="G187" s="122" t="s">
        <v>327</v>
      </c>
      <c r="H187" s="1249">
        <v>0</v>
      </c>
      <c r="I187" s="1141"/>
      <c r="J187" s="1142"/>
      <c r="K187" s="1032">
        <f t="shared" si="637"/>
        <v>0</v>
      </c>
      <c r="L187" s="208"/>
      <c r="M187" s="128"/>
      <c r="N187" s="409"/>
      <c r="O187" s="409"/>
      <c r="Q187" s="686" t="s">
        <v>1908</v>
      </c>
      <c r="R187" s="692" t="s">
        <v>1999</v>
      </c>
      <c r="T187" s="680" t="str">
        <f>IF(IF(A187=0,TRUE(),D187=IFERROR(VLOOKUP(A187,Zaplecze_Weryfikacja!A:B,2,FALSE),2))=TRUE(),"Tak","Nie")</f>
        <v>Nie</v>
      </c>
      <c r="U187" s="681" t="str">
        <f>IF(T187="Tak"," ",IF(IFERROR(VLOOKUP(A187,Zaplecze_Weryfikacja!A:B,2,FALSE),"Inny numer Lp")="Inny numer Lp","Inny numer Lp",IF(VLOOKUP(A187,Zaplecze_Weryfikacja!A:B,2,FALSE)=D187,"Nieznana przyczyna","Inny opis")))</f>
        <v>Inny opis</v>
      </c>
      <c r="Y187" s="785"/>
      <c r="Z187" s="309">
        <f t="shared" si="638"/>
        <v>0</v>
      </c>
      <c r="AA187" s="785"/>
      <c r="AB187" s="309">
        <f t="shared" si="639"/>
        <v>0</v>
      </c>
      <c r="AC187" s="785"/>
      <c r="AD187" s="309">
        <f t="shared" si="640"/>
        <v>0</v>
      </c>
      <c r="AE187" s="785"/>
      <c r="AF187" s="309">
        <f t="shared" si="641"/>
        <v>0</v>
      </c>
      <c r="AG187" s="785"/>
      <c r="AH187" s="309">
        <f t="shared" si="642"/>
        <v>0</v>
      </c>
      <c r="AI187" s="785"/>
      <c r="AJ187" s="309">
        <f t="shared" si="643"/>
        <v>0</v>
      </c>
      <c r="AK187" s="785"/>
      <c r="AL187" s="309">
        <f t="shared" si="644"/>
        <v>0</v>
      </c>
      <c r="AM187" s="785"/>
      <c r="AN187" s="309">
        <f t="shared" si="645"/>
        <v>0</v>
      </c>
      <c r="AO187" s="785"/>
      <c r="AP187" s="309">
        <f t="shared" si="646"/>
        <v>0</v>
      </c>
      <c r="AQ187" s="785"/>
      <c r="AR187" s="309">
        <f t="shared" si="647"/>
        <v>0</v>
      </c>
      <c r="AT187" s="782">
        <f t="shared" si="404"/>
        <v>0</v>
      </c>
      <c r="AU187" s="782">
        <f t="shared" si="405"/>
        <v>0</v>
      </c>
      <c r="AV187" s="782">
        <f t="shared" si="406"/>
        <v>0</v>
      </c>
      <c r="AW187" s="788" t="e">
        <f t="shared" si="407"/>
        <v>#DIV/0!</v>
      </c>
      <c r="AY187" s="781">
        <f t="shared" si="408"/>
        <v>0</v>
      </c>
      <c r="AZ187" s="777"/>
      <c r="BA187" s="781">
        <f t="shared" si="409"/>
        <v>0</v>
      </c>
      <c r="BB187" s="777"/>
      <c r="BC187" s="781">
        <f t="shared" si="410"/>
        <v>0</v>
      </c>
      <c r="BD187" s="777"/>
      <c r="BE187" s="781">
        <f t="shared" si="411"/>
        <v>0</v>
      </c>
      <c r="BF187" s="777"/>
      <c r="BG187" s="781">
        <f t="shared" si="412"/>
        <v>0</v>
      </c>
      <c r="BH187" s="777"/>
      <c r="BI187" s="781">
        <f t="shared" si="413"/>
        <v>0</v>
      </c>
      <c r="BJ187" s="777"/>
      <c r="BK187" s="781">
        <f t="shared" si="414"/>
        <v>0</v>
      </c>
      <c r="BL187" s="777"/>
      <c r="BM187" s="781">
        <f t="shared" si="415"/>
        <v>0</v>
      </c>
      <c r="BN187" s="777"/>
      <c r="BO187" s="781">
        <f t="shared" si="416"/>
        <v>0</v>
      </c>
      <c r="BP187" s="777"/>
      <c r="BQ187" s="781">
        <f t="shared" si="417"/>
        <v>0</v>
      </c>
      <c r="BR187" s="777"/>
    </row>
    <row r="188" spans="1:70" ht="28.5" outlineLevel="2">
      <c r="A188" s="1250">
        <v>301055</v>
      </c>
      <c r="B188" s="10"/>
      <c r="C188" s="121" t="s">
        <v>113</v>
      </c>
      <c r="D188" s="123" t="s">
        <v>3372</v>
      </c>
      <c r="E188" s="43" t="str">
        <f t="shared" ref="E188" si="700">IF(H188&gt;0,"T","N")</f>
        <v>N</v>
      </c>
      <c r="F188" s="122" t="s">
        <v>3354</v>
      </c>
      <c r="G188" s="122" t="s">
        <v>327</v>
      </c>
      <c r="H188" s="1249">
        <v>0</v>
      </c>
      <c r="I188" s="1141"/>
      <c r="J188" s="1142"/>
      <c r="K188" s="1032">
        <f t="shared" ref="K188" si="701">IF(B188="E","E",$H188*I188)</f>
        <v>0</v>
      </c>
      <c r="L188" s="208"/>
      <c r="M188" s="128"/>
      <c r="N188" s="409"/>
      <c r="O188" s="409"/>
      <c r="Q188" s="686" t="s">
        <v>1908</v>
      </c>
      <c r="R188" s="692" t="s">
        <v>1999</v>
      </c>
      <c r="T188" s="680" t="str">
        <f>IF(IF(A188=0,TRUE(),D188=IFERROR(VLOOKUP(A188,Zaplecze_Weryfikacja!A:B,2,FALSE),2))=TRUE(),"Tak","Nie")</f>
        <v>Nie</v>
      </c>
      <c r="U188" s="681" t="str">
        <f>IF(T188="Tak"," ",IF(IFERROR(VLOOKUP(A188,Zaplecze_Weryfikacja!A:B,2,FALSE),"Inny numer Lp")="Inny numer Lp","Inny numer Lp",IF(VLOOKUP(A188,Zaplecze_Weryfikacja!A:B,2,FALSE)=D188,"Nieznana przyczyna","Inny opis")))</f>
        <v>Inny opis</v>
      </c>
      <c r="Y188" s="785"/>
      <c r="Z188" s="309">
        <f t="shared" ref="Z188" si="702">IF($B188="E","E",$H188*Y188)</f>
        <v>0</v>
      </c>
      <c r="AA188" s="785"/>
      <c r="AB188" s="309">
        <f t="shared" ref="AB188" si="703">IF($B188="E","E",$H188*AA188)</f>
        <v>0</v>
      </c>
      <c r="AC188" s="785"/>
      <c r="AD188" s="309">
        <f t="shared" ref="AD188" si="704">IF($B188="E","E",$H188*AC188)</f>
        <v>0</v>
      </c>
      <c r="AE188" s="785"/>
      <c r="AF188" s="309">
        <f t="shared" ref="AF188" si="705">IF($B188="E","E",$H188*AE188)</f>
        <v>0</v>
      </c>
      <c r="AG188" s="785"/>
      <c r="AH188" s="309">
        <f t="shared" ref="AH188" si="706">IF($B188="E","E",$H188*AG188)</f>
        <v>0</v>
      </c>
      <c r="AI188" s="785"/>
      <c r="AJ188" s="309">
        <f t="shared" ref="AJ188" si="707">IF($B188="E","E",$H188*AI188)</f>
        <v>0</v>
      </c>
      <c r="AK188" s="785"/>
      <c r="AL188" s="309">
        <f t="shared" ref="AL188" si="708">IF($B188="E","E",$H188*AK188)</f>
        <v>0</v>
      </c>
      <c r="AM188" s="785"/>
      <c r="AN188" s="309">
        <f t="shared" ref="AN188" si="709">IF($B188="E","E",$H188*AM188)</f>
        <v>0</v>
      </c>
      <c r="AO188" s="785"/>
      <c r="AP188" s="309">
        <f t="shared" ref="AP188" si="710">IF($B188="E","E",$H188*AO188)</f>
        <v>0</v>
      </c>
      <c r="AQ188" s="785"/>
      <c r="AR188" s="309">
        <f t="shared" ref="AR188" si="711">IF($B188="E","E",$H188*AQ188)</f>
        <v>0</v>
      </c>
      <c r="AT188" s="782">
        <f t="shared" ref="AT188" si="712">MAX(Z188,AB188,AD188,AF188,AH188,AJ188,AL188,AN188,AP188,AR188)</f>
        <v>0</v>
      </c>
      <c r="AU188" s="782">
        <f t="shared" ref="AU188" si="713">IF($AU$6=10,MIN(Z188,AB188,AD188,AF188,AH188,AJ188,AL188,AN188,AP188,AR188),IF($AU$6=9,MIN(Z188,AB188,AD188,AF188,AH188,AJ188,AL188,AN188,AP188),IF($AU$6=8,MIN(Z188,AB188,AD188,AF188,AH188,AJ188,AL188,AN188),IF($AU$6=7,MIN(Z188,AB188,AD188,AF188,AH188,AJ188,AL188),IF($AU$6=6,MIN(Z188,AB188,AD188,AF188,AH188,AJ188),IF($AU$6=5,MIN(Z188,AB188,AD188,AF188,AH188),IF($AU$6=4,MIN(Z188,AB188,AD188,AF188),IF($AU$6=4,MIN(Z188,AB188,AD188,AF188),IF($AU$6=3,MIN(Z188,AB188,AD188),IF($AU$6=3,MIN(Z188,AB188,AD188),IF($AU$6=2,MIN(Z188,AB188),IF($AU$6=1,MIN(Z188),"Błąd - zła ilośc oferentów"))))))))))))</f>
        <v>0</v>
      </c>
      <c r="AV188" s="782">
        <f t="shared" ref="AV188" si="714">AT188-AU188</f>
        <v>0</v>
      </c>
      <c r="AW188" s="788" t="e">
        <f t="shared" ref="AW188" si="715">AT188/AU188</f>
        <v>#DIV/0!</v>
      </c>
      <c r="AY188" s="781">
        <f t="shared" ref="AY188" si="716">+AZ188</f>
        <v>0</v>
      </c>
      <c r="AZ188" s="777"/>
      <c r="BA188" s="781">
        <f t="shared" ref="BA188" si="717">+BB188</f>
        <v>0</v>
      </c>
      <c r="BB188" s="777"/>
      <c r="BC188" s="781">
        <f t="shared" ref="BC188" si="718">+BD188</f>
        <v>0</v>
      </c>
      <c r="BD188" s="777"/>
      <c r="BE188" s="781">
        <f t="shared" ref="BE188" si="719">+BF188</f>
        <v>0</v>
      </c>
      <c r="BF188" s="777"/>
      <c r="BG188" s="781">
        <f t="shared" ref="BG188" si="720">+BH188</f>
        <v>0</v>
      </c>
      <c r="BH188" s="777"/>
      <c r="BI188" s="781">
        <f t="shared" ref="BI188" si="721">+BJ188</f>
        <v>0</v>
      </c>
      <c r="BJ188" s="777"/>
      <c r="BK188" s="781">
        <f t="shared" ref="BK188" si="722">+BL188</f>
        <v>0</v>
      </c>
      <c r="BL188" s="777"/>
      <c r="BM188" s="781">
        <f t="shared" ref="BM188" si="723">+BN188</f>
        <v>0</v>
      </c>
      <c r="BN188" s="777"/>
      <c r="BO188" s="781">
        <f t="shared" ref="BO188" si="724">+BP188</f>
        <v>0</v>
      </c>
      <c r="BP188" s="777"/>
      <c r="BQ188" s="781">
        <f t="shared" ref="BQ188" si="725">+BR188</f>
        <v>0</v>
      </c>
      <c r="BR188" s="777"/>
    </row>
    <row r="189" spans="1:70" outlineLevel="2">
      <c r="A189" s="6">
        <v>301056</v>
      </c>
      <c r="B189" s="10"/>
      <c r="C189" s="121" t="s">
        <v>113</v>
      </c>
      <c r="D189" s="123" t="s">
        <v>788</v>
      </c>
      <c r="E189" s="43" t="str">
        <f t="shared" si="636"/>
        <v>N</v>
      </c>
      <c r="F189" s="122" t="s">
        <v>255</v>
      </c>
      <c r="G189" s="122" t="s">
        <v>327</v>
      </c>
      <c r="H189" s="1076"/>
      <c r="I189" s="1141"/>
      <c r="J189" s="1142"/>
      <c r="K189" s="1032">
        <f t="shared" si="637"/>
        <v>0</v>
      </c>
      <c r="L189" s="208"/>
      <c r="M189" s="128"/>
      <c r="N189" s="409"/>
      <c r="O189" s="409"/>
      <c r="Q189" s="686" t="s">
        <v>1907</v>
      </c>
      <c r="R189" s="692" t="s">
        <v>1999</v>
      </c>
      <c r="T189" s="680" t="str">
        <f>IF(IF(A189=0,TRUE(),D189=IFERROR(VLOOKUP(A189,Zaplecze_Weryfikacja!A:B,2,FALSE),2))=TRUE(),"Tak","Nie")</f>
        <v>Nie</v>
      </c>
      <c r="U189" s="681" t="str">
        <f>IF(T189="Tak"," ",IF(IFERROR(VLOOKUP(A189,Zaplecze_Weryfikacja!A:B,2,FALSE),"Inny numer Lp")="Inny numer Lp","Inny numer Lp",IF(VLOOKUP(A189,Zaplecze_Weryfikacja!A:B,2,FALSE)=D189,"Nieznana przyczyna","Inny opis")))</f>
        <v>Inny opis</v>
      </c>
      <c r="Y189" s="785"/>
      <c r="Z189" s="309">
        <f t="shared" si="638"/>
        <v>0</v>
      </c>
      <c r="AA189" s="785"/>
      <c r="AB189" s="309">
        <f t="shared" si="639"/>
        <v>0</v>
      </c>
      <c r="AC189" s="785"/>
      <c r="AD189" s="309">
        <f t="shared" si="640"/>
        <v>0</v>
      </c>
      <c r="AE189" s="785"/>
      <c r="AF189" s="309">
        <f t="shared" si="641"/>
        <v>0</v>
      </c>
      <c r="AG189" s="785"/>
      <c r="AH189" s="309">
        <f t="shared" si="642"/>
        <v>0</v>
      </c>
      <c r="AI189" s="785"/>
      <c r="AJ189" s="309">
        <f t="shared" si="643"/>
        <v>0</v>
      </c>
      <c r="AK189" s="785"/>
      <c r="AL189" s="309">
        <f t="shared" si="644"/>
        <v>0</v>
      </c>
      <c r="AM189" s="785"/>
      <c r="AN189" s="309">
        <f t="shared" si="645"/>
        <v>0</v>
      </c>
      <c r="AO189" s="785"/>
      <c r="AP189" s="309">
        <f t="shared" si="646"/>
        <v>0</v>
      </c>
      <c r="AQ189" s="785"/>
      <c r="AR189" s="309">
        <f t="shared" si="647"/>
        <v>0</v>
      </c>
      <c r="AT189" s="782">
        <f t="shared" si="404"/>
        <v>0</v>
      </c>
      <c r="AU189" s="782">
        <f t="shared" si="405"/>
        <v>0</v>
      </c>
      <c r="AV189" s="782">
        <f t="shared" si="406"/>
        <v>0</v>
      </c>
      <c r="AW189" s="788" t="e">
        <f t="shared" si="407"/>
        <v>#DIV/0!</v>
      </c>
      <c r="AY189" s="781">
        <f t="shared" si="408"/>
        <v>0</v>
      </c>
      <c r="AZ189" s="777"/>
      <c r="BA189" s="781">
        <f t="shared" si="409"/>
        <v>0</v>
      </c>
      <c r="BB189" s="777"/>
      <c r="BC189" s="781">
        <f t="shared" si="410"/>
        <v>0</v>
      </c>
      <c r="BD189" s="777"/>
      <c r="BE189" s="781">
        <f t="shared" si="411"/>
        <v>0</v>
      </c>
      <c r="BF189" s="777"/>
      <c r="BG189" s="781">
        <f t="shared" si="412"/>
        <v>0</v>
      </c>
      <c r="BH189" s="777"/>
      <c r="BI189" s="781">
        <f t="shared" si="413"/>
        <v>0</v>
      </c>
      <c r="BJ189" s="777"/>
      <c r="BK189" s="781">
        <f t="shared" si="414"/>
        <v>0</v>
      </c>
      <c r="BL189" s="777"/>
      <c r="BM189" s="781">
        <f t="shared" si="415"/>
        <v>0</v>
      </c>
      <c r="BN189" s="777"/>
      <c r="BO189" s="781">
        <f t="shared" si="416"/>
        <v>0</v>
      </c>
      <c r="BP189" s="777"/>
      <c r="BQ189" s="781">
        <f t="shared" si="417"/>
        <v>0</v>
      </c>
      <c r="BR189" s="777"/>
    </row>
    <row r="190" spans="1:70" outlineLevel="2">
      <c r="A190" s="6">
        <v>301057</v>
      </c>
      <c r="B190" s="10"/>
      <c r="C190" s="121" t="s">
        <v>117</v>
      </c>
      <c r="D190" s="123" t="s">
        <v>3361</v>
      </c>
      <c r="E190" s="43" t="str">
        <f t="shared" si="636"/>
        <v>T</v>
      </c>
      <c r="F190" s="122" t="s">
        <v>32</v>
      </c>
      <c r="G190" s="122" t="s">
        <v>327</v>
      </c>
      <c r="H190" s="1076">
        <v>80</v>
      </c>
      <c r="I190" s="1141"/>
      <c r="J190" s="1142"/>
      <c r="K190" s="1032">
        <f t="shared" si="637"/>
        <v>0</v>
      </c>
      <c r="L190" s="208"/>
      <c r="M190" s="128" t="s">
        <v>1694</v>
      </c>
      <c r="N190" s="409"/>
      <c r="O190" s="409"/>
      <c r="Q190" s="686" t="s">
        <v>1908</v>
      </c>
      <c r="R190" s="692" t="s">
        <v>1999</v>
      </c>
      <c r="T190" s="680" t="str">
        <f>IF(IF(A190=0,TRUE(),D190=IFERROR(VLOOKUP(A190,Zaplecze_Weryfikacja!A:B,2,FALSE),2))=TRUE(),"Tak","Nie")</f>
        <v>Nie</v>
      </c>
      <c r="U190" s="681" t="str">
        <f>IF(T190="Tak"," ",IF(IFERROR(VLOOKUP(A190,Zaplecze_Weryfikacja!A:B,2,FALSE),"Inny numer Lp")="Inny numer Lp","Inny numer Lp",IF(VLOOKUP(A190,Zaplecze_Weryfikacja!A:B,2,FALSE)=D190,"Nieznana przyczyna","Inny opis")))</f>
        <v>Inny opis</v>
      </c>
      <c r="Y190" s="785"/>
      <c r="Z190" s="309">
        <f t="shared" si="638"/>
        <v>0</v>
      </c>
      <c r="AA190" s="785"/>
      <c r="AB190" s="309">
        <f t="shared" si="639"/>
        <v>0</v>
      </c>
      <c r="AC190" s="785"/>
      <c r="AD190" s="309">
        <f t="shared" si="640"/>
        <v>0</v>
      </c>
      <c r="AE190" s="785"/>
      <c r="AF190" s="309">
        <f t="shared" si="641"/>
        <v>0</v>
      </c>
      <c r="AG190" s="785"/>
      <c r="AH190" s="309">
        <f t="shared" si="642"/>
        <v>0</v>
      </c>
      <c r="AI190" s="785"/>
      <c r="AJ190" s="309">
        <f t="shared" si="643"/>
        <v>0</v>
      </c>
      <c r="AK190" s="785"/>
      <c r="AL190" s="309">
        <f t="shared" si="644"/>
        <v>0</v>
      </c>
      <c r="AM190" s="785"/>
      <c r="AN190" s="309">
        <f t="shared" si="645"/>
        <v>0</v>
      </c>
      <c r="AO190" s="785"/>
      <c r="AP190" s="309">
        <f t="shared" si="646"/>
        <v>0</v>
      </c>
      <c r="AQ190" s="785"/>
      <c r="AR190" s="309">
        <f t="shared" si="647"/>
        <v>0</v>
      </c>
      <c r="AT190" s="782">
        <f t="shared" si="404"/>
        <v>0</v>
      </c>
      <c r="AU190" s="782">
        <f t="shared" si="405"/>
        <v>0</v>
      </c>
      <c r="AV190" s="782">
        <f t="shared" si="406"/>
        <v>0</v>
      </c>
      <c r="AW190" s="788" t="e">
        <f t="shared" si="407"/>
        <v>#DIV/0!</v>
      </c>
      <c r="AY190" s="781">
        <f t="shared" si="408"/>
        <v>0</v>
      </c>
      <c r="AZ190" s="777"/>
      <c r="BA190" s="781">
        <f t="shared" si="409"/>
        <v>0</v>
      </c>
      <c r="BB190" s="777"/>
      <c r="BC190" s="781">
        <f t="shared" si="410"/>
        <v>0</v>
      </c>
      <c r="BD190" s="777"/>
      <c r="BE190" s="781">
        <f t="shared" si="411"/>
        <v>0</v>
      </c>
      <c r="BF190" s="777"/>
      <c r="BG190" s="781">
        <f t="shared" si="412"/>
        <v>0</v>
      </c>
      <c r="BH190" s="777"/>
      <c r="BI190" s="781">
        <f t="shared" si="413"/>
        <v>0</v>
      </c>
      <c r="BJ190" s="777"/>
      <c r="BK190" s="781">
        <f t="shared" si="414"/>
        <v>0</v>
      </c>
      <c r="BL190" s="777"/>
      <c r="BM190" s="781">
        <f t="shared" si="415"/>
        <v>0</v>
      </c>
      <c r="BN190" s="777"/>
      <c r="BO190" s="781">
        <f t="shared" si="416"/>
        <v>0</v>
      </c>
      <c r="BP190" s="777"/>
      <c r="BQ190" s="781">
        <f t="shared" si="417"/>
        <v>0</v>
      </c>
      <c r="BR190" s="777"/>
    </row>
    <row r="191" spans="1:70" outlineLevel="2">
      <c r="A191" s="6">
        <v>301058</v>
      </c>
      <c r="B191" s="10"/>
      <c r="C191" s="121" t="s">
        <v>229</v>
      </c>
      <c r="D191" s="123" t="s">
        <v>789</v>
      </c>
      <c r="E191" s="43" t="str">
        <f t="shared" si="636"/>
        <v>N</v>
      </c>
      <c r="F191" s="122" t="s">
        <v>31</v>
      </c>
      <c r="G191" s="122" t="s">
        <v>327</v>
      </c>
      <c r="H191" s="1076"/>
      <c r="I191" s="1141"/>
      <c r="J191" s="1142"/>
      <c r="K191" s="1032">
        <f t="shared" si="637"/>
        <v>0</v>
      </c>
      <c r="L191" s="208"/>
      <c r="M191" s="128"/>
      <c r="N191" s="409"/>
      <c r="O191" s="409"/>
      <c r="Q191" s="686" t="s">
        <v>1846</v>
      </c>
      <c r="R191" s="692" t="s">
        <v>1995</v>
      </c>
      <c r="T191" s="680" t="str">
        <f>IF(IF(A191=0,TRUE(),D191=IFERROR(VLOOKUP(A191,Zaplecze_Weryfikacja!A:B,2,FALSE),2))=TRUE(),"Tak","Nie")</f>
        <v>Nie</v>
      </c>
      <c r="U191" s="681" t="str">
        <f>IF(T191="Tak"," ",IF(IFERROR(VLOOKUP(A191,Zaplecze_Weryfikacja!A:B,2,FALSE),"Inny numer Lp")="Inny numer Lp","Inny numer Lp",IF(VLOOKUP(A191,Zaplecze_Weryfikacja!A:B,2,FALSE)=D191,"Nieznana przyczyna","Inny opis")))</f>
        <v>Inny opis</v>
      </c>
      <c r="Y191" s="785"/>
      <c r="Z191" s="309">
        <f t="shared" si="638"/>
        <v>0</v>
      </c>
      <c r="AA191" s="785"/>
      <c r="AB191" s="309">
        <f t="shared" si="639"/>
        <v>0</v>
      </c>
      <c r="AC191" s="785"/>
      <c r="AD191" s="309">
        <f t="shared" si="640"/>
        <v>0</v>
      </c>
      <c r="AE191" s="785"/>
      <c r="AF191" s="309">
        <f t="shared" si="641"/>
        <v>0</v>
      </c>
      <c r="AG191" s="785"/>
      <c r="AH191" s="309">
        <f t="shared" si="642"/>
        <v>0</v>
      </c>
      <c r="AI191" s="785"/>
      <c r="AJ191" s="309">
        <f t="shared" si="643"/>
        <v>0</v>
      </c>
      <c r="AK191" s="785"/>
      <c r="AL191" s="309">
        <f t="shared" si="644"/>
        <v>0</v>
      </c>
      <c r="AM191" s="785"/>
      <c r="AN191" s="309">
        <f t="shared" si="645"/>
        <v>0</v>
      </c>
      <c r="AO191" s="785"/>
      <c r="AP191" s="309">
        <f t="shared" si="646"/>
        <v>0</v>
      </c>
      <c r="AQ191" s="785"/>
      <c r="AR191" s="309">
        <f t="shared" si="647"/>
        <v>0</v>
      </c>
      <c r="AT191" s="782">
        <f t="shared" si="404"/>
        <v>0</v>
      </c>
      <c r="AU191" s="782">
        <f t="shared" si="405"/>
        <v>0</v>
      </c>
      <c r="AV191" s="782">
        <f t="shared" si="406"/>
        <v>0</v>
      </c>
      <c r="AW191" s="788" t="e">
        <f t="shared" si="407"/>
        <v>#DIV/0!</v>
      </c>
      <c r="AY191" s="781">
        <f t="shared" si="408"/>
        <v>0</v>
      </c>
      <c r="AZ191" s="777"/>
      <c r="BA191" s="781">
        <f t="shared" si="409"/>
        <v>0</v>
      </c>
      <c r="BB191" s="777"/>
      <c r="BC191" s="781">
        <f t="shared" si="410"/>
        <v>0</v>
      </c>
      <c r="BD191" s="777"/>
      <c r="BE191" s="781">
        <f t="shared" si="411"/>
        <v>0</v>
      </c>
      <c r="BF191" s="777"/>
      <c r="BG191" s="781">
        <f t="shared" si="412"/>
        <v>0</v>
      </c>
      <c r="BH191" s="777"/>
      <c r="BI191" s="781">
        <f t="shared" si="413"/>
        <v>0</v>
      </c>
      <c r="BJ191" s="777"/>
      <c r="BK191" s="781">
        <f t="shared" si="414"/>
        <v>0</v>
      </c>
      <c r="BL191" s="777"/>
      <c r="BM191" s="781">
        <f t="shared" si="415"/>
        <v>0</v>
      </c>
      <c r="BN191" s="777"/>
      <c r="BO191" s="781">
        <f t="shared" si="416"/>
        <v>0</v>
      </c>
      <c r="BP191" s="777"/>
      <c r="BQ191" s="781">
        <f t="shared" si="417"/>
        <v>0</v>
      </c>
      <c r="BR191" s="777"/>
    </row>
    <row r="192" spans="1:70" outlineLevel="2">
      <c r="A192" s="1250">
        <v>301059</v>
      </c>
      <c r="B192" s="10"/>
      <c r="C192" s="121" t="s">
        <v>229</v>
      </c>
      <c r="D192" s="1300" t="s">
        <v>4006</v>
      </c>
      <c r="E192" s="43" t="str">
        <f t="shared" si="636"/>
        <v>T</v>
      </c>
      <c r="F192" s="122" t="s">
        <v>3370</v>
      </c>
      <c r="G192" s="122" t="s">
        <v>327</v>
      </c>
      <c r="H192" s="1249">
        <v>173</v>
      </c>
      <c r="I192" s="1141"/>
      <c r="J192" s="1142"/>
      <c r="K192" s="1032">
        <f t="shared" si="637"/>
        <v>0</v>
      </c>
      <c r="L192" s="208"/>
      <c r="M192" s="128"/>
      <c r="N192" s="409"/>
      <c r="O192" s="409"/>
      <c r="Q192" s="686" t="s">
        <v>1846</v>
      </c>
      <c r="R192" s="692" t="s">
        <v>1995</v>
      </c>
      <c r="T192" s="680" t="str">
        <f>IF(IF(A192=0,TRUE(),D192=IFERROR(VLOOKUP(A192,Zaplecze_Weryfikacja!A:B,2,FALSE),2))=TRUE(),"Tak","Nie")</f>
        <v>Nie</v>
      </c>
      <c r="U192" s="681" t="str">
        <f>IF(T192="Tak"," ",IF(IFERROR(VLOOKUP(A192,Zaplecze_Weryfikacja!A:B,2,FALSE),"Inny numer Lp")="Inny numer Lp","Inny numer Lp",IF(VLOOKUP(A192,Zaplecze_Weryfikacja!A:B,2,FALSE)=D192,"Nieznana przyczyna","Inny opis")))</f>
        <v>Inny opis</v>
      </c>
      <c r="Y192" s="785"/>
      <c r="Z192" s="309" t="e">
        <f>IF($B192="E","E",#REF!*Y192)</f>
        <v>#REF!</v>
      </c>
      <c r="AA192" s="785"/>
      <c r="AB192" s="309" t="e">
        <f>IF($B192="E","E",#REF!*AA192)</f>
        <v>#REF!</v>
      </c>
      <c r="AC192" s="785"/>
      <c r="AD192" s="309" t="e">
        <f>IF($B192="E","E",#REF!*AC192)</f>
        <v>#REF!</v>
      </c>
      <c r="AE192" s="785"/>
      <c r="AF192" s="309" t="e">
        <f>IF($B192="E","E",#REF!*AE192)</f>
        <v>#REF!</v>
      </c>
      <c r="AG192" s="785"/>
      <c r="AH192" s="309" t="e">
        <f>IF($B192="E","E",#REF!*AG192)</f>
        <v>#REF!</v>
      </c>
      <c r="AI192" s="785"/>
      <c r="AJ192" s="309" t="e">
        <f>IF($B192="E","E",#REF!*AI192)</f>
        <v>#REF!</v>
      </c>
      <c r="AK192" s="785"/>
      <c r="AL192" s="309" t="e">
        <f>IF($B192="E","E",#REF!*AK192)</f>
        <v>#REF!</v>
      </c>
      <c r="AM192" s="785"/>
      <c r="AN192" s="309" t="e">
        <f>IF($B192="E","E",#REF!*AM192)</f>
        <v>#REF!</v>
      </c>
      <c r="AO192" s="785"/>
      <c r="AP192" s="309" t="e">
        <f>IF($B192="E","E",#REF!*AO192)</f>
        <v>#REF!</v>
      </c>
      <c r="AQ192" s="785"/>
      <c r="AR192" s="309" t="e">
        <f>IF($B192="E","E",#REF!*AQ192)</f>
        <v>#REF!</v>
      </c>
      <c r="AT192" s="782" t="e">
        <f t="shared" si="404"/>
        <v>#REF!</v>
      </c>
      <c r="AU192" s="782" t="e">
        <f t="shared" si="405"/>
        <v>#REF!</v>
      </c>
      <c r="AV192" s="782" t="e">
        <f t="shared" si="406"/>
        <v>#REF!</v>
      </c>
      <c r="AW192" s="788" t="e">
        <f t="shared" si="407"/>
        <v>#REF!</v>
      </c>
      <c r="AY192" s="781">
        <f t="shared" si="408"/>
        <v>0</v>
      </c>
      <c r="AZ192" s="777"/>
      <c r="BA192" s="781">
        <f t="shared" si="409"/>
        <v>0</v>
      </c>
      <c r="BB192" s="777"/>
      <c r="BC192" s="781">
        <f t="shared" si="410"/>
        <v>0</v>
      </c>
      <c r="BD192" s="777"/>
      <c r="BE192" s="781">
        <f t="shared" si="411"/>
        <v>0</v>
      </c>
      <c r="BF192" s="777"/>
      <c r="BG192" s="781">
        <f t="shared" si="412"/>
        <v>0</v>
      </c>
      <c r="BH192" s="777"/>
      <c r="BI192" s="781">
        <f t="shared" si="413"/>
        <v>0</v>
      </c>
      <c r="BJ192" s="777"/>
      <c r="BK192" s="781">
        <f t="shared" si="414"/>
        <v>0</v>
      </c>
      <c r="BL192" s="777"/>
      <c r="BM192" s="781">
        <f t="shared" si="415"/>
        <v>0</v>
      </c>
      <c r="BN192" s="777"/>
      <c r="BO192" s="781">
        <f t="shared" si="416"/>
        <v>0</v>
      </c>
      <c r="BP192" s="777"/>
      <c r="BQ192" s="781">
        <f t="shared" si="417"/>
        <v>0</v>
      </c>
      <c r="BR192" s="777"/>
    </row>
    <row r="193" spans="1:70" outlineLevel="2">
      <c r="A193" s="1250">
        <v>301060</v>
      </c>
      <c r="B193" s="10"/>
      <c r="C193" s="121" t="s">
        <v>229</v>
      </c>
      <c r="D193" s="1300" t="s">
        <v>4005</v>
      </c>
      <c r="E193" s="43" t="str">
        <f t="shared" ref="E193:E195" si="726">IF(H193&gt;0,"T","N")</f>
        <v>T</v>
      </c>
      <c r="F193" s="122" t="s">
        <v>3354</v>
      </c>
      <c r="G193" s="122" t="s">
        <v>327</v>
      </c>
      <c r="H193" s="1076">
        <v>58.8</v>
      </c>
      <c r="I193" s="1141"/>
      <c r="J193" s="1142"/>
      <c r="K193" s="1032">
        <f t="shared" si="637"/>
        <v>0</v>
      </c>
      <c r="L193" s="208"/>
      <c r="M193" s="128"/>
      <c r="N193" s="409"/>
      <c r="O193" s="409"/>
      <c r="Q193" s="686" t="s">
        <v>1846</v>
      </c>
      <c r="R193" s="692" t="s">
        <v>1995</v>
      </c>
      <c r="T193" s="680" t="str">
        <f>IF(IF(A193=0,TRUE(),D193=IFERROR(VLOOKUP(A193,Zaplecze_Weryfikacja!A:B,2,FALSE),2))=TRUE(),"Tak","Nie")</f>
        <v>Nie</v>
      </c>
      <c r="U193" s="681" t="str">
        <f>IF(T193="Tak"," ",IF(IFERROR(VLOOKUP(A193,Zaplecze_Weryfikacja!A:B,2,FALSE),"Inny numer Lp")="Inny numer Lp","Inny numer Lp",IF(VLOOKUP(A193,Zaplecze_Weryfikacja!A:B,2,FALSE)=D193,"Nieznana przyczyna","Inny opis")))</f>
        <v>Inny opis</v>
      </c>
      <c r="Y193" s="785"/>
      <c r="Z193" s="309" t="e">
        <f>IF($B193="E","E",#REF!*Y193)</f>
        <v>#REF!</v>
      </c>
      <c r="AA193" s="785"/>
      <c r="AB193" s="309" t="e">
        <f>IF($B193="E","E",#REF!*AA193)</f>
        <v>#REF!</v>
      </c>
      <c r="AC193" s="785"/>
      <c r="AD193" s="309" t="e">
        <f>IF($B193="E","E",#REF!*AC193)</f>
        <v>#REF!</v>
      </c>
      <c r="AE193" s="785"/>
      <c r="AF193" s="309" t="e">
        <f>IF($B193="E","E",#REF!*AE193)</f>
        <v>#REF!</v>
      </c>
      <c r="AG193" s="785"/>
      <c r="AH193" s="309" t="e">
        <f>IF($B193="E","E",#REF!*AG193)</f>
        <v>#REF!</v>
      </c>
      <c r="AI193" s="785"/>
      <c r="AJ193" s="309" t="e">
        <f>IF($B193="E","E",#REF!*AI193)</f>
        <v>#REF!</v>
      </c>
      <c r="AK193" s="785"/>
      <c r="AL193" s="309" t="e">
        <f>IF($B193="E","E",#REF!*AK193)</f>
        <v>#REF!</v>
      </c>
      <c r="AM193" s="785"/>
      <c r="AN193" s="309" t="e">
        <f>IF($B193="E","E",#REF!*AM193)</f>
        <v>#REF!</v>
      </c>
      <c r="AO193" s="785"/>
      <c r="AP193" s="309" t="e">
        <f>IF($B193="E","E",#REF!*AO193)</f>
        <v>#REF!</v>
      </c>
      <c r="AQ193" s="785"/>
      <c r="AR193" s="309" t="e">
        <f>IF($B193="E","E",#REF!*AQ193)</f>
        <v>#REF!</v>
      </c>
      <c r="AT193" s="782" t="e">
        <f t="shared" ref="AT193" si="727">MAX(Z193,AB193,AD193,AF193,AH193,AJ193,AL193,AN193,AP193,AR193)</f>
        <v>#REF!</v>
      </c>
      <c r="AU193" s="782" t="e">
        <f t="shared" ref="AU193" si="728">IF($AU$6=10,MIN(Z193,AB193,AD193,AF193,AH193,AJ193,AL193,AN193,AP193,AR193),IF($AU$6=9,MIN(Z193,AB193,AD193,AF193,AH193,AJ193,AL193,AN193,AP193),IF($AU$6=8,MIN(Z193,AB193,AD193,AF193,AH193,AJ193,AL193,AN193),IF($AU$6=7,MIN(Z193,AB193,AD193,AF193,AH193,AJ193,AL193),IF($AU$6=6,MIN(Z193,AB193,AD193,AF193,AH193,AJ193),IF($AU$6=5,MIN(Z193,AB193,AD193,AF193,AH193),IF($AU$6=4,MIN(Z193,AB193,AD193,AF193),IF($AU$6=4,MIN(Z193,AB193,AD193,AF193),IF($AU$6=3,MIN(Z193,AB193,AD193),IF($AU$6=3,MIN(Z193,AB193,AD193),IF($AU$6=2,MIN(Z193,AB193),IF($AU$6=1,MIN(Z193),"Błąd - zła ilośc oferentów"))))))))))))</f>
        <v>#REF!</v>
      </c>
      <c r="AV193" s="782" t="e">
        <f t="shared" ref="AV193" si="729">AT193-AU193</f>
        <v>#REF!</v>
      </c>
      <c r="AW193" s="788" t="e">
        <f t="shared" ref="AW193" si="730">AT193/AU193</f>
        <v>#REF!</v>
      </c>
      <c r="AY193" s="781">
        <f t="shared" ref="AY193" si="731">+AZ193</f>
        <v>0</v>
      </c>
      <c r="AZ193" s="777"/>
      <c r="BA193" s="781">
        <f t="shared" ref="BA193" si="732">+BB193</f>
        <v>0</v>
      </c>
      <c r="BB193" s="777"/>
      <c r="BC193" s="781">
        <f t="shared" ref="BC193" si="733">+BD193</f>
        <v>0</v>
      </c>
      <c r="BD193" s="777"/>
      <c r="BE193" s="781">
        <f t="shared" ref="BE193" si="734">+BF193</f>
        <v>0</v>
      </c>
      <c r="BF193" s="777"/>
      <c r="BG193" s="781">
        <f t="shared" ref="BG193" si="735">+BH193</f>
        <v>0</v>
      </c>
      <c r="BH193" s="777"/>
      <c r="BI193" s="781">
        <f t="shared" ref="BI193" si="736">+BJ193</f>
        <v>0</v>
      </c>
      <c r="BJ193" s="777"/>
      <c r="BK193" s="781">
        <f t="shared" ref="BK193" si="737">+BL193</f>
        <v>0</v>
      </c>
      <c r="BL193" s="777"/>
      <c r="BM193" s="781">
        <f t="shared" ref="BM193" si="738">+BN193</f>
        <v>0</v>
      </c>
      <c r="BN193" s="777"/>
      <c r="BO193" s="781">
        <f t="shared" ref="BO193" si="739">+BP193</f>
        <v>0</v>
      </c>
      <c r="BP193" s="777"/>
      <c r="BQ193" s="781">
        <f t="shared" ref="BQ193" si="740">+BR193</f>
        <v>0</v>
      </c>
      <c r="BR193" s="777"/>
    </row>
    <row r="194" spans="1:70" outlineLevel="2">
      <c r="A194" s="1250" t="s">
        <v>3897</v>
      </c>
      <c r="B194" s="1270"/>
      <c r="C194" s="1271" t="s">
        <v>229</v>
      </c>
      <c r="D194" s="1302" t="s">
        <v>4007</v>
      </c>
      <c r="E194" s="1262" t="str">
        <f t="shared" ref="E194" si="741">IF(H194&gt;0,"T","N")</f>
        <v>T</v>
      </c>
      <c r="F194" s="1253" t="s">
        <v>32</v>
      </c>
      <c r="G194" s="1253" t="s">
        <v>327</v>
      </c>
      <c r="H194" s="1403">
        <v>62.5</v>
      </c>
      <c r="I194" s="1141"/>
      <c r="J194" s="1142"/>
      <c r="K194" s="1032">
        <f t="shared" ref="K194" si="742">IF(B194="E","E",$H194*I194)</f>
        <v>0</v>
      </c>
      <c r="L194" s="208"/>
      <c r="M194" s="128"/>
      <c r="N194" s="409"/>
      <c r="O194" s="409"/>
      <c r="Q194" s="686" t="s">
        <v>1846</v>
      </c>
      <c r="R194" s="692" t="s">
        <v>1995</v>
      </c>
      <c r="T194" s="680" t="str">
        <f>IF(IF(A194=0,TRUE(),D194=IFERROR(VLOOKUP(A194,Zaplecze_Weryfikacja!A:B,2,FALSE),2))=TRUE(),"Tak","Nie")</f>
        <v>Nie</v>
      </c>
      <c r="U194" s="681" t="str">
        <f>IF(T194="Tak"," ",IF(IFERROR(VLOOKUP(A194,Zaplecze_Weryfikacja!A:B,2,FALSE),"Inny numer Lp")="Inny numer Lp","Inny numer Lp",IF(VLOOKUP(A194,Zaplecze_Weryfikacja!A:B,2,FALSE)=D194,"Nieznana przyczyna","Inny opis")))</f>
        <v>Inny numer Lp</v>
      </c>
      <c r="Y194" s="785"/>
      <c r="Z194" s="309" t="e">
        <f>IF($B194="E","E",#REF!*Y194)</f>
        <v>#REF!</v>
      </c>
      <c r="AA194" s="785"/>
      <c r="AB194" s="309" t="e">
        <f>IF($B194="E","E",#REF!*AA194)</f>
        <v>#REF!</v>
      </c>
      <c r="AC194" s="785"/>
      <c r="AD194" s="309" t="e">
        <f>IF($B194="E","E",#REF!*AC194)</f>
        <v>#REF!</v>
      </c>
      <c r="AE194" s="785"/>
      <c r="AF194" s="309" t="e">
        <f>IF($B194="E","E",#REF!*AE194)</f>
        <v>#REF!</v>
      </c>
      <c r="AG194" s="785"/>
      <c r="AH194" s="309" t="e">
        <f>IF($B194="E","E",#REF!*AG194)</f>
        <v>#REF!</v>
      </c>
      <c r="AI194" s="785"/>
      <c r="AJ194" s="309" t="e">
        <f>IF($B194="E","E",#REF!*AI194)</f>
        <v>#REF!</v>
      </c>
      <c r="AK194" s="785"/>
      <c r="AL194" s="309" t="e">
        <f>IF($B194="E","E",#REF!*AK194)</f>
        <v>#REF!</v>
      </c>
      <c r="AM194" s="785"/>
      <c r="AN194" s="309" t="e">
        <f>IF($B194="E","E",#REF!*AM194)</f>
        <v>#REF!</v>
      </c>
      <c r="AO194" s="785"/>
      <c r="AP194" s="309" t="e">
        <f>IF($B194="E","E",#REF!*AO194)</f>
        <v>#REF!</v>
      </c>
      <c r="AQ194" s="785"/>
      <c r="AR194" s="309" t="e">
        <f>IF($B194="E","E",#REF!*AQ194)</f>
        <v>#REF!</v>
      </c>
      <c r="AT194" s="782" t="e">
        <f t="shared" ref="AT194" si="743">MAX(Z194,AB194,AD194,AF194,AH194,AJ194,AL194,AN194,AP194,AR194)</f>
        <v>#REF!</v>
      </c>
      <c r="AU194" s="782" t="e">
        <f t="shared" ref="AU194" si="744">IF($AU$6=10,MIN(Z194,AB194,AD194,AF194,AH194,AJ194,AL194,AN194,AP194,AR194),IF($AU$6=9,MIN(Z194,AB194,AD194,AF194,AH194,AJ194,AL194,AN194,AP194),IF($AU$6=8,MIN(Z194,AB194,AD194,AF194,AH194,AJ194,AL194,AN194),IF($AU$6=7,MIN(Z194,AB194,AD194,AF194,AH194,AJ194,AL194),IF($AU$6=6,MIN(Z194,AB194,AD194,AF194,AH194,AJ194),IF($AU$6=5,MIN(Z194,AB194,AD194,AF194,AH194),IF($AU$6=4,MIN(Z194,AB194,AD194,AF194),IF($AU$6=4,MIN(Z194,AB194,AD194,AF194),IF($AU$6=3,MIN(Z194,AB194,AD194),IF($AU$6=3,MIN(Z194,AB194,AD194),IF($AU$6=2,MIN(Z194,AB194),IF($AU$6=1,MIN(Z194),"Błąd - zła ilośc oferentów"))))))))))))</f>
        <v>#REF!</v>
      </c>
      <c r="AV194" s="782" t="e">
        <f t="shared" ref="AV194" si="745">AT194-AU194</f>
        <v>#REF!</v>
      </c>
      <c r="AW194" s="788" t="e">
        <f t="shared" ref="AW194" si="746">AT194/AU194</f>
        <v>#REF!</v>
      </c>
      <c r="AY194" s="781">
        <f t="shared" ref="AY194" si="747">+AZ194</f>
        <v>0</v>
      </c>
      <c r="AZ194" s="777"/>
      <c r="BA194" s="781">
        <f t="shared" ref="BA194" si="748">+BB194</f>
        <v>0</v>
      </c>
      <c r="BB194" s="777"/>
      <c r="BC194" s="781">
        <f t="shared" ref="BC194" si="749">+BD194</f>
        <v>0</v>
      </c>
      <c r="BD194" s="777"/>
      <c r="BE194" s="781">
        <f t="shared" ref="BE194" si="750">+BF194</f>
        <v>0</v>
      </c>
      <c r="BF194" s="777"/>
      <c r="BG194" s="781">
        <f t="shared" ref="BG194" si="751">+BH194</f>
        <v>0</v>
      </c>
      <c r="BH194" s="777"/>
      <c r="BI194" s="781">
        <f t="shared" ref="BI194" si="752">+BJ194</f>
        <v>0</v>
      </c>
      <c r="BJ194" s="777"/>
      <c r="BK194" s="781">
        <f t="shared" ref="BK194" si="753">+BL194</f>
        <v>0</v>
      </c>
      <c r="BL194" s="777"/>
      <c r="BM194" s="781">
        <f t="shared" ref="BM194" si="754">+BN194</f>
        <v>0</v>
      </c>
      <c r="BN194" s="777"/>
      <c r="BO194" s="781">
        <f t="shared" ref="BO194" si="755">+BP194</f>
        <v>0</v>
      </c>
      <c r="BP194" s="777"/>
      <c r="BQ194" s="781">
        <f t="shared" ref="BQ194" si="756">+BR194</f>
        <v>0</v>
      </c>
      <c r="BR194" s="777"/>
    </row>
    <row r="195" spans="1:70" outlineLevel="2">
      <c r="A195" s="6">
        <v>301061</v>
      </c>
      <c r="B195" s="10"/>
      <c r="C195" s="121" t="s">
        <v>229</v>
      </c>
      <c r="D195" s="123" t="s">
        <v>787</v>
      </c>
      <c r="E195" s="43" t="str">
        <f t="shared" si="726"/>
        <v>N</v>
      </c>
      <c r="F195" s="122" t="s">
        <v>32</v>
      </c>
      <c r="G195" s="122" t="s">
        <v>327</v>
      </c>
      <c r="H195" s="1404"/>
      <c r="I195" s="1141"/>
      <c r="J195" s="1142"/>
      <c r="K195" s="1032">
        <f>IF(B195="E","E",$H192*I195)</f>
        <v>0</v>
      </c>
      <c r="L195" s="208"/>
      <c r="M195" s="128"/>
      <c r="N195" s="409"/>
      <c r="O195" s="409"/>
      <c r="Q195" s="686" t="s">
        <v>1908</v>
      </c>
      <c r="R195" s="692" t="s">
        <v>1999</v>
      </c>
      <c r="T195" s="680" t="str">
        <f>IF(IF(A195=0,TRUE(),D195=IFERROR(VLOOKUP(A195,Zaplecze_Weryfikacja!A:B,2,FALSE),2))=TRUE(),"Tak","Nie")</f>
        <v>Nie</v>
      </c>
      <c r="U195" s="681" t="str">
        <f>IF(T195="Tak"," ",IF(IFERROR(VLOOKUP(A195,Zaplecze_Weryfikacja!A:B,2,FALSE),"Inny numer Lp")="Inny numer Lp","Inny numer Lp",IF(VLOOKUP(A195,Zaplecze_Weryfikacja!A:B,2,FALSE)=D195,"Nieznana przyczyna","Inny opis")))</f>
        <v>Inny opis</v>
      </c>
      <c r="Y195" s="785"/>
      <c r="Z195" s="309">
        <f>IF($B195="E","E",$H192*Y195)</f>
        <v>0</v>
      </c>
      <c r="AA195" s="785"/>
      <c r="AB195" s="309">
        <f>IF($B195="E","E",$H192*AA195)</f>
        <v>0</v>
      </c>
      <c r="AC195" s="785"/>
      <c r="AD195" s="309">
        <f>IF($B195="E","E",$H192*AC195)</f>
        <v>0</v>
      </c>
      <c r="AE195" s="785"/>
      <c r="AF195" s="309">
        <f>IF($B195="E","E",$H192*AE195)</f>
        <v>0</v>
      </c>
      <c r="AG195" s="785"/>
      <c r="AH195" s="309">
        <f>IF($B195="E","E",$H192*AG195)</f>
        <v>0</v>
      </c>
      <c r="AI195" s="785"/>
      <c r="AJ195" s="309">
        <f>IF($B195="E","E",$H192*AI195)</f>
        <v>0</v>
      </c>
      <c r="AK195" s="785"/>
      <c r="AL195" s="309">
        <f>IF($B195="E","E",$H192*AK195)</f>
        <v>0</v>
      </c>
      <c r="AM195" s="785"/>
      <c r="AN195" s="309">
        <f>IF($B195="E","E",$H192*AM195)</f>
        <v>0</v>
      </c>
      <c r="AO195" s="785"/>
      <c r="AP195" s="309">
        <f>IF($B195="E","E",$H192*AO195)</f>
        <v>0</v>
      </c>
      <c r="AQ195" s="785"/>
      <c r="AR195" s="309">
        <f>IF($B195="E","E",$H192*AQ195)</f>
        <v>0</v>
      </c>
      <c r="AT195" s="782">
        <f t="shared" si="404"/>
        <v>0</v>
      </c>
      <c r="AU195" s="782">
        <f t="shared" si="405"/>
        <v>0</v>
      </c>
      <c r="AV195" s="782">
        <f t="shared" si="406"/>
        <v>0</v>
      </c>
      <c r="AW195" s="788" t="e">
        <f t="shared" si="407"/>
        <v>#DIV/0!</v>
      </c>
      <c r="AY195" s="781">
        <f t="shared" si="408"/>
        <v>0</v>
      </c>
      <c r="AZ195" s="777"/>
      <c r="BA195" s="781">
        <f t="shared" si="409"/>
        <v>0</v>
      </c>
      <c r="BB195" s="777"/>
      <c r="BC195" s="781">
        <f t="shared" si="410"/>
        <v>0</v>
      </c>
      <c r="BD195" s="777"/>
      <c r="BE195" s="781">
        <f t="shared" si="411"/>
        <v>0</v>
      </c>
      <c r="BF195" s="777"/>
      <c r="BG195" s="781">
        <f t="shared" si="412"/>
        <v>0</v>
      </c>
      <c r="BH195" s="777"/>
      <c r="BI195" s="781">
        <f t="shared" si="413"/>
        <v>0</v>
      </c>
      <c r="BJ195" s="777"/>
      <c r="BK195" s="781">
        <f t="shared" si="414"/>
        <v>0</v>
      </c>
      <c r="BL195" s="777"/>
      <c r="BM195" s="781">
        <f t="shared" si="415"/>
        <v>0</v>
      </c>
      <c r="BN195" s="777"/>
      <c r="BO195" s="781">
        <f t="shared" si="416"/>
        <v>0</v>
      </c>
      <c r="BP195" s="777"/>
      <c r="BQ195" s="781">
        <f t="shared" si="417"/>
        <v>0</v>
      </c>
      <c r="BR195" s="777"/>
    </row>
    <row r="196" spans="1:70" ht="28.5" outlineLevel="2">
      <c r="A196" s="1250" t="s">
        <v>4008</v>
      </c>
      <c r="B196" s="1270"/>
      <c r="C196" s="1271" t="s">
        <v>229</v>
      </c>
      <c r="D196" s="1300" t="s">
        <v>4009</v>
      </c>
      <c r="E196" s="1262" t="str">
        <f t="shared" ref="E196" si="757">IF(H196&gt;0,"T","N")</f>
        <v>T</v>
      </c>
      <c r="F196" s="1253" t="s">
        <v>32</v>
      </c>
      <c r="G196" s="1253" t="s">
        <v>324</v>
      </c>
      <c r="H196" s="1402">
        <v>54</v>
      </c>
      <c r="I196" s="1141"/>
      <c r="J196" s="1142"/>
      <c r="K196" s="1032">
        <f>IF(B196="E","E",$H193*I196)</f>
        <v>0</v>
      </c>
      <c r="L196" s="208"/>
      <c r="M196" s="128"/>
      <c r="N196" s="409"/>
      <c r="O196" s="409"/>
      <c r="Q196" s="686" t="s">
        <v>1908</v>
      </c>
      <c r="R196" s="692" t="s">
        <v>1999</v>
      </c>
      <c r="T196" s="680" t="str">
        <f>IF(IF(A196=0,TRUE(),D196=IFERROR(VLOOKUP(A196,Zaplecze_Weryfikacja!A:B,2,FALSE),2))=TRUE(),"Tak","Nie")</f>
        <v>Nie</v>
      </c>
      <c r="U196" s="681" t="str">
        <f>IF(T196="Tak"," ",IF(IFERROR(VLOOKUP(A196,Zaplecze_Weryfikacja!A:B,2,FALSE),"Inny numer Lp")="Inny numer Lp","Inny numer Lp",IF(VLOOKUP(A196,Zaplecze_Weryfikacja!A:B,2,FALSE)=D196,"Nieznana przyczyna","Inny opis")))</f>
        <v>Inny numer Lp</v>
      </c>
      <c r="Y196" s="785"/>
      <c r="Z196" s="309">
        <f>IF($B196="E","E",$H193*Y196)</f>
        <v>0</v>
      </c>
      <c r="AA196" s="785"/>
      <c r="AB196" s="309">
        <f>IF($B196="E","E",$H193*AA196)</f>
        <v>0</v>
      </c>
      <c r="AC196" s="785"/>
      <c r="AD196" s="309">
        <f>IF($B196="E","E",$H193*AC196)</f>
        <v>0</v>
      </c>
      <c r="AE196" s="785"/>
      <c r="AF196" s="309">
        <f>IF($B196="E","E",$H193*AE196)</f>
        <v>0</v>
      </c>
      <c r="AG196" s="785"/>
      <c r="AH196" s="309">
        <f>IF($B196="E","E",$H193*AG196)</f>
        <v>0</v>
      </c>
      <c r="AI196" s="785"/>
      <c r="AJ196" s="309">
        <f>IF($B196="E","E",$H193*AI196)</f>
        <v>0</v>
      </c>
      <c r="AK196" s="785"/>
      <c r="AL196" s="309">
        <f>IF($B196="E","E",$H193*AK196)</f>
        <v>0</v>
      </c>
      <c r="AM196" s="785"/>
      <c r="AN196" s="309">
        <f>IF($B196="E","E",$H193*AM196)</f>
        <v>0</v>
      </c>
      <c r="AO196" s="785"/>
      <c r="AP196" s="309">
        <f>IF($B196="E","E",$H193*AO196)</f>
        <v>0</v>
      </c>
      <c r="AQ196" s="785"/>
      <c r="AR196" s="309">
        <f>IF($B196="E","E",$H193*AQ196)</f>
        <v>0</v>
      </c>
      <c r="AT196" s="782">
        <f t="shared" ref="AT196" si="758">MAX(Z196,AB196,AD196,AF196,AH196,AJ196,AL196,AN196,AP196,AR196)</f>
        <v>0</v>
      </c>
      <c r="AU196" s="782">
        <f t="shared" ref="AU196" si="759">IF($AU$6=10,MIN(Z196,AB196,AD196,AF196,AH196,AJ196,AL196,AN196,AP196,AR196),IF($AU$6=9,MIN(Z196,AB196,AD196,AF196,AH196,AJ196,AL196,AN196,AP196),IF($AU$6=8,MIN(Z196,AB196,AD196,AF196,AH196,AJ196,AL196,AN196),IF($AU$6=7,MIN(Z196,AB196,AD196,AF196,AH196,AJ196,AL196),IF($AU$6=6,MIN(Z196,AB196,AD196,AF196,AH196,AJ196),IF($AU$6=5,MIN(Z196,AB196,AD196,AF196,AH196),IF($AU$6=4,MIN(Z196,AB196,AD196,AF196),IF($AU$6=4,MIN(Z196,AB196,AD196,AF196),IF($AU$6=3,MIN(Z196,AB196,AD196),IF($AU$6=3,MIN(Z196,AB196,AD196),IF($AU$6=2,MIN(Z196,AB196),IF($AU$6=1,MIN(Z196),"Błąd - zła ilośc oferentów"))))))))))))</f>
        <v>0</v>
      </c>
      <c r="AV196" s="782">
        <f t="shared" ref="AV196" si="760">AT196-AU196</f>
        <v>0</v>
      </c>
      <c r="AW196" s="788" t="e">
        <f t="shared" ref="AW196" si="761">AT196/AU196</f>
        <v>#DIV/0!</v>
      </c>
      <c r="AY196" s="781">
        <f t="shared" ref="AY196" si="762">+AZ196</f>
        <v>0</v>
      </c>
      <c r="AZ196" s="777"/>
      <c r="BA196" s="781">
        <f t="shared" ref="BA196" si="763">+BB196</f>
        <v>0</v>
      </c>
      <c r="BB196" s="777"/>
      <c r="BC196" s="781">
        <f t="shared" ref="BC196" si="764">+BD196</f>
        <v>0</v>
      </c>
      <c r="BD196" s="777"/>
      <c r="BE196" s="781">
        <f t="shared" ref="BE196" si="765">+BF196</f>
        <v>0</v>
      </c>
      <c r="BF196" s="777"/>
      <c r="BG196" s="781">
        <f t="shared" ref="BG196" si="766">+BH196</f>
        <v>0</v>
      </c>
      <c r="BH196" s="777"/>
      <c r="BI196" s="781">
        <f t="shared" ref="BI196" si="767">+BJ196</f>
        <v>0</v>
      </c>
      <c r="BJ196" s="777"/>
      <c r="BK196" s="781">
        <f t="shared" ref="BK196" si="768">+BL196</f>
        <v>0</v>
      </c>
      <c r="BL196" s="777"/>
      <c r="BM196" s="781">
        <f t="shared" ref="BM196" si="769">+BN196</f>
        <v>0</v>
      </c>
      <c r="BN196" s="777"/>
      <c r="BO196" s="781">
        <f t="shared" ref="BO196" si="770">+BP196</f>
        <v>0</v>
      </c>
      <c r="BP196" s="777"/>
      <c r="BQ196" s="781">
        <f t="shared" ref="BQ196" si="771">+BR196</f>
        <v>0</v>
      </c>
      <c r="BR196" s="777"/>
    </row>
    <row r="197" spans="1:70" outlineLevel="2">
      <c r="A197" s="6"/>
      <c r="B197" s="121"/>
      <c r="C197" s="121"/>
      <c r="D197" s="365"/>
      <c r="E197" s="122"/>
      <c r="F197" s="122"/>
      <c r="G197" s="122"/>
      <c r="H197" s="1017"/>
      <c r="I197" s="1006"/>
      <c r="J197" s="1111"/>
      <c r="K197" s="1033"/>
      <c r="L197" s="208"/>
      <c r="M197" s="128"/>
      <c r="N197" s="409"/>
      <c r="O197" s="409"/>
      <c r="Q197" s="683"/>
      <c r="R197" s="692"/>
      <c r="T197" s="680" t="str">
        <f>IF(IF(A197=0,TRUE(),D197=IFERROR(VLOOKUP(A197,Zaplecze_Weryfikacja!A:B,2,FALSE),2))=TRUE(),"Tak","Nie")</f>
        <v>Tak</v>
      </c>
      <c r="U197" s="681" t="str">
        <f>IF(T197="Tak"," ",IF(IFERROR(VLOOKUP(A197,Zaplecze_Weryfikacja!A:B,2,FALSE),"Inny numer Lp")="Inny numer Lp","Inny numer Lp",IF(VLOOKUP(A197,Zaplecze_Weryfikacja!A:B,2,FALSE)=D197,"Nieznana przyczyna","Inny opis")))</f>
        <v xml:space="preserve"> </v>
      </c>
      <c r="Y197" s="785"/>
      <c r="Z197" s="104"/>
      <c r="AA197" s="785"/>
      <c r="AB197" s="104"/>
      <c r="AC197" s="785"/>
      <c r="AD197" s="104"/>
      <c r="AE197" s="785"/>
      <c r="AF197" s="104"/>
      <c r="AG197" s="785"/>
      <c r="AH197" s="104"/>
      <c r="AI197" s="785"/>
      <c r="AJ197" s="104"/>
      <c r="AK197" s="785"/>
      <c r="AL197" s="104"/>
      <c r="AM197" s="785"/>
      <c r="AN197" s="104"/>
      <c r="AO197" s="785"/>
      <c r="AP197" s="104"/>
      <c r="AQ197" s="785"/>
      <c r="AR197" s="104"/>
      <c r="AT197" s="782">
        <f t="shared" si="404"/>
        <v>0</v>
      </c>
      <c r="AU197" s="782">
        <f t="shared" si="405"/>
        <v>0</v>
      </c>
      <c r="AV197" s="782">
        <f t="shared" si="406"/>
        <v>0</v>
      </c>
      <c r="AW197" s="788" t="e">
        <f t="shared" si="407"/>
        <v>#DIV/0!</v>
      </c>
      <c r="AY197" s="781">
        <f t="shared" si="408"/>
        <v>0</v>
      </c>
      <c r="AZ197" s="777"/>
      <c r="BA197" s="781">
        <f t="shared" si="409"/>
        <v>0</v>
      </c>
      <c r="BB197" s="777"/>
      <c r="BC197" s="781">
        <f t="shared" si="410"/>
        <v>0</v>
      </c>
      <c r="BD197" s="777"/>
      <c r="BE197" s="781">
        <f t="shared" si="411"/>
        <v>0</v>
      </c>
      <c r="BF197" s="777"/>
      <c r="BG197" s="781">
        <f t="shared" si="412"/>
        <v>0</v>
      </c>
      <c r="BH197" s="777"/>
      <c r="BI197" s="781">
        <f t="shared" si="413"/>
        <v>0</v>
      </c>
      <c r="BJ197" s="777"/>
      <c r="BK197" s="781">
        <f t="shared" si="414"/>
        <v>0</v>
      </c>
      <c r="BL197" s="777"/>
      <c r="BM197" s="781">
        <f t="shared" si="415"/>
        <v>0</v>
      </c>
      <c r="BN197" s="777"/>
      <c r="BO197" s="781">
        <f t="shared" si="416"/>
        <v>0</v>
      </c>
      <c r="BP197" s="777"/>
      <c r="BQ197" s="781">
        <f t="shared" si="417"/>
        <v>0</v>
      </c>
      <c r="BR197" s="777"/>
    </row>
    <row r="198" spans="1:70" ht="30" outlineLevel="2">
      <c r="A198" s="6"/>
      <c r="B198" s="121"/>
      <c r="C198" s="121"/>
      <c r="D198" s="337" t="s">
        <v>750</v>
      </c>
      <c r="E198" s="122"/>
      <c r="F198" s="122"/>
      <c r="G198" s="122"/>
      <c r="H198" s="1017"/>
      <c r="I198" s="1006"/>
      <c r="J198" s="1111"/>
      <c r="K198" s="1033"/>
      <c r="L198" s="208"/>
      <c r="M198" s="128"/>
      <c r="N198" s="409"/>
      <c r="O198" s="409"/>
      <c r="Q198" s="683"/>
      <c r="R198" s="692"/>
      <c r="T198" s="680" t="str">
        <f>IF(IF(A198=0,TRUE(),D198=IFERROR(VLOOKUP(A198,Zaplecze_Weryfikacja!A:B,2,FALSE),2))=TRUE(),"Tak","Nie")</f>
        <v>Tak</v>
      </c>
      <c r="U198" s="681" t="str">
        <f>IF(T198="Tak"," ",IF(IFERROR(VLOOKUP(A198,Zaplecze_Weryfikacja!A:B,2,FALSE),"Inny numer Lp")="Inny numer Lp","Inny numer Lp",IF(VLOOKUP(A198,Zaplecze_Weryfikacja!A:B,2,FALSE)=D198,"Nieznana przyczyna","Inny opis")))</f>
        <v xml:space="preserve"> </v>
      </c>
      <c r="Y198" s="785"/>
      <c r="Z198" s="104"/>
      <c r="AA198" s="785"/>
      <c r="AB198" s="104"/>
      <c r="AC198" s="785"/>
      <c r="AD198" s="104"/>
      <c r="AE198" s="785"/>
      <c r="AF198" s="104"/>
      <c r="AG198" s="785"/>
      <c r="AH198" s="104"/>
      <c r="AI198" s="785"/>
      <c r="AJ198" s="104"/>
      <c r="AK198" s="785"/>
      <c r="AL198" s="104"/>
      <c r="AM198" s="785"/>
      <c r="AN198" s="104"/>
      <c r="AO198" s="785"/>
      <c r="AP198" s="104"/>
      <c r="AQ198" s="785"/>
      <c r="AR198" s="104"/>
      <c r="AT198" s="782">
        <f t="shared" si="404"/>
        <v>0</v>
      </c>
      <c r="AU198" s="782">
        <f t="shared" si="405"/>
        <v>0</v>
      </c>
      <c r="AV198" s="782">
        <f t="shared" si="406"/>
        <v>0</v>
      </c>
      <c r="AW198" s="788" t="e">
        <f t="shared" si="407"/>
        <v>#DIV/0!</v>
      </c>
      <c r="AY198" s="781">
        <f t="shared" si="408"/>
        <v>0</v>
      </c>
      <c r="AZ198" s="777"/>
      <c r="BA198" s="781">
        <f t="shared" si="409"/>
        <v>0</v>
      </c>
      <c r="BB198" s="777"/>
      <c r="BC198" s="781">
        <f t="shared" si="410"/>
        <v>0</v>
      </c>
      <c r="BD198" s="777"/>
      <c r="BE198" s="781">
        <f t="shared" si="411"/>
        <v>0</v>
      </c>
      <c r="BF198" s="777"/>
      <c r="BG198" s="781">
        <f t="shared" si="412"/>
        <v>0</v>
      </c>
      <c r="BH198" s="777"/>
      <c r="BI198" s="781">
        <f t="shared" si="413"/>
        <v>0</v>
      </c>
      <c r="BJ198" s="777"/>
      <c r="BK198" s="781">
        <f t="shared" si="414"/>
        <v>0</v>
      </c>
      <c r="BL198" s="777"/>
      <c r="BM198" s="781">
        <f t="shared" si="415"/>
        <v>0</v>
      </c>
      <c r="BN198" s="777"/>
      <c r="BO198" s="781">
        <f t="shared" si="416"/>
        <v>0</v>
      </c>
      <c r="BP198" s="777"/>
      <c r="BQ198" s="781">
        <f t="shared" si="417"/>
        <v>0</v>
      </c>
      <c r="BR198" s="777"/>
    </row>
    <row r="199" spans="1:70" outlineLevel="2">
      <c r="A199" s="6">
        <v>301062</v>
      </c>
      <c r="B199" s="10"/>
      <c r="C199" s="121" t="s">
        <v>114</v>
      </c>
      <c r="D199" s="123" t="s">
        <v>788</v>
      </c>
      <c r="E199" s="43" t="str">
        <f t="shared" ref="E199:E201" si="772">IF(H199&gt;0,"T","N")</f>
        <v>N</v>
      </c>
      <c r="F199" s="122" t="s">
        <v>255</v>
      </c>
      <c r="G199" s="122" t="s">
        <v>327</v>
      </c>
      <c r="H199" s="1076"/>
      <c r="I199" s="1141"/>
      <c r="J199" s="1142"/>
      <c r="K199" s="1032">
        <f t="shared" ref="K199:K201" si="773">IF(B199="E","E",$H199*I199)</f>
        <v>0</v>
      </c>
      <c r="L199" s="208"/>
      <c r="M199" s="128"/>
      <c r="N199" s="409"/>
      <c r="O199" s="409"/>
      <c r="Q199" s="686" t="s">
        <v>1907</v>
      </c>
      <c r="R199" s="692" t="s">
        <v>1999</v>
      </c>
      <c r="T199" s="680" t="str">
        <f>IF(IF(A199=0,TRUE(),D199=IFERROR(VLOOKUP(A199,Zaplecze_Weryfikacja!A:B,2,FALSE),2))=TRUE(),"Tak","Nie")</f>
        <v>Nie</v>
      </c>
      <c r="U199" s="681" t="str">
        <f>IF(T199="Tak"," ",IF(IFERROR(VLOOKUP(A199,Zaplecze_Weryfikacja!A:B,2,FALSE),"Inny numer Lp")="Inny numer Lp","Inny numer Lp",IF(VLOOKUP(A199,Zaplecze_Weryfikacja!A:B,2,FALSE)=D199,"Nieznana przyczyna","Inny opis")))</f>
        <v>Inny opis</v>
      </c>
      <c r="Y199" s="785"/>
      <c r="Z199" s="309">
        <f t="shared" ref="Z199:Z201" si="774">IF($B199="E","E",$H199*Y199)</f>
        <v>0</v>
      </c>
      <c r="AA199" s="785"/>
      <c r="AB199" s="309">
        <f t="shared" ref="AB199:AB201" si="775">IF($B199="E","E",$H199*AA199)</f>
        <v>0</v>
      </c>
      <c r="AC199" s="785"/>
      <c r="AD199" s="309">
        <f t="shared" ref="AD199:AD201" si="776">IF($B199="E","E",$H199*AC199)</f>
        <v>0</v>
      </c>
      <c r="AE199" s="785"/>
      <c r="AF199" s="309">
        <f t="shared" ref="AF199:AF201" si="777">IF($B199="E","E",$H199*AE199)</f>
        <v>0</v>
      </c>
      <c r="AG199" s="785"/>
      <c r="AH199" s="309">
        <f t="shared" ref="AH199:AH201" si="778">IF($B199="E","E",$H199*AG199)</f>
        <v>0</v>
      </c>
      <c r="AI199" s="785"/>
      <c r="AJ199" s="309">
        <f t="shared" ref="AJ199:AJ201" si="779">IF($B199="E","E",$H199*AI199)</f>
        <v>0</v>
      </c>
      <c r="AK199" s="785"/>
      <c r="AL199" s="309">
        <f t="shared" ref="AL199:AL201" si="780">IF($B199="E","E",$H199*AK199)</f>
        <v>0</v>
      </c>
      <c r="AM199" s="785"/>
      <c r="AN199" s="309">
        <f t="shared" ref="AN199:AN201" si="781">IF($B199="E","E",$H199*AM199)</f>
        <v>0</v>
      </c>
      <c r="AO199" s="785"/>
      <c r="AP199" s="309">
        <f t="shared" ref="AP199:AP201" si="782">IF($B199="E","E",$H199*AO199)</f>
        <v>0</v>
      </c>
      <c r="AQ199" s="785"/>
      <c r="AR199" s="309">
        <f t="shared" ref="AR199:AR201" si="783">IF($B199="E","E",$H199*AQ199)</f>
        <v>0</v>
      </c>
      <c r="AT199" s="782">
        <f t="shared" si="404"/>
        <v>0</v>
      </c>
      <c r="AU199" s="782">
        <f t="shared" si="405"/>
        <v>0</v>
      </c>
      <c r="AV199" s="782">
        <f t="shared" si="406"/>
        <v>0</v>
      </c>
      <c r="AW199" s="788" t="e">
        <f t="shared" si="407"/>
        <v>#DIV/0!</v>
      </c>
      <c r="AY199" s="781">
        <f t="shared" si="408"/>
        <v>0</v>
      </c>
      <c r="AZ199" s="777"/>
      <c r="BA199" s="781">
        <f t="shared" si="409"/>
        <v>0</v>
      </c>
      <c r="BB199" s="777"/>
      <c r="BC199" s="781">
        <f t="shared" si="410"/>
        <v>0</v>
      </c>
      <c r="BD199" s="777"/>
      <c r="BE199" s="781">
        <f t="shared" si="411"/>
        <v>0</v>
      </c>
      <c r="BF199" s="777"/>
      <c r="BG199" s="781">
        <f t="shared" si="412"/>
        <v>0</v>
      </c>
      <c r="BH199" s="777"/>
      <c r="BI199" s="781">
        <f t="shared" si="413"/>
        <v>0</v>
      </c>
      <c r="BJ199" s="777"/>
      <c r="BK199" s="781">
        <f t="shared" si="414"/>
        <v>0</v>
      </c>
      <c r="BL199" s="777"/>
      <c r="BM199" s="781">
        <f t="shared" si="415"/>
        <v>0</v>
      </c>
      <c r="BN199" s="777"/>
      <c r="BO199" s="781">
        <f t="shared" si="416"/>
        <v>0</v>
      </c>
      <c r="BP199" s="777"/>
      <c r="BQ199" s="781">
        <f t="shared" si="417"/>
        <v>0</v>
      </c>
      <c r="BR199" s="777"/>
    </row>
    <row r="200" spans="1:70" outlineLevel="2">
      <c r="A200" s="6">
        <v>301063</v>
      </c>
      <c r="B200" s="10"/>
      <c r="C200" s="121" t="s">
        <v>114</v>
      </c>
      <c r="D200" s="123" t="s">
        <v>787</v>
      </c>
      <c r="E200" s="43" t="str">
        <f t="shared" si="772"/>
        <v>N</v>
      </c>
      <c r="F200" s="122" t="s">
        <v>32</v>
      </c>
      <c r="G200" s="122" t="s">
        <v>327</v>
      </c>
      <c r="H200" s="1076"/>
      <c r="I200" s="1141"/>
      <c r="J200" s="1142"/>
      <c r="K200" s="1032">
        <f t="shared" si="773"/>
        <v>0</v>
      </c>
      <c r="L200" s="208"/>
      <c r="M200" s="128"/>
      <c r="N200" s="409"/>
      <c r="O200" s="409"/>
      <c r="Q200" s="686" t="s">
        <v>1908</v>
      </c>
      <c r="R200" s="692" t="s">
        <v>1999</v>
      </c>
      <c r="T200" s="680" t="str">
        <f>IF(IF(A200=0,TRUE(),D200=IFERROR(VLOOKUP(A200,Zaplecze_Weryfikacja!A:B,2,FALSE),2))=TRUE(),"Tak","Nie")</f>
        <v>Nie</v>
      </c>
      <c r="U200" s="681" t="str">
        <f>IF(T200="Tak"," ",IF(IFERROR(VLOOKUP(A200,Zaplecze_Weryfikacja!A:B,2,FALSE),"Inny numer Lp")="Inny numer Lp","Inny numer Lp",IF(VLOOKUP(A200,Zaplecze_Weryfikacja!A:B,2,FALSE)=D200,"Nieznana przyczyna","Inny opis")))</f>
        <v>Inny opis</v>
      </c>
      <c r="Y200" s="785"/>
      <c r="Z200" s="309">
        <f t="shared" si="774"/>
        <v>0</v>
      </c>
      <c r="AA200" s="785"/>
      <c r="AB200" s="309">
        <f t="shared" si="775"/>
        <v>0</v>
      </c>
      <c r="AC200" s="785"/>
      <c r="AD200" s="309">
        <f t="shared" si="776"/>
        <v>0</v>
      </c>
      <c r="AE200" s="785"/>
      <c r="AF200" s="309">
        <f t="shared" si="777"/>
        <v>0</v>
      </c>
      <c r="AG200" s="785"/>
      <c r="AH200" s="309">
        <f t="shared" si="778"/>
        <v>0</v>
      </c>
      <c r="AI200" s="785"/>
      <c r="AJ200" s="309">
        <f t="shared" si="779"/>
        <v>0</v>
      </c>
      <c r="AK200" s="785"/>
      <c r="AL200" s="309">
        <f t="shared" si="780"/>
        <v>0</v>
      </c>
      <c r="AM200" s="785"/>
      <c r="AN200" s="309">
        <f t="shared" si="781"/>
        <v>0</v>
      </c>
      <c r="AO200" s="785"/>
      <c r="AP200" s="309">
        <f t="shared" si="782"/>
        <v>0</v>
      </c>
      <c r="AQ200" s="785"/>
      <c r="AR200" s="309">
        <f t="shared" si="783"/>
        <v>0</v>
      </c>
      <c r="AT200" s="782">
        <f t="shared" si="404"/>
        <v>0</v>
      </c>
      <c r="AU200" s="782">
        <f t="shared" si="405"/>
        <v>0</v>
      </c>
      <c r="AV200" s="782">
        <f t="shared" si="406"/>
        <v>0</v>
      </c>
      <c r="AW200" s="788" t="e">
        <f t="shared" si="407"/>
        <v>#DIV/0!</v>
      </c>
      <c r="AY200" s="781">
        <f t="shared" si="408"/>
        <v>0</v>
      </c>
      <c r="AZ200" s="777"/>
      <c r="BA200" s="781">
        <f t="shared" si="409"/>
        <v>0</v>
      </c>
      <c r="BB200" s="777"/>
      <c r="BC200" s="781">
        <f t="shared" si="410"/>
        <v>0</v>
      </c>
      <c r="BD200" s="777"/>
      <c r="BE200" s="781">
        <f t="shared" si="411"/>
        <v>0</v>
      </c>
      <c r="BF200" s="777"/>
      <c r="BG200" s="781">
        <f t="shared" si="412"/>
        <v>0</v>
      </c>
      <c r="BH200" s="777"/>
      <c r="BI200" s="781">
        <f t="shared" si="413"/>
        <v>0</v>
      </c>
      <c r="BJ200" s="777"/>
      <c r="BK200" s="781">
        <f t="shared" si="414"/>
        <v>0</v>
      </c>
      <c r="BL200" s="777"/>
      <c r="BM200" s="781">
        <f t="shared" si="415"/>
        <v>0</v>
      </c>
      <c r="BN200" s="777"/>
      <c r="BO200" s="781">
        <f t="shared" si="416"/>
        <v>0</v>
      </c>
      <c r="BP200" s="777"/>
      <c r="BQ200" s="781">
        <f t="shared" si="417"/>
        <v>0</v>
      </c>
      <c r="BR200" s="777"/>
    </row>
    <row r="201" spans="1:70" outlineLevel="2">
      <c r="A201" s="6">
        <v>301064</v>
      </c>
      <c r="B201" s="10"/>
      <c r="C201" s="121" t="s">
        <v>111</v>
      </c>
      <c r="D201" s="150" t="s">
        <v>789</v>
      </c>
      <c r="E201" s="43" t="str">
        <f t="shared" si="772"/>
        <v>N</v>
      </c>
      <c r="F201" s="125" t="s">
        <v>31</v>
      </c>
      <c r="G201" s="122" t="s">
        <v>327</v>
      </c>
      <c r="H201" s="1076"/>
      <c r="I201" s="1141"/>
      <c r="J201" s="1142"/>
      <c r="K201" s="1032">
        <f t="shared" si="773"/>
        <v>0</v>
      </c>
      <c r="L201" s="208"/>
      <c r="M201" s="128" t="s">
        <v>1696</v>
      </c>
      <c r="N201" s="409"/>
      <c r="O201" s="409"/>
      <c r="Q201" s="686" t="s">
        <v>1846</v>
      </c>
      <c r="R201" s="692" t="s">
        <v>1995</v>
      </c>
      <c r="T201" s="680" t="str">
        <f>IF(IF(A201=0,TRUE(),D201=IFERROR(VLOOKUP(A201,Zaplecze_Weryfikacja!A:B,2,FALSE),2))=TRUE(),"Tak","Nie")</f>
        <v>Nie</v>
      </c>
      <c r="U201" s="681" t="str">
        <f>IF(T201="Tak"," ",IF(IFERROR(VLOOKUP(A201,Zaplecze_Weryfikacja!A:B,2,FALSE),"Inny numer Lp")="Inny numer Lp","Inny numer Lp",IF(VLOOKUP(A201,Zaplecze_Weryfikacja!A:B,2,FALSE)=D201,"Nieznana przyczyna","Inny opis")))</f>
        <v>Inny opis</v>
      </c>
      <c r="Y201" s="785"/>
      <c r="Z201" s="309">
        <f t="shared" si="774"/>
        <v>0</v>
      </c>
      <c r="AA201" s="785"/>
      <c r="AB201" s="309">
        <f t="shared" si="775"/>
        <v>0</v>
      </c>
      <c r="AC201" s="785"/>
      <c r="AD201" s="309">
        <f t="shared" si="776"/>
        <v>0</v>
      </c>
      <c r="AE201" s="785"/>
      <c r="AF201" s="309">
        <f t="shared" si="777"/>
        <v>0</v>
      </c>
      <c r="AG201" s="785"/>
      <c r="AH201" s="309">
        <f t="shared" si="778"/>
        <v>0</v>
      </c>
      <c r="AI201" s="785"/>
      <c r="AJ201" s="309">
        <f t="shared" si="779"/>
        <v>0</v>
      </c>
      <c r="AK201" s="785"/>
      <c r="AL201" s="309">
        <f t="shared" si="780"/>
        <v>0</v>
      </c>
      <c r="AM201" s="785"/>
      <c r="AN201" s="309">
        <f t="shared" si="781"/>
        <v>0</v>
      </c>
      <c r="AO201" s="785"/>
      <c r="AP201" s="309">
        <f t="shared" si="782"/>
        <v>0</v>
      </c>
      <c r="AQ201" s="785"/>
      <c r="AR201" s="309">
        <f t="shared" si="783"/>
        <v>0</v>
      </c>
      <c r="AT201" s="782">
        <f t="shared" si="404"/>
        <v>0</v>
      </c>
      <c r="AU201" s="782">
        <f t="shared" si="405"/>
        <v>0</v>
      </c>
      <c r="AV201" s="782">
        <f t="shared" si="406"/>
        <v>0</v>
      </c>
      <c r="AW201" s="788" t="e">
        <f t="shared" si="407"/>
        <v>#DIV/0!</v>
      </c>
      <c r="AY201" s="781">
        <f t="shared" si="408"/>
        <v>0</v>
      </c>
      <c r="AZ201" s="777"/>
      <c r="BA201" s="781">
        <f t="shared" si="409"/>
        <v>0</v>
      </c>
      <c r="BB201" s="777"/>
      <c r="BC201" s="781">
        <f t="shared" si="410"/>
        <v>0</v>
      </c>
      <c r="BD201" s="777"/>
      <c r="BE201" s="781">
        <f t="shared" si="411"/>
        <v>0</v>
      </c>
      <c r="BF201" s="777"/>
      <c r="BG201" s="781">
        <f t="shared" si="412"/>
        <v>0</v>
      </c>
      <c r="BH201" s="777"/>
      <c r="BI201" s="781">
        <f t="shared" si="413"/>
        <v>0</v>
      </c>
      <c r="BJ201" s="777"/>
      <c r="BK201" s="781">
        <f t="shared" si="414"/>
        <v>0</v>
      </c>
      <c r="BL201" s="777"/>
      <c r="BM201" s="781">
        <f t="shared" si="415"/>
        <v>0</v>
      </c>
      <c r="BN201" s="777"/>
      <c r="BO201" s="781">
        <f t="shared" si="416"/>
        <v>0</v>
      </c>
      <c r="BP201" s="777"/>
      <c r="BQ201" s="781">
        <f t="shared" si="417"/>
        <v>0</v>
      </c>
      <c r="BR201" s="777"/>
    </row>
    <row r="202" spans="1:70" outlineLevel="2">
      <c r="A202" s="6"/>
      <c r="B202" s="121"/>
      <c r="C202" s="121"/>
      <c r="D202" s="72"/>
      <c r="E202" s="122"/>
      <c r="F202" s="122"/>
      <c r="G202" s="122"/>
      <c r="H202" s="1017"/>
      <c r="I202" s="1006"/>
      <c r="J202" s="1111"/>
      <c r="K202" s="1033"/>
      <c r="L202" s="208"/>
      <c r="M202" s="128"/>
      <c r="N202" s="409"/>
      <c r="O202" s="409"/>
      <c r="Q202" s="683"/>
      <c r="R202" s="692"/>
      <c r="T202" s="680" t="str">
        <f>IF(IF(A202=0,TRUE(),D202=IFERROR(VLOOKUP(A202,Zaplecze_Weryfikacja!A:B,2,FALSE),2))=TRUE(),"Tak","Nie")</f>
        <v>Tak</v>
      </c>
      <c r="U202" s="681" t="str">
        <f>IF(T202="Tak"," ",IF(IFERROR(VLOOKUP(A202,Zaplecze_Weryfikacja!A:B,2,FALSE),"Inny numer Lp")="Inny numer Lp","Inny numer Lp",IF(VLOOKUP(A202,Zaplecze_Weryfikacja!A:B,2,FALSE)=D202,"Nieznana przyczyna","Inny opis")))</f>
        <v xml:space="preserve"> </v>
      </c>
      <c r="Y202" s="785"/>
      <c r="Z202" s="104"/>
      <c r="AA202" s="785"/>
      <c r="AB202" s="104"/>
      <c r="AC202" s="785"/>
      <c r="AD202" s="104"/>
      <c r="AE202" s="785"/>
      <c r="AF202" s="104"/>
      <c r="AG202" s="785"/>
      <c r="AH202" s="104"/>
      <c r="AI202" s="785"/>
      <c r="AJ202" s="104"/>
      <c r="AK202" s="785"/>
      <c r="AL202" s="104"/>
      <c r="AM202" s="785"/>
      <c r="AN202" s="104"/>
      <c r="AO202" s="785"/>
      <c r="AP202" s="104"/>
      <c r="AQ202" s="785"/>
      <c r="AR202" s="104"/>
      <c r="AT202" s="782">
        <f t="shared" si="404"/>
        <v>0</v>
      </c>
      <c r="AU202" s="782">
        <f t="shared" si="405"/>
        <v>0</v>
      </c>
      <c r="AV202" s="782">
        <f t="shared" si="406"/>
        <v>0</v>
      </c>
      <c r="AW202" s="788" t="e">
        <f t="shared" si="407"/>
        <v>#DIV/0!</v>
      </c>
      <c r="AY202" s="781">
        <f t="shared" si="408"/>
        <v>0</v>
      </c>
      <c r="AZ202" s="777"/>
      <c r="BA202" s="781">
        <f t="shared" si="409"/>
        <v>0</v>
      </c>
      <c r="BB202" s="777"/>
      <c r="BC202" s="781">
        <f t="shared" si="410"/>
        <v>0</v>
      </c>
      <c r="BD202" s="777"/>
      <c r="BE202" s="781">
        <f t="shared" si="411"/>
        <v>0</v>
      </c>
      <c r="BF202" s="777"/>
      <c r="BG202" s="781">
        <f t="shared" si="412"/>
        <v>0</v>
      </c>
      <c r="BH202" s="777"/>
      <c r="BI202" s="781">
        <f t="shared" si="413"/>
        <v>0</v>
      </c>
      <c r="BJ202" s="777"/>
      <c r="BK202" s="781">
        <f t="shared" si="414"/>
        <v>0</v>
      </c>
      <c r="BL202" s="777"/>
      <c r="BM202" s="781">
        <f t="shared" si="415"/>
        <v>0</v>
      </c>
      <c r="BN202" s="777"/>
      <c r="BO202" s="781">
        <f t="shared" si="416"/>
        <v>0</v>
      </c>
      <c r="BP202" s="777"/>
      <c r="BQ202" s="781">
        <f t="shared" si="417"/>
        <v>0</v>
      </c>
      <c r="BR202" s="777"/>
    </row>
    <row r="203" spans="1:70" outlineLevel="2">
      <c r="A203" s="6"/>
      <c r="B203" s="121"/>
      <c r="C203" s="121"/>
      <c r="D203" s="337" t="s">
        <v>888</v>
      </c>
      <c r="E203" s="122"/>
      <c r="F203" s="122"/>
      <c r="G203" s="122"/>
      <c r="H203" s="1017"/>
      <c r="I203" s="1006"/>
      <c r="J203" s="1111"/>
      <c r="K203" s="1033"/>
      <c r="L203" s="208"/>
      <c r="M203" s="128"/>
      <c r="N203" s="409"/>
      <c r="O203" s="409"/>
      <c r="Q203" s="683"/>
      <c r="R203" s="692"/>
      <c r="T203" s="680" t="str">
        <f>IF(IF(A203=0,TRUE(),D203=IFERROR(VLOOKUP(A203,Zaplecze_Weryfikacja!A:B,2,FALSE),2))=TRUE(),"Tak","Nie")</f>
        <v>Tak</v>
      </c>
      <c r="U203" s="681" t="str">
        <f>IF(T203="Tak"," ",IF(IFERROR(VLOOKUP(A203,Zaplecze_Weryfikacja!A:B,2,FALSE),"Inny numer Lp")="Inny numer Lp","Inny numer Lp",IF(VLOOKUP(A203,Zaplecze_Weryfikacja!A:B,2,FALSE)=D203,"Nieznana przyczyna","Inny opis")))</f>
        <v xml:space="preserve"> </v>
      </c>
      <c r="Y203" s="785"/>
      <c r="Z203" s="104"/>
      <c r="AA203" s="785"/>
      <c r="AB203" s="104"/>
      <c r="AC203" s="785"/>
      <c r="AD203" s="104"/>
      <c r="AE203" s="785"/>
      <c r="AF203" s="104"/>
      <c r="AG203" s="785"/>
      <c r="AH203" s="104"/>
      <c r="AI203" s="785"/>
      <c r="AJ203" s="104"/>
      <c r="AK203" s="785"/>
      <c r="AL203" s="104"/>
      <c r="AM203" s="785"/>
      <c r="AN203" s="104"/>
      <c r="AO203" s="785"/>
      <c r="AP203" s="104"/>
      <c r="AQ203" s="785"/>
      <c r="AR203" s="104"/>
      <c r="AT203" s="782">
        <f t="shared" si="404"/>
        <v>0</v>
      </c>
      <c r="AU203" s="782">
        <f t="shared" si="405"/>
        <v>0</v>
      </c>
      <c r="AV203" s="782">
        <f t="shared" si="406"/>
        <v>0</v>
      </c>
      <c r="AW203" s="788" t="e">
        <f t="shared" si="407"/>
        <v>#DIV/0!</v>
      </c>
      <c r="AY203" s="781">
        <f t="shared" si="408"/>
        <v>0</v>
      </c>
      <c r="AZ203" s="777"/>
      <c r="BA203" s="781">
        <f t="shared" si="409"/>
        <v>0</v>
      </c>
      <c r="BB203" s="777"/>
      <c r="BC203" s="781">
        <f t="shared" si="410"/>
        <v>0</v>
      </c>
      <c r="BD203" s="777"/>
      <c r="BE203" s="781">
        <f t="shared" si="411"/>
        <v>0</v>
      </c>
      <c r="BF203" s="777"/>
      <c r="BG203" s="781">
        <f t="shared" si="412"/>
        <v>0</v>
      </c>
      <c r="BH203" s="777"/>
      <c r="BI203" s="781">
        <f t="shared" si="413"/>
        <v>0</v>
      </c>
      <c r="BJ203" s="777"/>
      <c r="BK203" s="781">
        <f t="shared" si="414"/>
        <v>0</v>
      </c>
      <c r="BL203" s="777"/>
      <c r="BM203" s="781">
        <f t="shared" si="415"/>
        <v>0</v>
      </c>
      <c r="BN203" s="777"/>
      <c r="BO203" s="781">
        <f t="shared" si="416"/>
        <v>0</v>
      </c>
      <c r="BP203" s="777"/>
      <c r="BQ203" s="781">
        <f t="shared" si="417"/>
        <v>0</v>
      </c>
      <c r="BR203" s="777"/>
    </row>
    <row r="204" spans="1:70" outlineLevel="2">
      <c r="A204" s="6">
        <v>301065</v>
      </c>
      <c r="B204" s="10"/>
      <c r="C204" s="121" t="s">
        <v>113</v>
      </c>
      <c r="D204" s="123" t="s">
        <v>889</v>
      </c>
      <c r="E204" s="43" t="str">
        <f t="shared" ref="E204:E205" si="784">IF(H204&gt;0,"T","N")</f>
        <v>N</v>
      </c>
      <c r="F204" s="122"/>
      <c r="G204" s="122" t="s">
        <v>755</v>
      </c>
      <c r="H204" s="1076"/>
      <c r="I204" s="1141"/>
      <c r="J204" s="1142"/>
      <c r="K204" s="1032">
        <f t="shared" ref="K204:K205" si="785">IF(B204="E","E",$H204*I204)</f>
        <v>0</v>
      </c>
      <c r="L204" s="208"/>
      <c r="M204" s="128"/>
      <c r="N204" s="409"/>
      <c r="O204" s="409"/>
      <c r="Q204" s="685" t="s">
        <v>1856</v>
      </c>
      <c r="R204" s="692" t="s">
        <v>1995</v>
      </c>
      <c r="T204" s="680" t="str">
        <f>IF(IF(A204=0,TRUE(),D204=IFERROR(VLOOKUP(A204,Zaplecze_Weryfikacja!A:B,2,FALSE),2))=TRUE(),"Tak","Nie")</f>
        <v>Nie</v>
      </c>
      <c r="U204" s="681" t="str">
        <f>IF(T204="Tak"," ",IF(IFERROR(VLOOKUP(A204,Zaplecze_Weryfikacja!A:B,2,FALSE),"Inny numer Lp")="Inny numer Lp","Inny numer Lp",IF(VLOOKUP(A204,Zaplecze_Weryfikacja!A:B,2,FALSE)=D204,"Nieznana przyczyna","Inny opis")))</f>
        <v>Inny opis</v>
      </c>
      <c r="Y204" s="785"/>
      <c r="Z204" s="309">
        <f t="shared" ref="Z204:Z205" si="786">IF($B204="E","E",$H204*Y204)</f>
        <v>0</v>
      </c>
      <c r="AA204" s="785"/>
      <c r="AB204" s="309">
        <f t="shared" ref="AB204:AB205" si="787">IF($B204="E","E",$H204*AA204)</f>
        <v>0</v>
      </c>
      <c r="AC204" s="785"/>
      <c r="AD204" s="309">
        <f t="shared" ref="AD204:AD205" si="788">IF($B204="E","E",$H204*AC204)</f>
        <v>0</v>
      </c>
      <c r="AE204" s="785"/>
      <c r="AF204" s="309">
        <f t="shared" ref="AF204:AF205" si="789">IF($B204="E","E",$H204*AE204)</f>
        <v>0</v>
      </c>
      <c r="AG204" s="785"/>
      <c r="AH204" s="309">
        <f t="shared" ref="AH204:AH205" si="790">IF($B204="E","E",$H204*AG204)</f>
        <v>0</v>
      </c>
      <c r="AI204" s="785"/>
      <c r="AJ204" s="309">
        <f t="shared" ref="AJ204:AJ205" si="791">IF($B204="E","E",$H204*AI204)</f>
        <v>0</v>
      </c>
      <c r="AK204" s="785"/>
      <c r="AL204" s="309">
        <f t="shared" ref="AL204:AL205" si="792">IF($B204="E","E",$H204*AK204)</f>
        <v>0</v>
      </c>
      <c r="AM204" s="785"/>
      <c r="AN204" s="309">
        <f t="shared" ref="AN204:AN205" si="793">IF($B204="E","E",$H204*AM204)</f>
        <v>0</v>
      </c>
      <c r="AO204" s="785"/>
      <c r="AP204" s="309">
        <f t="shared" ref="AP204:AP205" si="794">IF($B204="E","E",$H204*AO204)</f>
        <v>0</v>
      </c>
      <c r="AQ204" s="785"/>
      <c r="AR204" s="309">
        <f t="shared" ref="AR204:AR205" si="795">IF($B204="E","E",$H204*AQ204)</f>
        <v>0</v>
      </c>
      <c r="AT204" s="782">
        <f t="shared" si="404"/>
        <v>0</v>
      </c>
      <c r="AU204" s="782">
        <f t="shared" si="405"/>
        <v>0</v>
      </c>
      <c r="AV204" s="782">
        <f t="shared" si="406"/>
        <v>0</v>
      </c>
      <c r="AW204" s="788" t="e">
        <f t="shared" si="407"/>
        <v>#DIV/0!</v>
      </c>
      <c r="AY204" s="781">
        <f t="shared" si="408"/>
        <v>0</v>
      </c>
      <c r="AZ204" s="777"/>
      <c r="BA204" s="781">
        <f t="shared" si="409"/>
        <v>0</v>
      </c>
      <c r="BB204" s="777"/>
      <c r="BC204" s="781">
        <f t="shared" si="410"/>
        <v>0</v>
      </c>
      <c r="BD204" s="777"/>
      <c r="BE204" s="781">
        <f t="shared" si="411"/>
        <v>0</v>
      </c>
      <c r="BF204" s="777"/>
      <c r="BG204" s="781">
        <f t="shared" si="412"/>
        <v>0</v>
      </c>
      <c r="BH204" s="777"/>
      <c r="BI204" s="781">
        <f t="shared" si="413"/>
        <v>0</v>
      </c>
      <c r="BJ204" s="777"/>
      <c r="BK204" s="781">
        <f t="shared" si="414"/>
        <v>0</v>
      </c>
      <c r="BL204" s="777"/>
      <c r="BM204" s="781">
        <f t="shared" si="415"/>
        <v>0</v>
      </c>
      <c r="BN204" s="777"/>
      <c r="BO204" s="781">
        <f t="shared" si="416"/>
        <v>0</v>
      </c>
      <c r="BP204" s="777"/>
      <c r="BQ204" s="781">
        <f t="shared" si="417"/>
        <v>0</v>
      </c>
      <c r="BR204" s="777"/>
    </row>
    <row r="205" spans="1:70" outlineLevel="2">
      <c r="A205" s="6">
        <v>301066</v>
      </c>
      <c r="B205" s="10"/>
      <c r="C205" s="121" t="s">
        <v>111</v>
      </c>
      <c r="D205" s="123" t="s">
        <v>890</v>
      </c>
      <c r="E205" s="43" t="str">
        <f t="shared" si="784"/>
        <v>N</v>
      </c>
      <c r="F205" s="122"/>
      <c r="G205" s="122" t="s">
        <v>755</v>
      </c>
      <c r="H205" s="1076"/>
      <c r="I205" s="1141"/>
      <c r="J205" s="1142"/>
      <c r="K205" s="1032">
        <f t="shared" si="785"/>
        <v>0</v>
      </c>
      <c r="L205" s="208"/>
      <c r="M205" s="128"/>
      <c r="N205" s="409"/>
      <c r="O205" s="409"/>
      <c r="Q205" s="684" t="s">
        <v>1856</v>
      </c>
      <c r="R205" s="692" t="s">
        <v>1995</v>
      </c>
      <c r="T205" s="680" t="str">
        <f>IF(IF(A205=0,TRUE(),D205=IFERROR(VLOOKUP(A205,Zaplecze_Weryfikacja!A:B,2,FALSE),2))=TRUE(),"Tak","Nie")</f>
        <v>Nie</v>
      </c>
      <c r="U205" s="681" t="str">
        <f>IF(T205="Tak"," ",IF(IFERROR(VLOOKUP(A205,Zaplecze_Weryfikacja!A:B,2,FALSE),"Inny numer Lp")="Inny numer Lp","Inny numer Lp",IF(VLOOKUP(A205,Zaplecze_Weryfikacja!A:B,2,FALSE)=D205,"Nieznana przyczyna","Inny opis")))</f>
        <v>Inny opis</v>
      </c>
      <c r="Y205" s="785"/>
      <c r="Z205" s="309">
        <f t="shared" si="786"/>
        <v>0</v>
      </c>
      <c r="AA205" s="785"/>
      <c r="AB205" s="309">
        <f t="shared" si="787"/>
        <v>0</v>
      </c>
      <c r="AC205" s="785"/>
      <c r="AD205" s="309">
        <f t="shared" si="788"/>
        <v>0</v>
      </c>
      <c r="AE205" s="785"/>
      <c r="AF205" s="309">
        <f t="shared" si="789"/>
        <v>0</v>
      </c>
      <c r="AG205" s="785"/>
      <c r="AH205" s="309">
        <f t="shared" si="790"/>
        <v>0</v>
      </c>
      <c r="AI205" s="785"/>
      <c r="AJ205" s="309">
        <f t="shared" si="791"/>
        <v>0</v>
      </c>
      <c r="AK205" s="785"/>
      <c r="AL205" s="309">
        <f t="shared" si="792"/>
        <v>0</v>
      </c>
      <c r="AM205" s="785"/>
      <c r="AN205" s="309">
        <f t="shared" si="793"/>
        <v>0</v>
      </c>
      <c r="AO205" s="785"/>
      <c r="AP205" s="309">
        <f t="shared" si="794"/>
        <v>0</v>
      </c>
      <c r="AQ205" s="785"/>
      <c r="AR205" s="309">
        <f t="shared" si="795"/>
        <v>0</v>
      </c>
      <c r="AT205" s="782">
        <f t="shared" si="404"/>
        <v>0</v>
      </c>
      <c r="AU205" s="782">
        <f t="shared" si="405"/>
        <v>0</v>
      </c>
      <c r="AV205" s="782">
        <f t="shared" si="406"/>
        <v>0</v>
      </c>
      <c r="AW205" s="788" t="e">
        <f t="shared" si="407"/>
        <v>#DIV/0!</v>
      </c>
      <c r="AY205" s="781">
        <f t="shared" si="408"/>
        <v>0</v>
      </c>
      <c r="AZ205" s="777"/>
      <c r="BA205" s="781">
        <f t="shared" si="409"/>
        <v>0</v>
      </c>
      <c r="BB205" s="777"/>
      <c r="BC205" s="781">
        <f t="shared" si="410"/>
        <v>0</v>
      </c>
      <c r="BD205" s="777"/>
      <c r="BE205" s="781">
        <f t="shared" si="411"/>
        <v>0</v>
      </c>
      <c r="BF205" s="777"/>
      <c r="BG205" s="781">
        <f t="shared" si="412"/>
        <v>0</v>
      </c>
      <c r="BH205" s="777"/>
      <c r="BI205" s="781">
        <f t="shared" si="413"/>
        <v>0</v>
      </c>
      <c r="BJ205" s="777"/>
      <c r="BK205" s="781">
        <f t="shared" si="414"/>
        <v>0</v>
      </c>
      <c r="BL205" s="777"/>
      <c r="BM205" s="781">
        <f t="shared" si="415"/>
        <v>0</v>
      </c>
      <c r="BN205" s="777"/>
      <c r="BO205" s="781">
        <f t="shared" si="416"/>
        <v>0</v>
      </c>
      <c r="BP205" s="777"/>
      <c r="BQ205" s="781">
        <f t="shared" si="417"/>
        <v>0</v>
      </c>
      <c r="BR205" s="777"/>
    </row>
    <row r="206" spans="1:70" outlineLevel="2">
      <c r="A206" s="6"/>
      <c r="B206" s="121"/>
      <c r="C206" s="121"/>
      <c r="D206" s="72"/>
      <c r="E206" s="122"/>
      <c r="F206" s="122"/>
      <c r="G206" s="122"/>
      <c r="H206" s="1017"/>
      <c r="I206" s="1006"/>
      <c r="J206" s="1111"/>
      <c r="K206" s="1033"/>
      <c r="L206" s="208"/>
      <c r="M206" s="128"/>
      <c r="N206" s="409"/>
      <c r="O206" s="409"/>
      <c r="Q206" s="683"/>
      <c r="R206" s="692"/>
      <c r="T206" s="680" t="str">
        <f>IF(IF(A206=0,TRUE(),D206=IFERROR(VLOOKUP(A206,Zaplecze_Weryfikacja!A:B,2,FALSE),2))=TRUE(),"Tak","Nie")</f>
        <v>Tak</v>
      </c>
      <c r="U206" s="681" t="str">
        <f>IF(T206="Tak"," ",IF(IFERROR(VLOOKUP(A206,Zaplecze_Weryfikacja!A:B,2,FALSE),"Inny numer Lp")="Inny numer Lp","Inny numer Lp",IF(VLOOKUP(A206,Zaplecze_Weryfikacja!A:B,2,FALSE)=D206,"Nieznana przyczyna","Inny opis")))</f>
        <v xml:space="preserve"> </v>
      </c>
      <c r="Y206" s="785"/>
      <c r="Z206" s="104"/>
      <c r="AA206" s="785"/>
      <c r="AB206" s="104"/>
      <c r="AC206" s="785"/>
      <c r="AD206" s="104"/>
      <c r="AE206" s="785"/>
      <c r="AF206" s="104"/>
      <c r="AG206" s="785"/>
      <c r="AH206" s="104"/>
      <c r="AI206" s="785"/>
      <c r="AJ206" s="104"/>
      <c r="AK206" s="785"/>
      <c r="AL206" s="104"/>
      <c r="AM206" s="785"/>
      <c r="AN206" s="104"/>
      <c r="AO206" s="785"/>
      <c r="AP206" s="104"/>
      <c r="AQ206" s="785"/>
      <c r="AR206" s="104"/>
      <c r="AT206" s="782">
        <f t="shared" ref="AT206:AT208" si="796">MAX(Z206,AB206,AD206,AF206,AH206,AJ206,AL206,AN206,AP206,AR206)</f>
        <v>0</v>
      </c>
      <c r="AU206" s="782">
        <f t="shared" ref="AU206:AU208" si="797">IF($AU$6=10,MIN(Z206,AB206,AD206,AF206,AH206,AJ206,AL206,AN206,AP206,AR206),IF($AU$6=9,MIN(Z206,AB206,AD206,AF206,AH206,AJ206,AL206,AN206,AP206),IF($AU$6=8,MIN(Z206,AB206,AD206,AF206,AH206,AJ206,AL206,AN206),IF($AU$6=7,MIN(Z206,AB206,AD206,AF206,AH206,AJ206,AL206),IF($AU$6=6,MIN(Z206,AB206,AD206,AF206,AH206,AJ206),IF($AU$6=5,MIN(Z206,AB206,AD206,AF206,AH206),IF($AU$6=4,MIN(Z206,AB206,AD206,AF206),IF($AU$6=4,MIN(Z206,AB206,AD206,AF206),IF($AU$6=3,MIN(Z206,AB206,AD206),IF($AU$6=3,MIN(Z206,AB206,AD206),IF($AU$6=2,MIN(Z206,AB206),IF($AU$6=1,MIN(Z206),"Błąd - zła ilośc oferentów"))))))))))))</f>
        <v>0</v>
      </c>
      <c r="AV206" s="782">
        <f t="shared" ref="AV206:AV208" si="798">AT206-AU206</f>
        <v>0</v>
      </c>
      <c r="AW206" s="788" t="e">
        <f t="shared" ref="AW206:AW208" si="799">AT206/AU206</f>
        <v>#DIV/0!</v>
      </c>
      <c r="AY206" s="781">
        <f t="shared" ref="AY206:AY208" si="800">+AZ206</f>
        <v>0</v>
      </c>
      <c r="AZ206" s="777"/>
      <c r="BA206" s="781">
        <f t="shared" ref="BA206:BA208" si="801">+BB206</f>
        <v>0</v>
      </c>
      <c r="BB206" s="777"/>
      <c r="BC206" s="781">
        <f t="shared" ref="BC206:BC208" si="802">+BD206</f>
        <v>0</v>
      </c>
      <c r="BD206" s="777"/>
      <c r="BE206" s="781">
        <f t="shared" ref="BE206:BE208" si="803">+BF206</f>
        <v>0</v>
      </c>
      <c r="BF206" s="777"/>
      <c r="BG206" s="781">
        <f t="shared" ref="BG206:BG208" si="804">+BH206</f>
        <v>0</v>
      </c>
      <c r="BH206" s="777"/>
      <c r="BI206" s="781">
        <f t="shared" ref="BI206:BI208" si="805">+BJ206</f>
        <v>0</v>
      </c>
      <c r="BJ206" s="777"/>
      <c r="BK206" s="781">
        <f t="shared" ref="BK206:BK208" si="806">+BL206</f>
        <v>0</v>
      </c>
      <c r="BL206" s="777"/>
      <c r="BM206" s="781">
        <f t="shared" ref="BM206:BM208" si="807">+BN206</f>
        <v>0</v>
      </c>
      <c r="BN206" s="777"/>
      <c r="BO206" s="781">
        <f t="shared" ref="BO206:BO208" si="808">+BP206</f>
        <v>0</v>
      </c>
      <c r="BP206" s="777"/>
      <c r="BQ206" s="781">
        <f t="shared" ref="BQ206:BQ208" si="809">+BR206</f>
        <v>0</v>
      </c>
      <c r="BR206" s="777"/>
    </row>
    <row r="207" spans="1:70" outlineLevel="2">
      <c r="A207" s="6"/>
      <c r="B207" s="121"/>
      <c r="C207" s="121"/>
      <c r="D207" s="337" t="s">
        <v>3517</v>
      </c>
      <c r="E207" s="122"/>
      <c r="F207" s="122"/>
      <c r="G207" s="122"/>
      <c r="H207" s="1017"/>
      <c r="I207" s="1006"/>
      <c r="J207" s="1111"/>
      <c r="K207" s="1033"/>
      <c r="L207" s="208"/>
      <c r="M207" s="128"/>
      <c r="N207" s="409"/>
      <c r="O207" s="409"/>
      <c r="Q207" s="683"/>
      <c r="R207" s="692"/>
      <c r="T207" s="680" t="str">
        <f>IF(IF(A207=0,TRUE(),D207=IFERROR(VLOOKUP(A207,Zaplecze_Weryfikacja!A:B,2,FALSE),2))=TRUE(),"Tak","Nie")</f>
        <v>Tak</v>
      </c>
      <c r="U207" s="681" t="str">
        <f>IF(T207="Tak"," ",IF(IFERROR(VLOOKUP(A207,Zaplecze_Weryfikacja!A:B,2,FALSE),"Inny numer Lp")="Inny numer Lp","Inny numer Lp",IF(VLOOKUP(A207,Zaplecze_Weryfikacja!A:B,2,FALSE)=D207,"Nieznana przyczyna","Inny opis")))</f>
        <v xml:space="preserve"> </v>
      </c>
      <c r="Y207" s="785"/>
      <c r="Z207" s="104"/>
      <c r="AA207" s="785"/>
      <c r="AB207" s="104"/>
      <c r="AC207" s="785"/>
      <c r="AD207" s="104"/>
      <c r="AE207" s="785"/>
      <c r="AF207" s="104"/>
      <c r="AG207" s="785"/>
      <c r="AH207" s="104"/>
      <c r="AI207" s="785"/>
      <c r="AJ207" s="104"/>
      <c r="AK207" s="785"/>
      <c r="AL207" s="104"/>
      <c r="AM207" s="785"/>
      <c r="AN207" s="104"/>
      <c r="AO207" s="785"/>
      <c r="AP207" s="104"/>
      <c r="AQ207" s="785"/>
      <c r="AR207" s="104"/>
      <c r="AT207" s="782">
        <f t="shared" si="796"/>
        <v>0</v>
      </c>
      <c r="AU207" s="782">
        <f t="shared" si="797"/>
        <v>0</v>
      </c>
      <c r="AV207" s="782">
        <f t="shared" si="798"/>
        <v>0</v>
      </c>
      <c r="AW207" s="788" t="e">
        <f t="shared" si="799"/>
        <v>#DIV/0!</v>
      </c>
      <c r="AY207" s="781">
        <f t="shared" si="800"/>
        <v>0</v>
      </c>
      <c r="AZ207" s="777"/>
      <c r="BA207" s="781">
        <f t="shared" si="801"/>
        <v>0</v>
      </c>
      <c r="BB207" s="777"/>
      <c r="BC207" s="781">
        <f t="shared" si="802"/>
        <v>0</v>
      </c>
      <c r="BD207" s="777"/>
      <c r="BE207" s="781">
        <f t="shared" si="803"/>
        <v>0</v>
      </c>
      <c r="BF207" s="777"/>
      <c r="BG207" s="781">
        <f t="shared" si="804"/>
        <v>0</v>
      </c>
      <c r="BH207" s="777"/>
      <c r="BI207" s="781">
        <f t="shared" si="805"/>
        <v>0</v>
      </c>
      <c r="BJ207" s="777"/>
      <c r="BK207" s="781">
        <f t="shared" si="806"/>
        <v>0</v>
      </c>
      <c r="BL207" s="777"/>
      <c r="BM207" s="781">
        <f t="shared" si="807"/>
        <v>0</v>
      </c>
      <c r="BN207" s="777"/>
      <c r="BO207" s="781">
        <f t="shared" si="808"/>
        <v>0</v>
      </c>
      <c r="BP207" s="777"/>
      <c r="BQ207" s="781">
        <f t="shared" si="809"/>
        <v>0</v>
      </c>
      <c r="BR207" s="777"/>
    </row>
    <row r="208" spans="1:70" outlineLevel="2">
      <c r="A208" s="1250" t="s">
        <v>3518</v>
      </c>
      <c r="B208" s="10" t="s">
        <v>3289</v>
      </c>
      <c r="C208" s="121" t="s">
        <v>1673</v>
      </c>
      <c r="D208" s="1300" t="s">
        <v>3943</v>
      </c>
      <c r="E208" s="43" t="str">
        <f t="shared" ref="E208" si="810">IF(H208&gt;0,"T","N")</f>
        <v>T</v>
      </c>
      <c r="F208" s="122"/>
      <c r="G208" s="122" t="s">
        <v>755</v>
      </c>
      <c r="H208" s="1249">
        <v>1680.5</v>
      </c>
      <c r="I208" s="1141"/>
      <c r="J208" s="1142"/>
      <c r="K208" s="1032" t="str">
        <f t="shared" ref="K208" si="811">IF(B208="E","E",$H208*I208)</f>
        <v>E</v>
      </c>
      <c r="L208" s="208"/>
      <c r="M208" s="128"/>
      <c r="N208" s="409"/>
      <c r="O208" s="409"/>
      <c r="Q208" s="685" t="s">
        <v>1856</v>
      </c>
      <c r="R208" s="692" t="s">
        <v>1995</v>
      </c>
      <c r="T208" s="680" t="str">
        <f>IF(IF(A208=0,TRUE(),D208=IFERROR(VLOOKUP(A208,Zaplecze_Weryfikacja!A:B,2,FALSE),2))=TRUE(),"Tak","Nie")</f>
        <v>Nie</v>
      </c>
      <c r="U208" s="681" t="str">
        <f>IF(T208="Tak"," ",IF(IFERROR(VLOOKUP(A208,Zaplecze_Weryfikacja!A:B,2,FALSE),"Inny numer Lp")="Inny numer Lp","Inny numer Lp",IF(VLOOKUP(A208,Zaplecze_Weryfikacja!A:B,2,FALSE)=D208,"Nieznana przyczyna","Inny opis")))</f>
        <v>Inny numer Lp</v>
      </c>
      <c r="Y208" s="785"/>
      <c r="Z208" s="309" t="str">
        <f t="shared" ref="Z208" si="812">IF($B208="E","E",$H208*Y208)</f>
        <v>E</v>
      </c>
      <c r="AA208" s="785"/>
      <c r="AB208" s="309" t="str">
        <f t="shared" ref="AB208" si="813">IF($B208="E","E",$H208*AA208)</f>
        <v>E</v>
      </c>
      <c r="AC208" s="785"/>
      <c r="AD208" s="309" t="str">
        <f t="shared" ref="AD208" si="814">IF($B208="E","E",$H208*AC208)</f>
        <v>E</v>
      </c>
      <c r="AE208" s="785"/>
      <c r="AF208" s="309" t="str">
        <f t="shared" ref="AF208" si="815">IF($B208="E","E",$H208*AE208)</f>
        <v>E</v>
      </c>
      <c r="AG208" s="785"/>
      <c r="AH208" s="309" t="str">
        <f t="shared" ref="AH208" si="816">IF($B208="E","E",$H208*AG208)</f>
        <v>E</v>
      </c>
      <c r="AI208" s="785"/>
      <c r="AJ208" s="309" t="str">
        <f t="shared" ref="AJ208" si="817">IF($B208="E","E",$H208*AI208)</f>
        <v>E</v>
      </c>
      <c r="AK208" s="785"/>
      <c r="AL208" s="309" t="str">
        <f t="shared" ref="AL208" si="818">IF($B208="E","E",$H208*AK208)</f>
        <v>E</v>
      </c>
      <c r="AM208" s="785"/>
      <c r="AN208" s="309" t="str">
        <f t="shared" ref="AN208" si="819">IF($B208="E","E",$H208*AM208)</f>
        <v>E</v>
      </c>
      <c r="AO208" s="785"/>
      <c r="AP208" s="309" t="str">
        <f t="shared" ref="AP208" si="820">IF($B208="E","E",$H208*AO208)</f>
        <v>E</v>
      </c>
      <c r="AQ208" s="785"/>
      <c r="AR208" s="309" t="str">
        <f t="shared" ref="AR208" si="821">IF($B208="E","E",$H208*AQ208)</f>
        <v>E</v>
      </c>
      <c r="AT208" s="782">
        <f t="shared" si="796"/>
        <v>0</v>
      </c>
      <c r="AU208" s="782">
        <f t="shared" si="797"/>
        <v>0</v>
      </c>
      <c r="AV208" s="782">
        <f t="shared" si="798"/>
        <v>0</v>
      </c>
      <c r="AW208" s="788" t="e">
        <f t="shared" si="799"/>
        <v>#DIV/0!</v>
      </c>
      <c r="AY208" s="781">
        <f t="shared" si="800"/>
        <v>0</v>
      </c>
      <c r="AZ208" s="777"/>
      <c r="BA208" s="781">
        <f t="shared" si="801"/>
        <v>0</v>
      </c>
      <c r="BB208" s="777"/>
      <c r="BC208" s="781">
        <f t="shared" si="802"/>
        <v>0</v>
      </c>
      <c r="BD208" s="777"/>
      <c r="BE208" s="781">
        <f t="shared" si="803"/>
        <v>0</v>
      </c>
      <c r="BF208" s="777"/>
      <c r="BG208" s="781">
        <f t="shared" si="804"/>
        <v>0</v>
      </c>
      <c r="BH208" s="777"/>
      <c r="BI208" s="781">
        <f t="shared" si="805"/>
        <v>0</v>
      </c>
      <c r="BJ208" s="777"/>
      <c r="BK208" s="781">
        <f t="shared" si="806"/>
        <v>0</v>
      </c>
      <c r="BL208" s="777"/>
      <c r="BM208" s="781">
        <f t="shared" si="807"/>
        <v>0</v>
      </c>
      <c r="BN208" s="777"/>
      <c r="BO208" s="781">
        <f t="shared" si="808"/>
        <v>0</v>
      </c>
      <c r="BP208" s="777"/>
      <c r="BQ208" s="781">
        <f t="shared" si="809"/>
        <v>0</v>
      </c>
      <c r="BR208" s="777"/>
    </row>
    <row r="209" spans="1:70" outlineLevel="2">
      <c r="A209" s="6"/>
      <c r="B209" s="121"/>
      <c r="C209" s="121"/>
      <c r="D209" s="123"/>
      <c r="E209" s="122"/>
      <c r="F209" s="122"/>
      <c r="G209" s="122"/>
      <c r="H209" s="1017"/>
      <c r="I209" s="1006"/>
      <c r="J209" s="1111"/>
      <c r="K209" s="1033"/>
      <c r="L209" s="208"/>
      <c r="M209" s="128"/>
      <c r="N209" s="409"/>
      <c r="O209" s="409"/>
      <c r="Q209" s="683"/>
      <c r="R209" s="692"/>
      <c r="T209" s="680" t="str">
        <f>IF(IF(A209=0,TRUE(),D209=IFERROR(VLOOKUP(A209,Zaplecze_Weryfikacja!A:B,2,FALSE),2))=TRUE(),"Tak","Nie")</f>
        <v>Tak</v>
      </c>
      <c r="U209" s="681" t="str">
        <f>IF(T209="Tak"," ",IF(IFERROR(VLOOKUP(A209,Zaplecze_Weryfikacja!A:B,2,FALSE),"Inny numer Lp")="Inny numer Lp","Inny numer Lp",IF(VLOOKUP(A209,Zaplecze_Weryfikacja!A:B,2,FALSE)=D209,"Nieznana przyczyna","Inny opis")))</f>
        <v xml:space="preserve"> </v>
      </c>
      <c r="Y209" s="785"/>
      <c r="Z209" s="104"/>
      <c r="AA209" s="785"/>
      <c r="AB209" s="104"/>
      <c r="AC209" s="785"/>
      <c r="AD209" s="104"/>
      <c r="AE209" s="785"/>
      <c r="AF209" s="104"/>
      <c r="AG209" s="785"/>
      <c r="AH209" s="104"/>
      <c r="AI209" s="785"/>
      <c r="AJ209" s="104"/>
      <c r="AK209" s="785"/>
      <c r="AL209" s="104"/>
      <c r="AM209" s="785"/>
      <c r="AN209" s="104"/>
      <c r="AO209" s="785"/>
      <c r="AP209" s="104"/>
      <c r="AQ209" s="785"/>
      <c r="AR209" s="104"/>
      <c r="AT209" s="782">
        <f t="shared" si="404"/>
        <v>0</v>
      </c>
      <c r="AU209" s="782">
        <f t="shared" si="405"/>
        <v>0</v>
      </c>
      <c r="AV209" s="782">
        <f t="shared" si="406"/>
        <v>0</v>
      </c>
      <c r="AW209" s="788" t="e">
        <f t="shared" si="407"/>
        <v>#DIV/0!</v>
      </c>
      <c r="AY209" s="781">
        <f t="shared" si="408"/>
        <v>0</v>
      </c>
      <c r="AZ209" s="777"/>
      <c r="BA209" s="781">
        <f t="shared" si="409"/>
        <v>0</v>
      </c>
      <c r="BB209" s="777"/>
      <c r="BC209" s="781">
        <f t="shared" si="410"/>
        <v>0</v>
      </c>
      <c r="BD209" s="777"/>
      <c r="BE209" s="781">
        <f t="shared" si="411"/>
        <v>0</v>
      </c>
      <c r="BF209" s="777"/>
      <c r="BG209" s="781">
        <f t="shared" si="412"/>
        <v>0</v>
      </c>
      <c r="BH209" s="777"/>
      <c r="BI209" s="781">
        <f t="shared" si="413"/>
        <v>0</v>
      </c>
      <c r="BJ209" s="777"/>
      <c r="BK209" s="781">
        <f t="shared" si="414"/>
        <v>0</v>
      </c>
      <c r="BL209" s="777"/>
      <c r="BM209" s="781">
        <f t="shared" si="415"/>
        <v>0</v>
      </c>
      <c r="BN209" s="777"/>
      <c r="BO209" s="781">
        <f t="shared" si="416"/>
        <v>0</v>
      </c>
      <c r="BP209" s="777"/>
      <c r="BQ209" s="781">
        <f t="shared" si="417"/>
        <v>0</v>
      </c>
      <c r="BR209" s="777"/>
    </row>
    <row r="210" spans="1:70" outlineLevel="2">
      <c r="A210" s="6"/>
      <c r="B210" s="121"/>
      <c r="C210" s="121"/>
      <c r="D210" s="337" t="s">
        <v>891</v>
      </c>
      <c r="E210" s="122"/>
      <c r="F210" s="122"/>
      <c r="G210" s="122"/>
      <c r="H210" s="1017"/>
      <c r="I210" s="1006"/>
      <c r="J210" s="1111"/>
      <c r="K210" s="1033"/>
      <c r="L210" s="208"/>
      <c r="M210" s="128"/>
      <c r="N210" s="409"/>
      <c r="O210" s="409"/>
      <c r="Q210" s="683"/>
      <c r="R210" s="692"/>
      <c r="T210" s="680" t="str">
        <f>IF(IF(A210=0,TRUE(),D210=IFERROR(VLOOKUP(A210,Zaplecze_Weryfikacja!A:B,2,FALSE),2))=TRUE(),"Tak","Nie")</f>
        <v>Tak</v>
      </c>
      <c r="U210" s="681" t="str">
        <f>IF(T210="Tak"," ",IF(IFERROR(VLOOKUP(A210,Zaplecze_Weryfikacja!A:B,2,FALSE),"Inny numer Lp")="Inny numer Lp","Inny numer Lp",IF(VLOOKUP(A210,Zaplecze_Weryfikacja!A:B,2,FALSE)=D210,"Nieznana przyczyna","Inny opis")))</f>
        <v xml:space="preserve"> </v>
      </c>
      <c r="Y210" s="785"/>
      <c r="Z210" s="104"/>
      <c r="AA210" s="785"/>
      <c r="AB210" s="104"/>
      <c r="AC210" s="785"/>
      <c r="AD210" s="104"/>
      <c r="AE210" s="785"/>
      <c r="AF210" s="104"/>
      <c r="AG210" s="785"/>
      <c r="AH210" s="104"/>
      <c r="AI210" s="785"/>
      <c r="AJ210" s="104"/>
      <c r="AK210" s="785"/>
      <c r="AL210" s="104"/>
      <c r="AM210" s="785"/>
      <c r="AN210" s="104"/>
      <c r="AO210" s="785"/>
      <c r="AP210" s="104"/>
      <c r="AQ210" s="785"/>
      <c r="AR210" s="104"/>
      <c r="AT210" s="782">
        <f t="shared" si="404"/>
        <v>0</v>
      </c>
      <c r="AU210" s="782">
        <f t="shared" si="405"/>
        <v>0</v>
      </c>
      <c r="AV210" s="782">
        <f t="shared" si="406"/>
        <v>0</v>
      </c>
      <c r="AW210" s="788" t="e">
        <f t="shared" si="407"/>
        <v>#DIV/0!</v>
      </c>
      <c r="AY210" s="781">
        <f t="shared" si="408"/>
        <v>0</v>
      </c>
      <c r="AZ210" s="777"/>
      <c r="BA210" s="781">
        <f t="shared" si="409"/>
        <v>0</v>
      </c>
      <c r="BB210" s="777"/>
      <c r="BC210" s="781">
        <f t="shared" si="410"/>
        <v>0</v>
      </c>
      <c r="BD210" s="777"/>
      <c r="BE210" s="781">
        <f t="shared" si="411"/>
        <v>0</v>
      </c>
      <c r="BF210" s="777"/>
      <c r="BG210" s="781">
        <f t="shared" si="412"/>
        <v>0</v>
      </c>
      <c r="BH210" s="777"/>
      <c r="BI210" s="781">
        <f t="shared" si="413"/>
        <v>0</v>
      </c>
      <c r="BJ210" s="777"/>
      <c r="BK210" s="781">
        <f t="shared" si="414"/>
        <v>0</v>
      </c>
      <c r="BL210" s="777"/>
      <c r="BM210" s="781">
        <f t="shared" si="415"/>
        <v>0</v>
      </c>
      <c r="BN210" s="777"/>
      <c r="BO210" s="781">
        <f t="shared" si="416"/>
        <v>0</v>
      </c>
      <c r="BP210" s="777"/>
      <c r="BQ210" s="781">
        <f t="shared" si="417"/>
        <v>0</v>
      </c>
      <c r="BR210" s="777"/>
    </row>
    <row r="211" spans="1:70" ht="28.5" outlineLevel="2">
      <c r="A211" s="6">
        <v>301067</v>
      </c>
      <c r="B211" s="10"/>
      <c r="C211" s="121" t="s">
        <v>1673</v>
      </c>
      <c r="D211" s="123" t="s">
        <v>1498</v>
      </c>
      <c r="E211" s="43" t="str">
        <f t="shared" ref="E211:E212" si="822">IF(H211&gt;0,"T","N")</f>
        <v>N</v>
      </c>
      <c r="F211" s="122"/>
      <c r="G211" s="122" t="s">
        <v>325</v>
      </c>
      <c r="H211" s="1076"/>
      <c r="I211" s="1141"/>
      <c r="J211" s="1142"/>
      <c r="K211" s="1032">
        <f t="shared" ref="K211:K212" si="823">IF(B211="E","E",$H211*I211)</f>
        <v>0</v>
      </c>
      <c r="L211" s="208"/>
      <c r="M211" s="128" t="s">
        <v>892</v>
      </c>
      <c r="N211" s="409"/>
      <c r="O211" s="409"/>
      <c r="Q211" s="684" t="s">
        <v>1907</v>
      </c>
      <c r="R211" s="692" t="s">
        <v>1995</v>
      </c>
      <c r="T211" s="680" t="str">
        <f>IF(IF(A211=0,TRUE(),D211=IFERROR(VLOOKUP(A211,Zaplecze_Weryfikacja!A:B,2,FALSE),2))=TRUE(),"Tak","Nie")</f>
        <v>Nie</v>
      </c>
      <c r="U211" s="681" t="str">
        <f>IF(T211="Tak"," ",IF(IFERROR(VLOOKUP(A211,Zaplecze_Weryfikacja!A:B,2,FALSE),"Inny numer Lp")="Inny numer Lp","Inny numer Lp",IF(VLOOKUP(A211,Zaplecze_Weryfikacja!A:B,2,FALSE)=D211,"Nieznana przyczyna","Inny opis")))</f>
        <v>Inny opis</v>
      </c>
      <c r="Y211" s="785"/>
      <c r="Z211" s="309">
        <f t="shared" ref="Z211:Z212" si="824">IF($B211="E","E",$H211*Y211)</f>
        <v>0</v>
      </c>
      <c r="AA211" s="785"/>
      <c r="AB211" s="309">
        <f t="shared" ref="AB211:AB212" si="825">IF($B211="E","E",$H211*AA211)</f>
        <v>0</v>
      </c>
      <c r="AC211" s="785"/>
      <c r="AD211" s="309">
        <f t="shared" ref="AD211:AD212" si="826">IF($B211="E","E",$H211*AC211)</f>
        <v>0</v>
      </c>
      <c r="AE211" s="785"/>
      <c r="AF211" s="309">
        <f t="shared" ref="AF211:AF212" si="827">IF($B211="E","E",$H211*AE211)</f>
        <v>0</v>
      </c>
      <c r="AG211" s="785"/>
      <c r="AH211" s="309">
        <f t="shared" ref="AH211:AH212" si="828">IF($B211="E","E",$H211*AG211)</f>
        <v>0</v>
      </c>
      <c r="AI211" s="785"/>
      <c r="AJ211" s="309">
        <f t="shared" ref="AJ211:AJ212" si="829">IF($B211="E","E",$H211*AI211)</f>
        <v>0</v>
      </c>
      <c r="AK211" s="785"/>
      <c r="AL211" s="309">
        <f t="shared" ref="AL211:AL212" si="830">IF($B211="E","E",$H211*AK211)</f>
        <v>0</v>
      </c>
      <c r="AM211" s="785"/>
      <c r="AN211" s="309">
        <f t="shared" ref="AN211:AN212" si="831">IF($B211="E","E",$H211*AM211)</f>
        <v>0</v>
      </c>
      <c r="AO211" s="785"/>
      <c r="AP211" s="309">
        <f t="shared" ref="AP211:AP212" si="832">IF($B211="E","E",$H211*AO211)</f>
        <v>0</v>
      </c>
      <c r="AQ211" s="785"/>
      <c r="AR211" s="309">
        <f t="shared" ref="AR211:AR212" si="833">IF($B211="E","E",$H211*AQ211)</f>
        <v>0</v>
      </c>
      <c r="AT211" s="782">
        <f t="shared" si="404"/>
        <v>0</v>
      </c>
      <c r="AU211" s="782">
        <f t="shared" si="405"/>
        <v>0</v>
      </c>
      <c r="AV211" s="782">
        <f t="shared" si="406"/>
        <v>0</v>
      </c>
      <c r="AW211" s="788" t="e">
        <f t="shared" si="407"/>
        <v>#DIV/0!</v>
      </c>
      <c r="AY211" s="781">
        <f t="shared" si="408"/>
        <v>0</v>
      </c>
      <c r="AZ211" s="777"/>
      <c r="BA211" s="781">
        <f t="shared" si="409"/>
        <v>0</v>
      </c>
      <c r="BB211" s="777"/>
      <c r="BC211" s="781">
        <f t="shared" si="410"/>
        <v>0</v>
      </c>
      <c r="BD211" s="777"/>
      <c r="BE211" s="781">
        <f t="shared" si="411"/>
        <v>0</v>
      </c>
      <c r="BF211" s="777"/>
      <c r="BG211" s="781">
        <f t="shared" si="412"/>
        <v>0</v>
      </c>
      <c r="BH211" s="777"/>
      <c r="BI211" s="781">
        <f t="shared" si="413"/>
        <v>0</v>
      </c>
      <c r="BJ211" s="777"/>
      <c r="BK211" s="781">
        <f t="shared" si="414"/>
        <v>0</v>
      </c>
      <c r="BL211" s="777"/>
      <c r="BM211" s="781">
        <f t="shared" si="415"/>
        <v>0</v>
      </c>
      <c r="BN211" s="777"/>
      <c r="BO211" s="781">
        <f t="shared" si="416"/>
        <v>0</v>
      </c>
      <c r="BP211" s="777"/>
      <c r="BQ211" s="781">
        <f t="shared" si="417"/>
        <v>0</v>
      </c>
      <c r="BR211" s="777"/>
    </row>
    <row r="212" spans="1:70" ht="28.5" outlineLevel="2">
      <c r="A212" s="6">
        <v>301068</v>
      </c>
      <c r="B212" s="10"/>
      <c r="C212" s="121" t="s">
        <v>1673</v>
      </c>
      <c r="D212" s="123" t="s">
        <v>1499</v>
      </c>
      <c r="E212" s="43" t="str">
        <f t="shared" si="822"/>
        <v>N</v>
      </c>
      <c r="F212" s="122"/>
      <c r="G212" s="122" t="s">
        <v>324</v>
      </c>
      <c r="H212" s="1076"/>
      <c r="I212" s="1141"/>
      <c r="J212" s="1142"/>
      <c r="K212" s="1032">
        <f t="shared" si="823"/>
        <v>0</v>
      </c>
      <c r="L212" s="208"/>
      <c r="M212" s="128" t="s">
        <v>892</v>
      </c>
      <c r="N212" s="409"/>
      <c r="O212" s="409"/>
      <c r="Q212" s="684" t="s">
        <v>1907</v>
      </c>
      <c r="R212" s="692" t="s">
        <v>1995</v>
      </c>
      <c r="T212" s="680" t="str">
        <f>IF(IF(A212=0,TRUE(),D212=IFERROR(VLOOKUP(A212,Zaplecze_Weryfikacja!A:B,2,FALSE),2))=TRUE(),"Tak","Nie")</f>
        <v>Nie</v>
      </c>
      <c r="U212" s="681" t="str">
        <f>IF(T212="Tak"," ",IF(IFERROR(VLOOKUP(A212,Zaplecze_Weryfikacja!A:B,2,FALSE),"Inny numer Lp")="Inny numer Lp","Inny numer Lp",IF(VLOOKUP(A212,Zaplecze_Weryfikacja!A:B,2,FALSE)=D212,"Nieznana przyczyna","Inny opis")))</f>
        <v>Inny opis</v>
      </c>
      <c r="Y212" s="785"/>
      <c r="Z212" s="309">
        <f t="shared" si="824"/>
        <v>0</v>
      </c>
      <c r="AA212" s="785"/>
      <c r="AB212" s="309">
        <f t="shared" si="825"/>
        <v>0</v>
      </c>
      <c r="AC212" s="785"/>
      <c r="AD212" s="309">
        <f t="shared" si="826"/>
        <v>0</v>
      </c>
      <c r="AE212" s="785"/>
      <c r="AF212" s="309">
        <f t="shared" si="827"/>
        <v>0</v>
      </c>
      <c r="AG212" s="785"/>
      <c r="AH212" s="309">
        <f t="shared" si="828"/>
        <v>0</v>
      </c>
      <c r="AI212" s="785"/>
      <c r="AJ212" s="309">
        <f t="shared" si="829"/>
        <v>0</v>
      </c>
      <c r="AK212" s="785"/>
      <c r="AL212" s="309">
        <f t="shared" si="830"/>
        <v>0</v>
      </c>
      <c r="AM212" s="785"/>
      <c r="AN212" s="309">
        <f t="shared" si="831"/>
        <v>0</v>
      </c>
      <c r="AO212" s="785"/>
      <c r="AP212" s="309">
        <f t="shared" si="832"/>
        <v>0</v>
      </c>
      <c r="AQ212" s="785"/>
      <c r="AR212" s="309">
        <f t="shared" si="833"/>
        <v>0</v>
      </c>
      <c r="AT212" s="782">
        <f t="shared" si="404"/>
        <v>0</v>
      </c>
      <c r="AU212" s="782">
        <f t="shared" si="405"/>
        <v>0</v>
      </c>
      <c r="AV212" s="782">
        <f t="shared" si="406"/>
        <v>0</v>
      </c>
      <c r="AW212" s="788" t="e">
        <f t="shared" si="407"/>
        <v>#DIV/0!</v>
      </c>
      <c r="AY212" s="781">
        <f t="shared" si="408"/>
        <v>0</v>
      </c>
      <c r="AZ212" s="777"/>
      <c r="BA212" s="781">
        <f t="shared" si="409"/>
        <v>0</v>
      </c>
      <c r="BB212" s="777"/>
      <c r="BC212" s="781">
        <f t="shared" si="410"/>
        <v>0</v>
      </c>
      <c r="BD212" s="777"/>
      <c r="BE212" s="781">
        <f t="shared" si="411"/>
        <v>0</v>
      </c>
      <c r="BF212" s="777"/>
      <c r="BG212" s="781">
        <f t="shared" si="412"/>
        <v>0</v>
      </c>
      <c r="BH212" s="777"/>
      <c r="BI212" s="781">
        <f t="shared" si="413"/>
        <v>0</v>
      </c>
      <c r="BJ212" s="777"/>
      <c r="BK212" s="781">
        <f t="shared" si="414"/>
        <v>0</v>
      </c>
      <c r="BL212" s="777"/>
      <c r="BM212" s="781">
        <f t="shared" si="415"/>
        <v>0</v>
      </c>
      <c r="BN212" s="777"/>
      <c r="BO212" s="781">
        <f t="shared" si="416"/>
        <v>0</v>
      </c>
      <c r="BP212" s="777"/>
      <c r="BQ212" s="781">
        <f t="shared" si="417"/>
        <v>0</v>
      </c>
      <c r="BR212" s="777"/>
    </row>
    <row r="213" spans="1:70" outlineLevel="2">
      <c r="A213" s="6"/>
      <c r="B213" s="121"/>
      <c r="C213" s="121"/>
      <c r="D213" s="72"/>
      <c r="E213" s="122"/>
      <c r="F213" s="122"/>
      <c r="G213" s="122"/>
      <c r="H213" s="1017"/>
      <c r="I213" s="1006"/>
      <c r="J213" s="1111"/>
      <c r="K213" s="1033"/>
      <c r="L213" s="208"/>
      <c r="M213" s="128"/>
      <c r="N213" s="409"/>
      <c r="O213" s="409"/>
      <c r="Q213" s="683"/>
      <c r="R213" s="692"/>
      <c r="T213" s="680" t="str">
        <f>IF(IF(A213=0,TRUE(),D213=IFERROR(VLOOKUP(A213,Zaplecze_Weryfikacja!A:B,2,FALSE),2))=TRUE(),"Tak","Nie")</f>
        <v>Tak</v>
      </c>
      <c r="U213" s="681" t="str">
        <f>IF(T213="Tak"," ",IF(IFERROR(VLOOKUP(A213,Zaplecze_Weryfikacja!A:B,2,FALSE),"Inny numer Lp")="Inny numer Lp","Inny numer Lp",IF(VLOOKUP(A213,Zaplecze_Weryfikacja!A:B,2,FALSE)=D213,"Nieznana przyczyna","Inny opis")))</f>
        <v xml:space="preserve"> </v>
      </c>
      <c r="Y213" s="785"/>
      <c r="Z213" s="104"/>
      <c r="AA213" s="785"/>
      <c r="AB213" s="104"/>
      <c r="AC213" s="785"/>
      <c r="AD213" s="104"/>
      <c r="AE213" s="785"/>
      <c r="AF213" s="104"/>
      <c r="AG213" s="785"/>
      <c r="AH213" s="104"/>
      <c r="AI213" s="785"/>
      <c r="AJ213" s="104"/>
      <c r="AK213" s="785"/>
      <c r="AL213" s="104"/>
      <c r="AM213" s="785"/>
      <c r="AN213" s="104"/>
      <c r="AO213" s="785"/>
      <c r="AP213" s="104"/>
      <c r="AQ213" s="785"/>
      <c r="AR213" s="104"/>
      <c r="AT213" s="782">
        <f t="shared" si="404"/>
        <v>0</v>
      </c>
      <c r="AU213" s="782">
        <f t="shared" si="405"/>
        <v>0</v>
      </c>
      <c r="AV213" s="782">
        <f t="shared" si="406"/>
        <v>0</v>
      </c>
      <c r="AW213" s="788" t="e">
        <f t="shared" si="407"/>
        <v>#DIV/0!</v>
      </c>
      <c r="AY213" s="781">
        <f t="shared" si="408"/>
        <v>0</v>
      </c>
      <c r="AZ213" s="777"/>
      <c r="BA213" s="781">
        <f t="shared" si="409"/>
        <v>0</v>
      </c>
      <c r="BB213" s="777"/>
      <c r="BC213" s="781">
        <f t="shared" si="410"/>
        <v>0</v>
      </c>
      <c r="BD213" s="777"/>
      <c r="BE213" s="781">
        <f t="shared" si="411"/>
        <v>0</v>
      </c>
      <c r="BF213" s="777"/>
      <c r="BG213" s="781">
        <f t="shared" si="412"/>
        <v>0</v>
      </c>
      <c r="BH213" s="777"/>
      <c r="BI213" s="781">
        <f t="shared" si="413"/>
        <v>0</v>
      </c>
      <c r="BJ213" s="777"/>
      <c r="BK213" s="781">
        <f t="shared" si="414"/>
        <v>0</v>
      </c>
      <c r="BL213" s="777"/>
      <c r="BM213" s="781">
        <f t="shared" si="415"/>
        <v>0</v>
      </c>
      <c r="BN213" s="777"/>
      <c r="BO213" s="781">
        <f t="shared" si="416"/>
        <v>0</v>
      </c>
      <c r="BP213" s="777"/>
      <c r="BQ213" s="781">
        <f t="shared" si="417"/>
        <v>0</v>
      </c>
      <c r="BR213" s="777"/>
    </row>
    <row r="214" spans="1:70" outlineLevel="2">
      <c r="A214" s="6"/>
      <c r="B214" s="121"/>
      <c r="C214" s="121"/>
      <c r="D214" s="337" t="s">
        <v>933</v>
      </c>
      <c r="E214" s="43" t="s">
        <v>748</v>
      </c>
      <c r="F214" s="122"/>
      <c r="G214" s="122"/>
      <c r="H214" s="1017"/>
      <c r="I214" s="1006"/>
      <c r="J214" s="1111"/>
      <c r="K214" s="1033"/>
      <c r="L214" s="208"/>
      <c r="M214" s="128"/>
      <c r="N214" s="409"/>
      <c r="O214" s="409"/>
      <c r="Q214" s="683"/>
      <c r="R214" s="692"/>
      <c r="T214" s="680" t="str">
        <f>IF(IF(A214=0,TRUE(),D214=IFERROR(VLOOKUP(A214,Zaplecze_Weryfikacja!A:B,2,FALSE),2))=TRUE(),"Tak","Nie")</f>
        <v>Tak</v>
      </c>
      <c r="U214" s="681" t="str">
        <f>IF(T214="Tak"," ",IF(IFERROR(VLOOKUP(A214,Zaplecze_Weryfikacja!A:B,2,FALSE),"Inny numer Lp")="Inny numer Lp","Inny numer Lp",IF(VLOOKUP(A214,Zaplecze_Weryfikacja!A:B,2,FALSE)=D214,"Nieznana przyczyna","Inny opis")))</f>
        <v xml:space="preserve"> </v>
      </c>
      <c r="Y214" s="785"/>
      <c r="Z214" s="104"/>
      <c r="AA214" s="785"/>
      <c r="AB214" s="104"/>
      <c r="AC214" s="785"/>
      <c r="AD214" s="104"/>
      <c r="AE214" s="785"/>
      <c r="AF214" s="104"/>
      <c r="AG214" s="785"/>
      <c r="AH214" s="104"/>
      <c r="AI214" s="785"/>
      <c r="AJ214" s="104"/>
      <c r="AK214" s="785"/>
      <c r="AL214" s="104"/>
      <c r="AM214" s="785"/>
      <c r="AN214" s="104"/>
      <c r="AO214" s="785"/>
      <c r="AP214" s="104"/>
      <c r="AQ214" s="785"/>
      <c r="AR214" s="104"/>
      <c r="AT214" s="782">
        <f t="shared" si="404"/>
        <v>0</v>
      </c>
      <c r="AU214" s="782">
        <f t="shared" si="405"/>
        <v>0</v>
      </c>
      <c r="AV214" s="782">
        <f t="shared" si="406"/>
        <v>0</v>
      </c>
      <c r="AW214" s="788" t="e">
        <f t="shared" si="407"/>
        <v>#DIV/0!</v>
      </c>
      <c r="AY214" s="781">
        <f t="shared" si="408"/>
        <v>0</v>
      </c>
      <c r="AZ214" s="777"/>
      <c r="BA214" s="781">
        <f t="shared" si="409"/>
        <v>0</v>
      </c>
      <c r="BB214" s="777"/>
      <c r="BC214" s="781">
        <f t="shared" si="410"/>
        <v>0</v>
      </c>
      <c r="BD214" s="777"/>
      <c r="BE214" s="781">
        <f t="shared" si="411"/>
        <v>0</v>
      </c>
      <c r="BF214" s="777"/>
      <c r="BG214" s="781">
        <f t="shared" si="412"/>
        <v>0</v>
      </c>
      <c r="BH214" s="777"/>
      <c r="BI214" s="781">
        <f t="shared" si="413"/>
        <v>0</v>
      </c>
      <c r="BJ214" s="777"/>
      <c r="BK214" s="781">
        <f t="shared" si="414"/>
        <v>0</v>
      </c>
      <c r="BL214" s="777"/>
      <c r="BM214" s="781">
        <f t="shared" si="415"/>
        <v>0</v>
      </c>
      <c r="BN214" s="777"/>
      <c r="BO214" s="781">
        <f t="shared" si="416"/>
        <v>0</v>
      </c>
      <c r="BP214" s="777"/>
      <c r="BQ214" s="781">
        <f t="shared" si="417"/>
        <v>0</v>
      </c>
      <c r="BR214" s="777"/>
    </row>
    <row r="215" spans="1:70" ht="28.5" outlineLevel="2">
      <c r="A215" s="6">
        <v>301069</v>
      </c>
      <c r="B215" s="10"/>
      <c r="C215" s="121" t="s">
        <v>1673</v>
      </c>
      <c r="D215" s="439" t="s">
        <v>1807</v>
      </c>
      <c r="E215" s="43" t="str">
        <f t="shared" ref="E215:E219" si="834">IF(H215&gt;0,"T","N")</f>
        <v>N</v>
      </c>
      <c r="F215" s="122"/>
      <c r="G215" s="451" t="s">
        <v>23</v>
      </c>
      <c r="H215" s="1076"/>
      <c r="I215" s="1141"/>
      <c r="J215" s="1142"/>
      <c r="K215" s="1032">
        <f t="shared" ref="K215:K219" si="835">IF(B215="E","E",$H215*I215)</f>
        <v>0</v>
      </c>
      <c r="L215" s="208"/>
      <c r="M215" s="452" t="s">
        <v>1812</v>
      </c>
      <c r="N215" s="409"/>
      <c r="O215" s="409"/>
      <c r="Q215" s="685" t="s">
        <v>1853</v>
      </c>
      <c r="R215" s="692" t="s">
        <v>1995</v>
      </c>
      <c r="T215" s="680" t="str">
        <f>IF(IF(A215=0,TRUE(),D215=IFERROR(VLOOKUP(A215,Zaplecze_Weryfikacja!A:B,2,FALSE),2))=TRUE(),"Tak","Nie")</f>
        <v>Nie</v>
      </c>
      <c r="U215" s="681" t="str">
        <f>IF(T215="Tak"," ",IF(IFERROR(VLOOKUP(A215,Zaplecze_Weryfikacja!A:B,2,FALSE),"Inny numer Lp")="Inny numer Lp","Inny numer Lp",IF(VLOOKUP(A215,Zaplecze_Weryfikacja!A:B,2,FALSE)=D215,"Nieznana przyczyna","Inny opis")))</f>
        <v>Inny opis</v>
      </c>
      <c r="Y215" s="785"/>
      <c r="Z215" s="309">
        <f t="shared" ref="Z215:Z219" si="836">IF($B215="E","E",$H215*Y215)</f>
        <v>0</v>
      </c>
      <c r="AA215" s="785"/>
      <c r="AB215" s="309">
        <f t="shared" ref="AB215:AB219" si="837">IF($B215="E","E",$H215*AA215)</f>
        <v>0</v>
      </c>
      <c r="AC215" s="785"/>
      <c r="AD215" s="309">
        <f t="shared" ref="AD215:AD219" si="838">IF($B215="E","E",$H215*AC215)</f>
        <v>0</v>
      </c>
      <c r="AE215" s="785"/>
      <c r="AF215" s="309">
        <f t="shared" ref="AF215:AF219" si="839">IF($B215="E","E",$H215*AE215)</f>
        <v>0</v>
      </c>
      <c r="AG215" s="785"/>
      <c r="AH215" s="309">
        <f t="shared" ref="AH215:AH219" si="840">IF($B215="E","E",$H215*AG215)</f>
        <v>0</v>
      </c>
      <c r="AI215" s="785"/>
      <c r="AJ215" s="309">
        <f t="shared" ref="AJ215:AJ219" si="841">IF($B215="E","E",$H215*AI215)</f>
        <v>0</v>
      </c>
      <c r="AK215" s="785"/>
      <c r="AL215" s="309">
        <f t="shared" ref="AL215:AL219" si="842">IF($B215="E","E",$H215*AK215)</f>
        <v>0</v>
      </c>
      <c r="AM215" s="785"/>
      <c r="AN215" s="309">
        <f t="shared" ref="AN215:AN219" si="843">IF($B215="E","E",$H215*AM215)</f>
        <v>0</v>
      </c>
      <c r="AO215" s="785"/>
      <c r="AP215" s="309">
        <f t="shared" ref="AP215:AP219" si="844">IF($B215="E","E",$H215*AO215)</f>
        <v>0</v>
      </c>
      <c r="AQ215" s="785"/>
      <c r="AR215" s="309">
        <f t="shared" ref="AR215:AR219" si="845">IF($B215="E","E",$H215*AQ215)</f>
        <v>0</v>
      </c>
      <c r="AT215" s="782">
        <f t="shared" si="404"/>
        <v>0</v>
      </c>
      <c r="AU215" s="782">
        <f t="shared" si="405"/>
        <v>0</v>
      </c>
      <c r="AV215" s="782">
        <f t="shared" si="406"/>
        <v>0</v>
      </c>
      <c r="AW215" s="788" t="e">
        <f t="shared" si="407"/>
        <v>#DIV/0!</v>
      </c>
      <c r="AY215" s="781">
        <f t="shared" si="408"/>
        <v>0</v>
      </c>
      <c r="AZ215" s="777"/>
      <c r="BA215" s="781">
        <f t="shared" si="409"/>
        <v>0</v>
      </c>
      <c r="BB215" s="777"/>
      <c r="BC215" s="781">
        <f t="shared" si="410"/>
        <v>0</v>
      </c>
      <c r="BD215" s="777"/>
      <c r="BE215" s="781">
        <f t="shared" si="411"/>
        <v>0</v>
      </c>
      <c r="BF215" s="777"/>
      <c r="BG215" s="781">
        <f t="shared" si="412"/>
        <v>0</v>
      </c>
      <c r="BH215" s="777"/>
      <c r="BI215" s="781">
        <f t="shared" si="413"/>
        <v>0</v>
      </c>
      <c r="BJ215" s="777"/>
      <c r="BK215" s="781">
        <f t="shared" si="414"/>
        <v>0</v>
      </c>
      <c r="BL215" s="777"/>
      <c r="BM215" s="781">
        <f t="shared" si="415"/>
        <v>0</v>
      </c>
      <c r="BN215" s="777"/>
      <c r="BO215" s="781">
        <f t="shared" si="416"/>
        <v>0</v>
      </c>
      <c r="BP215" s="777"/>
      <c r="BQ215" s="781">
        <f t="shared" si="417"/>
        <v>0</v>
      </c>
      <c r="BR215" s="777"/>
    </row>
    <row r="216" spans="1:70" ht="28.5" outlineLevel="2">
      <c r="A216" s="6">
        <v>301070</v>
      </c>
      <c r="B216" s="10"/>
      <c r="C216" s="121" t="s">
        <v>1673</v>
      </c>
      <c r="D216" s="439" t="s">
        <v>1808</v>
      </c>
      <c r="E216" s="43" t="str">
        <f t="shared" si="834"/>
        <v>N</v>
      </c>
      <c r="F216" s="122"/>
      <c r="G216" s="451" t="s">
        <v>23</v>
      </c>
      <c r="H216" s="1076"/>
      <c r="I216" s="1141"/>
      <c r="J216" s="1142"/>
      <c r="K216" s="1032">
        <f t="shared" si="835"/>
        <v>0</v>
      </c>
      <c r="L216" s="208"/>
      <c r="M216" s="452" t="s">
        <v>1811</v>
      </c>
      <c r="N216" s="409"/>
      <c r="O216" s="409"/>
      <c r="Q216" s="685" t="s">
        <v>1853</v>
      </c>
      <c r="R216" s="692" t="s">
        <v>1995</v>
      </c>
      <c r="T216" s="680" t="str">
        <f>IF(IF(A216=0,TRUE(),D216=IFERROR(VLOOKUP(A216,Zaplecze_Weryfikacja!A:B,2,FALSE),2))=TRUE(),"Tak","Nie")</f>
        <v>Nie</v>
      </c>
      <c r="U216" s="681" t="str">
        <f>IF(T216="Tak"," ",IF(IFERROR(VLOOKUP(A216,Zaplecze_Weryfikacja!A:B,2,FALSE),"Inny numer Lp")="Inny numer Lp","Inny numer Lp",IF(VLOOKUP(A216,Zaplecze_Weryfikacja!A:B,2,FALSE)=D216,"Nieznana przyczyna","Inny opis")))</f>
        <v>Inny opis</v>
      </c>
      <c r="Y216" s="785"/>
      <c r="Z216" s="309">
        <f t="shared" si="836"/>
        <v>0</v>
      </c>
      <c r="AA216" s="785"/>
      <c r="AB216" s="309">
        <f t="shared" si="837"/>
        <v>0</v>
      </c>
      <c r="AC216" s="785"/>
      <c r="AD216" s="309">
        <f t="shared" si="838"/>
        <v>0</v>
      </c>
      <c r="AE216" s="785"/>
      <c r="AF216" s="309">
        <f t="shared" si="839"/>
        <v>0</v>
      </c>
      <c r="AG216" s="785"/>
      <c r="AH216" s="309">
        <f t="shared" si="840"/>
        <v>0</v>
      </c>
      <c r="AI216" s="785"/>
      <c r="AJ216" s="309">
        <f t="shared" si="841"/>
        <v>0</v>
      </c>
      <c r="AK216" s="785"/>
      <c r="AL216" s="309">
        <f t="shared" si="842"/>
        <v>0</v>
      </c>
      <c r="AM216" s="785"/>
      <c r="AN216" s="309">
        <f t="shared" si="843"/>
        <v>0</v>
      </c>
      <c r="AO216" s="785"/>
      <c r="AP216" s="309">
        <f t="shared" si="844"/>
        <v>0</v>
      </c>
      <c r="AQ216" s="785"/>
      <c r="AR216" s="309">
        <f t="shared" si="845"/>
        <v>0</v>
      </c>
      <c r="AT216" s="782">
        <f t="shared" si="404"/>
        <v>0</v>
      </c>
      <c r="AU216" s="782">
        <f t="shared" si="405"/>
        <v>0</v>
      </c>
      <c r="AV216" s="782">
        <f t="shared" si="406"/>
        <v>0</v>
      </c>
      <c r="AW216" s="788" t="e">
        <f t="shared" si="407"/>
        <v>#DIV/0!</v>
      </c>
      <c r="AY216" s="781">
        <f t="shared" si="408"/>
        <v>0</v>
      </c>
      <c r="AZ216" s="777"/>
      <c r="BA216" s="781">
        <f t="shared" si="409"/>
        <v>0</v>
      </c>
      <c r="BB216" s="777"/>
      <c r="BC216" s="781">
        <f t="shared" si="410"/>
        <v>0</v>
      </c>
      <c r="BD216" s="777"/>
      <c r="BE216" s="781">
        <f t="shared" si="411"/>
        <v>0</v>
      </c>
      <c r="BF216" s="777"/>
      <c r="BG216" s="781">
        <f t="shared" si="412"/>
        <v>0</v>
      </c>
      <c r="BH216" s="777"/>
      <c r="BI216" s="781">
        <f t="shared" si="413"/>
        <v>0</v>
      </c>
      <c r="BJ216" s="777"/>
      <c r="BK216" s="781">
        <f t="shared" si="414"/>
        <v>0</v>
      </c>
      <c r="BL216" s="777"/>
      <c r="BM216" s="781">
        <f t="shared" si="415"/>
        <v>0</v>
      </c>
      <c r="BN216" s="777"/>
      <c r="BO216" s="781">
        <f t="shared" si="416"/>
        <v>0</v>
      </c>
      <c r="BP216" s="777"/>
      <c r="BQ216" s="781">
        <f t="shared" si="417"/>
        <v>0</v>
      </c>
      <c r="BR216" s="777"/>
    </row>
    <row r="217" spans="1:70" outlineLevel="2">
      <c r="A217" s="6">
        <v>301071</v>
      </c>
      <c r="B217" s="10"/>
      <c r="C217" s="121" t="s">
        <v>1673</v>
      </c>
      <c r="D217" s="123" t="s">
        <v>1261</v>
      </c>
      <c r="E217" s="43" t="str">
        <f t="shared" si="834"/>
        <v>N</v>
      </c>
      <c r="F217" s="122"/>
      <c r="G217" s="451" t="s">
        <v>23</v>
      </c>
      <c r="H217" s="1076"/>
      <c r="I217" s="1141"/>
      <c r="J217" s="1142"/>
      <c r="K217" s="1032">
        <f t="shared" si="835"/>
        <v>0</v>
      </c>
      <c r="L217" s="208"/>
      <c r="M217" s="452"/>
      <c r="N217" s="409"/>
      <c r="O217" s="409"/>
      <c r="Q217" s="685" t="s">
        <v>1853</v>
      </c>
      <c r="R217" s="692" t="s">
        <v>1995</v>
      </c>
      <c r="T217" s="680" t="str">
        <f>IF(IF(A217=0,TRUE(),D217=IFERROR(VLOOKUP(A217,Zaplecze_Weryfikacja!A:B,2,FALSE),2))=TRUE(),"Tak","Nie")</f>
        <v>Nie</v>
      </c>
      <c r="U217" s="681" t="str">
        <f>IF(T217="Tak"," ",IF(IFERROR(VLOOKUP(A217,Zaplecze_Weryfikacja!A:B,2,FALSE),"Inny numer Lp")="Inny numer Lp","Inny numer Lp",IF(VLOOKUP(A217,Zaplecze_Weryfikacja!A:B,2,FALSE)=D217,"Nieznana przyczyna","Inny opis")))</f>
        <v>Inny opis</v>
      </c>
      <c r="Y217" s="785"/>
      <c r="Z217" s="309">
        <f t="shared" si="836"/>
        <v>0</v>
      </c>
      <c r="AA217" s="785"/>
      <c r="AB217" s="309">
        <f t="shared" si="837"/>
        <v>0</v>
      </c>
      <c r="AC217" s="785"/>
      <c r="AD217" s="309">
        <f t="shared" si="838"/>
        <v>0</v>
      </c>
      <c r="AE217" s="785"/>
      <c r="AF217" s="309">
        <f t="shared" si="839"/>
        <v>0</v>
      </c>
      <c r="AG217" s="785"/>
      <c r="AH217" s="309">
        <f t="shared" si="840"/>
        <v>0</v>
      </c>
      <c r="AI217" s="785"/>
      <c r="AJ217" s="309">
        <f t="shared" si="841"/>
        <v>0</v>
      </c>
      <c r="AK217" s="785"/>
      <c r="AL217" s="309">
        <f t="shared" si="842"/>
        <v>0</v>
      </c>
      <c r="AM217" s="785"/>
      <c r="AN217" s="309">
        <f t="shared" si="843"/>
        <v>0</v>
      </c>
      <c r="AO217" s="785"/>
      <c r="AP217" s="309">
        <f t="shared" si="844"/>
        <v>0</v>
      </c>
      <c r="AQ217" s="785"/>
      <c r="AR217" s="309">
        <f t="shared" si="845"/>
        <v>0</v>
      </c>
      <c r="AT217" s="782">
        <f t="shared" si="404"/>
        <v>0</v>
      </c>
      <c r="AU217" s="782">
        <f t="shared" si="405"/>
        <v>0</v>
      </c>
      <c r="AV217" s="782">
        <f t="shared" si="406"/>
        <v>0</v>
      </c>
      <c r="AW217" s="788" t="e">
        <f t="shared" si="407"/>
        <v>#DIV/0!</v>
      </c>
      <c r="AY217" s="781">
        <f t="shared" si="408"/>
        <v>0</v>
      </c>
      <c r="AZ217" s="777"/>
      <c r="BA217" s="781">
        <f t="shared" si="409"/>
        <v>0</v>
      </c>
      <c r="BB217" s="777"/>
      <c r="BC217" s="781">
        <f t="shared" si="410"/>
        <v>0</v>
      </c>
      <c r="BD217" s="777"/>
      <c r="BE217" s="781">
        <f t="shared" si="411"/>
        <v>0</v>
      </c>
      <c r="BF217" s="777"/>
      <c r="BG217" s="781">
        <f t="shared" si="412"/>
        <v>0</v>
      </c>
      <c r="BH217" s="777"/>
      <c r="BI217" s="781">
        <f t="shared" si="413"/>
        <v>0</v>
      </c>
      <c r="BJ217" s="777"/>
      <c r="BK217" s="781">
        <f t="shared" si="414"/>
        <v>0</v>
      </c>
      <c r="BL217" s="777"/>
      <c r="BM217" s="781">
        <f t="shared" si="415"/>
        <v>0</v>
      </c>
      <c r="BN217" s="777"/>
      <c r="BO217" s="781">
        <f t="shared" si="416"/>
        <v>0</v>
      </c>
      <c r="BP217" s="777"/>
      <c r="BQ217" s="781">
        <f t="shared" si="417"/>
        <v>0</v>
      </c>
      <c r="BR217" s="777"/>
    </row>
    <row r="218" spans="1:70" ht="28.5" outlineLevel="2">
      <c r="A218" s="6">
        <v>301072</v>
      </c>
      <c r="B218" s="10"/>
      <c r="C218" s="121" t="s">
        <v>1673</v>
      </c>
      <c r="D218" s="439" t="s">
        <v>1809</v>
      </c>
      <c r="E218" s="43" t="str">
        <f t="shared" si="834"/>
        <v>N</v>
      </c>
      <c r="F218" s="122"/>
      <c r="G218" s="451" t="s">
        <v>23</v>
      </c>
      <c r="H218" s="1076"/>
      <c r="I218" s="1141"/>
      <c r="J218" s="1142"/>
      <c r="K218" s="1032">
        <f t="shared" si="835"/>
        <v>0</v>
      </c>
      <c r="L218" s="208"/>
      <c r="M218" s="452" t="s">
        <v>1813</v>
      </c>
      <c r="N218" s="409"/>
      <c r="O218" s="409"/>
      <c r="Q218" s="685" t="s">
        <v>1853</v>
      </c>
      <c r="R218" s="692" t="s">
        <v>1995</v>
      </c>
      <c r="T218" s="680" t="str">
        <f>IF(IF(A218=0,TRUE(),D218=IFERROR(VLOOKUP(A218,Zaplecze_Weryfikacja!A:B,2,FALSE),2))=TRUE(),"Tak","Nie")</f>
        <v>Nie</v>
      </c>
      <c r="U218" s="681" t="str">
        <f>IF(T218="Tak"," ",IF(IFERROR(VLOOKUP(A218,Zaplecze_Weryfikacja!A:B,2,FALSE),"Inny numer Lp")="Inny numer Lp","Inny numer Lp",IF(VLOOKUP(A218,Zaplecze_Weryfikacja!A:B,2,FALSE)=D218,"Nieznana przyczyna","Inny opis")))</f>
        <v>Inny opis</v>
      </c>
      <c r="Y218" s="785"/>
      <c r="Z218" s="309">
        <f t="shared" si="836"/>
        <v>0</v>
      </c>
      <c r="AA218" s="785"/>
      <c r="AB218" s="309">
        <f t="shared" si="837"/>
        <v>0</v>
      </c>
      <c r="AC218" s="785"/>
      <c r="AD218" s="309">
        <f t="shared" si="838"/>
        <v>0</v>
      </c>
      <c r="AE218" s="785"/>
      <c r="AF218" s="309">
        <f t="shared" si="839"/>
        <v>0</v>
      </c>
      <c r="AG218" s="785"/>
      <c r="AH218" s="309">
        <f t="shared" si="840"/>
        <v>0</v>
      </c>
      <c r="AI218" s="785"/>
      <c r="AJ218" s="309">
        <f t="shared" si="841"/>
        <v>0</v>
      </c>
      <c r="AK218" s="785"/>
      <c r="AL218" s="309">
        <f t="shared" si="842"/>
        <v>0</v>
      </c>
      <c r="AM218" s="785"/>
      <c r="AN218" s="309">
        <f t="shared" si="843"/>
        <v>0</v>
      </c>
      <c r="AO218" s="785"/>
      <c r="AP218" s="309">
        <f t="shared" si="844"/>
        <v>0</v>
      </c>
      <c r="AQ218" s="785"/>
      <c r="AR218" s="309">
        <f t="shared" si="845"/>
        <v>0</v>
      </c>
      <c r="AT218" s="782">
        <f t="shared" si="404"/>
        <v>0</v>
      </c>
      <c r="AU218" s="782">
        <f t="shared" si="405"/>
        <v>0</v>
      </c>
      <c r="AV218" s="782">
        <f t="shared" si="406"/>
        <v>0</v>
      </c>
      <c r="AW218" s="788" t="e">
        <f t="shared" si="407"/>
        <v>#DIV/0!</v>
      </c>
      <c r="AY218" s="781">
        <f t="shared" si="408"/>
        <v>0</v>
      </c>
      <c r="AZ218" s="777"/>
      <c r="BA218" s="781">
        <f t="shared" si="409"/>
        <v>0</v>
      </c>
      <c r="BB218" s="777"/>
      <c r="BC218" s="781">
        <f t="shared" si="410"/>
        <v>0</v>
      </c>
      <c r="BD218" s="777"/>
      <c r="BE218" s="781">
        <f t="shared" si="411"/>
        <v>0</v>
      </c>
      <c r="BF218" s="777"/>
      <c r="BG218" s="781">
        <f t="shared" si="412"/>
        <v>0</v>
      </c>
      <c r="BH218" s="777"/>
      <c r="BI218" s="781">
        <f t="shared" si="413"/>
        <v>0</v>
      </c>
      <c r="BJ218" s="777"/>
      <c r="BK218" s="781">
        <f t="shared" si="414"/>
        <v>0</v>
      </c>
      <c r="BL218" s="777"/>
      <c r="BM218" s="781">
        <f t="shared" si="415"/>
        <v>0</v>
      </c>
      <c r="BN218" s="777"/>
      <c r="BO218" s="781">
        <f t="shared" si="416"/>
        <v>0</v>
      </c>
      <c r="BP218" s="777"/>
      <c r="BQ218" s="781">
        <f t="shared" si="417"/>
        <v>0</v>
      </c>
      <c r="BR218" s="777"/>
    </row>
    <row r="219" spans="1:70" ht="28.5" outlineLevel="2">
      <c r="A219" s="6">
        <v>301073</v>
      </c>
      <c r="B219" s="10"/>
      <c r="C219" s="121" t="s">
        <v>1673</v>
      </c>
      <c r="D219" s="439" t="s">
        <v>1810</v>
      </c>
      <c r="E219" s="43" t="str">
        <f t="shared" si="834"/>
        <v>N</v>
      </c>
      <c r="F219" s="122"/>
      <c r="G219" s="451" t="s">
        <v>23</v>
      </c>
      <c r="H219" s="1076"/>
      <c r="I219" s="1141"/>
      <c r="J219" s="1142"/>
      <c r="K219" s="1032">
        <f t="shared" si="835"/>
        <v>0</v>
      </c>
      <c r="L219" s="208"/>
      <c r="M219" s="452" t="s">
        <v>1814</v>
      </c>
      <c r="N219" s="409"/>
      <c r="O219" s="409"/>
      <c r="Q219" s="685" t="s">
        <v>1853</v>
      </c>
      <c r="R219" s="692" t="s">
        <v>1995</v>
      </c>
      <c r="T219" s="680" t="str">
        <f>IF(IF(A219=0,TRUE(),D219=IFERROR(VLOOKUP(A219,Zaplecze_Weryfikacja!A:B,2,FALSE),2))=TRUE(),"Tak","Nie")</f>
        <v>Nie</v>
      </c>
      <c r="U219" s="681" t="str">
        <f>IF(T219="Tak"," ",IF(IFERROR(VLOOKUP(A219,Zaplecze_Weryfikacja!A:B,2,FALSE),"Inny numer Lp")="Inny numer Lp","Inny numer Lp",IF(VLOOKUP(A219,Zaplecze_Weryfikacja!A:B,2,FALSE)=D219,"Nieznana przyczyna","Inny opis")))</f>
        <v>Inny opis</v>
      </c>
      <c r="Y219" s="785"/>
      <c r="Z219" s="309">
        <f t="shared" si="836"/>
        <v>0</v>
      </c>
      <c r="AA219" s="785"/>
      <c r="AB219" s="309">
        <f t="shared" si="837"/>
        <v>0</v>
      </c>
      <c r="AC219" s="785"/>
      <c r="AD219" s="309">
        <f t="shared" si="838"/>
        <v>0</v>
      </c>
      <c r="AE219" s="785"/>
      <c r="AF219" s="309">
        <f t="shared" si="839"/>
        <v>0</v>
      </c>
      <c r="AG219" s="785"/>
      <c r="AH219" s="309">
        <f t="shared" si="840"/>
        <v>0</v>
      </c>
      <c r="AI219" s="785"/>
      <c r="AJ219" s="309">
        <f t="shared" si="841"/>
        <v>0</v>
      </c>
      <c r="AK219" s="785"/>
      <c r="AL219" s="309">
        <f t="shared" si="842"/>
        <v>0</v>
      </c>
      <c r="AM219" s="785"/>
      <c r="AN219" s="309">
        <f t="shared" si="843"/>
        <v>0</v>
      </c>
      <c r="AO219" s="785"/>
      <c r="AP219" s="309">
        <f t="shared" si="844"/>
        <v>0</v>
      </c>
      <c r="AQ219" s="785"/>
      <c r="AR219" s="309">
        <f t="shared" si="845"/>
        <v>0</v>
      </c>
      <c r="AT219" s="782">
        <f t="shared" si="404"/>
        <v>0</v>
      </c>
      <c r="AU219" s="782">
        <f t="shared" si="405"/>
        <v>0</v>
      </c>
      <c r="AV219" s="782">
        <f t="shared" si="406"/>
        <v>0</v>
      </c>
      <c r="AW219" s="788" t="e">
        <f t="shared" si="407"/>
        <v>#DIV/0!</v>
      </c>
      <c r="AY219" s="781">
        <f t="shared" si="408"/>
        <v>0</v>
      </c>
      <c r="AZ219" s="777"/>
      <c r="BA219" s="781">
        <f t="shared" si="409"/>
        <v>0</v>
      </c>
      <c r="BB219" s="777"/>
      <c r="BC219" s="781">
        <f t="shared" si="410"/>
        <v>0</v>
      </c>
      <c r="BD219" s="777"/>
      <c r="BE219" s="781">
        <f t="shared" si="411"/>
        <v>0</v>
      </c>
      <c r="BF219" s="777"/>
      <c r="BG219" s="781">
        <f t="shared" si="412"/>
        <v>0</v>
      </c>
      <c r="BH219" s="777"/>
      <c r="BI219" s="781">
        <f t="shared" si="413"/>
        <v>0</v>
      </c>
      <c r="BJ219" s="777"/>
      <c r="BK219" s="781">
        <f t="shared" si="414"/>
        <v>0</v>
      </c>
      <c r="BL219" s="777"/>
      <c r="BM219" s="781">
        <f t="shared" si="415"/>
        <v>0</v>
      </c>
      <c r="BN219" s="777"/>
      <c r="BO219" s="781">
        <f t="shared" si="416"/>
        <v>0</v>
      </c>
      <c r="BP219" s="777"/>
      <c r="BQ219" s="781">
        <f t="shared" si="417"/>
        <v>0</v>
      </c>
      <c r="BR219" s="777"/>
    </row>
    <row r="220" spans="1:70" outlineLevel="2">
      <c r="A220" s="6"/>
      <c r="B220" s="121"/>
      <c r="C220" s="121"/>
      <c r="D220" s="72"/>
      <c r="E220" s="122"/>
      <c r="F220" s="122"/>
      <c r="G220" s="125"/>
      <c r="H220" s="1017"/>
      <c r="I220" s="1006"/>
      <c r="J220" s="1111"/>
      <c r="K220" s="1033"/>
      <c r="L220" s="208"/>
      <c r="M220" s="128"/>
      <c r="N220" s="409"/>
      <c r="O220" s="409"/>
      <c r="Q220" s="683"/>
      <c r="R220" s="692"/>
      <c r="T220" s="680" t="str">
        <f>IF(IF(A220=0,TRUE(),D220=IFERROR(VLOOKUP(A220,Zaplecze_Weryfikacja!A:B,2,FALSE),2))=TRUE(),"Tak","Nie")</f>
        <v>Tak</v>
      </c>
      <c r="U220" s="681" t="str">
        <f>IF(T220="Tak"," ",IF(IFERROR(VLOOKUP(A220,Zaplecze_Weryfikacja!A:B,2,FALSE),"Inny numer Lp")="Inny numer Lp","Inny numer Lp",IF(VLOOKUP(A220,Zaplecze_Weryfikacja!A:B,2,FALSE)=D220,"Nieznana przyczyna","Inny opis")))</f>
        <v xml:space="preserve"> </v>
      </c>
      <c r="Y220" s="785"/>
      <c r="Z220" s="104"/>
      <c r="AA220" s="785"/>
      <c r="AB220" s="104"/>
      <c r="AC220" s="785"/>
      <c r="AD220" s="104"/>
      <c r="AE220" s="785"/>
      <c r="AF220" s="104"/>
      <c r="AG220" s="785"/>
      <c r="AH220" s="104"/>
      <c r="AI220" s="785"/>
      <c r="AJ220" s="104"/>
      <c r="AK220" s="785"/>
      <c r="AL220" s="104"/>
      <c r="AM220" s="785"/>
      <c r="AN220" s="104"/>
      <c r="AO220" s="785"/>
      <c r="AP220" s="104"/>
      <c r="AQ220" s="785"/>
      <c r="AR220" s="104"/>
      <c r="AT220" s="782">
        <f t="shared" si="404"/>
        <v>0</v>
      </c>
      <c r="AU220" s="782">
        <f t="shared" si="405"/>
        <v>0</v>
      </c>
      <c r="AV220" s="782">
        <f t="shared" si="406"/>
        <v>0</v>
      </c>
      <c r="AW220" s="788" t="e">
        <f t="shared" si="407"/>
        <v>#DIV/0!</v>
      </c>
      <c r="AY220" s="781">
        <f t="shared" si="408"/>
        <v>0</v>
      </c>
      <c r="AZ220" s="777"/>
      <c r="BA220" s="781">
        <f t="shared" si="409"/>
        <v>0</v>
      </c>
      <c r="BB220" s="777"/>
      <c r="BC220" s="781">
        <f t="shared" si="410"/>
        <v>0</v>
      </c>
      <c r="BD220" s="777"/>
      <c r="BE220" s="781">
        <f t="shared" si="411"/>
        <v>0</v>
      </c>
      <c r="BF220" s="777"/>
      <c r="BG220" s="781">
        <f t="shared" si="412"/>
        <v>0</v>
      </c>
      <c r="BH220" s="777"/>
      <c r="BI220" s="781">
        <f t="shared" si="413"/>
        <v>0</v>
      </c>
      <c r="BJ220" s="777"/>
      <c r="BK220" s="781">
        <f t="shared" si="414"/>
        <v>0</v>
      </c>
      <c r="BL220" s="777"/>
      <c r="BM220" s="781">
        <f t="shared" si="415"/>
        <v>0</v>
      </c>
      <c r="BN220" s="777"/>
      <c r="BO220" s="781">
        <f t="shared" si="416"/>
        <v>0</v>
      </c>
      <c r="BP220" s="777"/>
      <c r="BQ220" s="781">
        <f t="shared" si="417"/>
        <v>0</v>
      </c>
      <c r="BR220" s="777"/>
    </row>
    <row r="221" spans="1:70" outlineLevel="2">
      <c r="A221" s="667"/>
      <c r="B221" s="668"/>
      <c r="C221" s="668"/>
      <c r="D221" s="672" t="s">
        <v>801</v>
      </c>
      <c r="E221" s="773" t="str">
        <f>IF(COUNTIF(E222:E253,"T")=0,"N","T")</f>
        <v>T</v>
      </c>
      <c r="F221" s="665"/>
      <c r="G221" s="664"/>
      <c r="H221" s="1079"/>
      <c r="I221" s="1065"/>
      <c r="J221" s="1116"/>
      <c r="K221" s="1036">
        <f>SUBTOTAL(9,K222:K255)</f>
        <v>0</v>
      </c>
      <c r="L221" s="496"/>
      <c r="M221" s="657"/>
      <c r="N221" s="657"/>
      <c r="O221" s="657"/>
      <c r="Q221" s="683"/>
      <c r="R221" s="692"/>
      <c r="T221" s="680" t="str">
        <f>IF(IF(A221=0,TRUE(),D221=IFERROR(VLOOKUP(A221,Zaplecze_Weryfikacja!A:B,2,FALSE),2))=TRUE(),"Tak","Nie")</f>
        <v>Tak</v>
      </c>
      <c r="U221" s="681" t="str">
        <f>IF(T221="Tak"," ",IF(IFERROR(VLOOKUP(A221,Zaplecze_Weryfikacja!A:B,2,FALSE),"Inny numer Lp")="Inny numer Lp","Inny numer Lp",IF(VLOOKUP(A221,Zaplecze_Weryfikacja!A:B,2,FALSE)=D221,"Nieznana przyczyna","Inny opis")))</f>
        <v xml:space="preserve"> </v>
      </c>
      <c r="Y221" s="785"/>
      <c r="Z221" s="663">
        <f>SUBTOTAL(9,Z222:Z255)</f>
        <v>0</v>
      </c>
      <c r="AA221" s="785"/>
      <c r="AB221" s="663">
        <f>SUBTOTAL(9,AB222:AB255)</f>
        <v>0</v>
      </c>
      <c r="AC221" s="785"/>
      <c r="AD221" s="663">
        <f>SUBTOTAL(9,AD222:AD255)</f>
        <v>0</v>
      </c>
      <c r="AE221" s="785"/>
      <c r="AF221" s="663">
        <f>SUBTOTAL(9,AF222:AF255)</f>
        <v>0</v>
      </c>
      <c r="AG221" s="785"/>
      <c r="AH221" s="663">
        <f>SUBTOTAL(9,AH222:AH255)</f>
        <v>0</v>
      </c>
      <c r="AI221" s="785"/>
      <c r="AJ221" s="663">
        <f>SUBTOTAL(9,AJ222:AJ255)</f>
        <v>0</v>
      </c>
      <c r="AK221" s="785"/>
      <c r="AL221" s="663">
        <f>SUBTOTAL(9,AL222:AL255)</f>
        <v>0</v>
      </c>
      <c r="AM221" s="785"/>
      <c r="AN221" s="663">
        <f>SUBTOTAL(9,AN222:AN255)</f>
        <v>0</v>
      </c>
      <c r="AO221" s="785"/>
      <c r="AP221" s="663">
        <f>SUBTOTAL(9,AP222:AP255)</f>
        <v>0</v>
      </c>
      <c r="AQ221" s="785"/>
      <c r="AR221" s="663">
        <f>SUBTOTAL(9,AR222:AR255)</f>
        <v>0</v>
      </c>
      <c r="AT221" s="845">
        <f t="shared" si="404"/>
        <v>0</v>
      </c>
      <c r="AU221" s="845">
        <f t="shared" si="405"/>
        <v>0</v>
      </c>
      <c r="AV221" s="845">
        <f t="shared" si="406"/>
        <v>0</v>
      </c>
      <c r="AW221" s="846" t="e">
        <f t="shared" si="407"/>
        <v>#DIV/0!</v>
      </c>
      <c r="AY221" s="781">
        <f t="shared" si="408"/>
        <v>0</v>
      </c>
      <c r="AZ221" s="847"/>
      <c r="BA221" s="781">
        <f t="shared" si="409"/>
        <v>0</v>
      </c>
      <c r="BB221" s="847"/>
      <c r="BC221" s="781">
        <f t="shared" si="410"/>
        <v>0</v>
      </c>
      <c r="BD221" s="847"/>
      <c r="BE221" s="781">
        <f t="shared" si="411"/>
        <v>0</v>
      </c>
      <c r="BF221" s="847"/>
      <c r="BG221" s="781">
        <f t="shared" si="412"/>
        <v>0</v>
      </c>
      <c r="BH221" s="847"/>
      <c r="BI221" s="781">
        <f t="shared" si="413"/>
        <v>0</v>
      </c>
      <c r="BJ221" s="847"/>
      <c r="BK221" s="781">
        <f t="shared" si="414"/>
        <v>0</v>
      </c>
      <c r="BL221" s="847"/>
      <c r="BM221" s="781">
        <f t="shared" si="415"/>
        <v>0</v>
      </c>
      <c r="BN221" s="847"/>
      <c r="BO221" s="781">
        <f t="shared" si="416"/>
        <v>0</v>
      </c>
      <c r="BP221" s="847"/>
      <c r="BQ221" s="781">
        <f t="shared" si="417"/>
        <v>0</v>
      </c>
      <c r="BR221" s="847"/>
    </row>
    <row r="222" spans="1:70" ht="28.5" outlineLevel="2">
      <c r="A222" s="1250">
        <v>301074</v>
      </c>
      <c r="B222" s="10"/>
      <c r="C222" s="121" t="s">
        <v>293</v>
      </c>
      <c r="D222" s="418" t="s">
        <v>1759</v>
      </c>
      <c r="E222" s="43" t="str">
        <f t="shared" ref="E222:E253" si="846">IF(H222&gt;0,"T","N")</f>
        <v>T</v>
      </c>
      <c r="F222" s="1253" t="s">
        <v>3816</v>
      </c>
      <c r="G222" s="56" t="s">
        <v>327</v>
      </c>
      <c r="H222" s="1076">
        <v>1449</v>
      </c>
      <c r="I222" s="1141"/>
      <c r="J222" s="1142"/>
      <c r="K222" s="1032">
        <f t="shared" ref="K222:K253" si="847">IF(B222="E","E",$H222*I222)</f>
        <v>0</v>
      </c>
      <c r="L222" s="208"/>
      <c r="M222" s="128" t="s">
        <v>802</v>
      </c>
      <c r="N222" s="409"/>
      <c r="O222" s="409"/>
      <c r="Q222" s="686" t="s">
        <v>1862</v>
      </c>
      <c r="R222" s="692" t="s">
        <v>1999</v>
      </c>
      <c r="T222" s="680" t="str">
        <f>IF(IF(A222=0,TRUE(),D222=IFERROR(VLOOKUP(A222,Zaplecze_Weryfikacja!A:B,2,FALSE),2))=TRUE(),"Tak","Nie")</f>
        <v>Nie</v>
      </c>
      <c r="U222" s="681" t="str">
        <f>IF(T222="Tak"," ",IF(IFERROR(VLOOKUP(A222,Zaplecze_Weryfikacja!A:B,2,FALSE),"Inny numer Lp")="Inny numer Lp","Inny numer Lp",IF(VLOOKUP(A222,Zaplecze_Weryfikacja!A:B,2,FALSE)=D222,"Nieznana przyczyna","Inny opis")))</f>
        <v>Inny opis</v>
      </c>
      <c r="Y222" s="785"/>
      <c r="Z222" s="309">
        <f t="shared" ref="Z222:Z253" si="848">IF($B222="E","E",$H222*Y222)</f>
        <v>0</v>
      </c>
      <c r="AA222" s="785"/>
      <c r="AB222" s="309">
        <f t="shared" ref="AB222:AB253" si="849">IF($B222="E","E",$H222*AA222)</f>
        <v>0</v>
      </c>
      <c r="AC222" s="785"/>
      <c r="AD222" s="309">
        <f t="shared" ref="AD222:AD253" si="850">IF($B222="E","E",$H222*AC222)</f>
        <v>0</v>
      </c>
      <c r="AE222" s="785"/>
      <c r="AF222" s="309">
        <f t="shared" ref="AF222:AF253" si="851">IF($B222="E","E",$H222*AE222)</f>
        <v>0</v>
      </c>
      <c r="AG222" s="785"/>
      <c r="AH222" s="309">
        <f t="shared" ref="AH222:AH253" si="852">IF($B222="E","E",$H222*AG222)</f>
        <v>0</v>
      </c>
      <c r="AI222" s="785"/>
      <c r="AJ222" s="309">
        <f t="shared" ref="AJ222:AJ253" si="853">IF($B222="E","E",$H222*AI222)</f>
        <v>0</v>
      </c>
      <c r="AK222" s="785"/>
      <c r="AL222" s="309">
        <f t="shared" ref="AL222:AL253" si="854">IF($B222="E","E",$H222*AK222)</f>
        <v>0</v>
      </c>
      <c r="AM222" s="785"/>
      <c r="AN222" s="309">
        <f t="shared" ref="AN222:AN253" si="855">IF($B222="E","E",$H222*AM222)</f>
        <v>0</v>
      </c>
      <c r="AO222" s="785"/>
      <c r="AP222" s="309">
        <f t="shared" ref="AP222:AP253" si="856">IF($B222="E","E",$H222*AO222)</f>
        <v>0</v>
      </c>
      <c r="AQ222" s="785"/>
      <c r="AR222" s="309">
        <f t="shared" ref="AR222:AR253" si="857">IF($B222="E","E",$H222*AQ222)</f>
        <v>0</v>
      </c>
      <c r="AT222" s="782">
        <f t="shared" si="404"/>
        <v>0</v>
      </c>
      <c r="AU222" s="782">
        <f t="shared" si="405"/>
        <v>0</v>
      </c>
      <c r="AV222" s="782">
        <f t="shared" si="406"/>
        <v>0</v>
      </c>
      <c r="AW222" s="788" t="e">
        <f t="shared" si="407"/>
        <v>#DIV/0!</v>
      </c>
      <c r="AY222" s="781">
        <f t="shared" si="408"/>
        <v>0</v>
      </c>
      <c r="AZ222" s="777"/>
      <c r="BA222" s="781">
        <f t="shared" si="409"/>
        <v>0</v>
      </c>
      <c r="BB222" s="777"/>
      <c r="BC222" s="781">
        <f t="shared" si="410"/>
        <v>0</v>
      </c>
      <c r="BD222" s="777"/>
      <c r="BE222" s="781">
        <f t="shared" si="411"/>
        <v>0</v>
      </c>
      <c r="BF222" s="777"/>
      <c r="BG222" s="781">
        <f t="shared" si="412"/>
        <v>0</v>
      </c>
      <c r="BH222" s="777"/>
      <c r="BI222" s="781">
        <f t="shared" si="413"/>
        <v>0</v>
      </c>
      <c r="BJ222" s="777"/>
      <c r="BK222" s="781">
        <f t="shared" si="414"/>
        <v>0</v>
      </c>
      <c r="BL222" s="777"/>
      <c r="BM222" s="781">
        <f t="shared" si="415"/>
        <v>0</v>
      </c>
      <c r="BN222" s="777"/>
      <c r="BO222" s="781">
        <f t="shared" si="416"/>
        <v>0</v>
      </c>
      <c r="BP222" s="777"/>
      <c r="BQ222" s="781">
        <f t="shared" si="417"/>
        <v>0</v>
      </c>
      <c r="BR222" s="777"/>
    </row>
    <row r="223" spans="1:70" ht="28.5" outlineLevel="2">
      <c r="A223" s="6">
        <v>301075</v>
      </c>
      <c r="B223" s="10"/>
      <c r="C223" s="121" t="s">
        <v>112</v>
      </c>
      <c r="D223" s="418" t="s">
        <v>1759</v>
      </c>
      <c r="E223" s="43" t="str">
        <f t="shared" si="846"/>
        <v>N</v>
      </c>
      <c r="F223" s="122" t="s">
        <v>2947</v>
      </c>
      <c r="G223" s="56" t="s">
        <v>327</v>
      </c>
      <c r="H223" s="1076"/>
      <c r="I223" s="1141"/>
      <c r="J223" s="1142"/>
      <c r="K223" s="1032">
        <f t="shared" si="847"/>
        <v>0</v>
      </c>
      <c r="L223" s="208"/>
      <c r="M223" s="128" t="s">
        <v>803</v>
      </c>
      <c r="N223" s="409"/>
      <c r="O223" s="409"/>
      <c r="Q223" s="686" t="s">
        <v>1862</v>
      </c>
      <c r="R223" s="692" t="s">
        <v>1999</v>
      </c>
      <c r="T223" s="680" t="str">
        <f>IF(IF(A223=0,TRUE(),D223=IFERROR(VLOOKUP(A223,Zaplecze_Weryfikacja!A:B,2,FALSE),2))=TRUE(),"Tak","Nie")</f>
        <v>Nie</v>
      </c>
      <c r="U223" s="681" t="str">
        <f>IF(T223="Tak"," ",IF(IFERROR(VLOOKUP(A223,Zaplecze_Weryfikacja!A:B,2,FALSE),"Inny numer Lp")="Inny numer Lp","Inny numer Lp",IF(VLOOKUP(A223,Zaplecze_Weryfikacja!A:B,2,FALSE)=D223,"Nieznana przyczyna","Inny opis")))</f>
        <v>Inny opis</v>
      </c>
      <c r="Y223" s="785"/>
      <c r="Z223" s="309">
        <f t="shared" si="848"/>
        <v>0</v>
      </c>
      <c r="AA223" s="785"/>
      <c r="AB223" s="309">
        <f t="shared" si="849"/>
        <v>0</v>
      </c>
      <c r="AC223" s="785"/>
      <c r="AD223" s="309">
        <f t="shared" si="850"/>
        <v>0</v>
      </c>
      <c r="AE223" s="785"/>
      <c r="AF223" s="309">
        <f t="shared" si="851"/>
        <v>0</v>
      </c>
      <c r="AG223" s="785"/>
      <c r="AH223" s="309">
        <f t="shared" si="852"/>
        <v>0</v>
      </c>
      <c r="AI223" s="785"/>
      <c r="AJ223" s="309">
        <f t="shared" si="853"/>
        <v>0</v>
      </c>
      <c r="AK223" s="785"/>
      <c r="AL223" s="309">
        <f t="shared" si="854"/>
        <v>0</v>
      </c>
      <c r="AM223" s="785"/>
      <c r="AN223" s="309">
        <f t="shared" si="855"/>
        <v>0</v>
      </c>
      <c r="AO223" s="785"/>
      <c r="AP223" s="309">
        <f t="shared" si="856"/>
        <v>0</v>
      </c>
      <c r="AQ223" s="785"/>
      <c r="AR223" s="309">
        <f t="shared" si="857"/>
        <v>0</v>
      </c>
      <c r="AT223" s="782">
        <f t="shared" si="404"/>
        <v>0</v>
      </c>
      <c r="AU223" s="782">
        <f t="shared" si="405"/>
        <v>0</v>
      </c>
      <c r="AV223" s="782">
        <f t="shared" si="406"/>
        <v>0</v>
      </c>
      <c r="AW223" s="788" t="e">
        <f t="shared" si="407"/>
        <v>#DIV/0!</v>
      </c>
      <c r="AY223" s="781">
        <f t="shared" si="408"/>
        <v>0</v>
      </c>
      <c r="AZ223" s="777"/>
      <c r="BA223" s="781">
        <f t="shared" si="409"/>
        <v>0</v>
      </c>
      <c r="BB223" s="777"/>
      <c r="BC223" s="781">
        <f t="shared" si="410"/>
        <v>0</v>
      </c>
      <c r="BD223" s="777"/>
      <c r="BE223" s="781">
        <f t="shared" si="411"/>
        <v>0</v>
      </c>
      <c r="BF223" s="777"/>
      <c r="BG223" s="781">
        <f t="shared" si="412"/>
        <v>0</v>
      </c>
      <c r="BH223" s="777"/>
      <c r="BI223" s="781">
        <f t="shared" si="413"/>
        <v>0</v>
      </c>
      <c r="BJ223" s="777"/>
      <c r="BK223" s="781">
        <f t="shared" si="414"/>
        <v>0</v>
      </c>
      <c r="BL223" s="777"/>
      <c r="BM223" s="781">
        <f t="shared" si="415"/>
        <v>0</v>
      </c>
      <c r="BN223" s="777"/>
      <c r="BO223" s="781">
        <f t="shared" si="416"/>
        <v>0</v>
      </c>
      <c r="BP223" s="777"/>
      <c r="BQ223" s="781">
        <f t="shared" si="417"/>
        <v>0</v>
      </c>
      <c r="BR223" s="777"/>
    </row>
    <row r="224" spans="1:70" ht="28.5" outlineLevel="2">
      <c r="A224" s="6">
        <v>301076</v>
      </c>
      <c r="B224" s="10"/>
      <c r="C224" s="121" t="s">
        <v>114</v>
      </c>
      <c r="D224" s="418" t="s">
        <v>1759</v>
      </c>
      <c r="E224" s="43" t="str">
        <f t="shared" si="846"/>
        <v>N</v>
      </c>
      <c r="F224" s="122" t="s">
        <v>2947</v>
      </c>
      <c r="G224" s="56" t="s">
        <v>327</v>
      </c>
      <c r="H224" s="1076"/>
      <c r="I224" s="1141"/>
      <c r="J224" s="1142"/>
      <c r="K224" s="1032">
        <f t="shared" si="847"/>
        <v>0</v>
      </c>
      <c r="L224" s="208"/>
      <c r="M224" s="128" t="s">
        <v>804</v>
      </c>
      <c r="N224" s="409"/>
      <c r="O224" s="409"/>
      <c r="Q224" s="686" t="s">
        <v>1862</v>
      </c>
      <c r="R224" s="692" t="s">
        <v>1999</v>
      </c>
      <c r="T224" s="680" t="str">
        <f>IF(IF(A224=0,TRUE(),D224=IFERROR(VLOOKUP(A224,Zaplecze_Weryfikacja!A:B,2,FALSE),2))=TRUE(),"Tak","Nie")</f>
        <v>Nie</v>
      </c>
      <c r="U224" s="681" t="str">
        <f>IF(T224="Tak"," ",IF(IFERROR(VLOOKUP(A224,Zaplecze_Weryfikacja!A:B,2,FALSE),"Inny numer Lp")="Inny numer Lp","Inny numer Lp",IF(VLOOKUP(A224,Zaplecze_Weryfikacja!A:B,2,FALSE)=D224,"Nieznana przyczyna","Inny opis")))</f>
        <v>Inny opis</v>
      </c>
      <c r="Y224" s="785"/>
      <c r="Z224" s="309">
        <f t="shared" si="848"/>
        <v>0</v>
      </c>
      <c r="AA224" s="785"/>
      <c r="AB224" s="309">
        <f t="shared" si="849"/>
        <v>0</v>
      </c>
      <c r="AC224" s="785"/>
      <c r="AD224" s="309">
        <f t="shared" si="850"/>
        <v>0</v>
      </c>
      <c r="AE224" s="785"/>
      <c r="AF224" s="309">
        <f t="shared" si="851"/>
        <v>0</v>
      </c>
      <c r="AG224" s="785"/>
      <c r="AH224" s="309">
        <f t="shared" si="852"/>
        <v>0</v>
      </c>
      <c r="AI224" s="785"/>
      <c r="AJ224" s="309">
        <f t="shared" si="853"/>
        <v>0</v>
      </c>
      <c r="AK224" s="785"/>
      <c r="AL224" s="309">
        <f t="shared" si="854"/>
        <v>0</v>
      </c>
      <c r="AM224" s="785"/>
      <c r="AN224" s="309">
        <f t="shared" si="855"/>
        <v>0</v>
      </c>
      <c r="AO224" s="785"/>
      <c r="AP224" s="309">
        <f t="shared" si="856"/>
        <v>0</v>
      </c>
      <c r="AQ224" s="785"/>
      <c r="AR224" s="309">
        <f t="shared" si="857"/>
        <v>0</v>
      </c>
      <c r="AT224" s="782">
        <f t="shared" si="404"/>
        <v>0</v>
      </c>
      <c r="AU224" s="782">
        <f t="shared" si="405"/>
        <v>0</v>
      </c>
      <c r="AV224" s="782">
        <f t="shared" si="406"/>
        <v>0</v>
      </c>
      <c r="AW224" s="788" t="e">
        <f t="shared" si="407"/>
        <v>#DIV/0!</v>
      </c>
      <c r="AY224" s="781">
        <f t="shared" si="408"/>
        <v>0</v>
      </c>
      <c r="AZ224" s="777"/>
      <c r="BA224" s="781">
        <f t="shared" si="409"/>
        <v>0</v>
      </c>
      <c r="BB224" s="777"/>
      <c r="BC224" s="781">
        <f t="shared" si="410"/>
        <v>0</v>
      </c>
      <c r="BD224" s="777"/>
      <c r="BE224" s="781">
        <f t="shared" si="411"/>
        <v>0</v>
      </c>
      <c r="BF224" s="777"/>
      <c r="BG224" s="781">
        <f t="shared" si="412"/>
        <v>0</v>
      </c>
      <c r="BH224" s="777"/>
      <c r="BI224" s="781">
        <f t="shared" si="413"/>
        <v>0</v>
      </c>
      <c r="BJ224" s="777"/>
      <c r="BK224" s="781">
        <f t="shared" si="414"/>
        <v>0</v>
      </c>
      <c r="BL224" s="777"/>
      <c r="BM224" s="781">
        <f t="shared" si="415"/>
        <v>0</v>
      </c>
      <c r="BN224" s="777"/>
      <c r="BO224" s="781">
        <f t="shared" si="416"/>
        <v>0</v>
      </c>
      <c r="BP224" s="777"/>
      <c r="BQ224" s="781">
        <f t="shared" si="417"/>
        <v>0</v>
      </c>
      <c r="BR224" s="777"/>
    </row>
    <row r="225" spans="1:70" ht="28.5" outlineLevel="2">
      <c r="A225" s="1250">
        <v>301077</v>
      </c>
      <c r="B225" s="10"/>
      <c r="C225" s="121" t="s">
        <v>115</v>
      </c>
      <c r="D225" s="418" t="s">
        <v>1759</v>
      </c>
      <c r="E225" s="43" t="str">
        <f t="shared" si="846"/>
        <v>T</v>
      </c>
      <c r="F225" s="1273" t="s">
        <v>3816</v>
      </c>
      <c r="G225" s="56" t="s">
        <v>327</v>
      </c>
      <c r="H225" s="1076">
        <v>725</v>
      </c>
      <c r="I225" s="1141"/>
      <c r="J225" s="1142"/>
      <c r="K225" s="1032">
        <f t="shared" si="847"/>
        <v>0</v>
      </c>
      <c r="L225" s="208"/>
      <c r="M225" s="128" t="s">
        <v>805</v>
      </c>
      <c r="N225" s="409"/>
      <c r="O225" s="409"/>
      <c r="Q225" s="686" t="s">
        <v>1862</v>
      </c>
      <c r="R225" s="692" t="s">
        <v>1999</v>
      </c>
      <c r="T225" s="680" t="str">
        <f>IF(IF(A225=0,TRUE(),D225=IFERROR(VLOOKUP(A225,Zaplecze_Weryfikacja!A:B,2,FALSE),2))=TRUE(),"Tak","Nie")</f>
        <v>Nie</v>
      </c>
      <c r="U225" s="681" t="str">
        <f>IF(T225="Tak"," ",IF(IFERROR(VLOOKUP(A225,Zaplecze_Weryfikacja!A:B,2,FALSE),"Inny numer Lp")="Inny numer Lp","Inny numer Lp",IF(VLOOKUP(A225,Zaplecze_Weryfikacja!A:B,2,FALSE)=D225,"Nieznana przyczyna","Inny opis")))</f>
        <v>Inny opis</v>
      </c>
      <c r="Y225" s="785"/>
      <c r="Z225" s="309">
        <f t="shared" si="848"/>
        <v>0</v>
      </c>
      <c r="AA225" s="785"/>
      <c r="AB225" s="309">
        <f t="shared" si="849"/>
        <v>0</v>
      </c>
      <c r="AC225" s="785"/>
      <c r="AD225" s="309">
        <f t="shared" si="850"/>
        <v>0</v>
      </c>
      <c r="AE225" s="785"/>
      <c r="AF225" s="309">
        <f t="shared" si="851"/>
        <v>0</v>
      </c>
      <c r="AG225" s="785"/>
      <c r="AH225" s="309">
        <f t="shared" si="852"/>
        <v>0</v>
      </c>
      <c r="AI225" s="785"/>
      <c r="AJ225" s="309">
        <f t="shared" si="853"/>
        <v>0</v>
      </c>
      <c r="AK225" s="785"/>
      <c r="AL225" s="309">
        <f t="shared" si="854"/>
        <v>0</v>
      </c>
      <c r="AM225" s="785"/>
      <c r="AN225" s="309">
        <f t="shared" si="855"/>
        <v>0</v>
      </c>
      <c r="AO225" s="785"/>
      <c r="AP225" s="309">
        <f t="shared" si="856"/>
        <v>0</v>
      </c>
      <c r="AQ225" s="785"/>
      <c r="AR225" s="309">
        <f t="shared" si="857"/>
        <v>0</v>
      </c>
      <c r="AT225" s="782">
        <f t="shared" ref="AT225:AT288" si="858">MAX(Z225,AB225,AD225,AF225,AH225,AJ225,AL225,AN225,AP225,AR225)</f>
        <v>0</v>
      </c>
      <c r="AU225" s="782">
        <f t="shared" ref="AU225:AU288" si="859">IF($AU$6=10,MIN(Z225,AB225,AD225,AF225,AH225,AJ225,AL225,AN225,AP225,AR225),IF($AU$6=9,MIN(Z225,AB225,AD225,AF225,AH225,AJ225,AL225,AN225,AP225),IF($AU$6=8,MIN(Z225,AB225,AD225,AF225,AH225,AJ225,AL225,AN225),IF($AU$6=7,MIN(Z225,AB225,AD225,AF225,AH225,AJ225,AL225),IF($AU$6=6,MIN(Z225,AB225,AD225,AF225,AH225,AJ225),IF($AU$6=5,MIN(Z225,AB225,AD225,AF225,AH225),IF($AU$6=4,MIN(Z225,AB225,AD225,AF225),IF($AU$6=4,MIN(Z225,AB225,AD225,AF225),IF($AU$6=3,MIN(Z225,AB225,AD225),IF($AU$6=3,MIN(Z225,AB225,AD225),IF($AU$6=2,MIN(Z225,AB225),IF($AU$6=1,MIN(Z225),"Błąd - zła ilośc oferentów"))))))))))))</f>
        <v>0</v>
      </c>
      <c r="AV225" s="782">
        <f t="shared" ref="AV225:AV288" si="860">AT225-AU225</f>
        <v>0</v>
      </c>
      <c r="AW225" s="788" t="e">
        <f t="shared" ref="AW225:AW288" si="861">AT225/AU225</f>
        <v>#DIV/0!</v>
      </c>
      <c r="AY225" s="781">
        <f t="shared" ref="AY225:AY288" si="862">+AZ225</f>
        <v>0</v>
      </c>
      <c r="AZ225" s="777"/>
      <c r="BA225" s="781">
        <f t="shared" ref="BA225:BA288" si="863">+BB225</f>
        <v>0</v>
      </c>
      <c r="BB225" s="777"/>
      <c r="BC225" s="781">
        <f t="shared" ref="BC225:BC288" si="864">+BD225</f>
        <v>0</v>
      </c>
      <c r="BD225" s="777"/>
      <c r="BE225" s="781">
        <f t="shared" ref="BE225:BE288" si="865">+BF225</f>
        <v>0</v>
      </c>
      <c r="BF225" s="777"/>
      <c r="BG225" s="781">
        <f t="shared" ref="BG225:BG288" si="866">+BH225</f>
        <v>0</v>
      </c>
      <c r="BH225" s="777"/>
      <c r="BI225" s="781">
        <f t="shared" ref="BI225:BI288" si="867">+BJ225</f>
        <v>0</v>
      </c>
      <c r="BJ225" s="777"/>
      <c r="BK225" s="781">
        <f t="shared" ref="BK225:BK288" si="868">+BL225</f>
        <v>0</v>
      </c>
      <c r="BL225" s="777"/>
      <c r="BM225" s="781">
        <f t="shared" ref="BM225:BM288" si="869">+BN225</f>
        <v>0</v>
      </c>
      <c r="BN225" s="777"/>
      <c r="BO225" s="781">
        <f t="shared" ref="BO225:BO288" si="870">+BP225</f>
        <v>0</v>
      </c>
      <c r="BP225" s="777"/>
      <c r="BQ225" s="781">
        <f t="shared" ref="BQ225:BQ288" si="871">+BR225</f>
        <v>0</v>
      </c>
      <c r="BR225" s="777"/>
    </row>
    <row r="226" spans="1:70" ht="28.5" outlineLevel="2">
      <c r="A226" s="6">
        <v>301078</v>
      </c>
      <c r="B226" s="10"/>
      <c r="C226" s="121" t="s">
        <v>293</v>
      </c>
      <c r="D226" s="418" t="s">
        <v>1760</v>
      </c>
      <c r="E226" s="43" t="str">
        <f t="shared" si="846"/>
        <v>N</v>
      </c>
      <c r="F226" s="122" t="s">
        <v>2947</v>
      </c>
      <c r="G226" s="56" t="s">
        <v>327</v>
      </c>
      <c r="H226" s="1076"/>
      <c r="I226" s="1141"/>
      <c r="J226" s="1142"/>
      <c r="K226" s="1032">
        <f t="shared" si="847"/>
        <v>0</v>
      </c>
      <c r="L226" s="208"/>
      <c r="M226" s="473" t="s">
        <v>806</v>
      </c>
      <c r="N226" s="409"/>
      <c r="O226" s="409"/>
      <c r="Q226" s="686" t="s">
        <v>1862</v>
      </c>
      <c r="R226" s="692" t="s">
        <v>1999</v>
      </c>
      <c r="T226" s="680" t="str">
        <f>IF(IF(A226=0,TRUE(),D226=IFERROR(VLOOKUP(A226,Zaplecze_Weryfikacja!A:B,2,FALSE),2))=TRUE(),"Tak","Nie")</f>
        <v>Nie</v>
      </c>
      <c r="U226" s="681" t="str">
        <f>IF(T226="Tak"," ",IF(IFERROR(VLOOKUP(A226,Zaplecze_Weryfikacja!A:B,2,FALSE),"Inny numer Lp")="Inny numer Lp","Inny numer Lp",IF(VLOOKUP(A226,Zaplecze_Weryfikacja!A:B,2,FALSE)=D226,"Nieznana przyczyna","Inny opis")))</f>
        <v>Inny opis</v>
      </c>
      <c r="Y226" s="785"/>
      <c r="Z226" s="309">
        <f t="shared" si="848"/>
        <v>0</v>
      </c>
      <c r="AA226" s="785"/>
      <c r="AB226" s="309">
        <f t="shared" si="849"/>
        <v>0</v>
      </c>
      <c r="AC226" s="785"/>
      <c r="AD226" s="309">
        <f t="shared" si="850"/>
        <v>0</v>
      </c>
      <c r="AE226" s="785"/>
      <c r="AF226" s="309">
        <f t="shared" si="851"/>
        <v>0</v>
      </c>
      <c r="AG226" s="785"/>
      <c r="AH226" s="309">
        <f t="shared" si="852"/>
        <v>0</v>
      </c>
      <c r="AI226" s="785"/>
      <c r="AJ226" s="309">
        <f t="shared" si="853"/>
        <v>0</v>
      </c>
      <c r="AK226" s="785"/>
      <c r="AL226" s="309">
        <f t="shared" si="854"/>
        <v>0</v>
      </c>
      <c r="AM226" s="785"/>
      <c r="AN226" s="309">
        <f t="shared" si="855"/>
        <v>0</v>
      </c>
      <c r="AO226" s="785"/>
      <c r="AP226" s="309">
        <f t="shared" si="856"/>
        <v>0</v>
      </c>
      <c r="AQ226" s="785"/>
      <c r="AR226" s="309">
        <f t="shared" si="857"/>
        <v>0</v>
      </c>
      <c r="AT226" s="782">
        <f t="shared" si="858"/>
        <v>0</v>
      </c>
      <c r="AU226" s="782">
        <f t="shared" si="859"/>
        <v>0</v>
      </c>
      <c r="AV226" s="782">
        <f t="shared" si="860"/>
        <v>0</v>
      </c>
      <c r="AW226" s="788" t="e">
        <f t="shared" si="861"/>
        <v>#DIV/0!</v>
      </c>
      <c r="AY226" s="781">
        <f t="shared" si="862"/>
        <v>0</v>
      </c>
      <c r="AZ226" s="777"/>
      <c r="BA226" s="781">
        <f t="shared" si="863"/>
        <v>0</v>
      </c>
      <c r="BB226" s="777"/>
      <c r="BC226" s="781">
        <f t="shared" si="864"/>
        <v>0</v>
      </c>
      <c r="BD226" s="777"/>
      <c r="BE226" s="781">
        <f t="shared" si="865"/>
        <v>0</v>
      </c>
      <c r="BF226" s="777"/>
      <c r="BG226" s="781">
        <f t="shared" si="866"/>
        <v>0</v>
      </c>
      <c r="BH226" s="777"/>
      <c r="BI226" s="781">
        <f t="shared" si="867"/>
        <v>0</v>
      </c>
      <c r="BJ226" s="777"/>
      <c r="BK226" s="781">
        <f t="shared" si="868"/>
        <v>0</v>
      </c>
      <c r="BL226" s="777"/>
      <c r="BM226" s="781">
        <f t="shared" si="869"/>
        <v>0</v>
      </c>
      <c r="BN226" s="777"/>
      <c r="BO226" s="781">
        <f t="shared" si="870"/>
        <v>0</v>
      </c>
      <c r="BP226" s="777"/>
      <c r="BQ226" s="781">
        <f t="shared" si="871"/>
        <v>0</v>
      </c>
      <c r="BR226" s="777"/>
    </row>
    <row r="227" spans="1:70" ht="28.5" outlineLevel="2">
      <c r="A227" s="6">
        <v>301079</v>
      </c>
      <c r="B227" s="10"/>
      <c r="C227" s="121" t="s">
        <v>112</v>
      </c>
      <c r="D227" s="418" t="s">
        <v>1760</v>
      </c>
      <c r="E227" s="43" t="str">
        <f t="shared" si="846"/>
        <v>N</v>
      </c>
      <c r="F227" s="122" t="s">
        <v>2947</v>
      </c>
      <c r="G227" s="56" t="s">
        <v>327</v>
      </c>
      <c r="H227" s="1076"/>
      <c r="I227" s="1141"/>
      <c r="J227" s="1142"/>
      <c r="K227" s="1032">
        <f t="shared" si="847"/>
        <v>0</v>
      </c>
      <c r="L227" s="208"/>
      <c r="M227" s="128" t="s">
        <v>807</v>
      </c>
      <c r="N227" s="409"/>
      <c r="O227" s="409"/>
      <c r="Q227" s="686" t="s">
        <v>1862</v>
      </c>
      <c r="R227" s="692" t="s">
        <v>1999</v>
      </c>
      <c r="T227" s="680" t="str">
        <f>IF(IF(A227=0,TRUE(),D227=IFERROR(VLOOKUP(A227,Zaplecze_Weryfikacja!A:B,2,FALSE),2))=TRUE(),"Tak","Nie")</f>
        <v>Nie</v>
      </c>
      <c r="U227" s="681" t="str">
        <f>IF(T227="Tak"," ",IF(IFERROR(VLOOKUP(A227,Zaplecze_Weryfikacja!A:B,2,FALSE),"Inny numer Lp")="Inny numer Lp","Inny numer Lp",IF(VLOOKUP(A227,Zaplecze_Weryfikacja!A:B,2,FALSE)=D227,"Nieznana przyczyna","Inny opis")))</f>
        <v>Inny opis</v>
      </c>
      <c r="Y227" s="785"/>
      <c r="Z227" s="309">
        <f t="shared" si="848"/>
        <v>0</v>
      </c>
      <c r="AA227" s="785"/>
      <c r="AB227" s="309">
        <f t="shared" si="849"/>
        <v>0</v>
      </c>
      <c r="AC227" s="785"/>
      <c r="AD227" s="309">
        <f t="shared" si="850"/>
        <v>0</v>
      </c>
      <c r="AE227" s="785"/>
      <c r="AF227" s="309">
        <f t="shared" si="851"/>
        <v>0</v>
      </c>
      <c r="AG227" s="785"/>
      <c r="AH227" s="309">
        <f t="shared" si="852"/>
        <v>0</v>
      </c>
      <c r="AI227" s="785"/>
      <c r="AJ227" s="309">
        <f t="shared" si="853"/>
        <v>0</v>
      </c>
      <c r="AK227" s="785"/>
      <c r="AL227" s="309">
        <f t="shared" si="854"/>
        <v>0</v>
      </c>
      <c r="AM227" s="785"/>
      <c r="AN227" s="309">
        <f t="shared" si="855"/>
        <v>0</v>
      </c>
      <c r="AO227" s="785"/>
      <c r="AP227" s="309">
        <f t="shared" si="856"/>
        <v>0</v>
      </c>
      <c r="AQ227" s="785"/>
      <c r="AR227" s="309">
        <f t="shared" si="857"/>
        <v>0</v>
      </c>
      <c r="AT227" s="782">
        <f t="shared" si="858"/>
        <v>0</v>
      </c>
      <c r="AU227" s="782">
        <f t="shared" si="859"/>
        <v>0</v>
      </c>
      <c r="AV227" s="782">
        <f t="shared" si="860"/>
        <v>0</v>
      </c>
      <c r="AW227" s="788" t="e">
        <f t="shared" si="861"/>
        <v>#DIV/0!</v>
      </c>
      <c r="AY227" s="781">
        <f t="shared" si="862"/>
        <v>0</v>
      </c>
      <c r="AZ227" s="777"/>
      <c r="BA227" s="781">
        <f t="shared" si="863"/>
        <v>0</v>
      </c>
      <c r="BB227" s="777"/>
      <c r="BC227" s="781">
        <f t="shared" si="864"/>
        <v>0</v>
      </c>
      <c r="BD227" s="777"/>
      <c r="BE227" s="781">
        <f t="shared" si="865"/>
        <v>0</v>
      </c>
      <c r="BF227" s="777"/>
      <c r="BG227" s="781">
        <f t="shared" si="866"/>
        <v>0</v>
      </c>
      <c r="BH227" s="777"/>
      <c r="BI227" s="781">
        <f t="shared" si="867"/>
        <v>0</v>
      </c>
      <c r="BJ227" s="777"/>
      <c r="BK227" s="781">
        <f t="shared" si="868"/>
        <v>0</v>
      </c>
      <c r="BL227" s="777"/>
      <c r="BM227" s="781">
        <f t="shared" si="869"/>
        <v>0</v>
      </c>
      <c r="BN227" s="777"/>
      <c r="BO227" s="781">
        <f t="shared" si="870"/>
        <v>0</v>
      </c>
      <c r="BP227" s="777"/>
      <c r="BQ227" s="781">
        <f t="shared" si="871"/>
        <v>0</v>
      </c>
      <c r="BR227" s="777"/>
    </row>
    <row r="228" spans="1:70" ht="28.5" outlineLevel="2">
      <c r="A228" s="6">
        <v>301080</v>
      </c>
      <c r="B228" s="10"/>
      <c r="C228" s="121" t="s">
        <v>114</v>
      </c>
      <c r="D228" s="418" t="s">
        <v>1760</v>
      </c>
      <c r="E228" s="43" t="str">
        <f t="shared" si="846"/>
        <v>N</v>
      </c>
      <c r="F228" s="122" t="s">
        <v>2947</v>
      </c>
      <c r="G228" s="56" t="s">
        <v>327</v>
      </c>
      <c r="H228" s="1076"/>
      <c r="I228" s="1141"/>
      <c r="J228" s="1142"/>
      <c r="K228" s="1032">
        <f t="shared" si="847"/>
        <v>0</v>
      </c>
      <c r="L228" s="208"/>
      <c r="M228" s="128" t="s">
        <v>808</v>
      </c>
      <c r="N228" s="409"/>
      <c r="O228" s="409"/>
      <c r="Q228" s="686" t="s">
        <v>1862</v>
      </c>
      <c r="R228" s="692" t="s">
        <v>1999</v>
      </c>
      <c r="T228" s="680" t="str">
        <f>IF(IF(A228=0,TRUE(),D228=IFERROR(VLOOKUP(A228,Zaplecze_Weryfikacja!A:B,2,FALSE),2))=TRUE(),"Tak","Nie")</f>
        <v>Nie</v>
      </c>
      <c r="U228" s="681" t="str">
        <f>IF(T228="Tak"," ",IF(IFERROR(VLOOKUP(A228,Zaplecze_Weryfikacja!A:B,2,FALSE),"Inny numer Lp")="Inny numer Lp","Inny numer Lp",IF(VLOOKUP(A228,Zaplecze_Weryfikacja!A:B,2,FALSE)=D228,"Nieznana przyczyna","Inny opis")))</f>
        <v>Inny opis</v>
      </c>
      <c r="Y228" s="785"/>
      <c r="Z228" s="309">
        <f t="shared" si="848"/>
        <v>0</v>
      </c>
      <c r="AA228" s="785"/>
      <c r="AB228" s="309">
        <f t="shared" si="849"/>
        <v>0</v>
      </c>
      <c r="AC228" s="785"/>
      <c r="AD228" s="309">
        <f t="shared" si="850"/>
        <v>0</v>
      </c>
      <c r="AE228" s="785"/>
      <c r="AF228" s="309">
        <f t="shared" si="851"/>
        <v>0</v>
      </c>
      <c r="AG228" s="785"/>
      <c r="AH228" s="309">
        <f t="shared" si="852"/>
        <v>0</v>
      </c>
      <c r="AI228" s="785"/>
      <c r="AJ228" s="309">
        <f t="shared" si="853"/>
        <v>0</v>
      </c>
      <c r="AK228" s="785"/>
      <c r="AL228" s="309">
        <f t="shared" si="854"/>
        <v>0</v>
      </c>
      <c r="AM228" s="785"/>
      <c r="AN228" s="309">
        <f t="shared" si="855"/>
        <v>0</v>
      </c>
      <c r="AO228" s="785"/>
      <c r="AP228" s="309">
        <f t="shared" si="856"/>
        <v>0</v>
      </c>
      <c r="AQ228" s="785"/>
      <c r="AR228" s="309">
        <f t="shared" si="857"/>
        <v>0</v>
      </c>
      <c r="AT228" s="782">
        <f t="shared" si="858"/>
        <v>0</v>
      </c>
      <c r="AU228" s="782">
        <f t="shared" si="859"/>
        <v>0</v>
      </c>
      <c r="AV228" s="782">
        <f t="shared" si="860"/>
        <v>0</v>
      </c>
      <c r="AW228" s="788" t="e">
        <f t="shared" si="861"/>
        <v>#DIV/0!</v>
      </c>
      <c r="AY228" s="781">
        <f t="shared" si="862"/>
        <v>0</v>
      </c>
      <c r="AZ228" s="777"/>
      <c r="BA228" s="781">
        <f t="shared" si="863"/>
        <v>0</v>
      </c>
      <c r="BB228" s="777"/>
      <c r="BC228" s="781">
        <f t="shared" si="864"/>
        <v>0</v>
      </c>
      <c r="BD228" s="777"/>
      <c r="BE228" s="781">
        <f t="shared" si="865"/>
        <v>0</v>
      </c>
      <c r="BF228" s="777"/>
      <c r="BG228" s="781">
        <f t="shared" si="866"/>
        <v>0</v>
      </c>
      <c r="BH228" s="777"/>
      <c r="BI228" s="781">
        <f t="shared" si="867"/>
        <v>0</v>
      </c>
      <c r="BJ228" s="777"/>
      <c r="BK228" s="781">
        <f t="shared" si="868"/>
        <v>0</v>
      </c>
      <c r="BL228" s="777"/>
      <c r="BM228" s="781">
        <f t="shared" si="869"/>
        <v>0</v>
      </c>
      <c r="BN228" s="777"/>
      <c r="BO228" s="781">
        <f t="shared" si="870"/>
        <v>0</v>
      </c>
      <c r="BP228" s="777"/>
      <c r="BQ228" s="781">
        <f t="shared" si="871"/>
        <v>0</v>
      </c>
      <c r="BR228" s="777"/>
    </row>
    <row r="229" spans="1:70" ht="28.5" outlineLevel="2">
      <c r="A229" s="6">
        <v>301081</v>
      </c>
      <c r="B229" s="10"/>
      <c r="C229" s="121" t="s">
        <v>115</v>
      </c>
      <c r="D229" s="418" t="s">
        <v>1760</v>
      </c>
      <c r="E229" s="43" t="str">
        <f t="shared" si="846"/>
        <v>N</v>
      </c>
      <c r="F229" s="122" t="s">
        <v>2947</v>
      </c>
      <c r="G229" s="56" t="s">
        <v>327</v>
      </c>
      <c r="H229" s="1076"/>
      <c r="I229" s="1141"/>
      <c r="J229" s="1142"/>
      <c r="K229" s="1032">
        <f t="shared" si="847"/>
        <v>0</v>
      </c>
      <c r="L229" s="208"/>
      <c r="M229" s="128" t="s">
        <v>809</v>
      </c>
      <c r="N229" s="409"/>
      <c r="O229" s="409"/>
      <c r="Q229" s="686" t="s">
        <v>1862</v>
      </c>
      <c r="R229" s="692" t="s">
        <v>1999</v>
      </c>
      <c r="T229" s="680" t="str">
        <f>IF(IF(A229=0,TRUE(),D229=IFERROR(VLOOKUP(A229,Zaplecze_Weryfikacja!A:B,2,FALSE),2))=TRUE(),"Tak","Nie")</f>
        <v>Nie</v>
      </c>
      <c r="U229" s="681" t="str">
        <f>IF(T229="Tak"," ",IF(IFERROR(VLOOKUP(A229,Zaplecze_Weryfikacja!A:B,2,FALSE),"Inny numer Lp")="Inny numer Lp","Inny numer Lp",IF(VLOOKUP(A229,Zaplecze_Weryfikacja!A:B,2,FALSE)=D229,"Nieznana przyczyna","Inny opis")))</f>
        <v>Inny opis</v>
      </c>
      <c r="Y229" s="785"/>
      <c r="Z229" s="309">
        <f t="shared" si="848"/>
        <v>0</v>
      </c>
      <c r="AA229" s="785"/>
      <c r="AB229" s="309">
        <f t="shared" si="849"/>
        <v>0</v>
      </c>
      <c r="AC229" s="785"/>
      <c r="AD229" s="309">
        <f t="shared" si="850"/>
        <v>0</v>
      </c>
      <c r="AE229" s="785"/>
      <c r="AF229" s="309">
        <f t="shared" si="851"/>
        <v>0</v>
      </c>
      <c r="AG229" s="785"/>
      <c r="AH229" s="309">
        <f t="shared" si="852"/>
        <v>0</v>
      </c>
      <c r="AI229" s="785"/>
      <c r="AJ229" s="309">
        <f t="shared" si="853"/>
        <v>0</v>
      </c>
      <c r="AK229" s="785"/>
      <c r="AL229" s="309">
        <f t="shared" si="854"/>
        <v>0</v>
      </c>
      <c r="AM229" s="785"/>
      <c r="AN229" s="309">
        <f t="shared" si="855"/>
        <v>0</v>
      </c>
      <c r="AO229" s="785"/>
      <c r="AP229" s="309">
        <f t="shared" si="856"/>
        <v>0</v>
      </c>
      <c r="AQ229" s="785"/>
      <c r="AR229" s="309">
        <f t="shared" si="857"/>
        <v>0</v>
      </c>
      <c r="AT229" s="782">
        <f t="shared" si="858"/>
        <v>0</v>
      </c>
      <c r="AU229" s="782">
        <f t="shared" si="859"/>
        <v>0</v>
      </c>
      <c r="AV229" s="782">
        <f t="shared" si="860"/>
        <v>0</v>
      </c>
      <c r="AW229" s="788" t="e">
        <f t="shared" si="861"/>
        <v>#DIV/0!</v>
      </c>
      <c r="AY229" s="781">
        <f t="shared" si="862"/>
        <v>0</v>
      </c>
      <c r="AZ229" s="777"/>
      <c r="BA229" s="781">
        <f t="shared" si="863"/>
        <v>0</v>
      </c>
      <c r="BB229" s="777"/>
      <c r="BC229" s="781">
        <f t="shared" si="864"/>
        <v>0</v>
      </c>
      <c r="BD229" s="777"/>
      <c r="BE229" s="781">
        <f t="shared" si="865"/>
        <v>0</v>
      </c>
      <c r="BF229" s="777"/>
      <c r="BG229" s="781">
        <f t="shared" si="866"/>
        <v>0</v>
      </c>
      <c r="BH229" s="777"/>
      <c r="BI229" s="781">
        <f t="shared" si="867"/>
        <v>0</v>
      </c>
      <c r="BJ229" s="777"/>
      <c r="BK229" s="781">
        <f t="shared" si="868"/>
        <v>0</v>
      </c>
      <c r="BL229" s="777"/>
      <c r="BM229" s="781">
        <f t="shared" si="869"/>
        <v>0</v>
      </c>
      <c r="BN229" s="777"/>
      <c r="BO229" s="781">
        <f t="shared" si="870"/>
        <v>0</v>
      </c>
      <c r="BP229" s="777"/>
      <c r="BQ229" s="781">
        <f t="shared" si="871"/>
        <v>0</v>
      </c>
      <c r="BR229" s="777"/>
    </row>
    <row r="230" spans="1:70" ht="42.75" outlineLevel="2">
      <c r="A230" s="6">
        <v>301082</v>
      </c>
      <c r="B230" s="10"/>
      <c r="C230" s="121" t="s">
        <v>293</v>
      </c>
      <c r="D230" s="418" t="s">
        <v>1761</v>
      </c>
      <c r="E230" s="43" t="str">
        <f t="shared" si="846"/>
        <v>N</v>
      </c>
      <c r="F230" s="122" t="s">
        <v>2947</v>
      </c>
      <c r="G230" s="56" t="s">
        <v>327</v>
      </c>
      <c r="H230" s="1076"/>
      <c r="I230" s="1141"/>
      <c r="J230" s="1142"/>
      <c r="K230" s="1032">
        <f t="shared" si="847"/>
        <v>0</v>
      </c>
      <c r="L230" s="208"/>
      <c r="M230" s="474" t="s">
        <v>802</v>
      </c>
      <c r="N230" s="409"/>
      <c r="O230" s="409"/>
      <c r="Q230" s="686" t="s">
        <v>1865</v>
      </c>
      <c r="R230" s="692" t="s">
        <v>1999</v>
      </c>
      <c r="T230" s="680" t="str">
        <f>IF(IF(A230=0,TRUE(),D230=IFERROR(VLOOKUP(A230,Zaplecze_Weryfikacja!A:B,2,FALSE),2))=TRUE(),"Tak","Nie")</f>
        <v>Nie</v>
      </c>
      <c r="U230" s="681" t="str">
        <f>IF(T230="Tak"," ",IF(IFERROR(VLOOKUP(A230,Zaplecze_Weryfikacja!A:B,2,FALSE),"Inny numer Lp")="Inny numer Lp","Inny numer Lp",IF(VLOOKUP(A230,Zaplecze_Weryfikacja!A:B,2,FALSE)=D230,"Nieznana przyczyna","Inny opis")))</f>
        <v>Inny opis</v>
      </c>
      <c r="Y230" s="785"/>
      <c r="Z230" s="309">
        <f t="shared" si="848"/>
        <v>0</v>
      </c>
      <c r="AA230" s="785"/>
      <c r="AB230" s="309">
        <f t="shared" si="849"/>
        <v>0</v>
      </c>
      <c r="AC230" s="785"/>
      <c r="AD230" s="309">
        <f t="shared" si="850"/>
        <v>0</v>
      </c>
      <c r="AE230" s="785"/>
      <c r="AF230" s="309">
        <f t="shared" si="851"/>
        <v>0</v>
      </c>
      <c r="AG230" s="785"/>
      <c r="AH230" s="309">
        <f t="shared" si="852"/>
        <v>0</v>
      </c>
      <c r="AI230" s="785"/>
      <c r="AJ230" s="309">
        <f t="shared" si="853"/>
        <v>0</v>
      </c>
      <c r="AK230" s="785"/>
      <c r="AL230" s="309">
        <f t="shared" si="854"/>
        <v>0</v>
      </c>
      <c r="AM230" s="785"/>
      <c r="AN230" s="309">
        <f t="shared" si="855"/>
        <v>0</v>
      </c>
      <c r="AO230" s="785"/>
      <c r="AP230" s="309">
        <f t="shared" si="856"/>
        <v>0</v>
      </c>
      <c r="AQ230" s="785"/>
      <c r="AR230" s="309">
        <f t="shared" si="857"/>
        <v>0</v>
      </c>
      <c r="AT230" s="782">
        <f t="shared" si="858"/>
        <v>0</v>
      </c>
      <c r="AU230" s="782">
        <f t="shared" si="859"/>
        <v>0</v>
      </c>
      <c r="AV230" s="782">
        <f t="shared" si="860"/>
        <v>0</v>
      </c>
      <c r="AW230" s="788" t="e">
        <f t="shared" si="861"/>
        <v>#DIV/0!</v>
      </c>
      <c r="AY230" s="781">
        <f t="shared" si="862"/>
        <v>0</v>
      </c>
      <c r="AZ230" s="777"/>
      <c r="BA230" s="781">
        <f t="shared" si="863"/>
        <v>0</v>
      </c>
      <c r="BB230" s="777"/>
      <c r="BC230" s="781">
        <f t="shared" si="864"/>
        <v>0</v>
      </c>
      <c r="BD230" s="777"/>
      <c r="BE230" s="781">
        <f t="shared" si="865"/>
        <v>0</v>
      </c>
      <c r="BF230" s="777"/>
      <c r="BG230" s="781">
        <f t="shared" si="866"/>
        <v>0</v>
      </c>
      <c r="BH230" s="777"/>
      <c r="BI230" s="781">
        <f t="shared" si="867"/>
        <v>0</v>
      </c>
      <c r="BJ230" s="777"/>
      <c r="BK230" s="781">
        <f t="shared" si="868"/>
        <v>0</v>
      </c>
      <c r="BL230" s="777"/>
      <c r="BM230" s="781">
        <f t="shared" si="869"/>
        <v>0</v>
      </c>
      <c r="BN230" s="777"/>
      <c r="BO230" s="781">
        <f t="shared" si="870"/>
        <v>0</v>
      </c>
      <c r="BP230" s="777"/>
      <c r="BQ230" s="781">
        <f t="shared" si="871"/>
        <v>0</v>
      </c>
      <c r="BR230" s="777"/>
    </row>
    <row r="231" spans="1:70" ht="42.75" outlineLevel="2">
      <c r="A231" s="6">
        <v>301083</v>
      </c>
      <c r="B231" s="10"/>
      <c r="C231" s="121" t="s">
        <v>112</v>
      </c>
      <c r="D231" s="418" t="s">
        <v>1761</v>
      </c>
      <c r="E231" s="43" t="str">
        <f t="shared" si="846"/>
        <v>N</v>
      </c>
      <c r="F231" s="122" t="s">
        <v>2947</v>
      </c>
      <c r="G231" s="56" t="s">
        <v>327</v>
      </c>
      <c r="H231" s="1076"/>
      <c r="I231" s="1141"/>
      <c r="J231" s="1142"/>
      <c r="K231" s="1032">
        <f t="shared" si="847"/>
        <v>0</v>
      </c>
      <c r="L231" s="208"/>
      <c r="M231" s="452" t="s">
        <v>803</v>
      </c>
      <c r="N231" s="409"/>
      <c r="O231" s="409"/>
      <c r="Q231" s="686" t="s">
        <v>1865</v>
      </c>
      <c r="R231" s="692" t="s">
        <v>1999</v>
      </c>
      <c r="T231" s="680" t="str">
        <f>IF(IF(A231=0,TRUE(),D231=IFERROR(VLOOKUP(A231,Zaplecze_Weryfikacja!A:B,2,FALSE),2))=TRUE(),"Tak","Nie")</f>
        <v>Nie</v>
      </c>
      <c r="U231" s="681" t="str">
        <f>IF(T231="Tak"," ",IF(IFERROR(VLOOKUP(A231,Zaplecze_Weryfikacja!A:B,2,FALSE),"Inny numer Lp")="Inny numer Lp","Inny numer Lp",IF(VLOOKUP(A231,Zaplecze_Weryfikacja!A:B,2,FALSE)=D231,"Nieznana przyczyna","Inny opis")))</f>
        <v>Inny opis</v>
      </c>
      <c r="Y231" s="785"/>
      <c r="Z231" s="309">
        <f t="shared" si="848"/>
        <v>0</v>
      </c>
      <c r="AA231" s="785"/>
      <c r="AB231" s="309">
        <f t="shared" si="849"/>
        <v>0</v>
      </c>
      <c r="AC231" s="785"/>
      <c r="AD231" s="309">
        <f t="shared" si="850"/>
        <v>0</v>
      </c>
      <c r="AE231" s="785"/>
      <c r="AF231" s="309">
        <f t="shared" si="851"/>
        <v>0</v>
      </c>
      <c r="AG231" s="785"/>
      <c r="AH231" s="309">
        <f t="shared" si="852"/>
        <v>0</v>
      </c>
      <c r="AI231" s="785"/>
      <c r="AJ231" s="309">
        <f t="shared" si="853"/>
        <v>0</v>
      </c>
      <c r="AK231" s="785"/>
      <c r="AL231" s="309">
        <f t="shared" si="854"/>
        <v>0</v>
      </c>
      <c r="AM231" s="785"/>
      <c r="AN231" s="309">
        <f t="shared" si="855"/>
        <v>0</v>
      </c>
      <c r="AO231" s="785"/>
      <c r="AP231" s="309">
        <f t="shared" si="856"/>
        <v>0</v>
      </c>
      <c r="AQ231" s="785"/>
      <c r="AR231" s="309">
        <f t="shared" si="857"/>
        <v>0</v>
      </c>
      <c r="AT231" s="782">
        <f t="shared" si="858"/>
        <v>0</v>
      </c>
      <c r="AU231" s="782">
        <f t="shared" si="859"/>
        <v>0</v>
      </c>
      <c r="AV231" s="782">
        <f t="shared" si="860"/>
        <v>0</v>
      </c>
      <c r="AW231" s="788" t="e">
        <f t="shared" si="861"/>
        <v>#DIV/0!</v>
      </c>
      <c r="AY231" s="781">
        <f t="shared" si="862"/>
        <v>0</v>
      </c>
      <c r="AZ231" s="777"/>
      <c r="BA231" s="781">
        <f t="shared" si="863"/>
        <v>0</v>
      </c>
      <c r="BB231" s="777"/>
      <c r="BC231" s="781">
        <f t="shared" si="864"/>
        <v>0</v>
      </c>
      <c r="BD231" s="777"/>
      <c r="BE231" s="781">
        <f t="shared" si="865"/>
        <v>0</v>
      </c>
      <c r="BF231" s="777"/>
      <c r="BG231" s="781">
        <f t="shared" si="866"/>
        <v>0</v>
      </c>
      <c r="BH231" s="777"/>
      <c r="BI231" s="781">
        <f t="shared" si="867"/>
        <v>0</v>
      </c>
      <c r="BJ231" s="777"/>
      <c r="BK231" s="781">
        <f t="shared" si="868"/>
        <v>0</v>
      </c>
      <c r="BL231" s="777"/>
      <c r="BM231" s="781">
        <f t="shared" si="869"/>
        <v>0</v>
      </c>
      <c r="BN231" s="777"/>
      <c r="BO231" s="781">
        <f t="shared" si="870"/>
        <v>0</v>
      </c>
      <c r="BP231" s="777"/>
      <c r="BQ231" s="781">
        <f t="shared" si="871"/>
        <v>0</v>
      </c>
      <c r="BR231" s="777"/>
    </row>
    <row r="232" spans="1:70" ht="42.75" outlineLevel="2">
      <c r="A232" s="6">
        <v>301084</v>
      </c>
      <c r="B232" s="10"/>
      <c r="C232" s="121" t="s">
        <v>114</v>
      </c>
      <c r="D232" s="418" t="s">
        <v>1761</v>
      </c>
      <c r="E232" s="43" t="str">
        <f t="shared" si="846"/>
        <v>N</v>
      </c>
      <c r="F232" s="122" t="s">
        <v>2947</v>
      </c>
      <c r="G232" s="56" t="s">
        <v>327</v>
      </c>
      <c r="H232" s="1076"/>
      <c r="I232" s="1141"/>
      <c r="J232" s="1142"/>
      <c r="K232" s="1032">
        <f t="shared" si="847"/>
        <v>0</v>
      </c>
      <c r="L232" s="208"/>
      <c r="M232" s="452" t="s">
        <v>804</v>
      </c>
      <c r="N232" s="409"/>
      <c r="O232" s="409"/>
      <c r="Q232" s="686" t="s">
        <v>1865</v>
      </c>
      <c r="R232" s="692" t="s">
        <v>1999</v>
      </c>
      <c r="T232" s="680" t="str">
        <f>IF(IF(A232=0,TRUE(),D232=IFERROR(VLOOKUP(A232,Zaplecze_Weryfikacja!A:B,2,FALSE),2))=TRUE(),"Tak","Nie")</f>
        <v>Nie</v>
      </c>
      <c r="U232" s="681" t="str">
        <f>IF(T232="Tak"," ",IF(IFERROR(VLOOKUP(A232,Zaplecze_Weryfikacja!A:B,2,FALSE),"Inny numer Lp")="Inny numer Lp","Inny numer Lp",IF(VLOOKUP(A232,Zaplecze_Weryfikacja!A:B,2,FALSE)=D232,"Nieznana przyczyna","Inny opis")))</f>
        <v>Inny opis</v>
      </c>
      <c r="Y232" s="785"/>
      <c r="Z232" s="309">
        <f t="shared" si="848"/>
        <v>0</v>
      </c>
      <c r="AA232" s="785"/>
      <c r="AB232" s="309">
        <f t="shared" si="849"/>
        <v>0</v>
      </c>
      <c r="AC232" s="785"/>
      <c r="AD232" s="309">
        <f t="shared" si="850"/>
        <v>0</v>
      </c>
      <c r="AE232" s="785"/>
      <c r="AF232" s="309">
        <f t="shared" si="851"/>
        <v>0</v>
      </c>
      <c r="AG232" s="785"/>
      <c r="AH232" s="309">
        <f t="shared" si="852"/>
        <v>0</v>
      </c>
      <c r="AI232" s="785"/>
      <c r="AJ232" s="309">
        <f t="shared" si="853"/>
        <v>0</v>
      </c>
      <c r="AK232" s="785"/>
      <c r="AL232" s="309">
        <f t="shared" si="854"/>
        <v>0</v>
      </c>
      <c r="AM232" s="785"/>
      <c r="AN232" s="309">
        <f t="shared" si="855"/>
        <v>0</v>
      </c>
      <c r="AO232" s="785"/>
      <c r="AP232" s="309">
        <f t="shared" si="856"/>
        <v>0</v>
      </c>
      <c r="AQ232" s="785"/>
      <c r="AR232" s="309">
        <f t="shared" si="857"/>
        <v>0</v>
      </c>
      <c r="AT232" s="782">
        <f t="shared" si="858"/>
        <v>0</v>
      </c>
      <c r="AU232" s="782">
        <f t="shared" si="859"/>
        <v>0</v>
      </c>
      <c r="AV232" s="782">
        <f t="shared" si="860"/>
        <v>0</v>
      </c>
      <c r="AW232" s="788" t="e">
        <f t="shared" si="861"/>
        <v>#DIV/0!</v>
      </c>
      <c r="AY232" s="781">
        <f t="shared" si="862"/>
        <v>0</v>
      </c>
      <c r="AZ232" s="777"/>
      <c r="BA232" s="781">
        <f t="shared" si="863"/>
        <v>0</v>
      </c>
      <c r="BB232" s="777"/>
      <c r="BC232" s="781">
        <f t="shared" si="864"/>
        <v>0</v>
      </c>
      <c r="BD232" s="777"/>
      <c r="BE232" s="781">
        <f t="shared" si="865"/>
        <v>0</v>
      </c>
      <c r="BF232" s="777"/>
      <c r="BG232" s="781">
        <f t="shared" si="866"/>
        <v>0</v>
      </c>
      <c r="BH232" s="777"/>
      <c r="BI232" s="781">
        <f t="shared" si="867"/>
        <v>0</v>
      </c>
      <c r="BJ232" s="777"/>
      <c r="BK232" s="781">
        <f t="shared" si="868"/>
        <v>0</v>
      </c>
      <c r="BL232" s="777"/>
      <c r="BM232" s="781">
        <f t="shared" si="869"/>
        <v>0</v>
      </c>
      <c r="BN232" s="777"/>
      <c r="BO232" s="781">
        <f t="shared" si="870"/>
        <v>0</v>
      </c>
      <c r="BP232" s="777"/>
      <c r="BQ232" s="781">
        <f t="shared" si="871"/>
        <v>0</v>
      </c>
      <c r="BR232" s="777"/>
    </row>
    <row r="233" spans="1:70" ht="42.75" outlineLevel="2">
      <c r="A233" s="6">
        <v>301085</v>
      </c>
      <c r="B233" s="10"/>
      <c r="C233" s="121" t="s">
        <v>115</v>
      </c>
      <c r="D233" s="418" t="s">
        <v>1761</v>
      </c>
      <c r="E233" s="43" t="str">
        <f t="shared" si="846"/>
        <v>N</v>
      </c>
      <c r="F233" s="122" t="s">
        <v>2947</v>
      </c>
      <c r="G233" s="56" t="s">
        <v>327</v>
      </c>
      <c r="H233" s="1076"/>
      <c r="I233" s="1141"/>
      <c r="J233" s="1142"/>
      <c r="K233" s="1032">
        <f t="shared" si="847"/>
        <v>0</v>
      </c>
      <c r="L233" s="208"/>
      <c r="M233" s="452" t="s">
        <v>805</v>
      </c>
      <c r="N233" s="409"/>
      <c r="O233" s="409"/>
      <c r="Q233" s="686" t="s">
        <v>1865</v>
      </c>
      <c r="R233" s="692" t="s">
        <v>1999</v>
      </c>
      <c r="T233" s="680" t="str">
        <f>IF(IF(A233=0,TRUE(),D233=IFERROR(VLOOKUP(A233,Zaplecze_Weryfikacja!A:B,2,FALSE),2))=TRUE(),"Tak","Nie")</f>
        <v>Nie</v>
      </c>
      <c r="U233" s="681" t="str">
        <f>IF(T233="Tak"," ",IF(IFERROR(VLOOKUP(A233,Zaplecze_Weryfikacja!A:B,2,FALSE),"Inny numer Lp")="Inny numer Lp","Inny numer Lp",IF(VLOOKUP(A233,Zaplecze_Weryfikacja!A:B,2,FALSE)=D233,"Nieznana przyczyna","Inny opis")))</f>
        <v>Inny opis</v>
      </c>
      <c r="Y233" s="785"/>
      <c r="Z233" s="309">
        <f t="shared" si="848"/>
        <v>0</v>
      </c>
      <c r="AA233" s="785"/>
      <c r="AB233" s="309">
        <f t="shared" si="849"/>
        <v>0</v>
      </c>
      <c r="AC233" s="785"/>
      <c r="AD233" s="309">
        <f t="shared" si="850"/>
        <v>0</v>
      </c>
      <c r="AE233" s="785"/>
      <c r="AF233" s="309">
        <f t="shared" si="851"/>
        <v>0</v>
      </c>
      <c r="AG233" s="785"/>
      <c r="AH233" s="309">
        <f t="shared" si="852"/>
        <v>0</v>
      </c>
      <c r="AI233" s="785"/>
      <c r="AJ233" s="309">
        <f t="shared" si="853"/>
        <v>0</v>
      </c>
      <c r="AK233" s="785"/>
      <c r="AL233" s="309">
        <f t="shared" si="854"/>
        <v>0</v>
      </c>
      <c r="AM233" s="785"/>
      <c r="AN233" s="309">
        <f t="shared" si="855"/>
        <v>0</v>
      </c>
      <c r="AO233" s="785"/>
      <c r="AP233" s="309">
        <f t="shared" si="856"/>
        <v>0</v>
      </c>
      <c r="AQ233" s="785"/>
      <c r="AR233" s="309">
        <f t="shared" si="857"/>
        <v>0</v>
      </c>
      <c r="AT233" s="782">
        <f t="shared" si="858"/>
        <v>0</v>
      </c>
      <c r="AU233" s="782">
        <f t="shared" si="859"/>
        <v>0</v>
      </c>
      <c r="AV233" s="782">
        <f t="shared" si="860"/>
        <v>0</v>
      </c>
      <c r="AW233" s="788" t="e">
        <f t="shared" si="861"/>
        <v>#DIV/0!</v>
      </c>
      <c r="AY233" s="781">
        <f t="shared" si="862"/>
        <v>0</v>
      </c>
      <c r="AZ233" s="777"/>
      <c r="BA233" s="781">
        <f t="shared" si="863"/>
        <v>0</v>
      </c>
      <c r="BB233" s="777"/>
      <c r="BC233" s="781">
        <f t="shared" si="864"/>
        <v>0</v>
      </c>
      <c r="BD233" s="777"/>
      <c r="BE233" s="781">
        <f t="shared" si="865"/>
        <v>0</v>
      </c>
      <c r="BF233" s="777"/>
      <c r="BG233" s="781">
        <f t="shared" si="866"/>
        <v>0</v>
      </c>
      <c r="BH233" s="777"/>
      <c r="BI233" s="781">
        <f t="shared" si="867"/>
        <v>0</v>
      </c>
      <c r="BJ233" s="777"/>
      <c r="BK233" s="781">
        <f t="shared" si="868"/>
        <v>0</v>
      </c>
      <c r="BL233" s="777"/>
      <c r="BM233" s="781">
        <f t="shared" si="869"/>
        <v>0</v>
      </c>
      <c r="BN233" s="777"/>
      <c r="BO233" s="781">
        <f t="shared" si="870"/>
        <v>0</v>
      </c>
      <c r="BP233" s="777"/>
      <c r="BQ233" s="781">
        <f t="shared" si="871"/>
        <v>0</v>
      </c>
      <c r="BR233" s="777"/>
    </row>
    <row r="234" spans="1:70" ht="42.75" outlineLevel="2">
      <c r="A234" s="6">
        <v>301086</v>
      </c>
      <c r="B234" s="10"/>
      <c r="C234" s="417" t="s">
        <v>293</v>
      </c>
      <c r="D234" s="418" t="s">
        <v>1762</v>
      </c>
      <c r="E234" s="43" t="str">
        <f t="shared" si="846"/>
        <v>N</v>
      </c>
      <c r="F234" s="419" t="s">
        <v>2947</v>
      </c>
      <c r="G234" s="56" t="s">
        <v>327</v>
      </c>
      <c r="H234" s="1076"/>
      <c r="I234" s="1141"/>
      <c r="J234" s="1142"/>
      <c r="K234" s="1032">
        <f t="shared" si="847"/>
        <v>0</v>
      </c>
      <c r="L234" s="475"/>
      <c r="M234" s="474" t="s">
        <v>806</v>
      </c>
      <c r="N234" s="476"/>
      <c r="O234" s="476"/>
      <c r="Q234" s="686" t="s">
        <v>1865</v>
      </c>
      <c r="R234" s="692" t="s">
        <v>1999</v>
      </c>
      <c r="T234" s="680" t="str">
        <f>IF(IF(A234=0,TRUE(),D234=IFERROR(VLOOKUP(A234,Zaplecze_Weryfikacja!A:B,2,FALSE),2))=TRUE(),"Tak","Nie")</f>
        <v>Nie</v>
      </c>
      <c r="U234" s="681" t="str">
        <f>IF(T234="Tak"," ",IF(IFERROR(VLOOKUP(A234,Zaplecze_Weryfikacja!A:B,2,FALSE),"Inny numer Lp")="Inny numer Lp","Inny numer Lp",IF(VLOOKUP(A234,Zaplecze_Weryfikacja!A:B,2,FALSE)=D234,"Nieznana przyczyna","Inny opis")))</f>
        <v>Inny opis</v>
      </c>
      <c r="Y234" s="785"/>
      <c r="Z234" s="309">
        <f t="shared" si="848"/>
        <v>0</v>
      </c>
      <c r="AA234" s="785"/>
      <c r="AB234" s="309">
        <f t="shared" si="849"/>
        <v>0</v>
      </c>
      <c r="AC234" s="785"/>
      <c r="AD234" s="309">
        <f t="shared" si="850"/>
        <v>0</v>
      </c>
      <c r="AE234" s="785"/>
      <c r="AF234" s="309">
        <f t="shared" si="851"/>
        <v>0</v>
      </c>
      <c r="AG234" s="785"/>
      <c r="AH234" s="309">
        <f t="shared" si="852"/>
        <v>0</v>
      </c>
      <c r="AI234" s="785"/>
      <c r="AJ234" s="309">
        <f t="shared" si="853"/>
        <v>0</v>
      </c>
      <c r="AK234" s="785"/>
      <c r="AL234" s="309">
        <f t="shared" si="854"/>
        <v>0</v>
      </c>
      <c r="AM234" s="785"/>
      <c r="AN234" s="309">
        <f t="shared" si="855"/>
        <v>0</v>
      </c>
      <c r="AO234" s="785"/>
      <c r="AP234" s="309">
        <f t="shared" si="856"/>
        <v>0</v>
      </c>
      <c r="AQ234" s="785"/>
      <c r="AR234" s="309">
        <f t="shared" si="857"/>
        <v>0</v>
      </c>
      <c r="AT234" s="782">
        <f t="shared" si="858"/>
        <v>0</v>
      </c>
      <c r="AU234" s="782">
        <f t="shared" si="859"/>
        <v>0</v>
      </c>
      <c r="AV234" s="782">
        <f t="shared" si="860"/>
        <v>0</v>
      </c>
      <c r="AW234" s="788" t="e">
        <f t="shared" si="861"/>
        <v>#DIV/0!</v>
      </c>
      <c r="AY234" s="781">
        <f t="shared" si="862"/>
        <v>0</v>
      </c>
      <c r="AZ234" s="777"/>
      <c r="BA234" s="781">
        <f t="shared" si="863"/>
        <v>0</v>
      </c>
      <c r="BB234" s="777"/>
      <c r="BC234" s="781">
        <f t="shared" si="864"/>
        <v>0</v>
      </c>
      <c r="BD234" s="777"/>
      <c r="BE234" s="781">
        <f t="shared" si="865"/>
        <v>0</v>
      </c>
      <c r="BF234" s="777"/>
      <c r="BG234" s="781">
        <f t="shared" si="866"/>
        <v>0</v>
      </c>
      <c r="BH234" s="777"/>
      <c r="BI234" s="781">
        <f t="shared" si="867"/>
        <v>0</v>
      </c>
      <c r="BJ234" s="777"/>
      <c r="BK234" s="781">
        <f t="shared" si="868"/>
        <v>0</v>
      </c>
      <c r="BL234" s="777"/>
      <c r="BM234" s="781">
        <f t="shared" si="869"/>
        <v>0</v>
      </c>
      <c r="BN234" s="777"/>
      <c r="BO234" s="781">
        <f t="shared" si="870"/>
        <v>0</v>
      </c>
      <c r="BP234" s="777"/>
      <c r="BQ234" s="781">
        <f t="shared" si="871"/>
        <v>0</v>
      </c>
      <c r="BR234" s="777"/>
    </row>
    <row r="235" spans="1:70" ht="42.75" outlineLevel="2">
      <c r="A235" s="6">
        <v>301087</v>
      </c>
      <c r="B235" s="10"/>
      <c r="C235" s="417" t="s">
        <v>112</v>
      </c>
      <c r="D235" s="418" t="s">
        <v>1762</v>
      </c>
      <c r="E235" s="43" t="str">
        <f t="shared" si="846"/>
        <v>N</v>
      </c>
      <c r="F235" s="419" t="s">
        <v>2947</v>
      </c>
      <c r="G235" s="56" t="s">
        <v>327</v>
      </c>
      <c r="H235" s="1076"/>
      <c r="I235" s="1141"/>
      <c r="J235" s="1142"/>
      <c r="K235" s="1032">
        <f t="shared" si="847"/>
        <v>0</v>
      </c>
      <c r="L235" s="475"/>
      <c r="M235" s="452" t="s">
        <v>807</v>
      </c>
      <c r="N235" s="476"/>
      <c r="O235" s="476"/>
      <c r="Q235" s="686" t="s">
        <v>1865</v>
      </c>
      <c r="R235" s="692" t="s">
        <v>1999</v>
      </c>
      <c r="T235" s="680" t="str">
        <f>IF(IF(A235=0,TRUE(),D235=IFERROR(VLOOKUP(A235,Zaplecze_Weryfikacja!A:B,2,FALSE),2))=TRUE(),"Tak","Nie")</f>
        <v>Nie</v>
      </c>
      <c r="U235" s="681" t="str">
        <f>IF(T235="Tak"," ",IF(IFERROR(VLOOKUP(A235,Zaplecze_Weryfikacja!A:B,2,FALSE),"Inny numer Lp")="Inny numer Lp","Inny numer Lp",IF(VLOOKUP(A235,Zaplecze_Weryfikacja!A:B,2,FALSE)=D235,"Nieznana przyczyna","Inny opis")))</f>
        <v>Inny opis</v>
      </c>
      <c r="Y235" s="785"/>
      <c r="Z235" s="309">
        <f t="shared" si="848"/>
        <v>0</v>
      </c>
      <c r="AA235" s="785"/>
      <c r="AB235" s="309">
        <f t="shared" si="849"/>
        <v>0</v>
      </c>
      <c r="AC235" s="785"/>
      <c r="AD235" s="309">
        <f t="shared" si="850"/>
        <v>0</v>
      </c>
      <c r="AE235" s="785"/>
      <c r="AF235" s="309">
        <f t="shared" si="851"/>
        <v>0</v>
      </c>
      <c r="AG235" s="785"/>
      <c r="AH235" s="309">
        <f t="shared" si="852"/>
        <v>0</v>
      </c>
      <c r="AI235" s="785"/>
      <c r="AJ235" s="309">
        <f t="shared" si="853"/>
        <v>0</v>
      </c>
      <c r="AK235" s="785"/>
      <c r="AL235" s="309">
        <f t="shared" si="854"/>
        <v>0</v>
      </c>
      <c r="AM235" s="785"/>
      <c r="AN235" s="309">
        <f t="shared" si="855"/>
        <v>0</v>
      </c>
      <c r="AO235" s="785"/>
      <c r="AP235" s="309">
        <f t="shared" si="856"/>
        <v>0</v>
      </c>
      <c r="AQ235" s="785"/>
      <c r="AR235" s="309">
        <f t="shared" si="857"/>
        <v>0</v>
      </c>
      <c r="AT235" s="782">
        <f t="shared" si="858"/>
        <v>0</v>
      </c>
      <c r="AU235" s="782">
        <f t="shared" si="859"/>
        <v>0</v>
      </c>
      <c r="AV235" s="782">
        <f t="shared" si="860"/>
        <v>0</v>
      </c>
      <c r="AW235" s="788" t="e">
        <f t="shared" si="861"/>
        <v>#DIV/0!</v>
      </c>
      <c r="AY235" s="781">
        <f t="shared" si="862"/>
        <v>0</v>
      </c>
      <c r="AZ235" s="777"/>
      <c r="BA235" s="781">
        <f t="shared" si="863"/>
        <v>0</v>
      </c>
      <c r="BB235" s="777"/>
      <c r="BC235" s="781">
        <f t="shared" si="864"/>
        <v>0</v>
      </c>
      <c r="BD235" s="777"/>
      <c r="BE235" s="781">
        <f t="shared" si="865"/>
        <v>0</v>
      </c>
      <c r="BF235" s="777"/>
      <c r="BG235" s="781">
        <f t="shared" si="866"/>
        <v>0</v>
      </c>
      <c r="BH235" s="777"/>
      <c r="BI235" s="781">
        <f t="shared" si="867"/>
        <v>0</v>
      </c>
      <c r="BJ235" s="777"/>
      <c r="BK235" s="781">
        <f t="shared" si="868"/>
        <v>0</v>
      </c>
      <c r="BL235" s="777"/>
      <c r="BM235" s="781">
        <f t="shared" si="869"/>
        <v>0</v>
      </c>
      <c r="BN235" s="777"/>
      <c r="BO235" s="781">
        <f t="shared" si="870"/>
        <v>0</v>
      </c>
      <c r="BP235" s="777"/>
      <c r="BQ235" s="781">
        <f t="shared" si="871"/>
        <v>0</v>
      </c>
      <c r="BR235" s="777"/>
    </row>
    <row r="236" spans="1:70" ht="42.75" outlineLevel="2">
      <c r="A236" s="6">
        <v>301088</v>
      </c>
      <c r="B236" s="10"/>
      <c r="C236" s="417" t="s">
        <v>114</v>
      </c>
      <c r="D236" s="418" t="s">
        <v>1762</v>
      </c>
      <c r="E236" s="43" t="str">
        <f t="shared" si="846"/>
        <v>N</v>
      </c>
      <c r="F236" s="419" t="s">
        <v>2947</v>
      </c>
      <c r="G236" s="56" t="s">
        <v>327</v>
      </c>
      <c r="H236" s="1076"/>
      <c r="I236" s="1141"/>
      <c r="J236" s="1142"/>
      <c r="K236" s="1032">
        <f t="shared" si="847"/>
        <v>0</v>
      </c>
      <c r="L236" s="475"/>
      <c r="M236" s="452" t="s">
        <v>808</v>
      </c>
      <c r="N236" s="476"/>
      <c r="O236" s="476"/>
      <c r="Q236" s="686" t="s">
        <v>1865</v>
      </c>
      <c r="R236" s="692" t="s">
        <v>1999</v>
      </c>
      <c r="T236" s="680" t="str">
        <f>IF(IF(A236=0,TRUE(),D236=IFERROR(VLOOKUP(A236,Zaplecze_Weryfikacja!A:B,2,FALSE),2))=TRUE(),"Tak","Nie")</f>
        <v>Nie</v>
      </c>
      <c r="U236" s="681" t="str">
        <f>IF(T236="Tak"," ",IF(IFERROR(VLOOKUP(A236,Zaplecze_Weryfikacja!A:B,2,FALSE),"Inny numer Lp")="Inny numer Lp","Inny numer Lp",IF(VLOOKUP(A236,Zaplecze_Weryfikacja!A:B,2,FALSE)=D236,"Nieznana przyczyna","Inny opis")))</f>
        <v>Inny opis</v>
      </c>
      <c r="Y236" s="785"/>
      <c r="Z236" s="309">
        <f t="shared" si="848"/>
        <v>0</v>
      </c>
      <c r="AA236" s="785"/>
      <c r="AB236" s="309">
        <f t="shared" si="849"/>
        <v>0</v>
      </c>
      <c r="AC236" s="785"/>
      <c r="AD236" s="309">
        <f t="shared" si="850"/>
        <v>0</v>
      </c>
      <c r="AE236" s="785"/>
      <c r="AF236" s="309">
        <f t="shared" si="851"/>
        <v>0</v>
      </c>
      <c r="AG236" s="785"/>
      <c r="AH236" s="309">
        <f t="shared" si="852"/>
        <v>0</v>
      </c>
      <c r="AI236" s="785"/>
      <c r="AJ236" s="309">
        <f t="shared" si="853"/>
        <v>0</v>
      </c>
      <c r="AK236" s="785"/>
      <c r="AL236" s="309">
        <f t="shared" si="854"/>
        <v>0</v>
      </c>
      <c r="AM236" s="785"/>
      <c r="AN236" s="309">
        <f t="shared" si="855"/>
        <v>0</v>
      </c>
      <c r="AO236" s="785"/>
      <c r="AP236" s="309">
        <f t="shared" si="856"/>
        <v>0</v>
      </c>
      <c r="AQ236" s="785"/>
      <c r="AR236" s="309">
        <f t="shared" si="857"/>
        <v>0</v>
      </c>
      <c r="AT236" s="782">
        <f t="shared" si="858"/>
        <v>0</v>
      </c>
      <c r="AU236" s="782">
        <f t="shared" si="859"/>
        <v>0</v>
      </c>
      <c r="AV236" s="782">
        <f t="shared" si="860"/>
        <v>0</v>
      </c>
      <c r="AW236" s="788" t="e">
        <f t="shared" si="861"/>
        <v>#DIV/0!</v>
      </c>
      <c r="AY236" s="781">
        <f t="shared" si="862"/>
        <v>0</v>
      </c>
      <c r="AZ236" s="777"/>
      <c r="BA236" s="781">
        <f t="shared" si="863"/>
        <v>0</v>
      </c>
      <c r="BB236" s="777"/>
      <c r="BC236" s="781">
        <f t="shared" si="864"/>
        <v>0</v>
      </c>
      <c r="BD236" s="777"/>
      <c r="BE236" s="781">
        <f t="shared" si="865"/>
        <v>0</v>
      </c>
      <c r="BF236" s="777"/>
      <c r="BG236" s="781">
        <f t="shared" si="866"/>
        <v>0</v>
      </c>
      <c r="BH236" s="777"/>
      <c r="BI236" s="781">
        <f t="shared" si="867"/>
        <v>0</v>
      </c>
      <c r="BJ236" s="777"/>
      <c r="BK236" s="781">
        <f t="shared" si="868"/>
        <v>0</v>
      </c>
      <c r="BL236" s="777"/>
      <c r="BM236" s="781">
        <f t="shared" si="869"/>
        <v>0</v>
      </c>
      <c r="BN236" s="777"/>
      <c r="BO236" s="781">
        <f t="shared" si="870"/>
        <v>0</v>
      </c>
      <c r="BP236" s="777"/>
      <c r="BQ236" s="781">
        <f t="shared" si="871"/>
        <v>0</v>
      </c>
      <c r="BR236" s="777"/>
    </row>
    <row r="237" spans="1:70" ht="42.75" outlineLevel="2">
      <c r="A237" s="6">
        <v>301089</v>
      </c>
      <c r="B237" s="10"/>
      <c r="C237" s="417" t="s">
        <v>115</v>
      </c>
      <c r="D237" s="418" t="s">
        <v>1762</v>
      </c>
      <c r="E237" s="43" t="str">
        <f t="shared" si="846"/>
        <v>N</v>
      </c>
      <c r="F237" s="419" t="s">
        <v>2947</v>
      </c>
      <c r="G237" s="56" t="s">
        <v>327</v>
      </c>
      <c r="H237" s="1076"/>
      <c r="I237" s="1141"/>
      <c r="J237" s="1142"/>
      <c r="K237" s="1032">
        <f t="shared" si="847"/>
        <v>0</v>
      </c>
      <c r="L237" s="475"/>
      <c r="M237" s="452" t="s">
        <v>809</v>
      </c>
      <c r="N237" s="476"/>
      <c r="O237" s="476"/>
      <c r="Q237" s="686" t="s">
        <v>1865</v>
      </c>
      <c r="R237" s="692" t="s">
        <v>1999</v>
      </c>
      <c r="T237" s="680" t="str">
        <f>IF(IF(A237=0,TRUE(),D237=IFERROR(VLOOKUP(A237,Zaplecze_Weryfikacja!A:B,2,FALSE),2))=TRUE(),"Tak","Nie")</f>
        <v>Nie</v>
      </c>
      <c r="U237" s="681" t="str">
        <f>IF(T237="Tak"," ",IF(IFERROR(VLOOKUP(A237,Zaplecze_Weryfikacja!A:B,2,FALSE),"Inny numer Lp")="Inny numer Lp","Inny numer Lp",IF(VLOOKUP(A237,Zaplecze_Weryfikacja!A:B,2,FALSE)=D237,"Nieznana przyczyna","Inny opis")))</f>
        <v>Inny opis</v>
      </c>
      <c r="Y237" s="785"/>
      <c r="Z237" s="309">
        <f t="shared" si="848"/>
        <v>0</v>
      </c>
      <c r="AA237" s="785"/>
      <c r="AB237" s="309">
        <f t="shared" si="849"/>
        <v>0</v>
      </c>
      <c r="AC237" s="785"/>
      <c r="AD237" s="309">
        <f t="shared" si="850"/>
        <v>0</v>
      </c>
      <c r="AE237" s="785"/>
      <c r="AF237" s="309">
        <f t="shared" si="851"/>
        <v>0</v>
      </c>
      <c r="AG237" s="785"/>
      <c r="AH237" s="309">
        <f t="shared" si="852"/>
        <v>0</v>
      </c>
      <c r="AI237" s="785"/>
      <c r="AJ237" s="309">
        <f t="shared" si="853"/>
        <v>0</v>
      </c>
      <c r="AK237" s="785"/>
      <c r="AL237" s="309">
        <f t="shared" si="854"/>
        <v>0</v>
      </c>
      <c r="AM237" s="785"/>
      <c r="AN237" s="309">
        <f t="shared" si="855"/>
        <v>0</v>
      </c>
      <c r="AO237" s="785"/>
      <c r="AP237" s="309">
        <f t="shared" si="856"/>
        <v>0</v>
      </c>
      <c r="AQ237" s="785"/>
      <c r="AR237" s="309">
        <f t="shared" si="857"/>
        <v>0</v>
      </c>
      <c r="AT237" s="782">
        <f t="shared" si="858"/>
        <v>0</v>
      </c>
      <c r="AU237" s="782">
        <f t="shared" si="859"/>
        <v>0</v>
      </c>
      <c r="AV237" s="782">
        <f t="shared" si="860"/>
        <v>0</v>
      </c>
      <c r="AW237" s="788" t="e">
        <f t="shared" si="861"/>
        <v>#DIV/0!</v>
      </c>
      <c r="AY237" s="781">
        <f t="shared" si="862"/>
        <v>0</v>
      </c>
      <c r="AZ237" s="777"/>
      <c r="BA237" s="781">
        <f t="shared" si="863"/>
        <v>0</v>
      </c>
      <c r="BB237" s="777"/>
      <c r="BC237" s="781">
        <f t="shared" si="864"/>
        <v>0</v>
      </c>
      <c r="BD237" s="777"/>
      <c r="BE237" s="781">
        <f t="shared" si="865"/>
        <v>0</v>
      </c>
      <c r="BF237" s="777"/>
      <c r="BG237" s="781">
        <f t="shared" si="866"/>
        <v>0</v>
      </c>
      <c r="BH237" s="777"/>
      <c r="BI237" s="781">
        <f t="shared" si="867"/>
        <v>0</v>
      </c>
      <c r="BJ237" s="777"/>
      <c r="BK237" s="781">
        <f t="shared" si="868"/>
        <v>0</v>
      </c>
      <c r="BL237" s="777"/>
      <c r="BM237" s="781">
        <f t="shared" si="869"/>
        <v>0</v>
      </c>
      <c r="BN237" s="777"/>
      <c r="BO237" s="781">
        <f t="shared" si="870"/>
        <v>0</v>
      </c>
      <c r="BP237" s="777"/>
      <c r="BQ237" s="781">
        <f t="shared" si="871"/>
        <v>0</v>
      </c>
      <c r="BR237" s="777"/>
    </row>
    <row r="238" spans="1:70" ht="42.75" outlineLevel="2">
      <c r="A238" s="1250">
        <v>301090</v>
      </c>
      <c r="B238" s="10"/>
      <c r="C238" s="121" t="s">
        <v>293</v>
      </c>
      <c r="D238" s="1303" t="s">
        <v>3899</v>
      </c>
      <c r="E238" s="43" t="str">
        <f t="shared" si="846"/>
        <v>T</v>
      </c>
      <c r="F238" s="1253" t="s">
        <v>3816</v>
      </c>
      <c r="G238" s="56" t="s">
        <v>327</v>
      </c>
      <c r="H238" s="1076">
        <v>78.5</v>
      </c>
      <c r="I238" s="1141"/>
      <c r="J238" s="1142"/>
      <c r="K238" s="1032">
        <f t="shared" si="847"/>
        <v>0</v>
      </c>
      <c r="L238" s="208"/>
      <c r="M238" s="474" t="s">
        <v>802</v>
      </c>
      <c r="N238" s="409"/>
      <c r="O238" s="409"/>
      <c r="Q238" s="686" t="s">
        <v>1865</v>
      </c>
      <c r="R238" s="692" t="s">
        <v>1999</v>
      </c>
      <c r="T238" s="680" t="str">
        <f>IF(IF(A238=0,TRUE(),D238=IFERROR(VLOOKUP(A238,Zaplecze_Weryfikacja!A:B,2,FALSE),2))=TRUE(),"Tak","Nie")</f>
        <v>Nie</v>
      </c>
      <c r="U238" s="681" t="str">
        <f>IF(T238="Tak"," ",IF(IFERROR(VLOOKUP(A238,Zaplecze_Weryfikacja!A:B,2,FALSE),"Inny numer Lp")="Inny numer Lp","Inny numer Lp",IF(VLOOKUP(A238,Zaplecze_Weryfikacja!A:B,2,FALSE)=D238,"Nieznana przyczyna","Inny opis")))</f>
        <v>Inny opis</v>
      </c>
      <c r="Y238" s="785"/>
      <c r="Z238" s="309">
        <f t="shared" si="848"/>
        <v>0</v>
      </c>
      <c r="AA238" s="785"/>
      <c r="AB238" s="309">
        <f t="shared" si="849"/>
        <v>0</v>
      </c>
      <c r="AC238" s="785"/>
      <c r="AD238" s="309">
        <f t="shared" si="850"/>
        <v>0</v>
      </c>
      <c r="AE238" s="785"/>
      <c r="AF238" s="309">
        <f t="shared" si="851"/>
        <v>0</v>
      </c>
      <c r="AG238" s="785"/>
      <c r="AH238" s="309">
        <f t="shared" si="852"/>
        <v>0</v>
      </c>
      <c r="AI238" s="785"/>
      <c r="AJ238" s="309">
        <f t="shared" si="853"/>
        <v>0</v>
      </c>
      <c r="AK238" s="785"/>
      <c r="AL238" s="309">
        <f t="shared" si="854"/>
        <v>0</v>
      </c>
      <c r="AM238" s="785"/>
      <c r="AN238" s="309">
        <f t="shared" si="855"/>
        <v>0</v>
      </c>
      <c r="AO238" s="785"/>
      <c r="AP238" s="309">
        <f t="shared" si="856"/>
        <v>0</v>
      </c>
      <c r="AQ238" s="785"/>
      <c r="AR238" s="309">
        <f t="shared" si="857"/>
        <v>0</v>
      </c>
      <c r="AT238" s="782">
        <f t="shared" si="858"/>
        <v>0</v>
      </c>
      <c r="AU238" s="782">
        <f t="shared" si="859"/>
        <v>0</v>
      </c>
      <c r="AV238" s="782">
        <f t="shared" si="860"/>
        <v>0</v>
      </c>
      <c r="AW238" s="788" t="e">
        <f t="shared" si="861"/>
        <v>#DIV/0!</v>
      </c>
      <c r="AY238" s="781">
        <f t="shared" si="862"/>
        <v>0</v>
      </c>
      <c r="AZ238" s="777"/>
      <c r="BA238" s="781">
        <f t="shared" si="863"/>
        <v>0</v>
      </c>
      <c r="BB238" s="777"/>
      <c r="BC238" s="781">
        <f t="shared" si="864"/>
        <v>0</v>
      </c>
      <c r="BD238" s="777"/>
      <c r="BE238" s="781">
        <f t="shared" si="865"/>
        <v>0</v>
      </c>
      <c r="BF238" s="777"/>
      <c r="BG238" s="781">
        <f t="shared" si="866"/>
        <v>0</v>
      </c>
      <c r="BH238" s="777"/>
      <c r="BI238" s="781">
        <f t="shared" si="867"/>
        <v>0</v>
      </c>
      <c r="BJ238" s="777"/>
      <c r="BK238" s="781">
        <f t="shared" si="868"/>
        <v>0</v>
      </c>
      <c r="BL238" s="777"/>
      <c r="BM238" s="781">
        <f t="shared" si="869"/>
        <v>0</v>
      </c>
      <c r="BN238" s="777"/>
      <c r="BO238" s="781">
        <f t="shared" si="870"/>
        <v>0</v>
      </c>
      <c r="BP238" s="777"/>
      <c r="BQ238" s="781">
        <f t="shared" si="871"/>
        <v>0</v>
      </c>
      <c r="BR238" s="777"/>
    </row>
    <row r="239" spans="1:70" ht="28.5" outlineLevel="2">
      <c r="A239" s="6">
        <v>301091</v>
      </c>
      <c r="B239" s="10"/>
      <c r="C239" s="121" t="s">
        <v>112</v>
      </c>
      <c r="D239" s="418" t="s">
        <v>1763</v>
      </c>
      <c r="E239" s="43" t="str">
        <f t="shared" si="846"/>
        <v>N</v>
      </c>
      <c r="F239" s="122" t="s">
        <v>2947</v>
      </c>
      <c r="G239" s="56" t="s">
        <v>327</v>
      </c>
      <c r="H239" s="1076"/>
      <c r="I239" s="1141"/>
      <c r="J239" s="1142"/>
      <c r="K239" s="1032">
        <f t="shared" si="847"/>
        <v>0</v>
      </c>
      <c r="L239" s="208"/>
      <c r="M239" s="452" t="s">
        <v>803</v>
      </c>
      <c r="N239" s="409"/>
      <c r="O239" s="409"/>
      <c r="Q239" s="686" t="s">
        <v>1865</v>
      </c>
      <c r="R239" s="692" t="s">
        <v>1999</v>
      </c>
      <c r="T239" s="680" t="str">
        <f>IF(IF(A239=0,TRUE(),D239=IFERROR(VLOOKUP(A239,Zaplecze_Weryfikacja!A:B,2,FALSE),2))=TRUE(),"Tak","Nie")</f>
        <v>Nie</v>
      </c>
      <c r="U239" s="681" t="str">
        <f>IF(T239="Tak"," ",IF(IFERROR(VLOOKUP(A239,Zaplecze_Weryfikacja!A:B,2,FALSE),"Inny numer Lp")="Inny numer Lp","Inny numer Lp",IF(VLOOKUP(A239,Zaplecze_Weryfikacja!A:B,2,FALSE)=D239,"Nieznana przyczyna","Inny opis")))</f>
        <v>Inny opis</v>
      </c>
      <c r="Y239" s="785"/>
      <c r="Z239" s="309">
        <f t="shared" si="848"/>
        <v>0</v>
      </c>
      <c r="AA239" s="785"/>
      <c r="AB239" s="309">
        <f t="shared" si="849"/>
        <v>0</v>
      </c>
      <c r="AC239" s="785"/>
      <c r="AD239" s="309">
        <f t="shared" si="850"/>
        <v>0</v>
      </c>
      <c r="AE239" s="785"/>
      <c r="AF239" s="309">
        <f t="shared" si="851"/>
        <v>0</v>
      </c>
      <c r="AG239" s="785"/>
      <c r="AH239" s="309">
        <f t="shared" si="852"/>
        <v>0</v>
      </c>
      <c r="AI239" s="785"/>
      <c r="AJ239" s="309">
        <f t="shared" si="853"/>
        <v>0</v>
      </c>
      <c r="AK239" s="785"/>
      <c r="AL239" s="309">
        <f t="shared" si="854"/>
        <v>0</v>
      </c>
      <c r="AM239" s="785"/>
      <c r="AN239" s="309">
        <f t="shared" si="855"/>
        <v>0</v>
      </c>
      <c r="AO239" s="785"/>
      <c r="AP239" s="309">
        <f t="shared" si="856"/>
        <v>0</v>
      </c>
      <c r="AQ239" s="785"/>
      <c r="AR239" s="309">
        <f t="shared" si="857"/>
        <v>0</v>
      </c>
      <c r="AT239" s="782">
        <f t="shared" si="858"/>
        <v>0</v>
      </c>
      <c r="AU239" s="782">
        <f t="shared" si="859"/>
        <v>0</v>
      </c>
      <c r="AV239" s="782">
        <f t="shared" si="860"/>
        <v>0</v>
      </c>
      <c r="AW239" s="788" t="e">
        <f t="shared" si="861"/>
        <v>#DIV/0!</v>
      </c>
      <c r="AY239" s="781">
        <f t="shared" si="862"/>
        <v>0</v>
      </c>
      <c r="AZ239" s="777"/>
      <c r="BA239" s="781">
        <f t="shared" si="863"/>
        <v>0</v>
      </c>
      <c r="BB239" s="777"/>
      <c r="BC239" s="781">
        <f t="shared" si="864"/>
        <v>0</v>
      </c>
      <c r="BD239" s="777"/>
      <c r="BE239" s="781">
        <f t="shared" si="865"/>
        <v>0</v>
      </c>
      <c r="BF239" s="777"/>
      <c r="BG239" s="781">
        <f t="shared" si="866"/>
        <v>0</v>
      </c>
      <c r="BH239" s="777"/>
      <c r="BI239" s="781">
        <f t="shared" si="867"/>
        <v>0</v>
      </c>
      <c r="BJ239" s="777"/>
      <c r="BK239" s="781">
        <f t="shared" si="868"/>
        <v>0</v>
      </c>
      <c r="BL239" s="777"/>
      <c r="BM239" s="781">
        <f t="shared" si="869"/>
        <v>0</v>
      </c>
      <c r="BN239" s="777"/>
      <c r="BO239" s="781">
        <f t="shared" si="870"/>
        <v>0</v>
      </c>
      <c r="BP239" s="777"/>
      <c r="BQ239" s="781">
        <f t="shared" si="871"/>
        <v>0</v>
      </c>
      <c r="BR239" s="777"/>
    </row>
    <row r="240" spans="1:70" ht="28.5" outlineLevel="2">
      <c r="A240" s="6">
        <v>301092</v>
      </c>
      <c r="B240" s="10"/>
      <c r="C240" s="121" t="s">
        <v>114</v>
      </c>
      <c r="D240" s="418" t="s">
        <v>1763</v>
      </c>
      <c r="E240" s="43" t="str">
        <f t="shared" si="846"/>
        <v>N</v>
      </c>
      <c r="F240" s="122" t="s">
        <v>2947</v>
      </c>
      <c r="G240" s="56" t="s">
        <v>327</v>
      </c>
      <c r="H240" s="1076"/>
      <c r="I240" s="1141"/>
      <c r="J240" s="1142"/>
      <c r="K240" s="1032">
        <f t="shared" si="847"/>
        <v>0</v>
      </c>
      <c r="L240" s="208"/>
      <c r="M240" s="452" t="s">
        <v>804</v>
      </c>
      <c r="N240" s="409"/>
      <c r="O240" s="409"/>
      <c r="Q240" s="686" t="s">
        <v>1865</v>
      </c>
      <c r="R240" s="692" t="s">
        <v>1999</v>
      </c>
      <c r="T240" s="680" t="str">
        <f>IF(IF(A240=0,TRUE(),D240=IFERROR(VLOOKUP(A240,Zaplecze_Weryfikacja!A:B,2,FALSE),2))=TRUE(),"Tak","Nie")</f>
        <v>Nie</v>
      </c>
      <c r="U240" s="681" t="str">
        <f>IF(T240="Tak"," ",IF(IFERROR(VLOOKUP(A240,Zaplecze_Weryfikacja!A:B,2,FALSE),"Inny numer Lp")="Inny numer Lp","Inny numer Lp",IF(VLOOKUP(A240,Zaplecze_Weryfikacja!A:B,2,FALSE)=D240,"Nieznana przyczyna","Inny opis")))</f>
        <v>Inny opis</v>
      </c>
      <c r="Y240" s="785"/>
      <c r="Z240" s="309">
        <f t="shared" si="848"/>
        <v>0</v>
      </c>
      <c r="AA240" s="785"/>
      <c r="AB240" s="309">
        <f t="shared" si="849"/>
        <v>0</v>
      </c>
      <c r="AC240" s="785"/>
      <c r="AD240" s="309">
        <f t="shared" si="850"/>
        <v>0</v>
      </c>
      <c r="AE240" s="785"/>
      <c r="AF240" s="309">
        <f t="shared" si="851"/>
        <v>0</v>
      </c>
      <c r="AG240" s="785"/>
      <c r="AH240" s="309">
        <f t="shared" si="852"/>
        <v>0</v>
      </c>
      <c r="AI240" s="785"/>
      <c r="AJ240" s="309">
        <f t="shared" si="853"/>
        <v>0</v>
      </c>
      <c r="AK240" s="785"/>
      <c r="AL240" s="309">
        <f t="shared" si="854"/>
        <v>0</v>
      </c>
      <c r="AM240" s="785"/>
      <c r="AN240" s="309">
        <f t="shared" si="855"/>
        <v>0</v>
      </c>
      <c r="AO240" s="785"/>
      <c r="AP240" s="309">
        <f t="shared" si="856"/>
        <v>0</v>
      </c>
      <c r="AQ240" s="785"/>
      <c r="AR240" s="309">
        <f t="shared" si="857"/>
        <v>0</v>
      </c>
      <c r="AT240" s="782">
        <f t="shared" si="858"/>
        <v>0</v>
      </c>
      <c r="AU240" s="782">
        <f t="shared" si="859"/>
        <v>0</v>
      </c>
      <c r="AV240" s="782">
        <f t="shared" si="860"/>
        <v>0</v>
      </c>
      <c r="AW240" s="788" t="e">
        <f t="shared" si="861"/>
        <v>#DIV/0!</v>
      </c>
      <c r="AY240" s="781">
        <f t="shared" si="862"/>
        <v>0</v>
      </c>
      <c r="AZ240" s="777"/>
      <c r="BA240" s="781">
        <f t="shared" si="863"/>
        <v>0</v>
      </c>
      <c r="BB240" s="777"/>
      <c r="BC240" s="781">
        <f t="shared" si="864"/>
        <v>0</v>
      </c>
      <c r="BD240" s="777"/>
      <c r="BE240" s="781">
        <f t="shared" si="865"/>
        <v>0</v>
      </c>
      <c r="BF240" s="777"/>
      <c r="BG240" s="781">
        <f t="shared" si="866"/>
        <v>0</v>
      </c>
      <c r="BH240" s="777"/>
      <c r="BI240" s="781">
        <f t="shared" si="867"/>
        <v>0</v>
      </c>
      <c r="BJ240" s="777"/>
      <c r="BK240" s="781">
        <f t="shared" si="868"/>
        <v>0</v>
      </c>
      <c r="BL240" s="777"/>
      <c r="BM240" s="781">
        <f t="shared" si="869"/>
        <v>0</v>
      </c>
      <c r="BN240" s="777"/>
      <c r="BO240" s="781">
        <f t="shared" si="870"/>
        <v>0</v>
      </c>
      <c r="BP240" s="777"/>
      <c r="BQ240" s="781">
        <f t="shared" si="871"/>
        <v>0</v>
      </c>
      <c r="BR240" s="777"/>
    </row>
    <row r="241" spans="1:70" ht="42.75" outlineLevel="2">
      <c r="A241" s="1250">
        <v>301093</v>
      </c>
      <c r="B241" s="10"/>
      <c r="C241" s="121" t="s">
        <v>115</v>
      </c>
      <c r="D241" s="1303" t="s">
        <v>3899</v>
      </c>
      <c r="E241" s="43" t="str">
        <f t="shared" si="846"/>
        <v>T</v>
      </c>
      <c r="F241" s="1253" t="s">
        <v>3816</v>
      </c>
      <c r="G241" s="56" t="s">
        <v>327</v>
      </c>
      <c r="H241" s="1249">
        <v>75</v>
      </c>
      <c r="I241" s="1141"/>
      <c r="J241" s="1142"/>
      <c r="K241" s="1032">
        <f t="shared" si="847"/>
        <v>0</v>
      </c>
      <c r="L241" s="208"/>
      <c r="M241" s="452" t="s">
        <v>805</v>
      </c>
      <c r="N241" s="409"/>
      <c r="O241" s="409"/>
      <c r="Q241" s="686" t="s">
        <v>1865</v>
      </c>
      <c r="R241" s="692" t="s">
        <v>1999</v>
      </c>
      <c r="T241" s="680" t="str">
        <f>IF(IF(A241=0,TRUE(),D241=IFERROR(VLOOKUP(A241,Zaplecze_Weryfikacja!A:B,2,FALSE),2))=TRUE(),"Tak","Nie")</f>
        <v>Nie</v>
      </c>
      <c r="U241" s="681" t="str">
        <f>IF(T241="Tak"," ",IF(IFERROR(VLOOKUP(A241,Zaplecze_Weryfikacja!A:B,2,FALSE),"Inny numer Lp")="Inny numer Lp","Inny numer Lp",IF(VLOOKUP(A241,Zaplecze_Weryfikacja!A:B,2,FALSE)=D241,"Nieznana przyczyna","Inny opis")))</f>
        <v>Inny opis</v>
      </c>
      <c r="Y241" s="785"/>
      <c r="Z241" s="309">
        <f t="shared" si="848"/>
        <v>0</v>
      </c>
      <c r="AA241" s="785"/>
      <c r="AB241" s="309">
        <f t="shared" si="849"/>
        <v>0</v>
      </c>
      <c r="AC241" s="785"/>
      <c r="AD241" s="309">
        <f t="shared" si="850"/>
        <v>0</v>
      </c>
      <c r="AE241" s="785"/>
      <c r="AF241" s="309">
        <f t="shared" si="851"/>
        <v>0</v>
      </c>
      <c r="AG241" s="785"/>
      <c r="AH241" s="309">
        <f t="shared" si="852"/>
        <v>0</v>
      </c>
      <c r="AI241" s="785"/>
      <c r="AJ241" s="309">
        <f t="shared" si="853"/>
        <v>0</v>
      </c>
      <c r="AK241" s="785"/>
      <c r="AL241" s="309">
        <f t="shared" si="854"/>
        <v>0</v>
      </c>
      <c r="AM241" s="785"/>
      <c r="AN241" s="309">
        <f t="shared" si="855"/>
        <v>0</v>
      </c>
      <c r="AO241" s="785"/>
      <c r="AP241" s="309">
        <f t="shared" si="856"/>
        <v>0</v>
      </c>
      <c r="AQ241" s="785"/>
      <c r="AR241" s="309">
        <f t="shared" si="857"/>
        <v>0</v>
      </c>
      <c r="AT241" s="782">
        <f t="shared" si="858"/>
        <v>0</v>
      </c>
      <c r="AU241" s="782">
        <f t="shared" si="859"/>
        <v>0</v>
      </c>
      <c r="AV241" s="782">
        <f t="shared" si="860"/>
        <v>0</v>
      </c>
      <c r="AW241" s="788" t="e">
        <f t="shared" si="861"/>
        <v>#DIV/0!</v>
      </c>
      <c r="AY241" s="781">
        <f t="shared" si="862"/>
        <v>0</v>
      </c>
      <c r="AZ241" s="777"/>
      <c r="BA241" s="781">
        <f t="shared" si="863"/>
        <v>0</v>
      </c>
      <c r="BB241" s="777"/>
      <c r="BC241" s="781">
        <f t="shared" si="864"/>
        <v>0</v>
      </c>
      <c r="BD241" s="777"/>
      <c r="BE241" s="781">
        <f t="shared" si="865"/>
        <v>0</v>
      </c>
      <c r="BF241" s="777"/>
      <c r="BG241" s="781">
        <f t="shared" si="866"/>
        <v>0</v>
      </c>
      <c r="BH241" s="777"/>
      <c r="BI241" s="781">
        <f t="shared" si="867"/>
        <v>0</v>
      </c>
      <c r="BJ241" s="777"/>
      <c r="BK241" s="781">
        <f t="shared" si="868"/>
        <v>0</v>
      </c>
      <c r="BL241" s="777"/>
      <c r="BM241" s="781">
        <f t="shared" si="869"/>
        <v>0</v>
      </c>
      <c r="BN241" s="777"/>
      <c r="BO241" s="781">
        <f t="shared" si="870"/>
        <v>0</v>
      </c>
      <c r="BP241" s="777"/>
      <c r="BQ241" s="781">
        <f t="shared" si="871"/>
        <v>0</v>
      </c>
      <c r="BR241" s="777"/>
    </row>
    <row r="242" spans="1:70" ht="28.5" outlineLevel="2">
      <c r="A242" s="6">
        <v>301094</v>
      </c>
      <c r="B242" s="10"/>
      <c r="C242" s="417" t="s">
        <v>293</v>
      </c>
      <c r="D242" s="418" t="s">
        <v>1764</v>
      </c>
      <c r="E242" s="43" t="str">
        <f t="shared" si="846"/>
        <v>N</v>
      </c>
      <c r="F242" s="419" t="s">
        <v>2947</v>
      </c>
      <c r="G242" s="56" t="s">
        <v>327</v>
      </c>
      <c r="H242" s="1076"/>
      <c r="I242" s="1141"/>
      <c r="J242" s="1142"/>
      <c r="K242" s="1032">
        <f t="shared" si="847"/>
        <v>0</v>
      </c>
      <c r="L242" s="475"/>
      <c r="M242" s="474" t="s">
        <v>806</v>
      </c>
      <c r="N242" s="476"/>
      <c r="O242" s="476"/>
      <c r="Q242" s="686" t="s">
        <v>1865</v>
      </c>
      <c r="R242" s="692" t="s">
        <v>1999</v>
      </c>
      <c r="T242" s="680" t="str">
        <f>IF(IF(A242=0,TRUE(),D242=IFERROR(VLOOKUP(A242,Zaplecze_Weryfikacja!A:B,2,FALSE),2))=TRUE(),"Tak","Nie")</f>
        <v>Nie</v>
      </c>
      <c r="U242" s="681" t="str">
        <f>IF(T242="Tak"," ",IF(IFERROR(VLOOKUP(A242,Zaplecze_Weryfikacja!A:B,2,FALSE),"Inny numer Lp")="Inny numer Lp","Inny numer Lp",IF(VLOOKUP(A242,Zaplecze_Weryfikacja!A:B,2,FALSE)=D242,"Nieznana przyczyna","Inny opis")))</f>
        <v>Inny opis</v>
      </c>
      <c r="Y242" s="785"/>
      <c r="Z242" s="309">
        <f t="shared" si="848"/>
        <v>0</v>
      </c>
      <c r="AA242" s="785"/>
      <c r="AB242" s="309">
        <f t="shared" si="849"/>
        <v>0</v>
      </c>
      <c r="AC242" s="785"/>
      <c r="AD242" s="309">
        <f t="shared" si="850"/>
        <v>0</v>
      </c>
      <c r="AE242" s="785"/>
      <c r="AF242" s="309">
        <f t="shared" si="851"/>
        <v>0</v>
      </c>
      <c r="AG242" s="785"/>
      <c r="AH242" s="309">
        <f t="shared" si="852"/>
        <v>0</v>
      </c>
      <c r="AI242" s="785"/>
      <c r="AJ242" s="309">
        <f t="shared" si="853"/>
        <v>0</v>
      </c>
      <c r="AK242" s="785"/>
      <c r="AL242" s="309">
        <f t="shared" si="854"/>
        <v>0</v>
      </c>
      <c r="AM242" s="785"/>
      <c r="AN242" s="309">
        <f t="shared" si="855"/>
        <v>0</v>
      </c>
      <c r="AO242" s="785"/>
      <c r="AP242" s="309">
        <f t="shared" si="856"/>
        <v>0</v>
      </c>
      <c r="AQ242" s="785"/>
      <c r="AR242" s="309">
        <f t="shared" si="857"/>
        <v>0</v>
      </c>
      <c r="AT242" s="782">
        <f t="shared" si="858"/>
        <v>0</v>
      </c>
      <c r="AU242" s="782">
        <f t="shared" si="859"/>
        <v>0</v>
      </c>
      <c r="AV242" s="782">
        <f t="shared" si="860"/>
        <v>0</v>
      </c>
      <c r="AW242" s="788" t="e">
        <f t="shared" si="861"/>
        <v>#DIV/0!</v>
      </c>
      <c r="AY242" s="781">
        <f t="shared" si="862"/>
        <v>0</v>
      </c>
      <c r="AZ242" s="777"/>
      <c r="BA242" s="781">
        <f t="shared" si="863"/>
        <v>0</v>
      </c>
      <c r="BB242" s="777"/>
      <c r="BC242" s="781">
        <f t="shared" si="864"/>
        <v>0</v>
      </c>
      <c r="BD242" s="777"/>
      <c r="BE242" s="781">
        <f t="shared" si="865"/>
        <v>0</v>
      </c>
      <c r="BF242" s="777"/>
      <c r="BG242" s="781">
        <f t="shared" si="866"/>
        <v>0</v>
      </c>
      <c r="BH242" s="777"/>
      <c r="BI242" s="781">
        <f t="shared" si="867"/>
        <v>0</v>
      </c>
      <c r="BJ242" s="777"/>
      <c r="BK242" s="781">
        <f t="shared" si="868"/>
        <v>0</v>
      </c>
      <c r="BL242" s="777"/>
      <c r="BM242" s="781">
        <f t="shared" si="869"/>
        <v>0</v>
      </c>
      <c r="BN242" s="777"/>
      <c r="BO242" s="781">
        <f t="shared" si="870"/>
        <v>0</v>
      </c>
      <c r="BP242" s="777"/>
      <c r="BQ242" s="781">
        <f t="shared" si="871"/>
        <v>0</v>
      </c>
      <c r="BR242" s="777"/>
    </row>
    <row r="243" spans="1:70" ht="28.5" outlineLevel="2">
      <c r="A243" s="6">
        <v>301095</v>
      </c>
      <c r="B243" s="10"/>
      <c r="C243" s="417" t="s">
        <v>112</v>
      </c>
      <c r="D243" s="418" t="s">
        <v>1764</v>
      </c>
      <c r="E243" s="43" t="str">
        <f t="shared" si="846"/>
        <v>N</v>
      </c>
      <c r="F243" s="419" t="s">
        <v>2947</v>
      </c>
      <c r="G243" s="56" t="s">
        <v>327</v>
      </c>
      <c r="H243" s="1076"/>
      <c r="I243" s="1141"/>
      <c r="J243" s="1142"/>
      <c r="K243" s="1032">
        <f t="shared" si="847"/>
        <v>0</v>
      </c>
      <c r="L243" s="475"/>
      <c r="M243" s="452" t="s">
        <v>807</v>
      </c>
      <c r="N243" s="476"/>
      <c r="O243" s="476"/>
      <c r="Q243" s="686" t="s">
        <v>1865</v>
      </c>
      <c r="R243" s="692" t="s">
        <v>1999</v>
      </c>
      <c r="T243" s="680" t="str">
        <f>IF(IF(A243=0,TRUE(),D243=IFERROR(VLOOKUP(A243,Zaplecze_Weryfikacja!A:B,2,FALSE),2))=TRUE(),"Tak","Nie")</f>
        <v>Nie</v>
      </c>
      <c r="U243" s="681" t="str">
        <f>IF(T243="Tak"," ",IF(IFERROR(VLOOKUP(A243,Zaplecze_Weryfikacja!A:B,2,FALSE),"Inny numer Lp")="Inny numer Lp","Inny numer Lp",IF(VLOOKUP(A243,Zaplecze_Weryfikacja!A:B,2,FALSE)=D243,"Nieznana przyczyna","Inny opis")))</f>
        <v>Inny numer Lp</v>
      </c>
      <c r="Y243" s="785"/>
      <c r="Z243" s="309">
        <f t="shared" si="848"/>
        <v>0</v>
      </c>
      <c r="AA243" s="785"/>
      <c r="AB243" s="309">
        <f t="shared" si="849"/>
        <v>0</v>
      </c>
      <c r="AC243" s="785"/>
      <c r="AD243" s="309">
        <f t="shared" si="850"/>
        <v>0</v>
      </c>
      <c r="AE243" s="785"/>
      <c r="AF243" s="309">
        <f t="shared" si="851"/>
        <v>0</v>
      </c>
      <c r="AG243" s="785"/>
      <c r="AH243" s="309">
        <f t="shared" si="852"/>
        <v>0</v>
      </c>
      <c r="AI243" s="785"/>
      <c r="AJ243" s="309">
        <f t="shared" si="853"/>
        <v>0</v>
      </c>
      <c r="AK243" s="785"/>
      <c r="AL243" s="309">
        <f t="shared" si="854"/>
        <v>0</v>
      </c>
      <c r="AM243" s="785"/>
      <c r="AN243" s="309">
        <f t="shared" si="855"/>
        <v>0</v>
      </c>
      <c r="AO243" s="785"/>
      <c r="AP243" s="309">
        <f t="shared" si="856"/>
        <v>0</v>
      </c>
      <c r="AQ243" s="785"/>
      <c r="AR243" s="309">
        <f t="shared" si="857"/>
        <v>0</v>
      </c>
      <c r="AT243" s="782">
        <f t="shared" si="858"/>
        <v>0</v>
      </c>
      <c r="AU243" s="782">
        <f t="shared" si="859"/>
        <v>0</v>
      </c>
      <c r="AV243" s="782">
        <f t="shared" si="860"/>
        <v>0</v>
      </c>
      <c r="AW243" s="788" t="e">
        <f t="shared" si="861"/>
        <v>#DIV/0!</v>
      </c>
      <c r="AY243" s="781">
        <f t="shared" si="862"/>
        <v>0</v>
      </c>
      <c r="AZ243" s="777"/>
      <c r="BA243" s="781">
        <f t="shared" si="863"/>
        <v>0</v>
      </c>
      <c r="BB243" s="777"/>
      <c r="BC243" s="781">
        <f t="shared" si="864"/>
        <v>0</v>
      </c>
      <c r="BD243" s="777"/>
      <c r="BE243" s="781">
        <f t="shared" si="865"/>
        <v>0</v>
      </c>
      <c r="BF243" s="777"/>
      <c r="BG243" s="781">
        <f t="shared" si="866"/>
        <v>0</v>
      </c>
      <c r="BH243" s="777"/>
      <c r="BI243" s="781">
        <f t="shared" si="867"/>
        <v>0</v>
      </c>
      <c r="BJ243" s="777"/>
      <c r="BK243" s="781">
        <f t="shared" si="868"/>
        <v>0</v>
      </c>
      <c r="BL243" s="777"/>
      <c r="BM243" s="781">
        <f t="shared" si="869"/>
        <v>0</v>
      </c>
      <c r="BN243" s="777"/>
      <c r="BO243" s="781">
        <f t="shared" si="870"/>
        <v>0</v>
      </c>
      <c r="BP243" s="777"/>
      <c r="BQ243" s="781">
        <f t="shared" si="871"/>
        <v>0</v>
      </c>
      <c r="BR243" s="777"/>
    </row>
    <row r="244" spans="1:70" ht="28.5" outlineLevel="2">
      <c r="A244" s="6">
        <v>301096</v>
      </c>
      <c r="B244" s="10"/>
      <c r="C244" s="417" t="s">
        <v>114</v>
      </c>
      <c r="D244" s="418" t="s">
        <v>1764</v>
      </c>
      <c r="E244" s="43" t="str">
        <f t="shared" si="846"/>
        <v>N</v>
      </c>
      <c r="F244" s="419" t="s">
        <v>2947</v>
      </c>
      <c r="G244" s="56" t="s">
        <v>327</v>
      </c>
      <c r="H244" s="1076"/>
      <c r="I244" s="1141"/>
      <c r="J244" s="1142"/>
      <c r="K244" s="1032">
        <f t="shared" si="847"/>
        <v>0</v>
      </c>
      <c r="L244" s="475"/>
      <c r="M244" s="452" t="s">
        <v>808</v>
      </c>
      <c r="N244" s="476"/>
      <c r="O244" s="476"/>
      <c r="Q244" s="686" t="s">
        <v>1865</v>
      </c>
      <c r="R244" s="692" t="s">
        <v>1999</v>
      </c>
      <c r="T244" s="680" t="str">
        <f>IF(IF(A244=0,TRUE(),D244=IFERROR(VLOOKUP(A244,Zaplecze_Weryfikacja!A:B,2,FALSE),2))=TRUE(),"Tak","Nie")</f>
        <v>Nie</v>
      </c>
      <c r="U244" s="681" t="str">
        <f>IF(T244="Tak"," ",IF(IFERROR(VLOOKUP(A244,Zaplecze_Weryfikacja!A:B,2,FALSE),"Inny numer Lp")="Inny numer Lp","Inny numer Lp",IF(VLOOKUP(A244,Zaplecze_Weryfikacja!A:B,2,FALSE)=D244,"Nieznana przyczyna","Inny opis")))</f>
        <v>Inny numer Lp</v>
      </c>
      <c r="Y244" s="785"/>
      <c r="Z244" s="309">
        <f t="shared" si="848"/>
        <v>0</v>
      </c>
      <c r="AA244" s="785"/>
      <c r="AB244" s="309">
        <f t="shared" si="849"/>
        <v>0</v>
      </c>
      <c r="AC244" s="785"/>
      <c r="AD244" s="309">
        <f t="shared" si="850"/>
        <v>0</v>
      </c>
      <c r="AE244" s="785"/>
      <c r="AF244" s="309">
        <f t="shared" si="851"/>
        <v>0</v>
      </c>
      <c r="AG244" s="785"/>
      <c r="AH244" s="309">
        <f t="shared" si="852"/>
        <v>0</v>
      </c>
      <c r="AI244" s="785"/>
      <c r="AJ244" s="309">
        <f t="shared" si="853"/>
        <v>0</v>
      </c>
      <c r="AK244" s="785"/>
      <c r="AL244" s="309">
        <f t="shared" si="854"/>
        <v>0</v>
      </c>
      <c r="AM244" s="785"/>
      <c r="AN244" s="309">
        <f t="shared" si="855"/>
        <v>0</v>
      </c>
      <c r="AO244" s="785"/>
      <c r="AP244" s="309">
        <f t="shared" si="856"/>
        <v>0</v>
      </c>
      <c r="AQ244" s="785"/>
      <c r="AR244" s="309">
        <f t="shared" si="857"/>
        <v>0</v>
      </c>
      <c r="AT244" s="782">
        <f t="shared" si="858"/>
        <v>0</v>
      </c>
      <c r="AU244" s="782">
        <f t="shared" si="859"/>
        <v>0</v>
      </c>
      <c r="AV244" s="782">
        <f t="shared" si="860"/>
        <v>0</v>
      </c>
      <c r="AW244" s="788" t="e">
        <f t="shared" si="861"/>
        <v>#DIV/0!</v>
      </c>
      <c r="AY244" s="781">
        <f t="shared" si="862"/>
        <v>0</v>
      </c>
      <c r="AZ244" s="777"/>
      <c r="BA244" s="781">
        <f t="shared" si="863"/>
        <v>0</v>
      </c>
      <c r="BB244" s="777"/>
      <c r="BC244" s="781">
        <f t="shared" si="864"/>
        <v>0</v>
      </c>
      <c r="BD244" s="777"/>
      <c r="BE244" s="781">
        <f t="shared" si="865"/>
        <v>0</v>
      </c>
      <c r="BF244" s="777"/>
      <c r="BG244" s="781">
        <f t="shared" si="866"/>
        <v>0</v>
      </c>
      <c r="BH244" s="777"/>
      <c r="BI244" s="781">
        <f t="shared" si="867"/>
        <v>0</v>
      </c>
      <c r="BJ244" s="777"/>
      <c r="BK244" s="781">
        <f t="shared" si="868"/>
        <v>0</v>
      </c>
      <c r="BL244" s="777"/>
      <c r="BM244" s="781">
        <f t="shared" si="869"/>
        <v>0</v>
      </c>
      <c r="BN244" s="777"/>
      <c r="BO244" s="781">
        <f t="shared" si="870"/>
        <v>0</v>
      </c>
      <c r="BP244" s="777"/>
      <c r="BQ244" s="781">
        <f t="shared" si="871"/>
        <v>0</v>
      </c>
      <c r="BR244" s="777"/>
    </row>
    <row r="245" spans="1:70" ht="28.5" outlineLevel="2">
      <c r="A245" s="6">
        <v>301097</v>
      </c>
      <c r="B245" s="10"/>
      <c r="C245" s="417" t="s">
        <v>115</v>
      </c>
      <c r="D245" s="418" t="s">
        <v>1764</v>
      </c>
      <c r="E245" s="43" t="str">
        <f t="shared" si="846"/>
        <v>N</v>
      </c>
      <c r="F245" s="419" t="s">
        <v>2947</v>
      </c>
      <c r="G245" s="56" t="s">
        <v>327</v>
      </c>
      <c r="H245" s="1076"/>
      <c r="I245" s="1141"/>
      <c r="J245" s="1142"/>
      <c r="K245" s="1032">
        <f t="shared" si="847"/>
        <v>0</v>
      </c>
      <c r="L245" s="475"/>
      <c r="M245" s="452" t="s">
        <v>809</v>
      </c>
      <c r="N245" s="476"/>
      <c r="O245" s="476"/>
      <c r="Q245" s="686" t="s">
        <v>1865</v>
      </c>
      <c r="R245" s="692" t="s">
        <v>1999</v>
      </c>
      <c r="T245" s="680" t="str">
        <f>IF(IF(A245=0,TRUE(),D245=IFERROR(VLOOKUP(A245,Zaplecze_Weryfikacja!A:B,2,FALSE),2))=TRUE(),"Tak","Nie")</f>
        <v>Nie</v>
      </c>
      <c r="U245" s="681" t="str">
        <f>IF(T245="Tak"," ",IF(IFERROR(VLOOKUP(A245,Zaplecze_Weryfikacja!A:B,2,FALSE),"Inny numer Lp")="Inny numer Lp","Inny numer Lp",IF(VLOOKUP(A245,Zaplecze_Weryfikacja!A:B,2,FALSE)=D245,"Nieznana przyczyna","Inny opis")))</f>
        <v>Inny numer Lp</v>
      </c>
      <c r="Y245" s="785"/>
      <c r="Z245" s="309">
        <f t="shared" si="848"/>
        <v>0</v>
      </c>
      <c r="AA245" s="785"/>
      <c r="AB245" s="309">
        <f t="shared" si="849"/>
        <v>0</v>
      </c>
      <c r="AC245" s="785"/>
      <c r="AD245" s="309">
        <f t="shared" si="850"/>
        <v>0</v>
      </c>
      <c r="AE245" s="785"/>
      <c r="AF245" s="309">
        <f t="shared" si="851"/>
        <v>0</v>
      </c>
      <c r="AG245" s="785"/>
      <c r="AH245" s="309">
        <f t="shared" si="852"/>
        <v>0</v>
      </c>
      <c r="AI245" s="785"/>
      <c r="AJ245" s="309">
        <f t="shared" si="853"/>
        <v>0</v>
      </c>
      <c r="AK245" s="785"/>
      <c r="AL245" s="309">
        <f t="shared" si="854"/>
        <v>0</v>
      </c>
      <c r="AM245" s="785"/>
      <c r="AN245" s="309">
        <f t="shared" si="855"/>
        <v>0</v>
      </c>
      <c r="AO245" s="785"/>
      <c r="AP245" s="309">
        <f t="shared" si="856"/>
        <v>0</v>
      </c>
      <c r="AQ245" s="785"/>
      <c r="AR245" s="309">
        <f t="shared" si="857"/>
        <v>0</v>
      </c>
      <c r="AT245" s="782">
        <f t="shared" si="858"/>
        <v>0</v>
      </c>
      <c r="AU245" s="782">
        <f t="shared" si="859"/>
        <v>0</v>
      </c>
      <c r="AV245" s="782">
        <f t="shared" si="860"/>
        <v>0</v>
      </c>
      <c r="AW245" s="788" t="e">
        <f t="shared" si="861"/>
        <v>#DIV/0!</v>
      </c>
      <c r="AY245" s="781">
        <f t="shared" si="862"/>
        <v>0</v>
      </c>
      <c r="AZ245" s="777"/>
      <c r="BA245" s="781">
        <f t="shared" si="863"/>
        <v>0</v>
      </c>
      <c r="BB245" s="777"/>
      <c r="BC245" s="781">
        <f t="shared" si="864"/>
        <v>0</v>
      </c>
      <c r="BD245" s="777"/>
      <c r="BE245" s="781">
        <f t="shared" si="865"/>
        <v>0</v>
      </c>
      <c r="BF245" s="777"/>
      <c r="BG245" s="781">
        <f t="shared" si="866"/>
        <v>0</v>
      </c>
      <c r="BH245" s="777"/>
      <c r="BI245" s="781">
        <f t="shared" si="867"/>
        <v>0</v>
      </c>
      <c r="BJ245" s="777"/>
      <c r="BK245" s="781">
        <f t="shared" si="868"/>
        <v>0</v>
      </c>
      <c r="BL245" s="777"/>
      <c r="BM245" s="781">
        <f t="shared" si="869"/>
        <v>0</v>
      </c>
      <c r="BN245" s="777"/>
      <c r="BO245" s="781">
        <f t="shared" si="870"/>
        <v>0</v>
      </c>
      <c r="BP245" s="777"/>
      <c r="BQ245" s="781">
        <f t="shared" si="871"/>
        <v>0</v>
      </c>
      <c r="BR245" s="777"/>
    </row>
    <row r="246" spans="1:70" ht="42.75" outlineLevel="2">
      <c r="A246" s="1250">
        <v>301098</v>
      </c>
      <c r="B246" s="10"/>
      <c r="C246" s="121" t="s">
        <v>293</v>
      </c>
      <c r="D246" s="127" t="s">
        <v>1500</v>
      </c>
      <c r="E246" s="43" t="str">
        <f t="shared" si="846"/>
        <v>T</v>
      </c>
      <c r="F246" s="1253" t="s">
        <v>3816</v>
      </c>
      <c r="G246" s="56" t="s">
        <v>324</v>
      </c>
      <c r="H246" s="1100">
        <v>144</v>
      </c>
      <c r="I246" s="1141"/>
      <c r="J246" s="1142"/>
      <c r="K246" s="1032">
        <f t="shared" si="847"/>
        <v>0</v>
      </c>
      <c r="L246" s="208"/>
      <c r="M246" s="128"/>
      <c r="N246" s="409"/>
      <c r="O246" s="409"/>
      <c r="Q246" s="686" t="s">
        <v>1865</v>
      </c>
      <c r="R246" s="692" t="s">
        <v>1999</v>
      </c>
      <c r="T246" s="680" t="str">
        <f>IF(IF(A246=0,TRUE(),D246=IFERROR(VLOOKUP(A246,Zaplecze_Weryfikacja!A:B,2,FALSE),2))=TRUE(),"Tak","Nie")</f>
        <v>Nie</v>
      </c>
      <c r="U246" s="681" t="str">
        <f>IF(T246="Tak"," ",IF(IFERROR(VLOOKUP(A246,Zaplecze_Weryfikacja!A:B,2,FALSE),"Inny numer Lp")="Inny numer Lp","Inny numer Lp",IF(VLOOKUP(A246,Zaplecze_Weryfikacja!A:B,2,FALSE)=D246,"Nieznana przyczyna","Inny opis")))</f>
        <v>Inny numer Lp</v>
      </c>
      <c r="Y246" s="785"/>
      <c r="Z246" s="309">
        <f t="shared" si="848"/>
        <v>0</v>
      </c>
      <c r="AA246" s="785"/>
      <c r="AB246" s="309">
        <f t="shared" si="849"/>
        <v>0</v>
      </c>
      <c r="AC246" s="785"/>
      <c r="AD246" s="309">
        <f t="shared" si="850"/>
        <v>0</v>
      </c>
      <c r="AE246" s="785"/>
      <c r="AF246" s="309">
        <f t="shared" si="851"/>
        <v>0</v>
      </c>
      <c r="AG246" s="785"/>
      <c r="AH246" s="309">
        <f t="shared" si="852"/>
        <v>0</v>
      </c>
      <c r="AI246" s="785"/>
      <c r="AJ246" s="309">
        <f t="shared" si="853"/>
        <v>0</v>
      </c>
      <c r="AK246" s="785"/>
      <c r="AL246" s="309">
        <f t="shared" si="854"/>
        <v>0</v>
      </c>
      <c r="AM246" s="785"/>
      <c r="AN246" s="309">
        <f t="shared" si="855"/>
        <v>0</v>
      </c>
      <c r="AO246" s="785"/>
      <c r="AP246" s="309">
        <f t="shared" si="856"/>
        <v>0</v>
      </c>
      <c r="AQ246" s="785"/>
      <c r="AR246" s="309">
        <f t="shared" si="857"/>
        <v>0</v>
      </c>
      <c r="AT246" s="782">
        <f t="shared" si="858"/>
        <v>0</v>
      </c>
      <c r="AU246" s="782">
        <f t="shared" si="859"/>
        <v>0</v>
      </c>
      <c r="AV246" s="782">
        <f t="shared" si="860"/>
        <v>0</v>
      </c>
      <c r="AW246" s="788" t="e">
        <f t="shared" si="861"/>
        <v>#DIV/0!</v>
      </c>
      <c r="AY246" s="781">
        <f t="shared" si="862"/>
        <v>0</v>
      </c>
      <c r="AZ246" s="777"/>
      <c r="BA246" s="781">
        <f t="shared" si="863"/>
        <v>0</v>
      </c>
      <c r="BB246" s="777"/>
      <c r="BC246" s="781">
        <f t="shared" si="864"/>
        <v>0</v>
      </c>
      <c r="BD246" s="777"/>
      <c r="BE246" s="781">
        <f t="shared" si="865"/>
        <v>0</v>
      </c>
      <c r="BF246" s="777"/>
      <c r="BG246" s="781">
        <f t="shared" si="866"/>
        <v>0</v>
      </c>
      <c r="BH246" s="777"/>
      <c r="BI246" s="781">
        <f t="shared" si="867"/>
        <v>0</v>
      </c>
      <c r="BJ246" s="777"/>
      <c r="BK246" s="781">
        <f t="shared" si="868"/>
        <v>0</v>
      </c>
      <c r="BL246" s="777"/>
      <c r="BM246" s="781">
        <f t="shared" si="869"/>
        <v>0</v>
      </c>
      <c r="BN246" s="777"/>
      <c r="BO246" s="781">
        <f t="shared" si="870"/>
        <v>0</v>
      </c>
      <c r="BP246" s="777"/>
      <c r="BQ246" s="781">
        <f t="shared" si="871"/>
        <v>0</v>
      </c>
      <c r="BR246" s="777"/>
    </row>
    <row r="247" spans="1:70" ht="42.75" outlineLevel="2">
      <c r="A247" s="1250">
        <v>301099</v>
      </c>
      <c r="B247" s="10"/>
      <c r="C247" s="121" t="s">
        <v>115</v>
      </c>
      <c r="D247" s="127" t="s">
        <v>1500</v>
      </c>
      <c r="E247" s="43" t="str">
        <f t="shared" si="846"/>
        <v>T</v>
      </c>
      <c r="F247" s="1253" t="s">
        <v>3816</v>
      </c>
      <c r="G247" s="56" t="s">
        <v>324</v>
      </c>
      <c r="H247" s="1100">
        <v>73</v>
      </c>
      <c r="I247" s="1141"/>
      <c r="J247" s="1142"/>
      <c r="K247" s="1032">
        <f t="shared" si="847"/>
        <v>0</v>
      </c>
      <c r="L247" s="208"/>
      <c r="M247" s="128"/>
      <c r="N247" s="409"/>
      <c r="O247" s="409"/>
      <c r="Q247" s="686" t="s">
        <v>1865</v>
      </c>
      <c r="R247" s="692" t="s">
        <v>1999</v>
      </c>
      <c r="T247" s="680" t="str">
        <f>IF(IF(A247=0,TRUE(),D247=IFERROR(VLOOKUP(A247,Zaplecze_Weryfikacja!A:B,2,FALSE),2))=TRUE(),"Tak","Nie")</f>
        <v>Nie</v>
      </c>
      <c r="U247" s="681" t="str">
        <f>IF(T247="Tak"," ",IF(IFERROR(VLOOKUP(A247,Zaplecze_Weryfikacja!A:B,2,FALSE),"Inny numer Lp")="Inny numer Lp","Inny numer Lp",IF(VLOOKUP(A247,Zaplecze_Weryfikacja!A:B,2,FALSE)=D247,"Nieznana przyczyna","Inny opis")))</f>
        <v>Inny numer Lp</v>
      </c>
      <c r="Y247" s="785"/>
      <c r="Z247" s="309">
        <f t="shared" si="848"/>
        <v>0</v>
      </c>
      <c r="AA247" s="785"/>
      <c r="AB247" s="309">
        <f t="shared" si="849"/>
        <v>0</v>
      </c>
      <c r="AC247" s="785"/>
      <c r="AD247" s="309">
        <f t="shared" si="850"/>
        <v>0</v>
      </c>
      <c r="AE247" s="785"/>
      <c r="AF247" s="309">
        <f t="shared" si="851"/>
        <v>0</v>
      </c>
      <c r="AG247" s="785"/>
      <c r="AH247" s="309">
        <f t="shared" si="852"/>
        <v>0</v>
      </c>
      <c r="AI247" s="785"/>
      <c r="AJ247" s="309">
        <f t="shared" si="853"/>
        <v>0</v>
      </c>
      <c r="AK247" s="785"/>
      <c r="AL247" s="309">
        <f t="shared" si="854"/>
        <v>0</v>
      </c>
      <c r="AM247" s="785"/>
      <c r="AN247" s="309">
        <f t="shared" si="855"/>
        <v>0</v>
      </c>
      <c r="AO247" s="785"/>
      <c r="AP247" s="309">
        <f t="shared" si="856"/>
        <v>0</v>
      </c>
      <c r="AQ247" s="785"/>
      <c r="AR247" s="309">
        <f t="shared" si="857"/>
        <v>0</v>
      </c>
      <c r="AT247" s="782">
        <f t="shared" si="858"/>
        <v>0</v>
      </c>
      <c r="AU247" s="782">
        <f t="shared" si="859"/>
        <v>0</v>
      </c>
      <c r="AV247" s="782">
        <f t="shared" si="860"/>
        <v>0</v>
      </c>
      <c r="AW247" s="788" t="e">
        <f t="shared" si="861"/>
        <v>#DIV/0!</v>
      </c>
      <c r="AY247" s="781">
        <f t="shared" si="862"/>
        <v>0</v>
      </c>
      <c r="AZ247" s="777"/>
      <c r="BA247" s="781">
        <f t="shared" si="863"/>
        <v>0</v>
      </c>
      <c r="BB247" s="777"/>
      <c r="BC247" s="781">
        <f t="shared" si="864"/>
        <v>0</v>
      </c>
      <c r="BD247" s="777"/>
      <c r="BE247" s="781">
        <f t="shared" si="865"/>
        <v>0</v>
      </c>
      <c r="BF247" s="777"/>
      <c r="BG247" s="781">
        <f t="shared" si="866"/>
        <v>0</v>
      </c>
      <c r="BH247" s="777"/>
      <c r="BI247" s="781">
        <f t="shared" si="867"/>
        <v>0</v>
      </c>
      <c r="BJ247" s="777"/>
      <c r="BK247" s="781">
        <f t="shared" si="868"/>
        <v>0</v>
      </c>
      <c r="BL247" s="777"/>
      <c r="BM247" s="781">
        <f t="shared" si="869"/>
        <v>0</v>
      </c>
      <c r="BN247" s="777"/>
      <c r="BO247" s="781">
        <f t="shared" si="870"/>
        <v>0</v>
      </c>
      <c r="BP247" s="777"/>
      <c r="BQ247" s="781">
        <f t="shared" si="871"/>
        <v>0</v>
      </c>
      <c r="BR247" s="777"/>
    </row>
    <row r="248" spans="1:70" ht="42.75" outlineLevel="2">
      <c r="A248" s="6">
        <v>301100</v>
      </c>
      <c r="B248" s="10"/>
      <c r="C248" s="121" t="s">
        <v>112</v>
      </c>
      <c r="D248" s="127" t="s">
        <v>1500</v>
      </c>
      <c r="E248" s="43" t="str">
        <f t="shared" si="846"/>
        <v>N</v>
      </c>
      <c r="F248" s="419" t="s">
        <v>2947</v>
      </c>
      <c r="G248" s="56" t="s">
        <v>324</v>
      </c>
      <c r="H248" s="1076"/>
      <c r="I248" s="1141"/>
      <c r="J248" s="1142"/>
      <c r="K248" s="1032">
        <f t="shared" si="847"/>
        <v>0</v>
      </c>
      <c r="L248" s="208"/>
      <c r="M248" s="128"/>
      <c r="N248" s="409"/>
      <c r="O248" s="409"/>
      <c r="Q248" s="686" t="s">
        <v>1865</v>
      </c>
      <c r="R248" s="692" t="s">
        <v>1999</v>
      </c>
      <c r="T248" s="680" t="str">
        <f>IF(IF(A248=0,TRUE(),D248=IFERROR(VLOOKUP(A248,Zaplecze_Weryfikacja!A:B,2,FALSE),2))=TRUE(),"Tak","Nie")</f>
        <v>Nie</v>
      </c>
      <c r="U248" s="681" t="str">
        <f>IF(T248="Tak"," ",IF(IFERROR(VLOOKUP(A248,Zaplecze_Weryfikacja!A:B,2,FALSE),"Inny numer Lp")="Inny numer Lp","Inny numer Lp",IF(VLOOKUP(A248,Zaplecze_Weryfikacja!A:B,2,FALSE)=D248,"Nieznana przyczyna","Inny opis")))</f>
        <v>Inny numer Lp</v>
      </c>
      <c r="Y248" s="785"/>
      <c r="Z248" s="309">
        <f t="shared" si="848"/>
        <v>0</v>
      </c>
      <c r="AA248" s="785"/>
      <c r="AB248" s="309">
        <f t="shared" si="849"/>
        <v>0</v>
      </c>
      <c r="AC248" s="785"/>
      <c r="AD248" s="309">
        <f t="shared" si="850"/>
        <v>0</v>
      </c>
      <c r="AE248" s="785"/>
      <c r="AF248" s="309">
        <f t="shared" si="851"/>
        <v>0</v>
      </c>
      <c r="AG248" s="785"/>
      <c r="AH248" s="309">
        <f t="shared" si="852"/>
        <v>0</v>
      </c>
      <c r="AI248" s="785"/>
      <c r="AJ248" s="309">
        <f t="shared" si="853"/>
        <v>0</v>
      </c>
      <c r="AK248" s="785"/>
      <c r="AL248" s="309">
        <f t="shared" si="854"/>
        <v>0</v>
      </c>
      <c r="AM248" s="785"/>
      <c r="AN248" s="309">
        <f t="shared" si="855"/>
        <v>0</v>
      </c>
      <c r="AO248" s="785"/>
      <c r="AP248" s="309">
        <f t="shared" si="856"/>
        <v>0</v>
      </c>
      <c r="AQ248" s="785"/>
      <c r="AR248" s="309">
        <f t="shared" si="857"/>
        <v>0</v>
      </c>
      <c r="AT248" s="782">
        <f t="shared" si="858"/>
        <v>0</v>
      </c>
      <c r="AU248" s="782">
        <f t="shared" si="859"/>
        <v>0</v>
      </c>
      <c r="AV248" s="782">
        <f t="shared" si="860"/>
        <v>0</v>
      </c>
      <c r="AW248" s="788" t="e">
        <f t="shared" si="861"/>
        <v>#DIV/0!</v>
      </c>
      <c r="AY248" s="781">
        <f t="shared" si="862"/>
        <v>0</v>
      </c>
      <c r="AZ248" s="777"/>
      <c r="BA248" s="781">
        <f t="shared" si="863"/>
        <v>0</v>
      </c>
      <c r="BB248" s="777"/>
      <c r="BC248" s="781">
        <f t="shared" si="864"/>
        <v>0</v>
      </c>
      <c r="BD248" s="777"/>
      <c r="BE248" s="781">
        <f t="shared" si="865"/>
        <v>0</v>
      </c>
      <c r="BF248" s="777"/>
      <c r="BG248" s="781">
        <f t="shared" si="866"/>
        <v>0</v>
      </c>
      <c r="BH248" s="777"/>
      <c r="BI248" s="781">
        <f t="shared" si="867"/>
        <v>0</v>
      </c>
      <c r="BJ248" s="777"/>
      <c r="BK248" s="781">
        <f t="shared" si="868"/>
        <v>0</v>
      </c>
      <c r="BL248" s="777"/>
      <c r="BM248" s="781">
        <f t="shared" si="869"/>
        <v>0</v>
      </c>
      <c r="BN248" s="777"/>
      <c r="BO248" s="781">
        <f t="shared" si="870"/>
        <v>0</v>
      </c>
      <c r="BP248" s="777"/>
      <c r="BQ248" s="781">
        <f t="shared" si="871"/>
        <v>0</v>
      </c>
      <c r="BR248" s="777"/>
    </row>
    <row r="249" spans="1:70" ht="28.5" outlineLevel="2">
      <c r="A249" s="6">
        <v>301101</v>
      </c>
      <c r="B249" s="10"/>
      <c r="C249" s="121" t="s">
        <v>293</v>
      </c>
      <c r="D249" s="421" t="s">
        <v>1765</v>
      </c>
      <c r="E249" s="43" t="str">
        <f t="shared" si="846"/>
        <v>N</v>
      </c>
      <c r="F249" s="122" t="s">
        <v>2947</v>
      </c>
      <c r="G249" s="130" t="s">
        <v>324</v>
      </c>
      <c r="H249" s="1076"/>
      <c r="I249" s="1141"/>
      <c r="J249" s="1142"/>
      <c r="K249" s="1032">
        <f t="shared" si="847"/>
        <v>0</v>
      </c>
      <c r="L249" s="208"/>
      <c r="M249" s="128"/>
      <c r="N249" s="409"/>
      <c r="O249" s="409"/>
      <c r="Q249" s="686" t="s">
        <v>1865</v>
      </c>
      <c r="R249" s="692" t="s">
        <v>1999</v>
      </c>
      <c r="T249" s="680" t="str">
        <f>IF(IF(A249=0,TRUE(),D249=IFERROR(VLOOKUP(A249,Zaplecze_Weryfikacja!A:B,2,FALSE),2))=TRUE(),"Tak","Nie")</f>
        <v>Nie</v>
      </c>
      <c r="U249" s="681" t="str">
        <f>IF(T249="Tak"," ",IF(IFERROR(VLOOKUP(A249,Zaplecze_Weryfikacja!A:B,2,FALSE),"Inny numer Lp")="Inny numer Lp","Inny numer Lp",IF(VLOOKUP(A249,Zaplecze_Weryfikacja!A:B,2,FALSE)=D249,"Nieznana przyczyna","Inny opis")))</f>
        <v>Inny numer Lp</v>
      </c>
      <c r="Y249" s="785"/>
      <c r="Z249" s="309">
        <f t="shared" si="848"/>
        <v>0</v>
      </c>
      <c r="AA249" s="785"/>
      <c r="AB249" s="309">
        <f t="shared" si="849"/>
        <v>0</v>
      </c>
      <c r="AC249" s="785"/>
      <c r="AD249" s="309">
        <f t="shared" si="850"/>
        <v>0</v>
      </c>
      <c r="AE249" s="785"/>
      <c r="AF249" s="309">
        <f t="shared" si="851"/>
        <v>0</v>
      </c>
      <c r="AG249" s="785"/>
      <c r="AH249" s="309">
        <f t="shared" si="852"/>
        <v>0</v>
      </c>
      <c r="AI249" s="785"/>
      <c r="AJ249" s="309">
        <f t="shared" si="853"/>
        <v>0</v>
      </c>
      <c r="AK249" s="785"/>
      <c r="AL249" s="309">
        <f t="shared" si="854"/>
        <v>0</v>
      </c>
      <c r="AM249" s="785"/>
      <c r="AN249" s="309">
        <f t="shared" si="855"/>
        <v>0</v>
      </c>
      <c r="AO249" s="785"/>
      <c r="AP249" s="309">
        <f t="shared" si="856"/>
        <v>0</v>
      </c>
      <c r="AQ249" s="785"/>
      <c r="AR249" s="309">
        <f t="shared" si="857"/>
        <v>0</v>
      </c>
      <c r="AT249" s="782">
        <f t="shared" si="858"/>
        <v>0</v>
      </c>
      <c r="AU249" s="782">
        <f t="shared" si="859"/>
        <v>0</v>
      </c>
      <c r="AV249" s="782">
        <f t="shared" si="860"/>
        <v>0</v>
      </c>
      <c r="AW249" s="788" t="e">
        <f t="shared" si="861"/>
        <v>#DIV/0!</v>
      </c>
      <c r="AY249" s="781">
        <f t="shared" si="862"/>
        <v>0</v>
      </c>
      <c r="AZ249" s="777"/>
      <c r="BA249" s="781">
        <f t="shared" si="863"/>
        <v>0</v>
      </c>
      <c r="BB249" s="777"/>
      <c r="BC249" s="781">
        <f t="shared" si="864"/>
        <v>0</v>
      </c>
      <c r="BD249" s="777"/>
      <c r="BE249" s="781">
        <f t="shared" si="865"/>
        <v>0</v>
      </c>
      <c r="BF249" s="777"/>
      <c r="BG249" s="781">
        <f t="shared" si="866"/>
        <v>0</v>
      </c>
      <c r="BH249" s="777"/>
      <c r="BI249" s="781">
        <f t="shared" si="867"/>
        <v>0</v>
      </c>
      <c r="BJ249" s="777"/>
      <c r="BK249" s="781">
        <f t="shared" si="868"/>
        <v>0</v>
      </c>
      <c r="BL249" s="777"/>
      <c r="BM249" s="781">
        <f t="shared" si="869"/>
        <v>0</v>
      </c>
      <c r="BN249" s="777"/>
      <c r="BO249" s="781">
        <f t="shared" si="870"/>
        <v>0</v>
      </c>
      <c r="BP249" s="777"/>
      <c r="BQ249" s="781">
        <f t="shared" si="871"/>
        <v>0</v>
      </c>
      <c r="BR249" s="777"/>
    </row>
    <row r="250" spans="1:70" ht="28.5" outlineLevel="2">
      <c r="A250" s="6">
        <v>301102</v>
      </c>
      <c r="B250" s="10"/>
      <c r="C250" s="417"/>
      <c r="D250" s="421" t="s">
        <v>1767</v>
      </c>
      <c r="E250" s="43" t="str">
        <f t="shared" si="846"/>
        <v>N</v>
      </c>
      <c r="F250" s="419" t="s">
        <v>2947</v>
      </c>
      <c r="G250" s="422" t="s">
        <v>324</v>
      </c>
      <c r="H250" s="1076"/>
      <c r="I250" s="1141"/>
      <c r="J250" s="1142"/>
      <c r="K250" s="1032">
        <f t="shared" si="847"/>
        <v>0</v>
      </c>
      <c r="L250" s="208"/>
      <c r="M250" s="459"/>
      <c r="N250" s="476"/>
      <c r="O250" s="476"/>
      <c r="Q250" s="686" t="s">
        <v>1865</v>
      </c>
      <c r="R250" s="692" t="s">
        <v>1999</v>
      </c>
      <c r="T250" s="680" t="str">
        <f>IF(IF(A250=0,TRUE(),D250=IFERROR(VLOOKUP(A250,Zaplecze_Weryfikacja!A:B,2,FALSE),2))=TRUE(),"Tak","Nie")</f>
        <v>Nie</v>
      </c>
      <c r="U250" s="681" t="str">
        <f>IF(T250="Tak"," ",IF(IFERROR(VLOOKUP(A250,Zaplecze_Weryfikacja!A:B,2,FALSE),"Inny numer Lp")="Inny numer Lp","Inny numer Lp",IF(VLOOKUP(A250,Zaplecze_Weryfikacja!A:B,2,FALSE)=D250,"Nieznana przyczyna","Inny opis")))</f>
        <v>Inny numer Lp</v>
      </c>
      <c r="Y250" s="785"/>
      <c r="Z250" s="309">
        <f t="shared" si="848"/>
        <v>0</v>
      </c>
      <c r="AA250" s="785"/>
      <c r="AB250" s="309">
        <f t="shared" si="849"/>
        <v>0</v>
      </c>
      <c r="AC250" s="785"/>
      <c r="AD250" s="309">
        <f t="shared" si="850"/>
        <v>0</v>
      </c>
      <c r="AE250" s="785"/>
      <c r="AF250" s="309">
        <f t="shared" si="851"/>
        <v>0</v>
      </c>
      <c r="AG250" s="785"/>
      <c r="AH250" s="309">
        <f t="shared" si="852"/>
        <v>0</v>
      </c>
      <c r="AI250" s="785"/>
      <c r="AJ250" s="309">
        <f t="shared" si="853"/>
        <v>0</v>
      </c>
      <c r="AK250" s="785"/>
      <c r="AL250" s="309">
        <f t="shared" si="854"/>
        <v>0</v>
      </c>
      <c r="AM250" s="785"/>
      <c r="AN250" s="309">
        <f t="shared" si="855"/>
        <v>0</v>
      </c>
      <c r="AO250" s="785"/>
      <c r="AP250" s="309">
        <f t="shared" si="856"/>
        <v>0</v>
      </c>
      <c r="AQ250" s="785"/>
      <c r="AR250" s="309">
        <f t="shared" si="857"/>
        <v>0</v>
      </c>
      <c r="AT250" s="782">
        <f t="shared" si="858"/>
        <v>0</v>
      </c>
      <c r="AU250" s="782">
        <f t="shared" si="859"/>
        <v>0</v>
      </c>
      <c r="AV250" s="782">
        <f t="shared" si="860"/>
        <v>0</v>
      </c>
      <c r="AW250" s="788" t="e">
        <f t="shared" si="861"/>
        <v>#DIV/0!</v>
      </c>
      <c r="AY250" s="781">
        <f t="shared" si="862"/>
        <v>0</v>
      </c>
      <c r="AZ250" s="777"/>
      <c r="BA250" s="781">
        <f t="shared" si="863"/>
        <v>0</v>
      </c>
      <c r="BB250" s="777"/>
      <c r="BC250" s="781">
        <f t="shared" si="864"/>
        <v>0</v>
      </c>
      <c r="BD250" s="777"/>
      <c r="BE250" s="781">
        <f t="shared" si="865"/>
        <v>0</v>
      </c>
      <c r="BF250" s="777"/>
      <c r="BG250" s="781">
        <f t="shared" si="866"/>
        <v>0</v>
      </c>
      <c r="BH250" s="777"/>
      <c r="BI250" s="781">
        <f t="shared" si="867"/>
        <v>0</v>
      </c>
      <c r="BJ250" s="777"/>
      <c r="BK250" s="781">
        <f t="shared" si="868"/>
        <v>0</v>
      </c>
      <c r="BL250" s="777"/>
      <c r="BM250" s="781">
        <f t="shared" si="869"/>
        <v>0</v>
      </c>
      <c r="BN250" s="777"/>
      <c r="BO250" s="781">
        <f t="shared" si="870"/>
        <v>0</v>
      </c>
      <c r="BP250" s="777"/>
      <c r="BQ250" s="781">
        <f t="shared" si="871"/>
        <v>0</v>
      </c>
      <c r="BR250" s="777"/>
    </row>
    <row r="251" spans="1:70" ht="42.75" outlineLevel="2">
      <c r="A251" s="6">
        <v>301103</v>
      </c>
      <c r="B251" s="10"/>
      <c r="C251" s="417"/>
      <c r="D251" s="421" t="s">
        <v>1766</v>
      </c>
      <c r="E251" s="43" t="str">
        <f t="shared" si="846"/>
        <v>N</v>
      </c>
      <c r="F251" s="419" t="s">
        <v>2947</v>
      </c>
      <c r="G251" s="422" t="s">
        <v>324</v>
      </c>
      <c r="H251" s="1076"/>
      <c r="I251" s="1141"/>
      <c r="J251" s="1142"/>
      <c r="K251" s="1032">
        <f t="shared" si="847"/>
        <v>0</v>
      </c>
      <c r="L251" s="208"/>
      <c r="M251" s="459"/>
      <c r="N251" s="476"/>
      <c r="O251" s="476"/>
      <c r="Q251" s="686" t="s">
        <v>1865</v>
      </c>
      <c r="R251" s="692" t="s">
        <v>1999</v>
      </c>
      <c r="T251" s="680" t="str">
        <f>IF(IF(A251=0,TRUE(),D251=IFERROR(VLOOKUP(A251,Zaplecze_Weryfikacja!A:B,2,FALSE),2))=TRUE(),"Tak","Nie")</f>
        <v>Nie</v>
      </c>
      <c r="U251" s="681" t="str">
        <f>IF(T251="Tak"," ",IF(IFERROR(VLOOKUP(A251,Zaplecze_Weryfikacja!A:B,2,FALSE),"Inny numer Lp")="Inny numer Lp","Inny numer Lp",IF(VLOOKUP(A251,Zaplecze_Weryfikacja!A:B,2,FALSE)=D251,"Nieznana przyczyna","Inny opis")))</f>
        <v>Inny numer Lp</v>
      </c>
      <c r="Y251" s="785"/>
      <c r="Z251" s="309">
        <f t="shared" si="848"/>
        <v>0</v>
      </c>
      <c r="AA251" s="785"/>
      <c r="AB251" s="309">
        <f t="shared" si="849"/>
        <v>0</v>
      </c>
      <c r="AC251" s="785"/>
      <c r="AD251" s="309">
        <f t="shared" si="850"/>
        <v>0</v>
      </c>
      <c r="AE251" s="785"/>
      <c r="AF251" s="309">
        <f t="shared" si="851"/>
        <v>0</v>
      </c>
      <c r="AG251" s="785"/>
      <c r="AH251" s="309">
        <f t="shared" si="852"/>
        <v>0</v>
      </c>
      <c r="AI251" s="785"/>
      <c r="AJ251" s="309">
        <f t="shared" si="853"/>
        <v>0</v>
      </c>
      <c r="AK251" s="785"/>
      <c r="AL251" s="309">
        <f t="shared" si="854"/>
        <v>0</v>
      </c>
      <c r="AM251" s="785"/>
      <c r="AN251" s="309">
        <f t="shared" si="855"/>
        <v>0</v>
      </c>
      <c r="AO251" s="785"/>
      <c r="AP251" s="309">
        <f t="shared" si="856"/>
        <v>0</v>
      </c>
      <c r="AQ251" s="785"/>
      <c r="AR251" s="309">
        <f t="shared" si="857"/>
        <v>0</v>
      </c>
      <c r="AT251" s="782">
        <f t="shared" si="858"/>
        <v>0</v>
      </c>
      <c r="AU251" s="782">
        <f t="shared" si="859"/>
        <v>0</v>
      </c>
      <c r="AV251" s="782">
        <f t="shared" si="860"/>
        <v>0</v>
      </c>
      <c r="AW251" s="788" t="e">
        <f t="shared" si="861"/>
        <v>#DIV/0!</v>
      </c>
      <c r="AY251" s="781">
        <f t="shared" si="862"/>
        <v>0</v>
      </c>
      <c r="AZ251" s="777"/>
      <c r="BA251" s="781">
        <f t="shared" si="863"/>
        <v>0</v>
      </c>
      <c r="BB251" s="777"/>
      <c r="BC251" s="781">
        <f t="shared" si="864"/>
        <v>0</v>
      </c>
      <c r="BD251" s="777"/>
      <c r="BE251" s="781">
        <f t="shared" si="865"/>
        <v>0</v>
      </c>
      <c r="BF251" s="777"/>
      <c r="BG251" s="781">
        <f t="shared" si="866"/>
        <v>0</v>
      </c>
      <c r="BH251" s="777"/>
      <c r="BI251" s="781">
        <f t="shared" si="867"/>
        <v>0</v>
      </c>
      <c r="BJ251" s="777"/>
      <c r="BK251" s="781">
        <f t="shared" si="868"/>
        <v>0</v>
      </c>
      <c r="BL251" s="777"/>
      <c r="BM251" s="781">
        <f t="shared" si="869"/>
        <v>0</v>
      </c>
      <c r="BN251" s="777"/>
      <c r="BO251" s="781">
        <f t="shared" si="870"/>
        <v>0</v>
      </c>
      <c r="BP251" s="777"/>
      <c r="BQ251" s="781">
        <f t="shared" si="871"/>
        <v>0</v>
      </c>
      <c r="BR251" s="777"/>
    </row>
    <row r="252" spans="1:70" outlineLevel="2">
      <c r="A252" s="6">
        <v>301104</v>
      </c>
      <c r="B252" s="10"/>
      <c r="C252" s="417"/>
      <c r="D252" s="421" t="s">
        <v>1768</v>
      </c>
      <c r="E252" s="43" t="str">
        <f t="shared" si="846"/>
        <v>N</v>
      </c>
      <c r="F252" s="420" t="s">
        <v>2953</v>
      </c>
      <c r="G252" s="422" t="s">
        <v>324</v>
      </c>
      <c r="H252" s="1076"/>
      <c r="I252" s="1141"/>
      <c r="J252" s="1142"/>
      <c r="K252" s="1032">
        <f t="shared" si="847"/>
        <v>0</v>
      </c>
      <c r="L252" s="208"/>
      <c r="M252" s="459"/>
      <c r="N252" s="476"/>
      <c r="O252" s="476"/>
      <c r="Q252" s="686" t="s">
        <v>1862</v>
      </c>
      <c r="R252" s="692" t="s">
        <v>1999</v>
      </c>
      <c r="T252" s="680" t="str">
        <f>IF(IF(A252=0,TRUE(),D252=IFERROR(VLOOKUP(A252,Zaplecze_Weryfikacja!A:B,2,FALSE),2))=TRUE(),"Tak","Nie")</f>
        <v>Nie</v>
      </c>
      <c r="U252" s="681" t="str">
        <f>IF(T252="Tak"," ",IF(IFERROR(VLOOKUP(A252,Zaplecze_Weryfikacja!A:B,2,FALSE),"Inny numer Lp")="Inny numer Lp","Inny numer Lp",IF(VLOOKUP(A252,Zaplecze_Weryfikacja!A:B,2,FALSE)=D252,"Nieznana przyczyna","Inny opis")))</f>
        <v>Inny numer Lp</v>
      </c>
      <c r="Y252" s="785"/>
      <c r="Z252" s="309">
        <f t="shared" si="848"/>
        <v>0</v>
      </c>
      <c r="AA252" s="785"/>
      <c r="AB252" s="309">
        <f t="shared" si="849"/>
        <v>0</v>
      </c>
      <c r="AC252" s="785"/>
      <c r="AD252" s="309">
        <f t="shared" si="850"/>
        <v>0</v>
      </c>
      <c r="AE252" s="785"/>
      <c r="AF252" s="309">
        <f t="shared" si="851"/>
        <v>0</v>
      </c>
      <c r="AG252" s="785"/>
      <c r="AH252" s="309">
        <f t="shared" si="852"/>
        <v>0</v>
      </c>
      <c r="AI252" s="785"/>
      <c r="AJ252" s="309">
        <f t="shared" si="853"/>
        <v>0</v>
      </c>
      <c r="AK252" s="785"/>
      <c r="AL252" s="309">
        <f t="shared" si="854"/>
        <v>0</v>
      </c>
      <c r="AM252" s="785"/>
      <c r="AN252" s="309">
        <f t="shared" si="855"/>
        <v>0</v>
      </c>
      <c r="AO252" s="785"/>
      <c r="AP252" s="309">
        <f t="shared" si="856"/>
        <v>0</v>
      </c>
      <c r="AQ252" s="785"/>
      <c r="AR252" s="309">
        <f t="shared" si="857"/>
        <v>0</v>
      </c>
      <c r="AT252" s="782">
        <f t="shared" si="858"/>
        <v>0</v>
      </c>
      <c r="AU252" s="782">
        <f t="shared" si="859"/>
        <v>0</v>
      </c>
      <c r="AV252" s="782">
        <f t="shared" si="860"/>
        <v>0</v>
      </c>
      <c r="AW252" s="788" t="e">
        <f t="shared" si="861"/>
        <v>#DIV/0!</v>
      </c>
      <c r="AY252" s="781">
        <f t="shared" si="862"/>
        <v>0</v>
      </c>
      <c r="AZ252" s="777"/>
      <c r="BA252" s="781">
        <f t="shared" si="863"/>
        <v>0</v>
      </c>
      <c r="BB252" s="777"/>
      <c r="BC252" s="781">
        <f t="shared" si="864"/>
        <v>0</v>
      </c>
      <c r="BD252" s="777"/>
      <c r="BE252" s="781">
        <f t="shared" si="865"/>
        <v>0</v>
      </c>
      <c r="BF252" s="777"/>
      <c r="BG252" s="781">
        <f t="shared" si="866"/>
        <v>0</v>
      </c>
      <c r="BH252" s="777"/>
      <c r="BI252" s="781">
        <f t="shared" si="867"/>
        <v>0</v>
      </c>
      <c r="BJ252" s="777"/>
      <c r="BK252" s="781">
        <f t="shared" si="868"/>
        <v>0</v>
      </c>
      <c r="BL252" s="777"/>
      <c r="BM252" s="781">
        <f t="shared" si="869"/>
        <v>0</v>
      </c>
      <c r="BN252" s="777"/>
      <c r="BO252" s="781">
        <f t="shared" si="870"/>
        <v>0</v>
      </c>
      <c r="BP252" s="777"/>
      <c r="BQ252" s="781">
        <f t="shared" si="871"/>
        <v>0</v>
      </c>
      <c r="BR252" s="777"/>
    </row>
    <row r="253" spans="1:70" outlineLevel="2">
      <c r="A253" s="6">
        <v>301105</v>
      </c>
      <c r="B253" s="10"/>
      <c r="C253" s="417"/>
      <c r="D253" s="421" t="s">
        <v>1769</v>
      </c>
      <c r="E253" s="43" t="str">
        <f t="shared" si="846"/>
        <v>N</v>
      </c>
      <c r="F253" s="420" t="s">
        <v>2953</v>
      </c>
      <c r="G253" s="422" t="s">
        <v>324</v>
      </c>
      <c r="H253" s="1076"/>
      <c r="I253" s="1141"/>
      <c r="J253" s="1142"/>
      <c r="K253" s="1032">
        <f t="shared" si="847"/>
        <v>0</v>
      </c>
      <c r="L253" s="208"/>
      <c r="M253" s="459"/>
      <c r="N253" s="476"/>
      <c r="O253" s="476"/>
      <c r="Q253" s="686" t="s">
        <v>1862</v>
      </c>
      <c r="R253" s="692" t="s">
        <v>1999</v>
      </c>
      <c r="T253" s="680" t="str">
        <f>IF(IF(A253=0,TRUE(),D253=IFERROR(VLOOKUP(A253,Zaplecze_Weryfikacja!A:B,2,FALSE),2))=TRUE(),"Tak","Nie")</f>
        <v>Nie</v>
      </c>
      <c r="U253" s="681" t="str">
        <f>IF(T253="Tak"," ",IF(IFERROR(VLOOKUP(A253,Zaplecze_Weryfikacja!A:B,2,FALSE),"Inny numer Lp")="Inny numer Lp","Inny numer Lp",IF(VLOOKUP(A253,Zaplecze_Weryfikacja!A:B,2,FALSE)=D253,"Nieznana przyczyna","Inny opis")))</f>
        <v>Inny numer Lp</v>
      </c>
      <c r="Y253" s="785"/>
      <c r="Z253" s="309">
        <f t="shared" si="848"/>
        <v>0</v>
      </c>
      <c r="AA253" s="785"/>
      <c r="AB253" s="309">
        <f t="shared" si="849"/>
        <v>0</v>
      </c>
      <c r="AC253" s="785"/>
      <c r="AD253" s="309">
        <f t="shared" si="850"/>
        <v>0</v>
      </c>
      <c r="AE253" s="785"/>
      <c r="AF253" s="309">
        <f t="shared" si="851"/>
        <v>0</v>
      </c>
      <c r="AG253" s="785"/>
      <c r="AH253" s="309">
        <f t="shared" si="852"/>
        <v>0</v>
      </c>
      <c r="AI253" s="785"/>
      <c r="AJ253" s="309">
        <f t="shared" si="853"/>
        <v>0</v>
      </c>
      <c r="AK253" s="785"/>
      <c r="AL253" s="309">
        <f t="shared" si="854"/>
        <v>0</v>
      </c>
      <c r="AM253" s="785"/>
      <c r="AN253" s="309">
        <f t="shared" si="855"/>
        <v>0</v>
      </c>
      <c r="AO253" s="785"/>
      <c r="AP253" s="309">
        <f t="shared" si="856"/>
        <v>0</v>
      </c>
      <c r="AQ253" s="785"/>
      <c r="AR253" s="309">
        <f t="shared" si="857"/>
        <v>0</v>
      </c>
      <c r="AT253" s="782">
        <f t="shared" si="858"/>
        <v>0</v>
      </c>
      <c r="AU253" s="782">
        <f t="shared" si="859"/>
        <v>0</v>
      </c>
      <c r="AV253" s="782">
        <f t="shared" si="860"/>
        <v>0</v>
      </c>
      <c r="AW253" s="788" t="e">
        <f t="shared" si="861"/>
        <v>#DIV/0!</v>
      </c>
      <c r="AY253" s="781">
        <f t="shared" si="862"/>
        <v>0</v>
      </c>
      <c r="AZ253" s="777"/>
      <c r="BA253" s="781">
        <f t="shared" si="863"/>
        <v>0</v>
      </c>
      <c r="BB253" s="777"/>
      <c r="BC253" s="781">
        <f t="shared" si="864"/>
        <v>0</v>
      </c>
      <c r="BD253" s="777"/>
      <c r="BE253" s="781">
        <f t="shared" si="865"/>
        <v>0</v>
      </c>
      <c r="BF253" s="777"/>
      <c r="BG253" s="781">
        <f t="shared" si="866"/>
        <v>0</v>
      </c>
      <c r="BH253" s="777"/>
      <c r="BI253" s="781">
        <f t="shared" si="867"/>
        <v>0</v>
      </c>
      <c r="BJ253" s="777"/>
      <c r="BK253" s="781">
        <f t="shared" si="868"/>
        <v>0</v>
      </c>
      <c r="BL253" s="777"/>
      <c r="BM253" s="781">
        <f t="shared" si="869"/>
        <v>0</v>
      </c>
      <c r="BN253" s="777"/>
      <c r="BO253" s="781">
        <f t="shared" si="870"/>
        <v>0</v>
      </c>
      <c r="BP253" s="777"/>
      <c r="BQ253" s="781">
        <f t="shared" si="871"/>
        <v>0</v>
      </c>
      <c r="BR253" s="777"/>
    </row>
    <row r="254" spans="1:70" outlineLevel="2">
      <c r="A254" s="6"/>
      <c r="B254" s="121"/>
      <c r="C254" s="121"/>
      <c r="D254" s="129"/>
      <c r="E254" s="122"/>
      <c r="F254" s="122"/>
      <c r="G254" s="130"/>
      <c r="H254" s="1017"/>
      <c r="I254" s="1006"/>
      <c r="J254" s="1111"/>
      <c r="K254" s="1033"/>
      <c r="L254" s="208"/>
      <c r="M254" s="128"/>
      <c r="N254" s="409"/>
      <c r="O254" s="409"/>
      <c r="Q254" s="683"/>
      <c r="R254" s="692"/>
      <c r="T254" s="680" t="str">
        <f>IF(IF(A254=0,TRUE(),D254=IFERROR(VLOOKUP(A254,Zaplecze_Weryfikacja!A:B,2,FALSE),2))=TRUE(),"Tak","Nie")</f>
        <v>Tak</v>
      </c>
      <c r="U254" s="681" t="str">
        <f>IF(T254="Tak"," ",IF(IFERROR(VLOOKUP(A254,Zaplecze_Weryfikacja!A:B,2,FALSE),"Inny numer Lp")="Inny numer Lp","Inny numer Lp",IF(VLOOKUP(A254,Zaplecze_Weryfikacja!A:B,2,FALSE)=D254,"Nieznana przyczyna","Inny opis")))</f>
        <v xml:space="preserve"> </v>
      </c>
      <c r="Y254" s="785"/>
      <c r="Z254" s="104"/>
      <c r="AA254" s="785"/>
      <c r="AB254" s="104"/>
      <c r="AC254" s="785"/>
      <c r="AD254" s="104"/>
      <c r="AE254" s="785"/>
      <c r="AF254" s="104"/>
      <c r="AG254" s="785"/>
      <c r="AH254" s="104"/>
      <c r="AI254" s="785"/>
      <c r="AJ254" s="104"/>
      <c r="AK254" s="785"/>
      <c r="AL254" s="104"/>
      <c r="AM254" s="785"/>
      <c r="AN254" s="104"/>
      <c r="AO254" s="785"/>
      <c r="AP254" s="104"/>
      <c r="AQ254" s="785"/>
      <c r="AR254" s="104"/>
      <c r="AT254" s="782">
        <f t="shared" si="858"/>
        <v>0</v>
      </c>
      <c r="AU254" s="782">
        <f t="shared" si="859"/>
        <v>0</v>
      </c>
      <c r="AV254" s="782">
        <f t="shared" si="860"/>
        <v>0</v>
      </c>
      <c r="AW254" s="788" t="e">
        <f t="shared" si="861"/>
        <v>#DIV/0!</v>
      </c>
      <c r="AY254" s="781">
        <f t="shared" si="862"/>
        <v>0</v>
      </c>
      <c r="AZ254" s="777"/>
      <c r="BA254" s="781">
        <f t="shared" si="863"/>
        <v>0</v>
      </c>
      <c r="BB254" s="777"/>
      <c r="BC254" s="781">
        <f t="shared" si="864"/>
        <v>0</v>
      </c>
      <c r="BD254" s="777"/>
      <c r="BE254" s="781">
        <f t="shared" si="865"/>
        <v>0</v>
      </c>
      <c r="BF254" s="777"/>
      <c r="BG254" s="781">
        <f t="shared" si="866"/>
        <v>0</v>
      </c>
      <c r="BH254" s="777"/>
      <c r="BI254" s="781">
        <f t="shared" si="867"/>
        <v>0</v>
      </c>
      <c r="BJ254" s="777"/>
      <c r="BK254" s="781">
        <f t="shared" si="868"/>
        <v>0</v>
      </c>
      <c r="BL254" s="777"/>
      <c r="BM254" s="781">
        <f t="shared" si="869"/>
        <v>0</v>
      </c>
      <c r="BN254" s="777"/>
      <c r="BO254" s="781">
        <f t="shared" si="870"/>
        <v>0</v>
      </c>
      <c r="BP254" s="777"/>
      <c r="BQ254" s="781">
        <f t="shared" si="871"/>
        <v>0</v>
      </c>
      <c r="BR254" s="777"/>
    </row>
    <row r="255" spans="1:70" outlineLevel="2">
      <c r="A255" s="667"/>
      <c r="B255" s="668"/>
      <c r="C255" s="668"/>
      <c r="D255" s="672" t="s">
        <v>900</v>
      </c>
      <c r="E255" s="773" t="str">
        <f>IF(COUNTIF(E256:E257,"T")=0,"N","T")</f>
        <v>N</v>
      </c>
      <c r="F255" s="665"/>
      <c r="G255" s="664"/>
      <c r="H255" s="1079"/>
      <c r="I255" s="1065"/>
      <c r="J255" s="1116"/>
      <c r="K255" s="1036">
        <f>SUBTOTAL(9,K256:K259)</f>
        <v>0</v>
      </c>
      <c r="L255" s="496"/>
      <c r="M255" s="657"/>
      <c r="N255" s="657"/>
      <c r="O255" s="657"/>
      <c r="Q255" s="683"/>
      <c r="R255" s="692"/>
      <c r="T255" s="680" t="str">
        <f>IF(IF(A255=0,TRUE(),D255=IFERROR(VLOOKUP(A255,Zaplecze_Weryfikacja!A:B,2,FALSE),2))=TRUE(),"Tak","Nie")</f>
        <v>Tak</v>
      </c>
      <c r="U255" s="681" t="str">
        <f>IF(T255="Tak"," ",IF(IFERROR(VLOOKUP(A255,Zaplecze_Weryfikacja!A:B,2,FALSE),"Inny numer Lp")="Inny numer Lp","Inny numer Lp",IF(VLOOKUP(A255,Zaplecze_Weryfikacja!A:B,2,FALSE)=D255,"Nieznana przyczyna","Inny opis")))</f>
        <v xml:space="preserve"> </v>
      </c>
      <c r="Y255" s="785"/>
      <c r="Z255" s="663">
        <f>SUBTOTAL(9,Z256:Z259)</f>
        <v>0</v>
      </c>
      <c r="AA255" s="785"/>
      <c r="AB255" s="663">
        <f>SUBTOTAL(9,AB256:AB259)</f>
        <v>0</v>
      </c>
      <c r="AC255" s="785"/>
      <c r="AD255" s="663">
        <f>SUBTOTAL(9,AD256:AD259)</f>
        <v>0</v>
      </c>
      <c r="AE255" s="785"/>
      <c r="AF255" s="663">
        <f>SUBTOTAL(9,AF256:AF259)</f>
        <v>0</v>
      </c>
      <c r="AG255" s="785"/>
      <c r="AH255" s="663">
        <f>SUBTOTAL(9,AH256:AH259)</f>
        <v>0</v>
      </c>
      <c r="AI255" s="785"/>
      <c r="AJ255" s="663">
        <f>SUBTOTAL(9,AJ256:AJ259)</f>
        <v>0</v>
      </c>
      <c r="AK255" s="785"/>
      <c r="AL255" s="663">
        <f>SUBTOTAL(9,AL256:AL259)</f>
        <v>0</v>
      </c>
      <c r="AM255" s="785"/>
      <c r="AN255" s="663">
        <f>SUBTOTAL(9,AN256:AN259)</f>
        <v>0</v>
      </c>
      <c r="AO255" s="785"/>
      <c r="AP255" s="663">
        <f>SUBTOTAL(9,AP256:AP259)</f>
        <v>0</v>
      </c>
      <c r="AQ255" s="785"/>
      <c r="AR255" s="663">
        <f>SUBTOTAL(9,AR256:AR259)</f>
        <v>0</v>
      </c>
      <c r="AT255" s="845">
        <f t="shared" si="858"/>
        <v>0</v>
      </c>
      <c r="AU255" s="845">
        <f t="shared" si="859"/>
        <v>0</v>
      </c>
      <c r="AV255" s="845">
        <f t="shared" si="860"/>
        <v>0</v>
      </c>
      <c r="AW255" s="846" t="e">
        <f t="shared" si="861"/>
        <v>#DIV/0!</v>
      </c>
      <c r="AY255" s="781">
        <f t="shared" si="862"/>
        <v>0</v>
      </c>
      <c r="AZ255" s="847"/>
      <c r="BA255" s="781">
        <f t="shared" si="863"/>
        <v>0</v>
      </c>
      <c r="BB255" s="847"/>
      <c r="BC255" s="781">
        <f t="shared" si="864"/>
        <v>0</v>
      </c>
      <c r="BD255" s="847"/>
      <c r="BE255" s="781">
        <f t="shared" si="865"/>
        <v>0</v>
      </c>
      <c r="BF255" s="847"/>
      <c r="BG255" s="781">
        <f t="shared" si="866"/>
        <v>0</v>
      </c>
      <c r="BH255" s="847"/>
      <c r="BI255" s="781">
        <f t="shared" si="867"/>
        <v>0</v>
      </c>
      <c r="BJ255" s="847"/>
      <c r="BK255" s="781">
        <f t="shared" si="868"/>
        <v>0</v>
      </c>
      <c r="BL255" s="847"/>
      <c r="BM255" s="781">
        <f t="shared" si="869"/>
        <v>0</v>
      </c>
      <c r="BN255" s="847"/>
      <c r="BO255" s="781">
        <f t="shared" si="870"/>
        <v>0</v>
      </c>
      <c r="BP255" s="847"/>
      <c r="BQ255" s="781">
        <f t="shared" si="871"/>
        <v>0</v>
      </c>
      <c r="BR255" s="847"/>
    </row>
    <row r="256" spans="1:70" ht="28.5" outlineLevel="2">
      <c r="A256" s="6">
        <v>301106</v>
      </c>
      <c r="B256" s="10"/>
      <c r="C256" s="131" t="s">
        <v>1673</v>
      </c>
      <c r="D256" s="129" t="s">
        <v>1501</v>
      </c>
      <c r="E256" s="43" t="str">
        <f t="shared" ref="E256:E257" si="872">IF(H256&gt;0,"T","N")</f>
        <v>N</v>
      </c>
      <c r="F256" s="122"/>
      <c r="G256" s="130" t="s">
        <v>325</v>
      </c>
      <c r="H256" s="1076"/>
      <c r="I256" s="1141"/>
      <c r="J256" s="1142"/>
      <c r="K256" s="1032">
        <f t="shared" ref="K256:K257" si="873">IF(B256="E","E",$H256*I256)</f>
        <v>0</v>
      </c>
      <c r="L256" s="208"/>
      <c r="M256" s="128" t="s">
        <v>1527</v>
      </c>
      <c r="N256" s="409"/>
      <c r="O256" s="409"/>
      <c r="Q256" s="684" t="s">
        <v>1874</v>
      </c>
      <c r="R256" s="692" t="s">
        <v>1999</v>
      </c>
      <c r="T256" s="680" t="str">
        <f>IF(IF(A256=0,TRUE(),D256=IFERROR(VLOOKUP(A256,Zaplecze_Weryfikacja!A:B,2,FALSE),2))=TRUE(),"Tak","Nie")</f>
        <v>Nie</v>
      </c>
      <c r="U256" s="681" t="str">
        <f>IF(T256="Tak"," ",IF(IFERROR(VLOOKUP(A256,Zaplecze_Weryfikacja!A:B,2,FALSE),"Inny numer Lp")="Inny numer Lp","Inny numer Lp",IF(VLOOKUP(A256,Zaplecze_Weryfikacja!A:B,2,FALSE)=D256,"Nieznana przyczyna","Inny opis")))</f>
        <v>Inny numer Lp</v>
      </c>
      <c r="Y256" s="785"/>
      <c r="Z256" s="309">
        <f t="shared" ref="Z256:Z257" si="874">IF($B256="E","E",$H256*Y256)</f>
        <v>0</v>
      </c>
      <c r="AA256" s="785"/>
      <c r="AB256" s="309">
        <f t="shared" ref="AB256:AB257" si="875">IF($B256="E","E",$H256*AA256)</f>
        <v>0</v>
      </c>
      <c r="AC256" s="785"/>
      <c r="AD256" s="309">
        <f t="shared" ref="AD256:AD257" si="876">IF($B256="E","E",$H256*AC256)</f>
        <v>0</v>
      </c>
      <c r="AE256" s="785"/>
      <c r="AF256" s="309">
        <f t="shared" ref="AF256:AF257" si="877">IF($B256="E","E",$H256*AE256)</f>
        <v>0</v>
      </c>
      <c r="AG256" s="785"/>
      <c r="AH256" s="309">
        <f t="shared" ref="AH256:AH257" si="878">IF($B256="E","E",$H256*AG256)</f>
        <v>0</v>
      </c>
      <c r="AI256" s="785"/>
      <c r="AJ256" s="309">
        <f t="shared" ref="AJ256:AJ257" si="879">IF($B256="E","E",$H256*AI256)</f>
        <v>0</v>
      </c>
      <c r="AK256" s="785"/>
      <c r="AL256" s="309">
        <f t="shared" ref="AL256:AL257" si="880">IF($B256="E","E",$H256*AK256)</f>
        <v>0</v>
      </c>
      <c r="AM256" s="785"/>
      <c r="AN256" s="309">
        <f t="shared" ref="AN256:AN257" si="881">IF($B256="E","E",$H256*AM256)</f>
        <v>0</v>
      </c>
      <c r="AO256" s="785"/>
      <c r="AP256" s="309">
        <f t="shared" ref="AP256:AP257" si="882">IF($B256="E","E",$H256*AO256)</f>
        <v>0</v>
      </c>
      <c r="AQ256" s="785"/>
      <c r="AR256" s="309">
        <f t="shared" ref="AR256:AR257" si="883">IF($B256="E","E",$H256*AQ256)</f>
        <v>0</v>
      </c>
      <c r="AT256" s="782">
        <f t="shared" si="858"/>
        <v>0</v>
      </c>
      <c r="AU256" s="782">
        <f t="shared" si="859"/>
        <v>0</v>
      </c>
      <c r="AV256" s="782">
        <f t="shared" si="860"/>
        <v>0</v>
      </c>
      <c r="AW256" s="788" t="e">
        <f t="shared" si="861"/>
        <v>#DIV/0!</v>
      </c>
      <c r="AY256" s="781">
        <f t="shared" si="862"/>
        <v>0</v>
      </c>
      <c r="AZ256" s="777"/>
      <c r="BA256" s="781">
        <f t="shared" si="863"/>
        <v>0</v>
      </c>
      <c r="BB256" s="777"/>
      <c r="BC256" s="781">
        <f t="shared" si="864"/>
        <v>0</v>
      </c>
      <c r="BD256" s="777"/>
      <c r="BE256" s="781">
        <f t="shared" si="865"/>
        <v>0</v>
      </c>
      <c r="BF256" s="777"/>
      <c r="BG256" s="781">
        <f t="shared" si="866"/>
        <v>0</v>
      </c>
      <c r="BH256" s="777"/>
      <c r="BI256" s="781">
        <f t="shared" si="867"/>
        <v>0</v>
      </c>
      <c r="BJ256" s="777"/>
      <c r="BK256" s="781">
        <f t="shared" si="868"/>
        <v>0</v>
      </c>
      <c r="BL256" s="777"/>
      <c r="BM256" s="781">
        <f t="shared" si="869"/>
        <v>0</v>
      </c>
      <c r="BN256" s="777"/>
      <c r="BO256" s="781">
        <f t="shared" si="870"/>
        <v>0</v>
      </c>
      <c r="BP256" s="777"/>
      <c r="BQ256" s="781">
        <f t="shared" si="871"/>
        <v>0</v>
      </c>
      <c r="BR256" s="777"/>
    </row>
    <row r="257" spans="1:70" outlineLevel="2">
      <c r="A257" s="6">
        <v>301107</v>
      </c>
      <c r="B257" s="10"/>
      <c r="C257" s="121" t="s">
        <v>1673</v>
      </c>
      <c r="D257" s="129" t="s">
        <v>911</v>
      </c>
      <c r="E257" s="43" t="str">
        <f t="shared" si="872"/>
        <v>N</v>
      </c>
      <c r="F257" s="122"/>
      <c r="G257" s="130" t="s">
        <v>327</v>
      </c>
      <c r="H257" s="1076"/>
      <c r="I257" s="1141"/>
      <c r="J257" s="1142"/>
      <c r="K257" s="1032">
        <f t="shared" si="873"/>
        <v>0</v>
      </c>
      <c r="L257" s="208"/>
      <c r="M257" s="128" t="s">
        <v>1528</v>
      </c>
      <c r="N257" s="409"/>
      <c r="O257" s="409"/>
      <c r="Q257" s="684" t="s">
        <v>1847</v>
      </c>
      <c r="R257" s="692" t="s">
        <v>1995</v>
      </c>
      <c r="T257" s="680" t="str">
        <f>IF(IF(A257=0,TRUE(),D257=IFERROR(VLOOKUP(A257,Zaplecze_Weryfikacja!A:B,2,FALSE),2))=TRUE(),"Tak","Nie")</f>
        <v>Nie</v>
      </c>
      <c r="U257" s="681" t="str">
        <f>IF(T257="Tak"," ",IF(IFERROR(VLOOKUP(A257,Zaplecze_Weryfikacja!A:B,2,FALSE),"Inny numer Lp")="Inny numer Lp","Inny numer Lp",IF(VLOOKUP(A257,Zaplecze_Weryfikacja!A:B,2,FALSE)=D257,"Nieznana przyczyna","Inny opis")))</f>
        <v>Inny numer Lp</v>
      </c>
      <c r="Y257" s="785"/>
      <c r="Z257" s="309">
        <f t="shared" si="874"/>
        <v>0</v>
      </c>
      <c r="AA257" s="785"/>
      <c r="AB257" s="309">
        <f t="shared" si="875"/>
        <v>0</v>
      </c>
      <c r="AC257" s="785"/>
      <c r="AD257" s="309">
        <f t="shared" si="876"/>
        <v>0</v>
      </c>
      <c r="AE257" s="785"/>
      <c r="AF257" s="309">
        <f t="shared" si="877"/>
        <v>0</v>
      </c>
      <c r="AG257" s="785"/>
      <c r="AH257" s="309">
        <f t="shared" si="878"/>
        <v>0</v>
      </c>
      <c r="AI257" s="785"/>
      <c r="AJ257" s="309">
        <f t="shared" si="879"/>
        <v>0</v>
      </c>
      <c r="AK257" s="785"/>
      <c r="AL257" s="309">
        <f t="shared" si="880"/>
        <v>0</v>
      </c>
      <c r="AM257" s="785"/>
      <c r="AN257" s="309">
        <f t="shared" si="881"/>
        <v>0</v>
      </c>
      <c r="AO257" s="785"/>
      <c r="AP257" s="309">
        <f t="shared" si="882"/>
        <v>0</v>
      </c>
      <c r="AQ257" s="785"/>
      <c r="AR257" s="309">
        <f t="shared" si="883"/>
        <v>0</v>
      </c>
      <c r="AT257" s="782">
        <f t="shared" si="858"/>
        <v>0</v>
      </c>
      <c r="AU257" s="782">
        <f t="shared" si="859"/>
        <v>0</v>
      </c>
      <c r="AV257" s="782">
        <f t="shared" si="860"/>
        <v>0</v>
      </c>
      <c r="AW257" s="788" t="e">
        <f t="shared" si="861"/>
        <v>#DIV/0!</v>
      </c>
      <c r="AY257" s="781">
        <f t="shared" si="862"/>
        <v>0</v>
      </c>
      <c r="AZ257" s="777"/>
      <c r="BA257" s="781">
        <f t="shared" si="863"/>
        <v>0</v>
      </c>
      <c r="BB257" s="777"/>
      <c r="BC257" s="781">
        <f t="shared" si="864"/>
        <v>0</v>
      </c>
      <c r="BD257" s="777"/>
      <c r="BE257" s="781">
        <f t="shared" si="865"/>
        <v>0</v>
      </c>
      <c r="BF257" s="777"/>
      <c r="BG257" s="781">
        <f t="shared" si="866"/>
        <v>0</v>
      </c>
      <c r="BH257" s="777"/>
      <c r="BI257" s="781">
        <f t="shared" si="867"/>
        <v>0</v>
      </c>
      <c r="BJ257" s="777"/>
      <c r="BK257" s="781">
        <f t="shared" si="868"/>
        <v>0</v>
      </c>
      <c r="BL257" s="777"/>
      <c r="BM257" s="781">
        <f t="shared" si="869"/>
        <v>0</v>
      </c>
      <c r="BN257" s="777"/>
      <c r="BO257" s="781">
        <f t="shared" si="870"/>
        <v>0</v>
      </c>
      <c r="BP257" s="777"/>
      <c r="BQ257" s="781">
        <f t="shared" si="871"/>
        <v>0</v>
      </c>
      <c r="BR257" s="777"/>
    </row>
    <row r="258" spans="1:70" outlineLevel="2">
      <c r="A258" s="6"/>
      <c r="B258" s="121"/>
      <c r="C258" s="121"/>
      <c r="D258" s="129"/>
      <c r="E258" s="122"/>
      <c r="F258" s="122"/>
      <c r="G258" s="130"/>
      <c r="H258" s="1017"/>
      <c r="I258" s="1008"/>
      <c r="J258" s="1117"/>
      <c r="K258" s="1032"/>
      <c r="L258" s="208"/>
      <c r="M258" s="128"/>
      <c r="N258" s="409"/>
      <c r="O258" s="409"/>
      <c r="Q258" s="683"/>
      <c r="R258" s="692"/>
      <c r="T258" s="680" t="str">
        <f>IF(IF(A258=0,TRUE(),D258=IFERROR(VLOOKUP(A258,Zaplecze_Weryfikacja!A:B,2,FALSE),2))=TRUE(),"Tak","Nie")</f>
        <v>Tak</v>
      </c>
      <c r="U258" s="681" t="str">
        <f>IF(T258="Tak"," ",IF(IFERROR(VLOOKUP(A258,Zaplecze_Weryfikacja!A:B,2,FALSE),"Inny numer Lp")="Inny numer Lp","Inny numer Lp",IF(VLOOKUP(A258,Zaplecze_Weryfikacja!A:B,2,FALSE)=D258,"Nieznana przyczyna","Inny opis")))</f>
        <v xml:space="preserve"> </v>
      </c>
      <c r="Y258" s="785"/>
      <c r="Z258" s="309"/>
      <c r="AA258" s="785"/>
      <c r="AB258" s="309"/>
      <c r="AC258" s="785"/>
      <c r="AD258" s="309"/>
      <c r="AE258" s="785"/>
      <c r="AF258" s="309"/>
      <c r="AG258" s="785"/>
      <c r="AH258" s="309"/>
      <c r="AI258" s="785"/>
      <c r="AJ258" s="309"/>
      <c r="AK258" s="785"/>
      <c r="AL258" s="309"/>
      <c r="AM258" s="785"/>
      <c r="AN258" s="309"/>
      <c r="AO258" s="785"/>
      <c r="AP258" s="309"/>
      <c r="AQ258" s="785"/>
      <c r="AR258" s="309"/>
      <c r="AT258" s="782">
        <f t="shared" si="858"/>
        <v>0</v>
      </c>
      <c r="AU258" s="782">
        <f t="shared" si="859"/>
        <v>0</v>
      </c>
      <c r="AV258" s="782">
        <f t="shared" si="860"/>
        <v>0</v>
      </c>
      <c r="AW258" s="788" t="e">
        <f t="shared" si="861"/>
        <v>#DIV/0!</v>
      </c>
      <c r="AY258" s="781">
        <f t="shared" si="862"/>
        <v>0</v>
      </c>
      <c r="AZ258" s="777"/>
      <c r="BA258" s="781">
        <f t="shared" si="863"/>
        <v>0</v>
      </c>
      <c r="BB258" s="777"/>
      <c r="BC258" s="781">
        <f t="shared" si="864"/>
        <v>0</v>
      </c>
      <c r="BD258" s="777"/>
      <c r="BE258" s="781">
        <f t="shared" si="865"/>
        <v>0</v>
      </c>
      <c r="BF258" s="777"/>
      <c r="BG258" s="781">
        <f t="shared" si="866"/>
        <v>0</v>
      </c>
      <c r="BH258" s="777"/>
      <c r="BI258" s="781">
        <f t="shared" si="867"/>
        <v>0</v>
      </c>
      <c r="BJ258" s="777"/>
      <c r="BK258" s="781">
        <f t="shared" si="868"/>
        <v>0</v>
      </c>
      <c r="BL258" s="777"/>
      <c r="BM258" s="781">
        <f t="shared" si="869"/>
        <v>0</v>
      </c>
      <c r="BN258" s="777"/>
      <c r="BO258" s="781">
        <f t="shared" si="870"/>
        <v>0</v>
      </c>
      <c r="BP258" s="777"/>
      <c r="BQ258" s="781">
        <f t="shared" si="871"/>
        <v>0</v>
      </c>
      <c r="BR258" s="777"/>
    </row>
    <row r="259" spans="1:70" ht="15.75" outlineLevel="1">
      <c r="A259" s="222">
        <v>302000</v>
      </c>
      <c r="B259" s="132"/>
      <c r="C259" s="79"/>
      <c r="D259" s="349" t="s">
        <v>826</v>
      </c>
      <c r="E259" s="531" t="str">
        <f>IF(COUNTIF(E260:E1503,"T")=0,"N","T")</f>
        <v>T</v>
      </c>
      <c r="F259" s="133"/>
      <c r="G259" s="133"/>
      <c r="H259" s="1018"/>
      <c r="I259" s="990"/>
      <c r="J259" s="1118"/>
      <c r="K259" s="1035">
        <f>SUBTOTAL(9,K261:K1504)</f>
        <v>132.23999999999998</v>
      </c>
      <c r="L259" s="208"/>
      <c r="M259" s="133"/>
      <c r="N259" s="80"/>
      <c r="O259" s="80"/>
      <c r="Q259" s="683"/>
      <c r="R259" s="692"/>
      <c r="T259" s="680" t="str">
        <f>IF(IF(A259=0,TRUE(),D259=IFERROR(VLOOKUP(A259,Zaplecze_Weryfikacja!A:B,2,FALSE),2))=TRUE(),"Tak","Nie")</f>
        <v>Tak</v>
      </c>
      <c r="U259" s="681" t="str">
        <f>IF(T259="Tak"," ",IF(IFERROR(VLOOKUP(A259,Zaplecze_Weryfikacja!A:B,2,FALSE),"Inny numer Lp")="Inny numer Lp","Inny numer Lp",IF(VLOOKUP(A259,Zaplecze_Weryfikacja!A:B,2,FALSE)=D259,"Nieznana przyczyna","Inny opis")))</f>
        <v xml:space="preserve"> </v>
      </c>
      <c r="Y259" s="785"/>
      <c r="Z259" s="332">
        <f>SUBTOTAL(9,Z261:Z1504)</f>
        <v>0</v>
      </c>
      <c r="AA259" s="785"/>
      <c r="AB259" s="332">
        <f>SUBTOTAL(9,AB261:AB1504)</f>
        <v>0</v>
      </c>
      <c r="AC259" s="785"/>
      <c r="AD259" s="332">
        <f>SUBTOTAL(9,AD261:AD1504)</f>
        <v>0</v>
      </c>
      <c r="AE259" s="785"/>
      <c r="AF259" s="332">
        <f>SUBTOTAL(9,AF261:AF1504)</f>
        <v>0</v>
      </c>
      <c r="AG259" s="785"/>
      <c r="AH259" s="332">
        <f>SUBTOTAL(9,AH261:AH1504)</f>
        <v>0</v>
      </c>
      <c r="AI259" s="785"/>
      <c r="AJ259" s="332">
        <f>SUBTOTAL(9,AJ261:AJ1504)</f>
        <v>0</v>
      </c>
      <c r="AK259" s="785"/>
      <c r="AL259" s="332">
        <f>SUBTOTAL(9,AL261:AL1504)</f>
        <v>0</v>
      </c>
      <c r="AM259" s="785"/>
      <c r="AN259" s="332">
        <f>SUBTOTAL(9,AN261:AN1504)</f>
        <v>0</v>
      </c>
      <c r="AO259" s="785"/>
      <c r="AP259" s="332">
        <f>SUBTOTAL(9,AP261:AP1504)</f>
        <v>0</v>
      </c>
      <c r="AQ259" s="785"/>
      <c r="AR259" s="529">
        <f>SUBTOTAL(9,AR261:AR1504)</f>
        <v>0</v>
      </c>
      <c r="AT259" s="782">
        <f t="shared" si="858"/>
        <v>0</v>
      </c>
      <c r="AU259" s="782">
        <f t="shared" si="859"/>
        <v>0</v>
      </c>
      <c r="AV259" s="782">
        <f t="shared" si="860"/>
        <v>0</v>
      </c>
      <c r="AW259" s="788" t="e">
        <f t="shared" si="861"/>
        <v>#DIV/0!</v>
      </c>
      <c r="AY259" s="781">
        <f t="shared" si="862"/>
        <v>0</v>
      </c>
      <c r="AZ259" s="848"/>
      <c r="BA259" s="781">
        <f t="shared" si="863"/>
        <v>0</v>
      </c>
      <c r="BB259" s="848"/>
      <c r="BC259" s="781">
        <f t="shared" si="864"/>
        <v>0</v>
      </c>
      <c r="BD259" s="848"/>
      <c r="BE259" s="781">
        <f t="shared" si="865"/>
        <v>0</v>
      </c>
      <c r="BF259" s="848"/>
      <c r="BG259" s="781">
        <f t="shared" si="866"/>
        <v>0</v>
      </c>
      <c r="BH259" s="848"/>
      <c r="BI259" s="781">
        <f t="shared" si="867"/>
        <v>0</v>
      </c>
      <c r="BJ259" s="848"/>
      <c r="BK259" s="781">
        <f t="shared" si="868"/>
        <v>0</v>
      </c>
      <c r="BL259" s="848"/>
      <c r="BM259" s="781">
        <f t="shared" si="869"/>
        <v>0</v>
      </c>
      <c r="BN259" s="848"/>
      <c r="BO259" s="781">
        <f t="shared" si="870"/>
        <v>0</v>
      </c>
      <c r="BP259" s="848"/>
      <c r="BQ259" s="781">
        <f t="shared" si="871"/>
        <v>0</v>
      </c>
      <c r="BR259" s="848"/>
    </row>
    <row r="260" spans="1:70" ht="15.75" outlineLevel="2">
      <c r="A260" s="648"/>
      <c r="B260" s="185"/>
      <c r="C260" s="185"/>
      <c r="D260" s="477" t="s">
        <v>1646</v>
      </c>
      <c r="E260" s="338" t="str">
        <f>IF(COUNTIF(E261:E309,"T")=0,"N","T")</f>
        <v>T</v>
      </c>
      <c r="F260" s="338"/>
      <c r="G260" s="338"/>
      <c r="H260" s="1080"/>
      <c r="I260" s="1066"/>
      <c r="J260" s="1119"/>
      <c r="K260" s="1037">
        <f>SUBTOTAL(9,K261:K310)</f>
        <v>0</v>
      </c>
      <c r="L260" s="208"/>
      <c r="M260" s="338"/>
      <c r="N260" s="354"/>
      <c r="O260" s="354"/>
      <c r="Q260" s="683"/>
      <c r="R260" s="692"/>
      <c r="T260" s="680" t="str">
        <f>IF(IF(A260=0,TRUE(),D260=IFERROR(VLOOKUP(A260,Zaplecze_Weryfikacja!A:B,2,FALSE),2))=TRUE(),"Tak","Nie")</f>
        <v>Tak</v>
      </c>
      <c r="U260" s="681" t="str">
        <f>IF(T260="Tak"," ",IF(IFERROR(VLOOKUP(A260,Zaplecze_Weryfikacja!A:B,2,FALSE),"Inny numer Lp")="Inny numer Lp","Inny numer Lp",IF(VLOOKUP(A260,Zaplecze_Weryfikacja!A:B,2,FALSE)=D260,"Nieznana przyczyna","Inny opis")))</f>
        <v xml:space="preserve"> </v>
      </c>
      <c r="Y260" s="785"/>
      <c r="Z260" s="339">
        <f>SUBTOTAL(9,Z261:Z310)</f>
        <v>0</v>
      </c>
      <c r="AA260" s="785"/>
      <c r="AB260" s="339">
        <f>SUBTOTAL(9,AB261:AB310)</f>
        <v>0</v>
      </c>
      <c r="AC260" s="785"/>
      <c r="AD260" s="339">
        <f>SUBTOTAL(9,AD261:AD310)</f>
        <v>0</v>
      </c>
      <c r="AE260" s="785"/>
      <c r="AF260" s="339">
        <f>SUBTOTAL(9,AF261:AF310)</f>
        <v>0</v>
      </c>
      <c r="AG260" s="785"/>
      <c r="AH260" s="339">
        <f>SUBTOTAL(9,AH261:AH310)</f>
        <v>0</v>
      </c>
      <c r="AI260" s="785"/>
      <c r="AJ260" s="339">
        <f>SUBTOTAL(9,AJ261:AJ310)</f>
        <v>0</v>
      </c>
      <c r="AK260" s="785"/>
      <c r="AL260" s="339">
        <f>SUBTOTAL(9,AL261:AL310)</f>
        <v>0</v>
      </c>
      <c r="AM260" s="785"/>
      <c r="AN260" s="339">
        <f>SUBTOTAL(9,AN261:AN310)</f>
        <v>0</v>
      </c>
      <c r="AO260" s="785"/>
      <c r="AP260" s="339">
        <f>SUBTOTAL(9,AP261:AP310)</f>
        <v>0</v>
      </c>
      <c r="AQ260" s="785"/>
      <c r="AR260" s="841">
        <f>SUBTOTAL(9,AR261:AR310)</f>
        <v>0</v>
      </c>
      <c r="AT260" s="842">
        <f t="shared" si="858"/>
        <v>0</v>
      </c>
      <c r="AU260" s="842">
        <f t="shared" si="859"/>
        <v>0</v>
      </c>
      <c r="AV260" s="842">
        <f t="shared" si="860"/>
        <v>0</v>
      </c>
      <c r="AW260" s="843" t="e">
        <f t="shared" si="861"/>
        <v>#DIV/0!</v>
      </c>
      <c r="AY260" s="781">
        <f t="shared" si="862"/>
        <v>0</v>
      </c>
      <c r="AZ260" s="844"/>
      <c r="BA260" s="781">
        <f t="shared" si="863"/>
        <v>0</v>
      </c>
      <c r="BB260" s="844"/>
      <c r="BC260" s="781">
        <f t="shared" si="864"/>
        <v>0</v>
      </c>
      <c r="BD260" s="844"/>
      <c r="BE260" s="781">
        <f t="shared" si="865"/>
        <v>0</v>
      </c>
      <c r="BF260" s="844"/>
      <c r="BG260" s="781">
        <f t="shared" si="866"/>
        <v>0</v>
      </c>
      <c r="BH260" s="844"/>
      <c r="BI260" s="781">
        <f t="shared" si="867"/>
        <v>0</v>
      </c>
      <c r="BJ260" s="844"/>
      <c r="BK260" s="781">
        <f t="shared" si="868"/>
        <v>0</v>
      </c>
      <c r="BL260" s="844"/>
      <c r="BM260" s="781">
        <f t="shared" si="869"/>
        <v>0</v>
      </c>
      <c r="BN260" s="844"/>
      <c r="BO260" s="781">
        <f t="shared" si="870"/>
        <v>0</v>
      </c>
      <c r="BP260" s="844"/>
      <c r="BQ260" s="781">
        <f t="shared" si="871"/>
        <v>0</v>
      </c>
      <c r="BR260" s="844"/>
    </row>
    <row r="261" spans="1:70" outlineLevel="3">
      <c r="A261" s="667"/>
      <c r="B261" s="668"/>
      <c r="C261" s="668"/>
      <c r="D261" s="672" t="s">
        <v>862</v>
      </c>
      <c r="E261" s="773" t="str">
        <f>IF(COUNTIF(E262:E275,"T")=0,"N","T")</f>
        <v>N</v>
      </c>
      <c r="F261" s="665"/>
      <c r="G261" s="664"/>
      <c r="H261" s="1079"/>
      <c r="I261" s="1065"/>
      <c r="J261" s="1116"/>
      <c r="K261" s="1036">
        <f>SUBTOTAL(9,K262:K277)</f>
        <v>0</v>
      </c>
      <c r="L261" s="496"/>
      <c r="M261" s="657"/>
      <c r="N261" s="657"/>
      <c r="O261" s="657"/>
      <c r="Q261" s="683"/>
      <c r="R261" s="692"/>
      <c r="T261" s="680" t="str">
        <f>IF(IF(A261=0,TRUE(),D261=IFERROR(VLOOKUP(A261,Zaplecze_Weryfikacja!A:B,2,FALSE),2))=TRUE(),"Tak","Nie")</f>
        <v>Tak</v>
      </c>
      <c r="U261" s="681" t="str">
        <f>IF(T261="Tak"," ",IF(IFERROR(VLOOKUP(A261,Zaplecze_Weryfikacja!A:B,2,FALSE),"Inny numer Lp")="Inny numer Lp","Inny numer Lp",IF(VLOOKUP(A261,Zaplecze_Weryfikacja!A:B,2,FALSE)=D261,"Nieznana przyczyna","Inny opis")))</f>
        <v xml:space="preserve"> </v>
      </c>
      <c r="Y261" s="785"/>
      <c r="Z261" s="663">
        <f>SUBTOTAL(9,Z262:Z277)</f>
        <v>0</v>
      </c>
      <c r="AA261" s="785"/>
      <c r="AB261" s="663">
        <f>SUBTOTAL(9,AB262:AB277)</f>
        <v>0</v>
      </c>
      <c r="AC261" s="785"/>
      <c r="AD261" s="663">
        <f>SUBTOTAL(9,AD262:AD277)</f>
        <v>0</v>
      </c>
      <c r="AE261" s="785"/>
      <c r="AF261" s="663">
        <f>SUBTOTAL(9,AF262:AF277)</f>
        <v>0</v>
      </c>
      <c r="AG261" s="785"/>
      <c r="AH261" s="663">
        <f>SUBTOTAL(9,AH262:AH277)</f>
        <v>0</v>
      </c>
      <c r="AI261" s="785"/>
      <c r="AJ261" s="663">
        <f>SUBTOTAL(9,AJ262:AJ277)</f>
        <v>0</v>
      </c>
      <c r="AK261" s="785"/>
      <c r="AL261" s="663">
        <f>SUBTOTAL(9,AL262:AL277)</f>
        <v>0</v>
      </c>
      <c r="AM261" s="785"/>
      <c r="AN261" s="663">
        <f>SUBTOTAL(9,AN262:AN277)</f>
        <v>0</v>
      </c>
      <c r="AO261" s="785"/>
      <c r="AP261" s="663">
        <f>SUBTOTAL(9,AP262:AP277)</f>
        <v>0</v>
      </c>
      <c r="AQ261" s="785"/>
      <c r="AR261" s="663">
        <f>SUBTOTAL(9,AR262:AR277)</f>
        <v>0</v>
      </c>
      <c r="AT261" s="845">
        <f t="shared" si="858"/>
        <v>0</v>
      </c>
      <c r="AU261" s="845">
        <f t="shared" si="859"/>
        <v>0</v>
      </c>
      <c r="AV261" s="845">
        <f t="shared" si="860"/>
        <v>0</v>
      </c>
      <c r="AW261" s="846" t="e">
        <f t="shared" si="861"/>
        <v>#DIV/0!</v>
      </c>
      <c r="AY261" s="781">
        <f t="shared" si="862"/>
        <v>0</v>
      </c>
      <c r="AZ261" s="847"/>
      <c r="BA261" s="781">
        <f t="shared" si="863"/>
        <v>0</v>
      </c>
      <c r="BB261" s="847"/>
      <c r="BC261" s="781">
        <f t="shared" si="864"/>
        <v>0</v>
      </c>
      <c r="BD261" s="847"/>
      <c r="BE261" s="781">
        <f t="shared" si="865"/>
        <v>0</v>
      </c>
      <c r="BF261" s="847"/>
      <c r="BG261" s="781">
        <f t="shared" si="866"/>
        <v>0</v>
      </c>
      <c r="BH261" s="847"/>
      <c r="BI261" s="781">
        <f t="shared" si="867"/>
        <v>0</v>
      </c>
      <c r="BJ261" s="847"/>
      <c r="BK261" s="781">
        <f t="shared" si="868"/>
        <v>0</v>
      </c>
      <c r="BL261" s="847"/>
      <c r="BM261" s="781">
        <f t="shared" si="869"/>
        <v>0</v>
      </c>
      <c r="BN261" s="847"/>
      <c r="BO261" s="781">
        <f t="shared" si="870"/>
        <v>0</v>
      </c>
      <c r="BP261" s="847"/>
      <c r="BQ261" s="781">
        <f t="shared" si="871"/>
        <v>0</v>
      </c>
      <c r="BR261" s="847"/>
    </row>
    <row r="262" spans="1:70" outlineLevel="3">
      <c r="A262" s="6">
        <v>302001</v>
      </c>
      <c r="B262" s="10"/>
      <c r="C262" s="77" t="s">
        <v>112</v>
      </c>
      <c r="D262" s="135" t="s">
        <v>827</v>
      </c>
      <c r="E262" s="43" t="str">
        <f t="shared" ref="E262:E275" si="884">IF(H262&gt;0,"T","N")</f>
        <v>N</v>
      </c>
      <c r="F262" s="122" t="s">
        <v>2957</v>
      </c>
      <c r="G262" s="134" t="s">
        <v>327</v>
      </c>
      <c r="H262" s="1076"/>
      <c r="I262" s="1141"/>
      <c r="J262" s="1142"/>
      <c r="K262" s="1032">
        <f t="shared" ref="K262:K275" si="885">IF(B262="E","E",$H262*I262)</f>
        <v>0</v>
      </c>
      <c r="L262" s="208"/>
      <c r="M262" s="128"/>
      <c r="N262" s="409"/>
      <c r="O262" s="409"/>
      <c r="Q262" s="684" t="s">
        <v>1909</v>
      </c>
      <c r="R262" s="692" t="s">
        <v>2000</v>
      </c>
      <c r="T262" s="680" t="str">
        <f>IF(IF(A262=0,TRUE(),D262=IFERROR(VLOOKUP(A262,Zaplecze_Weryfikacja!A:B,2,FALSE),2))=TRUE(),"Tak","Nie")</f>
        <v>Tak</v>
      </c>
      <c r="U262" s="681" t="str">
        <f>IF(T262="Tak"," ",IF(IFERROR(VLOOKUP(A262,Zaplecze_Weryfikacja!A:B,2,FALSE),"Inny numer Lp")="Inny numer Lp","Inny numer Lp",IF(VLOOKUP(A262,Zaplecze_Weryfikacja!A:B,2,FALSE)=D262,"Nieznana przyczyna","Inny opis")))</f>
        <v xml:space="preserve"> </v>
      </c>
      <c r="Y262" s="785"/>
      <c r="Z262" s="309">
        <f t="shared" ref="Z262:Z275" si="886">IF($B262="E","E",$H262*Y262)</f>
        <v>0</v>
      </c>
      <c r="AA262" s="785"/>
      <c r="AB262" s="309">
        <f t="shared" ref="AB262:AB275" si="887">IF($B262="E","E",$H262*AA262)</f>
        <v>0</v>
      </c>
      <c r="AC262" s="785"/>
      <c r="AD262" s="309">
        <f t="shared" ref="AD262:AD275" si="888">IF($B262="E","E",$H262*AC262)</f>
        <v>0</v>
      </c>
      <c r="AE262" s="785"/>
      <c r="AF262" s="309">
        <f t="shared" ref="AF262:AF275" si="889">IF($B262="E","E",$H262*AE262)</f>
        <v>0</v>
      </c>
      <c r="AG262" s="785"/>
      <c r="AH262" s="309">
        <f t="shared" ref="AH262:AH275" si="890">IF($B262="E","E",$H262*AG262)</f>
        <v>0</v>
      </c>
      <c r="AI262" s="785"/>
      <c r="AJ262" s="309">
        <f t="shared" ref="AJ262:AJ275" si="891">IF($B262="E","E",$H262*AI262)</f>
        <v>0</v>
      </c>
      <c r="AK262" s="785"/>
      <c r="AL262" s="309">
        <f t="shared" ref="AL262:AL275" si="892">IF($B262="E","E",$H262*AK262)</f>
        <v>0</v>
      </c>
      <c r="AM262" s="785"/>
      <c r="AN262" s="309">
        <f t="shared" ref="AN262:AN275" si="893">IF($B262="E","E",$H262*AM262)</f>
        <v>0</v>
      </c>
      <c r="AO262" s="785"/>
      <c r="AP262" s="309">
        <f t="shared" ref="AP262:AP275" si="894">IF($B262="E","E",$H262*AO262)</f>
        <v>0</v>
      </c>
      <c r="AQ262" s="785"/>
      <c r="AR262" s="309">
        <f t="shared" ref="AR262:AR275" si="895">IF($B262="E","E",$H262*AQ262)</f>
        <v>0</v>
      </c>
      <c r="AT262" s="782">
        <f t="shared" si="858"/>
        <v>0</v>
      </c>
      <c r="AU262" s="782">
        <f t="shared" si="859"/>
        <v>0</v>
      </c>
      <c r="AV262" s="782">
        <f t="shared" si="860"/>
        <v>0</v>
      </c>
      <c r="AW262" s="788" t="e">
        <f t="shared" si="861"/>
        <v>#DIV/0!</v>
      </c>
      <c r="AY262" s="781">
        <f t="shared" si="862"/>
        <v>0</v>
      </c>
      <c r="AZ262" s="777"/>
      <c r="BA262" s="781">
        <f t="shared" si="863"/>
        <v>0</v>
      </c>
      <c r="BB262" s="777"/>
      <c r="BC262" s="781">
        <f t="shared" si="864"/>
        <v>0</v>
      </c>
      <c r="BD262" s="777"/>
      <c r="BE262" s="781">
        <f t="shared" si="865"/>
        <v>0</v>
      </c>
      <c r="BF262" s="777"/>
      <c r="BG262" s="781">
        <f t="shared" si="866"/>
        <v>0</v>
      </c>
      <c r="BH262" s="777"/>
      <c r="BI262" s="781">
        <f t="shared" si="867"/>
        <v>0</v>
      </c>
      <c r="BJ262" s="777"/>
      <c r="BK262" s="781">
        <f t="shared" si="868"/>
        <v>0</v>
      </c>
      <c r="BL262" s="777"/>
      <c r="BM262" s="781">
        <f t="shared" si="869"/>
        <v>0</v>
      </c>
      <c r="BN262" s="777"/>
      <c r="BO262" s="781">
        <f t="shared" si="870"/>
        <v>0</v>
      </c>
      <c r="BP262" s="777"/>
      <c r="BQ262" s="781">
        <f t="shared" si="871"/>
        <v>0</v>
      </c>
      <c r="BR262" s="777"/>
    </row>
    <row r="263" spans="1:70" ht="28.5" outlineLevel="3">
      <c r="A263" s="6">
        <v>302002</v>
      </c>
      <c r="B263" s="10"/>
      <c r="C263" s="77" t="s">
        <v>112</v>
      </c>
      <c r="D263" s="479" t="s">
        <v>829</v>
      </c>
      <c r="E263" s="43" t="str">
        <f t="shared" si="884"/>
        <v>N</v>
      </c>
      <c r="F263" s="122" t="s">
        <v>2962</v>
      </c>
      <c r="G263" s="134" t="s">
        <v>327</v>
      </c>
      <c r="H263" s="1076"/>
      <c r="I263" s="1141"/>
      <c r="J263" s="1142"/>
      <c r="K263" s="1032">
        <f t="shared" si="885"/>
        <v>0</v>
      </c>
      <c r="L263" s="208"/>
      <c r="M263" s="128"/>
      <c r="N263" s="409"/>
      <c r="O263" s="409"/>
      <c r="Q263" s="684" t="s">
        <v>1905</v>
      </c>
      <c r="R263" s="692" t="s">
        <v>2000</v>
      </c>
      <c r="T263" s="680" t="str">
        <f>IF(IF(A263=0,TRUE(),D263=IFERROR(VLOOKUP(A263,Zaplecze_Weryfikacja!A:B,2,FALSE),2))=TRUE(),"Tak","Nie")</f>
        <v>Tak</v>
      </c>
      <c r="U263" s="681" t="str">
        <f>IF(T263="Tak"," ",IF(IFERROR(VLOOKUP(A263,Zaplecze_Weryfikacja!A:B,2,FALSE),"Inny numer Lp")="Inny numer Lp","Inny numer Lp",IF(VLOOKUP(A263,Zaplecze_Weryfikacja!A:B,2,FALSE)=D263,"Nieznana przyczyna","Inny opis")))</f>
        <v xml:space="preserve"> </v>
      </c>
      <c r="Y263" s="785"/>
      <c r="Z263" s="309">
        <f t="shared" si="886"/>
        <v>0</v>
      </c>
      <c r="AA263" s="785"/>
      <c r="AB263" s="309">
        <f t="shared" si="887"/>
        <v>0</v>
      </c>
      <c r="AC263" s="785"/>
      <c r="AD263" s="309">
        <f t="shared" si="888"/>
        <v>0</v>
      </c>
      <c r="AE263" s="785"/>
      <c r="AF263" s="309">
        <f t="shared" si="889"/>
        <v>0</v>
      </c>
      <c r="AG263" s="785"/>
      <c r="AH263" s="309">
        <f t="shared" si="890"/>
        <v>0</v>
      </c>
      <c r="AI263" s="785"/>
      <c r="AJ263" s="309">
        <f t="shared" si="891"/>
        <v>0</v>
      </c>
      <c r="AK263" s="785"/>
      <c r="AL263" s="309">
        <f t="shared" si="892"/>
        <v>0</v>
      </c>
      <c r="AM263" s="785"/>
      <c r="AN263" s="309">
        <f t="shared" si="893"/>
        <v>0</v>
      </c>
      <c r="AO263" s="785"/>
      <c r="AP263" s="309">
        <f t="shared" si="894"/>
        <v>0</v>
      </c>
      <c r="AQ263" s="785"/>
      <c r="AR263" s="309">
        <f t="shared" si="895"/>
        <v>0</v>
      </c>
      <c r="AT263" s="782">
        <f t="shared" si="858"/>
        <v>0</v>
      </c>
      <c r="AU263" s="782">
        <f t="shared" si="859"/>
        <v>0</v>
      </c>
      <c r="AV263" s="782">
        <f t="shared" si="860"/>
        <v>0</v>
      </c>
      <c r="AW263" s="788" t="e">
        <f t="shared" si="861"/>
        <v>#DIV/0!</v>
      </c>
      <c r="AY263" s="781">
        <f t="shared" si="862"/>
        <v>0</v>
      </c>
      <c r="AZ263" s="777"/>
      <c r="BA263" s="781">
        <f t="shared" si="863"/>
        <v>0</v>
      </c>
      <c r="BB263" s="777"/>
      <c r="BC263" s="781">
        <f t="shared" si="864"/>
        <v>0</v>
      </c>
      <c r="BD263" s="777"/>
      <c r="BE263" s="781">
        <f t="shared" si="865"/>
        <v>0</v>
      </c>
      <c r="BF263" s="777"/>
      <c r="BG263" s="781">
        <f t="shared" si="866"/>
        <v>0</v>
      </c>
      <c r="BH263" s="777"/>
      <c r="BI263" s="781">
        <f t="shared" si="867"/>
        <v>0</v>
      </c>
      <c r="BJ263" s="777"/>
      <c r="BK263" s="781">
        <f t="shared" si="868"/>
        <v>0</v>
      </c>
      <c r="BL263" s="777"/>
      <c r="BM263" s="781">
        <f t="shared" si="869"/>
        <v>0</v>
      </c>
      <c r="BN263" s="777"/>
      <c r="BO263" s="781">
        <f t="shared" si="870"/>
        <v>0</v>
      </c>
      <c r="BP263" s="777"/>
      <c r="BQ263" s="781">
        <f t="shared" si="871"/>
        <v>0</v>
      </c>
      <c r="BR263" s="777"/>
    </row>
    <row r="264" spans="1:70" ht="28.5" outlineLevel="3">
      <c r="A264" s="6">
        <v>302003</v>
      </c>
      <c r="B264" s="10"/>
      <c r="C264" s="77" t="s">
        <v>112</v>
      </c>
      <c r="D264" s="136" t="s">
        <v>830</v>
      </c>
      <c r="E264" s="43" t="str">
        <f t="shared" si="884"/>
        <v>N</v>
      </c>
      <c r="F264" s="122"/>
      <c r="G264" s="134" t="s">
        <v>327</v>
      </c>
      <c r="H264" s="1076"/>
      <c r="I264" s="1141"/>
      <c r="J264" s="1142"/>
      <c r="K264" s="1032">
        <f t="shared" si="885"/>
        <v>0</v>
      </c>
      <c r="L264" s="208"/>
      <c r="M264" s="128"/>
      <c r="N264" s="409"/>
      <c r="O264" s="409"/>
      <c r="Q264" s="684" t="s">
        <v>1890</v>
      </c>
      <c r="R264" s="692" t="s">
        <v>2000</v>
      </c>
      <c r="T264" s="680" t="str">
        <f>IF(IF(A264=0,TRUE(),D264=IFERROR(VLOOKUP(A264,Zaplecze_Weryfikacja!A:B,2,FALSE),2))=TRUE(),"Tak","Nie")</f>
        <v>Tak</v>
      </c>
      <c r="U264" s="681" t="str">
        <f>IF(T264="Tak"," ",IF(IFERROR(VLOOKUP(A264,Zaplecze_Weryfikacja!A:B,2,FALSE),"Inny numer Lp")="Inny numer Lp","Inny numer Lp",IF(VLOOKUP(A264,Zaplecze_Weryfikacja!A:B,2,FALSE)=D264,"Nieznana przyczyna","Inny opis")))</f>
        <v xml:space="preserve"> </v>
      </c>
      <c r="Y264" s="785"/>
      <c r="Z264" s="309">
        <f t="shared" si="886"/>
        <v>0</v>
      </c>
      <c r="AA264" s="785"/>
      <c r="AB264" s="309">
        <f t="shared" si="887"/>
        <v>0</v>
      </c>
      <c r="AC264" s="785"/>
      <c r="AD264" s="309">
        <f t="shared" si="888"/>
        <v>0</v>
      </c>
      <c r="AE264" s="785"/>
      <c r="AF264" s="309">
        <f t="shared" si="889"/>
        <v>0</v>
      </c>
      <c r="AG264" s="785"/>
      <c r="AH264" s="309">
        <f t="shared" si="890"/>
        <v>0</v>
      </c>
      <c r="AI264" s="785"/>
      <c r="AJ264" s="309">
        <f t="shared" si="891"/>
        <v>0</v>
      </c>
      <c r="AK264" s="785"/>
      <c r="AL264" s="309">
        <f t="shared" si="892"/>
        <v>0</v>
      </c>
      <c r="AM264" s="785"/>
      <c r="AN264" s="309">
        <f t="shared" si="893"/>
        <v>0</v>
      </c>
      <c r="AO264" s="785"/>
      <c r="AP264" s="309">
        <f t="shared" si="894"/>
        <v>0</v>
      </c>
      <c r="AQ264" s="785"/>
      <c r="AR264" s="309">
        <f t="shared" si="895"/>
        <v>0</v>
      </c>
      <c r="AT264" s="782">
        <f t="shared" si="858"/>
        <v>0</v>
      </c>
      <c r="AU264" s="782">
        <f t="shared" si="859"/>
        <v>0</v>
      </c>
      <c r="AV264" s="782">
        <f t="shared" si="860"/>
        <v>0</v>
      </c>
      <c r="AW264" s="788" t="e">
        <f t="shared" si="861"/>
        <v>#DIV/0!</v>
      </c>
      <c r="AY264" s="781">
        <f t="shared" si="862"/>
        <v>0</v>
      </c>
      <c r="AZ264" s="777"/>
      <c r="BA264" s="781">
        <f t="shared" si="863"/>
        <v>0</v>
      </c>
      <c r="BB264" s="777"/>
      <c r="BC264" s="781">
        <f t="shared" si="864"/>
        <v>0</v>
      </c>
      <c r="BD264" s="777"/>
      <c r="BE264" s="781">
        <f t="shared" si="865"/>
        <v>0</v>
      </c>
      <c r="BF264" s="777"/>
      <c r="BG264" s="781">
        <f t="shared" si="866"/>
        <v>0</v>
      </c>
      <c r="BH264" s="777"/>
      <c r="BI264" s="781">
        <f t="shared" si="867"/>
        <v>0</v>
      </c>
      <c r="BJ264" s="777"/>
      <c r="BK264" s="781">
        <f t="shared" si="868"/>
        <v>0</v>
      </c>
      <c r="BL264" s="777"/>
      <c r="BM264" s="781">
        <f t="shared" si="869"/>
        <v>0</v>
      </c>
      <c r="BN264" s="777"/>
      <c r="BO264" s="781">
        <f t="shared" si="870"/>
        <v>0</v>
      </c>
      <c r="BP264" s="777"/>
      <c r="BQ264" s="781">
        <f t="shared" si="871"/>
        <v>0</v>
      </c>
      <c r="BR264" s="777"/>
    </row>
    <row r="265" spans="1:70" ht="36" outlineLevel="3">
      <c r="A265" s="6">
        <v>302004</v>
      </c>
      <c r="B265" s="10"/>
      <c r="C265" s="77" t="s">
        <v>112</v>
      </c>
      <c r="D265" s="137" t="s">
        <v>831</v>
      </c>
      <c r="E265" s="43" t="str">
        <f t="shared" si="884"/>
        <v>N</v>
      </c>
      <c r="F265" s="122"/>
      <c r="G265" s="134" t="s">
        <v>327</v>
      </c>
      <c r="H265" s="1076"/>
      <c r="I265" s="1141"/>
      <c r="J265" s="1142"/>
      <c r="K265" s="1032">
        <f t="shared" si="885"/>
        <v>0</v>
      </c>
      <c r="L265" s="208"/>
      <c r="M265" s="996" t="s">
        <v>832</v>
      </c>
      <c r="N265" s="409"/>
      <c r="O265" s="409"/>
      <c r="Q265" s="684" t="s">
        <v>1890</v>
      </c>
      <c r="R265" s="692" t="s">
        <v>2000</v>
      </c>
      <c r="T265" s="680" t="str">
        <f>IF(IF(A265=0,TRUE(),D265=IFERROR(VLOOKUP(A265,Zaplecze_Weryfikacja!A:B,2,FALSE),2))=TRUE(),"Tak","Nie")</f>
        <v>Tak</v>
      </c>
      <c r="U265" s="681" t="str">
        <f>IF(T265="Tak"," ",IF(IFERROR(VLOOKUP(A265,Zaplecze_Weryfikacja!A:B,2,FALSE),"Inny numer Lp")="Inny numer Lp","Inny numer Lp",IF(VLOOKUP(A265,Zaplecze_Weryfikacja!A:B,2,FALSE)=D265,"Nieznana przyczyna","Inny opis")))</f>
        <v xml:space="preserve"> </v>
      </c>
      <c r="Y265" s="785"/>
      <c r="Z265" s="309">
        <f t="shared" si="886"/>
        <v>0</v>
      </c>
      <c r="AA265" s="785"/>
      <c r="AB265" s="309">
        <f t="shared" si="887"/>
        <v>0</v>
      </c>
      <c r="AC265" s="785"/>
      <c r="AD265" s="309">
        <f t="shared" si="888"/>
        <v>0</v>
      </c>
      <c r="AE265" s="785"/>
      <c r="AF265" s="309">
        <f t="shared" si="889"/>
        <v>0</v>
      </c>
      <c r="AG265" s="785"/>
      <c r="AH265" s="309">
        <f t="shared" si="890"/>
        <v>0</v>
      </c>
      <c r="AI265" s="785"/>
      <c r="AJ265" s="309">
        <f t="shared" si="891"/>
        <v>0</v>
      </c>
      <c r="AK265" s="785"/>
      <c r="AL265" s="309">
        <f t="shared" si="892"/>
        <v>0</v>
      </c>
      <c r="AM265" s="785"/>
      <c r="AN265" s="309">
        <f t="shared" si="893"/>
        <v>0</v>
      </c>
      <c r="AO265" s="785"/>
      <c r="AP265" s="309">
        <f t="shared" si="894"/>
        <v>0</v>
      </c>
      <c r="AQ265" s="785"/>
      <c r="AR265" s="309">
        <f t="shared" si="895"/>
        <v>0</v>
      </c>
      <c r="AT265" s="782">
        <f t="shared" si="858"/>
        <v>0</v>
      </c>
      <c r="AU265" s="782">
        <f t="shared" si="859"/>
        <v>0</v>
      </c>
      <c r="AV265" s="782">
        <f t="shared" si="860"/>
        <v>0</v>
      </c>
      <c r="AW265" s="788" t="e">
        <f t="shared" si="861"/>
        <v>#DIV/0!</v>
      </c>
      <c r="AY265" s="781">
        <f t="shared" si="862"/>
        <v>0</v>
      </c>
      <c r="AZ265" s="777"/>
      <c r="BA265" s="781">
        <f t="shared" si="863"/>
        <v>0</v>
      </c>
      <c r="BB265" s="777"/>
      <c r="BC265" s="781">
        <f t="shared" si="864"/>
        <v>0</v>
      </c>
      <c r="BD265" s="777"/>
      <c r="BE265" s="781">
        <f t="shared" si="865"/>
        <v>0</v>
      </c>
      <c r="BF265" s="777"/>
      <c r="BG265" s="781">
        <f t="shared" si="866"/>
        <v>0</v>
      </c>
      <c r="BH265" s="777"/>
      <c r="BI265" s="781">
        <f t="shared" si="867"/>
        <v>0</v>
      </c>
      <c r="BJ265" s="777"/>
      <c r="BK265" s="781">
        <f t="shared" si="868"/>
        <v>0</v>
      </c>
      <c r="BL265" s="777"/>
      <c r="BM265" s="781">
        <f t="shared" si="869"/>
        <v>0</v>
      </c>
      <c r="BN265" s="777"/>
      <c r="BO265" s="781">
        <f t="shared" si="870"/>
        <v>0</v>
      </c>
      <c r="BP265" s="777"/>
      <c r="BQ265" s="781">
        <f t="shared" si="871"/>
        <v>0</v>
      </c>
      <c r="BR265" s="777"/>
    </row>
    <row r="266" spans="1:70" ht="28.5" outlineLevel="3">
      <c r="A266" s="6">
        <v>302005</v>
      </c>
      <c r="B266" s="10"/>
      <c r="C266" s="77" t="s">
        <v>112</v>
      </c>
      <c r="D266" s="137" t="s">
        <v>828</v>
      </c>
      <c r="E266" s="43" t="str">
        <f t="shared" si="884"/>
        <v>N</v>
      </c>
      <c r="F266" s="122" t="s">
        <v>2952</v>
      </c>
      <c r="G266" s="134" t="s">
        <v>327</v>
      </c>
      <c r="H266" s="1076"/>
      <c r="I266" s="1141"/>
      <c r="J266" s="1142"/>
      <c r="K266" s="1032">
        <f t="shared" si="885"/>
        <v>0</v>
      </c>
      <c r="L266" s="208"/>
      <c r="M266" s="128"/>
      <c r="N266" s="409"/>
      <c r="O266" s="409"/>
      <c r="Q266" s="686" t="s">
        <v>1866</v>
      </c>
      <c r="R266" s="692" t="s">
        <v>2000</v>
      </c>
      <c r="T266" s="680" t="str">
        <f>IF(IF(A266=0,TRUE(),D266=IFERROR(VLOOKUP(A266,Zaplecze_Weryfikacja!A:B,2,FALSE),2))=TRUE(),"Tak","Nie")</f>
        <v>Tak</v>
      </c>
      <c r="U266" s="681" t="str">
        <f>IF(T266="Tak"," ",IF(IFERROR(VLOOKUP(A266,Zaplecze_Weryfikacja!A:B,2,FALSE),"Inny numer Lp")="Inny numer Lp","Inny numer Lp",IF(VLOOKUP(A266,Zaplecze_Weryfikacja!A:B,2,FALSE)=D266,"Nieznana przyczyna","Inny opis")))</f>
        <v xml:space="preserve"> </v>
      </c>
      <c r="Y266" s="785"/>
      <c r="Z266" s="309">
        <f t="shared" si="886"/>
        <v>0</v>
      </c>
      <c r="AA266" s="785"/>
      <c r="AB266" s="309">
        <f t="shared" si="887"/>
        <v>0</v>
      </c>
      <c r="AC266" s="785"/>
      <c r="AD266" s="309">
        <f t="shared" si="888"/>
        <v>0</v>
      </c>
      <c r="AE266" s="785"/>
      <c r="AF266" s="309">
        <f t="shared" si="889"/>
        <v>0</v>
      </c>
      <c r="AG266" s="785"/>
      <c r="AH266" s="309">
        <f t="shared" si="890"/>
        <v>0</v>
      </c>
      <c r="AI266" s="785"/>
      <c r="AJ266" s="309">
        <f t="shared" si="891"/>
        <v>0</v>
      </c>
      <c r="AK266" s="785"/>
      <c r="AL266" s="309">
        <f t="shared" si="892"/>
        <v>0</v>
      </c>
      <c r="AM266" s="785"/>
      <c r="AN266" s="309">
        <f t="shared" si="893"/>
        <v>0</v>
      </c>
      <c r="AO266" s="785"/>
      <c r="AP266" s="309">
        <f t="shared" si="894"/>
        <v>0</v>
      </c>
      <c r="AQ266" s="785"/>
      <c r="AR266" s="309">
        <f t="shared" si="895"/>
        <v>0</v>
      </c>
      <c r="AT266" s="782">
        <f t="shared" si="858"/>
        <v>0</v>
      </c>
      <c r="AU266" s="782">
        <f t="shared" si="859"/>
        <v>0</v>
      </c>
      <c r="AV266" s="782">
        <f t="shared" si="860"/>
        <v>0</v>
      </c>
      <c r="AW266" s="788" t="e">
        <f t="shared" si="861"/>
        <v>#DIV/0!</v>
      </c>
      <c r="AY266" s="781">
        <f t="shared" si="862"/>
        <v>0</v>
      </c>
      <c r="AZ266" s="777"/>
      <c r="BA266" s="781">
        <f t="shared" si="863"/>
        <v>0</v>
      </c>
      <c r="BB266" s="777"/>
      <c r="BC266" s="781">
        <f t="shared" si="864"/>
        <v>0</v>
      </c>
      <c r="BD266" s="777"/>
      <c r="BE266" s="781">
        <f t="shared" si="865"/>
        <v>0</v>
      </c>
      <c r="BF266" s="777"/>
      <c r="BG266" s="781">
        <f t="shared" si="866"/>
        <v>0</v>
      </c>
      <c r="BH266" s="777"/>
      <c r="BI266" s="781">
        <f t="shared" si="867"/>
        <v>0</v>
      </c>
      <c r="BJ266" s="777"/>
      <c r="BK266" s="781">
        <f t="shared" si="868"/>
        <v>0</v>
      </c>
      <c r="BL266" s="777"/>
      <c r="BM266" s="781">
        <f t="shared" si="869"/>
        <v>0</v>
      </c>
      <c r="BN266" s="777"/>
      <c r="BO266" s="781">
        <f t="shared" si="870"/>
        <v>0</v>
      </c>
      <c r="BP266" s="777"/>
      <c r="BQ266" s="781">
        <f t="shared" si="871"/>
        <v>0</v>
      </c>
      <c r="BR266" s="777"/>
    </row>
    <row r="267" spans="1:70" ht="28.5" outlineLevel="3">
      <c r="A267" s="6">
        <v>302006</v>
      </c>
      <c r="B267" s="10"/>
      <c r="C267" s="77" t="s">
        <v>112</v>
      </c>
      <c r="D267" s="138" t="s">
        <v>834</v>
      </c>
      <c r="E267" s="43" t="str">
        <f t="shared" si="884"/>
        <v>N</v>
      </c>
      <c r="F267" s="122" t="s">
        <v>2979</v>
      </c>
      <c r="G267" s="134" t="s">
        <v>325</v>
      </c>
      <c r="H267" s="1076"/>
      <c r="I267" s="1141"/>
      <c r="J267" s="1142"/>
      <c r="K267" s="1032">
        <f t="shared" si="885"/>
        <v>0</v>
      </c>
      <c r="L267" s="208"/>
      <c r="M267" s="128"/>
      <c r="N267" s="409"/>
      <c r="O267" s="409"/>
      <c r="Q267" s="684" t="s">
        <v>1885</v>
      </c>
      <c r="R267" s="692" t="s">
        <v>2000</v>
      </c>
      <c r="T267" s="680" t="str">
        <f>IF(IF(A267=0,TRUE(),D267=IFERROR(VLOOKUP(A267,Zaplecze_Weryfikacja!A:B,2,FALSE),2))=TRUE(),"Tak","Nie")</f>
        <v>Tak</v>
      </c>
      <c r="U267" s="681" t="str">
        <f>IF(T267="Tak"," ",IF(IFERROR(VLOOKUP(A267,Zaplecze_Weryfikacja!A:B,2,FALSE),"Inny numer Lp")="Inny numer Lp","Inny numer Lp",IF(VLOOKUP(A267,Zaplecze_Weryfikacja!A:B,2,FALSE)=D267,"Nieznana przyczyna","Inny opis")))</f>
        <v xml:space="preserve"> </v>
      </c>
      <c r="Y267" s="785"/>
      <c r="Z267" s="309">
        <f t="shared" si="886"/>
        <v>0</v>
      </c>
      <c r="AA267" s="785"/>
      <c r="AB267" s="309">
        <f t="shared" si="887"/>
        <v>0</v>
      </c>
      <c r="AC267" s="785"/>
      <c r="AD267" s="309">
        <f t="shared" si="888"/>
        <v>0</v>
      </c>
      <c r="AE267" s="785"/>
      <c r="AF267" s="309">
        <f t="shared" si="889"/>
        <v>0</v>
      </c>
      <c r="AG267" s="785"/>
      <c r="AH267" s="309">
        <f t="shared" si="890"/>
        <v>0</v>
      </c>
      <c r="AI267" s="785"/>
      <c r="AJ267" s="309">
        <f t="shared" si="891"/>
        <v>0</v>
      </c>
      <c r="AK267" s="785"/>
      <c r="AL267" s="309">
        <f t="shared" si="892"/>
        <v>0</v>
      </c>
      <c r="AM267" s="785"/>
      <c r="AN267" s="309">
        <f t="shared" si="893"/>
        <v>0</v>
      </c>
      <c r="AO267" s="785"/>
      <c r="AP267" s="309">
        <f t="shared" si="894"/>
        <v>0</v>
      </c>
      <c r="AQ267" s="785"/>
      <c r="AR267" s="309">
        <f t="shared" si="895"/>
        <v>0</v>
      </c>
      <c r="AT267" s="782">
        <f t="shared" si="858"/>
        <v>0</v>
      </c>
      <c r="AU267" s="782">
        <f t="shared" si="859"/>
        <v>0</v>
      </c>
      <c r="AV267" s="782">
        <f t="shared" si="860"/>
        <v>0</v>
      </c>
      <c r="AW267" s="788" t="e">
        <f t="shared" si="861"/>
        <v>#DIV/0!</v>
      </c>
      <c r="AY267" s="781">
        <f t="shared" si="862"/>
        <v>0</v>
      </c>
      <c r="AZ267" s="777"/>
      <c r="BA267" s="781">
        <f t="shared" si="863"/>
        <v>0</v>
      </c>
      <c r="BB267" s="777"/>
      <c r="BC267" s="781">
        <f t="shared" si="864"/>
        <v>0</v>
      </c>
      <c r="BD267" s="777"/>
      <c r="BE267" s="781">
        <f t="shared" si="865"/>
        <v>0</v>
      </c>
      <c r="BF267" s="777"/>
      <c r="BG267" s="781">
        <f t="shared" si="866"/>
        <v>0</v>
      </c>
      <c r="BH267" s="777"/>
      <c r="BI267" s="781">
        <f t="shared" si="867"/>
        <v>0</v>
      </c>
      <c r="BJ267" s="777"/>
      <c r="BK267" s="781">
        <f t="shared" si="868"/>
        <v>0</v>
      </c>
      <c r="BL267" s="777"/>
      <c r="BM267" s="781">
        <f t="shared" si="869"/>
        <v>0</v>
      </c>
      <c r="BN267" s="777"/>
      <c r="BO267" s="781">
        <f t="shared" si="870"/>
        <v>0</v>
      </c>
      <c r="BP267" s="777"/>
      <c r="BQ267" s="781">
        <f t="shared" si="871"/>
        <v>0</v>
      </c>
      <c r="BR267" s="777"/>
    </row>
    <row r="268" spans="1:70" ht="28.5" outlineLevel="3">
      <c r="A268" s="6">
        <v>302007</v>
      </c>
      <c r="B268" s="10"/>
      <c r="C268" s="77" t="s">
        <v>112</v>
      </c>
      <c r="D268" s="138" t="s">
        <v>833</v>
      </c>
      <c r="E268" s="43" t="str">
        <f t="shared" si="884"/>
        <v>N</v>
      </c>
      <c r="F268" s="122" t="s">
        <v>2979</v>
      </c>
      <c r="G268" s="134" t="s">
        <v>325</v>
      </c>
      <c r="H268" s="1076"/>
      <c r="I268" s="1141"/>
      <c r="J268" s="1142"/>
      <c r="K268" s="1032">
        <f t="shared" si="885"/>
        <v>0</v>
      </c>
      <c r="L268" s="208"/>
      <c r="M268" s="128"/>
      <c r="N268" s="409"/>
      <c r="O268" s="409"/>
      <c r="Q268" s="684" t="s">
        <v>1885</v>
      </c>
      <c r="R268" s="692" t="s">
        <v>2000</v>
      </c>
      <c r="T268" s="680" t="str">
        <f>IF(IF(A268=0,TRUE(),D268=IFERROR(VLOOKUP(A268,Zaplecze_Weryfikacja!A:B,2,FALSE),2))=TRUE(),"Tak","Nie")</f>
        <v>Tak</v>
      </c>
      <c r="U268" s="681" t="str">
        <f>IF(T268="Tak"," ",IF(IFERROR(VLOOKUP(A268,Zaplecze_Weryfikacja!A:B,2,FALSE),"Inny numer Lp")="Inny numer Lp","Inny numer Lp",IF(VLOOKUP(A268,Zaplecze_Weryfikacja!A:B,2,FALSE)=D268,"Nieznana przyczyna","Inny opis")))</f>
        <v xml:space="preserve"> </v>
      </c>
      <c r="Y268" s="785"/>
      <c r="Z268" s="309">
        <f t="shared" si="886"/>
        <v>0</v>
      </c>
      <c r="AA268" s="785"/>
      <c r="AB268" s="309">
        <f t="shared" si="887"/>
        <v>0</v>
      </c>
      <c r="AC268" s="785"/>
      <c r="AD268" s="309">
        <f t="shared" si="888"/>
        <v>0</v>
      </c>
      <c r="AE268" s="785"/>
      <c r="AF268" s="309">
        <f t="shared" si="889"/>
        <v>0</v>
      </c>
      <c r="AG268" s="785"/>
      <c r="AH268" s="309">
        <f t="shared" si="890"/>
        <v>0</v>
      </c>
      <c r="AI268" s="785"/>
      <c r="AJ268" s="309">
        <f t="shared" si="891"/>
        <v>0</v>
      </c>
      <c r="AK268" s="785"/>
      <c r="AL268" s="309">
        <f t="shared" si="892"/>
        <v>0</v>
      </c>
      <c r="AM268" s="785"/>
      <c r="AN268" s="309">
        <f t="shared" si="893"/>
        <v>0</v>
      </c>
      <c r="AO268" s="785"/>
      <c r="AP268" s="309">
        <f t="shared" si="894"/>
        <v>0</v>
      </c>
      <c r="AQ268" s="785"/>
      <c r="AR268" s="309">
        <f t="shared" si="895"/>
        <v>0</v>
      </c>
      <c r="AT268" s="782">
        <f t="shared" si="858"/>
        <v>0</v>
      </c>
      <c r="AU268" s="782">
        <f t="shared" si="859"/>
        <v>0</v>
      </c>
      <c r="AV268" s="782">
        <f t="shared" si="860"/>
        <v>0</v>
      </c>
      <c r="AW268" s="788" t="e">
        <f t="shared" si="861"/>
        <v>#DIV/0!</v>
      </c>
      <c r="AY268" s="781">
        <f t="shared" si="862"/>
        <v>0</v>
      </c>
      <c r="AZ268" s="777"/>
      <c r="BA268" s="781">
        <f t="shared" si="863"/>
        <v>0</v>
      </c>
      <c r="BB268" s="777"/>
      <c r="BC268" s="781">
        <f t="shared" si="864"/>
        <v>0</v>
      </c>
      <c r="BD268" s="777"/>
      <c r="BE268" s="781">
        <f t="shared" si="865"/>
        <v>0</v>
      </c>
      <c r="BF268" s="777"/>
      <c r="BG268" s="781">
        <f t="shared" si="866"/>
        <v>0</v>
      </c>
      <c r="BH268" s="777"/>
      <c r="BI268" s="781">
        <f t="shared" si="867"/>
        <v>0</v>
      </c>
      <c r="BJ268" s="777"/>
      <c r="BK268" s="781">
        <f t="shared" si="868"/>
        <v>0</v>
      </c>
      <c r="BL268" s="777"/>
      <c r="BM268" s="781">
        <f t="shared" si="869"/>
        <v>0</v>
      </c>
      <c r="BN268" s="777"/>
      <c r="BO268" s="781">
        <f t="shared" si="870"/>
        <v>0</v>
      </c>
      <c r="BP268" s="777"/>
      <c r="BQ268" s="781">
        <f t="shared" si="871"/>
        <v>0</v>
      </c>
      <c r="BR268" s="777"/>
    </row>
    <row r="269" spans="1:70" ht="28.5" outlineLevel="3">
      <c r="A269" s="6">
        <v>302008</v>
      </c>
      <c r="B269" s="10"/>
      <c r="C269" s="77" t="s">
        <v>112</v>
      </c>
      <c r="D269" s="138" t="s">
        <v>835</v>
      </c>
      <c r="E269" s="43" t="str">
        <f t="shared" si="884"/>
        <v>N</v>
      </c>
      <c r="F269" s="122" t="s">
        <v>2980</v>
      </c>
      <c r="G269" s="134" t="s">
        <v>324</v>
      </c>
      <c r="H269" s="1076"/>
      <c r="I269" s="1141"/>
      <c r="J269" s="1142"/>
      <c r="K269" s="1032">
        <f t="shared" si="885"/>
        <v>0</v>
      </c>
      <c r="L269" s="208"/>
      <c r="M269" s="128"/>
      <c r="N269" s="409"/>
      <c r="O269" s="409"/>
      <c r="Q269" s="684" t="s">
        <v>1885</v>
      </c>
      <c r="R269" s="692" t="s">
        <v>2000</v>
      </c>
      <c r="T269" s="680" t="str">
        <f>IF(IF(A269=0,TRUE(),D269=IFERROR(VLOOKUP(A269,Zaplecze_Weryfikacja!A:B,2,FALSE),2))=TRUE(),"Tak","Nie")</f>
        <v>Tak</v>
      </c>
      <c r="U269" s="681" t="str">
        <f>IF(T269="Tak"," ",IF(IFERROR(VLOOKUP(A269,Zaplecze_Weryfikacja!A:B,2,FALSE),"Inny numer Lp")="Inny numer Lp","Inny numer Lp",IF(VLOOKUP(A269,Zaplecze_Weryfikacja!A:B,2,FALSE)=D269,"Nieznana przyczyna","Inny opis")))</f>
        <v xml:space="preserve"> </v>
      </c>
      <c r="Y269" s="785"/>
      <c r="Z269" s="309">
        <f t="shared" si="886"/>
        <v>0</v>
      </c>
      <c r="AA269" s="785"/>
      <c r="AB269" s="309">
        <f t="shared" si="887"/>
        <v>0</v>
      </c>
      <c r="AC269" s="785"/>
      <c r="AD269" s="309">
        <f t="shared" si="888"/>
        <v>0</v>
      </c>
      <c r="AE269" s="785"/>
      <c r="AF269" s="309">
        <f t="shared" si="889"/>
        <v>0</v>
      </c>
      <c r="AG269" s="785"/>
      <c r="AH269" s="309">
        <f t="shared" si="890"/>
        <v>0</v>
      </c>
      <c r="AI269" s="785"/>
      <c r="AJ269" s="309">
        <f t="shared" si="891"/>
        <v>0</v>
      </c>
      <c r="AK269" s="785"/>
      <c r="AL269" s="309">
        <f t="shared" si="892"/>
        <v>0</v>
      </c>
      <c r="AM269" s="785"/>
      <c r="AN269" s="309">
        <f t="shared" si="893"/>
        <v>0</v>
      </c>
      <c r="AO269" s="785"/>
      <c r="AP269" s="309">
        <f t="shared" si="894"/>
        <v>0</v>
      </c>
      <c r="AQ269" s="785"/>
      <c r="AR269" s="309">
        <f t="shared" si="895"/>
        <v>0</v>
      </c>
      <c r="AT269" s="782">
        <f t="shared" si="858"/>
        <v>0</v>
      </c>
      <c r="AU269" s="782">
        <f t="shared" si="859"/>
        <v>0</v>
      </c>
      <c r="AV269" s="782">
        <f t="shared" si="860"/>
        <v>0</v>
      </c>
      <c r="AW269" s="788" t="e">
        <f t="shared" si="861"/>
        <v>#DIV/0!</v>
      </c>
      <c r="AY269" s="781">
        <f t="shared" si="862"/>
        <v>0</v>
      </c>
      <c r="AZ269" s="777"/>
      <c r="BA269" s="781">
        <f t="shared" si="863"/>
        <v>0</v>
      </c>
      <c r="BB269" s="777"/>
      <c r="BC269" s="781">
        <f t="shared" si="864"/>
        <v>0</v>
      </c>
      <c r="BD269" s="777"/>
      <c r="BE269" s="781">
        <f t="shared" si="865"/>
        <v>0</v>
      </c>
      <c r="BF269" s="777"/>
      <c r="BG269" s="781">
        <f t="shared" si="866"/>
        <v>0</v>
      </c>
      <c r="BH269" s="777"/>
      <c r="BI269" s="781">
        <f t="shared" si="867"/>
        <v>0</v>
      </c>
      <c r="BJ269" s="777"/>
      <c r="BK269" s="781">
        <f t="shared" si="868"/>
        <v>0</v>
      </c>
      <c r="BL269" s="777"/>
      <c r="BM269" s="781">
        <f t="shared" si="869"/>
        <v>0</v>
      </c>
      <c r="BN269" s="777"/>
      <c r="BO269" s="781">
        <f t="shared" si="870"/>
        <v>0</v>
      </c>
      <c r="BP269" s="777"/>
      <c r="BQ269" s="781">
        <f t="shared" si="871"/>
        <v>0</v>
      </c>
      <c r="BR269" s="777"/>
    </row>
    <row r="270" spans="1:70" outlineLevel="3">
      <c r="A270" s="6">
        <v>302009</v>
      </c>
      <c r="B270" s="10"/>
      <c r="C270" s="77" t="s">
        <v>112</v>
      </c>
      <c r="D270" s="138" t="s">
        <v>836</v>
      </c>
      <c r="E270" s="43" t="str">
        <f t="shared" si="884"/>
        <v>N</v>
      </c>
      <c r="F270" s="122" t="s">
        <v>2961</v>
      </c>
      <c r="G270" s="134" t="s">
        <v>324</v>
      </c>
      <c r="H270" s="1076"/>
      <c r="I270" s="1141"/>
      <c r="J270" s="1142"/>
      <c r="K270" s="1032">
        <f t="shared" si="885"/>
        <v>0</v>
      </c>
      <c r="L270" s="208"/>
      <c r="M270" s="128"/>
      <c r="N270" s="409"/>
      <c r="O270" s="409"/>
      <c r="Q270" s="684" t="s">
        <v>1874</v>
      </c>
      <c r="R270" s="692" t="s">
        <v>2000</v>
      </c>
      <c r="T270" s="680" t="str">
        <f>IF(IF(A270=0,TRUE(),D270=IFERROR(VLOOKUP(A270,Zaplecze_Weryfikacja!A:B,2,FALSE),2))=TRUE(),"Tak","Nie")</f>
        <v>Tak</v>
      </c>
      <c r="U270" s="681" t="str">
        <f>IF(T270="Tak"," ",IF(IFERROR(VLOOKUP(A270,Zaplecze_Weryfikacja!A:B,2,FALSE),"Inny numer Lp")="Inny numer Lp","Inny numer Lp",IF(VLOOKUP(A270,Zaplecze_Weryfikacja!A:B,2,FALSE)=D270,"Nieznana przyczyna","Inny opis")))</f>
        <v xml:space="preserve"> </v>
      </c>
      <c r="Y270" s="785"/>
      <c r="Z270" s="309">
        <f t="shared" si="886"/>
        <v>0</v>
      </c>
      <c r="AA270" s="785"/>
      <c r="AB270" s="309">
        <f t="shared" si="887"/>
        <v>0</v>
      </c>
      <c r="AC270" s="785"/>
      <c r="AD270" s="309">
        <f t="shared" si="888"/>
        <v>0</v>
      </c>
      <c r="AE270" s="785"/>
      <c r="AF270" s="309">
        <f t="shared" si="889"/>
        <v>0</v>
      </c>
      <c r="AG270" s="785"/>
      <c r="AH270" s="309">
        <f t="shared" si="890"/>
        <v>0</v>
      </c>
      <c r="AI270" s="785"/>
      <c r="AJ270" s="309">
        <f t="shared" si="891"/>
        <v>0</v>
      </c>
      <c r="AK270" s="785"/>
      <c r="AL270" s="309">
        <f t="shared" si="892"/>
        <v>0</v>
      </c>
      <c r="AM270" s="785"/>
      <c r="AN270" s="309">
        <f t="shared" si="893"/>
        <v>0</v>
      </c>
      <c r="AO270" s="785"/>
      <c r="AP270" s="309">
        <f t="shared" si="894"/>
        <v>0</v>
      </c>
      <c r="AQ270" s="785"/>
      <c r="AR270" s="309">
        <f t="shared" si="895"/>
        <v>0</v>
      </c>
      <c r="AT270" s="782">
        <f t="shared" si="858"/>
        <v>0</v>
      </c>
      <c r="AU270" s="782">
        <f t="shared" si="859"/>
        <v>0</v>
      </c>
      <c r="AV270" s="782">
        <f t="shared" si="860"/>
        <v>0</v>
      </c>
      <c r="AW270" s="788" t="e">
        <f t="shared" si="861"/>
        <v>#DIV/0!</v>
      </c>
      <c r="AY270" s="781">
        <f t="shared" si="862"/>
        <v>0</v>
      </c>
      <c r="AZ270" s="777"/>
      <c r="BA270" s="781">
        <f t="shared" si="863"/>
        <v>0</v>
      </c>
      <c r="BB270" s="777"/>
      <c r="BC270" s="781">
        <f t="shared" si="864"/>
        <v>0</v>
      </c>
      <c r="BD270" s="777"/>
      <c r="BE270" s="781">
        <f t="shared" si="865"/>
        <v>0</v>
      </c>
      <c r="BF270" s="777"/>
      <c r="BG270" s="781">
        <f t="shared" si="866"/>
        <v>0</v>
      </c>
      <c r="BH270" s="777"/>
      <c r="BI270" s="781">
        <f t="shared" si="867"/>
        <v>0</v>
      </c>
      <c r="BJ270" s="777"/>
      <c r="BK270" s="781">
        <f t="shared" si="868"/>
        <v>0</v>
      </c>
      <c r="BL270" s="777"/>
      <c r="BM270" s="781">
        <f t="shared" si="869"/>
        <v>0</v>
      </c>
      <c r="BN270" s="777"/>
      <c r="BO270" s="781">
        <f t="shared" si="870"/>
        <v>0</v>
      </c>
      <c r="BP270" s="777"/>
      <c r="BQ270" s="781">
        <f t="shared" si="871"/>
        <v>0</v>
      </c>
      <c r="BR270" s="777"/>
    </row>
    <row r="271" spans="1:70" outlineLevel="3">
      <c r="A271" s="6">
        <v>302010</v>
      </c>
      <c r="B271" s="10"/>
      <c r="C271" s="77" t="s">
        <v>112</v>
      </c>
      <c r="D271" s="138" t="s">
        <v>1502</v>
      </c>
      <c r="E271" s="43" t="str">
        <f t="shared" si="884"/>
        <v>N</v>
      </c>
      <c r="F271" s="122" t="s">
        <v>3004</v>
      </c>
      <c r="G271" s="134" t="s">
        <v>325</v>
      </c>
      <c r="H271" s="1076"/>
      <c r="I271" s="1141"/>
      <c r="J271" s="1142"/>
      <c r="K271" s="1032">
        <f t="shared" si="885"/>
        <v>0</v>
      </c>
      <c r="L271" s="208"/>
      <c r="M271" s="128"/>
      <c r="N271" s="409"/>
      <c r="O271" s="409"/>
      <c r="Q271" s="684" t="s">
        <v>1885</v>
      </c>
      <c r="R271" s="692" t="s">
        <v>2000</v>
      </c>
      <c r="T271" s="680" t="str">
        <f>IF(IF(A271=0,TRUE(),D271=IFERROR(VLOOKUP(A271,Zaplecze_Weryfikacja!A:B,2,FALSE),2))=TRUE(),"Tak","Nie")</f>
        <v>Tak</v>
      </c>
      <c r="U271" s="681" t="str">
        <f>IF(T271="Tak"," ",IF(IFERROR(VLOOKUP(A271,Zaplecze_Weryfikacja!A:B,2,FALSE),"Inny numer Lp")="Inny numer Lp","Inny numer Lp",IF(VLOOKUP(A271,Zaplecze_Weryfikacja!A:B,2,FALSE)=D271,"Nieznana przyczyna","Inny opis")))</f>
        <v xml:space="preserve"> </v>
      </c>
      <c r="Y271" s="785"/>
      <c r="Z271" s="309">
        <f t="shared" si="886"/>
        <v>0</v>
      </c>
      <c r="AA271" s="785"/>
      <c r="AB271" s="309">
        <f t="shared" si="887"/>
        <v>0</v>
      </c>
      <c r="AC271" s="785"/>
      <c r="AD271" s="309">
        <f t="shared" si="888"/>
        <v>0</v>
      </c>
      <c r="AE271" s="785"/>
      <c r="AF271" s="309">
        <f t="shared" si="889"/>
        <v>0</v>
      </c>
      <c r="AG271" s="785"/>
      <c r="AH271" s="309">
        <f t="shared" si="890"/>
        <v>0</v>
      </c>
      <c r="AI271" s="785"/>
      <c r="AJ271" s="309">
        <f t="shared" si="891"/>
        <v>0</v>
      </c>
      <c r="AK271" s="785"/>
      <c r="AL271" s="309">
        <f t="shared" si="892"/>
        <v>0</v>
      </c>
      <c r="AM271" s="785"/>
      <c r="AN271" s="309">
        <f t="shared" si="893"/>
        <v>0</v>
      </c>
      <c r="AO271" s="785"/>
      <c r="AP271" s="309">
        <f t="shared" si="894"/>
        <v>0</v>
      </c>
      <c r="AQ271" s="785"/>
      <c r="AR271" s="309">
        <f t="shared" si="895"/>
        <v>0</v>
      </c>
      <c r="AT271" s="782">
        <f t="shared" si="858"/>
        <v>0</v>
      </c>
      <c r="AU271" s="782">
        <f t="shared" si="859"/>
        <v>0</v>
      </c>
      <c r="AV271" s="782">
        <f t="shared" si="860"/>
        <v>0</v>
      </c>
      <c r="AW271" s="788" t="e">
        <f t="shared" si="861"/>
        <v>#DIV/0!</v>
      </c>
      <c r="AY271" s="781">
        <f t="shared" si="862"/>
        <v>0</v>
      </c>
      <c r="AZ271" s="777"/>
      <c r="BA271" s="781">
        <f t="shared" si="863"/>
        <v>0</v>
      </c>
      <c r="BB271" s="777"/>
      <c r="BC271" s="781">
        <f t="shared" si="864"/>
        <v>0</v>
      </c>
      <c r="BD271" s="777"/>
      <c r="BE271" s="781">
        <f t="shared" si="865"/>
        <v>0</v>
      </c>
      <c r="BF271" s="777"/>
      <c r="BG271" s="781">
        <f t="shared" si="866"/>
        <v>0</v>
      </c>
      <c r="BH271" s="777"/>
      <c r="BI271" s="781">
        <f t="shared" si="867"/>
        <v>0</v>
      </c>
      <c r="BJ271" s="777"/>
      <c r="BK271" s="781">
        <f t="shared" si="868"/>
        <v>0</v>
      </c>
      <c r="BL271" s="777"/>
      <c r="BM271" s="781">
        <f t="shared" si="869"/>
        <v>0</v>
      </c>
      <c r="BN271" s="777"/>
      <c r="BO271" s="781">
        <f t="shared" si="870"/>
        <v>0</v>
      </c>
      <c r="BP271" s="777"/>
      <c r="BQ271" s="781">
        <f t="shared" si="871"/>
        <v>0</v>
      </c>
      <c r="BR271" s="777"/>
    </row>
    <row r="272" spans="1:70" outlineLevel="3">
      <c r="A272" s="6">
        <v>302011</v>
      </c>
      <c r="B272" s="10"/>
      <c r="C272" s="77" t="s">
        <v>112</v>
      </c>
      <c r="D272" s="138" t="s">
        <v>1503</v>
      </c>
      <c r="E272" s="43" t="str">
        <f t="shared" si="884"/>
        <v>N</v>
      </c>
      <c r="F272" s="122" t="s">
        <v>3026</v>
      </c>
      <c r="G272" s="134" t="s">
        <v>325</v>
      </c>
      <c r="H272" s="1076"/>
      <c r="I272" s="1141"/>
      <c r="J272" s="1142"/>
      <c r="K272" s="1032">
        <f t="shared" si="885"/>
        <v>0</v>
      </c>
      <c r="L272" s="208"/>
      <c r="M272" s="128"/>
      <c r="N272" s="409"/>
      <c r="O272" s="409"/>
      <c r="Q272" s="684" t="s">
        <v>1885</v>
      </c>
      <c r="R272" s="692" t="s">
        <v>2000</v>
      </c>
      <c r="T272" s="680" t="str">
        <f>IF(IF(A272=0,TRUE(),D272=IFERROR(VLOOKUP(A272,Zaplecze_Weryfikacja!A:B,2,FALSE),2))=TRUE(),"Tak","Nie")</f>
        <v>Tak</v>
      </c>
      <c r="U272" s="681" t="str">
        <f>IF(T272="Tak"," ",IF(IFERROR(VLOOKUP(A272,Zaplecze_Weryfikacja!A:B,2,FALSE),"Inny numer Lp")="Inny numer Lp","Inny numer Lp",IF(VLOOKUP(A272,Zaplecze_Weryfikacja!A:B,2,FALSE)=D272,"Nieznana przyczyna","Inny opis")))</f>
        <v xml:space="preserve"> </v>
      </c>
      <c r="Y272" s="785"/>
      <c r="Z272" s="309">
        <f t="shared" si="886"/>
        <v>0</v>
      </c>
      <c r="AA272" s="785"/>
      <c r="AB272" s="309">
        <f t="shared" si="887"/>
        <v>0</v>
      </c>
      <c r="AC272" s="785"/>
      <c r="AD272" s="309">
        <f t="shared" si="888"/>
        <v>0</v>
      </c>
      <c r="AE272" s="785"/>
      <c r="AF272" s="309">
        <f t="shared" si="889"/>
        <v>0</v>
      </c>
      <c r="AG272" s="785"/>
      <c r="AH272" s="309">
        <f t="shared" si="890"/>
        <v>0</v>
      </c>
      <c r="AI272" s="785"/>
      <c r="AJ272" s="309">
        <f t="shared" si="891"/>
        <v>0</v>
      </c>
      <c r="AK272" s="785"/>
      <c r="AL272" s="309">
        <f t="shared" si="892"/>
        <v>0</v>
      </c>
      <c r="AM272" s="785"/>
      <c r="AN272" s="309">
        <f t="shared" si="893"/>
        <v>0</v>
      </c>
      <c r="AO272" s="785"/>
      <c r="AP272" s="309">
        <f t="shared" si="894"/>
        <v>0</v>
      </c>
      <c r="AQ272" s="785"/>
      <c r="AR272" s="309">
        <f t="shared" si="895"/>
        <v>0</v>
      </c>
      <c r="AT272" s="782">
        <f t="shared" si="858"/>
        <v>0</v>
      </c>
      <c r="AU272" s="782">
        <f t="shared" si="859"/>
        <v>0</v>
      </c>
      <c r="AV272" s="782">
        <f t="shared" si="860"/>
        <v>0</v>
      </c>
      <c r="AW272" s="788" t="e">
        <f t="shared" si="861"/>
        <v>#DIV/0!</v>
      </c>
      <c r="AY272" s="781">
        <f t="shared" si="862"/>
        <v>0</v>
      </c>
      <c r="AZ272" s="777"/>
      <c r="BA272" s="781">
        <f t="shared" si="863"/>
        <v>0</v>
      </c>
      <c r="BB272" s="777"/>
      <c r="BC272" s="781">
        <f t="shared" si="864"/>
        <v>0</v>
      </c>
      <c r="BD272" s="777"/>
      <c r="BE272" s="781">
        <f t="shared" si="865"/>
        <v>0</v>
      </c>
      <c r="BF272" s="777"/>
      <c r="BG272" s="781">
        <f t="shared" si="866"/>
        <v>0</v>
      </c>
      <c r="BH272" s="777"/>
      <c r="BI272" s="781">
        <f t="shared" si="867"/>
        <v>0</v>
      </c>
      <c r="BJ272" s="777"/>
      <c r="BK272" s="781">
        <f t="shared" si="868"/>
        <v>0</v>
      </c>
      <c r="BL272" s="777"/>
      <c r="BM272" s="781">
        <f t="shared" si="869"/>
        <v>0</v>
      </c>
      <c r="BN272" s="777"/>
      <c r="BO272" s="781">
        <f t="shared" si="870"/>
        <v>0</v>
      </c>
      <c r="BP272" s="777"/>
      <c r="BQ272" s="781">
        <f t="shared" si="871"/>
        <v>0</v>
      </c>
      <c r="BR272" s="777"/>
    </row>
    <row r="273" spans="1:70" ht="36" outlineLevel="3">
      <c r="A273" s="6">
        <v>302012</v>
      </c>
      <c r="B273" s="10"/>
      <c r="C273" s="77" t="s">
        <v>112</v>
      </c>
      <c r="D273" s="286" t="s">
        <v>1504</v>
      </c>
      <c r="E273" s="43" t="str">
        <f t="shared" si="884"/>
        <v>N</v>
      </c>
      <c r="F273" s="122"/>
      <c r="G273" s="134" t="s">
        <v>325</v>
      </c>
      <c r="H273" s="1076"/>
      <c r="I273" s="1141"/>
      <c r="J273" s="1142"/>
      <c r="K273" s="1032">
        <f t="shared" si="885"/>
        <v>0</v>
      </c>
      <c r="L273" s="208"/>
      <c r="M273" s="996" t="s">
        <v>837</v>
      </c>
      <c r="N273" s="409"/>
      <c r="O273" s="409"/>
      <c r="Q273" s="684" t="s">
        <v>1887</v>
      </c>
      <c r="R273" s="692" t="s">
        <v>2000</v>
      </c>
      <c r="T273" s="680" t="str">
        <f>IF(IF(A273=0,TRUE(),D273=IFERROR(VLOOKUP(A273,Zaplecze_Weryfikacja!A:B,2,FALSE),2))=TRUE(),"Tak","Nie")</f>
        <v>Tak</v>
      </c>
      <c r="U273" s="681" t="str">
        <f>IF(T273="Tak"," ",IF(IFERROR(VLOOKUP(A273,Zaplecze_Weryfikacja!A:B,2,FALSE),"Inny numer Lp")="Inny numer Lp","Inny numer Lp",IF(VLOOKUP(A273,Zaplecze_Weryfikacja!A:B,2,FALSE)=D273,"Nieznana przyczyna","Inny opis")))</f>
        <v xml:space="preserve"> </v>
      </c>
      <c r="Y273" s="785"/>
      <c r="Z273" s="309">
        <f t="shared" si="886"/>
        <v>0</v>
      </c>
      <c r="AA273" s="785"/>
      <c r="AB273" s="309">
        <f t="shared" si="887"/>
        <v>0</v>
      </c>
      <c r="AC273" s="785"/>
      <c r="AD273" s="309">
        <f t="shared" si="888"/>
        <v>0</v>
      </c>
      <c r="AE273" s="785"/>
      <c r="AF273" s="309">
        <f t="shared" si="889"/>
        <v>0</v>
      </c>
      <c r="AG273" s="785"/>
      <c r="AH273" s="309">
        <f t="shared" si="890"/>
        <v>0</v>
      </c>
      <c r="AI273" s="785"/>
      <c r="AJ273" s="309">
        <f t="shared" si="891"/>
        <v>0</v>
      </c>
      <c r="AK273" s="785"/>
      <c r="AL273" s="309">
        <f t="shared" si="892"/>
        <v>0</v>
      </c>
      <c r="AM273" s="785"/>
      <c r="AN273" s="309">
        <f t="shared" si="893"/>
        <v>0</v>
      </c>
      <c r="AO273" s="785"/>
      <c r="AP273" s="309">
        <f t="shared" si="894"/>
        <v>0</v>
      </c>
      <c r="AQ273" s="785"/>
      <c r="AR273" s="309">
        <f t="shared" si="895"/>
        <v>0</v>
      </c>
      <c r="AT273" s="782">
        <f t="shared" si="858"/>
        <v>0</v>
      </c>
      <c r="AU273" s="782">
        <f t="shared" si="859"/>
        <v>0</v>
      </c>
      <c r="AV273" s="782">
        <f t="shared" si="860"/>
        <v>0</v>
      </c>
      <c r="AW273" s="788" t="e">
        <f t="shared" si="861"/>
        <v>#DIV/0!</v>
      </c>
      <c r="AY273" s="781">
        <f t="shared" si="862"/>
        <v>0</v>
      </c>
      <c r="AZ273" s="777"/>
      <c r="BA273" s="781">
        <f t="shared" si="863"/>
        <v>0</v>
      </c>
      <c r="BB273" s="777"/>
      <c r="BC273" s="781">
        <f t="shared" si="864"/>
        <v>0</v>
      </c>
      <c r="BD273" s="777"/>
      <c r="BE273" s="781">
        <f t="shared" si="865"/>
        <v>0</v>
      </c>
      <c r="BF273" s="777"/>
      <c r="BG273" s="781">
        <f t="shared" si="866"/>
        <v>0</v>
      </c>
      <c r="BH273" s="777"/>
      <c r="BI273" s="781">
        <f t="shared" si="867"/>
        <v>0</v>
      </c>
      <c r="BJ273" s="777"/>
      <c r="BK273" s="781">
        <f t="shared" si="868"/>
        <v>0</v>
      </c>
      <c r="BL273" s="777"/>
      <c r="BM273" s="781">
        <f t="shared" si="869"/>
        <v>0</v>
      </c>
      <c r="BN273" s="777"/>
      <c r="BO273" s="781">
        <f t="shared" si="870"/>
        <v>0</v>
      </c>
      <c r="BP273" s="777"/>
      <c r="BQ273" s="781">
        <f t="shared" si="871"/>
        <v>0</v>
      </c>
      <c r="BR273" s="777"/>
    </row>
    <row r="274" spans="1:70" outlineLevel="3">
      <c r="A274" s="6">
        <v>302013</v>
      </c>
      <c r="B274" s="10"/>
      <c r="C274" s="77" t="s">
        <v>112</v>
      </c>
      <c r="D274" s="123" t="s">
        <v>838</v>
      </c>
      <c r="E274" s="43" t="str">
        <f t="shared" si="884"/>
        <v>N</v>
      </c>
      <c r="F274" s="122"/>
      <c r="G274" s="134" t="s">
        <v>325</v>
      </c>
      <c r="H274" s="1076"/>
      <c r="I274" s="1141"/>
      <c r="J274" s="1142"/>
      <c r="K274" s="1032">
        <f t="shared" si="885"/>
        <v>0</v>
      </c>
      <c r="L274" s="208"/>
      <c r="M274" s="128"/>
      <c r="N274" s="409"/>
      <c r="O274" s="409"/>
      <c r="Q274" s="684" t="s">
        <v>1892</v>
      </c>
      <c r="R274" s="692" t="s">
        <v>2000</v>
      </c>
      <c r="T274" s="680" t="str">
        <f>IF(IF(A274=0,TRUE(),D274=IFERROR(VLOOKUP(A274,Zaplecze_Weryfikacja!A:B,2,FALSE),2))=TRUE(),"Tak","Nie")</f>
        <v>Tak</v>
      </c>
      <c r="U274" s="681" t="str">
        <f>IF(T274="Tak"," ",IF(IFERROR(VLOOKUP(A274,Zaplecze_Weryfikacja!A:B,2,FALSE),"Inny numer Lp")="Inny numer Lp","Inny numer Lp",IF(VLOOKUP(A274,Zaplecze_Weryfikacja!A:B,2,FALSE)=D274,"Nieznana przyczyna","Inny opis")))</f>
        <v xml:space="preserve"> </v>
      </c>
      <c r="Y274" s="785"/>
      <c r="Z274" s="309">
        <f t="shared" si="886"/>
        <v>0</v>
      </c>
      <c r="AA274" s="785"/>
      <c r="AB274" s="309">
        <f t="shared" si="887"/>
        <v>0</v>
      </c>
      <c r="AC274" s="785"/>
      <c r="AD274" s="309">
        <f t="shared" si="888"/>
        <v>0</v>
      </c>
      <c r="AE274" s="785"/>
      <c r="AF274" s="309">
        <f t="shared" si="889"/>
        <v>0</v>
      </c>
      <c r="AG274" s="785"/>
      <c r="AH274" s="309">
        <f t="shared" si="890"/>
        <v>0</v>
      </c>
      <c r="AI274" s="785"/>
      <c r="AJ274" s="309">
        <f t="shared" si="891"/>
        <v>0</v>
      </c>
      <c r="AK274" s="785"/>
      <c r="AL274" s="309">
        <f t="shared" si="892"/>
        <v>0</v>
      </c>
      <c r="AM274" s="785"/>
      <c r="AN274" s="309">
        <f t="shared" si="893"/>
        <v>0</v>
      </c>
      <c r="AO274" s="785"/>
      <c r="AP274" s="309">
        <f t="shared" si="894"/>
        <v>0</v>
      </c>
      <c r="AQ274" s="785"/>
      <c r="AR274" s="309">
        <f t="shared" si="895"/>
        <v>0</v>
      </c>
      <c r="AT274" s="782">
        <f t="shared" si="858"/>
        <v>0</v>
      </c>
      <c r="AU274" s="782">
        <f t="shared" si="859"/>
        <v>0</v>
      </c>
      <c r="AV274" s="782">
        <f t="shared" si="860"/>
        <v>0</v>
      </c>
      <c r="AW274" s="788" t="e">
        <f t="shared" si="861"/>
        <v>#DIV/0!</v>
      </c>
      <c r="AY274" s="781">
        <f t="shared" si="862"/>
        <v>0</v>
      </c>
      <c r="AZ274" s="777"/>
      <c r="BA274" s="781">
        <f t="shared" si="863"/>
        <v>0</v>
      </c>
      <c r="BB274" s="777"/>
      <c r="BC274" s="781">
        <f t="shared" si="864"/>
        <v>0</v>
      </c>
      <c r="BD274" s="777"/>
      <c r="BE274" s="781">
        <f t="shared" si="865"/>
        <v>0</v>
      </c>
      <c r="BF274" s="777"/>
      <c r="BG274" s="781">
        <f t="shared" si="866"/>
        <v>0</v>
      </c>
      <c r="BH274" s="777"/>
      <c r="BI274" s="781">
        <f t="shared" si="867"/>
        <v>0</v>
      </c>
      <c r="BJ274" s="777"/>
      <c r="BK274" s="781">
        <f t="shared" si="868"/>
        <v>0</v>
      </c>
      <c r="BL274" s="777"/>
      <c r="BM274" s="781">
        <f t="shared" si="869"/>
        <v>0</v>
      </c>
      <c r="BN274" s="777"/>
      <c r="BO274" s="781">
        <f t="shared" si="870"/>
        <v>0</v>
      </c>
      <c r="BP274" s="777"/>
      <c r="BQ274" s="781">
        <f t="shared" si="871"/>
        <v>0</v>
      </c>
      <c r="BR274" s="777"/>
    </row>
    <row r="275" spans="1:70" outlineLevel="3">
      <c r="A275" s="6">
        <v>302014</v>
      </c>
      <c r="B275" s="10"/>
      <c r="C275" s="77" t="s">
        <v>112</v>
      </c>
      <c r="D275" s="123" t="s">
        <v>1505</v>
      </c>
      <c r="E275" s="43" t="str">
        <f t="shared" si="884"/>
        <v>N</v>
      </c>
      <c r="F275" s="122"/>
      <c r="G275" s="134" t="s">
        <v>839</v>
      </c>
      <c r="H275" s="1076"/>
      <c r="I275" s="1141"/>
      <c r="J275" s="1142"/>
      <c r="K275" s="1032">
        <f t="shared" si="885"/>
        <v>0</v>
      </c>
      <c r="L275" s="208"/>
      <c r="M275" s="128"/>
      <c r="N275" s="409"/>
      <c r="O275" s="409"/>
      <c r="Q275" s="684" t="s">
        <v>1848</v>
      </c>
      <c r="R275" s="692" t="s">
        <v>2000</v>
      </c>
      <c r="T275" s="680" t="str">
        <f>IF(IF(A275=0,TRUE(),D275=IFERROR(VLOOKUP(A275,Zaplecze_Weryfikacja!A:B,2,FALSE),2))=TRUE(),"Tak","Nie")</f>
        <v>Tak</v>
      </c>
      <c r="U275" s="681" t="str">
        <f>IF(T275="Tak"," ",IF(IFERROR(VLOOKUP(A275,Zaplecze_Weryfikacja!A:B,2,FALSE),"Inny numer Lp")="Inny numer Lp","Inny numer Lp",IF(VLOOKUP(A275,Zaplecze_Weryfikacja!A:B,2,FALSE)=D275,"Nieznana przyczyna","Inny opis")))</f>
        <v xml:space="preserve"> </v>
      </c>
      <c r="Y275" s="785"/>
      <c r="Z275" s="309">
        <f t="shared" si="886"/>
        <v>0</v>
      </c>
      <c r="AA275" s="785"/>
      <c r="AB275" s="309">
        <f t="shared" si="887"/>
        <v>0</v>
      </c>
      <c r="AC275" s="785"/>
      <c r="AD275" s="309">
        <f t="shared" si="888"/>
        <v>0</v>
      </c>
      <c r="AE275" s="785"/>
      <c r="AF275" s="309">
        <f t="shared" si="889"/>
        <v>0</v>
      </c>
      <c r="AG275" s="785"/>
      <c r="AH275" s="309">
        <f t="shared" si="890"/>
        <v>0</v>
      </c>
      <c r="AI275" s="785"/>
      <c r="AJ275" s="309">
        <f t="shared" si="891"/>
        <v>0</v>
      </c>
      <c r="AK275" s="785"/>
      <c r="AL275" s="309">
        <f t="shared" si="892"/>
        <v>0</v>
      </c>
      <c r="AM275" s="785"/>
      <c r="AN275" s="309">
        <f t="shared" si="893"/>
        <v>0</v>
      </c>
      <c r="AO275" s="785"/>
      <c r="AP275" s="309">
        <f t="shared" si="894"/>
        <v>0</v>
      </c>
      <c r="AQ275" s="785"/>
      <c r="AR275" s="309">
        <f t="shared" si="895"/>
        <v>0</v>
      </c>
      <c r="AT275" s="782">
        <f t="shared" si="858"/>
        <v>0</v>
      </c>
      <c r="AU275" s="782">
        <f t="shared" si="859"/>
        <v>0</v>
      </c>
      <c r="AV275" s="782">
        <f t="shared" si="860"/>
        <v>0</v>
      </c>
      <c r="AW275" s="788" t="e">
        <f t="shared" si="861"/>
        <v>#DIV/0!</v>
      </c>
      <c r="AY275" s="781">
        <f t="shared" si="862"/>
        <v>0</v>
      </c>
      <c r="AZ275" s="777"/>
      <c r="BA275" s="781">
        <f t="shared" si="863"/>
        <v>0</v>
      </c>
      <c r="BB275" s="777"/>
      <c r="BC275" s="781">
        <f t="shared" si="864"/>
        <v>0</v>
      </c>
      <c r="BD275" s="777"/>
      <c r="BE275" s="781">
        <f t="shared" si="865"/>
        <v>0</v>
      </c>
      <c r="BF275" s="777"/>
      <c r="BG275" s="781">
        <f t="shared" si="866"/>
        <v>0</v>
      </c>
      <c r="BH275" s="777"/>
      <c r="BI275" s="781">
        <f t="shared" si="867"/>
        <v>0</v>
      </c>
      <c r="BJ275" s="777"/>
      <c r="BK275" s="781">
        <f t="shared" si="868"/>
        <v>0</v>
      </c>
      <c r="BL275" s="777"/>
      <c r="BM275" s="781">
        <f t="shared" si="869"/>
        <v>0</v>
      </c>
      <c r="BN275" s="777"/>
      <c r="BO275" s="781">
        <f t="shared" si="870"/>
        <v>0</v>
      </c>
      <c r="BP275" s="777"/>
      <c r="BQ275" s="781">
        <f t="shared" si="871"/>
        <v>0</v>
      </c>
      <c r="BR275" s="777"/>
    </row>
    <row r="276" spans="1:70" outlineLevel="3">
      <c r="A276" s="6"/>
      <c r="B276" s="121"/>
      <c r="C276" s="121"/>
      <c r="D276" s="129"/>
      <c r="E276" s="122"/>
      <c r="F276" s="122"/>
      <c r="G276" s="130"/>
      <c r="H276" s="1017"/>
      <c r="I276" s="1006"/>
      <c r="J276" s="1111"/>
      <c r="K276" s="1033"/>
      <c r="L276" s="208"/>
      <c r="M276" s="128"/>
      <c r="N276" s="409"/>
      <c r="O276" s="409"/>
      <c r="Q276" s="683"/>
      <c r="R276" s="692"/>
      <c r="T276" s="680" t="str">
        <f>IF(IF(A276=0,TRUE(),D276=IFERROR(VLOOKUP(A276,Zaplecze_Weryfikacja!A:B,2,FALSE),2))=TRUE(),"Tak","Nie")</f>
        <v>Tak</v>
      </c>
      <c r="U276" s="681" t="str">
        <f>IF(T276="Tak"," ",IF(IFERROR(VLOOKUP(A276,Zaplecze_Weryfikacja!A:B,2,FALSE),"Inny numer Lp")="Inny numer Lp","Inny numer Lp",IF(VLOOKUP(A276,Zaplecze_Weryfikacja!A:B,2,FALSE)=D276,"Nieznana przyczyna","Inny opis")))</f>
        <v xml:space="preserve"> </v>
      </c>
      <c r="Y276" s="785"/>
      <c r="Z276" s="104"/>
      <c r="AA276" s="785"/>
      <c r="AB276" s="104"/>
      <c r="AC276" s="785"/>
      <c r="AD276" s="104"/>
      <c r="AE276" s="785"/>
      <c r="AF276" s="104"/>
      <c r="AG276" s="785"/>
      <c r="AH276" s="104"/>
      <c r="AI276" s="785"/>
      <c r="AJ276" s="104"/>
      <c r="AK276" s="785"/>
      <c r="AL276" s="104"/>
      <c r="AM276" s="785"/>
      <c r="AN276" s="104"/>
      <c r="AO276" s="785"/>
      <c r="AP276" s="104"/>
      <c r="AQ276" s="785"/>
      <c r="AR276" s="104"/>
      <c r="AT276" s="782">
        <f t="shared" si="858"/>
        <v>0</v>
      </c>
      <c r="AU276" s="782">
        <f t="shared" si="859"/>
        <v>0</v>
      </c>
      <c r="AV276" s="782">
        <f t="shared" si="860"/>
        <v>0</v>
      </c>
      <c r="AW276" s="788" t="e">
        <f t="shared" si="861"/>
        <v>#DIV/0!</v>
      </c>
      <c r="AY276" s="781">
        <f t="shared" si="862"/>
        <v>0</v>
      </c>
      <c r="AZ276" s="777"/>
      <c r="BA276" s="781">
        <f t="shared" si="863"/>
        <v>0</v>
      </c>
      <c r="BB276" s="777"/>
      <c r="BC276" s="781">
        <f t="shared" si="864"/>
        <v>0</v>
      </c>
      <c r="BD276" s="777"/>
      <c r="BE276" s="781">
        <f t="shared" si="865"/>
        <v>0</v>
      </c>
      <c r="BF276" s="777"/>
      <c r="BG276" s="781">
        <f t="shared" si="866"/>
        <v>0</v>
      </c>
      <c r="BH276" s="777"/>
      <c r="BI276" s="781">
        <f t="shared" si="867"/>
        <v>0</v>
      </c>
      <c r="BJ276" s="777"/>
      <c r="BK276" s="781">
        <f t="shared" si="868"/>
        <v>0</v>
      </c>
      <c r="BL276" s="777"/>
      <c r="BM276" s="781">
        <f t="shared" si="869"/>
        <v>0</v>
      </c>
      <c r="BN276" s="777"/>
      <c r="BO276" s="781">
        <f t="shared" si="870"/>
        <v>0</v>
      </c>
      <c r="BP276" s="777"/>
      <c r="BQ276" s="781">
        <f t="shared" si="871"/>
        <v>0</v>
      </c>
      <c r="BR276" s="777"/>
    </row>
    <row r="277" spans="1:70" outlineLevel="3">
      <c r="A277" s="667"/>
      <c r="B277" s="668"/>
      <c r="C277" s="668"/>
      <c r="D277" s="672" t="s">
        <v>861</v>
      </c>
      <c r="E277" s="773" t="str">
        <f>IF(COUNTIF(E278:E307,"T")=0,"N","T")</f>
        <v>T</v>
      </c>
      <c r="F277" s="665"/>
      <c r="G277" s="664"/>
      <c r="H277" s="1079"/>
      <c r="I277" s="1065"/>
      <c r="J277" s="1116"/>
      <c r="K277" s="1036">
        <f>SUBTOTAL(9,K278:K310)</f>
        <v>0</v>
      </c>
      <c r="L277" s="496"/>
      <c r="M277" s="657"/>
      <c r="N277" s="657"/>
      <c r="O277" s="657"/>
      <c r="Q277" s="683"/>
      <c r="R277" s="692"/>
      <c r="T277" s="680" t="str">
        <f>IF(IF(A277=0,TRUE(),D277=IFERROR(VLOOKUP(A277,Zaplecze_Weryfikacja!A:B,2,FALSE),2))=TRUE(),"Tak","Nie")</f>
        <v>Tak</v>
      </c>
      <c r="U277" s="681" t="str">
        <f>IF(T277="Tak"," ",IF(IFERROR(VLOOKUP(A277,Zaplecze_Weryfikacja!A:B,2,FALSE),"Inny numer Lp")="Inny numer Lp","Inny numer Lp",IF(VLOOKUP(A277,Zaplecze_Weryfikacja!A:B,2,FALSE)=D277,"Nieznana przyczyna","Inny opis")))</f>
        <v xml:space="preserve"> </v>
      </c>
      <c r="Y277" s="785"/>
      <c r="Z277" s="663">
        <f>SUBTOTAL(9,Z278:Z310)</f>
        <v>0</v>
      </c>
      <c r="AA277" s="785"/>
      <c r="AB277" s="663">
        <f>SUBTOTAL(9,AB278:AB310)</f>
        <v>0</v>
      </c>
      <c r="AC277" s="785"/>
      <c r="AD277" s="663">
        <f>SUBTOTAL(9,AD278:AD310)</f>
        <v>0</v>
      </c>
      <c r="AE277" s="785"/>
      <c r="AF277" s="663">
        <f>SUBTOTAL(9,AF278:AF310)</f>
        <v>0</v>
      </c>
      <c r="AG277" s="785"/>
      <c r="AH277" s="663">
        <f>SUBTOTAL(9,AH278:AH310)</f>
        <v>0</v>
      </c>
      <c r="AI277" s="785"/>
      <c r="AJ277" s="663">
        <f>SUBTOTAL(9,AJ278:AJ310)</f>
        <v>0</v>
      </c>
      <c r="AK277" s="785"/>
      <c r="AL277" s="663">
        <f>SUBTOTAL(9,AL278:AL310)</f>
        <v>0</v>
      </c>
      <c r="AM277" s="785"/>
      <c r="AN277" s="663">
        <f>SUBTOTAL(9,AN278:AN310)</f>
        <v>0</v>
      </c>
      <c r="AO277" s="785"/>
      <c r="AP277" s="663">
        <f>SUBTOTAL(9,AP278:AP310)</f>
        <v>0</v>
      </c>
      <c r="AQ277" s="785"/>
      <c r="AR277" s="663">
        <f>SUBTOTAL(9,AR278:AR310)</f>
        <v>0</v>
      </c>
      <c r="AT277" s="845">
        <f t="shared" si="858"/>
        <v>0</v>
      </c>
      <c r="AU277" s="845">
        <f t="shared" si="859"/>
        <v>0</v>
      </c>
      <c r="AV277" s="845">
        <f t="shared" si="860"/>
        <v>0</v>
      </c>
      <c r="AW277" s="846" t="e">
        <f t="shared" si="861"/>
        <v>#DIV/0!</v>
      </c>
      <c r="AY277" s="781">
        <f t="shared" si="862"/>
        <v>0</v>
      </c>
      <c r="AZ277" s="847"/>
      <c r="BA277" s="781">
        <f t="shared" si="863"/>
        <v>0</v>
      </c>
      <c r="BB277" s="847"/>
      <c r="BC277" s="781">
        <f t="shared" si="864"/>
        <v>0</v>
      </c>
      <c r="BD277" s="847"/>
      <c r="BE277" s="781">
        <f t="shared" si="865"/>
        <v>0</v>
      </c>
      <c r="BF277" s="847"/>
      <c r="BG277" s="781">
        <f t="shared" si="866"/>
        <v>0</v>
      </c>
      <c r="BH277" s="847"/>
      <c r="BI277" s="781">
        <f t="shared" si="867"/>
        <v>0</v>
      </c>
      <c r="BJ277" s="847"/>
      <c r="BK277" s="781">
        <f t="shared" si="868"/>
        <v>0</v>
      </c>
      <c r="BL277" s="847"/>
      <c r="BM277" s="781">
        <f t="shared" si="869"/>
        <v>0</v>
      </c>
      <c r="BN277" s="847"/>
      <c r="BO277" s="781">
        <f t="shared" si="870"/>
        <v>0</v>
      </c>
      <c r="BP277" s="847"/>
      <c r="BQ277" s="781">
        <f t="shared" si="871"/>
        <v>0</v>
      </c>
      <c r="BR277" s="847"/>
    </row>
    <row r="278" spans="1:70" ht="42.75" outlineLevel="3">
      <c r="A278" s="1250">
        <v>302015</v>
      </c>
      <c r="B278" s="10"/>
      <c r="C278" s="121" t="s">
        <v>112</v>
      </c>
      <c r="D278" s="1276" t="s">
        <v>3900</v>
      </c>
      <c r="E278" s="43" t="str">
        <f t="shared" ref="E278:E298" si="896">IF(H278&gt;0,"T","N")</f>
        <v>T</v>
      </c>
      <c r="F278" s="122" t="s">
        <v>3101</v>
      </c>
      <c r="G278" s="122" t="s">
        <v>23</v>
      </c>
      <c r="H278" s="1076">
        <v>1</v>
      </c>
      <c r="I278" s="1141"/>
      <c r="J278" s="1142"/>
      <c r="K278" s="1032">
        <f t="shared" ref="K278:K298" si="897">IF(B278="E","E",$H278*I278)</f>
        <v>0</v>
      </c>
      <c r="L278" s="208"/>
      <c r="M278" s="128"/>
      <c r="N278" s="409"/>
      <c r="O278" s="409"/>
      <c r="Q278" s="684" t="s">
        <v>1877</v>
      </c>
      <c r="R278" s="692" t="s">
        <v>2000</v>
      </c>
      <c r="T278" s="680" t="str">
        <f>IF(IF(A278=0,TRUE(),D278=IFERROR(VLOOKUP(A278,Zaplecze_Weryfikacja!A:B,2,FALSE),2))=TRUE(),"Tak","Nie")</f>
        <v>Nie</v>
      </c>
      <c r="U278" s="681" t="str">
        <f>IF(T278="Tak"," ",IF(IFERROR(VLOOKUP(A278,Zaplecze_Weryfikacja!A:B,2,FALSE),"Inny numer Lp")="Inny numer Lp","Inny numer Lp",IF(VLOOKUP(A278,Zaplecze_Weryfikacja!A:B,2,FALSE)=D278,"Nieznana przyczyna","Inny opis")))</f>
        <v>Inny opis</v>
      </c>
      <c r="Y278" s="785"/>
      <c r="Z278" s="309">
        <f t="shared" ref="Z278:Z298" si="898">IF($B278="E","E",$H278*Y278)</f>
        <v>0</v>
      </c>
      <c r="AA278" s="785"/>
      <c r="AB278" s="309">
        <f t="shared" ref="AB278:AB298" si="899">IF($B278="E","E",$H278*AA278)</f>
        <v>0</v>
      </c>
      <c r="AC278" s="785"/>
      <c r="AD278" s="309">
        <f t="shared" ref="AD278:AD298" si="900">IF($B278="E","E",$H278*AC278)</f>
        <v>0</v>
      </c>
      <c r="AE278" s="785"/>
      <c r="AF278" s="309">
        <f t="shared" ref="AF278:AF298" si="901">IF($B278="E","E",$H278*AE278)</f>
        <v>0</v>
      </c>
      <c r="AG278" s="785"/>
      <c r="AH278" s="309">
        <f t="shared" ref="AH278:AH298" si="902">IF($B278="E","E",$H278*AG278)</f>
        <v>0</v>
      </c>
      <c r="AI278" s="785"/>
      <c r="AJ278" s="309">
        <f t="shared" ref="AJ278:AJ298" si="903">IF($B278="E","E",$H278*AI278)</f>
        <v>0</v>
      </c>
      <c r="AK278" s="785"/>
      <c r="AL278" s="309">
        <f t="shared" ref="AL278:AL298" si="904">IF($B278="E","E",$H278*AK278)</f>
        <v>0</v>
      </c>
      <c r="AM278" s="785"/>
      <c r="AN278" s="309">
        <f t="shared" ref="AN278:AN298" si="905">IF($B278="E","E",$H278*AM278)</f>
        <v>0</v>
      </c>
      <c r="AO278" s="785"/>
      <c r="AP278" s="309">
        <f t="shared" ref="AP278:AP298" si="906">IF($B278="E","E",$H278*AO278)</f>
        <v>0</v>
      </c>
      <c r="AQ278" s="785"/>
      <c r="AR278" s="309">
        <f t="shared" ref="AR278:AR298" si="907">IF($B278="E","E",$H278*AQ278)</f>
        <v>0</v>
      </c>
      <c r="AT278" s="782">
        <f t="shared" si="858"/>
        <v>0</v>
      </c>
      <c r="AU278" s="782">
        <f t="shared" si="859"/>
        <v>0</v>
      </c>
      <c r="AV278" s="782">
        <f t="shared" si="860"/>
        <v>0</v>
      </c>
      <c r="AW278" s="788" t="e">
        <f t="shared" si="861"/>
        <v>#DIV/0!</v>
      </c>
      <c r="AY278" s="781">
        <f t="shared" si="862"/>
        <v>0</v>
      </c>
      <c r="AZ278" s="777"/>
      <c r="BA278" s="781">
        <f t="shared" si="863"/>
        <v>0</v>
      </c>
      <c r="BB278" s="777"/>
      <c r="BC278" s="781">
        <f t="shared" si="864"/>
        <v>0</v>
      </c>
      <c r="BD278" s="777"/>
      <c r="BE278" s="781">
        <f t="shared" si="865"/>
        <v>0</v>
      </c>
      <c r="BF278" s="777"/>
      <c r="BG278" s="781">
        <f t="shared" si="866"/>
        <v>0</v>
      </c>
      <c r="BH278" s="777"/>
      <c r="BI278" s="781">
        <f t="shared" si="867"/>
        <v>0</v>
      </c>
      <c r="BJ278" s="777"/>
      <c r="BK278" s="781">
        <f t="shared" si="868"/>
        <v>0</v>
      </c>
      <c r="BL278" s="777"/>
      <c r="BM278" s="781">
        <f t="shared" si="869"/>
        <v>0</v>
      </c>
      <c r="BN278" s="777"/>
      <c r="BO278" s="781">
        <f t="shared" si="870"/>
        <v>0</v>
      </c>
      <c r="BP278" s="777"/>
      <c r="BQ278" s="781">
        <f t="shared" si="871"/>
        <v>0</v>
      </c>
      <c r="BR278" s="777"/>
    </row>
    <row r="279" spans="1:70" ht="42.75" outlineLevel="3">
      <c r="A279" s="6">
        <v>302016</v>
      </c>
      <c r="B279" s="10"/>
      <c r="C279" s="121" t="s">
        <v>112</v>
      </c>
      <c r="D279" s="33" t="s">
        <v>1529</v>
      </c>
      <c r="E279" s="43" t="str">
        <f t="shared" si="896"/>
        <v>N</v>
      </c>
      <c r="F279" s="122" t="s">
        <v>2965</v>
      </c>
      <c r="G279" s="122" t="s">
        <v>325</v>
      </c>
      <c r="H279" s="1076"/>
      <c r="I279" s="1141"/>
      <c r="J279" s="1142"/>
      <c r="K279" s="1032">
        <f t="shared" si="897"/>
        <v>0</v>
      </c>
      <c r="L279" s="208"/>
      <c r="M279" s="128"/>
      <c r="N279" s="409"/>
      <c r="O279" s="409"/>
      <c r="Q279" s="684" t="s">
        <v>1877</v>
      </c>
      <c r="R279" s="692" t="s">
        <v>2000</v>
      </c>
      <c r="T279" s="680" t="str">
        <f>IF(IF(A279=0,TRUE(),D279=IFERROR(VLOOKUP(A279,Zaplecze_Weryfikacja!A:B,2,FALSE),2))=TRUE(),"Tak","Nie")</f>
        <v>Tak</v>
      </c>
      <c r="U279" s="681" t="str">
        <f>IF(T279="Tak"," ",IF(IFERROR(VLOOKUP(A279,Zaplecze_Weryfikacja!A:B,2,FALSE),"Inny numer Lp")="Inny numer Lp","Inny numer Lp",IF(VLOOKUP(A279,Zaplecze_Weryfikacja!A:B,2,FALSE)=D279,"Nieznana przyczyna","Inny opis")))</f>
        <v xml:space="preserve"> </v>
      </c>
      <c r="Y279" s="785"/>
      <c r="Z279" s="309">
        <f t="shared" si="898"/>
        <v>0</v>
      </c>
      <c r="AA279" s="785"/>
      <c r="AB279" s="309">
        <f t="shared" si="899"/>
        <v>0</v>
      </c>
      <c r="AC279" s="785"/>
      <c r="AD279" s="309">
        <f t="shared" si="900"/>
        <v>0</v>
      </c>
      <c r="AE279" s="785"/>
      <c r="AF279" s="309">
        <f t="shared" si="901"/>
        <v>0</v>
      </c>
      <c r="AG279" s="785"/>
      <c r="AH279" s="309">
        <f t="shared" si="902"/>
        <v>0</v>
      </c>
      <c r="AI279" s="785"/>
      <c r="AJ279" s="309">
        <f t="shared" si="903"/>
        <v>0</v>
      </c>
      <c r="AK279" s="785"/>
      <c r="AL279" s="309">
        <f t="shared" si="904"/>
        <v>0</v>
      </c>
      <c r="AM279" s="785"/>
      <c r="AN279" s="309">
        <f t="shared" si="905"/>
        <v>0</v>
      </c>
      <c r="AO279" s="785"/>
      <c r="AP279" s="309">
        <f t="shared" si="906"/>
        <v>0</v>
      </c>
      <c r="AQ279" s="785"/>
      <c r="AR279" s="309">
        <f t="shared" si="907"/>
        <v>0</v>
      </c>
      <c r="AT279" s="782">
        <f t="shared" si="858"/>
        <v>0</v>
      </c>
      <c r="AU279" s="782">
        <f t="shared" si="859"/>
        <v>0</v>
      </c>
      <c r="AV279" s="782">
        <f t="shared" si="860"/>
        <v>0</v>
      </c>
      <c r="AW279" s="788" t="e">
        <f t="shared" si="861"/>
        <v>#DIV/0!</v>
      </c>
      <c r="AY279" s="781">
        <f t="shared" si="862"/>
        <v>0</v>
      </c>
      <c r="AZ279" s="777"/>
      <c r="BA279" s="781">
        <f t="shared" si="863"/>
        <v>0</v>
      </c>
      <c r="BB279" s="777"/>
      <c r="BC279" s="781">
        <f t="shared" si="864"/>
        <v>0</v>
      </c>
      <c r="BD279" s="777"/>
      <c r="BE279" s="781">
        <f t="shared" si="865"/>
        <v>0</v>
      </c>
      <c r="BF279" s="777"/>
      <c r="BG279" s="781">
        <f t="shared" si="866"/>
        <v>0</v>
      </c>
      <c r="BH279" s="777"/>
      <c r="BI279" s="781">
        <f t="shared" si="867"/>
        <v>0</v>
      </c>
      <c r="BJ279" s="777"/>
      <c r="BK279" s="781">
        <f t="shared" si="868"/>
        <v>0</v>
      </c>
      <c r="BL279" s="777"/>
      <c r="BM279" s="781">
        <f t="shared" si="869"/>
        <v>0</v>
      </c>
      <c r="BN279" s="777"/>
      <c r="BO279" s="781">
        <f t="shared" si="870"/>
        <v>0</v>
      </c>
      <c r="BP279" s="777"/>
      <c r="BQ279" s="781">
        <f t="shared" si="871"/>
        <v>0</v>
      </c>
      <c r="BR279" s="777"/>
    </row>
    <row r="280" spans="1:70" ht="42.75" outlineLevel="3">
      <c r="A280" s="6">
        <v>302017</v>
      </c>
      <c r="B280" s="10"/>
      <c r="C280" s="121" t="s">
        <v>112</v>
      </c>
      <c r="D280" s="33" t="s">
        <v>1531</v>
      </c>
      <c r="E280" s="43" t="str">
        <f t="shared" si="896"/>
        <v>N</v>
      </c>
      <c r="F280" s="122" t="s">
        <v>2965</v>
      </c>
      <c r="G280" s="122" t="s">
        <v>325</v>
      </c>
      <c r="H280" s="1076"/>
      <c r="I280" s="1141"/>
      <c r="J280" s="1142"/>
      <c r="K280" s="1032">
        <f t="shared" si="897"/>
        <v>0</v>
      </c>
      <c r="L280" s="208"/>
      <c r="M280" s="128"/>
      <c r="N280" s="409"/>
      <c r="O280" s="409"/>
      <c r="Q280" s="684" t="s">
        <v>1877</v>
      </c>
      <c r="R280" s="692" t="s">
        <v>2000</v>
      </c>
      <c r="T280" s="680" t="str">
        <f>IF(IF(A280=0,TRUE(),D280=IFERROR(VLOOKUP(A280,Zaplecze_Weryfikacja!A:B,2,FALSE),2))=TRUE(),"Tak","Nie")</f>
        <v>Tak</v>
      </c>
      <c r="U280" s="681" t="str">
        <f>IF(T280="Tak"," ",IF(IFERROR(VLOOKUP(A280,Zaplecze_Weryfikacja!A:B,2,FALSE),"Inny numer Lp")="Inny numer Lp","Inny numer Lp",IF(VLOOKUP(A280,Zaplecze_Weryfikacja!A:B,2,FALSE)=D280,"Nieznana przyczyna","Inny opis")))</f>
        <v xml:space="preserve"> </v>
      </c>
      <c r="Y280" s="785"/>
      <c r="Z280" s="309">
        <f t="shared" si="898"/>
        <v>0</v>
      </c>
      <c r="AA280" s="785"/>
      <c r="AB280" s="309">
        <f t="shared" si="899"/>
        <v>0</v>
      </c>
      <c r="AC280" s="785"/>
      <c r="AD280" s="309">
        <f t="shared" si="900"/>
        <v>0</v>
      </c>
      <c r="AE280" s="785"/>
      <c r="AF280" s="309">
        <f t="shared" si="901"/>
        <v>0</v>
      </c>
      <c r="AG280" s="785"/>
      <c r="AH280" s="309">
        <f t="shared" si="902"/>
        <v>0</v>
      </c>
      <c r="AI280" s="785"/>
      <c r="AJ280" s="309">
        <f t="shared" si="903"/>
        <v>0</v>
      </c>
      <c r="AK280" s="785"/>
      <c r="AL280" s="309">
        <f t="shared" si="904"/>
        <v>0</v>
      </c>
      <c r="AM280" s="785"/>
      <c r="AN280" s="309">
        <f t="shared" si="905"/>
        <v>0</v>
      </c>
      <c r="AO280" s="785"/>
      <c r="AP280" s="309">
        <f t="shared" si="906"/>
        <v>0</v>
      </c>
      <c r="AQ280" s="785"/>
      <c r="AR280" s="309">
        <f t="shared" si="907"/>
        <v>0</v>
      </c>
      <c r="AT280" s="782">
        <f t="shared" si="858"/>
        <v>0</v>
      </c>
      <c r="AU280" s="782">
        <f t="shared" si="859"/>
        <v>0</v>
      </c>
      <c r="AV280" s="782">
        <f t="shared" si="860"/>
        <v>0</v>
      </c>
      <c r="AW280" s="788" t="e">
        <f t="shared" si="861"/>
        <v>#DIV/0!</v>
      </c>
      <c r="AY280" s="781">
        <f t="shared" si="862"/>
        <v>0</v>
      </c>
      <c r="AZ280" s="777"/>
      <c r="BA280" s="781">
        <f t="shared" si="863"/>
        <v>0</v>
      </c>
      <c r="BB280" s="777"/>
      <c r="BC280" s="781">
        <f t="shared" si="864"/>
        <v>0</v>
      </c>
      <c r="BD280" s="777"/>
      <c r="BE280" s="781">
        <f t="shared" si="865"/>
        <v>0</v>
      </c>
      <c r="BF280" s="777"/>
      <c r="BG280" s="781">
        <f t="shared" si="866"/>
        <v>0</v>
      </c>
      <c r="BH280" s="777"/>
      <c r="BI280" s="781">
        <f t="shared" si="867"/>
        <v>0</v>
      </c>
      <c r="BJ280" s="777"/>
      <c r="BK280" s="781">
        <f t="shared" si="868"/>
        <v>0</v>
      </c>
      <c r="BL280" s="777"/>
      <c r="BM280" s="781">
        <f t="shared" si="869"/>
        <v>0</v>
      </c>
      <c r="BN280" s="777"/>
      <c r="BO280" s="781">
        <f t="shared" si="870"/>
        <v>0</v>
      </c>
      <c r="BP280" s="777"/>
      <c r="BQ280" s="781">
        <f t="shared" si="871"/>
        <v>0</v>
      </c>
      <c r="BR280" s="777"/>
    </row>
    <row r="281" spans="1:70" ht="42.75" outlineLevel="3">
      <c r="A281" s="6">
        <v>302018</v>
      </c>
      <c r="B281" s="10"/>
      <c r="C281" s="121" t="s">
        <v>112</v>
      </c>
      <c r="D281" s="33" t="s">
        <v>1532</v>
      </c>
      <c r="E281" s="43" t="str">
        <f t="shared" si="896"/>
        <v>N</v>
      </c>
      <c r="F281" s="122" t="s">
        <v>2965</v>
      </c>
      <c r="G281" s="122" t="s">
        <v>325</v>
      </c>
      <c r="H281" s="1076"/>
      <c r="I281" s="1141"/>
      <c r="J281" s="1142"/>
      <c r="K281" s="1032">
        <f t="shared" si="897"/>
        <v>0</v>
      </c>
      <c r="L281" s="208"/>
      <c r="M281" s="128"/>
      <c r="N281" s="409"/>
      <c r="O281" s="409"/>
      <c r="Q281" s="684" t="s">
        <v>1877</v>
      </c>
      <c r="R281" s="692" t="s">
        <v>2000</v>
      </c>
      <c r="T281" s="680" t="str">
        <f>IF(IF(A281=0,TRUE(),D281=IFERROR(VLOOKUP(A281,Zaplecze_Weryfikacja!A:B,2,FALSE),2))=TRUE(),"Tak","Nie")</f>
        <v>Tak</v>
      </c>
      <c r="U281" s="681" t="str">
        <f>IF(T281="Tak"," ",IF(IFERROR(VLOOKUP(A281,Zaplecze_Weryfikacja!A:B,2,FALSE),"Inny numer Lp")="Inny numer Lp","Inny numer Lp",IF(VLOOKUP(A281,Zaplecze_Weryfikacja!A:B,2,FALSE)=D281,"Nieznana przyczyna","Inny opis")))</f>
        <v xml:space="preserve"> </v>
      </c>
      <c r="Y281" s="785"/>
      <c r="Z281" s="309">
        <f t="shared" si="898"/>
        <v>0</v>
      </c>
      <c r="AA281" s="785"/>
      <c r="AB281" s="309">
        <f t="shared" si="899"/>
        <v>0</v>
      </c>
      <c r="AC281" s="785"/>
      <c r="AD281" s="309">
        <f t="shared" si="900"/>
        <v>0</v>
      </c>
      <c r="AE281" s="785"/>
      <c r="AF281" s="309">
        <f t="shared" si="901"/>
        <v>0</v>
      </c>
      <c r="AG281" s="785"/>
      <c r="AH281" s="309">
        <f t="shared" si="902"/>
        <v>0</v>
      </c>
      <c r="AI281" s="785"/>
      <c r="AJ281" s="309">
        <f t="shared" si="903"/>
        <v>0</v>
      </c>
      <c r="AK281" s="785"/>
      <c r="AL281" s="309">
        <f t="shared" si="904"/>
        <v>0</v>
      </c>
      <c r="AM281" s="785"/>
      <c r="AN281" s="309">
        <f t="shared" si="905"/>
        <v>0</v>
      </c>
      <c r="AO281" s="785"/>
      <c r="AP281" s="309">
        <f t="shared" si="906"/>
        <v>0</v>
      </c>
      <c r="AQ281" s="785"/>
      <c r="AR281" s="309">
        <f t="shared" si="907"/>
        <v>0</v>
      </c>
      <c r="AT281" s="782">
        <f t="shared" si="858"/>
        <v>0</v>
      </c>
      <c r="AU281" s="782">
        <f t="shared" si="859"/>
        <v>0</v>
      </c>
      <c r="AV281" s="782">
        <f t="shared" si="860"/>
        <v>0</v>
      </c>
      <c r="AW281" s="788" t="e">
        <f t="shared" si="861"/>
        <v>#DIV/0!</v>
      </c>
      <c r="AY281" s="781">
        <f t="shared" si="862"/>
        <v>0</v>
      </c>
      <c r="AZ281" s="777"/>
      <c r="BA281" s="781">
        <f t="shared" si="863"/>
        <v>0</v>
      </c>
      <c r="BB281" s="777"/>
      <c r="BC281" s="781">
        <f t="shared" si="864"/>
        <v>0</v>
      </c>
      <c r="BD281" s="777"/>
      <c r="BE281" s="781">
        <f t="shared" si="865"/>
        <v>0</v>
      </c>
      <c r="BF281" s="777"/>
      <c r="BG281" s="781">
        <f t="shared" si="866"/>
        <v>0</v>
      </c>
      <c r="BH281" s="777"/>
      <c r="BI281" s="781">
        <f t="shared" si="867"/>
        <v>0</v>
      </c>
      <c r="BJ281" s="777"/>
      <c r="BK281" s="781">
        <f t="shared" si="868"/>
        <v>0</v>
      </c>
      <c r="BL281" s="777"/>
      <c r="BM281" s="781">
        <f t="shared" si="869"/>
        <v>0</v>
      </c>
      <c r="BN281" s="777"/>
      <c r="BO281" s="781">
        <f t="shared" si="870"/>
        <v>0</v>
      </c>
      <c r="BP281" s="777"/>
      <c r="BQ281" s="781">
        <f t="shared" si="871"/>
        <v>0</v>
      </c>
      <c r="BR281" s="777"/>
    </row>
    <row r="282" spans="1:70" ht="28.5" outlineLevel="3">
      <c r="A282" s="6">
        <v>302019</v>
      </c>
      <c r="B282" s="10"/>
      <c r="C282" s="121" t="s">
        <v>112</v>
      </c>
      <c r="D282" s="33" t="s">
        <v>3102</v>
      </c>
      <c r="E282" s="43" t="str">
        <f t="shared" si="896"/>
        <v>T</v>
      </c>
      <c r="F282" s="122" t="s">
        <v>3103</v>
      </c>
      <c r="G282" s="122" t="s">
        <v>23</v>
      </c>
      <c r="H282" s="1076">
        <v>1</v>
      </c>
      <c r="I282" s="1141"/>
      <c r="J282" s="1142"/>
      <c r="K282" s="1032">
        <f t="shared" si="897"/>
        <v>0</v>
      </c>
      <c r="L282" s="208"/>
      <c r="M282" s="128"/>
      <c r="N282" s="409"/>
      <c r="O282" s="409"/>
      <c r="Q282" s="684" t="s">
        <v>1877</v>
      </c>
      <c r="R282" s="692" t="s">
        <v>2000</v>
      </c>
      <c r="T282" s="680" t="str">
        <f>IF(IF(A282=0,TRUE(),D282=IFERROR(VLOOKUP(A282,Zaplecze_Weryfikacja!A:B,2,FALSE),2))=TRUE(),"Tak","Nie")</f>
        <v>Nie</v>
      </c>
      <c r="U282" s="681" t="str">
        <f>IF(T282="Tak"," ",IF(IFERROR(VLOOKUP(A282,Zaplecze_Weryfikacja!A:B,2,FALSE),"Inny numer Lp")="Inny numer Lp","Inny numer Lp",IF(VLOOKUP(A282,Zaplecze_Weryfikacja!A:B,2,FALSE)=D282,"Nieznana przyczyna","Inny opis")))</f>
        <v>Inny opis</v>
      </c>
      <c r="Y282" s="785"/>
      <c r="Z282" s="309">
        <f t="shared" si="898"/>
        <v>0</v>
      </c>
      <c r="AA282" s="785"/>
      <c r="AB282" s="309">
        <f t="shared" si="899"/>
        <v>0</v>
      </c>
      <c r="AC282" s="785"/>
      <c r="AD282" s="309">
        <f t="shared" si="900"/>
        <v>0</v>
      </c>
      <c r="AE282" s="785"/>
      <c r="AF282" s="309">
        <f t="shared" si="901"/>
        <v>0</v>
      </c>
      <c r="AG282" s="785"/>
      <c r="AH282" s="309">
        <f t="shared" si="902"/>
        <v>0</v>
      </c>
      <c r="AI282" s="785"/>
      <c r="AJ282" s="309">
        <f t="shared" si="903"/>
        <v>0</v>
      </c>
      <c r="AK282" s="785"/>
      <c r="AL282" s="309">
        <f t="shared" si="904"/>
        <v>0</v>
      </c>
      <c r="AM282" s="785"/>
      <c r="AN282" s="309">
        <f t="shared" si="905"/>
        <v>0</v>
      </c>
      <c r="AO282" s="785"/>
      <c r="AP282" s="309">
        <f t="shared" si="906"/>
        <v>0</v>
      </c>
      <c r="AQ282" s="785"/>
      <c r="AR282" s="309">
        <f t="shared" si="907"/>
        <v>0</v>
      </c>
      <c r="AT282" s="782">
        <f t="shared" si="858"/>
        <v>0</v>
      </c>
      <c r="AU282" s="782">
        <f t="shared" si="859"/>
        <v>0</v>
      </c>
      <c r="AV282" s="782">
        <f t="shared" si="860"/>
        <v>0</v>
      </c>
      <c r="AW282" s="788" t="e">
        <f t="shared" si="861"/>
        <v>#DIV/0!</v>
      </c>
      <c r="AY282" s="781">
        <f t="shared" si="862"/>
        <v>0</v>
      </c>
      <c r="AZ282" s="777"/>
      <c r="BA282" s="781">
        <f t="shared" si="863"/>
        <v>0</v>
      </c>
      <c r="BB282" s="777"/>
      <c r="BC282" s="781">
        <f t="shared" si="864"/>
        <v>0</v>
      </c>
      <c r="BD282" s="777"/>
      <c r="BE282" s="781">
        <f t="shared" si="865"/>
        <v>0</v>
      </c>
      <c r="BF282" s="777"/>
      <c r="BG282" s="781">
        <f t="shared" si="866"/>
        <v>0</v>
      </c>
      <c r="BH282" s="777"/>
      <c r="BI282" s="781">
        <f t="shared" si="867"/>
        <v>0</v>
      </c>
      <c r="BJ282" s="777"/>
      <c r="BK282" s="781">
        <f t="shared" si="868"/>
        <v>0</v>
      </c>
      <c r="BL282" s="777"/>
      <c r="BM282" s="781">
        <f t="shared" si="869"/>
        <v>0</v>
      </c>
      <c r="BN282" s="777"/>
      <c r="BO282" s="781">
        <f t="shared" si="870"/>
        <v>0</v>
      </c>
      <c r="BP282" s="777"/>
      <c r="BQ282" s="781">
        <f t="shared" si="871"/>
        <v>0</v>
      </c>
      <c r="BR282" s="777"/>
    </row>
    <row r="283" spans="1:70" ht="28.5" outlineLevel="3">
      <c r="A283" s="6">
        <v>302020</v>
      </c>
      <c r="B283" s="10"/>
      <c r="C283" s="121" t="s">
        <v>112</v>
      </c>
      <c r="D283" s="33" t="s">
        <v>1534</v>
      </c>
      <c r="E283" s="43" t="str">
        <f t="shared" si="896"/>
        <v>N</v>
      </c>
      <c r="F283" s="122" t="s">
        <v>2965</v>
      </c>
      <c r="G283" s="122" t="s">
        <v>325</v>
      </c>
      <c r="H283" s="1076"/>
      <c r="I283" s="1141"/>
      <c r="J283" s="1142"/>
      <c r="K283" s="1032">
        <f t="shared" si="897"/>
        <v>0</v>
      </c>
      <c r="L283" s="208"/>
      <c r="M283" s="128"/>
      <c r="N283" s="409"/>
      <c r="O283" s="409"/>
      <c r="Q283" s="684" t="s">
        <v>1877</v>
      </c>
      <c r="R283" s="692" t="s">
        <v>2000</v>
      </c>
      <c r="T283" s="680" t="str">
        <f>IF(IF(A283=0,TRUE(),D283=IFERROR(VLOOKUP(A283,Zaplecze_Weryfikacja!A:B,2,FALSE),2))=TRUE(),"Tak","Nie")</f>
        <v>Tak</v>
      </c>
      <c r="U283" s="681" t="str">
        <f>IF(T283="Tak"," ",IF(IFERROR(VLOOKUP(A283,Zaplecze_Weryfikacja!A:B,2,FALSE),"Inny numer Lp")="Inny numer Lp","Inny numer Lp",IF(VLOOKUP(A283,Zaplecze_Weryfikacja!A:B,2,FALSE)=D283,"Nieznana przyczyna","Inny opis")))</f>
        <v xml:space="preserve"> </v>
      </c>
      <c r="Y283" s="785"/>
      <c r="Z283" s="309">
        <f t="shared" si="898"/>
        <v>0</v>
      </c>
      <c r="AA283" s="785"/>
      <c r="AB283" s="309">
        <f t="shared" si="899"/>
        <v>0</v>
      </c>
      <c r="AC283" s="785"/>
      <c r="AD283" s="309">
        <f t="shared" si="900"/>
        <v>0</v>
      </c>
      <c r="AE283" s="785"/>
      <c r="AF283" s="309">
        <f t="shared" si="901"/>
        <v>0</v>
      </c>
      <c r="AG283" s="785"/>
      <c r="AH283" s="309">
        <f t="shared" si="902"/>
        <v>0</v>
      </c>
      <c r="AI283" s="785"/>
      <c r="AJ283" s="309">
        <f t="shared" si="903"/>
        <v>0</v>
      </c>
      <c r="AK283" s="785"/>
      <c r="AL283" s="309">
        <f t="shared" si="904"/>
        <v>0</v>
      </c>
      <c r="AM283" s="785"/>
      <c r="AN283" s="309">
        <f t="shared" si="905"/>
        <v>0</v>
      </c>
      <c r="AO283" s="785"/>
      <c r="AP283" s="309">
        <f t="shared" si="906"/>
        <v>0</v>
      </c>
      <c r="AQ283" s="785"/>
      <c r="AR283" s="309">
        <f t="shared" si="907"/>
        <v>0</v>
      </c>
      <c r="AT283" s="782">
        <f t="shared" si="858"/>
        <v>0</v>
      </c>
      <c r="AU283" s="782">
        <f t="shared" si="859"/>
        <v>0</v>
      </c>
      <c r="AV283" s="782">
        <f t="shared" si="860"/>
        <v>0</v>
      </c>
      <c r="AW283" s="788" t="e">
        <f t="shared" si="861"/>
        <v>#DIV/0!</v>
      </c>
      <c r="AY283" s="781">
        <f t="shared" si="862"/>
        <v>0</v>
      </c>
      <c r="AZ283" s="777"/>
      <c r="BA283" s="781">
        <f t="shared" si="863"/>
        <v>0</v>
      </c>
      <c r="BB283" s="777"/>
      <c r="BC283" s="781">
        <f t="shared" si="864"/>
        <v>0</v>
      </c>
      <c r="BD283" s="777"/>
      <c r="BE283" s="781">
        <f t="shared" si="865"/>
        <v>0</v>
      </c>
      <c r="BF283" s="777"/>
      <c r="BG283" s="781">
        <f t="shared" si="866"/>
        <v>0</v>
      </c>
      <c r="BH283" s="777"/>
      <c r="BI283" s="781">
        <f t="shared" si="867"/>
        <v>0</v>
      </c>
      <c r="BJ283" s="777"/>
      <c r="BK283" s="781">
        <f t="shared" si="868"/>
        <v>0</v>
      </c>
      <c r="BL283" s="777"/>
      <c r="BM283" s="781">
        <f t="shared" si="869"/>
        <v>0</v>
      </c>
      <c r="BN283" s="777"/>
      <c r="BO283" s="781">
        <f t="shared" si="870"/>
        <v>0</v>
      </c>
      <c r="BP283" s="777"/>
      <c r="BQ283" s="781">
        <f t="shared" si="871"/>
        <v>0</v>
      </c>
      <c r="BR283" s="777"/>
    </row>
    <row r="284" spans="1:70" ht="28.5" outlineLevel="3">
      <c r="A284" s="6">
        <v>302021</v>
      </c>
      <c r="B284" s="10"/>
      <c r="C284" s="121" t="s">
        <v>112</v>
      </c>
      <c r="D284" s="33" t="s">
        <v>1535</v>
      </c>
      <c r="E284" s="43" t="str">
        <f t="shared" si="896"/>
        <v>N</v>
      </c>
      <c r="F284" s="122" t="s">
        <v>2965</v>
      </c>
      <c r="G284" s="122" t="s">
        <v>325</v>
      </c>
      <c r="H284" s="1076"/>
      <c r="I284" s="1141"/>
      <c r="J284" s="1142"/>
      <c r="K284" s="1032">
        <f t="shared" si="897"/>
        <v>0</v>
      </c>
      <c r="L284" s="208"/>
      <c r="M284" s="128"/>
      <c r="N284" s="409"/>
      <c r="O284" s="409"/>
      <c r="Q284" s="684" t="s">
        <v>1877</v>
      </c>
      <c r="R284" s="692" t="s">
        <v>2000</v>
      </c>
      <c r="T284" s="680" t="str">
        <f>IF(IF(A284=0,TRUE(),D284=IFERROR(VLOOKUP(A284,Zaplecze_Weryfikacja!A:B,2,FALSE),2))=TRUE(),"Tak","Nie")</f>
        <v>Tak</v>
      </c>
      <c r="U284" s="681" t="str">
        <f>IF(T284="Tak"," ",IF(IFERROR(VLOOKUP(A284,Zaplecze_Weryfikacja!A:B,2,FALSE),"Inny numer Lp")="Inny numer Lp","Inny numer Lp",IF(VLOOKUP(A284,Zaplecze_Weryfikacja!A:B,2,FALSE)=D284,"Nieznana przyczyna","Inny opis")))</f>
        <v xml:space="preserve"> </v>
      </c>
      <c r="Y284" s="785"/>
      <c r="Z284" s="309">
        <f t="shared" si="898"/>
        <v>0</v>
      </c>
      <c r="AA284" s="785"/>
      <c r="AB284" s="309">
        <f t="shared" si="899"/>
        <v>0</v>
      </c>
      <c r="AC284" s="785"/>
      <c r="AD284" s="309">
        <f t="shared" si="900"/>
        <v>0</v>
      </c>
      <c r="AE284" s="785"/>
      <c r="AF284" s="309">
        <f t="shared" si="901"/>
        <v>0</v>
      </c>
      <c r="AG284" s="785"/>
      <c r="AH284" s="309">
        <f t="shared" si="902"/>
        <v>0</v>
      </c>
      <c r="AI284" s="785"/>
      <c r="AJ284" s="309">
        <f t="shared" si="903"/>
        <v>0</v>
      </c>
      <c r="AK284" s="785"/>
      <c r="AL284" s="309">
        <f t="shared" si="904"/>
        <v>0</v>
      </c>
      <c r="AM284" s="785"/>
      <c r="AN284" s="309">
        <f t="shared" si="905"/>
        <v>0</v>
      </c>
      <c r="AO284" s="785"/>
      <c r="AP284" s="309">
        <f t="shared" si="906"/>
        <v>0</v>
      </c>
      <c r="AQ284" s="785"/>
      <c r="AR284" s="309">
        <f t="shared" si="907"/>
        <v>0</v>
      </c>
      <c r="AT284" s="782">
        <f t="shared" si="858"/>
        <v>0</v>
      </c>
      <c r="AU284" s="782">
        <f t="shared" si="859"/>
        <v>0</v>
      </c>
      <c r="AV284" s="782">
        <f t="shared" si="860"/>
        <v>0</v>
      </c>
      <c r="AW284" s="788" t="e">
        <f t="shared" si="861"/>
        <v>#DIV/0!</v>
      </c>
      <c r="AY284" s="781">
        <f t="shared" si="862"/>
        <v>0</v>
      </c>
      <c r="AZ284" s="777"/>
      <c r="BA284" s="781">
        <f t="shared" si="863"/>
        <v>0</v>
      </c>
      <c r="BB284" s="777"/>
      <c r="BC284" s="781">
        <f t="shared" si="864"/>
        <v>0</v>
      </c>
      <c r="BD284" s="777"/>
      <c r="BE284" s="781">
        <f t="shared" si="865"/>
        <v>0</v>
      </c>
      <c r="BF284" s="777"/>
      <c r="BG284" s="781">
        <f t="shared" si="866"/>
        <v>0</v>
      </c>
      <c r="BH284" s="777"/>
      <c r="BI284" s="781">
        <f t="shared" si="867"/>
        <v>0</v>
      </c>
      <c r="BJ284" s="777"/>
      <c r="BK284" s="781">
        <f t="shared" si="868"/>
        <v>0</v>
      </c>
      <c r="BL284" s="777"/>
      <c r="BM284" s="781">
        <f t="shared" si="869"/>
        <v>0</v>
      </c>
      <c r="BN284" s="777"/>
      <c r="BO284" s="781">
        <f t="shared" si="870"/>
        <v>0</v>
      </c>
      <c r="BP284" s="777"/>
      <c r="BQ284" s="781">
        <f t="shared" si="871"/>
        <v>0</v>
      </c>
      <c r="BR284" s="777"/>
    </row>
    <row r="285" spans="1:70" ht="28.5" outlineLevel="3">
      <c r="A285" s="6">
        <v>302022</v>
      </c>
      <c r="B285" s="10"/>
      <c r="C285" s="121" t="s">
        <v>112</v>
      </c>
      <c r="D285" s="33" t="s">
        <v>1536</v>
      </c>
      <c r="E285" s="43" t="str">
        <f t="shared" si="896"/>
        <v>N</v>
      </c>
      <c r="F285" s="122" t="s">
        <v>2965</v>
      </c>
      <c r="G285" s="122" t="s">
        <v>325</v>
      </c>
      <c r="H285" s="1076"/>
      <c r="I285" s="1141"/>
      <c r="J285" s="1142"/>
      <c r="K285" s="1032">
        <f t="shared" si="897"/>
        <v>0</v>
      </c>
      <c r="L285" s="208"/>
      <c r="M285" s="128"/>
      <c r="N285" s="409"/>
      <c r="O285" s="409"/>
      <c r="Q285" s="684" t="s">
        <v>1877</v>
      </c>
      <c r="R285" s="692" t="s">
        <v>2000</v>
      </c>
      <c r="T285" s="680" t="str">
        <f>IF(IF(A285=0,TRUE(),D285=IFERROR(VLOOKUP(A285,Zaplecze_Weryfikacja!A:B,2,FALSE),2))=TRUE(),"Tak","Nie")</f>
        <v>Tak</v>
      </c>
      <c r="U285" s="681" t="str">
        <f>IF(T285="Tak"," ",IF(IFERROR(VLOOKUP(A285,Zaplecze_Weryfikacja!A:B,2,FALSE),"Inny numer Lp")="Inny numer Lp","Inny numer Lp",IF(VLOOKUP(A285,Zaplecze_Weryfikacja!A:B,2,FALSE)=D285,"Nieznana przyczyna","Inny opis")))</f>
        <v xml:space="preserve"> </v>
      </c>
      <c r="Y285" s="785"/>
      <c r="Z285" s="309">
        <f t="shared" si="898"/>
        <v>0</v>
      </c>
      <c r="AA285" s="785"/>
      <c r="AB285" s="309">
        <f t="shared" si="899"/>
        <v>0</v>
      </c>
      <c r="AC285" s="785"/>
      <c r="AD285" s="309">
        <f t="shared" si="900"/>
        <v>0</v>
      </c>
      <c r="AE285" s="785"/>
      <c r="AF285" s="309">
        <f t="shared" si="901"/>
        <v>0</v>
      </c>
      <c r="AG285" s="785"/>
      <c r="AH285" s="309">
        <f t="shared" si="902"/>
        <v>0</v>
      </c>
      <c r="AI285" s="785"/>
      <c r="AJ285" s="309">
        <f t="shared" si="903"/>
        <v>0</v>
      </c>
      <c r="AK285" s="785"/>
      <c r="AL285" s="309">
        <f t="shared" si="904"/>
        <v>0</v>
      </c>
      <c r="AM285" s="785"/>
      <c r="AN285" s="309">
        <f t="shared" si="905"/>
        <v>0</v>
      </c>
      <c r="AO285" s="785"/>
      <c r="AP285" s="309">
        <f t="shared" si="906"/>
        <v>0</v>
      </c>
      <c r="AQ285" s="785"/>
      <c r="AR285" s="309">
        <f t="shared" si="907"/>
        <v>0</v>
      </c>
      <c r="AT285" s="782">
        <f t="shared" si="858"/>
        <v>0</v>
      </c>
      <c r="AU285" s="782">
        <f t="shared" si="859"/>
        <v>0</v>
      </c>
      <c r="AV285" s="782">
        <f t="shared" si="860"/>
        <v>0</v>
      </c>
      <c r="AW285" s="788" t="e">
        <f t="shared" si="861"/>
        <v>#DIV/0!</v>
      </c>
      <c r="AY285" s="781">
        <f t="shared" si="862"/>
        <v>0</v>
      </c>
      <c r="AZ285" s="777"/>
      <c r="BA285" s="781">
        <f t="shared" si="863"/>
        <v>0</v>
      </c>
      <c r="BB285" s="777"/>
      <c r="BC285" s="781">
        <f t="shared" si="864"/>
        <v>0</v>
      </c>
      <c r="BD285" s="777"/>
      <c r="BE285" s="781">
        <f t="shared" si="865"/>
        <v>0</v>
      </c>
      <c r="BF285" s="777"/>
      <c r="BG285" s="781">
        <f t="shared" si="866"/>
        <v>0</v>
      </c>
      <c r="BH285" s="777"/>
      <c r="BI285" s="781">
        <f t="shared" si="867"/>
        <v>0</v>
      </c>
      <c r="BJ285" s="777"/>
      <c r="BK285" s="781">
        <f t="shared" si="868"/>
        <v>0</v>
      </c>
      <c r="BL285" s="777"/>
      <c r="BM285" s="781">
        <f t="shared" si="869"/>
        <v>0</v>
      </c>
      <c r="BN285" s="777"/>
      <c r="BO285" s="781">
        <f t="shared" si="870"/>
        <v>0</v>
      </c>
      <c r="BP285" s="777"/>
      <c r="BQ285" s="781">
        <f t="shared" si="871"/>
        <v>0</v>
      </c>
      <c r="BR285" s="777"/>
    </row>
    <row r="286" spans="1:70" ht="28.5" outlineLevel="3">
      <c r="A286" s="6">
        <v>302023</v>
      </c>
      <c r="B286" s="10"/>
      <c r="C286" s="121" t="s">
        <v>112</v>
      </c>
      <c r="D286" s="34" t="s">
        <v>1537</v>
      </c>
      <c r="E286" s="43" t="str">
        <f t="shared" si="896"/>
        <v>N</v>
      </c>
      <c r="F286" s="122"/>
      <c r="G286" s="122" t="s">
        <v>324</v>
      </c>
      <c r="H286" s="1076"/>
      <c r="I286" s="1141"/>
      <c r="J286" s="1142"/>
      <c r="K286" s="1032">
        <f t="shared" si="897"/>
        <v>0</v>
      </c>
      <c r="L286" s="208"/>
      <c r="M286" s="128" t="s">
        <v>810</v>
      </c>
      <c r="N286" s="409"/>
      <c r="O286" s="409"/>
      <c r="Q286" s="684" t="s">
        <v>1877</v>
      </c>
      <c r="R286" s="692" t="s">
        <v>2000</v>
      </c>
      <c r="T286" s="680" t="str">
        <f>IF(IF(A286=0,TRUE(),D286=IFERROR(VLOOKUP(A286,Zaplecze_Weryfikacja!A:B,2,FALSE),2))=TRUE(),"Tak","Nie")</f>
        <v>Tak</v>
      </c>
      <c r="U286" s="681" t="str">
        <f>IF(T286="Tak"," ",IF(IFERROR(VLOOKUP(A286,Zaplecze_Weryfikacja!A:B,2,FALSE),"Inny numer Lp")="Inny numer Lp","Inny numer Lp",IF(VLOOKUP(A286,Zaplecze_Weryfikacja!A:B,2,FALSE)=D286,"Nieznana przyczyna","Inny opis")))</f>
        <v xml:space="preserve"> </v>
      </c>
      <c r="Y286" s="785"/>
      <c r="Z286" s="309">
        <f t="shared" si="898"/>
        <v>0</v>
      </c>
      <c r="AA286" s="785"/>
      <c r="AB286" s="309">
        <f t="shared" si="899"/>
        <v>0</v>
      </c>
      <c r="AC286" s="785"/>
      <c r="AD286" s="309">
        <f t="shared" si="900"/>
        <v>0</v>
      </c>
      <c r="AE286" s="785"/>
      <c r="AF286" s="309">
        <f t="shared" si="901"/>
        <v>0</v>
      </c>
      <c r="AG286" s="785"/>
      <c r="AH286" s="309">
        <f t="shared" si="902"/>
        <v>0</v>
      </c>
      <c r="AI286" s="785"/>
      <c r="AJ286" s="309">
        <f t="shared" si="903"/>
        <v>0</v>
      </c>
      <c r="AK286" s="785"/>
      <c r="AL286" s="309">
        <f t="shared" si="904"/>
        <v>0</v>
      </c>
      <c r="AM286" s="785"/>
      <c r="AN286" s="309">
        <f t="shared" si="905"/>
        <v>0</v>
      </c>
      <c r="AO286" s="785"/>
      <c r="AP286" s="309">
        <f t="shared" si="906"/>
        <v>0</v>
      </c>
      <c r="AQ286" s="785"/>
      <c r="AR286" s="309">
        <f t="shared" si="907"/>
        <v>0</v>
      </c>
      <c r="AT286" s="782">
        <f t="shared" si="858"/>
        <v>0</v>
      </c>
      <c r="AU286" s="782">
        <f t="shared" si="859"/>
        <v>0</v>
      </c>
      <c r="AV286" s="782">
        <f t="shared" si="860"/>
        <v>0</v>
      </c>
      <c r="AW286" s="788" t="e">
        <f t="shared" si="861"/>
        <v>#DIV/0!</v>
      </c>
      <c r="AY286" s="781">
        <f t="shared" si="862"/>
        <v>0</v>
      </c>
      <c r="AZ286" s="777"/>
      <c r="BA286" s="781">
        <f t="shared" si="863"/>
        <v>0</v>
      </c>
      <c r="BB286" s="777"/>
      <c r="BC286" s="781">
        <f t="shared" si="864"/>
        <v>0</v>
      </c>
      <c r="BD286" s="777"/>
      <c r="BE286" s="781">
        <f t="shared" si="865"/>
        <v>0</v>
      </c>
      <c r="BF286" s="777"/>
      <c r="BG286" s="781">
        <f t="shared" si="866"/>
        <v>0</v>
      </c>
      <c r="BH286" s="777"/>
      <c r="BI286" s="781">
        <f t="shared" si="867"/>
        <v>0</v>
      </c>
      <c r="BJ286" s="777"/>
      <c r="BK286" s="781">
        <f t="shared" si="868"/>
        <v>0</v>
      </c>
      <c r="BL286" s="777"/>
      <c r="BM286" s="781">
        <f t="shared" si="869"/>
        <v>0</v>
      </c>
      <c r="BN286" s="777"/>
      <c r="BO286" s="781">
        <f t="shared" si="870"/>
        <v>0</v>
      </c>
      <c r="BP286" s="777"/>
      <c r="BQ286" s="781">
        <f t="shared" si="871"/>
        <v>0</v>
      </c>
      <c r="BR286" s="777"/>
    </row>
    <row r="287" spans="1:70" outlineLevel="3">
      <c r="A287" s="1250">
        <v>302024</v>
      </c>
      <c r="B287" s="10"/>
      <c r="C287" s="121" t="s">
        <v>112</v>
      </c>
      <c r="D287" s="1276" t="s">
        <v>3519</v>
      </c>
      <c r="E287" s="43" t="str">
        <f t="shared" si="896"/>
        <v>T</v>
      </c>
      <c r="F287" s="122"/>
      <c r="G287" s="122" t="s">
        <v>755</v>
      </c>
      <c r="H287" s="1253">
        <v>699.3</v>
      </c>
      <c r="I287" s="1141"/>
      <c r="J287" s="1142"/>
      <c r="K287" s="1032">
        <f t="shared" si="897"/>
        <v>0</v>
      </c>
      <c r="L287" s="208"/>
      <c r="M287" s="128"/>
      <c r="N287" s="409"/>
      <c r="O287" s="409"/>
      <c r="Q287" s="685" t="s">
        <v>1853</v>
      </c>
      <c r="R287" s="692" t="s">
        <v>2000</v>
      </c>
      <c r="T287" s="680" t="str">
        <f>IF(IF(A287=0,TRUE(),D287=IFERROR(VLOOKUP(A287,Zaplecze_Weryfikacja!A:B,2,FALSE),2))=TRUE(),"Tak","Nie")</f>
        <v>Nie</v>
      </c>
      <c r="U287" s="681" t="str">
        <f>IF(T287="Tak"," ",IF(IFERROR(VLOOKUP(A287,Zaplecze_Weryfikacja!A:B,2,FALSE),"Inny numer Lp")="Inny numer Lp","Inny numer Lp",IF(VLOOKUP(A287,Zaplecze_Weryfikacja!A:B,2,FALSE)=D287,"Nieznana przyczyna","Inny opis")))</f>
        <v>Inny opis</v>
      </c>
      <c r="Y287" s="785"/>
      <c r="Z287" s="309">
        <f t="shared" si="898"/>
        <v>0</v>
      </c>
      <c r="AA287" s="785"/>
      <c r="AB287" s="309">
        <f t="shared" si="899"/>
        <v>0</v>
      </c>
      <c r="AC287" s="785"/>
      <c r="AD287" s="309">
        <f t="shared" si="900"/>
        <v>0</v>
      </c>
      <c r="AE287" s="785"/>
      <c r="AF287" s="309">
        <f t="shared" si="901"/>
        <v>0</v>
      </c>
      <c r="AG287" s="785"/>
      <c r="AH287" s="309">
        <f t="shared" si="902"/>
        <v>0</v>
      </c>
      <c r="AI287" s="785"/>
      <c r="AJ287" s="309">
        <f t="shared" si="903"/>
        <v>0</v>
      </c>
      <c r="AK287" s="785"/>
      <c r="AL287" s="309">
        <f t="shared" si="904"/>
        <v>0</v>
      </c>
      <c r="AM287" s="785"/>
      <c r="AN287" s="309">
        <f t="shared" si="905"/>
        <v>0</v>
      </c>
      <c r="AO287" s="785"/>
      <c r="AP287" s="309">
        <f t="shared" si="906"/>
        <v>0</v>
      </c>
      <c r="AQ287" s="785"/>
      <c r="AR287" s="309">
        <f t="shared" si="907"/>
        <v>0</v>
      </c>
      <c r="AT287" s="782">
        <f t="shared" si="858"/>
        <v>0</v>
      </c>
      <c r="AU287" s="782">
        <f t="shared" si="859"/>
        <v>0</v>
      </c>
      <c r="AV287" s="782">
        <f t="shared" si="860"/>
        <v>0</v>
      </c>
      <c r="AW287" s="788" t="e">
        <f t="shared" si="861"/>
        <v>#DIV/0!</v>
      </c>
      <c r="AY287" s="781">
        <f t="shared" si="862"/>
        <v>0</v>
      </c>
      <c r="AZ287" s="777"/>
      <c r="BA287" s="781">
        <f t="shared" si="863"/>
        <v>0</v>
      </c>
      <c r="BB287" s="777"/>
      <c r="BC287" s="781">
        <f t="shared" si="864"/>
        <v>0</v>
      </c>
      <c r="BD287" s="777"/>
      <c r="BE287" s="781">
        <f t="shared" si="865"/>
        <v>0</v>
      </c>
      <c r="BF287" s="777"/>
      <c r="BG287" s="781">
        <f t="shared" si="866"/>
        <v>0</v>
      </c>
      <c r="BH287" s="777"/>
      <c r="BI287" s="781">
        <f t="shared" si="867"/>
        <v>0</v>
      </c>
      <c r="BJ287" s="777"/>
      <c r="BK287" s="781">
        <f t="shared" si="868"/>
        <v>0</v>
      </c>
      <c r="BL287" s="777"/>
      <c r="BM287" s="781">
        <f t="shared" si="869"/>
        <v>0</v>
      </c>
      <c r="BN287" s="777"/>
      <c r="BO287" s="781">
        <f t="shared" si="870"/>
        <v>0</v>
      </c>
      <c r="BP287" s="777"/>
      <c r="BQ287" s="781">
        <f t="shared" si="871"/>
        <v>0</v>
      </c>
      <c r="BR287" s="777"/>
    </row>
    <row r="288" spans="1:70" outlineLevel="3">
      <c r="A288" s="6">
        <v>302025</v>
      </c>
      <c r="B288" s="10"/>
      <c r="C288" s="121" t="s">
        <v>112</v>
      </c>
      <c r="D288" s="34" t="s">
        <v>752</v>
      </c>
      <c r="E288" s="43" t="str">
        <f t="shared" si="896"/>
        <v>N</v>
      </c>
      <c r="F288" s="122"/>
      <c r="G288" s="122" t="s">
        <v>755</v>
      </c>
      <c r="H288" s="1076"/>
      <c r="I288" s="1141"/>
      <c r="J288" s="1142"/>
      <c r="K288" s="1032">
        <f t="shared" si="897"/>
        <v>0</v>
      </c>
      <c r="L288" s="208"/>
      <c r="M288" s="128"/>
      <c r="N288" s="409"/>
      <c r="O288" s="409"/>
      <c r="Q288" s="685" t="s">
        <v>1853</v>
      </c>
      <c r="R288" s="692" t="s">
        <v>2000</v>
      </c>
      <c r="T288" s="680" t="str">
        <f>IF(IF(A288=0,TRUE(),D288=IFERROR(VLOOKUP(A288,Zaplecze_Weryfikacja!A:B,2,FALSE),2))=TRUE(),"Tak","Nie")</f>
        <v>Tak</v>
      </c>
      <c r="U288" s="681" t="str">
        <f>IF(T288="Tak"," ",IF(IFERROR(VLOOKUP(A288,Zaplecze_Weryfikacja!A:B,2,FALSE),"Inny numer Lp")="Inny numer Lp","Inny numer Lp",IF(VLOOKUP(A288,Zaplecze_Weryfikacja!A:B,2,FALSE)=D288,"Nieznana przyczyna","Inny opis")))</f>
        <v xml:space="preserve"> </v>
      </c>
      <c r="Y288" s="785"/>
      <c r="Z288" s="309">
        <f t="shared" si="898"/>
        <v>0</v>
      </c>
      <c r="AA288" s="785"/>
      <c r="AB288" s="309">
        <f t="shared" si="899"/>
        <v>0</v>
      </c>
      <c r="AC288" s="785"/>
      <c r="AD288" s="309">
        <f t="shared" si="900"/>
        <v>0</v>
      </c>
      <c r="AE288" s="785"/>
      <c r="AF288" s="309">
        <f t="shared" si="901"/>
        <v>0</v>
      </c>
      <c r="AG288" s="785"/>
      <c r="AH288" s="309">
        <f t="shared" si="902"/>
        <v>0</v>
      </c>
      <c r="AI288" s="785"/>
      <c r="AJ288" s="309">
        <f t="shared" si="903"/>
        <v>0</v>
      </c>
      <c r="AK288" s="785"/>
      <c r="AL288" s="309">
        <f t="shared" si="904"/>
        <v>0</v>
      </c>
      <c r="AM288" s="785"/>
      <c r="AN288" s="309">
        <f t="shared" si="905"/>
        <v>0</v>
      </c>
      <c r="AO288" s="785"/>
      <c r="AP288" s="309">
        <f t="shared" si="906"/>
        <v>0</v>
      </c>
      <c r="AQ288" s="785"/>
      <c r="AR288" s="309">
        <f t="shared" si="907"/>
        <v>0</v>
      </c>
      <c r="AT288" s="782">
        <f t="shared" si="858"/>
        <v>0</v>
      </c>
      <c r="AU288" s="782">
        <f t="shared" si="859"/>
        <v>0</v>
      </c>
      <c r="AV288" s="782">
        <f t="shared" si="860"/>
        <v>0</v>
      </c>
      <c r="AW288" s="788" t="e">
        <f t="shared" si="861"/>
        <v>#DIV/0!</v>
      </c>
      <c r="AY288" s="781">
        <f t="shared" si="862"/>
        <v>0</v>
      </c>
      <c r="AZ288" s="777"/>
      <c r="BA288" s="781">
        <f t="shared" si="863"/>
        <v>0</v>
      </c>
      <c r="BB288" s="777"/>
      <c r="BC288" s="781">
        <f t="shared" si="864"/>
        <v>0</v>
      </c>
      <c r="BD288" s="777"/>
      <c r="BE288" s="781">
        <f t="shared" si="865"/>
        <v>0</v>
      </c>
      <c r="BF288" s="777"/>
      <c r="BG288" s="781">
        <f t="shared" si="866"/>
        <v>0</v>
      </c>
      <c r="BH288" s="777"/>
      <c r="BI288" s="781">
        <f t="shared" si="867"/>
        <v>0</v>
      </c>
      <c r="BJ288" s="777"/>
      <c r="BK288" s="781">
        <f t="shared" si="868"/>
        <v>0</v>
      </c>
      <c r="BL288" s="777"/>
      <c r="BM288" s="781">
        <f t="shared" si="869"/>
        <v>0</v>
      </c>
      <c r="BN288" s="777"/>
      <c r="BO288" s="781">
        <f t="shared" si="870"/>
        <v>0</v>
      </c>
      <c r="BP288" s="777"/>
      <c r="BQ288" s="781">
        <f t="shared" si="871"/>
        <v>0</v>
      </c>
      <c r="BR288" s="777"/>
    </row>
    <row r="289" spans="1:70" outlineLevel="3">
      <c r="A289" s="6">
        <v>302026</v>
      </c>
      <c r="B289" s="10"/>
      <c r="C289" s="121" t="s">
        <v>112</v>
      </c>
      <c r="D289" s="440" t="s">
        <v>1770</v>
      </c>
      <c r="E289" s="43" t="str">
        <f t="shared" si="896"/>
        <v>N</v>
      </c>
      <c r="F289" s="122" t="s">
        <v>119</v>
      </c>
      <c r="G289" s="122" t="s">
        <v>325</v>
      </c>
      <c r="H289" s="1076"/>
      <c r="I289" s="1141"/>
      <c r="J289" s="1142"/>
      <c r="K289" s="1032">
        <f t="shared" si="897"/>
        <v>0</v>
      </c>
      <c r="L289" s="208"/>
      <c r="M289" s="128"/>
      <c r="N289" s="409"/>
      <c r="O289" s="409"/>
      <c r="Q289" s="684" t="s">
        <v>1876</v>
      </c>
      <c r="R289" s="692" t="s">
        <v>2000</v>
      </c>
      <c r="T289" s="680" t="str">
        <f>IF(IF(A289=0,TRUE(),D289=IFERROR(VLOOKUP(A289,Zaplecze_Weryfikacja!A:B,2,FALSE),2))=TRUE(),"Tak","Nie")</f>
        <v>Tak</v>
      </c>
      <c r="U289" s="681" t="str">
        <f>IF(T289="Tak"," ",IF(IFERROR(VLOOKUP(A289,Zaplecze_Weryfikacja!A:B,2,FALSE),"Inny numer Lp")="Inny numer Lp","Inny numer Lp",IF(VLOOKUP(A289,Zaplecze_Weryfikacja!A:B,2,FALSE)=D289,"Nieznana przyczyna","Inny opis")))</f>
        <v xml:space="preserve"> </v>
      </c>
      <c r="Y289" s="785"/>
      <c r="Z289" s="309">
        <f t="shared" si="898"/>
        <v>0</v>
      </c>
      <c r="AA289" s="785"/>
      <c r="AB289" s="309">
        <f t="shared" si="899"/>
        <v>0</v>
      </c>
      <c r="AC289" s="785"/>
      <c r="AD289" s="309">
        <f t="shared" si="900"/>
        <v>0</v>
      </c>
      <c r="AE289" s="785"/>
      <c r="AF289" s="309">
        <f t="shared" si="901"/>
        <v>0</v>
      </c>
      <c r="AG289" s="785"/>
      <c r="AH289" s="309">
        <f t="shared" si="902"/>
        <v>0</v>
      </c>
      <c r="AI289" s="785"/>
      <c r="AJ289" s="309">
        <f t="shared" si="903"/>
        <v>0</v>
      </c>
      <c r="AK289" s="785"/>
      <c r="AL289" s="309">
        <f t="shared" si="904"/>
        <v>0</v>
      </c>
      <c r="AM289" s="785"/>
      <c r="AN289" s="309">
        <f t="shared" si="905"/>
        <v>0</v>
      </c>
      <c r="AO289" s="785"/>
      <c r="AP289" s="309">
        <f t="shared" si="906"/>
        <v>0</v>
      </c>
      <c r="AQ289" s="785"/>
      <c r="AR289" s="309">
        <f t="shared" si="907"/>
        <v>0</v>
      </c>
      <c r="AT289" s="782">
        <f t="shared" ref="AT289:AT366" si="908">MAX(Z289,AB289,AD289,AF289,AH289,AJ289,AL289,AN289,AP289,AR289)</f>
        <v>0</v>
      </c>
      <c r="AU289" s="782">
        <f t="shared" ref="AU289:AU366" si="909">IF($AU$6=10,MIN(Z289,AB289,AD289,AF289,AH289,AJ289,AL289,AN289,AP289,AR289),IF($AU$6=9,MIN(Z289,AB289,AD289,AF289,AH289,AJ289,AL289,AN289,AP289),IF($AU$6=8,MIN(Z289,AB289,AD289,AF289,AH289,AJ289,AL289,AN289),IF($AU$6=7,MIN(Z289,AB289,AD289,AF289,AH289,AJ289,AL289),IF($AU$6=6,MIN(Z289,AB289,AD289,AF289,AH289,AJ289),IF($AU$6=5,MIN(Z289,AB289,AD289,AF289,AH289),IF($AU$6=4,MIN(Z289,AB289,AD289,AF289),IF($AU$6=4,MIN(Z289,AB289,AD289,AF289),IF($AU$6=3,MIN(Z289,AB289,AD289),IF($AU$6=3,MIN(Z289,AB289,AD289),IF($AU$6=2,MIN(Z289,AB289),IF($AU$6=1,MIN(Z289),"Błąd - zła ilośc oferentów"))))))))))))</f>
        <v>0</v>
      </c>
      <c r="AV289" s="782">
        <f t="shared" ref="AV289:AV366" si="910">AT289-AU289</f>
        <v>0</v>
      </c>
      <c r="AW289" s="788" t="e">
        <f t="shared" ref="AW289:AW366" si="911">AT289/AU289</f>
        <v>#DIV/0!</v>
      </c>
      <c r="AY289" s="781">
        <f t="shared" ref="AY289:AY366" si="912">+AZ289</f>
        <v>0</v>
      </c>
      <c r="AZ289" s="777"/>
      <c r="BA289" s="781">
        <f t="shared" ref="BA289:BA366" si="913">+BB289</f>
        <v>0</v>
      </c>
      <c r="BB289" s="777"/>
      <c r="BC289" s="781">
        <f t="shared" ref="BC289:BC366" si="914">+BD289</f>
        <v>0</v>
      </c>
      <c r="BD289" s="777"/>
      <c r="BE289" s="781">
        <f t="shared" ref="BE289:BE366" si="915">+BF289</f>
        <v>0</v>
      </c>
      <c r="BF289" s="777"/>
      <c r="BG289" s="781">
        <f t="shared" ref="BG289:BG366" si="916">+BH289</f>
        <v>0</v>
      </c>
      <c r="BH289" s="777"/>
      <c r="BI289" s="781">
        <f t="shared" ref="BI289:BI366" si="917">+BJ289</f>
        <v>0</v>
      </c>
      <c r="BJ289" s="777"/>
      <c r="BK289" s="781">
        <f t="shared" ref="BK289:BK366" si="918">+BL289</f>
        <v>0</v>
      </c>
      <c r="BL289" s="777"/>
      <c r="BM289" s="781">
        <f t="shared" ref="BM289:BM366" si="919">+BN289</f>
        <v>0</v>
      </c>
      <c r="BN289" s="777"/>
      <c r="BO289" s="781">
        <f t="shared" ref="BO289:BO366" si="920">+BP289</f>
        <v>0</v>
      </c>
      <c r="BP289" s="777"/>
      <c r="BQ289" s="781">
        <f t="shared" ref="BQ289:BQ366" si="921">+BR289</f>
        <v>0</v>
      </c>
      <c r="BR289" s="777"/>
    </row>
    <row r="290" spans="1:70" ht="28.5" outlineLevel="3">
      <c r="A290" s="1250">
        <v>302027</v>
      </c>
      <c r="B290" s="10"/>
      <c r="C290" s="121" t="s">
        <v>112</v>
      </c>
      <c r="D290" s="1276" t="s">
        <v>3887</v>
      </c>
      <c r="E290" s="43" t="str">
        <f t="shared" si="896"/>
        <v>T</v>
      </c>
      <c r="F290" s="1253" t="s">
        <v>3886</v>
      </c>
      <c r="G290" s="1253" t="s">
        <v>327</v>
      </c>
      <c r="H290" s="1249">
        <v>50.5</v>
      </c>
      <c r="I290" s="1141"/>
      <c r="J290" s="1142"/>
      <c r="K290" s="1032">
        <f t="shared" si="897"/>
        <v>0</v>
      </c>
      <c r="L290" s="208"/>
      <c r="M290" s="128"/>
      <c r="N290" s="409"/>
      <c r="O290" s="409"/>
      <c r="Q290" s="684" t="s">
        <v>1910</v>
      </c>
      <c r="R290" s="692" t="s">
        <v>2000</v>
      </c>
      <c r="T290" s="680" t="str">
        <f>IF(IF(A290=0,TRUE(),D290=IFERROR(VLOOKUP(A290,Zaplecze_Weryfikacja!A:B,2,FALSE),2))=TRUE(),"Tak","Nie")</f>
        <v>Nie</v>
      </c>
      <c r="U290" s="681" t="str">
        <f>IF(T290="Tak"," ",IF(IFERROR(VLOOKUP(A290,Zaplecze_Weryfikacja!A:B,2,FALSE),"Inny numer Lp")="Inny numer Lp","Inny numer Lp",IF(VLOOKUP(A290,Zaplecze_Weryfikacja!A:B,2,FALSE)=D290,"Nieznana przyczyna","Inny opis")))</f>
        <v>Inny opis</v>
      </c>
      <c r="Y290" s="785"/>
      <c r="Z290" s="309">
        <f t="shared" si="898"/>
        <v>0</v>
      </c>
      <c r="AA290" s="785"/>
      <c r="AB290" s="309">
        <f t="shared" si="899"/>
        <v>0</v>
      </c>
      <c r="AC290" s="785"/>
      <c r="AD290" s="309">
        <f t="shared" si="900"/>
        <v>0</v>
      </c>
      <c r="AE290" s="785"/>
      <c r="AF290" s="309">
        <f t="shared" si="901"/>
        <v>0</v>
      </c>
      <c r="AG290" s="785"/>
      <c r="AH290" s="309">
        <f t="shared" si="902"/>
        <v>0</v>
      </c>
      <c r="AI290" s="785"/>
      <c r="AJ290" s="309">
        <f t="shared" si="903"/>
        <v>0</v>
      </c>
      <c r="AK290" s="785"/>
      <c r="AL290" s="309">
        <f t="shared" si="904"/>
        <v>0</v>
      </c>
      <c r="AM290" s="785"/>
      <c r="AN290" s="309">
        <f t="shared" si="905"/>
        <v>0</v>
      </c>
      <c r="AO290" s="785"/>
      <c r="AP290" s="309">
        <f t="shared" si="906"/>
        <v>0</v>
      </c>
      <c r="AQ290" s="785"/>
      <c r="AR290" s="309">
        <f t="shared" si="907"/>
        <v>0</v>
      </c>
      <c r="AT290" s="782">
        <f t="shared" si="908"/>
        <v>0</v>
      </c>
      <c r="AU290" s="782">
        <f t="shared" si="909"/>
        <v>0</v>
      </c>
      <c r="AV290" s="782">
        <f t="shared" si="910"/>
        <v>0</v>
      </c>
      <c r="AW290" s="788" t="e">
        <f t="shared" si="911"/>
        <v>#DIV/0!</v>
      </c>
      <c r="AY290" s="781">
        <f t="shared" si="912"/>
        <v>0</v>
      </c>
      <c r="AZ290" s="777"/>
      <c r="BA290" s="781">
        <f t="shared" si="913"/>
        <v>0</v>
      </c>
      <c r="BB290" s="777"/>
      <c r="BC290" s="781">
        <f t="shared" si="914"/>
        <v>0</v>
      </c>
      <c r="BD290" s="777"/>
      <c r="BE290" s="781">
        <f t="shared" si="915"/>
        <v>0</v>
      </c>
      <c r="BF290" s="777"/>
      <c r="BG290" s="781">
        <f t="shared" si="916"/>
        <v>0</v>
      </c>
      <c r="BH290" s="777"/>
      <c r="BI290" s="781">
        <f t="shared" si="917"/>
        <v>0</v>
      </c>
      <c r="BJ290" s="777"/>
      <c r="BK290" s="781">
        <f t="shared" si="918"/>
        <v>0</v>
      </c>
      <c r="BL290" s="777"/>
      <c r="BM290" s="781">
        <f t="shared" si="919"/>
        <v>0</v>
      </c>
      <c r="BN290" s="777"/>
      <c r="BO290" s="781">
        <f t="shared" si="920"/>
        <v>0</v>
      </c>
      <c r="BP290" s="777"/>
      <c r="BQ290" s="781">
        <f t="shared" si="921"/>
        <v>0</v>
      </c>
      <c r="BR290" s="777"/>
    </row>
    <row r="291" spans="1:70" outlineLevel="3">
      <c r="A291" s="6">
        <v>302028</v>
      </c>
      <c r="B291" s="10"/>
      <c r="C291" s="417" t="s">
        <v>112</v>
      </c>
      <c r="D291" s="423" t="s">
        <v>1783</v>
      </c>
      <c r="E291" s="43" t="str">
        <f t="shared" si="896"/>
        <v>N</v>
      </c>
      <c r="F291" s="420"/>
      <c r="G291" s="420" t="s">
        <v>325</v>
      </c>
      <c r="H291" s="1076"/>
      <c r="I291" s="1141"/>
      <c r="J291" s="1142"/>
      <c r="K291" s="1032">
        <f t="shared" si="897"/>
        <v>0</v>
      </c>
      <c r="L291" s="208"/>
      <c r="M291" s="459"/>
      <c r="N291" s="476"/>
      <c r="O291" s="476"/>
      <c r="Q291" s="684" t="s">
        <v>1914</v>
      </c>
      <c r="R291" s="692" t="s">
        <v>2000</v>
      </c>
      <c r="T291" s="680" t="str">
        <f>IF(IF(A291=0,TRUE(),D291=IFERROR(VLOOKUP(A291,Zaplecze_Weryfikacja!A:B,2,FALSE),2))=TRUE(),"Tak","Nie")</f>
        <v>Tak</v>
      </c>
      <c r="U291" s="681" t="str">
        <f>IF(T291="Tak"," ",IF(IFERROR(VLOOKUP(A291,Zaplecze_Weryfikacja!A:B,2,FALSE),"Inny numer Lp")="Inny numer Lp","Inny numer Lp",IF(VLOOKUP(A291,Zaplecze_Weryfikacja!A:B,2,FALSE)=D291,"Nieznana przyczyna","Inny opis")))</f>
        <v xml:space="preserve"> </v>
      </c>
      <c r="Y291" s="785"/>
      <c r="Z291" s="309">
        <f t="shared" si="898"/>
        <v>0</v>
      </c>
      <c r="AA291" s="785"/>
      <c r="AB291" s="309">
        <f t="shared" si="899"/>
        <v>0</v>
      </c>
      <c r="AC291" s="785"/>
      <c r="AD291" s="309">
        <f t="shared" si="900"/>
        <v>0</v>
      </c>
      <c r="AE291" s="785"/>
      <c r="AF291" s="309">
        <f t="shared" si="901"/>
        <v>0</v>
      </c>
      <c r="AG291" s="785"/>
      <c r="AH291" s="309">
        <f t="shared" si="902"/>
        <v>0</v>
      </c>
      <c r="AI291" s="785"/>
      <c r="AJ291" s="309">
        <f t="shared" si="903"/>
        <v>0</v>
      </c>
      <c r="AK291" s="785"/>
      <c r="AL291" s="309">
        <f t="shared" si="904"/>
        <v>0</v>
      </c>
      <c r="AM291" s="785"/>
      <c r="AN291" s="309">
        <f t="shared" si="905"/>
        <v>0</v>
      </c>
      <c r="AO291" s="785"/>
      <c r="AP291" s="309">
        <f t="shared" si="906"/>
        <v>0</v>
      </c>
      <c r="AQ291" s="785"/>
      <c r="AR291" s="309">
        <f t="shared" si="907"/>
        <v>0</v>
      </c>
      <c r="AT291" s="782">
        <f t="shared" si="908"/>
        <v>0</v>
      </c>
      <c r="AU291" s="782">
        <f t="shared" si="909"/>
        <v>0</v>
      </c>
      <c r="AV291" s="782">
        <f t="shared" si="910"/>
        <v>0</v>
      </c>
      <c r="AW291" s="788" t="e">
        <f t="shared" si="911"/>
        <v>#DIV/0!</v>
      </c>
      <c r="AY291" s="781">
        <f t="shared" si="912"/>
        <v>0</v>
      </c>
      <c r="AZ291" s="777"/>
      <c r="BA291" s="781">
        <f t="shared" si="913"/>
        <v>0</v>
      </c>
      <c r="BB291" s="777"/>
      <c r="BC291" s="781">
        <f t="shared" si="914"/>
        <v>0</v>
      </c>
      <c r="BD291" s="777"/>
      <c r="BE291" s="781">
        <f t="shared" si="915"/>
        <v>0</v>
      </c>
      <c r="BF291" s="777"/>
      <c r="BG291" s="781">
        <f t="shared" si="916"/>
        <v>0</v>
      </c>
      <c r="BH291" s="777"/>
      <c r="BI291" s="781">
        <f t="shared" si="917"/>
        <v>0</v>
      </c>
      <c r="BJ291" s="777"/>
      <c r="BK291" s="781">
        <f t="shared" si="918"/>
        <v>0</v>
      </c>
      <c r="BL291" s="777"/>
      <c r="BM291" s="781">
        <f t="shared" si="919"/>
        <v>0</v>
      </c>
      <c r="BN291" s="777"/>
      <c r="BO291" s="781">
        <f t="shared" si="920"/>
        <v>0</v>
      </c>
      <c r="BP291" s="777"/>
      <c r="BQ291" s="781">
        <f t="shared" si="921"/>
        <v>0</v>
      </c>
      <c r="BR291" s="777"/>
    </row>
    <row r="292" spans="1:70" outlineLevel="3">
      <c r="A292" s="6">
        <v>302029</v>
      </c>
      <c r="B292" s="10"/>
      <c r="C292" s="121" t="s">
        <v>112</v>
      </c>
      <c r="D292" s="34" t="s">
        <v>817</v>
      </c>
      <c r="E292" s="43" t="str">
        <f t="shared" si="896"/>
        <v>N</v>
      </c>
      <c r="F292" s="122"/>
      <c r="G292" s="122" t="s">
        <v>327</v>
      </c>
      <c r="H292" s="1076"/>
      <c r="I292" s="1141"/>
      <c r="J292" s="1142"/>
      <c r="K292" s="1032">
        <f t="shared" si="897"/>
        <v>0</v>
      </c>
      <c r="L292" s="208"/>
      <c r="M292" s="128"/>
      <c r="N292" s="409"/>
      <c r="O292" s="409"/>
      <c r="Q292" s="684" t="s">
        <v>1861</v>
      </c>
      <c r="R292" s="692" t="s">
        <v>2000</v>
      </c>
      <c r="T292" s="680" t="str">
        <f>IF(IF(A292=0,TRUE(),D292=IFERROR(VLOOKUP(A292,Zaplecze_Weryfikacja!A:B,2,FALSE),2))=TRUE(),"Tak","Nie")</f>
        <v>Tak</v>
      </c>
      <c r="U292" s="681" t="str">
        <f>IF(T292="Tak"," ",IF(IFERROR(VLOOKUP(A292,Zaplecze_Weryfikacja!A:B,2,FALSE),"Inny numer Lp")="Inny numer Lp","Inny numer Lp",IF(VLOOKUP(A292,Zaplecze_Weryfikacja!A:B,2,FALSE)=D292,"Nieznana przyczyna","Inny opis")))</f>
        <v xml:space="preserve"> </v>
      </c>
      <c r="Y292" s="785"/>
      <c r="Z292" s="309">
        <f t="shared" si="898"/>
        <v>0</v>
      </c>
      <c r="AA292" s="785"/>
      <c r="AB292" s="309">
        <f t="shared" si="899"/>
        <v>0</v>
      </c>
      <c r="AC292" s="785"/>
      <c r="AD292" s="309">
        <f t="shared" si="900"/>
        <v>0</v>
      </c>
      <c r="AE292" s="785"/>
      <c r="AF292" s="309">
        <f t="shared" si="901"/>
        <v>0</v>
      </c>
      <c r="AG292" s="785"/>
      <c r="AH292" s="309">
        <f t="shared" si="902"/>
        <v>0</v>
      </c>
      <c r="AI292" s="785"/>
      <c r="AJ292" s="309">
        <f t="shared" si="903"/>
        <v>0</v>
      </c>
      <c r="AK292" s="785"/>
      <c r="AL292" s="309">
        <f t="shared" si="904"/>
        <v>0</v>
      </c>
      <c r="AM292" s="785"/>
      <c r="AN292" s="309">
        <f t="shared" si="905"/>
        <v>0</v>
      </c>
      <c r="AO292" s="785"/>
      <c r="AP292" s="309">
        <f t="shared" si="906"/>
        <v>0</v>
      </c>
      <c r="AQ292" s="785"/>
      <c r="AR292" s="309">
        <f t="shared" si="907"/>
        <v>0</v>
      </c>
      <c r="AT292" s="782">
        <f t="shared" si="908"/>
        <v>0</v>
      </c>
      <c r="AU292" s="782">
        <f t="shared" si="909"/>
        <v>0</v>
      </c>
      <c r="AV292" s="782">
        <f t="shared" si="910"/>
        <v>0</v>
      </c>
      <c r="AW292" s="788" t="e">
        <f t="shared" si="911"/>
        <v>#DIV/0!</v>
      </c>
      <c r="AY292" s="781">
        <f t="shared" si="912"/>
        <v>0</v>
      </c>
      <c r="AZ292" s="777"/>
      <c r="BA292" s="781">
        <f t="shared" si="913"/>
        <v>0</v>
      </c>
      <c r="BB292" s="777"/>
      <c r="BC292" s="781">
        <f t="shared" si="914"/>
        <v>0</v>
      </c>
      <c r="BD292" s="777"/>
      <c r="BE292" s="781">
        <f t="shared" si="915"/>
        <v>0</v>
      </c>
      <c r="BF292" s="777"/>
      <c r="BG292" s="781">
        <f t="shared" si="916"/>
        <v>0</v>
      </c>
      <c r="BH292" s="777"/>
      <c r="BI292" s="781">
        <f t="shared" si="917"/>
        <v>0</v>
      </c>
      <c r="BJ292" s="777"/>
      <c r="BK292" s="781">
        <f t="shared" si="918"/>
        <v>0</v>
      </c>
      <c r="BL292" s="777"/>
      <c r="BM292" s="781">
        <f t="shared" si="919"/>
        <v>0</v>
      </c>
      <c r="BN292" s="777"/>
      <c r="BO292" s="781">
        <f t="shared" si="920"/>
        <v>0</v>
      </c>
      <c r="BP292" s="777"/>
      <c r="BQ292" s="781">
        <f t="shared" si="921"/>
        <v>0</v>
      </c>
      <c r="BR292" s="777"/>
    </row>
    <row r="293" spans="1:70" outlineLevel="3">
      <c r="A293" s="6">
        <v>302030</v>
      </c>
      <c r="B293" s="10"/>
      <c r="C293" s="121" t="s">
        <v>112</v>
      </c>
      <c r="D293" s="34" t="s">
        <v>165</v>
      </c>
      <c r="E293" s="43" t="str">
        <f t="shared" si="896"/>
        <v>N</v>
      </c>
      <c r="F293" s="122"/>
      <c r="G293" s="122" t="s">
        <v>327</v>
      </c>
      <c r="H293" s="1076"/>
      <c r="I293" s="1141"/>
      <c r="J293" s="1142"/>
      <c r="K293" s="1032">
        <f t="shared" si="897"/>
        <v>0</v>
      </c>
      <c r="L293" s="208"/>
      <c r="M293" s="128"/>
      <c r="N293" s="409"/>
      <c r="O293" s="409"/>
      <c r="Q293" s="686" t="s">
        <v>1908</v>
      </c>
      <c r="R293" s="692" t="s">
        <v>2000</v>
      </c>
      <c r="T293" s="680" t="str">
        <f>IF(IF(A293=0,TRUE(),D293=IFERROR(VLOOKUP(A293,Zaplecze_Weryfikacja!A:B,2,FALSE),2))=TRUE(),"Tak","Nie")</f>
        <v>Tak</v>
      </c>
      <c r="U293" s="681" t="str">
        <f>IF(T293="Tak"," ",IF(IFERROR(VLOOKUP(A293,Zaplecze_Weryfikacja!A:B,2,FALSE),"Inny numer Lp")="Inny numer Lp","Inny numer Lp",IF(VLOOKUP(A293,Zaplecze_Weryfikacja!A:B,2,FALSE)=D293,"Nieznana przyczyna","Inny opis")))</f>
        <v xml:space="preserve"> </v>
      </c>
      <c r="Y293" s="785"/>
      <c r="Z293" s="309">
        <f t="shared" si="898"/>
        <v>0</v>
      </c>
      <c r="AA293" s="785"/>
      <c r="AB293" s="309">
        <f t="shared" si="899"/>
        <v>0</v>
      </c>
      <c r="AC293" s="785"/>
      <c r="AD293" s="309">
        <f t="shared" si="900"/>
        <v>0</v>
      </c>
      <c r="AE293" s="785"/>
      <c r="AF293" s="309">
        <f t="shared" si="901"/>
        <v>0</v>
      </c>
      <c r="AG293" s="785"/>
      <c r="AH293" s="309">
        <f t="shared" si="902"/>
        <v>0</v>
      </c>
      <c r="AI293" s="785"/>
      <c r="AJ293" s="309">
        <f t="shared" si="903"/>
        <v>0</v>
      </c>
      <c r="AK293" s="785"/>
      <c r="AL293" s="309">
        <f t="shared" si="904"/>
        <v>0</v>
      </c>
      <c r="AM293" s="785"/>
      <c r="AN293" s="309">
        <f t="shared" si="905"/>
        <v>0</v>
      </c>
      <c r="AO293" s="785"/>
      <c r="AP293" s="309">
        <f t="shared" si="906"/>
        <v>0</v>
      </c>
      <c r="AQ293" s="785"/>
      <c r="AR293" s="309">
        <f t="shared" si="907"/>
        <v>0</v>
      </c>
      <c r="AT293" s="782">
        <f t="shared" si="908"/>
        <v>0</v>
      </c>
      <c r="AU293" s="782">
        <f t="shared" si="909"/>
        <v>0</v>
      </c>
      <c r="AV293" s="782">
        <f t="shared" si="910"/>
        <v>0</v>
      </c>
      <c r="AW293" s="788" t="e">
        <f t="shared" si="911"/>
        <v>#DIV/0!</v>
      </c>
      <c r="AY293" s="781">
        <f t="shared" si="912"/>
        <v>0</v>
      </c>
      <c r="AZ293" s="777"/>
      <c r="BA293" s="781">
        <f t="shared" si="913"/>
        <v>0</v>
      </c>
      <c r="BB293" s="777"/>
      <c r="BC293" s="781">
        <f t="shared" si="914"/>
        <v>0</v>
      </c>
      <c r="BD293" s="777"/>
      <c r="BE293" s="781">
        <f t="shared" si="915"/>
        <v>0</v>
      </c>
      <c r="BF293" s="777"/>
      <c r="BG293" s="781">
        <f t="shared" si="916"/>
        <v>0</v>
      </c>
      <c r="BH293" s="777"/>
      <c r="BI293" s="781">
        <f t="shared" si="917"/>
        <v>0</v>
      </c>
      <c r="BJ293" s="777"/>
      <c r="BK293" s="781">
        <f t="shared" si="918"/>
        <v>0</v>
      </c>
      <c r="BL293" s="777"/>
      <c r="BM293" s="781">
        <f t="shared" si="919"/>
        <v>0</v>
      </c>
      <c r="BN293" s="777"/>
      <c r="BO293" s="781">
        <f t="shared" si="920"/>
        <v>0</v>
      </c>
      <c r="BP293" s="777"/>
      <c r="BQ293" s="781">
        <f t="shared" si="921"/>
        <v>0</v>
      </c>
      <c r="BR293" s="777"/>
    </row>
    <row r="294" spans="1:70" ht="17.25" customHeight="1" outlineLevel="3">
      <c r="A294" s="1250">
        <v>302031</v>
      </c>
      <c r="B294" s="10"/>
      <c r="C294" s="121" t="s">
        <v>112</v>
      </c>
      <c r="D294" s="34" t="s">
        <v>877</v>
      </c>
      <c r="E294" s="43" t="str">
        <f t="shared" si="896"/>
        <v>T</v>
      </c>
      <c r="F294" s="122" t="s">
        <v>3104</v>
      </c>
      <c r="G294" s="122" t="s">
        <v>327</v>
      </c>
      <c r="H294" s="1249">
        <v>17</v>
      </c>
      <c r="I294" s="1141"/>
      <c r="J294" s="1142"/>
      <c r="K294" s="1032">
        <f t="shared" si="897"/>
        <v>0</v>
      </c>
      <c r="L294" s="208"/>
      <c r="M294" s="128"/>
      <c r="N294" s="409"/>
      <c r="O294" s="409"/>
      <c r="Q294" s="684" t="s">
        <v>1893</v>
      </c>
      <c r="R294" s="692" t="s">
        <v>2000</v>
      </c>
      <c r="T294" s="680" t="str">
        <f>IF(IF(A294=0,TRUE(),D294=IFERROR(VLOOKUP(A294,Zaplecze_Weryfikacja!A:B,2,FALSE),2))=TRUE(),"Tak","Nie")</f>
        <v>Tak</v>
      </c>
      <c r="U294" s="681" t="str">
        <f>IF(T294="Tak"," ",IF(IFERROR(VLOOKUP(A294,Zaplecze_Weryfikacja!A:B,2,FALSE),"Inny numer Lp")="Inny numer Lp","Inny numer Lp",IF(VLOOKUP(A294,Zaplecze_Weryfikacja!A:B,2,FALSE)=D294,"Nieznana przyczyna","Inny opis")))</f>
        <v xml:space="preserve"> </v>
      </c>
      <c r="Y294" s="785"/>
      <c r="Z294" s="309">
        <f t="shared" si="898"/>
        <v>0</v>
      </c>
      <c r="AA294" s="785"/>
      <c r="AB294" s="309">
        <f t="shared" si="899"/>
        <v>0</v>
      </c>
      <c r="AC294" s="785"/>
      <c r="AD294" s="309">
        <f t="shared" si="900"/>
        <v>0</v>
      </c>
      <c r="AE294" s="785"/>
      <c r="AF294" s="309">
        <f t="shared" si="901"/>
        <v>0</v>
      </c>
      <c r="AG294" s="785"/>
      <c r="AH294" s="309">
        <f t="shared" si="902"/>
        <v>0</v>
      </c>
      <c r="AI294" s="785"/>
      <c r="AJ294" s="309">
        <f t="shared" si="903"/>
        <v>0</v>
      </c>
      <c r="AK294" s="785"/>
      <c r="AL294" s="309">
        <f t="shared" si="904"/>
        <v>0</v>
      </c>
      <c r="AM294" s="785"/>
      <c r="AN294" s="309">
        <f t="shared" si="905"/>
        <v>0</v>
      </c>
      <c r="AO294" s="785"/>
      <c r="AP294" s="309">
        <f t="shared" si="906"/>
        <v>0</v>
      </c>
      <c r="AQ294" s="785"/>
      <c r="AR294" s="309">
        <f t="shared" si="907"/>
        <v>0</v>
      </c>
      <c r="AT294" s="782">
        <f t="shared" si="908"/>
        <v>0</v>
      </c>
      <c r="AU294" s="782">
        <f t="shared" si="909"/>
        <v>0</v>
      </c>
      <c r="AV294" s="782">
        <f t="shared" si="910"/>
        <v>0</v>
      </c>
      <c r="AW294" s="788" t="e">
        <f t="shared" si="911"/>
        <v>#DIV/0!</v>
      </c>
      <c r="AY294" s="781">
        <f t="shared" si="912"/>
        <v>0</v>
      </c>
      <c r="AZ294" s="777"/>
      <c r="BA294" s="781">
        <f t="shared" si="913"/>
        <v>0</v>
      </c>
      <c r="BB294" s="777"/>
      <c r="BC294" s="781">
        <f t="shared" si="914"/>
        <v>0</v>
      </c>
      <c r="BD294" s="777"/>
      <c r="BE294" s="781">
        <f t="shared" si="915"/>
        <v>0</v>
      </c>
      <c r="BF294" s="777"/>
      <c r="BG294" s="781">
        <f t="shared" si="916"/>
        <v>0</v>
      </c>
      <c r="BH294" s="777"/>
      <c r="BI294" s="781">
        <f t="shared" si="917"/>
        <v>0</v>
      </c>
      <c r="BJ294" s="777"/>
      <c r="BK294" s="781">
        <f t="shared" si="918"/>
        <v>0</v>
      </c>
      <c r="BL294" s="777"/>
      <c r="BM294" s="781">
        <f t="shared" si="919"/>
        <v>0</v>
      </c>
      <c r="BN294" s="777"/>
      <c r="BO294" s="781">
        <f t="shared" si="920"/>
        <v>0</v>
      </c>
      <c r="BP294" s="777"/>
      <c r="BQ294" s="781">
        <f t="shared" si="921"/>
        <v>0</v>
      </c>
      <c r="BR294" s="777"/>
    </row>
    <row r="295" spans="1:70" outlineLevel="3">
      <c r="A295" s="1250">
        <v>302032</v>
      </c>
      <c r="B295" s="10"/>
      <c r="C295" s="121" t="s">
        <v>112</v>
      </c>
      <c r="D295" s="34" t="s">
        <v>877</v>
      </c>
      <c r="E295" s="43" t="str">
        <f t="shared" ref="E295" si="922">IF(H295&gt;0,"T","N")</f>
        <v>T</v>
      </c>
      <c r="F295" s="122" t="s">
        <v>3105</v>
      </c>
      <c r="G295" s="122" t="s">
        <v>327</v>
      </c>
      <c r="H295" s="1249">
        <v>36</v>
      </c>
      <c r="I295" s="1141"/>
      <c r="J295" s="1142"/>
      <c r="K295" s="1032">
        <f t="shared" ref="K295" si="923">IF(B295="E","E",$H295*I295)</f>
        <v>0</v>
      </c>
      <c r="L295" s="208"/>
      <c r="M295" s="128"/>
      <c r="N295" s="409"/>
      <c r="O295" s="409"/>
      <c r="Q295" s="684" t="s">
        <v>1893</v>
      </c>
      <c r="R295" s="692" t="s">
        <v>2000</v>
      </c>
      <c r="T295" s="680" t="str">
        <f>IF(IF(A295=0,TRUE(),D295=IFERROR(VLOOKUP(A295,Zaplecze_Weryfikacja!A:B,2,FALSE),2))=TRUE(),"Tak","Nie")</f>
        <v>Nie</v>
      </c>
      <c r="U295" s="681" t="str">
        <f>IF(T295="Tak"," ",IF(IFERROR(VLOOKUP(A295,Zaplecze_Weryfikacja!A:B,2,FALSE),"Inny numer Lp")="Inny numer Lp","Inny numer Lp",IF(VLOOKUP(A295,Zaplecze_Weryfikacja!A:B,2,FALSE)=D295,"Nieznana przyczyna","Inny opis")))</f>
        <v>Inny opis</v>
      </c>
      <c r="Y295" s="785"/>
      <c r="Z295" s="309">
        <f t="shared" ref="Z295" si="924">IF($B295="E","E",$H295*Y295)</f>
        <v>0</v>
      </c>
      <c r="AA295" s="785"/>
      <c r="AB295" s="309">
        <f t="shared" ref="AB295" si="925">IF($B295="E","E",$H295*AA295)</f>
        <v>0</v>
      </c>
      <c r="AC295" s="785"/>
      <c r="AD295" s="309">
        <f t="shared" ref="AD295" si="926">IF($B295="E","E",$H295*AC295)</f>
        <v>0</v>
      </c>
      <c r="AE295" s="785"/>
      <c r="AF295" s="309">
        <f t="shared" ref="AF295" si="927">IF($B295="E","E",$H295*AE295)</f>
        <v>0</v>
      </c>
      <c r="AG295" s="785"/>
      <c r="AH295" s="309">
        <f t="shared" ref="AH295" si="928">IF($B295="E","E",$H295*AG295)</f>
        <v>0</v>
      </c>
      <c r="AI295" s="785"/>
      <c r="AJ295" s="309">
        <f t="shared" ref="AJ295" si="929">IF($B295="E","E",$H295*AI295)</f>
        <v>0</v>
      </c>
      <c r="AK295" s="785"/>
      <c r="AL295" s="309">
        <f t="shared" ref="AL295" si="930">IF($B295="E","E",$H295*AK295)</f>
        <v>0</v>
      </c>
      <c r="AM295" s="785"/>
      <c r="AN295" s="309">
        <f t="shared" ref="AN295" si="931">IF($B295="E","E",$H295*AM295)</f>
        <v>0</v>
      </c>
      <c r="AO295" s="785"/>
      <c r="AP295" s="309">
        <f t="shared" ref="AP295" si="932">IF($B295="E","E",$H295*AO295)</f>
        <v>0</v>
      </c>
      <c r="AQ295" s="785"/>
      <c r="AR295" s="309">
        <f t="shared" ref="AR295" si="933">IF($B295="E","E",$H295*AQ295)</f>
        <v>0</v>
      </c>
      <c r="AT295" s="782">
        <f t="shared" ref="AT295" si="934">MAX(Z295,AB295,AD295,AF295,AH295,AJ295,AL295,AN295,AP295,AR295)</f>
        <v>0</v>
      </c>
      <c r="AU295" s="782">
        <f t="shared" ref="AU295" si="935">IF($AU$6=10,MIN(Z295,AB295,AD295,AF295,AH295,AJ295,AL295,AN295,AP295,AR295),IF($AU$6=9,MIN(Z295,AB295,AD295,AF295,AH295,AJ295,AL295,AN295,AP295),IF($AU$6=8,MIN(Z295,AB295,AD295,AF295,AH295,AJ295,AL295,AN295),IF($AU$6=7,MIN(Z295,AB295,AD295,AF295,AH295,AJ295,AL295),IF($AU$6=6,MIN(Z295,AB295,AD295,AF295,AH295,AJ295),IF($AU$6=5,MIN(Z295,AB295,AD295,AF295,AH295),IF($AU$6=4,MIN(Z295,AB295,AD295,AF295),IF($AU$6=4,MIN(Z295,AB295,AD295,AF295),IF($AU$6=3,MIN(Z295,AB295,AD295),IF($AU$6=3,MIN(Z295,AB295,AD295),IF($AU$6=2,MIN(Z295,AB295),IF($AU$6=1,MIN(Z295),"Błąd - zła ilośc oferentów"))))))))))))</f>
        <v>0</v>
      </c>
      <c r="AV295" s="782">
        <f t="shared" ref="AV295" si="936">AT295-AU295</f>
        <v>0</v>
      </c>
      <c r="AW295" s="788" t="e">
        <f t="shared" ref="AW295" si="937">AT295/AU295</f>
        <v>#DIV/0!</v>
      </c>
      <c r="AY295" s="781">
        <f t="shared" ref="AY295" si="938">+AZ295</f>
        <v>0</v>
      </c>
      <c r="AZ295" s="777"/>
      <c r="BA295" s="781">
        <f t="shared" ref="BA295" si="939">+BB295</f>
        <v>0</v>
      </c>
      <c r="BB295" s="777"/>
      <c r="BC295" s="781">
        <f t="shared" ref="BC295" si="940">+BD295</f>
        <v>0</v>
      </c>
      <c r="BD295" s="777"/>
      <c r="BE295" s="781">
        <f t="shared" ref="BE295" si="941">+BF295</f>
        <v>0</v>
      </c>
      <c r="BF295" s="777"/>
      <c r="BG295" s="781">
        <f t="shared" ref="BG295" si="942">+BH295</f>
        <v>0</v>
      </c>
      <c r="BH295" s="777"/>
      <c r="BI295" s="781">
        <f t="shared" ref="BI295" si="943">+BJ295</f>
        <v>0</v>
      </c>
      <c r="BJ295" s="777"/>
      <c r="BK295" s="781">
        <f t="shared" ref="BK295" si="944">+BL295</f>
        <v>0</v>
      </c>
      <c r="BL295" s="777"/>
      <c r="BM295" s="781">
        <f t="shared" ref="BM295" si="945">+BN295</f>
        <v>0</v>
      </c>
      <c r="BN295" s="777"/>
      <c r="BO295" s="781">
        <f t="shared" ref="BO295" si="946">+BP295</f>
        <v>0</v>
      </c>
      <c r="BP295" s="777"/>
      <c r="BQ295" s="781">
        <f t="shared" ref="BQ295" si="947">+BR295</f>
        <v>0</v>
      </c>
      <c r="BR295" s="777"/>
    </row>
    <row r="296" spans="1:70" outlineLevel="3">
      <c r="A296" s="6">
        <v>302033</v>
      </c>
      <c r="B296" s="10"/>
      <c r="C296" s="121" t="s">
        <v>112</v>
      </c>
      <c r="D296" s="34" t="s">
        <v>3312</v>
      </c>
      <c r="E296" s="43" t="str">
        <f t="shared" si="896"/>
        <v>T</v>
      </c>
      <c r="F296" s="122" t="s">
        <v>3096</v>
      </c>
      <c r="G296" s="122" t="s">
        <v>324</v>
      </c>
      <c r="H296" s="1076">
        <v>10.87</v>
      </c>
      <c r="I296" s="1141"/>
      <c r="J296" s="1142"/>
      <c r="K296" s="1032">
        <f t="shared" si="897"/>
        <v>0</v>
      </c>
      <c r="L296" s="208"/>
      <c r="M296" s="128"/>
      <c r="N296" s="409"/>
      <c r="O296" s="409"/>
      <c r="Q296" s="684" t="s">
        <v>1874</v>
      </c>
      <c r="R296" s="692" t="s">
        <v>2000</v>
      </c>
      <c r="T296" s="680" t="str">
        <f>IF(IF(A296=0,TRUE(),D296=IFERROR(VLOOKUP(A296,Zaplecze_Weryfikacja!A:B,2,FALSE),2))=TRUE(),"Tak","Nie")</f>
        <v>Nie</v>
      </c>
      <c r="U296" s="681" t="str">
        <f>IF(T296="Tak"," ",IF(IFERROR(VLOOKUP(A296,Zaplecze_Weryfikacja!A:B,2,FALSE),"Inny numer Lp")="Inny numer Lp","Inny numer Lp",IF(VLOOKUP(A296,Zaplecze_Weryfikacja!A:B,2,FALSE)=D296,"Nieznana przyczyna","Inny opis")))</f>
        <v>Inny opis</v>
      </c>
      <c r="Y296" s="785"/>
      <c r="Z296" s="309">
        <f t="shared" si="898"/>
        <v>0</v>
      </c>
      <c r="AA296" s="785"/>
      <c r="AB296" s="309">
        <f t="shared" si="899"/>
        <v>0</v>
      </c>
      <c r="AC296" s="785"/>
      <c r="AD296" s="309">
        <f t="shared" si="900"/>
        <v>0</v>
      </c>
      <c r="AE296" s="785"/>
      <c r="AF296" s="309">
        <f t="shared" si="901"/>
        <v>0</v>
      </c>
      <c r="AG296" s="785"/>
      <c r="AH296" s="309">
        <f t="shared" si="902"/>
        <v>0</v>
      </c>
      <c r="AI296" s="785"/>
      <c r="AJ296" s="309">
        <f t="shared" si="903"/>
        <v>0</v>
      </c>
      <c r="AK296" s="785"/>
      <c r="AL296" s="309">
        <f t="shared" si="904"/>
        <v>0</v>
      </c>
      <c r="AM296" s="785"/>
      <c r="AN296" s="309">
        <f t="shared" si="905"/>
        <v>0</v>
      </c>
      <c r="AO296" s="785"/>
      <c r="AP296" s="309">
        <f t="shared" si="906"/>
        <v>0</v>
      </c>
      <c r="AQ296" s="785"/>
      <c r="AR296" s="309">
        <f t="shared" si="907"/>
        <v>0</v>
      </c>
      <c r="AT296" s="782">
        <f t="shared" si="908"/>
        <v>0</v>
      </c>
      <c r="AU296" s="782">
        <f t="shared" si="909"/>
        <v>0</v>
      </c>
      <c r="AV296" s="782">
        <f t="shared" si="910"/>
        <v>0</v>
      </c>
      <c r="AW296" s="788" t="e">
        <f t="shared" si="911"/>
        <v>#DIV/0!</v>
      </c>
      <c r="AY296" s="781">
        <f t="shared" si="912"/>
        <v>0</v>
      </c>
      <c r="AZ296" s="777"/>
      <c r="BA296" s="781">
        <f t="shared" si="913"/>
        <v>0</v>
      </c>
      <c r="BB296" s="777"/>
      <c r="BC296" s="781">
        <f t="shared" si="914"/>
        <v>0</v>
      </c>
      <c r="BD296" s="777"/>
      <c r="BE296" s="781">
        <f t="shared" si="915"/>
        <v>0</v>
      </c>
      <c r="BF296" s="777"/>
      <c r="BG296" s="781">
        <f t="shared" si="916"/>
        <v>0</v>
      </c>
      <c r="BH296" s="777"/>
      <c r="BI296" s="781">
        <f t="shared" si="917"/>
        <v>0</v>
      </c>
      <c r="BJ296" s="777"/>
      <c r="BK296" s="781">
        <f t="shared" si="918"/>
        <v>0</v>
      </c>
      <c r="BL296" s="777"/>
      <c r="BM296" s="781">
        <f t="shared" si="919"/>
        <v>0</v>
      </c>
      <c r="BN296" s="777"/>
      <c r="BO296" s="781">
        <f t="shared" si="920"/>
        <v>0</v>
      </c>
      <c r="BP296" s="777"/>
      <c r="BQ296" s="781">
        <f t="shared" si="921"/>
        <v>0</v>
      </c>
      <c r="BR296" s="777"/>
    </row>
    <row r="297" spans="1:70" outlineLevel="3">
      <c r="A297" s="6">
        <v>302034</v>
      </c>
      <c r="B297" s="10"/>
      <c r="C297" s="121" t="s">
        <v>112</v>
      </c>
      <c r="D297" s="34" t="s">
        <v>753</v>
      </c>
      <c r="E297" s="43" t="str">
        <f t="shared" si="896"/>
        <v>T</v>
      </c>
      <c r="F297" s="122" t="s">
        <v>3108</v>
      </c>
      <c r="G297" s="122" t="s">
        <v>327</v>
      </c>
      <c r="H297" s="1076">
        <v>12.5</v>
      </c>
      <c r="I297" s="1141"/>
      <c r="J297" s="1142"/>
      <c r="K297" s="1032">
        <f t="shared" si="897"/>
        <v>0</v>
      </c>
      <c r="L297" s="208"/>
      <c r="M297" s="128"/>
      <c r="N297" s="409"/>
      <c r="O297" s="409"/>
      <c r="Q297" s="684" t="s">
        <v>1874</v>
      </c>
      <c r="R297" s="692" t="s">
        <v>2000</v>
      </c>
      <c r="T297" s="680" t="str">
        <f>IF(IF(A297=0,TRUE(),D297=IFERROR(VLOOKUP(A297,Zaplecze_Weryfikacja!A:B,2,FALSE),2))=TRUE(),"Tak","Nie")</f>
        <v>Nie</v>
      </c>
      <c r="U297" s="681" t="str">
        <f>IF(T297="Tak"," ",IF(IFERROR(VLOOKUP(A297,Zaplecze_Weryfikacja!A:B,2,FALSE),"Inny numer Lp")="Inny numer Lp","Inny numer Lp",IF(VLOOKUP(A297,Zaplecze_Weryfikacja!A:B,2,FALSE)=D297,"Nieznana przyczyna","Inny opis")))</f>
        <v>Inny opis</v>
      </c>
      <c r="Y297" s="785"/>
      <c r="Z297" s="309">
        <f t="shared" si="898"/>
        <v>0</v>
      </c>
      <c r="AA297" s="785"/>
      <c r="AB297" s="309">
        <f t="shared" si="899"/>
        <v>0</v>
      </c>
      <c r="AC297" s="785"/>
      <c r="AD297" s="309">
        <f t="shared" si="900"/>
        <v>0</v>
      </c>
      <c r="AE297" s="785"/>
      <c r="AF297" s="309">
        <f t="shared" si="901"/>
        <v>0</v>
      </c>
      <c r="AG297" s="785"/>
      <c r="AH297" s="309">
        <f t="shared" si="902"/>
        <v>0</v>
      </c>
      <c r="AI297" s="785"/>
      <c r="AJ297" s="309">
        <f t="shared" si="903"/>
        <v>0</v>
      </c>
      <c r="AK297" s="785"/>
      <c r="AL297" s="309">
        <f t="shared" si="904"/>
        <v>0</v>
      </c>
      <c r="AM297" s="785"/>
      <c r="AN297" s="309">
        <f t="shared" si="905"/>
        <v>0</v>
      </c>
      <c r="AO297" s="785"/>
      <c r="AP297" s="309">
        <f t="shared" si="906"/>
        <v>0</v>
      </c>
      <c r="AQ297" s="785"/>
      <c r="AR297" s="309">
        <f t="shared" si="907"/>
        <v>0</v>
      </c>
      <c r="AT297" s="782">
        <f t="shared" si="908"/>
        <v>0</v>
      </c>
      <c r="AU297" s="782">
        <f t="shared" si="909"/>
        <v>0</v>
      </c>
      <c r="AV297" s="782">
        <f t="shared" si="910"/>
        <v>0</v>
      </c>
      <c r="AW297" s="788" t="e">
        <f t="shared" si="911"/>
        <v>#DIV/0!</v>
      </c>
      <c r="AY297" s="781">
        <f t="shared" si="912"/>
        <v>0</v>
      </c>
      <c r="AZ297" s="777"/>
      <c r="BA297" s="781">
        <f t="shared" si="913"/>
        <v>0</v>
      </c>
      <c r="BB297" s="777"/>
      <c r="BC297" s="781">
        <f t="shared" si="914"/>
        <v>0</v>
      </c>
      <c r="BD297" s="777"/>
      <c r="BE297" s="781">
        <f t="shared" si="915"/>
        <v>0</v>
      </c>
      <c r="BF297" s="777"/>
      <c r="BG297" s="781">
        <f t="shared" si="916"/>
        <v>0</v>
      </c>
      <c r="BH297" s="777"/>
      <c r="BI297" s="781">
        <f t="shared" si="917"/>
        <v>0</v>
      </c>
      <c r="BJ297" s="777"/>
      <c r="BK297" s="781">
        <f t="shared" si="918"/>
        <v>0</v>
      </c>
      <c r="BL297" s="777"/>
      <c r="BM297" s="781">
        <f t="shared" si="919"/>
        <v>0</v>
      </c>
      <c r="BN297" s="777"/>
      <c r="BO297" s="781">
        <f t="shared" si="920"/>
        <v>0</v>
      </c>
      <c r="BP297" s="777"/>
      <c r="BQ297" s="781">
        <f t="shared" si="921"/>
        <v>0</v>
      </c>
      <c r="BR297" s="777"/>
    </row>
    <row r="298" spans="1:70" outlineLevel="3">
      <c r="A298" s="6">
        <v>302035</v>
      </c>
      <c r="B298" s="10"/>
      <c r="C298" s="121" t="s">
        <v>112</v>
      </c>
      <c r="D298" s="34" t="s">
        <v>811</v>
      </c>
      <c r="E298" s="43" t="str">
        <f t="shared" si="896"/>
        <v>N</v>
      </c>
      <c r="F298" s="122"/>
      <c r="G298" s="122" t="s">
        <v>327</v>
      </c>
      <c r="H298" s="1076"/>
      <c r="I298" s="1141"/>
      <c r="J298" s="1142"/>
      <c r="K298" s="1032">
        <f t="shared" si="897"/>
        <v>0</v>
      </c>
      <c r="L298" s="208"/>
      <c r="M298" s="128"/>
      <c r="N298" s="409"/>
      <c r="O298" s="409"/>
      <c r="Q298" s="684" t="s">
        <v>1862</v>
      </c>
      <c r="R298" s="692" t="s">
        <v>2000</v>
      </c>
      <c r="T298" s="680" t="str">
        <f>IF(IF(A298=0,TRUE(),D298=IFERROR(VLOOKUP(A298,Zaplecze_Weryfikacja!A:B,2,FALSE),2))=TRUE(),"Tak","Nie")</f>
        <v>Nie</v>
      </c>
      <c r="U298" s="681" t="str">
        <f>IF(T298="Tak"," ",IF(IFERROR(VLOOKUP(A298,Zaplecze_Weryfikacja!A:B,2,FALSE),"Inny numer Lp")="Inny numer Lp","Inny numer Lp",IF(VLOOKUP(A298,Zaplecze_Weryfikacja!A:B,2,FALSE)=D298,"Nieznana przyczyna","Inny opis")))</f>
        <v>Inny opis</v>
      </c>
      <c r="Y298" s="785"/>
      <c r="Z298" s="309">
        <f t="shared" si="898"/>
        <v>0</v>
      </c>
      <c r="AA298" s="785"/>
      <c r="AB298" s="309">
        <f t="shared" si="899"/>
        <v>0</v>
      </c>
      <c r="AC298" s="785"/>
      <c r="AD298" s="309">
        <f t="shared" si="900"/>
        <v>0</v>
      </c>
      <c r="AE298" s="785"/>
      <c r="AF298" s="309">
        <f t="shared" si="901"/>
        <v>0</v>
      </c>
      <c r="AG298" s="785"/>
      <c r="AH298" s="309">
        <f t="shared" si="902"/>
        <v>0</v>
      </c>
      <c r="AI298" s="785"/>
      <c r="AJ298" s="309">
        <f t="shared" si="903"/>
        <v>0</v>
      </c>
      <c r="AK298" s="785"/>
      <c r="AL298" s="309">
        <f t="shared" si="904"/>
        <v>0</v>
      </c>
      <c r="AM298" s="785"/>
      <c r="AN298" s="309">
        <f t="shared" si="905"/>
        <v>0</v>
      </c>
      <c r="AO298" s="785"/>
      <c r="AP298" s="309">
        <f t="shared" si="906"/>
        <v>0</v>
      </c>
      <c r="AQ298" s="785"/>
      <c r="AR298" s="309">
        <f t="shared" si="907"/>
        <v>0</v>
      </c>
      <c r="AT298" s="782">
        <f t="shared" si="908"/>
        <v>0</v>
      </c>
      <c r="AU298" s="782">
        <f t="shared" si="909"/>
        <v>0</v>
      </c>
      <c r="AV298" s="782">
        <f t="shared" si="910"/>
        <v>0</v>
      </c>
      <c r="AW298" s="788" t="e">
        <f t="shared" si="911"/>
        <v>#DIV/0!</v>
      </c>
      <c r="AY298" s="781">
        <f t="shared" si="912"/>
        <v>0</v>
      </c>
      <c r="AZ298" s="777"/>
      <c r="BA298" s="781">
        <f t="shared" si="913"/>
        <v>0</v>
      </c>
      <c r="BB298" s="777"/>
      <c r="BC298" s="781">
        <f t="shared" si="914"/>
        <v>0</v>
      </c>
      <c r="BD298" s="777"/>
      <c r="BE298" s="781">
        <f t="shared" si="915"/>
        <v>0</v>
      </c>
      <c r="BF298" s="777"/>
      <c r="BG298" s="781">
        <f t="shared" si="916"/>
        <v>0</v>
      </c>
      <c r="BH298" s="777"/>
      <c r="BI298" s="781">
        <f t="shared" si="917"/>
        <v>0</v>
      </c>
      <c r="BJ298" s="777"/>
      <c r="BK298" s="781">
        <f t="shared" si="918"/>
        <v>0</v>
      </c>
      <c r="BL298" s="777"/>
      <c r="BM298" s="781">
        <f t="shared" si="919"/>
        <v>0</v>
      </c>
      <c r="BN298" s="777"/>
      <c r="BO298" s="781">
        <f t="shared" si="920"/>
        <v>0</v>
      </c>
      <c r="BP298" s="777"/>
      <c r="BQ298" s="781">
        <f t="shared" si="921"/>
        <v>0</v>
      </c>
      <c r="BR298" s="777"/>
    </row>
    <row r="299" spans="1:70" outlineLevel="3">
      <c r="A299" s="6">
        <v>302036</v>
      </c>
      <c r="B299" s="10"/>
      <c r="C299" s="121" t="s">
        <v>112</v>
      </c>
      <c r="D299" s="34" t="s">
        <v>3106</v>
      </c>
      <c r="E299" s="43" t="str">
        <f t="shared" ref="E299" si="948">IF(H299&gt;0,"T","N")</f>
        <v>T</v>
      </c>
      <c r="F299" s="122" t="s">
        <v>3107</v>
      </c>
      <c r="G299" s="122" t="s">
        <v>324</v>
      </c>
      <c r="H299" s="1076">
        <v>2.5</v>
      </c>
      <c r="I299" s="1141"/>
      <c r="J299" s="1142"/>
      <c r="K299" s="1032">
        <f t="shared" ref="K299" si="949">IF(B299="E","E",$H299*I299)</f>
        <v>0</v>
      </c>
      <c r="L299" s="208"/>
      <c r="M299" s="128"/>
      <c r="N299" s="409"/>
      <c r="O299" s="409"/>
      <c r="Q299" s="684" t="s">
        <v>1862</v>
      </c>
      <c r="R299" s="692" t="s">
        <v>2000</v>
      </c>
      <c r="T299" s="680" t="str">
        <f>IF(IF(A299=0,TRUE(),D299=IFERROR(VLOOKUP(A299,Zaplecze_Weryfikacja!A:B,2,FALSE),2))=TRUE(),"Tak","Nie")</f>
        <v>Nie</v>
      </c>
      <c r="U299" s="681" t="str">
        <f>IF(T299="Tak"," ",IF(IFERROR(VLOOKUP(A299,Zaplecze_Weryfikacja!A:B,2,FALSE),"Inny numer Lp")="Inny numer Lp","Inny numer Lp",IF(VLOOKUP(A299,Zaplecze_Weryfikacja!A:B,2,FALSE)=D299,"Nieznana przyczyna","Inny opis")))</f>
        <v>Inny opis</v>
      </c>
      <c r="Y299" s="785"/>
      <c r="Z299" s="309">
        <f t="shared" ref="Z299" si="950">IF($B299="E","E",$H299*Y299)</f>
        <v>0</v>
      </c>
      <c r="AA299" s="785"/>
      <c r="AB299" s="309">
        <f t="shared" ref="AB299" si="951">IF($B299="E","E",$H299*AA299)</f>
        <v>0</v>
      </c>
      <c r="AC299" s="785"/>
      <c r="AD299" s="309">
        <f t="shared" ref="AD299" si="952">IF($B299="E","E",$H299*AC299)</f>
        <v>0</v>
      </c>
      <c r="AE299" s="785"/>
      <c r="AF299" s="309">
        <f t="shared" ref="AF299" si="953">IF($B299="E","E",$H299*AE299)</f>
        <v>0</v>
      </c>
      <c r="AG299" s="785"/>
      <c r="AH299" s="309">
        <f t="shared" ref="AH299" si="954">IF($B299="E","E",$H299*AG299)</f>
        <v>0</v>
      </c>
      <c r="AI299" s="785"/>
      <c r="AJ299" s="309">
        <f t="shared" ref="AJ299" si="955">IF($B299="E","E",$H299*AI299)</f>
        <v>0</v>
      </c>
      <c r="AK299" s="785"/>
      <c r="AL299" s="309">
        <f t="shared" ref="AL299" si="956">IF($B299="E","E",$H299*AK299)</f>
        <v>0</v>
      </c>
      <c r="AM299" s="785"/>
      <c r="AN299" s="309">
        <f t="shared" ref="AN299" si="957">IF($B299="E","E",$H299*AM299)</f>
        <v>0</v>
      </c>
      <c r="AO299" s="785"/>
      <c r="AP299" s="309">
        <f t="shared" ref="AP299" si="958">IF($B299="E","E",$H299*AO299)</f>
        <v>0</v>
      </c>
      <c r="AQ299" s="785"/>
      <c r="AR299" s="309">
        <f t="shared" ref="AR299" si="959">IF($B299="E","E",$H299*AQ299)</f>
        <v>0</v>
      </c>
      <c r="AT299" s="782">
        <f t="shared" ref="AT299" si="960">MAX(Z299,AB299,AD299,AF299,AH299,AJ299,AL299,AN299,AP299,AR299)</f>
        <v>0</v>
      </c>
      <c r="AU299" s="782">
        <f t="shared" ref="AU299" si="961">IF($AU$6=10,MIN(Z299,AB299,AD299,AF299,AH299,AJ299,AL299,AN299,AP299,AR299),IF($AU$6=9,MIN(Z299,AB299,AD299,AF299,AH299,AJ299,AL299,AN299,AP299),IF($AU$6=8,MIN(Z299,AB299,AD299,AF299,AH299,AJ299,AL299,AN299),IF($AU$6=7,MIN(Z299,AB299,AD299,AF299,AH299,AJ299,AL299),IF($AU$6=6,MIN(Z299,AB299,AD299,AF299,AH299,AJ299),IF($AU$6=5,MIN(Z299,AB299,AD299,AF299,AH299),IF($AU$6=4,MIN(Z299,AB299,AD299,AF299),IF($AU$6=4,MIN(Z299,AB299,AD299,AF299),IF($AU$6=3,MIN(Z299,AB299,AD299),IF($AU$6=3,MIN(Z299,AB299,AD299),IF($AU$6=2,MIN(Z299,AB299),IF($AU$6=1,MIN(Z299),"Błąd - zła ilośc oferentów"))))))))))))</f>
        <v>0</v>
      </c>
      <c r="AV299" s="782">
        <f t="shared" ref="AV299" si="962">AT299-AU299</f>
        <v>0</v>
      </c>
      <c r="AW299" s="788" t="e">
        <f t="shared" ref="AW299" si="963">AT299/AU299</f>
        <v>#DIV/0!</v>
      </c>
      <c r="AY299" s="781">
        <f t="shared" ref="AY299" si="964">+AZ299</f>
        <v>0</v>
      </c>
      <c r="AZ299" s="777"/>
      <c r="BA299" s="781">
        <f t="shared" ref="BA299" si="965">+BB299</f>
        <v>0</v>
      </c>
      <c r="BB299" s="777"/>
      <c r="BC299" s="781">
        <f t="shared" ref="BC299" si="966">+BD299</f>
        <v>0</v>
      </c>
      <c r="BD299" s="777"/>
      <c r="BE299" s="781">
        <f t="shared" ref="BE299" si="967">+BF299</f>
        <v>0</v>
      </c>
      <c r="BF299" s="777"/>
      <c r="BG299" s="781">
        <f t="shared" ref="BG299" si="968">+BH299</f>
        <v>0</v>
      </c>
      <c r="BH299" s="777"/>
      <c r="BI299" s="781">
        <f t="shared" ref="BI299" si="969">+BJ299</f>
        <v>0</v>
      </c>
      <c r="BJ299" s="777"/>
      <c r="BK299" s="781">
        <f t="shared" ref="BK299" si="970">+BL299</f>
        <v>0</v>
      </c>
      <c r="BL299" s="777"/>
      <c r="BM299" s="781">
        <f t="shared" ref="BM299" si="971">+BN299</f>
        <v>0</v>
      </c>
      <c r="BN299" s="777"/>
      <c r="BO299" s="781">
        <f t="shared" ref="BO299" si="972">+BP299</f>
        <v>0</v>
      </c>
      <c r="BP299" s="777"/>
      <c r="BQ299" s="781">
        <f t="shared" ref="BQ299" si="973">+BR299</f>
        <v>0</v>
      </c>
      <c r="BR299" s="777"/>
    </row>
    <row r="300" spans="1:70" outlineLevel="3">
      <c r="A300" s="6">
        <v>302037</v>
      </c>
      <c r="B300" s="10"/>
      <c r="C300" s="121" t="s">
        <v>112</v>
      </c>
      <c r="D300" s="34" t="s">
        <v>3109</v>
      </c>
      <c r="E300" s="43" t="str">
        <f t="shared" ref="E300" si="974">IF(H300&gt;0,"T","N")</f>
        <v>T</v>
      </c>
      <c r="F300" s="122"/>
      <c r="G300" s="122" t="s">
        <v>23</v>
      </c>
      <c r="H300" s="1076">
        <v>1</v>
      </c>
      <c r="I300" s="1141"/>
      <c r="J300" s="1142"/>
      <c r="K300" s="1032">
        <f t="shared" ref="K300" si="975">IF(B300="E","E",$H300*I300)</f>
        <v>0</v>
      </c>
      <c r="L300" s="208"/>
      <c r="M300" s="128"/>
      <c r="N300" s="409"/>
      <c r="O300" s="409"/>
      <c r="Q300" s="684" t="s">
        <v>1862</v>
      </c>
      <c r="R300" s="692" t="s">
        <v>2000</v>
      </c>
      <c r="T300" s="680" t="str">
        <f>IF(IF(A300=0,TRUE(),D300=IFERROR(VLOOKUP(A300,Zaplecze_Weryfikacja!A:B,2,FALSE),2))=TRUE(),"Tak","Nie")</f>
        <v>Nie</v>
      </c>
      <c r="U300" s="681" t="str">
        <f>IF(T300="Tak"," ",IF(IFERROR(VLOOKUP(A300,Zaplecze_Weryfikacja!A:B,2,FALSE),"Inny numer Lp")="Inny numer Lp","Inny numer Lp",IF(VLOOKUP(A300,Zaplecze_Weryfikacja!A:B,2,FALSE)=D300,"Nieznana przyczyna","Inny opis")))</f>
        <v>Inny opis</v>
      </c>
      <c r="Y300" s="785"/>
      <c r="Z300" s="309">
        <f t="shared" ref="Z300" si="976">IF($B300="E","E",$H300*Y300)</f>
        <v>0</v>
      </c>
      <c r="AA300" s="785"/>
      <c r="AB300" s="309">
        <f t="shared" ref="AB300" si="977">IF($B300="E","E",$H300*AA300)</f>
        <v>0</v>
      </c>
      <c r="AC300" s="785"/>
      <c r="AD300" s="309">
        <f t="shared" ref="AD300" si="978">IF($B300="E","E",$H300*AC300)</f>
        <v>0</v>
      </c>
      <c r="AE300" s="785"/>
      <c r="AF300" s="309">
        <f t="shared" ref="AF300" si="979">IF($B300="E","E",$H300*AE300)</f>
        <v>0</v>
      </c>
      <c r="AG300" s="785"/>
      <c r="AH300" s="309">
        <f t="shared" ref="AH300" si="980">IF($B300="E","E",$H300*AG300)</f>
        <v>0</v>
      </c>
      <c r="AI300" s="785"/>
      <c r="AJ300" s="309">
        <f t="shared" ref="AJ300" si="981">IF($B300="E","E",$H300*AI300)</f>
        <v>0</v>
      </c>
      <c r="AK300" s="785"/>
      <c r="AL300" s="309">
        <f t="shared" ref="AL300" si="982">IF($B300="E","E",$H300*AK300)</f>
        <v>0</v>
      </c>
      <c r="AM300" s="785"/>
      <c r="AN300" s="309">
        <f t="shared" ref="AN300" si="983">IF($B300="E","E",$H300*AM300)</f>
        <v>0</v>
      </c>
      <c r="AO300" s="785"/>
      <c r="AP300" s="309">
        <f t="shared" ref="AP300" si="984">IF($B300="E","E",$H300*AO300)</f>
        <v>0</v>
      </c>
      <c r="AQ300" s="785"/>
      <c r="AR300" s="309">
        <f t="shared" ref="AR300" si="985">IF($B300="E","E",$H300*AQ300)</f>
        <v>0</v>
      </c>
      <c r="AT300" s="782">
        <f t="shared" ref="AT300" si="986">MAX(Z300,AB300,AD300,AF300,AH300,AJ300,AL300,AN300,AP300,AR300)</f>
        <v>0</v>
      </c>
      <c r="AU300" s="782">
        <f t="shared" ref="AU300" si="987">IF($AU$6=10,MIN(Z300,AB300,AD300,AF300,AH300,AJ300,AL300,AN300,AP300,AR300),IF($AU$6=9,MIN(Z300,AB300,AD300,AF300,AH300,AJ300,AL300,AN300,AP300),IF($AU$6=8,MIN(Z300,AB300,AD300,AF300,AH300,AJ300,AL300,AN300),IF($AU$6=7,MIN(Z300,AB300,AD300,AF300,AH300,AJ300,AL300),IF($AU$6=6,MIN(Z300,AB300,AD300,AF300,AH300,AJ300),IF($AU$6=5,MIN(Z300,AB300,AD300,AF300,AH300),IF($AU$6=4,MIN(Z300,AB300,AD300,AF300),IF($AU$6=4,MIN(Z300,AB300,AD300,AF300),IF($AU$6=3,MIN(Z300,AB300,AD300),IF($AU$6=3,MIN(Z300,AB300,AD300),IF($AU$6=2,MIN(Z300,AB300),IF($AU$6=1,MIN(Z300),"Błąd - zła ilośc oferentów"))))))))))))</f>
        <v>0</v>
      </c>
      <c r="AV300" s="782">
        <f t="shared" ref="AV300" si="988">AT300-AU300</f>
        <v>0</v>
      </c>
      <c r="AW300" s="788" t="e">
        <f t="shared" ref="AW300" si="989">AT300/AU300</f>
        <v>#DIV/0!</v>
      </c>
      <c r="AY300" s="781">
        <f t="shared" ref="AY300" si="990">+AZ300</f>
        <v>0</v>
      </c>
      <c r="AZ300" s="777"/>
      <c r="BA300" s="781">
        <f t="shared" ref="BA300" si="991">+BB300</f>
        <v>0</v>
      </c>
      <c r="BB300" s="777"/>
      <c r="BC300" s="781">
        <f t="shared" ref="BC300" si="992">+BD300</f>
        <v>0</v>
      </c>
      <c r="BD300" s="777"/>
      <c r="BE300" s="781">
        <f t="shared" ref="BE300" si="993">+BF300</f>
        <v>0</v>
      </c>
      <c r="BF300" s="777"/>
      <c r="BG300" s="781">
        <f t="shared" ref="BG300" si="994">+BH300</f>
        <v>0</v>
      </c>
      <c r="BH300" s="777"/>
      <c r="BI300" s="781">
        <f t="shared" ref="BI300" si="995">+BJ300</f>
        <v>0</v>
      </c>
      <c r="BJ300" s="777"/>
      <c r="BK300" s="781">
        <f t="shared" ref="BK300" si="996">+BL300</f>
        <v>0</v>
      </c>
      <c r="BL300" s="777"/>
      <c r="BM300" s="781">
        <f t="shared" ref="BM300" si="997">+BN300</f>
        <v>0</v>
      </c>
      <c r="BN300" s="777"/>
      <c r="BO300" s="781">
        <f t="shared" ref="BO300" si="998">+BP300</f>
        <v>0</v>
      </c>
      <c r="BP300" s="777"/>
      <c r="BQ300" s="781">
        <f t="shared" ref="BQ300" si="999">+BR300</f>
        <v>0</v>
      </c>
      <c r="BR300" s="777"/>
    </row>
    <row r="301" spans="1:70" ht="28.5" outlineLevel="3">
      <c r="A301" s="1250">
        <v>302038</v>
      </c>
      <c r="B301" s="10"/>
      <c r="C301" s="121" t="s">
        <v>112</v>
      </c>
      <c r="D301" s="1274" t="s">
        <v>3818</v>
      </c>
      <c r="E301" s="43" t="str">
        <f t="shared" ref="E301" si="1000">IF(H301&gt;0,"T","N")</f>
        <v>T</v>
      </c>
      <c r="F301" s="1253" t="s">
        <v>3817</v>
      </c>
      <c r="G301" s="122" t="s">
        <v>327</v>
      </c>
      <c r="H301" s="1076">
        <v>50.4</v>
      </c>
      <c r="I301" s="1141"/>
      <c r="J301" s="1142"/>
      <c r="K301" s="1032">
        <f t="shared" ref="K301" si="1001">IF(B301="E","E",$H301*I301)</f>
        <v>0</v>
      </c>
      <c r="L301" s="208"/>
      <c r="M301" s="128"/>
      <c r="N301" s="409"/>
      <c r="O301" s="409"/>
      <c r="Q301" s="684" t="s">
        <v>1862</v>
      </c>
      <c r="R301" s="692" t="s">
        <v>2000</v>
      </c>
      <c r="T301" s="680" t="str">
        <f>IF(IF(A301=0,TRUE(),D301=IFERROR(VLOOKUP(A301,Zaplecze_Weryfikacja!A:B,2,FALSE),2))=TRUE(),"Tak","Nie")</f>
        <v>Nie</v>
      </c>
      <c r="U301" s="681" t="str">
        <f>IF(T301="Tak"," ",IF(IFERROR(VLOOKUP(A301,Zaplecze_Weryfikacja!A:B,2,FALSE),"Inny numer Lp")="Inny numer Lp","Inny numer Lp",IF(VLOOKUP(A301,Zaplecze_Weryfikacja!A:B,2,FALSE)=D301,"Nieznana przyczyna","Inny opis")))</f>
        <v>Inny opis</v>
      </c>
      <c r="Y301" s="785"/>
      <c r="Z301" s="309">
        <f t="shared" ref="Z301" si="1002">IF($B301="E","E",$H301*Y301)</f>
        <v>0</v>
      </c>
      <c r="AA301" s="785"/>
      <c r="AB301" s="309">
        <f t="shared" ref="AB301" si="1003">IF($B301="E","E",$H301*AA301)</f>
        <v>0</v>
      </c>
      <c r="AC301" s="785"/>
      <c r="AD301" s="309">
        <f t="shared" ref="AD301" si="1004">IF($B301="E","E",$H301*AC301)</f>
        <v>0</v>
      </c>
      <c r="AE301" s="785"/>
      <c r="AF301" s="309">
        <f t="shared" ref="AF301" si="1005">IF($B301="E","E",$H301*AE301)</f>
        <v>0</v>
      </c>
      <c r="AG301" s="785"/>
      <c r="AH301" s="309">
        <f t="shared" ref="AH301" si="1006">IF($B301="E","E",$H301*AG301)</f>
        <v>0</v>
      </c>
      <c r="AI301" s="785"/>
      <c r="AJ301" s="309">
        <f t="shared" ref="AJ301" si="1007">IF($B301="E","E",$H301*AI301)</f>
        <v>0</v>
      </c>
      <c r="AK301" s="785"/>
      <c r="AL301" s="309">
        <f t="shared" ref="AL301" si="1008">IF($B301="E","E",$H301*AK301)</f>
        <v>0</v>
      </c>
      <c r="AM301" s="785"/>
      <c r="AN301" s="309">
        <f t="shared" ref="AN301" si="1009">IF($B301="E","E",$H301*AM301)</f>
        <v>0</v>
      </c>
      <c r="AO301" s="785"/>
      <c r="AP301" s="309">
        <f t="shared" ref="AP301" si="1010">IF($B301="E","E",$H301*AO301)</f>
        <v>0</v>
      </c>
      <c r="AQ301" s="785"/>
      <c r="AR301" s="309">
        <f t="shared" ref="AR301" si="1011">IF($B301="E","E",$H301*AQ301)</f>
        <v>0</v>
      </c>
      <c r="AT301" s="782">
        <f t="shared" ref="AT301" si="1012">MAX(Z301,AB301,AD301,AF301,AH301,AJ301,AL301,AN301,AP301,AR301)</f>
        <v>0</v>
      </c>
      <c r="AU301" s="782">
        <f t="shared" ref="AU301" si="1013">IF($AU$6=10,MIN(Z301,AB301,AD301,AF301,AH301,AJ301,AL301,AN301,AP301,AR301),IF($AU$6=9,MIN(Z301,AB301,AD301,AF301,AH301,AJ301,AL301,AN301,AP301),IF($AU$6=8,MIN(Z301,AB301,AD301,AF301,AH301,AJ301,AL301,AN301),IF($AU$6=7,MIN(Z301,AB301,AD301,AF301,AH301,AJ301,AL301),IF($AU$6=6,MIN(Z301,AB301,AD301,AF301,AH301,AJ301),IF($AU$6=5,MIN(Z301,AB301,AD301,AF301,AH301),IF($AU$6=4,MIN(Z301,AB301,AD301,AF301),IF($AU$6=4,MIN(Z301,AB301,AD301,AF301),IF($AU$6=3,MIN(Z301,AB301,AD301),IF($AU$6=3,MIN(Z301,AB301,AD301),IF($AU$6=2,MIN(Z301,AB301),IF($AU$6=1,MIN(Z301),"Błąd - zła ilośc oferentów"))))))))))))</f>
        <v>0</v>
      </c>
      <c r="AV301" s="782">
        <f t="shared" ref="AV301" si="1014">AT301-AU301</f>
        <v>0</v>
      </c>
      <c r="AW301" s="788" t="e">
        <f t="shared" ref="AW301" si="1015">AT301/AU301</f>
        <v>#DIV/0!</v>
      </c>
      <c r="AY301" s="781">
        <f t="shared" ref="AY301" si="1016">+AZ301</f>
        <v>0</v>
      </c>
      <c r="AZ301" s="777"/>
      <c r="BA301" s="781">
        <f t="shared" ref="BA301" si="1017">+BB301</f>
        <v>0</v>
      </c>
      <c r="BB301" s="777"/>
      <c r="BC301" s="781">
        <f t="shared" ref="BC301" si="1018">+BD301</f>
        <v>0</v>
      </c>
      <c r="BD301" s="777"/>
      <c r="BE301" s="781">
        <f t="shared" ref="BE301" si="1019">+BF301</f>
        <v>0</v>
      </c>
      <c r="BF301" s="777"/>
      <c r="BG301" s="781">
        <f t="shared" ref="BG301" si="1020">+BH301</f>
        <v>0</v>
      </c>
      <c r="BH301" s="777"/>
      <c r="BI301" s="781">
        <f t="shared" ref="BI301" si="1021">+BJ301</f>
        <v>0</v>
      </c>
      <c r="BJ301" s="777"/>
      <c r="BK301" s="781">
        <f t="shared" ref="BK301" si="1022">+BL301</f>
        <v>0</v>
      </c>
      <c r="BL301" s="777"/>
      <c r="BM301" s="781">
        <f t="shared" ref="BM301" si="1023">+BN301</f>
        <v>0</v>
      </c>
      <c r="BN301" s="777"/>
      <c r="BO301" s="781">
        <f t="shared" ref="BO301" si="1024">+BP301</f>
        <v>0</v>
      </c>
      <c r="BP301" s="777"/>
      <c r="BQ301" s="781">
        <f t="shared" ref="BQ301" si="1025">+BR301</f>
        <v>0</v>
      </c>
      <c r="BR301" s="777"/>
    </row>
    <row r="302" spans="1:70" outlineLevel="3">
      <c r="A302" s="6"/>
      <c r="B302" s="121"/>
      <c r="C302" s="121"/>
      <c r="D302" s="365"/>
      <c r="E302" s="122"/>
      <c r="F302" s="122"/>
      <c r="G302" s="122"/>
      <c r="H302" s="1017"/>
      <c r="I302" s="1006"/>
      <c r="J302" s="1111"/>
      <c r="K302" s="1033"/>
      <c r="L302" s="208"/>
      <c r="M302" s="128"/>
      <c r="N302" s="409"/>
      <c r="O302" s="409"/>
      <c r="Q302" s="683"/>
      <c r="R302" s="692"/>
      <c r="T302" s="680" t="str">
        <f>IF(IF(A302=0,TRUE(),D302=IFERROR(VLOOKUP(A302,Zaplecze_Weryfikacja!A:B,2,FALSE),2))=TRUE(),"Tak","Nie")</f>
        <v>Tak</v>
      </c>
      <c r="U302" s="681" t="str">
        <f>IF(T302="Tak"," ",IF(IFERROR(VLOOKUP(A302,Zaplecze_Weryfikacja!A:B,2,FALSE),"Inny numer Lp")="Inny numer Lp","Inny numer Lp",IF(VLOOKUP(A302,Zaplecze_Weryfikacja!A:B,2,FALSE)=D302,"Nieznana przyczyna","Inny opis")))</f>
        <v xml:space="preserve"> </v>
      </c>
      <c r="Y302" s="785"/>
      <c r="Z302" s="104"/>
      <c r="AA302" s="785"/>
      <c r="AB302" s="104"/>
      <c r="AC302" s="785"/>
      <c r="AD302" s="104"/>
      <c r="AE302" s="785"/>
      <c r="AF302" s="104"/>
      <c r="AG302" s="785"/>
      <c r="AH302" s="104"/>
      <c r="AI302" s="785"/>
      <c r="AJ302" s="104"/>
      <c r="AK302" s="785"/>
      <c r="AL302" s="104"/>
      <c r="AM302" s="785"/>
      <c r="AN302" s="104"/>
      <c r="AO302" s="785"/>
      <c r="AP302" s="104"/>
      <c r="AQ302" s="785"/>
      <c r="AR302" s="104"/>
      <c r="AT302" s="782">
        <f t="shared" si="908"/>
        <v>0</v>
      </c>
      <c r="AU302" s="782">
        <f t="shared" si="909"/>
        <v>0</v>
      </c>
      <c r="AV302" s="782">
        <f t="shared" si="910"/>
        <v>0</v>
      </c>
      <c r="AW302" s="788" t="e">
        <f t="shared" si="911"/>
        <v>#DIV/0!</v>
      </c>
      <c r="AY302" s="781">
        <f t="shared" si="912"/>
        <v>0</v>
      </c>
      <c r="AZ302" s="777"/>
      <c r="BA302" s="781">
        <f t="shared" si="913"/>
        <v>0</v>
      </c>
      <c r="BB302" s="777"/>
      <c r="BC302" s="781">
        <f t="shared" si="914"/>
        <v>0</v>
      </c>
      <c r="BD302" s="777"/>
      <c r="BE302" s="781">
        <f t="shared" si="915"/>
        <v>0</v>
      </c>
      <c r="BF302" s="777"/>
      <c r="BG302" s="781">
        <f t="shared" si="916"/>
        <v>0</v>
      </c>
      <c r="BH302" s="777"/>
      <c r="BI302" s="781">
        <f t="shared" si="917"/>
        <v>0</v>
      </c>
      <c r="BJ302" s="777"/>
      <c r="BK302" s="781">
        <f t="shared" si="918"/>
        <v>0</v>
      </c>
      <c r="BL302" s="777"/>
      <c r="BM302" s="781">
        <f t="shared" si="919"/>
        <v>0</v>
      </c>
      <c r="BN302" s="777"/>
      <c r="BO302" s="781">
        <f t="shared" si="920"/>
        <v>0</v>
      </c>
      <c r="BP302" s="777"/>
      <c r="BQ302" s="781">
        <f t="shared" si="921"/>
        <v>0</v>
      </c>
      <c r="BR302" s="777"/>
    </row>
    <row r="303" spans="1:70" outlineLevel="3">
      <c r="A303" s="6"/>
      <c r="B303" s="121"/>
      <c r="C303" s="121"/>
      <c r="D303" s="76" t="s">
        <v>149</v>
      </c>
      <c r="E303" s="122"/>
      <c r="F303" s="122"/>
      <c r="G303" s="122"/>
      <c r="H303" s="1017"/>
      <c r="I303" s="1006"/>
      <c r="J303" s="1111"/>
      <c r="K303" s="1033"/>
      <c r="L303" s="208"/>
      <c r="M303" s="128"/>
      <c r="N303" s="409"/>
      <c r="O303" s="409"/>
      <c r="Q303" s="683"/>
      <c r="R303" s="692"/>
      <c r="T303" s="680" t="str">
        <f>IF(IF(A303=0,TRUE(),D303=IFERROR(VLOOKUP(A303,Zaplecze_Weryfikacja!A:B,2,FALSE),2))=TRUE(),"Tak","Nie")</f>
        <v>Tak</v>
      </c>
      <c r="U303" s="681" t="str">
        <f>IF(T303="Tak"," ",IF(IFERROR(VLOOKUP(A303,Zaplecze_Weryfikacja!A:B,2,FALSE),"Inny numer Lp")="Inny numer Lp","Inny numer Lp",IF(VLOOKUP(A303,Zaplecze_Weryfikacja!A:B,2,FALSE)=D303,"Nieznana przyczyna","Inny opis")))</f>
        <v xml:space="preserve"> </v>
      </c>
      <c r="Y303" s="785"/>
      <c r="Z303" s="104"/>
      <c r="AA303" s="785"/>
      <c r="AB303" s="104"/>
      <c r="AC303" s="785"/>
      <c r="AD303" s="104"/>
      <c r="AE303" s="785"/>
      <c r="AF303" s="104"/>
      <c r="AG303" s="785"/>
      <c r="AH303" s="104"/>
      <c r="AI303" s="785"/>
      <c r="AJ303" s="104"/>
      <c r="AK303" s="785"/>
      <c r="AL303" s="104"/>
      <c r="AM303" s="785"/>
      <c r="AN303" s="104"/>
      <c r="AO303" s="785"/>
      <c r="AP303" s="104"/>
      <c r="AQ303" s="785"/>
      <c r="AR303" s="104"/>
      <c r="AT303" s="782">
        <f t="shared" si="908"/>
        <v>0</v>
      </c>
      <c r="AU303" s="782">
        <f t="shared" si="909"/>
        <v>0</v>
      </c>
      <c r="AV303" s="782">
        <f t="shared" si="910"/>
        <v>0</v>
      </c>
      <c r="AW303" s="788" t="e">
        <f t="shared" si="911"/>
        <v>#DIV/0!</v>
      </c>
      <c r="AY303" s="781">
        <f t="shared" si="912"/>
        <v>0</v>
      </c>
      <c r="AZ303" s="777"/>
      <c r="BA303" s="781">
        <f t="shared" si="913"/>
        <v>0</v>
      </c>
      <c r="BB303" s="777"/>
      <c r="BC303" s="781">
        <f t="shared" si="914"/>
        <v>0</v>
      </c>
      <c r="BD303" s="777"/>
      <c r="BE303" s="781">
        <f t="shared" si="915"/>
        <v>0</v>
      </c>
      <c r="BF303" s="777"/>
      <c r="BG303" s="781">
        <f t="shared" si="916"/>
        <v>0</v>
      </c>
      <c r="BH303" s="777"/>
      <c r="BI303" s="781">
        <f t="shared" si="917"/>
        <v>0</v>
      </c>
      <c r="BJ303" s="777"/>
      <c r="BK303" s="781">
        <f t="shared" si="918"/>
        <v>0</v>
      </c>
      <c r="BL303" s="777"/>
      <c r="BM303" s="781">
        <f t="shared" si="919"/>
        <v>0</v>
      </c>
      <c r="BN303" s="777"/>
      <c r="BO303" s="781">
        <f t="shared" si="920"/>
        <v>0</v>
      </c>
      <c r="BP303" s="777"/>
      <c r="BQ303" s="781">
        <f t="shared" si="921"/>
        <v>0</v>
      </c>
      <c r="BR303" s="777"/>
    </row>
    <row r="304" spans="1:70" outlineLevel="3">
      <c r="A304" s="6">
        <v>302039</v>
      </c>
      <c r="B304" s="10"/>
      <c r="C304" s="121" t="s">
        <v>112</v>
      </c>
      <c r="D304" s="139" t="s">
        <v>3111</v>
      </c>
      <c r="E304" s="43" t="str">
        <f t="shared" ref="E304:E307" si="1026">IF(H304&gt;0,"T","N")</f>
        <v>T</v>
      </c>
      <c r="F304" s="1186" t="s">
        <v>3104</v>
      </c>
      <c r="G304" s="122" t="s">
        <v>327</v>
      </c>
      <c r="H304" s="1076">
        <v>28.6</v>
      </c>
      <c r="I304" s="1141"/>
      <c r="J304" s="1142"/>
      <c r="K304" s="1032">
        <f t="shared" ref="K304:K307" si="1027">IF(B304="E","E",$H304*I304)</f>
        <v>0</v>
      </c>
      <c r="L304" s="208"/>
      <c r="M304" s="128"/>
      <c r="N304" s="409"/>
      <c r="O304" s="409"/>
      <c r="Q304" s="684" t="s">
        <v>1891</v>
      </c>
      <c r="R304" s="692" t="s">
        <v>2000</v>
      </c>
      <c r="T304" s="680" t="str">
        <f>IF(IF(A304=0,TRUE(),D304=IFERROR(VLOOKUP(A304,Zaplecze_Weryfikacja!A:B,2,FALSE),2))=TRUE(),"Tak","Nie")</f>
        <v>Nie</v>
      </c>
      <c r="U304" s="681" t="str">
        <f>IF(T304="Tak"," ",IF(IFERROR(VLOOKUP(A304,Zaplecze_Weryfikacja!A:B,2,FALSE),"Inny numer Lp")="Inny numer Lp","Inny numer Lp",IF(VLOOKUP(A304,Zaplecze_Weryfikacja!A:B,2,FALSE)=D304,"Nieznana przyczyna","Inny opis")))</f>
        <v>Inny opis</v>
      </c>
      <c r="Y304" s="785"/>
      <c r="Z304" s="309">
        <f t="shared" ref="Z304:Z307" si="1028">IF($B304="E","E",$H304*Y304)</f>
        <v>0</v>
      </c>
      <c r="AA304" s="785"/>
      <c r="AB304" s="309">
        <f t="shared" ref="AB304:AB307" si="1029">IF($B304="E","E",$H304*AA304)</f>
        <v>0</v>
      </c>
      <c r="AC304" s="785"/>
      <c r="AD304" s="309">
        <f t="shared" ref="AD304:AD307" si="1030">IF($B304="E","E",$H304*AC304)</f>
        <v>0</v>
      </c>
      <c r="AE304" s="785"/>
      <c r="AF304" s="309">
        <f t="shared" ref="AF304:AF307" si="1031">IF($B304="E","E",$H304*AE304)</f>
        <v>0</v>
      </c>
      <c r="AG304" s="785"/>
      <c r="AH304" s="309">
        <f t="shared" ref="AH304:AH307" si="1032">IF($B304="E","E",$H304*AG304)</f>
        <v>0</v>
      </c>
      <c r="AI304" s="785"/>
      <c r="AJ304" s="309">
        <f t="shared" ref="AJ304:AJ307" si="1033">IF($B304="E","E",$H304*AI304)</f>
        <v>0</v>
      </c>
      <c r="AK304" s="785"/>
      <c r="AL304" s="309">
        <f t="shared" ref="AL304:AL307" si="1034">IF($B304="E","E",$H304*AK304)</f>
        <v>0</v>
      </c>
      <c r="AM304" s="785"/>
      <c r="AN304" s="309">
        <f t="shared" ref="AN304:AN307" si="1035">IF($B304="E","E",$H304*AM304)</f>
        <v>0</v>
      </c>
      <c r="AO304" s="785"/>
      <c r="AP304" s="309">
        <f t="shared" ref="AP304:AP307" si="1036">IF($B304="E","E",$H304*AO304)</f>
        <v>0</v>
      </c>
      <c r="AQ304" s="785"/>
      <c r="AR304" s="309">
        <f t="shared" ref="AR304:AR307" si="1037">IF($B304="E","E",$H304*AQ304)</f>
        <v>0</v>
      </c>
      <c r="AT304" s="782">
        <f t="shared" si="908"/>
        <v>0</v>
      </c>
      <c r="AU304" s="782">
        <f t="shared" si="909"/>
        <v>0</v>
      </c>
      <c r="AV304" s="782">
        <f t="shared" si="910"/>
        <v>0</v>
      </c>
      <c r="AW304" s="788" t="e">
        <f t="shared" si="911"/>
        <v>#DIV/0!</v>
      </c>
      <c r="AY304" s="781">
        <f t="shared" si="912"/>
        <v>0</v>
      </c>
      <c r="AZ304" s="777"/>
      <c r="BA304" s="781">
        <f t="shared" si="913"/>
        <v>0</v>
      </c>
      <c r="BB304" s="777"/>
      <c r="BC304" s="781">
        <f t="shared" si="914"/>
        <v>0</v>
      </c>
      <c r="BD304" s="777"/>
      <c r="BE304" s="781">
        <f t="shared" si="915"/>
        <v>0</v>
      </c>
      <c r="BF304" s="777"/>
      <c r="BG304" s="781">
        <f t="shared" si="916"/>
        <v>0</v>
      </c>
      <c r="BH304" s="777"/>
      <c r="BI304" s="781">
        <f t="shared" si="917"/>
        <v>0</v>
      </c>
      <c r="BJ304" s="777"/>
      <c r="BK304" s="781">
        <f t="shared" si="918"/>
        <v>0</v>
      </c>
      <c r="BL304" s="777"/>
      <c r="BM304" s="781">
        <f t="shared" si="919"/>
        <v>0</v>
      </c>
      <c r="BN304" s="777"/>
      <c r="BO304" s="781">
        <f t="shared" si="920"/>
        <v>0</v>
      </c>
      <c r="BP304" s="777"/>
      <c r="BQ304" s="781">
        <f t="shared" si="921"/>
        <v>0</v>
      </c>
      <c r="BR304" s="777"/>
    </row>
    <row r="305" spans="1:70" outlineLevel="3">
      <c r="A305" s="6">
        <v>302040</v>
      </c>
      <c r="B305" s="10"/>
      <c r="C305" s="121" t="s">
        <v>112</v>
      </c>
      <c r="D305" s="139" t="s">
        <v>3113</v>
      </c>
      <c r="E305" s="43" t="str">
        <f t="shared" si="1026"/>
        <v>T</v>
      </c>
      <c r="F305" s="122" t="s">
        <v>3112</v>
      </c>
      <c r="G305" s="122" t="s">
        <v>327</v>
      </c>
      <c r="H305" s="1076">
        <v>1.8</v>
      </c>
      <c r="I305" s="1141"/>
      <c r="J305" s="1142"/>
      <c r="K305" s="1032">
        <f t="shared" si="1027"/>
        <v>0</v>
      </c>
      <c r="L305" s="208"/>
      <c r="M305" s="128"/>
      <c r="N305" s="409"/>
      <c r="O305" s="409"/>
      <c r="Q305" s="684" t="s">
        <v>1891</v>
      </c>
      <c r="R305" s="692" t="s">
        <v>2000</v>
      </c>
      <c r="T305" s="680" t="str">
        <f>IF(IF(A305=0,TRUE(),D305=IFERROR(VLOOKUP(A305,Zaplecze_Weryfikacja!A:B,2,FALSE),2))=TRUE(),"Tak","Nie")</f>
        <v>Nie</v>
      </c>
      <c r="U305" s="681" t="str">
        <f>IF(T305="Tak"," ",IF(IFERROR(VLOOKUP(A305,Zaplecze_Weryfikacja!A:B,2,FALSE),"Inny numer Lp")="Inny numer Lp","Inny numer Lp",IF(VLOOKUP(A305,Zaplecze_Weryfikacja!A:B,2,FALSE)=D305,"Nieznana przyczyna","Inny opis")))</f>
        <v>Inny opis</v>
      </c>
      <c r="Y305" s="785"/>
      <c r="Z305" s="309">
        <f t="shared" si="1028"/>
        <v>0</v>
      </c>
      <c r="AA305" s="785"/>
      <c r="AB305" s="309">
        <f t="shared" si="1029"/>
        <v>0</v>
      </c>
      <c r="AC305" s="785"/>
      <c r="AD305" s="309">
        <f t="shared" si="1030"/>
        <v>0</v>
      </c>
      <c r="AE305" s="785"/>
      <c r="AF305" s="309">
        <f t="shared" si="1031"/>
        <v>0</v>
      </c>
      <c r="AG305" s="785"/>
      <c r="AH305" s="309">
        <f t="shared" si="1032"/>
        <v>0</v>
      </c>
      <c r="AI305" s="785"/>
      <c r="AJ305" s="309">
        <f t="shared" si="1033"/>
        <v>0</v>
      </c>
      <c r="AK305" s="785"/>
      <c r="AL305" s="309">
        <f t="shared" si="1034"/>
        <v>0</v>
      </c>
      <c r="AM305" s="785"/>
      <c r="AN305" s="309">
        <f t="shared" si="1035"/>
        <v>0</v>
      </c>
      <c r="AO305" s="785"/>
      <c r="AP305" s="309">
        <f t="shared" si="1036"/>
        <v>0</v>
      </c>
      <c r="AQ305" s="785"/>
      <c r="AR305" s="309">
        <f t="shared" si="1037"/>
        <v>0</v>
      </c>
      <c r="AT305" s="782">
        <f t="shared" si="908"/>
        <v>0</v>
      </c>
      <c r="AU305" s="782">
        <f t="shared" si="909"/>
        <v>0</v>
      </c>
      <c r="AV305" s="782">
        <f t="shared" si="910"/>
        <v>0</v>
      </c>
      <c r="AW305" s="788" t="e">
        <f t="shared" si="911"/>
        <v>#DIV/0!</v>
      </c>
      <c r="AY305" s="781">
        <f t="shared" si="912"/>
        <v>0</v>
      </c>
      <c r="AZ305" s="777"/>
      <c r="BA305" s="781">
        <f t="shared" si="913"/>
        <v>0</v>
      </c>
      <c r="BB305" s="777"/>
      <c r="BC305" s="781">
        <f t="shared" si="914"/>
        <v>0</v>
      </c>
      <c r="BD305" s="777"/>
      <c r="BE305" s="781">
        <f t="shared" si="915"/>
        <v>0</v>
      </c>
      <c r="BF305" s="777"/>
      <c r="BG305" s="781">
        <f t="shared" si="916"/>
        <v>0</v>
      </c>
      <c r="BH305" s="777"/>
      <c r="BI305" s="781">
        <f t="shared" si="917"/>
        <v>0</v>
      </c>
      <c r="BJ305" s="777"/>
      <c r="BK305" s="781">
        <f t="shared" si="918"/>
        <v>0</v>
      </c>
      <c r="BL305" s="777"/>
      <c r="BM305" s="781">
        <f t="shared" si="919"/>
        <v>0</v>
      </c>
      <c r="BN305" s="777"/>
      <c r="BO305" s="781">
        <f t="shared" si="920"/>
        <v>0</v>
      </c>
      <c r="BP305" s="777"/>
      <c r="BQ305" s="781">
        <f t="shared" si="921"/>
        <v>0</v>
      </c>
      <c r="BR305" s="777"/>
    </row>
    <row r="306" spans="1:70" outlineLevel="3">
      <c r="A306" s="6">
        <v>302041</v>
      </c>
      <c r="B306" s="10"/>
      <c r="C306" s="121" t="s">
        <v>112</v>
      </c>
      <c r="D306" s="139" t="s">
        <v>3119</v>
      </c>
      <c r="E306" s="43" t="str">
        <f t="shared" si="1026"/>
        <v>T</v>
      </c>
      <c r="F306" s="122" t="s">
        <v>3116</v>
      </c>
      <c r="G306" s="122" t="s">
        <v>23</v>
      </c>
      <c r="H306" s="1076">
        <v>1</v>
      </c>
      <c r="I306" s="1141"/>
      <c r="J306" s="1142"/>
      <c r="K306" s="1032">
        <f t="shared" si="1027"/>
        <v>0</v>
      </c>
      <c r="L306" s="208"/>
      <c r="M306" s="128" t="s">
        <v>825</v>
      </c>
      <c r="N306" s="409"/>
      <c r="O306" s="409"/>
      <c r="Q306" s="684" t="s">
        <v>1874</v>
      </c>
      <c r="R306" s="692" t="s">
        <v>2000</v>
      </c>
      <c r="T306" s="680" t="str">
        <f>IF(IF(A306=0,TRUE(),D306=IFERROR(VLOOKUP(A306,Zaplecze_Weryfikacja!A:B,2,FALSE),2))=TRUE(),"Tak","Nie")</f>
        <v>Nie</v>
      </c>
      <c r="U306" s="681" t="str">
        <f>IF(T306="Tak"," ",IF(IFERROR(VLOOKUP(A306,Zaplecze_Weryfikacja!A:B,2,FALSE),"Inny numer Lp")="Inny numer Lp","Inny numer Lp",IF(VLOOKUP(A306,Zaplecze_Weryfikacja!A:B,2,FALSE)=D306,"Nieznana przyczyna","Inny opis")))</f>
        <v>Inny opis</v>
      </c>
      <c r="Y306" s="785"/>
      <c r="Z306" s="309">
        <f t="shared" si="1028"/>
        <v>0</v>
      </c>
      <c r="AA306" s="785"/>
      <c r="AB306" s="309">
        <f t="shared" si="1029"/>
        <v>0</v>
      </c>
      <c r="AC306" s="785"/>
      <c r="AD306" s="309">
        <f t="shared" si="1030"/>
        <v>0</v>
      </c>
      <c r="AE306" s="785"/>
      <c r="AF306" s="309">
        <f t="shared" si="1031"/>
        <v>0</v>
      </c>
      <c r="AG306" s="785"/>
      <c r="AH306" s="309">
        <f t="shared" si="1032"/>
        <v>0</v>
      </c>
      <c r="AI306" s="785"/>
      <c r="AJ306" s="309">
        <f t="shared" si="1033"/>
        <v>0</v>
      </c>
      <c r="AK306" s="785"/>
      <c r="AL306" s="309">
        <f t="shared" si="1034"/>
        <v>0</v>
      </c>
      <c r="AM306" s="785"/>
      <c r="AN306" s="309">
        <f t="shared" si="1035"/>
        <v>0</v>
      </c>
      <c r="AO306" s="785"/>
      <c r="AP306" s="309">
        <f t="shared" si="1036"/>
        <v>0</v>
      </c>
      <c r="AQ306" s="785"/>
      <c r="AR306" s="309">
        <f t="shared" si="1037"/>
        <v>0</v>
      </c>
      <c r="AT306" s="782">
        <f t="shared" si="908"/>
        <v>0</v>
      </c>
      <c r="AU306" s="782">
        <f t="shared" si="909"/>
        <v>0</v>
      </c>
      <c r="AV306" s="782">
        <f t="shared" si="910"/>
        <v>0</v>
      </c>
      <c r="AW306" s="788" t="e">
        <f t="shared" si="911"/>
        <v>#DIV/0!</v>
      </c>
      <c r="AY306" s="781">
        <f t="shared" si="912"/>
        <v>0</v>
      </c>
      <c r="AZ306" s="777"/>
      <c r="BA306" s="781">
        <f t="shared" si="913"/>
        <v>0</v>
      </c>
      <c r="BB306" s="777"/>
      <c r="BC306" s="781">
        <f t="shared" si="914"/>
        <v>0</v>
      </c>
      <c r="BD306" s="777"/>
      <c r="BE306" s="781">
        <f t="shared" si="915"/>
        <v>0</v>
      </c>
      <c r="BF306" s="777"/>
      <c r="BG306" s="781">
        <f t="shared" si="916"/>
        <v>0</v>
      </c>
      <c r="BH306" s="777"/>
      <c r="BI306" s="781">
        <f t="shared" si="917"/>
        <v>0</v>
      </c>
      <c r="BJ306" s="777"/>
      <c r="BK306" s="781">
        <f t="shared" si="918"/>
        <v>0</v>
      </c>
      <c r="BL306" s="777"/>
      <c r="BM306" s="781">
        <f t="shared" si="919"/>
        <v>0</v>
      </c>
      <c r="BN306" s="777"/>
      <c r="BO306" s="781">
        <f t="shared" si="920"/>
        <v>0</v>
      </c>
      <c r="BP306" s="777"/>
      <c r="BQ306" s="781">
        <f t="shared" si="921"/>
        <v>0</v>
      </c>
      <c r="BR306" s="777"/>
    </row>
    <row r="307" spans="1:70" outlineLevel="3">
      <c r="A307" s="6">
        <v>302042</v>
      </c>
      <c r="B307" s="10"/>
      <c r="C307" s="121" t="s">
        <v>112</v>
      </c>
      <c r="D307" s="139" t="s">
        <v>3114</v>
      </c>
      <c r="E307" s="43" t="str">
        <f t="shared" si="1026"/>
        <v>T</v>
      </c>
      <c r="F307" s="1186" t="s">
        <v>3217</v>
      </c>
      <c r="G307" s="122" t="s">
        <v>324</v>
      </c>
      <c r="H307" s="1076">
        <v>5</v>
      </c>
      <c r="I307" s="1141"/>
      <c r="J307" s="1142"/>
      <c r="K307" s="1032">
        <f t="shared" si="1027"/>
        <v>0</v>
      </c>
      <c r="L307" s="208"/>
      <c r="M307" s="128"/>
      <c r="N307" s="409"/>
      <c r="O307" s="409"/>
      <c r="Q307" s="684" t="s">
        <v>1874</v>
      </c>
      <c r="R307" s="692" t="s">
        <v>2000</v>
      </c>
      <c r="T307" s="680" t="str">
        <f>IF(IF(A307=0,TRUE(),D307=IFERROR(VLOOKUP(A307,Zaplecze_Weryfikacja!A:B,2,FALSE),2))=TRUE(),"Tak","Nie")</f>
        <v>Nie</v>
      </c>
      <c r="U307" s="681" t="str">
        <f>IF(T307="Tak"," ",IF(IFERROR(VLOOKUP(A307,Zaplecze_Weryfikacja!A:B,2,FALSE),"Inny numer Lp")="Inny numer Lp","Inny numer Lp",IF(VLOOKUP(A307,Zaplecze_Weryfikacja!A:B,2,FALSE)=D307,"Nieznana przyczyna","Inny opis")))</f>
        <v>Inny opis</v>
      </c>
      <c r="Y307" s="785"/>
      <c r="Z307" s="309">
        <f t="shared" si="1028"/>
        <v>0</v>
      </c>
      <c r="AA307" s="785"/>
      <c r="AB307" s="309">
        <f t="shared" si="1029"/>
        <v>0</v>
      </c>
      <c r="AC307" s="785"/>
      <c r="AD307" s="309">
        <f t="shared" si="1030"/>
        <v>0</v>
      </c>
      <c r="AE307" s="785"/>
      <c r="AF307" s="309">
        <f t="shared" si="1031"/>
        <v>0</v>
      </c>
      <c r="AG307" s="785"/>
      <c r="AH307" s="309">
        <f t="shared" si="1032"/>
        <v>0</v>
      </c>
      <c r="AI307" s="785"/>
      <c r="AJ307" s="309">
        <f t="shared" si="1033"/>
        <v>0</v>
      </c>
      <c r="AK307" s="785"/>
      <c r="AL307" s="309">
        <f t="shared" si="1034"/>
        <v>0</v>
      </c>
      <c r="AM307" s="785"/>
      <c r="AN307" s="309">
        <f t="shared" si="1035"/>
        <v>0</v>
      </c>
      <c r="AO307" s="785"/>
      <c r="AP307" s="309">
        <f t="shared" si="1036"/>
        <v>0</v>
      </c>
      <c r="AQ307" s="785"/>
      <c r="AR307" s="309">
        <f t="shared" si="1037"/>
        <v>0</v>
      </c>
      <c r="AT307" s="782">
        <f t="shared" si="908"/>
        <v>0</v>
      </c>
      <c r="AU307" s="782">
        <f t="shared" si="909"/>
        <v>0</v>
      </c>
      <c r="AV307" s="782">
        <f t="shared" si="910"/>
        <v>0</v>
      </c>
      <c r="AW307" s="788" t="e">
        <f t="shared" si="911"/>
        <v>#DIV/0!</v>
      </c>
      <c r="AY307" s="781">
        <f t="shared" si="912"/>
        <v>0</v>
      </c>
      <c r="AZ307" s="777"/>
      <c r="BA307" s="781">
        <f t="shared" si="913"/>
        <v>0</v>
      </c>
      <c r="BB307" s="777"/>
      <c r="BC307" s="781">
        <f t="shared" si="914"/>
        <v>0</v>
      </c>
      <c r="BD307" s="777"/>
      <c r="BE307" s="781">
        <f t="shared" si="915"/>
        <v>0</v>
      </c>
      <c r="BF307" s="777"/>
      <c r="BG307" s="781">
        <f t="shared" si="916"/>
        <v>0</v>
      </c>
      <c r="BH307" s="777"/>
      <c r="BI307" s="781">
        <f t="shared" si="917"/>
        <v>0</v>
      </c>
      <c r="BJ307" s="777"/>
      <c r="BK307" s="781">
        <f t="shared" si="918"/>
        <v>0</v>
      </c>
      <c r="BL307" s="777"/>
      <c r="BM307" s="781">
        <f t="shared" si="919"/>
        <v>0</v>
      </c>
      <c r="BN307" s="777"/>
      <c r="BO307" s="781">
        <f t="shared" si="920"/>
        <v>0</v>
      </c>
      <c r="BP307" s="777"/>
      <c r="BQ307" s="781">
        <f t="shared" si="921"/>
        <v>0</v>
      </c>
      <c r="BR307" s="777"/>
    </row>
    <row r="308" spans="1:70" outlineLevel="3">
      <c r="A308" s="6">
        <v>302043</v>
      </c>
      <c r="B308" s="10"/>
      <c r="C308" s="121" t="s">
        <v>112</v>
      </c>
      <c r="D308" s="139" t="s">
        <v>3118</v>
      </c>
      <c r="E308" s="43" t="str">
        <f t="shared" ref="E308" si="1038">IF(H308&gt;0,"T","N")</f>
        <v>T</v>
      </c>
      <c r="F308" s="1186" t="s">
        <v>3117</v>
      </c>
      <c r="G308" s="122" t="s">
        <v>23</v>
      </c>
      <c r="H308" s="1076">
        <v>1</v>
      </c>
      <c r="I308" s="1141"/>
      <c r="J308" s="1142"/>
      <c r="K308" s="1032">
        <f t="shared" ref="K308" si="1039">IF(B308="E","E",$H308*I308)</f>
        <v>0</v>
      </c>
      <c r="L308" s="208"/>
      <c r="M308" s="128"/>
      <c r="N308" s="409"/>
      <c r="O308" s="409"/>
      <c r="Q308" s="684" t="s">
        <v>1874</v>
      </c>
      <c r="R308" s="692" t="s">
        <v>2000</v>
      </c>
      <c r="T308" s="680" t="str">
        <f>IF(IF(A308=0,TRUE(),D308=IFERROR(VLOOKUP(A308,Zaplecze_Weryfikacja!A:B,2,FALSE),2))=TRUE(),"Tak","Nie")</f>
        <v>Nie</v>
      </c>
      <c r="U308" s="681" t="str">
        <f>IF(T308="Tak"," ",IF(IFERROR(VLOOKUP(A308,Zaplecze_Weryfikacja!A:B,2,FALSE),"Inny numer Lp")="Inny numer Lp","Inny numer Lp",IF(VLOOKUP(A308,Zaplecze_Weryfikacja!A:B,2,FALSE)=D308,"Nieznana przyczyna","Inny opis")))</f>
        <v>Inny opis</v>
      </c>
      <c r="Y308" s="785"/>
      <c r="Z308" s="309">
        <f t="shared" ref="Z308" si="1040">IF($B308="E","E",$H308*Y308)</f>
        <v>0</v>
      </c>
      <c r="AA308" s="785"/>
      <c r="AB308" s="309">
        <f t="shared" ref="AB308" si="1041">IF($B308="E","E",$H308*AA308)</f>
        <v>0</v>
      </c>
      <c r="AC308" s="785"/>
      <c r="AD308" s="309">
        <f t="shared" ref="AD308" si="1042">IF($B308="E","E",$H308*AC308)</f>
        <v>0</v>
      </c>
      <c r="AE308" s="785"/>
      <c r="AF308" s="309">
        <f t="shared" ref="AF308" si="1043">IF($B308="E","E",$H308*AE308)</f>
        <v>0</v>
      </c>
      <c r="AG308" s="785"/>
      <c r="AH308" s="309">
        <f t="shared" ref="AH308" si="1044">IF($B308="E","E",$H308*AG308)</f>
        <v>0</v>
      </c>
      <c r="AI308" s="785"/>
      <c r="AJ308" s="309">
        <f t="shared" ref="AJ308" si="1045">IF($B308="E","E",$H308*AI308)</f>
        <v>0</v>
      </c>
      <c r="AK308" s="785"/>
      <c r="AL308" s="309">
        <f t="shared" ref="AL308" si="1046">IF($B308="E","E",$H308*AK308)</f>
        <v>0</v>
      </c>
      <c r="AM308" s="785"/>
      <c r="AN308" s="309">
        <f t="shared" ref="AN308" si="1047">IF($B308="E","E",$H308*AM308)</f>
        <v>0</v>
      </c>
      <c r="AO308" s="785"/>
      <c r="AP308" s="309">
        <f t="shared" ref="AP308" si="1048">IF($B308="E","E",$H308*AO308)</f>
        <v>0</v>
      </c>
      <c r="AQ308" s="785"/>
      <c r="AR308" s="309">
        <f t="shared" ref="AR308" si="1049">IF($B308="E","E",$H308*AQ308)</f>
        <v>0</v>
      </c>
      <c r="AT308" s="782">
        <f t="shared" ref="AT308" si="1050">MAX(Z308,AB308,AD308,AF308,AH308,AJ308,AL308,AN308,AP308,AR308)</f>
        <v>0</v>
      </c>
      <c r="AU308" s="782">
        <f t="shared" ref="AU308" si="1051">IF($AU$6=10,MIN(Z308,AB308,AD308,AF308,AH308,AJ308,AL308,AN308,AP308,AR308),IF($AU$6=9,MIN(Z308,AB308,AD308,AF308,AH308,AJ308,AL308,AN308,AP308),IF($AU$6=8,MIN(Z308,AB308,AD308,AF308,AH308,AJ308,AL308,AN308),IF($AU$6=7,MIN(Z308,AB308,AD308,AF308,AH308,AJ308,AL308),IF($AU$6=6,MIN(Z308,AB308,AD308,AF308,AH308,AJ308),IF($AU$6=5,MIN(Z308,AB308,AD308,AF308,AH308),IF($AU$6=4,MIN(Z308,AB308,AD308,AF308),IF($AU$6=4,MIN(Z308,AB308,AD308,AF308),IF($AU$6=3,MIN(Z308,AB308,AD308),IF($AU$6=3,MIN(Z308,AB308,AD308),IF($AU$6=2,MIN(Z308,AB308),IF($AU$6=1,MIN(Z308),"Błąd - zła ilośc oferentów"))))))))))))</f>
        <v>0</v>
      </c>
      <c r="AV308" s="782">
        <f t="shared" ref="AV308" si="1052">AT308-AU308</f>
        <v>0</v>
      </c>
      <c r="AW308" s="788" t="e">
        <f t="shared" ref="AW308" si="1053">AT308/AU308</f>
        <v>#DIV/0!</v>
      </c>
      <c r="AY308" s="781">
        <f t="shared" ref="AY308" si="1054">+AZ308</f>
        <v>0</v>
      </c>
      <c r="AZ308" s="777"/>
      <c r="BA308" s="781">
        <f t="shared" ref="BA308" si="1055">+BB308</f>
        <v>0</v>
      </c>
      <c r="BB308" s="777"/>
      <c r="BC308" s="781">
        <f t="shared" ref="BC308" si="1056">+BD308</f>
        <v>0</v>
      </c>
      <c r="BD308" s="777"/>
      <c r="BE308" s="781">
        <f t="shared" ref="BE308" si="1057">+BF308</f>
        <v>0</v>
      </c>
      <c r="BF308" s="777"/>
      <c r="BG308" s="781">
        <f t="shared" ref="BG308" si="1058">+BH308</f>
        <v>0</v>
      </c>
      <c r="BH308" s="777"/>
      <c r="BI308" s="781">
        <f t="shared" ref="BI308" si="1059">+BJ308</f>
        <v>0</v>
      </c>
      <c r="BJ308" s="777"/>
      <c r="BK308" s="781">
        <f t="shared" ref="BK308" si="1060">+BL308</f>
        <v>0</v>
      </c>
      <c r="BL308" s="777"/>
      <c r="BM308" s="781">
        <f t="shared" ref="BM308" si="1061">+BN308</f>
        <v>0</v>
      </c>
      <c r="BN308" s="777"/>
      <c r="BO308" s="781">
        <f t="shared" ref="BO308" si="1062">+BP308</f>
        <v>0</v>
      </c>
      <c r="BP308" s="777"/>
      <c r="BQ308" s="781">
        <f t="shared" ref="BQ308" si="1063">+BR308</f>
        <v>0</v>
      </c>
      <c r="BR308" s="777"/>
    </row>
    <row r="309" spans="1:70" outlineLevel="3">
      <c r="A309" s="6"/>
      <c r="B309" s="121"/>
      <c r="C309" s="121"/>
      <c r="D309" s="365"/>
      <c r="E309" s="122"/>
      <c r="F309" s="122"/>
      <c r="G309" s="122"/>
      <c r="H309" s="1017"/>
      <c r="I309" s="1006"/>
      <c r="J309" s="1111"/>
      <c r="K309" s="1033"/>
      <c r="L309" s="208"/>
      <c r="M309" s="128"/>
      <c r="N309" s="409"/>
      <c r="O309" s="409"/>
      <c r="Q309" s="683"/>
      <c r="R309" s="692"/>
      <c r="T309" s="680" t="str">
        <f>IF(IF(A309=0,TRUE(),D309=IFERROR(VLOOKUP(A309,Zaplecze_Weryfikacja!A:B,2,FALSE),2))=TRUE(),"Tak","Nie")</f>
        <v>Tak</v>
      </c>
      <c r="U309" s="681" t="str">
        <f>IF(T309="Tak"," ",IF(IFERROR(VLOOKUP(A309,Zaplecze_Weryfikacja!A:B,2,FALSE),"Inny numer Lp")="Inny numer Lp","Inny numer Lp",IF(VLOOKUP(A309,Zaplecze_Weryfikacja!A:B,2,FALSE)=D309,"Nieznana przyczyna","Inny opis")))</f>
        <v xml:space="preserve"> </v>
      </c>
      <c r="Y309" s="785"/>
      <c r="Z309" s="104"/>
      <c r="AA309" s="785"/>
      <c r="AB309" s="104"/>
      <c r="AC309" s="785"/>
      <c r="AD309" s="104"/>
      <c r="AE309" s="785"/>
      <c r="AF309" s="104"/>
      <c r="AG309" s="785"/>
      <c r="AH309" s="104"/>
      <c r="AI309" s="785"/>
      <c r="AJ309" s="104"/>
      <c r="AK309" s="785"/>
      <c r="AL309" s="104"/>
      <c r="AM309" s="785"/>
      <c r="AN309" s="104"/>
      <c r="AO309" s="785"/>
      <c r="AP309" s="104"/>
      <c r="AQ309" s="785"/>
      <c r="AR309" s="104"/>
      <c r="AT309" s="782">
        <f t="shared" si="908"/>
        <v>0</v>
      </c>
      <c r="AU309" s="782">
        <f t="shared" si="909"/>
        <v>0</v>
      </c>
      <c r="AV309" s="782">
        <f t="shared" si="910"/>
        <v>0</v>
      </c>
      <c r="AW309" s="788" t="e">
        <f t="shared" si="911"/>
        <v>#DIV/0!</v>
      </c>
      <c r="AY309" s="781">
        <f t="shared" si="912"/>
        <v>0</v>
      </c>
      <c r="AZ309" s="777"/>
      <c r="BA309" s="781">
        <f t="shared" si="913"/>
        <v>0</v>
      </c>
      <c r="BB309" s="777"/>
      <c r="BC309" s="781">
        <f t="shared" si="914"/>
        <v>0</v>
      </c>
      <c r="BD309" s="777"/>
      <c r="BE309" s="781">
        <f t="shared" si="915"/>
        <v>0</v>
      </c>
      <c r="BF309" s="777"/>
      <c r="BG309" s="781">
        <f t="shared" si="916"/>
        <v>0</v>
      </c>
      <c r="BH309" s="777"/>
      <c r="BI309" s="781">
        <f t="shared" si="917"/>
        <v>0</v>
      </c>
      <c r="BJ309" s="777"/>
      <c r="BK309" s="781">
        <f t="shared" si="918"/>
        <v>0</v>
      </c>
      <c r="BL309" s="777"/>
      <c r="BM309" s="781">
        <f t="shared" si="919"/>
        <v>0</v>
      </c>
      <c r="BN309" s="777"/>
      <c r="BO309" s="781">
        <f t="shared" si="920"/>
        <v>0</v>
      </c>
      <c r="BP309" s="777"/>
      <c r="BQ309" s="781">
        <f t="shared" si="921"/>
        <v>0</v>
      </c>
      <c r="BR309" s="777"/>
    </row>
    <row r="310" spans="1:70" ht="15.75" outlineLevel="2">
      <c r="A310" s="646"/>
      <c r="B310" s="185"/>
      <c r="C310" s="185"/>
      <c r="D310" s="477" t="s">
        <v>1645</v>
      </c>
      <c r="E310" s="338" t="str">
        <f>IF(COUNTIF(E311:E427,"T")=0,"N","T")</f>
        <v>T</v>
      </c>
      <c r="F310" s="338"/>
      <c r="G310" s="338"/>
      <c r="H310" s="1080"/>
      <c r="I310" s="1066"/>
      <c r="J310" s="1119"/>
      <c r="K310" s="1037">
        <f>SUBTOTAL(9,K311:K428)</f>
        <v>0</v>
      </c>
      <c r="L310" s="208"/>
      <c r="M310" s="481"/>
      <c r="N310" s="482"/>
      <c r="O310" s="482"/>
      <c r="Q310" s="683"/>
      <c r="R310" s="692"/>
      <c r="T310" s="680" t="str">
        <f>IF(IF(A310=0,TRUE(),D310=IFERROR(VLOOKUP(A310,Zaplecze_Weryfikacja!A:B,2,FALSE),2))=TRUE(),"Tak","Nie")</f>
        <v>Tak</v>
      </c>
      <c r="U310" s="681" t="str">
        <f>IF(T310="Tak"," ",IF(IFERROR(VLOOKUP(A310,Zaplecze_Weryfikacja!A:B,2,FALSE),"Inny numer Lp")="Inny numer Lp","Inny numer Lp",IF(VLOOKUP(A310,Zaplecze_Weryfikacja!A:B,2,FALSE)=D310,"Nieznana przyczyna","Inny opis")))</f>
        <v xml:space="preserve"> </v>
      </c>
      <c r="Y310" s="785"/>
      <c r="Z310" s="339">
        <f>SUBTOTAL(9,Z311:Z428)</f>
        <v>0</v>
      </c>
      <c r="AA310" s="785"/>
      <c r="AB310" s="339">
        <f>SUBTOTAL(9,AB311:AB428)</f>
        <v>0</v>
      </c>
      <c r="AC310" s="785"/>
      <c r="AD310" s="339">
        <f>SUBTOTAL(9,AD311:AD428)</f>
        <v>0</v>
      </c>
      <c r="AE310" s="785"/>
      <c r="AF310" s="339">
        <f>SUBTOTAL(9,AF311:AF428)</f>
        <v>0</v>
      </c>
      <c r="AG310" s="785"/>
      <c r="AH310" s="339">
        <f>SUBTOTAL(9,AH311:AH428)</f>
        <v>0</v>
      </c>
      <c r="AI310" s="785"/>
      <c r="AJ310" s="339">
        <f>SUBTOTAL(9,AJ311:AJ428)</f>
        <v>0</v>
      </c>
      <c r="AK310" s="785"/>
      <c r="AL310" s="339">
        <f>SUBTOTAL(9,AL311:AL428)</f>
        <v>0</v>
      </c>
      <c r="AM310" s="785"/>
      <c r="AN310" s="339">
        <f>SUBTOTAL(9,AN311:AN428)</f>
        <v>0</v>
      </c>
      <c r="AO310" s="785"/>
      <c r="AP310" s="339">
        <f>SUBTOTAL(9,AP311:AP428)</f>
        <v>0</v>
      </c>
      <c r="AQ310" s="785"/>
      <c r="AR310" s="339">
        <f>SUBTOTAL(9,AR311:AR428)</f>
        <v>0</v>
      </c>
      <c r="AT310" s="842">
        <f t="shared" si="908"/>
        <v>0</v>
      </c>
      <c r="AU310" s="842">
        <f t="shared" si="909"/>
        <v>0</v>
      </c>
      <c r="AV310" s="842">
        <f t="shared" si="910"/>
        <v>0</v>
      </c>
      <c r="AW310" s="843" t="e">
        <f t="shared" si="911"/>
        <v>#DIV/0!</v>
      </c>
      <c r="AY310" s="781">
        <f t="shared" si="912"/>
        <v>0</v>
      </c>
      <c r="AZ310" s="844"/>
      <c r="BA310" s="781">
        <f t="shared" si="913"/>
        <v>0</v>
      </c>
      <c r="BB310" s="844"/>
      <c r="BC310" s="781">
        <f t="shared" si="914"/>
        <v>0</v>
      </c>
      <c r="BD310" s="844"/>
      <c r="BE310" s="781">
        <f t="shared" si="915"/>
        <v>0</v>
      </c>
      <c r="BF310" s="844"/>
      <c r="BG310" s="781">
        <f t="shared" si="916"/>
        <v>0</v>
      </c>
      <c r="BH310" s="844"/>
      <c r="BI310" s="781">
        <f t="shared" si="917"/>
        <v>0</v>
      </c>
      <c r="BJ310" s="844"/>
      <c r="BK310" s="781">
        <f t="shared" si="918"/>
        <v>0</v>
      </c>
      <c r="BL310" s="844"/>
      <c r="BM310" s="781">
        <f t="shared" si="919"/>
        <v>0</v>
      </c>
      <c r="BN310" s="844"/>
      <c r="BO310" s="781">
        <f t="shared" si="920"/>
        <v>0</v>
      </c>
      <c r="BP310" s="844"/>
      <c r="BQ310" s="781">
        <f t="shared" si="921"/>
        <v>0</v>
      </c>
      <c r="BR310" s="844"/>
    </row>
    <row r="311" spans="1:70" outlineLevel="3">
      <c r="A311" s="667"/>
      <c r="B311" s="668"/>
      <c r="C311" s="668"/>
      <c r="D311" s="672" t="s">
        <v>129</v>
      </c>
      <c r="E311" s="773" t="str">
        <f>IF(COUNTIF(E312:E322,"T")=0,"N","T")</f>
        <v>T</v>
      </c>
      <c r="F311" s="665"/>
      <c r="G311" s="664"/>
      <c r="H311" s="1079"/>
      <c r="I311" s="1065"/>
      <c r="J311" s="1116"/>
      <c r="K311" s="1036">
        <f>SUBTOTAL(9,K312:K325)</f>
        <v>0</v>
      </c>
      <c r="L311" s="496"/>
      <c r="M311" s="657"/>
      <c r="N311" s="657"/>
      <c r="O311" s="657"/>
      <c r="Q311" s="683"/>
      <c r="R311" s="692"/>
      <c r="T311" s="680" t="str">
        <f>IF(IF(A311=0,TRUE(),D311=IFERROR(VLOOKUP(A311,Zaplecze_Weryfikacja!A:B,2,FALSE),2))=TRUE(),"Tak","Nie")</f>
        <v>Tak</v>
      </c>
      <c r="U311" s="681" t="str">
        <f>IF(T311="Tak"," ",IF(IFERROR(VLOOKUP(A311,Zaplecze_Weryfikacja!A:B,2,FALSE),"Inny numer Lp")="Inny numer Lp","Inny numer Lp",IF(VLOOKUP(A311,Zaplecze_Weryfikacja!A:B,2,FALSE)=D311,"Nieznana przyczyna","Inny opis")))</f>
        <v xml:space="preserve"> </v>
      </c>
      <c r="Y311" s="785"/>
      <c r="Z311" s="663">
        <f>SUBTOTAL(9,Z312:Z325)</f>
        <v>0</v>
      </c>
      <c r="AA311" s="785"/>
      <c r="AB311" s="663">
        <f>SUBTOTAL(9,AB312:AB325)</f>
        <v>0</v>
      </c>
      <c r="AC311" s="785"/>
      <c r="AD311" s="663">
        <f>SUBTOTAL(9,AD312:AD325)</f>
        <v>0</v>
      </c>
      <c r="AE311" s="785"/>
      <c r="AF311" s="663">
        <f>SUBTOTAL(9,AF312:AF325)</f>
        <v>0</v>
      </c>
      <c r="AG311" s="785"/>
      <c r="AH311" s="663">
        <f>SUBTOTAL(9,AH312:AH325)</f>
        <v>0</v>
      </c>
      <c r="AI311" s="785"/>
      <c r="AJ311" s="663">
        <f>SUBTOTAL(9,AJ312:AJ325)</f>
        <v>0</v>
      </c>
      <c r="AK311" s="785"/>
      <c r="AL311" s="663">
        <f>SUBTOTAL(9,AL312:AL325)</f>
        <v>0</v>
      </c>
      <c r="AM311" s="785"/>
      <c r="AN311" s="663">
        <f>SUBTOTAL(9,AN312:AN325)</f>
        <v>0</v>
      </c>
      <c r="AO311" s="785"/>
      <c r="AP311" s="663">
        <f>SUBTOTAL(9,AP312:AP325)</f>
        <v>0</v>
      </c>
      <c r="AQ311" s="785"/>
      <c r="AR311" s="663">
        <f>SUBTOTAL(9,AR312:AR325)</f>
        <v>0</v>
      </c>
      <c r="AT311" s="845">
        <f t="shared" si="908"/>
        <v>0</v>
      </c>
      <c r="AU311" s="845">
        <f t="shared" si="909"/>
        <v>0</v>
      </c>
      <c r="AV311" s="845">
        <f t="shared" si="910"/>
        <v>0</v>
      </c>
      <c r="AW311" s="846" t="e">
        <f t="shared" si="911"/>
        <v>#DIV/0!</v>
      </c>
      <c r="AY311" s="781">
        <f t="shared" si="912"/>
        <v>0</v>
      </c>
      <c r="AZ311" s="847"/>
      <c r="BA311" s="781">
        <f t="shared" si="913"/>
        <v>0</v>
      </c>
      <c r="BB311" s="847"/>
      <c r="BC311" s="781">
        <f t="shared" si="914"/>
        <v>0</v>
      </c>
      <c r="BD311" s="847"/>
      <c r="BE311" s="781">
        <f t="shared" si="915"/>
        <v>0</v>
      </c>
      <c r="BF311" s="847"/>
      <c r="BG311" s="781">
        <f t="shared" si="916"/>
        <v>0</v>
      </c>
      <c r="BH311" s="847"/>
      <c r="BI311" s="781">
        <f t="shared" si="917"/>
        <v>0</v>
      </c>
      <c r="BJ311" s="847"/>
      <c r="BK311" s="781">
        <f t="shared" si="918"/>
        <v>0</v>
      </c>
      <c r="BL311" s="847"/>
      <c r="BM311" s="781">
        <f t="shared" si="919"/>
        <v>0</v>
      </c>
      <c r="BN311" s="847"/>
      <c r="BO311" s="781">
        <f t="shared" si="920"/>
        <v>0</v>
      </c>
      <c r="BP311" s="847"/>
      <c r="BQ311" s="781">
        <f t="shared" si="921"/>
        <v>0</v>
      </c>
      <c r="BR311" s="847"/>
    </row>
    <row r="312" spans="1:70" outlineLevel="3">
      <c r="A312" s="6">
        <v>302044</v>
      </c>
      <c r="B312" s="10"/>
      <c r="C312" s="121" t="s">
        <v>113</v>
      </c>
      <c r="D312" s="288" t="s">
        <v>816</v>
      </c>
      <c r="E312" s="43" t="str">
        <f t="shared" ref="E312:E322" si="1064">IF(H312&gt;0,"T","N")</f>
        <v>T</v>
      </c>
      <c r="F312" s="1187" t="s">
        <v>51</v>
      </c>
      <c r="G312" s="122" t="s">
        <v>327</v>
      </c>
      <c r="H312" s="1076">
        <v>14.2</v>
      </c>
      <c r="I312" s="1141"/>
      <c r="J312" s="1142"/>
      <c r="K312" s="1032">
        <f t="shared" ref="K312:K322" si="1065">IF(B312="E","E",$H312*I312)</f>
        <v>0</v>
      </c>
      <c r="L312" s="208"/>
      <c r="M312" s="409"/>
      <c r="N312" s="409"/>
      <c r="O312" s="409"/>
      <c r="Q312" s="684" t="s">
        <v>1910</v>
      </c>
      <c r="R312" s="691" t="s">
        <v>2000</v>
      </c>
      <c r="T312" s="680" t="str">
        <f>IF(IF(A312=0,TRUE(),D312=IFERROR(VLOOKUP(A312,Zaplecze_Weryfikacja!A:B,2,FALSE),2))=TRUE(),"Tak","Nie")</f>
        <v>Nie</v>
      </c>
      <c r="U312" s="681" t="str">
        <f>IF(T312="Tak"," ",IF(IFERROR(VLOOKUP(A312,Zaplecze_Weryfikacja!A:B,2,FALSE),"Inny numer Lp")="Inny numer Lp","Inny numer Lp",IF(VLOOKUP(A312,Zaplecze_Weryfikacja!A:B,2,FALSE)=D312,"Nieznana przyczyna","Inny opis")))</f>
        <v>Inny opis</v>
      </c>
      <c r="Y312" s="785"/>
      <c r="Z312" s="309">
        <f t="shared" ref="Z312:Z322" si="1066">IF($B312="E","E",$H312*Y312)</f>
        <v>0</v>
      </c>
      <c r="AA312" s="785"/>
      <c r="AB312" s="309">
        <f t="shared" ref="AB312:AB322" si="1067">IF($B312="E","E",$H312*AA312)</f>
        <v>0</v>
      </c>
      <c r="AC312" s="785"/>
      <c r="AD312" s="309">
        <f t="shared" ref="AD312:AD322" si="1068">IF($B312="E","E",$H312*AC312)</f>
        <v>0</v>
      </c>
      <c r="AE312" s="785"/>
      <c r="AF312" s="309">
        <f t="shared" ref="AF312:AF322" si="1069">IF($B312="E","E",$H312*AE312)</f>
        <v>0</v>
      </c>
      <c r="AG312" s="785"/>
      <c r="AH312" s="309">
        <f t="shared" ref="AH312:AH322" si="1070">IF($B312="E","E",$H312*AG312)</f>
        <v>0</v>
      </c>
      <c r="AI312" s="785"/>
      <c r="AJ312" s="309">
        <f t="shared" ref="AJ312:AJ322" si="1071">IF($B312="E","E",$H312*AI312)</f>
        <v>0</v>
      </c>
      <c r="AK312" s="785"/>
      <c r="AL312" s="309">
        <f t="shared" ref="AL312:AL322" si="1072">IF($B312="E","E",$H312*AK312)</f>
        <v>0</v>
      </c>
      <c r="AM312" s="785"/>
      <c r="AN312" s="309">
        <f t="shared" ref="AN312:AN322" si="1073">IF($B312="E","E",$H312*AM312)</f>
        <v>0</v>
      </c>
      <c r="AO312" s="785"/>
      <c r="AP312" s="309">
        <f t="shared" ref="AP312:AP322" si="1074">IF($B312="E","E",$H312*AO312)</f>
        <v>0</v>
      </c>
      <c r="AQ312" s="785"/>
      <c r="AR312" s="309">
        <f t="shared" ref="AR312:AR322" si="1075">IF($B312="E","E",$H312*AQ312)</f>
        <v>0</v>
      </c>
      <c r="AT312" s="782">
        <f t="shared" si="908"/>
        <v>0</v>
      </c>
      <c r="AU312" s="782">
        <f t="shared" si="909"/>
        <v>0</v>
      </c>
      <c r="AV312" s="782">
        <f t="shared" si="910"/>
        <v>0</v>
      </c>
      <c r="AW312" s="788" t="e">
        <f t="shared" si="911"/>
        <v>#DIV/0!</v>
      </c>
      <c r="AY312" s="781">
        <f t="shared" si="912"/>
        <v>0</v>
      </c>
      <c r="AZ312" s="777"/>
      <c r="BA312" s="781">
        <f t="shared" si="913"/>
        <v>0</v>
      </c>
      <c r="BB312" s="777"/>
      <c r="BC312" s="781">
        <f t="shared" si="914"/>
        <v>0</v>
      </c>
      <c r="BD312" s="777"/>
      <c r="BE312" s="781">
        <f t="shared" si="915"/>
        <v>0</v>
      </c>
      <c r="BF312" s="777"/>
      <c r="BG312" s="781">
        <f t="shared" si="916"/>
        <v>0</v>
      </c>
      <c r="BH312" s="777"/>
      <c r="BI312" s="781">
        <f t="shared" si="917"/>
        <v>0</v>
      </c>
      <c r="BJ312" s="777"/>
      <c r="BK312" s="781">
        <f t="shared" si="918"/>
        <v>0</v>
      </c>
      <c r="BL312" s="777"/>
      <c r="BM312" s="781">
        <f t="shared" si="919"/>
        <v>0</v>
      </c>
      <c r="BN312" s="777"/>
      <c r="BO312" s="781">
        <f t="shared" si="920"/>
        <v>0</v>
      </c>
      <c r="BP312" s="777"/>
      <c r="BQ312" s="781">
        <f t="shared" si="921"/>
        <v>0</v>
      </c>
      <c r="BR312" s="777"/>
    </row>
    <row r="313" spans="1:70" outlineLevel="3">
      <c r="A313" s="6">
        <v>302045</v>
      </c>
      <c r="B313" s="10"/>
      <c r="C313" s="424" t="s">
        <v>113</v>
      </c>
      <c r="D313" s="423" t="s">
        <v>1783</v>
      </c>
      <c r="E313" s="43" t="str">
        <f t="shared" si="1064"/>
        <v>N</v>
      </c>
      <c r="F313" s="425"/>
      <c r="G313" s="420" t="s">
        <v>325</v>
      </c>
      <c r="H313" s="1076"/>
      <c r="I313" s="1141"/>
      <c r="J313" s="1142"/>
      <c r="K313" s="1032">
        <f t="shared" si="1065"/>
        <v>0</v>
      </c>
      <c r="L313" s="208"/>
      <c r="M313" s="476"/>
      <c r="N313" s="476"/>
      <c r="O313" s="476"/>
      <c r="Q313" s="684" t="s">
        <v>1914</v>
      </c>
      <c r="R313" s="691" t="s">
        <v>2000</v>
      </c>
      <c r="T313" s="680" t="str">
        <f>IF(IF(A313=0,TRUE(),D313=IFERROR(VLOOKUP(A313,Zaplecze_Weryfikacja!A:B,2,FALSE),2))=TRUE(),"Tak","Nie")</f>
        <v>Nie</v>
      </c>
      <c r="U313" s="681" t="str">
        <f>IF(T313="Tak"," ",IF(IFERROR(VLOOKUP(A313,Zaplecze_Weryfikacja!A:B,2,FALSE),"Inny numer Lp")="Inny numer Lp","Inny numer Lp",IF(VLOOKUP(A313,Zaplecze_Weryfikacja!A:B,2,FALSE)=D313,"Nieznana przyczyna","Inny opis")))</f>
        <v>Inny opis</v>
      </c>
      <c r="Y313" s="785"/>
      <c r="Z313" s="309">
        <f t="shared" si="1066"/>
        <v>0</v>
      </c>
      <c r="AA313" s="785"/>
      <c r="AB313" s="309">
        <f t="shared" si="1067"/>
        <v>0</v>
      </c>
      <c r="AC313" s="785"/>
      <c r="AD313" s="309">
        <f t="shared" si="1068"/>
        <v>0</v>
      </c>
      <c r="AE313" s="785"/>
      <c r="AF313" s="309">
        <f t="shared" si="1069"/>
        <v>0</v>
      </c>
      <c r="AG313" s="785"/>
      <c r="AH313" s="309">
        <f t="shared" si="1070"/>
        <v>0</v>
      </c>
      <c r="AI313" s="785"/>
      <c r="AJ313" s="309">
        <f t="shared" si="1071"/>
        <v>0</v>
      </c>
      <c r="AK313" s="785"/>
      <c r="AL313" s="309">
        <f t="shared" si="1072"/>
        <v>0</v>
      </c>
      <c r="AM313" s="785"/>
      <c r="AN313" s="309">
        <f t="shared" si="1073"/>
        <v>0</v>
      </c>
      <c r="AO313" s="785"/>
      <c r="AP313" s="309">
        <f t="shared" si="1074"/>
        <v>0</v>
      </c>
      <c r="AQ313" s="785"/>
      <c r="AR313" s="309">
        <f t="shared" si="1075"/>
        <v>0</v>
      </c>
      <c r="AT313" s="782">
        <f t="shared" si="908"/>
        <v>0</v>
      </c>
      <c r="AU313" s="782">
        <f t="shared" si="909"/>
        <v>0</v>
      </c>
      <c r="AV313" s="782">
        <f t="shared" si="910"/>
        <v>0</v>
      </c>
      <c r="AW313" s="788" t="e">
        <f t="shared" si="911"/>
        <v>#DIV/0!</v>
      </c>
      <c r="AY313" s="781">
        <f t="shared" si="912"/>
        <v>0</v>
      </c>
      <c r="AZ313" s="777"/>
      <c r="BA313" s="781">
        <f t="shared" si="913"/>
        <v>0</v>
      </c>
      <c r="BB313" s="777"/>
      <c r="BC313" s="781">
        <f t="shared" si="914"/>
        <v>0</v>
      </c>
      <c r="BD313" s="777"/>
      <c r="BE313" s="781">
        <f t="shared" si="915"/>
        <v>0</v>
      </c>
      <c r="BF313" s="777"/>
      <c r="BG313" s="781">
        <f t="shared" si="916"/>
        <v>0</v>
      </c>
      <c r="BH313" s="777"/>
      <c r="BI313" s="781">
        <f t="shared" si="917"/>
        <v>0</v>
      </c>
      <c r="BJ313" s="777"/>
      <c r="BK313" s="781">
        <f t="shared" si="918"/>
        <v>0</v>
      </c>
      <c r="BL313" s="777"/>
      <c r="BM313" s="781">
        <f t="shared" si="919"/>
        <v>0</v>
      </c>
      <c r="BN313" s="777"/>
      <c r="BO313" s="781">
        <f t="shared" si="920"/>
        <v>0</v>
      </c>
      <c r="BP313" s="777"/>
      <c r="BQ313" s="781">
        <f t="shared" si="921"/>
        <v>0</v>
      </c>
      <c r="BR313" s="777"/>
    </row>
    <row r="314" spans="1:70" outlineLevel="3">
      <c r="A314" s="6">
        <v>302046</v>
      </c>
      <c r="B314" s="10"/>
      <c r="C314" s="121" t="s">
        <v>113</v>
      </c>
      <c r="D314" s="111" t="s">
        <v>817</v>
      </c>
      <c r="E314" s="43" t="str">
        <f t="shared" si="1064"/>
        <v>N</v>
      </c>
      <c r="F314" s="122"/>
      <c r="G314" s="122" t="s">
        <v>327</v>
      </c>
      <c r="H314" s="1076"/>
      <c r="I314" s="1141"/>
      <c r="J314" s="1142"/>
      <c r="K314" s="1032">
        <f t="shared" si="1065"/>
        <v>0</v>
      </c>
      <c r="L314" s="208"/>
      <c r="M314" s="128"/>
      <c r="N314" s="409"/>
      <c r="O314" s="409"/>
      <c r="Q314" s="684" t="s">
        <v>1861</v>
      </c>
      <c r="R314" s="691" t="s">
        <v>2000</v>
      </c>
      <c r="T314" s="680" t="str">
        <f>IF(IF(A314=0,TRUE(),D314=IFERROR(VLOOKUP(A314,Zaplecze_Weryfikacja!A:B,2,FALSE),2))=TRUE(),"Tak","Nie")</f>
        <v>Nie</v>
      </c>
      <c r="U314" s="681" t="str">
        <f>IF(T314="Tak"," ",IF(IFERROR(VLOOKUP(A314,Zaplecze_Weryfikacja!A:B,2,FALSE),"Inny numer Lp")="Inny numer Lp","Inny numer Lp",IF(VLOOKUP(A314,Zaplecze_Weryfikacja!A:B,2,FALSE)=D314,"Nieznana przyczyna","Inny opis")))</f>
        <v>Inny opis</v>
      </c>
      <c r="Y314" s="785"/>
      <c r="Z314" s="309">
        <f t="shared" si="1066"/>
        <v>0</v>
      </c>
      <c r="AA314" s="785"/>
      <c r="AB314" s="309">
        <f t="shared" si="1067"/>
        <v>0</v>
      </c>
      <c r="AC314" s="785"/>
      <c r="AD314" s="309">
        <f t="shared" si="1068"/>
        <v>0</v>
      </c>
      <c r="AE314" s="785"/>
      <c r="AF314" s="309">
        <f t="shared" si="1069"/>
        <v>0</v>
      </c>
      <c r="AG314" s="785"/>
      <c r="AH314" s="309">
        <f t="shared" si="1070"/>
        <v>0</v>
      </c>
      <c r="AI314" s="785"/>
      <c r="AJ314" s="309">
        <f t="shared" si="1071"/>
        <v>0</v>
      </c>
      <c r="AK314" s="785"/>
      <c r="AL314" s="309">
        <f t="shared" si="1072"/>
        <v>0</v>
      </c>
      <c r="AM314" s="785"/>
      <c r="AN314" s="309">
        <f t="shared" si="1073"/>
        <v>0</v>
      </c>
      <c r="AO314" s="785"/>
      <c r="AP314" s="309">
        <f t="shared" si="1074"/>
        <v>0</v>
      </c>
      <c r="AQ314" s="785"/>
      <c r="AR314" s="309">
        <f t="shared" si="1075"/>
        <v>0</v>
      </c>
      <c r="AT314" s="782">
        <f t="shared" si="908"/>
        <v>0</v>
      </c>
      <c r="AU314" s="782">
        <f t="shared" si="909"/>
        <v>0</v>
      </c>
      <c r="AV314" s="782">
        <f t="shared" si="910"/>
        <v>0</v>
      </c>
      <c r="AW314" s="788" t="e">
        <f t="shared" si="911"/>
        <v>#DIV/0!</v>
      </c>
      <c r="AY314" s="781">
        <f t="shared" si="912"/>
        <v>0</v>
      </c>
      <c r="AZ314" s="777"/>
      <c r="BA314" s="781">
        <f t="shared" si="913"/>
        <v>0</v>
      </c>
      <c r="BB314" s="777"/>
      <c r="BC314" s="781">
        <f t="shared" si="914"/>
        <v>0</v>
      </c>
      <c r="BD314" s="777"/>
      <c r="BE314" s="781">
        <f t="shared" si="915"/>
        <v>0</v>
      </c>
      <c r="BF314" s="777"/>
      <c r="BG314" s="781">
        <f t="shared" si="916"/>
        <v>0</v>
      </c>
      <c r="BH314" s="777"/>
      <c r="BI314" s="781">
        <f t="shared" si="917"/>
        <v>0</v>
      </c>
      <c r="BJ314" s="777"/>
      <c r="BK314" s="781">
        <f t="shared" si="918"/>
        <v>0</v>
      </c>
      <c r="BL314" s="777"/>
      <c r="BM314" s="781">
        <f t="shared" si="919"/>
        <v>0</v>
      </c>
      <c r="BN314" s="777"/>
      <c r="BO314" s="781">
        <f t="shared" si="920"/>
        <v>0</v>
      </c>
      <c r="BP314" s="777"/>
      <c r="BQ314" s="781">
        <f t="shared" si="921"/>
        <v>0</v>
      </c>
      <c r="BR314" s="777"/>
    </row>
    <row r="315" spans="1:70" outlineLevel="3">
      <c r="A315" s="1250">
        <v>302047</v>
      </c>
      <c r="B315" s="10"/>
      <c r="C315" s="121" t="s">
        <v>113</v>
      </c>
      <c r="D315" s="33" t="s">
        <v>3313</v>
      </c>
      <c r="E315" s="43" t="str">
        <f t="shared" si="1064"/>
        <v>T</v>
      </c>
      <c r="F315" s="140"/>
      <c r="G315" s="122" t="s">
        <v>327</v>
      </c>
      <c r="H315" s="1249">
        <v>31</v>
      </c>
      <c r="I315" s="1141"/>
      <c r="J315" s="1142"/>
      <c r="K315" s="1032">
        <f t="shared" si="1065"/>
        <v>0</v>
      </c>
      <c r="L315" s="208"/>
      <c r="M315" s="128"/>
      <c r="N315" s="409"/>
      <c r="O315" s="409"/>
      <c r="Q315" s="686" t="s">
        <v>1908</v>
      </c>
      <c r="R315" s="691" t="s">
        <v>2000</v>
      </c>
      <c r="T315" s="680" t="str">
        <f>IF(IF(A315=0,TRUE(),D315=IFERROR(VLOOKUP(A315,Zaplecze_Weryfikacja!A:B,2,FALSE),2))=TRUE(),"Tak","Nie")</f>
        <v>Nie</v>
      </c>
      <c r="U315" s="681" t="str">
        <f>IF(T315="Tak"," ",IF(IFERROR(VLOOKUP(A315,Zaplecze_Weryfikacja!A:B,2,FALSE),"Inny numer Lp")="Inny numer Lp","Inny numer Lp",IF(VLOOKUP(A315,Zaplecze_Weryfikacja!A:B,2,FALSE)=D315,"Nieznana przyczyna","Inny opis")))</f>
        <v>Inny opis</v>
      </c>
      <c r="Y315" s="785"/>
      <c r="Z315" s="309">
        <f t="shared" si="1066"/>
        <v>0</v>
      </c>
      <c r="AA315" s="785"/>
      <c r="AB315" s="309">
        <f t="shared" si="1067"/>
        <v>0</v>
      </c>
      <c r="AC315" s="785"/>
      <c r="AD315" s="309">
        <f t="shared" si="1068"/>
        <v>0</v>
      </c>
      <c r="AE315" s="785"/>
      <c r="AF315" s="309">
        <f t="shared" si="1069"/>
        <v>0</v>
      </c>
      <c r="AG315" s="785"/>
      <c r="AH315" s="309">
        <f t="shared" si="1070"/>
        <v>0</v>
      </c>
      <c r="AI315" s="785"/>
      <c r="AJ315" s="309">
        <f t="shared" si="1071"/>
        <v>0</v>
      </c>
      <c r="AK315" s="785"/>
      <c r="AL315" s="309">
        <f t="shared" si="1072"/>
        <v>0</v>
      </c>
      <c r="AM315" s="785"/>
      <c r="AN315" s="309">
        <f t="shared" si="1073"/>
        <v>0</v>
      </c>
      <c r="AO315" s="785"/>
      <c r="AP315" s="309">
        <f t="shared" si="1074"/>
        <v>0</v>
      </c>
      <c r="AQ315" s="785"/>
      <c r="AR315" s="309">
        <f t="shared" si="1075"/>
        <v>0</v>
      </c>
      <c r="AT315" s="782">
        <f t="shared" si="908"/>
        <v>0</v>
      </c>
      <c r="AU315" s="782">
        <f t="shared" si="909"/>
        <v>0</v>
      </c>
      <c r="AV315" s="782">
        <f t="shared" si="910"/>
        <v>0</v>
      </c>
      <c r="AW315" s="788" t="e">
        <f t="shared" si="911"/>
        <v>#DIV/0!</v>
      </c>
      <c r="AY315" s="781">
        <f t="shared" si="912"/>
        <v>0</v>
      </c>
      <c r="AZ315" s="777"/>
      <c r="BA315" s="781">
        <f t="shared" si="913"/>
        <v>0</v>
      </c>
      <c r="BB315" s="777"/>
      <c r="BC315" s="781">
        <f t="shared" si="914"/>
        <v>0</v>
      </c>
      <c r="BD315" s="777"/>
      <c r="BE315" s="781">
        <f t="shared" si="915"/>
        <v>0</v>
      </c>
      <c r="BF315" s="777"/>
      <c r="BG315" s="781">
        <f t="shared" si="916"/>
        <v>0</v>
      </c>
      <c r="BH315" s="777"/>
      <c r="BI315" s="781">
        <f t="shared" si="917"/>
        <v>0</v>
      </c>
      <c r="BJ315" s="777"/>
      <c r="BK315" s="781">
        <f t="shared" si="918"/>
        <v>0</v>
      </c>
      <c r="BL315" s="777"/>
      <c r="BM315" s="781">
        <f t="shared" si="919"/>
        <v>0</v>
      </c>
      <c r="BN315" s="777"/>
      <c r="BO315" s="781">
        <f t="shared" si="920"/>
        <v>0</v>
      </c>
      <c r="BP315" s="777"/>
      <c r="BQ315" s="781">
        <f t="shared" si="921"/>
        <v>0</v>
      </c>
      <c r="BR315" s="777"/>
    </row>
    <row r="316" spans="1:70" outlineLevel="3">
      <c r="A316" s="6">
        <v>302048</v>
      </c>
      <c r="B316" s="10"/>
      <c r="C316" s="121" t="s">
        <v>113</v>
      </c>
      <c r="D316" s="111" t="s">
        <v>877</v>
      </c>
      <c r="E316" s="43" t="str">
        <f t="shared" si="1064"/>
        <v>T</v>
      </c>
      <c r="F316" s="39" t="s">
        <v>3095</v>
      </c>
      <c r="G316" s="122" t="s">
        <v>327</v>
      </c>
      <c r="H316" s="1076">
        <v>31.9</v>
      </c>
      <c r="I316" s="1141"/>
      <c r="J316" s="1142"/>
      <c r="K316" s="1032">
        <f t="shared" si="1065"/>
        <v>0</v>
      </c>
      <c r="L316" s="208"/>
      <c r="M316" s="128"/>
      <c r="N316" s="409"/>
      <c r="O316" s="409"/>
      <c r="Q316" s="684" t="s">
        <v>1891</v>
      </c>
      <c r="R316" s="691" t="s">
        <v>2000</v>
      </c>
      <c r="T316" s="680" t="str">
        <f>IF(IF(A316=0,TRUE(),D316=IFERROR(VLOOKUP(A316,Zaplecze_Weryfikacja!A:B,2,FALSE),2))=TRUE(),"Tak","Nie")</f>
        <v>Nie</v>
      </c>
      <c r="U316" s="681" t="str">
        <f>IF(T316="Tak"," ",IF(IFERROR(VLOOKUP(A316,Zaplecze_Weryfikacja!A:B,2,FALSE),"Inny numer Lp")="Inny numer Lp","Inny numer Lp",IF(VLOOKUP(A316,Zaplecze_Weryfikacja!A:B,2,FALSE)=D316,"Nieznana przyczyna","Inny opis")))</f>
        <v>Inny opis</v>
      </c>
      <c r="Y316" s="785"/>
      <c r="Z316" s="309">
        <f t="shared" si="1066"/>
        <v>0</v>
      </c>
      <c r="AA316" s="785"/>
      <c r="AB316" s="309">
        <f t="shared" si="1067"/>
        <v>0</v>
      </c>
      <c r="AC316" s="785"/>
      <c r="AD316" s="309">
        <f t="shared" si="1068"/>
        <v>0</v>
      </c>
      <c r="AE316" s="785"/>
      <c r="AF316" s="309">
        <f t="shared" si="1069"/>
        <v>0</v>
      </c>
      <c r="AG316" s="785"/>
      <c r="AH316" s="309">
        <f t="shared" si="1070"/>
        <v>0</v>
      </c>
      <c r="AI316" s="785"/>
      <c r="AJ316" s="309">
        <f t="shared" si="1071"/>
        <v>0</v>
      </c>
      <c r="AK316" s="785"/>
      <c r="AL316" s="309">
        <f t="shared" si="1072"/>
        <v>0</v>
      </c>
      <c r="AM316" s="785"/>
      <c r="AN316" s="309">
        <f t="shared" si="1073"/>
        <v>0</v>
      </c>
      <c r="AO316" s="785"/>
      <c r="AP316" s="309">
        <f t="shared" si="1074"/>
        <v>0</v>
      </c>
      <c r="AQ316" s="785"/>
      <c r="AR316" s="309">
        <f t="shared" si="1075"/>
        <v>0</v>
      </c>
      <c r="AT316" s="782">
        <f t="shared" si="908"/>
        <v>0</v>
      </c>
      <c r="AU316" s="782">
        <f t="shared" si="909"/>
        <v>0</v>
      </c>
      <c r="AV316" s="782">
        <f t="shared" si="910"/>
        <v>0</v>
      </c>
      <c r="AW316" s="788" t="e">
        <f t="shared" si="911"/>
        <v>#DIV/0!</v>
      </c>
      <c r="AY316" s="781">
        <f t="shared" si="912"/>
        <v>0</v>
      </c>
      <c r="AZ316" s="777"/>
      <c r="BA316" s="781">
        <f t="shared" si="913"/>
        <v>0</v>
      </c>
      <c r="BB316" s="777"/>
      <c r="BC316" s="781">
        <f t="shared" si="914"/>
        <v>0</v>
      </c>
      <c r="BD316" s="777"/>
      <c r="BE316" s="781">
        <f t="shared" si="915"/>
        <v>0</v>
      </c>
      <c r="BF316" s="777"/>
      <c r="BG316" s="781">
        <f t="shared" si="916"/>
        <v>0</v>
      </c>
      <c r="BH316" s="777"/>
      <c r="BI316" s="781">
        <f t="shared" si="917"/>
        <v>0</v>
      </c>
      <c r="BJ316" s="777"/>
      <c r="BK316" s="781">
        <f t="shared" si="918"/>
        <v>0</v>
      </c>
      <c r="BL316" s="777"/>
      <c r="BM316" s="781">
        <f t="shared" si="919"/>
        <v>0</v>
      </c>
      <c r="BN316" s="777"/>
      <c r="BO316" s="781">
        <f t="shared" si="920"/>
        <v>0</v>
      </c>
      <c r="BP316" s="777"/>
      <c r="BQ316" s="781">
        <f t="shared" si="921"/>
        <v>0</v>
      </c>
      <c r="BR316" s="777"/>
    </row>
    <row r="317" spans="1:70" outlineLevel="3">
      <c r="A317" s="6">
        <v>302049</v>
      </c>
      <c r="B317" s="10"/>
      <c r="C317" s="121" t="s">
        <v>113</v>
      </c>
      <c r="D317" s="33" t="s">
        <v>3174</v>
      </c>
      <c r="E317" s="43" t="str">
        <f t="shared" si="1064"/>
        <v>N</v>
      </c>
      <c r="F317" s="39" t="s">
        <v>126</v>
      </c>
      <c r="G317" s="122" t="s">
        <v>327</v>
      </c>
      <c r="H317" s="1076"/>
      <c r="I317" s="1141"/>
      <c r="J317" s="1142"/>
      <c r="K317" s="1032">
        <f t="shared" si="1065"/>
        <v>0</v>
      </c>
      <c r="L317" s="208"/>
      <c r="M317" s="128"/>
      <c r="N317" s="409"/>
      <c r="O317" s="409"/>
      <c r="Q317" s="684" t="s">
        <v>1864</v>
      </c>
      <c r="R317" s="691" t="s">
        <v>2000</v>
      </c>
      <c r="T317" s="680" t="str">
        <f>IF(IF(A317=0,TRUE(),D317=IFERROR(VLOOKUP(A317,Zaplecze_Weryfikacja!A:B,2,FALSE),2))=TRUE(),"Tak","Nie")</f>
        <v>Nie</v>
      </c>
      <c r="U317" s="681" t="str">
        <f>IF(T317="Tak"," ",IF(IFERROR(VLOOKUP(A317,Zaplecze_Weryfikacja!A:B,2,FALSE),"Inny numer Lp")="Inny numer Lp","Inny numer Lp",IF(VLOOKUP(A317,Zaplecze_Weryfikacja!A:B,2,FALSE)=D317,"Nieznana przyczyna","Inny opis")))</f>
        <v>Inny opis</v>
      </c>
      <c r="Y317" s="785"/>
      <c r="Z317" s="309">
        <f t="shared" si="1066"/>
        <v>0</v>
      </c>
      <c r="AA317" s="785"/>
      <c r="AB317" s="309">
        <f t="shared" si="1067"/>
        <v>0</v>
      </c>
      <c r="AC317" s="785"/>
      <c r="AD317" s="309">
        <f t="shared" si="1068"/>
        <v>0</v>
      </c>
      <c r="AE317" s="785"/>
      <c r="AF317" s="309">
        <f t="shared" si="1069"/>
        <v>0</v>
      </c>
      <c r="AG317" s="785"/>
      <c r="AH317" s="309">
        <f t="shared" si="1070"/>
        <v>0</v>
      </c>
      <c r="AI317" s="785"/>
      <c r="AJ317" s="309">
        <f t="shared" si="1071"/>
        <v>0</v>
      </c>
      <c r="AK317" s="785"/>
      <c r="AL317" s="309">
        <f t="shared" si="1072"/>
        <v>0</v>
      </c>
      <c r="AM317" s="785"/>
      <c r="AN317" s="309">
        <f t="shared" si="1073"/>
        <v>0</v>
      </c>
      <c r="AO317" s="785"/>
      <c r="AP317" s="309">
        <f t="shared" si="1074"/>
        <v>0</v>
      </c>
      <c r="AQ317" s="785"/>
      <c r="AR317" s="309">
        <f t="shared" si="1075"/>
        <v>0</v>
      </c>
      <c r="AT317" s="782">
        <f t="shared" si="908"/>
        <v>0</v>
      </c>
      <c r="AU317" s="782">
        <f t="shared" si="909"/>
        <v>0</v>
      </c>
      <c r="AV317" s="782">
        <f t="shared" si="910"/>
        <v>0</v>
      </c>
      <c r="AW317" s="788" t="e">
        <f t="shared" si="911"/>
        <v>#DIV/0!</v>
      </c>
      <c r="AY317" s="781">
        <f t="shared" si="912"/>
        <v>0</v>
      </c>
      <c r="AZ317" s="777"/>
      <c r="BA317" s="781">
        <f t="shared" si="913"/>
        <v>0</v>
      </c>
      <c r="BB317" s="777"/>
      <c r="BC317" s="781">
        <f t="shared" si="914"/>
        <v>0</v>
      </c>
      <c r="BD317" s="777"/>
      <c r="BE317" s="781">
        <f t="shared" si="915"/>
        <v>0</v>
      </c>
      <c r="BF317" s="777"/>
      <c r="BG317" s="781">
        <f t="shared" si="916"/>
        <v>0</v>
      </c>
      <c r="BH317" s="777"/>
      <c r="BI317" s="781">
        <f t="shared" si="917"/>
        <v>0</v>
      </c>
      <c r="BJ317" s="777"/>
      <c r="BK317" s="781">
        <f t="shared" si="918"/>
        <v>0</v>
      </c>
      <c r="BL317" s="777"/>
      <c r="BM317" s="781">
        <f t="shared" si="919"/>
        <v>0</v>
      </c>
      <c r="BN317" s="777"/>
      <c r="BO317" s="781">
        <f t="shared" si="920"/>
        <v>0</v>
      </c>
      <c r="BP317" s="777"/>
      <c r="BQ317" s="781">
        <f t="shared" si="921"/>
        <v>0</v>
      </c>
      <c r="BR317" s="777"/>
    </row>
    <row r="318" spans="1:70" outlineLevel="3">
      <c r="A318" s="6">
        <v>302050</v>
      </c>
      <c r="B318" s="10"/>
      <c r="C318" s="121" t="s">
        <v>113</v>
      </c>
      <c r="D318" s="141" t="s">
        <v>812</v>
      </c>
      <c r="E318" s="43" t="str">
        <f t="shared" si="1064"/>
        <v>N</v>
      </c>
      <c r="F318" s="39"/>
      <c r="G318" s="122" t="s">
        <v>327</v>
      </c>
      <c r="H318" s="1076"/>
      <c r="I318" s="1141"/>
      <c r="J318" s="1142"/>
      <c r="K318" s="1032">
        <f t="shared" si="1065"/>
        <v>0</v>
      </c>
      <c r="L318" s="208"/>
      <c r="M318" s="128"/>
      <c r="N318" s="409"/>
      <c r="O318" s="409"/>
      <c r="Q318" s="684" t="s">
        <v>1868</v>
      </c>
      <c r="R318" s="691" t="s">
        <v>2000</v>
      </c>
      <c r="T318" s="680" t="str">
        <f>IF(IF(A318=0,TRUE(),D318=IFERROR(VLOOKUP(A318,Zaplecze_Weryfikacja!A:B,2,FALSE),2))=TRUE(),"Tak","Nie")</f>
        <v>Nie</v>
      </c>
      <c r="U318" s="681" t="str">
        <f>IF(T318="Tak"," ",IF(IFERROR(VLOOKUP(A318,Zaplecze_Weryfikacja!A:B,2,FALSE),"Inny numer Lp")="Inny numer Lp","Inny numer Lp",IF(VLOOKUP(A318,Zaplecze_Weryfikacja!A:B,2,FALSE)=D318,"Nieznana przyczyna","Inny opis")))</f>
        <v>Inny opis</v>
      </c>
      <c r="Y318" s="785"/>
      <c r="Z318" s="309">
        <f t="shared" si="1066"/>
        <v>0</v>
      </c>
      <c r="AA318" s="785"/>
      <c r="AB318" s="309">
        <f t="shared" si="1067"/>
        <v>0</v>
      </c>
      <c r="AC318" s="785"/>
      <c r="AD318" s="309">
        <f t="shared" si="1068"/>
        <v>0</v>
      </c>
      <c r="AE318" s="785"/>
      <c r="AF318" s="309">
        <f t="shared" si="1069"/>
        <v>0</v>
      </c>
      <c r="AG318" s="785"/>
      <c r="AH318" s="309">
        <f t="shared" si="1070"/>
        <v>0</v>
      </c>
      <c r="AI318" s="785"/>
      <c r="AJ318" s="309">
        <f t="shared" si="1071"/>
        <v>0</v>
      </c>
      <c r="AK318" s="785"/>
      <c r="AL318" s="309">
        <f t="shared" si="1072"/>
        <v>0</v>
      </c>
      <c r="AM318" s="785"/>
      <c r="AN318" s="309">
        <f t="shared" si="1073"/>
        <v>0</v>
      </c>
      <c r="AO318" s="785"/>
      <c r="AP318" s="309">
        <f t="shared" si="1074"/>
        <v>0</v>
      </c>
      <c r="AQ318" s="785"/>
      <c r="AR318" s="309">
        <f t="shared" si="1075"/>
        <v>0</v>
      </c>
      <c r="AT318" s="782">
        <f t="shared" si="908"/>
        <v>0</v>
      </c>
      <c r="AU318" s="782">
        <f t="shared" si="909"/>
        <v>0</v>
      </c>
      <c r="AV318" s="782">
        <f t="shared" si="910"/>
        <v>0</v>
      </c>
      <c r="AW318" s="788" t="e">
        <f t="shared" si="911"/>
        <v>#DIV/0!</v>
      </c>
      <c r="AY318" s="781">
        <f t="shared" si="912"/>
        <v>0</v>
      </c>
      <c r="AZ318" s="777"/>
      <c r="BA318" s="781">
        <f t="shared" si="913"/>
        <v>0</v>
      </c>
      <c r="BB318" s="777"/>
      <c r="BC318" s="781">
        <f t="shared" si="914"/>
        <v>0</v>
      </c>
      <c r="BD318" s="777"/>
      <c r="BE318" s="781">
        <f t="shared" si="915"/>
        <v>0</v>
      </c>
      <c r="BF318" s="777"/>
      <c r="BG318" s="781">
        <f t="shared" si="916"/>
        <v>0</v>
      </c>
      <c r="BH318" s="777"/>
      <c r="BI318" s="781">
        <f t="shared" si="917"/>
        <v>0</v>
      </c>
      <c r="BJ318" s="777"/>
      <c r="BK318" s="781">
        <f t="shared" si="918"/>
        <v>0</v>
      </c>
      <c r="BL318" s="777"/>
      <c r="BM318" s="781">
        <f t="shared" si="919"/>
        <v>0</v>
      </c>
      <c r="BN318" s="777"/>
      <c r="BO318" s="781">
        <f t="shared" si="920"/>
        <v>0</v>
      </c>
      <c r="BP318" s="777"/>
      <c r="BQ318" s="781">
        <f t="shared" si="921"/>
        <v>0</v>
      </c>
      <c r="BR318" s="777"/>
    </row>
    <row r="319" spans="1:70" ht="28.5" outlineLevel="3">
      <c r="A319" s="1250">
        <v>302051</v>
      </c>
      <c r="B319" s="10"/>
      <c r="C319" s="121" t="s">
        <v>113</v>
      </c>
      <c r="D319" s="1276" t="s">
        <v>3818</v>
      </c>
      <c r="E319" s="43" t="str">
        <f t="shared" si="1064"/>
        <v>T</v>
      </c>
      <c r="F319" s="1275" t="s">
        <v>3816</v>
      </c>
      <c r="G319" s="122" t="s">
        <v>327</v>
      </c>
      <c r="H319" s="1076">
        <v>14.2</v>
      </c>
      <c r="I319" s="1141"/>
      <c r="J319" s="1142"/>
      <c r="K319" s="1032">
        <f t="shared" si="1065"/>
        <v>0</v>
      </c>
      <c r="L319" s="208"/>
      <c r="M319" s="128"/>
      <c r="N319" s="409"/>
      <c r="O319" s="409"/>
      <c r="Q319" s="686" t="s">
        <v>1865</v>
      </c>
      <c r="R319" s="691" t="s">
        <v>2000</v>
      </c>
      <c r="T319" s="680" t="str">
        <f>IF(IF(A319=0,TRUE(),D319=IFERROR(VLOOKUP(A319,Zaplecze_Weryfikacja!A:B,2,FALSE),2))=TRUE(),"Tak","Nie")</f>
        <v>Nie</v>
      </c>
      <c r="U319" s="681" t="str">
        <f>IF(T319="Tak"," ",IF(IFERROR(VLOOKUP(A319,Zaplecze_Weryfikacja!A:B,2,FALSE),"Inny numer Lp")="Inny numer Lp","Inny numer Lp",IF(VLOOKUP(A319,Zaplecze_Weryfikacja!A:B,2,FALSE)=D319,"Nieznana przyczyna","Inny opis")))</f>
        <v>Inny opis</v>
      </c>
      <c r="Y319" s="785"/>
      <c r="Z319" s="309">
        <f t="shared" si="1066"/>
        <v>0</v>
      </c>
      <c r="AA319" s="785"/>
      <c r="AB319" s="309">
        <f t="shared" si="1067"/>
        <v>0</v>
      </c>
      <c r="AC319" s="785"/>
      <c r="AD319" s="309">
        <f t="shared" si="1068"/>
        <v>0</v>
      </c>
      <c r="AE319" s="785"/>
      <c r="AF319" s="309">
        <f t="shared" si="1069"/>
        <v>0</v>
      </c>
      <c r="AG319" s="785"/>
      <c r="AH319" s="309">
        <f t="shared" si="1070"/>
        <v>0</v>
      </c>
      <c r="AI319" s="785"/>
      <c r="AJ319" s="309">
        <f t="shared" si="1071"/>
        <v>0</v>
      </c>
      <c r="AK319" s="785"/>
      <c r="AL319" s="309">
        <f t="shared" si="1072"/>
        <v>0</v>
      </c>
      <c r="AM319" s="785"/>
      <c r="AN319" s="309">
        <f t="shared" si="1073"/>
        <v>0</v>
      </c>
      <c r="AO319" s="785"/>
      <c r="AP319" s="309">
        <f t="shared" si="1074"/>
        <v>0</v>
      </c>
      <c r="AQ319" s="785"/>
      <c r="AR319" s="309">
        <f t="shared" si="1075"/>
        <v>0</v>
      </c>
      <c r="AT319" s="782">
        <f t="shared" si="908"/>
        <v>0</v>
      </c>
      <c r="AU319" s="782">
        <f t="shared" si="909"/>
        <v>0</v>
      </c>
      <c r="AV319" s="782">
        <f t="shared" si="910"/>
        <v>0</v>
      </c>
      <c r="AW319" s="788" t="e">
        <f t="shared" si="911"/>
        <v>#DIV/0!</v>
      </c>
      <c r="AY319" s="781">
        <f t="shared" si="912"/>
        <v>0</v>
      </c>
      <c r="AZ319" s="777"/>
      <c r="BA319" s="781">
        <f t="shared" si="913"/>
        <v>0</v>
      </c>
      <c r="BB319" s="777"/>
      <c r="BC319" s="781">
        <f t="shared" si="914"/>
        <v>0</v>
      </c>
      <c r="BD319" s="777"/>
      <c r="BE319" s="781">
        <f t="shared" si="915"/>
        <v>0</v>
      </c>
      <c r="BF319" s="777"/>
      <c r="BG319" s="781">
        <f t="shared" si="916"/>
        <v>0</v>
      </c>
      <c r="BH319" s="777"/>
      <c r="BI319" s="781">
        <f t="shared" si="917"/>
        <v>0</v>
      </c>
      <c r="BJ319" s="777"/>
      <c r="BK319" s="781">
        <f t="shared" si="918"/>
        <v>0</v>
      </c>
      <c r="BL319" s="777"/>
      <c r="BM319" s="781">
        <f t="shared" si="919"/>
        <v>0</v>
      </c>
      <c r="BN319" s="777"/>
      <c r="BO319" s="781">
        <f t="shared" si="920"/>
        <v>0</v>
      </c>
      <c r="BP319" s="777"/>
      <c r="BQ319" s="781">
        <f t="shared" si="921"/>
        <v>0</v>
      </c>
      <c r="BR319" s="777"/>
    </row>
    <row r="320" spans="1:70" outlineLevel="3">
      <c r="A320" s="6">
        <v>302052</v>
      </c>
      <c r="B320" s="10"/>
      <c r="C320" s="121" t="s">
        <v>113</v>
      </c>
      <c r="D320" s="33" t="s">
        <v>125</v>
      </c>
      <c r="E320" s="43" t="str">
        <f t="shared" si="1064"/>
        <v>N</v>
      </c>
      <c r="F320" s="47" t="s">
        <v>128</v>
      </c>
      <c r="G320" s="134" t="s">
        <v>324</v>
      </c>
      <c r="H320" s="1076"/>
      <c r="I320" s="1141"/>
      <c r="J320" s="1142"/>
      <c r="K320" s="1032">
        <f t="shared" si="1065"/>
        <v>0</v>
      </c>
      <c r="L320" s="208"/>
      <c r="M320" s="128"/>
      <c r="N320" s="409"/>
      <c r="O320" s="409"/>
      <c r="Q320" s="686" t="s">
        <v>1862</v>
      </c>
      <c r="R320" s="691" t="s">
        <v>2000</v>
      </c>
      <c r="T320" s="680" t="str">
        <f>IF(IF(A320=0,TRUE(),D320=IFERROR(VLOOKUP(A320,Zaplecze_Weryfikacja!A:B,2,FALSE),2))=TRUE(),"Tak","Nie")</f>
        <v>Nie</v>
      </c>
      <c r="U320" s="681" t="str">
        <f>IF(T320="Tak"," ",IF(IFERROR(VLOOKUP(A320,Zaplecze_Weryfikacja!A:B,2,FALSE),"Inny numer Lp")="Inny numer Lp","Inny numer Lp",IF(VLOOKUP(A320,Zaplecze_Weryfikacja!A:B,2,FALSE)=D320,"Nieznana przyczyna","Inny opis")))</f>
        <v>Inny opis</v>
      </c>
      <c r="Y320" s="785"/>
      <c r="Z320" s="309">
        <f t="shared" si="1066"/>
        <v>0</v>
      </c>
      <c r="AA320" s="785"/>
      <c r="AB320" s="309">
        <f t="shared" si="1067"/>
        <v>0</v>
      </c>
      <c r="AC320" s="785"/>
      <c r="AD320" s="309">
        <f t="shared" si="1068"/>
        <v>0</v>
      </c>
      <c r="AE320" s="785"/>
      <c r="AF320" s="309">
        <f t="shared" si="1069"/>
        <v>0</v>
      </c>
      <c r="AG320" s="785"/>
      <c r="AH320" s="309">
        <f t="shared" si="1070"/>
        <v>0</v>
      </c>
      <c r="AI320" s="785"/>
      <c r="AJ320" s="309">
        <f t="shared" si="1071"/>
        <v>0</v>
      </c>
      <c r="AK320" s="785"/>
      <c r="AL320" s="309">
        <f t="shared" si="1072"/>
        <v>0</v>
      </c>
      <c r="AM320" s="785"/>
      <c r="AN320" s="309">
        <f t="shared" si="1073"/>
        <v>0</v>
      </c>
      <c r="AO320" s="785"/>
      <c r="AP320" s="309">
        <f t="shared" si="1074"/>
        <v>0</v>
      </c>
      <c r="AQ320" s="785"/>
      <c r="AR320" s="309">
        <f t="shared" si="1075"/>
        <v>0</v>
      </c>
      <c r="AT320" s="782">
        <f t="shared" si="908"/>
        <v>0</v>
      </c>
      <c r="AU320" s="782">
        <f t="shared" si="909"/>
        <v>0</v>
      </c>
      <c r="AV320" s="782">
        <f t="shared" si="910"/>
        <v>0</v>
      </c>
      <c r="AW320" s="788" t="e">
        <f t="shared" si="911"/>
        <v>#DIV/0!</v>
      </c>
      <c r="AY320" s="781">
        <f t="shared" si="912"/>
        <v>0</v>
      </c>
      <c r="AZ320" s="777"/>
      <c r="BA320" s="781">
        <f t="shared" si="913"/>
        <v>0</v>
      </c>
      <c r="BB320" s="777"/>
      <c r="BC320" s="781">
        <f t="shared" si="914"/>
        <v>0</v>
      </c>
      <c r="BD320" s="777"/>
      <c r="BE320" s="781">
        <f t="shared" si="915"/>
        <v>0</v>
      </c>
      <c r="BF320" s="777"/>
      <c r="BG320" s="781">
        <f t="shared" si="916"/>
        <v>0</v>
      </c>
      <c r="BH320" s="777"/>
      <c r="BI320" s="781">
        <f t="shared" si="917"/>
        <v>0</v>
      </c>
      <c r="BJ320" s="777"/>
      <c r="BK320" s="781">
        <f t="shared" si="918"/>
        <v>0</v>
      </c>
      <c r="BL320" s="777"/>
      <c r="BM320" s="781">
        <f t="shared" si="919"/>
        <v>0</v>
      </c>
      <c r="BN320" s="777"/>
      <c r="BO320" s="781">
        <f t="shared" si="920"/>
        <v>0</v>
      </c>
      <c r="BP320" s="777"/>
      <c r="BQ320" s="781">
        <f t="shared" si="921"/>
        <v>0</v>
      </c>
      <c r="BR320" s="777"/>
    </row>
    <row r="321" spans="1:70" outlineLevel="3">
      <c r="A321" s="6">
        <v>302053</v>
      </c>
      <c r="B321" s="10"/>
      <c r="C321" s="121" t="s">
        <v>113</v>
      </c>
      <c r="D321" s="33" t="s">
        <v>3097</v>
      </c>
      <c r="E321" s="43" t="str">
        <f t="shared" si="1064"/>
        <v>T</v>
      </c>
      <c r="F321" s="1188" t="s">
        <v>3096</v>
      </c>
      <c r="G321" s="402" t="s">
        <v>324</v>
      </c>
      <c r="H321" s="1076">
        <v>19.7</v>
      </c>
      <c r="I321" s="1141"/>
      <c r="J321" s="1142"/>
      <c r="K321" s="1032">
        <f t="shared" si="1065"/>
        <v>0</v>
      </c>
      <c r="L321" s="208"/>
      <c r="M321" s="128"/>
      <c r="N321" s="409"/>
      <c r="O321" s="409"/>
      <c r="Q321" s="684" t="s">
        <v>1874</v>
      </c>
      <c r="R321" s="691" t="s">
        <v>2000</v>
      </c>
      <c r="T321" s="680" t="str">
        <f>IF(IF(A321=0,TRUE(),D321=IFERROR(VLOOKUP(A321,Zaplecze_Weryfikacja!A:B,2,FALSE),2))=TRUE(),"Tak","Nie")</f>
        <v>Nie</v>
      </c>
      <c r="U321" s="681" t="str">
        <f>IF(T321="Tak"," ",IF(IFERROR(VLOOKUP(A321,Zaplecze_Weryfikacja!A:B,2,FALSE),"Inny numer Lp")="Inny numer Lp","Inny numer Lp",IF(VLOOKUP(A321,Zaplecze_Weryfikacja!A:B,2,FALSE)=D321,"Nieznana przyczyna","Inny opis")))</f>
        <v>Inny opis</v>
      </c>
      <c r="Y321" s="785"/>
      <c r="Z321" s="309">
        <f t="shared" si="1066"/>
        <v>0</v>
      </c>
      <c r="AA321" s="785"/>
      <c r="AB321" s="309">
        <f t="shared" si="1067"/>
        <v>0</v>
      </c>
      <c r="AC321" s="785"/>
      <c r="AD321" s="309">
        <f t="shared" si="1068"/>
        <v>0</v>
      </c>
      <c r="AE321" s="785"/>
      <c r="AF321" s="309">
        <f t="shared" si="1069"/>
        <v>0</v>
      </c>
      <c r="AG321" s="785"/>
      <c r="AH321" s="309">
        <f t="shared" si="1070"/>
        <v>0</v>
      </c>
      <c r="AI321" s="785"/>
      <c r="AJ321" s="309">
        <f t="shared" si="1071"/>
        <v>0</v>
      </c>
      <c r="AK321" s="785"/>
      <c r="AL321" s="309">
        <f t="shared" si="1072"/>
        <v>0</v>
      </c>
      <c r="AM321" s="785"/>
      <c r="AN321" s="309">
        <f t="shared" si="1073"/>
        <v>0</v>
      </c>
      <c r="AO321" s="785"/>
      <c r="AP321" s="309">
        <f t="shared" si="1074"/>
        <v>0</v>
      </c>
      <c r="AQ321" s="785"/>
      <c r="AR321" s="309">
        <f t="shared" si="1075"/>
        <v>0</v>
      </c>
      <c r="AT321" s="782">
        <f t="shared" si="908"/>
        <v>0</v>
      </c>
      <c r="AU321" s="782">
        <f t="shared" si="909"/>
        <v>0</v>
      </c>
      <c r="AV321" s="782">
        <f t="shared" si="910"/>
        <v>0</v>
      </c>
      <c r="AW321" s="788" t="e">
        <f t="shared" si="911"/>
        <v>#DIV/0!</v>
      </c>
      <c r="AY321" s="781">
        <f t="shared" si="912"/>
        <v>0</v>
      </c>
      <c r="AZ321" s="777"/>
      <c r="BA321" s="781">
        <f t="shared" si="913"/>
        <v>0</v>
      </c>
      <c r="BB321" s="777"/>
      <c r="BC321" s="781">
        <f t="shared" si="914"/>
        <v>0</v>
      </c>
      <c r="BD321" s="777"/>
      <c r="BE321" s="781">
        <f t="shared" si="915"/>
        <v>0</v>
      </c>
      <c r="BF321" s="777"/>
      <c r="BG321" s="781">
        <f t="shared" si="916"/>
        <v>0</v>
      </c>
      <c r="BH321" s="777"/>
      <c r="BI321" s="781">
        <f t="shared" si="917"/>
        <v>0</v>
      </c>
      <c r="BJ321" s="777"/>
      <c r="BK321" s="781">
        <f t="shared" si="918"/>
        <v>0</v>
      </c>
      <c r="BL321" s="777"/>
      <c r="BM321" s="781">
        <f t="shared" si="919"/>
        <v>0</v>
      </c>
      <c r="BN321" s="777"/>
      <c r="BO321" s="781">
        <f t="shared" si="920"/>
        <v>0</v>
      </c>
      <c r="BP321" s="777"/>
      <c r="BQ321" s="781">
        <f t="shared" si="921"/>
        <v>0</v>
      </c>
      <c r="BR321" s="777"/>
    </row>
    <row r="322" spans="1:70" ht="28.5" outlineLevel="3">
      <c r="A322" s="6">
        <v>302054</v>
      </c>
      <c r="B322" s="10"/>
      <c r="C322" s="121" t="s">
        <v>113</v>
      </c>
      <c r="D322" s="33" t="s">
        <v>3120</v>
      </c>
      <c r="E322" s="43" t="str">
        <f t="shared" si="1064"/>
        <v>T</v>
      </c>
      <c r="F322" s="1188" t="s">
        <v>3094</v>
      </c>
      <c r="G322" s="402" t="s">
        <v>23</v>
      </c>
      <c r="H322" s="1076">
        <v>3</v>
      </c>
      <c r="I322" s="1141"/>
      <c r="J322" s="1142"/>
      <c r="K322" s="1032">
        <f t="shared" si="1065"/>
        <v>0</v>
      </c>
      <c r="L322" s="208"/>
      <c r="M322" s="459"/>
      <c r="N322" s="476"/>
      <c r="O322" s="476"/>
      <c r="Q322" s="684" t="s">
        <v>1874</v>
      </c>
      <c r="R322" s="691" t="s">
        <v>2000</v>
      </c>
      <c r="T322" s="680" t="str">
        <f>IF(IF(A322=0,TRUE(),D322=IFERROR(VLOOKUP(A322,Zaplecze_Weryfikacja!A:B,2,FALSE),2))=TRUE(),"Tak","Nie")</f>
        <v>Nie</v>
      </c>
      <c r="U322" s="681" t="str">
        <f>IF(T322="Tak"," ",IF(IFERROR(VLOOKUP(A322,Zaplecze_Weryfikacja!A:B,2,FALSE),"Inny numer Lp")="Inny numer Lp","Inny numer Lp",IF(VLOOKUP(A322,Zaplecze_Weryfikacja!A:B,2,FALSE)=D322,"Nieznana przyczyna","Inny opis")))</f>
        <v>Inny opis</v>
      </c>
      <c r="Y322" s="785"/>
      <c r="Z322" s="309">
        <f t="shared" si="1066"/>
        <v>0</v>
      </c>
      <c r="AA322" s="785"/>
      <c r="AB322" s="309">
        <f t="shared" si="1067"/>
        <v>0</v>
      </c>
      <c r="AC322" s="785"/>
      <c r="AD322" s="309">
        <f t="shared" si="1068"/>
        <v>0</v>
      </c>
      <c r="AE322" s="785"/>
      <c r="AF322" s="309">
        <f t="shared" si="1069"/>
        <v>0</v>
      </c>
      <c r="AG322" s="785"/>
      <c r="AH322" s="309">
        <f t="shared" si="1070"/>
        <v>0</v>
      </c>
      <c r="AI322" s="785"/>
      <c r="AJ322" s="309">
        <f t="shared" si="1071"/>
        <v>0</v>
      </c>
      <c r="AK322" s="785"/>
      <c r="AL322" s="309">
        <f t="shared" si="1072"/>
        <v>0</v>
      </c>
      <c r="AM322" s="785"/>
      <c r="AN322" s="309">
        <f t="shared" si="1073"/>
        <v>0</v>
      </c>
      <c r="AO322" s="785"/>
      <c r="AP322" s="309">
        <f t="shared" si="1074"/>
        <v>0</v>
      </c>
      <c r="AQ322" s="785"/>
      <c r="AR322" s="309">
        <f t="shared" si="1075"/>
        <v>0</v>
      </c>
      <c r="AT322" s="782">
        <f t="shared" si="908"/>
        <v>0</v>
      </c>
      <c r="AU322" s="782">
        <f t="shared" si="909"/>
        <v>0</v>
      </c>
      <c r="AV322" s="782">
        <f t="shared" si="910"/>
        <v>0</v>
      </c>
      <c r="AW322" s="788" t="e">
        <f t="shared" si="911"/>
        <v>#DIV/0!</v>
      </c>
      <c r="AY322" s="781">
        <f t="shared" si="912"/>
        <v>0</v>
      </c>
      <c r="AZ322" s="777"/>
      <c r="BA322" s="781">
        <f t="shared" si="913"/>
        <v>0</v>
      </c>
      <c r="BB322" s="777"/>
      <c r="BC322" s="781">
        <f t="shared" si="914"/>
        <v>0</v>
      </c>
      <c r="BD322" s="777"/>
      <c r="BE322" s="781">
        <f t="shared" si="915"/>
        <v>0</v>
      </c>
      <c r="BF322" s="777"/>
      <c r="BG322" s="781">
        <f t="shared" si="916"/>
        <v>0</v>
      </c>
      <c r="BH322" s="777"/>
      <c r="BI322" s="781">
        <f t="shared" si="917"/>
        <v>0</v>
      </c>
      <c r="BJ322" s="777"/>
      <c r="BK322" s="781">
        <f t="shared" si="918"/>
        <v>0</v>
      </c>
      <c r="BL322" s="777"/>
      <c r="BM322" s="781">
        <f t="shared" si="919"/>
        <v>0</v>
      </c>
      <c r="BN322" s="777"/>
      <c r="BO322" s="781">
        <f t="shared" si="920"/>
        <v>0</v>
      </c>
      <c r="BP322" s="777"/>
      <c r="BQ322" s="781">
        <f t="shared" si="921"/>
        <v>0</v>
      </c>
      <c r="BR322" s="777"/>
    </row>
    <row r="323" spans="1:70" outlineLevel="3">
      <c r="A323" s="1250">
        <v>302055</v>
      </c>
      <c r="B323" s="10"/>
      <c r="C323" s="121" t="s">
        <v>113</v>
      </c>
      <c r="D323" s="33" t="s">
        <v>3321</v>
      </c>
      <c r="E323" s="43" t="str">
        <f t="shared" ref="E323" si="1076">IF(H323&gt;0,"T","N")</f>
        <v>N</v>
      </c>
      <c r="F323" s="1188" t="s">
        <v>3098</v>
      </c>
      <c r="G323" s="122" t="s">
        <v>327</v>
      </c>
      <c r="H323" s="1249">
        <v>0</v>
      </c>
      <c r="I323" s="1141"/>
      <c r="J323" s="1142"/>
      <c r="K323" s="1032">
        <f t="shared" ref="K323" si="1077">IF(B323="E","E",$H323*I323)</f>
        <v>0</v>
      </c>
      <c r="L323" s="208"/>
      <c r="M323" s="459"/>
      <c r="N323" s="476"/>
      <c r="O323" s="476"/>
      <c r="Q323" s="684" t="s">
        <v>1874</v>
      </c>
      <c r="R323" s="691" t="s">
        <v>2000</v>
      </c>
      <c r="T323" s="680" t="str">
        <f>IF(IF(A323=0,TRUE(),D323=IFERROR(VLOOKUP(A323,Zaplecze_Weryfikacja!A:B,2,FALSE),2))=TRUE(),"Tak","Nie")</f>
        <v>Nie</v>
      </c>
      <c r="U323" s="681" t="str">
        <f>IF(T323="Tak"," ",IF(IFERROR(VLOOKUP(A323,Zaplecze_Weryfikacja!A:B,2,FALSE),"Inny numer Lp")="Inny numer Lp","Inny numer Lp",IF(VLOOKUP(A323,Zaplecze_Weryfikacja!A:B,2,FALSE)=D323,"Nieznana przyczyna","Inny opis")))</f>
        <v>Inny opis</v>
      </c>
      <c r="Y323" s="785"/>
      <c r="Z323" s="309">
        <f t="shared" ref="Z323" si="1078">IF($B323="E","E",$H323*Y323)</f>
        <v>0</v>
      </c>
      <c r="AA323" s="785"/>
      <c r="AB323" s="309">
        <f t="shared" ref="AB323" si="1079">IF($B323="E","E",$H323*AA323)</f>
        <v>0</v>
      </c>
      <c r="AC323" s="785"/>
      <c r="AD323" s="309">
        <f t="shared" ref="AD323" si="1080">IF($B323="E","E",$H323*AC323)</f>
        <v>0</v>
      </c>
      <c r="AE323" s="785"/>
      <c r="AF323" s="309">
        <f t="shared" ref="AF323" si="1081">IF($B323="E","E",$H323*AE323)</f>
        <v>0</v>
      </c>
      <c r="AG323" s="785"/>
      <c r="AH323" s="309">
        <f t="shared" ref="AH323" si="1082">IF($B323="E","E",$H323*AG323)</f>
        <v>0</v>
      </c>
      <c r="AI323" s="785"/>
      <c r="AJ323" s="309">
        <f t="shared" ref="AJ323" si="1083">IF($B323="E","E",$H323*AI323)</f>
        <v>0</v>
      </c>
      <c r="AK323" s="785"/>
      <c r="AL323" s="309">
        <f t="shared" ref="AL323" si="1084">IF($B323="E","E",$H323*AK323)</f>
        <v>0</v>
      </c>
      <c r="AM323" s="785"/>
      <c r="AN323" s="309">
        <f t="shared" ref="AN323" si="1085">IF($B323="E","E",$H323*AM323)</f>
        <v>0</v>
      </c>
      <c r="AO323" s="785"/>
      <c r="AP323" s="309">
        <f t="shared" ref="AP323" si="1086">IF($B323="E","E",$H323*AO323)</f>
        <v>0</v>
      </c>
      <c r="AQ323" s="785"/>
      <c r="AR323" s="309">
        <f t="shared" ref="AR323" si="1087">IF($B323="E","E",$H323*AQ323)</f>
        <v>0</v>
      </c>
      <c r="AT323" s="782">
        <f t="shared" ref="AT323" si="1088">MAX(Z323,AB323,AD323,AF323,AH323,AJ323,AL323,AN323,AP323,AR323)</f>
        <v>0</v>
      </c>
      <c r="AU323" s="782">
        <f t="shared" ref="AU323" si="1089">IF($AU$6=10,MIN(Z323,AB323,AD323,AF323,AH323,AJ323,AL323,AN323,AP323,AR323),IF($AU$6=9,MIN(Z323,AB323,AD323,AF323,AH323,AJ323,AL323,AN323,AP323),IF($AU$6=8,MIN(Z323,AB323,AD323,AF323,AH323,AJ323,AL323,AN323),IF($AU$6=7,MIN(Z323,AB323,AD323,AF323,AH323,AJ323,AL323),IF($AU$6=6,MIN(Z323,AB323,AD323,AF323,AH323,AJ323),IF($AU$6=5,MIN(Z323,AB323,AD323,AF323,AH323),IF($AU$6=4,MIN(Z323,AB323,AD323,AF323),IF($AU$6=4,MIN(Z323,AB323,AD323,AF323),IF($AU$6=3,MIN(Z323,AB323,AD323),IF($AU$6=3,MIN(Z323,AB323,AD323),IF($AU$6=2,MIN(Z323,AB323),IF($AU$6=1,MIN(Z323),"Błąd - zła ilośc oferentów"))))))))))))</f>
        <v>0</v>
      </c>
      <c r="AV323" s="782">
        <f t="shared" ref="AV323" si="1090">AT323-AU323</f>
        <v>0</v>
      </c>
      <c r="AW323" s="788" t="e">
        <f t="shared" ref="AW323" si="1091">AT323/AU323</f>
        <v>#DIV/0!</v>
      </c>
      <c r="AY323" s="781">
        <f t="shared" ref="AY323" si="1092">+AZ323</f>
        <v>0</v>
      </c>
      <c r="AZ323" s="777"/>
      <c r="BA323" s="781">
        <f t="shared" ref="BA323" si="1093">+BB323</f>
        <v>0</v>
      </c>
      <c r="BB323" s="777"/>
      <c r="BC323" s="781">
        <f t="shared" ref="BC323" si="1094">+BD323</f>
        <v>0</v>
      </c>
      <c r="BD323" s="777"/>
      <c r="BE323" s="781">
        <f t="shared" ref="BE323" si="1095">+BF323</f>
        <v>0</v>
      </c>
      <c r="BF323" s="777"/>
      <c r="BG323" s="781">
        <f t="shared" ref="BG323" si="1096">+BH323</f>
        <v>0</v>
      </c>
      <c r="BH323" s="777"/>
      <c r="BI323" s="781">
        <f t="shared" ref="BI323" si="1097">+BJ323</f>
        <v>0</v>
      </c>
      <c r="BJ323" s="777"/>
      <c r="BK323" s="781">
        <f t="shared" ref="BK323" si="1098">+BL323</f>
        <v>0</v>
      </c>
      <c r="BL323" s="777"/>
      <c r="BM323" s="781">
        <f t="shared" ref="BM323" si="1099">+BN323</f>
        <v>0</v>
      </c>
      <c r="BN323" s="777"/>
      <c r="BO323" s="781">
        <f t="shared" ref="BO323" si="1100">+BP323</f>
        <v>0</v>
      </c>
      <c r="BP323" s="777"/>
      <c r="BQ323" s="781">
        <f t="shared" ref="BQ323" si="1101">+BR323</f>
        <v>0</v>
      </c>
      <c r="BR323" s="777"/>
    </row>
    <row r="324" spans="1:70" outlineLevel="3">
      <c r="A324" s="6"/>
      <c r="B324" s="121"/>
      <c r="C324" s="121"/>
      <c r="D324" s="33"/>
      <c r="E324" s="122"/>
      <c r="F324" s="122"/>
      <c r="G324" s="122"/>
      <c r="H324" s="1017"/>
      <c r="I324" s="1006"/>
      <c r="J324" s="1111"/>
      <c r="K324" s="1033"/>
      <c r="L324" s="208"/>
      <c r="M324" s="128"/>
      <c r="N324" s="409"/>
      <c r="O324" s="409"/>
      <c r="Q324" s="683"/>
      <c r="R324" s="692"/>
      <c r="T324" s="680" t="str">
        <f>IF(IF(A324=0,TRUE(),D324=IFERROR(VLOOKUP(A324,Zaplecze_Weryfikacja!A:B,2,FALSE),2))=TRUE(),"Tak","Nie")</f>
        <v>Tak</v>
      </c>
      <c r="U324" s="681" t="str">
        <f>IF(T324="Tak"," ",IF(IFERROR(VLOOKUP(A324,Zaplecze_Weryfikacja!A:B,2,FALSE),"Inny numer Lp")="Inny numer Lp","Inny numer Lp",IF(VLOOKUP(A324,Zaplecze_Weryfikacja!A:B,2,FALSE)=D324,"Nieznana przyczyna","Inny opis")))</f>
        <v xml:space="preserve"> </v>
      </c>
      <c r="Y324" s="785"/>
      <c r="Z324" s="104"/>
      <c r="AA324" s="785"/>
      <c r="AB324" s="104"/>
      <c r="AC324" s="785"/>
      <c r="AD324" s="104"/>
      <c r="AE324" s="785"/>
      <c r="AF324" s="104"/>
      <c r="AG324" s="785"/>
      <c r="AH324" s="104"/>
      <c r="AI324" s="785"/>
      <c r="AJ324" s="104"/>
      <c r="AK324" s="785"/>
      <c r="AL324" s="104"/>
      <c r="AM324" s="785"/>
      <c r="AN324" s="104"/>
      <c r="AO324" s="785"/>
      <c r="AP324" s="104"/>
      <c r="AQ324" s="785"/>
      <c r="AR324" s="104"/>
      <c r="AT324" s="782">
        <f t="shared" si="908"/>
        <v>0</v>
      </c>
      <c r="AU324" s="782">
        <f t="shared" si="909"/>
        <v>0</v>
      </c>
      <c r="AV324" s="782">
        <f t="shared" si="910"/>
        <v>0</v>
      </c>
      <c r="AW324" s="788" t="e">
        <f t="shared" si="911"/>
        <v>#DIV/0!</v>
      </c>
      <c r="AY324" s="781">
        <f t="shared" si="912"/>
        <v>0</v>
      </c>
      <c r="AZ324" s="777"/>
      <c r="BA324" s="781">
        <f t="shared" si="913"/>
        <v>0</v>
      </c>
      <c r="BB324" s="777"/>
      <c r="BC324" s="781">
        <f t="shared" si="914"/>
        <v>0</v>
      </c>
      <c r="BD324" s="777"/>
      <c r="BE324" s="781">
        <f t="shared" si="915"/>
        <v>0</v>
      </c>
      <c r="BF324" s="777"/>
      <c r="BG324" s="781">
        <f t="shared" si="916"/>
        <v>0</v>
      </c>
      <c r="BH324" s="777"/>
      <c r="BI324" s="781">
        <f t="shared" si="917"/>
        <v>0</v>
      </c>
      <c r="BJ324" s="777"/>
      <c r="BK324" s="781">
        <f t="shared" si="918"/>
        <v>0</v>
      </c>
      <c r="BL324" s="777"/>
      <c r="BM324" s="781">
        <f t="shared" si="919"/>
        <v>0</v>
      </c>
      <c r="BN324" s="777"/>
      <c r="BO324" s="781">
        <f t="shared" si="920"/>
        <v>0</v>
      </c>
      <c r="BP324" s="777"/>
      <c r="BQ324" s="781">
        <f t="shared" si="921"/>
        <v>0</v>
      </c>
      <c r="BR324" s="777"/>
    </row>
    <row r="325" spans="1:70" outlineLevel="3">
      <c r="A325" s="667"/>
      <c r="B325" s="668"/>
      <c r="C325" s="668"/>
      <c r="D325" s="672" t="s">
        <v>131</v>
      </c>
      <c r="E325" s="773" t="str">
        <f>IF(COUNTIF(E326:E339,"T")=0,"N","T")</f>
        <v>T</v>
      </c>
      <c r="F325" s="665"/>
      <c r="G325" s="664"/>
      <c r="H325" s="1079"/>
      <c r="I325" s="1065"/>
      <c r="J325" s="1116"/>
      <c r="K325" s="1036">
        <f>SUBTOTAL(9,K326:K343)</f>
        <v>0</v>
      </c>
      <c r="L325" s="496"/>
      <c r="M325" s="657"/>
      <c r="N325" s="657"/>
      <c r="O325" s="657"/>
      <c r="Q325" s="683"/>
      <c r="R325" s="692"/>
      <c r="T325" s="680" t="str">
        <f>IF(IF(A325=0,TRUE(),D325=IFERROR(VLOOKUP(A325,Zaplecze_Weryfikacja!A:B,2,FALSE),2))=TRUE(),"Tak","Nie")</f>
        <v>Tak</v>
      </c>
      <c r="U325" s="681" t="str">
        <f>IF(T325="Tak"," ",IF(IFERROR(VLOOKUP(A325,Zaplecze_Weryfikacja!A:B,2,FALSE),"Inny numer Lp")="Inny numer Lp","Inny numer Lp",IF(VLOOKUP(A325,Zaplecze_Weryfikacja!A:B,2,FALSE)=D325,"Nieznana przyczyna","Inny opis")))</f>
        <v xml:space="preserve"> </v>
      </c>
      <c r="Y325" s="785"/>
      <c r="Z325" s="663">
        <f>SUBTOTAL(9,Z326:Z343)</f>
        <v>0</v>
      </c>
      <c r="AA325" s="785"/>
      <c r="AB325" s="663">
        <f>SUBTOTAL(9,AB326:AB343)</f>
        <v>0</v>
      </c>
      <c r="AC325" s="785"/>
      <c r="AD325" s="663">
        <f>SUBTOTAL(9,AD326:AD343)</f>
        <v>0</v>
      </c>
      <c r="AE325" s="785"/>
      <c r="AF325" s="663">
        <f>SUBTOTAL(9,AF326:AF343)</f>
        <v>0</v>
      </c>
      <c r="AG325" s="785"/>
      <c r="AH325" s="663">
        <f>SUBTOTAL(9,AH326:AH343)</f>
        <v>0</v>
      </c>
      <c r="AI325" s="785"/>
      <c r="AJ325" s="663">
        <f>SUBTOTAL(9,AJ326:AJ343)</f>
        <v>0</v>
      </c>
      <c r="AK325" s="785"/>
      <c r="AL325" s="663">
        <f>SUBTOTAL(9,AL326:AL343)</f>
        <v>0</v>
      </c>
      <c r="AM325" s="785"/>
      <c r="AN325" s="663">
        <f>SUBTOTAL(9,AN326:AN343)</f>
        <v>0</v>
      </c>
      <c r="AO325" s="785"/>
      <c r="AP325" s="663">
        <f>SUBTOTAL(9,AP326:AP343)</f>
        <v>0</v>
      </c>
      <c r="AQ325" s="785"/>
      <c r="AR325" s="663">
        <f>SUBTOTAL(9,AR326:AR343)</f>
        <v>0</v>
      </c>
      <c r="AT325" s="845">
        <f t="shared" si="908"/>
        <v>0</v>
      </c>
      <c r="AU325" s="845">
        <f t="shared" si="909"/>
        <v>0</v>
      </c>
      <c r="AV325" s="845">
        <f t="shared" si="910"/>
        <v>0</v>
      </c>
      <c r="AW325" s="846" t="e">
        <f t="shared" si="911"/>
        <v>#DIV/0!</v>
      </c>
      <c r="AY325" s="781">
        <f t="shared" si="912"/>
        <v>0</v>
      </c>
      <c r="AZ325" s="847"/>
      <c r="BA325" s="781">
        <f t="shared" si="913"/>
        <v>0</v>
      </c>
      <c r="BB325" s="847"/>
      <c r="BC325" s="781">
        <f t="shared" si="914"/>
        <v>0</v>
      </c>
      <c r="BD325" s="847"/>
      <c r="BE325" s="781">
        <f t="shared" si="915"/>
        <v>0</v>
      </c>
      <c r="BF325" s="847"/>
      <c r="BG325" s="781">
        <f t="shared" si="916"/>
        <v>0</v>
      </c>
      <c r="BH325" s="847"/>
      <c r="BI325" s="781">
        <f t="shared" si="917"/>
        <v>0</v>
      </c>
      <c r="BJ325" s="847"/>
      <c r="BK325" s="781">
        <f t="shared" si="918"/>
        <v>0</v>
      </c>
      <c r="BL325" s="847"/>
      <c r="BM325" s="781">
        <f t="shared" si="919"/>
        <v>0</v>
      </c>
      <c r="BN325" s="847"/>
      <c r="BO325" s="781">
        <f t="shared" si="920"/>
        <v>0</v>
      </c>
      <c r="BP325" s="847"/>
      <c r="BQ325" s="781">
        <f t="shared" si="921"/>
        <v>0</v>
      </c>
      <c r="BR325" s="847"/>
    </row>
    <row r="326" spans="1:70" outlineLevel="3">
      <c r="A326" s="6">
        <v>302056</v>
      </c>
      <c r="B326" s="10"/>
      <c r="C326" s="121" t="s">
        <v>113</v>
      </c>
      <c r="D326" s="288" t="s">
        <v>816</v>
      </c>
      <c r="E326" s="43" t="str">
        <f t="shared" ref="E326:E339" si="1102">IF(H326&gt;0,"T","N")</f>
        <v>T</v>
      </c>
      <c r="F326" s="37" t="s">
        <v>51</v>
      </c>
      <c r="G326" s="122" t="s">
        <v>327</v>
      </c>
      <c r="H326" s="1076">
        <v>10.7</v>
      </c>
      <c r="I326" s="1141"/>
      <c r="J326" s="1142"/>
      <c r="K326" s="1032">
        <f t="shared" ref="K326:K339" si="1103">IF(B326="E","E",$H326*I326)</f>
        <v>0</v>
      </c>
      <c r="L326" s="208"/>
      <c r="M326" s="128"/>
      <c r="N326" s="409"/>
      <c r="O326" s="409"/>
      <c r="Q326" s="684" t="s">
        <v>1910</v>
      </c>
      <c r="R326" s="691" t="s">
        <v>2000</v>
      </c>
      <c r="T326" s="680" t="str">
        <f>IF(IF(A326=0,TRUE(),D326=IFERROR(VLOOKUP(A326,Zaplecze_Weryfikacja!A:B,2,FALSE),2))=TRUE(),"Tak","Nie")</f>
        <v>Nie</v>
      </c>
      <c r="U326" s="681" t="str">
        <f>IF(T326="Tak"," ",IF(IFERROR(VLOOKUP(A326,Zaplecze_Weryfikacja!A:B,2,FALSE),"Inny numer Lp")="Inny numer Lp","Inny numer Lp",IF(VLOOKUP(A326,Zaplecze_Weryfikacja!A:B,2,FALSE)=D326,"Nieznana przyczyna","Inny opis")))</f>
        <v>Inny opis</v>
      </c>
      <c r="Y326" s="785"/>
      <c r="Z326" s="309">
        <f t="shared" ref="Z326:Z339" si="1104">IF($B326="E","E",$H326*Y326)</f>
        <v>0</v>
      </c>
      <c r="AA326" s="785"/>
      <c r="AB326" s="309">
        <f t="shared" ref="AB326:AB339" si="1105">IF($B326="E","E",$H326*AA326)</f>
        <v>0</v>
      </c>
      <c r="AC326" s="785"/>
      <c r="AD326" s="309">
        <f t="shared" ref="AD326:AD339" si="1106">IF($B326="E","E",$H326*AC326)</f>
        <v>0</v>
      </c>
      <c r="AE326" s="785"/>
      <c r="AF326" s="309">
        <f t="shared" ref="AF326:AF339" si="1107">IF($B326="E","E",$H326*AE326)</f>
        <v>0</v>
      </c>
      <c r="AG326" s="785"/>
      <c r="AH326" s="309">
        <f t="shared" ref="AH326:AH339" si="1108">IF($B326="E","E",$H326*AG326)</f>
        <v>0</v>
      </c>
      <c r="AI326" s="785"/>
      <c r="AJ326" s="309">
        <f t="shared" ref="AJ326:AJ339" si="1109">IF($B326="E","E",$H326*AI326)</f>
        <v>0</v>
      </c>
      <c r="AK326" s="785"/>
      <c r="AL326" s="309">
        <f t="shared" ref="AL326:AL339" si="1110">IF($B326="E","E",$H326*AK326)</f>
        <v>0</v>
      </c>
      <c r="AM326" s="785"/>
      <c r="AN326" s="309">
        <f t="shared" ref="AN326:AN339" si="1111">IF($B326="E","E",$H326*AM326)</f>
        <v>0</v>
      </c>
      <c r="AO326" s="785"/>
      <c r="AP326" s="309">
        <f t="shared" ref="AP326:AP339" si="1112">IF($B326="E","E",$H326*AO326)</f>
        <v>0</v>
      </c>
      <c r="AQ326" s="785"/>
      <c r="AR326" s="309">
        <f t="shared" ref="AR326:AR339" si="1113">IF($B326="E","E",$H326*AQ326)</f>
        <v>0</v>
      </c>
      <c r="AT326" s="782">
        <f t="shared" si="908"/>
        <v>0</v>
      </c>
      <c r="AU326" s="782">
        <f t="shared" si="909"/>
        <v>0</v>
      </c>
      <c r="AV326" s="782">
        <f t="shared" si="910"/>
        <v>0</v>
      </c>
      <c r="AW326" s="788" t="e">
        <f t="shared" si="911"/>
        <v>#DIV/0!</v>
      </c>
      <c r="AY326" s="781">
        <f t="shared" si="912"/>
        <v>0</v>
      </c>
      <c r="AZ326" s="777"/>
      <c r="BA326" s="781">
        <f t="shared" si="913"/>
        <v>0</v>
      </c>
      <c r="BB326" s="777"/>
      <c r="BC326" s="781">
        <f t="shared" si="914"/>
        <v>0</v>
      </c>
      <c r="BD326" s="777"/>
      <c r="BE326" s="781">
        <f t="shared" si="915"/>
        <v>0</v>
      </c>
      <c r="BF326" s="777"/>
      <c r="BG326" s="781">
        <f t="shared" si="916"/>
        <v>0</v>
      </c>
      <c r="BH326" s="777"/>
      <c r="BI326" s="781">
        <f t="shared" si="917"/>
        <v>0</v>
      </c>
      <c r="BJ326" s="777"/>
      <c r="BK326" s="781">
        <f t="shared" si="918"/>
        <v>0</v>
      </c>
      <c r="BL326" s="777"/>
      <c r="BM326" s="781">
        <f t="shared" si="919"/>
        <v>0</v>
      </c>
      <c r="BN326" s="777"/>
      <c r="BO326" s="781">
        <f t="shared" si="920"/>
        <v>0</v>
      </c>
      <c r="BP326" s="777"/>
      <c r="BQ326" s="781">
        <f t="shared" si="921"/>
        <v>0</v>
      </c>
      <c r="BR326" s="777"/>
    </row>
    <row r="327" spans="1:70" outlineLevel="3">
      <c r="A327" s="6">
        <v>302057</v>
      </c>
      <c r="B327" s="10"/>
      <c r="C327" s="424" t="s">
        <v>113</v>
      </c>
      <c r="D327" s="423" t="s">
        <v>1783</v>
      </c>
      <c r="E327" s="43" t="str">
        <f t="shared" si="1102"/>
        <v>N</v>
      </c>
      <c r="F327" s="426"/>
      <c r="G327" s="420" t="s">
        <v>325</v>
      </c>
      <c r="H327" s="1076"/>
      <c r="I327" s="1141"/>
      <c r="J327" s="1142"/>
      <c r="K327" s="1032">
        <f t="shared" si="1103"/>
        <v>0</v>
      </c>
      <c r="L327" s="208"/>
      <c r="M327" s="459"/>
      <c r="N327" s="476"/>
      <c r="O327" s="476"/>
      <c r="Q327" s="684" t="s">
        <v>1914</v>
      </c>
      <c r="R327" s="691" t="s">
        <v>2000</v>
      </c>
      <c r="T327" s="680" t="str">
        <f>IF(IF(A327=0,TRUE(),D327=IFERROR(VLOOKUP(A327,Zaplecze_Weryfikacja!A:B,2,FALSE),2))=TRUE(),"Tak","Nie")</f>
        <v>Nie</v>
      </c>
      <c r="U327" s="681" t="str">
        <f>IF(T327="Tak"," ",IF(IFERROR(VLOOKUP(A327,Zaplecze_Weryfikacja!A:B,2,FALSE),"Inny numer Lp")="Inny numer Lp","Inny numer Lp",IF(VLOOKUP(A327,Zaplecze_Weryfikacja!A:B,2,FALSE)=D327,"Nieznana przyczyna","Inny opis")))</f>
        <v>Inny opis</v>
      </c>
      <c r="Y327" s="785"/>
      <c r="Z327" s="309">
        <f t="shared" si="1104"/>
        <v>0</v>
      </c>
      <c r="AA327" s="785"/>
      <c r="AB327" s="309">
        <f t="shared" si="1105"/>
        <v>0</v>
      </c>
      <c r="AC327" s="785"/>
      <c r="AD327" s="309">
        <f t="shared" si="1106"/>
        <v>0</v>
      </c>
      <c r="AE327" s="785"/>
      <c r="AF327" s="309">
        <f t="shared" si="1107"/>
        <v>0</v>
      </c>
      <c r="AG327" s="785"/>
      <c r="AH327" s="309">
        <f t="shared" si="1108"/>
        <v>0</v>
      </c>
      <c r="AI327" s="785"/>
      <c r="AJ327" s="309">
        <f t="shared" si="1109"/>
        <v>0</v>
      </c>
      <c r="AK327" s="785"/>
      <c r="AL327" s="309">
        <f t="shared" si="1110"/>
        <v>0</v>
      </c>
      <c r="AM327" s="785"/>
      <c r="AN327" s="309">
        <f t="shared" si="1111"/>
        <v>0</v>
      </c>
      <c r="AO327" s="785"/>
      <c r="AP327" s="309">
        <f t="shared" si="1112"/>
        <v>0</v>
      </c>
      <c r="AQ327" s="785"/>
      <c r="AR327" s="309">
        <f t="shared" si="1113"/>
        <v>0</v>
      </c>
      <c r="AT327" s="782">
        <f t="shared" si="908"/>
        <v>0</v>
      </c>
      <c r="AU327" s="782">
        <f t="shared" si="909"/>
        <v>0</v>
      </c>
      <c r="AV327" s="782">
        <f t="shared" si="910"/>
        <v>0</v>
      </c>
      <c r="AW327" s="788" t="e">
        <f t="shared" si="911"/>
        <v>#DIV/0!</v>
      </c>
      <c r="AY327" s="781">
        <f t="shared" si="912"/>
        <v>0</v>
      </c>
      <c r="AZ327" s="777"/>
      <c r="BA327" s="781">
        <f t="shared" si="913"/>
        <v>0</v>
      </c>
      <c r="BB327" s="777"/>
      <c r="BC327" s="781">
        <f t="shared" si="914"/>
        <v>0</v>
      </c>
      <c r="BD327" s="777"/>
      <c r="BE327" s="781">
        <f t="shared" si="915"/>
        <v>0</v>
      </c>
      <c r="BF327" s="777"/>
      <c r="BG327" s="781">
        <f t="shared" si="916"/>
        <v>0</v>
      </c>
      <c r="BH327" s="777"/>
      <c r="BI327" s="781">
        <f t="shared" si="917"/>
        <v>0</v>
      </c>
      <c r="BJ327" s="777"/>
      <c r="BK327" s="781">
        <f t="shared" si="918"/>
        <v>0</v>
      </c>
      <c r="BL327" s="777"/>
      <c r="BM327" s="781">
        <f t="shared" si="919"/>
        <v>0</v>
      </c>
      <c r="BN327" s="777"/>
      <c r="BO327" s="781">
        <f t="shared" si="920"/>
        <v>0</v>
      </c>
      <c r="BP327" s="777"/>
      <c r="BQ327" s="781">
        <f t="shared" si="921"/>
        <v>0</v>
      </c>
      <c r="BR327" s="777"/>
    </row>
    <row r="328" spans="1:70" outlineLevel="3">
      <c r="A328" s="1250">
        <v>302058</v>
      </c>
      <c r="B328" s="10"/>
      <c r="C328" s="121" t="s">
        <v>113</v>
      </c>
      <c r="D328" s="142" t="s">
        <v>3099</v>
      </c>
      <c r="E328" s="43" t="str">
        <f t="shared" si="1102"/>
        <v>T</v>
      </c>
      <c r="F328" s="37" t="s">
        <v>32</v>
      </c>
      <c r="G328" s="122" t="s">
        <v>327</v>
      </c>
      <c r="H328" s="1249">
        <v>13.4</v>
      </c>
      <c r="I328" s="1141"/>
      <c r="J328" s="1142"/>
      <c r="K328" s="1032">
        <f t="shared" si="1103"/>
        <v>0</v>
      </c>
      <c r="L328" s="208"/>
      <c r="M328" s="128"/>
      <c r="N328" s="409"/>
      <c r="O328" s="409"/>
      <c r="Q328" s="684" t="s">
        <v>1913</v>
      </c>
      <c r="R328" s="691" t="s">
        <v>2000</v>
      </c>
      <c r="T328" s="680" t="str">
        <f>IF(IF(A328=0,TRUE(),D328=IFERROR(VLOOKUP(A328,Zaplecze_Weryfikacja!A:B,2,FALSE),2))=TRUE(),"Tak","Nie")</f>
        <v>Nie</v>
      </c>
      <c r="U328" s="681" t="str">
        <f>IF(T328="Tak"," ",IF(IFERROR(VLOOKUP(A328,Zaplecze_Weryfikacja!A:B,2,FALSE),"Inny numer Lp")="Inny numer Lp","Inny numer Lp",IF(VLOOKUP(A328,Zaplecze_Weryfikacja!A:B,2,FALSE)=D328,"Nieznana przyczyna","Inny opis")))</f>
        <v>Inny opis</v>
      </c>
      <c r="Y328" s="785"/>
      <c r="Z328" s="309">
        <f t="shared" si="1104"/>
        <v>0</v>
      </c>
      <c r="AA328" s="785"/>
      <c r="AB328" s="309">
        <f t="shared" si="1105"/>
        <v>0</v>
      </c>
      <c r="AC328" s="785"/>
      <c r="AD328" s="309">
        <f t="shared" si="1106"/>
        <v>0</v>
      </c>
      <c r="AE328" s="785"/>
      <c r="AF328" s="309">
        <f t="shared" si="1107"/>
        <v>0</v>
      </c>
      <c r="AG328" s="785"/>
      <c r="AH328" s="309">
        <f t="shared" si="1108"/>
        <v>0</v>
      </c>
      <c r="AI328" s="785"/>
      <c r="AJ328" s="309">
        <f t="shared" si="1109"/>
        <v>0</v>
      </c>
      <c r="AK328" s="785"/>
      <c r="AL328" s="309">
        <f t="shared" si="1110"/>
        <v>0</v>
      </c>
      <c r="AM328" s="785"/>
      <c r="AN328" s="309">
        <f t="shared" si="1111"/>
        <v>0</v>
      </c>
      <c r="AO328" s="785"/>
      <c r="AP328" s="309">
        <f t="shared" si="1112"/>
        <v>0</v>
      </c>
      <c r="AQ328" s="785"/>
      <c r="AR328" s="309">
        <f t="shared" si="1113"/>
        <v>0</v>
      </c>
      <c r="AT328" s="782">
        <f t="shared" si="908"/>
        <v>0</v>
      </c>
      <c r="AU328" s="782">
        <f t="shared" si="909"/>
        <v>0</v>
      </c>
      <c r="AV328" s="782">
        <f t="shared" si="910"/>
        <v>0</v>
      </c>
      <c r="AW328" s="788" t="e">
        <f t="shared" si="911"/>
        <v>#DIV/0!</v>
      </c>
      <c r="AY328" s="781">
        <f t="shared" si="912"/>
        <v>0</v>
      </c>
      <c r="AZ328" s="777"/>
      <c r="BA328" s="781">
        <f t="shared" si="913"/>
        <v>0</v>
      </c>
      <c r="BB328" s="777"/>
      <c r="BC328" s="781">
        <f t="shared" si="914"/>
        <v>0</v>
      </c>
      <c r="BD328" s="777"/>
      <c r="BE328" s="781">
        <f t="shared" si="915"/>
        <v>0</v>
      </c>
      <c r="BF328" s="777"/>
      <c r="BG328" s="781">
        <f t="shared" si="916"/>
        <v>0</v>
      </c>
      <c r="BH328" s="777"/>
      <c r="BI328" s="781">
        <f t="shared" si="917"/>
        <v>0</v>
      </c>
      <c r="BJ328" s="777"/>
      <c r="BK328" s="781">
        <f t="shared" si="918"/>
        <v>0</v>
      </c>
      <c r="BL328" s="777"/>
      <c r="BM328" s="781">
        <f t="shared" si="919"/>
        <v>0</v>
      </c>
      <c r="BN328" s="777"/>
      <c r="BO328" s="781">
        <f t="shared" si="920"/>
        <v>0</v>
      </c>
      <c r="BP328" s="777"/>
      <c r="BQ328" s="781">
        <f t="shared" si="921"/>
        <v>0</v>
      </c>
      <c r="BR328" s="777"/>
    </row>
    <row r="329" spans="1:70" ht="42.75" outlineLevel="3">
      <c r="A329" s="1250">
        <v>302059</v>
      </c>
      <c r="B329" s="10"/>
      <c r="C329" s="121" t="s">
        <v>113</v>
      </c>
      <c r="D329" s="33" t="s">
        <v>1538</v>
      </c>
      <c r="E329" s="43" t="str">
        <f t="shared" si="1102"/>
        <v>T</v>
      </c>
      <c r="F329" s="122" t="s">
        <v>815</v>
      </c>
      <c r="G329" s="122" t="s">
        <v>327</v>
      </c>
      <c r="H329" s="1249">
        <v>21.5</v>
      </c>
      <c r="I329" s="1141"/>
      <c r="J329" s="1142"/>
      <c r="K329" s="1032">
        <f t="shared" si="1103"/>
        <v>0</v>
      </c>
      <c r="L329" s="208"/>
      <c r="M329" s="128"/>
      <c r="N329" s="409"/>
      <c r="O329" s="409"/>
      <c r="Q329" s="684" t="s">
        <v>1863</v>
      </c>
      <c r="R329" s="691" t="s">
        <v>2000</v>
      </c>
      <c r="T329" s="680" t="str">
        <f>IF(IF(A329=0,TRUE(),D329=IFERROR(VLOOKUP(A329,Zaplecze_Weryfikacja!A:B,2,FALSE),2))=TRUE(),"Tak","Nie")</f>
        <v>Nie</v>
      </c>
      <c r="U329" s="681" t="str">
        <f>IF(T329="Tak"," ",IF(IFERROR(VLOOKUP(A329,Zaplecze_Weryfikacja!A:B,2,FALSE),"Inny numer Lp")="Inny numer Lp","Inny numer Lp",IF(VLOOKUP(A329,Zaplecze_Weryfikacja!A:B,2,FALSE)=D329,"Nieznana przyczyna","Inny opis")))</f>
        <v>Inny opis</v>
      </c>
      <c r="Y329" s="785"/>
      <c r="Z329" s="309">
        <f t="shared" si="1104"/>
        <v>0</v>
      </c>
      <c r="AA329" s="785"/>
      <c r="AB329" s="309">
        <f t="shared" si="1105"/>
        <v>0</v>
      </c>
      <c r="AC329" s="785"/>
      <c r="AD329" s="309">
        <f t="shared" si="1106"/>
        <v>0</v>
      </c>
      <c r="AE329" s="785"/>
      <c r="AF329" s="309">
        <f t="shared" si="1107"/>
        <v>0</v>
      </c>
      <c r="AG329" s="785"/>
      <c r="AH329" s="309">
        <f t="shared" si="1108"/>
        <v>0</v>
      </c>
      <c r="AI329" s="785"/>
      <c r="AJ329" s="309">
        <f t="shared" si="1109"/>
        <v>0</v>
      </c>
      <c r="AK329" s="785"/>
      <c r="AL329" s="309">
        <f t="shared" si="1110"/>
        <v>0</v>
      </c>
      <c r="AM329" s="785"/>
      <c r="AN329" s="309">
        <f t="shared" si="1111"/>
        <v>0</v>
      </c>
      <c r="AO329" s="785"/>
      <c r="AP329" s="309">
        <f t="shared" si="1112"/>
        <v>0</v>
      </c>
      <c r="AQ329" s="785"/>
      <c r="AR329" s="309">
        <f t="shared" si="1113"/>
        <v>0</v>
      </c>
      <c r="AT329" s="782">
        <f t="shared" si="908"/>
        <v>0</v>
      </c>
      <c r="AU329" s="782">
        <f t="shared" si="909"/>
        <v>0</v>
      </c>
      <c r="AV329" s="782">
        <f t="shared" si="910"/>
        <v>0</v>
      </c>
      <c r="AW329" s="788" t="e">
        <f t="shared" si="911"/>
        <v>#DIV/0!</v>
      </c>
      <c r="AY329" s="781">
        <f t="shared" si="912"/>
        <v>0</v>
      </c>
      <c r="AZ329" s="777"/>
      <c r="BA329" s="781">
        <f t="shared" si="913"/>
        <v>0</v>
      </c>
      <c r="BB329" s="777"/>
      <c r="BC329" s="781">
        <f t="shared" si="914"/>
        <v>0</v>
      </c>
      <c r="BD329" s="777"/>
      <c r="BE329" s="781">
        <f t="shared" si="915"/>
        <v>0</v>
      </c>
      <c r="BF329" s="777"/>
      <c r="BG329" s="781">
        <f t="shared" si="916"/>
        <v>0</v>
      </c>
      <c r="BH329" s="777"/>
      <c r="BI329" s="781">
        <f t="shared" si="917"/>
        <v>0</v>
      </c>
      <c r="BJ329" s="777"/>
      <c r="BK329" s="781">
        <f t="shared" si="918"/>
        <v>0</v>
      </c>
      <c r="BL329" s="777"/>
      <c r="BM329" s="781">
        <f t="shared" si="919"/>
        <v>0</v>
      </c>
      <c r="BN329" s="777"/>
      <c r="BO329" s="781">
        <f t="shared" si="920"/>
        <v>0</v>
      </c>
      <c r="BP329" s="777"/>
      <c r="BQ329" s="781">
        <f t="shared" si="921"/>
        <v>0</v>
      </c>
      <c r="BR329" s="777"/>
    </row>
    <row r="330" spans="1:70" outlineLevel="3">
      <c r="A330" s="6">
        <v>302060</v>
      </c>
      <c r="B330" s="10"/>
      <c r="C330" s="121" t="s">
        <v>113</v>
      </c>
      <c r="D330" s="141" t="s">
        <v>130</v>
      </c>
      <c r="E330" s="43" t="str">
        <f t="shared" si="1102"/>
        <v>N</v>
      </c>
      <c r="F330" s="13"/>
      <c r="G330" s="122" t="s">
        <v>327</v>
      </c>
      <c r="H330" s="1076"/>
      <c r="I330" s="1141"/>
      <c r="J330" s="1142"/>
      <c r="K330" s="1032">
        <f t="shared" si="1103"/>
        <v>0</v>
      </c>
      <c r="L330" s="208"/>
      <c r="M330" s="128"/>
      <c r="N330" s="409"/>
      <c r="O330" s="409"/>
      <c r="Q330" s="684" t="s">
        <v>1864</v>
      </c>
      <c r="R330" s="691" t="s">
        <v>2000</v>
      </c>
      <c r="T330" s="680" t="str">
        <f>IF(IF(A330=0,TRUE(),D330=IFERROR(VLOOKUP(A330,Zaplecze_Weryfikacja!A:B,2,FALSE),2))=TRUE(),"Tak","Nie")</f>
        <v>Nie</v>
      </c>
      <c r="U330" s="681" t="str">
        <f>IF(T330="Tak"," ",IF(IFERROR(VLOOKUP(A330,Zaplecze_Weryfikacja!A:B,2,FALSE),"Inny numer Lp")="Inny numer Lp","Inny numer Lp",IF(VLOOKUP(A330,Zaplecze_Weryfikacja!A:B,2,FALSE)=D330,"Nieznana przyczyna","Inny opis")))</f>
        <v>Inny opis</v>
      </c>
      <c r="Y330" s="785"/>
      <c r="Z330" s="309">
        <f t="shared" si="1104"/>
        <v>0</v>
      </c>
      <c r="AA330" s="785"/>
      <c r="AB330" s="309">
        <f t="shared" si="1105"/>
        <v>0</v>
      </c>
      <c r="AC330" s="785"/>
      <c r="AD330" s="309">
        <f t="shared" si="1106"/>
        <v>0</v>
      </c>
      <c r="AE330" s="785"/>
      <c r="AF330" s="309">
        <f t="shared" si="1107"/>
        <v>0</v>
      </c>
      <c r="AG330" s="785"/>
      <c r="AH330" s="309">
        <f t="shared" si="1108"/>
        <v>0</v>
      </c>
      <c r="AI330" s="785"/>
      <c r="AJ330" s="309">
        <f t="shared" si="1109"/>
        <v>0</v>
      </c>
      <c r="AK330" s="785"/>
      <c r="AL330" s="309">
        <f t="shared" si="1110"/>
        <v>0</v>
      </c>
      <c r="AM330" s="785"/>
      <c r="AN330" s="309">
        <f t="shared" si="1111"/>
        <v>0</v>
      </c>
      <c r="AO330" s="785"/>
      <c r="AP330" s="309">
        <f t="shared" si="1112"/>
        <v>0</v>
      </c>
      <c r="AQ330" s="785"/>
      <c r="AR330" s="309">
        <f t="shared" si="1113"/>
        <v>0</v>
      </c>
      <c r="AT330" s="782">
        <f t="shared" si="908"/>
        <v>0</v>
      </c>
      <c r="AU330" s="782">
        <f t="shared" si="909"/>
        <v>0</v>
      </c>
      <c r="AV330" s="782">
        <f t="shared" si="910"/>
        <v>0</v>
      </c>
      <c r="AW330" s="788" t="e">
        <f t="shared" si="911"/>
        <v>#DIV/0!</v>
      </c>
      <c r="AY330" s="781">
        <f t="shared" si="912"/>
        <v>0</v>
      </c>
      <c r="AZ330" s="777"/>
      <c r="BA330" s="781">
        <f t="shared" si="913"/>
        <v>0</v>
      </c>
      <c r="BB330" s="777"/>
      <c r="BC330" s="781">
        <f t="shared" si="914"/>
        <v>0</v>
      </c>
      <c r="BD330" s="777"/>
      <c r="BE330" s="781">
        <f t="shared" si="915"/>
        <v>0</v>
      </c>
      <c r="BF330" s="777"/>
      <c r="BG330" s="781">
        <f t="shared" si="916"/>
        <v>0</v>
      </c>
      <c r="BH330" s="777"/>
      <c r="BI330" s="781">
        <f t="shared" si="917"/>
        <v>0</v>
      </c>
      <c r="BJ330" s="777"/>
      <c r="BK330" s="781">
        <f t="shared" si="918"/>
        <v>0</v>
      </c>
      <c r="BL330" s="777"/>
      <c r="BM330" s="781">
        <f t="shared" si="919"/>
        <v>0</v>
      </c>
      <c r="BN330" s="777"/>
      <c r="BO330" s="781">
        <f t="shared" si="920"/>
        <v>0</v>
      </c>
      <c r="BP330" s="777"/>
      <c r="BQ330" s="781">
        <f t="shared" si="921"/>
        <v>0</v>
      </c>
      <c r="BR330" s="777"/>
    </row>
    <row r="331" spans="1:70" outlineLevel="3">
      <c r="A331" s="1250">
        <v>302061</v>
      </c>
      <c r="B331" s="10"/>
      <c r="C331" s="121" t="s">
        <v>113</v>
      </c>
      <c r="D331" s="33" t="s">
        <v>3174</v>
      </c>
      <c r="E331" s="43" t="str">
        <f t="shared" si="1102"/>
        <v>T</v>
      </c>
      <c r="F331" s="39" t="s">
        <v>126</v>
      </c>
      <c r="G331" s="122" t="s">
        <v>327</v>
      </c>
      <c r="H331" s="1249">
        <v>21.5</v>
      </c>
      <c r="I331" s="1141"/>
      <c r="J331" s="1142"/>
      <c r="K331" s="1032">
        <f t="shared" si="1103"/>
        <v>0</v>
      </c>
      <c r="L331" s="208"/>
      <c r="M331" s="128"/>
      <c r="N331" s="409"/>
      <c r="O331" s="409"/>
      <c r="Q331" s="684" t="s">
        <v>1864</v>
      </c>
      <c r="R331" s="691" t="s">
        <v>2000</v>
      </c>
      <c r="T331" s="680" t="str">
        <f>IF(IF(A331=0,TRUE(),D331=IFERROR(VLOOKUP(A331,Zaplecze_Weryfikacja!A:B,2,FALSE),2))=TRUE(),"Tak","Nie")</f>
        <v>Nie</v>
      </c>
      <c r="U331" s="681" t="str">
        <f>IF(T331="Tak"," ",IF(IFERROR(VLOOKUP(A331,Zaplecze_Weryfikacja!A:B,2,FALSE),"Inny numer Lp")="Inny numer Lp","Inny numer Lp",IF(VLOOKUP(A331,Zaplecze_Weryfikacja!A:B,2,FALSE)=D331,"Nieznana przyczyna","Inny opis")))</f>
        <v>Inny opis</v>
      </c>
      <c r="Y331" s="785"/>
      <c r="Z331" s="309">
        <f t="shared" si="1104"/>
        <v>0</v>
      </c>
      <c r="AA331" s="785"/>
      <c r="AB331" s="309">
        <f t="shared" si="1105"/>
        <v>0</v>
      </c>
      <c r="AC331" s="785"/>
      <c r="AD331" s="309">
        <f t="shared" si="1106"/>
        <v>0</v>
      </c>
      <c r="AE331" s="785"/>
      <c r="AF331" s="309">
        <f t="shared" si="1107"/>
        <v>0</v>
      </c>
      <c r="AG331" s="785"/>
      <c r="AH331" s="309">
        <f t="shared" si="1108"/>
        <v>0</v>
      </c>
      <c r="AI331" s="785"/>
      <c r="AJ331" s="309">
        <f t="shared" si="1109"/>
        <v>0</v>
      </c>
      <c r="AK331" s="785"/>
      <c r="AL331" s="309">
        <f t="shared" si="1110"/>
        <v>0</v>
      </c>
      <c r="AM331" s="785"/>
      <c r="AN331" s="309">
        <f t="shared" si="1111"/>
        <v>0</v>
      </c>
      <c r="AO331" s="785"/>
      <c r="AP331" s="309">
        <f t="shared" si="1112"/>
        <v>0</v>
      </c>
      <c r="AQ331" s="785"/>
      <c r="AR331" s="309">
        <f t="shared" si="1113"/>
        <v>0</v>
      </c>
      <c r="AT331" s="782">
        <f t="shared" si="908"/>
        <v>0</v>
      </c>
      <c r="AU331" s="782">
        <f t="shared" si="909"/>
        <v>0</v>
      </c>
      <c r="AV331" s="782">
        <f t="shared" si="910"/>
        <v>0</v>
      </c>
      <c r="AW331" s="788" t="e">
        <f t="shared" si="911"/>
        <v>#DIV/0!</v>
      </c>
      <c r="AY331" s="781">
        <f t="shared" si="912"/>
        <v>0</v>
      </c>
      <c r="AZ331" s="777"/>
      <c r="BA331" s="781">
        <f t="shared" si="913"/>
        <v>0</v>
      </c>
      <c r="BB331" s="777"/>
      <c r="BC331" s="781">
        <f t="shared" si="914"/>
        <v>0</v>
      </c>
      <c r="BD331" s="777"/>
      <c r="BE331" s="781">
        <f t="shared" si="915"/>
        <v>0</v>
      </c>
      <c r="BF331" s="777"/>
      <c r="BG331" s="781">
        <f t="shared" si="916"/>
        <v>0</v>
      </c>
      <c r="BH331" s="777"/>
      <c r="BI331" s="781">
        <f t="shared" si="917"/>
        <v>0</v>
      </c>
      <c r="BJ331" s="777"/>
      <c r="BK331" s="781">
        <f t="shared" si="918"/>
        <v>0</v>
      </c>
      <c r="BL331" s="777"/>
      <c r="BM331" s="781">
        <f t="shared" si="919"/>
        <v>0</v>
      </c>
      <c r="BN331" s="777"/>
      <c r="BO331" s="781">
        <f t="shared" si="920"/>
        <v>0</v>
      </c>
      <c r="BP331" s="777"/>
      <c r="BQ331" s="781">
        <f t="shared" si="921"/>
        <v>0</v>
      </c>
      <c r="BR331" s="777"/>
    </row>
    <row r="332" spans="1:70" outlineLevel="3">
      <c r="A332" s="6">
        <v>302062</v>
      </c>
      <c r="B332" s="10"/>
      <c r="C332" s="121" t="s">
        <v>113</v>
      </c>
      <c r="D332" s="141" t="s">
        <v>812</v>
      </c>
      <c r="E332" s="43" t="str">
        <f t="shared" si="1102"/>
        <v>N</v>
      </c>
      <c r="F332" s="39"/>
      <c r="G332" s="122" t="s">
        <v>327</v>
      </c>
      <c r="H332" s="1076"/>
      <c r="I332" s="1141"/>
      <c r="J332" s="1142"/>
      <c r="K332" s="1032">
        <f t="shared" si="1103"/>
        <v>0</v>
      </c>
      <c r="L332" s="208"/>
      <c r="M332" s="128"/>
      <c r="N332" s="409"/>
      <c r="O332" s="409"/>
      <c r="Q332" s="684" t="s">
        <v>1868</v>
      </c>
      <c r="R332" s="691" t="s">
        <v>2000</v>
      </c>
      <c r="T332" s="680" t="str">
        <f>IF(IF(A332=0,TRUE(),D332=IFERROR(VLOOKUP(A332,Zaplecze_Weryfikacja!A:B,2,FALSE),2))=TRUE(),"Tak","Nie")</f>
        <v>Nie</v>
      </c>
      <c r="U332" s="681" t="str">
        <f>IF(T332="Tak"," ",IF(IFERROR(VLOOKUP(A332,Zaplecze_Weryfikacja!A:B,2,FALSE),"Inny numer Lp")="Inny numer Lp","Inny numer Lp",IF(VLOOKUP(A332,Zaplecze_Weryfikacja!A:B,2,FALSE)=D332,"Nieznana przyczyna","Inny opis")))</f>
        <v>Inny opis</v>
      </c>
      <c r="Y332" s="785"/>
      <c r="Z332" s="309">
        <f t="shared" si="1104"/>
        <v>0</v>
      </c>
      <c r="AA332" s="785"/>
      <c r="AB332" s="309">
        <f t="shared" si="1105"/>
        <v>0</v>
      </c>
      <c r="AC332" s="785"/>
      <c r="AD332" s="309">
        <f t="shared" si="1106"/>
        <v>0</v>
      </c>
      <c r="AE332" s="785"/>
      <c r="AF332" s="309">
        <f t="shared" si="1107"/>
        <v>0</v>
      </c>
      <c r="AG332" s="785"/>
      <c r="AH332" s="309">
        <f t="shared" si="1108"/>
        <v>0</v>
      </c>
      <c r="AI332" s="785"/>
      <c r="AJ332" s="309">
        <f t="shared" si="1109"/>
        <v>0</v>
      </c>
      <c r="AK332" s="785"/>
      <c r="AL332" s="309">
        <f t="shared" si="1110"/>
        <v>0</v>
      </c>
      <c r="AM332" s="785"/>
      <c r="AN332" s="309">
        <f t="shared" si="1111"/>
        <v>0</v>
      </c>
      <c r="AO332" s="785"/>
      <c r="AP332" s="309">
        <f t="shared" si="1112"/>
        <v>0</v>
      </c>
      <c r="AQ332" s="785"/>
      <c r="AR332" s="309">
        <f t="shared" si="1113"/>
        <v>0</v>
      </c>
      <c r="AT332" s="782">
        <f t="shared" si="908"/>
        <v>0</v>
      </c>
      <c r="AU332" s="782">
        <f t="shared" si="909"/>
        <v>0</v>
      </c>
      <c r="AV332" s="782">
        <f t="shared" si="910"/>
        <v>0</v>
      </c>
      <c r="AW332" s="788" t="e">
        <f t="shared" si="911"/>
        <v>#DIV/0!</v>
      </c>
      <c r="AY332" s="781">
        <f t="shared" si="912"/>
        <v>0</v>
      </c>
      <c r="AZ332" s="777"/>
      <c r="BA332" s="781">
        <f t="shared" si="913"/>
        <v>0</v>
      </c>
      <c r="BB332" s="777"/>
      <c r="BC332" s="781">
        <f t="shared" si="914"/>
        <v>0</v>
      </c>
      <c r="BD332" s="777"/>
      <c r="BE332" s="781">
        <f t="shared" si="915"/>
        <v>0</v>
      </c>
      <c r="BF332" s="777"/>
      <c r="BG332" s="781">
        <f t="shared" si="916"/>
        <v>0</v>
      </c>
      <c r="BH332" s="777"/>
      <c r="BI332" s="781">
        <f t="shared" si="917"/>
        <v>0</v>
      </c>
      <c r="BJ332" s="777"/>
      <c r="BK332" s="781">
        <f t="shared" si="918"/>
        <v>0</v>
      </c>
      <c r="BL332" s="777"/>
      <c r="BM332" s="781">
        <f t="shared" si="919"/>
        <v>0</v>
      </c>
      <c r="BN332" s="777"/>
      <c r="BO332" s="781">
        <f t="shared" si="920"/>
        <v>0</v>
      </c>
      <c r="BP332" s="777"/>
      <c r="BQ332" s="781">
        <f t="shared" si="921"/>
        <v>0</v>
      </c>
      <c r="BR332" s="777"/>
    </row>
    <row r="333" spans="1:70" ht="28.5" outlineLevel="3">
      <c r="A333" s="1250">
        <v>302063</v>
      </c>
      <c r="B333" s="10"/>
      <c r="C333" s="121" t="s">
        <v>113</v>
      </c>
      <c r="D333" s="1276" t="s">
        <v>3818</v>
      </c>
      <c r="E333" s="43" t="str">
        <f t="shared" si="1102"/>
        <v>T</v>
      </c>
      <c r="F333" s="1277" t="s">
        <v>3816</v>
      </c>
      <c r="G333" s="122" t="s">
        <v>327</v>
      </c>
      <c r="H333" s="1076">
        <v>10.9</v>
      </c>
      <c r="I333" s="1141"/>
      <c r="J333" s="1142"/>
      <c r="K333" s="1032">
        <f t="shared" si="1103"/>
        <v>0</v>
      </c>
      <c r="L333" s="208"/>
      <c r="M333" s="128"/>
      <c r="N333" s="409"/>
      <c r="O333" s="409"/>
      <c r="Q333" s="686" t="s">
        <v>1865</v>
      </c>
      <c r="R333" s="691" t="s">
        <v>2000</v>
      </c>
      <c r="T333" s="680" t="str">
        <f>IF(IF(A333=0,TRUE(),D333=IFERROR(VLOOKUP(A333,Zaplecze_Weryfikacja!A:B,2,FALSE),2))=TRUE(),"Tak","Nie")</f>
        <v>Nie</v>
      </c>
      <c r="U333" s="681" t="str">
        <f>IF(T333="Tak"," ",IF(IFERROR(VLOOKUP(A333,Zaplecze_Weryfikacja!A:B,2,FALSE),"Inny numer Lp")="Inny numer Lp","Inny numer Lp",IF(VLOOKUP(A333,Zaplecze_Weryfikacja!A:B,2,FALSE)=D333,"Nieznana przyczyna","Inny opis")))</f>
        <v>Inny opis</v>
      </c>
      <c r="Y333" s="785"/>
      <c r="Z333" s="309">
        <f t="shared" si="1104"/>
        <v>0</v>
      </c>
      <c r="AA333" s="785"/>
      <c r="AB333" s="309">
        <f t="shared" si="1105"/>
        <v>0</v>
      </c>
      <c r="AC333" s="785"/>
      <c r="AD333" s="309">
        <f t="shared" si="1106"/>
        <v>0</v>
      </c>
      <c r="AE333" s="785"/>
      <c r="AF333" s="309">
        <f t="shared" si="1107"/>
        <v>0</v>
      </c>
      <c r="AG333" s="785"/>
      <c r="AH333" s="309">
        <f t="shared" si="1108"/>
        <v>0</v>
      </c>
      <c r="AI333" s="785"/>
      <c r="AJ333" s="309">
        <f t="shared" si="1109"/>
        <v>0</v>
      </c>
      <c r="AK333" s="785"/>
      <c r="AL333" s="309">
        <f t="shared" si="1110"/>
        <v>0</v>
      </c>
      <c r="AM333" s="785"/>
      <c r="AN333" s="309">
        <f t="shared" si="1111"/>
        <v>0</v>
      </c>
      <c r="AO333" s="785"/>
      <c r="AP333" s="309">
        <f t="shared" si="1112"/>
        <v>0</v>
      </c>
      <c r="AQ333" s="785"/>
      <c r="AR333" s="309">
        <f t="shared" si="1113"/>
        <v>0</v>
      </c>
      <c r="AT333" s="782">
        <f t="shared" si="908"/>
        <v>0</v>
      </c>
      <c r="AU333" s="782">
        <f t="shared" si="909"/>
        <v>0</v>
      </c>
      <c r="AV333" s="782">
        <f t="shared" si="910"/>
        <v>0</v>
      </c>
      <c r="AW333" s="788" t="e">
        <f t="shared" si="911"/>
        <v>#DIV/0!</v>
      </c>
      <c r="AY333" s="781">
        <f t="shared" si="912"/>
        <v>0</v>
      </c>
      <c r="AZ333" s="777"/>
      <c r="BA333" s="781">
        <f t="shared" si="913"/>
        <v>0</v>
      </c>
      <c r="BB333" s="777"/>
      <c r="BC333" s="781">
        <f t="shared" si="914"/>
        <v>0</v>
      </c>
      <c r="BD333" s="777"/>
      <c r="BE333" s="781">
        <f t="shared" si="915"/>
        <v>0</v>
      </c>
      <c r="BF333" s="777"/>
      <c r="BG333" s="781">
        <f t="shared" si="916"/>
        <v>0</v>
      </c>
      <c r="BH333" s="777"/>
      <c r="BI333" s="781">
        <f t="shared" si="917"/>
        <v>0</v>
      </c>
      <c r="BJ333" s="777"/>
      <c r="BK333" s="781">
        <f t="shared" si="918"/>
        <v>0</v>
      </c>
      <c r="BL333" s="777"/>
      <c r="BM333" s="781">
        <f t="shared" si="919"/>
        <v>0</v>
      </c>
      <c r="BN333" s="777"/>
      <c r="BO333" s="781">
        <f t="shared" si="920"/>
        <v>0</v>
      </c>
      <c r="BP333" s="777"/>
      <c r="BQ333" s="781">
        <f t="shared" si="921"/>
        <v>0</v>
      </c>
      <c r="BR333" s="777"/>
    </row>
    <row r="334" spans="1:70" outlineLevel="3">
      <c r="A334" s="6">
        <v>302064</v>
      </c>
      <c r="B334" s="10"/>
      <c r="C334" s="121" t="s">
        <v>113</v>
      </c>
      <c r="D334" s="33" t="s">
        <v>67</v>
      </c>
      <c r="E334" s="43" t="str">
        <f t="shared" si="1102"/>
        <v>N</v>
      </c>
      <c r="F334" s="38" t="s">
        <v>133</v>
      </c>
      <c r="G334" s="122" t="s">
        <v>325</v>
      </c>
      <c r="H334" s="1076"/>
      <c r="I334" s="1141"/>
      <c r="J334" s="1142"/>
      <c r="K334" s="1032">
        <f t="shared" si="1103"/>
        <v>0</v>
      </c>
      <c r="L334" s="208"/>
      <c r="M334" s="128"/>
      <c r="N334" s="409"/>
      <c r="O334" s="409"/>
      <c r="Q334" s="684" t="s">
        <v>1875</v>
      </c>
      <c r="R334" s="691" t="s">
        <v>2000</v>
      </c>
      <c r="T334" s="680" t="str">
        <f>IF(IF(A334=0,TRUE(),D334=IFERROR(VLOOKUP(A334,Zaplecze_Weryfikacja!A:B,2,FALSE),2))=TRUE(),"Tak","Nie")</f>
        <v>Nie</v>
      </c>
      <c r="U334" s="681" t="str">
        <f>IF(T334="Tak"," ",IF(IFERROR(VLOOKUP(A334,Zaplecze_Weryfikacja!A:B,2,FALSE),"Inny numer Lp")="Inny numer Lp","Inny numer Lp",IF(VLOOKUP(A334,Zaplecze_Weryfikacja!A:B,2,FALSE)=D334,"Nieznana przyczyna","Inny opis")))</f>
        <v>Inny opis</v>
      </c>
      <c r="Y334" s="785"/>
      <c r="Z334" s="309">
        <f t="shared" si="1104"/>
        <v>0</v>
      </c>
      <c r="AA334" s="785"/>
      <c r="AB334" s="309">
        <f t="shared" si="1105"/>
        <v>0</v>
      </c>
      <c r="AC334" s="785"/>
      <c r="AD334" s="309">
        <f t="shared" si="1106"/>
        <v>0</v>
      </c>
      <c r="AE334" s="785"/>
      <c r="AF334" s="309">
        <f t="shared" si="1107"/>
        <v>0</v>
      </c>
      <c r="AG334" s="785"/>
      <c r="AH334" s="309">
        <f t="shared" si="1108"/>
        <v>0</v>
      </c>
      <c r="AI334" s="785"/>
      <c r="AJ334" s="309">
        <f t="shared" si="1109"/>
        <v>0</v>
      </c>
      <c r="AK334" s="785"/>
      <c r="AL334" s="309">
        <f t="shared" si="1110"/>
        <v>0</v>
      </c>
      <c r="AM334" s="785"/>
      <c r="AN334" s="309">
        <f t="shared" si="1111"/>
        <v>0</v>
      </c>
      <c r="AO334" s="785"/>
      <c r="AP334" s="309">
        <f t="shared" si="1112"/>
        <v>0</v>
      </c>
      <c r="AQ334" s="785"/>
      <c r="AR334" s="309">
        <f t="shared" si="1113"/>
        <v>0</v>
      </c>
      <c r="AT334" s="782">
        <f t="shared" si="908"/>
        <v>0</v>
      </c>
      <c r="AU334" s="782">
        <f t="shared" si="909"/>
        <v>0</v>
      </c>
      <c r="AV334" s="782">
        <f t="shared" si="910"/>
        <v>0</v>
      </c>
      <c r="AW334" s="788" t="e">
        <f t="shared" si="911"/>
        <v>#DIV/0!</v>
      </c>
      <c r="AY334" s="781">
        <f t="shared" si="912"/>
        <v>0</v>
      </c>
      <c r="AZ334" s="777"/>
      <c r="BA334" s="781">
        <f t="shared" si="913"/>
        <v>0</v>
      </c>
      <c r="BB334" s="777"/>
      <c r="BC334" s="781">
        <f t="shared" si="914"/>
        <v>0</v>
      </c>
      <c r="BD334" s="777"/>
      <c r="BE334" s="781">
        <f t="shared" si="915"/>
        <v>0</v>
      </c>
      <c r="BF334" s="777"/>
      <c r="BG334" s="781">
        <f t="shared" si="916"/>
        <v>0</v>
      </c>
      <c r="BH334" s="777"/>
      <c r="BI334" s="781">
        <f t="shared" si="917"/>
        <v>0</v>
      </c>
      <c r="BJ334" s="777"/>
      <c r="BK334" s="781">
        <f t="shared" si="918"/>
        <v>0</v>
      </c>
      <c r="BL334" s="777"/>
      <c r="BM334" s="781">
        <f t="shared" si="919"/>
        <v>0</v>
      </c>
      <c r="BN334" s="777"/>
      <c r="BO334" s="781">
        <f t="shared" si="920"/>
        <v>0</v>
      </c>
      <c r="BP334" s="777"/>
      <c r="BQ334" s="781">
        <f t="shared" si="921"/>
        <v>0</v>
      </c>
      <c r="BR334" s="777"/>
    </row>
    <row r="335" spans="1:70" outlineLevel="3">
      <c r="A335" s="6">
        <v>302065</v>
      </c>
      <c r="B335" s="10"/>
      <c r="C335" s="121" t="s">
        <v>113</v>
      </c>
      <c r="D335" s="141" t="s">
        <v>68</v>
      </c>
      <c r="E335" s="43" t="str">
        <f t="shared" si="1102"/>
        <v>T</v>
      </c>
      <c r="F335" s="13" t="s">
        <v>134</v>
      </c>
      <c r="G335" s="122" t="s">
        <v>325</v>
      </c>
      <c r="H335" s="1076">
        <v>1</v>
      </c>
      <c r="I335" s="1141"/>
      <c r="J335" s="1142"/>
      <c r="K335" s="1032">
        <f t="shared" si="1103"/>
        <v>0</v>
      </c>
      <c r="L335" s="208"/>
      <c r="M335" s="128"/>
      <c r="N335" s="409"/>
      <c r="O335" s="409"/>
      <c r="Q335" s="684" t="s">
        <v>1881</v>
      </c>
      <c r="R335" s="691" t="s">
        <v>2000</v>
      </c>
      <c r="T335" s="680" t="str">
        <f>IF(IF(A335=0,TRUE(),D335=IFERROR(VLOOKUP(A335,Zaplecze_Weryfikacja!A:B,2,FALSE),2))=TRUE(),"Tak","Nie")</f>
        <v>Nie</v>
      </c>
      <c r="U335" s="681" t="str">
        <f>IF(T335="Tak"," ",IF(IFERROR(VLOOKUP(A335,Zaplecze_Weryfikacja!A:B,2,FALSE),"Inny numer Lp")="Inny numer Lp","Inny numer Lp",IF(VLOOKUP(A335,Zaplecze_Weryfikacja!A:B,2,FALSE)=D335,"Nieznana przyczyna","Inny opis")))</f>
        <v>Inny opis</v>
      </c>
      <c r="Y335" s="785"/>
      <c r="Z335" s="309">
        <f t="shared" si="1104"/>
        <v>0</v>
      </c>
      <c r="AA335" s="785"/>
      <c r="AB335" s="309">
        <f t="shared" si="1105"/>
        <v>0</v>
      </c>
      <c r="AC335" s="785"/>
      <c r="AD335" s="309">
        <f t="shared" si="1106"/>
        <v>0</v>
      </c>
      <c r="AE335" s="785"/>
      <c r="AF335" s="309">
        <f t="shared" si="1107"/>
        <v>0</v>
      </c>
      <c r="AG335" s="785"/>
      <c r="AH335" s="309">
        <f t="shared" si="1108"/>
        <v>0</v>
      </c>
      <c r="AI335" s="785"/>
      <c r="AJ335" s="309">
        <f t="shared" si="1109"/>
        <v>0</v>
      </c>
      <c r="AK335" s="785"/>
      <c r="AL335" s="309">
        <f t="shared" si="1110"/>
        <v>0</v>
      </c>
      <c r="AM335" s="785"/>
      <c r="AN335" s="309">
        <f t="shared" si="1111"/>
        <v>0</v>
      </c>
      <c r="AO335" s="785"/>
      <c r="AP335" s="309">
        <f t="shared" si="1112"/>
        <v>0</v>
      </c>
      <c r="AQ335" s="785"/>
      <c r="AR335" s="309">
        <f t="shared" si="1113"/>
        <v>0</v>
      </c>
      <c r="AT335" s="782">
        <f t="shared" si="908"/>
        <v>0</v>
      </c>
      <c r="AU335" s="782">
        <f t="shared" si="909"/>
        <v>0</v>
      </c>
      <c r="AV335" s="782">
        <f t="shared" si="910"/>
        <v>0</v>
      </c>
      <c r="AW335" s="788" t="e">
        <f t="shared" si="911"/>
        <v>#DIV/0!</v>
      </c>
      <c r="AY335" s="781">
        <f t="shared" si="912"/>
        <v>0</v>
      </c>
      <c r="AZ335" s="777"/>
      <c r="BA335" s="781">
        <f t="shared" si="913"/>
        <v>0</v>
      </c>
      <c r="BB335" s="777"/>
      <c r="BC335" s="781">
        <f t="shared" si="914"/>
        <v>0</v>
      </c>
      <c r="BD335" s="777"/>
      <c r="BE335" s="781">
        <f t="shared" si="915"/>
        <v>0</v>
      </c>
      <c r="BF335" s="777"/>
      <c r="BG335" s="781">
        <f t="shared" si="916"/>
        <v>0</v>
      </c>
      <c r="BH335" s="777"/>
      <c r="BI335" s="781">
        <f t="shared" si="917"/>
        <v>0</v>
      </c>
      <c r="BJ335" s="777"/>
      <c r="BK335" s="781">
        <f t="shared" si="918"/>
        <v>0</v>
      </c>
      <c r="BL335" s="777"/>
      <c r="BM335" s="781">
        <f t="shared" si="919"/>
        <v>0</v>
      </c>
      <c r="BN335" s="777"/>
      <c r="BO335" s="781">
        <f t="shared" si="920"/>
        <v>0</v>
      </c>
      <c r="BP335" s="777"/>
      <c r="BQ335" s="781">
        <f t="shared" si="921"/>
        <v>0</v>
      </c>
      <c r="BR335" s="777"/>
    </row>
    <row r="336" spans="1:70" outlineLevel="3">
      <c r="A336" s="1250">
        <v>302066</v>
      </c>
      <c r="B336" s="10"/>
      <c r="C336" s="121" t="s">
        <v>113</v>
      </c>
      <c r="D336" s="141" t="s">
        <v>68</v>
      </c>
      <c r="E336" s="43" t="str">
        <f t="shared" si="1102"/>
        <v>T</v>
      </c>
      <c r="F336" s="1290" t="s">
        <v>3551</v>
      </c>
      <c r="G336" s="122" t="s">
        <v>325</v>
      </c>
      <c r="H336" s="1076">
        <v>1</v>
      </c>
      <c r="I336" s="1141"/>
      <c r="J336" s="1142"/>
      <c r="K336" s="1032">
        <f t="shared" si="1103"/>
        <v>0</v>
      </c>
      <c r="L336" s="208"/>
      <c r="M336" s="128"/>
      <c r="N336" s="409"/>
      <c r="O336" s="409"/>
      <c r="Q336" s="684" t="s">
        <v>1881</v>
      </c>
      <c r="R336" s="691" t="s">
        <v>2000</v>
      </c>
      <c r="T336" s="680" t="str">
        <f>IF(IF(A336=0,TRUE(),D336=IFERROR(VLOOKUP(A336,Zaplecze_Weryfikacja!A:B,2,FALSE),2))=TRUE(),"Tak","Nie")</f>
        <v>Nie</v>
      </c>
      <c r="U336" s="681" t="str">
        <f>IF(T336="Tak"," ",IF(IFERROR(VLOOKUP(A336,Zaplecze_Weryfikacja!A:B,2,FALSE),"Inny numer Lp")="Inny numer Lp","Inny numer Lp",IF(VLOOKUP(A336,Zaplecze_Weryfikacja!A:B,2,FALSE)=D336,"Nieznana przyczyna","Inny opis")))</f>
        <v>Inny opis</v>
      </c>
      <c r="Y336" s="785"/>
      <c r="Z336" s="309">
        <f t="shared" si="1104"/>
        <v>0</v>
      </c>
      <c r="AA336" s="785"/>
      <c r="AB336" s="309">
        <f t="shared" si="1105"/>
        <v>0</v>
      </c>
      <c r="AC336" s="785"/>
      <c r="AD336" s="309">
        <f t="shared" si="1106"/>
        <v>0</v>
      </c>
      <c r="AE336" s="785"/>
      <c r="AF336" s="309">
        <f t="shared" si="1107"/>
        <v>0</v>
      </c>
      <c r="AG336" s="785"/>
      <c r="AH336" s="309">
        <f t="shared" si="1108"/>
        <v>0</v>
      </c>
      <c r="AI336" s="785"/>
      <c r="AJ336" s="309">
        <f t="shared" si="1109"/>
        <v>0</v>
      </c>
      <c r="AK336" s="785"/>
      <c r="AL336" s="309">
        <f t="shared" si="1110"/>
        <v>0</v>
      </c>
      <c r="AM336" s="785"/>
      <c r="AN336" s="309">
        <f t="shared" si="1111"/>
        <v>0</v>
      </c>
      <c r="AO336" s="785"/>
      <c r="AP336" s="309">
        <f t="shared" si="1112"/>
        <v>0</v>
      </c>
      <c r="AQ336" s="785"/>
      <c r="AR336" s="309">
        <f t="shared" si="1113"/>
        <v>0</v>
      </c>
      <c r="AT336" s="782">
        <f t="shared" si="908"/>
        <v>0</v>
      </c>
      <c r="AU336" s="782">
        <f t="shared" si="909"/>
        <v>0</v>
      </c>
      <c r="AV336" s="782">
        <f t="shared" si="910"/>
        <v>0</v>
      </c>
      <c r="AW336" s="788" t="e">
        <f t="shared" si="911"/>
        <v>#DIV/0!</v>
      </c>
      <c r="AY336" s="781">
        <f t="shared" si="912"/>
        <v>0</v>
      </c>
      <c r="AZ336" s="777"/>
      <c r="BA336" s="781">
        <f t="shared" si="913"/>
        <v>0</v>
      </c>
      <c r="BB336" s="777"/>
      <c r="BC336" s="781">
        <f t="shared" si="914"/>
        <v>0</v>
      </c>
      <c r="BD336" s="777"/>
      <c r="BE336" s="781">
        <f t="shared" si="915"/>
        <v>0</v>
      </c>
      <c r="BF336" s="777"/>
      <c r="BG336" s="781">
        <f t="shared" si="916"/>
        <v>0</v>
      </c>
      <c r="BH336" s="777"/>
      <c r="BI336" s="781">
        <f t="shared" si="917"/>
        <v>0</v>
      </c>
      <c r="BJ336" s="777"/>
      <c r="BK336" s="781">
        <f t="shared" si="918"/>
        <v>0</v>
      </c>
      <c r="BL336" s="777"/>
      <c r="BM336" s="781">
        <f t="shared" si="919"/>
        <v>0</v>
      </c>
      <c r="BN336" s="777"/>
      <c r="BO336" s="781">
        <f t="shared" si="920"/>
        <v>0</v>
      </c>
      <c r="BP336" s="777"/>
      <c r="BQ336" s="781">
        <f t="shared" si="921"/>
        <v>0</v>
      </c>
      <c r="BR336" s="777"/>
    </row>
    <row r="337" spans="1:70" outlineLevel="3">
      <c r="A337" s="1250" t="s">
        <v>3552</v>
      </c>
      <c r="B337" s="10"/>
      <c r="C337" s="121" t="s">
        <v>113</v>
      </c>
      <c r="D337" s="143" t="s">
        <v>3546</v>
      </c>
      <c r="E337" s="43" t="str">
        <f t="shared" si="1102"/>
        <v>T</v>
      </c>
      <c r="F337" s="1290" t="s">
        <v>134</v>
      </c>
      <c r="G337" s="122" t="s">
        <v>755</v>
      </c>
      <c r="H337" s="1076">
        <v>75.900000000000006</v>
      </c>
      <c r="I337" s="1141"/>
      <c r="J337" s="1142"/>
      <c r="K337" s="1032">
        <f t="shared" si="1103"/>
        <v>0</v>
      </c>
      <c r="L337" s="208"/>
      <c r="M337" s="128"/>
      <c r="N337" s="409"/>
      <c r="O337" s="409"/>
      <c r="Q337" s="684" t="s">
        <v>1881</v>
      </c>
      <c r="R337" s="691" t="s">
        <v>2000</v>
      </c>
      <c r="T337" s="680" t="str">
        <f>IF(IF(A337=0,TRUE(),D337=IFERROR(VLOOKUP(A337,Zaplecze_Weryfikacja!A:B,2,FALSE),2))=TRUE(),"Tak","Nie")</f>
        <v>Nie</v>
      </c>
      <c r="U337" s="681" t="str">
        <f>IF(T337="Tak"," ",IF(IFERROR(VLOOKUP(A337,Zaplecze_Weryfikacja!A:B,2,FALSE),"Inny numer Lp")="Inny numer Lp","Inny numer Lp",IF(VLOOKUP(A337,Zaplecze_Weryfikacja!A:B,2,FALSE)=D337,"Nieznana przyczyna","Inny opis")))</f>
        <v>Inny numer Lp</v>
      </c>
      <c r="Y337" s="785"/>
      <c r="Z337" s="309">
        <f t="shared" si="1104"/>
        <v>0</v>
      </c>
      <c r="AA337" s="785"/>
      <c r="AB337" s="309">
        <f t="shared" si="1105"/>
        <v>0</v>
      </c>
      <c r="AC337" s="785"/>
      <c r="AD337" s="309">
        <f t="shared" si="1106"/>
        <v>0</v>
      </c>
      <c r="AE337" s="785"/>
      <c r="AF337" s="309">
        <f t="shared" si="1107"/>
        <v>0</v>
      </c>
      <c r="AG337" s="785"/>
      <c r="AH337" s="309">
        <f t="shared" si="1108"/>
        <v>0</v>
      </c>
      <c r="AI337" s="785"/>
      <c r="AJ337" s="309">
        <f t="shared" si="1109"/>
        <v>0</v>
      </c>
      <c r="AK337" s="785"/>
      <c r="AL337" s="309">
        <f t="shared" si="1110"/>
        <v>0</v>
      </c>
      <c r="AM337" s="785"/>
      <c r="AN337" s="309">
        <f t="shared" si="1111"/>
        <v>0</v>
      </c>
      <c r="AO337" s="785"/>
      <c r="AP337" s="309">
        <f t="shared" si="1112"/>
        <v>0</v>
      </c>
      <c r="AQ337" s="785"/>
      <c r="AR337" s="309">
        <f t="shared" si="1113"/>
        <v>0</v>
      </c>
      <c r="AT337" s="782">
        <f t="shared" ref="AT337:AT338" si="1114">MAX(Z337,AB337,AD337,AF337,AH337,AJ337,AL337,AN337,AP337,AR337)</f>
        <v>0</v>
      </c>
      <c r="AU337" s="782">
        <f t="shared" ref="AU337:AU338" si="1115">IF($AU$6=10,MIN(Z337,AB337,AD337,AF337,AH337,AJ337,AL337,AN337,AP337,AR337),IF($AU$6=9,MIN(Z337,AB337,AD337,AF337,AH337,AJ337,AL337,AN337,AP337),IF($AU$6=8,MIN(Z337,AB337,AD337,AF337,AH337,AJ337,AL337,AN337),IF($AU$6=7,MIN(Z337,AB337,AD337,AF337,AH337,AJ337,AL337),IF($AU$6=6,MIN(Z337,AB337,AD337,AF337,AH337,AJ337),IF($AU$6=5,MIN(Z337,AB337,AD337,AF337,AH337),IF($AU$6=4,MIN(Z337,AB337,AD337,AF337),IF($AU$6=4,MIN(Z337,AB337,AD337,AF337),IF($AU$6=3,MIN(Z337,AB337,AD337),IF($AU$6=3,MIN(Z337,AB337,AD337),IF($AU$6=2,MIN(Z337,AB337),IF($AU$6=1,MIN(Z337),"Błąd - zła ilośc oferentów"))))))))))))</f>
        <v>0</v>
      </c>
      <c r="AV337" s="782">
        <f t="shared" ref="AV337:AV338" si="1116">AT337-AU337</f>
        <v>0</v>
      </c>
      <c r="AW337" s="788" t="e">
        <f t="shared" ref="AW337:AW338" si="1117">AT337/AU337</f>
        <v>#DIV/0!</v>
      </c>
      <c r="AY337" s="781">
        <f t="shared" ref="AY337:AY338" si="1118">+AZ337</f>
        <v>0</v>
      </c>
      <c r="AZ337" s="777"/>
      <c r="BA337" s="781">
        <f t="shared" ref="BA337:BA338" si="1119">+BB337</f>
        <v>0</v>
      </c>
      <c r="BB337" s="777"/>
      <c r="BC337" s="781">
        <f t="shared" ref="BC337:BC338" si="1120">+BD337</f>
        <v>0</v>
      </c>
      <c r="BD337" s="777"/>
      <c r="BE337" s="781">
        <f t="shared" ref="BE337:BE338" si="1121">+BF337</f>
        <v>0</v>
      </c>
      <c r="BF337" s="777"/>
      <c r="BG337" s="781">
        <f t="shared" ref="BG337:BG338" si="1122">+BH337</f>
        <v>0</v>
      </c>
      <c r="BH337" s="777"/>
      <c r="BI337" s="781">
        <f t="shared" ref="BI337:BI338" si="1123">+BJ337</f>
        <v>0</v>
      </c>
      <c r="BJ337" s="777"/>
      <c r="BK337" s="781">
        <f t="shared" ref="BK337:BK338" si="1124">+BL337</f>
        <v>0</v>
      </c>
      <c r="BL337" s="777"/>
      <c r="BM337" s="781">
        <f t="shared" ref="BM337:BM338" si="1125">+BN337</f>
        <v>0</v>
      </c>
      <c r="BN337" s="777"/>
      <c r="BO337" s="781">
        <f t="shared" ref="BO337:BO338" si="1126">+BP337</f>
        <v>0</v>
      </c>
      <c r="BP337" s="777"/>
      <c r="BQ337" s="781">
        <f t="shared" ref="BQ337:BQ338" si="1127">+BR337</f>
        <v>0</v>
      </c>
      <c r="BR337" s="777"/>
    </row>
    <row r="338" spans="1:70" outlineLevel="3">
      <c r="A338" s="1250" t="s">
        <v>3553</v>
      </c>
      <c r="B338" s="10"/>
      <c r="C338" s="121" t="s">
        <v>113</v>
      </c>
      <c r="D338" s="143" t="s">
        <v>3546</v>
      </c>
      <c r="E338" s="43" t="str">
        <f t="shared" si="1102"/>
        <v>T</v>
      </c>
      <c r="F338" s="1290" t="s">
        <v>134</v>
      </c>
      <c r="G338" s="122" t="s">
        <v>755</v>
      </c>
      <c r="H338" s="1076">
        <v>75.900000000000006</v>
      </c>
      <c r="I338" s="1141"/>
      <c r="J338" s="1142"/>
      <c r="K338" s="1032">
        <f t="shared" si="1103"/>
        <v>0</v>
      </c>
      <c r="L338" s="208"/>
      <c r="M338" s="128"/>
      <c r="N338" s="409"/>
      <c r="O338" s="409"/>
      <c r="Q338" s="684" t="s">
        <v>1881</v>
      </c>
      <c r="R338" s="691" t="s">
        <v>2000</v>
      </c>
      <c r="T338" s="680" t="str">
        <f>IF(IF(A338=0,TRUE(),D338=IFERROR(VLOOKUP(A338,Zaplecze_Weryfikacja!A:B,2,FALSE),2))=TRUE(),"Tak","Nie")</f>
        <v>Nie</v>
      </c>
      <c r="U338" s="681" t="str">
        <f>IF(T338="Tak"," ",IF(IFERROR(VLOOKUP(A338,Zaplecze_Weryfikacja!A:B,2,FALSE),"Inny numer Lp")="Inny numer Lp","Inny numer Lp",IF(VLOOKUP(A338,Zaplecze_Weryfikacja!A:B,2,FALSE)=D338,"Nieznana przyczyna","Inny opis")))</f>
        <v>Inny numer Lp</v>
      </c>
      <c r="Y338" s="785"/>
      <c r="Z338" s="309">
        <f t="shared" si="1104"/>
        <v>0</v>
      </c>
      <c r="AA338" s="785"/>
      <c r="AB338" s="309">
        <f t="shared" si="1105"/>
        <v>0</v>
      </c>
      <c r="AC338" s="785"/>
      <c r="AD338" s="309">
        <f t="shared" si="1106"/>
        <v>0</v>
      </c>
      <c r="AE338" s="785"/>
      <c r="AF338" s="309">
        <f t="shared" si="1107"/>
        <v>0</v>
      </c>
      <c r="AG338" s="785"/>
      <c r="AH338" s="309">
        <f t="shared" si="1108"/>
        <v>0</v>
      </c>
      <c r="AI338" s="785"/>
      <c r="AJ338" s="309">
        <f t="shared" si="1109"/>
        <v>0</v>
      </c>
      <c r="AK338" s="785"/>
      <c r="AL338" s="309">
        <f t="shared" si="1110"/>
        <v>0</v>
      </c>
      <c r="AM338" s="785"/>
      <c r="AN338" s="309">
        <f t="shared" si="1111"/>
        <v>0</v>
      </c>
      <c r="AO338" s="785"/>
      <c r="AP338" s="309">
        <f t="shared" si="1112"/>
        <v>0</v>
      </c>
      <c r="AQ338" s="785"/>
      <c r="AR338" s="309">
        <f t="shared" si="1113"/>
        <v>0</v>
      </c>
      <c r="AT338" s="782">
        <f t="shared" si="1114"/>
        <v>0</v>
      </c>
      <c r="AU338" s="782">
        <f t="shared" si="1115"/>
        <v>0</v>
      </c>
      <c r="AV338" s="782">
        <f t="shared" si="1116"/>
        <v>0</v>
      </c>
      <c r="AW338" s="788" t="e">
        <f t="shared" si="1117"/>
        <v>#DIV/0!</v>
      </c>
      <c r="AY338" s="781">
        <f t="shared" si="1118"/>
        <v>0</v>
      </c>
      <c r="AZ338" s="777"/>
      <c r="BA338" s="781">
        <f t="shared" si="1119"/>
        <v>0</v>
      </c>
      <c r="BB338" s="777"/>
      <c r="BC338" s="781">
        <f t="shared" si="1120"/>
        <v>0</v>
      </c>
      <c r="BD338" s="777"/>
      <c r="BE338" s="781">
        <f t="shared" si="1121"/>
        <v>0</v>
      </c>
      <c r="BF338" s="777"/>
      <c r="BG338" s="781">
        <f t="shared" si="1122"/>
        <v>0</v>
      </c>
      <c r="BH338" s="777"/>
      <c r="BI338" s="781">
        <f t="shared" si="1123"/>
        <v>0</v>
      </c>
      <c r="BJ338" s="777"/>
      <c r="BK338" s="781">
        <f t="shared" si="1124"/>
        <v>0</v>
      </c>
      <c r="BL338" s="777"/>
      <c r="BM338" s="781">
        <f t="shared" si="1125"/>
        <v>0</v>
      </c>
      <c r="BN338" s="777"/>
      <c r="BO338" s="781">
        <f t="shared" si="1126"/>
        <v>0</v>
      </c>
      <c r="BP338" s="777"/>
      <c r="BQ338" s="781">
        <f t="shared" si="1127"/>
        <v>0</v>
      </c>
      <c r="BR338" s="777"/>
    </row>
    <row r="339" spans="1:70" outlineLevel="3">
      <c r="A339" s="6">
        <v>302067</v>
      </c>
      <c r="B339" s="10"/>
      <c r="C339" s="121" t="s">
        <v>113</v>
      </c>
      <c r="D339" s="141" t="s">
        <v>814</v>
      </c>
      <c r="E339" s="43" t="str">
        <f t="shared" si="1102"/>
        <v>T</v>
      </c>
      <c r="F339" s="13" t="s">
        <v>3100</v>
      </c>
      <c r="G339" s="122" t="s">
        <v>23</v>
      </c>
      <c r="H339" s="1076">
        <v>1</v>
      </c>
      <c r="I339" s="1141"/>
      <c r="J339" s="1142"/>
      <c r="K339" s="1032">
        <f t="shared" si="1103"/>
        <v>0</v>
      </c>
      <c r="L339" s="208"/>
      <c r="M339" s="128"/>
      <c r="N339" s="409"/>
      <c r="O339" s="409"/>
      <c r="Q339" s="684" t="s">
        <v>1923</v>
      </c>
      <c r="R339" s="691" t="s">
        <v>2000</v>
      </c>
      <c r="T339" s="680" t="str">
        <f>IF(IF(A339=0,TRUE(),D339=IFERROR(VLOOKUP(A339,Zaplecze_Weryfikacja!A:B,2,FALSE),2))=TRUE(),"Tak","Nie")</f>
        <v>Nie</v>
      </c>
      <c r="U339" s="681" t="str">
        <f>IF(T339="Tak"," ",IF(IFERROR(VLOOKUP(A339,Zaplecze_Weryfikacja!A:B,2,FALSE),"Inny numer Lp")="Inny numer Lp","Inny numer Lp",IF(VLOOKUP(A339,Zaplecze_Weryfikacja!A:B,2,FALSE)=D339,"Nieznana przyczyna","Inny opis")))</f>
        <v>Inny opis</v>
      </c>
      <c r="Y339" s="785"/>
      <c r="Z339" s="309">
        <f t="shared" si="1104"/>
        <v>0</v>
      </c>
      <c r="AA339" s="785"/>
      <c r="AB339" s="309">
        <f t="shared" si="1105"/>
        <v>0</v>
      </c>
      <c r="AC339" s="785"/>
      <c r="AD339" s="309">
        <f t="shared" si="1106"/>
        <v>0</v>
      </c>
      <c r="AE339" s="785"/>
      <c r="AF339" s="309">
        <f t="shared" si="1107"/>
        <v>0</v>
      </c>
      <c r="AG339" s="785"/>
      <c r="AH339" s="309">
        <f t="shared" si="1108"/>
        <v>0</v>
      </c>
      <c r="AI339" s="785"/>
      <c r="AJ339" s="309">
        <f t="shared" si="1109"/>
        <v>0</v>
      </c>
      <c r="AK339" s="785"/>
      <c r="AL339" s="309">
        <f t="shared" si="1110"/>
        <v>0</v>
      </c>
      <c r="AM339" s="785"/>
      <c r="AN339" s="309">
        <f t="shared" si="1111"/>
        <v>0</v>
      </c>
      <c r="AO339" s="785"/>
      <c r="AP339" s="309">
        <f t="shared" si="1112"/>
        <v>0</v>
      </c>
      <c r="AQ339" s="785"/>
      <c r="AR339" s="309">
        <f t="shared" si="1113"/>
        <v>0</v>
      </c>
      <c r="AT339" s="782">
        <f t="shared" si="908"/>
        <v>0</v>
      </c>
      <c r="AU339" s="782">
        <f t="shared" si="909"/>
        <v>0</v>
      </c>
      <c r="AV339" s="782">
        <f t="shared" si="910"/>
        <v>0</v>
      </c>
      <c r="AW339" s="788" t="e">
        <f t="shared" si="911"/>
        <v>#DIV/0!</v>
      </c>
      <c r="AY339" s="781">
        <f t="shared" si="912"/>
        <v>0</v>
      </c>
      <c r="AZ339" s="777"/>
      <c r="BA339" s="781">
        <f t="shared" si="913"/>
        <v>0</v>
      </c>
      <c r="BB339" s="777"/>
      <c r="BC339" s="781">
        <f t="shared" si="914"/>
        <v>0</v>
      </c>
      <c r="BD339" s="777"/>
      <c r="BE339" s="781">
        <f t="shared" si="915"/>
        <v>0</v>
      </c>
      <c r="BF339" s="777"/>
      <c r="BG339" s="781">
        <f t="shared" si="916"/>
        <v>0</v>
      </c>
      <c r="BH339" s="777"/>
      <c r="BI339" s="781">
        <f t="shared" si="917"/>
        <v>0</v>
      </c>
      <c r="BJ339" s="777"/>
      <c r="BK339" s="781">
        <f t="shared" si="918"/>
        <v>0</v>
      </c>
      <c r="BL339" s="777"/>
      <c r="BM339" s="781">
        <f t="shared" si="919"/>
        <v>0</v>
      </c>
      <c r="BN339" s="777"/>
      <c r="BO339" s="781">
        <f t="shared" si="920"/>
        <v>0</v>
      </c>
      <c r="BP339" s="777"/>
      <c r="BQ339" s="781">
        <f t="shared" si="921"/>
        <v>0</v>
      </c>
      <c r="BR339" s="777"/>
    </row>
    <row r="340" spans="1:70" outlineLevel="3">
      <c r="A340" s="1250">
        <v>302068</v>
      </c>
      <c r="B340" s="10"/>
      <c r="C340" s="121" t="s">
        <v>113</v>
      </c>
      <c r="D340" s="141" t="s">
        <v>64</v>
      </c>
      <c r="E340" s="43" t="str">
        <f t="shared" ref="E340" si="1128">IF(H340&gt;0,"T","N")</f>
        <v>T</v>
      </c>
      <c r="F340" s="13" t="s">
        <v>3095</v>
      </c>
      <c r="G340" s="122" t="s">
        <v>327</v>
      </c>
      <c r="H340" s="1249">
        <v>27.3</v>
      </c>
      <c r="I340" s="1141"/>
      <c r="J340" s="1142"/>
      <c r="K340" s="1032">
        <f t="shared" ref="K340" si="1129">IF(B340="E","E",$H340*I340)</f>
        <v>0</v>
      </c>
      <c r="L340" s="208"/>
      <c r="M340" s="128"/>
      <c r="N340" s="409"/>
      <c r="O340" s="409"/>
      <c r="Q340" s="684" t="s">
        <v>1923</v>
      </c>
      <c r="R340" s="691" t="s">
        <v>2000</v>
      </c>
      <c r="T340" s="680" t="str">
        <f>IF(IF(A340=0,TRUE(),D340=IFERROR(VLOOKUP(A340,Zaplecze_Weryfikacja!A:B,2,FALSE),2))=TRUE(),"Tak","Nie")</f>
        <v>Nie</v>
      </c>
      <c r="U340" s="681" t="str">
        <f>IF(T340="Tak"," ",IF(IFERROR(VLOOKUP(A340,Zaplecze_Weryfikacja!A:B,2,FALSE),"Inny numer Lp")="Inny numer Lp","Inny numer Lp",IF(VLOOKUP(A340,Zaplecze_Weryfikacja!A:B,2,FALSE)=D340,"Nieznana przyczyna","Inny opis")))</f>
        <v>Inny opis</v>
      </c>
      <c r="Y340" s="785"/>
      <c r="Z340" s="309">
        <f t="shared" ref="Z340" si="1130">IF($B340="E","E",$H340*Y340)</f>
        <v>0</v>
      </c>
      <c r="AA340" s="785"/>
      <c r="AB340" s="309">
        <f t="shared" ref="AB340" si="1131">IF($B340="E","E",$H340*AA340)</f>
        <v>0</v>
      </c>
      <c r="AC340" s="785"/>
      <c r="AD340" s="309">
        <f t="shared" ref="AD340" si="1132">IF($B340="E","E",$H340*AC340)</f>
        <v>0</v>
      </c>
      <c r="AE340" s="785"/>
      <c r="AF340" s="309">
        <f t="shared" ref="AF340" si="1133">IF($B340="E","E",$H340*AE340)</f>
        <v>0</v>
      </c>
      <c r="AG340" s="785"/>
      <c r="AH340" s="309">
        <f t="shared" ref="AH340" si="1134">IF($B340="E","E",$H340*AG340)</f>
        <v>0</v>
      </c>
      <c r="AI340" s="785"/>
      <c r="AJ340" s="309">
        <f t="shared" ref="AJ340" si="1135">IF($B340="E","E",$H340*AI340)</f>
        <v>0</v>
      </c>
      <c r="AK340" s="785"/>
      <c r="AL340" s="309">
        <f t="shared" ref="AL340" si="1136">IF($B340="E","E",$H340*AK340)</f>
        <v>0</v>
      </c>
      <c r="AM340" s="785"/>
      <c r="AN340" s="309">
        <f t="shared" ref="AN340" si="1137">IF($B340="E","E",$H340*AM340)</f>
        <v>0</v>
      </c>
      <c r="AO340" s="785"/>
      <c r="AP340" s="309">
        <f t="shared" ref="AP340" si="1138">IF($B340="E","E",$H340*AO340)</f>
        <v>0</v>
      </c>
      <c r="AQ340" s="785"/>
      <c r="AR340" s="309">
        <f t="shared" ref="AR340" si="1139">IF($B340="E","E",$H340*AQ340)</f>
        <v>0</v>
      </c>
      <c r="AT340" s="782">
        <f t="shared" ref="AT340" si="1140">MAX(Z340,AB340,AD340,AF340,AH340,AJ340,AL340,AN340,AP340,AR340)</f>
        <v>0</v>
      </c>
      <c r="AU340" s="782">
        <f t="shared" ref="AU340" si="1141">IF($AU$6=10,MIN(Z340,AB340,AD340,AF340,AH340,AJ340,AL340,AN340,AP340,AR340),IF($AU$6=9,MIN(Z340,AB340,AD340,AF340,AH340,AJ340,AL340,AN340,AP340),IF($AU$6=8,MIN(Z340,AB340,AD340,AF340,AH340,AJ340,AL340,AN340),IF($AU$6=7,MIN(Z340,AB340,AD340,AF340,AH340,AJ340,AL340),IF($AU$6=6,MIN(Z340,AB340,AD340,AF340,AH340,AJ340),IF($AU$6=5,MIN(Z340,AB340,AD340,AF340,AH340),IF($AU$6=4,MIN(Z340,AB340,AD340,AF340),IF($AU$6=4,MIN(Z340,AB340,AD340,AF340),IF($AU$6=3,MIN(Z340,AB340,AD340),IF($AU$6=3,MIN(Z340,AB340,AD340),IF($AU$6=2,MIN(Z340,AB340),IF($AU$6=1,MIN(Z340),"Błąd - zła ilośc oferentów"))))))))))))</f>
        <v>0</v>
      </c>
      <c r="AV340" s="782">
        <f t="shared" ref="AV340" si="1142">AT340-AU340</f>
        <v>0</v>
      </c>
      <c r="AW340" s="788" t="e">
        <f t="shared" ref="AW340" si="1143">AT340/AU340</f>
        <v>#DIV/0!</v>
      </c>
      <c r="AY340" s="781">
        <f t="shared" ref="AY340" si="1144">+AZ340</f>
        <v>0</v>
      </c>
      <c r="AZ340" s="777"/>
      <c r="BA340" s="781">
        <f t="shared" ref="BA340" si="1145">+BB340</f>
        <v>0</v>
      </c>
      <c r="BB340" s="777"/>
      <c r="BC340" s="781">
        <f t="shared" ref="BC340" si="1146">+BD340</f>
        <v>0</v>
      </c>
      <c r="BD340" s="777"/>
      <c r="BE340" s="781">
        <f t="shared" ref="BE340" si="1147">+BF340</f>
        <v>0</v>
      </c>
      <c r="BF340" s="777"/>
      <c r="BG340" s="781">
        <f t="shared" ref="BG340" si="1148">+BH340</f>
        <v>0</v>
      </c>
      <c r="BH340" s="777"/>
      <c r="BI340" s="781">
        <f t="shared" ref="BI340" si="1149">+BJ340</f>
        <v>0</v>
      </c>
      <c r="BJ340" s="777"/>
      <c r="BK340" s="781">
        <f t="shared" ref="BK340" si="1150">+BL340</f>
        <v>0</v>
      </c>
      <c r="BL340" s="777"/>
      <c r="BM340" s="781">
        <f t="shared" ref="BM340" si="1151">+BN340</f>
        <v>0</v>
      </c>
      <c r="BN340" s="777"/>
      <c r="BO340" s="781">
        <f t="shared" ref="BO340" si="1152">+BP340</f>
        <v>0</v>
      </c>
      <c r="BP340" s="777"/>
      <c r="BQ340" s="781">
        <f t="shared" ref="BQ340" si="1153">+BR340</f>
        <v>0</v>
      </c>
      <c r="BR340" s="777"/>
    </row>
    <row r="341" spans="1:70" ht="28.5" outlineLevel="3">
      <c r="A341" s="6">
        <v>302069</v>
      </c>
      <c r="B341" s="10"/>
      <c r="C341" s="121" t="s">
        <v>113</v>
      </c>
      <c r="D341" s="33" t="s">
        <v>3177</v>
      </c>
      <c r="E341" s="43" t="str">
        <f t="shared" ref="E341" si="1154">IF(H341&gt;0,"T","N")</f>
        <v>T</v>
      </c>
      <c r="F341" s="13"/>
      <c r="G341" s="122" t="s">
        <v>325</v>
      </c>
      <c r="H341" s="1076">
        <v>3</v>
      </c>
      <c r="I341" s="1141"/>
      <c r="J341" s="1142"/>
      <c r="K341" s="1032">
        <f t="shared" ref="K341" si="1155">IF(B341="E","E",$H341*I341)</f>
        <v>0</v>
      </c>
      <c r="L341" s="208"/>
      <c r="M341" s="128"/>
      <c r="N341" s="409"/>
      <c r="O341" s="409"/>
      <c r="Q341" s="684" t="s">
        <v>1923</v>
      </c>
      <c r="R341" s="691" t="s">
        <v>2000</v>
      </c>
      <c r="T341" s="680" t="str">
        <f>IF(IF(A341=0,TRUE(),D341=IFERROR(VLOOKUP(A341,Zaplecze_Weryfikacja!A:B,2,FALSE),2))=TRUE(),"Tak","Nie")</f>
        <v>Nie</v>
      </c>
      <c r="U341" s="681" t="str">
        <f>IF(T341="Tak"," ",IF(IFERROR(VLOOKUP(A341,Zaplecze_Weryfikacja!A:B,2,FALSE),"Inny numer Lp")="Inny numer Lp","Inny numer Lp",IF(VLOOKUP(A341,Zaplecze_Weryfikacja!A:B,2,FALSE)=D341,"Nieznana przyczyna","Inny opis")))</f>
        <v>Inny opis</v>
      </c>
      <c r="Y341" s="785"/>
      <c r="Z341" s="309">
        <f t="shared" ref="Z341" si="1156">IF($B341="E","E",$H341*Y341)</f>
        <v>0</v>
      </c>
      <c r="AA341" s="785"/>
      <c r="AB341" s="309">
        <f t="shared" ref="AB341" si="1157">IF($B341="E","E",$H341*AA341)</f>
        <v>0</v>
      </c>
      <c r="AC341" s="785"/>
      <c r="AD341" s="309">
        <f t="shared" ref="AD341" si="1158">IF($B341="E","E",$H341*AC341)</f>
        <v>0</v>
      </c>
      <c r="AE341" s="785"/>
      <c r="AF341" s="309">
        <f t="shared" ref="AF341" si="1159">IF($B341="E","E",$H341*AE341)</f>
        <v>0</v>
      </c>
      <c r="AG341" s="785"/>
      <c r="AH341" s="309">
        <f t="shared" ref="AH341" si="1160">IF($B341="E","E",$H341*AG341)</f>
        <v>0</v>
      </c>
      <c r="AI341" s="785"/>
      <c r="AJ341" s="309">
        <f t="shared" ref="AJ341" si="1161">IF($B341="E","E",$H341*AI341)</f>
        <v>0</v>
      </c>
      <c r="AK341" s="785"/>
      <c r="AL341" s="309">
        <f t="shared" ref="AL341" si="1162">IF($B341="E","E",$H341*AK341)</f>
        <v>0</v>
      </c>
      <c r="AM341" s="785"/>
      <c r="AN341" s="309">
        <f t="shared" ref="AN341" si="1163">IF($B341="E","E",$H341*AM341)</f>
        <v>0</v>
      </c>
      <c r="AO341" s="785"/>
      <c r="AP341" s="309">
        <f t="shared" ref="AP341" si="1164">IF($B341="E","E",$H341*AO341)</f>
        <v>0</v>
      </c>
      <c r="AQ341" s="785"/>
      <c r="AR341" s="309">
        <f t="shared" ref="AR341" si="1165">IF($B341="E","E",$H341*AQ341)</f>
        <v>0</v>
      </c>
      <c r="AT341" s="782">
        <f t="shared" ref="AT341" si="1166">MAX(Z341,AB341,AD341,AF341,AH341,AJ341,AL341,AN341,AP341,AR341)</f>
        <v>0</v>
      </c>
      <c r="AU341" s="782">
        <f t="shared" ref="AU341" si="1167">IF($AU$6=10,MIN(Z341,AB341,AD341,AF341,AH341,AJ341,AL341,AN341,AP341,AR341),IF($AU$6=9,MIN(Z341,AB341,AD341,AF341,AH341,AJ341,AL341,AN341,AP341),IF($AU$6=8,MIN(Z341,AB341,AD341,AF341,AH341,AJ341,AL341,AN341),IF($AU$6=7,MIN(Z341,AB341,AD341,AF341,AH341,AJ341,AL341),IF($AU$6=6,MIN(Z341,AB341,AD341,AF341,AH341,AJ341),IF($AU$6=5,MIN(Z341,AB341,AD341,AF341,AH341),IF($AU$6=4,MIN(Z341,AB341,AD341,AF341),IF($AU$6=4,MIN(Z341,AB341,AD341,AF341),IF($AU$6=3,MIN(Z341,AB341,AD341),IF($AU$6=3,MIN(Z341,AB341,AD341),IF($AU$6=2,MIN(Z341,AB341),IF($AU$6=1,MIN(Z341),"Błąd - zła ilośc oferentów"))))))))))))</f>
        <v>0</v>
      </c>
      <c r="AV341" s="782">
        <f t="shared" ref="AV341" si="1168">AT341-AU341</f>
        <v>0</v>
      </c>
      <c r="AW341" s="788" t="e">
        <f t="shared" ref="AW341" si="1169">AT341/AU341</f>
        <v>#DIV/0!</v>
      </c>
      <c r="AY341" s="781">
        <f t="shared" ref="AY341" si="1170">+AZ341</f>
        <v>0</v>
      </c>
      <c r="AZ341" s="777"/>
      <c r="BA341" s="781">
        <f t="shared" ref="BA341" si="1171">+BB341</f>
        <v>0</v>
      </c>
      <c r="BB341" s="777"/>
      <c r="BC341" s="781">
        <f t="shared" ref="BC341" si="1172">+BD341</f>
        <v>0</v>
      </c>
      <c r="BD341" s="777"/>
      <c r="BE341" s="781">
        <f t="shared" ref="BE341" si="1173">+BF341</f>
        <v>0</v>
      </c>
      <c r="BF341" s="777"/>
      <c r="BG341" s="781">
        <f t="shared" ref="BG341" si="1174">+BH341</f>
        <v>0</v>
      </c>
      <c r="BH341" s="777"/>
      <c r="BI341" s="781">
        <f t="shared" ref="BI341" si="1175">+BJ341</f>
        <v>0</v>
      </c>
      <c r="BJ341" s="777"/>
      <c r="BK341" s="781">
        <f t="shared" ref="BK341" si="1176">+BL341</f>
        <v>0</v>
      </c>
      <c r="BL341" s="777"/>
      <c r="BM341" s="781">
        <f t="shared" ref="BM341" si="1177">+BN341</f>
        <v>0</v>
      </c>
      <c r="BN341" s="777"/>
      <c r="BO341" s="781">
        <f t="shared" ref="BO341" si="1178">+BP341</f>
        <v>0</v>
      </c>
      <c r="BP341" s="777"/>
      <c r="BQ341" s="781">
        <f t="shared" ref="BQ341" si="1179">+BR341</f>
        <v>0</v>
      </c>
      <c r="BR341" s="777"/>
    </row>
    <row r="342" spans="1:70" outlineLevel="3">
      <c r="A342" s="6"/>
      <c r="B342" s="121"/>
      <c r="C342" s="121"/>
      <c r="D342" s="40"/>
      <c r="E342" s="122"/>
      <c r="F342" s="122"/>
      <c r="G342" s="122"/>
      <c r="H342" s="1017"/>
      <c r="I342" s="1006"/>
      <c r="J342" s="1111"/>
      <c r="K342" s="1033"/>
      <c r="L342" s="208"/>
      <c r="M342" s="128"/>
      <c r="N342" s="409"/>
      <c r="O342" s="409"/>
      <c r="Q342" s="683"/>
      <c r="R342" s="692"/>
      <c r="T342" s="680" t="str">
        <f>IF(IF(A342=0,TRUE(),D342=IFERROR(VLOOKUP(A342,Zaplecze_Weryfikacja!A:B,2,FALSE),2))=TRUE(),"Tak","Nie")</f>
        <v>Tak</v>
      </c>
      <c r="U342" s="681" t="str">
        <f>IF(T342="Tak"," ",IF(IFERROR(VLOOKUP(A342,Zaplecze_Weryfikacja!A:B,2,FALSE),"Inny numer Lp")="Inny numer Lp","Inny numer Lp",IF(VLOOKUP(A342,Zaplecze_Weryfikacja!A:B,2,FALSE)=D342,"Nieznana przyczyna","Inny opis")))</f>
        <v xml:space="preserve"> </v>
      </c>
      <c r="Y342" s="785"/>
      <c r="Z342" s="104"/>
      <c r="AA342" s="785"/>
      <c r="AB342" s="104"/>
      <c r="AC342" s="785"/>
      <c r="AD342" s="104"/>
      <c r="AE342" s="785"/>
      <c r="AF342" s="104"/>
      <c r="AG342" s="785"/>
      <c r="AH342" s="104"/>
      <c r="AI342" s="785"/>
      <c r="AJ342" s="104"/>
      <c r="AK342" s="785"/>
      <c r="AL342" s="104"/>
      <c r="AM342" s="785"/>
      <c r="AN342" s="104"/>
      <c r="AO342" s="785"/>
      <c r="AP342" s="104"/>
      <c r="AQ342" s="785"/>
      <c r="AR342" s="104"/>
      <c r="AT342" s="782">
        <f t="shared" si="908"/>
        <v>0</v>
      </c>
      <c r="AU342" s="782">
        <f t="shared" si="909"/>
        <v>0</v>
      </c>
      <c r="AV342" s="782">
        <f t="shared" si="910"/>
        <v>0</v>
      </c>
      <c r="AW342" s="788" t="e">
        <f t="shared" si="911"/>
        <v>#DIV/0!</v>
      </c>
      <c r="AY342" s="781">
        <f t="shared" si="912"/>
        <v>0</v>
      </c>
      <c r="AZ342" s="777"/>
      <c r="BA342" s="781">
        <f t="shared" si="913"/>
        <v>0</v>
      </c>
      <c r="BB342" s="777"/>
      <c r="BC342" s="781">
        <f t="shared" si="914"/>
        <v>0</v>
      </c>
      <c r="BD342" s="777"/>
      <c r="BE342" s="781">
        <f t="shared" si="915"/>
        <v>0</v>
      </c>
      <c r="BF342" s="777"/>
      <c r="BG342" s="781">
        <f t="shared" si="916"/>
        <v>0</v>
      </c>
      <c r="BH342" s="777"/>
      <c r="BI342" s="781">
        <f t="shared" si="917"/>
        <v>0</v>
      </c>
      <c r="BJ342" s="777"/>
      <c r="BK342" s="781">
        <f t="shared" si="918"/>
        <v>0</v>
      </c>
      <c r="BL342" s="777"/>
      <c r="BM342" s="781">
        <f t="shared" si="919"/>
        <v>0</v>
      </c>
      <c r="BN342" s="777"/>
      <c r="BO342" s="781">
        <f t="shared" si="920"/>
        <v>0</v>
      </c>
      <c r="BP342" s="777"/>
      <c r="BQ342" s="781">
        <f t="shared" si="921"/>
        <v>0</v>
      </c>
      <c r="BR342" s="777"/>
    </row>
    <row r="343" spans="1:70" outlineLevel="3">
      <c r="A343" s="667"/>
      <c r="B343" s="668"/>
      <c r="C343" s="668"/>
      <c r="D343" s="672" t="s">
        <v>135</v>
      </c>
      <c r="E343" s="773" t="str">
        <f>IF(COUNTIF(E344:E357,"T")=0,"N","T")</f>
        <v>T</v>
      </c>
      <c r="F343" s="665"/>
      <c r="G343" s="664"/>
      <c r="H343" s="1079"/>
      <c r="I343" s="1065"/>
      <c r="J343" s="1116"/>
      <c r="K343" s="1036">
        <f>SUBTOTAL(9,K344:K361)</f>
        <v>0</v>
      </c>
      <c r="L343" s="496"/>
      <c r="M343" s="657"/>
      <c r="N343" s="657"/>
      <c r="O343" s="657"/>
      <c r="Q343" s="683"/>
      <c r="R343" s="692"/>
      <c r="T343" s="680" t="str">
        <f>IF(IF(A343=0,TRUE(),D343=IFERROR(VLOOKUP(A343,Zaplecze_Weryfikacja!A:B,2,FALSE),2))=TRUE(),"Tak","Nie")</f>
        <v>Tak</v>
      </c>
      <c r="U343" s="681" t="str">
        <f>IF(T343="Tak"," ",IF(IFERROR(VLOOKUP(A343,Zaplecze_Weryfikacja!A:B,2,FALSE),"Inny numer Lp")="Inny numer Lp","Inny numer Lp",IF(VLOOKUP(A343,Zaplecze_Weryfikacja!A:B,2,FALSE)=D343,"Nieznana przyczyna","Inny opis")))</f>
        <v xml:space="preserve"> </v>
      </c>
      <c r="Y343" s="785"/>
      <c r="Z343" s="663">
        <f>SUBTOTAL(9,Z344:Z361)</f>
        <v>0</v>
      </c>
      <c r="AA343" s="785"/>
      <c r="AB343" s="663">
        <f>SUBTOTAL(9,AB344:AB361)</f>
        <v>0</v>
      </c>
      <c r="AC343" s="785"/>
      <c r="AD343" s="663">
        <f>SUBTOTAL(9,AD344:AD361)</f>
        <v>0</v>
      </c>
      <c r="AE343" s="785"/>
      <c r="AF343" s="663">
        <f>SUBTOTAL(9,AF344:AF361)</f>
        <v>0</v>
      </c>
      <c r="AG343" s="785"/>
      <c r="AH343" s="663">
        <f>SUBTOTAL(9,AH344:AH361)</f>
        <v>0</v>
      </c>
      <c r="AI343" s="785"/>
      <c r="AJ343" s="663">
        <f>SUBTOTAL(9,AJ344:AJ361)</f>
        <v>0</v>
      </c>
      <c r="AK343" s="785"/>
      <c r="AL343" s="663">
        <f>SUBTOTAL(9,AL344:AL361)</f>
        <v>0</v>
      </c>
      <c r="AM343" s="785"/>
      <c r="AN343" s="663">
        <f>SUBTOTAL(9,AN344:AN361)</f>
        <v>0</v>
      </c>
      <c r="AO343" s="785"/>
      <c r="AP343" s="663">
        <f>SUBTOTAL(9,AP344:AP361)</f>
        <v>0</v>
      </c>
      <c r="AQ343" s="785"/>
      <c r="AR343" s="663">
        <f>SUBTOTAL(9,AR344:AR361)</f>
        <v>0</v>
      </c>
      <c r="AT343" s="845">
        <f t="shared" si="908"/>
        <v>0</v>
      </c>
      <c r="AU343" s="845">
        <f t="shared" si="909"/>
        <v>0</v>
      </c>
      <c r="AV343" s="845">
        <f t="shared" si="910"/>
        <v>0</v>
      </c>
      <c r="AW343" s="846" t="e">
        <f t="shared" si="911"/>
        <v>#DIV/0!</v>
      </c>
      <c r="AY343" s="781">
        <f t="shared" si="912"/>
        <v>0</v>
      </c>
      <c r="AZ343" s="847"/>
      <c r="BA343" s="781">
        <f t="shared" si="913"/>
        <v>0</v>
      </c>
      <c r="BB343" s="847"/>
      <c r="BC343" s="781">
        <f t="shared" si="914"/>
        <v>0</v>
      </c>
      <c r="BD343" s="847"/>
      <c r="BE343" s="781">
        <f t="shared" si="915"/>
        <v>0</v>
      </c>
      <c r="BF343" s="847"/>
      <c r="BG343" s="781">
        <f t="shared" si="916"/>
        <v>0</v>
      </c>
      <c r="BH343" s="847"/>
      <c r="BI343" s="781">
        <f t="shared" si="917"/>
        <v>0</v>
      </c>
      <c r="BJ343" s="847"/>
      <c r="BK343" s="781">
        <f t="shared" si="918"/>
        <v>0</v>
      </c>
      <c r="BL343" s="847"/>
      <c r="BM343" s="781">
        <f t="shared" si="919"/>
        <v>0</v>
      </c>
      <c r="BN343" s="847"/>
      <c r="BO343" s="781">
        <f t="shared" si="920"/>
        <v>0</v>
      </c>
      <c r="BP343" s="847"/>
      <c r="BQ343" s="781">
        <f t="shared" si="921"/>
        <v>0</v>
      </c>
      <c r="BR343" s="847"/>
    </row>
    <row r="344" spans="1:70" outlineLevel="3">
      <c r="A344" s="6">
        <v>302070</v>
      </c>
      <c r="B344" s="10"/>
      <c r="C344" s="121" t="s">
        <v>113</v>
      </c>
      <c r="D344" s="288" t="s">
        <v>816</v>
      </c>
      <c r="E344" s="43" t="str">
        <f t="shared" ref="E344:E358" si="1180">IF(H344&gt;0,"T","N")</f>
        <v>T</v>
      </c>
      <c r="F344" s="37" t="s">
        <v>51</v>
      </c>
      <c r="G344" s="122" t="s">
        <v>327</v>
      </c>
      <c r="H344" s="1076">
        <v>8.8000000000000007</v>
      </c>
      <c r="I344" s="1141"/>
      <c r="J344" s="1142"/>
      <c r="K344" s="1032">
        <f t="shared" ref="K344:K358" si="1181">IF(B344="E","E",$H344*I344)</f>
        <v>0</v>
      </c>
      <c r="L344" s="208"/>
      <c r="M344" s="128"/>
      <c r="N344" s="409"/>
      <c r="O344" s="409"/>
      <c r="Q344" s="684" t="s">
        <v>1910</v>
      </c>
      <c r="R344" s="691" t="s">
        <v>2000</v>
      </c>
      <c r="T344" s="680" t="str">
        <f>IF(IF(A344=0,TRUE(),D344=IFERROR(VLOOKUP(A344,Zaplecze_Weryfikacja!A:B,2,FALSE),2))=TRUE(),"Tak","Nie")</f>
        <v>Nie</v>
      </c>
      <c r="U344" s="681" t="str">
        <f>IF(T344="Tak"," ",IF(IFERROR(VLOOKUP(A344,Zaplecze_Weryfikacja!A:B,2,FALSE),"Inny numer Lp")="Inny numer Lp","Inny numer Lp",IF(VLOOKUP(A344,Zaplecze_Weryfikacja!A:B,2,FALSE)=D344,"Nieznana przyczyna","Inny opis")))</f>
        <v>Inny opis</v>
      </c>
      <c r="Y344" s="785"/>
      <c r="Z344" s="309">
        <f t="shared" ref="Z344:Z358" si="1182">IF($B344="E","E",$H344*Y344)</f>
        <v>0</v>
      </c>
      <c r="AA344" s="785"/>
      <c r="AB344" s="309">
        <f t="shared" ref="AB344:AB358" si="1183">IF($B344="E","E",$H344*AA344)</f>
        <v>0</v>
      </c>
      <c r="AC344" s="785"/>
      <c r="AD344" s="309">
        <f t="shared" ref="AD344:AD358" si="1184">IF($B344="E","E",$H344*AC344)</f>
        <v>0</v>
      </c>
      <c r="AE344" s="785"/>
      <c r="AF344" s="309">
        <f t="shared" ref="AF344:AF358" si="1185">IF($B344="E","E",$H344*AE344)</f>
        <v>0</v>
      </c>
      <c r="AG344" s="785"/>
      <c r="AH344" s="309">
        <f t="shared" ref="AH344:AH358" si="1186">IF($B344="E","E",$H344*AG344)</f>
        <v>0</v>
      </c>
      <c r="AI344" s="785"/>
      <c r="AJ344" s="309">
        <f t="shared" ref="AJ344:AJ358" si="1187">IF($B344="E","E",$H344*AI344)</f>
        <v>0</v>
      </c>
      <c r="AK344" s="785"/>
      <c r="AL344" s="309">
        <f t="shared" ref="AL344:AL358" si="1188">IF($B344="E","E",$H344*AK344)</f>
        <v>0</v>
      </c>
      <c r="AM344" s="785"/>
      <c r="AN344" s="309">
        <f t="shared" ref="AN344:AN358" si="1189">IF($B344="E","E",$H344*AM344)</f>
        <v>0</v>
      </c>
      <c r="AO344" s="785"/>
      <c r="AP344" s="309">
        <f t="shared" ref="AP344:AP358" si="1190">IF($B344="E","E",$H344*AO344)</f>
        <v>0</v>
      </c>
      <c r="AQ344" s="785"/>
      <c r="AR344" s="309">
        <f t="shared" ref="AR344:AR358" si="1191">IF($B344="E","E",$H344*AQ344)</f>
        <v>0</v>
      </c>
      <c r="AT344" s="782">
        <f t="shared" si="908"/>
        <v>0</v>
      </c>
      <c r="AU344" s="782">
        <f t="shared" si="909"/>
        <v>0</v>
      </c>
      <c r="AV344" s="782">
        <f t="shared" si="910"/>
        <v>0</v>
      </c>
      <c r="AW344" s="788" t="e">
        <f t="shared" si="911"/>
        <v>#DIV/0!</v>
      </c>
      <c r="AY344" s="781">
        <f t="shared" si="912"/>
        <v>0</v>
      </c>
      <c r="AZ344" s="777"/>
      <c r="BA344" s="781">
        <f t="shared" si="913"/>
        <v>0</v>
      </c>
      <c r="BB344" s="777"/>
      <c r="BC344" s="781">
        <f t="shared" si="914"/>
        <v>0</v>
      </c>
      <c r="BD344" s="777"/>
      <c r="BE344" s="781">
        <f t="shared" si="915"/>
        <v>0</v>
      </c>
      <c r="BF344" s="777"/>
      <c r="BG344" s="781">
        <f t="shared" si="916"/>
        <v>0</v>
      </c>
      <c r="BH344" s="777"/>
      <c r="BI344" s="781">
        <f t="shared" si="917"/>
        <v>0</v>
      </c>
      <c r="BJ344" s="777"/>
      <c r="BK344" s="781">
        <f t="shared" si="918"/>
        <v>0</v>
      </c>
      <c r="BL344" s="777"/>
      <c r="BM344" s="781">
        <f t="shared" si="919"/>
        <v>0</v>
      </c>
      <c r="BN344" s="777"/>
      <c r="BO344" s="781">
        <f t="shared" si="920"/>
        <v>0</v>
      </c>
      <c r="BP344" s="777"/>
      <c r="BQ344" s="781">
        <f t="shared" si="921"/>
        <v>0</v>
      </c>
      <c r="BR344" s="777"/>
    </row>
    <row r="345" spans="1:70" outlineLevel="3">
      <c r="A345" s="6">
        <v>302071</v>
      </c>
      <c r="B345" s="10"/>
      <c r="C345" s="424" t="s">
        <v>113</v>
      </c>
      <c r="D345" s="423" t="s">
        <v>1783</v>
      </c>
      <c r="E345" s="43" t="str">
        <f t="shared" si="1180"/>
        <v>N</v>
      </c>
      <c r="F345" s="426"/>
      <c r="G345" s="420" t="s">
        <v>325</v>
      </c>
      <c r="H345" s="1076"/>
      <c r="I345" s="1141"/>
      <c r="J345" s="1142"/>
      <c r="K345" s="1032">
        <f t="shared" si="1181"/>
        <v>0</v>
      </c>
      <c r="L345" s="208"/>
      <c r="M345" s="459"/>
      <c r="N345" s="476"/>
      <c r="O345" s="476"/>
      <c r="Q345" s="684" t="s">
        <v>1914</v>
      </c>
      <c r="R345" s="691" t="s">
        <v>2000</v>
      </c>
      <c r="T345" s="680" t="str">
        <f>IF(IF(A345=0,TRUE(),D345=IFERROR(VLOOKUP(A345,Zaplecze_Weryfikacja!A:B,2,FALSE),2))=TRUE(),"Tak","Nie")</f>
        <v>Nie</v>
      </c>
      <c r="U345" s="681" t="str">
        <f>IF(T345="Tak"," ",IF(IFERROR(VLOOKUP(A345,Zaplecze_Weryfikacja!A:B,2,FALSE),"Inny numer Lp")="Inny numer Lp","Inny numer Lp",IF(VLOOKUP(A345,Zaplecze_Weryfikacja!A:B,2,FALSE)=D345,"Nieznana przyczyna","Inny opis")))</f>
        <v>Inny opis</v>
      </c>
      <c r="Y345" s="785"/>
      <c r="Z345" s="309">
        <f t="shared" si="1182"/>
        <v>0</v>
      </c>
      <c r="AA345" s="785"/>
      <c r="AB345" s="309">
        <f t="shared" si="1183"/>
        <v>0</v>
      </c>
      <c r="AC345" s="785"/>
      <c r="AD345" s="309">
        <f t="shared" si="1184"/>
        <v>0</v>
      </c>
      <c r="AE345" s="785"/>
      <c r="AF345" s="309">
        <f t="shared" si="1185"/>
        <v>0</v>
      </c>
      <c r="AG345" s="785"/>
      <c r="AH345" s="309">
        <f t="shared" si="1186"/>
        <v>0</v>
      </c>
      <c r="AI345" s="785"/>
      <c r="AJ345" s="309">
        <f t="shared" si="1187"/>
        <v>0</v>
      </c>
      <c r="AK345" s="785"/>
      <c r="AL345" s="309">
        <f t="shared" si="1188"/>
        <v>0</v>
      </c>
      <c r="AM345" s="785"/>
      <c r="AN345" s="309">
        <f t="shared" si="1189"/>
        <v>0</v>
      </c>
      <c r="AO345" s="785"/>
      <c r="AP345" s="309">
        <f t="shared" si="1190"/>
        <v>0</v>
      </c>
      <c r="AQ345" s="785"/>
      <c r="AR345" s="309">
        <f t="shared" si="1191"/>
        <v>0</v>
      </c>
      <c r="AT345" s="782">
        <f t="shared" si="908"/>
        <v>0</v>
      </c>
      <c r="AU345" s="782">
        <f t="shared" si="909"/>
        <v>0</v>
      </c>
      <c r="AV345" s="782">
        <f t="shared" si="910"/>
        <v>0</v>
      </c>
      <c r="AW345" s="788" t="e">
        <f t="shared" si="911"/>
        <v>#DIV/0!</v>
      </c>
      <c r="AY345" s="781">
        <f t="shared" si="912"/>
        <v>0</v>
      </c>
      <c r="AZ345" s="777"/>
      <c r="BA345" s="781">
        <f t="shared" si="913"/>
        <v>0</v>
      </c>
      <c r="BB345" s="777"/>
      <c r="BC345" s="781">
        <f t="shared" si="914"/>
        <v>0</v>
      </c>
      <c r="BD345" s="777"/>
      <c r="BE345" s="781">
        <f t="shared" si="915"/>
        <v>0</v>
      </c>
      <c r="BF345" s="777"/>
      <c r="BG345" s="781">
        <f t="shared" si="916"/>
        <v>0</v>
      </c>
      <c r="BH345" s="777"/>
      <c r="BI345" s="781">
        <f t="shared" si="917"/>
        <v>0</v>
      </c>
      <c r="BJ345" s="777"/>
      <c r="BK345" s="781">
        <f t="shared" si="918"/>
        <v>0</v>
      </c>
      <c r="BL345" s="777"/>
      <c r="BM345" s="781">
        <f t="shared" si="919"/>
        <v>0</v>
      </c>
      <c r="BN345" s="777"/>
      <c r="BO345" s="781">
        <f t="shared" si="920"/>
        <v>0</v>
      </c>
      <c r="BP345" s="777"/>
      <c r="BQ345" s="781">
        <f t="shared" si="921"/>
        <v>0</v>
      </c>
      <c r="BR345" s="777"/>
    </row>
    <row r="346" spans="1:70" outlineLevel="3">
      <c r="A346" s="1250">
        <v>302072</v>
      </c>
      <c r="B346" s="10"/>
      <c r="C346" s="121" t="s">
        <v>113</v>
      </c>
      <c r="D346" s="142" t="s">
        <v>813</v>
      </c>
      <c r="E346" s="43" t="str">
        <f>IF(H346&gt;0,"T","N")</f>
        <v>T</v>
      </c>
      <c r="F346" s="37" t="s">
        <v>32</v>
      </c>
      <c r="G346" s="122" t="s">
        <v>327</v>
      </c>
      <c r="H346" s="1249">
        <v>13.4</v>
      </c>
      <c r="I346" s="1141"/>
      <c r="J346" s="1142"/>
      <c r="K346" s="1032">
        <f>IF(B346="E","E",$H346*I346)</f>
        <v>0</v>
      </c>
      <c r="L346" s="208"/>
      <c r="M346" s="128"/>
      <c r="N346" s="409"/>
      <c r="O346" s="409"/>
      <c r="Q346" s="684" t="s">
        <v>1913</v>
      </c>
      <c r="R346" s="691" t="s">
        <v>2000</v>
      </c>
      <c r="T346" s="680" t="str">
        <f>IF(IF(A346=0,TRUE(),D346=IFERROR(VLOOKUP(A346,Zaplecze_Weryfikacja!A:B,2,FALSE),2))=TRUE(),"Tak","Nie")</f>
        <v>Nie</v>
      </c>
      <c r="U346" s="681" t="str">
        <f>IF(T346="Tak"," ",IF(IFERROR(VLOOKUP(A346,Zaplecze_Weryfikacja!A:B,2,FALSE),"Inny numer Lp")="Inny numer Lp","Inny numer Lp",IF(VLOOKUP(A346,Zaplecze_Weryfikacja!A:B,2,FALSE)=D346,"Nieznana przyczyna","Inny opis")))</f>
        <v>Inny opis</v>
      </c>
      <c r="Y346" s="785"/>
      <c r="Z346" s="309">
        <f>IF($B346="E","E",$H346*Y346)</f>
        <v>0</v>
      </c>
      <c r="AA346" s="785"/>
      <c r="AB346" s="309">
        <f>IF($B346="E","E",$H346*AA346)</f>
        <v>0</v>
      </c>
      <c r="AC346" s="785"/>
      <c r="AD346" s="309">
        <f>IF($B346="E","E",$H346*AC346)</f>
        <v>0</v>
      </c>
      <c r="AE346" s="785"/>
      <c r="AF346" s="309">
        <f>IF($B346="E","E",$H346*AE346)</f>
        <v>0</v>
      </c>
      <c r="AG346" s="785"/>
      <c r="AH346" s="309">
        <f>IF($B346="E","E",$H346*AG346)</f>
        <v>0</v>
      </c>
      <c r="AI346" s="785"/>
      <c r="AJ346" s="309">
        <f>IF($B346="E","E",$H346*AI346)</f>
        <v>0</v>
      </c>
      <c r="AK346" s="785"/>
      <c r="AL346" s="309">
        <f>IF($B346="E","E",$H346*AK346)</f>
        <v>0</v>
      </c>
      <c r="AM346" s="785"/>
      <c r="AN346" s="309">
        <f>IF($B346="E","E",$H346*AM346)</f>
        <v>0</v>
      </c>
      <c r="AO346" s="785"/>
      <c r="AP346" s="309">
        <f>IF($B346="E","E",$H346*AO346)</f>
        <v>0</v>
      </c>
      <c r="AQ346" s="785"/>
      <c r="AR346" s="309">
        <f>IF($B346="E","E",$H346*AQ346)</f>
        <v>0</v>
      </c>
      <c r="AT346" s="782">
        <f t="shared" si="908"/>
        <v>0</v>
      </c>
      <c r="AU346" s="782">
        <f t="shared" si="909"/>
        <v>0</v>
      </c>
      <c r="AV346" s="782">
        <f t="shared" si="910"/>
        <v>0</v>
      </c>
      <c r="AW346" s="788" t="e">
        <f t="shared" si="911"/>
        <v>#DIV/0!</v>
      </c>
      <c r="AY346" s="781">
        <f t="shared" si="912"/>
        <v>0</v>
      </c>
      <c r="AZ346" s="777"/>
      <c r="BA346" s="781">
        <f t="shared" si="913"/>
        <v>0</v>
      </c>
      <c r="BB346" s="777"/>
      <c r="BC346" s="781">
        <f t="shared" si="914"/>
        <v>0</v>
      </c>
      <c r="BD346" s="777"/>
      <c r="BE346" s="781">
        <f t="shared" si="915"/>
        <v>0</v>
      </c>
      <c r="BF346" s="777"/>
      <c r="BG346" s="781">
        <f t="shared" si="916"/>
        <v>0</v>
      </c>
      <c r="BH346" s="777"/>
      <c r="BI346" s="781">
        <f t="shared" si="917"/>
        <v>0</v>
      </c>
      <c r="BJ346" s="777"/>
      <c r="BK346" s="781">
        <f t="shared" si="918"/>
        <v>0</v>
      </c>
      <c r="BL346" s="777"/>
      <c r="BM346" s="781">
        <f t="shared" si="919"/>
        <v>0</v>
      </c>
      <c r="BN346" s="777"/>
      <c r="BO346" s="781">
        <f t="shared" si="920"/>
        <v>0</v>
      </c>
      <c r="BP346" s="777"/>
      <c r="BQ346" s="781">
        <f t="shared" si="921"/>
        <v>0</v>
      </c>
      <c r="BR346" s="777"/>
    </row>
    <row r="347" spans="1:70" ht="42.75" outlineLevel="3">
      <c r="A347" s="1250">
        <v>302073</v>
      </c>
      <c r="B347" s="10"/>
      <c r="C347" s="121" t="s">
        <v>113</v>
      </c>
      <c r="D347" s="33" t="s">
        <v>1538</v>
      </c>
      <c r="E347" s="43" t="str">
        <f>IF(H347&gt;0,"T","N")</f>
        <v>T</v>
      </c>
      <c r="F347" s="122" t="s">
        <v>815</v>
      </c>
      <c r="G347" s="122" t="s">
        <v>327</v>
      </c>
      <c r="H347" s="1249">
        <v>19.3</v>
      </c>
      <c r="I347" s="1141"/>
      <c r="J347" s="1142"/>
      <c r="K347" s="1032">
        <f>IF(B347="E","E",$H347*I347)</f>
        <v>0</v>
      </c>
      <c r="L347" s="208"/>
      <c r="M347" s="128"/>
      <c r="N347" s="409"/>
      <c r="O347" s="409"/>
      <c r="Q347" s="684" t="s">
        <v>1863</v>
      </c>
      <c r="R347" s="691" t="s">
        <v>2000</v>
      </c>
      <c r="T347" s="680" t="str">
        <f>IF(IF(A347=0,TRUE(),D347=IFERROR(VLOOKUP(A347,Zaplecze_Weryfikacja!A:B,2,FALSE),2))=TRUE(),"Tak","Nie")</f>
        <v>Nie</v>
      </c>
      <c r="U347" s="681" t="str">
        <f>IF(T347="Tak"," ",IF(IFERROR(VLOOKUP(A347,Zaplecze_Weryfikacja!A:B,2,FALSE),"Inny numer Lp")="Inny numer Lp","Inny numer Lp",IF(VLOOKUP(A347,Zaplecze_Weryfikacja!A:B,2,FALSE)=D347,"Nieznana przyczyna","Inny opis")))</f>
        <v>Inny opis</v>
      </c>
      <c r="Y347" s="785"/>
      <c r="Z347" s="309">
        <f>IF($B347="E","E",$H347*Y347)</f>
        <v>0</v>
      </c>
      <c r="AA347" s="785"/>
      <c r="AB347" s="309">
        <f>IF($B347="E","E",$H347*AA347)</f>
        <v>0</v>
      </c>
      <c r="AC347" s="785"/>
      <c r="AD347" s="309">
        <f>IF($B347="E","E",$H347*AC347)</f>
        <v>0</v>
      </c>
      <c r="AE347" s="785"/>
      <c r="AF347" s="309">
        <f>IF($B347="E","E",$H347*AE347)</f>
        <v>0</v>
      </c>
      <c r="AG347" s="785"/>
      <c r="AH347" s="309">
        <f>IF($B347="E","E",$H347*AG347)</f>
        <v>0</v>
      </c>
      <c r="AI347" s="785"/>
      <c r="AJ347" s="309">
        <f>IF($B347="E","E",$H347*AI347)</f>
        <v>0</v>
      </c>
      <c r="AK347" s="785"/>
      <c r="AL347" s="309">
        <f>IF($B347="E","E",$H347*AK347)</f>
        <v>0</v>
      </c>
      <c r="AM347" s="785"/>
      <c r="AN347" s="309">
        <f>IF($B347="E","E",$H347*AM347)</f>
        <v>0</v>
      </c>
      <c r="AO347" s="785"/>
      <c r="AP347" s="309">
        <f>IF($B347="E","E",$H347*AO347)</f>
        <v>0</v>
      </c>
      <c r="AQ347" s="785"/>
      <c r="AR347" s="309">
        <f>IF($B347="E","E",$H347*AQ347)</f>
        <v>0</v>
      </c>
      <c r="AT347" s="782">
        <f t="shared" si="908"/>
        <v>0</v>
      </c>
      <c r="AU347" s="782">
        <f t="shared" si="909"/>
        <v>0</v>
      </c>
      <c r="AV347" s="782">
        <f t="shared" si="910"/>
        <v>0</v>
      </c>
      <c r="AW347" s="788" t="e">
        <f t="shared" si="911"/>
        <v>#DIV/0!</v>
      </c>
      <c r="AY347" s="781">
        <f t="shared" si="912"/>
        <v>0</v>
      </c>
      <c r="AZ347" s="777"/>
      <c r="BA347" s="781">
        <f t="shared" si="913"/>
        <v>0</v>
      </c>
      <c r="BB347" s="777"/>
      <c r="BC347" s="781">
        <f t="shared" si="914"/>
        <v>0</v>
      </c>
      <c r="BD347" s="777"/>
      <c r="BE347" s="781">
        <f t="shared" si="915"/>
        <v>0</v>
      </c>
      <c r="BF347" s="777"/>
      <c r="BG347" s="781">
        <f t="shared" si="916"/>
        <v>0</v>
      </c>
      <c r="BH347" s="777"/>
      <c r="BI347" s="781">
        <f t="shared" si="917"/>
        <v>0</v>
      </c>
      <c r="BJ347" s="777"/>
      <c r="BK347" s="781">
        <f t="shared" si="918"/>
        <v>0</v>
      </c>
      <c r="BL347" s="777"/>
      <c r="BM347" s="781">
        <f t="shared" si="919"/>
        <v>0</v>
      </c>
      <c r="BN347" s="777"/>
      <c r="BO347" s="781">
        <f t="shared" si="920"/>
        <v>0</v>
      </c>
      <c r="BP347" s="777"/>
      <c r="BQ347" s="781">
        <f t="shared" si="921"/>
        <v>0</v>
      </c>
      <c r="BR347" s="777"/>
    </row>
    <row r="348" spans="1:70" outlineLevel="3">
      <c r="A348" s="6">
        <v>302074</v>
      </c>
      <c r="B348" s="10"/>
      <c r="C348" s="121" t="s">
        <v>113</v>
      </c>
      <c r="D348" s="141" t="s">
        <v>130</v>
      </c>
      <c r="E348" s="43" t="str">
        <f t="shared" si="1180"/>
        <v>N</v>
      </c>
      <c r="F348" s="13" t="s">
        <v>132</v>
      </c>
      <c r="G348" s="122" t="s">
        <v>327</v>
      </c>
      <c r="H348" s="1076"/>
      <c r="I348" s="1141"/>
      <c r="J348" s="1142"/>
      <c r="K348" s="1032">
        <f t="shared" si="1181"/>
        <v>0</v>
      </c>
      <c r="L348" s="208"/>
      <c r="M348" s="128"/>
      <c r="N348" s="409"/>
      <c r="O348" s="409"/>
      <c r="Q348" s="684" t="s">
        <v>1864</v>
      </c>
      <c r="R348" s="691" t="s">
        <v>2000</v>
      </c>
      <c r="T348" s="680" t="str">
        <f>IF(IF(A348=0,TRUE(),D348=IFERROR(VLOOKUP(A348,Zaplecze_Weryfikacja!A:B,2,FALSE),2))=TRUE(),"Tak","Nie")</f>
        <v>Nie</v>
      </c>
      <c r="U348" s="681" t="str">
        <f>IF(T348="Tak"," ",IF(IFERROR(VLOOKUP(A348,Zaplecze_Weryfikacja!A:B,2,FALSE),"Inny numer Lp")="Inny numer Lp","Inny numer Lp",IF(VLOOKUP(A348,Zaplecze_Weryfikacja!A:B,2,FALSE)=D348,"Nieznana przyczyna","Inny opis")))</f>
        <v>Inny opis</v>
      </c>
      <c r="Y348" s="785"/>
      <c r="Z348" s="309">
        <f t="shared" si="1182"/>
        <v>0</v>
      </c>
      <c r="AA348" s="785"/>
      <c r="AB348" s="309">
        <f t="shared" si="1183"/>
        <v>0</v>
      </c>
      <c r="AC348" s="785"/>
      <c r="AD348" s="309">
        <f t="shared" si="1184"/>
        <v>0</v>
      </c>
      <c r="AE348" s="785"/>
      <c r="AF348" s="309">
        <f t="shared" si="1185"/>
        <v>0</v>
      </c>
      <c r="AG348" s="785"/>
      <c r="AH348" s="309">
        <f t="shared" si="1186"/>
        <v>0</v>
      </c>
      <c r="AI348" s="785"/>
      <c r="AJ348" s="309">
        <f t="shared" si="1187"/>
        <v>0</v>
      </c>
      <c r="AK348" s="785"/>
      <c r="AL348" s="309">
        <f t="shared" si="1188"/>
        <v>0</v>
      </c>
      <c r="AM348" s="785"/>
      <c r="AN348" s="309">
        <f t="shared" si="1189"/>
        <v>0</v>
      </c>
      <c r="AO348" s="785"/>
      <c r="AP348" s="309">
        <f t="shared" si="1190"/>
        <v>0</v>
      </c>
      <c r="AQ348" s="785"/>
      <c r="AR348" s="309">
        <f t="shared" si="1191"/>
        <v>0</v>
      </c>
      <c r="AT348" s="782">
        <f t="shared" si="908"/>
        <v>0</v>
      </c>
      <c r="AU348" s="782">
        <f t="shared" si="909"/>
        <v>0</v>
      </c>
      <c r="AV348" s="782">
        <f t="shared" si="910"/>
        <v>0</v>
      </c>
      <c r="AW348" s="788" t="e">
        <f t="shared" si="911"/>
        <v>#DIV/0!</v>
      </c>
      <c r="AY348" s="781">
        <f t="shared" si="912"/>
        <v>0</v>
      </c>
      <c r="AZ348" s="777"/>
      <c r="BA348" s="781">
        <f t="shared" si="913"/>
        <v>0</v>
      </c>
      <c r="BB348" s="777"/>
      <c r="BC348" s="781">
        <f t="shared" si="914"/>
        <v>0</v>
      </c>
      <c r="BD348" s="777"/>
      <c r="BE348" s="781">
        <f t="shared" si="915"/>
        <v>0</v>
      </c>
      <c r="BF348" s="777"/>
      <c r="BG348" s="781">
        <f t="shared" si="916"/>
        <v>0</v>
      </c>
      <c r="BH348" s="777"/>
      <c r="BI348" s="781">
        <f t="shared" si="917"/>
        <v>0</v>
      </c>
      <c r="BJ348" s="777"/>
      <c r="BK348" s="781">
        <f t="shared" si="918"/>
        <v>0</v>
      </c>
      <c r="BL348" s="777"/>
      <c r="BM348" s="781">
        <f t="shared" si="919"/>
        <v>0</v>
      </c>
      <c r="BN348" s="777"/>
      <c r="BO348" s="781">
        <f t="shared" si="920"/>
        <v>0</v>
      </c>
      <c r="BP348" s="777"/>
      <c r="BQ348" s="781">
        <f t="shared" si="921"/>
        <v>0</v>
      </c>
      <c r="BR348" s="777"/>
    </row>
    <row r="349" spans="1:70" outlineLevel="3">
      <c r="A349" s="1250">
        <v>302075</v>
      </c>
      <c r="B349" s="10"/>
      <c r="C349" s="121" t="s">
        <v>113</v>
      </c>
      <c r="D349" s="33" t="s">
        <v>3174</v>
      </c>
      <c r="E349" s="43" t="str">
        <f t="shared" si="1180"/>
        <v>T</v>
      </c>
      <c r="F349" s="39" t="s">
        <v>126</v>
      </c>
      <c r="G349" s="122" t="s">
        <v>327</v>
      </c>
      <c r="H349" s="1249">
        <v>19.3</v>
      </c>
      <c r="I349" s="1141"/>
      <c r="J349" s="1142"/>
      <c r="K349" s="1032">
        <f t="shared" si="1181"/>
        <v>0</v>
      </c>
      <c r="L349" s="208"/>
      <c r="M349" s="128"/>
      <c r="N349" s="409"/>
      <c r="O349" s="409"/>
      <c r="Q349" s="684" t="s">
        <v>1864</v>
      </c>
      <c r="R349" s="691" t="s">
        <v>2000</v>
      </c>
      <c r="T349" s="680" t="str">
        <f>IF(IF(A349=0,TRUE(),D349=IFERROR(VLOOKUP(A349,Zaplecze_Weryfikacja!A:B,2,FALSE),2))=TRUE(),"Tak","Nie")</f>
        <v>Nie</v>
      </c>
      <c r="U349" s="681" t="str">
        <f>IF(T349="Tak"," ",IF(IFERROR(VLOOKUP(A349,Zaplecze_Weryfikacja!A:B,2,FALSE),"Inny numer Lp")="Inny numer Lp","Inny numer Lp",IF(VLOOKUP(A349,Zaplecze_Weryfikacja!A:B,2,FALSE)=D349,"Nieznana przyczyna","Inny opis")))</f>
        <v>Inny opis</v>
      </c>
      <c r="Y349" s="785"/>
      <c r="Z349" s="309">
        <f t="shared" si="1182"/>
        <v>0</v>
      </c>
      <c r="AA349" s="785"/>
      <c r="AB349" s="309">
        <f t="shared" si="1183"/>
        <v>0</v>
      </c>
      <c r="AC349" s="785"/>
      <c r="AD349" s="309">
        <f t="shared" si="1184"/>
        <v>0</v>
      </c>
      <c r="AE349" s="785"/>
      <c r="AF349" s="309">
        <f t="shared" si="1185"/>
        <v>0</v>
      </c>
      <c r="AG349" s="785"/>
      <c r="AH349" s="309">
        <f t="shared" si="1186"/>
        <v>0</v>
      </c>
      <c r="AI349" s="785"/>
      <c r="AJ349" s="309">
        <f t="shared" si="1187"/>
        <v>0</v>
      </c>
      <c r="AK349" s="785"/>
      <c r="AL349" s="309">
        <f t="shared" si="1188"/>
        <v>0</v>
      </c>
      <c r="AM349" s="785"/>
      <c r="AN349" s="309">
        <f t="shared" si="1189"/>
        <v>0</v>
      </c>
      <c r="AO349" s="785"/>
      <c r="AP349" s="309">
        <f t="shared" si="1190"/>
        <v>0</v>
      </c>
      <c r="AQ349" s="785"/>
      <c r="AR349" s="309">
        <f t="shared" si="1191"/>
        <v>0</v>
      </c>
      <c r="AT349" s="782">
        <f t="shared" si="908"/>
        <v>0</v>
      </c>
      <c r="AU349" s="782">
        <f t="shared" si="909"/>
        <v>0</v>
      </c>
      <c r="AV349" s="782">
        <f t="shared" si="910"/>
        <v>0</v>
      </c>
      <c r="AW349" s="788" t="e">
        <f t="shared" si="911"/>
        <v>#DIV/0!</v>
      </c>
      <c r="AY349" s="781">
        <f t="shared" si="912"/>
        <v>0</v>
      </c>
      <c r="AZ349" s="777"/>
      <c r="BA349" s="781">
        <f t="shared" si="913"/>
        <v>0</v>
      </c>
      <c r="BB349" s="777"/>
      <c r="BC349" s="781">
        <f t="shared" si="914"/>
        <v>0</v>
      </c>
      <c r="BD349" s="777"/>
      <c r="BE349" s="781">
        <f t="shared" si="915"/>
        <v>0</v>
      </c>
      <c r="BF349" s="777"/>
      <c r="BG349" s="781">
        <f t="shared" si="916"/>
        <v>0</v>
      </c>
      <c r="BH349" s="777"/>
      <c r="BI349" s="781">
        <f t="shared" si="917"/>
        <v>0</v>
      </c>
      <c r="BJ349" s="777"/>
      <c r="BK349" s="781">
        <f t="shared" si="918"/>
        <v>0</v>
      </c>
      <c r="BL349" s="777"/>
      <c r="BM349" s="781">
        <f t="shared" si="919"/>
        <v>0</v>
      </c>
      <c r="BN349" s="777"/>
      <c r="BO349" s="781">
        <f t="shared" si="920"/>
        <v>0</v>
      </c>
      <c r="BP349" s="777"/>
      <c r="BQ349" s="781">
        <f t="shared" si="921"/>
        <v>0</v>
      </c>
      <c r="BR349" s="777"/>
    </row>
    <row r="350" spans="1:70" outlineLevel="3">
      <c r="A350" s="6">
        <v>302076</v>
      </c>
      <c r="B350" s="10"/>
      <c r="C350" s="121" t="s">
        <v>113</v>
      </c>
      <c r="D350" s="141" t="s">
        <v>812</v>
      </c>
      <c r="E350" s="43" t="str">
        <f t="shared" si="1180"/>
        <v>N</v>
      </c>
      <c r="F350" s="13"/>
      <c r="G350" s="122" t="s">
        <v>327</v>
      </c>
      <c r="H350" s="1076"/>
      <c r="I350" s="1141"/>
      <c r="J350" s="1142"/>
      <c r="K350" s="1032">
        <f t="shared" si="1181"/>
        <v>0</v>
      </c>
      <c r="L350" s="208"/>
      <c r="M350" s="128"/>
      <c r="N350" s="409"/>
      <c r="O350" s="409"/>
      <c r="Q350" s="684" t="s">
        <v>1868</v>
      </c>
      <c r="R350" s="691" t="s">
        <v>2000</v>
      </c>
      <c r="T350" s="680" t="str">
        <f>IF(IF(A350=0,TRUE(),D350=IFERROR(VLOOKUP(A350,Zaplecze_Weryfikacja!A:B,2,FALSE),2))=TRUE(),"Tak","Nie")</f>
        <v>Nie</v>
      </c>
      <c r="U350" s="681" t="str">
        <f>IF(T350="Tak"," ",IF(IFERROR(VLOOKUP(A350,Zaplecze_Weryfikacja!A:B,2,FALSE),"Inny numer Lp")="Inny numer Lp","Inny numer Lp",IF(VLOOKUP(A350,Zaplecze_Weryfikacja!A:B,2,FALSE)=D350,"Nieznana przyczyna","Inny opis")))</f>
        <v>Inny opis</v>
      </c>
      <c r="Y350" s="785"/>
      <c r="Z350" s="309">
        <f t="shared" si="1182"/>
        <v>0</v>
      </c>
      <c r="AA350" s="785"/>
      <c r="AB350" s="309">
        <f t="shared" si="1183"/>
        <v>0</v>
      </c>
      <c r="AC350" s="785"/>
      <c r="AD350" s="309">
        <f t="shared" si="1184"/>
        <v>0</v>
      </c>
      <c r="AE350" s="785"/>
      <c r="AF350" s="309">
        <f t="shared" si="1185"/>
        <v>0</v>
      </c>
      <c r="AG350" s="785"/>
      <c r="AH350" s="309">
        <f t="shared" si="1186"/>
        <v>0</v>
      </c>
      <c r="AI350" s="785"/>
      <c r="AJ350" s="309">
        <f t="shared" si="1187"/>
        <v>0</v>
      </c>
      <c r="AK350" s="785"/>
      <c r="AL350" s="309">
        <f t="shared" si="1188"/>
        <v>0</v>
      </c>
      <c r="AM350" s="785"/>
      <c r="AN350" s="309">
        <f t="shared" si="1189"/>
        <v>0</v>
      </c>
      <c r="AO350" s="785"/>
      <c r="AP350" s="309">
        <f t="shared" si="1190"/>
        <v>0</v>
      </c>
      <c r="AQ350" s="785"/>
      <c r="AR350" s="309">
        <f t="shared" si="1191"/>
        <v>0</v>
      </c>
      <c r="AT350" s="782">
        <f t="shared" si="908"/>
        <v>0</v>
      </c>
      <c r="AU350" s="782">
        <f t="shared" si="909"/>
        <v>0</v>
      </c>
      <c r="AV350" s="782">
        <f t="shared" si="910"/>
        <v>0</v>
      </c>
      <c r="AW350" s="788" t="e">
        <f t="shared" si="911"/>
        <v>#DIV/0!</v>
      </c>
      <c r="AY350" s="781">
        <f t="shared" si="912"/>
        <v>0</v>
      </c>
      <c r="AZ350" s="777"/>
      <c r="BA350" s="781">
        <f t="shared" si="913"/>
        <v>0</v>
      </c>
      <c r="BB350" s="777"/>
      <c r="BC350" s="781">
        <f t="shared" si="914"/>
        <v>0</v>
      </c>
      <c r="BD350" s="777"/>
      <c r="BE350" s="781">
        <f t="shared" si="915"/>
        <v>0</v>
      </c>
      <c r="BF350" s="777"/>
      <c r="BG350" s="781">
        <f t="shared" si="916"/>
        <v>0</v>
      </c>
      <c r="BH350" s="777"/>
      <c r="BI350" s="781">
        <f t="shared" si="917"/>
        <v>0</v>
      </c>
      <c r="BJ350" s="777"/>
      <c r="BK350" s="781">
        <f t="shared" si="918"/>
        <v>0</v>
      </c>
      <c r="BL350" s="777"/>
      <c r="BM350" s="781">
        <f t="shared" si="919"/>
        <v>0</v>
      </c>
      <c r="BN350" s="777"/>
      <c r="BO350" s="781">
        <f t="shared" si="920"/>
        <v>0</v>
      </c>
      <c r="BP350" s="777"/>
      <c r="BQ350" s="781">
        <f t="shared" si="921"/>
        <v>0</v>
      </c>
      <c r="BR350" s="777"/>
    </row>
    <row r="351" spans="1:70" ht="28.5" outlineLevel="3">
      <c r="A351" s="1250">
        <v>302077</v>
      </c>
      <c r="B351" s="10"/>
      <c r="C351" s="121" t="s">
        <v>113</v>
      </c>
      <c r="D351" s="1276" t="s">
        <v>3818</v>
      </c>
      <c r="E351" s="43" t="str">
        <f t="shared" si="1180"/>
        <v>T</v>
      </c>
      <c r="F351" s="1277" t="s">
        <v>3816</v>
      </c>
      <c r="G351" s="122" t="s">
        <v>327</v>
      </c>
      <c r="H351" s="1076">
        <v>9</v>
      </c>
      <c r="I351" s="1141"/>
      <c r="J351" s="1142"/>
      <c r="K351" s="1032">
        <f t="shared" si="1181"/>
        <v>0</v>
      </c>
      <c r="L351" s="208"/>
      <c r="M351" s="128"/>
      <c r="N351" s="409"/>
      <c r="O351" s="409"/>
      <c r="Q351" s="686" t="s">
        <v>1865</v>
      </c>
      <c r="R351" s="691" t="s">
        <v>2000</v>
      </c>
      <c r="T351" s="680" t="str">
        <f>IF(IF(A351=0,TRUE(),D351=IFERROR(VLOOKUP(A351,Zaplecze_Weryfikacja!A:B,2,FALSE),2))=TRUE(),"Tak","Nie")</f>
        <v>Nie</v>
      </c>
      <c r="U351" s="681" t="str">
        <f>IF(T351="Tak"," ",IF(IFERROR(VLOOKUP(A351,Zaplecze_Weryfikacja!A:B,2,FALSE),"Inny numer Lp")="Inny numer Lp","Inny numer Lp",IF(VLOOKUP(A351,Zaplecze_Weryfikacja!A:B,2,FALSE)=D351,"Nieznana przyczyna","Inny opis")))</f>
        <v>Inny opis</v>
      </c>
      <c r="Y351" s="785"/>
      <c r="Z351" s="309">
        <f t="shared" si="1182"/>
        <v>0</v>
      </c>
      <c r="AA351" s="785"/>
      <c r="AB351" s="309">
        <f t="shared" si="1183"/>
        <v>0</v>
      </c>
      <c r="AC351" s="785"/>
      <c r="AD351" s="309">
        <f t="shared" si="1184"/>
        <v>0</v>
      </c>
      <c r="AE351" s="785"/>
      <c r="AF351" s="309">
        <f t="shared" si="1185"/>
        <v>0</v>
      </c>
      <c r="AG351" s="785"/>
      <c r="AH351" s="309">
        <f t="shared" si="1186"/>
        <v>0</v>
      </c>
      <c r="AI351" s="785"/>
      <c r="AJ351" s="309">
        <f t="shared" si="1187"/>
        <v>0</v>
      </c>
      <c r="AK351" s="785"/>
      <c r="AL351" s="309">
        <f t="shared" si="1188"/>
        <v>0</v>
      </c>
      <c r="AM351" s="785"/>
      <c r="AN351" s="309">
        <f t="shared" si="1189"/>
        <v>0</v>
      </c>
      <c r="AO351" s="785"/>
      <c r="AP351" s="309">
        <f t="shared" si="1190"/>
        <v>0</v>
      </c>
      <c r="AQ351" s="785"/>
      <c r="AR351" s="309">
        <f t="shared" si="1191"/>
        <v>0</v>
      </c>
      <c r="AT351" s="782">
        <f t="shared" si="908"/>
        <v>0</v>
      </c>
      <c r="AU351" s="782">
        <f t="shared" si="909"/>
        <v>0</v>
      </c>
      <c r="AV351" s="782">
        <f t="shared" si="910"/>
        <v>0</v>
      </c>
      <c r="AW351" s="788" t="e">
        <f t="shared" si="911"/>
        <v>#DIV/0!</v>
      </c>
      <c r="AY351" s="781">
        <f t="shared" si="912"/>
        <v>0</v>
      </c>
      <c r="AZ351" s="777"/>
      <c r="BA351" s="781">
        <f t="shared" si="913"/>
        <v>0</v>
      </c>
      <c r="BB351" s="777"/>
      <c r="BC351" s="781">
        <f t="shared" si="914"/>
        <v>0</v>
      </c>
      <c r="BD351" s="777"/>
      <c r="BE351" s="781">
        <f t="shared" si="915"/>
        <v>0</v>
      </c>
      <c r="BF351" s="777"/>
      <c r="BG351" s="781">
        <f t="shared" si="916"/>
        <v>0</v>
      </c>
      <c r="BH351" s="777"/>
      <c r="BI351" s="781">
        <f t="shared" si="917"/>
        <v>0</v>
      </c>
      <c r="BJ351" s="777"/>
      <c r="BK351" s="781">
        <f t="shared" si="918"/>
        <v>0</v>
      </c>
      <c r="BL351" s="777"/>
      <c r="BM351" s="781">
        <f t="shared" si="919"/>
        <v>0</v>
      </c>
      <c r="BN351" s="777"/>
      <c r="BO351" s="781">
        <f t="shared" si="920"/>
        <v>0</v>
      </c>
      <c r="BP351" s="777"/>
      <c r="BQ351" s="781">
        <f t="shared" si="921"/>
        <v>0</v>
      </c>
      <c r="BR351" s="777"/>
    </row>
    <row r="352" spans="1:70" outlineLevel="3">
      <c r="A352" s="6">
        <v>302078</v>
      </c>
      <c r="B352" s="10"/>
      <c r="C352" s="121" t="s">
        <v>113</v>
      </c>
      <c r="D352" s="33" t="s">
        <v>67</v>
      </c>
      <c r="E352" s="43" t="str">
        <f t="shared" si="1180"/>
        <v>N</v>
      </c>
      <c r="F352" s="38" t="s">
        <v>133</v>
      </c>
      <c r="G352" s="122" t="s">
        <v>325</v>
      </c>
      <c r="H352" s="1076"/>
      <c r="I352" s="1141"/>
      <c r="J352" s="1142"/>
      <c r="K352" s="1032">
        <f t="shared" si="1181"/>
        <v>0</v>
      </c>
      <c r="L352" s="208"/>
      <c r="M352" s="128"/>
      <c r="N352" s="409"/>
      <c r="O352" s="409"/>
      <c r="Q352" s="684" t="s">
        <v>1875</v>
      </c>
      <c r="R352" s="691" t="s">
        <v>2000</v>
      </c>
      <c r="T352" s="680" t="str">
        <f>IF(IF(A352=0,TRUE(),D352=IFERROR(VLOOKUP(A352,Zaplecze_Weryfikacja!A:B,2,FALSE),2))=TRUE(),"Tak","Nie")</f>
        <v>Nie</v>
      </c>
      <c r="U352" s="681" t="str">
        <f>IF(T352="Tak"," ",IF(IFERROR(VLOOKUP(A352,Zaplecze_Weryfikacja!A:B,2,FALSE),"Inny numer Lp")="Inny numer Lp","Inny numer Lp",IF(VLOOKUP(A352,Zaplecze_Weryfikacja!A:B,2,FALSE)=D352,"Nieznana przyczyna","Inny opis")))</f>
        <v>Inny opis</v>
      </c>
      <c r="Y352" s="785"/>
      <c r="Z352" s="309">
        <f t="shared" si="1182"/>
        <v>0</v>
      </c>
      <c r="AA352" s="785"/>
      <c r="AB352" s="309">
        <f t="shared" si="1183"/>
        <v>0</v>
      </c>
      <c r="AC352" s="785"/>
      <c r="AD352" s="309">
        <f t="shared" si="1184"/>
        <v>0</v>
      </c>
      <c r="AE352" s="785"/>
      <c r="AF352" s="309">
        <f t="shared" si="1185"/>
        <v>0</v>
      </c>
      <c r="AG352" s="785"/>
      <c r="AH352" s="309">
        <f t="shared" si="1186"/>
        <v>0</v>
      </c>
      <c r="AI352" s="785"/>
      <c r="AJ352" s="309">
        <f t="shared" si="1187"/>
        <v>0</v>
      </c>
      <c r="AK352" s="785"/>
      <c r="AL352" s="309">
        <f t="shared" si="1188"/>
        <v>0</v>
      </c>
      <c r="AM352" s="785"/>
      <c r="AN352" s="309">
        <f t="shared" si="1189"/>
        <v>0</v>
      </c>
      <c r="AO352" s="785"/>
      <c r="AP352" s="309">
        <f t="shared" si="1190"/>
        <v>0</v>
      </c>
      <c r="AQ352" s="785"/>
      <c r="AR352" s="309">
        <f t="shared" si="1191"/>
        <v>0</v>
      </c>
      <c r="AT352" s="782">
        <f t="shared" si="908"/>
        <v>0</v>
      </c>
      <c r="AU352" s="782">
        <f t="shared" si="909"/>
        <v>0</v>
      </c>
      <c r="AV352" s="782">
        <f t="shared" si="910"/>
        <v>0</v>
      </c>
      <c r="AW352" s="788" t="e">
        <f t="shared" si="911"/>
        <v>#DIV/0!</v>
      </c>
      <c r="AY352" s="781">
        <f t="shared" si="912"/>
        <v>0</v>
      </c>
      <c r="AZ352" s="777"/>
      <c r="BA352" s="781">
        <f t="shared" si="913"/>
        <v>0</v>
      </c>
      <c r="BB352" s="777"/>
      <c r="BC352" s="781">
        <f t="shared" si="914"/>
        <v>0</v>
      </c>
      <c r="BD352" s="777"/>
      <c r="BE352" s="781">
        <f t="shared" si="915"/>
        <v>0</v>
      </c>
      <c r="BF352" s="777"/>
      <c r="BG352" s="781">
        <f t="shared" si="916"/>
        <v>0</v>
      </c>
      <c r="BH352" s="777"/>
      <c r="BI352" s="781">
        <f t="shared" si="917"/>
        <v>0</v>
      </c>
      <c r="BJ352" s="777"/>
      <c r="BK352" s="781">
        <f t="shared" si="918"/>
        <v>0</v>
      </c>
      <c r="BL352" s="777"/>
      <c r="BM352" s="781">
        <f t="shared" si="919"/>
        <v>0</v>
      </c>
      <c r="BN352" s="777"/>
      <c r="BO352" s="781">
        <f t="shared" si="920"/>
        <v>0</v>
      </c>
      <c r="BP352" s="777"/>
      <c r="BQ352" s="781">
        <f t="shared" si="921"/>
        <v>0</v>
      </c>
      <c r="BR352" s="777"/>
    </row>
    <row r="353" spans="1:70" outlineLevel="3">
      <c r="A353" s="6">
        <v>302079</v>
      </c>
      <c r="B353" s="10"/>
      <c r="C353" s="121" t="s">
        <v>113</v>
      </c>
      <c r="D353" s="141" t="s">
        <v>68</v>
      </c>
      <c r="E353" s="43" t="str">
        <f t="shared" si="1180"/>
        <v>T</v>
      </c>
      <c r="F353" s="13" t="s">
        <v>134</v>
      </c>
      <c r="G353" s="122" t="s">
        <v>325</v>
      </c>
      <c r="H353" s="1076">
        <v>1</v>
      </c>
      <c r="I353" s="1141"/>
      <c r="J353" s="1142"/>
      <c r="K353" s="1032">
        <f t="shared" si="1181"/>
        <v>0</v>
      </c>
      <c r="L353" s="208"/>
      <c r="M353" s="128"/>
      <c r="N353" s="409"/>
      <c r="O353" s="409"/>
      <c r="Q353" s="684" t="s">
        <v>1881</v>
      </c>
      <c r="R353" s="691" t="s">
        <v>2000</v>
      </c>
      <c r="T353" s="680" t="str">
        <f>IF(IF(A353=0,TRUE(),D353=IFERROR(VLOOKUP(A353,Zaplecze_Weryfikacja!A:B,2,FALSE),2))=TRUE(),"Tak","Nie")</f>
        <v>Nie</v>
      </c>
      <c r="U353" s="681" t="str">
        <f>IF(T353="Tak"," ",IF(IFERROR(VLOOKUP(A353,Zaplecze_Weryfikacja!A:B,2,FALSE),"Inny numer Lp")="Inny numer Lp","Inny numer Lp",IF(VLOOKUP(A353,Zaplecze_Weryfikacja!A:B,2,FALSE)=D353,"Nieznana przyczyna","Inny opis")))</f>
        <v>Inny opis</v>
      </c>
      <c r="Y353" s="785"/>
      <c r="Z353" s="309">
        <f t="shared" si="1182"/>
        <v>0</v>
      </c>
      <c r="AA353" s="785"/>
      <c r="AB353" s="309">
        <f t="shared" si="1183"/>
        <v>0</v>
      </c>
      <c r="AC353" s="785"/>
      <c r="AD353" s="309">
        <f t="shared" si="1184"/>
        <v>0</v>
      </c>
      <c r="AE353" s="785"/>
      <c r="AF353" s="309">
        <f t="shared" si="1185"/>
        <v>0</v>
      </c>
      <c r="AG353" s="785"/>
      <c r="AH353" s="309">
        <f t="shared" si="1186"/>
        <v>0</v>
      </c>
      <c r="AI353" s="785"/>
      <c r="AJ353" s="309">
        <f t="shared" si="1187"/>
        <v>0</v>
      </c>
      <c r="AK353" s="785"/>
      <c r="AL353" s="309">
        <f t="shared" si="1188"/>
        <v>0</v>
      </c>
      <c r="AM353" s="785"/>
      <c r="AN353" s="309">
        <f t="shared" si="1189"/>
        <v>0</v>
      </c>
      <c r="AO353" s="785"/>
      <c r="AP353" s="309">
        <f t="shared" si="1190"/>
        <v>0</v>
      </c>
      <c r="AQ353" s="785"/>
      <c r="AR353" s="309">
        <f t="shared" si="1191"/>
        <v>0</v>
      </c>
      <c r="AT353" s="782">
        <f t="shared" si="908"/>
        <v>0</v>
      </c>
      <c r="AU353" s="782">
        <f t="shared" si="909"/>
        <v>0</v>
      </c>
      <c r="AV353" s="782">
        <f t="shared" si="910"/>
        <v>0</v>
      </c>
      <c r="AW353" s="788" t="e">
        <f t="shared" si="911"/>
        <v>#DIV/0!</v>
      </c>
      <c r="AY353" s="781">
        <f t="shared" si="912"/>
        <v>0</v>
      </c>
      <c r="AZ353" s="777"/>
      <c r="BA353" s="781">
        <f t="shared" si="913"/>
        <v>0</v>
      </c>
      <c r="BB353" s="777"/>
      <c r="BC353" s="781">
        <f t="shared" si="914"/>
        <v>0</v>
      </c>
      <c r="BD353" s="777"/>
      <c r="BE353" s="781">
        <f t="shared" si="915"/>
        <v>0</v>
      </c>
      <c r="BF353" s="777"/>
      <c r="BG353" s="781">
        <f t="shared" si="916"/>
        <v>0</v>
      </c>
      <c r="BH353" s="777"/>
      <c r="BI353" s="781">
        <f t="shared" si="917"/>
        <v>0</v>
      </c>
      <c r="BJ353" s="777"/>
      <c r="BK353" s="781">
        <f t="shared" si="918"/>
        <v>0</v>
      </c>
      <c r="BL353" s="777"/>
      <c r="BM353" s="781">
        <f t="shared" si="919"/>
        <v>0</v>
      </c>
      <c r="BN353" s="777"/>
      <c r="BO353" s="781">
        <f t="shared" si="920"/>
        <v>0</v>
      </c>
      <c r="BP353" s="777"/>
      <c r="BQ353" s="781">
        <f t="shared" si="921"/>
        <v>0</v>
      </c>
      <c r="BR353" s="777"/>
    </row>
    <row r="354" spans="1:70" outlineLevel="3">
      <c r="A354" s="6">
        <v>302080</v>
      </c>
      <c r="B354" s="10"/>
      <c r="C354" s="121" t="s">
        <v>113</v>
      </c>
      <c r="D354" s="141" t="s">
        <v>68</v>
      </c>
      <c r="E354" s="43" t="str">
        <f t="shared" si="1180"/>
        <v>T</v>
      </c>
      <c r="F354" s="1189" t="s">
        <v>3551</v>
      </c>
      <c r="G354" s="122" t="s">
        <v>325</v>
      </c>
      <c r="H354" s="1076">
        <v>1</v>
      </c>
      <c r="I354" s="1141"/>
      <c r="J354" s="1142"/>
      <c r="K354" s="1032">
        <f t="shared" si="1181"/>
        <v>0</v>
      </c>
      <c r="L354" s="208"/>
      <c r="M354" s="128"/>
      <c r="N354" s="409"/>
      <c r="O354" s="409"/>
      <c r="Q354" s="684" t="s">
        <v>1881</v>
      </c>
      <c r="R354" s="691" t="s">
        <v>2000</v>
      </c>
      <c r="T354" s="680" t="str">
        <f>IF(IF(A354=0,TRUE(),D354=IFERROR(VLOOKUP(A354,Zaplecze_Weryfikacja!A:B,2,FALSE),2))=TRUE(),"Tak","Nie")</f>
        <v>Nie</v>
      </c>
      <c r="U354" s="681" t="str">
        <f>IF(T354="Tak"," ",IF(IFERROR(VLOOKUP(A354,Zaplecze_Weryfikacja!A:B,2,FALSE),"Inny numer Lp")="Inny numer Lp","Inny numer Lp",IF(VLOOKUP(A354,Zaplecze_Weryfikacja!A:B,2,FALSE)=D354,"Nieznana przyczyna","Inny opis")))</f>
        <v>Inny opis</v>
      </c>
      <c r="Y354" s="785"/>
      <c r="Z354" s="309">
        <f t="shared" si="1182"/>
        <v>0</v>
      </c>
      <c r="AA354" s="785"/>
      <c r="AB354" s="309">
        <f t="shared" si="1183"/>
        <v>0</v>
      </c>
      <c r="AC354" s="785"/>
      <c r="AD354" s="309">
        <f t="shared" si="1184"/>
        <v>0</v>
      </c>
      <c r="AE354" s="785"/>
      <c r="AF354" s="309">
        <f t="shared" si="1185"/>
        <v>0</v>
      </c>
      <c r="AG354" s="785"/>
      <c r="AH354" s="309">
        <f t="shared" si="1186"/>
        <v>0</v>
      </c>
      <c r="AI354" s="785"/>
      <c r="AJ354" s="309">
        <f t="shared" si="1187"/>
        <v>0</v>
      </c>
      <c r="AK354" s="785"/>
      <c r="AL354" s="309">
        <f t="shared" si="1188"/>
        <v>0</v>
      </c>
      <c r="AM354" s="785"/>
      <c r="AN354" s="309">
        <f t="shared" si="1189"/>
        <v>0</v>
      </c>
      <c r="AO354" s="785"/>
      <c r="AP354" s="309">
        <f t="shared" si="1190"/>
        <v>0</v>
      </c>
      <c r="AQ354" s="785"/>
      <c r="AR354" s="309">
        <f t="shared" si="1191"/>
        <v>0</v>
      </c>
      <c r="AT354" s="782">
        <f t="shared" si="908"/>
        <v>0</v>
      </c>
      <c r="AU354" s="782">
        <f t="shared" si="909"/>
        <v>0</v>
      </c>
      <c r="AV354" s="782">
        <f t="shared" si="910"/>
        <v>0</v>
      </c>
      <c r="AW354" s="788" t="e">
        <f t="shared" si="911"/>
        <v>#DIV/0!</v>
      </c>
      <c r="AY354" s="781">
        <f t="shared" si="912"/>
        <v>0</v>
      </c>
      <c r="AZ354" s="777"/>
      <c r="BA354" s="781">
        <f t="shared" si="913"/>
        <v>0</v>
      </c>
      <c r="BB354" s="777"/>
      <c r="BC354" s="781">
        <f t="shared" si="914"/>
        <v>0</v>
      </c>
      <c r="BD354" s="777"/>
      <c r="BE354" s="781">
        <f t="shared" si="915"/>
        <v>0</v>
      </c>
      <c r="BF354" s="777"/>
      <c r="BG354" s="781">
        <f t="shared" si="916"/>
        <v>0</v>
      </c>
      <c r="BH354" s="777"/>
      <c r="BI354" s="781">
        <f t="shared" si="917"/>
        <v>0</v>
      </c>
      <c r="BJ354" s="777"/>
      <c r="BK354" s="781">
        <f t="shared" si="918"/>
        <v>0</v>
      </c>
      <c r="BL354" s="777"/>
      <c r="BM354" s="781">
        <f t="shared" si="919"/>
        <v>0</v>
      </c>
      <c r="BN354" s="777"/>
      <c r="BO354" s="781">
        <f t="shared" si="920"/>
        <v>0</v>
      </c>
      <c r="BP354" s="777"/>
      <c r="BQ354" s="781">
        <f t="shared" si="921"/>
        <v>0</v>
      </c>
      <c r="BR354" s="777"/>
    </row>
    <row r="355" spans="1:70" outlineLevel="3">
      <c r="A355" s="1250" t="s">
        <v>3549</v>
      </c>
      <c r="B355" s="10"/>
      <c r="C355" s="121" t="s">
        <v>113</v>
      </c>
      <c r="D355" s="143" t="s">
        <v>3546</v>
      </c>
      <c r="E355" s="43" t="str">
        <f t="shared" si="1180"/>
        <v>T</v>
      </c>
      <c r="F355" s="1290" t="s">
        <v>134</v>
      </c>
      <c r="G355" s="122" t="s">
        <v>755</v>
      </c>
      <c r="H355" s="1076">
        <v>75.900000000000006</v>
      </c>
      <c r="I355" s="1141"/>
      <c r="J355" s="1142"/>
      <c r="K355" s="1032">
        <f t="shared" si="1181"/>
        <v>0</v>
      </c>
      <c r="L355" s="208"/>
      <c r="M355" s="128"/>
      <c r="N355" s="409"/>
      <c r="O355" s="409"/>
      <c r="Q355" s="684" t="s">
        <v>1881</v>
      </c>
      <c r="R355" s="691" t="s">
        <v>2000</v>
      </c>
      <c r="T355" s="680" t="str">
        <f>IF(IF(A355=0,TRUE(),D355=IFERROR(VLOOKUP(A355,Zaplecze_Weryfikacja!A:B,2,FALSE),2))=TRUE(),"Tak","Nie")</f>
        <v>Nie</v>
      </c>
      <c r="U355" s="681" t="str">
        <f>IF(T355="Tak"," ",IF(IFERROR(VLOOKUP(A355,Zaplecze_Weryfikacja!A:B,2,FALSE),"Inny numer Lp")="Inny numer Lp","Inny numer Lp",IF(VLOOKUP(A355,Zaplecze_Weryfikacja!A:B,2,FALSE)=D355,"Nieznana przyczyna","Inny opis")))</f>
        <v>Inny numer Lp</v>
      </c>
      <c r="Y355" s="785"/>
      <c r="Z355" s="309">
        <f t="shared" si="1182"/>
        <v>0</v>
      </c>
      <c r="AA355" s="785"/>
      <c r="AB355" s="309">
        <f t="shared" si="1183"/>
        <v>0</v>
      </c>
      <c r="AC355" s="785"/>
      <c r="AD355" s="309">
        <f t="shared" si="1184"/>
        <v>0</v>
      </c>
      <c r="AE355" s="785"/>
      <c r="AF355" s="309">
        <f t="shared" si="1185"/>
        <v>0</v>
      </c>
      <c r="AG355" s="785"/>
      <c r="AH355" s="309">
        <f t="shared" si="1186"/>
        <v>0</v>
      </c>
      <c r="AI355" s="785"/>
      <c r="AJ355" s="309">
        <f t="shared" si="1187"/>
        <v>0</v>
      </c>
      <c r="AK355" s="785"/>
      <c r="AL355" s="309">
        <f t="shared" si="1188"/>
        <v>0</v>
      </c>
      <c r="AM355" s="785"/>
      <c r="AN355" s="309">
        <f t="shared" si="1189"/>
        <v>0</v>
      </c>
      <c r="AO355" s="785"/>
      <c r="AP355" s="309">
        <f t="shared" si="1190"/>
        <v>0</v>
      </c>
      <c r="AQ355" s="785"/>
      <c r="AR355" s="309">
        <f t="shared" si="1191"/>
        <v>0</v>
      </c>
      <c r="AT355" s="782">
        <f t="shared" si="908"/>
        <v>0</v>
      </c>
      <c r="AU355" s="782">
        <f t="shared" si="909"/>
        <v>0</v>
      </c>
      <c r="AV355" s="782">
        <f t="shared" si="910"/>
        <v>0</v>
      </c>
      <c r="AW355" s="788" t="e">
        <f t="shared" si="911"/>
        <v>#DIV/0!</v>
      </c>
      <c r="AY355" s="781">
        <f t="shared" si="912"/>
        <v>0</v>
      </c>
      <c r="AZ355" s="777"/>
      <c r="BA355" s="781">
        <f t="shared" si="913"/>
        <v>0</v>
      </c>
      <c r="BB355" s="777"/>
      <c r="BC355" s="781">
        <f t="shared" si="914"/>
        <v>0</v>
      </c>
      <c r="BD355" s="777"/>
      <c r="BE355" s="781">
        <f t="shared" si="915"/>
        <v>0</v>
      </c>
      <c r="BF355" s="777"/>
      <c r="BG355" s="781">
        <f t="shared" si="916"/>
        <v>0</v>
      </c>
      <c r="BH355" s="777"/>
      <c r="BI355" s="781">
        <f t="shared" si="917"/>
        <v>0</v>
      </c>
      <c r="BJ355" s="777"/>
      <c r="BK355" s="781">
        <f t="shared" si="918"/>
        <v>0</v>
      </c>
      <c r="BL355" s="777"/>
      <c r="BM355" s="781">
        <f t="shared" si="919"/>
        <v>0</v>
      </c>
      <c r="BN355" s="777"/>
      <c r="BO355" s="781">
        <f t="shared" si="920"/>
        <v>0</v>
      </c>
      <c r="BP355" s="777"/>
      <c r="BQ355" s="781">
        <f t="shared" si="921"/>
        <v>0</v>
      </c>
      <c r="BR355" s="777"/>
    </row>
    <row r="356" spans="1:70" outlineLevel="3">
      <c r="A356" s="1250" t="s">
        <v>3550</v>
      </c>
      <c r="B356" s="10"/>
      <c r="C356" s="121" t="s">
        <v>113</v>
      </c>
      <c r="D356" s="143" t="s">
        <v>3546</v>
      </c>
      <c r="E356" s="43" t="str">
        <f t="shared" ref="E356" si="1192">IF(H356&gt;0,"T","N")</f>
        <v>T</v>
      </c>
      <c r="F356" s="1290" t="s">
        <v>134</v>
      </c>
      <c r="G356" s="122" t="s">
        <v>755</v>
      </c>
      <c r="H356" s="1076">
        <v>75.900000000000006</v>
      </c>
      <c r="I356" s="1141"/>
      <c r="J356" s="1142"/>
      <c r="K356" s="1032">
        <f t="shared" ref="K356" si="1193">IF(B356="E","E",$H356*I356)</f>
        <v>0</v>
      </c>
      <c r="L356" s="208"/>
      <c r="M356" s="128"/>
      <c r="N356" s="409"/>
      <c r="O356" s="409"/>
      <c r="Q356" s="684" t="s">
        <v>1881</v>
      </c>
      <c r="R356" s="691" t="s">
        <v>2000</v>
      </c>
      <c r="T356" s="680" t="str">
        <f>IF(IF(A356=0,TRUE(),D356=IFERROR(VLOOKUP(A356,Zaplecze_Weryfikacja!A:B,2,FALSE),2))=TRUE(),"Tak","Nie")</f>
        <v>Nie</v>
      </c>
      <c r="U356" s="681" t="str">
        <f>IF(T356="Tak"," ",IF(IFERROR(VLOOKUP(A356,Zaplecze_Weryfikacja!A:B,2,FALSE),"Inny numer Lp")="Inny numer Lp","Inny numer Lp",IF(VLOOKUP(A356,Zaplecze_Weryfikacja!A:B,2,FALSE)=D356,"Nieznana przyczyna","Inny opis")))</f>
        <v>Inny numer Lp</v>
      </c>
      <c r="Y356" s="785"/>
      <c r="Z356" s="309">
        <f t="shared" ref="Z356" si="1194">IF($B356="E","E",$H356*Y356)</f>
        <v>0</v>
      </c>
      <c r="AA356" s="785"/>
      <c r="AB356" s="309">
        <f t="shared" ref="AB356" si="1195">IF($B356="E","E",$H356*AA356)</f>
        <v>0</v>
      </c>
      <c r="AC356" s="785"/>
      <c r="AD356" s="309">
        <f t="shared" ref="AD356" si="1196">IF($B356="E","E",$H356*AC356)</f>
        <v>0</v>
      </c>
      <c r="AE356" s="785"/>
      <c r="AF356" s="309">
        <f t="shared" ref="AF356" si="1197">IF($B356="E","E",$H356*AE356)</f>
        <v>0</v>
      </c>
      <c r="AG356" s="785"/>
      <c r="AH356" s="309">
        <f t="shared" ref="AH356" si="1198">IF($B356="E","E",$H356*AG356)</f>
        <v>0</v>
      </c>
      <c r="AI356" s="785"/>
      <c r="AJ356" s="309">
        <f t="shared" ref="AJ356" si="1199">IF($B356="E","E",$H356*AI356)</f>
        <v>0</v>
      </c>
      <c r="AK356" s="785"/>
      <c r="AL356" s="309">
        <f t="shared" ref="AL356" si="1200">IF($B356="E","E",$H356*AK356)</f>
        <v>0</v>
      </c>
      <c r="AM356" s="785"/>
      <c r="AN356" s="309">
        <f t="shared" ref="AN356" si="1201">IF($B356="E","E",$H356*AM356)</f>
        <v>0</v>
      </c>
      <c r="AO356" s="785"/>
      <c r="AP356" s="309">
        <f t="shared" ref="AP356" si="1202">IF($B356="E","E",$H356*AO356)</f>
        <v>0</v>
      </c>
      <c r="AQ356" s="785"/>
      <c r="AR356" s="309">
        <f t="shared" ref="AR356" si="1203">IF($B356="E","E",$H356*AQ356)</f>
        <v>0</v>
      </c>
      <c r="AT356" s="782">
        <f t="shared" ref="AT356" si="1204">MAX(Z356,AB356,AD356,AF356,AH356,AJ356,AL356,AN356,AP356,AR356)</f>
        <v>0</v>
      </c>
      <c r="AU356" s="782">
        <f t="shared" ref="AU356" si="1205">IF($AU$6=10,MIN(Z356,AB356,AD356,AF356,AH356,AJ356,AL356,AN356,AP356,AR356),IF($AU$6=9,MIN(Z356,AB356,AD356,AF356,AH356,AJ356,AL356,AN356,AP356),IF($AU$6=8,MIN(Z356,AB356,AD356,AF356,AH356,AJ356,AL356,AN356),IF($AU$6=7,MIN(Z356,AB356,AD356,AF356,AH356,AJ356,AL356),IF($AU$6=6,MIN(Z356,AB356,AD356,AF356,AH356,AJ356),IF($AU$6=5,MIN(Z356,AB356,AD356,AF356,AH356),IF($AU$6=4,MIN(Z356,AB356,AD356,AF356),IF($AU$6=4,MIN(Z356,AB356,AD356,AF356),IF($AU$6=3,MIN(Z356,AB356,AD356),IF($AU$6=3,MIN(Z356,AB356,AD356),IF($AU$6=2,MIN(Z356,AB356),IF($AU$6=1,MIN(Z356),"Błąd - zła ilośc oferentów"))))))))))))</f>
        <v>0</v>
      </c>
      <c r="AV356" s="782">
        <f t="shared" ref="AV356" si="1206">AT356-AU356</f>
        <v>0</v>
      </c>
      <c r="AW356" s="788" t="e">
        <f t="shared" ref="AW356" si="1207">AT356/AU356</f>
        <v>#DIV/0!</v>
      </c>
      <c r="AY356" s="781">
        <f t="shared" ref="AY356" si="1208">+AZ356</f>
        <v>0</v>
      </c>
      <c r="AZ356" s="777"/>
      <c r="BA356" s="781">
        <f t="shared" ref="BA356" si="1209">+BB356</f>
        <v>0</v>
      </c>
      <c r="BB356" s="777"/>
      <c r="BC356" s="781">
        <f t="shared" ref="BC356" si="1210">+BD356</f>
        <v>0</v>
      </c>
      <c r="BD356" s="777"/>
      <c r="BE356" s="781">
        <f t="shared" ref="BE356" si="1211">+BF356</f>
        <v>0</v>
      </c>
      <c r="BF356" s="777"/>
      <c r="BG356" s="781">
        <f t="shared" ref="BG356" si="1212">+BH356</f>
        <v>0</v>
      </c>
      <c r="BH356" s="777"/>
      <c r="BI356" s="781">
        <f t="shared" ref="BI356" si="1213">+BJ356</f>
        <v>0</v>
      </c>
      <c r="BJ356" s="777"/>
      <c r="BK356" s="781">
        <f t="shared" ref="BK356" si="1214">+BL356</f>
        <v>0</v>
      </c>
      <c r="BL356" s="777"/>
      <c r="BM356" s="781">
        <f t="shared" ref="BM356" si="1215">+BN356</f>
        <v>0</v>
      </c>
      <c r="BN356" s="777"/>
      <c r="BO356" s="781">
        <f t="shared" ref="BO356" si="1216">+BP356</f>
        <v>0</v>
      </c>
      <c r="BP356" s="777"/>
      <c r="BQ356" s="781">
        <f t="shared" ref="BQ356" si="1217">+BR356</f>
        <v>0</v>
      </c>
      <c r="BR356" s="777"/>
    </row>
    <row r="357" spans="1:70" outlineLevel="3">
      <c r="A357" s="6">
        <v>302081</v>
      </c>
      <c r="B357" s="10"/>
      <c r="C357" s="121" t="s">
        <v>113</v>
      </c>
      <c r="D357" s="141" t="s">
        <v>69</v>
      </c>
      <c r="E357" s="43" t="str">
        <f t="shared" si="1180"/>
        <v>T</v>
      </c>
      <c r="F357" s="122" t="s">
        <v>3100</v>
      </c>
      <c r="G357" s="122" t="s">
        <v>23</v>
      </c>
      <c r="H357" s="1076">
        <v>1</v>
      </c>
      <c r="I357" s="1141"/>
      <c r="J357" s="1142"/>
      <c r="K357" s="1032">
        <f t="shared" si="1181"/>
        <v>0</v>
      </c>
      <c r="L357" s="208"/>
      <c r="M357" s="128"/>
      <c r="N357" s="409"/>
      <c r="O357" s="409"/>
      <c r="Q357" s="684" t="s">
        <v>1923</v>
      </c>
      <c r="R357" s="691" t="s">
        <v>2000</v>
      </c>
      <c r="T357" s="680" t="str">
        <f>IF(IF(A357=0,TRUE(),D357=IFERROR(VLOOKUP(A357,Zaplecze_Weryfikacja!A:B,2,FALSE),2))=TRUE(),"Tak","Nie")</f>
        <v>Nie</v>
      </c>
      <c r="U357" s="681" t="str">
        <f>IF(T357="Tak"," ",IF(IFERROR(VLOOKUP(A357,Zaplecze_Weryfikacja!A:B,2,FALSE),"Inny numer Lp")="Inny numer Lp","Inny numer Lp",IF(VLOOKUP(A357,Zaplecze_Weryfikacja!A:B,2,FALSE)=D357,"Nieznana przyczyna","Inny opis")))</f>
        <v>Inny opis</v>
      </c>
      <c r="Y357" s="785"/>
      <c r="Z357" s="309">
        <f t="shared" si="1182"/>
        <v>0</v>
      </c>
      <c r="AA357" s="785"/>
      <c r="AB357" s="309">
        <f t="shared" si="1183"/>
        <v>0</v>
      </c>
      <c r="AC357" s="785"/>
      <c r="AD357" s="309">
        <f t="shared" si="1184"/>
        <v>0</v>
      </c>
      <c r="AE357" s="785"/>
      <c r="AF357" s="309">
        <f t="shared" si="1185"/>
        <v>0</v>
      </c>
      <c r="AG357" s="785"/>
      <c r="AH357" s="309">
        <f t="shared" si="1186"/>
        <v>0</v>
      </c>
      <c r="AI357" s="785"/>
      <c r="AJ357" s="309">
        <f t="shared" si="1187"/>
        <v>0</v>
      </c>
      <c r="AK357" s="785"/>
      <c r="AL357" s="309">
        <f t="shared" si="1188"/>
        <v>0</v>
      </c>
      <c r="AM357" s="785"/>
      <c r="AN357" s="309">
        <f t="shared" si="1189"/>
        <v>0</v>
      </c>
      <c r="AO357" s="785"/>
      <c r="AP357" s="309">
        <f t="shared" si="1190"/>
        <v>0</v>
      </c>
      <c r="AQ357" s="785"/>
      <c r="AR357" s="309">
        <f t="shared" si="1191"/>
        <v>0</v>
      </c>
      <c r="AT357" s="782">
        <f t="shared" si="908"/>
        <v>0</v>
      </c>
      <c r="AU357" s="782">
        <f t="shared" si="909"/>
        <v>0</v>
      </c>
      <c r="AV357" s="782">
        <f t="shared" si="910"/>
        <v>0</v>
      </c>
      <c r="AW357" s="788" t="e">
        <f t="shared" si="911"/>
        <v>#DIV/0!</v>
      </c>
      <c r="AY357" s="781">
        <f t="shared" si="912"/>
        <v>0</v>
      </c>
      <c r="AZ357" s="777"/>
      <c r="BA357" s="781">
        <f t="shared" si="913"/>
        <v>0</v>
      </c>
      <c r="BB357" s="777"/>
      <c r="BC357" s="781">
        <f t="shared" si="914"/>
        <v>0</v>
      </c>
      <c r="BD357" s="777"/>
      <c r="BE357" s="781">
        <f t="shared" si="915"/>
        <v>0</v>
      </c>
      <c r="BF357" s="777"/>
      <c r="BG357" s="781">
        <f t="shared" si="916"/>
        <v>0</v>
      </c>
      <c r="BH357" s="777"/>
      <c r="BI357" s="781">
        <f t="shared" si="917"/>
        <v>0</v>
      </c>
      <c r="BJ357" s="777"/>
      <c r="BK357" s="781">
        <f t="shared" si="918"/>
        <v>0</v>
      </c>
      <c r="BL357" s="777"/>
      <c r="BM357" s="781">
        <f t="shared" si="919"/>
        <v>0</v>
      </c>
      <c r="BN357" s="777"/>
      <c r="BO357" s="781">
        <f t="shared" si="920"/>
        <v>0</v>
      </c>
      <c r="BP357" s="777"/>
      <c r="BQ357" s="781">
        <f t="shared" si="921"/>
        <v>0</v>
      </c>
      <c r="BR357" s="777"/>
    </row>
    <row r="358" spans="1:70" outlineLevel="3">
      <c r="A358" s="1250">
        <v>302082</v>
      </c>
      <c r="B358" s="10"/>
      <c r="C358" s="121" t="s">
        <v>113</v>
      </c>
      <c r="D358" s="141" t="s">
        <v>64</v>
      </c>
      <c r="E358" s="43" t="str">
        <f t="shared" si="1180"/>
        <v>T</v>
      </c>
      <c r="F358" s="13" t="s">
        <v>3095</v>
      </c>
      <c r="G358" s="1253" t="s">
        <v>327</v>
      </c>
      <c r="H358" s="1249">
        <v>23.7</v>
      </c>
      <c r="I358" s="1141"/>
      <c r="J358" s="1142"/>
      <c r="K358" s="1032">
        <f t="shared" si="1181"/>
        <v>0</v>
      </c>
      <c r="L358" s="208"/>
      <c r="M358" s="128"/>
      <c r="N358" s="409"/>
      <c r="O358" s="409"/>
      <c r="Q358" s="684" t="s">
        <v>1923</v>
      </c>
      <c r="R358" s="691" t="s">
        <v>2000</v>
      </c>
      <c r="T358" s="680" t="str">
        <f>IF(IF(A358=0,TRUE(),D358=IFERROR(VLOOKUP(A358,Zaplecze_Weryfikacja!A:B,2,FALSE),2))=TRUE(),"Tak","Nie")</f>
        <v>Nie</v>
      </c>
      <c r="U358" s="681" t="str">
        <f>IF(T358="Tak"," ",IF(IFERROR(VLOOKUP(A358,Zaplecze_Weryfikacja!A:B,2,FALSE),"Inny numer Lp")="Inny numer Lp","Inny numer Lp",IF(VLOOKUP(A358,Zaplecze_Weryfikacja!A:B,2,FALSE)=D358,"Nieznana przyczyna","Inny opis")))</f>
        <v>Inny opis</v>
      </c>
      <c r="Y358" s="785"/>
      <c r="Z358" s="309">
        <f t="shared" si="1182"/>
        <v>0</v>
      </c>
      <c r="AA358" s="785"/>
      <c r="AB358" s="309">
        <f t="shared" si="1183"/>
        <v>0</v>
      </c>
      <c r="AC358" s="785"/>
      <c r="AD358" s="309">
        <f t="shared" si="1184"/>
        <v>0</v>
      </c>
      <c r="AE358" s="785"/>
      <c r="AF358" s="309">
        <f t="shared" si="1185"/>
        <v>0</v>
      </c>
      <c r="AG358" s="785"/>
      <c r="AH358" s="309">
        <f t="shared" si="1186"/>
        <v>0</v>
      </c>
      <c r="AI358" s="785"/>
      <c r="AJ358" s="309">
        <f t="shared" si="1187"/>
        <v>0</v>
      </c>
      <c r="AK358" s="785"/>
      <c r="AL358" s="309">
        <f t="shared" si="1188"/>
        <v>0</v>
      </c>
      <c r="AM358" s="785"/>
      <c r="AN358" s="309">
        <f t="shared" si="1189"/>
        <v>0</v>
      </c>
      <c r="AO358" s="785"/>
      <c r="AP358" s="309">
        <f t="shared" si="1190"/>
        <v>0</v>
      </c>
      <c r="AQ358" s="785"/>
      <c r="AR358" s="309">
        <f t="shared" si="1191"/>
        <v>0</v>
      </c>
      <c r="AT358" s="782">
        <f t="shared" si="908"/>
        <v>0</v>
      </c>
      <c r="AU358" s="782">
        <f t="shared" si="909"/>
        <v>0</v>
      </c>
      <c r="AV358" s="782">
        <f t="shared" si="910"/>
        <v>0</v>
      </c>
      <c r="AW358" s="788" t="e">
        <f t="shared" si="911"/>
        <v>#DIV/0!</v>
      </c>
      <c r="AY358" s="781">
        <f t="shared" si="912"/>
        <v>0</v>
      </c>
      <c r="AZ358" s="777"/>
      <c r="BA358" s="781">
        <f t="shared" si="913"/>
        <v>0</v>
      </c>
      <c r="BB358" s="777"/>
      <c r="BC358" s="781">
        <f t="shared" si="914"/>
        <v>0</v>
      </c>
      <c r="BD358" s="777"/>
      <c r="BE358" s="781">
        <f t="shared" si="915"/>
        <v>0</v>
      </c>
      <c r="BF358" s="777"/>
      <c r="BG358" s="781">
        <f t="shared" si="916"/>
        <v>0</v>
      </c>
      <c r="BH358" s="777"/>
      <c r="BI358" s="781">
        <f t="shared" si="917"/>
        <v>0</v>
      </c>
      <c r="BJ358" s="777"/>
      <c r="BK358" s="781">
        <f t="shared" si="918"/>
        <v>0</v>
      </c>
      <c r="BL358" s="777"/>
      <c r="BM358" s="781">
        <f t="shared" si="919"/>
        <v>0</v>
      </c>
      <c r="BN358" s="777"/>
      <c r="BO358" s="781">
        <f t="shared" si="920"/>
        <v>0</v>
      </c>
      <c r="BP358" s="777"/>
      <c r="BQ358" s="781">
        <f t="shared" si="921"/>
        <v>0</v>
      </c>
      <c r="BR358" s="777"/>
    </row>
    <row r="359" spans="1:70" ht="28.5" outlineLevel="3">
      <c r="A359" s="6">
        <v>302083</v>
      </c>
      <c r="B359" s="10"/>
      <c r="C359" s="121" t="s">
        <v>113</v>
      </c>
      <c r="D359" s="33" t="s">
        <v>3177</v>
      </c>
      <c r="E359" s="43" t="str">
        <f t="shared" ref="E359" si="1218">IF(H359&gt;0,"T","N")</f>
        <v>T</v>
      </c>
      <c r="F359" s="13"/>
      <c r="G359" s="122" t="s">
        <v>325</v>
      </c>
      <c r="H359" s="1076">
        <v>2</v>
      </c>
      <c r="I359" s="1141"/>
      <c r="J359" s="1142"/>
      <c r="K359" s="1032">
        <f t="shared" ref="K359" si="1219">IF(B359="E","E",$H359*I359)</f>
        <v>0</v>
      </c>
      <c r="L359" s="208"/>
      <c r="M359" s="128"/>
      <c r="N359" s="409"/>
      <c r="O359" s="409"/>
      <c r="Q359" s="684" t="s">
        <v>1923</v>
      </c>
      <c r="R359" s="691" t="s">
        <v>2000</v>
      </c>
      <c r="T359" s="680" t="str">
        <f>IF(IF(A359=0,TRUE(),D359=IFERROR(VLOOKUP(A359,Zaplecze_Weryfikacja!A:B,2,FALSE),2))=TRUE(),"Tak","Nie")</f>
        <v>Nie</v>
      </c>
      <c r="U359" s="681" t="str">
        <f>IF(T359="Tak"," ",IF(IFERROR(VLOOKUP(A359,Zaplecze_Weryfikacja!A:B,2,FALSE),"Inny numer Lp")="Inny numer Lp","Inny numer Lp",IF(VLOOKUP(A359,Zaplecze_Weryfikacja!A:B,2,FALSE)=D359,"Nieznana przyczyna","Inny opis")))</f>
        <v>Inny opis</v>
      </c>
      <c r="Y359" s="785"/>
      <c r="Z359" s="309">
        <f t="shared" ref="Z359" si="1220">IF($B359="E","E",$H359*Y359)</f>
        <v>0</v>
      </c>
      <c r="AA359" s="785"/>
      <c r="AB359" s="309">
        <f t="shared" ref="AB359" si="1221">IF($B359="E","E",$H359*AA359)</f>
        <v>0</v>
      </c>
      <c r="AC359" s="785"/>
      <c r="AD359" s="309">
        <f t="shared" ref="AD359" si="1222">IF($B359="E","E",$H359*AC359)</f>
        <v>0</v>
      </c>
      <c r="AE359" s="785"/>
      <c r="AF359" s="309">
        <f t="shared" ref="AF359" si="1223">IF($B359="E","E",$H359*AE359)</f>
        <v>0</v>
      </c>
      <c r="AG359" s="785"/>
      <c r="AH359" s="309">
        <f t="shared" ref="AH359" si="1224">IF($B359="E","E",$H359*AG359)</f>
        <v>0</v>
      </c>
      <c r="AI359" s="785"/>
      <c r="AJ359" s="309">
        <f t="shared" ref="AJ359" si="1225">IF($B359="E","E",$H359*AI359)</f>
        <v>0</v>
      </c>
      <c r="AK359" s="785"/>
      <c r="AL359" s="309">
        <f t="shared" ref="AL359" si="1226">IF($B359="E","E",$H359*AK359)</f>
        <v>0</v>
      </c>
      <c r="AM359" s="785"/>
      <c r="AN359" s="309">
        <f t="shared" ref="AN359" si="1227">IF($B359="E","E",$H359*AM359)</f>
        <v>0</v>
      </c>
      <c r="AO359" s="785"/>
      <c r="AP359" s="309">
        <f t="shared" ref="AP359" si="1228">IF($B359="E","E",$H359*AO359)</f>
        <v>0</v>
      </c>
      <c r="AQ359" s="785"/>
      <c r="AR359" s="309">
        <f t="shared" ref="AR359" si="1229">IF($B359="E","E",$H359*AQ359)</f>
        <v>0</v>
      </c>
      <c r="AT359" s="782">
        <f t="shared" ref="AT359" si="1230">MAX(Z359,AB359,AD359,AF359,AH359,AJ359,AL359,AN359,AP359,AR359)</f>
        <v>0</v>
      </c>
      <c r="AU359" s="782">
        <f t="shared" ref="AU359" si="1231">IF($AU$6=10,MIN(Z359,AB359,AD359,AF359,AH359,AJ359,AL359,AN359,AP359,AR359),IF($AU$6=9,MIN(Z359,AB359,AD359,AF359,AH359,AJ359,AL359,AN359,AP359),IF($AU$6=8,MIN(Z359,AB359,AD359,AF359,AH359,AJ359,AL359,AN359),IF($AU$6=7,MIN(Z359,AB359,AD359,AF359,AH359,AJ359,AL359),IF($AU$6=6,MIN(Z359,AB359,AD359,AF359,AH359,AJ359),IF($AU$6=5,MIN(Z359,AB359,AD359,AF359,AH359),IF($AU$6=4,MIN(Z359,AB359,AD359,AF359),IF($AU$6=4,MIN(Z359,AB359,AD359,AF359),IF($AU$6=3,MIN(Z359,AB359,AD359),IF($AU$6=3,MIN(Z359,AB359,AD359),IF($AU$6=2,MIN(Z359,AB359),IF($AU$6=1,MIN(Z359),"Błąd - zła ilośc oferentów"))))))))))))</f>
        <v>0</v>
      </c>
      <c r="AV359" s="782">
        <f t="shared" ref="AV359" si="1232">AT359-AU359</f>
        <v>0</v>
      </c>
      <c r="AW359" s="788" t="e">
        <f t="shared" ref="AW359" si="1233">AT359/AU359</f>
        <v>#DIV/0!</v>
      </c>
      <c r="AY359" s="781">
        <f t="shared" ref="AY359" si="1234">+AZ359</f>
        <v>0</v>
      </c>
      <c r="AZ359" s="777"/>
      <c r="BA359" s="781">
        <f t="shared" ref="BA359" si="1235">+BB359</f>
        <v>0</v>
      </c>
      <c r="BB359" s="777"/>
      <c r="BC359" s="781">
        <f t="shared" ref="BC359" si="1236">+BD359</f>
        <v>0</v>
      </c>
      <c r="BD359" s="777"/>
      <c r="BE359" s="781">
        <f t="shared" ref="BE359" si="1237">+BF359</f>
        <v>0</v>
      </c>
      <c r="BF359" s="777"/>
      <c r="BG359" s="781">
        <f t="shared" ref="BG359" si="1238">+BH359</f>
        <v>0</v>
      </c>
      <c r="BH359" s="777"/>
      <c r="BI359" s="781">
        <f t="shared" ref="BI359" si="1239">+BJ359</f>
        <v>0</v>
      </c>
      <c r="BJ359" s="777"/>
      <c r="BK359" s="781">
        <f t="shared" ref="BK359" si="1240">+BL359</f>
        <v>0</v>
      </c>
      <c r="BL359" s="777"/>
      <c r="BM359" s="781">
        <f t="shared" ref="BM359" si="1241">+BN359</f>
        <v>0</v>
      </c>
      <c r="BN359" s="777"/>
      <c r="BO359" s="781">
        <f t="shared" ref="BO359" si="1242">+BP359</f>
        <v>0</v>
      </c>
      <c r="BP359" s="777"/>
      <c r="BQ359" s="781">
        <f t="shared" ref="BQ359" si="1243">+BR359</f>
        <v>0</v>
      </c>
      <c r="BR359" s="777"/>
    </row>
    <row r="360" spans="1:70" outlineLevel="3">
      <c r="A360" s="6"/>
      <c r="B360" s="121"/>
      <c r="C360" s="121"/>
      <c r="D360" s="40"/>
      <c r="E360" s="122"/>
      <c r="F360" s="122"/>
      <c r="G360" s="122"/>
      <c r="H360" s="1017"/>
      <c r="I360" s="1006"/>
      <c r="J360" s="1111"/>
      <c r="K360" s="1033"/>
      <c r="L360" s="208"/>
      <c r="M360" s="128"/>
      <c r="N360" s="409"/>
      <c r="O360" s="409"/>
      <c r="Q360" s="683"/>
      <c r="R360" s="692"/>
      <c r="T360" s="680" t="str">
        <f>IF(IF(A360=0,TRUE(),D360=IFERROR(VLOOKUP(A360,Zaplecze_Weryfikacja!A:B,2,FALSE),2))=TRUE(),"Tak","Nie")</f>
        <v>Tak</v>
      </c>
      <c r="U360" s="681" t="str">
        <f>IF(T360="Tak"," ",IF(IFERROR(VLOOKUP(A360,Zaplecze_Weryfikacja!A:B,2,FALSE),"Inny numer Lp")="Inny numer Lp","Inny numer Lp",IF(VLOOKUP(A360,Zaplecze_Weryfikacja!A:B,2,FALSE)=D360,"Nieznana przyczyna","Inny opis")))</f>
        <v xml:space="preserve"> </v>
      </c>
      <c r="Y360" s="785"/>
      <c r="Z360" s="104"/>
      <c r="AA360" s="785"/>
      <c r="AB360" s="104"/>
      <c r="AC360" s="785"/>
      <c r="AD360" s="104"/>
      <c r="AE360" s="785"/>
      <c r="AF360" s="104"/>
      <c r="AG360" s="785"/>
      <c r="AH360" s="104"/>
      <c r="AI360" s="785"/>
      <c r="AJ360" s="104"/>
      <c r="AK360" s="785"/>
      <c r="AL360" s="104"/>
      <c r="AM360" s="785"/>
      <c r="AN360" s="104"/>
      <c r="AO360" s="785"/>
      <c r="AP360" s="104"/>
      <c r="AQ360" s="785"/>
      <c r="AR360" s="104"/>
      <c r="AT360" s="782">
        <f t="shared" si="908"/>
        <v>0</v>
      </c>
      <c r="AU360" s="782">
        <f t="shared" si="909"/>
        <v>0</v>
      </c>
      <c r="AV360" s="782">
        <f t="shared" si="910"/>
        <v>0</v>
      </c>
      <c r="AW360" s="788" t="e">
        <f t="shared" si="911"/>
        <v>#DIV/0!</v>
      </c>
      <c r="AY360" s="781">
        <f t="shared" si="912"/>
        <v>0</v>
      </c>
      <c r="AZ360" s="777"/>
      <c r="BA360" s="781">
        <f t="shared" si="913"/>
        <v>0</v>
      </c>
      <c r="BB360" s="777"/>
      <c r="BC360" s="781">
        <f t="shared" si="914"/>
        <v>0</v>
      </c>
      <c r="BD360" s="777"/>
      <c r="BE360" s="781">
        <f t="shared" si="915"/>
        <v>0</v>
      </c>
      <c r="BF360" s="777"/>
      <c r="BG360" s="781">
        <f t="shared" si="916"/>
        <v>0</v>
      </c>
      <c r="BH360" s="777"/>
      <c r="BI360" s="781">
        <f t="shared" si="917"/>
        <v>0</v>
      </c>
      <c r="BJ360" s="777"/>
      <c r="BK360" s="781">
        <f t="shared" si="918"/>
        <v>0</v>
      </c>
      <c r="BL360" s="777"/>
      <c r="BM360" s="781">
        <f t="shared" si="919"/>
        <v>0</v>
      </c>
      <c r="BN360" s="777"/>
      <c r="BO360" s="781">
        <f t="shared" si="920"/>
        <v>0</v>
      </c>
      <c r="BP360" s="777"/>
      <c r="BQ360" s="781">
        <f t="shared" si="921"/>
        <v>0</v>
      </c>
      <c r="BR360" s="777"/>
    </row>
    <row r="361" spans="1:70" outlineLevel="3">
      <c r="A361" s="667"/>
      <c r="B361" s="668"/>
      <c r="C361" s="668"/>
      <c r="D361" s="672" t="s">
        <v>136</v>
      </c>
      <c r="E361" s="773" t="str">
        <f>IF(COUNTIF(E362:E369,"T")=0,"N","T")</f>
        <v>T</v>
      </c>
      <c r="F361" s="665"/>
      <c r="G361" s="664"/>
      <c r="H361" s="1079"/>
      <c r="I361" s="1065"/>
      <c r="J361" s="1116"/>
      <c r="K361" s="1036">
        <f>SUBTOTAL(9,K362:K377)</f>
        <v>0</v>
      </c>
      <c r="L361" s="496"/>
      <c r="M361" s="657"/>
      <c r="N361" s="657"/>
      <c r="O361" s="657"/>
      <c r="Q361" s="683"/>
      <c r="R361" s="692"/>
      <c r="T361" s="680" t="str">
        <f>IF(IF(A361=0,TRUE(),D361=IFERROR(VLOOKUP(A361,Zaplecze_Weryfikacja!A:B,2,FALSE),2))=TRUE(),"Tak","Nie")</f>
        <v>Tak</v>
      </c>
      <c r="U361" s="681" t="str">
        <f>IF(T361="Tak"," ",IF(IFERROR(VLOOKUP(A361,Zaplecze_Weryfikacja!A:B,2,FALSE),"Inny numer Lp")="Inny numer Lp","Inny numer Lp",IF(VLOOKUP(A361,Zaplecze_Weryfikacja!A:B,2,FALSE)=D361,"Nieznana przyczyna","Inny opis")))</f>
        <v xml:space="preserve"> </v>
      </c>
      <c r="Y361" s="785"/>
      <c r="Z361" s="663">
        <f>SUBTOTAL(9,Z362:Z377)</f>
        <v>0</v>
      </c>
      <c r="AA361" s="785"/>
      <c r="AB361" s="663">
        <f>SUBTOTAL(9,AB362:AB377)</f>
        <v>0</v>
      </c>
      <c r="AC361" s="785"/>
      <c r="AD361" s="663">
        <f>SUBTOTAL(9,AD362:AD377)</f>
        <v>0</v>
      </c>
      <c r="AE361" s="785"/>
      <c r="AF361" s="663">
        <f>SUBTOTAL(9,AF362:AF377)</f>
        <v>0</v>
      </c>
      <c r="AG361" s="785"/>
      <c r="AH361" s="663">
        <f>SUBTOTAL(9,AH362:AH377)</f>
        <v>0</v>
      </c>
      <c r="AI361" s="785"/>
      <c r="AJ361" s="663">
        <f>SUBTOTAL(9,AJ362:AJ377)</f>
        <v>0</v>
      </c>
      <c r="AK361" s="785"/>
      <c r="AL361" s="663">
        <f>SUBTOTAL(9,AL362:AL377)</f>
        <v>0</v>
      </c>
      <c r="AM361" s="785"/>
      <c r="AN361" s="663">
        <f>SUBTOTAL(9,AN362:AN377)</f>
        <v>0</v>
      </c>
      <c r="AO361" s="785"/>
      <c r="AP361" s="663">
        <f>SUBTOTAL(9,AP362:AP377)</f>
        <v>0</v>
      </c>
      <c r="AQ361" s="785"/>
      <c r="AR361" s="663">
        <f>SUBTOTAL(9,AR362:AR377)</f>
        <v>0</v>
      </c>
      <c r="AT361" s="845">
        <f t="shared" si="908"/>
        <v>0</v>
      </c>
      <c r="AU361" s="845">
        <f t="shared" si="909"/>
        <v>0</v>
      </c>
      <c r="AV361" s="845">
        <f t="shared" si="910"/>
        <v>0</v>
      </c>
      <c r="AW361" s="846" t="e">
        <f t="shared" si="911"/>
        <v>#DIV/0!</v>
      </c>
      <c r="AY361" s="781">
        <f t="shared" si="912"/>
        <v>0</v>
      </c>
      <c r="AZ361" s="847"/>
      <c r="BA361" s="781">
        <f t="shared" si="913"/>
        <v>0</v>
      </c>
      <c r="BB361" s="847"/>
      <c r="BC361" s="781">
        <f t="shared" si="914"/>
        <v>0</v>
      </c>
      <c r="BD361" s="847"/>
      <c r="BE361" s="781">
        <f t="shared" si="915"/>
        <v>0</v>
      </c>
      <c r="BF361" s="847"/>
      <c r="BG361" s="781">
        <f t="shared" si="916"/>
        <v>0</v>
      </c>
      <c r="BH361" s="847"/>
      <c r="BI361" s="781">
        <f t="shared" si="917"/>
        <v>0</v>
      </c>
      <c r="BJ361" s="847"/>
      <c r="BK361" s="781">
        <f t="shared" si="918"/>
        <v>0</v>
      </c>
      <c r="BL361" s="847"/>
      <c r="BM361" s="781">
        <f t="shared" si="919"/>
        <v>0</v>
      </c>
      <c r="BN361" s="847"/>
      <c r="BO361" s="781">
        <f t="shared" si="920"/>
        <v>0</v>
      </c>
      <c r="BP361" s="847"/>
      <c r="BQ361" s="781">
        <f t="shared" si="921"/>
        <v>0</v>
      </c>
      <c r="BR361" s="847"/>
    </row>
    <row r="362" spans="1:70" outlineLevel="3">
      <c r="A362" s="6">
        <v>302084</v>
      </c>
      <c r="B362" s="10"/>
      <c r="C362" s="121" t="s">
        <v>113</v>
      </c>
      <c r="D362" s="288" t="s">
        <v>816</v>
      </c>
      <c r="E362" s="43" t="str">
        <f t="shared" ref="E362:E369" si="1244">IF(H362&gt;0,"T","N")</f>
        <v>T</v>
      </c>
      <c r="F362" s="37" t="s">
        <v>51</v>
      </c>
      <c r="G362" s="122" t="s">
        <v>327</v>
      </c>
      <c r="H362" s="1076">
        <v>9</v>
      </c>
      <c r="I362" s="1141"/>
      <c r="J362" s="1142"/>
      <c r="K362" s="1032">
        <f t="shared" ref="K362:K369" si="1245">IF(B362="E","E",$H362*I362)</f>
        <v>0</v>
      </c>
      <c r="L362" s="208"/>
      <c r="M362" s="128"/>
      <c r="N362" s="409"/>
      <c r="O362" s="409"/>
      <c r="Q362" s="684" t="s">
        <v>1910</v>
      </c>
      <c r="R362" s="691" t="s">
        <v>2000</v>
      </c>
      <c r="T362" s="680" t="str">
        <f>IF(IF(A362=0,TRUE(),D362=IFERROR(VLOOKUP(A362,Zaplecze_Weryfikacja!A:B,2,FALSE),2))=TRUE(),"Tak","Nie")</f>
        <v>Nie</v>
      </c>
      <c r="U362" s="681" t="str">
        <f>IF(T362="Tak"," ",IF(IFERROR(VLOOKUP(A362,Zaplecze_Weryfikacja!A:B,2,FALSE),"Inny numer Lp")="Inny numer Lp","Inny numer Lp",IF(VLOOKUP(A362,Zaplecze_Weryfikacja!A:B,2,FALSE)=D362,"Nieznana przyczyna","Inny opis")))</f>
        <v>Inny opis</v>
      </c>
      <c r="Y362" s="785"/>
      <c r="Z362" s="309">
        <f t="shared" ref="Z362:Z369" si="1246">IF($B362="E","E",$H362*Y362)</f>
        <v>0</v>
      </c>
      <c r="AA362" s="785"/>
      <c r="AB362" s="309">
        <f t="shared" ref="AB362:AB369" si="1247">IF($B362="E","E",$H362*AA362)</f>
        <v>0</v>
      </c>
      <c r="AC362" s="785"/>
      <c r="AD362" s="309">
        <f t="shared" ref="AD362:AD369" si="1248">IF($B362="E","E",$H362*AC362)</f>
        <v>0</v>
      </c>
      <c r="AE362" s="785"/>
      <c r="AF362" s="309">
        <f t="shared" ref="AF362:AF369" si="1249">IF($B362="E","E",$H362*AE362)</f>
        <v>0</v>
      </c>
      <c r="AG362" s="785"/>
      <c r="AH362" s="309">
        <f t="shared" ref="AH362:AH369" si="1250">IF($B362="E","E",$H362*AG362)</f>
        <v>0</v>
      </c>
      <c r="AI362" s="785"/>
      <c r="AJ362" s="309">
        <f t="shared" ref="AJ362:AJ369" si="1251">IF($B362="E","E",$H362*AI362)</f>
        <v>0</v>
      </c>
      <c r="AK362" s="785"/>
      <c r="AL362" s="309">
        <f t="shared" ref="AL362:AL369" si="1252">IF($B362="E","E",$H362*AK362)</f>
        <v>0</v>
      </c>
      <c r="AM362" s="785"/>
      <c r="AN362" s="309">
        <f t="shared" ref="AN362:AN369" si="1253">IF($B362="E","E",$H362*AM362)</f>
        <v>0</v>
      </c>
      <c r="AO362" s="785"/>
      <c r="AP362" s="309">
        <f t="shared" ref="AP362:AP369" si="1254">IF($B362="E","E",$H362*AO362)</f>
        <v>0</v>
      </c>
      <c r="AQ362" s="785"/>
      <c r="AR362" s="309">
        <f t="shared" ref="AR362:AR369" si="1255">IF($B362="E","E",$H362*AQ362)</f>
        <v>0</v>
      </c>
      <c r="AT362" s="782">
        <f t="shared" si="908"/>
        <v>0</v>
      </c>
      <c r="AU362" s="782">
        <f t="shared" si="909"/>
        <v>0</v>
      </c>
      <c r="AV362" s="782">
        <f t="shared" si="910"/>
        <v>0</v>
      </c>
      <c r="AW362" s="788" t="e">
        <f t="shared" si="911"/>
        <v>#DIV/0!</v>
      </c>
      <c r="AY362" s="781">
        <f t="shared" si="912"/>
        <v>0</v>
      </c>
      <c r="AZ362" s="777"/>
      <c r="BA362" s="781">
        <f t="shared" si="913"/>
        <v>0</v>
      </c>
      <c r="BB362" s="777"/>
      <c r="BC362" s="781">
        <f t="shared" si="914"/>
        <v>0</v>
      </c>
      <c r="BD362" s="777"/>
      <c r="BE362" s="781">
        <f t="shared" si="915"/>
        <v>0</v>
      </c>
      <c r="BF362" s="777"/>
      <c r="BG362" s="781">
        <f t="shared" si="916"/>
        <v>0</v>
      </c>
      <c r="BH362" s="777"/>
      <c r="BI362" s="781">
        <f t="shared" si="917"/>
        <v>0</v>
      </c>
      <c r="BJ362" s="777"/>
      <c r="BK362" s="781">
        <f t="shared" si="918"/>
        <v>0</v>
      </c>
      <c r="BL362" s="777"/>
      <c r="BM362" s="781">
        <f t="shared" si="919"/>
        <v>0</v>
      </c>
      <c r="BN362" s="777"/>
      <c r="BO362" s="781">
        <f t="shared" si="920"/>
        <v>0</v>
      </c>
      <c r="BP362" s="777"/>
      <c r="BQ362" s="781">
        <f t="shared" si="921"/>
        <v>0</v>
      </c>
      <c r="BR362" s="777"/>
    </row>
    <row r="363" spans="1:70" outlineLevel="3">
      <c r="A363" s="6">
        <v>302085</v>
      </c>
      <c r="B363" s="10"/>
      <c r="C363" s="424" t="s">
        <v>113</v>
      </c>
      <c r="D363" s="423" t="s">
        <v>1783</v>
      </c>
      <c r="E363" s="43" t="str">
        <f t="shared" si="1244"/>
        <v>N</v>
      </c>
      <c r="F363" s="426"/>
      <c r="G363" s="420" t="s">
        <v>325</v>
      </c>
      <c r="H363" s="1076"/>
      <c r="I363" s="1141"/>
      <c r="J363" s="1142"/>
      <c r="K363" s="1032">
        <f t="shared" si="1245"/>
        <v>0</v>
      </c>
      <c r="L363" s="208"/>
      <c r="M363" s="459"/>
      <c r="N363" s="476"/>
      <c r="O363" s="476"/>
      <c r="Q363" s="684" t="s">
        <v>1914</v>
      </c>
      <c r="R363" s="691" t="s">
        <v>2000</v>
      </c>
      <c r="T363" s="680" t="str">
        <f>IF(IF(A363=0,TRUE(),D363=IFERROR(VLOOKUP(A363,Zaplecze_Weryfikacja!A:B,2,FALSE),2))=TRUE(),"Tak","Nie")</f>
        <v>Nie</v>
      </c>
      <c r="U363" s="681" t="str">
        <f>IF(T363="Tak"," ",IF(IFERROR(VLOOKUP(A363,Zaplecze_Weryfikacja!A:B,2,FALSE),"Inny numer Lp")="Inny numer Lp","Inny numer Lp",IF(VLOOKUP(A363,Zaplecze_Weryfikacja!A:B,2,FALSE)=D363,"Nieznana przyczyna","Inny opis")))</f>
        <v>Inny opis</v>
      </c>
      <c r="Y363" s="785"/>
      <c r="Z363" s="309">
        <f t="shared" si="1246"/>
        <v>0</v>
      </c>
      <c r="AA363" s="785"/>
      <c r="AB363" s="309">
        <f t="shared" si="1247"/>
        <v>0</v>
      </c>
      <c r="AC363" s="785"/>
      <c r="AD363" s="309">
        <f t="shared" si="1248"/>
        <v>0</v>
      </c>
      <c r="AE363" s="785"/>
      <c r="AF363" s="309">
        <f t="shared" si="1249"/>
        <v>0</v>
      </c>
      <c r="AG363" s="785"/>
      <c r="AH363" s="309">
        <f t="shared" si="1250"/>
        <v>0</v>
      </c>
      <c r="AI363" s="785"/>
      <c r="AJ363" s="309">
        <f t="shared" si="1251"/>
        <v>0</v>
      </c>
      <c r="AK363" s="785"/>
      <c r="AL363" s="309">
        <f t="shared" si="1252"/>
        <v>0</v>
      </c>
      <c r="AM363" s="785"/>
      <c r="AN363" s="309">
        <f t="shared" si="1253"/>
        <v>0</v>
      </c>
      <c r="AO363" s="785"/>
      <c r="AP363" s="309">
        <f t="shared" si="1254"/>
        <v>0</v>
      </c>
      <c r="AQ363" s="785"/>
      <c r="AR363" s="309">
        <f t="shared" si="1255"/>
        <v>0</v>
      </c>
      <c r="AT363" s="782">
        <f t="shared" si="908"/>
        <v>0</v>
      </c>
      <c r="AU363" s="782">
        <f t="shared" si="909"/>
        <v>0</v>
      </c>
      <c r="AV363" s="782">
        <f t="shared" si="910"/>
        <v>0</v>
      </c>
      <c r="AW363" s="788" t="e">
        <f t="shared" si="911"/>
        <v>#DIV/0!</v>
      </c>
      <c r="AY363" s="781">
        <f t="shared" si="912"/>
        <v>0</v>
      </c>
      <c r="AZ363" s="777"/>
      <c r="BA363" s="781">
        <f t="shared" si="913"/>
        <v>0</v>
      </c>
      <c r="BB363" s="777"/>
      <c r="BC363" s="781">
        <f t="shared" si="914"/>
        <v>0</v>
      </c>
      <c r="BD363" s="777"/>
      <c r="BE363" s="781">
        <f t="shared" si="915"/>
        <v>0</v>
      </c>
      <c r="BF363" s="777"/>
      <c r="BG363" s="781">
        <f t="shared" si="916"/>
        <v>0</v>
      </c>
      <c r="BH363" s="777"/>
      <c r="BI363" s="781">
        <f t="shared" si="917"/>
        <v>0</v>
      </c>
      <c r="BJ363" s="777"/>
      <c r="BK363" s="781">
        <f t="shared" si="918"/>
        <v>0</v>
      </c>
      <c r="BL363" s="777"/>
      <c r="BM363" s="781">
        <f t="shared" si="919"/>
        <v>0</v>
      </c>
      <c r="BN363" s="777"/>
      <c r="BO363" s="781">
        <f t="shared" si="920"/>
        <v>0</v>
      </c>
      <c r="BP363" s="777"/>
      <c r="BQ363" s="781">
        <f t="shared" si="921"/>
        <v>0</v>
      </c>
      <c r="BR363" s="777"/>
    </row>
    <row r="364" spans="1:70" outlineLevel="3">
      <c r="A364" s="1250">
        <v>302086</v>
      </c>
      <c r="B364" s="10"/>
      <c r="C364" s="121" t="s">
        <v>113</v>
      </c>
      <c r="D364" s="142" t="s">
        <v>813</v>
      </c>
      <c r="E364" s="43" t="str">
        <f t="shared" si="1244"/>
        <v>T</v>
      </c>
      <c r="F364" s="37" t="s">
        <v>32</v>
      </c>
      <c r="G364" s="122" t="s">
        <v>327</v>
      </c>
      <c r="H364" s="1249">
        <v>13.8</v>
      </c>
      <c r="I364" s="1141"/>
      <c r="J364" s="1142"/>
      <c r="K364" s="1032">
        <f t="shared" si="1245"/>
        <v>0</v>
      </c>
      <c r="L364" s="208"/>
      <c r="M364" s="128"/>
      <c r="N364" s="409"/>
      <c r="O364" s="409"/>
      <c r="Q364" s="684" t="s">
        <v>1913</v>
      </c>
      <c r="R364" s="691" t="s">
        <v>2000</v>
      </c>
      <c r="T364" s="680" t="str">
        <f>IF(IF(A364=0,TRUE(),D364=IFERROR(VLOOKUP(A364,Zaplecze_Weryfikacja!A:B,2,FALSE),2))=TRUE(),"Tak","Nie")</f>
        <v>Nie</v>
      </c>
      <c r="U364" s="681" t="str">
        <f>IF(T364="Tak"," ",IF(IFERROR(VLOOKUP(A364,Zaplecze_Weryfikacja!A:B,2,FALSE),"Inny numer Lp")="Inny numer Lp","Inny numer Lp",IF(VLOOKUP(A364,Zaplecze_Weryfikacja!A:B,2,FALSE)=D364,"Nieznana przyczyna","Inny opis")))</f>
        <v>Inny opis</v>
      </c>
      <c r="Y364" s="785"/>
      <c r="Z364" s="309">
        <f t="shared" si="1246"/>
        <v>0</v>
      </c>
      <c r="AA364" s="785"/>
      <c r="AB364" s="309">
        <f t="shared" si="1247"/>
        <v>0</v>
      </c>
      <c r="AC364" s="785"/>
      <c r="AD364" s="309">
        <f t="shared" si="1248"/>
        <v>0</v>
      </c>
      <c r="AE364" s="785"/>
      <c r="AF364" s="309">
        <f t="shared" si="1249"/>
        <v>0</v>
      </c>
      <c r="AG364" s="785"/>
      <c r="AH364" s="309">
        <f t="shared" si="1250"/>
        <v>0</v>
      </c>
      <c r="AI364" s="785"/>
      <c r="AJ364" s="309">
        <f t="shared" si="1251"/>
        <v>0</v>
      </c>
      <c r="AK364" s="785"/>
      <c r="AL364" s="309">
        <f t="shared" si="1252"/>
        <v>0</v>
      </c>
      <c r="AM364" s="785"/>
      <c r="AN364" s="309">
        <f t="shared" si="1253"/>
        <v>0</v>
      </c>
      <c r="AO364" s="785"/>
      <c r="AP364" s="309">
        <f t="shared" si="1254"/>
        <v>0</v>
      </c>
      <c r="AQ364" s="785"/>
      <c r="AR364" s="309">
        <f t="shared" si="1255"/>
        <v>0</v>
      </c>
      <c r="AT364" s="782">
        <f t="shared" si="908"/>
        <v>0</v>
      </c>
      <c r="AU364" s="782">
        <f t="shared" si="909"/>
        <v>0</v>
      </c>
      <c r="AV364" s="782">
        <f t="shared" si="910"/>
        <v>0</v>
      </c>
      <c r="AW364" s="788" t="e">
        <f t="shared" si="911"/>
        <v>#DIV/0!</v>
      </c>
      <c r="AY364" s="781">
        <f t="shared" si="912"/>
        <v>0</v>
      </c>
      <c r="AZ364" s="777"/>
      <c r="BA364" s="781">
        <f t="shared" si="913"/>
        <v>0</v>
      </c>
      <c r="BB364" s="777"/>
      <c r="BC364" s="781">
        <f t="shared" si="914"/>
        <v>0</v>
      </c>
      <c r="BD364" s="777"/>
      <c r="BE364" s="781">
        <f t="shared" si="915"/>
        <v>0</v>
      </c>
      <c r="BF364" s="777"/>
      <c r="BG364" s="781">
        <f t="shared" si="916"/>
        <v>0</v>
      </c>
      <c r="BH364" s="777"/>
      <c r="BI364" s="781">
        <f t="shared" si="917"/>
        <v>0</v>
      </c>
      <c r="BJ364" s="777"/>
      <c r="BK364" s="781">
        <f t="shared" si="918"/>
        <v>0</v>
      </c>
      <c r="BL364" s="777"/>
      <c r="BM364" s="781">
        <f t="shared" si="919"/>
        <v>0</v>
      </c>
      <c r="BN364" s="777"/>
      <c r="BO364" s="781">
        <f t="shared" si="920"/>
        <v>0</v>
      </c>
      <c r="BP364" s="777"/>
      <c r="BQ364" s="781">
        <f t="shared" si="921"/>
        <v>0</v>
      </c>
      <c r="BR364" s="777"/>
    </row>
    <row r="365" spans="1:70" ht="42.75" outlineLevel="3">
      <c r="A365" s="6">
        <v>302087</v>
      </c>
      <c r="B365" s="10"/>
      <c r="C365" s="121" t="s">
        <v>113</v>
      </c>
      <c r="D365" s="33" t="s">
        <v>1989</v>
      </c>
      <c r="E365" s="43" t="str">
        <f t="shared" si="1244"/>
        <v>T</v>
      </c>
      <c r="F365" s="122" t="s">
        <v>815</v>
      </c>
      <c r="G365" s="122" t="s">
        <v>327</v>
      </c>
      <c r="H365" s="1076">
        <v>18.25</v>
      </c>
      <c r="I365" s="1141"/>
      <c r="J365" s="1142"/>
      <c r="K365" s="1032">
        <f t="shared" si="1245"/>
        <v>0</v>
      </c>
      <c r="L365" s="208"/>
      <c r="M365" s="128"/>
      <c r="N365" s="409"/>
      <c r="O365" s="409"/>
      <c r="Q365" s="684" t="s">
        <v>1863</v>
      </c>
      <c r="R365" s="691" t="s">
        <v>2000</v>
      </c>
      <c r="T365" s="680" t="str">
        <f>IF(IF(A365=0,TRUE(),D365=IFERROR(VLOOKUP(A365,Zaplecze_Weryfikacja!A:B,2,FALSE),2))=TRUE(),"Tak","Nie")</f>
        <v>Nie</v>
      </c>
      <c r="U365" s="681" t="str">
        <f>IF(T365="Tak"," ",IF(IFERROR(VLOOKUP(A365,Zaplecze_Weryfikacja!A:B,2,FALSE),"Inny numer Lp")="Inny numer Lp","Inny numer Lp",IF(VLOOKUP(A365,Zaplecze_Weryfikacja!A:B,2,FALSE)=D365,"Nieznana przyczyna","Inny opis")))</f>
        <v>Inny opis</v>
      </c>
      <c r="Y365" s="785"/>
      <c r="Z365" s="309">
        <f t="shared" si="1246"/>
        <v>0</v>
      </c>
      <c r="AA365" s="785"/>
      <c r="AB365" s="309">
        <f t="shared" si="1247"/>
        <v>0</v>
      </c>
      <c r="AC365" s="785"/>
      <c r="AD365" s="309">
        <f t="shared" si="1248"/>
        <v>0</v>
      </c>
      <c r="AE365" s="785"/>
      <c r="AF365" s="309">
        <f t="shared" si="1249"/>
        <v>0</v>
      </c>
      <c r="AG365" s="785"/>
      <c r="AH365" s="309">
        <f t="shared" si="1250"/>
        <v>0</v>
      </c>
      <c r="AI365" s="785"/>
      <c r="AJ365" s="309">
        <f t="shared" si="1251"/>
        <v>0</v>
      </c>
      <c r="AK365" s="785"/>
      <c r="AL365" s="309">
        <f t="shared" si="1252"/>
        <v>0</v>
      </c>
      <c r="AM365" s="785"/>
      <c r="AN365" s="309">
        <f t="shared" si="1253"/>
        <v>0</v>
      </c>
      <c r="AO365" s="785"/>
      <c r="AP365" s="309">
        <f t="shared" si="1254"/>
        <v>0</v>
      </c>
      <c r="AQ365" s="785"/>
      <c r="AR365" s="309">
        <f t="shared" si="1255"/>
        <v>0</v>
      </c>
      <c r="AT365" s="782">
        <f t="shared" si="908"/>
        <v>0</v>
      </c>
      <c r="AU365" s="782">
        <f t="shared" si="909"/>
        <v>0</v>
      </c>
      <c r="AV365" s="782">
        <f t="shared" si="910"/>
        <v>0</v>
      </c>
      <c r="AW365" s="788" t="e">
        <f t="shared" si="911"/>
        <v>#DIV/0!</v>
      </c>
      <c r="AY365" s="781">
        <f t="shared" si="912"/>
        <v>0</v>
      </c>
      <c r="AZ365" s="777"/>
      <c r="BA365" s="781">
        <f t="shared" si="913"/>
        <v>0</v>
      </c>
      <c r="BB365" s="777"/>
      <c r="BC365" s="781">
        <f t="shared" si="914"/>
        <v>0</v>
      </c>
      <c r="BD365" s="777"/>
      <c r="BE365" s="781">
        <f t="shared" si="915"/>
        <v>0</v>
      </c>
      <c r="BF365" s="777"/>
      <c r="BG365" s="781">
        <f t="shared" si="916"/>
        <v>0</v>
      </c>
      <c r="BH365" s="777"/>
      <c r="BI365" s="781">
        <f t="shared" si="917"/>
        <v>0</v>
      </c>
      <c r="BJ365" s="777"/>
      <c r="BK365" s="781">
        <f t="shared" si="918"/>
        <v>0</v>
      </c>
      <c r="BL365" s="777"/>
      <c r="BM365" s="781">
        <f t="shared" si="919"/>
        <v>0</v>
      </c>
      <c r="BN365" s="777"/>
      <c r="BO365" s="781">
        <f t="shared" si="920"/>
        <v>0</v>
      </c>
      <c r="BP365" s="777"/>
      <c r="BQ365" s="781">
        <f t="shared" si="921"/>
        <v>0</v>
      </c>
      <c r="BR365" s="777"/>
    </row>
    <row r="366" spans="1:70" outlineLevel="3">
      <c r="A366" s="6">
        <v>302088</v>
      </c>
      <c r="B366" s="10"/>
      <c r="C366" s="121" t="s">
        <v>113</v>
      </c>
      <c r="D366" s="33" t="s">
        <v>3174</v>
      </c>
      <c r="E366" s="43" t="str">
        <f t="shared" si="1244"/>
        <v>T</v>
      </c>
      <c r="F366" s="39" t="s">
        <v>126</v>
      </c>
      <c r="G366" s="122" t="s">
        <v>327</v>
      </c>
      <c r="H366" s="1076">
        <v>18.25</v>
      </c>
      <c r="I366" s="1141"/>
      <c r="J366" s="1142"/>
      <c r="K366" s="1032">
        <f t="shared" si="1245"/>
        <v>0</v>
      </c>
      <c r="L366" s="208"/>
      <c r="M366" s="128"/>
      <c r="N366" s="409"/>
      <c r="O366" s="409"/>
      <c r="Q366" s="684" t="s">
        <v>1864</v>
      </c>
      <c r="R366" s="691" t="s">
        <v>2000</v>
      </c>
      <c r="T366" s="680" t="str">
        <f>IF(IF(A366=0,TRUE(),D366=IFERROR(VLOOKUP(A366,Zaplecze_Weryfikacja!A:B,2,FALSE),2))=TRUE(),"Tak","Nie")</f>
        <v>Nie</v>
      </c>
      <c r="U366" s="681" t="str">
        <f>IF(T366="Tak"," ",IF(IFERROR(VLOOKUP(A366,Zaplecze_Weryfikacja!A:B,2,FALSE),"Inny numer Lp")="Inny numer Lp","Inny numer Lp",IF(VLOOKUP(A366,Zaplecze_Weryfikacja!A:B,2,FALSE)=D366,"Nieznana przyczyna","Inny opis")))</f>
        <v>Inny opis</v>
      </c>
      <c r="Y366" s="785"/>
      <c r="Z366" s="309">
        <f t="shared" si="1246"/>
        <v>0</v>
      </c>
      <c r="AA366" s="785"/>
      <c r="AB366" s="309">
        <f t="shared" si="1247"/>
        <v>0</v>
      </c>
      <c r="AC366" s="785"/>
      <c r="AD366" s="309">
        <f t="shared" si="1248"/>
        <v>0</v>
      </c>
      <c r="AE366" s="785"/>
      <c r="AF366" s="309">
        <f t="shared" si="1249"/>
        <v>0</v>
      </c>
      <c r="AG366" s="785"/>
      <c r="AH366" s="309">
        <f t="shared" si="1250"/>
        <v>0</v>
      </c>
      <c r="AI366" s="785"/>
      <c r="AJ366" s="309">
        <f t="shared" si="1251"/>
        <v>0</v>
      </c>
      <c r="AK366" s="785"/>
      <c r="AL366" s="309">
        <f t="shared" si="1252"/>
        <v>0</v>
      </c>
      <c r="AM366" s="785"/>
      <c r="AN366" s="309">
        <f t="shared" si="1253"/>
        <v>0</v>
      </c>
      <c r="AO366" s="785"/>
      <c r="AP366" s="309">
        <f t="shared" si="1254"/>
        <v>0</v>
      </c>
      <c r="AQ366" s="785"/>
      <c r="AR366" s="309">
        <f t="shared" si="1255"/>
        <v>0</v>
      </c>
      <c r="AT366" s="782">
        <f t="shared" si="908"/>
        <v>0</v>
      </c>
      <c r="AU366" s="782">
        <f t="shared" si="909"/>
        <v>0</v>
      </c>
      <c r="AV366" s="782">
        <f t="shared" si="910"/>
        <v>0</v>
      </c>
      <c r="AW366" s="788" t="e">
        <f t="shared" si="911"/>
        <v>#DIV/0!</v>
      </c>
      <c r="AY366" s="781">
        <f t="shared" si="912"/>
        <v>0</v>
      </c>
      <c r="AZ366" s="777"/>
      <c r="BA366" s="781">
        <f t="shared" si="913"/>
        <v>0</v>
      </c>
      <c r="BB366" s="777"/>
      <c r="BC366" s="781">
        <f t="shared" si="914"/>
        <v>0</v>
      </c>
      <c r="BD366" s="777"/>
      <c r="BE366" s="781">
        <f t="shared" si="915"/>
        <v>0</v>
      </c>
      <c r="BF366" s="777"/>
      <c r="BG366" s="781">
        <f t="shared" si="916"/>
        <v>0</v>
      </c>
      <c r="BH366" s="777"/>
      <c r="BI366" s="781">
        <f t="shared" si="917"/>
        <v>0</v>
      </c>
      <c r="BJ366" s="777"/>
      <c r="BK366" s="781">
        <f t="shared" si="918"/>
        <v>0</v>
      </c>
      <c r="BL366" s="777"/>
      <c r="BM366" s="781">
        <f t="shared" si="919"/>
        <v>0</v>
      </c>
      <c r="BN366" s="777"/>
      <c r="BO366" s="781">
        <f t="shared" si="920"/>
        <v>0</v>
      </c>
      <c r="BP366" s="777"/>
      <c r="BQ366" s="781">
        <f t="shared" si="921"/>
        <v>0</v>
      </c>
      <c r="BR366" s="777"/>
    </row>
    <row r="367" spans="1:70" outlineLevel="3">
      <c r="A367" s="6">
        <v>302089</v>
      </c>
      <c r="B367" s="10"/>
      <c r="C367" s="121" t="s">
        <v>113</v>
      </c>
      <c r="D367" s="141" t="s">
        <v>812</v>
      </c>
      <c r="E367" s="43" t="str">
        <f t="shared" si="1244"/>
        <v>N</v>
      </c>
      <c r="F367" s="39"/>
      <c r="G367" s="122" t="s">
        <v>327</v>
      </c>
      <c r="H367" s="1076"/>
      <c r="I367" s="1141"/>
      <c r="J367" s="1142"/>
      <c r="K367" s="1032">
        <f t="shared" si="1245"/>
        <v>0</v>
      </c>
      <c r="L367" s="208"/>
      <c r="M367" s="128"/>
      <c r="N367" s="409"/>
      <c r="O367" s="409"/>
      <c r="Q367" s="684" t="s">
        <v>1868</v>
      </c>
      <c r="R367" s="691" t="s">
        <v>2000</v>
      </c>
      <c r="T367" s="680" t="str">
        <f>IF(IF(A367=0,TRUE(),D367=IFERROR(VLOOKUP(A367,Zaplecze_Weryfikacja!A:B,2,FALSE),2))=TRUE(),"Tak","Nie")</f>
        <v>Nie</v>
      </c>
      <c r="U367" s="681" t="str">
        <f>IF(T367="Tak"," ",IF(IFERROR(VLOOKUP(A367,Zaplecze_Weryfikacja!A:B,2,FALSE),"Inny numer Lp")="Inny numer Lp","Inny numer Lp",IF(VLOOKUP(A367,Zaplecze_Weryfikacja!A:B,2,FALSE)=D367,"Nieznana przyczyna","Inny opis")))</f>
        <v>Inny opis</v>
      </c>
      <c r="Y367" s="785"/>
      <c r="Z367" s="309">
        <f t="shared" si="1246"/>
        <v>0</v>
      </c>
      <c r="AA367" s="785"/>
      <c r="AB367" s="309">
        <f t="shared" si="1247"/>
        <v>0</v>
      </c>
      <c r="AC367" s="785"/>
      <c r="AD367" s="309">
        <f t="shared" si="1248"/>
        <v>0</v>
      </c>
      <c r="AE367" s="785"/>
      <c r="AF367" s="309">
        <f t="shared" si="1249"/>
        <v>0</v>
      </c>
      <c r="AG367" s="785"/>
      <c r="AH367" s="309">
        <f t="shared" si="1250"/>
        <v>0</v>
      </c>
      <c r="AI367" s="785"/>
      <c r="AJ367" s="309">
        <f t="shared" si="1251"/>
        <v>0</v>
      </c>
      <c r="AK367" s="785"/>
      <c r="AL367" s="309">
        <f t="shared" si="1252"/>
        <v>0</v>
      </c>
      <c r="AM367" s="785"/>
      <c r="AN367" s="309">
        <f t="shared" si="1253"/>
        <v>0</v>
      </c>
      <c r="AO367" s="785"/>
      <c r="AP367" s="309">
        <f t="shared" si="1254"/>
        <v>0</v>
      </c>
      <c r="AQ367" s="785"/>
      <c r="AR367" s="309">
        <f t="shared" si="1255"/>
        <v>0</v>
      </c>
      <c r="AT367" s="782">
        <f t="shared" ref="AT367:AT439" si="1256">MAX(Z367,AB367,AD367,AF367,AH367,AJ367,AL367,AN367,AP367,AR367)</f>
        <v>0</v>
      </c>
      <c r="AU367" s="782">
        <f t="shared" ref="AU367:AU439" si="1257">IF($AU$6=10,MIN(Z367,AB367,AD367,AF367,AH367,AJ367,AL367,AN367,AP367,AR367),IF($AU$6=9,MIN(Z367,AB367,AD367,AF367,AH367,AJ367,AL367,AN367,AP367),IF($AU$6=8,MIN(Z367,AB367,AD367,AF367,AH367,AJ367,AL367,AN367),IF($AU$6=7,MIN(Z367,AB367,AD367,AF367,AH367,AJ367,AL367),IF($AU$6=6,MIN(Z367,AB367,AD367,AF367,AH367,AJ367),IF($AU$6=5,MIN(Z367,AB367,AD367,AF367,AH367),IF($AU$6=4,MIN(Z367,AB367,AD367,AF367),IF($AU$6=4,MIN(Z367,AB367,AD367,AF367),IF($AU$6=3,MIN(Z367,AB367,AD367),IF($AU$6=3,MIN(Z367,AB367,AD367),IF($AU$6=2,MIN(Z367,AB367),IF($AU$6=1,MIN(Z367),"Błąd - zła ilośc oferentów"))))))))))))</f>
        <v>0</v>
      </c>
      <c r="AV367" s="782">
        <f t="shared" ref="AV367:AV439" si="1258">AT367-AU367</f>
        <v>0</v>
      </c>
      <c r="AW367" s="788" t="e">
        <f t="shared" ref="AW367:AW439" si="1259">AT367/AU367</f>
        <v>#DIV/0!</v>
      </c>
      <c r="AY367" s="781">
        <f t="shared" ref="AY367:AY439" si="1260">+AZ367</f>
        <v>0</v>
      </c>
      <c r="AZ367" s="777"/>
      <c r="BA367" s="781">
        <f t="shared" ref="BA367:BA439" si="1261">+BB367</f>
        <v>0</v>
      </c>
      <c r="BB367" s="777"/>
      <c r="BC367" s="781">
        <f t="shared" ref="BC367:BC439" si="1262">+BD367</f>
        <v>0</v>
      </c>
      <c r="BD367" s="777"/>
      <c r="BE367" s="781">
        <f t="shared" ref="BE367:BE439" si="1263">+BF367</f>
        <v>0</v>
      </c>
      <c r="BF367" s="777"/>
      <c r="BG367" s="781">
        <f t="shared" ref="BG367:BG439" si="1264">+BH367</f>
        <v>0</v>
      </c>
      <c r="BH367" s="777"/>
      <c r="BI367" s="781">
        <f t="shared" ref="BI367:BI439" si="1265">+BJ367</f>
        <v>0</v>
      </c>
      <c r="BJ367" s="777"/>
      <c r="BK367" s="781">
        <f t="shared" ref="BK367:BK439" si="1266">+BL367</f>
        <v>0</v>
      </c>
      <c r="BL367" s="777"/>
      <c r="BM367" s="781">
        <f t="shared" ref="BM367:BM439" si="1267">+BN367</f>
        <v>0</v>
      </c>
      <c r="BN367" s="777"/>
      <c r="BO367" s="781">
        <f t="shared" ref="BO367:BO439" si="1268">+BP367</f>
        <v>0</v>
      </c>
      <c r="BP367" s="777"/>
      <c r="BQ367" s="781">
        <f t="shared" ref="BQ367:BQ439" si="1269">+BR367</f>
        <v>0</v>
      </c>
      <c r="BR367" s="777"/>
    </row>
    <row r="368" spans="1:70" ht="28.5" outlineLevel="3">
      <c r="A368" s="1250">
        <v>302090</v>
      </c>
      <c r="B368" s="10"/>
      <c r="C368" s="121" t="s">
        <v>113</v>
      </c>
      <c r="D368" s="1276" t="s">
        <v>3818</v>
      </c>
      <c r="E368" s="43" t="str">
        <f t="shared" si="1244"/>
        <v>T</v>
      </c>
      <c r="F368" s="1275" t="s">
        <v>3816</v>
      </c>
      <c r="G368" s="122" t="s">
        <v>327</v>
      </c>
      <c r="H368" s="1076">
        <v>9.1999999999999993</v>
      </c>
      <c r="I368" s="1141"/>
      <c r="J368" s="1142"/>
      <c r="K368" s="1032">
        <f t="shared" si="1245"/>
        <v>0</v>
      </c>
      <c r="L368" s="208"/>
      <c r="M368" s="128"/>
      <c r="N368" s="409"/>
      <c r="O368" s="409"/>
      <c r="Q368" s="686" t="s">
        <v>1865</v>
      </c>
      <c r="R368" s="691" t="s">
        <v>2000</v>
      </c>
      <c r="T368" s="680" t="str">
        <f>IF(IF(A368=0,TRUE(),D368=IFERROR(VLOOKUP(A368,Zaplecze_Weryfikacja!A:B,2,FALSE),2))=TRUE(),"Tak","Nie")</f>
        <v>Nie</v>
      </c>
      <c r="U368" s="681" t="str">
        <f>IF(T368="Tak"," ",IF(IFERROR(VLOOKUP(A368,Zaplecze_Weryfikacja!A:B,2,FALSE),"Inny numer Lp")="Inny numer Lp","Inny numer Lp",IF(VLOOKUP(A368,Zaplecze_Weryfikacja!A:B,2,FALSE)=D368,"Nieznana przyczyna","Inny opis")))</f>
        <v>Inny opis</v>
      </c>
      <c r="Y368" s="785"/>
      <c r="Z368" s="309">
        <f t="shared" si="1246"/>
        <v>0</v>
      </c>
      <c r="AA368" s="785"/>
      <c r="AB368" s="309">
        <f t="shared" si="1247"/>
        <v>0</v>
      </c>
      <c r="AC368" s="785"/>
      <c r="AD368" s="309">
        <f t="shared" si="1248"/>
        <v>0</v>
      </c>
      <c r="AE368" s="785"/>
      <c r="AF368" s="309">
        <f t="shared" si="1249"/>
        <v>0</v>
      </c>
      <c r="AG368" s="785"/>
      <c r="AH368" s="309">
        <f t="shared" si="1250"/>
        <v>0</v>
      </c>
      <c r="AI368" s="785"/>
      <c r="AJ368" s="309">
        <f t="shared" si="1251"/>
        <v>0</v>
      </c>
      <c r="AK368" s="785"/>
      <c r="AL368" s="309">
        <f t="shared" si="1252"/>
        <v>0</v>
      </c>
      <c r="AM368" s="785"/>
      <c r="AN368" s="309">
        <f t="shared" si="1253"/>
        <v>0</v>
      </c>
      <c r="AO368" s="785"/>
      <c r="AP368" s="309">
        <f t="shared" si="1254"/>
        <v>0</v>
      </c>
      <c r="AQ368" s="785"/>
      <c r="AR368" s="309">
        <f t="shared" si="1255"/>
        <v>0</v>
      </c>
      <c r="AT368" s="782">
        <f t="shared" si="1256"/>
        <v>0</v>
      </c>
      <c r="AU368" s="782">
        <f t="shared" si="1257"/>
        <v>0</v>
      </c>
      <c r="AV368" s="782">
        <f t="shared" si="1258"/>
        <v>0</v>
      </c>
      <c r="AW368" s="788" t="e">
        <f t="shared" si="1259"/>
        <v>#DIV/0!</v>
      </c>
      <c r="AY368" s="781">
        <f t="shared" si="1260"/>
        <v>0</v>
      </c>
      <c r="AZ368" s="777"/>
      <c r="BA368" s="781">
        <f t="shared" si="1261"/>
        <v>0</v>
      </c>
      <c r="BB368" s="777"/>
      <c r="BC368" s="781">
        <f t="shared" si="1262"/>
        <v>0</v>
      </c>
      <c r="BD368" s="777"/>
      <c r="BE368" s="781">
        <f t="shared" si="1263"/>
        <v>0</v>
      </c>
      <c r="BF368" s="777"/>
      <c r="BG368" s="781">
        <f t="shared" si="1264"/>
        <v>0</v>
      </c>
      <c r="BH368" s="777"/>
      <c r="BI368" s="781">
        <f t="shared" si="1265"/>
        <v>0</v>
      </c>
      <c r="BJ368" s="777"/>
      <c r="BK368" s="781">
        <f t="shared" si="1266"/>
        <v>0</v>
      </c>
      <c r="BL368" s="777"/>
      <c r="BM368" s="781">
        <f t="shared" si="1267"/>
        <v>0</v>
      </c>
      <c r="BN368" s="777"/>
      <c r="BO368" s="781">
        <f t="shared" si="1268"/>
        <v>0</v>
      </c>
      <c r="BP368" s="777"/>
      <c r="BQ368" s="781">
        <f t="shared" si="1269"/>
        <v>0</v>
      </c>
      <c r="BR368" s="777"/>
    </row>
    <row r="369" spans="1:70" outlineLevel="3">
      <c r="A369" s="6">
        <v>302091</v>
      </c>
      <c r="B369" s="10"/>
      <c r="C369" s="121" t="s">
        <v>113</v>
      </c>
      <c r="D369" s="143" t="s">
        <v>70</v>
      </c>
      <c r="E369" s="43" t="str">
        <f t="shared" si="1244"/>
        <v>T</v>
      </c>
      <c r="F369" s="13" t="s">
        <v>137</v>
      </c>
      <c r="G369" s="122" t="s">
        <v>325</v>
      </c>
      <c r="H369" s="1076">
        <v>1</v>
      </c>
      <c r="I369" s="1141"/>
      <c r="J369" s="1142"/>
      <c r="K369" s="1032">
        <f t="shared" si="1245"/>
        <v>0</v>
      </c>
      <c r="L369" s="208"/>
      <c r="M369" s="128"/>
      <c r="N369" s="409"/>
      <c r="O369" s="409"/>
      <c r="Q369" s="684" t="s">
        <v>1881</v>
      </c>
      <c r="R369" s="691" t="s">
        <v>2000</v>
      </c>
      <c r="T369" s="680" t="str">
        <f>IF(IF(A369=0,TRUE(),D369=IFERROR(VLOOKUP(A369,Zaplecze_Weryfikacja!A:B,2,FALSE),2))=TRUE(),"Tak","Nie")</f>
        <v>Nie</v>
      </c>
      <c r="U369" s="681" t="str">
        <f>IF(T369="Tak"," ",IF(IFERROR(VLOOKUP(A369,Zaplecze_Weryfikacja!A:B,2,FALSE),"Inny numer Lp")="Inny numer Lp","Inny numer Lp",IF(VLOOKUP(A369,Zaplecze_Weryfikacja!A:B,2,FALSE)=D369,"Nieznana przyczyna","Inny opis")))</f>
        <v>Inny opis</v>
      </c>
      <c r="Y369" s="785"/>
      <c r="Z369" s="309">
        <f t="shared" si="1246"/>
        <v>0</v>
      </c>
      <c r="AA369" s="785"/>
      <c r="AB369" s="309">
        <f t="shared" si="1247"/>
        <v>0</v>
      </c>
      <c r="AC369" s="785"/>
      <c r="AD369" s="309">
        <f t="shared" si="1248"/>
        <v>0</v>
      </c>
      <c r="AE369" s="785"/>
      <c r="AF369" s="309">
        <f t="shared" si="1249"/>
        <v>0</v>
      </c>
      <c r="AG369" s="785"/>
      <c r="AH369" s="309">
        <f t="shared" si="1250"/>
        <v>0</v>
      </c>
      <c r="AI369" s="785"/>
      <c r="AJ369" s="309">
        <f t="shared" si="1251"/>
        <v>0</v>
      </c>
      <c r="AK369" s="785"/>
      <c r="AL369" s="309">
        <f t="shared" si="1252"/>
        <v>0</v>
      </c>
      <c r="AM369" s="785"/>
      <c r="AN369" s="309">
        <f t="shared" si="1253"/>
        <v>0</v>
      </c>
      <c r="AO369" s="785"/>
      <c r="AP369" s="309">
        <f t="shared" si="1254"/>
        <v>0</v>
      </c>
      <c r="AQ369" s="785"/>
      <c r="AR369" s="309">
        <f t="shared" si="1255"/>
        <v>0</v>
      </c>
      <c r="AT369" s="782">
        <f t="shared" si="1256"/>
        <v>0</v>
      </c>
      <c r="AU369" s="782">
        <f t="shared" si="1257"/>
        <v>0</v>
      </c>
      <c r="AV369" s="782">
        <f t="shared" si="1258"/>
        <v>0</v>
      </c>
      <c r="AW369" s="788" t="e">
        <f t="shared" si="1259"/>
        <v>#DIV/0!</v>
      </c>
      <c r="AY369" s="781">
        <f t="shared" si="1260"/>
        <v>0</v>
      </c>
      <c r="AZ369" s="777"/>
      <c r="BA369" s="781">
        <f t="shared" si="1261"/>
        <v>0</v>
      </c>
      <c r="BB369" s="777"/>
      <c r="BC369" s="781">
        <f t="shared" si="1262"/>
        <v>0</v>
      </c>
      <c r="BD369" s="777"/>
      <c r="BE369" s="781">
        <f t="shared" si="1263"/>
        <v>0</v>
      </c>
      <c r="BF369" s="777"/>
      <c r="BG369" s="781">
        <f t="shared" si="1264"/>
        <v>0</v>
      </c>
      <c r="BH369" s="777"/>
      <c r="BI369" s="781">
        <f t="shared" si="1265"/>
        <v>0</v>
      </c>
      <c r="BJ369" s="777"/>
      <c r="BK369" s="781">
        <f t="shared" si="1266"/>
        <v>0</v>
      </c>
      <c r="BL369" s="777"/>
      <c r="BM369" s="781">
        <f t="shared" si="1267"/>
        <v>0</v>
      </c>
      <c r="BN369" s="777"/>
      <c r="BO369" s="781">
        <f t="shared" si="1268"/>
        <v>0</v>
      </c>
      <c r="BP369" s="777"/>
      <c r="BQ369" s="781">
        <f t="shared" si="1269"/>
        <v>0</v>
      </c>
      <c r="BR369" s="777"/>
    </row>
    <row r="370" spans="1:70" outlineLevel="3">
      <c r="A370" s="1250" t="s">
        <v>3547</v>
      </c>
      <c r="B370" s="10"/>
      <c r="C370" s="121" t="s">
        <v>113</v>
      </c>
      <c r="D370" s="1295" t="s">
        <v>3548</v>
      </c>
      <c r="E370" s="43" t="str">
        <f t="shared" ref="E370" si="1270">IF(H370&gt;0,"T","N")</f>
        <v>T</v>
      </c>
      <c r="F370" s="1277" t="s">
        <v>137</v>
      </c>
      <c r="G370" s="122" t="s">
        <v>755</v>
      </c>
      <c r="H370" s="1076">
        <v>77.099999999999994</v>
      </c>
      <c r="I370" s="1141"/>
      <c r="J370" s="1142"/>
      <c r="K370" s="1032">
        <f t="shared" ref="K370" si="1271">IF(B370="E","E",$H370*I370)</f>
        <v>0</v>
      </c>
      <c r="L370" s="208"/>
      <c r="M370" s="128"/>
      <c r="N370" s="409"/>
      <c r="O370" s="409"/>
      <c r="Q370" s="684" t="s">
        <v>1881</v>
      </c>
      <c r="R370" s="691" t="s">
        <v>2000</v>
      </c>
      <c r="T370" s="680" t="str">
        <f>IF(IF(A370=0,TRUE(),D370=IFERROR(VLOOKUP(A370,Zaplecze_Weryfikacja!A:B,2,FALSE),2))=TRUE(),"Tak","Nie")</f>
        <v>Nie</v>
      </c>
      <c r="U370" s="681" t="str">
        <f>IF(T370="Tak"," ",IF(IFERROR(VLOOKUP(A370,Zaplecze_Weryfikacja!A:B,2,FALSE),"Inny numer Lp")="Inny numer Lp","Inny numer Lp",IF(VLOOKUP(A370,Zaplecze_Weryfikacja!A:B,2,FALSE)=D370,"Nieznana przyczyna","Inny opis")))</f>
        <v>Inny numer Lp</v>
      </c>
      <c r="Y370" s="785"/>
      <c r="Z370" s="309">
        <f t="shared" ref="Z370" si="1272">IF($B370="E","E",$H370*Y370)</f>
        <v>0</v>
      </c>
      <c r="AA370" s="785"/>
      <c r="AB370" s="309">
        <f t="shared" ref="AB370" si="1273">IF($B370="E","E",$H370*AA370)</f>
        <v>0</v>
      </c>
      <c r="AC370" s="785"/>
      <c r="AD370" s="309">
        <f t="shared" ref="AD370" si="1274">IF($B370="E","E",$H370*AC370)</f>
        <v>0</v>
      </c>
      <c r="AE370" s="785"/>
      <c r="AF370" s="309">
        <f t="shared" ref="AF370" si="1275">IF($B370="E","E",$H370*AE370)</f>
        <v>0</v>
      </c>
      <c r="AG370" s="785"/>
      <c r="AH370" s="309">
        <f t="shared" ref="AH370" si="1276">IF($B370="E","E",$H370*AG370)</f>
        <v>0</v>
      </c>
      <c r="AI370" s="785"/>
      <c r="AJ370" s="309">
        <f t="shared" ref="AJ370" si="1277">IF($B370="E","E",$H370*AI370)</f>
        <v>0</v>
      </c>
      <c r="AK370" s="785"/>
      <c r="AL370" s="309">
        <f t="shared" ref="AL370" si="1278">IF($B370="E","E",$H370*AK370)</f>
        <v>0</v>
      </c>
      <c r="AM370" s="785"/>
      <c r="AN370" s="309">
        <f t="shared" ref="AN370" si="1279">IF($B370="E","E",$H370*AM370)</f>
        <v>0</v>
      </c>
      <c r="AO370" s="785"/>
      <c r="AP370" s="309">
        <f t="shared" ref="AP370" si="1280">IF($B370="E","E",$H370*AO370)</f>
        <v>0</v>
      </c>
      <c r="AQ370" s="785"/>
      <c r="AR370" s="309">
        <f t="shared" ref="AR370" si="1281">IF($B370="E","E",$H370*AQ370)</f>
        <v>0</v>
      </c>
      <c r="AT370" s="782">
        <f t="shared" ref="AT370" si="1282">MAX(Z370,AB370,AD370,AF370,AH370,AJ370,AL370,AN370,AP370,AR370)</f>
        <v>0</v>
      </c>
      <c r="AU370" s="782">
        <f t="shared" ref="AU370" si="1283">IF($AU$6=10,MIN(Z370,AB370,AD370,AF370,AH370,AJ370,AL370,AN370,AP370,AR370),IF($AU$6=9,MIN(Z370,AB370,AD370,AF370,AH370,AJ370,AL370,AN370,AP370),IF($AU$6=8,MIN(Z370,AB370,AD370,AF370,AH370,AJ370,AL370,AN370),IF($AU$6=7,MIN(Z370,AB370,AD370,AF370,AH370,AJ370,AL370),IF($AU$6=6,MIN(Z370,AB370,AD370,AF370,AH370,AJ370),IF($AU$6=5,MIN(Z370,AB370,AD370,AF370,AH370),IF($AU$6=4,MIN(Z370,AB370,AD370,AF370),IF($AU$6=4,MIN(Z370,AB370,AD370,AF370),IF($AU$6=3,MIN(Z370,AB370,AD370),IF($AU$6=3,MIN(Z370,AB370,AD370),IF($AU$6=2,MIN(Z370,AB370),IF($AU$6=1,MIN(Z370),"Błąd - zła ilośc oferentów"))))))))))))</f>
        <v>0</v>
      </c>
      <c r="AV370" s="782">
        <f t="shared" ref="AV370" si="1284">AT370-AU370</f>
        <v>0</v>
      </c>
      <c r="AW370" s="788" t="e">
        <f t="shared" ref="AW370" si="1285">AT370/AU370</f>
        <v>#DIV/0!</v>
      </c>
      <c r="AY370" s="781">
        <f t="shared" ref="AY370" si="1286">+AZ370</f>
        <v>0</v>
      </c>
      <c r="AZ370" s="777"/>
      <c r="BA370" s="781">
        <f t="shared" ref="BA370" si="1287">+BB370</f>
        <v>0</v>
      </c>
      <c r="BB370" s="777"/>
      <c r="BC370" s="781">
        <f t="shared" ref="BC370" si="1288">+BD370</f>
        <v>0</v>
      </c>
      <c r="BD370" s="777"/>
      <c r="BE370" s="781">
        <f t="shared" ref="BE370" si="1289">+BF370</f>
        <v>0</v>
      </c>
      <c r="BF370" s="777"/>
      <c r="BG370" s="781">
        <f t="shared" ref="BG370" si="1290">+BH370</f>
        <v>0</v>
      </c>
      <c r="BH370" s="777"/>
      <c r="BI370" s="781">
        <f t="shared" ref="BI370" si="1291">+BJ370</f>
        <v>0</v>
      </c>
      <c r="BJ370" s="777"/>
      <c r="BK370" s="781">
        <f t="shared" ref="BK370" si="1292">+BL370</f>
        <v>0</v>
      </c>
      <c r="BL370" s="777"/>
      <c r="BM370" s="781">
        <f t="shared" ref="BM370" si="1293">+BN370</f>
        <v>0</v>
      </c>
      <c r="BN370" s="777"/>
      <c r="BO370" s="781">
        <f t="shared" ref="BO370" si="1294">+BP370</f>
        <v>0</v>
      </c>
      <c r="BP370" s="777"/>
      <c r="BQ370" s="781">
        <f t="shared" ref="BQ370" si="1295">+BR370</f>
        <v>0</v>
      </c>
      <c r="BR370" s="777"/>
    </row>
    <row r="371" spans="1:70" outlineLevel="3">
      <c r="A371" s="6">
        <v>302092</v>
      </c>
      <c r="B371" s="10"/>
      <c r="C371" s="121" t="s">
        <v>113</v>
      </c>
      <c r="D371" s="143" t="s">
        <v>64</v>
      </c>
      <c r="E371" s="43" t="str">
        <f t="shared" ref="E371" si="1296">IF(H371&gt;0,"T","N")</f>
        <v>T</v>
      </c>
      <c r="F371" s="13" t="s">
        <v>3095</v>
      </c>
      <c r="G371" s="122" t="s">
        <v>327</v>
      </c>
      <c r="H371" s="1076">
        <v>16.7</v>
      </c>
      <c r="I371" s="1141"/>
      <c r="J371" s="1142"/>
      <c r="K371" s="1032">
        <f t="shared" ref="K371" si="1297">IF(B371="E","E",$H371*I371)</f>
        <v>0</v>
      </c>
      <c r="L371" s="208"/>
      <c r="M371" s="128"/>
      <c r="N371" s="409"/>
      <c r="O371" s="409"/>
      <c r="Q371" s="684" t="s">
        <v>1881</v>
      </c>
      <c r="R371" s="691" t="s">
        <v>2000</v>
      </c>
      <c r="T371" s="680" t="str">
        <f>IF(IF(A371=0,TRUE(),D371=IFERROR(VLOOKUP(A371,Zaplecze_Weryfikacja!A:B,2,FALSE),2))=TRUE(),"Tak","Nie")</f>
        <v>Nie</v>
      </c>
      <c r="U371" s="681" t="str">
        <f>IF(T371="Tak"," ",IF(IFERROR(VLOOKUP(A371,Zaplecze_Weryfikacja!A:B,2,FALSE),"Inny numer Lp")="Inny numer Lp","Inny numer Lp",IF(VLOOKUP(A371,Zaplecze_Weryfikacja!A:B,2,FALSE)=D371,"Nieznana przyczyna","Inny opis")))</f>
        <v>Inny opis</v>
      </c>
      <c r="Y371" s="785"/>
      <c r="Z371" s="309">
        <f t="shared" ref="Z371" si="1298">IF($B371="E","E",$H371*Y371)</f>
        <v>0</v>
      </c>
      <c r="AA371" s="785"/>
      <c r="AB371" s="309">
        <f t="shared" ref="AB371" si="1299">IF($B371="E","E",$H371*AA371)</f>
        <v>0</v>
      </c>
      <c r="AC371" s="785"/>
      <c r="AD371" s="309">
        <f t="shared" ref="AD371" si="1300">IF($B371="E","E",$H371*AC371)</f>
        <v>0</v>
      </c>
      <c r="AE371" s="785"/>
      <c r="AF371" s="309">
        <f t="shared" ref="AF371" si="1301">IF($B371="E","E",$H371*AE371)</f>
        <v>0</v>
      </c>
      <c r="AG371" s="785"/>
      <c r="AH371" s="309">
        <f t="shared" ref="AH371" si="1302">IF($B371="E","E",$H371*AG371)</f>
        <v>0</v>
      </c>
      <c r="AI371" s="785"/>
      <c r="AJ371" s="309">
        <f t="shared" ref="AJ371" si="1303">IF($B371="E","E",$H371*AI371)</f>
        <v>0</v>
      </c>
      <c r="AK371" s="785"/>
      <c r="AL371" s="309">
        <f t="shared" ref="AL371" si="1304">IF($B371="E","E",$H371*AK371)</f>
        <v>0</v>
      </c>
      <c r="AM371" s="785"/>
      <c r="AN371" s="309">
        <f t="shared" ref="AN371" si="1305">IF($B371="E","E",$H371*AM371)</f>
        <v>0</v>
      </c>
      <c r="AO371" s="785"/>
      <c r="AP371" s="309">
        <f t="shared" ref="AP371" si="1306">IF($B371="E","E",$H371*AO371)</f>
        <v>0</v>
      </c>
      <c r="AQ371" s="785"/>
      <c r="AR371" s="309">
        <f t="shared" ref="AR371" si="1307">IF($B371="E","E",$H371*AQ371)</f>
        <v>0</v>
      </c>
      <c r="AT371" s="782">
        <f t="shared" ref="AT371" si="1308">MAX(Z371,AB371,AD371,AF371,AH371,AJ371,AL371,AN371,AP371,AR371)</f>
        <v>0</v>
      </c>
      <c r="AU371" s="782">
        <f t="shared" ref="AU371" si="1309">IF($AU$6=10,MIN(Z371,AB371,AD371,AF371,AH371,AJ371,AL371,AN371,AP371,AR371),IF($AU$6=9,MIN(Z371,AB371,AD371,AF371,AH371,AJ371,AL371,AN371,AP371),IF($AU$6=8,MIN(Z371,AB371,AD371,AF371,AH371,AJ371,AL371,AN371),IF($AU$6=7,MIN(Z371,AB371,AD371,AF371,AH371,AJ371,AL371),IF($AU$6=6,MIN(Z371,AB371,AD371,AF371,AH371,AJ371),IF($AU$6=5,MIN(Z371,AB371,AD371,AF371,AH371),IF($AU$6=4,MIN(Z371,AB371,AD371,AF371),IF($AU$6=4,MIN(Z371,AB371,AD371,AF371),IF($AU$6=3,MIN(Z371,AB371,AD371),IF($AU$6=3,MIN(Z371,AB371,AD371),IF($AU$6=2,MIN(Z371,AB371),IF($AU$6=1,MIN(Z371),"Błąd - zła ilośc oferentów"))))))))))))</f>
        <v>0</v>
      </c>
      <c r="AV371" s="782">
        <f t="shared" ref="AV371" si="1310">AT371-AU371</f>
        <v>0</v>
      </c>
      <c r="AW371" s="788" t="e">
        <f t="shared" ref="AW371" si="1311">AT371/AU371</f>
        <v>#DIV/0!</v>
      </c>
      <c r="AY371" s="781">
        <f t="shared" ref="AY371" si="1312">+AZ371</f>
        <v>0</v>
      </c>
      <c r="AZ371" s="777"/>
      <c r="BA371" s="781">
        <f t="shared" ref="BA371" si="1313">+BB371</f>
        <v>0</v>
      </c>
      <c r="BB371" s="777"/>
      <c r="BC371" s="781">
        <f t="shared" ref="BC371" si="1314">+BD371</f>
        <v>0</v>
      </c>
      <c r="BD371" s="777"/>
      <c r="BE371" s="781">
        <f t="shared" ref="BE371" si="1315">+BF371</f>
        <v>0</v>
      </c>
      <c r="BF371" s="777"/>
      <c r="BG371" s="781">
        <f t="shared" ref="BG371" si="1316">+BH371</f>
        <v>0</v>
      </c>
      <c r="BH371" s="777"/>
      <c r="BI371" s="781">
        <f t="shared" ref="BI371" si="1317">+BJ371</f>
        <v>0</v>
      </c>
      <c r="BJ371" s="777"/>
      <c r="BK371" s="781">
        <f t="shared" ref="BK371" si="1318">+BL371</f>
        <v>0</v>
      </c>
      <c r="BL371" s="777"/>
      <c r="BM371" s="781">
        <f t="shared" ref="BM371" si="1319">+BN371</f>
        <v>0</v>
      </c>
      <c r="BN371" s="777"/>
      <c r="BO371" s="781">
        <f t="shared" ref="BO371" si="1320">+BP371</f>
        <v>0</v>
      </c>
      <c r="BP371" s="777"/>
      <c r="BQ371" s="781">
        <f t="shared" ref="BQ371" si="1321">+BR371</f>
        <v>0</v>
      </c>
      <c r="BR371" s="777"/>
    </row>
    <row r="372" spans="1:70" outlineLevel="3">
      <c r="A372" s="6">
        <v>302093</v>
      </c>
      <c r="B372" s="10"/>
      <c r="C372" s="121" t="s">
        <v>113</v>
      </c>
      <c r="D372" s="143" t="s">
        <v>3226</v>
      </c>
      <c r="E372" s="43" t="str">
        <f t="shared" ref="E372" si="1322">IF(H372&gt;0,"T","N")</f>
        <v>T</v>
      </c>
      <c r="F372" s="13"/>
      <c r="G372" s="122" t="s">
        <v>23</v>
      </c>
      <c r="H372" s="1076">
        <v>1</v>
      </c>
      <c r="I372" s="1141"/>
      <c r="J372" s="1142"/>
      <c r="K372" s="1032">
        <f t="shared" ref="K372" si="1323">IF(B372="E","E",$H372*I372)</f>
        <v>0</v>
      </c>
      <c r="L372" s="208"/>
      <c r="M372" s="128"/>
      <c r="N372" s="409"/>
      <c r="O372" s="409"/>
      <c r="Q372" s="684" t="s">
        <v>1881</v>
      </c>
      <c r="R372" s="691" t="s">
        <v>2000</v>
      </c>
      <c r="T372" s="680" t="str">
        <f>IF(IF(A372=0,TRUE(),D372=IFERROR(VLOOKUP(A372,Zaplecze_Weryfikacja!A:B,2,FALSE),2))=TRUE(),"Tak","Nie")</f>
        <v>Nie</v>
      </c>
      <c r="U372" s="681" t="str">
        <f>IF(T372="Tak"," ",IF(IFERROR(VLOOKUP(A372,Zaplecze_Weryfikacja!A:B,2,FALSE),"Inny numer Lp")="Inny numer Lp","Inny numer Lp",IF(VLOOKUP(A372,Zaplecze_Weryfikacja!A:B,2,FALSE)=D372,"Nieznana przyczyna","Inny opis")))</f>
        <v>Inny opis</v>
      </c>
      <c r="Y372" s="785"/>
      <c r="Z372" s="309">
        <f t="shared" ref="Z372" si="1324">IF($B372="E","E",$H372*Y372)</f>
        <v>0</v>
      </c>
      <c r="AA372" s="785"/>
      <c r="AB372" s="309">
        <f t="shared" ref="AB372" si="1325">IF($B372="E","E",$H372*AA372)</f>
        <v>0</v>
      </c>
      <c r="AC372" s="785"/>
      <c r="AD372" s="309">
        <f t="shared" ref="AD372" si="1326">IF($B372="E","E",$H372*AC372)</f>
        <v>0</v>
      </c>
      <c r="AE372" s="785"/>
      <c r="AF372" s="309">
        <f t="shared" ref="AF372" si="1327">IF($B372="E","E",$H372*AE372)</f>
        <v>0</v>
      </c>
      <c r="AG372" s="785"/>
      <c r="AH372" s="309">
        <f t="shared" ref="AH372" si="1328">IF($B372="E","E",$H372*AG372)</f>
        <v>0</v>
      </c>
      <c r="AI372" s="785"/>
      <c r="AJ372" s="309">
        <f t="shared" ref="AJ372" si="1329">IF($B372="E","E",$H372*AI372)</f>
        <v>0</v>
      </c>
      <c r="AK372" s="785"/>
      <c r="AL372" s="309">
        <f t="shared" ref="AL372" si="1330">IF($B372="E","E",$H372*AK372)</f>
        <v>0</v>
      </c>
      <c r="AM372" s="785"/>
      <c r="AN372" s="309">
        <f t="shared" ref="AN372" si="1331">IF($B372="E","E",$H372*AM372)</f>
        <v>0</v>
      </c>
      <c r="AO372" s="785"/>
      <c r="AP372" s="309">
        <f t="shared" ref="AP372" si="1332">IF($B372="E","E",$H372*AO372)</f>
        <v>0</v>
      </c>
      <c r="AQ372" s="785"/>
      <c r="AR372" s="309">
        <f t="shared" ref="AR372" si="1333">IF($B372="E","E",$H372*AQ372)</f>
        <v>0</v>
      </c>
      <c r="AT372" s="782">
        <f t="shared" ref="AT372" si="1334">MAX(Z372,AB372,AD372,AF372,AH372,AJ372,AL372,AN372,AP372,AR372)</f>
        <v>0</v>
      </c>
      <c r="AU372" s="782">
        <f t="shared" ref="AU372" si="1335">IF($AU$6=10,MIN(Z372,AB372,AD372,AF372,AH372,AJ372,AL372,AN372,AP372,AR372),IF($AU$6=9,MIN(Z372,AB372,AD372,AF372,AH372,AJ372,AL372,AN372,AP372),IF($AU$6=8,MIN(Z372,AB372,AD372,AF372,AH372,AJ372,AL372,AN372),IF($AU$6=7,MIN(Z372,AB372,AD372,AF372,AH372,AJ372,AL372),IF($AU$6=6,MIN(Z372,AB372,AD372,AF372,AH372,AJ372),IF($AU$6=5,MIN(Z372,AB372,AD372,AF372,AH372),IF($AU$6=4,MIN(Z372,AB372,AD372,AF372),IF($AU$6=4,MIN(Z372,AB372,AD372,AF372),IF($AU$6=3,MIN(Z372,AB372,AD372),IF($AU$6=3,MIN(Z372,AB372,AD372),IF($AU$6=2,MIN(Z372,AB372),IF($AU$6=1,MIN(Z372),"Błąd - zła ilośc oferentów"))))))))))))</f>
        <v>0</v>
      </c>
      <c r="AV372" s="782">
        <f t="shared" ref="AV372" si="1336">AT372-AU372</f>
        <v>0</v>
      </c>
      <c r="AW372" s="788" t="e">
        <f t="shared" ref="AW372" si="1337">AT372/AU372</f>
        <v>#DIV/0!</v>
      </c>
      <c r="AY372" s="781">
        <f t="shared" ref="AY372" si="1338">+AZ372</f>
        <v>0</v>
      </c>
      <c r="AZ372" s="777"/>
      <c r="BA372" s="781">
        <f t="shared" ref="BA372" si="1339">+BB372</f>
        <v>0</v>
      </c>
      <c r="BB372" s="777"/>
      <c r="BC372" s="781">
        <f t="shared" ref="BC372" si="1340">+BD372</f>
        <v>0</v>
      </c>
      <c r="BD372" s="777"/>
      <c r="BE372" s="781">
        <f t="shared" ref="BE372" si="1341">+BF372</f>
        <v>0</v>
      </c>
      <c r="BF372" s="777"/>
      <c r="BG372" s="781">
        <f t="shared" ref="BG372" si="1342">+BH372</f>
        <v>0</v>
      </c>
      <c r="BH372" s="777"/>
      <c r="BI372" s="781">
        <f t="shared" ref="BI372" si="1343">+BJ372</f>
        <v>0</v>
      </c>
      <c r="BJ372" s="777"/>
      <c r="BK372" s="781">
        <f t="shared" ref="BK372" si="1344">+BL372</f>
        <v>0</v>
      </c>
      <c r="BL372" s="777"/>
      <c r="BM372" s="781">
        <f t="shared" ref="BM372" si="1345">+BN372</f>
        <v>0</v>
      </c>
      <c r="BN372" s="777"/>
      <c r="BO372" s="781">
        <f t="shared" ref="BO372" si="1346">+BP372</f>
        <v>0</v>
      </c>
      <c r="BP372" s="777"/>
      <c r="BQ372" s="781">
        <f t="shared" ref="BQ372" si="1347">+BR372</f>
        <v>0</v>
      </c>
      <c r="BR372" s="777"/>
    </row>
    <row r="373" spans="1:70" outlineLevel="3">
      <c r="A373" s="6">
        <v>302094</v>
      </c>
      <c r="B373" s="10"/>
      <c r="C373" s="121" t="s">
        <v>113</v>
      </c>
      <c r="D373" s="143" t="s">
        <v>3228</v>
      </c>
      <c r="E373" s="43" t="str">
        <f t="shared" ref="E373" si="1348">IF(H373&gt;0,"T","N")</f>
        <v>T</v>
      </c>
      <c r="F373" s="13"/>
      <c r="G373" s="122" t="s">
        <v>23</v>
      </c>
      <c r="H373" s="1076">
        <v>1</v>
      </c>
      <c r="I373" s="1141"/>
      <c r="J373" s="1142"/>
      <c r="K373" s="1032">
        <f t="shared" ref="K373" si="1349">IF(B373="E","E",$H373*I373)</f>
        <v>0</v>
      </c>
      <c r="L373" s="208"/>
      <c r="M373" s="128"/>
      <c r="N373" s="409"/>
      <c r="O373" s="409"/>
      <c r="Q373" s="684" t="s">
        <v>1881</v>
      </c>
      <c r="R373" s="691" t="s">
        <v>2000</v>
      </c>
      <c r="T373" s="680" t="str">
        <f>IF(IF(A373=0,TRUE(),D373=IFERROR(VLOOKUP(A373,Zaplecze_Weryfikacja!A:B,2,FALSE),2))=TRUE(),"Tak","Nie")</f>
        <v>Nie</v>
      </c>
      <c r="U373" s="681" t="str">
        <f>IF(T373="Tak"," ",IF(IFERROR(VLOOKUP(A373,Zaplecze_Weryfikacja!A:B,2,FALSE),"Inny numer Lp")="Inny numer Lp","Inny numer Lp",IF(VLOOKUP(A373,Zaplecze_Weryfikacja!A:B,2,FALSE)=D373,"Nieznana przyczyna","Inny opis")))</f>
        <v>Inny opis</v>
      </c>
      <c r="Y373" s="785"/>
      <c r="Z373" s="309">
        <f t="shared" ref="Z373" si="1350">IF($B373="E","E",$H373*Y373)</f>
        <v>0</v>
      </c>
      <c r="AA373" s="785"/>
      <c r="AB373" s="309">
        <f t="shared" ref="AB373" si="1351">IF($B373="E","E",$H373*AA373)</f>
        <v>0</v>
      </c>
      <c r="AC373" s="785"/>
      <c r="AD373" s="309">
        <f t="shared" ref="AD373" si="1352">IF($B373="E","E",$H373*AC373)</f>
        <v>0</v>
      </c>
      <c r="AE373" s="785"/>
      <c r="AF373" s="309">
        <f t="shared" ref="AF373" si="1353">IF($B373="E","E",$H373*AE373)</f>
        <v>0</v>
      </c>
      <c r="AG373" s="785"/>
      <c r="AH373" s="309">
        <f t="shared" ref="AH373" si="1354">IF($B373="E","E",$H373*AG373)</f>
        <v>0</v>
      </c>
      <c r="AI373" s="785"/>
      <c r="AJ373" s="309">
        <f t="shared" ref="AJ373" si="1355">IF($B373="E","E",$H373*AI373)</f>
        <v>0</v>
      </c>
      <c r="AK373" s="785"/>
      <c r="AL373" s="309">
        <f t="shared" ref="AL373" si="1356">IF($B373="E","E",$H373*AK373)</f>
        <v>0</v>
      </c>
      <c r="AM373" s="785"/>
      <c r="AN373" s="309">
        <f t="shared" ref="AN373" si="1357">IF($B373="E","E",$H373*AM373)</f>
        <v>0</v>
      </c>
      <c r="AO373" s="785"/>
      <c r="AP373" s="309">
        <f t="shared" ref="AP373" si="1358">IF($B373="E","E",$H373*AO373)</f>
        <v>0</v>
      </c>
      <c r="AQ373" s="785"/>
      <c r="AR373" s="309">
        <f t="shared" ref="AR373" si="1359">IF($B373="E","E",$H373*AQ373)</f>
        <v>0</v>
      </c>
      <c r="AT373" s="782">
        <f t="shared" ref="AT373" si="1360">MAX(Z373,AB373,AD373,AF373,AH373,AJ373,AL373,AN373,AP373,AR373)</f>
        <v>0</v>
      </c>
      <c r="AU373" s="782">
        <f t="shared" ref="AU373" si="1361">IF($AU$6=10,MIN(Z373,AB373,AD373,AF373,AH373,AJ373,AL373,AN373,AP373,AR373),IF($AU$6=9,MIN(Z373,AB373,AD373,AF373,AH373,AJ373,AL373,AN373,AP373),IF($AU$6=8,MIN(Z373,AB373,AD373,AF373,AH373,AJ373,AL373,AN373),IF($AU$6=7,MIN(Z373,AB373,AD373,AF373,AH373,AJ373,AL373),IF($AU$6=6,MIN(Z373,AB373,AD373,AF373,AH373,AJ373),IF($AU$6=5,MIN(Z373,AB373,AD373,AF373,AH373),IF($AU$6=4,MIN(Z373,AB373,AD373,AF373),IF($AU$6=4,MIN(Z373,AB373,AD373,AF373),IF($AU$6=3,MIN(Z373,AB373,AD373),IF($AU$6=3,MIN(Z373,AB373,AD373),IF($AU$6=2,MIN(Z373,AB373),IF($AU$6=1,MIN(Z373),"Błąd - zła ilośc oferentów"))))))))))))</f>
        <v>0</v>
      </c>
      <c r="AV373" s="782">
        <f t="shared" ref="AV373" si="1362">AT373-AU373</f>
        <v>0</v>
      </c>
      <c r="AW373" s="788" t="e">
        <f t="shared" ref="AW373" si="1363">AT373/AU373</f>
        <v>#DIV/0!</v>
      </c>
      <c r="AY373" s="781">
        <f t="shared" ref="AY373" si="1364">+AZ373</f>
        <v>0</v>
      </c>
      <c r="AZ373" s="777"/>
      <c r="BA373" s="781">
        <f t="shared" ref="BA373" si="1365">+BB373</f>
        <v>0</v>
      </c>
      <c r="BB373" s="777"/>
      <c r="BC373" s="781">
        <f t="shared" ref="BC373" si="1366">+BD373</f>
        <v>0</v>
      </c>
      <c r="BD373" s="777"/>
      <c r="BE373" s="781">
        <f t="shared" ref="BE373" si="1367">+BF373</f>
        <v>0</v>
      </c>
      <c r="BF373" s="777"/>
      <c r="BG373" s="781">
        <f t="shared" ref="BG373" si="1368">+BH373</f>
        <v>0</v>
      </c>
      <c r="BH373" s="777"/>
      <c r="BI373" s="781">
        <f t="shared" ref="BI373" si="1369">+BJ373</f>
        <v>0</v>
      </c>
      <c r="BJ373" s="777"/>
      <c r="BK373" s="781">
        <f t="shared" ref="BK373" si="1370">+BL373</f>
        <v>0</v>
      </c>
      <c r="BL373" s="777"/>
      <c r="BM373" s="781">
        <f t="shared" ref="BM373" si="1371">+BN373</f>
        <v>0</v>
      </c>
      <c r="BN373" s="777"/>
      <c r="BO373" s="781">
        <f t="shared" ref="BO373" si="1372">+BP373</f>
        <v>0</v>
      </c>
      <c r="BP373" s="777"/>
      <c r="BQ373" s="781">
        <f t="shared" ref="BQ373" si="1373">+BR373</f>
        <v>0</v>
      </c>
      <c r="BR373" s="777"/>
    </row>
    <row r="374" spans="1:70" outlineLevel="3">
      <c r="A374" s="6">
        <v>302095</v>
      </c>
      <c r="B374" s="10"/>
      <c r="C374" s="121" t="s">
        <v>113</v>
      </c>
      <c r="D374" s="143" t="s">
        <v>3227</v>
      </c>
      <c r="E374" s="43" t="str">
        <f t="shared" ref="E374" si="1374">IF(H374&gt;0,"T","N")</f>
        <v>T</v>
      </c>
      <c r="F374" s="13"/>
      <c r="G374" s="122" t="s">
        <v>23</v>
      </c>
      <c r="H374" s="1076">
        <v>1</v>
      </c>
      <c r="I374" s="1141"/>
      <c r="J374" s="1142"/>
      <c r="K374" s="1032">
        <f t="shared" ref="K374" si="1375">IF(B374="E","E",$H374*I374)</f>
        <v>0</v>
      </c>
      <c r="L374" s="208"/>
      <c r="M374" s="128"/>
      <c r="N374" s="409"/>
      <c r="O374" s="409"/>
      <c r="Q374" s="684" t="s">
        <v>1881</v>
      </c>
      <c r="R374" s="691" t="s">
        <v>2000</v>
      </c>
      <c r="T374" s="680" t="str">
        <f>IF(IF(A374=0,TRUE(),D374=IFERROR(VLOOKUP(A374,Zaplecze_Weryfikacja!A:B,2,FALSE),2))=TRUE(),"Tak","Nie")</f>
        <v>Nie</v>
      </c>
      <c r="U374" s="681" t="str">
        <f>IF(T374="Tak"," ",IF(IFERROR(VLOOKUP(A374,Zaplecze_Weryfikacja!A:B,2,FALSE),"Inny numer Lp")="Inny numer Lp","Inny numer Lp",IF(VLOOKUP(A374,Zaplecze_Weryfikacja!A:B,2,FALSE)=D374,"Nieznana przyczyna","Inny opis")))</f>
        <v>Inny opis</v>
      </c>
      <c r="Y374" s="785"/>
      <c r="Z374" s="309">
        <f t="shared" ref="Z374" si="1376">IF($B374="E","E",$H374*Y374)</f>
        <v>0</v>
      </c>
      <c r="AA374" s="785"/>
      <c r="AB374" s="309">
        <f t="shared" ref="AB374" si="1377">IF($B374="E","E",$H374*AA374)</f>
        <v>0</v>
      </c>
      <c r="AC374" s="785"/>
      <c r="AD374" s="309">
        <f t="shared" ref="AD374" si="1378">IF($B374="E","E",$H374*AC374)</f>
        <v>0</v>
      </c>
      <c r="AE374" s="785"/>
      <c r="AF374" s="309">
        <f t="shared" ref="AF374" si="1379">IF($B374="E","E",$H374*AE374)</f>
        <v>0</v>
      </c>
      <c r="AG374" s="785"/>
      <c r="AH374" s="309">
        <f t="shared" ref="AH374" si="1380">IF($B374="E","E",$H374*AG374)</f>
        <v>0</v>
      </c>
      <c r="AI374" s="785"/>
      <c r="AJ374" s="309">
        <f t="shared" ref="AJ374" si="1381">IF($B374="E","E",$H374*AI374)</f>
        <v>0</v>
      </c>
      <c r="AK374" s="785"/>
      <c r="AL374" s="309">
        <f t="shared" ref="AL374" si="1382">IF($B374="E","E",$H374*AK374)</f>
        <v>0</v>
      </c>
      <c r="AM374" s="785"/>
      <c r="AN374" s="309">
        <f t="shared" ref="AN374" si="1383">IF($B374="E","E",$H374*AM374)</f>
        <v>0</v>
      </c>
      <c r="AO374" s="785"/>
      <c r="AP374" s="309">
        <f t="shared" ref="AP374" si="1384">IF($B374="E","E",$H374*AO374)</f>
        <v>0</v>
      </c>
      <c r="AQ374" s="785"/>
      <c r="AR374" s="309">
        <f t="shared" ref="AR374" si="1385">IF($B374="E","E",$H374*AQ374)</f>
        <v>0</v>
      </c>
      <c r="AT374" s="782">
        <f t="shared" ref="AT374" si="1386">MAX(Z374,AB374,AD374,AF374,AH374,AJ374,AL374,AN374,AP374,AR374)</f>
        <v>0</v>
      </c>
      <c r="AU374" s="782">
        <f t="shared" ref="AU374" si="1387">IF($AU$6=10,MIN(Z374,AB374,AD374,AF374,AH374,AJ374,AL374,AN374,AP374,AR374),IF($AU$6=9,MIN(Z374,AB374,AD374,AF374,AH374,AJ374,AL374,AN374,AP374),IF($AU$6=8,MIN(Z374,AB374,AD374,AF374,AH374,AJ374,AL374,AN374),IF($AU$6=7,MIN(Z374,AB374,AD374,AF374,AH374,AJ374,AL374),IF($AU$6=6,MIN(Z374,AB374,AD374,AF374,AH374,AJ374),IF($AU$6=5,MIN(Z374,AB374,AD374,AF374,AH374),IF($AU$6=4,MIN(Z374,AB374,AD374,AF374),IF($AU$6=4,MIN(Z374,AB374,AD374,AF374),IF($AU$6=3,MIN(Z374,AB374,AD374),IF($AU$6=3,MIN(Z374,AB374,AD374),IF($AU$6=2,MIN(Z374,AB374),IF($AU$6=1,MIN(Z374),"Błąd - zła ilośc oferentów"))))))))))))</f>
        <v>0</v>
      </c>
      <c r="AV374" s="782">
        <f t="shared" ref="AV374" si="1388">AT374-AU374</f>
        <v>0</v>
      </c>
      <c r="AW374" s="788" t="e">
        <f t="shared" ref="AW374" si="1389">AT374/AU374</f>
        <v>#DIV/0!</v>
      </c>
      <c r="AY374" s="781">
        <f t="shared" ref="AY374" si="1390">+AZ374</f>
        <v>0</v>
      </c>
      <c r="AZ374" s="777"/>
      <c r="BA374" s="781">
        <f t="shared" ref="BA374" si="1391">+BB374</f>
        <v>0</v>
      </c>
      <c r="BB374" s="777"/>
      <c r="BC374" s="781">
        <f t="shared" ref="BC374" si="1392">+BD374</f>
        <v>0</v>
      </c>
      <c r="BD374" s="777"/>
      <c r="BE374" s="781">
        <f t="shared" ref="BE374" si="1393">+BF374</f>
        <v>0</v>
      </c>
      <c r="BF374" s="777"/>
      <c r="BG374" s="781">
        <f t="shared" ref="BG374" si="1394">+BH374</f>
        <v>0</v>
      </c>
      <c r="BH374" s="777"/>
      <c r="BI374" s="781">
        <f t="shared" ref="BI374" si="1395">+BJ374</f>
        <v>0</v>
      </c>
      <c r="BJ374" s="777"/>
      <c r="BK374" s="781">
        <f t="shared" ref="BK374" si="1396">+BL374</f>
        <v>0</v>
      </c>
      <c r="BL374" s="777"/>
      <c r="BM374" s="781">
        <f t="shared" ref="BM374" si="1397">+BN374</f>
        <v>0</v>
      </c>
      <c r="BN374" s="777"/>
      <c r="BO374" s="781">
        <f t="shared" ref="BO374" si="1398">+BP374</f>
        <v>0</v>
      </c>
      <c r="BP374" s="777"/>
      <c r="BQ374" s="781">
        <f t="shared" ref="BQ374" si="1399">+BR374</f>
        <v>0</v>
      </c>
      <c r="BR374" s="777"/>
    </row>
    <row r="375" spans="1:70" outlineLevel="3">
      <c r="A375" s="6">
        <v>302096</v>
      </c>
      <c r="B375" s="10"/>
      <c r="C375" s="121" t="s">
        <v>113</v>
      </c>
      <c r="D375" s="143" t="s">
        <v>3229</v>
      </c>
      <c r="E375" s="43" t="str">
        <f t="shared" ref="E375" si="1400">IF(H375&gt;0,"T","N")</f>
        <v>T</v>
      </c>
      <c r="F375" s="13" t="s">
        <v>683</v>
      </c>
      <c r="G375" s="122" t="s">
        <v>325</v>
      </c>
      <c r="H375" s="1076">
        <v>1</v>
      </c>
      <c r="I375" s="1141"/>
      <c r="J375" s="1142"/>
      <c r="K375" s="1032">
        <f t="shared" ref="K375" si="1401">IF(B375="E","E",$H375*I375)</f>
        <v>0</v>
      </c>
      <c r="L375" s="208"/>
      <c r="M375" s="128"/>
      <c r="N375" s="409"/>
      <c r="O375" s="409"/>
      <c r="Q375" s="684" t="s">
        <v>1881</v>
      </c>
      <c r="R375" s="691" t="s">
        <v>2000</v>
      </c>
      <c r="T375" s="680" t="str">
        <f>IF(IF(A375=0,TRUE(),D375=IFERROR(VLOOKUP(A375,Zaplecze_Weryfikacja!A:B,2,FALSE),2))=TRUE(),"Tak","Nie")</f>
        <v>Nie</v>
      </c>
      <c r="U375" s="681" t="str">
        <f>IF(T375="Tak"," ",IF(IFERROR(VLOOKUP(A375,Zaplecze_Weryfikacja!A:B,2,FALSE),"Inny numer Lp")="Inny numer Lp","Inny numer Lp",IF(VLOOKUP(A375,Zaplecze_Weryfikacja!A:B,2,FALSE)=D375,"Nieznana przyczyna","Inny opis")))</f>
        <v>Inny opis</v>
      </c>
      <c r="Y375" s="785"/>
      <c r="Z375" s="309">
        <f t="shared" ref="Z375" si="1402">IF($B375="E","E",$H375*Y375)</f>
        <v>0</v>
      </c>
      <c r="AA375" s="785"/>
      <c r="AB375" s="309">
        <f t="shared" ref="AB375" si="1403">IF($B375="E","E",$H375*AA375)</f>
        <v>0</v>
      </c>
      <c r="AC375" s="785"/>
      <c r="AD375" s="309">
        <f t="shared" ref="AD375" si="1404">IF($B375="E","E",$H375*AC375)</f>
        <v>0</v>
      </c>
      <c r="AE375" s="785"/>
      <c r="AF375" s="309">
        <f t="shared" ref="AF375" si="1405">IF($B375="E","E",$H375*AE375)</f>
        <v>0</v>
      </c>
      <c r="AG375" s="785"/>
      <c r="AH375" s="309">
        <f t="shared" ref="AH375" si="1406">IF($B375="E","E",$H375*AG375)</f>
        <v>0</v>
      </c>
      <c r="AI375" s="785"/>
      <c r="AJ375" s="309">
        <f t="shared" ref="AJ375" si="1407">IF($B375="E","E",$H375*AI375)</f>
        <v>0</v>
      </c>
      <c r="AK375" s="785"/>
      <c r="AL375" s="309">
        <f t="shared" ref="AL375" si="1408">IF($B375="E","E",$H375*AK375)</f>
        <v>0</v>
      </c>
      <c r="AM375" s="785"/>
      <c r="AN375" s="309">
        <f t="shared" ref="AN375" si="1409">IF($B375="E","E",$H375*AM375)</f>
        <v>0</v>
      </c>
      <c r="AO375" s="785"/>
      <c r="AP375" s="309">
        <f t="shared" ref="AP375" si="1410">IF($B375="E","E",$H375*AO375)</f>
        <v>0</v>
      </c>
      <c r="AQ375" s="785"/>
      <c r="AR375" s="309">
        <f t="shared" ref="AR375" si="1411">IF($B375="E","E",$H375*AQ375)</f>
        <v>0</v>
      </c>
      <c r="AT375" s="782">
        <f t="shared" ref="AT375" si="1412">MAX(Z375,AB375,AD375,AF375,AH375,AJ375,AL375,AN375,AP375,AR375)</f>
        <v>0</v>
      </c>
      <c r="AU375" s="782">
        <f t="shared" ref="AU375" si="1413">IF($AU$6=10,MIN(Z375,AB375,AD375,AF375,AH375,AJ375,AL375,AN375,AP375,AR375),IF($AU$6=9,MIN(Z375,AB375,AD375,AF375,AH375,AJ375,AL375,AN375,AP375),IF($AU$6=8,MIN(Z375,AB375,AD375,AF375,AH375,AJ375,AL375,AN375),IF($AU$6=7,MIN(Z375,AB375,AD375,AF375,AH375,AJ375,AL375),IF($AU$6=6,MIN(Z375,AB375,AD375,AF375,AH375,AJ375),IF($AU$6=5,MIN(Z375,AB375,AD375,AF375,AH375),IF($AU$6=4,MIN(Z375,AB375,AD375,AF375),IF($AU$6=4,MIN(Z375,AB375,AD375,AF375),IF($AU$6=3,MIN(Z375,AB375,AD375),IF($AU$6=3,MIN(Z375,AB375,AD375),IF($AU$6=2,MIN(Z375,AB375),IF($AU$6=1,MIN(Z375),"Błąd - zła ilośc oferentów"))))))))))))</f>
        <v>0</v>
      </c>
      <c r="AV375" s="782">
        <f t="shared" ref="AV375" si="1414">AT375-AU375</f>
        <v>0</v>
      </c>
      <c r="AW375" s="788" t="e">
        <f t="shared" ref="AW375" si="1415">AT375/AU375</f>
        <v>#DIV/0!</v>
      </c>
      <c r="AY375" s="781">
        <f t="shared" ref="AY375" si="1416">+AZ375</f>
        <v>0</v>
      </c>
      <c r="AZ375" s="777"/>
      <c r="BA375" s="781">
        <f t="shared" ref="BA375" si="1417">+BB375</f>
        <v>0</v>
      </c>
      <c r="BB375" s="777"/>
      <c r="BC375" s="781">
        <f t="shared" ref="BC375" si="1418">+BD375</f>
        <v>0</v>
      </c>
      <c r="BD375" s="777"/>
      <c r="BE375" s="781">
        <f t="shared" ref="BE375" si="1419">+BF375</f>
        <v>0</v>
      </c>
      <c r="BF375" s="777"/>
      <c r="BG375" s="781">
        <f t="shared" ref="BG375" si="1420">+BH375</f>
        <v>0</v>
      </c>
      <c r="BH375" s="777"/>
      <c r="BI375" s="781">
        <f t="shared" ref="BI375" si="1421">+BJ375</f>
        <v>0</v>
      </c>
      <c r="BJ375" s="777"/>
      <c r="BK375" s="781">
        <f t="shared" ref="BK375" si="1422">+BL375</f>
        <v>0</v>
      </c>
      <c r="BL375" s="777"/>
      <c r="BM375" s="781">
        <f t="shared" ref="BM375" si="1423">+BN375</f>
        <v>0</v>
      </c>
      <c r="BN375" s="777"/>
      <c r="BO375" s="781">
        <f t="shared" ref="BO375" si="1424">+BP375</f>
        <v>0</v>
      </c>
      <c r="BP375" s="777"/>
      <c r="BQ375" s="781">
        <f t="shared" ref="BQ375" si="1425">+BR375</f>
        <v>0</v>
      </c>
      <c r="BR375" s="777"/>
    </row>
    <row r="376" spans="1:70" outlineLevel="3">
      <c r="A376" s="6"/>
      <c r="B376" s="121"/>
      <c r="C376" s="121"/>
      <c r="D376" s="35"/>
      <c r="E376" s="122"/>
      <c r="F376" s="122"/>
      <c r="G376" s="122"/>
      <c r="H376" s="1017"/>
      <c r="I376" s="1006"/>
      <c r="J376" s="1111"/>
      <c r="K376" s="1033"/>
      <c r="L376" s="208"/>
      <c r="M376" s="128"/>
      <c r="N376" s="409"/>
      <c r="O376" s="409"/>
      <c r="Q376" s="683"/>
      <c r="R376" s="691"/>
      <c r="T376" s="680" t="str">
        <f>IF(IF(A376=0,TRUE(),D376=IFERROR(VLOOKUP(A376,Zaplecze_Weryfikacja!A:B,2,FALSE),2))=TRUE(),"Tak","Nie")</f>
        <v>Tak</v>
      </c>
      <c r="U376" s="681" t="str">
        <f>IF(T376="Tak"," ",IF(IFERROR(VLOOKUP(A376,Zaplecze_Weryfikacja!A:B,2,FALSE),"Inny numer Lp")="Inny numer Lp","Inny numer Lp",IF(VLOOKUP(A376,Zaplecze_Weryfikacja!A:B,2,FALSE)=D376,"Nieznana przyczyna","Inny opis")))</f>
        <v xml:space="preserve"> </v>
      </c>
      <c r="Y376" s="785"/>
      <c r="Z376" s="104"/>
      <c r="AA376" s="785"/>
      <c r="AB376" s="104"/>
      <c r="AC376" s="785"/>
      <c r="AD376" s="104"/>
      <c r="AE376" s="785"/>
      <c r="AF376" s="104"/>
      <c r="AG376" s="785"/>
      <c r="AH376" s="104"/>
      <c r="AI376" s="785"/>
      <c r="AJ376" s="104"/>
      <c r="AK376" s="785"/>
      <c r="AL376" s="104"/>
      <c r="AM376" s="785"/>
      <c r="AN376" s="104"/>
      <c r="AO376" s="785"/>
      <c r="AP376" s="104"/>
      <c r="AQ376" s="785"/>
      <c r="AR376" s="104"/>
      <c r="AT376" s="782">
        <f t="shared" si="1256"/>
        <v>0</v>
      </c>
      <c r="AU376" s="782">
        <f t="shared" si="1257"/>
        <v>0</v>
      </c>
      <c r="AV376" s="782">
        <f t="shared" si="1258"/>
        <v>0</v>
      </c>
      <c r="AW376" s="788" t="e">
        <f t="shared" si="1259"/>
        <v>#DIV/0!</v>
      </c>
      <c r="AY376" s="781">
        <f t="shared" si="1260"/>
        <v>0</v>
      </c>
      <c r="AZ376" s="777"/>
      <c r="BA376" s="781">
        <f t="shared" si="1261"/>
        <v>0</v>
      </c>
      <c r="BB376" s="777"/>
      <c r="BC376" s="781">
        <f t="shared" si="1262"/>
        <v>0</v>
      </c>
      <c r="BD376" s="777"/>
      <c r="BE376" s="781">
        <f t="shared" si="1263"/>
        <v>0</v>
      </c>
      <c r="BF376" s="777"/>
      <c r="BG376" s="781">
        <f t="shared" si="1264"/>
        <v>0</v>
      </c>
      <c r="BH376" s="777"/>
      <c r="BI376" s="781">
        <f t="shared" si="1265"/>
        <v>0</v>
      </c>
      <c r="BJ376" s="777"/>
      <c r="BK376" s="781">
        <f t="shared" si="1266"/>
        <v>0</v>
      </c>
      <c r="BL376" s="777"/>
      <c r="BM376" s="781">
        <f t="shared" si="1267"/>
        <v>0</v>
      </c>
      <c r="BN376" s="777"/>
      <c r="BO376" s="781">
        <f t="shared" si="1268"/>
        <v>0</v>
      </c>
      <c r="BP376" s="777"/>
      <c r="BQ376" s="781">
        <f t="shared" si="1269"/>
        <v>0</v>
      </c>
      <c r="BR376" s="777"/>
    </row>
    <row r="377" spans="1:70" outlineLevel="3">
      <c r="A377" s="667"/>
      <c r="B377" s="668"/>
      <c r="C377" s="668"/>
      <c r="D377" s="672" t="s">
        <v>139</v>
      </c>
      <c r="E377" s="773" t="str">
        <f>IF(COUNTIF(E378:E384,"T")=0,"N","T")</f>
        <v>N</v>
      </c>
      <c r="F377" s="665"/>
      <c r="G377" s="664"/>
      <c r="H377" s="1079"/>
      <c r="I377" s="1065"/>
      <c r="J377" s="1116"/>
      <c r="K377" s="1036">
        <f>SUBTOTAL(9,K378:K386)</f>
        <v>0</v>
      </c>
      <c r="L377" s="496"/>
      <c r="M377" s="657"/>
      <c r="N377" s="657"/>
      <c r="O377" s="657"/>
      <c r="Q377" s="683"/>
      <c r="R377" s="691"/>
      <c r="T377" s="680" t="str">
        <f>IF(IF(A377=0,TRUE(),D377=IFERROR(VLOOKUP(A377,Zaplecze_Weryfikacja!A:B,2,FALSE),2))=TRUE(),"Tak","Nie")</f>
        <v>Tak</v>
      </c>
      <c r="U377" s="681" t="str">
        <f>IF(T377="Tak"," ",IF(IFERROR(VLOOKUP(A377,Zaplecze_Weryfikacja!A:B,2,FALSE),"Inny numer Lp")="Inny numer Lp","Inny numer Lp",IF(VLOOKUP(A377,Zaplecze_Weryfikacja!A:B,2,FALSE)=D377,"Nieznana przyczyna","Inny opis")))</f>
        <v xml:space="preserve"> </v>
      </c>
      <c r="Y377" s="785"/>
      <c r="Z377" s="663">
        <f>SUBTOTAL(9,Z378:Z386)</f>
        <v>0</v>
      </c>
      <c r="AA377" s="785"/>
      <c r="AB377" s="663">
        <f>SUBTOTAL(9,AB378:AB386)</f>
        <v>0</v>
      </c>
      <c r="AC377" s="785"/>
      <c r="AD377" s="663">
        <f>SUBTOTAL(9,AD378:AD386)</f>
        <v>0</v>
      </c>
      <c r="AE377" s="785"/>
      <c r="AF377" s="663">
        <f>SUBTOTAL(9,AF378:AF386)</f>
        <v>0</v>
      </c>
      <c r="AG377" s="785"/>
      <c r="AH377" s="663">
        <f>SUBTOTAL(9,AH378:AH386)</f>
        <v>0</v>
      </c>
      <c r="AI377" s="785"/>
      <c r="AJ377" s="663">
        <f>SUBTOTAL(9,AJ378:AJ386)</f>
        <v>0</v>
      </c>
      <c r="AK377" s="785"/>
      <c r="AL377" s="663">
        <f>SUBTOTAL(9,AL378:AL386)</f>
        <v>0</v>
      </c>
      <c r="AM377" s="785"/>
      <c r="AN377" s="663">
        <f>SUBTOTAL(9,AN378:AN386)</f>
        <v>0</v>
      </c>
      <c r="AO377" s="785"/>
      <c r="AP377" s="663">
        <f>SUBTOTAL(9,AP378:AP386)</f>
        <v>0</v>
      </c>
      <c r="AQ377" s="785"/>
      <c r="AR377" s="663">
        <f>SUBTOTAL(9,AR378:AR386)</f>
        <v>0</v>
      </c>
      <c r="AT377" s="845">
        <f t="shared" si="1256"/>
        <v>0</v>
      </c>
      <c r="AU377" s="845">
        <f t="shared" si="1257"/>
        <v>0</v>
      </c>
      <c r="AV377" s="845">
        <f t="shared" si="1258"/>
        <v>0</v>
      </c>
      <c r="AW377" s="846" t="e">
        <f t="shared" si="1259"/>
        <v>#DIV/0!</v>
      </c>
      <c r="AY377" s="781">
        <f t="shared" si="1260"/>
        <v>0</v>
      </c>
      <c r="AZ377" s="847"/>
      <c r="BA377" s="781">
        <f t="shared" si="1261"/>
        <v>0</v>
      </c>
      <c r="BB377" s="847"/>
      <c r="BC377" s="781">
        <f t="shared" si="1262"/>
        <v>0</v>
      </c>
      <c r="BD377" s="847"/>
      <c r="BE377" s="781">
        <f t="shared" si="1263"/>
        <v>0</v>
      </c>
      <c r="BF377" s="847"/>
      <c r="BG377" s="781">
        <f t="shared" si="1264"/>
        <v>0</v>
      </c>
      <c r="BH377" s="847"/>
      <c r="BI377" s="781">
        <f t="shared" si="1265"/>
        <v>0</v>
      </c>
      <c r="BJ377" s="847"/>
      <c r="BK377" s="781">
        <f t="shared" si="1266"/>
        <v>0</v>
      </c>
      <c r="BL377" s="847"/>
      <c r="BM377" s="781">
        <f t="shared" si="1267"/>
        <v>0</v>
      </c>
      <c r="BN377" s="847"/>
      <c r="BO377" s="781">
        <f t="shared" si="1268"/>
        <v>0</v>
      </c>
      <c r="BP377" s="847"/>
      <c r="BQ377" s="781">
        <f t="shared" si="1269"/>
        <v>0</v>
      </c>
      <c r="BR377" s="847"/>
    </row>
    <row r="378" spans="1:70" ht="42.75" outlineLevel="3">
      <c r="A378" s="6">
        <v>302097</v>
      </c>
      <c r="B378" s="10"/>
      <c r="C378" s="121" t="s">
        <v>113</v>
      </c>
      <c r="D378" s="54" t="s">
        <v>121</v>
      </c>
      <c r="E378" s="43" t="str">
        <f t="shared" ref="E378:E384" si="1426">IF(H378&gt;0,"T","N")</f>
        <v>N</v>
      </c>
      <c r="F378" s="38" t="s">
        <v>51</v>
      </c>
      <c r="G378" s="122" t="s">
        <v>327</v>
      </c>
      <c r="H378" s="1076"/>
      <c r="I378" s="1141"/>
      <c r="J378" s="1142"/>
      <c r="K378" s="1032">
        <f t="shared" ref="K378:K384" si="1427">IF(B378="E","E",$H378*I378)</f>
        <v>0</v>
      </c>
      <c r="L378" s="208"/>
      <c r="M378" s="128"/>
      <c r="N378" s="409"/>
      <c r="O378" s="409"/>
      <c r="Q378" s="684" t="s">
        <v>1910</v>
      </c>
      <c r="R378" s="691" t="s">
        <v>2000</v>
      </c>
      <c r="T378" s="680" t="str">
        <f>IF(IF(A378=0,TRUE(),D378=IFERROR(VLOOKUP(A378,Zaplecze_Weryfikacja!A:B,2,FALSE),2))=TRUE(),"Tak","Nie")</f>
        <v>Nie</v>
      </c>
      <c r="U378" s="681" t="str">
        <f>IF(T378="Tak"," ",IF(IFERROR(VLOOKUP(A378,Zaplecze_Weryfikacja!A:B,2,FALSE),"Inny numer Lp")="Inny numer Lp","Inny numer Lp",IF(VLOOKUP(A378,Zaplecze_Weryfikacja!A:B,2,FALSE)=D378,"Nieznana przyczyna","Inny opis")))</f>
        <v>Inny opis</v>
      </c>
      <c r="Y378" s="785"/>
      <c r="Z378" s="309">
        <f t="shared" ref="Z378:Z384" si="1428">IF($B378="E","E",$H378*Y378)</f>
        <v>0</v>
      </c>
      <c r="AA378" s="785"/>
      <c r="AB378" s="309">
        <f t="shared" ref="AB378:AB384" si="1429">IF($B378="E","E",$H378*AA378)</f>
        <v>0</v>
      </c>
      <c r="AC378" s="785"/>
      <c r="AD378" s="309">
        <f t="shared" ref="AD378:AD384" si="1430">IF($B378="E","E",$H378*AC378)</f>
        <v>0</v>
      </c>
      <c r="AE378" s="785"/>
      <c r="AF378" s="309">
        <f t="shared" ref="AF378:AF384" si="1431">IF($B378="E","E",$H378*AE378)</f>
        <v>0</v>
      </c>
      <c r="AG378" s="785"/>
      <c r="AH378" s="309">
        <f t="shared" ref="AH378:AH384" si="1432">IF($B378="E","E",$H378*AG378)</f>
        <v>0</v>
      </c>
      <c r="AI378" s="785"/>
      <c r="AJ378" s="309">
        <f t="shared" ref="AJ378:AJ384" si="1433">IF($B378="E","E",$H378*AI378)</f>
        <v>0</v>
      </c>
      <c r="AK378" s="785"/>
      <c r="AL378" s="309">
        <f t="shared" ref="AL378:AL384" si="1434">IF($B378="E","E",$H378*AK378)</f>
        <v>0</v>
      </c>
      <c r="AM378" s="785"/>
      <c r="AN378" s="309">
        <f t="shared" ref="AN378:AN384" si="1435">IF($B378="E","E",$H378*AM378)</f>
        <v>0</v>
      </c>
      <c r="AO378" s="785"/>
      <c r="AP378" s="309">
        <f t="shared" ref="AP378:AP384" si="1436">IF($B378="E","E",$H378*AO378)</f>
        <v>0</v>
      </c>
      <c r="AQ378" s="785"/>
      <c r="AR378" s="309">
        <f t="shared" ref="AR378:AR384" si="1437">IF($B378="E","E",$H378*AQ378)</f>
        <v>0</v>
      </c>
      <c r="AT378" s="782">
        <f t="shared" si="1256"/>
        <v>0</v>
      </c>
      <c r="AU378" s="782">
        <f t="shared" si="1257"/>
        <v>0</v>
      </c>
      <c r="AV378" s="782">
        <f t="shared" si="1258"/>
        <v>0</v>
      </c>
      <c r="AW378" s="788" t="e">
        <f t="shared" si="1259"/>
        <v>#DIV/0!</v>
      </c>
      <c r="AY378" s="781">
        <f t="shared" si="1260"/>
        <v>0</v>
      </c>
      <c r="AZ378" s="777"/>
      <c r="BA378" s="781">
        <f t="shared" si="1261"/>
        <v>0</v>
      </c>
      <c r="BB378" s="777"/>
      <c r="BC378" s="781">
        <f t="shared" si="1262"/>
        <v>0</v>
      </c>
      <c r="BD378" s="777"/>
      <c r="BE378" s="781">
        <f t="shared" si="1263"/>
        <v>0</v>
      </c>
      <c r="BF378" s="777"/>
      <c r="BG378" s="781">
        <f t="shared" si="1264"/>
        <v>0</v>
      </c>
      <c r="BH378" s="777"/>
      <c r="BI378" s="781">
        <f t="shared" si="1265"/>
        <v>0</v>
      </c>
      <c r="BJ378" s="777"/>
      <c r="BK378" s="781">
        <f t="shared" si="1266"/>
        <v>0</v>
      </c>
      <c r="BL378" s="777"/>
      <c r="BM378" s="781">
        <f t="shared" si="1267"/>
        <v>0</v>
      </c>
      <c r="BN378" s="777"/>
      <c r="BO378" s="781">
        <f t="shared" si="1268"/>
        <v>0</v>
      </c>
      <c r="BP378" s="777"/>
      <c r="BQ378" s="781">
        <f t="shared" si="1269"/>
        <v>0</v>
      </c>
      <c r="BR378" s="777"/>
    </row>
    <row r="379" spans="1:70" outlineLevel="3">
      <c r="A379" s="6">
        <v>302098</v>
      </c>
      <c r="B379" s="10"/>
      <c r="C379" s="424" t="s">
        <v>113</v>
      </c>
      <c r="D379" s="423" t="s">
        <v>1783</v>
      </c>
      <c r="E379" s="43" t="str">
        <f t="shared" si="1426"/>
        <v>N</v>
      </c>
      <c r="F379" s="1138"/>
      <c r="G379" s="420" t="s">
        <v>325</v>
      </c>
      <c r="H379" s="1076"/>
      <c r="I379" s="1141"/>
      <c r="J379" s="1142"/>
      <c r="K379" s="1032">
        <f t="shared" si="1427"/>
        <v>0</v>
      </c>
      <c r="L379" s="208"/>
      <c r="M379" s="459"/>
      <c r="N379" s="476"/>
      <c r="O379" s="476"/>
      <c r="Q379" s="684" t="s">
        <v>1914</v>
      </c>
      <c r="R379" s="691" t="s">
        <v>2000</v>
      </c>
      <c r="T379" s="680" t="str">
        <f>IF(IF(A379=0,TRUE(),D379=IFERROR(VLOOKUP(A379,Zaplecze_Weryfikacja!A:B,2,FALSE),2))=TRUE(),"Tak","Nie")</f>
        <v>Nie</v>
      </c>
      <c r="U379" s="681" t="str">
        <f>IF(T379="Tak"," ",IF(IFERROR(VLOOKUP(A379,Zaplecze_Weryfikacja!A:B,2,FALSE),"Inny numer Lp")="Inny numer Lp","Inny numer Lp",IF(VLOOKUP(A379,Zaplecze_Weryfikacja!A:B,2,FALSE)=D379,"Nieznana przyczyna","Inny opis")))</f>
        <v>Inny opis</v>
      </c>
      <c r="Y379" s="785"/>
      <c r="Z379" s="309">
        <f t="shared" si="1428"/>
        <v>0</v>
      </c>
      <c r="AA379" s="785"/>
      <c r="AB379" s="309">
        <f t="shared" si="1429"/>
        <v>0</v>
      </c>
      <c r="AC379" s="785"/>
      <c r="AD379" s="309">
        <f t="shared" si="1430"/>
        <v>0</v>
      </c>
      <c r="AE379" s="785"/>
      <c r="AF379" s="309">
        <f t="shared" si="1431"/>
        <v>0</v>
      </c>
      <c r="AG379" s="785"/>
      <c r="AH379" s="309">
        <f t="shared" si="1432"/>
        <v>0</v>
      </c>
      <c r="AI379" s="785"/>
      <c r="AJ379" s="309">
        <f t="shared" si="1433"/>
        <v>0</v>
      </c>
      <c r="AK379" s="785"/>
      <c r="AL379" s="309">
        <f t="shared" si="1434"/>
        <v>0</v>
      </c>
      <c r="AM379" s="785"/>
      <c r="AN379" s="309">
        <f t="shared" si="1435"/>
        <v>0</v>
      </c>
      <c r="AO379" s="785"/>
      <c r="AP379" s="309">
        <f t="shared" si="1436"/>
        <v>0</v>
      </c>
      <c r="AQ379" s="785"/>
      <c r="AR379" s="309">
        <f t="shared" si="1437"/>
        <v>0</v>
      </c>
      <c r="AT379" s="782">
        <f t="shared" si="1256"/>
        <v>0</v>
      </c>
      <c r="AU379" s="782">
        <f t="shared" si="1257"/>
        <v>0</v>
      </c>
      <c r="AV379" s="782">
        <f t="shared" si="1258"/>
        <v>0</v>
      </c>
      <c r="AW379" s="788" t="e">
        <f t="shared" si="1259"/>
        <v>#DIV/0!</v>
      </c>
      <c r="AY379" s="781">
        <f t="shared" si="1260"/>
        <v>0</v>
      </c>
      <c r="AZ379" s="777"/>
      <c r="BA379" s="781">
        <f t="shared" si="1261"/>
        <v>0</v>
      </c>
      <c r="BB379" s="777"/>
      <c r="BC379" s="781">
        <f t="shared" si="1262"/>
        <v>0</v>
      </c>
      <c r="BD379" s="777"/>
      <c r="BE379" s="781">
        <f t="shared" si="1263"/>
        <v>0</v>
      </c>
      <c r="BF379" s="777"/>
      <c r="BG379" s="781">
        <f t="shared" si="1264"/>
        <v>0</v>
      </c>
      <c r="BH379" s="777"/>
      <c r="BI379" s="781">
        <f t="shared" si="1265"/>
        <v>0</v>
      </c>
      <c r="BJ379" s="777"/>
      <c r="BK379" s="781">
        <f t="shared" si="1266"/>
        <v>0</v>
      </c>
      <c r="BL379" s="777"/>
      <c r="BM379" s="781">
        <f t="shared" si="1267"/>
        <v>0</v>
      </c>
      <c r="BN379" s="777"/>
      <c r="BO379" s="781">
        <f t="shared" si="1268"/>
        <v>0</v>
      </c>
      <c r="BP379" s="777"/>
      <c r="BQ379" s="781">
        <f t="shared" si="1269"/>
        <v>0</v>
      </c>
      <c r="BR379" s="777"/>
    </row>
    <row r="380" spans="1:70" outlineLevel="3">
      <c r="A380" s="6">
        <v>302099</v>
      </c>
      <c r="B380" s="10"/>
      <c r="C380" s="121" t="s">
        <v>113</v>
      </c>
      <c r="D380" s="142" t="s">
        <v>813</v>
      </c>
      <c r="E380" s="43" t="str">
        <f t="shared" si="1426"/>
        <v>N</v>
      </c>
      <c r="F380" s="140" t="s">
        <v>32</v>
      </c>
      <c r="G380" s="122" t="s">
        <v>327</v>
      </c>
      <c r="H380" s="1076"/>
      <c r="I380" s="1141"/>
      <c r="J380" s="1142"/>
      <c r="K380" s="1032">
        <f t="shared" si="1427"/>
        <v>0</v>
      </c>
      <c r="L380" s="208"/>
      <c r="M380" s="128"/>
      <c r="N380" s="409"/>
      <c r="O380" s="409"/>
      <c r="Q380" s="684" t="s">
        <v>1913</v>
      </c>
      <c r="R380" s="691" t="s">
        <v>2000</v>
      </c>
      <c r="T380" s="680" t="str">
        <f>IF(IF(A380=0,TRUE(),D380=IFERROR(VLOOKUP(A380,Zaplecze_Weryfikacja!A:B,2,FALSE),2))=TRUE(),"Tak","Nie")</f>
        <v>Nie</v>
      </c>
      <c r="U380" s="681" t="str">
        <f>IF(T380="Tak"," ",IF(IFERROR(VLOOKUP(A380,Zaplecze_Weryfikacja!A:B,2,FALSE),"Inny numer Lp")="Inny numer Lp","Inny numer Lp",IF(VLOOKUP(A380,Zaplecze_Weryfikacja!A:B,2,FALSE)=D380,"Nieznana przyczyna","Inny opis")))</f>
        <v>Inny opis</v>
      </c>
      <c r="Y380" s="785"/>
      <c r="Z380" s="309">
        <f t="shared" si="1428"/>
        <v>0</v>
      </c>
      <c r="AA380" s="785"/>
      <c r="AB380" s="309">
        <f t="shared" si="1429"/>
        <v>0</v>
      </c>
      <c r="AC380" s="785"/>
      <c r="AD380" s="309">
        <f t="shared" si="1430"/>
        <v>0</v>
      </c>
      <c r="AE380" s="785"/>
      <c r="AF380" s="309">
        <f t="shared" si="1431"/>
        <v>0</v>
      </c>
      <c r="AG380" s="785"/>
      <c r="AH380" s="309">
        <f t="shared" si="1432"/>
        <v>0</v>
      </c>
      <c r="AI380" s="785"/>
      <c r="AJ380" s="309">
        <f t="shared" si="1433"/>
        <v>0</v>
      </c>
      <c r="AK380" s="785"/>
      <c r="AL380" s="309">
        <f t="shared" si="1434"/>
        <v>0</v>
      </c>
      <c r="AM380" s="785"/>
      <c r="AN380" s="309">
        <f t="shared" si="1435"/>
        <v>0</v>
      </c>
      <c r="AO380" s="785"/>
      <c r="AP380" s="309">
        <f t="shared" si="1436"/>
        <v>0</v>
      </c>
      <c r="AQ380" s="785"/>
      <c r="AR380" s="309">
        <f t="shared" si="1437"/>
        <v>0</v>
      </c>
      <c r="AT380" s="782">
        <f t="shared" si="1256"/>
        <v>0</v>
      </c>
      <c r="AU380" s="782">
        <f t="shared" si="1257"/>
        <v>0</v>
      </c>
      <c r="AV380" s="782">
        <f t="shared" si="1258"/>
        <v>0</v>
      </c>
      <c r="AW380" s="788" t="e">
        <f t="shared" si="1259"/>
        <v>#DIV/0!</v>
      </c>
      <c r="AY380" s="781">
        <f t="shared" si="1260"/>
        <v>0</v>
      </c>
      <c r="AZ380" s="777"/>
      <c r="BA380" s="781">
        <f t="shared" si="1261"/>
        <v>0</v>
      </c>
      <c r="BB380" s="777"/>
      <c r="BC380" s="781">
        <f t="shared" si="1262"/>
        <v>0</v>
      </c>
      <c r="BD380" s="777"/>
      <c r="BE380" s="781">
        <f t="shared" si="1263"/>
        <v>0</v>
      </c>
      <c r="BF380" s="777"/>
      <c r="BG380" s="781">
        <f t="shared" si="1264"/>
        <v>0</v>
      </c>
      <c r="BH380" s="777"/>
      <c r="BI380" s="781">
        <f t="shared" si="1265"/>
        <v>0</v>
      </c>
      <c r="BJ380" s="777"/>
      <c r="BK380" s="781">
        <f t="shared" si="1266"/>
        <v>0</v>
      </c>
      <c r="BL380" s="777"/>
      <c r="BM380" s="781">
        <f t="shared" si="1267"/>
        <v>0</v>
      </c>
      <c r="BN380" s="777"/>
      <c r="BO380" s="781">
        <f t="shared" si="1268"/>
        <v>0</v>
      </c>
      <c r="BP380" s="777"/>
      <c r="BQ380" s="781">
        <f t="shared" si="1269"/>
        <v>0</v>
      </c>
      <c r="BR380" s="777"/>
    </row>
    <row r="381" spans="1:70" ht="42.75" outlineLevel="3">
      <c r="A381" s="6">
        <v>302100</v>
      </c>
      <c r="B381" s="10"/>
      <c r="C381" s="121" t="s">
        <v>113</v>
      </c>
      <c r="D381" s="33" t="s">
        <v>1989</v>
      </c>
      <c r="E381" s="43" t="str">
        <f t="shared" si="1426"/>
        <v>N</v>
      </c>
      <c r="F381" s="122" t="s">
        <v>815</v>
      </c>
      <c r="G381" s="122" t="s">
        <v>327</v>
      </c>
      <c r="H381" s="1076"/>
      <c r="I381" s="1141"/>
      <c r="J381" s="1142"/>
      <c r="K381" s="1032">
        <f t="shared" si="1427"/>
        <v>0</v>
      </c>
      <c r="L381" s="208"/>
      <c r="M381" s="128"/>
      <c r="N381" s="409"/>
      <c r="O381" s="409"/>
      <c r="Q381" s="684" t="s">
        <v>1863</v>
      </c>
      <c r="R381" s="691" t="s">
        <v>2000</v>
      </c>
      <c r="T381" s="680" t="str">
        <f>IF(IF(A381=0,TRUE(),D381=IFERROR(VLOOKUP(A381,Zaplecze_Weryfikacja!A:B,2,FALSE),2))=TRUE(),"Tak","Nie")</f>
        <v>Nie</v>
      </c>
      <c r="U381" s="681" t="str">
        <f>IF(T381="Tak"," ",IF(IFERROR(VLOOKUP(A381,Zaplecze_Weryfikacja!A:B,2,FALSE),"Inny numer Lp")="Inny numer Lp","Inny numer Lp",IF(VLOOKUP(A381,Zaplecze_Weryfikacja!A:B,2,FALSE)=D381,"Nieznana przyczyna","Inny opis")))</f>
        <v>Inny opis</v>
      </c>
      <c r="Y381" s="785"/>
      <c r="Z381" s="309">
        <f t="shared" si="1428"/>
        <v>0</v>
      </c>
      <c r="AA381" s="785"/>
      <c r="AB381" s="309">
        <f t="shared" si="1429"/>
        <v>0</v>
      </c>
      <c r="AC381" s="785"/>
      <c r="AD381" s="309">
        <f t="shared" si="1430"/>
        <v>0</v>
      </c>
      <c r="AE381" s="785"/>
      <c r="AF381" s="309">
        <f t="shared" si="1431"/>
        <v>0</v>
      </c>
      <c r="AG381" s="785"/>
      <c r="AH381" s="309">
        <f t="shared" si="1432"/>
        <v>0</v>
      </c>
      <c r="AI381" s="785"/>
      <c r="AJ381" s="309">
        <f t="shared" si="1433"/>
        <v>0</v>
      </c>
      <c r="AK381" s="785"/>
      <c r="AL381" s="309">
        <f t="shared" si="1434"/>
        <v>0</v>
      </c>
      <c r="AM381" s="785"/>
      <c r="AN381" s="309">
        <f t="shared" si="1435"/>
        <v>0</v>
      </c>
      <c r="AO381" s="785"/>
      <c r="AP381" s="309">
        <f t="shared" si="1436"/>
        <v>0</v>
      </c>
      <c r="AQ381" s="785"/>
      <c r="AR381" s="309">
        <f t="shared" si="1437"/>
        <v>0</v>
      </c>
      <c r="AT381" s="782">
        <f t="shared" si="1256"/>
        <v>0</v>
      </c>
      <c r="AU381" s="782">
        <f t="shared" si="1257"/>
        <v>0</v>
      </c>
      <c r="AV381" s="782">
        <f t="shared" si="1258"/>
        <v>0</v>
      </c>
      <c r="AW381" s="788" t="e">
        <f t="shared" si="1259"/>
        <v>#DIV/0!</v>
      </c>
      <c r="AY381" s="781">
        <f t="shared" si="1260"/>
        <v>0</v>
      </c>
      <c r="AZ381" s="777"/>
      <c r="BA381" s="781">
        <f t="shared" si="1261"/>
        <v>0</v>
      </c>
      <c r="BB381" s="777"/>
      <c r="BC381" s="781">
        <f t="shared" si="1262"/>
        <v>0</v>
      </c>
      <c r="BD381" s="777"/>
      <c r="BE381" s="781">
        <f t="shared" si="1263"/>
        <v>0</v>
      </c>
      <c r="BF381" s="777"/>
      <c r="BG381" s="781">
        <f t="shared" si="1264"/>
        <v>0</v>
      </c>
      <c r="BH381" s="777"/>
      <c r="BI381" s="781">
        <f t="shared" si="1265"/>
        <v>0</v>
      </c>
      <c r="BJ381" s="777"/>
      <c r="BK381" s="781">
        <f t="shared" si="1266"/>
        <v>0</v>
      </c>
      <c r="BL381" s="777"/>
      <c r="BM381" s="781">
        <f t="shared" si="1267"/>
        <v>0</v>
      </c>
      <c r="BN381" s="777"/>
      <c r="BO381" s="781">
        <f t="shared" si="1268"/>
        <v>0</v>
      </c>
      <c r="BP381" s="777"/>
      <c r="BQ381" s="781">
        <f t="shared" si="1269"/>
        <v>0</v>
      </c>
      <c r="BR381" s="777"/>
    </row>
    <row r="382" spans="1:70" outlineLevel="3">
      <c r="A382" s="6">
        <v>302101</v>
      </c>
      <c r="B382" s="10"/>
      <c r="C382" s="121" t="s">
        <v>113</v>
      </c>
      <c r="D382" s="33" t="s">
        <v>123</v>
      </c>
      <c r="E382" s="43" t="str">
        <f t="shared" si="1426"/>
        <v>N</v>
      </c>
      <c r="F382" s="39" t="s">
        <v>126</v>
      </c>
      <c r="G382" s="122" t="s">
        <v>327</v>
      </c>
      <c r="H382" s="1076"/>
      <c r="I382" s="1141"/>
      <c r="J382" s="1142"/>
      <c r="K382" s="1032">
        <f t="shared" si="1427"/>
        <v>0</v>
      </c>
      <c r="L382" s="208"/>
      <c r="M382" s="128"/>
      <c r="N382" s="409"/>
      <c r="O382" s="409"/>
      <c r="Q382" s="684" t="s">
        <v>1864</v>
      </c>
      <c r="R382" s="691" t="s">
        <v>2000</v>
      </c>
      <c r="T382" s="680" t="str">
        <f>IF(IF(A382=0,TRUE(),D382=IFERROR(VLOOKUP(A382,Zaplecze_Weryfikacja!A:B,2,FALSE),2))=TRUE(),"Tak","Nie")</f>
        <v>Nie</v>
      </c>
      <c r="U382" s="681" t="str">
        <f>IF(T382="Tak"," ",IF(IFERROR(VLOOKUP(A382,Zaplecze_Weryfikacja!A:B,2,FALSE),"Inny numer Lp")="Inny numer Lp","Inny numer Lp",IF(VLOOKUP(A382,Zaplecze_Weryfikacja!A:B,2,FALSE)=D382,"Nieznana przyczyna","Inny opis")))</f>
        <v>Inny opis</v>
      </c>
      <c r="Y382" s="785"/>
      <c r="Z382" s="309">
        <f t="shared" si="1428"/>
        <v>0</v>
      </c>
      <c r="AA382" s="785"/>
      <c r="AB382" s="309">
        <f t="shared" si="1429"/>
        <v>0</v>
      </c>
      <c r="AC382" s="785"/>
      <c r="AD382" s="309">
        <f t="shared" si="1430"/>
        <v>0</v>
      </c>
      <c r="AE382" s="785"/>
      <c r="AF382" s="309">
        <f t="shared" si="1431"/>
        <v>0</v>
      </c>
      <c r="AG382" s="785"/>
      <c r="AH382" s="309">
        <f t="shared" si="1432"/>
        <v>0</v>
      </c>
      <c r="AI382" s="785"/>
      <c r="AJ382" s="309">
        <f t="shared" si="1433"/>
        <v>0</v>
      </c>
      <c r="AK382" s="785"/>
      <c r="AL382" s="309">
        <f t="shared" si="1434"/>
        <v>0</v>
      </c>
      <c r="AM382" s="785"/>
      <c r="AN382" s="309">
        <f t="shared" si="1435"/>
        <v>0</v>
      </c>
      <c r="AO382" s="785"/>
      <c r="AP382" s="309">
        <f t="shared" si="1436"/>
        <v>0</v>
      </c>
      <c r="AQ382" s="785"/>
      <c r="AR382" s="309">
        <f t="shared" si="1437"/>
        <v>0</v>
      </c>
      <c r="AT382" s="782">
        <f t="shared" si="1256"/>
        <v>0</v>
      </c>
      <c r="AU382" s="782">
        <f t="shared" si="1257"/>
        <v>0</v>
      </c>
      <c r="AV382" s="782">
        <f t="shared" si="1258"/>
        <v>0</v>
      </c>
      <c r="AW382" s="788" t="e">
        <f t="shared" si="1259"/>
        <v>#DIV/0!</v>
      </c>
      <c r="AY382" s="781">
        <f t="shared" si="1260"/>
        <v>0</v>
      </c>
      <c r="AZ382" s="777"/>
      <c r="BA382" s="781">
        <f t="shared" si="1261"/>
        <v>0</v>
      </c>
      <c r="BB382" s="777"/>
      <c r="BC382" s="781">
        <f t="shared" si="1262"/>
        <v>0</v>
      </c>
      <c r="BD382" s="777"/>
      <c r="BE382" s="781">
        <f t="shared" si="1263"/>
        <v>0</v>
      </c>
      <c r="BF382" s="777"/>
      <c r="BG382" s="781">
        <f t="shared" si="1264"/>
        <v>0</v>
      </c>
      <c r="BH382" s="777"/>
      <c r="BI382" s="781">
        <f t="shared" si="1265"/>
        <v>0</v>
      </c>
      <c r="BJ382" s="777"/>
      <c r="BK382" s="781">
        <f t="shared" si="1266"/>
        <v>0</v>
      </c>
      <c r="BL382" s="777"/>
      <c r="BM382" s="781">
        <f t="shared" si="1267"/>
        <v>0</v>
      </c>
      <c r="BN382" s="777"/>
      <c r="BO382" s="781">
        <f t="shared" si="1268"/>
        <v>0</v>
      </c>
      <c r="BP382" s="777"/>
      <c r="BQ382" s="781">
        <f t="shared" si="1269"/>
        <v>0</v>
      </c>
      <c r="BR382" s="777"/>
    </row>
    <row r="383" spans="1:70" outlineLevel="3">
      <c r="A383" s="6">
        <v>302102</v>
      </c>
      <c r="B383" s="10"/>
      <c r="C383" s="121" t="s">
        <v>113</v>
      </c>
      <c r="D383" s="146" t="s">
        <v>812</v>
      </c>
      <c r="E383" s="43" t="str">
        <f t="shared" si="1426"/>
        <v>N</v>
      </c>
      <c r="F383" s="145"/>
      <c r="G383" s="122" t="s">
        <v>327</v>
      </c>
      <c r="H383" s="1076"/>
      <c r="I383" s="1141"/>
      <c r="J383" s="1142"/>
      <c r="K383" s="1032">
        <f t="shared" si="1427"/>
        <v>0</v>
      </c>
      <c r="L383" s="208"/>
      <c r="M383" s="128"/>
      <c r="N383" s="409"/>
      <c r="O383" s="409"/>
      <c r="Q383" s="684" t="s">
        <v>1868</v>
      </c>
      <c r="R383" s="691" t="s">
        <v>2000</v>
      </c>
      <c r="T383" s="680" t="str">
        <f>IF(IF(A383=0,TRUE(),D383=IFERROR(VLOOKUP(A383,Zaplecze_Weryfikacja!A:B,2,FALSE),2))=TRUE(),"Tak","Nie")</f>
        <v>Nie</v>
      </c>
      <c r="U383" s="681" t="str">
        <f>IF(T383="Tak"," ",IF(IFERROR(VLOOKUP(A383,Zaplecze_Weryfikacja!A:B,2,FALSE),"Inny numer Lp")="Inny numer Lp","Inny numer Lp",IF(VLOOKUP(A383,Zaplecze_Weryfikacja!A:B,2,FALSE)=D383,"Nieznana przyczyna","Inny opis")))</f>
        <v>Inny opis</v>
      </c>
      <c r="Y383" s="785"/>
      <c r="Z383" s="309">
        <f t="shared" si="1428"/>
        <v>0</v>
      </c>
      <c r="AA383" s="785"/>
      <c r="AB383" s="309">
        <f t="shared" si="1429"/>
        <v>0</v>
      </c>
      <c r="AC383" s="785"/>
      <c r="AD383" s="309">
        <f t="shared" si="1430"/>
        <v>0</v>
      </c>
      <c r="AE383" s="785"/>
      <c r="AF383" s="309">
        <f t="shared" si="1431"/>
        <v>0</v>
      </c>
      <c r="AG383" s="785"/>
      <c r="AH383" s="309">
        <f t="shared" si="1432"/>
        <v>0</v>
      </c>
      <c r="AI383" s="785"/>
      <c r="AJ383" s="309">
        <f t="shared" si="1433"/>
        <v>0</v>
      </c>
      <c r="AK383" s="785"/>
      <c r="AL383" s="309">
        <f t="shared" si="1434"/>
        <v>0</v>
      </c>
      <c r="AM383" s="785"/>
      <c r="AN383" s="309">
        <f t="shared" si="1435"/>
        <v>0</v>
      </c>
      <c r="AO383" s="785"/>
      <c r="AP383" s="309">
        <f t="shared" si="1436"/>
        <v>0</v>
      </c>
      <c r="AQ383" s="785"/>
      <c r="AR383" s="309">
        <f t="shared" si="1437"/>
        <v>0</v>
      </c>
      <c r="AT383" s="782">
        <f t="shared" si="1256"/>
        <v>0</v>
      </c>
      <c r="AU383" s="782">
        <f t="shared" si="1257"/>
        <v>0</v>
      </c>
      <c r="AV383" s="782">
        <f t="shared" si="1258"/>
        <v>0</v>
      </c>
      <c r="AW383" s="788" t="e">
        <f t="shared" si="1259"/>
        <v>#DIV/0!</v>
      </c>
      <c r="AY383" s="781">
        <f t="shared" si="1260"/>
        <v>0</v>
      </c>
      <c r="AZ383" s="777"/>
      <c r="BA383" s="781">
        <f t="shared" si="1261"/>
        <v>0</v>
      </c>
      <c r="BB383" s="777"/>
      <c r="BC383" s="781">
        <f t="shared" si="1262"/>
        <v>0</v>
      </c>
      <c r="BD383" s="777"/>
      <c r="BE383" s="781">
        <f t="shared" si="1263"/>
        <v>0</v>
      </c>
      <c r="BF383" s="777"/>
      <c r="BG383" s="781">
        <f t="shared" si="1264"/>
        <v>0</v>
      </c>
      <c r="BH383" s="777"/>
      <c r="BI383" s="781">
        <f t="shared" si="1265"/>
        <v>0</v>
      </c>
      <c r="BJ383" s="777"/>
      <c r="BK383" s="781">
        <f t="shared" si="1266"/>
        <v>0</v>
      </c>
      <c r="BL383" s="777"/>
      <c r="BM383" s="781">
        <f t="shared" si="1267"/>
        <v>0</v>
      </c>
      <c r="BN383" s="777"/>
      <c r="BO383" s="781">
        <f t="shared" si="1268"/>
        <v>0</v>
      </c>
      <c r="BP383" s="777"/>
      <c r="BQ383" s="781">
        <f t="shared" si="1269"/>
        <v>0</v>
      </c>
      <c r="BR383" s="777"/>
    </row>
    <row r="384" spans="1:70" ht="28.5" outlineLevel="3">
      <c r="A384" s="6">
        <v>302103</v>
      </c>
      <c r="B384" s="10"/>
      <c r="C384" s="121" t="s">
        <v>113</v>
      </c>
      <c r="D384" s="33" t="s">
        <v>124</v>
      </c>
      <c r="E384" s="43" t="str">
        <f t="shared" si="1426"/>
        <v>N</v>
      </c>
      <c r="F384" s="145" t="s">
        <v>127</v>
      </c>
      <c r="G384" s="122" t="s">
        <v>327</v>
      </c>
      <c r="H384" s="1076"/>
      <c r="I384" s="1141"/>
      <c r="J384" s="1142"/>
      <c r="K384" s="1032">
        <f t="shared" si="1427"/>
        <v>0</v>
      </c>
      <c r="L384" s="208"/>
      <c r="M384" s="128"/>
      <c r="N384" s="409"/>
      <c r="O384" s="409"/>
      <c r="Q384" s="686" t="s">
        <v>1865</v>
      </c>
      <c r="R384" s="691" t="s">
        <v>2000</v>
      </c>
      <c r="T384" s="680" t="str">
        <f>IF(IF(A384=0,TRUE(),D384=IFERROR(VLOOKUP(A384,Zaplecze_Weryfikacja!A:B,2,FALSE),2))=TRUE(),"Tak","Nie")</f>
        <v>Nie</v>
      </c>
      <c r="U384" s="681" t="str">
        <f>IF(T384="Tak"," ",IF(IFERROR(VLOOKUP(A384,Zaplecze_Weryfikacja!A:B,2,FALSE),"Inny numer Lp")="Inny numer Lp","Inny numer Lp",IF(VLOOKUP(A384,Zaplecze_Weryfikacja!A:B,2,FALSE)=D384,"Nieznana przyczyna","Inny opis")))</f>
        <v>Inny opis</v>
      </c>
      <c r="Y384" s="785"/>
      <c r="Z384" s="309">
        <f t="shared" si="1428"/>
        <v>0</v>
      </c>
      <c r="AA384" s="785"/>
      <c r="AB384" s="309">
        <f t="shared" si="1429"/>
        <v>0</v>
      </c>
      <c r="AC384" s="785"/>
      <c r="AD384" s="309">
        <f t="shared" si="1430"/>
        <v>0</v>
      </c>
      <c r="AE384" s="785"/>
      <c r="AF384" s="309">
        <f t="shared" si="1431"/>
        <v>0</v>
      </c>
      <c r="AG384" s="785"/>
      <c r="AH384" s="309">
        <f t="shared" si="1432"/>
        <v>0</v>
      </c>
      <c r="AI384" s="785"/>
      <c r="AJ384" s="309">
        <f t="shared" si="1433"/>
        <v>0</v>
      </c>
      <c r="AK384" s="785"/>
      <c r="AL384" s="309">
        <f t="shared" si="1434"/>
        <v>0</v>
      </c>
      <c r="AM384" s="785"/>
      <c r="AN384" s="309">
        <f t="shared" si="1435"/>
        <v>0</v>
      </c>
      <c r="AO384" s="785"/>
      <c r="AP384" s="309">
        <f t="shared" si="1436"/>
        <v>0</v>
      </c>
      <c r="AQ384" s="785"/>
      <c r="AR384" s="309">
        <f t="shared" si="1437"/>
        <v>0</v>
      </c>
      <c r="AT384" s="782">
        <f t="shared" si="1256"/>
        <v>0</v>
      </c>
      <c r="AU384" s="782">
        <f t="shared" si="1257"/>
        <v>0</v>
      </c>
      <c r="AV384" s="782">
        <f t="shared" si="1258"/>
        <v>0</v>
      </c>
      <c r="AW384" s="788" t="e">
        <f t="shared" si="1259"/>
        <v>#DIV/0!</v>
      </c>
      <c r="AY384" s="781">
        <f t="shared" si="1260"/>
        <v>0</v>
      </c>
      <c r="AZ384" s="777"/>
      <c r="BA384" s="781">
        <f t="shared" si="1261"/>
        <v>0</v>
      </c>
      <c r="BB384" s="777"/>
      <c r="BC384" s="781">
        <f t="shared" si="1262"/>
        <v>0</v>
      </c>
      <c r="BD384" s="777"/>
      <c r="BE384" s="781">
        <f t="shared" si="1263"/>
        <v>0</v>
      </c>
      <c r="BF384" s="777"/>
      <c r="BG384" s="781">
        <f t="shared" si="1264"/>
        <v>0</v>
      </c>
      <c r="BH384" s="777"/>
      <c r="BI384" s="781">
        <f t="shared" si="1265"/>
        <v>0</v>
      </c>
      <c r="BJ384" s="777"/>
      <c r="BK384" s="781">
        <f t="shared" si="1266"/>
        <v>0</v>
      </c>
      <c r="BL384" s="777"/>
      <c r="BM384" s="781">
        <f t="shared" si="1267"/>
        <v>0</v>
      </c>
      <c r="BN384" s="777"/>
      <c r="BO384" s="781">
        <f t="shared" si="1268"/>
        <v>0</v>
      </c>
      <c r="BP384" s="777"/>
      <c r="BQ384" s="781">
        <f t="shared" si="1269"/>
        <v>0</v>
      </c>
      <c r="BR384" s="777"/>
    </row>
    <row r="385" spans="1:70" outlineLevel="3">
      <c r="A385" s="6"/>
      <c r="B385" s="121"/>
      <c r="C385" s="121"/>
      <c r="D385" s="40"/>
      <c r="E385" s="122"/>
      <c r="F385" s="122"/>
      <c r="G385" s="122"/>
      <c r="H385" s="1017"/>
      <c r="I385" s="1006"/>
      <c r="J385" s="1111"/>
      <c r="K385" s="1033"/>
      <c r="L385" s="208"/>
      <c r="M385" s="128"/>
      <c r="N385" s="409"/>
      <c r="O385" s="409"/>
      <c r="Q385" s="683"/>
      <c r="R385" s="692"/>
      <c r="T385" s="680" t="str">
        <f>IF(IF(A385=0,TRUE(),D385=IFERROR(VLOOKUP(A385,Zaplecze_Weryfikacja!A:B,2,FALSE),2))=TRUE(),"Tak","Nie")</f>
        <v>Tak</v>
      </c>
      <c r="U385" s="681" t="str">
        <f>IF(T385="Tak"," ",IF(IFERROR(VLOOKUP(A385,Zaplecze_Weryfikacja!A:B,2,FALSE),"Inny numer Lp")="Inny numer Lp","Inny numer Lp",IF(VLOOKUP(A385,Zaplecze_Weryfikacja!A:B,2,FALSE)=D385,"Nieznana przyczyna","Inny opis")))</f>
        <v xml:space="preserve"> </v>
      </c>
      <c r="Y385" s="785"/>
      <c r="Z385" s="104"/>
      <c r="AA385" s="785"/>
      <c r="AB385" s="104"/>
      <c r="AC385" s="785"/>
      <c r="AD385" s="104"/>
      <c r="AE385" s="785"/>
      <c r="AF385" s="104"/>
      <c r="AG385" s="785"/>
      <c r="AH385" s="104"/>
      <c r="AI385" s="785"/>
      <c r="AJ385" s="104"/>
      <c r="AK385" s="785"/>
      <c r="AL385" s="104"/>
      <c r="AM385" s="785"/>
      <c r="AN385" s="104"/>
      <c r="AO385" s="785"/>
      <c r="AP385" s="104"/>
      <c r="AQ385" s="785"/>
      <c r="AR385" s="104"/>
      <c r="AT385" s="782">
        <f t="shared" si="1256"/>
        <v>0</v>
      </c>
      <c r="AU385" s="782">
        <f t="shared" si="1257"/>
        <v>0</v>
      </c>
      <c r="AV385" s="782">
        <f t="shared" si="1258"/>
        <v>0</v>
      </c>
      <c r="AW385" s="788" t="e">
        <f t="shared" si="1259"/>
        <v>#DIV/0!</v>
      </c>
      <c r="AY385" s="781">
        <f t="shared" si="1260"/>
        <v>0</v>
      </c>
      <c r="AZ385" s="777"/>
      <c r="BA385" s="781">
        <f t="shared" si="1261"/>
        <v>0</v>
      </c>
      <c r="BB385" s="777"/>
      <c r="BC385" s="781">
        <f t="shared" si="1262"/>
        <v>0</v>
      </c>
      <c r="BD385" s="777"/>
      <c r="BE385" s="781">
        <f t="shared" si="1263"/>
        <v>0</v>
      </c>
      <c r="BF385" s="777"/>
      <c r="BG385" s="781">
        <f t="shared" si="1264"/>
        <v>0</v>
      </c>
      <c r="BH385" s="777"/>
      <c r="BI385" s="781">
        <f t="shared" si="1265"/>
        <v>0</v>
      </c>
      <c r="BJ385" s="777"/>
      <c r="BK385" s="781">
        <f t="shared" si="1266"/>
        <v>0</v>
      </c>
      <c r="BL385" s="777"/>
      <c r="BM385" s="781">
        <f t="shared" si="1267"/>
        <v>0</v>
      </c>
      <c r="BN385" s="777"/>
      <c r="BO385" s="781">
        <f t="shared" si="1268"/>
        <v>0</v>
      </c>
      <c r="BP385" s="777"/>
      <c r="BQ385" s="781">
        <f t="shared" si="1269"/>
        <v>0</v>
      </c>
      <c r="BR385" s="777"/>
    </row>
    <row r="386" spans="1:70" outlineLevel="3">
      <c r="A386" s="667"/>
      <c r="B386" s="668"/>
      <c r="C386" s="668"/>
      <c r="D386" s="672" t="s">
        <v>140</v>
      </c>
      <c r="E386" s="773" t="str">
        <f>IF(COUNTIF(E387:E405,"T")=0,"N","T")</f>
        <v>T</v>
      </c>
      <c r="F386" s="665"/>
      <c r="G386" s="664"/>
      <c r="H386" s="1079"/>
      <c r="I386" s="1065"/>
      <c r="J386" s="1116"/>
      <c r="K386" s="1036">
        <f>SUBTOTAL(9,K387:K408)</f>
        <v>0</v>
      </c>
      <c r="L386" s="496"/>
      <c r="M386" s="657"/>
      <c r="N386" s="657"/>
      <c r="O386" s="657"/>
      <c r="Q386" s="683"/>
      <c r="R386" s="692"/>
      <c r="T386" s="680" t="str">
        <f>IF(IF(A386=0,TRUE(),D386=IFERROR(VLOOKUP(A386,Zaplecze_Weryfikacja!A:B,2,FALSE),2))=TRUE(),"Tak","Nie")</f>
        <v>Tak</v>
      </c>
      <c r="U386" s="681" t="str">
        <f>IF(T386="Tak"," ",IF(IFERROR(VLOOKUP(A386,Zaplecze_Weryfikacja!A:B,2,FALSE),"Inny numer Lp")="Inny numer Lp","Inny numer Lp",IF(VLOOKUP(A386,Zaplecze_Weryfikacja!A:B,2,FALSE)=D386,"Nieznana przyczyna","Inny opis")))</f>
        <v xml:space="preserve"> </v>
      </c>
      <c r="Y386" s="785"/>
      <c r="Z386" s="663">
        <f>SUBTOTAL(9,Z387:Z408)</f>
        <v>0</v>
      </c>
      <c r="AA386" s="785"/>
      <c r="AB386" s="663">
        <f>SUBTOTAL(9,AB387:AB408)</f>
        <v>0</v>
      </c>
      <c r="AC386" s="785"/>
      <c r="AD386" s="663">
        <f>SUBTOTAL(9,AD387:AD408)</f>
        <v>0</v>
      </c>
      <c r="AE386" s="785"/>
      <c r="AF386" s="663">
        <f>SUBTOTAL(9,AF387:AF408)</f>
        <v>0</v>
      </c>
      <c r="AG386" s="785"/>
      <c r="AH386" s="663">
        <f>SUBTOTAL(9,AH387:AH408)</f>
        <v>0</v>
      </c>
      <c r="AI386" s="785"/>
      <c r="AJ386" s="663">
        <f>SUBTOTAL(9,AJ387:AJ408)</f>
        <v>0</v>
      </c>
      <c r="AK386" s="785"/>
      <c r="AL386" s="663">
        <f>SUBTOTAL(9,AL387:AL408)</f>
        <v>0</v>
      </c>
      <c r="AM386" s="785"/>
      <c r="AN386" s="663">
        <f>SUBTOTAL(9,AN387:AN408)</f>
        <v>0</v>
      </c>
      <c r="AO386" s="785"/>
      <c r="AP386" s="663">
        <f>SUBTOTAL(9,AP387:AP408)</f>
        <v>0</v>
      </c>
      <c r="AQ386" s="785"/>
      <c r="AR386" s="663">
        <f>SUBTOTAL(9,AR387:AR408)</f>
        <v>0</v>
      </c>
      <c r="AT386" s="845">
        <f t="shared" si="1256"/>
        <v>0</v>
      </c>
      <c r="AU386" s="845">
        <f t="shared" si="1257"/>
        <v>0</v>
      </c>
      <c r="AV386" s="845">
        <f t="shared" si="1258"/>
        <v>0</v>
      </c>
      <c r="AW386" s="846" t="e">
        <f t="shared" si="1259"/>
        <v>#DIV/0!</v>
      </c>
      <c r="AY386" s="781">
        <f t="shared" si="1260"/>
        <v>0</v>
      </c>
      <c r="AZ386" s="847"/>
      <c r="BA386" s="781">
        <f t="shared" si="1261"/>
        <v>0</v>
      </c>
      <c r="BB386" s="847"/>
      <c r="BC386" s="781">
        <f t="shared" si="1262"/>
        <v>0</v>
      </c>
      <c r="BD386" s="847"/>
      <c r="BE386" s="781">
        <f t="shared" si="1263"/>
        <v>0</v>
      </c>
      <c r="BF386" s="847"/>
      <c r="BG386" s="781">
        <f t="shared" si="1264"/>
        <v>0</v>
      </c>
      <c r="BH386" s="847"/>
      <c r="BI386" s="781">
        <f t="shared" si="1265"/>
        <v>0</v>
      </c>
      <c r="BJ386" s="847"/>
      <c r="BK386" s="781">
        <f t="shared" si="1266"/>
        <v>0</v>
      </c>
      <c r="BL386" s="847"/>
      <c r="BM386" s="781">
        <f t="shared" si="1267"/>
        <v>0</v>
      </c>
      <c r="BN386" s="847"/>
      <c r="BO386" s="781">
        <f t="shared" si="1268"/>
        <v>0</v>
      </c>
      <c r="BP386" s="847"/>
      <c r="BQ386" s="781">
        <f t="shared" si="1269"/>
        <v>0</v>
      </c>
      <c r="BR386" s="847"/>
    </row>
    <row r="387" spans="1:70" outlineLevel="3">
      <c r="A387" s="6">
        <v>302104</v>
      </c>
      <c r="B387" s="10"/>
      <c r="C387" s="121" t="s">
        <v>113</v>
      </c>
      <c r="D387" s="288" t="s">
        <v>816</v>
      </c>
      <c r="E387" s="43" t="str">
        <f t="shared" ref="E387:E405" si="1438">IF(H387&gt;0,"T","N")</f>
        <v>T</v>
      </c>
      <c r="F387" s="37" t="s">
        <v>51</v>
      </c>
      <c r="G387" s="122" t="s">
        <v>327</v>
      </c>
      <c r="H387" s="1076">
        <v>9</v>
      </c>
      <c r="I387" s="1141"/>
      <c r="J387" s="1142"/>
      <c r="K387" s="1032">
        <f t="shared" ref="K387:K405" si="1439">IF(B387="E","E",$H387*I387)</f>
        <v>0</v>
      </c>
      <c r="L387" s="208"/>
      <c r="M387" s="128"/>
      <c r="N387" s="409"/>
      <c r="O387" s="409"/>
      <c r="Q387" s="684" t="s">
        <v>1911</v>
      </c>
      <c r="R387" s="692" t="s">
        <v>2001</v>
      </c>
      <c r="T387" s="680" t="str">
        <f>IF(IF(A387=0,TRUE(),D387=IFERROR(VLOOKUP(A387,Zaplecze_Weryfikacja!A:B,2,FALSE),2))=TRUE(),"Tak","Nie")</f>
        <v>Nie</v>
      </c>
      <c r="U387" s="681" t="str">
        <f>IF(T387="Tak"," ",IF(IFERROR(VLOOKUP(A387,Zaplecze_Weryfikacja!A:B,2,FALSE),"Inny numer Lp")="Inny numer Lp","Inny numer Lp",IF(VLOOKUP(A387,Zaplecze_Weryfikacja!A:B,2,FALSE)=D387,"Nieznana przyczyna","Inny opis")))</f>
        <v>Inny opis</v>
      </c>
      <c r="Y387" s="785"/>
      <c r="Z387" s="309">
        <f t="shared" ref="Z387:Z405" si="1440">IF($B387="E","E",$H387*Y387)</f>
        <v>0</v>
      </c>
      <c r="AA387" s="785"/>
      <c r="AB387" s="309">
        <f t="shared" ref="AB387:AB405" si="1441">IF($B387="E","E",$H387*AA387)</f>
        <v>0</v>
      </c>
      <c r="AC387" s="785"/>
      <c r="AD387" s="309">
        <f t="shared" ref="AD387:AD405" si="1442">IF($B387="E","E",$H387*AC387)</f>
        <v>0</v>
      </c>
      <c r="AE387" s="785"/>
      <c r="AF387" s="309">
        <f t="shared" ref="AF387:AF405" si="1443">IF($B387="E","E",$H387*AE387)</f>
        <v>0</v>
      </c>
      <c r="AG387" s="785"/>
      <c r="AH387" s="309">
        <f t="shared" ref="AH387:AH405" si="1444">IF($B387="E","E",$H387*AG387)</f>
        <v>0</v>
      </c>
      <c r="AI387" s="785"/>
      <c r="AJ387" s="309">
        <f t="shared" ref="AJ387:AJ405" si="1445">IF($B387="E","E",$H387*AI387)</f>
        <v>0</v>
      </c>
      <c r="AK387" s="785"/>
      <c r="AL387" s="309">
        <f t="shared" ref="AL387:AL405" si="1446">IF($B387="E","E",$H387*AK387)</f>
        <v>0</v>
      </c>
      <c r="AM387" s="785"/>
      <c r="AN387" s="309">
        <f t="shared" ref="AN387:AN405" si="1447">IF($B387="E","E",$H387*AM387)</f>
        <v>0</v>
      </c>
      <c r="AO387" s="785"/>
      <c r="AP387" s="309">
        <f t="shared" ref="AP387:AP405" si="1448">IF($B387="E","E",$H387*AO387)</f>
        <v>0</v>
      </c>
      <c r="AQ387" s="785"/>
      <c r="AR387" s="309">
        <f t="shared" ref="AR387:AR405" si="1449">IF($B387="E","E",$H387*AQ387)</f>
        <v>0</v>
      </c>
      <c r="AT387" s="782">
        <f t="shared" si="1256"/>
        <v>0</v>
      </c>
      <c r="AU387" s="782">
        <f t="shared" si="1257"/>
        <v>0</v>
      </c>
      <c r="AV387" s="782">
        <f t="shared" si="1258"/>
        <v>0</v>
      </c>
      <c r="AW387" s="788" t="e">
        <f t="shared" si="1259"/>
        <v>#DIV/0!</v>
      </c>
      <c r="AY387" s="781">
        <f t="shared" si="1260"/>
        <v>0</v>
      </c>
      <c r="AZ387" s="777"/>
      <c r="BA387" s="781">
        <f t="shared" si="1261"/>
        <v>0</v>
      </c>
      <c r="BB387" s="777"/>
      <c r="BC387" s="781">
        <f t="shared" si="1262"/>
        <v>0</v>
      </c>
      <c r="BD387" s="777"/>
      <c r="BE387" s="781">
        <f t="shared" si="1263"/>
        <v>0</v>
      </c>
      <c r="BF387" s="777"/>
      <c r="BG387" s="781">
        <f t="shared" si="1264"/>
        <v>0</v>
      </c>
      <c r="BH387" s="777"/>
      <c r="BI387" s="781">
        <f t="shared" si="1265"/>
        <v>0</v>
      </c>
      <c r="BJ387" s="777"/>
      <c r="BK387" s="781">
        <f t="shared" si="1266"/>
        <v>0</v>
      </c>
      <c r="BL387" s="777"/>
      <c r="BM387" s="781">
        <f t="shared" si="1267"/>
        <v>0</v>
      </c>
      <c r="BN387" s="777"/>
      <c r="BO387" s="781">
        <f t="shared" si="1268"/>
        <v>0</v>
      </c>
      <c r="BP387" s="777"/>
      <c r="BQ387" s="781">
        <f t="shared" si="1269"/>
        <v>0</v>
      </c>
      <c r="BR387" s="777"/>
    </row>
    <row r="388" spans="1:70" outlineLevel="3">
      <c r="A388" s="6">
        <v>302105</v>
      </c>
      <c r="B388" s="10"/>
      <c r="C388" s="121" t="s">
        <v>113</v>
      </c>
      <c r="D388" s="147" t="s">
        <v>824</v>
      </c>
      <c r="E388" s="43" t="str">
        <f t="shared" si="1438"/>
        <v>N</v>
      </c>
      <c r="F388" s="37" t="s">
        <v>846</v>
      </c>
      <c r="G388" s="122" t="s">
        <v>327</v>
      </c>
      <c r="H388" s="1076"/>
      <c r="I388" s="1141"/>
      <c r="J388" s="1142"/>
      <c r="K388" s="1032">
        <f t="shared" si="1439"/>
        <v>0</v>
      </c>
      <c r="L388" s="208"/>
      <c r="M388" s="128"/>
      <c r="N388" s="409"/>
      <c r="O388" s="409"/>
      <c r="Q388" s="684" t="s">
        <v>1911</v>
      </c>
      <c r="R388" s="692" t="s">
        <v>2001</v>
      </c>
      <c r="T388" s="680" t="str">
        <f>IF(IF(A388=0,TRUE(),D388=IFERROR(VLOOKUP(A388,Zaplecze_Weryfikacja!A:B,2,FALSE),2))=TRUE(),"Tak","Nie")</f>
        <v>Nie</v>
      </c>
      <c r="U388" s="681" t="str">
        <f>IF(T388="Tak"," ",IF(IFERROR(VLOOKUP(A388,Zaplecze_Weryfikacja!A:B,2,FALSE),"Inny numer Lp")="Inny numer Lp","Inny numer Lp",IF(VLOOKUP(A388,Zaplecze_Weryfikacja!A:B,2,FALSE)=D388,"Nieznana przyczyna","Inny opis")))</f>
        <v>Inny opis</v>
      </c>
      <c r="Y388" s="785"/>
      <c r="Z388" s="309">
        <f t="shared" si="1440"/>
        <v>0</v>
      </c>
      <c r="AA388" s="785"/>
      <c r="AB388" s="309">
        <f t="shared" si="1441"/>
        <v>0</v>
      </c>
      <c r="AC388" s="785"/>
      <c r="AD388" s="309">
        <f t="shared" si="1442"/>
        <v>0</v>
      </c>
      <c r="AE388" s="785"/>
      <c r="AF388" s="309">
        <f t="shared" si="1443"/>
        <v>0</v>
      </c>
      <c r="AG388" s="785"/>
      <c r="AH388" s="309">
        <f t="shared" si="1444"/>
        <v>0</v>
      </c>
      <c r="AI388" s="785"/>
      <c r="AJ388" s="309">
        <f t="shared" si="1445"/>
        <v>0</v>
      </c>
      <c r="AK388" s="785"/>
      <c r="AL388" s="309">
        <f t="shared" si="1446"/>
        <v>0</v>
      </c>
      <c r="AM388" s="785"/>
      <c r="AN388" s="309">
        <f t="shared" si="1447"/>
        <v>0</v>
      </c>
      <c r="AO388" s="785"/>
      <c r="AP388" s="309">
        <f t="shared" si="1448"/>
        <v>0</v>
      </c>
      <c r="AQ388" s="785"/>
      <c r="AR388" s="309">
        <f t="shared" si="1449"/>
        <v>0</v>
      </c>
      <c r="AT388" s="782">
        <f t="shared" si="1256"/>
        <v>0</v>
      </c>
      <c r="AU388" s="782">
        <f t="shared" si="1257"/>
        <v>0</v>
      </c>
      <c r="AV388" s="782">
        <f t="shared" si="1258"/>
        <v>0</v>
      </c>
      <c r="AW388" s="788" t="e">
        <f t="shared" si="1259"/>
        <v>#DIV/0!</v>
      </c>
      <c r="AY388" s="781">
        <f t="shared" si="1260"/>
        <v>0</v>
      </c>
      <c r="AZ388" s="777"/>
      <c r="BA388" s="781">
        <f t="shared" si="1261"/>
        <v>0</v>
      </c>
      <c r="BB388" s="777"/>
      <c r="BC388" s="781">
        <f t="shared" si="1262"/>
        <v>0</v>
      </c>
      <c r="BD388" s="777"/>
      <c r="BE388" s="781">
        <f t="shared" si="1263"/>
        <v>0</v>
      </c>
      <c r="BF388" s="777"/>
      <c r="BG388" s="781">
        <f t="shared" si="1264"/>
        <v>0</v>
      </c>
      <c r="BH388" s="777"/>
      <c r="BI388" s="781">
        <f t="shared" si="1265"/>
        <v>0</v>
      </c>
      <c r="BJ388" s="777"/>
      <c r="BK388" s="781">
        <f t="shared" si="1266"/>
        <v>0</v>
      </c>
      <c r="BL388" s="777"/>
      <c r="BM388" s="781">
        <f t="shared" si="1267"/>
        <v>0</v>
      </c>
      <c r="BN388" s="777"/>
      <c r="BO388" s="781">
        <f t="shared" si="1268"/>
        <v>0</v>
      </c>
      <c r="BP388" s="777"/>
      <c r="BQ388" s="781">
        <f t="shared" si="1269"/>
        <v>0</v>
      </c>
      <c r="BR388" s="777"/>
    </row>
    <row r="389" spans="1:70" outlineLevel="3">
      <c r="A389" s="6">
        <v>302106</v>
      </c>
      <c r="B389" s="10"/>
      <c r="C389" s="121" t="s">
        <v>113</v>
      </c>
      <c r="D389" s="142" t="s">
        <v>813</v>
      </c>
      <c r="E389" s="43" t="str">
        <f t="shared" si="1438"/>
        <v>T</v>
      </c>
      <c r="F389" s="37" t="s">
        <v>32</v>
      </c>
      <c r="G389" s="122" t="s">
        <v>327</v>
      </c>
      <c r="H389" s="1076">
        <v>1.78</v>
      </c>
      <c r="I389" s="1141"/>
      <c r="J389" s="1142"/>
      <c r="K389" s="1032">
        <f t="shared" si="1439"/>
        <v>0</v>
      </c>
      <c r="L389" s="208"/>
      <c r="M389" s="128"/>
      <c r="N389" s="409"/>
      <c r="O389" s="409"/>
      <c r="Q389" s="684" t="s">
        <v>1913</v>
      </c>
      <c r="R389" s="692" t="s">
        <v>2001</v>
      </c>
      <c r="T389" s="680" t="str">
        <f>IF(IF(A389=0,TRUE(),D389=IFERROR(VLOOKUP(A389,Zaplecze_Weryfikacja!A:B,2,FALSE),2))=TRUE(),"Tak","Nie")</f>
        <v>Nie</v>
      </c>
      <c r="U389" s="681" t="str">
        <f>IF(T389="Tak"," ",IF(IFERROR(VLOOKUP(A389,Zaplecze_Weryfikacja!A:B,2,FALSE),"Inny numer Lp")="Inny numer Lp","Inny numer Lp",IF(VLOOKUP(A389,Zaplecze_Weryfikacja!A:B,2,FALSE)=D389,"Nieznana przyczyna","Inny opis")))</f>
        <v>Inny opis</v>
      </c>
      <c r="Y389" s="785"/>
      <c r="Z389" s="309">
        <f t="shared" si="1440"/>
        <v>0</v>
      </c>
      <c r="AA389" s="785"/>
      <c r="AB389" s="309">
        <f t="shared" si="1441"/>
        <v>0</v>
      </c>
      <c r="AC389" s="785"/>
      <c r="AD389" s="309">
        <f t="shared" si="1442"/>
        <v>0</v>
      </c>
      <c r="AE389" s="785"/>
      <c r="AF389" s="309">
        <f t="shared" si="1443"/>
        <v>0</v>
      </c>
      <c r="AG389" s="785"/>
      <c r="AH389" s="309">
        <f t="shared" si="1444"/>
        <v>0</v>
      </c>
      <c r="AI389" s="785"/>
      <c r="AJ389" s="309">
        <f t="shared" si="1445"/>
        <v>0</v>
      </c>
      <c r="AK389" s="785"/>
      <c r="AL389" s="309">
        <f t="shared" si="1446"/>
        <v>0</v>
      </c>
      <c r="AM389" s="785"/>
      <c r="AN389" s="309">
        <f t="shared" si="1447"/>
        <v>0</v>
      </c>
      <c r="AO389" s="785"/>
      <c r="AP389" s="309">
        <f t="shared" si="1448"/>
        <v>0</v>
      </c>
      <c r="AQ389" s="785"/>
      <c r="AR389" s="309">
        <f t="shared" si="1449"/>
        <v>0</v>
      </c>
      <c r="AT389" s="782">
        <f t="shared" si="1256"/>
        <v>0</v>
      </c>
      <c r="AU389" s="782">
        <f t="shared" si="1257"/>
        <v>0</v>
      </c>
      <c r="AV389" s="782">
        <f t="shared" si="1258"/>
        <v>0</v>
      </c>
      <c r="AW389" s="788" t="e">
        <f t="shared" si="1259"/>
        <v>#DIV/0!</v>
      </c>
      <c r="AY389" s="781">
        <f t="shared" si="1260"/>
        <v>0</v>
      </c>
      <c r="AZ389" s="777"/>
      <c r="BA389" s="781">
        <f t="shared" si="1261"/>
        <v>0</v>
      </c>
      <c r="BB389" s="777"/>
      <c r="BC389" s="781">
        <f t="shared" si="1262"/>
        <v>0</v>
      </c>
      <c r="BD389" s="777"/>
      <c r="BE389" s="781">
        <f t="shared" si="1263"/>
        <v>0</v>
      </c>
      <c r="BF389" s="777"/>
      <c r="BG389" s="781">
        <f t="shared" si="1264"/>
        <v>0</v>
      </c>
      <c r="BH389" s="777"/>
      <c r="BI389" s="781">
        <f t="shared" si="1265"/>
        <v>0</v>
      </c>
      <c r="BJ389" s="777"/>
      <c r="BK389" s="781">
        <f t="shared" si="1266"/>
        <v>0</v>
      </c>
      <c r="BL389" s="777"/>
      <c r="BM389" s="781">
        <f t="shared" si="1267"/>
        <v>0</v>
      </c>
      <c r="BN389" s="777"/>
      <c r="BO389" s="781">
        <f t="shared" si="1268"/>
        <v>0</v>
      </c>
      <c r="BP389" s="777"/>
      <c r="BQ389" s="781">
        <f t="shared" si="1269"/>
        <v>0</v>
      </c>
      <c r="BR389" s="777"/>
    </row>
    <row r="390" spans="1:70" outlineLevel="3">
      <c r="A390" s="1250" t="s">
        <v>3902</v>
      </c>
      <c r="B390" s="1270"/>
      <c r="C390" s="1271" t="s">
        <v>113</v>
      </c>
      <c r="D390" s="1304" t="s">
        <v>3901</v>
      </c>
      <c r="E390" s="1262" t="str">
        <f t="shared" ref="E390" si="1450">IF(H390&gt;0,"T","N")</f>
        <v>T</v>
      </c>
      <c r="F390" s="1291" t="s">
        <v>32</v>
      </c>
      <c r="G390" s="1253" t="s">
        <v>327</v>
      </c>
      <c r="H390" s="1249">
        <v>2</v>
      </c>
      <c r="I390" s="1141"/>
      <c r="J390" s="1142"/>
      <c r="K390" s="1032">
        <f t="shared" ref="K390" si="1451">IF(B390="E","E",$H390*I390)</f>
        <v>0</v>
      </c>
      <c r="L390" s="208"/>
      <c r="M390" s="128"/>
      <c r="N390" s="409"/>
      <c r="O390" s="409"/>
      <c r="Q390" s="684" t="s">
        <v>1913</v>
      </c>
      <c r="R390" s="692" t="s">
        <v>2001</v>
      </c>
      <c r="T390" s="680" t="str">
        <f>IF(IF(A390=0,TRUE(),D390=IFERROR(VLOOKUP(A390,Zaplecze_Weryfikacja!A:B,2,FALSE),2))=TRUE(),"Tak","Nie")</f>
        <v>Nie</v>
      </c>
      <c r="U390" s="681" t="str">
        <f>IF(T390="Tak"," ",IF(IFERROR(VLOOKUP(A390,Zaplecze_Weryfikacja!A:B,2,FALSE),"Inny numer Lp")="Inny numer Lp","Inny numer Lp",IF(VLOOKUP(A390,Zaplecze_Weryfikacja!A:B,2,FALSE)=D390,"Nieznana przyczyna","Inny opis")))</f>
        <v>Inny numer Lp</v>
      </c>
      <c r="Y390" s="785"/>
      <c r="Z390" s="309">
        <f t="shared" ref="Z390" si="1452">IF($B390="E","E",$H390*Y390)</f>
        <v>0</v>
      </c>
      <c r="AA390" s="785"/>
      <c r="AB390" s="309">
        <f t="shared" ref="AB390" si="1453">IF($B390="E","E",$H390*AA390)</f>
        <v>0</v>
      </c>
      <c r="AC390" s="785"/>
      <c r="AD390" s="309">
        <f t="shared" ref="AD390" si="1454">IF($B390="E","E",$H390*AC390)</f>
        <v>0</v>
      </c>
      <c r="AE390" s="785"/>
      <c r="AF390" s="309">
        <f t="shared" ref="AF390" si="1455">IF($B390="E","E",$H390*AE390)</f>
        <v>0</v>
      </c>
      <c r="AG390" s="785"/>
      <c r="AH390" s="309">
        <f t="shared" ref="AH390" si="1456">IF($B390="E","E",$H390*AG390)</f>
        <v>0</v>
      </c>
      <c r="AI390" s="785"/>
      <c r="AJ390" s="309">
        <f t="shared" ref="AJ390" si="1457">IF($B390="E","E",$H390*AI390)</f>
        <v>0</v>
      </c>
      <c r="AK390" s="785"/>
      <c r="AL390" s="309">
        <f t="shared" ref="AL390" si="1458">IF($B390="E","E",$H390*AK390)</f>
        <v>0</v>
      </c>
      <c r="AM390" s="785"/>
      <c r="AN390" s="309">
        <f t="shared" ref="AN390" si="1459">IF($B390="E","E",$H390*AM390)</f>
        <v>0</v>
      </c>
      <c r="AO390" s="785"/>
      <c r="AP390" s="309">
        <f t="shared" ref="AP390" si="1460">IF($B390="E","E",$H390*AO390)</f>
        <v>0</v>
      </c>
      <c r="AQ390" s="785"/>
      <c r="AR390" s="309">
        <f t="shared" ref="AR390" si="1461">IF($B390="E","E",$H390*AQ390)</f>
        <v>0</v>
      </c>
      <c r="AT390" s="782">
        <f t="shared" ref="AT390" si="1462">MAX(Z390,AB390,AD390,AF390,AH390,AJ390,AL390,AN390,AP390,AR390)</f>
        <v>0</v>
      </c>
      <c r="AU390" s="782">
        <f t="shared" ref="AU390" si="1463">IF($AU$6=10,MIN(Z390,AB390,AD390,AF390,AH390,AJ390,AL390,AN390,AP390,AR390),IF($AU$6=9,MIN(Z390,AB390,AD390,AF390,AH390,AJ390,AL390,AN390,AP390),IF($AU$6=8,MIN(Z390,AB390,AD390,AF390,AH390,AJ390,AL390,AN390),IF($AU$6=7,MIN(Z390,AB390,AD390,AF390,AH390,AJ390,AL390),IF($AU$6=6,MIN(Z390,AB390,AD390,AF390,AH390,AJ390),IF($AU$6=5,MIN(Z390,AB390,AD390,AF390,AH390),IF($AU$6=4,MIN(Z390,AB390,AD390,AF390),IF($AU$6=4,MIN(Z390,AB390,AD390,AF390),IF($AU$6=3,MIN(Z390,AB390,AD390),IF($AU$6=3,MIN(Z390,AB390,AD390),IF($AU$6=2,MIN(Z390,AB390),IF($AU$6=1,MIN(Z390),"Błąd - zła ilośc oferentów"))))))))))))</f>
        <v>0</v>
      </c>
      <c r="AV390" s="782">
        <f t="shared" ref="AV390" si="1464">AT390-AU390</f>
        <v>0</v>
      </c>
      <c r="AW390" s="788" t="e">
        <f t="shared" ref="AW390" si="1465">AT390/AU390</f>
        <v>#DIV/0!</v>
      </c>
      <c r="AY390" s="781">
        <f t="shared" ref="AY390" si="1466">+AZ390</f>
        <v>0</v>
      </c>
      <c r="AZ390" s="777"/>
      <c r="BA390" s="781">
        <f t="shared" ref="BA390" si="1467">+BB390</f>
        <v>0</v>
      </c>
      <c r="BB390" s="777"/>
      <c r="BC390" s="781">
        <f t="shared" ref="BC390" si="1468">+BD390</f>
        <v>0</v>
      </c>
      <c r="BD390" s="777"/>
      <c r="BE390" s="781">
        <f t="shared" ref="BE390" si="1469">+BF390</f>
        <v>0</v>
      </c>
      <c r="BF390" s="777"/>
      <c r="BG390" s="781">
        <f t="shared" ref="BG390" si="1470">+BH390</f>
        <v>0</v>
      </c>
      <c r="BH390" s="777"/>
      <c r="BI390" s="781">
        <f t="shared" ref="BI390" si="1471">+BJ390</f>
        <v>0</v>
      </c>
      <c r="BJ390" s="777"/>
      <c r="BK390" s="781">
        <f t="shared" ref="BK390" si="1472">+BL390</f>
        <v>0</v>
      </c>
      <c r="BL390" s="777"/>
      <c r="BM390" s="781">
        <f t="shared" ref="BM390" si="1473">+BN390</f>
        <v>0</v>
      </c>
      <c r="BN390" s="777"/>
      <c r="BO390" s="781">
        <f t="shared" ref="BO390" si="1474">+BP390</f>
        <v>0</v>
      </c>
      <c r="BP390" s="777"/>
      <c r="BQ390" s="781">
        <f t="shared" ref="BQ390" si="1475">+BR390</f>
        <v>0</v>
      </c>
      <c r="BR390" s="777"/>
    </row>
    <row r="391" spans="1:70" outlineLevel="3">
      <c r="A391" s="6">
        <v>302107</v>
      </c>
      <c r="B391" s="10"/>
      <c r="C391" s="121" t="s">
        <v>113</v>
      </c>
      <c r="D391" s="111" t="s">
        <v>817</v>
      </c>
      <c r="E391" s="43" t="str">
        <f t="shared" si="1438"/>
        <v>N</v>
      </c>
      <c r="F391" s="13"/>
      <c r="G391" s="122" t="s">
        <v>327</v>
      </c>
      <c r="H391" s="1076"/>
      <c r="I391" s="1141"/>
      <c r="J391" s="1142"/>
      <c r="K391" s="1032">
        <f t="shared" si="1439"/>
        <v>0</v>
      </c>
      <c r="L391" s="208"/>
      <c r="M391" s="128"/>
      <c r="N391" s="409"/>
      <c r="O391" s="409"/>
      <c r="Q391" s="684" t="s">
        <v>1861</v>
      </c>
      <c r="R391" s="692" t="s">
        <v>2001</v>
      </c>
      <c r="T391" s="680" t="str">
        <f>IF(IF(A391=0,TRUE(),D391=IFERROR(VLOOKUP(A391,Zaplecze_Weryfikacja!A:B,2,FALSE),2))=TRUE(),"Tak","Nie")</f>
        <v>Nie</v>
      </c>
      <c r="U391" s="681" t="str">
        <f>IF(T391="Tak"," ",IF(IFERROR(VLOOKUP(A391,Zaplecze_Weryfikacja!A:B,2,FALSE),"Inny numer Lp")="Inny numer Lp","Inny numer Lp",IF(VLOOKUP(A391,Zaplecze_Weryfikacja!A:B,2,FALSE)=D391,"Nieznana przyczyna","Inny opis")))</f>
        <v>Inny opis</v>
      </c>
      <c r="Y391" s="785"/>
      <c r="Z391" s="309">
        <f t="shared" si="1440"/>
        <v>0</v>
      </c>
      <c r="AA391" s="785"/>
      <c r="AB391" s="309">
        <f t="shared" si="1441"/>
        <v>0</v>
      </c>
      <c r="AC391" s="785"/>
      <c r="AD391" s="309">
        <f t="shared" si="1442"/>
        <v>0</v>
      </c>
      <c r="AE391" s="785"/>
      <c r="AF391" s="309">
        <f t="shared" si="1443"/>
        <v>0</v>
      </c>
      <c r="AG391" s="785"/>
      <c r="AH391" s="309">
        <f t="shared" si="1444"/>
        <v>0</v>
      </c>
      <c r="AI391" s="785"/>
      <c r="AJ391" s="309">
        <f t="shared" si="1445"/>
        <v>0</v>
      </c>
      <c r="AK391" s="785"/>
      <c r="AL391" s="309">
        <f t="shared" si="1446"/>
        <v>0</v>
      </c>
      <c r="AM391" s="785"/>
      <c r="AN391" s="309">
        <f t="shared" si="1447"/>
        <v>0</v>
      </c>
      <c r="AO391" s="785"/>
      <c r="AP391" s="309">
        <f t="shared" si="1448"/>
        <v>0</v>
      </c>
      <c r="AQ391" s="785"/>
      <c r="AR391" s="309">
        <f t="shared" si="1449"/>
        <v>0</v>
      </c>
      <c r="AT391" s="782">
        <f t="shared" si="1256"/>
        <v>0</v>
      </c>
      <c r="AU391" s="782">
        <f t="shared" si="1257"/>
        <v>0</v>
      </c>
      <c r="AV391" s="782">
        <f t="shared" si="1258"/>
        <v>0</v>
      </c>
      <c r="AW391" s="788" t="e">
        <f t="shared" si="1259"/>
        <v>#DIV/0!</v>
      </c>
      <c r="AY391" s="781">
        <f t="shared" si="1260"/>
        <v>0</v>
      </c>
      <c r="AZ391" s="777"/>
      <c r="BA391" s="781">
        <f t="shared" si="1261"/>
        <v>0</v>
      </c>
      <c r="BB391" s="777"/>
      <c r="BC391" s="781">
        <f t="shared" si="1262"/>
        <v>0</v>
      </c>
      <c r="BD391" s="777"/>
      <c r="BE391" s="781">
        <f t="shared" si="1263"/>
        <v>0</v>
      </c>
      <c r="BF391" s="777"/>
      <c r="BG391" s="781">
        <f t="shared" si="1264"/>
        <v>0</v>
      </c>
      <c r="BH391" s="777"/>
      <c r="BI391" s="781">
        <f t="shared" si="1265"/>
        <v>0</v>
      </c>
      <c r="BJ391" s="777"/>
      <c r="BK391" s="781">
        <f t="shared" si="1266"/>
        <v>0</v>
      </c>
      <c r="BL391" s="777"/>
      <c r="BM391" s="781">
        <f t="shared" si="1267"/>
        <v>0</v>
      </c>
      <c r="BN391" s="777"/>
      <c r="BO391" s="781">
        <f t="shared" si="1268"/>
        <v>0</v>
      </c>
      <c r="BP391" s="777"/>
      <c r="BQ391" s="781">
        <f t="shared" si="1269"/>
        <v>0</v>
      </c>
      <c r="BR391" s="777"/>
    </row>
    <row r="392" spans="1:70" outlineLevel="3">
      <c r="A392" s="6">
        <v>302108</v>
      </c>
      <c r="B392" s="10"/>
      <c r="C392" s="121" t="s">
        <v>113</v>
      </c>
      <c r="D392" s="33" t="s">
        <v>165</v>
      </c>
      <c r="E392" s="43" t="str">
        <f t="shared" si="1438"/>
        <v>N</v>
      </c>
      <c r="F392" s="13"/>
      <c r="G392" s="122" t="s">
        <v>327</v>
      </c>
      <c r="H392" s="1076"/>
      <c r="I392" s="1141"/>
      <c r="J392" s="1142"/>
      <c r="K392" s="1032">
        <f t="shared" si="1439"/>
        <v>0</v>
      </c>
      <c r="L392" s="208"/>
      <c r="M392" s="128"/>
      <c r="N392" s="409"/>
      <c r="O392" s="409"/>
      <c r="Q392" s="686" t="s">
        <v>1908</v>
      </c>
      <c r="R392" s="692" t="s">
        <v>2001</v>
      </c>
      <c r="T392" s="680" t="str">
        <f>IF(IF(A392=0,TRUE(),D392=IFERROR(VLOOKUP(A392,Zaplecze_Weryfikacja!A:B,2,FALSE),2))=TRUE(),"Tak","Nie")</f>
        <v>Nie</v>
      </c>
      <c r="U392" s="681" t="str">
        <f>IF(T392="Tak"," ",IF(IFERROR(VLOOKUP(A392,Zaplecze_Weryfikacja!A:B,2,FALSE),"Inny numer Lp")="Inny numer Lp","Inny numer Lp",IF(VLOOKUP(A392,Zaplecze_Weryfikacja!A:B,2,FALSE)=D392,"Nieznana przyczyna","Inny opis")))</f>
        <v>Inny opis</v>
      </c>
      <c r="Y392" s="785"/>
      <c r="Z392" s="309">
        <f t="shared" si="1440"/>
        <v>0</v>
      </c>
      <c r="AA392" s="785"/>
      <c r="AB392" s="309">
        <f t="shared" si="1441"/>
        <v>0</v>
      </c>
      <c r="AC392" s="785"/>
      <c r="AD392" s="309">
        <f t="shared" si="1442"/>
        <v>0</v>
      </c>
      <c r="AE392" s="785"/>
      <c r="AF392" s="309">
        <f t="shared" si="1443"/>
        <v>0</v>
      </c>
      <c r="AG392" s="785"/>
      <c r="AH392" s="309">
        <f t="shared" si="1444"/>
        <v>0</v>
      </c>
      <c r="AI392" s="785"/>
      <c r="AJ392" s="309">
        <f t="shared" si="1445"/>
        <v>0</v>
      </c>
      <c r="AK392" s="785"/>
      <c r="AL392" s="309">
        <f t="shared" si="1446"/>
        <v>0</v>
      </c>
      <c r="AM392" s="785"/>
      <c r="AN392" s="309">
        <f t="shared" si="1447"/>
        <v>0</v>
      </c>
      <c r="AO392" s="785"/>
      <c r="AP392" s="309">
        <f t="shared" si="1448"/>
        <v>0</v>
      </c>
      <c r="AQ392" s="785"/>
      <c r="AR392" s="309">
        <f t="shared" si="1449"/>
        <v>0</v>
      </c>
      <c r="AT392" s="782">
        <f t="shared" si="1256"/>
        <v>0</v>
      </c>
      <c r="AU392" s="782">
        <f t="shared" si="1257"/>
        <v>0</v>
      </c>
      <c r="AV392" s="782">
        <f t="shared" si="1258"/>
        <v>0</v>
      </c>
      <c r="AW392" s="788" t="e">
        <f t="shared" si="1259"/>
        <v>#DIV/0!</v>
      </c>
      <c r="AY392" s="781">
        <f t="shared" si="1260"/>
        <v>0</v>
      </c>
      <c r="AZ392" s="777"/>
      <c r="BA392" s="781">
        <f t="shared" si="1261"/>
        <v>0</v>
      </c>
      <c r="BB392" s="777"/>
      <c r="BC392" s="781">
        <f t="shared" si="1262"/>
        <v>0</v>
      </c>
      <c r="BD392" s="777"/>
      <c r="BE392" s="781">
        <f t="shared" si="1263"/>
        <v>0</v>
      </c>
      <c r="BF392" s="777"/>
      <c r="BG392" s="781">
        <f t="shared" si="1264"/>
        <v>0</v>
      </c>
      <c r="BH392" s="777"/>
      <c r="BI392" s="781">
        <f t="shared" si="1265"/>
        <v>0</v>
      </c>
      <c r="BJ392" s="777"/>
      <c r="BK392" s="781">
        <f t="shared" si="1266"/>
        <v>0</v>
      </c>
      <c r="BL392" s="777"/>
      <c r="BM392" s="781">
        <f t="shared" si="1267"/>
        <v>0</v>
      </c>
      <c r="BN392" s="777"/>
      <c r="BO392" s="781">
        <f t="shared" si="1268"/>
        <v>0</v>
      </c>
      <c r="BP392" s="777"/>
      <c r="BQ392" s="781">
        <f t="shared" si="1269"/>
        <v>0</v>
      </c>
      <c r="BR392" s="777"/>
    </row>
    <row r="393" spans="1:70" outlineLevel="3">
      <c r="A393" s="6">
        <v>302109</v>
      </c>
      <c r="B393" s="10"/>
      <c r="C393" s="121" t="s">
        <v>113</v>
      </c>
      <c r="D393" s="141" t="s">
        <v>3174</v>
      </c>
      <c r="E393" s="43" t="str">
        <f t="shared" si="1438"/>
        <v>T</v>
      </c>
      <c r="F393" s="13" t="s">
        <v>143</v>
      </c>
      <c r="G393" s="122" t="s">
        <v>327</v>
      </c>
      <c r="H393" s="1076">
        <v>1</v>
      </c>
      <c r="I393" s="1141"/>
      <c r="J393" s="1142"/>
      <c r="K393" s="1032">
        <f t="shared" si="1439"/>
        <v>0</v>
      </c>
      <c r="L393" s="208"/>
      <c r="M393" s="128"/>
      <c r="N393" s="409"/>
      <c r="O393" s="409"/>
      <c r="Q393" s="684" t="s">
        <v>1864</v>
      </c>
      <c r="R393" s="692" t="s">
        <v>2001</v>
      </c>
      <c r="T393" s="680" t="str">
        <f>IF(IF(A393=0,TRUE(),D393=IFERROR(VLOOKUP(A393,Zaplecze_Weryfikacja!A:B,2,FALSE),2))=TRUE(),"Tak","Nie")</f>
        <v>Nie</v>
      </c>
      <c r="U393" s="681" t="str">
        <f>IF(T393="Tak"," ",IF(IFERROR(VLOOKUP(A393,Zaplecze_Weryfikacja!A:B,2,FALSE),"Inny numer Lp")="Inny numer Lp","Inny numer Lp",IF(VLOOKUP(A393,Zaplecze_Weryfikacja!A:B,2,FALSE)=D393,"Nieznana przyczyna","Inny opis")))</f>
        <v>Inny opis</v>
      </c>
      <c r="Y393" s="785"/>
      <c r="Z393" s="309">
        <f t="shared" si="1440"/>
        <v>0</v>
      </c>
      <c r="AA393" s="785"/>
      <c r="AB393" s="309">
        <f t="shared" si="1441"/>
        <v>0</v>
      </c>
      <c r="AC393" s="785"/>
      <c r="AD393" s="309">
        <f t="shared" si="1442"/>
        <v>0</v>
      </c>
      <c r="AE393" s="785"/>
      <c r="AF393" s="309">
        <f t="shared" si="1443"/>
        <v>0</v>
      </c>
      <c r="AG393" s="785"/>
      <c r="AH393" s="309">
        <f t="shared" si="1444"/>
        <v>0</v>
      </c>
      <c r="AI393" s="785"/>
      <c r="AJ393" s="309">
        <f t="shared" si="1445"/>
        <v>0</v>
      </c>
      <c r="AK393" s="785"/>
      <c r="AL393" s="309">
        <f t="shared" si="1446"/>
        <v>0</v>
      </c>
      <c r="AM393" s="785"/>
      <c r="AN393" s="309">
        <f t="shared" si="1447"/>
        <v>0</v>
      </c>
      <c r="AO393" s="785"/>
      <c r="AP393" s="309">
        <f t="shared" si="1448"/>
        <v>0</v>
      </c>
      <c r="AQ393" s="785"/>
      <c r="AR393" s="309">
        <f t="shared" si="1449"/>
        <v>0</v>
      </c>
      <c r="AT393" s="782">
        <f t="shared" si="1256"/>
        <v>0</v>
      </c>
      <c r="AU393" s="782">
        <f t="shared" si="1257"/>
        <v>0</v>
      </c>
      <c r="AV393" s="782">
        <f t="shared" si="1258"/>
        <v>0</v>
      </c>
      <c r="AW393" s="788" t="e">
        <f t="shared" si="1259"/>
        <v>#DIV/0!</v>
      </c>
      <c r="AY393" s="781">
        <f t="shared" si="1260"/>
        <v>0</v>
      </c>
      <c r="AZ393" s="777"/>
      <c r="BA393" s="781">
        <f t="shared" si="1261"/>
        <v>0</v>
      </c>
      <c r="BB393" s="777"/>
      <c r="BC393" s="781">
        <f t="shared" si="1262"/>
        <v>0</v>
      </c>
      <c r="BD393" s="777"/>
      <c r="BE393" s="781">
        <f t="shared" si="1263"/>
        <v>0</v>
      </c>
      <c r="BF393" s="777"/>
      <c r="BG393" s="781">
        <f t="shared" si="1264"/>
        <v>0</v>
      </c>
      <c r="BH393" s="777"/>
      <c r="BI393" s="781">
        <f t="shared" si="1265"/>
        <v>0</v>
      </c>
      <c r="BJ393" s="777"/>
      <c r="BK393" s="781">
        <f t="shared" si="1266"/>
        <v>0</v>
      </c>
      <c r="BL393" s="777"/>
      <c r="BM393" s="781">
        <f t="shared" si="1267"/>
        <v>0</v>
      </c>
      <c r="BN393" s="777"/>
      <c r="BO393" s="781">
        <f t="shared" si="1268"/>
        <v>0</v>
      </c>
      <c r="BP393" s="777"/>
      <c r="BQ393" s="781">
        <f t="shared" si="1269"/>
        <v>0</v>
      </c>
      <c r="BR393" s="777"/>
    </row>
    <row r="394" spans="1:70" outlineLevel="3">
      <c r="A394" s="1250">
        <v>302110</v>
      </c>
      <c r="B394" s="10"/>
      <c r="C394" s="121" t="s">
        <v>113</v>
      </c>
      <c r="D394" s="141" t="s">
        <v>877</v>
      </c>
      <c r="E394" s="43" t="str">
        <f t="shared" si="1438"/>
        <v>T</v>
      </c>
      <c r="F394" s="13" t="s">
        <v>3095</v>
      </c>
      <c r="G394" s="122" t="s">
        <v>327</v>
      </c>
      <c r="H394" s="1249">
        <v>42.4</v>
      </c>
      <c r="I394" s="1141"/>
      <c r="J394" s="1142"/>
      <c r="K394" s="1032">
        <f t="shared" si="1439"/>
        <v>0</v>
      </c>
      <c r="L394" s="208"/>
      <c r="M394" s="128"/>
      <c r="N394" s="409"/>
      <c r="O394" s="409"/>
      <c r="Q394" s="684" t="s">
        <v>1893</v>
      </c>
      <c r="R394" s="692" t="s">
        <v>2001</v>
      </c>
      <c r="T394" s="680" t="str">
        <f>IF(IF(A394=0,TRUE(),D394=IFERROR(VLOOKUP(A394,Zaplecze_Weryfikacja!A:B,2,FALSE),2))=TRUE(),"Tak","Nie")</f>
        <v>Nie</v>
      </c>
      <c r="U394" s="681" t="str">
        <f>IF(T394="Tak"," ",IF(IFERROR(VLOOKUP(A394,Zaplecze_Weryfikacja!A:B,2,FALSE),"Inny numer Lp")="Inny numer Lp","Inny numer Lp",IF(VLOOKUP(A394,Zaplecze_Weryfikacja!A:B,2,FALSE)=D394,"Nieznana przyczyna","Inny opis")))</f>
        <v>Inny opis</v>
      </c>
      <c r="Y394" s="785"/>
      <c r="Z394" s="309">
        <f t="shared" si="1440"/>
        <v>0</v>
      </c>
      <c r="AA394" s="785"/>
      <c r="AB394" s="309">
        <f t="shared" si="1441"/>
        <v>0</v>
      </c>
      <c r="AC394" s="785"/>
      <c r="AD394" s="309">
        <f t="shared" si="1442"/>
        <v>0</v>
      </c>
      <c r="AE394" s="785"/>
      <c r="AF394" s="309">
        <f t="shared" si="1443"/>
        <v>0</v>
      </c>
      <c r="AG394" s="785"/>
      <c r="AH394" s="309">
        <f t="shared" si="1444"/>
        <v>0</v>
      </c>
      <c r="AI394" s="785"/>
      <c r="AJ394" s="309">
        <f t="shared" si="1445"/>
        <v>0</v>
      </c>
      <c r="AK394" s="785"/>
      <c r="AL394" s="309">
        <f t="shared" si="1446"/>
        <v>0</v>
      </c>
      <c r="AM394" s="785"/>
      <c r="AN394" s="309">
        <f t="shared" si="1447"/>
        <v>0</v>
      </c>
      <c r="AO394" s="785"/>
      <c r="AP394" s="309">
        <f t="shared" si="1448"/>
        <v>0</v>
      </c>
      <c r="AQ394" s="785"/>
      <c r="AR394" s="309">
        <f t="shared" si="1449"/>
        <v>0</v>
      </c>
      <c r="AT394" s="782">
        <f t="shared" si="1256"/>
        <v>0</v>
      </c>
      <c r="AU394" s="782">
        <f t="shared" si="1257"/>
        <v>0</v>
      </c>
      <c r="AV394" s="782">
        <f t="shared" si="1258"/>
        <v>0</v>
      </c>
      <c r="AW394" s="788" t="e">
        <f t="shared" si="1259"/>
        <v>#DIV/0!</v>
      </c>
      <c r="AY394" s="781">
        <f t="shared" si="1260"/>
        <v>0</v>
      </c>
      <c r="AZ394" s="777"/>
      <c r="BA394" s="781">
        <f t="shared" si="1261"/>
        <v>0</v>
      </c>
      <c r="BB394" s="777"/>
      <c r="BC394" s="781">
        <f t="shared" si="1262"/>
        <v>0</v>
      </c>
      <c r="BD394" s="777"/>
      <c r="BE394" s="781">
        <f t="shared" si="1263"/>
        <v>0</v>
      </c>
      <c r="BF394" s="777"/>
      <c r="BG394" s="781">
        <f t="shared" si="1264"/>
        <v>0</v>
      </c>
      <c r="BH394" s="777"/>
      <c r="BI394" s="781">
        <f t="shared" si="1265"/>
        <v>0</v>
      </c>
      <c r="BJ394" s="777"/>
      <c r="BK394" s="781">
        <f t="shared" si="1266"/>
        <v>0</v>
      </c>
      <c r="BL394" s="777"/>
      <c r="BM394" s="781">
        <f t="shared" si="1267"/>
        <v>0</v>
      </c>
      <c r="BN394" s="777"/>
      <c r="BO394" s="781">
        <f t="shared" si="1268"/>
        <v>0</v>
      </c>
      <c r="BP394" s="777"/>
      <c r="BQ394" s="781">
        <f t="shared" si="1269"/>
        <v>0</v>
      </c>
      <c r="BR394" s="777"/>
    </row>
    <row r="395" spans="1:70" outlineLevel="3">
      <c r="A395" s="6">
        <v>302111</v>
      </c>
      <c r="B395" s="10"/>
      <c r="C395" s="121" t="s">
        <v>113</v>
      </c>
      <c r="D395" s="146" t="s">
        <v>812</v>
      </c>
      <c r="E395" s="43" t="str">
        <f t="shared" si="1438"/>
        <v>N</v>
      </c>
      <c r="F395" s="13"/>
      <c r="G395" s="122" t="s">
        <v>327</v>
      </c>
      <c r="H395" s="1076"/>
      <c r="I395" s="1141"/>
      <c r="J395" s="1142"/>
      <c r="K395" s="1032">
        <f t="shared" si="1439"/>
        <v>0</v>
      </c>
      <c r="L395" s="208"/>
      <c r="M395" s="128"/>
      <c r="N395" s="409"/>
      <c r="O395" s="409"/>
      <c r="Q395" s="684" t="s">
        <v>1868</v>
      </c>
      <c r="R395" s="692" t="s">
        <v>2001</v>
      </c>
      <c r="T395" s="680" t="str">
        <f>IF(IF(A395=0,TRUE(),D395=IFERROR(VLOOKUP(A395,Zaplecze_Weryfikacja!A:B,2,FALSE),2))=TRUE(),"Tak","Nie")</f>
        <v>Nie</v>
      </c>
      <c r="U395" s="681" t="str">
        <f>IF(T395="Tak"," ",IF(IFERROR(VLOOKUP(A395,Zaplecze_Weryfikacja!A:B,2,FALSE),"Inny numer Lp")="Inny numer Lp","Inny numer Lp",IF(VLOOKUP(A395,Zaplecze_Weryfikacja!A:B,2,FALSE)=D395,"Nieznana przyczyna","Inny opis")))</f>
        <v>Inny opis</v>
      </c>
      <c r="Y395" s="785"/>
      <c r="Z395" s="309">
        <f t="shared" si="1440"/>
        <v>0</v>
      </c>
      <c r="AA395" s="785"/>
      <c r="AB395" s="309">
        <f t="shared" si="1441"/>
        <v>0</v>
      </c>
      <c r="AC395" s="785"/>
      <c r="AD395" s="309">
        <f t="shared" si="1442"/>
        <v>0</v>
      </c>
      <c r="AE395" s="785"/>
      <c r="AF395" s="309">
        <f t="shared" si="1443"/>
        <v>0</v>
      </c>
      <c r="AG395" s="785"/>
      <c r="AH395" s="309">
        <f t="shared" si="1444"/>
        <v>0</v>
      </c>
      <c r="AI395" s="785"/>
      <c r="AJ395" s="309">
        <f t="shared" si="1445"/>
        <v>0</v>
      </c>
      <c r="AK395" s="785"/>
      <c r="AL395" s="309">
        <f t="shared" si="1446"/>
        <v>0</v>
      </c>
      <c r="AM395" s="785"/>
      <c r="AN395" s="309">
        <f t="shared" si="1447"/>
        <v>0</v>
      </c>
      <c r="AO395" s="785"/>
      <c r="AP395" s="309">
        <f t="shared" si="1448"/>
        <v>0</v>
      </c>
      <c r="AQ395" s="785"/>
      <c r="AR395" s="309">
        <f t="shared" si="1449"/>
        <v>0</v>
      </c>
      <c r="AT395" s="782">
        <f t="shared" si="1256"/>
        <v>0</v>
      </c>
      <c r="AU395" s="782">
        <f t="shared" si="1257"/>
        <v>0</v>
      </c>
      <c r="AV395" s="782">
        <f t="shared" si="1258"/>
        <v>0</v>
      </c>
      <c r="AW395" s="788" t="e">
        <f t="shared" si="1259"/>
        <v>#DIV/0!</v>
      </c>
      <c r="AY395" s="781">
        <f t="shared" si="1260"/>
        <v>0</v>
      </c>
      <c r="AZ395" s="777"/>
      <c r="BA395" s="781">
        <f t="shared" si="1261"/>
        <v>0</v>
      </c>
      <c r="BB395" s="777"/>
      <c r="BC395" s="781">
        <f t="shared" si="1262"/>
        <v>0</v>
      </c>
      <c r="BD395" s="777"/>
      <c r="BE395" s="781">
        <f t="shared" si="1263"/>
        <v>0</v>
      </c>
      <c r="BF395" s="777"/>
      <c r="BG395" s="781">
        <f t="shared" si="1264"/>
        <v>0</v>
      </c>
      <c r="BH395" s="777"/>
      <c r="BI395" s="781">
        <f t="shared" si="1265"/>
        <v>0</v>
      </c>
      <c r="BJ395" s="777"/>
      <c r="BK395" s="781">
        <f t="shared" si="1266"/>
        <v>0</v>
      </c>
      <c r="BL395" s="777"/>
      <c r="BM395" s="781">
        <f t="shared" si="1267"/>
        <v>0</v>
      </c>
      <c r="BN395" s="777"/>
      <c r="BO395" s="781">
        <f t="shared" si="1268"/>
        <v>0</v>
      </c>
      <c r="BP395" s="777"/>
      <c r="BQ395" s="781">
        <f t="shared" si="1269"/>
        <v>0</v>
      </c>
      <c r="BR395" s="777"/>
    </row>
    <row r="396" spans="1:70" ht="28.5" outlineLevel="3">
      <c r="A396" s="1250">
        <v>302112</v>
      </c>
      <c r="B396" s="10"/>
      <c r="C396" s="121" t="s">
        <v>113</v>
      </c>
      <c r="D396" s="1276" t="s">
        <v>3818</v>
      </c>
      <c r="E396" s="43" t="str">
        <f t="shared" si="1438"/>
        <v>T</v>
      </c>
      <c r="F396" s="1277" t="s">
        <v>3816</v>
      </c>
      <c r="G396" s="122" t="s">
        <v>327</v>
      </c>
      <c r="H396" s="1076">
        <v>9.1999999999999993</v>
      </c>
      <c r="I396" s="1141"/>
      <c r="J396" s="1142"/>
      <c r="K396" s="1032">
        <f t="shared" si="1439"/>
        <v>0</v>
      </c>
      <c r="L396" s="208"/>
      <c r="M396" s="128"/>
      <c r="N396" s="409"/>
      <c r="O396" s="409"/>
      <c r="Q396" s="686" t="s">
        <v>1865</v>
      </c>
      <c r="R396" s="692" t="s">
        <v>2001</v>
      </c>
      <c r="T396" s="680" t="str">
        <f>IF(IF(A396=0,TRUE(),D396=IFERROR(VLOOKUP(A396,Zaplecze_Weryfikacja!A:B,2,FALSE),2))=TRUE(),"Tak","Nie")</f>
        <v>Nie</v>
      </c>
      <c r="U396" s="681" t="str">
        <f>IF(T396="Tak"," ",IF(IFERROR(VLOOKUP(A396,Zaplecze_Weryfikacja!A:B,2,FALSE),"Inny numer Lp")="Inny numer Lp","Inny numer Lp",IF(VLOOKUP(A396,Zaplecze_Weryfikacja!A:B,2,FALSE)=D396,"Nieznana przyczyna","Inny opis")))</f>
        <v>Inny opis</v>
      </c>
      <c r="Y396" s="785"/>
      <c r="Z396" s="309">
        <f t="shared" si="1440"/>
        <v>0</v>
      </c>
      <c r="AA396" s="785"/>
      <c r="AB396" s="309">
        <f t="shared" si="1441"/>
        <v>0</v>
      </c>
      <c r="AC396" s="785"/>
      <c r="AD396" s="309">
        <f t="shared" si="1442"/>
        <v>0</v>
      </c>
      <c r="AE396" s="785"/>
      <c r="AF396" s="309">
        <f t="shared" si="1443"/>
        <v>0</v>
      </c>
      <c r="AG396" s="785"/>
      <c r="AH396" s="309">
        <f t="shared" si="1444"/>
        <v>0</v>
      </c>
      <c r="AI396" s="785"/>
      <c r="AJ396" s="309">
        <f t="shared" si="1445"/>
        <v>0</v>
      </c>
      <c r="AK396" s="785"/>
      <c r="AL396" s="309">
        <f t="shared" si="1446"/>
        <v>0</v>
      </c>
      <c r="AM396" s="785"/>
      <c r="AN396" s="309">
        <f t="shared" si="1447"/>
        <v>0</v>
      </c>
      <c r="AO396" s="785"/>
      <c r="AP396" s="309">
        <f t="shared" si="1448"/>
        <v>0</v>
      </c>
      <c r="AQ396" s="785"/>
      <c r="AR396" s="309">
        <f t="shared" si="1449"/>
        <v>0</v>
      </c>
      <c r="AT396" s="782">
        <f t="shared" si="1256"/>
        <v>0</v>
      </c>
      <c r="AU396" s="782">
        <f t="shared" si="1257"/>
        <v>0</v>
      </c>
      <c r="AV396" s="782">
        <f t="shared" si="1258"/>
        <v>0</v>
      </c>
      <c r="AW396" s="788" t="e">
        <f t="shared" si="1259"/>
        <v>#DIV/0!</v>
      </c>
      <c r="AY396" s="781">
        <f t="shared" si="1260"/>
        <v>0</v>
      </c>
      <c r="AZ396" s="777"/>
      <c r="BA396" s="781">
        <f t="shared" si="1261"/>
        <v>0</v>
      </c>
      <c r="BB396" s="777"/>
      <c r="BC396" s="781">
        <f t="shared" si="1262"/>
        <v>0</v>
      </c>
      <c r="BD396" s="777"/>
      <c r="BE396" s="781">
        <f t="shared" si="1263"/>
        <v>0</v>
      </c>
      <c r="BF396" s="777"/>
      <c r="BG396" s="781">
        <f t="shared" si="1264"/>
        <v>0</v>
      </c>
      <c r="BH396" s="777"/>
      <c r="BI396" s="781">
        <f t="shared" si="1265"/>
        <v>0</v>
      </c>
      <c r="BJ396" s="777"/>
      <c r="BK396" s="781">
        <f t="shared" si="1266"/>
        <v>0</v>
      </c>
      <c r="BL396" s="777"/>
      <c r="BM396" s="781">
        <f t="shared" si="1267"/>
        <v>0</v>
      </c>
      <c r="BN396" s="777"/>
      <c r="BO396" s="781">
        <f t="shared" si="1268"/>
        <v>0</v>
      </c>
      <c r="BP396" s="777"/>
      <c r="BQ396" s="781">
        <f t="shared" si="1269"/>
        <v>0</v>
      </c>
      <c r="BR396" s="777"/>
    </row>
    <row r="397" spans="1:70" outlineLevel="3">
      <c r="A397" s="1250">
        <v>302113</v>
      </c>
      <c r="B397" s="10"/>
      <c r="C397" s="121" t="s">
        <v>113</v>
      </c>
      <c r="D397" s="141" t="s">
        <v>71</v>
      </c>
      <c r="E397" s="43" t="str">
        <f t="shared" si="1438"/>
        <v>N</v>
      </c>
      <c r="F397" s="13" t="s">
        <v>3110</v>
      </c>
      <c r="G397" s="122" t="s">
        <v>324</v>
      </c>
      <c r="H397" s="1249">
        <v>0</v>
      </c>
      <c r="I397" s="1141"/>
      <c r="J397" s="1142"/>
      <c r="K397" s="1032">
        <f t="shared" si="1439"/>
        <v>0</v>
      </c>
      <c r="L397" s="208"/>
      <c r="M397" s="128"/>
      <c r="N397" s="409"/>
      <c r="O397" s="409"/>
      <c r="Q397" s="686" t="s">
        <v>1862</v>
      </c>
      <c r="R397" s="692" t="s">
        <v>2001</v>
      </c>
      <c r="T397" s="680" t="str">
        <f>IF(IF(A397=0,TRUE(),D397=IFERROR(VLOOKUP(A397,Zaplecze_Weryfikacja!A:B,2,FALSE),2))=TRUE(),"Tak","Nie")</f>
        <v>Nie</v>
      </c>
      <c r="U397" s="681" t="str">
        <f>IF(T397="Tak"," ",IF(IFERROR(VLOOKUP(A397,Zaplecze_Weryfikacja!A:B,2,FALSE),"Inny numer Lp")="Inny numer Lp","Inny numer Lp",IF(VLOOKUP(A397,Zaplecze_Weryfikacja!A:B,2,FALSE)=D397,"Nieznana przyczyna","Inny opis")))</f>
        <v>Inny opis</v>
      </c>
      <c r="Y397" s="785"/>
      <c r="Z397" s="309">
        <f t="shared" si="1440"/>
        <v>0</v>
      </c>
      <c r="AA397" s="785"/>
      <c r="AB397" s="309">
        <f t="shared" si="1441"/>
        <v>0</v>
      </c>
      <c r="AC397" s="785"/>
      <c r="AD397" s="309">
        <f t="shared" si="1442"/>
        <v>0</v>
      </c>
      <c r="AE397" s="785"/>
      <c r="AF397" s="309">
        <f t="shared" si="1443"/>
        <v>0</v>
      </c>
      <c r="AG397" s="785"/>
      <c r="AH397" s="309">
        <f t="shared" si="1444"/>
        <v>0</v>
      </c>
      <c r="AI397" s="785"/>
      <c r="AJ397" s="309">
        <f t="shared" si="1445"/>
        <v>0</v>
      </c>
      <c r="AK397" s="785"/>
      <c r="AL397" s="309">
        <f t="shared" si="1446"/>
        <v>0</v>
      </c>
      <c r="AM397" s="785"/>
      <c r="AN397" s="309">
        <f t="shared" si="1447"/>
        <v>0</v>
      </c>
      <c r="AO397" s="785"/>
      <c r="AP397" s="309">
        <f t="shared" si="1448"/>
        <v>0</v>
      </c>
      <c r="AQ397" s="785"/>
      <c r="AR397" s="309">
        <f t="shared" si="1449"/>
        <v>0</v>
      </c>
      <c r="AT397" s="782">
        <f t="shared" si="1256"/>
        <v>0</v>
      </c>
      <c r="AU397" s="782">
        <f t="shared" si="1257"/>
        <v>0</v>
      </c>
      <c r="AV397" s="782">
        <f t="shared" si="1258"/>
        <v>0</v>
      </c>
      <c r="AW397" s="788" t="e">
        <f t="shared" si="1259"/>
        <v>#DIV/0!</v>
      </c>
      <c r="AY397" s="781">
        <f t="shared" si="1260"/>
        <v>0</v>
      </c>
      <c r="AZ397" s="777"/>
      <c r="BA397" s="781">
        <f t="shared" si="1261"/>
        <v>0</v>
      </c>
      <c r="BB397" s="777"/>
      <c r="BC397" s="781">
        <f t="shared" si="1262"/>
        <v>0</v>
      </c>
      <c r="BD397" s="777"/>
      <c r="BE397" s="781">
        <f t="shared" si="1263"/>
        <v>0</v>
      </c>
      <c r="BF397" s="777"/>
      <c r="BG397" s="781">
        <f t="shared" si="1264"/>
        <v>0</v>
      </c>
      <c r="BH397" s="777"/>
      <c r="BI397" s="781">
        <f t="shared" si="1265"/>
        <v>0</v>
      </c>
      <c r="BJ397" s="777"/>
      <c r="BK397" s="781">
        <f t="shared" si="1266"/>
        <v>0</v>
      </c>
      <c r="BL397" s="777"/>
      <c r="BM397" s="781">
        <f t="shared" si="1267"/>
        <v>0</v>
      </c>
      <c r="BN397" s="777"/>
      <c r="BO397" s="781">
        <f t="shared" si="1268"/>
        <v>0</v>
      </c>
      <c r="BP397" s="777"/>
      <c r="BQ397" s="781">
        <f t="shared" si="1269"/>
        <v>0</v>
      </c>
      <c r="BR397" s="777"/>
    </row>
    <row r="398" spans="1:70" outlineLevel="3">
      <c r="A398" s="6">
        <v>302114</v>
      </c>
      <c r="B398" s="10"/>
      <c r="C398" s="121" t="s">
        <v>113</v>
      </c>
      <c r="D398" s="35" t="s">
        <v>1539</v>
      </c>
      <c r="E398" s="43" t="str">
        <f t="shared" si="1438"/>
        <v>N</v>
      </c>
      <c r="F398" s="41" t="s">
        <v>133</v>
      </c>
      <c r="G398" s="122" t="s">
        <v>325</v>
      </c>
      <c r="H398" s="1076"/>
      <c r="I398" s="1141"/>
      <c r="J398" s="1142"/>
      <c r="K398" s="1032">
        <f t="shared" si="1439"/>
        <v>0</v>
      </c>
      <c r="L398" s="208"/>
      <c r="M398" s="128"/>
      <c r="N398" s="409"/>
      <c r="O398" s="409"/>
      <c r="Q398" s="684" t="s">
        <v>1875</v>
      </c>
      <c r="R398" s="692" t="s">
        <v>2001</v>
      </c>
      <c r="T398" s="680" t="str">
        <f>IF(IF(A398=0,TRUE(),D398=IFERROR(VLOOKUP(A398,Zaplecze_Weryfikacja!A:B,2,FALSE),2))=TRUE(),"Tak","Nie")</f>
        <v>Nie</v>
      </c>
      <c r="U398" s="681" t="str">
        <f>IF(T398="Tak"," ",IF(IFERROR(VLOOKUP(A398,Zaplecze_Weryfikacja!A:B,2,FALSE),"Inny numer Lp")="Inny numer Lp","Inny numer Lp",IF(VLOOKUP(A398,Zaplecze_Weryfikacja!A:B,2,FALSE)=D398,"Nieznana przyczyna","Inny opis")))</f>
        <v>Inny opis</v>
      </c>
      <c r="Y398" s="785"/>
      <c r="Z398" s="309">
        <f t="shared" si="1440"/>
        <v>0</v>
      </c>
      <c r="AA398" s="785"/>
      <c r="AB398" s="309">
        <f t="shared" si="1441"/>
        <v>0</v>
      </c>
      <c r="AC398" s="785"/>
      <c r="AD398" s="309">
        <f t="shared" si="1442"/>
        <v>0</v>
      </c>
      <c r="AE398" s="785"/>
      <c r="AF398" s="309">
        <f t="shared" si="1443"/>
        <v>0</v>
      </c>
      <c r="AG398" s="785"/>
      <c r="AH398" s="309">
        <f t="shared" si="1444"/>
        <v>0</v>
      </c>
      <c r="AI398" s="785"/>
      <c r="AJ398" s="309">
        <f t="shared" si="1445"/>
        <v>0</v>
      </c>
      <c r="AK398" s="785"/>
      <c r="AL398" s="309">
        <f t="shared" si="1446"/>
        <v>0</v>
      </c>
      <c r="AM398" s="785"/>
      <c r="AN398" s="309">
        <f t="shared" si="1447"/>
        <v>0</v>
      </c>
      <c r="AO398" s="785"/>
      <c r="AP398" s="309">
        <f t="shared" si="1448"/>
        <v>0</v>
      </c>
      <c r="AQ398" s="785"/>
      <c r="AR398" s="309">
        <f t="shared" si="1449"/>
        <v>0</v>
      </c>
      <c r="AT398" s="782">
        <f t="shared" si="1256"/>
        <v>0</v>
      </c>
      <c r="AU398" s="782">
        <f t="shared" si="1257"/>
        <v>0</v>
      </c>
      <c r="AV398" s="782">
        <f t="shared" si="1258"/>
        <v>0</v>
      </c>
      <c r="AW398" s="788" t="e">
        <f t="shared" si="1259"/>
        <v>#DIV/0!</v>
      </c>
      <c r="AY398" s="781">
        <f t="shared" si="1260"/>
        <v>0</v>
      </c>
      <c r="AZ398" s="777"/>
      <c r="BA398" s="781">
        <f t="shared" si="1261"/>
        <v>0</v>
      </c>
      <c r="BB398" s="777"/>
      <c r="BC398" s="781">
        <f t="shared" si="1262"/>
        <v>0</v>
      </c>
      <c r="BD398" s="777"/>
      <c r="BE398" s="781">
        <f t="shared" si="1263"/>
        <v>0</v>
      </c>
      <c r="BF398" s="777"/>
      <c r="BG398" s="781">
        <f t="shared" si="1264"/>
        <v>0</v>
      </c>
      <c r="BH398" s="777"/>
      <c r="BI398" s="781">
        <f t="shared" si="1265"/>
        <v>0</v>
      </c>
      <c r="BJ398" s="777"/>
      <c r="BK398" s="781">
        <f t="shared" si="1266"/>
        <v>0</v>
      </c>
      <c r="BL398" s="777"/>
      <c r="BM398" s="781">
        <f t="shared" si="1267"/>
        <v>0</v>
      </c>
      <c r="BN398" s="777"/>
      <c r="BO398" s="781">
        <f t="shared" si="1268"/>
        <v>0</v>
      </c>
      <c r="BP398" s="777"/>
      <c r="BQ398" s="781">
        <f t="shared" si="1269"/>
        <v>0</v>
      </c>
      <c r="BR398" s="777"/>
    </row>
    <row r="399" spans="1:70" outlineLevel="3">
      <c r="A399" s="6">
        <v>302115</v>
      </c>
      <c r="B399" s="10"/>
      <c r="C399" s="121" t="s">
        <v>113</v>
      </c>
      <c r="D399" s="33" t="s">
        <v>3225</v>
      </c>
      <c r="E399" s="43" t="str">
        <f t="shared" si="1438"/>
        <v>T</v>
      </c>
      <c r="F399" s="42" t="s">
        <v>133</v>
      </c>
      <c r="G399" s="122" t="s">
        <v>325</v>
      </c>
      <c r="H399" s="1076">
        <v>1</v>
      </c>
      <c r="I399" s="1141"/>
      <c r="J399" s="1142"/>
      <c r="K399" s="1032">
        <f t="shared" si="1439"/>
        <v>0</v>
      </c>
      <c r="L399" s="208"/>
      <c r="M399" s="128"/>
      <c r="N399" s="409"/>
      <c r="O399" s="409"/>
      <c r="Q399" s="684" t="s">
        <v>1875</v>
      </c>
      <c r="R399" s="692" t="s">
        <v>2001</v>
      </c>
      <c r="T399" s="680" t="str">
        <f>IF(IF(A399=0,TRUE(),D399=IFERROR(VLOOKUP(A399,Zaplecze_Weryfikacja!A:B,2,FALSE),2))=TRUE(),"Tak","Nie")</f>
        <v>Nie</v>
      </c>
      <c r="U399" s="681" t="str">
        <f>IF(T399="Tak"," ",IF(IFERROR(VLOOKUP(A399,Zaplecze_Weryfikacja!A:B,2,FALSE),"Inny numer Lp")="Inny numer Lp","Inny numer Lp",IF(VLOOKUP(A399,Zaplecze_Weryfikacja!A:B,2,FALSE)=D399,"Nieznana przyczyna","Inny opis")))</f>
        <v>Inny opis</v>
      </c>
      <c r="Y399" s="785"/>
      <c r="Z399" s="309">
        <f t="shared" si="1440"/>
        <v>0</v>
      </c>
      <c r="AA399" s="785"/>
      <c r="AB399" s="309">
        <f t="shared" si="1441"/>
        <v>0</v>
      </c>
      <c r="AC399" s="785"/>
      <c r="AD399" s="309">
        <f t="shared" si="1442"/>
        <v>0</v>
      </c>
      <c r="AE399" s="785"/>
      <c r="AF399" s="309">
        <f t="shared" si="1443"/>
        <v>0</v>
      </c>
      <c r="AG399" s="785"/>
      <c r="AH399" s="309">
        <f t="shared" si="1444"/>
        <v>0</v>
      </c>
      <c r="AI399" s="785"/>
      <c r="AJ399" s="309">
        <f t="shared" si="1445"/>
        <v>0</v>
      </c>
      <c r="AK399" s="785"/>
      <c r="AL399" s="309">
        <f t="shared" si="1446"/>
        <v>0</v>
      </c>
      <c r="AM399" s="785"/>
      <c r="AN399" s="309">
        <f t="shared" si="1447"/>
        <v>0</v>
      </c>
      <c r="AO399" s="785"/>
      <c r="AP399" s="309">
        <f t="shared" si="1448"/>
        <v>0</v>
      </c>
      <c r="AQ399" s="785"/>
      <c r="AR399" s="309">
        <f t="shared" si="1449"/>
        <v>0</v>
      </c>
      <c r="AT399" s="782">
        <f t="shared" si="1256"/>
        <v>0</v>
      </c>
      <c r="AU399" s="782">
        <f t="shared" si="1257"/>
        <v>0</v>
      </c>
      <c r="AV399" s="782">
        <f t="shared" si="1258"/>
        <v>0</v>
      </c>
      <c r="AW399" s="788" t="e">
        <f t="shared" si="1259"/>
        <v>#DIV/0!</v>
      </c>
      <c r="AY399" s="781">
        <f t="shared" si="1260"/>
        <v>0</v>
      </c>
      <c r="AZ399" s="777"/>
      <c r="BA399" s="781">
        <f t="shared" si="1261"/>
        <v>0</v>
      </c>
      <c r="BB399" s="777"/>
      <c r="BC399" s="781">
        <f t="shared" si="1262"/>
        <v>0</v>
      </c>
      <c r="BD399" s="777"/>
      <c r="BE399" s="781">
        <f t="shared" si="1263"/>
        <v>0</v>
      </c>
      <c r="BF399" s="777"/>
      <c r="BG399" s="781">
        <f t="shared" si="1264"/>
        <v>0</v>
      </c>
      <c r="BH399" s="777"/>
      <c r="BI399" s="781">
        <f t="shared" si="1265"/>
        <v>0</v>
      </c>
      <c r="BJ399" s="777"/>
      <c r="BK399" s="781">
        <f t="shared" si="1266"/>
        <v>0</v>
      </c>
      <c r="BL399" s="777"/>
      <c r="BM399" s="781">
        <f t="shared" si="1267"/>
        <v>0</v>
      </c>
      <c r="BN399" s="777"/>
      <c r="BO399" s="781">
        <f t="shared" si="1268"/>
        <v>0</v>
      </c>
      <c r="BP399" s="777"/>
      <c r="BQ399" s="781">
        <f t="shared" si="1269"/>
        <v>0</v>
      </c>
      <c r="BR399" s="777"/>
    </row>
    <row r="400" spans="1:70" outlineLevel="3">
      <c r="A400" s="6">
        <v>302116</v>
      </c>
      <c r="B400" s="10"/>
      <c r="C400" s="121" t="s">
        <v>113</v>
      </c>
      <c r="D400" s="141" t="s">
        <v>68</v>
      </c>
      <c r="E400" s="43" t="str">
        <f t="shared" si="1438"/>
        <v>T</v>
      </c>
      <c r="F400" s="13" t="s">
        <v>145</v>
      </c>
      <c r="G400" s="122" t="s">
        <v>325</v>
      </c>
      <c r="H400" s="1076">
        <v>1</v>
      </c>
      <c r="I400" s="1141"/>
      <c r="J400" s="1142"/>
      <c r="K400" s="1032">
        <f t="shared" si="1439"/>
        <v>0</v>
      </c>
      <c r="L400" s="208"/>
      <c r="M400" s="128"/>
      <c r="N400" s="409"/>
      <c r="O400" s="409"/>
      <c r="Q400" s="684" t="s">
        <v>1881</v>
      </c>
      <c r="R400" s="692" t="s">
        <v>2001</v>
      </c>
      <c r="T400" s="680" t="str">
        <f>IF(IF(A400=0,TRUE(),D400=IFERROR(VLOOKUP(A400,Zaplecze_Weryfikacja!A:B,2,FALSE),2))=TRUE(),"Tak","Nie")</f>
        <v>Nie</v>
      </c>
      <c r="U400" s="681" t="str">
        <f>IF(T400="Tak"," ",IF(IFERROR(VLOOKUP(A400,Zaplecze_Weryfikacja!A:B,2,FALSE),"Inny numer Lp")="Inny numer Lp","Inny numer Lp",IF(VLOOKUP(A400,Zaplecze_Weryfikacja!A:B,2,FALSE)=D400,"Nieznana przyczyna","Inny opis")))</f>
        <v>Inny opis</v>
      </c>
      <c r="Y400" s="785"/>
      <c r="Z400" s="309">
        <f t="shared" si="1440"/>
        <v>0</v>
      </c>
      <c r="AA400" s="785"/>
      <c r="AB400" s="309">
        <f t="shared" si="1441"/>
        <v>0</v>
      </c>
      <c r="AC400" s="785"/>
      <c r="AD400" s="309">
        <f t="shared" si="1442"/>
        <v>0</v>
      </c>
      <c r="AE400" s="785"/>
      <c r="AF400" s="309">
        <f t="shared" si="1443"/>
        <v>0</v>
      </c>
      <c r="AG400" s="785"/>
      <c r="AH400" s="309">
        <f t="shared" si="1444"/>
        <v>0</v>
      </c>
      <c r="AI400" s="785"/>
      <c r="AJ400" s="309">
        <f t="shared" si="1445"/>
        <v>0</v>
      </c>
      <c r="AK400" s="785"/>
      <c r="AL400" s="309">
        <f t="shared" si="1446"/>
        <v>0</v>
      </c>
      <c r="AM400" s="785"/>
      <c r="AN400" s="309">
        <f t="shared" si="1447"/>
        <v>0</v>
      </c>
      <c r="AO400" s="785"/>
      <c r="AP400" s="309">
        <f t="shared" si="1448"/>
        <v>0</v>
      </c>
      <c r="AQ400" s="785"/>
      <c r="AR400" s="309">
        <f t="shared" si="1449"/>
        <v>0</v>
      </c>
      <c r="AT400" s="782">
        <f t="shared" si="1256"/>
        <v>0</v>
      </c>
      <c r="AU400" s="782">
        <f t="shared" si="1257"/>
        <v>0</v>
      </c>
      <c r="AV400" s="782">
        <f t="shared" si="1258"/>
        <v>0</v>
      </c>
      <c r="AW400" s="788" t="e">
        <f t="shared" si="1259"/>
        <v>#DIV/0!</v>
      </c>
      <c r="AY400" s="781">
        <f t="shared" si="1260"/>
        <v>0</v>
      </c>
      <c r="AZ400" s="777"/>
      <c r="BA400" s="781">
        <f t="shared" si="1261"/>
        <v>0</v>
      </c>
      <c r="BB400" s="777"/>
      <c r="BC400" s="781">
        <f t="shared" si="1262"/>
        <v>0</v>
      </c>
      <c r="BD400" s="777"/>
      <c r="BE400" s="781">
        <f t="shared" si="1263"/>
        <v>0</v>
      </c>
      <c r="BF400" s="777"/>
      <c r="BG400" s="781">
        <f t="shared" si="1264"/>
        <v>0</v>
      </c>
      <c r="BH400" s="777"/>
      <c r="BI400" s="781">
        <f t="shared" si="1265"/>
        <v>0</v>
      </c>
      <c r="BJ400" s="777"/>
      <c r="BK400" s="781">
        <f t="shared" si="1266"/>
        <v>0</v>
      </c>
      <c r="BL400" s="777"/>
      <c r="BM400" s="781">
        <f t="shared" si="1267"/>
        <v>0</v>
      </c>
      <c r="BN400" s="777"/>
      <c r="BO400" s="781">
        <f t="shared" si="1268"/>
        <v>0</v>
      </c>
      <c r="BP400" s="777"/>
      <c r="BQ400" s="781">
        <f t="shared" si="1269"/>
        <v>0</v>
      </c>
      <c r="BR400" s="777"/>
    </row>
    <row r="401" spans="1:70" outlineLevel="3">
      <c r="A401" s="1250" t="s">
        <v>3545</v>
      </c>
      <c r="B401" s="10"/>
      <c r="C401" s="121" t="s">
        <v>113</v>
      </c>
      <c r="D401" s="141" t="s">
        <v>3546</v>
      </c>
      <c r="E401" s="43" t="str">
        <f t="shared" ref="E401" si="1476">IF(H401&gt;0,"T","N")</f>
        <v>T</v>
      </c>
      <c r="F401" s="1277" t="s">
        <v>145</v>
      </c>
      <c r="G401" s="122" t="s">
        <v>755</v>
      </c>
      <c r="H401" s="1076">
        <v>75.900000000000006</v>
      </c>
      <c r="I401" s="1141"/>
      <c r="J401" s="1142"/>
      <c r="K401" s="1032">
        <f t="shared" ref="K401" si="1477">IF(B401="E","E",$H401*I401)</f>
        <v>0</v>
      </c>
      <c r="L401" s="208"/>
      <c r="M401" s="128"/>
      <c r="N401" s="409"/>
      <c r="O401" s="409"/>
      <c r="Q401" s="684" t="s">
        <v>1881</v>
      </c>
      <c r="R401" s="692" t="s">
        <v>2001</v>
      </c>
      <c r="T401" s="680" t="str">
        <f>IF(IF(A401=0,TRUE(),D401=IFERROR(VLOOKUP(A401,Zaplecze_Weryfikacja!A:B,2,FALSE),2))=TRUE(),"Tak","Nie")</f>
        <v>Nie</v>
      </c>
      <c r="U401" s="681" t="str">
        <f>IF(T401="Tak"," ",IF(IFERROR(VLOOKUP(A401,Zaplecze_Weryfikacja!A:B,2,FALSE),"Inny numer Lp")="Inny numer Lp","Inny numer Lp",IF(VLOOKUP(A401,Zaplecze_Weryfikacja!A:B,2,FALSE)=D401,"Nieznana przyczyna","Inny opis")))</f>
        <v>Inny numer Lp</v>
      </c>
      <c r="Y401" s="785"/>
      <c r="Z401" s="309">
        <f t="shared" ref="Z401" si="1478">IF($B401="E","E",$H401*Y401)</f>
        <v>0</v>
      </c>
      <c r="AA401" s="785"/>
      <c r="AB401" s="309">
        <f t="shared" ref="AB401" si="1479">IF($B401="E","E",$H401*AA401)</f>
        <v>0</v>
      </c>
      <c r="AC401" s="785"/>
      <c r="AD401" s="309">
        <f t="shared" ref="AD401" si="1480">IF($B401="E","E",$H401*AC401)</f>
        <v>0</v>
      </c>
      <c r="AE401" s="785"/>
      <c r="AF401" s="309">
        <f t="shared" ref="AF401" si="1481">IF($B401="E","E",$H401*AE401)</f>
        <v>0</v>
      </c>
      <c r="AG401" s="785"/>
      <c r="AH401" s="309">
        <f t="shared" ref="AH401" si="1482">IF($B401="E","E",$H401*AG401)</f>
        <v>0</v>
      </c>
      <c r="AI401" s="785"/>
      <c r="AJ401" s="309">
        <f t="shared" ref="AJ401" si="1483">IF($B401="E","E",$H401*AI401)</f>
        <v>0</v>
      </c>
      <c r="AK401" s="785"/>
      <c r="AL401" s="309">
        <f t="shared" ref="AL401" si="1484">IF($B401="E","E",$H401*AK401)</f>
        <v>0</v>
      </c>
      <c r="AM401" s="785"/>
      <c r="AN401" s="309">
        <f t="shared" ref="AN401" si="1485">IF($B401="E","E",$H401*AM401)</f>
        <v>0</v>
      </c>
      <c r="AO401" s="785"/>
      <c r="AP401" s="309">
        <f t="shared" ref="AP401" si="1486">IF($B401="E","E",$H401*AO401)</f>
        <v>0</v>
      </c>
      <c r="AQ401" s="785"/>
      <c r="AR401" s="309">
        <f t="shared" ref="AR401" si="1487">IF($B401="E","E",$H401*AQ401)</f>
        <v>0</v>
      </c>
      <c r="AT401" s="782">
        <f t="shared" ref="AT401" si="1488">MAX(Z401,AB401,AD401,AF401,AH401,AJ401,AL401,AN401,AP401,AR401)</f>
        <v>0</v>
      </c>
      <c r="AU401" s="782">
        <f t="shared" ref="AU401" si="1489">IF($AU$6=10,MIN(Z401,AB401,AD401,AF401,AH401,AJ401,AL401,AN401,AP401,AR401),IF($AU$6=9,MIN(Z401,AB401,AD401,AF401,AH401,AJ401,AL401,AN401,AP401),IF($AU$6=8,MIN(Z401,AB401,AD401,AF401,AH401,AJ401,AL401,AN401),IF($AU$6=7,MIN(Z401,AB401,AD401,AF401,AH401,AJ401,AL401),IF($AU$6=6,MIN(Z401,AB401,AD401,AF401,AH401,AJ401),IF($AU$6=5,MIN(Z401,AB401,AD401,AF401,AH401),IF($AU$6=4,MIN(Z401,AB401,AD401,AF401),IF($AU$6=4,MIN(Z401,AB401,AD401,AF401),IF($AU$6=3,MIN(Z401,AB401,AD401),IF($AU$6=3,MIN(Z401,AB401,AD401),IF($AU$6=2,MIN(Z401,AB401),IF($AU$6=1,MIN(Z401),"Błąd - zła ilośc oferentów"))))))))))))</f>
        <v>0</v>
      </c>
      <c r="AV401" s="782">
        <f t="shared" ref="AV401" si="1490">AT401-AU401</f>
        <v>0</v>
      </c>
      <c r="AW401" s="788" t="e">
        <f t="shared" ref="AW401" si="1491">AT401/AU401</f>
        <v>#DIV/0!</v>
      </c>
      <c r="AY401" s="781">
        <f t="shared" ref="AY401" si="1492">+AZ401</f>
        <v>0</v>
      </c>
      <c r="AZ401" s="777"/>
      <c r="BA401" s="781">
        <f t="shared" ref="BA401" si="1493">+BB401</f>
        <v>0</v>
      </c>
      <c r="BB401" s="777"/>
      <c r="BC401" s="781">
        <f t="shared" ref="BC401" si="1494">+BD401</f>
        <v>0</v>
      </c>
      <c r="BD401" s="777"/>
      <c r="BE401" s="781">
        <f t="shared" ref="BE401" si="1495">+BF401</f>
        <v>0</v>
      </c>
      <c r="BF401" s="777"/>
      <c r="BG401" s="781">
        <f t="shared" ref="BG401" si="1496">+BH401</f>
        <v>0</v>
      </c>
      <c r="BH401" s="777"/>
      <c r="BI401" s="781">
        <f t="shared" ref="BI401" si="1497">+BJ401</f>
        <v>0</v>
      </c>
      <c r="BJ401" s="777"/>
      <c r="BK401" s="781">
        <f t="shared" ref="BK401" si="1498">+BL401</f>
        <v>0</v>
      </c>
      <c r="BL401" s="777"/>
      <c r="BM401" s="781">
        <f t="shared" ref="BM401" si="1499">+BN401</f>
        <v>0</v>
      </c>
      <c r="BN401" s="777"/>
      <c r="BO401" s="781">
        <f t="shared" ref="BO401" si="1500">+BP401</f>
        <v>0</v>
      </c>
      <c r="BP401" s="777"/>
      <c r="BQ401" s="781">
        <f t="shared" ref="BQ401" si="1501">+BR401</f>
        <v>0</v>
      </c>
      <c r="BR401" s="777"/>
    </row>
    <row r="402" spans="1:70" outlineLevel="3">
      <c r="A402" s="6">
        <v>302117</v>
      </c>
      <c r="B402" s="10"/>
      <c r="C402" s="121" t="s">
        <v>113</v>
      </c>
      <c r="D402" s="33" t="s">
        <v>820</v>
      </c>
      <c r="E402" s="43" t="str">
        <f t="shared" si="1438"/>
        <v>N</v>
      </c>
      <c r="F402" s="42" t="s">
        <v>144</v>
      </c>
      <c r="G402" s="122" t="s">
        <v>325</v>
      </c>
      <c r="H402" s="1076"/>
      <c r="I402" s="1141"/>
      <c r="J402" s="1142"/>
      <c r="K402" s="1032">
        <f t="shared" si="1439"/>
        <v>0</v>
      </c>
      <c r="L402" s="208"/>
      <c r="M402" s="128" t="s">
        <v>819</v>
      </c>
      <c r="N402" s="484"/>
      <c r="O402" s="484"/>
      <c r="Q402" s="684" t="s">
        <v>1890</v>
      </c>
      <c r="R402" s="692" t="s">
        <v>2001</v>
      </c>
      <c r="T402" s="680" t="str">
        <f>IF(IF(A402=0,TRUE(),D402=IFERROR(VLOOKUP(A402,Zaplecze_Weryfikacja!A:B,2,FALSE),2))=TRUE(),"Tak","Nie")</f>
        <v>Nie</v>
      </c>
      <c r="U402" s="681" t="str">
        <f>IF(T402="Tak"," ",IF(IFERROR(VLOOKUP(A402,Zaplecze_Weryfikacja!A:B,2,FALSE),"Inny numer Lp")="Inny numer Lp","Inny numer Lp",IF(VLOOKUP(A402,Zaplecze_Weryfikacja!A:B,2,FALSE)=D402,"Nieznana przyczyna","Inny opis")))</f>
        <v>Inny opis</v>
      </c>
      <c r="Y402" s="785"/>
      <c r="Z402" s="309">
        <f t="shared" si="1440"/>
        <v>0</v>
      </c>
      <c r="AA402" s="785"/>
      <c r="AB402" s="309">
        <f t="shared" si="1441"/>
        <v>0</v>
      </c>
      <c r="AC402" s="785"/>
      <c r="AD402" s="309">
        <f t="shared" si="1442"/>
        <v>0</v>
      </c>
      <c r="AE402" s="785"/>
      <c r="AF402" s="309">
        <f t="shared" si="1443"/>
        <v>0</v>
      </c>
      <c r="AG402" s="785"/>
      <c r="AH402" s="309">
        <f t="shared" si="1444"/>
        <v>0</v>
      </c>
      <c r="AI402" s="785"/>
      <c r="AJ402" s="309">
        <f t="shared" si="1445"/>
        <v>0</v>
      </c>
      <c r="AK402" s="785"/>
      <c r="AL402" s="309">
        <f t="shared" si="1446"/>
        <v>0</v>
      </c>
      <c r="AM402" s="785"/>
      <c r="AN402" s="309">
        <f t="shared" si="1447"/>
        <v>0</v>
      </c>
      <c r="AO402" s="785"/>
      <c r="AP402" s="309">
        <f t="shared" si="1448"/>
        <v>0</v>
      </c>
      <c r="AQ402" s="785"/>
      <c r="AR402" s="309">
        <f t="shared" si="1449"/>
        <v>0</v>
      </c>
      <c r="AT402" s="782">
        <f t="shared" si="1256"/>
        <v>0</v>
      </c>
      <c r="AU402" s="782">
        <f t="shared" si="1257"/>
        <v>0</v>
      </c>
      <c r="AV402" s="782">
        <f t="shared" si="1258"/>
        <v>0</v>
      </c>
      <c r="AW402" s="788" t="e">
        <f t="shared" si="1259"/>
        <v>#DIV/0!</v>
      </c>
      <c r="AY402" s="781">
        <f t="shared" si="1260"/>
        <v>0</v>
      </c>
      <c r="AZ402" s="777"/>
      <c r="BA402" s="781">
        <f t="shared" si="1261"/>
        <v>0</v>
      </c>
      <c r="BB402" s="777"/>
      <c r="BC402" s="781">
        <f t="shared" si="1262"/>
        <v>0</v>
      </c>
      <c r="BD402" s="777"/>
      <c r="BE402" s="781">
        <f t="shared" si="1263"/>
        <v>0</v>
      </c>
      <c r="BF402" s="777"/>
      <c r="BG402" s="781">
        <f t="shared" si="1264"/>
        <v>0</v>
      </c>
      <c r="BH402" s="777"/>
      <c r="BI402" s="781">
        <f t="shared" si="1265"/>
        <v>0</v>
      </c>
      <c r="BJ402" s="777"/>
      <c r="BK402" s="781">
        <f t="shared" si="1266"/>
        <v>0</v>
      </c>
      <c r="BL402" s="777"/>
      <c r="BM402" s="781">
        <f t="shared" si="1267"/>
        <v>0</v>
      </c>
      <c r="BN402" s="777"/>
      <c r="BO402" s="781">
        <f t="shared" si="1268"/>
        <v>0</v>
      </c>
      <c r="BP402" s="777"/>
      <c r="BQ402" s="781">
        <f t="shared" si="1269"/>
        <v>0</v>
      </c>
      <c r="BR402" s="777"/>
    </row>
    <row r="403" spans="1:70" outlineLevel="3">
      <c r="A403" s="1250">
        <v>302118</v>
      </c>
      <c r="B403" s="10"/>
      <c r="C403" s="121" t="s">
        <v>113</v>
      </c>
      <c r="D403" s="33" t="s">
        <v>818</v>
      </c>
      <c r="E403" s="43" t="str">
        <f t="shared" si="1438"/>
        <v>N</v>
      </c>
      <c r="F403" s="42" t="s">
        <v>3152</v>
      </c>
      <c r="G403" s="122" t="s">
        <v>325</v>
      </c>
      <c r="H403" s="1249">
        <v>0</v>
      </c>
      <c r="I403" s="1141"/>
      <c r="J403" s="1142"/>
      <c r="K403" s="1032">
        <f t="shared" si="1439"/>
        <v>0</v>
      </c>
      <c r="L403" s="208"/>
      <c r="M403" s="128" t="s">
        <v>819</v>
      </c>
      <c r="N403" s="409"/>
      <c r="O403" s="409"/>
      <c r="Q403" s="684" t="s">
        <v>1872</v>
      </c>
      <c r="R403" s="692" t="s">
        <v>2001</v>
      </c>
      <c r="T403" s="680" t="str">
        <f>IF(IF(A403=0,TRUE(),D403=IFERROR(VLOOKUP(A403,Zaplecze_Weryfikacja!A:B,2,FALSE),2))=TRUE(),"Tak","Nie")</f>
        <v>Nie</v>
      </c>
      <c r="U403" s="681" t="str">
        <f>IF(T403="Tak"," ",IF(IFERROR(VLOOKUP(A403,Zaplecze_Weryfikacja!A:B,2,FALSE),"Inny numer Lp")="Inny numer Lp","Inny numer Lp",IF(VLOOKUP(A403,Zaplecze_Weryfikacja!A:B,2,FALSE)=D403,"Nieznana przyczyna","Inny opis")))</f>
        <v>Inny opis</v>
      </c>
      <c r="Y403" s="785"/>
      <c r="Z403" s="309">
        <f t="shared" si="1440"/>
        <v>0</v>
      </c>
      <c r="AA403" s="785"/>
      <c r="AB403" s="309">
        <f t="shared" si="1441"/>
        <v>0</v>
      </c>
      <c r="AC403" s="785"/>
      <c r="AD403" s="309">
        <f t="shared" si="1442"/>
        <v>0</v>
      </c>
      <c r="AE403" s="785"/>
      <c r="AF403" s="309">
        <f t="shared" si="1443"/>
        <v>0</v>
      </c>
      <c r="AG403" s="785"/>
      <c r="AH403" s="309">
        <f t="shared" si="1444"/>
        <v>0</v>
      </c>
      <c r="AI403" s="785"/>
      <c r="AJ403" s="309">
        <f t="shared" si="1445"/>
        <v>0</v>
      </c>
      <c r="AK403" s="785"/>
      <c r="AL403" s="309">
        <f t="shared" si="1446"/>
        <v>0</v>
      </c>
      <c r="AM403" s="785"/>
      <c r="AN403" s="309">
        <f t="shared" si="1447"/>
        <v>0</v>
      </c>
      <c r="AO403" s="785"/>
      <c r="AP403" s="309">
        <f t="shared" si="1448"/>
        <v>0</v>
      </c>
      <c r="AQ403" s="785"/>
      <c r="AR403" s="309">
        <f t="shared" si="1449"/>
        <v>0</v>
      </c>
      <c r="AT403" s="782">
        <f t="shared" si="1256"/>
        <v>0</v>
      </c>
      <c r="AU403" s="782">
        <f t="shared" si="1257"/>
        <v>0</v>
      </c>
      <c r="AV403" s="782">
        <f t="shared" si="1258"/>
        <v>0</v>
      </c>
      <c r="AW403" s="788" t="e">
        <f t="shared" si="1259"/>
        <v>#DIV/0!</v>
      </c>
      <c r="AY403" s="781">
        <f t="shared" si="1260"/>
        <v>0</v>
      </c>
      <c r="AZ403" s="777"/>
      <c r="BA403" s="781">
        <f t="shared" si="1261"/>
        <v>0</v>
      </c>
      <c r="BB403" s="777"/>
      <c r="BC403" s="781">
        <f t="shared" si="1262"/>
        <v>0</v>
      </c>
      <c r="BD403" s="777"/>
      <c r="BE403" s="781">
        <f t="shared" si="1263"/>
        <v>0</v>
      </c>
      <c r="BF403" s="777"/>
      <c r="BG403" s="781">
        <f t="shared" si="1264"/>
        <v>0</v>
      </c>
      <c r="BH403" s="777"/>
      <c r="BI403" s="781">
        <f t="shared" si="1265"/>
        <v>0</v>
      </c>
      <c r="BJ403" s="777"/>
      <c r="BK403" s="781">
        <f t="shared" si="1266"/>
        <v>0</v>
      </c>
      <c r="BL403" s="777"/>
      <c r="BM403" s="781">
        <f t="shared" si="1267"/>
        <v>0</v>
      </c>
      <c r="BN403" s="777"/>
      <c r="BO403" s="781">
        <f t="shared" si="1268"/>
        <v>0</v>
      </c>
      <c r="BP403" s="777"/>
      <c r="BQ403" s="781">
        <f t="shared" si="1269"/>
        <v>0</v>
      </c>
      <c r="BR403" s="777"/>
    </row>
    <row r="404" spans="1:70" outlineLevel="3">
      <c r="A404" s="6">
        <v>302119</v>
      </c>
      <c r="B404" s="10"/>
      <c r="C404" s="121" t="s">
        <v>113</v>
      </c>
      <c r="D404" s="143" t="s">
        <v>74</v>
      </c>
      <c r="E404" s="43" t="str">
        <f t="shared" si="1438"/>
        <v>N</v>
      </c>
      <c r="F404" s="13" t="s">
        <v>30</v>
      </c>
      <c r="G404" s="122" t="s">
        <v>325</v>
      </c>
      <c r="H404" s="1076"/>
      <c r="I404" s="1141"/>
      <c r="J404" s="1142"/>
      <c r="K404" s="1032">
        <f t="shared" si="1439"/>
        <v>0</v>
      </c>
      <c r="L404" s="208"/>
      <c r="M404" s="128" t="s">
        <v>821</v>
      </c>
      <c r="N404" s="409"/>
      <c r="O404" s="409"/>
      <c r="Q404" s="684" t="s">
        <v>1890</v>
      </c>
      <c r="R404" s="692" t="s">
        <v>2001</v>
      </c>
      <c r="T404" s="680" t="str">
        <f>IF(IF(A404=0,TRUE(),D404=IFERROR(VLOOKUP(A404,Zaplecze_Weryfikacja!A:B,2,FALSE),2))=TRUE(),"Tak","Nie")</f>
        <v>Nie</v>
      </c>
      <c r="U404" s="681" t="str">
        <f>IF(T404="Tak"," ",IF(IFERROR(VLOOKUP(A404,Zaplecze_Weryfikacja!A:B,2,FALSE),"Inny numer Lp")="Inny numer Lp","Inny numer Lp",IF(VLOOKUP(A404,Zaplecze_Weryfikacja!A:B,2,FALSE)=D404,"Nieznana przyczyna","Inny opis")))</f>
        <v>Inny opis</v>
      </c>
      <c r="Y404" s="785"/>
      <c r="Z404" s="309">
        <f t="shared" si="1440"/>
        <v>0</v>
      </c>
      <c r="AA404" s="785"/>
      <c r="AB404" s="309">
        <f t="shared" si="1441"/>
        <v>0</v>
      </c>
      <c r="AC404" s="785"/>
      <c r="AD404" s="309">
        <f t="shared" si="1442"/>
        <v>0</v>
      </c>
      <c r="AE404" s="785"/>
      <c r="AF404" s="309">
        <f t="shared" si="1443"/>
        <v>0</v>
      </c>
      <c r="AG404" s="785"/>
      <c r="AH404" s="309">
        <f t="shared" si="1444"/>
        <v>0</v>
      </c>
      <c r="AI404" s="785"/>
      <c r="AJ404" s="309">
        <f t="shared" si="1445"/>
        <v>0</v>
      </c>
      <c r="AK404" s="785"/>
      <c r="AL404" s="309">
        <f t="shared" si="1446"/>
        <v>0</v>
      </c>
      <c r="AM404" s="785"/>
      <c r="AN404" s="309">
        <f t="shared" si="1447"/>
        <v>0</v>
      </c>
      <c r="AO404" s="785"/>
      <c r="AP404" s="309">
        <f t="shared" si="1448"/>
        <v>0</v>
      </c>
      <c r="AQ404" s="785"/>
      <c r="AR404" s="309">
        <f t="shared" si="1449"/>
        <v>0</v>
      </c>
      <c r="AT404" s="782">
        <f t="shared" si="1256"/>
        <v>0</v>
      </c>
      <c r="AU404" s="782">
        <f t="shared" si="1257"/>
        <v>0</v>
      </c>
      <c r="AV404" s="782">
        <f t="shared" si="1258"/>
        <v>0</v>
      </c>
      <c r="AW404" s="788" t="e">
        <f t="shared" si="1259"/>
        <v>#DIV/0!</v>
      </c>
      <c r="AY404" s="781">
        <f t="shared" si="1260"/>
        <v>0</v>
      </c>
      <c r="AZ404" s="777"/>
      <c r="BA404" s="781">
        <f t="shared" si="1261"/>
        <v>0</v>
      </c>
      <c r="BB404" s="777"/>
      <c r="BC404" s="781">
        <f t="shared" si="1262"/>
        <v>0</v>
      </c>
      <c r="BD404" s="777"/>
      <c r="BE404" s="781">
        <f t="shared" si="1263"/>
        <v>0</v>
      </c>
      <c r="BF404" s="777"/>
      <c r="BG404" s="781">
        <f t="shared" si="1264"/>
        <v>0</v>
      </c>
      <c r="BH404" s="777"/>
      <c r="BI404" s="781">
        <f t="shared" si="1265"/>
        <v>0</v>
      </c>
      <c r="BJ404" s="777"/>
      <c r="BK404" s="781">
        <f t="shared" si="1266"/>
        <v>0</v>
      </c>
      <c r="BL404" s="777"/>
      <c r="BM404" s="781">
        <f t="shared" si="1267"/>
        <v>0</v>
      </c>
      <c r="BN404" s="777"/>
      <c r="BO404" s="781">
        <f t="shared" si="1268"/>
        <v>0</v>
      </c>
      <c r="BP404" s="777"/>
      <c r="BQ404" s="781">
        <f t="shared" si="1269"/>
        <v>0</v>
      </c>
      <c r="BR404" s="777"/>
    </row>
    <row r="405" spans="1:70" outlineLevel="3">
      <c r="A405" s="6">
        <v>302120</v>
      </c>
      <c r="B405" s="10"/>
      <c r="C405" s="121" t="s">
        <v>113</v>
      </c>
      <c r="D405" s="141" t="s">
        <v>73</v>
      </c>
      <c r="E405" s="43" t="str">
        <f t="shared" si="1438"/>
        <v>N</v>
      </c>
      <c r="F405" s="13"/>
      <c r="G405" s="122" t="s">
        <v>327</v>
      </c>
      <c r="H405" s="1076"/>
      <c r="I405" s="1141"/>
      <c r="J405" s="1142"/>
      <c r="K405" s="1032">
        <f t="shared" si="1439"/>
        <v>0</v>
      </c>
      <c r="L405" s="208"/>
      <c r="M405" s="128" t="s">
        <v>823</v>
      </c>
      <c r="N405" s="409"/>
      <c r="O405" s="409"/>
      <c r="Q405" s="686" t="s">
        <v>1862</v>
      </c>
      <c r="R405" s="692" t="s">
        <v>2001</v>
      </c>
      <c r="T405" s="680" t="str">
        <f>IF(IF(A405=0,TRUE(),D405=IFERROR(VLOOKUP(A405,Zaplecze_Weryfikacja!A:B,2,FALSE),2))=TRUE(),"Tak","Nie")</f>
        <v>Nie</v>
      </c>
      <c r="U405" s="681" t="str">
        <f>IF(T405="Tak"," ",IF(IFERROR(VLOOKUP(A405,Zaplecze_Weryfikacja!A:B,2,FALSE),"Inny numer Lp")="Inny numer Lp","Inny numer Lp",IF(VLOOKUP(A405,Zaplecze_Weryfikacja!A:B,2,FALSE)=D405,"Nieznana przyczyna","Inny opis")))</f>
        <v>Inny opis</v>
      </c>
      <c r="Y405" s="785"/>
      <c r="Z405" s="309">
        <f t="shared" si="1440"/>
        <v>0</v>
      </c>
      <c r="AA405" s="785"/>
      <c r="AB405" s="309">
        <f t="shared" si="1441"/>
        <v>0</v>
      </c>
      <c r="AC405" s="785"/>
      <c r="AD405" s="309">
        <f t="shared" si="1442"/>
        <v>0</v>
      </c>
      <c r="AE405" s="785"/>
      <c r="AF405" s="309">
        <f t="shared" si="1443"/>
        <v>0</v>
      </c>
      <c r="AG405" s="785"/>
      <c r="AH405" s="309">
        <f t="shared" si="1444"/>
        <v>0</v>
      </c>
      <c r="AI405" s="785"/>
      <c r="AJ405" s="309">
        <f t="shared" si="1445"/>
        <v>0</v>
      </c>
      <c r="AK405" s="785"/>
      <c r="AL405" s="309">
        <f t="shared" si="1446"/>
        <v>0</v>
      </c>
      <c r="AM405" s="785"/>
      <c r="AN405" s="309">
        <f t="shared" si="1447"/>
        <v>0</v>
      </c>
      <c r="AO405" s="785"/>
      <c r="AP405" s="309">
        <f t="shared" si="1448"/>
        <v>0</v>
      </c>
      <c r="AQ405" s="785"/>
      <c r="AR405" s="309">
        <f t="shared" si="1449"/>
        <v>0</v>
      </c>
      <c r="AT405" s="782">
        <f t="shared" si="1256"/>
        <v>0</v>
      </c>
      <c r="AU405" s="782">
        <f t="shared" si="1257"/>
        <v>0</v>
      </c>
      <c r="AV405" s="782">
        <f t="shared" si="1258"/>
        <v>0</v>
      </c>
      <c r="AW405" s="788" t="e">
        <f t="shared" si="1259"/>
        <v>#DIV/0!</v>
      </c>
      <c r="AY405" s="781">
        <f t="shared" si="1260"/>
        <v>0</v>
      </c>
      <c r="AZ405" s="777"/>
      <c r="BA405" s="781">
        <f t="shared" si="1261"/>
        <v>0</v>
      </c>
      <c r="BB405" s="777"/>
      <c r="BC405" s="781">
        <f t="shared" si="1262"/>
        <v>0</v>
      </c>
      <c r="BD405" s="777"/>
      <c r="BE405" s="781">
        <f t="shared" si="1263"/>
        <v>0</v>
      </c>
      <c r="BF405" s="777"/>
      <c r="BG405" s="781">
        <f t="shared" si="1264"/>
        <v>0</v>
      </c>
      <c r="BH405" s="777"/>
      <c r="BI405" s="781">
        <f t="shared" si="1265"/>
        <v>0</v>
      </c>
      <c r="BJ405" s="777"/>
      <c r="BK405" s="781">
        <f t="shared" si="1266"/>
        <v>0</v>
      </c>
      <c r="BL405" s="777"/>
      <c r="BM405" s="781">
        <f t="shared" si="1267"/>
        <v>0</v>
      </c>
      <c r="BN405" s="777"/>
      <c r="BO405" s="781">
        <f t="shared" si="1268"/>
        <v>0</v>
      </c>
      <c r="BP405" s="777"/>
      <c r="BQ405" s="781">
        <f t="shared" si="1269"/>
        <v>0</v>
      </c>
      <c r="BR405" s="777"/>
    </row>
    <row r="406" spans="1:70" ht="28.5" outlineLevel="3">
      <c r="A406" s="1250" t="s">
        <v>3904</v>
      </c>
      <c r="B406" s="1270"/>
      <c r="C406" s="1271" t="s">
        <v>113</v>
      </c>
      <c r="D406" s="1305" t="s">
        <v>3903</v>
      </c>
      <c r="E406" s="1262" t="str">
        <f t="shared" ref="E406" si="1502">IF(H406&gt;0,"T","N")</f>
        <v>T</v>
      </c>
      <c r="F406" s="1277"/>
      <c r="G406" s="1253" t="s">
        <v>327</v>
      </c>
      <c r="H406" s="1249">
        <v>2.7</v>
      </c>
      <c r="I406" s="1141"/>
      <c r="J406" s="1142"/>
      <c r="K406" s="1032">
        <f t="shared" ref="K406" si="1503">IF(B406="E","E",$H406*I406)</f>
        <v>0</v>
      </c>
      <c r="L406" s="208"/>
      <c r="M406" s="128" t="s">
        <v>823</v>
      </c>
      <c r="N406" s="409"/>
      <c r="O406" s="409"/>
      <c r="Q406" s="686" t="s">
        <v>1862</v>
      </c>
      <c r="R406" s="692" t="s">
        <v>2001</v>
      </c>
      <c r="T406" s="680" t="str">
        <f>IF(IF(A406=0,TRUE(),D406=IFERROR(VLOOKUP(A406,Zaplecze_Weryfikacja!A:B,2,FALSE),2))=TRUE(),"Tak","Nie")</f>
        <v>Nie</v>
      </c>
      <c r="U406" s="681" t="str">
        <f>IF(T406="Tak"," ",IF(IFERROR(VLOOKUP(A406,Zaplecze_Weryfikacja!A:B,2,FALSE),"Inny numer Lp")="Inny numer Lp","Inny numer Lp",IF(VLOOKUP(A406,Zaplecze_Weryfikacja!A:B,2,FALSE)=D406,"Nieznana przyczyna","Inny opis")))</f>
        <v>Inny numer Lp</v>
      </c>
      <c r="Y406" s="785"/>
      <c r="Z406" s="309">
        <f t="shared" ref="Z406" si="1504">IF($B406="E","E",$H406*Y406)</f>
        <v>0</v>
      </c>
      <c r="AA406" s="785"/>
      <c r="AB406" s="309">
        <f t="shared" ref="AB406" si="1505">IF($B406="E","E",$H406*AA406)</f>
        <v>0</v>
      </c>
      <c r="AC406" s="785"/>
      <c r="AD406" s="309">
        <f t="shared" ref="AD406" si="1506">IF($B406="E","E",$H406*AC406)</f>
        <v>0</v>
      </c>
      <c r="AE406" s="785"/>
      <c r="AF406" s="309">
        <f t="shared" ref="AF406" si="1507">IF($B406="E","E",$H406*AE406)</f>
        <v>0</v>
      </c>
      <c r="AG406" s="785"/>
      <c r="AH406" s="309">
        <f t="shared" ref="AH406" si="1508">IF($B406="E","E",$H406*AG406)</f>
        <v>0</v>
      </c>
      <c r="AI406" s="785"/>
      <c r="AJ406" s="309">
        <f t="shared" ref="AJ406" si="1509">IF($B406="E","E",$H406*AI406)</f>
        <v>0</v>
      </c>
      <c r="AK406" s="785"/>
      <c r="AL406" s="309">
        <f t="shared" ref="AL406" si="1510">IF($B406="E","E",$H406*AK406)</f>
        <v>0</v>
      </c>
      <c r="AM406" s="785"/>
      <c r="AN406" s="309">
        <f t="shared" ref="AN406" si="1511">IF($B406="E","E",$H406*AM406)</f>
        <v>0</v>
      </c>
      <c r="AO406" s="785"/>
      <c r="AP406" s="309">
        <f t="shared" ref="AP406" si="1512">IF($B406="E","E",$H406*AO406)</f>
        <v>0</v>
      </c>
      <c r="AQ406" s="785"/>
      <c r="AR406" s="309">
        <f t="shared" ref="AR406" si="1513">IF($B406="E","E",$H406*AQ406)</f>
        <v>0</v>
      </c>
      <c r="AT406" s="782">
        <f t="shared" ref="AT406" si="1514">MAX(Z406,AB406,AD406,AF406,AH406,AJ406,AL406,AN406,AP406,AR406)</f>
        <v>0</v>
      </c>
      <c r="AU406" s="782">
        <f t="shared" ref="AU406" si="1515">IF($AU$6=10,MIN(Z406,AB406,AD406,AF406,AH406,AJ406,AL406,AN406,AP406,AR406),IF($AU$6=9,MIN(Z406,AB406,AD406,AF406,AH406,AJ406,AL406,AN406,AP406),IF($AU$6=8,MIN(Z406,AB406,AD406,AF406,AH406,AJ406,AL406,AN406),IF($AU$6=7,MIN(Z406,AB406,AD406,AF406,AH406,AJ406,AL406),IF($AU$6=6,MIN(Z406,AB406,AD406,AF406,AH406,AJ406),IF($AU$6=5,MIN(Z406,AB406,AD406,AF406,AH406),IF($AU$6=4,MIN(Z406,AB406,AD406,AF406),IF($AU$6=4,MIN(Z406,AB406,AD406,AF406),IF($AU$6=3,MIN(Z406,AB406,AD406),IF($AU$6=3,MIN(Z406,AB406,AD406),IF($AU$6=2,MIN(Z406,AB406),IF($AU$6=1,MIN(Z406),"Błąd - zła ilośc oferentów"))))))))))))</f>
        <v>0</v>
      </c>
      <c r="AV406" s="782">
        <f t="shared" ref="AV406" si="1516">AT406-AU406</f>
        <v>0</v>
      </c>
      <c r="AW406" s="788" t="e">
        <f t="shared" ref="AW406" si="1517">AT406/AU406</f>
        <v>#DIV/0!</v>
      </c>
      <c r="AY406" s="781">
        <f t="shared" ref="AY406" si="1518">+AZ406</f>
        <v>0</v>
      </c>
      <c r="AZ406" s="777"/>
      <c r="BA406" s="781">
        <f t="shared" ref="BA406" si="1519">+BB406</f>
        <v>0</v>
      </c>
      <c r="BB406" s="777"/>
      <c r="BC406" s="781">
        <f t="shared" ref="BC406" si="1520">+BD406</f>
        <v>0</v>
      </c>
      <c r="BD406" s="777"/>
      <c r="BE406" s="781">
        <f t="shared" ref="BE406" si="1521">+BF406</f>
        <v>0</v>
      </c>
      <c r="BF406" s="777"/>
      <c r="BG406" s="781">
        <f t="shared" ref="BG406" si="1522">+BH406</f>
        <v>0</v>
      </c>
      <c r="BH406" s="777"/>
      <c r="BI406" s="781">
        <f t="shared" ref="BI406" si="1523">+BJ406</f>
        <v>0</v>
      </c>
      <c r="BJ406" s="777"/>
      <c r="BK406" s="781">
        <f t="shared" ref="BK406" si="1524">+BL406</f>
        <v>0</v>
      </c>
      <c r="BL406" s="777"/>
      <c r="BM406" s="781">
        <f t="shared" ref="BM406" si="1525">+BN406</f>
        <v>0</v>
      </c>
      <c r="BN406" s="777"/>
      <c r="BO406" s="781">
        <f t="shared" ref="BO406" si="1526">+BP406</f>
        <v>0</v>
      </c>
      <c r="BP406" s="777"/>
      <c r="BQ406" s="781">
        <f t="shared" ref="BQ406" si="1527">+BR406</f>
        <v>0</v>
      </c>
      <c r="BR406" s="777"/>
    </row>
    <row r="407" spans="1:70" outlineLevel="3">
      <c r="A407" s="6"/>
      <c r="B407" s="121"/>
      <c r="C407" s="121"/>
      <c r="D407" s="141"/>
      <c r="E407" s="122"/>
      <c r="F407" s="42"/>
      <c r="G407" s="122"/>
      <c r="H407" s="1017"/>
      <c r="I407" s="1006"/>
      <c r="J407" s="1111"/>
      <c r="K407" s="1033"/>
      <c r="L407" s="208"/>
      <c r="M407" s="128"/>
      <c r="N407" s="409"/>
      <c r="O407" s="409"/>
      <c r="Q407" s="683"/>
      <c r="R407" s="692"/>
      <c r="T407" s="680" t="str">
        <f>IF(IF(A407=0,TRUE(),D407=IFERROR(VLOOKUP(A407,Zaplecze_Weryfikacja!A:B,2,FALSE),2))=TRUE(),"Tak","Nie")</f>
        <v>Tak</v>
      </c>
      <c r="U407" s="681" t="str">
        <f>IF(T407="Tak"," ",IF(IFERROR(VLOOKUP(A407,Zaplecze_Weryfikacja!A:B,2,FALSE),"Inny numer Lp")="Inny numer Lp","Inny numer Lp",IF(VLOOKUP(A407,Zaplecze_Weryfikacja!A:B,2,FALSE)=D407,"Nieznana przyczyna","Inny opis")))</f>
        <v xml:space="preserve"> </v>
      </c>
      <c r="Y407" s="785"/>
      <c r="Z407" s="104"/>
      <c r="AA407" s="785"/>
      <c r="AB407" s="104"/>
      <c r="AC407" s="785"/>
      <c r="AD407" s="104"/>
      <c r="AE407" s="785"/>
      <c r="AF407" s="104"/>
      <c r="AG407" s="785"/>
      <c r="AH407" s="104"/>
      <c r="AI407" s="785"/>
      <c r="AJ407" s="104"/>
      <c r="AK407" s="785"/>
      <c r="AL407" s="104"/>
      <c r="AM407" s="785"/>
      <c r="AN407" s="104"/>
      <c r="AO407" s="785"/>
      <c r="AP407" s="104"/>
      <c r="AQ407" s="785"/>
      <c r="AR407" s="104"/>
      <c r="AT407" s="782">
        <f t="shared" si="1256"/>
        <v>0</v>
      </c>
      <c r="AU407" s="782">
        <f t="shared" si="1257"/>
        <v>0</v>
      </c>
      <c r="AV407" s="782">
        <f t="shared" si="1258"/>
        <v>0</v>
      </c>
      <c r="AW407" s="788" t="e">
        <f t="shared" si="1259"/>
        <v>#DIV/0!</v>
      </c>
      <c r="AY407" s="781">
        <f t="shared" si="1260"/>
        <v>0</v>
      </c>
      <c r="AZ407" s="777"/>
      <c r="BA407" s="781">
        <f t="shared" si="1261"/>
        <v>0</v>
      </c>
      <c r="BB407" s="777"/>
      <c r="BC407" s="781">
        <f t="shared" si="1262"/>
        <v>0</v>
      </c>
      <c r="BD407" s="777"/>
      <c r="BE407" s="781">
        <f t="shared" si="1263"/>
        <v>0</v>
      </c>
      <c r="BF407" s="777"/>
      <c r="BG407" s="781">
        <f t="shared" si="1264"/>
        <v>0</v>
      </c>
      <c r="BH407" s="777"/>
      <c r="BI407" s="781">
        <f t="shared" si="1265"/>
        <v>0</v>
      </c>
      <c r="BJ407" s="777"/>
      <c r="BK407" s="781">
        <f t="shared" si="1266"/>
        <v>0</v>
      </c>
      <c r="BL407" s="777"/>
      <c r="BM407" s="781">
        <f t="shared" si="1267"/>
        <v>0</v>
      </c>
      <c r="BN407" s="777"/>
      <c r="BO407" s="781">
        <f t="shared" si="1268"/>
        <v>0</v>
      </c>
      <c r="BP407" s="777"/>
      <c r="BQ407" s="781">
        <f t="shared" si="1269"/>
        <v>0</v>
      </c>
      <c r="BR407" s="777"/>
    </row>
    <row r="408" spans="1:70" outlineLevel="3">
      <c r="A408" s="667"/>
      <c r="B408" s="668"/>
      <c r="C408" s="668"/>
      <c r="D408" s="672" t="s">
        <v>863</v>
      </c>
      <c r="E408" s="773" t="str">
        <f>IF(COUNTIF(E409:E420,"T")=0,"N","T")</f>
        <v>N</v>
      </c>
      <c r="F408" s="665"/>
      <c r="G408" s="664"/>
      <c r="H408" s="1079"/>
      <c r="I408" s="1065"/>
      <c r="J408" s="1116"/>
      <c r="K408" s="1036">
        <f>SUBTOTAL(9,K409:K422)</f>
        <v>0</v>
      </c>
      <c r="L408" s="496"/>
      <c r="M408" s="657"/>
      <c r="N408" s="657"/>
      <c r="O408" s="657"/>
      <c r="Q408" s="683"/>
      <c r="R408" s="692"/>
      <c r="T408" s="680" t="str">
        <f>IF(IF(A408=0,TRUE(),D408=IFERROR(VLOOKUP(A408,Zaplecze_Weryfikacja!A:B,2,FALSE),2))=TRUE(),"Tak","Nie")</f>
        <v>Tak</v>
      </c>
      <c r="U408" s="681" t="str">
        <f>IF(T408="Tak"," ",IF(IFERROR(VLOOKUP(A408,Zaplecze_Weryfikacja!A:B,2,FALSE),"Inny numer Lp")="Inny numer Lp","Inny numer Lp",IF(VLOOKUP(A408,Zaplecze_Weryfikacja!A:B,2,FALSE)=D408,"Nieznana przyczyna","Inny opis")))</f>
        <v xml:space="preserve"> </v>
      </c>
      <c r="Y408" s="785"/>
      <c r="Z408" s="663">
        <f>SUBTOTAL(9,Z409:Z422)</f>
        <v>0</v>
      </c>
      <c r="AA408" s="785"/>
      <c r="AB408" s="663">
        <f>SUBTOTAL(9,AB409:AB422)</f>
        <v>0</v>
      </c>
      <c r="AC408" s="785"/>
      <c r="AD408" s="663">
        <f>SUBTOTAL(9,AD409:AD422)</f>
        <v>0</v>
      </c>
      <c r="AE408" s="785"/>
      <c r="AF408" s="663">
        <f>SUBTOTAL(9,AF409:AF422)</f>
        <v>0</v>
      </c>
      <c r="AG408" s="785"/>
      <c r="AH408" s="663">
        <f>SUBTOTAL(9,AH409:AH422)</f>
        <v>0</v>
      </c>
      <c r="AI408" s="785"/>
      <c r="AJ408" s="663">
        <f>SUBTOTAL(9,AJ409:AJ422)</f>
        <v>0</v>
      </c>
      <c r="AK408" s="785"/>
      <c r="AL408" s="663">
        <f>SUBTOTAL(9,AL409:AL422)</f>
        <v>0</v>
      </c>
      <c r="AM408" s="785"/>
      <c r="AN408" s="663">
        <f>SUBTOTAL(9,AN409:AN422)</f>
        <v>0</v>
      </c>
      <c r="AO408" s="785"/>
      <c r="AP408" s="663">
        <f>SUBTOTAL(9,AP409:AP422)</f>
        <v>0</v>
      </c>
      <c r="AQ408" s="785"/>
      <c r="AR408" s="663">
        <f>SUBTOTAL(9,AR409:AR422)</f>
        <v>0</v>
      </c>
      <c r="AT408" s="845">
        <f t="shared" si="1256"/>
        <v>0</v>
      </c>
      <c r="AU408" s="845">
        <f t="shared" si="1257"/>
        <v>0</v>
      </c>
      <c r="AV408" s="845">
        <f t="shared" si="1258"/>
        <v>0</v>
      </c>
      <c r="AW408" s="846" t="e">
        <f t="shared" si="1259"/>
        <v>#DIV/0!</v>
      </c>
      <c r="AY408" s="781">
        <f t="shared" si="1260"/>
        <v>0</v>
      </c>
      <c r="AZ408" s="847"/>
      <c r="BA408" s="781">
        <f t="shared" si="1261"/>
        <v>0</v>
      </c>
      <c r="BB408" s="847"/>
      <c r="BC408" s="781">
        <f t="shared" si="1262"/>
        <v>0</v>
      </c>
      <c r="BD408" s="847"/>
      <c r="BE408" s="781">
        <f t="shared" si="1263"/>
        <v>0</v>
      </c>
      <c r="BF408" s="847"/>
      <c r="BG408" s="781">
        <f t="shared" si="1264"/>
        <v>0</v>
      </c>
      <c r="BH408" s="847"/>
      <c r="BI408" s="781">
        <f t="shared" si="1265"/>
        <v>0</v>
      </c>
      <c r="BJ408" s="847"/>
      <c r="BK408" s="781">
        <f t="shared" si="1266"/>
        <v>0</v>
      </c>
      <c r="BL408" s="847"/>
      <c r="BM408" s="781">
        <f t="shared" si="1267"/>
        <v>0</v>
      </c>
      <c r="BN408" s="847"/>
      <c r="BO408" s="781">
        <f t="shared" si="1268"/>
        <v>0</v>
      </c>
      <c r="BP408" s="847"/>
      <c r="BQ408" s="781">
        <f t="shared" si="1269"/>
        <v>0</v>
      </c>
      <c r="BR408" s="847"/>
    </row>
    <row r="409" spans="1:70" outlineLevel="3">
      <c r="A409" s="6">
        <v>302121</v>
      </c>
      <c r="B409" s="10"/>
      <c r="C409" s="121" t="s">
        <v>113</v>
      </c>
      <c r="D409" s="147" t="s">
        <v>816</v>
      </c>
      <c r="E409" s="43" t="str">
        <f t="shared" ref="E409:E420" si="1528">IF(H409&gt;0,"T","N")</f>
        <v>N</v>
      </c>
      <c r="F409" s="37" t="s">
        <v>51</v>
      </c>
      <c r="G409" s="122" t="s">
        <v>327</v>
      </c>
      <c r="H409" s="1076"/>
      <c r="I409" s="1141"/>
      <c r="J409" s="1142"/>
      <c r="K409" s="1032">
        <f t="shared" ref="K409:K420" si="1529">IF(B409="E","E",$H409*I409)</f>
        <v>0</v>
      </c>
      <c r="L409" s="208"/>
      <c r="M409" s="128"/>
      <c r="N409" s="409"/>
      <c r="O409" s="409"/>
      <c r="Q409" s="684" t="s">
        <v>1911</v>
      </c>
      <c r="R409" s="692" t="s">
        <v>2002</v>
      </c>
      <c r="T409" s="680" t="str">
        <f>IF(IF(A409=0,TRUE(),D409=IFERROR(VLOOKUP(A409,Zaplecze_Weryfikacja!A:B,2,FALSE),2))=TRUE(),"Tak","Nie")</f>
        <v>Nie</v>
      </c>
      <c r="U409" s="681" t="str">
        <f>IF(T409="Tak"," ",IF(IFERROR(VLOOKUP(A409,Zaplecze_Weryfikacja!A:B,2,FALSE),"Inny numer Lp")="Inny numer Lp","Inny numer Lp",IF(VLOOKUP(A409,Zaplecze_Weryfikacja!A:B,2,FALSE)=D409,"Nieznana przyczyna","Inny opis")))</f>
        <v>Inny opis</v>
      </c>
      <c r="Y409" s="785"/>
      <c r="Z409" s="309">
        <f t="shared" ref="Z409:Z420" si="1530">IF($B409="E","E",$H409*Y409)</f>
        <v>0</v>
      </c>
      <c r="AA409" s="785"/>
      <c r="AB409" s="309">
        <f t="shared" ref="AB409:AB420" si="1531">IF($B409="E","E",$H409*AA409)</f>
        <v>0</v>
      </c>
      <c r="AC409" s="785"/>
      <c r="AD409" s="309">
        <f t="shared" ref="AD409:AD420" si="1532">IF($B409="E","E",$H409*AC409)</f>
        <v>0</v>
      </c>
      <c r="AE409" s="785"/>
      <c r="AF409" s="309">
        <f t="shared" ref="AF409:AF420" si="1533">IF($B409="E","E",$H409*AE409)</f>
        <v>0</v>
      </c>
      <c r="AG409" s="785"/>
      <c r="AH409" s="309">
        <f t="shared" ref="AH409:AH420" si="1534">IF($B409="E","E",$H409*AG409)</f>
        <v>0</v>
      </c>
      <c r="AI409" s="785"/>
      <c r="AJ409" s="309">
        <f t="shared" ref="AJ409:AJ420" si="1535">IF($B409="E","E",$H409*AI409)</f>
        <v>0</v>
      </c>
      <c r="AK409" s="785"/>
      <c r="AL409" s="309">
        <f t="shared" ref="AL409:AL420" si="1536">IF($B409="E","E",$H409*AK409)</f>
        <v>0</v>
      </c>
      <c r="AM409" s="785"/>
      <c r="AN409" s="309">
        <f t="shared" ref="AN409:AN420" si="1537">IF($B409="E","E",$H409*AM409)</f>
        <v>0</v>
      </c>
      <c r="AO409" s="785"/>
      <c r="AP409" s="309">
        <f t="shared" ref="AP409:AP420" si="1538">IF($B409="E","E",$H409*AO409)</f>
        <v>0</v>
      </c>
      <c r="AQ409" s="785"/>
      <c r="AR409" s="309">
        <f t="shared" ref="AR409:AR420" si="1539">IF($B409="E","E",$H409*AQ409)</f>
        <v>0</v>
      </c>
      <c r="AT409" s="782">
        <f t="shared" si="1256"/>
        <v>0</v>
      </c>
      <c r="AU409" s="782">
        <f t="shared" si="1257"/>
        <v>0</v>
      </c>
      <c r="AV409" s="782">
        <f t="shared" si="1258"/>
        <v>0</v>
      </c>
      <c r="AW409" s="788" t="e">
        <f t="shared" si="1259"/>
        <v>#DIV/0!</v>
      </c>
      <c r="AY409" s="781">
        <f t="shared" si="1260"/>
        <v>0</v>
      </c>
      <c r="AZ409" s="777"/>
      <c r="BA409" s="781">
        <f t="shared" si="1261"/>
        <v>0</v>
      </c>
      <c r="BB409" s="777"/>
      <c r="BC409" s="781">
        <f t="shared" si="1262"/>
        <v>0</v>
      </c>
      <c r="BD409" s="777"/>
      <c r="BE409" s="781">
        <f t="shared" si="1263"/>
        <v>0</v>
      </c>
      <c r="BF409" s="777"/>
      <c r="BG409" s="781">
        <f t="shared" si="1264"/>
        <v>0</v>
      </c>
      <c r="BH409" s="777"/>
      <c r="BI409" s="781">
        <f t="shared" si="1265"/>
        <v>0</v>
      </c>
      <c r="BJ409" s="777"/>
      <c r="BK409" s="781">
        <f t="shared" si="1266"/>
        <v>0</v>
      </c>
      <c r="BL409" s="777"/>
      <c r="BM409" s="781">
        <f t="shared" si="1267"/>
        <v>0</v>
      </c>
      <c r="BN409" s="777"/>
      <c r="BO409" s="781">
        <f t="shared" si="1268"/>
        <v>0</v>
      </c>
      <c r="BP409" s="777"/>
      <c r="BQ409" s="781">
        <f t="shared" si="1269"/>
        <v>0</v>
      </c>
      <c r="BR409" s="777"/>
    </row>
    <row r="410" spans="1:70" outlineLevel="3">
      <c r="A410" s="6">
        <v>302122</v>
      </c>
      <c r="B410" s="10"/>
      <c r="C410" s="121" t="s">
        <v>113</v>
      </c>
      <c r="D410" s="147" t="s">
        <v>824</v>
      </c>
      <c r="E410" s="43" t="str">
        <f t="shared" si="1528"/>
        <v>N</v>
      </c>
      <c r="F410" s="13" t="s">
        <v>846</v>
      </c>
      <c r="G410" s="122" t="s">
        <v>327</v>
      </c>
      <c r="H410" s="1076"/>
      <c r="I410" s="1141"/>
      <c r="J410" s="1142"/>
      <c r="K410" s="1032">
        <f t="shared" si="1529"/>
        <v>0</v>
      </c>
      <c r="L410" s="208"/>
      <c r="M410" s="128"/>
      <c r="N410" s="409"/>
      <c r="O410" s="409"/>
      <c r="Q410" s="684" t="s">
        <v>1911</v>
      </c>
      <c r="R410" s="692" t="s">
        <v>2002</v>
      </c>
      <c r="T410" s="680" t="str">
        <f>IF(IF(A410=0,TRUE(),D410=IFERROR(VLOOKUP(A410,Zaplecze_Weryfikacja!A:B,2,FALSE),2))=TRUE(),"Tak","Nie")</f>
        <v>Nie</v>
      </c>
      <c r="U410" s="681" t="str">
        <f>IF(T410="Tak"," ",IF(IFERROR(VLOOKUP(A410,Zaplecze_Weryfikacja!A:B,2,FALSE),"Inny numer Lp")="Inny numer Lp","Inny numer Lp",IF(VLOOKUP(A410,Zaplecze_Weryfikacja!A:B,2,FALSE)=D410,"Nieznana przyczyna","Inny opis")))</f>
        <v>Inny opis</v>
      </c>
      <c r="Y410" s="785"/>
      <c r="Z410" s="309">
        <f t="shared" si="1530"/>
        <v>0</v>
      </c>
      <c r="AA410" s="785"/>
      <c r="AB410" s="309">
        <f t="shared" si="1531"/>
        <v>0</v>
      </c>
      <c r="AC410" s="785"/>
      <c r="AD410" s="309">
        <f t="shared" si="1532"/>
        <v>0</v>
      </c>
      <c r="AE410" s="785"/>
      <c r="AF410" s="309">
        <f t="shared" si="1533"/>
        <v>0</v>
      </c>
      <c r="AG410" s="785"/>
      <c r="AH410" s="309">
        <f t="shared" si="1534"/>
        <v>0</v>
      </c>
      <c r="AI410" s="785"/>
      <c r="AJ410" s="309">
        <f t="shared" si="1535"/>
        <v>0</v>
      </c>
      <c r="AK410" s="785"/>
      <c r="AL410" s="309">
        <f t="shared" si="1536"/>
        <v>0</v>
      </c>
      <c r="AM410" s="785"/>
      <c r="AN410" s="309">
        <f t="shared" si="1537"/>
        <v>0</v>
      </c>
      <c r="AO410" s="785"/>
      <c r="AP410" s="309">
        <f t="shared" si="1538"/>
        <v>0</v>
      </c>
      <c r="AQ410" s="785"/>
      <c r="AR410" s="309">
        <f t="shared" si="1539"/>
        <v>0</v>
      </c>
      <c r="AT410" s="782">
        <f t="shared" si="1256"/>
        <v>0</v>
      </c>
      <c r="AU410" s="782">
        <f t="shared" si="1257"/>
        <v>0</v>
      </c>
      <c r="AV410" s="782">
        <f t="shared" si="1258"/>
        <v>0</v>
      </c>
      <c r="AW410" s="788" t="e">
        <f t="shared" si="1259"/>
        <v>#DIV/0!</v>
      </c>
      <c r="AY410" s="781">
        <f t="shared" si="1260"/>
        <v>0</v>
      </c>
      <c r="AZ410" s="777"/>
      <c r="BA410" s="781">
        <f t="shared" si="1261"/>
        <v>0</v>
      </c>
      <c r="BB410" s="777"/>
      <c r="BC410" s="781">
        <f t="shared" si="1262"/>
        <v>0</v>
      </c>
      <c r="BD410" s="777"/>
      <c r="BE410" s="781">
        <f t="shared" si="1263"/>
        <v>0</v>
      </c>
      <c r="BF410" s="777"/>
      <c r="BG410" s="781">
        <f t="shared" si="1264"/>
        <v>0</v>
      </c>
      <c r="BH410" s="777"/>
      <c r="BI410" s="781">
        <f t="shared" si="1265"/>
        <v>0</v>
      </c>
      <c r="BJ410" s="777"/>
      <c r="BK410" s="781">
        <f t="shared" si="1266"/>
        <v>0</v>
      </c>
      <c r="BL410" s="777"/>
      <c r="BM410" s="781">
        <f t="shared" si="1267"/>
        <v>0</v>
      </c>
      <c r="BN410" s="777"/>
      <c r="BO410" s="781">
        <f t="shared" si="1268"/>
        <v>0</v>
      </c>
      <c r="BP410" s="777"/>
      <c r="BQ410" s="781">
        <f t="shared" si="1269"/>
        <v>0</v>
      </c>
      <c r="BR410" s="777"/>
    </row>
    <row r="411" spans="1:70" outlineLevel="3">
      <c r="A411" s="6">
        <v>302123</v>
      </c>
      <c r="B411" s="10"/>
      <c r="C411" s="121" t="s">
        <v>113</v>
      </c>
      <c r="D411" s="111" t="s">
        <v>817</v>
      </c>
      <c r="E411" s="43" t="str">
        <f t="shared" si="1528"/>
        <v>N</v>
      </c>
      <c r="F411" s="13"/>
      <c r="G411" s="122" t="s">
        <v>327</v>
      </c>
      <c r="H411" s="1076"/>
      <c r="I411" s="1141"/>
      <c r="J411" s="1142"/>
      <c r="K411" s="1032">
        <f t="shared" si="1529"/>
        <v>0</v>
      </c>
      <c r="L411" s="208"/>
      <c r="M411" s="128"/>
      <c r="N411" s="409"/>
      <c r="O411" s="409"/>
      <c r="Q411" s="684" t="s">
        <v>1861</v>
      </c>
      <c r="R411" s="692" t="s">
        <v>2002</v>
      </c>
      <c r="T411" s="680" t="str">
        <f>IF(IF(A411=0,TRUE(),D411=IFERROR(VLOOKUP(A411,Zaplecze_Weryfikacja!A:B,2,FALSE),2))=TRUE(),"Tak","Nie")</f>
        <v>Tak</v>
      </c>
      <c r="U411" s="681" t="str">
        <f>IF(T411="Tak"," ",IF(IFERROR(VLOOKUP(A411,Zaplecze_Weryfikacja!A:B,2,FALSE),"Inny numer Lp")="Inny numer Lp","Inny numer Lp",IF(VLOOKUP(A411,Zaplecze_Weryfikacja!A:B,2,FALSE)=D411,"Nieznana przyczyna","Inny opis")))</f>
        <v xml:space="preserve"> </v>
      </c>
      <c r="Y411" s="785"/>
      <c r="Z411" s="309">
        <f t="shared" si="1530"/>
        <v>0</v>
      </c>
      <c r="AA411" s="785"/>
      <c r="AB411" s="309">
        <f t="shared" si="1531"/>
        <v>0</v>
      </c>
      <c r="AC411" s="785"/>
      <c r="AD411" s="309">
        <f t="shared" si="1532"/>
        <v>0</v>
      </c>
      <c r="AE411" s="785"/>
      <c r="AF411" s="309">
        <f t="shared" si="1533"/>
        <v>0</v>
      </c>
      <c r="AG411" s="785"/>
      <c r="AH411" s="309">
        <f t="shared" si="1534"/>
        <v>0</v>
      </c>
      <c r="AI411" s="785"/>
      <c r="AJ411" s="309">
        <f t="shared" si="1535"/>
        <v>0</v>
      </c>
      <c r="AK411" s="785"/>
      <c r="AL411" s="309">
        <f t="shared" si="1536"/>
        <v>0</v>
      </c>
      <c r="AM411" s="785"/>
      <c r="AN411" s="309">
        <f t="shared" si="1537"/>
        <v>0</v>
      </c>
      <c r="AO411" s="785"/>
      <c r="AP411" s="309">
        <f t="shared" si="1538"/>
        <v>0</v>
      </c>
      <c r="AQ411" s="785"/>
      <c r="AR411" s="309">
        <f t="shared" si="1539"/>
        <v>0</v>
      </c>
      <c r="AT411" s="782">
        <f t="shared" si="1256"/>
        <v>0</v>
      </c>
      <c r="AU411" s="782">
        <f t="shared" si="1257"/>
        <v>0</v>
      </c>
      <c r="AV411" s="782">
        <f t="shared" si="1258"/>
        <v>0</v>
      </c>
      <c r="AW411" s="788" t="e">
        <f t="shared" si="1259"/>
        <v>#DIV/0!</v>
      </c>
      <c r="AY411" s="781">
        <f t="shared" si="1260"/>
        <v>0</v>
      </c>
      <c r="AZ411" s="777"/>
      <c r="BA411" s="781">
        <f t="shared" si="1261"/>
        <v>0</v>
      </c>
      <c r="BB411" s="777"/>
      <c r="BC411" s="781">
        <f t="shared" si="1262"/>
        <v>0</v>
      </c>
      <c r="BD411" s="777"/>
      <c r="BE411" s="781">
        <f t="shared" si="1263"/>
        <v>0</v>
      </c>
      <c r="BF411" s="777"/>
      <c r="BG411" s="781">
        <f t="shared" si="1264"/>
        <v>0</v>
      </c>
      <c r="BH411" s="777"/>
      <c r="BI411" s="781">
        <f t="shared" si="1265"/>
        <v>0</v>
      </c>
      <c r="BJ411" s="777"/>
      <c r="BK411" s="781">
        <f t="shared" si="1266"/>
        <v>0</v>
      </c>
      <c r="BL411" s="777"/>
      <c r="BM411" s="781">
        <f t="shared" si="1267"/>
        <v>0</v>
      </c>
      <c r="BN411" s="777"/>
      <c r="BO411" s="781">
        <f t="shared" si="1268"/>
        <v>0</v>
      </c>
      <c r="BP411" s="777"/>
      <c r="BQ411" s="781">
        <f t="shared" si="1269"/>
        <v>0</v>
      </c>
      <c r="BR411" s="777"/>
    </row>
    <row r="412" spans="1:70" outlineLevel="3">
      <c r="A412" s="6">
        <v>302124</v>
      </c>
      <c r="B412" s="10"/>
      <c r="C412" s="121" t="s">
        <v>113</v>
      </c>
      <c r="D412" s="33" t="s">
        <v>165</v>
      </c>
      <c r="E412" s="43" t="str">
        <f t="shared" si="1528"/>
        <v>N</v>
      </c>
      <c r="F412" s="13"/>
      <c r="G412" s="122" t="s">
        <v>327</v>
      </c>
      <c r="H412" s="1076"/>
      <c r="I412" s="1141"/>
      <c r="J412" s="1142"/>
      <c r="K412" s="1032">
        <f t="shared" si="1529"/>
        <v>0</v>
      </c>
      <c r="L412" s="208"/>
      <c r="M412" s="128"/>
      <c r="N412" s="409"/>
      <c r="O412" s="409"/>
      <c r="Q412" s="686" t="s">
        <v>1908</v>
      </c>
      <c r="R412" s="692" t="s">
        <v>2002</v>
      </c>
      <c r="T412" s="680" t="str">
        <f>IF(IF(A412=0,TRUE(),D412=IFERROR(VLOOKUP(A412,Zaplecze_Weryfikacja!A:B,2,FALSE),2))=TRUE(),"Tak","Nie")</f>
        <v>Tak</v>
      </c>
      <c r="U412" s="681" t="str">
        <f>IF(T412="Tak"," ",IF(IFERROR(VLOOKUP(A412,Zaplecze_Weryfikacja!A:B,2,FALSE),"Inny numer Lp")="Inny numer Lp","Inny numer Lp",IF(VLOOKUP(A412,Zaplecze_Weryfikacja!A:B,2,FALSE)=D412,"Nieznana przyczyna","Inny opis")))</f>
        <v xml:space="preserve"> </v>
      </c>
      <c r="Y412" s="785"/>
      <c r="Z412" s="309">
        <f t="shared" si="1530"/>
        <v>0</v>
      </c>
      <c r="AA412" s="785"/>
      <c r="AB412" s="309">
        <f t="shared" si="1531"/>
        <v>0</v>
      </c>
      <c r="AC412" s="785"/>
      <c r="AD412" s="309">
        <f t="shared" si="1532"/>
        <v>0</v>
      </c>
      <c r="AE412" s="785"/>
      <c r="AF412" s="309">
        <f t="shared" si="1533"/>
        <v>0</v>
      </c>
      <c r="AG412" s="785"/>
      <c r="AH412" s="309">
        <f t="shared" si="1534"/>
        <v>0</v>
      </c>
      <c r="AI412" s="785"/>
      <c r="AJ412" s="309">
        <f t="shared" si="1535"/>
        <v>0</v>
      </c>
      <c r="AK412" s="785"/>
      <c r="AL412" s="309">
        <f t="shared" si="1536"/>
        <v>0</v>
      </c>
      <c r="AM412" s="785"/>
      <c r="AN412" s="309">
        <f t="shared" si="1537"/>
        <v>0</v>
      </c>
      <c r="AO412" s="785"/>
      <c r="AP412" s="309">
        <f t="shared" si="1538"/>
        <v>0</v>
      </c>
      <c r="AQ412" s="785"/>
      <c r="AR412" s="309">
        <f t="shared" si="1539"/>
        <v>0</v>
      </c>
      <c r="AT412" s="782">
        <f t="shared" si="1256"/>
        <v>0</v>
      </c>
      <c r="AU412" s="782">
        <f t="shared" si="1257"/>
        <v>0</v>
      </c>
      <c r="AV412" s="782">
        <f t="shared" si="1258"/>
        <v>0</v>
      </c>
      <c r="AW412" s="788" t="e">
        <f t="shared" si="1259"/>
        <v>#DIV/0!</v>
      </c>
      <c r="AY412" s="781">
        <f t="shared" si="1260"/>
        <v>0</v>
      </c>
      <c r="AZ412" s="777"/>
      <c r="BA412" s="781">
        <f t="shared" si="1261"/>
        <v>0</v>
      </c>
      <c r="BB412" s="777"/>
      <c r="BC412" s="781">
        <f t="shared" si="1262"/>
        <v>0</v>
      </c>
      <c r="BD412" s="777"/>
      <c r="BE412" s="781">
        <f t="shared" si="1263"/>
        <v>0</v>
      </c>
      <c r="BF412" s="777"/>
      <c r="BG412" s="781">
        <f t="shared" si="1264"/>
        <v>0</v>
      </c>
      <c r="BH412" s="777"/>
      <c r="BI412" s="781">
        <f t="shared" si="1265"/>
        <v>0</v>
      </c>
      <c r="BJ412" s="777"/>
      <c r="BK412" s="781">
        <f t="shared" si="1266"/>
        <v>0</v>
      </c>
      <c r="BL412" s="777"/>
      <c r="BM412" s="781">
        <f t="shared" si="1267"/>
        <v>0</v>
      </c>
      <c r="BN412" s="777"/>
      <c r="BO412" s="781">
        <f t="shared" si="1268"/>
        <v>0</v>
      </c>
      <c r="BP412" s="777"/>
      <c r="BQ412" s="781">
        <f t="shared" si="1269"/>
        <v>0</v>
      </c>
      <c r="BR412" s="777"/>
    </row>
    <row r="413" spans="1:70" outlineLevel="3">
      <c r="A413" s="6">
        <v>302125</v>
      </c>
      <c r="B413" s="10"/>
      <c r="C413" s="121" t="s">
        <v>113</v>
      </c>
      <c r="D413" s="141" t="s">
        <v>64</v>
      </c>
      <c r="E413" s="43" t="str">
        <f t="shared" si="1528"/>
        <v>N</v>
      </c>
      <c r="F413" s="13" t="s">
        <v>2964</v>
      </c>
      <c r="G413" s="122" t="s">
        <v>327</v>
      </c>
      <c r="H413" s="1076"/>
      <c r="I413" s="1141"/>
      <c r="J413" s="1142"/>
      <c r="K413" s="1032">
        <f t="shared" si="1529"/>
        <v>0</v>
      </c>
      <c r="L413" s="208"/>
      <c r="M413" s="128"/>
      <c r="N413" s="409"/>
      <c r="O413" s="409"/>
      <c r="Q413" s="684" t="s">
        <v>1893</v>
      </c>
      <c r="R413" s="692" t="s">
        <v>2002</v>
      </c>
      <c r="T413" s="680" t="str">
        <f>IF(IF(A413=0,TRUE(),D413=IFERROR(VLOOKUP(A413,Zaplecze_Weryfikacja!A:B,2,FALSE),2))=TRUE(),"Tak","Nie")</f>
        <v>Nie</v>
      </c>
      <c r="U413" s="681" t="str">
        <f>IF(T413="Tak"," ",IF(IFERROR(VLOOKUP(A413,Zaplecze_Weryfikacja!A:B,2,FALSE),"Inny numer Lp")="Inny numer Lp","Inny numer Lp",IF(VLOOKUP(A413,Zaplecze_Weryfikacja!A:B,2,FALSE)=D413,"Nieznana przyczyna","Inny opis")))</f>
        <v>Inny opis</v>
      </c>
      <c r="Y413" s="785"/>
      <c r="Z413" s="309">
        <f t="shared" si="1530"/>
        <v>0</v>
      </c>
      <c r="AA413" s="785"/>
      <c r="AB413" s="309">
        <f t="shared" si="1531"/>
        <v>0</v>
      </c>
      <c r="AC413" s="785"/>
      <c r="AD413" s="309">
        <f t="shared" si="1532"/>
        <v>0</v>
      </c>
      <c r="AE413" s="785"/>
      <c r="AF413" s="309">
        <f t="shared" si="1533"/>
        <v>0</v>
      </c>
      <c r="AG413" s="785"/>
      <c r="AH413" s="309">
        <f t="shared" si="1534"/>
        <v>0</v>
      </c>
      <c r="AI413" s="785"/>
      <c r="AJ413" s="309">
        <f t="shared" si="1535"/>
        <v>0</v>
      </c>
      <c r="AK413" s="785"/>
      <c r="AL413" s="309">
        <f t="shared" si="1536"/>
        <v>0</v>
      </c>
      <c r="AM413" s="785"/>
      <c r="AN413" s="309">
        <f t="shared" si="1537"/>
        <v>0</v>
      </c>
      <c r="AO413" s="785"/>
      <c r="AP413" s="309">
        <f t="shared" si="1538"/>
        <v>0</v>
      </c>
      <c r="AQ413" s="785"/>
      <c r="AR413" s="309">
        <f t="shared" si="1539"/>
        <v>0</v>
      </c>
      <c r="AT413" s="782">
        <f t="shared" si="1256"/>
        <v>0</v>
      </c>
      <c r="AU413" s="782">
        <f t="shared" si="1257"/>
        <v>0</v>
      </c>
      <c r="AV413" s="782">
        <f t="shared" si="1258"/>
        <v>0</v>
      </c>
      <c r="AW413" s="788" t="e">
        <f t="shared" si="1259"/>
        <v>#DIV/0!</v>
      </c>
      <c r="AY413" s="781">
        <f t="shared" si="1260"/>
        <v>0</v>
      </c>
      <c r="AZ413" s="777"/>
      <c r="BA413" s="781">
        <f t="shared" si="1261"/>
        <v>0</v>
      </c>
      <c r="BB413" s="777"/>
      <c r="BC413" s="781">
        <f t="shared" si="1262"/>
        <v>0</v>
      </c>
      <c r="BD413" s="777"/>
      <c r="BE413" s="781">
        <f t="shared" si="1263"/>
        <v>0</v>
      </c>
      <c r="BF413" s="777"/>
      <c r="BG413" s="781">
        <f t="shared" si="1264"/>
        <v>0</v>
      </c>
      <c r="BH413" s="777"/>
      <c r="BI413" s="781">
        <f t="shared" si="1265"/>
        <v>0</v>
      </c>
      <c r="BJ413" s="777"/>
      <c r="BK413" s="781">
        <f t="shared" si="1266"/>
        <v>0</v>
      </c>
      <c r="BL413" s="777"/>
      <c r="BM413" s="781">
        <f t="shared" si="1267"/>
        <v>0</v>
      </c>
      <c r="BN413" s="777"/>
      <c r="BO413" s="781">
        <f t="shared" si="1268"/>
        <v>0</v>
      </c>
      <c r="BP413" s="777"/>
      <c r="BQ413" s="781">
        <f t="shared" si="1269"/>
        <v>0</v>
      </c>
      <c r="BR413" s="777"/>
    </row>
    <row r="414" spans="1:70" outlineLevel="3">
      <c r="A414" s="6">
        <v>302126</v>
      </c>
      <c r="B414" s="10"/>
      <c r="C414" s="121" t="s">
        <v>113</v>
      </c>
      <c r="D414" s="141" t="s">
        <v>66</v>
      </c>
      <c r="E414" s="43" t="str">
        <f t="shared" si="1528"/>
        <v>N</v>
      </c>
      <c r="F414" s="13" t="s">
        <v>141</v>
      </c>
      <c r="G414" s="122" t="s">
        <v>327</v>
      </c>
      <c r="H414" s="1076"/>
      <c r="I414" s="1141"/>
      <c r="J414" s="1142"/>
      <c r="K414" s="1032">
        <f t="shared" si="1529"/>
        <v>0</v>
      </c>
      <c r="L414" s="208"/>
      <c r="M414" s="128"/>
      <c r="N414" s="409"/>
      <c r="O414" s="409"/>
      <c r="Q414" s="686" t="s">
        <v>1865</v>
      </c>
      <c r="R414" s="692" t="s">
        <v>2002</v>
      </c>
      <c r="T414" s="680" t="str">
        <f>IF(IF(A414=0,TRUE(),D414=IFERROR(VLOOKUP(A414,Zaplecze_Weryfikacja!A:B,2,FALSE),2))=TRUE(),"Tak","Nie")</f>
        <v>Nie</v>
      </c>
      <c r="U414" s="681" t="str">
        <f>IF(T414="Tak"," ",IF(IFERROR(VLOOKUP(A414,Zaplecze_Weryfikacja!A:B,2,FALSE),"Inny numer Lp")="Inny numer Lp","Inny numer Lp",IF(VLOOKUP(A414,Zaplecze_Weryfikacja!A:B,2,FALSE)=D414,"Nieznana przyczyna","Inny opis")))</f>
        <v>Inny opis</v>
      </c>
      <c r="Y414" s="785"/>
      <c r="Z414" s="309">
        <f t="shared" si="1530"/>
        <v>0</v>
      </c>
      <c r="AA414" s="785"/>
      <c r="AB414" s="309">
        <f t="shared" si="1531"/>
        <v>0</v>
      </c>
      <c r="AC414" s="785"/>
      <c r="AD414" s="309">
        <f t="shared" si="1532"/>
        <v>0</v>
      </c>
      <c r="AE414" s="785"/>
      <c r="AF414" s="309">
        <f t="shared" si="1533"/>
        <v>0</v>
      </c>
      <c r="AG414" s="785"/>
      <c r="AH414" s="309">
        <f t="shared" si="1534"/>
        <v>0</v>
      </c>
      <c r="AI414" s="785"/>
      <c r="AJ414" s="309">
        <f t="shared" si="1535"/>
        <v>0</v>
      </c>
      <c r="AK414" s="785"/>
      <c r="AL414" s="309">
        <f t="shared" si="1536"/>
        <v>0</v>
      </c>
      <c r="AM414" s="785"/>
      <c r="AN414" s="309">
        <f t="shared" si="1537"/>
        <v>0</v>
      </c>
      <c r="AO414" s="785"/>
      <c r="AP414" s="309">
        <f t="shared" si="1538"/>
        <v>0</v>
      </c>
      <c r="AQ414" s="785"/>
      <c r="AR414" s="309">
        <f t="shared" si="1539"/>
        <v>0</v>
      </c>
      <c r="AT414" s="782">
        <f t="shared" si="1256"/>
        <v>0</v>
      </c>
      <c r="AU414" s="782">
        <f t="shared" si="1257"/>
        <v>0</v>
      </c>
      <c r="AV414" s="782">
        <f t="shared" si="1258"/>
        <v>0</v>
      </c>
      <c r="AW414" s="788" t="e">
        <f t="shared" si="1259"/>
        <v>#DIV/0!</v>
      </c>
      <c r="AY414" s="781">
        <f t="shared" si="1260"/>
        <v>0</v>
      </c>
      <c r="AZ414" s="777"/>
      <c r="BA414" s="781">
        <f t="shared" si="1261"/>
        <v>0</v>
      </c>
      <c r="BB414" s="777"/>
      <c r="BC414" s="781">
        <f t="shared" si="1262"/>
        <v>0</v>
      </c>
      <c r="BD414" s="777"/>
      <c r="BE414" s="781">
        <f t="shared" si="1263"/>
        <v>0</v>
      </c>
      <c r="BF414" s="777"/>
      <c r="BG414" s="781">
        <f t="shared" si="1264"/>
        <v>0</v>
      </c>
      <c r="BH414" s="777"/>
      <c r="BI414" s="781">
        <f t="shared" si="1265"/>
        <v>0</v>
      </c>
      <c r="BJ414" s="777"/>
      <c r="BK414" s="781">
        <f t="shared" si="1266"/>
        <v>0</v>
      </c>
      <c r="BL414" s="777"/>
      <c r="BM414" s="781">
        <f t="shared" si="1267"/>
        <v>0</v>
      </c>
      <c r="BN414" s="777"/>
      <c r="BO414" s="781">
        <f t="shared" si="1268"/>
        <v>0</v>
      </c>
      <c r="BP414" s="777"/>
      <c r="BQ414" s="781">
        <f t="shared" si="1269"/>
        <v>0</v>
      </c>
      <c r="BR414" s="777"/>
    </row>
    <row r="415" spans="1:70" outlineLevel="3">
      <c r="A415" s="6">
        <v>302127</v>
      </c>
      <c r="B415" s="10"/>
      <c r="C415" s="121" t="s">
        <v>113</v>
      </c>
      <c r="D415" s="141" t="s">
        <v>71</v>
      </c>
      <c r="E415" s="43" t="str">
        <f t="shared" si="1528"/>
        <v>N</v>
      </c>
      <c r="F415" s="13" t="s">
        <v>142</v>
      </c>
      <c r="G415" s="122" t="s">
        <v>324</v>
      </c>
      <c r="H415" s="1076"/>
      <c r="I415" s="1141"/>
      <c r="J415" s="1142"/>
      <c r="K415" s="1032">
        <f t="shared" si="1529"/>
        <v>0</v>
      </c>
      <c r="L415" s="208"/>
      <c r="M415" s="128"/>
      <c r="N415" s="409"/>
      <c r="O415" s="409"/>
      <c r="Q415" s="686" t="s">
        <v>1862</v>
      </c>
      <c r="R415" s="692" t="s">
        <v>2002</v>
      </c>
      <c r="T415" s="680" t="str">
        <f>IF(IF(A415=0,TRUE(),D415=IFERROR(VLOOKUP(A415,Zaplecze_Weryfikacja!A:B,2,FALSE),2))=TRUE(),"Tak","Nie")</f>
        <v>Nie</v>
      </c>
      <c r="U415" s="681" t="str">
        <f>IF(T415="Tak"," ",IF(IFERROR(VLOOKUP(A415,Zaplecze_Weryfikacja!A:B,2,FALSE),"Inny numer Lp")="Inny numer Lp","Inny numer Lp",IF(VLOOKUP(A415,Zaplecze_Weryfikacja!A:B,2,FALSE)=D415,"Nieznana przyczyna","Inny opis")))</f>
        <v>Inny opis</v>
      </c>
      <c r="Y415" s="785"/>
      <c r="Z415" s="309">
        <f t="shared" si="1530"/>
        <v>0</v>
      </c>
      <c r="AA415" s="785"/>
      <c r="AB415" s="309">
        <f t="shared" si="1531"/>
        <v>0</v>
      </c>
      <c r="AC415" s="785"/>
      <c r="AD415" s="309">
        <f t="shared" si="1532"/>
        <v>0</v>
      </c>
      <c r="AE415" s="785"/>
      <c r="AF415" s="309">
        <f t="shared" si="1533"/>
        <v>0</v>
      </c>
      <c r="AG415" s="785"/>
      <c r="AH415" s="309">
        <f t="shared" si="1534"/>
        <v>0</v>
      </c>
      <c r="AI415" s="785"/>
      <c r="AJ415" s="309">
        <f t="shared" si="1535"/>
        <v>0</v>
      </c>
      <c r="AK415" s="785"/>
      <c r="AL415" s="309">
        <f t="shared" si="1536"/>
        <v>0</v>
      </c>
      <c r="AM415" s="785"/>
      <c r="AN415" s="309">
        <f t="shared" si="1537"/>
        <v>0</v>
      </c>
      <c r="AO415" s="785"/>
      <c r="AP415" s="309">
        <f t="shared" si="1538"/>
        <v>0</v>
      </c>
      <c r="AQ415" s="785"/>
      <c r="AR415" s="309">
        <f t="shared" si="1539"/>
        <v>0</v>
      </c>
      <c r="AT415" s="782">
        <f t="shared" si="1256"/>
        <v>0</v>
      </c>
      <c r="AU415" s="782">
        <f t="shared" si="1257"/>
        <v>0</v>
      </c>
      <c r="AV415" s="782">
        <f t="shared" si="1258"/>
        <v>0</v>
      </c>
      <c r="AW415" s="788" t="e">
        <f t="shared" si="1259"/>
        <v>#DIV/0!</v>
      </c>
      <c r="AY415" s="781">
        <f t="shared" si="1260"/>
        <v>0</v>
      </c>
      <c r="AZ415" s="777"/>
      <c r="BA415" s="781">
        <f t="shared" si="1261"/>
        <v>0</v>
      </c>
      <c r="BB415" s="777"/>
      <c r="BC415" s="781">
        <f t="shared" si="1262"/>
        <v>0</v>
      </c>
      <c r="BD415" s="777"/>
      <c r="BE415" s="781">
        <f t="shared" si="1263"/>
        <v>0</v>
      </c>
      <c r="BF415" s="777"/>
      <c r="BG415" s="781">
        <f t="shared" si="1264"/>
        <v>0</v>
      </c>
      <c r="BH415" s="777"/>
      <c r="BI415" s="781">
        <f t="shared" si="1265"/>
        <v>0</v>
      </c>
      <c r="BJ415" s="777"/>
      <c r="BK415" s="781">
        <f t="shared" si="1266"/>
        <v>0</v>
      </c>
      <c r="BL415" s="777"/>
      <c r="BM415" s="781">
        <f t="shared" si="1267"/>
        <v>0</v>
      </c>
      <c r="BN415" s="777"/>
      <c r="BO415" s="781">
        <f t="shared" si="1268"/>
        <v>0</v>
      </c>
      <c r="BP415" s="777"/>
      <c r="BQ415" s="781">
        <f t="shared" si="1269"/>
        <v>0</v>
      </c>
      <c r="BR415" s="777"/>
    </row>
    <row r="416" spans="1:70" outlineLevel="3">
      <c r="A416" s="6">
        <v>302128</v>
      </c>
      <c r="B416" s="10"/>
      <c r="C416" s="121" t="s">
        <v>113</v>
      </c>
      <c r="D416" s="33" t="s">
        <v>1541</v>
      </c>
      <c r="E416" s="43" t="str">
        <f t="shared" si="1528"/>
        <v>N</v>
      </c>
      <c r="F416" s="42" t="s">
        <v>146</v>
      </c>
      <c r="G416" s="122" t="s">
        <v>325</v>
      </c>
      <c r="H416" s="1076"/>
      <c r="I416" s="1141"/>
      <c r="J416" s="1142"/>
      <c r="K416" s="1032">
        <f t="shared" si="1529"/>
        <v>0</v>
      </c>
      <c r="L416" s="208"/>
      <c r="M416" s="128"/>
      <c r="N416" s="409"/>
      <c r="O416" s="409"/>
      <c r="Q416" s="684" t="s">
        <v>1875</v>
      </c>
      <c r="R416" s="692" t="s">
        <v>2002</v>
      </c>
      <c r="T416" s="680" t="str">
        <f>IF(IF(A416=0,TRUE(),D416=IFERROR(VLOOKUP(A416,Zaplecze_Weryfikacja!A:B,2,FALSE),2))=TRUE(),"Tak","Nie")</f>
        <v>Nie</v>
      </c>
      <c r="U416" s="681" t="str">
        <f>IF(T416="Tak"," ",IF(IFERROR(VLOOKUP(A416,Zaplecze_Weryfikacja!A:B,2,FALSE),"Inny numer Lp")="Inny numer Lp","Inny numer Lp",IF(VLOOKUP(A416,Zaplecze_Weryfikacja!A:B,2,FALSE)=D416,"Nieznana przyczyna","Inny opis")))</f>
        <v>Inny opis</v>
      </c>
      <c r="Y416" s="785"/>
      <c r="Z416" s="309">
        <f t="shared" si="1530"/>
        <v>0</v>
      </c>
      <c r="AA416" s="785"/>
      <c r="AB416" s="309">
        <f t="shared" si="1531"/>
        <v>0</v>
      </c>
      <c r="AC416" s="785"/>
      <c r="AD416" s="309">
        <f t="shared" si="1532"/>
        <v>0</v>
      </c>
      <c r="AE416" s="785"/>
      <c r="AF416" s="309">
        <f t="shared" si="1533"/>
        <v>0</v>
      </c>
      <c r="AG416" s="785"/>
      <c r="AH416" s="309">
        <f t="shared" si="1534"/>
        <v>0</v>
      </c>
      <c r="AI416" s="785"/>
      <c r="AJ416" s="309">
        <f t="shared" si="1535"/>
        <v>0</v>
      </c>
      <c r="AK416" s="785"/>
      <c r="AL416" s="309">
        <f t="shared" si="1536"/>
        <v>0</v>
      </c>
      <c r="AM416" s="785"/>
      <c r="AN416" s="309">
        <f t="shared" si="1537"/>
        <v>0</v>
      </c>
      <c r="AO416" s="785"/>
      <c r="AP416" s="309">
        <f t="shared" si="1538"/>
        <v>0</v>
      </c>
      <c r="AQ416" s="785"/>
      <c r="AR416" s="309">
        <f t="shared" si="1539"/>
        <v>0</v>
      </c>
      <c r="AT416" s="782">
        <f t="shared" si="1256"/>
        <v>0</v>
      </c>
      <c r="AU416" s="782">
        <f t="shared" si="1257"/>
        <v>0</v>
      </c>
      <c r="AV416" s="782">
        <f t="shared" si="1258"/>
        <v>0</v>
      </c>
      <c r="AW416" s="788" t="e">
        <f t="shared" si="1259"/>
        <v>#DIV/0!</v>
      </c>
      <c r="AY416" s="781">
        <f t="shared" si="1260"/>
        <v>0</v>
      </c>
      <c r="AZ416" s="777"/>
      <c r="BA416" s="781">
        <f t="shared" si="1261"/>
        <v>0</v>
      </c>
      <c r="BB416" s="777"/>
      <c r="BC416" s="781">
        <f t="shared" si="1262"/>
        <v>0</v>
      </c>
      <c r="BD416" s="777"/>
      <c r="BE416" s="781">
        <f t="shared" si="1263"/>
        <v>0</v>
      </c>
      <c r="BF416" s="777"/>
      <c r="BG416" s="781">
        <f t="shared" si="1264"/>
        <v>0</v>
      </c>
      <c r="BH416" s="777"/>
      <c r="BI416" s="781">
        <f t="shared" si="1265"/>
        <v>0</v>
      </c>
      <c r="BJ416" s="777"/>
      <c r="BK416" s="781">
        <f t="shared" si="1266"/>
        <v>0</v>
      </c>
      <c r="BL416" s="777"/>
      <c r="BM416" s="781">
        <f t="shared" si="1267"/>
        <v>0</v>
      </c>
      <c r="BN416" s="777"/>
      <c r="BO416" s="781">
        <f t="shared" si="1268"/>
        <v>0</v>
      </c>
      <c r="BP416" s="777"/>
      <c r="BQ416" s="781">
        <f t="shared" si="1269"/>
        <v>0</v>
      </c>
      <c r="BR416" s="777"/>
    </row>
    <row r="417" spans="1:70" outlineLevel="3">
      <c r="A417" s="6">
        <v>302129</v>
      </c>
      <c r="B417" s="10"/>
      <c r="C417" s="121" t="s">
        <v>113</v>
      </c>
      <c r="D417" s="35" t="s">
        <v>854</v>
      </c>
      <c r="E417" s="43" t="str">
        <f t="shared" si="1528"/>
        <v>N</v>
      </c>
      <c r="F417" s="42"/>
      <c r="G417" s="122" t="s">
        <v>325</v>
      </c>
      <c r="H417" s="1076"/>
      <c r="I417" s="1141"/>
      <c r="J417" s="1142"/>
      <c r="K417" s="1032">
        <f t="shared" si="1529"/>
        <v>0</v>
      </c>
      <c r="L417" s="208"/>
      <c r="M417" s="128"/>
      <c r="N417" s="409"/>
      <c r="O417" s="409"/>
      <c r="Q417" s="684" t="s">
        <v>1875</v>
      </c>
      <c r="R417" s="692" t="s">
        <v>2002</v>
      </c>
      <c r="T417" s="680" t="str">
        <f>IF(IF(A417=0,TRUE(),D417=IFERROR(VLOOKUP(A417,Zaplecze_Weryfikacja!A:B,2,FALSE),2))=TRUE(),"Tak","Nie")</f>
        <v>Nie</v>
      </c>
      <c r="U417" s="681" t="str">
        <f>IF(T417="Tak"," ",IF(IFERROR(VLOOKUP(A417,Zaplecze_Weryfikacja!A:B,2,FALSE),"Inny numer Lp")="Inny numer Lp","Inny numer Lp",IF(VLOOKUP(A417,Zaplecze_Weryfikacja!A:B,2,FALSE)=D417,"Nieznana przyczyna","Inny opis")))</f>
        <v>Inny opis</v>
      </c>
      <c r="Y417" s="785"/>
      <c r="Z417" s="309">
        <f t="shared" si="1530"/>
        <v>0</v>
      </c>
      <c r="AA417" s="785"/>
      <c r="AB417" s="309">
        <f t="shared" si="1531"/>
        <v>0</v>
      </c>
      <c r="AC417" s="785"/>
      <c r="AD417" s="309">
        <f t="shared" si="1532"/>
        <v>0</v>
      </c>
      <c r="AE417" s="785"/>
      <c r="AF417" s="309">
        <f t="shared" si="1533"/>
        <v>0</v>
      </c>
      <c r="AG417" s="785"/>
      <c r="AH417" s="309">
        <f t="shared" si="1534"/>
        <v>0</v>
      </c>
      <c r="AI417" s="785"/>
      <c r="AJ417" s="309">
        <f t="shared" si="1535"/>
        <v>0</v>
      </c>
      <c r="AK417" s="785"/>
      <c r="AL417" s="309">
        <f t="shared" si="1536"/>
        <v>0</v>
      </c>
      <c r="AM417" s="785"/>
      <c r="AN417" s="309">
        <f t="shared" si="1537"/>
        <v>0</v>
      </c>
      <c r="AO417" s="785"/>
      <c r="AP417" s="309">
        <f t="shared" si="1538"/>
        <v>0</v>
      </c>
      <c r="AQ417" s="785"/>
      <c r="AR417" s="309">
        <f t="shared" si="1539"/>
        <v>0</v>
      </c>
      <c r="AT417" s="782">
        <f t="shared" si="1256"/>
        <v>0</v>
      </c>
      <c r="AU417" s="782">
        <f t="shared" si="1257"/>
        <v>0</v>
      </c>
      <c r="AV417" s="782">
        <f t="shared" si="1258"/>
        <v>0</v>
      </c>
      <c r="AW417" s="788" t="e">
        <f t="shared" si="1259"/>
        <v>#DIV/0!</v>
      </c>
      <c r="AY417" s="781">
        <f t="shared" si="1260"/>
        <v>0</v>
      </c>
      <c r="AZ417" s="777"/>
      <c r="BA417" s="781">
        <f t="shared" si="1261"/>
        <v>0</v>
      </c>
      <c r="BB417" s="777"/>
      <c r="BC417" s="781">
        <f t="shared" si="1262"/>
        <v>0</v>
      </c>
      <c r="BD417" s="777"/>
      <c r="BE417" s="781">
        <f t="shared" si="1263"/>
        <v>0</v>
      </c>
      <c r="BF417" s="777"/>
      <c r="BG417" s="781">
        <f t="shared" si="1264"/>
        <v>0</v>
      </c>
      <c r="BH417" s="777"/>
      <c r="BI417" s="781">
        <f t="shared" si="1265"/>
        <v>0</v>
      </c>
      <c r="BJ417" s="777"/>
      <c r="BK417" s="781">
        <f t="shared" si="1266"/>
        <v>0</v>
      </c>
      <c r="BL417" s="777"/>
      <c r="BM417" s="781">
        <f t="shared" si="1267"/>
        <v>0</v>
      </c>
      <c r="BN417" s="777"/>
      <c r="BO417" s="781">
        <f t="shared" si="1268"/>
        <v>0</v>
      </c>
      <c r="BP417" s="777"/>
      <c r="BQ417" s="781">
        <f t="shared" si="1269"/>
        <v>0</v>
      </c>
      <c r="BR417" s="777"/>
    </row>
    <row r="418" spans="1:70" outlineLevel="3">
      <c r="A418" s="6">
        <v>302130</v>
      </c>
      <c r="B418" s="10"/>
      <c r="C418" s="121" t="s">
        <v>113</v>
      </c>
      <c r="D418" s="141" t="s">
        <v>68</v>
      </c>
      <c r="E418" s="43" t="str">
        <f t="shared" si="1528"/>
        <v>N</v>
      </c>
      <c r="F418" s="13" t="s">
        <v>148</v>
      </c>
      <c r="G418" s="122" t="s">
        <v>325</v>
      </c>
      <c r="H418" s="1076"/>
      <c r="I418" s="1141"/>
      <c r="J418" s="1142"/>
      <c r="K418" s="1032">
        <f t="shared" si="1529"/>
        <v>0</v>
      </c>
      <c r="L418" s="208"/>
      <c r="M418" s="128"/>
      <c r="N418" s="409"/>
      <c r="O418" s="409"/>
      <c r="Q418" s="684" t="s">
        <v>1881</v>
      </c>
      <c r="R418" s="692" t="s">
        <v>2002</v>
      </c>
      <c r="T418" s="680" t="str">
        <f>IF(IF(A418=0,TRUE(),D418=IFERROR(VLOOKUP(A418,Zaplecze_Weryfikacja!A:B,2,FALSE),2))=TRUE(),"Tak","Nie")</f>
        <v>Nie</v>
      </c>
      <c r="U418" s="681" t="str">
        <f>IF(T418="Tak"," ",IF(IFERROR(VLOOKUP(A418,Zaplecze_Weryfikacja!A:B,2,FALSE),"Inny numer Lp")="Inny numer Lp","Inny numer Lp",IF(VLOOKUP(A418,Zaplecze_Weryfikacja!A:B,2,FALSE)=D418,"Nieznana przyczyna","Inny opis")))</f>
        <v>Inny opis</v>
      </c>
      <c r="Y418" s="785"/>
      <c r="Z418" s="309">
        <f t="shared" si="1530"/>
        <v>0</v>
      </c>
      <c r="AA418" s="785"/>
      <c r="AB418" s="309">
        <f t="shared" si="1531"/>
        <v>0</v>
      </c>
      <c r="AC418" s="785"/>
      <c r="AD418" s="309">
        <f t="shared" si="1532"/>
        <v>0</v>
      </c>
      <c r="AE418" s="785"/>
      <c r="AF418" s="309">
        <f t="shared" si="1533"/>
        <v>0</v>
      </c>
      <c r="AG418" s="785"/>
      <c r="AH418" s="309">
        <f t="shared" si="1534"/>
        <v>0</v>
      </c>
      <c r="AI418" s="785"/>
      <c r="AJ418" s="309">
        <f t="shared" si="1535"/>
        <v>0</v>
      </c>
      <c r="AK418" s="785"/>
      <c r="AL418" s="309">
        <f t="shared" si="1536"/>
        <v>0</v>
      </c>
      <c r="AM418" s="785"/>
      <c r="AN418" s="309">
        <f t="shared" si="1537"/>
        <v>0</v>
      </c>
      <c r="AO418" s="785"/>
      <c r="AP418" s="309">
        <f t="shared" si="1538"/>
        <v>0</v>
      </c>
      <c r="AQ418" s="785"/>
      <c r="AR418" s="309">
        <f t="shared" si="1539"/>
        <v>0</v>
      </c>
      <c r="AT418" s="782">
        <f t="shared" si="1256"/>
        <v>0</v>
      </c>
      <c r="AU418" s="782">
        <f t="shared" si="1257"/>
        <v>0</v>
      </c>
      <c r="AV418" s="782">
        <f t="shared" si="1258"/>
        <v>0</v>
      </c>
      <c r="AW418" s="788" t="e">
        <f t="shared" si="1259"/>
        <v>#DIV/0!</v>
      </c>
      <c r="AY418" s="781">
        <f t="shared" si="1260"/>
        <v>0</v>
      </c>
      <c r="AZ418" s="777"/>
      <c r="BA418" s="781">
        <f t="shared" si="1261"/>
        <v>0</v>
      </c>
      <c r="BB418" s="777"/>
      <c r="BC418" s="781">
        <f t="shared" si="1262"/>
        <v>0</v>
      </c>
      <c r="BD418" s="777"/>
      <c r="BE418" s="781">
        <f t="shared" si="1263"/>
        <v>0</v>
      </c>
      <c r="BF418" s="777"/>
      <c r="BG418" s="781">
        <f t="shared" si="1264"/>
        <v>0</v>
      </c>
      <c r="BH418" s="777"/>
      <c r="BI418" s="781">
        <f t="shared" si="1265"/>
        <v>0</v>
      </c>
      <c r="BJ418" s="777"/>
      <c r="BK418" s="781">
        <f t="shared" si="1266"/>
        <v>0</v>
      </c>
      <c r="BL418" s="777"/>
      <c r="BM418" s="781">
        <f t="shared" si="1267"/>
        <v>0</v>
      </c>
      <c r="BN418" s="777"/>
      <c r="BO418" s="781">
        <f t="shared" si="1268"/>
        <v>0</v>
      </c>
      <c r="BP418" s="777"/>
      <c r="BQ418" s="781">
        <f t="shared" si="1269"/>
        <v>0</v>
      </c>
      <c r="BR418" s="777"/>
    </row>
    <row r="419" spans="1:70" outlineLevel="3">
      <c r="A419" s="6">
        <v>302131</v>
      </c>
      <c r="B419" s="10"/>
      <c r="C419" s="121" t="s">
        <v>113</v>
      </c>
      <c r="D419" s="33" t="s">
        <v>818</v>
      </c>
      <c r="E419" s="43" t="str">
        <f t="shared" si="1528"/>
        <v>N</v>
      </c>
      <c r="F419" s="42"/>
      <c r="G419" s="122" t="s">
        <v>325</v>
      </c>
      <c r="H419" s="1076"/>
      <c r="I419" s="1141"/>
      <c r="J419" s="1142"/>
      <c r="K419" s="1032">
        <f t="shared" si="1529"/>
        <v>0</v>
      </c>
      <c r="L419" s="208"/>
      <c r="M419" s="128" t="s">
        <v>819</v>
      </c>
      <c r="N419" s="409"/>
      <c r="O419" s="409"/>
      <c r="Q419" s="684" t="s">
        <v>1872</v>
      </c>
      <c r="R419" s="692" t="s">
        <v>2002</v>
      </c>
      <c r="T419" s="680" t="str">
        <f>IF(IF(A419=0,TRUE(),D419=IFERROR(VLOOKUP(A419,Zaplecze_Weryfikacja!A:B,2,FALSE),2))=TRUE(),"Tak","Nie")</f>
        <v>Nie</v>
      </c>
      <c r="U419" s="681" t="str">
        <f>IF(T419="Tak"," ",IF(IFERROR(VLOOKUP(A419,Zaplecze_Weryfikacja!A:B,2,FALSE),"Inny numer Lp")="Inny numer Lp","Inny numer Lp",IF(VLOOKUP(A419,Zaplecze_Weryfikacja!A:B,2,FALSE)=D419,"Nieznana przyczyna","Inny opis")))</f>
        <v>Inny opis</v>
      </c>
      <c r="Y419" s="785"/>
      <c r="Z419" s="309">
        <f t="shared" si="1530"/>
        <v>0</v>
      </c>
      <c r="AA419" s="785"/>
      <c r="AB419" s="309">
        <f t="shared" si="1531"/>
        <v>0</v>
      </c>
      <c r="AC419" s="785"/>
      <c r="AD419" s="309">
        <f t="shared" si="1532"/>
        <v>0</v>
      </c>
      <c r="AE419" s="785"/>
      <c r="AF419" s="309">
        <f t="shared" si="1533"/>
        <v>0</v>
      </c>
      <c r="AG419" s="785"/>
      <c r="AH419" s="309">
        <f t="shared" si="1534"/>
        <v>0</v>
      </c>
      <c r="AI419" s="785"/>
      <c r="AJ419" s="309">
        <f t="shared" si="1535"/>
        <v>0</v>
      </c>
      <c r="AK419" s="785"/>
      <c r="AL419" s="309">
        <f t="shared" si="1536"/>
        <v>0</v>
      </c>
      <c r="AM419" s="785"/>
      <c r="AN419" s="309">
        <f t="shared" si="1537"/>
        <v>0</v>
      </c>
      <c r="AO419" s="785"/>
      <c r="AP419" s="309">
        <f t="shared" si="1538"/>
        <v>0</v>
      </c>
      <c r="AQ419" s="785"/>
      <c r="AR419" s="309">
        <f t="shared" si="1539"/>
        <v>0</v>
      </c>
      <c r="AT419" s="782">
        <f t="shared" si="1256"/>
        <v>0</v>
      </c>
      <c r="AU419" s="782">
        <f t="shared" si="1257"/>
        <v>0</v>
      </c>
      <c r="AV419" s="782">
        <f t="shared" si="1258"/>
        <v>0</v>
      </c>
      <c r="AW419" s="788" t="e">
        <f t="shared" si="1259"/>
        <v>#DIV/0!</v>
      </c>
      <c r="AY419" s="781">
        <f t="shared" si="1260"/>
        <v>0</v>
      </c>
      <c r="AZ419" s="777"/>
      <c r="BA419" s="781">
        <f t="shared" si="1261"/>
        <v>0</v>
      </c>
      <c r="BB419" s="777"/>
      <c r="BC419" s="781">
        <f t="shared" si="1262"/>
        <v>0</v>
      </c>
      <c r="BD419" s="777"/>
      <c r="BE419" s="781">
        <f t="shared" si="1263"/>
        <v>0</v>
      </c>
      <c r="BF419" s="777"/>
      <c r="BG419" s="781">
        <f t="shared" si="1264"/>
        <v>0</v>
      </c>
      <c r="BH419" s="777"/>
      <c r="BI419" s="781">
        <f t="shared" si="1265"/>
        <v>0</v>
      </c>
      <c r="BJ419" s="777"/>
      <c r="BK419" s="781">
        <f t="shared" si="1266"/>
        <v>0</v>
      </c>
      <c r="BL419" s="777"/>
      <c r="BM419" s="781">
        <f t="shared" si="1267"/>
        <v>0</v>
      </c>
      <c r="BN419" s="777"/>
      <c r="BO419" s="781">
        <f t="shared" si="1268"/>
        <v>0</v>
      </c>
      <c r="BP419" s="777"/>
      <c r="BQ419" s="781">
        <f t="shared" si="1269"/>
        <v>0</v>
      </c>
      <c r="BR419" s="777"/>
    </row>
    <row r="420" spans="1:70" outlineLevel="3">
      <c r="A420" s="6">
        <v>302132</v>
      </c>
      <c r="B420" s="10"/>
      <c r="C420" s="121" t="s">
        <v>113</v>
      </c>
      <c r="D420" s="143" t="s">
        <v>297</v>
      </c>
      <c r="E420" s="43" t="str">
        <f t="shared" si="1528"/>
        <v>N</v>
      </c>
      <c r="F420" s="13"/>
      <c r="G420" s="122" t="s">
        <v>327</v>
      </c>
      <c r="H420" s="1076"/>
      <c r="I420" s="1141"/>
      <c r="J420" s="1142"/>
      <c r="K420" s="1032">
        <f t="shared" si="1529"/>
        <v>0</v>
      </c>
      <c r="L420" s="208"/>
      <c r="M420" s="128" t="s">
        <v>822</v>
      </c>
      <c r="N420" s="409"/>
      <c r="O420" s="409"/>
      <c r="Q420" s="684" t="s">
        <v>1889</v>
      </c>
      <c r="R420" s="692" t="s">
        <v>2002</v>
      </c>
      <c r="T420" s="680" t="str">
        <f>IF(IF(A420=0,TRUE(),D420=IFERROR(VLOOKUP(A420,Zaplecze_Weryfikacja!A:B,2,FALSE),2))=TRUE(),"Tak","Nie")</f>
        <v>Nie</v>
      </c>
      <c r="U420" s="681" t="str">
        <f>IF(T420="Tak"," ",IF(IFERROR(VLOOKUP(A420,Zaplecze_Weryfikacja!A:B,2,FALSE),"Inny numer Lp")="Inny numer Lp","Inny numer Lp",IF(VLOOKUP(A420,Zaplecze_Weryfikacja!A:B,2,FALSE)=D420,"Nieznana przyczyna","Inny opis")))</f>
        <v>Inny opis</v>
      </c>
      <c r="Y420" s="785"/>
      <c r="Z420" s="309">
        <f t="shared" si="1530"/>
        <v>0</v>
      </c>
      <c r="AA420" s="785"/>
      <c r="AB420" s="309">
        <f t="shared" si="1531"/>
        <v>0</v>
      </c>
      <c r="AC420" s="785"/>
      <c r="AD420" s="309">
        <f t="shared" si="1532"/>
        <v>0</v>
      </c>
      <c r="AE420" s="785"/>
      <c r="AF420" s="309">
        <f t="shared" si="1533"/>
        <v>0</v>
      </c>
      <c r="AG420" s="785"/>
      <c r="AH420" s="309">
        <f t="shared" si="1534"/>
        <v>0</v>
      </c>
      <c r="AI420" s="785"/>
      <c r="AJ420" s="309">
        <f t="shared" si="1535"/>
        <v>0</v>
      </c>
      <c r="AK420" s="785"/>
      <c r="AL420" s="309">
        <f t="shared" si="1536"/>
        <v>0</v>
      </c>
      <c r="AM420" s="785"/>
      <c r="AN420" s="309">
        <f t="shared" si="1537"/>
        <v>0</v>
      </c>
      <c r="AO420" s="785"/>
      <c r="AP420" s="309">
        <f t="shared" si="1538"/>
        <v>0</v>
      </c>
      <c r="AQ420" s="785"/>
      <c r="AR420" s="309">
        <f t="shared" si="1539"/>
        <v>0</v>
      </c>
      <c r="AT420" s="782">
        <f t="shared" si="1256"/>
        <v>0</v>
      </c>
      <c r="AU420" s="782">
        <f t="shared" si="1257"/>
        <v>0</v>
      </c>
      <c r="AV420" s="782">
        <f t="shared" si="1258"/>
        <v>0</v>
      </c>
      <c r="AW420" s="788" t="e">
        <f t="shared" si="1259"/>
        <v>#DIV/0!</v>
      </c>
      <c r="AY420" s="781">
        <f t="shared" si="1260"/>
        <v>0</v>
      </c>
      <c r="AZ420" s="777"/>
      <c r="BA420" s="781">
        <f t="shared" si="1261"/>
        <v>0</v>
      </c>
      <c r="BB420" s="777"/>
      <c r="BC420" s="781">
        <f t="shared" si="1262"/>
        <v>0</v>
      </c>
      <c r="BD420" s="777"/>
      <c r="BE420" s="781">
        <f t="shared" si="1263"/>
        <v>0</v>
      </c>
      <c r="BF420" s="777"/>
      <c r="BG420" s="781">
        <f t="shared" si="1264"/>
        <v>0</v>
      </c>
      <c r="BH420" s="777"/>
      <c r="BI420" s="781">
        <f t="shared" si="1265"/>
        <v>0</v>
      </c>
      <c r="BJ420" s="777"/>
      <c r="BK420" s="781">
        <f t="shared" si="1266"/>
        <v>0</v>
      </c>
      <c r="BL420" s="777"/>
      <c r="BM420" s="781">
        <f t="shared" si="1267"/>
        <v>0</v>
      </c>
      <c r="BN420" s="777"/>
      <c r="BO420" s="781">
        <f t="shared" si="1268"/>
        <v>0</v>
      </c>
      <c r="BP420" s="777"/>
      <c r="BQ420" s="781">
        <f t="shared" si="1269"/>
        <v>0</v>
      </c>
      <c r="BR420" s="777"/>
    </row>
    <row r="421" spans="1:70" outlineLevel="3">
      <c r="A421" s="6"/>
      <c r="B421" s="121"/>
      <c r="C421" s="121"/>
      <c r="D421" s="40"/>
      <c r="E421" s="122"/>
      <c r="F421" s="122"/>
      <c r="G421" s="122"/>
      <c r="H421" s="1017"/>
      <c r="I421" s="1006"/>
      <c r="J421" s="1111"/>
      <c r="K421" s="1033"/>
      <c r="L421" s="208"/>
      <c r="M421" s="128"/>
      <c r="N421" s="409"/>
      <c r="O421" s="409"/>
      <c r="Q421" s="683"/>
      <c r="R421" s="692"/>
      <c r="T421" s="680" t="str">
        <f>IF(IF(A421=0,TRUE(),D421=IFERROR(VLOOKUP(A421,Zaplecze_Weryfikacja!A:B,2,FALSE),2))=TRUE(),"Tak","Nie")</f>
        <v>Tak</v>
      </c>
      <c r="U421" s="681" t="str">
        <f>IF(T421="Tak"," ",IF(IFERROR(VLOOKUP(A421,Zaplecze_Weryfikacja!A:B,2,FALSE),"Inny numer Lp")="Inny numer Lp","Inny numer Lp",IF(VLOOKUP(A421,Zaplecze_Weryfikacja!A:B,2,FALSE)=D421,"Nieznana przyczyna","Inny opis")))</f>
        <v xml:space="preserve"> </v>
      </c>
      <c r="Y421" s="785"/>
      <c r="Z421" s="104"/>
      <c r="AA421" s="785"/>
      <c r="AB421" s="104"/>
      <c r="AC421" s="785"/>
      <c r="AD421" s="104"/>
      <c r="AE421" s="785"/>
      <c r="AF421" s="104"/>
      <c r="AG421" s="785"/>
      <c r="AH421" s="104"/>
      <c r="AI421" s="785"/>
      <c r="AJ421" s="104"/>
      <c r="AK421" s="785"/>
      <c r="AL421" s="104"/>
      <c r="AM421" s="785"/>
      <c r="AN421" s="104"/>
      <c r="AO421" s="785"/>
      <c r="AP421" s="104"/>
      <c r="AQ421" s="785"/>
      <c r="AR421" s="104"/>
      <c r="AT421" s="782">
        <f t="shared" si="1256"/>
        <v>0</v>
      </c>
      <c r="AU421" s="782">
        <f t="shared" si="1257"/>
        <v>0</v>
      </c>
      <c r="AV421" s="782">
        <f t="shared" si="1258"/>
        <v>0</v>
      </c>
      <c r="AW421" s="788" t="e">
        <f t="shared" si="1259"/>
        <v>#DIV/0!</v>
      </c>
      <c r="AY421" s="781">
        <f t="shared" si="1260"/>
        <v>0</v>
      </c>
      <c r="AZ421" s="777"/>
      <c r="BA421" s="781">
        <f t="shared" si="1261"/>
        <v>0</v>
      </c>
      <c r="BB421" s="777"/>
      <c r="BC421" s="781">
        <f t="shared" si="1262"/>
        <v>0</v>
      </c>
      <c r="BD421" s="777"/>
      <c r="BE421" s="781">
        <f t="shared" si="1263"/>
        <v>0</v>
      </c>
      <c r="BF421" s="777"/>
      <c r="BG421" s="781">
        <f t="shared" si="1264"/>
        <v>0</v>
      </c>
      <c r="BH421" s="777"/>
      <c r="BI421" s="781">
        <f t="shared" si="1265"/>
        <v>0</v>
      </c>
      <c r="BJ421" s="777"/>
      <c r="BK421" s="781">
        <f t="shared" si="1266"/>
        <v>0</v>
      </c>
      <c r="BL421" s="777"/>
      <c r="BM421" s="781">
        <f t="shared" si="1267"/>
        <v>0</v>
      </c>
      <c r="BN421" s="777"/>
      <c r="BO421" s="781">
        <f t="shared" si="1268"/>
        <v>0</v>
      </c>
      <c r="BP421" s="777"/>
      <c r="BQ421" s="781">
        <f t="shared" si="1269"/>
        <v>0</v>
      </c>
      <c r="BR421" s="777"/>
    </row>
    <row r="422" spans="1:70" outlineLevel="3">
      <c r="A422" s="667"/>
      <c r="B422" s="668"/>
      <c r="C422" s="668"/>
      <c r="D422" s="672" t="s">
        <v>864</v>
      </c>
      <c r="E422" s="773" t="str">
        <f>IF(COUNTIF(E423:E426,"T")=0,"N","T")</f>
        <v>N</v>
      </c>
      <c r="F422" s="665"/>
      <c r="G422" s="664"/>
      <c r="H422" s="1079"/>
      <c r="I422" s="1065"/>
      <c r="J422" s="1116"/>
      <c r="K422" s="1036">
        <f>SUBTOTAL(9,K423:K428)</f>
        <v>0</v>
      </c>
      <c r="L422" s="496"/>
      <c r="M422" s="657"/>
      <c r="N422" s="657"/>
      <c r="O422" s="657"/>
      <c r="Q422" s="683"/>
      <c r="R422" s="692"/>
      <c r="T422" s="680" t="str">
        <f>IF(IF(A422=0,TRUE(),D422=IFERROR(VLOOKUP(A422,Zaplecze_Weryfikacja!A:B,2,FALSE),2))=TRUE(),"Tak","Nie")</f>
        <v>Tak</v>
      </c>
      <c r="U422" s="681" t="str">
        <f>IF(T422="Tak"," ",IF(IFERROR(VLOOKUP(A422,Zaplecze_Weryfikacja!A:B,2,FALSE),"Inny numer Lp")="Inny numer Lp","Inny numer Lp",IF(VLOOKUP(A422,Zaplecze_Weryfikacja!A:B,2,FALSE)=D422,"Nieznana przyczyna","Inny opis")))</f>
        <v xml:space="preserve"> </v>
      </c>
      <c r="Y422" s="785"/>
      <c r="Z422" s="663">
        <f>SUBTOTAL(9,Z423:Z428)</f>
        <v>0</v>
      </c>
      <c r="AA422" s="785"/>
      <c r="AB422" s="663">
        <f>SUBTOTAL(9,AB423:AB428)</f>
        <v>0</v>
      </c>
      <c r="AC422" s="785"/>
      <c r="AD422" s="663">
        <f>SUBTOTAL(9,AD423:AD428)</f>
        <v>0</v>
      </c>
      <c r="AE422" s="785"/>
      <c r="AF422" s="663">
        <f>SUBTOTAL(9,AF423:AF428)</f>
        <v>0</v>
      </c>
      <c r="AG422" s="785"/>
      <c r="AH422" s="663">
        <f>SUBTOTAL(9,AH423:AH428)</f>
        <v>0</v>
      </c>
      <c r="AI422" s="785"/>
      <c r="AJ422" s="663">
        <f>SUBTOTAL(9,AJ423:AJ428)</f>
        <v>0</v>
      </c>
      <c r="AK422" s="785"/>
      <c r="AL422" s="663">
        <f>SUBTOTAL(9,AL423:AL428)</f>
        <v>0</v>
      </c>
      <c r="AM422" s="785"/>
      <c r="AN422" s="663">
        <f>SUBTOTAL(9,AN423:AN428)</f>
        <v>0</v>
      </c>
      <c r="AO422" s="785"/>
      <c r="AP422" s="663">
        <f>SUBTOTAL(9,AP423:AP428)</f>
        <v>0</v>
      </c>
      <c r="AQ422" s="785"/>
      <c r="AR422" s="663">
        <f>SUBTOTAL(9,AR423:AR428)</f>
        <v>0</v>
      </c>
      <c r="AT422" s="845">
        <f t="shared" si="1256"/>
        <v>0</v>
      </c>
      <c r="AU422" s="845">
        <f t="shared" si="1257"/>
        <v>0</v>
      </c>
      <c r="AV422" s="845">
        <f t="shared" si="1258"/>
        <v>0</v>
      </c>
      <c r="AW422" s="846" t="e">
        <f t="shared" si="1259"/>
        <v>#DIV/0!</v>
      </c>
      <c r="AY422" s="781">
        <f t="shared" si="1260"/>
        <v>0</v>
      </c>
      <c r="AZ422" s="847"/>
      <c r="BA422" s="781">
        <f t="shared" si="1261"/>
        <v>0</v>
      </c>
      <c r="BB422" s="847"/>
      <c r="BC422" s="781">
        <f t="shared" si="1262"/>
        <v>0</v>
      </c>
      <c r="BD422" s="847"/>
      <c r="BE422" s="781">
        <f t="shared" si="1263"/>
        <v>0</v>
      </c>
      <c r="BF422" s="847"/>
      <c r="BG422" s="781">
        <f t="shared" si="1264"/>
        <v>0</v>
      </c>
      <c r="BH422" s="847"/>
      <c r="BI422" s="781">
        <f t="shared" si="1265"/>
        <v>0</v>
      </c>
      <c r="BJ422" s="847"/>
      <c r="BK422" s="781">
        <f t="shared" si="1266"/>
        <v>0</v>
      </c>
      <c r="BL422" s="847"/>
      <c r="BM422" s="781">
        <f t="shared" si="1267"/>
        <v>0</v>
      </c>
      <c r="BN422" s="847"/>
      <c r="BO422" s="781">
        <f t="shared" si="1268"/>
        <v>0</v>
      </c>
      <c r="BP422" s="847"/>
      <c r="BQ422" s="781">
        <f t="shared" si="1269"/>
        <v>0</v>
      </c>
      <c r="BR422" s="847"/>
    </row>
    <row r="423" spans="1:70" outlineLevel="3">
      <c r="A423" s="6">
        <v>302133</v>
      </c>
      <c r="B423" s="10"/>
      <c r="C423" s="121" t="s">
        <v>114</v>
      </c>
      <c r="D423" s="148" t="s">
        <v>75</v>
      </c>
      <c r="E423" s="43" t="str">
        <f t="shared" ref="E423:E426" si="1540">IF(H423&gt;0,"T","N")</f>
        <v>N</v>
      </c>
      <c r="F423" s="122" t="s">
        <v>51</v>
      </c>
      <c r="G423" s="122" t="s">
        <v>327</v>
      </c>
      <c r="H423" s="1076"/>
      <c r="I423" s="1141"/>
      <c r="J423" s="1142"/>
      <c r="K423" s="1032">
        <f t="shared" ref="K423:K426" si="1541">IF(B423="E","E",$H423*I423)</f>
        <v>0</v>
      </c>
      <c r="L423" s="208"/>
      <c r="M423" s="128"/>
      <c r="N423" s="409"/>
      <c r="O423" s="409"/>
      <c r="Q423" s="684" t="s">
        <v>1911</v>
      </c>
      <c r="R423" s="691" t="s">
        <v>2008</v>
      </c>
      <c r="T423" s="680" t="str">
        <f>IF(IF(A423=0,TRUE(),D423=IFERROR(VLOOKUP(A423,Zaplecze_Weryfikacja!A:B,2,FALSE),2))=TRUE(),"Tak","Nie")</f>
        <v>Nie</v>
      </c>
      <c r="U423" s="681" t="str">
        <f>IF(T423="Tak"," ",IF(IFERROR(VLOOKUP(A423,Zaplecze_Weryfikacja!A:B,2,FALSE),"Inny numer Lp")="Inny numer Lp","Inny numer Lp",IF(VLOOKUP(A423,Zaplecze_Weryfikacja!A:B,2,FALSE)=D423,"Nieznana przyczyna","Inny opis")))</f>
        <v>Inny opis</v>
      </c>
      <c r="Y423" s="785"/>
      <c r="Z423" s="309">
        <f t="shared" ref="Z423:Z426" si="1542">IF($B423="E","E",$H423*Y423)</f>
        <v>0</v>
      </c>
      <c r="AA423" s="785"/>
      <c r="AB423" s="309">
        <f t="shared" ref="AB423:AB426" si="1543">IF($B423="E","E",$H423*AA423)</f>
        <v>0</v>
      </c>
      <c r="AC423" s="785"/>
      <c r="AD423" s="309">
        <f t="shared" ref="AD423:AD426" si="1544">IF($B423="E","E",$H423*AC423)</f>
        <v>0</v>
      </c>
      <c r="AE423" s="785"/>
      <c r="AF423" s="309">
        <f t="shared" ref="AF423:AF426" si="1545">IF($B423="E","E",$H423*AE423)</f>
        <v>0</v>
      </c>
      <c r="AG423" s="785"/>
      <c r="AH423" s="309">
        <f t="shared" ref="AH423:AH426" si="1546">IF($B423="E","E",$H423*AG423)</f>
        <v>0</v>
      </c>
      <c r="AI423" s="785"/>
      <c r="AJ423" s="309">
        <f t="shared" ref="AJ423:AJ426" si="1547">IF($B423="E","E",$H423*AI423)</f>
        <v>0</v>
      </c>
      <c r="AK423" s="785"/>
      <c r="AL423" s="309">
        <f t="shared" ref="AL423:AL426" si="1548">IF($B423="E","E",$H423*AK423)</f>
        <v>0</v>
      </c>
      <c r="AM423" s="785"/>
      <c r="AN423" s="309">
        <f t="shared" ref="AN423:AN426" si="1549">IF($B423="E","E",$H423*AM423)</f>
        <v>0</v>
      </c>
      <c r="AO423" s="785"/>
      <c r="AP423" s="309">
        <f t="shared" ref="AP423:AP426" si="1550">IF($B423="E","E",$H423*AO423)</f>
        <v>0</v>
      </c>
      <c r="AQ423" s="785"/>
      <c r="AR423" s="309">
        <f t="shared" ref="AR423:AR426" si="1551">IF($B423="E","E",$H423*AQ423)</f>
        <v>0</v>
      </c>
      <c r="AT423" s="782">
        <f t="shared" si="1256"/>
        <v>0</v>
      </c>
      <c r="AU423" s="782">
        <f t="shared" si="1257"/>
        <v>0</v>
      </c>
      <c r="AV423" s="782">
        <f t="shared" si="1258"/>
        <v>0</v>
      </c>
      <c r="AW423" s="788" t="e">
        <f t="shared" si="1259"/>
        <v>#DIV/0!</v>
      </c>
      <c r="AY423" s="781">
        <f t="shared" si="1260"/>
        <v>0</v>
      </c>
      <c r="AZ423" s="777"/>
      <c r="BA423" s="781">
        <f t="shared" si="1261"/>
        <v>0</v>
      </c>
      <c r="BB423" s="777"/>
      <c r="BC423" s="781">
        <f t="shared" si="1262"/>
        <v>0</v>
      </c>
      <c r="BD423" s="777"/>
      <c r="BE423" s="781">
        <f t="shared" si="1263"/>
        <v>0</v>
      </c>
      <c r="BF423" s="777"/>
      <c r="BG423" s="781">
        <f t="shared" si="1264"/>
        <v>0</v>
      </c>
      <c r="BH423" s="777"/>
      <c r="BI423" s="781">
        <f t="shared" si="1265"/>
        <v>0</v>
      </c>
      <c r="BJ423" s="777"/>
      <c r="BK423" s="781">
        <f t="shared" si="1266"/>
        <v>0</v>
      </c>
      <c r="BL423" s="777"/>
      <c r="BM423" s="781">
        <f t="shared" si="1267"/>
        <v>0</v>
      </c>
      <c r="BN423" s="777"/>
      <c r="BO423" s="781">
        <f t="shared" si="1268"/>
        <v>0</v>
      </c>
      <c r="BP423" s="777"/>
      <c r="BQ423" s="781">
        <f t="shared" si="1269"/>
        <v>0</v>
      </c>
      <c r="BR423" s="777"/>
    </row>
    <row r="424" spans="1:70" outlineLevel="3">
      <c r="A424" s="6">
        <v>302134</v>
      </c>
      <c r="B424" s="10"/>
      <c r="C424" s="121" t="s">
        <v>114</v>
      </c>
      <c r="D424" s="35" t="s">
        <v>64</v>
      </c>
      <c r="E424" s="43" t="str">
        <f t="shared" si="1540"/>
        <v>N</v>
      </c>
      <c r="F424" s="122" t="s">
        <v>2964</v>
      </c>
      <c r="G424" s="122" t="s">
        <v>327</v>
      </c>
      <c r="H424" s="1076"/>
      <c r="I424" s="1141"/>
      <c r="J424" s="1142"/>
      <c r="K424" s="1032">
        <f t="shared" si="1541"/>
        <v>0</v>
      </c>
      <c r="L424" s="208"/>
      <c r="M424" s="128"/>
      <c r="N424" s="409"/>
      <c r="O424" s="409"/>
      <c r="Q424" s="684" t="s">
        <v>1893</v>
      </c>
      <c r="R424" s="691" t="s">
        <v>2008</v>
      </c>
      <c r="T424" s="680" t="str">
        <f>IF(IF(A424=0,TRUE(),D424=IFERROR(VLOOKUP(A424,Zaplecze_Weryfikacja!A:B,2,FALSE),2))=TRUE(),"Tak","Nie")</f>
        <v>Nie</v>
      </c>
      <c r="U424" s="681" t="str">
        <f>IF(T424="Tak"," ",IF(IFERROR(VLOOKUP(A424,Zaplecze_Weryfikacja!A:B,2,FALSE),"Inny numer Lp")="Inny numer Lp","Inny numer Lp",IF(VLOOKUP(A424,Zaplecze_Weryfikacja!A:B,2,FALSE)=D424,"Nieznana przyczyna","Inny opis")))</f>
        <v>Inny opis</v>
      </c>
      <c r="Y424" s="785"/>
      <c r="Z424" s="309">
        <f t="shared" si="1542"/>
        <v>0</v>
      </c>
      <c r="AA424" s="785"/>
      <c r="AB424" s="309">
        <f t="shared" si="1543"/>
        <v>0</v>
      </c>
      <c r="AC424" s="785"/>
      <c r="AD424" s="309">
        <f t="shared" si="1544"/>
        <v>0</v>
      </c>
      <c r="AE424" s="785"/>
      <c r="AF424" s="309">
        <f t="shared" si="1545"/>
        <v>0</v>
      </c>
      <c r="AG424" s="785"/>
      <c r="AH424" s="309">
        <f t="shared" si="1546"/>
        <v>0</v>
      </c>
      <c r="AI424" s="785"/>
      <c r="AJ424" s="309">
        <f t="shared" si="1547"/>
        <v>0</v>
      </c>
      <c r="AK424" s="785"/>
      <c r="AL424" s="309">
        <f t="shared" si="1548"/>
        <v>0</v>
      </c>
      <c r="AM424" s="785"/>
      <c r="AN424" s="309">
        <f t="shared" si="1549"/>
        <v>0</v>
      </c>
      <c r="AO424" s="785"/>
      <c r="AP424" s="309">
        <f t="shared" si="1550"/>
        <v>0</v>
      </c>
      <c r="AQ424" s="785"/>
      <c r="AR424" s="309">
        <f t="shared" si="1551"/>
        <v>0</v>
      </c>
      <c r="AT424" s="782">
        <f t="shared" si="1256"/>
        <v>0</v>
      </c>
      <c r="AU424" s="782">
        <f t="shared" si="1257"/>
        <v>0</v>
      </c>
      <c r="AV424" s="782">
        <f t="shared" si="1258"/>
        <v>0</v>
      </c>
      <c r="AW424" s="788" t="e">
        <f t="shared" si="1259"/>
        <v>#DIV/0!</v>
      </c>
      <c r="AY424" s="781">
        <f t="shared" si="1260"/>
        <v>0</v>
      </c>
      <c r="AZ424" s="777"/>
      <c r="BA424" s="781">
        <f t="shared" si="1261"/>
        <v>0</v>
      </c>
      <c r="BB424" s="777"/>
      <c r="BC424" s="781">
        <f t="shared" si="1262"/>
        <v>0</v>
      </c>
      <c r="BD424" s="777"/>
      <c r="BE424" s="781">
        <f t="shared" si="1263"/>
        <v>0</v>
      </c>
      <c r="BF424" s="777"/>
      <c r="BG424" s="781">
        <f t="shared" si="1264"/>
        <v>0</v>
      </c>
      <c r="BH424" s="777"/>
      <c r="BI424" s="781">
        <f t="shared" si="1265"/>
        <v>0</v>
      </c>
      <c r="BJ424" s="777"/>
      <c r="BK424" s="781">
        <f t="shared" si="1266"/>
        <v>0</v>
      </c>
      <c r="BL424" s="777"/>
      <c r="BM424" s="781">
        <f t="shared" si="1267"/>
        <v>0</v>
      </c>
      <c r="BN424" s="777"/>
      <c r="BO424" s="781">
        <f t="shared" si="1268"/>
        <v>0</v>
      </c>
      <c r="BP424" s="777"/>
      <c r="BQ424" s="781">
        <f t="shared" si="1269"/>
        <v>0</v>
      </c>
      <c r="BR424" s="777"/>
    </row>
    <row r="425" spans="1:70" outlineLevel="3">
      <c r="A425" s="6">
        <v>302135</v>
      </c>
      <c r="B425" s="10"/>
      <c r="C425" s="121" t="s">
        <v>114</v>
      </c>
      <c r="D425" s="35" t="s">
        <v>68</v>
      </c>
      <c r="E425" s="43" t="str">
        <f t="shared" si="1540"/>
        <v>N</v>
      </c>
      <c r="F425" s="122" t="s">
        <v>30</v>
      </c>
      <c r="G425" s="122" t="s">
        <v>325</v>
      </c>
      <c r="H425" s="1076"/>
      <c r="I425" s="1141"/>
      <c r="J425" s="1142"/>
      <c r="K425" s="1032">
        <f t="shared" si="1541"/>
        <v>0</v>
      </c>
      <c r="L425" s="208"/>
      <c r="M425" s="128"/>
      <c r="N425" s="409"/>
      <c r="O425" s="409"/>
      <c r="Q425" s="684" t="s">
        <v>1881</v>
      </c>
      <c r="R425" s="691" t="s">
        <v>2008</v>
      </c>
      <c r="T425" s="680" t="str">
        <f>IF(IF(A425=0,TRUE(),D425=IFERROR(VLOOKUP(A425,Zaplecze_Weryfikacja!A:B,2,FALSE),2))=TRUE(),"Tak","Nie")</f>
        <v>Nie</v>
      </c>
      <c r="U425" s="681" t="str">
        <f>IF(T425="Tak"," ",IF(IFERROR(VLOOKUP(A425,Zaplecze_Weryfikacja!A:B,2,FALSE),"Inny numer Lp")="Inny numer Lp","Inny numer Lp",IF(VLOOKUP(A425,Zaplecze_Weryfikacja!A:B,2,FALSE)=D425,"Nieznana przyczyna","Inny opis")))</f>
        <v>Inny opis</v>
      </c>
      <c r="Y425" s="785"/>
      <c r="Z425" s="309">
        <f t="shared" si="1542"/>
        <v>0</v>
      </c>
      <c r="AA425" s="785"/>
      <c r="AB425" s="309">
        <f t="shared" si="1543"/>
        <v>0</v>
      </c>
      <c r="AC425" s="785"/>
      <c r="AD425" s="309">
        <f t="shared" si="1544"/>
        <v>0</v>
      </c>
      <c r="AE425" s="785"/>
      <c r="AF425" s="309">
        <f t="shared" si="1545"/>
        <v>0</v>
      </c>
      <c r="AG425" s="785"/>
      <c r="AH425" s="309">
        <f t="shared" si="1546"/>
        <v>0</v>
      </c>
      <c r="AI425" s="785"/>
      <c r="AJ425" s="309">
        <f t="shared" si="1547"/>
        <v>0</v>
      </c>
      <c r="AK425" s="785"/>
      <c r="AL425" s="309">
        <f t="shared" si="1548"/>
        <v>0</v>
      </c>
      <c r="AM425" s="785"/>
      <c r="AN425" s="309">
        <f t="shared" si="1549"/>
        <v>0</v>
      </c>
      <c r="AO425" s="785"/>
      <c r="AP425" s="309">
        <f t="shared" si="1550"/>
        <v>0</v>
      </c>
      <c r="AQ425" s="785"/>
      <c r="AR425" s="309">
        <f t="shared" si="1551"/>
        <v>0</v>
      </c>
      <c r="AT425" s="782">
        <f t="shared" si="1256"/>
        <v>0</v>
      </c>
      <c r="AU425" s="782">
        <f t="shared" si="1257"/>
        <v>0</v>
      </c>
      <c r="AV425" s="782">
        <f t="shared" si="1258"/>
        <v>0</v>
      </c>
      <c r="AW425" s="788" t="e">
        <f t="shared" si="1259"/>
        <v>#DIV/0!</v>
      </c>
      <c r="AY425" s="781">
        <f t="shared" si="1260"/>
        <v>0</v>
      </c>
      <c r="AZ425" s="777"/>
      <c r="BA425" s="781">
        <f t="shared" si="1261"/>
        <v>0</v>
      </c>
      <c r="BB425" s="777"/>
      <c r="BC425" s="781">
        <f t="shared" si="1262"/>
        <v>0</v>
      </c>
      <c r="BD425" s="777"/>
      <c r="BE425" s="781">
        <f t="shared" si="1263"/>
        <v>0</v>
      </c>
      <c r="BF425" s="777"/>
      <c r="BG425" s="781">
        <f t="shared" si="1264"/>
        <v>0</v>
      </c>
      <c r="BH425" s="777"/>
      <c r="BI425" s="781">
        <f t="shared" si="1265"/>
        <v>0</v>
      </c>
      <c r="BJ425" s="777"/>
      <c r="BK425" s="781">
        <f t="shared" si="1266"/>
        <v>0</v>
      </c>
      <c r="BL425" s="777"/>
      <c r="BM425" s="781">
        <f t="shared" si="1267"/>
        <v>0</v>
      </c>
      <c r="BN425" s="777"/>
      <c r="BO425" s="781">
        <f t="shared" si="1268"/>
        <v>0</v>
      </c>
      <c r="BP425" s="777"/>
      <c r="BQ425" s="781">
        <f t="shared" si="1269"/>
        <v>0</v>
      </c>
      <c r="BR425" s="777"/>
    </row>
    <row r="426" spans="1:70" outlineLevel="3">
      <c r="A426" s="6">
        <v>302136</v>
      </c>
      <c r="B426" s="10"/>
      <c r="C426" s="121" t="s">
        <v>114</v>
      </c>
      <c r="D426" s="35" t="s">
        <v>74</v>
      </c>
      <c r="E426" s="43" t="str">
        <f t="shared" si="1540"/>
        <v>N</v>
      </c>
      <c r="F426" s="122"/>
      <c r="G426" s="122" t="s">
        <v>325</v>
      </c>
      <c r="H426" s="1076"/>
      <c r="I426" s="1141"/>
      <c r="J426" s="1142"/>
      <c r="K426" s="1032">
        <f t="shared" si="1541"/>
        <v>0</v>
      </c>
      <c r="L426" s="208"/>
      <c r="M426" s="128" t="s">
        <v>821</v>
      </c>
      <c r="N426" s="409"/>
      <c r="O426" s="409"/>
      <c r="Q426" s="684" t="s">
        <v>1890</v>
      </c>
      <c r="R426" s="691" t="s">
        <v>2008</v>
      </c>
      <c r="T426" s="680" t="str">
        <f>IF(IF(A426=0,TRUE(),D426=IFERROR(VLOOKUP(A426,Zaplecze_Weryfikacja!A:B,2,FALSE),2))=TRUE(),"Tak","Nie")</f>
        <v>Nie</v>
      </c>
      <c r="U426" s="681" t="str">
        <f>IF(T426="Tak"," ",IF(IFERROR(VLOOKUP(A426,Zaplecze_Weryfikacja!A:B,2,FALSE),"Inny numer Lp")="Inny numer Lp","Inny numer Lp",IF(VLOOKUP(A426,Zaplecze_Weryfikacja!A:B,2,FALSE)=D426,"Nieznana przyczyna","Inny opis")))</f>
        <v>Inny opis</v>
      </c>
      <c r="Y426" s="785"/>
      <c r="Z426" s="309">
        <f t="shared" si="1542"/>
        <v>0</v>
      </c>
      <c r="AA426" s="785"/>
      <c r="AB426" s="309">
        <f t="shared" si="1543"/>
        <v>0</v>
      </c>
      <c r="AC426" s="785"/>
      <c r="AD426" s="309">
        <f t="shared" si="1544"/>
        <v>0</v>
      </c>
      <c r="AE426" s="785"/>
      <c r="AF426" s="309">
        <f t="shared" si="1545"/>
        <v>0</v>
      </c>
      <c r="AG426" s="785"/>
      <c r="AH426" s="309">
        <f t="shared" si="1546"/>
        <v>0</v>
      </c>
      <c r="AI426" s="785"/>
      <c r="AJ426" s="309">
        <f t="shared" si="1547"/>
        <v>0</v>
      </c>
      <c r="AK426" s="785"/>
      <c r="AL426" s="309">
        <f t="shared" si="1548"/>
        <v>0</v>
      </c>
      <c r="AM426" s="785"/>
      <c r="AN426" s="309">
        <f t="shared" si="1549"/>
        <v>0</v>
      </c>
      <c r="AO426" s="785"/>
      <c r="AP426" s="309">
        <f t="shared" si="1550"/>
        <v>0</v>
      </c>
      <c r="AQ426" s="785"/>
      <c r="AR426" s="309">
        <f t="shared" si="1551"/>
        <v>0</v>
      </c>
      <c r="AT426" s="782">
        <f t="shared" si="1256"/>
        <v>0</v>
      </c>
      <c r="AU426" s="782">
        <f t="shared" si="1257"/>
        <v>0</v>
      </c>
      <c r="AV426" s="782">
        <f t="shared" si="1258"/>
        <v>0</v>
      </c>
      <c r="AW426" s="788" t="e">
        <f t="shared" si="1259"/>
        <v>#DIV/0!</v>
      </c>
      <c r="AY426" s="781">
        <f t="shared" si="1260"/>
        <v>0</v>
      </c>
      <c r="AZ426" s="777"/>
      <c r="BA426" s="781">
        <f t="shared" si="1261"/>
        <v>0</v>
      </c>
      <c r="BB426" s="777"/>
      <c r="BC426" s="781">
        <f t="shared" si="1262"/>
        <v>0</v>
      </c>
      <c r="BD426" s="777"/>
      <c r="BE426" s="781">
        <f t="shared" si="1263"/>
        <v>0</v>
      </c>
      <c r="BF426" s="777"/>
      <c r="BG426" s="781">
        <f t="shared" si="1264"/>
        <v>0</v>
      </c>
      <c r="BH426" s="777"/>
      <c r="BI426" s="781">
        <f t="shared" si="1265"/>
        <v>0</v>
      </c>
      <c r="BJ426" s="777"/>
      <c r="BK426" s="781">
        <f t="shared" si="1266"/>
        <v>0</v>
      </c>
      <c r="BL426" s="777"/>
      <c r="BM426" s="781">
        <f t="shared" si="1267"/>
        <v>0</v>
      </c>
      <c r="BN426" s="777"/>
      <c r="BO426" s="781">
        <f t="shared" si="1268"/>
        <v>0</v>
      </c>
      <c r="BP426" s="777"/>
      <c r="BQ426" s="781">
        <f t="shared" si="1269"/>
        <v>0</v>
      </c>
      <c r="BR426" s="777"/>
    </row>
    <row r="427" spans="1:70" outlineLevel="3">
      <c r="A427" s="6"/>
      <c r="B427" s="121"/>
      <c r="C427" s="121"/>
      <c r="D427" s="35"/>
      <c r="E427" s="122"/>
      <c r="F427" s="122"/>
      <c r="G427" s="122"/>
      <c r="H427" s="1017"/>
      <c r="I427" s="1006"/>
      <c r="J427" s="1111"/>
      <c r="K427" s="1033"/>
      <c r="L427" s="208"/>
      <c r="M427" s="128"/>
      <c r="N427" s="409"/>
      <c r="O427" s="409"/>
      <c r="Q427" s="683"/>
      <c r="R427" s="692"/>
      <c r="T427" s="680" t="str">
        <f>IF(IF(A427=0,TRUE(),D427=IFERROR(VLOOKUP(A427,Zaplecze_Weryfikacja!A:B,2,FALSE),2))=TRUE(),"Tak","Nie")</f>
        <v>Tak</v>
      </c>
      <c r="U427" s="681" t="str">
        <f>IF(T427="Tak"," ",IF(IFERROR(VLOOKUP(A427,Zaplecze_Weryfikacja!A:B,2,FALSE),"Inny numer Lp")="Inny numer Lp","Inny numer Lp",IF(VLOOKUP(A427,Zaplecze_Weryfikacja!A:B,2,FALSE)=D427,"Nieznana przyczyna","Inny opis")))</f>
        <v xml:space="preserve"> </v>
      </c>
      <c r="Y427" s="785"/>
      <c r="Z427" s="104"/>
      <c r="AA427" s="785"/>
      <c r="AB427" s="104"/>
      <c r="AC427" s="785"/>
      <c r="AD427" s="104"/>
      <c r="AE427" s="785"/>
      <c r="AF427" s="104"/>
      <c r="AG427" s="785"/>
      <c r="AH427" s="104"/>
      <c r="AI427" s="785"/>
      <c r="AJ427" s="104"/>
      <c r="AK427" s="785"/>
      <c r="AL427" s="104"/>
      <c r="AM427" s="785"/>
      <c r="AN427" s="104"/>
      <c r="AO427" s="785"/>
      <c r="AP427" s="104"/>
      <c r="AQ427" s="785"/>
      <c r="AR427" s="104"/>
      <c r="AT427" s="782">
        <f t="shared" si="1256"/>
        <v>0</v>
      </c>
      <c r="AU427" s="782">
        <f t="shared" si="1257"/>
        <v>0</v>
      </c>
      <c r="AV427" s="782">
        <f t="shared" si="1258"/>
        <v>0</v>
      </c>
      <c r="AW427" s="788" t="e">
        <f t="shared" si="1259"/>
        <v>#DIV/0!</v>
      </c>
      <c r="AY427" s="781">
        <f t="shared" si="1260"/>
        <v>0</v>
      </c>
      <c r="AZ427" s="777"/>
      <c r="BA427" s="781">
        <f t="shared" si="1261"/>
        <v>0</v>
      </c>
      <c r="BB427" s="777"/>
      <c r="BC427" s="781">
        <f t="shared" si="1262"/>
        <v>0</v>
      </c>
      <c r="BD427" s="777"/>
      <c r="BE427" s="781">
        <f t="shared" si="1263"/>
        <v>0</v>
      </c>
      <c r="BF427" s="777"/>
      <c r="BG427" s="781">
        <f t="shared" si="1264"/>
        <v>0</v>
      </c>
      <c r="BH427" s="777"/>
      <c r="BI427" s="781">
        <f t="shared" si="1265"/>
        <v>0</v>
      </c>
      <c r="BJ427" s="777"/>
      <c r="BK427" s="781">
        <f t="shared" si="1266"/>
        <v>0</v>
      </c>
      <c r="BL427" s="777"/>
      <c r="BM427" s="781">
        <f t="shared" si="1267"/>
        <v>0</v>
      </c>
      <c r="BN427" s="777"/>
      <c r="BO427" s="781">
        <f t="shared" si="1268"/>
        <v>0</v>
      </c>
      <c r="BP427" s="777"/>
      <c r="BQ427" s="781">
        <f t="shared" si="1269"/>
        <v>0</v>
      </c>
      <c r="BR427" s="777"/>
    </row>
    <row r="428" spans="1:70" ht="15.75" outlineLevel="2">
      <c r="A428" s="646"/>
      <c r="B428" s="185"/>
      <c r="C428" s="185"/>
      <c r="D428" s="477" t="s">
        <v>1644</v>
      </c>
      <c r="E428" s="338" t="str">
        <f>IF(COUNTIF(E429:E451,"T")=0,"N","T")</f>
        <v>T</v>
      </c>
      <c r="F428" s="338"/>
      <c r="G428" s="338"/>
      <c r="H428" s="1080"/>
      <c r="I428" s="1066"/>
      <c r="J428" s="1119"/>
      <c r="K428" s="1037">
        <f>SUBTOTAL(9,K429:K452)</f>
        <v>0</v>
      </c>
      <c r="L428" s="208"/>
      <c r="M428" s="481"/>
      <c r="N428" s="482"/>
      <c r="O428" s="482"/>
      <c r="Q428" s="683"/>
      <c r="R428" s="692"/>
      <c r="T428" s="680" t="str">
        <f>IF(IF(A428=0,TRUE(),D428=IFERROR(VLOOKUP(A428,Zaplecze_Weryfikacja!A:B,2,FALSE),2))=TRUE(),"Tak","Nie")</f>
        <v>Tak</v>
      </c>
      <c r="U428" s="681" t="str">
        <f>IF(T428="Tak"," ",IF(IFERROR(VLOOKUP(A428,Zaplecze_Weryfikacja!A:B,2,FALSE),"Inny numer Lp")="Inny numer Lp","Inny numer Lp",IF(VLOOKUP(A428,Zaplecze_Weryfikacja!A:B,2,FALSE)=D428,"Nieznana przyczyna","Inny opis")))</f>
        <v xml:space="preserve"> </v>
      </c>
      <c r="Y428" s="785"/>
      <c r="Z428" s="339">
        <f>SUBTOTAL(9,Z429:Z452)</f>
        <v>0</v>
      </c>
      <c r="AA428" s="785"/>
      <c r="AB428" s="339">
        <f>SUBTOTAL(9,AB429:AB452)</f>
        <v>0</v>
      </c>
      <c r="AC428" s="785"/>
      <c r="AD428" s="339">
        <f>SUBTOTAL(9,AD429:AD452)</f>
        <v>0</v>
      </c>
      <c r="AE428" s="785"/>
      <c r="AF428" s="339">
        <f>SUBTOTAL(9,AF429:AF452)</f>
        <v>0</v>
      </c>
      <c r="AG428" s="785"/>
      <c r="AH428" s="339">
        <f>SUBTOTAL(9,AH429:AH452)</f>
        <v>0</v>
      </c>
      <c r="AI428" s="785"/>
      <c r="AJ428" s="339">
        <f>SUBTOTAL(9,AJ429:AJ452)</f>
        <v>0</v>
      </c>
      <c r="AK428" s="785"/>
      <c r="AL428" s="339">
        <f>SUBTOTAL(9,AL429:AL452)</f>
        <v>0</v>
      </c>
      <c r="AM428" s="785"/>
      <c r="AN428" s="339">
        <f>SUBTOTAL(9,AN429:AN452)</f>
        <v>0</v>
      </c>
      <c r="AO428" s="785"/>
      <c r="AP428" s="339">
        <f>SUBTOTAL(9,AP429:AP452)</f>
        <v>0</v>
      </c>
      <c r="AQ428" s="785"/>
      <c r="AR428" s="339">
        <f>SUBTOTAL(9,AR429:AR452)</f>
        <v>0</v>
      </c>
      <c r="AT428" s="842">
        <f t="shared" si="1256"/>
        <v>0</v>
      </c>
      <c r="AU428" s="842">
        <f t="shared" si="1257"/>
        <v>0</v>
      </c>
      <c r="AV428" s="842">
        <f t="shared" si="1258"/>
        <v>0</v>
      </c>
      <c r="AW428" s="843" t="e">
        <f t="shared" si="1259"/>
        <v>#DIV/0!</v>
      </c>
      <c r="AY428" s="781">
        <f t="shared" si="1260"/>
        <v>0</v>
      </c>
      <c r="AZ428" s="844"/>
      <c r="BA428" s="781">
        <f t="shared" si="1261"/>
        <v>0</v>
      </c>
      <c r="BB428" s="844"/>
      <c r="BC428" s="781">
        <f t="shared" si="1262"/>
        <v>0</v>
      </c>
      <c r="BD428" s="844"/>
      <c r="BE428" s="781">
        <f t="shared" si="1263"/>
        <v>0</v>
      </c>
      <c r="BF428" s="844"/>
      <c r="BG428" s="781">
        <f t="shared" si="1264"/>
        <v>0</v>
      </c>
      <c r="BH428" s="844"/>
      <c r="BI428" s="781">
        <f t="shared" si="1265"/>
        <v>0</v>
      </c>
      <c r="BJ428" s="844"/>
      <c r="BK428" s="781">
        <f t="shared" si="1266"/>
        <v>0</v>
      </c>
      <c r="BL428" s="844"/>
      <c r="BM428" s="781">
        <f t="shared" si="1267"/>
        <v>0</v>
      </c>
      <c r="BN428" s="844"/>
      <c r="BO428" s="781">
        <f t="shared" si="1268"/>
        <v>0</v>
      </c>
      <c r="BP428" s="844"/>
      <c r="BQ428" s="781">
        <f t="shared" si="1269"/>
        <v>0</v>
      </c>
      <c r="BR428" s="844"/>
    </row>
    <row r="429" spans="1:70" outlineLevel="3">
      <c r="A429" s="667"/>
      <c r="B429" s="668"/>
      <c r="C429" s="668"/>
      <c r="D429" s="672" t="s">
        <v>865</v>
      </c>
      <c r="E429" s="773" t="str">
        <f>IF(COUNTIF(E430:E446,"T")=0,"N","T")</f>
        <v>T</v>
      </c>
      <c r="F429" s="665"/>
      <c r="G429" s="664"/>
      <c r="H429" s="1079"/>
      <c r="I429" s="1065"/>
      <c r="J429" s="1116"/>
      <c r="K429" s="1036">
        <f>SUBTOTAL(9,K430:K452)</f>
        <v>0</v>
      </c>
      <c r="L429" s="496"/>
      <c r="M429" s="657"/>
      <c r="N429" s="657"/>
      <c r="O429" s="657"/>
      <c r="Q429" s="683"/>
      <c r="R429" s="692"/>
      <c r="T429" s="680" t="str">
        <f>IF(IF(A429=0,TRUE(),D429=IFERROR(VLOOKUP(A429,Zaplecze_Weryfikacja!A:B,2,FALSE),2))=TRUE(),"Tak","Nie")</f>
        <v>Tak</v>
      </c>
      <c r="U429" s="681" t="str">
        <f>IF(T429="Tak"," ",IF(IFERROR(VLOOKUP(A429,Zaplecze_Weryfikacja!A:B,2,FALSE),"Inny numer Lp")="Inny numer Lp","Inny numer Lp",IF(VLOOKUP(A429,Zaplecze_Weryfikacja!A:B,2,FALSE)=D429,"Nieznana przyczyna","Inny opis")))</f>
        <v xml:space="preserve"> </v>
      </c>
      <c r="Y429" s="785"/>
      <c r="Z429" s="663">
        <f>SUBTOTAL(9,Z430:Z452)</f>
        <v>0</v>
      </c>
      <c r="AA429" s="785"/>
      <c r="AB429" s="663">
        <f>SUBTOTAL(9,AB430:AB452)</f>
        <v>0</v>
      </c>
      <c r="AC429" s="785"/>
      <c r="AD429" s="663">
        <f>SUBTOTAL(9,AD430:AD452)</f>
        <v>0</v>
      </c>
      <c r="AE429" s="785"/>
      <c r="AF429" s="663">
        <f>SUBTOTAL(9,AF430:AF452)</f>
        <v>0</v>
      </c>
      <c r="AG429" s="785"/>
      <c r="AH429" s="663">
        <f>SUBTOTAL(9,AH430:AH452)</f>
        <v>0</v>
      </c>
      <c r="AI429" s="785"/>
      <c r="AJ429" s="663">
        <f>SUBTOTAL(9,AJ430:AJ452)</f>
        <v>0</v>
      </c>
      <c r="AK429" s="785"/>
      <c r="AL429" s="663">
        <f>SUBTOTAL(9,AL430:AL452)</f>
        <v>0</v>
      </c>
      <c r="AM429" s="785"/>
      <c r="AN429" s="663">
        <f>SUBTOTAL(9,AN430:AN452)</f>
        <v>0</v>
      </c>
      <c r="AO429" s="785"/>
      <c r="AP429" s="663">
        <f>SUBTOTAL(9,AP430:AP452)</f>
        <v>0</v>
      </c>
      <c r="AQ429" s="785"/>
      <c r="AR429" s="663">
        <f>SUBTOTAL(9,AR430:AR452)</f>
        <v>0</v>
      </c>
      <c r="AT429" s="845">
        <f t="shared" si="1256"/>
        <v>0</v>
      </c>
      <c r="AU429" s="845">
        <f t="shared" si="1257"/>
        <v>0</v>
      </c>
      <c r="AV429" s="845">
        <f t="shared" si="1258"/>
        <v>0</v>
      </c>
      <c r="AW429" s="846" t="e">
        <f t="shared" si="1259"/>
        <v>#DIV/0!</v>
      </c>
      <c r="AY429" s="781">
        <f t="shared" si="1260"/>
        <v>0</v>
      </c>
      <c r="AZ429" s="847"/>
      <c r="BA429" s="781">
        <f t="shared" si="1261"/>
        <v>0</v>
      </c>
      <c r="BB429" s="847"/>
      <c r="BC429" s="781">
        <f t="shared" si="1262"/>
        <v>0</v>
      </c>
      <c r="BD429" s="847"/>
      <c r="BE429" s="781">
        <f t="shared" si="1263"/>
        <v>0</v>
      </c>
      <c r="BF429" s="847"/>
      <c r="BG429" s="781">
        <f t="shared" si="1264"/>
        <v>0</v>
      </c>
      <c r="BH429" s="847"/>
      <c r="BI429" s="781">
        <f t="shared" si="1265"/>
        <v>0</v>
      </c>
      <c r="BJ429" s="847"/>
      <c r="BK429" s="781">
        <f t="shared" si="1266"/>
        <v>0</v>
      </c>
      <c r="BL429" s="847"/>
      <c r="BM429" s="781">
        <f t="shared" si="1267"/>
        <v>0</v>
      </c>
      <c r="BN429" s="847"/>
      <c r="BO429" s="781">
        <f t="shared" si="1268"/>
        <v>0</v>
      </c>
      <c r="BP429" s="847"/>
      <c r="BQ429" s="781">
        <f t="shared" si="1269"/>
        <v>0</v>
      </c>
      <c r="BR429" s="847"/>
    </row>
    <row r="430" spans="1:70" ht="28.5" outlineLevel="3">
      <c r="A430" s="6">
        <v>302137</v>
      </c>
      <c r="B430" s="10"/>
      <c r="C430" s="121" t="s">
        <v>112</v>
      </c>
      <c r="D430" s="34" t="s">
        <v>97</v>
      </c>
      <c r="E430" s="43" t="str">
        <f t="shared" ref="E430:E446" si="1552">IF(H430&gt;0,"T","N")</f>
        <v>N</v>
      </c>
      <c r="F430" s="122" t="s">
        <v>51</v>
      </c>
      <c r="G430" s="122" t="s">
        <v>327</v>
      </c>
      <c r="H430" s="1076"/>
      <c r="I430" s="1141"/>
      <c r="J430" s="1142"/>
      <c r="K430" s="1032">
        <f t="shared" ref="K430:K446" si="1553">IF(B430="E","E",$H430*I430)</f>
        <v>0</v>
      </c>
      <c r="L430" s="208"/>
      <c r="M430" s="128"/>
      <c r="N430" s="409"/>
      <c r="O430" s="409"/>
      <c r="Q430" s="684" t="s">
        <v>1911</v>
      </c>
      <c r="R430" s="691" t="s">
        <v>2000</v>
      </c>
      <c r="T430" s="680" t="str">
        <f>IF(IF(A430=0,TRUE(),D430=IFERROR(VLOOKUP(A430,Zaplecze_Weryfikacja!A:B,2,FALSE),2))=TRUE(),"Tak","Nie")</f>
        <v>Nie</v>
      </c>
      <c r="U430" s="681" t="str">
        <f>IF(T430="Tak"," ",IF(IFERROR(VLOOKUP(A430,Zaplecze_Weryfikacja!A:B,2,FALSE),"Inny numer Lp")="Inny numer Lp","Inny numer Lp",IF(VLOOKUP(A430,Zaplecze_Weryfikacja!A:B,2,FALSE)=D430,"Nieznana przyczyna","Inny opis")))</f>
        <v>Inny opis</v>
      </c>
      <c r="Y430" s="785"/>
      <c r="Z430" s="309">
        <f t="shared" ref="Z430:Z446" si="1554">IF($B430="E","E",$H430*Y430)</f>
        <v>0</v>
      </c>
      <c r="AA430" s="785"/>
      <c r="AB430" s="309">
        <f t="shared" ref="AB430:AB446" si="1555">IF($B430="E","E",$H430*AA430)</f>
        <v>0</v>
      </c>
      <c r="AC430" s="785"/>
      <c r="AD430" s="309">
        <f t="shared" ref="AD430:AD446" si="1556">IF($B430="E","E",$H430*AC430)</f>
        <v>0</v>
      </c>
      <c r="AE430" s="785"/>
      <c r="AF430" s="309">
        <f t="shared" ref="AF430:AF446" si="1557">IF($B430="E","E",$H430*AE430)</f>
        <v>0</v>
      </c>
      <c r="AG430" s="785"/>
      <c r="AH430" s="309">
        <f t="shared" ref="AH430:AH446" si="1558">IF($B430="E","E",$H430*AG430)</f>
        <v>0</v>
      </c>
      <c r="AI430" s="785"/>
      <c r="AJ430" s="309">
        <f t="shared" ref="AJ430:AJ446" si="1559">IF($B430="E","E",$H430*AI430)</f>
        <v>0</v>
      </c>
      <c r="AK430" s="785"/>
      <c r="AL430" s="309">
        <f t="shared" ref="AL430:AL446" si="1560">IF($B430="E","E",$H430*AK430)</f>
        <v>0</v>
      </c>
      <c r="AM430" s="785"/>
      <c r="AN430" s="309">
        <f t="shared" ref="AN430:AN446" si="1561">IF($B430="E","E",$H430*AM430)</f>
        <v>0</v>
      </c>
      <c r="AO430" s="785"/>
      <c r="AP430" s="309">
        <f t="shared" ref="AP430:AP446" si="1562">IF($B430="E","E",$H430*AO430)</f>
        <v>0</v>
      </c>
      <c r="AQ430" s="785"/>
      <c r="AR430" s="309">
        <f t="shared" ref="AR430:AR446" si="1563">IF($B430="E","E",$H430*AQ430)</f>
        <v>0</v>
      </c>
      <c r="AT430" s="782">
        <f t="shared" si="1256"/>
        <v>0</v>
      </c>
      <c r="AU430" s="782">
        <f t="shared" si="1257"/>
        <v>0</v>
      </c>
      <c r="AV430" s="782">
        <f t="shared" si="1258"/>
        <v>0</v>
      </c>
      <c r="AW430" s="788" t="e">
        <f t="shared" si="1259"/>
        <v>#DIV/0!</v>
      </c>
      <c r="AY430" s="781">
        <f t="shared" si="1260"/>
        <v>0</v>
      </c>
      <c r="AZ430" s="777"/>
      <c r="BA430" s="781">
        <f t="shared" si="1261"/>
        <v>0</v>
      </c>
      <c r="BB430" s="777"/>
      <c r="BC430" s="781">
        <f t="shared" si="1262"/>
        <v>0</v>
      </c>
      <c r="BD430" s="777"/>
      <c r="BE430" s="781">
        <f t="shared" si="1263"/>
        <v>0</v>
      </c>
      <c r="BF430" s="777"/>
      <c r="BG430" s="781">
        <f t="shared" si="1264"/>
        <v>0</v>
      </c>
      <c r="BH430" s="777"/>
      <c r="BI430" s="781">
        <f t="shared" si="1265"/>
        <v>0</v>
      </c>
      <c r="BJ430" s="777"/>
      <c r="BK430" s="781">
        <f t="shared" si="1266"/>
        <v>0</v>
      </c>
      <c r="BL430" s="777"/>
      <c r="BM430" s="781">
        <f t="shared" si="1267"/>
        <v>0</v>
      </c>
      <c r="BN430" s="777"/>
      <c r="BO430" s="781">
        <f t="shared" si="1268"/>
        <v>0</v>
      </c>
      <c r="BP430" s="777"/>
      <c r="BQ430" s="781">
        <f t="shared" si="1269"/>
        <v>0</v>
      </c>
      <c r="BR430" s="777"/>
    </row>
    <row r="431" spans="1:70" outlineLevel="3">
      <c r="A431" s="1250">
        <v>302138</v>
      </c>
      <c r="B431" s="10"/>
      <c r="C431" s="121" t="s">
        <v>112</v>
      </c>
      <c r="D431" s="111" t="s">
        <v>3313</v>
      </c>
      <c r="E431" s="43" t="str">
        <f t="shared" si="1552"/>
        <v>T</v>
      </c>
      <c r="F431" s="122"/>
      <c r="G431" s="122" t="s">
        <v>327</v>
      </c>
      <c r="H431" s="1249">
        <v>13.15</v>
      </c>
      <c r="I431" s="1141"/>
      <c r="J431" s="1142"/>
      <c r="K431" s="1032">
        <f t="shared" si="1553"/>
        <v>0</v>
      </c>
      <c r="L431" s="208"/>
      <c r="M431" s="128"/>
      <c r="N431" s="409"/>
      <c r="O431" s="409"/>
      <c r="Q431" s="684" t="s">
        <v>1861</v>
      </c>
      <c r="R431" s="691" t="s">
        <v>2000</v>
      </c>
      <c r="T431" s="680" t="str">
        <f>IF(IF(A431=0,TRUE(),D431=IFERROR(VLOOKUP(A431,Zaplecze_Weryfikacja!A:B,2,FALSE),2))=TRUE(),"Tak","Nie")</f>
        <v>Nie</v>
      </c>
      <c r="U431" s="681" t="str">
        <f>IF(T431="Tak"," ",IF(IFERROR(VLOOKUP(A431,Zaplecze_Weryfikacja!A:B,2,FALSE),"Inny numer Lp")="Inny numer Lp","Inny numer Lp",IF(VLOOKUP(A431,Zaplecze_Weryfikacja!A:B,2,FALSE)=D431,"Nieznana przyczyna","Inny opis")))</f>
        <v>Inny opis</v>
      </c>
      <c r="Y431" s="785"/>
      <c r="Z431" s="309">
        <f t="shared" si="1554"/>
        <v>0</v>
      </c>
      <c r="AA431" s="785"/>
      <c r="AB431" s="309">
        <f t="shared" si="1555"/>
        <v>0</v>
      </c>
      <c r="AC431" s="785"/>
      <c r="AD431" s="309">
        <f t="shared" si="1556"/>
        <v>0</v>
      </c>
      <c r="AE431" s="785"/>
      <c r="AF431" s="309">
        <f t="shared" si="1557"/>
        <v>0</v>
      </c>
      <c r="AG431" s="785"/>
      <c r="AH431" s="309">
        <f t="shared" si="1558"/>
        <v>0</v>
      </c>
      <c r="AI431" s="785"/>
      <c r="AJ431" s="309">
        <f t="shared" si="1559"/>
        <v>0</v>
      </c>
      <c r="AK431" s="785"/>
      <c r="AL431" s="309">
        <f t="shared" si="1560"/>
        <v>0</v>
      </c>
      <c r="AM431" s="785"/>
      <c r="AN431" s="309">
        <f t="shared" si="1561"/>
        <v>0</v>
      </c>
      <c r="AO431" s="785"/>
      <c r="AP431" s="309">
        <f t="shared" si="1562"/>
        <v>0</v>
      </c>
      <c r="AQ431" s="785"/>
      <c r="AR431" s="309">
        <f t="shared" si="1563"/>
        <v>0</v>
      </c>
      <c r="AT431" s="782">
        <f t="shared" si="1256"/>
        <v>0</v>
      </c>
      <c r="AU431" s="782">
        <f t="shared" si="1257"/>
        <v>0</v>
      </c>
      <c r="AV431" s="782">
        <f t="shared" si="1258"/>
        <v>0</v>
      </c>
      <c r="AW431" s="788" t="e">
        <f t="shared" si="1259"/>
        <v>#DIV/0!</v>
      </c>
      <c r="AY431" s="781">
        <f t="shared" si="1260"/>
        <v>0</v>
      </c>
      <c r="AZ431" s="777"/>
      <c r="BA431" s="781">
        <f t="shared" si="1261"/>
        <v>0</v>
      </c>
      <c r="BB431" s="777"/>
      <c r="BC431" s="781">
        <f t="shared" si="1262"/>
        <v>0</v>
      </c>
      <c r="BD431" s="777"/>
      <c r="BE431" s="781">
        <f t="shared" si="1263"/>
        <v>0</v>
      </c>
      <c r="BF431" s="777"/>
      <c r="BG431" s="781">
        <f t="shared" si="1264"/>
        <v>0</v>
      </c>
      <c r="BH431" s="777"/>
      <c r="BI431" s="781">
        <f t="shared" si="1265"/>
        <v>0</v>
      </c>
      <c r="BJ431" s="777"/>
      <c r="BK431" s="781">
        <f t="shared" si="1266"/>
        <v>0</v>
      </c>
      <c r="BL431" s="777"/>
      <c r="BM431" s="781">
        <f t="shared" si="1267"/>
        <v>0</v>
      </c>
      <c r="BN431" s="777"/>
      <c r="BO431" s="781">
        <f t="shared" si="1268"/>
        <v>0</v>
      </c>
      <c r="BP431" s="777"/>
      <c r="BQ431" s="781">
        <f t="shared" si="1269"/>
        <v>0</v>
      </c>
      <c r="BR431" s="777"/>
    </row>
    <row r="432" spans="1:70" outlineLevel="3">
      <c r="A432" s="6">
        <v>302139</v>
      </c>
      <c r="B432" s="10"/>
      <c r="C432" s="121" t="s">
        <v>112</v>
      </c>
      <c r="D432" s="33" t="s">
        <v>165</v>
      </c>
      <c r="E432" s="43" t="str">
        <f t="shared" si="1552"/>
        <v>N</v>
      </c>
      <c r="F432" s="122"/>
      <c r="G432" s="122" t="s">
        <v>327</v>
      </c>
      <c r="H432" s="1076"/>
      <c r="I432" s="1141"/>
      <c r="J432" s="1142"/>
      <c r="K432" s="1032">
        <f t="shared" si="1553"/>
        <v>0</v>
      </c>
      <c r="L432" s="208"/>
      <c r="M432" s="128"/>
      <c r="N432" s="409"/>
      <c r="O432" s="409"/>
      <c r="Q432" s="686" t="s">
        <v>1908</v>
      </c>
      <c r="R432" s="691" t="s">
        <v>2000</v>
      </c>
      <c r="T432" s="680" t="str">
        <f>IF(IF(A432=0,TRUE(),D432=IFERROR(VLOOKUP(A432,Zaplecze_Weryfikacja!A:B,2,FALSE),2))=TRUE(),"Tak","Nie")</f>
        <v>Nie</v>
      </c>
      <c r="U432" s="681" t="str">
        <f>IF(T432="Tak"," ",IF(IFERROR(VLOOKUP(A432,Zaplecze_Weryfikacja!A:B,2,FALSE),"Inny numer Lp")="Inny numer Lp","Inny numer Lp",IF(VLOOKUP(A432,Zaplecze_Weryfikacja!A:B,2,FALSE)=D432,"Nieznana przyczyna","Inny opis")))</f>
        <v>Inny opis</v>
      </c>
      <c r="Y432" s="785"/>
      <c r="Z432" s="309">
        <f t="shared" si="1554"/>
        <v>0</v>
      </c>
      <c r="AA432" s="785"/>
      <c r="AB432" s="309">
        <f t="shared" si="1555"/>
        <v>0</v>
      </c>
      <c r="AC432" s="785"/>
      <c r="AD432" s="309">
        <f t="shared" si="1556"/>
        <v>0</v>
      </c>
      <c r="AE432" s="785"/>
      <c r="AF432" s="309">
        <f t="shared" si="1557"/>
        <v>0</v>
      </c>
      <c r="AG432" s="785"/>
      <c r="AH432" s="309">
        <f t="shared" si="1558"/>
        <v>0</v>
      </c>
      <c r="AI432" s="785"/>
      <c r="AJ432" s="309">
        <f t="shared" si="1559"/>
        <v>0</v>
      </c>
      <c r="AK432" s="785"/>
      <c r="AL432" s="309">
        <f t="shared" si="1560"/>
        <v>0</v>
      </c>
      <c r="AM432" s="785"/>
      <c r="AN432" s="309">
        <f t="shared" si="1561"/>
        <v>0</v>
      </c>
      <c r="AO432" s="785"/>
      <c r="AP432" s="309">
        <f t="shared" si="1562"/>
        <v>0</v>
      </c>
      <c r="AQ432" s="785"/>
      <c r="AR432" s="309">
        <f t="shared" si="1563"/>
        <v>0</v>
      </c>
      <c r="AT432" s="782">
        <f t="shared" si="1256"/>
        <v>0</v>
      </c>
      <c r="AU432" s="782">
        <f t="shared" si="1257"/>
        <v>0</v>
      </c>
      <c r="AV432" s="782">
        <f t="shared" si="1258"/>
        <v>0</v>
      </c>
      <c r="AW432" s="788" t="e">
        <f t="shared" si="1259"/>
        <v>#DIV/0!</v>
      </c>
      <c r="AY432" s="781">
        <f t="shared" si="1260"/>
        <v>0</v>
      </c>
      <c r="AZ432" s="777"/>
      <c r="BA432" s="781">
        <f t="shared" si="1261"/>
        <v>0</v>
      </c>
      <c r="BB432" s="777"/>
      <c r="BC432" s="781">
        <f t="shared" si="1262"/>
        <v>0</v>
      </c>
      <c r="BD432" s="777"/>
      <c r="BE432" s="781">
        <f t="shared" si="1263"/>
        <v>0</v>
      </c>
      <c r="BF432" s="777"/>
      <c r="BG432" s="781">
        <f t="shared" si="1264"/>
        <v>0</v>
      </c>
      <c r="BH432" s="777"/>
      <c r="BI432" s="781">
        <f t="shared" si="1265"/>
        <v>0</v>
      </c>
      <c r="BJ432" s="777"/>
      <c r="BK432" s="781">
        <f t="shared" si="1266"/>
        <v>0</v>
      </c>
      <c r="BL432" s="777"/>
      <c r="BM432" s="781">
        <f t="shared" si="1267"/>
        <v>0</v>
      </c>
      <c r="BN432" s="777"/>
      <c r="BO432" s="781">
        <f t="shared" si="1268"/>
        <v>0</v>
      </c>
      <c r="BP432" s="777"/>
      <c r="BQ432" s="781">
        <f t="shared" si="1269"/>
        <v>0</v>
      </c>
      <c r="BR432" s="777"/>
    </row>
    <row r="433" spans="1:70" ht="28.5" outlineLevel="3">
      <c r="A433" s="1250">
        <v>302140</v>
      </c>
      <c r="B433" s="10"/>
      <c r="C433" s="121" t="s">
        <v>112</v>
      </c>
      <c r="D433" s="34" t="s">
        <v>3224</v>
      </c>
      <c r="E433" s="43" t="str">
        <f t="shared" si="1552"/>
        <v>T</v>
      </c>
      <c r="F433" s="1253" t="s">
        <v>3905</v>
      </c>
      <c r="G433" s="122" t="s">
        <v>327</v>
      </c>
      <c r="H433" s="1076">
        <v>127.25</v>
      </c>
      <c r="I433" s="1141"/>
      <c r="J433" s="1142"/>
      <c r="K433" s="1032">
        <f t="shared" si="1553"/>
        <v>0</v>
      </c>
      <c r="L433" s="208"/>
      <c r="M433" s="128"/>
      <c r="N433" s="409"/>
      <c r="O433" s="409"/>
      <c r="Q433" s="684" t="s">
        <v>1912</v>
      </c>
      <c r="R433" s="691" t="s">
        <v>2000</v>
      </c>
      <c r="T433" s="680" t="str">
        <f>IF(IF(A433=0,TRUE(),D433=IFERROR(VLOOKUP(A433,Zaplecze_Weryfikacja!A:B,2,FALSE),2))=TRUE(),"Tak","Nie")</f>
        <v>Nie</v>
      </c>
      <c r="U433" s="681" t="str">
        <f>IF(T433="Tak"," ",IF(IFERROR(VLOOKUP(A433,Zaplecze_Weryfikacja!A:B,2,FALSE),"Inny numer Lp")="Inny numer Lp","Inny numer Lp",IF(VLOOKUP(A433,Zaplecze_Weryfikacja!A:B,2,FALSE)=D433,"Nieznana przyczyna","Inny opis")))</f>
        <v>Inny opis</v>
      </c>
      <c r="Y433" s="785"/>
      <c r="Z433" s="309">
        <f t="shared" si="1554"/>
        <v>0</v>
      </c>
      <c r="AA433" s="785"/>
      <c r="AB433" s="309">
        <f t="shared" si="1555"/>
        <v>0</v>
      </c>
      <c r="AC433" s="785"/>
      <c r="AD433" s="309">
        <f t="shared" si="1556"/>
        <v>0</v>
      </c>
      <c r="AE433" s="785"/>
      <c r="AF433" s="309">
        <f t="shared" si="1557"/>
        <v>0</v>
      </c>
      <c r="AG433" s="785"/>
      <c r="AH433" s="309">
        <f t="shared" si="1558"/>
        <v>0</v>
      </c>
      <c r="AI433" s="785"/>
      <c r="AJ433" s="309">
        <f t="shared" si="1559"/>
        <v>0</v>
      </c>
      <c r="AK433" s="785"/>
      <c r="AL433" s="309">
        <f t="shared" si="1560"/>
        <v>0</v>
      </c>
      <c r="AM433" s="785"/>
      <c r="AN433" s="309">
        <f t="shared" si="1561"/>
        <v>0</v>
      </c>
      <c r="AO433" s="785"/>
      <c r="AP433" s="309">
        <f t="shared" si="1562"/>
        <v>0</v>
      </c>
      <c r="AQ433" s="785"/>
      <c r="AR433" s="309">
        <f t="shared" si="1563"/>
        <v>0</v>
      </c>
      <c r="AT433" s="782">
        <f t="shared" si="1256"/>
        <v>0</v>
      </c>
      <c r="AU433" s="782">
        <f t="shared" si="1257"/>
        <v>0</v>
      </c>
      <c r="AV433" s="782">
        <f t="shared" si="1258"/>
        <v>0</v>
      </c>
      <c r="AW433" s="788" t="e">
        <f t="shared" si="1259"/>
        <v>#DIV/0!</v>
      </c>
      <c r="AY433" s="781">
        <f t="shared" si="1260"/>
        <v>0</v>
      </c>
      <c r="AZ433" s="777"/>
      <c r="BA433" s="781">
        <f t="shared" si="1261"/>
        <v>0</v>
      </c>
      <c r="BB433" s="777"/>
      <c r="BC433" s="781">
        <f t="shared" si="1262"/>
        <v>0</v>
      </c>
      <c r="BD433" s="777"/>
      <c r="BE433" s="781">
        <f t="shared" si="1263"/>
        <v>0</v>
      </c>
      <c r="BF433" s="777"/>
      <c r="BG433" s="781">
        <f t="shared" si="1264"/>
        <v>0</v>
      </c>
      <c r="BH433" s="777"/>
      <c r="BI433" s="781">
        <f t="shared" si="1265"/>
        <v>0</v>
      </c>
      <c r="BJ433" s="777"/>
      <c r="BK433" s="781">
        <f t="shared" si="1266"/>
        <v>0</v>
      </c>
      <c r="BL433" s="777"/>
      <c r="BM433" s="781">
        <f t="shared" si="1267"/>
        <v>0</v>
      </c>
      <c r="BN433" s="777"/>
      <c r="BO433" s="781">
        <f t="shared" si="1268"/>
        <v>0</v>
      </c>
      <c r="BP433" s="777"/>
      <c r="BQ433" s="781">
        <f t="shared" si="1269"/>
        <v>0</v>
      </c>
      <c r="BR433" s="777"/>
    </row>
    <row r="434" spans="1:70" outlineLevel="3">
      <c r="A434" s="6">
        <v>302141</v>
      </c>
      <c r="B434" s="10"/>
      <c r="C434" s="121" t="s">
        <v>112</v>
      </c>
      <c r="D434" s="34" t="s">
        <v>1542</v>
      </c>
      <c r="E434" s="43" t="str">
        <f t="shared" si="1552"/>
        <v>N</v>
      </c>
      <c r="F434" s="122"/>
      <c r="G434" s="122" t="s">
        <v>327</v>
      </c>
      <c r="H434" s="1076"/>
      <c r="I434" s="1141"/>
      <c r="J434" s="1142"/>
      <c r="K434" s="1032">
        <f t="shared" si="1553"/>
        <v>0</v>
      </c>
      <c r="L434" s="208"/>
      <c r="M434" s="128"/>
      <c r="N434" s="409"/>
      <c r="O434" s="409"/>
      <c r="Q434" s="684" t="s">
        <v>1912</v>
      </c>
      <c r="R434" s="691" t="s">
        <v>2000</v>
      </c>
      <c r="T434" s="680" t="str">
        <f>IF(IF(A434=0,TRUE(),D434=IFERROR(VLOOKUP(A434,Zaplecze_Weryfikacja!A:B,2,FALSE),2))=TRUE(),"Tak","Nie")</f>
        <v>Nie</v>
      </c>
      <c r="U434" s="681" t="str">
        <f>IF(T434="Tak"," ",IF(IFERROR(VLOOKUP(A434,Zaplecze_Weryfikacja!A:B,2,FALSE),"Inny numer Lp")="Inny numer Lp","Inny numer Lp",IF(VLOOKUP(A434,Zaplecze_Weryfikacja!A:B,2,FALSE)=D434,"Nieznana przyczyna","Inny opis")))</f>
        <v>Inny opis</v>
      </c>
      <c r="Y434" s="785"/>
      <c r="Z434" s="309">
        <f t="shared" si="1554"/>
        <v>0</v>
      </c>
      <c r="AA434" s="785"/>
      <c r="AB434" s="309">
        <f t="shared" si="1555"/>
        <v>0</v>
      </c>
      <c r="AC434" s="785"/>
      <c r="AD434" s="309">
        <f t="shared" si="1556"/>
        <v>0</v>
      </c>
      <c r="AE434" s="785"/>
      <c r="AF434" s="309">
        <f t="shared" si="1557"/>
        <v>0</v>
      </c>
      <c r="AG434" s="785"/>
      <c r="AH434" s="309">
        <f t="shared" si="1558"/>
        <v>0</v>
      </c>
      <c r="AI434" s="785"/>
      <c r="AJ434" s="309">
        <f t="shared" si="1559"/>
        <v>0</v>
      </c>
      <c r="AK434" s="785"/>
      <c r="AL434" s="309">
        <f t="shared" si="1560"/>
        <v>0</v>
      </c>
      <c r="AM434" s="785"/>
      <c r="AN434" s="309">
        <f t="shared" si="1561"/>
        <v>0</v>
      </c>
      <c r="AO434" s="785"/>
      <c r="AP434" s="309">
        <f t="shared" si="1562"/>
        <v>0</v>
      </c>
      <c r="AQ434" s="785"/>
      <c r="AR434" s="309">
        <f t="shared" si="1563"/>
        <v>0</v>
      </c>
      <c r="AT434" s="782">
        <f t="shared" si="1256"/>
        <v>0</v>
      </c>
      <c r="AU434" s="782">
        <f t="shared" si="1257"/>
        <v>0</v>
      </c>
      <c r="AV434" s="782">
        <f t="shared" si="1258"/>
        <v>0</v>
      </c>
      <c r="AW434" s="788" t="e">
        <f t="shared" si="1259"/>
        <v>#DIV/0!</v>
      </c>
      <c r="AY434" s="781">
        <f t="shared" si="1260"/>
        <v>0</v>
      </c>
      <c r="AZ434" s="777"/>
      <c r="BA434" s="781">
        <f t="shared" si="1261"/>
        <v>0</v>
      </c>
      <c r="BB434" s="777"/>
      <c r="BC434" s="781">
        <f t="shared" si="1262"/>
        <v>0</v>
      </c>
      <c r="BD434" s="777"/>
      <c r="BE434" s="781">
        <f t="shared" si="1263"/>
        <v>0</v>
      </c>
      <c r="BF434" s="777"/>
      <c r="BG434" s="781">
        <f t="shared" si="1264"/>
        <v>0</v>
      </c>
      <c r="BH434" s="777"/>
      <c r="BI434" s="781">
        <f t="shared" si="1265"/>
        <v>0</v>
      </c>
      <c r="BJ434" s="777"/>
      <c r="BK434" s="781">
        <f t="shared" si="1266"/>
        <v>0</v>
      </c>
      <c r="BL434" s="777"/>
      <c r="BM434" s="781">
        <f t="shared" si="1267"/>
        <v>0</v>
      </c>
      <c r="BN434" s="777"/>
      <c r="BO434" s="781">
        <f t="shared" si="1268"/>
        <v>0</v>
      </c>
      <c r="BP434" s="777"/>
      <c r="BQ434" s="781">
        <f t="shared" si="1269"/>
        <v>0</v>
      </c>
      <c r="BR434" s="777"/>
    </row>
    <row r="435" spans="1:70" outlineLevel="3">
      <c r="A435" s="6">
        <v>302142</v>
      </c>
      <c r="B435" s="10"/>
      <c r="C435" s="121" t="s">
        <v>112</v>
      </c>
      <c r="D435" s="34" t="s">
        <v>841</v>
      </c>
      <c r="E435" s="43" t="str">
        <f t="shared" si="1552"/>
        <v>N</v>
      </c>
      <c r="F435" s="122" t="s">
        <v>138</v>
      </c>
      <c r="G435" s="122" t="s">
        <v>324</v>
      </c>
      <c r="H435" s="1076"/>
      <c r="I435" s="1141"/>
      <c r="J435" s="1142"/>
      <c r="K435" s="1032">
        <f t="shared" si="1553"/>
        <v>0</v>
      </c>
      <c r="L435" s="208"/>
      <c r="M435" s="128"/>
      <c r="N435" s="409"/>
      <c r="O435" s="409"/>
      <c r="Q435" s="684" t="s">
        <v>1912</v>
      </c>
      <c r="R435" s="691" t="s">
        <v>2000</v>
      </c>
      <c r="T435" s="680" t="str">
        <f>IF(IF(A435=0,TRUE(),D435=IFERROR(VLOOKUP(A435,Zaplecze_Weryfikacja!A:B,2,FALSE),2))=TRUE(),"Tak","Nie")</f>
        <v>Nie</v>
      </c>
      <c r="U435" s="681" t="str">
        <f>IF(T435="Tak"," ",IF(IFERROR(VLOOKUP(A435,Zaplecze_Weryfikacja!A:B,2,FALSE),"Inny numer Lp")="Inny numer Lp","Inny numer Lp",IF(VLOOKUP(A435,Zaplecze_Weryfikacja!A:B,2,FALSE)=D435,"Nieznana przyczyna","Inny opis")))</f>
        <v>Inny opis</v>
      </c>
      <c r="Y435" s="785"/>
      <c r="Z435" s="309">
        <f t="shared" si="1554"/>
        <v>0</v>
      </c>
      <c r="AA435" s="785"/>
      <c r="AB435" s="309">
        <f t="shared" si="1555"/>
        <v>0</v>
      </c>
      <c r="AC435" s="785"/>
      <c r="AD435" s="309">
        <f t="shared" si="1556"/>
        <v>0</v>
      </c>
      <c r="AE435" s="785"/>
      <c r="AF435" s="309">
        <f t="shared" si="1557"/>
        <v>0</v>
      </c>
      <c r="AG435" s="785"/>
      <c r="AH435" s="309">
        <f t="shared" si="1558"/>
        <v>0</v>
      </c>
      <c r="AI435" s="785"/>
      <c r="AJ435" s="309">
        <f t="shared" si="1559"/>
        <v>0</v>
      </c>
      <c r="AK435" s="785"/>
      <c r="AL435" s="309">
        <f t="shared" si="1560"/>
        <v>0</v>
      </c>
      <c r="AM435" s="785"/>
      <c r="AN435" s="309">
        <f t="shared" si="1561"/>
        <v>0</v>
      </c>
      <c r="AO435" s="785"/>
      <c r="AP435" s="309">
        <f t="shared" si="1562"/>
        <v>0</v>
      </c>
      <c r="AQ435" s="785"/>
      <c r="AR435" s="309">
        <f t="shared" si="1563"/>
        <v>0</v>
      </c>
      <c r="AT435" s="782">
        <f t="shared" si="1256"/>
        <v>0</v>
      </c>
      <c r="AU435" s="782">
        <f t="shared" si="1257"/>
        <v>0</v>
      </c>
      <c r="AV435" s="782">
        <f t="shared" si="1258"/>
        <v>0</v>
      </c>
      <c r="AW435" s="788" t="e">
        <f t="shared" si="1259"/>
        <v>#DIV/0!</v>
      </c>
      <c r="AY435" s="781">
        <f t="shared" si="1260"/>
        <v>0</v>
      </c>
      <c r="AZ435" s="777"/>
      <c r="BA435" s="781">
        <f t="shared" si="1261"/>
        <v>0</v>
      </c>
      <c r="BB435" s="777"/>
      <c r="BC435" s="781">
        <f t="shared" si="1262"/>
        <v>0</v>
      </c>
      <c r="BD435" s="777"/>
      <c r="BE435" s="781">
        <f t="shared" si="1263"/>
        <v>0</v>
      </c>
      <c r="BF435" s="777"/>
      <c r="BG435" s="781">
        <f t="shared" si="1264"/>
        <v>0</v>
      </c>
      <c r="BH435" s="777"/>
      <c r="BI435" s="781">
        <f t="shared" si="1265"/>
        <v>0</v>
      </c>
      <c r="BJ435" s="777"/>
      <c r="BK435" s="781">
        <f t="shared" si="1266"/>
        <v>0</v>
      </c>
      <c r="BL435" s="777"/>
      <c r="BM435" s="781">
        <f t="shared" si="1267"/>
        <v>0</v>
      </c>
      <c r="BN435" s="777"/>
      <c r="BO435" s="781">
        <f t="shared" si="1268"/>
        <v>0</v>
      </c>
      <c r="BP435" s="777"/>
      <c r="BQ435" s="781">
        <f t="shared" si="1269"/>
        <v>0</v>
      </c>
      <c r="BR435" s="777"/>
    </row>
    <row r="436" spans="1:70" ht="28.5" outlineLevel="3">
      <c r="A436" s="6">
        <v>302143</v>
      </c>
      <c r="B436" s="10"/>
      <c r="C436" s="121" t="s">
        <v>112</v>
      </c>
      <c r="D436" s="34" t="s">
        <v>842</v>
      </c>
      <c r="E436" s="43" t="str">
        <f t="shared" si="1552"/>
        <v>N</v>
      </c>
      <c r="F436" s="122" t="s">
        <v>138</v>
      </c>
      <c r="G436" s="122" t="s">
        <v>324</v>
      </c>
      <c r="H436" s="1076"/>
      <c r="I436" s="1141"/>
      <c r="J436" s="1142"/>
      <c r="K436" s="1032">
        <f t="shared" si="1553"/>
        <v>0</v>
      </c>
      <c r="L436" s="208"/>
      <c r="M436" s="128"/>
      <c r="N436" s="409"/>
      <c r="O436" s="409"/>
      <c r="Q436" s="684" t="s">
        <v>1912</v>
      </c>
      <c r="R436" s="691" t="s">
        <v>2000</v>
      </c>
      <c r="T436" s="680" t="str">
        <f>IF(IF(A436=0,TRUE(),D436=IFERROR(VLOOKUP(A436,Zaplecze_Weryfikacja!A:B,2,FALSE),2))=TRUE(),"Tak","Nie")</f>
        <v>Nie</v>
      </c>
      <c r="U436" s="681" t="str">
        <f>IF(T436="Tak"," ",IF(IFERROR(VLOOKUP(A436,Zaplecze_Weryfikacja!A:B,2,FALSE),"Inny numer Lp")="Inny numer Lp","Inny numer Lp",IF(VLOOKUP(A436,Zaplecze_Weryfikacja!A:B,2,FALSE)=D436,"Nieznana przyczyna","Inny opis")))</f>
        <v>Inny opis</v>
      </c>
      <c r="Y436" s="785"/>
      <c r="Z436" s="309">
        <f t="shared" si="1554"/>
        <v>0</v>
      </c>
      <c r="AA436" s="785"/>
      <c r="AB436" s="309">
        <f t="shared" si="1555"/>
        <v>0</v>
      </c>
      <c r="AC436" s="785"/>
      <c r="AD436" s="309">
        <f t="shared" si="1556"/>
        <v>0</v>
      </c>
      <c r="AE436" s="785"/>
      <c r="AF436" s="309">
        <f t="shared" si="1557"/>
        <v>0</v>
      </c>
      <c r="AG436" s="785"/>
      <c r="AH436" s="309">
        <f t="shared" si="1558"/>
        <v>0</v>
      </c>
      <c r="AI436" s="785"/>
      <c r="AJ436" s="309">
        <f t="shared" si="1559"/>
        <v>0</v>
      </c>
      <c r="AK436" s="785"/>
      <c r="AL436" s="309">
        <f t="shared" si="1560"/>
        <v>0</v>
      </c>
      <c r="AM436" s="785"/>
      <c r="AN436" s="309">
        <f t="shared" si="1561"/>
        <v>0</v>
      </c>
      <c r="AO436" s="785"/>
      <c r="AP436" s="309">
        <f t="shared" si="1562"/>
        <v>0</v>
      </c>
      <c r="AQ436" s="785"/>
      <c r="AR436" s="309">
        <f t="shared" si="1563"/>
        <v>0</v>
      </c>
      <c r="AT436" s="782">
        <f t="shared" si="1256"/>
        <v>0</v>
      </c>
      <c r="AU436" s="782">
        <f t="shared" si="1257"/>
        <v>0</v>
      </c>
      <c r="AV436" s="782">
        <f t="shared" si="1258"/>
        <v>0</v>
      </c>
      <c r="AW436" s="788" t="e">
        <f t="shared" si="1259"/>
        <v>#DIV/0!</v>
      </c>
      <c r="AY436" s="781">
        <f t="shared" si="1260"/>
        <v>0</v>
      </c>
      <c r="AZ436" s="777"/>
      <c r="BA436" s="781">
        <f t="shared" si="1261"/>
        <v>0</v>
      </c>
      <c r="BB436" s="777"/>
      <c r="BC436" s="781">
        <f t="shared" si="1262"/>
        <v>0</v>
      </c>
      <c r="BD436" s="777"/>
      <c r="BE436" s="781">
        <f t="shared" si="1263"/>
        <v>0</v>
      </c>
      <c r="BF436" s="777"/>
      <c r="BG436" s="781">
        <f t="shared" si="1264"/>
        <v>0</v>
      </c>
      <c r="BH436" s="777"/>
      <c r="BI436" s="781">
        <f t="shared" si="1265"/>
        <v>0</v>
      </c>
      <c r="BJ436" s="777"/>
      <c r="BK436" s="781">
        <f t="shared" si="1266"/>
        <v>0</v>
      </c>
      <c r="BL436" s="777"/>
      <c r="BM436" s="781">
        <f t="shared" si="1267"/>
        <v>0</v>
      </c>
      <c r="BN436" s="777"/>
      <c r="BO436" s="781">
        <f t="shared" si="1268"/>
        <v>0</v>
      </c>
      <c r="BP436" s="777"/>
      <c r="BQ436" s="781">
        <f t="shared" si="1269"/>
        <v>0</v>
      </c>
      <c r="BR436" s="777"/>
    </row>
    <row r="437" spans="1:70" outlineLevel="3">
      <c r="A437" s="1250">
        <v>302144</v>
      </c>
      <c r="B437" s="10"/>
      <c r="C437" s="121" t="s">
        <v>112</v>
      </c>
      <c r="D437" s="34" t="s">
        <v>1507</v>
      </c>
      <c r="E437" s="43" t="str">
        <f t="shared" si="1552"/>
        <v>T</v>
      </c>
      <c r="F437" s="122"/>
      <c r="G437" s="122" t="s">
        <v>327</v>
      </c>
      <c r="H437" s="1249">
        <v>140.4</v>
      </c>
      <c r="I437" s="1141"/>
      <c r="J437" s="1142"/>
      <c r="K437" s="1032">
        <f t="shared" si="1553"/>
        <v>0</v>
      </c>
      <c r="L437" s="208"/>
      <c r="M437" s="128"/>
      <c r="N437" s="409"/>
      <c r="O437" s="409"/>
      <c r="Q437" s="686" t="s">
        <v>1907</v>
      </c>
      <c r="R437" s="691" t="s">
        <v>2000</v>
      </c>
      <c r="T437" s="680" t="str">
        <f>IF(IF(A437=0,TRUE(),D437=IFERROR(VLOOKUP(A437,Zaplecze_Weryfikacja!A:B,2,FALSE),2))=TRUE(),"Tak","Nie")</f>
        <v>Nie</v>
      </c>
      <c r="U437" s="681" t="str">
        <f>IF(T437="Tak"," ",IF(IFERROR(VLOOKUP(A437,Zaplecze_Weryfikacja!A:B,2,FALSE),"Inny numer Lp")="Inny numer Lp","Inny numer Lp",IF(VLOOKUP(A437,Zaplecze_Weryfikacja!A:B,2,FALSE)=D437,"Nieznana przyczyna","Inny opis")))</f>
        <v>Inny opis</v>
      </c>
      <c r="Y437" s="785"/>
      <c r="Z437" s="309">
        <f t="shared" si="1554"/>
        <v>0</v>
      </c>
      <c r="AA437" s="785"/>
      <c r="AB437" s="309">
        <f t="shared" si="1555"/>
        <v>0</v>
      </c>
      <c r="AC437" s="785"/>
      <c r="AD437" s="309">
        <f t="shared" si="1556"/>
        <v>0</v>
      </c>
      <c r="AE437" s="785"/>
      <c r="AF437" s="309">
        <f t="shared" si="1557"/>
        <v>0</v>
      </c>
      <c r="AG437" s="785"/>
      <c r="AH437" s="309">
        <f t="shared" si="1558"/>
        <v>0</v>
      </c>
      <c r="AI437" s="785"/>
      <c r="AJ437" s="309">
        <f t="shared" si="1559"/>
        <v>0</v>
      </c>
      <c r="AK437" s="785"/>
      <c r="AL437" s="309">
        <f t="shared" si="1560"/>
        <v>0</v>
      </c>
      <c r="AM437" s="785"/>
      <c r="AN437" s="309">
        <f t="shared" si="1561"/>
        <v>0</v>
      </c>
      <c r="AO437" s="785"/>
      <c r="AP437" s="309">
        <f t="shared" si="1562"/>
        <v>0</v>
      </c>
      <c r="AQ437" s="785"/>
      <c r="AR437" s="309">
        <f t="shared" si="1563"/>
        <v>0</v>
      </c>
      <c r="AT437" s="782">
        <f t="shared" si="1256"/>
        <v>0</v>
      </c>
      <c r="AU437" s="782">
        <f t="shared" si="1257"/>
        <v>0</v>
      </c>
      <c r="AV437" s="782">
        <f t="shared" si="1258"/>
        <v>0</v>
      </c>
      <c r="AW437" s="788" t="e">
        <f t="shared" si="1259"/>
        <v>#DIV/0!</v>
      </c>
      <c r="AY437" s="781">
        <f t="shared" si="1260"/>
        <v>0</v>
      </c>
      <c r="AZ437" s="777"/>
      <c r="BA437" s="781">
        <f t="shared" si="1261"/>
        <v>0</v>
      </c>
      <c r="BB437" s="777"/>
      <c r="BC437" s="781">
        <f t="shared" si="1262"/>
        <v>0</v>
      </c>
      <c r="BD437" s="777"/>
      <c r="BE437" s="781">
        <f t="shared" si="1263"/>
        <v>0</v>
      </c>
      <c r="BF437" s="777"/>
      <c r="BG437" s="781">
        <f t="shared" si="1264"/>
        <v>0</v>
      </c>
      <c r="BH437" s="777"/>
      <c r="BI437" s="781">
        <f t="shared" si="1265"/>
        <v>0</v>
      </c>
      <c r="BJ437" s="777"/>
      <c r="BK437" s="781">
        <f t="shared" si="1266"/>
        <v>0</v>
      </c>
      <c r="BL437" s="777"/>
      <c r="BM437" s="781">
        <f t="shared" si="1267"/>
        <v>0</v>
      </c>
      <c r="BN437" s="777"/>
      <c r="BO437" s="781">
        <f t="shared" si="1268"/>
        <v>0</v>
      </c>
      <c r="BP437" s="777"/>
      <c r="BQ437" s="781">
        <f t="shared" si="1269"/>
        <v>0</v>
      </c>
      <c r="BR437" s="777"/>
    </row>
    <row r="438" spans="1:70" outlineLevel="3">
      <c r="A438" s="1250">
        <v>302145</v>
      </c>
      <c r="B438" s="10"/>
      <c r="C438" s="121" t="s">
        <v>112</v>
      </c>
      <c r="D438" s="1274" t="s">
        <v>1543</v>
      </c>
      <c r="E438" s="43" t="str">
        <f t="shared" si="1552"/>
        <v>T</v>
      </c>
      <c r="F438" s="122"/>
      <c r="G438" s="122" t="s">
        <v>755</v>
      </c>
      <c r="H438" s="1253">
        <v>1646.9</v>
      </c>
      <c r="I438" s="1141"/>
      <c r="J438" s="1142"/>
      <c r="K438" s="1032">
        <f t="shared" si="1553"/>
        <v>0</v>
      </c>
      <c r="L438" s="208"/>
      <c r="M438" s="128"/>
      <c r="N438" s="409"/>
      <c r="O438" s="409"/>
      <c r="Q438" s="684" t="s">
        <v>1874</v>
      </c>
      <c r="R438" s="691" t="s">
        <v>2000</v>
      </c>
      <c r="T438" s="680" t="str">
        <f>IF(IF(A438=0,TRUE(),D438=IFERROR(VLOOKUP(A438,Zaplecze_Weryfikacja!A:B,2,FALSE),2))=TRUE(),"Tak","Nie")</f>
        <v>Nie</v>
      </c>
      <c r="U438" s="681" t="str">
        <f>IF(T438="Tak"," ",IF(IFERROR(VLOOKUP(A438,Zaplecze_Weryfikacja!A:B,2,FALSE),"Inny numer Lp")="Inny numer Lp","Inny numer Lp",IF(VLOOKUP(A438,Zaplecze_Weryfikacja!A:B,2,FALSE)=D438,"Nieznana przyczyna","Inny opis")))</f>
        <v>Inny opis</v>
      </c>
      <c r="Y438" s="785"/>
      <c r="Z438" s="309">
        <f t="shared" si="1554"/>
        <v>0</v>
      </c>
      <c r="AA438" s="785"/>
      <c r="AB438" s="309">
        <f t="shared" si="1555"/>
        <v>0</v>
      </c>
      <c r="AC438" s="785"/>
      <c r="AD438" s="309">
        <f t="shared" si="1556"/>
        <v>0</v>
      </c>
      <c r="AE438" s="785"/>
      <c r="AF438" s="309">
        <f t="shared" si="1557"/>
        <v>0</v>
      </c>
      <c r="AG438" s="785"/>
      <c r="AH438" s="309">
        <f t="shared" si="1558"/>
        <v>0</v>
      </c>
      <c r="AI438" s="785"/>
      <c r="AJ438" s="309">
        <f t="shared" si="1559"/>
        <v>0</v>
      </c>
      <c r="AK438" s="785"/>
      <c r="AL438" s="309">
        <f t="shared" si="1560"/>
        <v>0</v>
      </c>
      <c r="AM438" s="785"/>
      <c r="AN438" s="309">
        <f t="shared" si="1561"/>
        <v>0</v>
      </c>
      <c r="AO438" s="785"/>
      <c r="AP438" s="309">
        <f t="shared" si="1562"/>
        <v>0</v>
      </c>
      <c r="AQ438" s="785"/>
      <c r="AR438" s="309">
        <f t="shared" si="1563"/>
        <v>0</v>
      </c>
      <c r="AT438" s="782">
        <f t="shared" si="1256"/>
        <v>0</v>
      </c>
      <c r="AU438" s="782">
        <f t="shared" si="1257"/>
        <v>0</v>
      </c>
      <c r="AV438" s="782">
        <f t="shared" si="1258"/>
        <v>0</v>
      </c>
      <c r="AW438" s="788" t="e">
        <f t="shared" si="1259"/>
        <v>#DIV/0!</v>
      </c>
      <c r="AY438" s="781">
        <f t="shared" si="1260"/>
        <v>0</v>
      </c>
      <c r="AZ438" s="777"/>
      <c r="BA438" s="781">
        <f t="shared" si="1261"/>
        <v>0</v>
      </c>
      <c r="BB438" s="777"/>
      <c r="BC438" s="781">
        <f t="shared" si="1262"/>
        <v>0</v>
      </c>
      <c r="BD438" s="777"/>
      <c r="BE438" s="781">
        <f t="shared" si="1263"/>
        <v>0</v>
      </c>
      <c r="BF438" s="777"/>
      <c r="BG438" s="781">
        <f t="shared" si="1264"/>
        <v>0</v>
      </c>
      <c r="BH438" s="777"/>
      <c r="BI438" s="781">
        <f t="shared" si="1265"/>
        <v>0</v>
      </c>
      <c r="BJ438" s="777"/>
      <c r="BK438" s="781">
        <f t="shared" si="1266"/>
        <v>0</v>
      </c>
      <c r="BL438" s="777"/>
      <c r="BM438" s="781">
        <f t="shared" si="1267"/>
        <v>0</v>
      </c>
      <c r="BN438" s="777"/>
      <c r="BO438" s="781">
        <f t="shared" si="1268"/>
        <v>0</v>
      </c>
      <c r="BP438" s="777"/>
      <c r="BQ438" s="781">
        <f t="shared" si="1269"/>
        <v>0</v>
      </c>
      <c r="BR438" s="777"/>
    </row>
    <row r="439" spans="1:70" outlineLevel="3">
      <c r="A439" s="1250">
        <v>302146</v>
      </c>
      <c r="B439" s="10"/>
      <c r="C439" s="121" t="s">
        <v>112</v>
      </c>
      <c r="D439" s="1274" t="s">
        <v>3323</v>
      </c>
      <c r="E439" s="43" t="str">
        <f t="shared" si="1552"/>
        <v>T</v>
      </c>
      <c r="F439" s="122"/>
      <c r="G439" s="122" t="s">
        <v>755</v>
      </c>
      <c r="H439" s="1253">
        <v>1065.5999999999999</v>
      </c>
      <c r="I439" s="1141"/>
      <c r="J439" s="1142"/>
      <c r="K439" s="1032">
        <f t="shared" si="1553"/>
        <v>0</v>
      </c>
      <c r="L439" s="208"/>
      <c r="M439" s="128"/>
      <c r="N439" s="409"/>
      <c r="O439" s="409"/>
      <c r="Q439" s="684" t="s">
        <v>1874</v>
      </c>
      <c r="R439" s="691" t="s">
        <v>2000</v>
      </c>
      <c r="T439" s="680" t="str">
        <f>IF(IF(A439=0,TRUE(),D439=IFERROR(VLOOKUP(A439,Zaplecze_Weryfikacja!A:B,2,FALSE),2))=TRUE(),"Tak","Nie")</f>
        <v>Nie</v>
      </c>
      <c r="U439" s="681" t="str">
        <f>IF(T439="Tak"," ",IF(IFERROR(VLOOKUP(A439,Zaplecze_Weryfikacja!A:B,2,FALSE),"Inny numer Lp")="Inny numer Lp","Inny numer Lp",IF(VLOOKUP(A439,Zaplecze_Weryfikacja!A:B,2,FALSE)=D439,"Nieznana przyczyna","Inny opis")))</f>
        <v>Inny opis</v>
      </c>
      <c r="Y439" s="785"/>
      <c r="Z439" s="309">
        <f t="shared" si="1554"/>
        <v>0</v>
      </c>
      <c r="AA439" s="785"/>
      <c r="AB439" s="309">
        <f t="shared" si="1555"/>
        <v>0</v>
      </c>
      <c r="AC439" s="785"/>
      <c r="AD439" s="309">
        <f t="shared" si="1556"/>
        <v>0</v>
      </c>
      <c r="AE439" s="785"/>
      <c r="AF439" s="309">
        <f t="shared" si="1557"/>
        <v>0</v>
      </c>
      <c r="AG439" s="785"/>
      <c r="AH439" s="309">
        <f t="shared" si="1558"/>
        <v>0</v>
      </c>
      <c r="AI439" s="785"/>
      <c r="AJ439" s="309">
        <f t="shared" si="1559"/>
        <v>0</v>
      </c>
      <c r="AK439" s="785"/>
      <c r="AL439" s="309">
        <f t="shared" si="1560"/>
        <v>0</v>
      </c>
      <c r="AM439" s="785"/>
      <c r="AN439" s="309">
        <f t="shared" si="1561"/>
        <v>0</v>
      </c>
      <c r="AO439" s="785"/>
      <c r="AP439" s="309">
        <f t="shared" si="1562"/>
        <v>0</v>
      </c>
      <c r="AQ439" s="785"/>
      <c r="AR439" s="309">
        <f t="shared" si="1563"/>
        <v>0</v>
      </c>
      <c r="AT439" s="782">
        <f t="shared" si="1256"/>
        <v>0</v>
      </c>
      <c r="AU439" s="782">
        <f t="shared" si="1257"/>
        <v>0</v>
      </c>
      <c r="AV439" s="782">
        <f t="shared" si="1258"/>
        <v>0</v>
      </c>
      <c r="AW439" s="788" t="e">
        <f t="shared" si="1259"/>
        <v>#DIV/0!</v>
      </c>
      <c r="AY439" s="781">
        <f t="shared" si="1260"/>
        <v>0</v>
      </c>
      <c r="AZ439" s="777"/>
      <c r="BA439" s="781">
        <f t="shared" si="1261"/>
        <v>0</v>
      </c>
      <c r="BB439" s="777"/>
      <c r="BC439" s="781">
        <f t="shared" si="1262"/>
        <v>0</v>
      </c>
      <c r="BD439" s="777"/>
      <c r="BE439" s="781">
        <f t="shared" si="1263"/>
        <v>0</v>
      </c>
      <c r="BF439" s="777"/>
      <c r="BG439" s="781">
        <f t="shared" si="1264"/>
        <v>0</v>
      </c>
      <c r="BH439" s="777"/>
      <c r="BI439" s="781">
        <f t="shared" si="1265"/>
        <v>0</v>
      </c>
      <c r="BJ439" s="777"/>
      <c r="BK439" s="781">
        <f t="shared" si="1266"/>
        <v>0</v>
      </c>
      <c r="BL439" s="777"/>
      <c r="BM439" s="781">
        <f t="shared" si="1267"/>
        <v>0</v>
      </c>
      <c r="BN439" s="777"/>
      <c r="BO439" s="781">
        <f t="shared" si="1268"/>
        <v>0</v>
      </c>
      <c r="BP439" s="777"/>
      <c r="BQ439" s="781">
        <f t="shared" si="1269"/>
        <v>0</v>
      </c>
      <c r="BR439" s="777"/>
    </row>
    <row r="440" spans="1:70" outlineLevel="3">
      <c r="A440" s="6">
        <v>302147</v>
      </c>
      <c r="B440" s="10"/>
      <c r="C440" s="121" t="s">
        <v>112</v>
      </c>
      <c r="D440" s="34" t="s">
        <v>96</v>
      </c>
      <c r="E440" s="43" t="str">
        <f t="shared" si="1552"/>
        <v>T</v>
      </c>
      <c r="F440" s="122" t="s">
        <v>3095</v>
      </c>
      <c r="G440" s="122" t="s">
        <v>327</v>
      </c>
      <c r="H440" s="1076">
        <v>512.9</v>
      </c>
      <c r="I440" s="1141"/>
      <c r="J440" s="1142"/>
      <c r="K440" s="1032">
        <f t="shared" si="1553"/>
        <v>0</v>
      </c>
      <c r="L440" s="208"/>
      <c r="M440" s="128"/>
      <c r="N440" s="409"/>
      <c r="O440" s="409"/>
      <c r="Q440" s="684" t="s">
        <v>1893</v>
      </c>
      <c r="R440" s="691" t="s">
        <v>2000</v>
      </c>
      <c r="T440" s="680" t="str">
        <f>IF(IF(A440=0,TRUE(),D440=IFERROR(VLOOKUP(A440,Zaplecze_Weryfikacja!A:B,2,FALSE),2))=TRUE(),"Tak","Nie")</f>
        <v>Nie</v>
      </c>
      <c r="U440" s="681" t="str">
        <f>IF(T440="Tak"," ",IF(IFERROR(VLOOKUP(A440,Zaplecze_Weryfikacja!A:B,2,FALSE),"Inny numer Lp")="Inny numer Lp","Inny numer Lp",IF(VLOOKUP(A440,Zaplecze_Weryfikacja!A:B,2,FALSE)=D440,"Nieznana przyczyna","Inny opis")))</f>
        <v>Inny opis</v>
      </c>
      <c r="Y440" s="785"/>
      <c r="Z440" s="309">
        <f t="shared" si="1554"/>
        <v>0</v>
      </c>
      <c r="AA440" s="785"/>
      <c r="AB440" s="309">
        <f t="shared" si="1555"/>
        <v>0</v>
      </c>
      <c r="AC440" s="785"/>
      <c r="AD440" s="309">
        <f t="shared" si="1556"/>
        <v>0</v>
      </c>
      <c r="AE440" s="785"/>
      <c r="AF440" s="309">
        <f t="shared" si="1557"/>
        <v>0</v>
      </c>
      <c r="AG440" s="785"/>
      <c r="AH440" s="309">
        <f t="shared" si="1558"/>
        <v>0</v>
      </c>
      <c r="AI440" s="785"/>
      <c r="AJ440" s="309">
        <f t="shared" si="1559"/>
        <v>0</v>
      </c>
      <c r="AK440" s="785"/>
      <c r="AL440" s="309">
        <f t="shared" si="1560"/>
        <v>0</v>
      </c>
      <c r="AM440" s="785"/>
      <c r="AN440" s="309">
        <f t="shared" si="1561"/>
        <v>0</v>
      </c>
      <c r="AO440" s="785"/>
      <c r="AP440" s="309">
        <f t="shared" si="1562"/>
        <v>0</v>
      </c>
      <c r="AQ440" s="785"/>
      <c r="AR440" s="309">
        <f t="shared" si="1563"/>
        <v>0</v>
      </c>
      <c r="AT440" s="782">
        <f t="shared" ref="AT440:AT507" si="1564">MAX(Z440,AB440,AD440,AF440,AH440,AJ440,AL440,AN440,AP440,AR440)</f>
        <v>0</v>
      </c>
      <c r="AU440" s="782">
        <f t="shared" ref="AU440:AU507" si="1565">IF($AU$6=10,MIN(Z440,AB440,AD440,AF440,AH440,AJ440,AL440,AN440,AP440,AR440),IF($AU$6=9,MIN(Z440,AB440,AD440,AF440,AH440,AJ440,AL440,AN440,AP440),IF($AU$6=8,MIN(Z440,AB440,AD440,AF440,AH440,AJ440,AL440,AN440),IF($AU$6=7,MIN(Z440,AB440,AD440,AF440,AH440,AJ440,AL440),IF($AU$6=6,MIN(Z440,AB440,AD440,AF440,AH440,AJ440),IF($AU$6=5,MIN(Z440,AB440,AD440,AF440,AH440),IF($AU$6=4,MIN(Z440,AB440,AD440,AF440),IF($AU$6=4,MIN(Z440,AB440,AD440,AF440),IF($AU$6=3,MIN(Z440,AB440,AD440),IF($AU$6=3,MIN(Z440,AB440,AD440),IF($AU$6=2,MIN(Z440,AB440),IF($AU$6=1,MIN(Z440),"Błąd - zła ilośc oferentów"))))))))))))</f>
        <v>0</v>
      </c>
      <c r="AV440" s="782">
        <f t="shared" ref="AV440:AV507" si="1566">AT440-AU440</f>
        <v>0</v>
      </c>
      <c r="AW440" s="788" t="e">
        <f t="shared" ref="AW440:AW507" si="1567">AT440/AU440</f>
        <v>#DIV/0!</v>
      </c>
      <c r="AY440" s="781">
        <f t="shared" ref="AY440:AY507" si="1568">+AZ440</f>
        <v>0</v>
      </c>
      <c r="AZ440" s="777"/>
      <c r="BA440" s="781">
        <f t="shared" ref="BA440:BA507" si="1569">+BB440</f>
        <v>0</v>
      </c>
      <c r="BB440" s="777"/>
      <c r="BC440" s="781">
        <f t="shared" ref="BC440:BC507" si="1570">+BD440</f>
        <v>0</v>
      </c>
      <c r="BD440" s="777"/>
      <c r="BE440" s="781">
        <f t="shared" ref="BE440:BE507" si="1571">+BF440</f>
        <v>0</v>
      </c>
      <c r="BF440" s="777"/>
      <c r="BG440" s="781">
        <f t="shared" ref="BG440:BG507" si="1572">+BH440</f>
        <v>0</v>
      </c>
      <c r="BH440" s="777"/>
      <c r="BI440" s="781">
        <f t="shared" ref="BI440:BI507" si="1573">+BJ440</f>
        <v>0</v>
      </c>
      <c r="BJ440" s="777"/>
      <c r="BK440" s="781">
        <f t="shared" ref="BK440:BK507" si="1574">+BL440</f>
        <v>0</v>
      </c>
      <c r="BL440" s="777"/>
      <c r="BM440" s="781">
        <f t="shared" ref="BM440:BM507" si="1575">+BN440</f>
        <v>0</v>
      </c>
      <c r="BN440" s="777"/>
      <c r="BO440" s="781">
        <f t="shared" ref="BO440:BO507" si="1576">+BP440</f>
        <v>0</v>
      </c>
      <c r="BP440" s="777"/>
      <c r="BQ440" s="781">
        <f t="shared" ref="BQ440:BQ507" si="1577">+BR440</f>
        <v>0</v>
      </c>
      <c r="BR440" s="777"/>
    </row>
    <row r="441" spans="1:70" outlineLevel="3">
      <c r="A441" s="1250">
        <v>302148</v>
      </c>
      <c r="B441" s="10"/>
      <c r="C441" s="121" t="s">
        <v>112</v>
      </c>
      <c r="D441" s="33" t="s">
        <v>3322</v>
      </c>
      <c r="E441" s="43" t="str">
        <f t="shared" si="1552"/>
        <v>T</v>
      </c>
      <c r="F441" s="122" t="s">
        <v>3096</v>
      </c>
      <c r="G441" s="122" t="s">
        <v>324</v>
      </c>
      <c r="H441" s="1249">
        <v>46</v>
      </c>
      <c r="I441" s="1141"/>
      <c r="J441" s="1142"/>
      <c r="K441" s="1032">
        <f t="shared" si="1553"/>
        <v>0</v>
      </c>
      <c r="L441" s="208"/>
      <c r="M441" s="128"/>
      <c r="N441" s="409"/>
      <c r="O441" s="409"/>
      <c r="Q441" s="684" t="s">
        <v>1869</v>
      </c>
      <c r="R441" s="691" t="s">
        <v>2000</v>
      </c>
      <c r="T441" s="680" t="str">
        <f>IF(IF(A441=0,TRUE(),D441=IFERROR(VLOOKUP(A441,Zaplecze_Weryfikacja!A:B,2,FALSE),2))=TRUE(),"Tak","Nie")</f>
        <v>Nie</v>
      </c>
      <c r="U441" s="681" t="str">
        <f>IF(T441="Tak"," ",IF(IFERROR(VLOOKUP(A441,Zaplecze_Weryfikacja!A:B,2,FALSE),"Inny numer Lp")="Inny numer Lp","Inny numer Lp",IF(VLOOKUP(A441,Zaplecze_Weryfikacja!A:B,2,FALSE)=D441,"Nieznana przyczyna","Inny opis")))</f>
        <v>Inny opis</v>
      </c>
      <c r="Y441" s="785"/>
      <c r="Z441" s="309">
        <f t="shared" si="1554"/>
        <v>0</v>
      </c>
      <c r="AA441" s="785"/>
      <c r="AB441" s="309">
        <f t="shared" si="1555"/>
        <v>0</v>
      </c>
      <c r="AC441" s="785"/>
      <c r="AD441" s="309">
        <f t="shared" si="1556"/>
        <v>0</v>
      </c>
      <c r="AE441" s="785"/>
      <c r="AF441" s="309">
        <f t="shared" si="1557"/>
        <v>0</v>
      </c>
      <c r="AG441" s="785"/>
      <c r="AH441" s="309">
        <f t="shared" si="1558"/>
        <v>0</v>
      </c>
      <c r="AI441" s="785"/>
      <c r="AJ441" s="309">
        <f t="shared" si="1559"/>
        <v>0</v>
      </c>
      <c r="AK441" s="785"/>
      <c r="AL441" s="309">
        <f t="shared" si="1560"/>
        <v>0</v>
      </c>
      <c r="AM441" s="785"/>
      <c r="AN441" s="309">
        <f t="shared" si="1561"/>
        <v>0</v>
      </c>
      <c r="AO441" s="785"/>
      <c r="AP441" s="309">
        <f t="shared" si="1562"/>
        <v>0</v>
      </c>
      <c r="AQ441" s="785"/>
      <c r="AR441" s="309">
        <f t="shared" si="1563"/>
        <v>0</v>
      </c>
      <c r="AT441" s="782">
        <f t="shared" si="1564"/>
        <v>0</v>
      </c>
      <c r="AU441" s="782">
        <f t="shared" si="1565"/>
        <v>0</v>
      </c>
      <c r="AV441" s="782">
        <f t="shared" si="1566"/>
        <v>0</v>
      </c>
      <c r="AW441" s="788" t="e">
        <f t="shared" si="1567"/>
        <v>#DIV/0!</v>
      </c>
      <c r="AY441" s="781">
        <f t="shared" si="1568"/>
        <v>0</v>
      </c>
      <c r="AZ441" s="777"/>
      <c r="BA441" s="781">
        <f t="shared" si="1569"/>
        <v>0</v>
      </c>
      <c r="BB441" s="777"/>
      <c r="BC441" s="781">
        <f t="shared" si="1570"/>
        <v>0</v>
      </c>
      <c r="BD441" s="777"/>
      <c r="BE441" s="781">
        <f t="shared" si="1571"/>
        <v>0</v>
      </c>
      <c r="BF441" s="777"/>
      <c r="BG441" s="781">
        <f t="shared" si="1572"/>
        <v>0</v>
      </c>
      <c r="BH441" s="777"/>
      <c r="BI441" s="781">
        <f t="shared" si="1573"/>
        <v>0</v>
      </c>
      <c r="BJ441" s="777"/>
      <c r="BK441" s="781">
        <f t="shared" si="1574"/>
        <v>0</v>
      </c>
      <c r="BL441" s="777"/>
      <c r="BM441" s="781">
        <f t="shared" si="1575"/>
        <v>0</v>
      </c>
      <c r="BN441" s="777"/>
      <c r="BO441" s="781">
        <f t="shared" si="1576"/>
        <v>0</v>
      </c>
      <c r="BP441" s="777"/>
      <c r="BQ441" s="781">
        <f t="shared" si="1577"/>
        <v>0</v>
      </c>
      <c r="BR441" s="777"/>
    </row>
    <row r="442" spans="1:70" outlineLevel="3">
      <c r="A442" s="1250">
        <v>302149</v>
      </c>
      <c r="B442" s="10"/>
      <c r="C442" s="121" t="s">
        <v>112</v>
      </c>
      <c r="D442" s="33" t="s">
        <v>95</v>
      </c>
      <c r="E442" s="43" t="str">
        <f t="shared" si="1552"/>
        <v>N</v>
      </c>
      <c r="F442" s="122" t="s">
        <v>3122</v>
      </c>
      <c r="G442" s="122" t="s">
        <v>325</v>
      </c>
      <c r="H442" s="1249">
        <v>0</v>
      </c>
      <c r="I442" s="1141"/>
      <c r="J442" s="1142"/>
      <c r="K442" s="1032">
        <f t="shared" si="1553"/>
        <v>0</v>
      </c>
      <c r="L442" s="208"/>
      <c r="M442" s="128"/>
      <c r="N442" s="409"/>
      <c r="O442" s="409"/>
      <c r="Q442" s="684" t="s">
        <v>1885</v>
      </c>
      <c r="R442" s="691" t="s">
        <v>2000</v>
      </c>
      <c r="T442" s="680" t="str">
        <f>IF(IF(A442=0,TRUE(),D442=IFERROR(VLOOKUP(A442,Zaplecze_Weryfikacja!A:B,2,FALSE),2))=TRUE(),"Tak","Nie")</f>
        <v>Nie</v>
      </c>
      <c r="U442" s="681" t="str">
        <f>IF(T442="Tak"," ",IF(IFERROR(VLOOKUP(A442,Zaplecze_Weryfikacja!A:B,2,FALSE),"Inny numer Lp")="Inny numer Lp","Inny numer Lp",IF(VLOOKUP(A442,Zaplecze_Weryfikacja!A:B,2,FALSE)=D442,"Nieznana przyczyna","Inny opis")))</f>
        <v>Inny opis</v>
      </c>
      <c r="Y442" s="785"/>
      <c r="Z442" s="309">
        <f t="shared" si="1554"/>
        <v>0</v>
      </c>
      <c r="AA442" s="785"/>
      <c r="AB442" s="309">
        <f t="shared" si="1555"/>
        <v>0</v>
      </c>
      <c r="AC442" s="785"/>
      <c r="AD442" s="309">
        <f t="shared" si="1556"/>
        <v>0</v>
      </c>
      <c r="AE442" s="785"/>
      <c r="AF442" s="309">
        <f t="shared" si="1557"/>
        <v>0</v>
      </c>
      <c r="AG442" s="785"/>
      <c r="AH442" s="309">
        <f t="shared" si="1558"/>
        <v>0</v>
      </c>
      <c r="AI442" s="785"/>
      <c r="AJ442" s="309">
        <f t="shared" si="1559"/>
        <v>0</v>
      </c>
      <c r="AK442" s="785"/>
      <c r="AL442" s="309">
        <f t="shared" si="1560"/>
        <v>0</v>
      </c>
      <c r="AM442" s="785"/>
      <c r="AN442" s="309">
        <f t="shared" si="1561"/>
        <v>0</v>
      </c>
      <c r="AO442" s="785"/>
      <c r="AP442" s="309">
        <f t="shared" si="1562"/>
        <v>0</v>
      </c>
      <c r="AQ442" s="785"/>
      <c r="AR442" s="309">
        <f t="shared" si="1563"/>
        <v>0</v>
      </c>
      <c r="AT442" s="782">
        <f t="shared" si="1564"/>
        <v>0</v>
      </c>
      <c r="AU442" s="782">
        <f t="shared" si="1565"/>
        <v>0</v>
      </c>
      <c r="AV442" s="782">
        <f t="shared" si="1566"/>
        <v>0</v>
      </c>
      <c r="AW442" s="788" t="e">
        <f t="shared" si="1567"/>
        <v>#DIV/0!</v>
      </c>
      <c r="AY442" s="781">
        <f t="shared" si="1568"/>
        <v>0</v>
      </c>
      <c r="AZ442" s="777"/>
      <c r="BA442" s="781">
        <f t="shared" si="1569"/>
        <v>0</v>
      </c>
      <c r="BB442" s="777"/>
      <c r="BC442" s="781">
        <f t="shared" si="1570"/>
        <v>0</v>
      </c>
      <c r="BD442" s="777"/>
      <c r="BE442" s="781">
        <f t="shared" si="1571"/>
        <v>0</v>
      </c>
      <c r="BF442" s="777"/>
      <c r="BG442" s="781">
        <f t="shared" si="1572"/>
        <v>0</v>
      </c>
      <c r="BH442" s="777"/>
      <c r="BI442" s="781">
        <f t="shared" si="1573"/>
        <v>0</v>
      </c>
      <c r="BJ442" s="777"/>
      <c r="BK442" s="781">
        <f t="shared" si="1574"/>
        <v>0</v>
      </c>
      <c r="BL442" s="777"/>
      <c r="BM442" s="781">
        <f t="shared" si="1575"/>
        <v>0</v>
      </c>
      <c r="BN442" s="777"/>
      <c r="BO442" s="781">
        <f t="shared" si="1576"/>
        <v>0</v>
      </c>
      <c r="BP442" s="777"/>
      <c r="BQ442" s="781">
        <f t="shared" si="1577"/>
        <v>0</v>
      </c>
      <c r="BR442" s="777"/>
    </row>
    <row r="443" spans="1:70" outlineLevel="3">
      <c r="A443" s="6">
        <v>302150</v>
      </c>
      <c r="B443" s="10"/>
      <c r="C443" s="121" t="s">
        <v>112</v>
      </c>
      <c r="D443" s="149" t="s">
        <v>952</v>
      </c>
      <c r="E443" s="43" t="str">
        <f t="shared" si="1552"/>
        <v>N</v>
      </c>
      <c r="F443" s="1139"/>
      <c r="G443" s="122" t="s">
        <v>327</v>
      </c>
      <c r="H443" s="1076"/>
      <c r="I443" s="1141"/>
      <c r="J443" s="1142"/>
      <c r="K443" s="1032">
        <f t="shared" si="1553"/>
        <v>0</v>
      </c>
      <c r="L443" s="208"/>
      <c r="M443" s="128"/>
      <c r="N443" s="409"/>
      <c r="O443" s="409"/>
      <c r="Q443" s="684" t="s">
        <v>1890</v>
      </c>
      <c r="R443" s="691" t="s">
        <v>2000</v>
      </c>
      <c r="T443" s="680" t="str">
        <f>IF(IF(A443=0,TRUE(),D443=IFERROR(VLOOKUP(A443,Zaplecze_Weryfikacja!A:B,2,FALSE),2))=TRUE(),"Tak","Nie")</f>
        <v>Nie</v>
      </c>
      <c r="U443" s="681" t="str">
        <f>IF(T443="Tak"," ",IF(IFERROR(VLOOKUP(A443,Zaplecze_Weryfikacja!A:B,2,FALSE),"Inny numer Lp")="Inny numer Lp","Inny numer Lp",IF(VLOOKUP(A443,Zaplecze_Weryfikacja!A:B,2,FALSE)=D443,"Nieznana przyczyna","Inny opis")))</f>
        <v>Inny opis</v>
      </c>
      <c r="Y443" s="785"/>
      <c r="Z443" s="309">
        <f t="shared" si="1554"/>
        <v>0</v>
      </c>
      <c r="AA443" s="785"/>
      <c r="AB443" s="309">
        <f t="shared" si="1555"/>
        <v>0</v>
      </c>
      <c r="AC443" s="785"/>
      <c r="AD443" s="309">
        <f t="shared" si="1556"/>
        <v>0</v>
      </c>
      <c r="AE443" s="785"/>
      <c r="AF443" s="309">
        <f t="shared" si="1557"/>
        <v>0</v>
      </c>
      <c r="AG443" s="785"/>
      <c r="AH443" s="309">
        <f t="shared" si="1558"/>
        <v>0</v>
      </c>
      <c r="AI443" s="785"/>
      <c r="AJ443" s="309">
        <f t="shared" si="1559"/>
        <v>0</v>
      </c>
      <c r="AK443" s="785"/>
      <c r="AL443" s="309">
        <f t="shared" si="1560"/>
        <v>0</v>
      </c>
      <c r="AM443" s="785"/>
      <c r="AN443" s="309">
        <f t="shared" si="1561"/>
        <v>0</v>
      </c>
      <c r="AO443" s="785"/>
      <c r="AP443" s="309">
        <f t="shared" si="1562"/>
        <v>0</v>
      </c>
      <c r="AQ443" s="785"/>
      <c r="AR443" s="309">
        <f t="shared" si="1563"/>
        <v>0</v>
      </c>
      <c r="AT443" s="782">
        <f t="shared" si="1564"/>
        <v>0</v>
      </c>
      <c r="AU443" s="782">
        <f t="shared" si="1565"/>
        <v>0</v>
      </c>
      <c r="AV443" s="782">
        <f t="shared" si="1566"/>
        <v>0</v>
      </c>
      <c r="AW443" s="788" t="e">
        <f t="shared" si="1567"/>
        <v>#DIV/0!</v>
      </c>
      <c r="AY443" s="781">
        <f t="shared" si="1568"/>
        <v>0</v>
      </c>
      <c r="AZ443" s="777"/>
      <c r="BA443" s="781">
        <f t="shared" si="1569"/>
        <v>0</v>
      </c>
      <c r="BB443" s="777"/>
      <c r="BC443" s="781">
        <f t="shared" si="1570"/>
        <v>0</v>
      </c>
      <c r="BD443" s="777"/>
      <c r="BE443" s="781">
        <f t="shared" si="1571"/>
        <v>0</v>
      </c>
      <c r="BF443" s="777"/>
      <c r="BG443" s="781">
        <f t="shared" si="1572"/>
        <v>0</v>
      </c>
      <c r="BH443" s="777"/>
      <c r="BI443" s="781">
        <f t="shared" si="1573"/>
        <v>0</v>
      </c>
      <c r="BJ443" s="777"/>
      <c r="BK443" s="781">
        <f t="shared" si="1574"/>
        <v>0</v>
      </c>
      <c r="BL443" s="777"/>
      <c r="BM443" s="781">
        <f t="shared" si="1575"/>
        <v>0</v>
      </c>
      <c r="BN443" s="777"/>
      <c r="BO443" s="781">
        <f t="shared" si="1576"/>
        <v>0</v>
      </c>
      <c r="BP443" s="777"/>
      <c r="BQ443" s="781">
        <f t="shared" si="1577"/>
        <v>0</v>
      </c>
      <c r="BR443" s="777"/>
    </row>
    <row r="444" spans="1:70" outlineLevel="3">
      <c r="A444" s="1250">
        <v>302151</v>
      </c>
      <c r="B444" s="10" t="s">
        <v>3222</v>
      </c>
      <c r="C444" s="121" t="s">
        <v>112</v>
      </c>
      <c r="D444" s="149" t="s">
        <v>951</v>
      </c>
      <c r="E444" s="43" t="str">
        <f t="shared" si="1552"/>
        <v>T</v>
      </c>
      <c r="F444" s="122"/>
      <c r="G444" s="122" t="s">
        <v>23</v>
      </c>
      <c r="H444" s="1076">
        <v>1</v>
      </c>
      <c r="I444" s="1141"/>
      <c r="J444" s="1142"/>
      <c r="K444" s="1032" t="str">
        <f t="shared" si="1553"/>
        <v>E</v>
      </c>
      <c r="L444" s="208"/>
      <c r="M444" s="128"/>
      <c r="N444" s="409"/>
      <c r="O444" s="409"/>
      <c r="Q444" s="684" t="s">
        <v>1887</v>
      </c>
      <c r="R444" s="691" t="s">
        <v>2000</v>
      </c>
      <c r="T444" s="680" t="str">
        <f>IF(IF(A444=0,TRUE(),D444=IFERROR(VLOOKUP(A444,Zaplecze_Weryfikacja!A:B,2,FALSE),2))=TRUE(),"Tak","Nie")</f>
        <v>Nie</v>
      </c>
      <c r="U444" s="681" t="str">
        <f>IF(T444="Tak"," ",IF(IFERROR(VLOOKUP(A444,Zaplecze_Weryfikacja!A:B,2,FALSE),"Inny numer Lp")="Inny numer Lp","Inny numer Lp",IF(VLOOKUP(A444,Zaplecze_Weryfikacja!A:B,2,FALSE)=D444,"Nieznana przyczyna","Inny opis")))</f>
        <v>Inny opis</v>
      </c>
      <c r="Y444" s="785"/>
      <c r="Z444" s="309" t="str">
        <f t="shared" si="1554"/>
        <v>E</v>
      </c>
      <c r="AA444" s="785"/>
      <c r="AB444" s="309" t="str">
        <f t="shared" si="1555"/>
        <v>E</v>
      </c>
      <c r="AC444" s="785"/>
      <c r="AD444" s="309" t="str">
        <f t="shared" si="1556"/>
        <v>E</v>
      </c>
      <c r="AE444" s="785"/>
      <c r="AF444" s="309" t="str">
        <f t="shared" si="1557"/>
        <v>E</v>
      </c>
      <c r="AG444" s="785"/>
      <c r="AH444" s="309" t="str">
        <f t="shared" si="1558"/>
        <v>E</v>
      </c>
      <c r="AI444" s="785"/>
      <c r="AJ444" s="309" t="str">
        <f t="shared" si="1559"/>
        <v>E</v>
      </c>
      <c r="AK444" s="785"/>
      <c r="AL444" s="309" t="str">
        <f t="shared" si="1560"/>
        <v>E</v>
      </c>
      <c r="AM444" s="785"/>
      <c r="AN444" s="309" t="str">
        <f t="shared" si="1561"/>
        <v>E</v>
      </c>
      <c r="AO444" s="785"/>
      <c r="AP444" s="309" t="str">
        <f t="shared" si="1562"/>
        <v>E</v>
      </c>
      <c r="AQ444" s="785"/>
      <c r="AR444" s="309" t="str">
        <f t="shared" si="1563"/>
        <v>E</v>
      </c>
      <c r="AT444" s="782">
        <f t="shared" si="1564"/>
        <v>0</v>
      </c>
      <c r="AU444" s="782">
        <f t="shared" si="1565"/>
        <v>0</v>
      </c>
      <c r="AV444" s="782">
        <f t="shared" si="1566"/>
        <v>0</v>
      </c>
      <c r="AW444" s="788" t="e">
        <f t="shared" si="1567"/>
        <v>#DIV/0!</v>
      </c>
      <c r="AY444" s="781">
        <f t="shared" si="1568"/>
        <v>0</v>
      </c>
      <c r="AZ444" s="777"/>
      <c r="BA444" s="781">
        <f t="shared" si="1569"/>
        <v>0</v>
      </c>
      <c r="BB444" s="777"/>
      <c r="BC444" s="781">
        <f t="shared" si="1570"/>
        <v>0</v>
      </c>
      <c r="BD444" s="777"/>
      <c r="BE444" s="781">
        <f t="shared" si="1571"/>
        <v>0</v>
      </c>
      <c r="BF444" s="777"/>
      <c r="BG444" s="781">
        <f t="shared" si="1572"/>
        <v>0</v>
      </c>
      <c r="BH444" s="777"/>
      <c r="BI444" s="781">
        <f t="shared" si="1573"/>
        <v>0</v>
      </c>
      <c r="BJ444" s="777"/>
      <c r="BK444" s="781">
        <f t="shared" si="1574"/>
        <v>0</v>
      </c>
      <c r="BL444" s="777"/>
      <c r="BM444" s="781">
        <f t="shared" si="1575"/>
        <v>0</v>
      </c>
      <c r="BN444" s="777"/>
      <c r="BO444" s="781">
        <f t="shared" si="1576"/>
        <v>0</v>
      </c>
      <c r="BP444" s="777"/>
      <c r="BQ444" s="781">
        <f t="shared" si="1577"/>
        <v>0</v>
      </c>
      <c r="BR444" s="777"/>
    </row>
    <row r="445" spans="1:70" outlineLevel="3">
      <c r="A445" s="6">
        <v>302152</v>
      </c>
      <c r="B445" s="10"/>
      <c r="C445" s="121" t="s">
        <v>112</v>
      </c>
      <c r="D445" s="111" t="s">
        <v>937</v>
      </c>
      <c r="E445" s="43" t="str">
        <f t="shared" si="1552"/>
        <v>N</v>
      </c>
      <c r="F445" s="1139"/>
      <c r="G445" s="122" t="s">
        <v>327</v>
      </c>
      <c r="H445" s="1076"/>
      <c r="I445" s="1141"/>
      <c r="J445" s="1142"/>
      <c r="K445" s="1032">
        <f t="shared" si="1553"/>
        <v>0</v>
      </c>
      <c r="L445" s="208"/>
      <c r="M445" s="128"/>
      <c r="N445" s="409"/>
      <c r="O445" s="409"/>
      <c r="Q445" s="684" t="s">
        <v>1894</v>
      </c>
      <c r="R445" s="691" t="s">
        <v>2000</v>
      </c>
      <c r="T445" s="680" t="str">
        <f>IF(IF(A445=0,TRUE(),D445=IFERROR(VLOOKUP(A445,Zaplecze_Weryfikacja!A:B,2,FALSE),2))=TRUE(),"Tak","Nie")</f>
        <v>Nie</v>
      </c>
      <c r="U445" s="681" t="str">
        <f>IF(T445="Tak"," ",IF(IFERROR(VLOOKUP(A445,Zaplecze_Weryfikacja!A:B,2,FALSE),"Inny numer Lp")="Inny numer Lp","Inny numer Lp",IF(VLOOKUP(A445,Zaplecze_Weryfikacja!A:B,2,FALSE)=D445,"Nieznana przyczyna","Inny opis")))</f>
        <v>Inny opis</v>
      </c>
      <c r="Y445" s="785"/>
      <c r="Z445" s="309">
        <f t="shared" si="1554"/>
        <v>0</v>
      </c>
      <c r="AA445" s="785"/>
      <c r="AB445" s="309">
        <f t="shared" si="1555"/>
        <v>0</v>
      </c>
      <c r="AC445" s="785"/>
      <c r="AD445" s="309">
        <f t="shared" si="1556"/>
        <v>0</v>
      </c>
      <c r="AE445" s="785"/>
      <c r="AF445" s="309">
        <f t="shared" si="1557"/>
        <v>0</v>
      </c>
      <c r="AG445" s="785"/>
      <c r="AH445" s="309">
        <f t="shared" si="1558"/>
        <v>0</v>
      </c>
      <c r="AI445" s="785"/>
      <c r="AJ445" s="309">
        <f t="shared" si="1559"/>
        <v>0</v>
      </c>
      <c r="AK445" s="785"/>
      <c r="AL445" s="309">
        <f t="shared" si="1560"/>
        <v>0</v>
      </c>
      <c r="AM445" s="785"/>
      <c r="AN445" s="309">
        <f t="shared" si="1561"/>
        <v>0</v>
      </c>
      <c r="AO445" s="785"/>
      <c r="AP445" s="309">
        <f t="shared" si="1562"/>
        <v>0</v>
      </c>
      <c r="AQ445" s="785"/>
      <c r="AR445" s="309">
        <f t="shared" si="1563"/>
        <v>0</v>
      </c>
      <c r="AT445" s="782">
        <f t="shared" si="1564"/>
        <v>0</v>
      </c>
      <c r="AU445" s="782">
        <f t="shared" si="1565"/>
        <v>0</v>
      </c>
      <c r="AV445" s="782">
        <f t="shared" si="1566"/>
        <v>0</v>
      </c>
      <c r="AW445" s="788" t="e">
        <f t="shared" si="1567"/>
        <v>#DIV/0!</v>
      </c>
      <c r="AY445" s="781">
        <f t="shared" si="1568"/>
        <v>0</v>
      </c>
      <c r="AZ445" s="777"/>
      <c r="BA445" s="781">
        <f t="shared" si="1569"/>
        <v>0</v>
      </c>
      <c r="BB445" s="777"/>
      <c r="BC445" s="781">
        <f t="shared" si="1570"/>
        <v>0</v>
      </c>
      <c r="BD445" s="777"/>
      <c r="BE445" s="781">
        <f t="shared" si="1571"/>
        <v>0</v>
      </c>
      <c r="BF445" s="777"/>
      <c r="BG445" s="781">
        <f t="shared" si="1572"/>
        <v>0</v>
      </c>
      <c r="BH445" s="777"/>
      <c r="BI445" s="781">
        <f t="shared" si="1573"/>
        <v>0</v>
      </c>
      <c r="BJ445" s="777"/>
      <c r="BK445" s="781">
        <f t="shared" si="1574"/>
        <v>0</v>
      </c>
      <c r="BL445" s="777"/>
      <c r="BM445" s="781">
        <f t="shared" si="1575"/>
        <v>0</v>
      </c>
      <c r="BN445" s="777"/>
      <c r="BO445" s="781">
        <f t="shared" si="1576"/>
        <v>0</v>
      </c>
      <c r="BP445" s="777"/>
      <c r="BQ445" s="781">
        <f t="shared" si="1577"/>
        <v>0</v>
      </c>
      <c r="BR445" s="777"/>
    </row>
    <row r="446" spans="1:70" ht="16.5" customHeight="1" outlineLevel="3">
      <c r="A446" s="6">
        <v>302153</v>
      </c>
      <c r="B446" s="10"/>
      <c r="C446" s="121" t="s">
        <v>112</v>
      </c>
      <c r="D446" s="150" t="s">
        <v>938</v>
      </c>
      <c r="E446" s="43" t="str">
        <f t="shared" si="1552"/>
        <v>N</v>
      </c>
      <c r="F446" s="1139"/>
      <c r="G446" s="122" t="s">
        <v>327</v>
      </c>
      <c r="H446" s="1076"/>
      <c r="I446" s="1141"/>
      <c r="J446" s="1142"/>
      <c r="K446" s="1032">
        <f t="shared" si="1553"/>
        <v>0</v>
      </c>
      <c r="L446" s="208"/>
      <c r="M446" s="128"/>
      <c r="N446" s="409"/>
      <c r="O446" s="409"/>
      <c r="Q446" s="684" t="s">
        <v>1887</v>
      </c>
      <c r="R446" s="691" t="s">
        <v>2000</v>
      </c>
      <c r="T446" s="680" t="str">
        <f>IF(IF(A446=0,TRUE(),D446=IFERROR(VLOOKUP(A446,Zaplecze_Weryfikacja!A:B,2,FALSE),2))=TRUE(),"Tak","Nie")</f>
        <v>Nie</v>
      </c>
      <c r="U446" s="681" t="str">
        <f>IF(T446="Tak"," ",IF(IFERROR(VLOOKUP(A446,Zaplecze_Weryfikacja!A:B,2,FALSE),"Inny numer Lp")="Inny numer Lp","Inny numer Lp",IF(VLOOKUP(A446,Zaplecze_Weryfikacja!A:B,2,FALSE)=D446,"Nieznana przyczyna","Inny opis")))</f>
        <v>Inny opis</v>
      </c>
      <c r="Y446" s="785"/>
      <c r="Z446" s="309">
        <f t="shared" si="1554"/>
        <v>0</v>
      </c>
      <c r="AA446" s="785"/>
      <c r="AB446" s="309">
        <f t="shared" si="1555"/>
        <v>0</v>
      </c>
      <c r="AC446" s="785"/>
      <c r="AD446" s="309">
        <f t="shared" si="1556"/>
        <v>0</v>
      </c>
      <c r="AE446" s="785"/>
      <c r="AF446" s="309">
        <f t="shared" si="1557"/>
        <v>0</v>
      </c>
      <c r="AG446" s="785"/>
      <c r="AH446" s="309">
        <f t="shared" si="1558"/>
        <v>0</v>
      </c>
      <c r="AI446" s="785"/>
      <c r="AJ446" s="309">
        <f t="shared" si="1559"/>
        <v>0</v>
      </c>
      <c r="AK446" s="785"/>
      <c r="AL446" s="309">
        <f t="shared" si="1560"/>
        <v>0</v>
      </c>
      <c r="AM446" s="785"/>
      <c r="AN446" s="309">
        <f t="shared" si="1561"/>
        <v>0</v>
      </c>
      <c r="AO446" s="785"/>
      <c r="AP446" s="309">
        <f t="shared" si="1562"/>
        <v>0</v>
      </c>
      <c r="AQ446" s="785"/>
      <c r="AR446" s="309">
        <f t="shared" si="1563"/>
        <v>0</v>
      </c>
      <c r="AT446" s="782">
        <f t="shared" si="1564"/>
        <v>0</v>
      </c>
      <c r="AU446" s="782">
        <f t="shared" si="1565"/>
        <v>0</v>
      </c>
      <c r="AV446" s="782">
        <f t="shared" si="1566"/>
        <v>0</v>
      </c>
      <c r="AW446" s="788" t="e">
        <f t="shared" si="1567"/>
        <v>#DIV/0!</v>
      </c>
      <c r="AY446" s="781">
        <f t="shared" si="1568"/>
        <v>0</v>
      </c>
      <c r="AZ446" s="777"/>
      <c r="BA446" s="781">
        <f t="shared" si="1569"/>
        <v>0</v>
      </c>
      <c r="BB446" s="777"/>
      <c r="BC446" s="781">
        <f t="shared" si="1570"/>
        <v>0</v>
      </c>
      <c r="BD446" s="777"/>
      <c r="BE446" s="781">
        <f t="shared" si="1571"/>
        <v>0</v>
      </c>
      <c r="BF446" s="777"/>
      <c r="BG446" s="781">
        <f t="shared" si="1572"/>
        <v>0</v>
      </c>
      <c r="BH446" s="777"/>
      <c r="BI446" s="781">
        <f t="shared" si="1573"/>
        <v>0</v>
      </c>
      <c r="BJ446" s="777"/>
      <c r="BK446" s="781">
        <f t="shared" si="1574"/>
        <v>0</v>
      </c>
      <c r="BL446" s="777"/>
      <c r="BM446" s="781">
        <f t="shared" si="1575"/>
        <v>0</v>
      </c>
      <c r="BN446" s="777"/>
      <c r="BO446" s="781">
        <f t="shared" si="1576"/>
        <v>0</v>
      </c>
      <c r="BP446" s="777"/>
      <c r="BQ446" s="781">
        <f t="shared" si="1577"/>
        <v>0</v>
      </c>
      <c r="BR446" s="777"/>
    </row>
    <row r="447" spans="1:70" ht="25.5" customHeight="1" outlineLevel="3">
      <c r="A447" s="6">
        <v>302154</v>
      </c>
      <c r="B447" s="10"/>
      <c r="C447" s="121" t="s">
        <v>112</v>
      </c>
      <c r="D447" s="150" t="s">
        <v>3346</v>
      </c>
      <c r="E447" s="43" t="str">
        <f t="shared" ref="E447" si="1578">IF(H447&gt;0,"T","N")</f>
        <v>T</v>
      </c>
      <c r="F447" s="122" t="s">
        <v>3121</v>
      </c>
      <c r="G447" s="122" t="s">
        <v>23</v>
      </c>
      <c r="H447" s="1076">
        <v>6</v>
      </c>
      <c r="I447" s="1141"/>
      <c r="J447" s="1142"/>
      <c r="K447" s="1032">
        <f t="shared" ref="K447" si="1579">IF(B447="E","E",$H447*I447)</f>
        <v>0</v>
      </c>
      <c r="L447" s="208"/>
      <c r="M447" s="128"/>
      <c r="N447" s="409"/>
      <c r="O447" s="409"/>
      <c r="Q447" s="684" t="s">
        <v>1887</v>
      </c>
      <c r="R447" s="691" t="s">
        <v>2000</v>
      </c>
      <c r="T447" s="680" t="str">
        <f>IF(IF(A447=0,TRUE(),D447=IFERROR(VLOOKUP(A447,Zaplecze_Weryfikacja!A:B,2,FALSE),2))=TRUE(),"Tak","Nie")</f>
        <v>Nie</v>
      </c>
      <c r="U447" s="681" t="str">
        <f>IF(T447="Tak"," ",IF(IFERROR(VLOOKUP(A447,Zaplecze_Weryfikacja!A:B,2,FALSE),"Inny numer Lp")="Inny numer Lp","Inny numer Lp",IF(VLOOKUP(A447,Zaplecze_Weryfikacja!A:B,2,FALSE)=D447,"Nieznana przyczyna","Inny opis")))</f>
        <v>Inny opis</v>
      </c>
      <c r="Y447" s="785"/>
      <c r="Z447" s="309">
        <f t="shared" ref="Z447" si="1580">IF($B447="E","E",$H447*Y447)</f>
        <v>0</v>
      </c>
      <c r="AA447" s="785"/>
      <c r="AB447" s="309">
        <f t="shared" ref="AB447" si="1581">IF($B447="E","E",$H447*AA447)</f>
        <v>0</v>
      </c>
      <c r="AC447" s="785"/>
      <c r="AD447" s="309">
        <f t="shared" ref="AD447" si="1582">IF($B447="E","E",$H447*AC447)</f>
        <v>0</v>
      </c>
      <c r="AE447" s="785"/>
      <c r="AF447" s="309">
        <f t="shared" ref="AF447" si="1583">IF($B447="E","E",$H447*AE447)</f>
        <v>0</v>
      </c>
      <c r="AG447" s="785"/>
      <c r="AH447" s="309">
        <f t="shared" ref="AH447" si="1584">IF($B447="E","E",$H447*AG447)</f>
        <v>0</v>
      </c>
      <c r="AI447" s="785"/>
      <c r="AJ447" s="309">
        <f t="shared" ref="AJ447" si="1585">IF($B447="E","E",$H447*AI447)</f>
        <v>0</v>
      </c>
      <c r="AK447" s="785"/>
      <c r="AL447" s="309">
        <f t="shared" ref="AL447" si="1586">IF($B447="E","E",$H447*AK447)</f>
        <v>0</v>
      </c>
      <c r="AM447" s="785"/>
      <c r="AN447" s="309">
        <f t="shared" ref="AN447" si="1587">IF($B447="E","E",$H447*AM447)</f>
        <v>0</v>
      </c>
      <c r="AO447" s="785"/>
      <c r="AP447" s="309">
        <f t="shared" ref="AP447" si="1588">IF($B447="E","E",$H447*AO447)</f>
        <v>0</v>
      </c>
      <c r="AQ447" s="785"/>
      <c r="AR447" s="309">
        <f t="shared" ref="AR447" si="1589">IF($B447="E","E",$H447*AQ447)</f>
        <v>0</v>
      </c>
      <c r="AT447" s="782">
        <f t="shared" ref="AT447" si="1590">MAX(Z447,AB447,AD447,AF447,AH447,AJ447,AL447,AN447,AP447,AR447)</f>
        <v>0</v>
      </c>
      <c r="AU447" s="782">
        <f t="shared" ref="AU447" si="1591">IF($AU$6=10,MIN(Z447,AB447,AD447,AF447,AH447,AJ447,AL447,AN447,AP447,AR447),IF($AU$6=9,MIN(Z447,AB447,AD447,AF447,AH447,AJ447,AL447,AN447,AP447),IF($AU$6=8,MIN(Z447,AB447,AD447,AF447,AH447,AJ447,AL447,AN447),IF($AU$6=7,MIN(Z447,AB447,AD447,AF447,AH447,AJ447,AL447),IF($AU$6=6,MIN(Z447,AB447,AD447,AF447,AH447,AJ447),IF($AU$6=5,MIN(Z447,AB447,AD447,AF447,AH447),IF($AU$6=4,MIN(Z447,AB447,AD447,AF447),IF($AU$6=4,MIN(Z447,AB447,AD447,AF447),IF($AU$6=3,MIN(Z447,AB447,AD447),IF($AU$6=3,MIN(Z447,AB447,AD447),IF($AU$6=2,MIN(Z447,AB447),IF($AU$6=1,MIN(Z447),"Błąd - zła ilośc oferentów"))))))))))))</f>
        <v>0</v>
      </c>
      <c r="AV447" s="782">
        <f t="shared" ref="AV447" si="1592">AT447-AU447</f>
        <v>0</v>
      </c>
      <c r="AW447" s="788" t="e">
        <f t="shared" ref="AW447" si="1593">AT447/AU447</f>
        <v>#DIV/0!</v>
      </c>
      <c r="AY447" s="781">
        <f t="shared" ref="AY447" si="1594">+AZ447</f>
        <v>0</v>
      </c>
      <c r="AZ447" s="777"/>
      <c r="BA447" s="781">
        <f t="shared" ref="BA447" si="1595">+BB447</f>
        <v>0</v>
      </c>
      <c r="BB447" s="777"/>
      <c r="BC447" s="781">
        <f t="shared" ref="BC447" si="1596">+BD447</f>
        <v>0</v>
      </c>
      <c r="BD447" s="777"/>
      <c r="BE447" s="781">
        <f t="shared" ref="BE447" si="1597">+BF447</f>
        <v>0</v>
      </c>
      <c r="BF447" s="777"/>
      <c r="BG447" s="781">
        <f t="shared" ref="BG447" si="1598">+BH447</f>
        <v>0</v>
      </c>
      <c r="BH447" s="777"/>
      <c r="BI447" s="781">
        <f t="shared" ref="BI447" si="1599">+BJ447</f>
        <v>0</v>
      </c>
      <c r="BJ447" s="777"/>
      <c r="BK447" s="781">
        <f t="shared" ref="BK447" si="1600">+BL447</f>
        <v>0</v>
      </c>
      <c r="BL447" s="777"/>
      <c r="BM447" s="781">
        <f t="shared" ref="BM447" si="1601">+BN447</f>
        <v>0</v>
      </c>
      <c r="BN447" s="777"/>
      <c r="BO447" s="781">
        <f t="shared" ref="BO447" si="1602">+BP447</f>
        <v>0</v>
      </c>
      <c r="BP447" s="777"/>
      <c r="BQ447" s="781">
        <f t="shared" ref="BQ447" si="1603">+BR447</f>
        <v>0</v>
      </c>
      <c r="BR447" s="777"/>
    </row>
    <row r="448" spans="1:70" ht="16.5" customHeight="1" outlineLevel="3">
      <c r="A448" s="1250">
        <v>302155</v>
      </c>
      <c r="B448" s="10"/>
      <c r="C448" s="121" t="s">
        <v>112</v>
      </c>
      <c r="D448" s="1307" t="s">
        <v>3906</v>
      </c>
      <c r="E448" s="43" t="str">
        <f t="shared" ref="E448" si="1604">IF(H448&gt;0,"T","N")</f>
        <v>T</v>
      </c>
      <c r="F448" s="122" t="s">
        <v>916</v>
      </c>
      <c r="G448" s="122" t="s">
        <v>23</v>
      </c>
      <c r="H448" s="1076">
        <v>1</v>
      </c>
      <c r="I448" s="1141"/>
      <c r="J448" s="1142"/>
      <c r="K448" s="1032">
        <f t="shared" ref="K448" si="1605">IF(B448="E","E",$H448*I448)</f>
        <v>0</v>
      </c>
      <c r="L448" s="208"/>
      <c r="M448" s="128"/>
      <c r="N448" s="409"/>
      <c r="O448" s="409"/>
      <c r="Q448" s="684" t="s">
        <v>1887</v>
      </c>
      <c r="R448" s="691" t="s">
        <v>2000</v>
      </c>
      <c r="T448" s="680" t="str">
        <f>IF(IF(A448=0,TRUE(),D448=IFERROR(VLOOKUP(A448,Zaplecze_Weryfikacja!A:B,2,FALSE),2))=TRUE(),"Tak","Nie")</f>
        <v>Nie</v>
      </c>
      <c r="U448" s="681" t="str">
        <f>IF(T448="Tak"," ",IF(IFERROR(VLOOKUP(A448,Zaplecze_Weryfikacja!A:B,2,FALSE),"Inny numer Lp")="Inny numer Lp","Inny numer Lp",IF(VLOOKUP(A448,Zaplecze_Weryfikacja!A:B,2,FALSE)=D448,"Nieznana przyczyna","Inny opis")))</f>
        <v>Inny opis</v>
      </c>
      <c r="Y448" s="785"/>
      <c r="Z448" s="309">
        <f t="shared" ref="Z448" si="1606">IF($B448="E","E",$H448*Y448)</f>
        <v>0</v>
      </c>
      <c r="AA448" s="785"/>
      <c r="AB448" s="309">
        <f t="shared" ref="AB448" si="1607">IF($B448="E","E",$H448*AA448)</f>
        <v>0</v>
      </c>
      <c r="AC448" s="785"/>
      <c r="AD448" s="309">
        <f t="shared" ref="AD448" si="1608">IF($B448="E","E",$H448*AC448)</f>
        <v>0</v>
      </c>
      <c r="AE448" s="785"/>
      <c r="AF448" s="309">
        <f t="shared" ref="AF448" si="1609">IF($B448="E","E",$H448*AE448)</f>
        <v>0</v>
      </c>
      <c r="AG448" s="785"/>
      <c r="AH448" s="309">
        <f t="shared" ref="AH448" si="1610">IF($B448="E","E",$H448*AG448)</f>
        <v>0</v>
      </c>
      <c r="AI448" s="785"/>
      <c r="AJ448" s="309">
        <f t="shared" ref="AJ448" si="1611">IF($B448="E","E",$H448*AI448)</f>
        <v>0</v>
      </c>
      <c r="AK448" s="785"/>
      <c r="AL448" s="309">
        <f t="shared" ref="AL448" si="1612">IF($B448="E","E",$H448*AK448)</f>
        <v>0</v>
      </c>
      <c r="AM448" s="785"/>
      <c r="AN448" s="309">
        <f t="shared" ref="AN448" si="1613">IF($B448="E","E",$H448*AM448)</f>
        <v>0</v>
      </c>
      <c r="AO448" s="785"/>
      <c r="AP448" s="309">
        <f t="shared" ref="AP448" si="1614">IF($B448="E","E",$H448*AO448)</f>
        <v>0</v>
      </c>
      <c r="AQ448" s="785"/>
      <c r="AR448" s="309">
        <f t="shared" ref="AR448" si="1615">IF($B448="E","E",$H448*AQ448)</f>
        <v>0</v>
      </c>
      <c r="AT448" s="782">
        <f t="shared" ref="AT448" si="1616">MAX(Z448,AB448,AD448,AF448,AH448,AJ448,AL448,AN448,AP448,AR448)</f>
        <v>0</v>
      </c>
      <c r="AU448" s="782">
        <f t="shared" ref="AU448" si="1617">IF($AU$6=10,MIN(Z448,AB448,AD448,AF448,AH448,AJ448,AL448,AN448,AP448,AR448),IF($AU$6=9,MIN(Z448,AB448,AD448,AF448,AH448,AJ448,AL448,AN448,AP448),IF($AU$6=8,MIN(Z448,AB448,AD448,AF448,AH448,AJ448,AL448,AN448),IF($AU$6=7,MIN(Z448,AB448,AD448,AF448,AH448,AJ448,AL448),IF($AU$6=6,MIN(Z448,AB448,AD448,AF448,AH448,AJ448),IF($AU$6=5,MIN(Z448,AB448,AD448,AF448,AH448),IF($AU$6=4,MIN(Z448,AB448,AD448,AF448),IF($AU$6=4,MIN(Z448,AB448,AD448,AF448),IF($AU$6=3,MIN(Z448,AB448,AD448),IF($AU$6=3,MIN(Z448,AB448,AD448),IF($AU$6=2,MIN(Z448,AB448),IF($AU$6=1,MIN(Z448),"Błąd - zła ilośc oferentów"))))))))))))</f>
        <v>0</v>
      </c>
      <c r="AV448" s="782">
        <f t="shared" ref="AV448" si="1618">AT448-AU448</f>
        <v>0</v>
      </c>
      <c r="AW448" s="788" t="e">
        <f t="shared" ref="AW448" si="1619">AT448/AU448</f>
        <v>#DIV/0!</v>
      </c>
      <c r="AY448" s="781">
        <f t="shared" ref="AY448" si="1620">+AZ448</f>
        <v>0</v>
      </c>
      <c r="AZ448" s="777"/>
      <c r="BA448" s="781">
        <f t="shared" ref="BA448" si="1621">+BB448</f>
        <v>0</v>
      </c>
      <c r="BB448" s="777"/>
      <c r="BC448" s="781">
        <f t="shared" ref="BC448" si="1622">+BD448</f>
        <v>0</v>
      </c>
      <c r="BD448" s="777"/>
      <c r="BE448" s="781">
        <f t="shared" ref="BE448" si="1623">+BF448</f>
        <v>0</v>
      </c>
      <c r="BF448" s="777"/>
      <c r="BG448" s="781">
        <f t="shared" ref="BG448" si="1624">+BH448</f>
        <v>0</v>
      </c>
      <c r="BH448" s="777"/>
      <c r="BI448" s="781">
        <f t="shared" ref="BI448" si="1625">+BJ448</f>
        <v>0</v>
      </c>
      <c r="BJ448" s="777"/>
      <c r="BK448" s="781">
        <f t="shared" ref="BK448" si="1626">+BL448</f>
        <v>0</v>
      </c>
      <c r="BL448" s="777"/>
      <c r="BM448" s="781">
        <f t="shared" ref="BM448" si="1627">+BN448</f>
        <v>0</v>
      </c>
      <c r="BN448" s="777"/>
      <c r="BO448" s="781">
        <f t="shared" ref="BO448" si="1628">+BP448</f>
        <v>0</v>
      </c>
      <c r="BP448" s="777"/>
      <c r="BQ448" s="781">
        <f t="shared" ref="BQ448" si="1629">+BR448</f>
        <v>0</v>
      </c>
      <c r="BR448" s="777"/>
    </row>
    <row r="449" spans="1:70" ht="28.5" outlineLevel="3">
      <c r="A449" s="1250">
        <v>302156</v>
      </c>
      <c r="B449" s="10"/>
      <c r="C449" s="121" t="s">
        <v>112</v>
      </c>
      <c r="D449" s="1276" t="s">
        <v>3818</v>
      </c>
      <c r="E449" s="43" t="str">
        <f t="shared" ref="E449" si="1630">IF(H449&gt;0,"T","N")</f>
        <v>T</v>
      </c>
      <c r="F449" s="1253" t="s">
        <v>3816</v>
      </c>
      <c r="G449" s="122" t="s">
        <v>327</v>
      </c>
      <c r="H449" s="1076">
        <v>219.2</v>
      </c>
      <c r="I449" s="1141"/>
      <c r="J449" s="1142"/>
      <c r="K449" s="1032">
        <f t="shared" ref="K449" si="1631">IF(B449="E","E",$H449*I449)</f>
        <v>0</v>
      </c>
      <c r="L449" s="208"/>
      <c r="M449" s="128"/>
      <c r="N449" s="409"/>
      <c r="O449" s="409"/>
      <c r="Q449" s="684" t="s">
        <v>1887</v>
      </c>
      <c r="R449" s="691" t="s">
        <v>2000</v>
      </c>
      <c r="T449" s="680" t="str">
        <f>IF(IF(A449=0,TRUE(),D449=IFERROR(VLOOKUP(A449,Zaplecze_Weryfikacja!A:B,2,FALSE),2))=TRUE(),"Tak","Nie")</f>
        <v>Nie</v>
      </c>
      <c r="U449" s="681" t="str">
        <f>IF(T449="Tak"," ",IF(IFERROR(VLOOKUP(A449,Zaplecze_Weryfikacja!A:B,2,FALSE),"Inny numer Lp")="Inny numer Lp","Inny numer Lp",IF(VLOOKUP(A449,Zaplecze_Weryfikacja!A:B,2,FALSE)=D449,"Nieznana przyczyna","Inny opis")))</f>
        <v>Inny opis</v>
      </c>
      <c r="Y449" s="785"/>
      <c r="Z449" s="309">
        <f t="shared" ref="Z449" si="1632">IF($B449="E","E",$H449*Y449)</f>
        <v>0</v>
      </c>
      <c r="AA449" s="785"/>
      <c r="AB449" s="309">
        <f t="shared" ref="AB449" si="1633">IF($B449="E","E",$H449*AA449)</f>
        <v>0</v>
      </c>
      <c r="AC449" s="785"/>
      <c r="AD449" s="309">
        <f t="shared" ref="AD449" si="1634">IF($B449="E","E",$H449*AC449)</f>
        <v>0</v>
      </c>
      <c r="AE449" s="785"/>
      <c r="AF449" s="309">
        <f t="shared" ref="AF449" si="1635">IF($B449="E","E",$H449*AE449)</f>
        <v>0</v>
      </c>
      <c r="AG449" s="785"/>
      <c r="AH449" s="309">
        <f t="shared" ref="AH449" si="1636">IF($B449="E","E",$H449*AG449)</f>
        <v>0</v>
      </c>
      <c r="AI449" s="785"/>
      <c r="AJ449" s="309">
        <f t="shared" ref="AJ449" si="1637">IF($B449="E","E",$H449*AI449)</f>
        <v>0</v>
      </c>
      <c r="AK449" s="785"/>
      <c r="AL449" s="309">
        <f t="shared" ref="AL449" si="1638">IF($B449="E","E",$H449*AK449)</f>
        <v>0</v>
      </c>
      <c r="AM449" s="785"/>
      <c r="AN449" s="309">
        <f t="shared" ref="AN449" si="1639">IF($B449="E","E",$H449*AM449)</f>
        <v>0</v>
      </c>
      <c r="AO449" s="785"/>
      <c r="AP449" s="309">
        <f t="shared" ref="AP449" si="1640">IF($B449="E","E",$H449*AO449)</f>
        <v>0</v>
      </c>
      <c r="AQ449" s="785"/>
      <c r="AR449" s="309">
        <f t="shared" ref="AR449" si="1641">IF($B449="E","E",$H449*AQ449)</f>
        <v>0</v>
      </c>
      <c r="AT449" s="782">
        <f t="shared" ref="AT449" si="1642">MAX(Z449,AB449,AD449,AF449,AH449,AJ449,AL449,AN449,AP449,AR449)</f>
        <v>0</v>
      </c>
      <c r="AU449" s="782">
        <f t="shared" ref="AU449" si="1643">IF($AU$6=10,MIN(Z449,AB449,AD449,AF449,AH449,AJ449,AL449,AN449,AP449,AR449),IF($AU$6=9,MIN(Z449,AB449,AD449,AF449,AH449,AJ449,AL449,AN449,AP449),IF($AU$6=8,MIN(Z449,AB449,AD449,AF449,AH449,AJ449,AL449,AN449),IF($AU$6=7,MIN(Z449,AB449,AD449,AF449,AH449,AJ449,AL449),IF($AU$6=6,MIN(Z449,AB449,AD449,AF449,AH449,AJ449),IF($AU$6=5,MIN(Z449,AB449,AD449,AF449,AH449),IF($AU$6=4,MIN(Z449,AB449,AD449,AF449),IF($AU$6=4,MIN(Z449,AB449,AD449,AF449),IF($AU$6=3,MIN(Z449,AB449,AD449),IF($AU$6=3,MIN(Z449,AB449,AD449),IF($AU$6=2,MIN(Z449,AB449),IF($AU$6=1,MIN(Z449),"Błąd - zła ilośc oferentów"))))))))))))</f>
        <v>0</v>
      </c>
      <c r="AV449" s="782">
        <f t="shared" ref="AV449" si="1644">AT449-AU449</f>
        <v>0</v>
      </c>
      <c r="AW449" s="788" t="e">
        <f t="shared" ref="AW449" si="1645">AT449/AU449</f>
        <v>#DIV/0!</v>
      </c>
      <c r="AY449" s="781">
        <f t="shared" ref="AY449" si="1646">+AZ449</f>
        <v>0</v>
      </c>
      <c r="AZ449" s="777"/>
      <c r="BA449" s="781">
        <f t="shared" ref="BA449" si="1647">+BB449</f>
        <v>0</v>
      </c>
      <c r="BB449" s="777"/>
      <c r="BC449" s="781">
        <f t="shared" ref="BC449" si="1648">+BD449</f>
        <v>0</v>
      </c>
      <c r="BD449" s="777"/>
      <c r="BE449" s="781">
        <f t="shared" ref="BE449" si="1649">+BF449</f>
        <v>0</v>
      </c>
      <c r="BF449" s="777"/>
      <c r="BG449" s="781">
        <f t="shared" ref="BG449" si="1650">+BH449</f>
        <v>0</v>
      </c>
      <c r="BH449" s="777"/>
      <c r="BI449" s="781">
        <f t="shared" ref="BI449" si="1651">+BJ449</f>
        <v>0</v>
      </c>
      <c r="BJ449" s="777"/>
      <c r="BK449" s="781">
        <f t="shared" ref="BK449" si="1652">+BL449</f>
        <v>0</v>
      </c>
      <c r="BL449" s="777"/>
      <c r="BM449" s="781">
        <f t="shared" ref="BM449" si="1653">+BN449</f>
        <v>0</v>
      </c>
      <c r="BN449" s="777"/>
      <c r="BO449" s="781">
        <f t="shared" ref="BO449" si="1654">+BP449</f>
        <v>0</v>
      </c>
      <c r="BP449" s="777"/>
      <c r="BQ449" s="781">
        <f t="shared" ref="BQ449" si="1655">+BR449</f>
        <v>0</v>
      </c>
      <c r="BR449" s="777"/>
    </row>
    <row r="450" spans="1:70" ht="28.5" outlineLevel="3">
      <c r="A450" s="1250" t="s">
        <v>3907</v>
      </c>
      <c r="B450" s="1270"/>
      <c r="C450" s="1271" t="s">
        <v>112</v>
      </c>
      <c r="D450" s="1305" t="s">
        <v>3903</v>
      </c>
      <c r="E450" s="1262" t="str">
        <f t="shared" ref="E450" si="1656">IF(H450&gt;0,"T","N")</f>
        <v>T</v>
      </c>
      <c r="F450" s="1253"/>
      <c r="G450" s="1253" t="s">
        <v>327</v>
      </c>
      <c r="H450" s="1249">
        <v>17</v>
      </c>
      <c r="I450" s="1141"/>
      <c r="J450" s="1142"/>
      <c r="K450" s="1032">
        <f t="shared" ref="K450" si="1657">IF(B450="E","E",$H450*I450)</f>
        <v>0</v>
      </c>
      <c r="L450" s="208"/>
      <c r="M450" s="128"/>
      <c r="N450" s="409"/>
      <c r="O450" s="409"/>
      <c r="Q450" s="684" t="s">
        <v>1887</v>
      </c>
      <c r="R450" s="691" t="s">
        <v>2000</v>
      </c>
      <c r="T450" s="680" t="str">
        <f>IF(IF(A450=0,TRUE(),D450=IFERROR(VLOOKUP(A450,Zaplecze_Weryfikacja!A:B,2,FALSE),2))=TRUE(),"Tak","Nie")</f>
        <v>Nie</v>
      </c>
      <c r="U450" s="681" t="str">
        <f>IF(T450="Tak"," ",IF(IFERROR(VLOOKUP(A450,Zaplecze_Weryfikacja!A:B,2,FALSE),"Inny numer Lp")="Inny numer Lp","Inny numer Lp",IF(VLOOKUP(A450,Zaplecze_Weryfikacja!A:B,2,FALSE)=D450,"Nieznana przyczyna","Inny opis")))</f>
        <v>Inny numer Lp</v>
      </c>
      <c r="Y450" s="785"/>
      <c r="Z450" s="309">
        <f t="shared" ref="Z450" si="1658">IF($B450="E","E",$H450*Y450)</f>
        <v>0</v>
      </c>
      <c r="AA450" s="785"/>
      <c r="AB450" s="309">
        <f t="shared" ref="AB450" si="1659">IF($B450="E","E",$H450*AA450)</f>
        <v>0</v>
      </c>
      <c r="AC450" s="785"/>
      <c r="AD450" s="309">
        <f t="shared" ref="AD450" si="1660">IF($B450="E","E",$H450*AC450)</f>
        <v>0</v>
      </c>
      <c r="AE450" s="785"/>
      <c r="AF450" s="309">
        <f t="shared" ref="AF450" si="1661">IF($B450="E","E",$H450*AE450)</f>
        <v>0</v>
      </c>
      <c r="AG450" s="785"/>
      <c r="AH450" s="309">
        <f t="shared" ref="AH450" si="1662">IF($B450="E","E",$H450*AG450)</f>
        <v>0</v>
      </c>
      <c r="AI450" s="785"/>
      <c r="AJ450" s="309">
        <f t="shared" ref="AJ450" si="1663">IF($B450="E","E",$H450*AI450)</f>
        <v>0</v>
      </c>
      <c r="AK450" s="785"/>
      <c r="AL450" s="309">
        <f t="shared" ref="AL450" si="1664">IF($B450="E","E",$H450*AK450)</f>
        <v>0</v>
      </c>
      <c r="AM450" s="785"/>
      <c r="AN450" s="309">
        <f t="shared" ref="AN450" si="1665">IF($B450="E","E",$H450*AM450)</f>
        <v>0</v>
      </c>
      <c r="AO450" s="785"/>
      <c r="AP450" s="309">
        <f t="shared" ref="AP450" si="1666">IF($B450="E","E",$H450*AO450)</f>
        <v>0</v>
      </c>
      <c r="AQ450" s="785"/>
      <c r="AR450" s="309">
        <f t="shared" ref="AR450" si="1667">IF($B450="E","E",$H450*AQ450)</f>
        <v>0</v>
      </c>
      <c r="AT450" s="782">
        <f t="shared" ref="AT450" si="1668">MAX(Z450,AB450,AD450,AF450,AH450,AJ450,AL450,AN450,AP450,AR450)</f>
        <v>0</v>
      </c>
      <c r="AU450" s="782">
        <f t="shared" ref="AU450" si="1669">IF($AU$6=10,MIN(Z450,AB450,AD450,AF450,AH450,AJ450,AL450,AN450,AP450,AR450),IF($AU$6=9,MIN(Z450,AB450,AD450,AF450,AH450,AJ450,AL450,AN450,AP450),IF($AU$6=8,MIN(Z450,AB450,AD450,AF450,AH450,AJ450,AL450,AN450),IF($AU$6=7,MIN(Z450,AB450,AD450,AF450,AH450,AJ450,AL450),IF($AU$6=6,MIN(Z450,AB450,AD450,AF450,AH450,AJ450),IF($AU$6=5,MIN(Z450,AB450,AD450,AF450,AH450),IF($AU$6=4,MIN(Z450,AB450,AD450,AF450),IF($AU$6=4,MIN(Z450,AB450,AD450,AF450),IF($AU$6=3,MIN(Z450,AB450,AD450),IF($AU$6=3,MIN(Z450,AB450,AD450),IF($AU$6=2,MIN(Z450,AB450),IF($AU$6=1,MIN(Z450),"Błąd - zła ilośc oferentów"))))))))))))</f>
        <v>0</v>
      </c>
      <c r="AV450" s="782">
        <f t="shared" ref="AV450" si="1670">AT450-AU450</f>
        <v>0</v>
      </c>
      <c r="AW450" s="788" t="e">
        <f t="shared" ref="AW450" si="1671">AT450/AU450</f>
        <v>#DIV/0!</v>
      </c>
      <c r="AY450" s="781">
        <f t="shared" ref="AY450" si="1672">+AZ450</f>
        <v>0</v>
      </c>
      <c r="AZ450" s="777"/>
      <c r="BA450" s="781">
        <f t="shared" ref="BA450" si="1673">+BB450</f>
        <v>0</v>
      </c>
      <c r="BB450" s="777"/>
      <c r="BC450" s="781">
        <f t="shared" ref="BC450" si="1674">+BD450</f>
        <v>0</v>
      </c>
      <c r="BD450" s="777"/>
      <c r="BE450" s="781">
        <f t="shared" ref="BE450" si="1675">+BF450</f>
        <v>0</v>
      </c>
      <c r="BF450" s="777"/>
      <c r="BG450" s="781">
        <f t="shared" ref="BG450" si="1676">+BH450</f>
        <v>0</v>
      </c>
      <c r="BH450" s="777"/>
      <c r="BI450" s="781">
        <f t="shared" ref="BI450" si="1677">+BJ450</f>
        <v>0</v>
      </c>
      <c r="BJ450" s="777"/>
      <c r="BK450" s="781">
        <f t="shared" ref="BK450" si="1678">+BL450</f>
        <v>0</v>
      </c>
      <c r="BL450" s="777"/>
      <c r="BM450" s="781">
        <f t="shared" ref="BM450" si="1679">+BN450</f>
        <v>0</v>
      </c>
      <c r="BN450" s="777"/>
      <c r="BO450" s="781">
        <f t="shared" ref="BO450" si="1680">+BP450</f>
        <v>0</v>
      </c>
      <c r="BP450" s="777"/>
      <c r="BQ450" s="781">
        <f t="shared" ref="BQ450" si="1681">+BR450</f>
        <v>0</v>
      </c>
      <c r="BR450" s="777"/>
    </row>
    <row r="451" spans="1:70" outlineLevel="3">
      <c r="A451" s="6"/>
      <c r="B451" s="121"/>
      <c r="C451" s="121"/>
      <c r="D451" s="35"/>
      <c r="E451" s="122"/>
      <c r="F451" s="122"/>
      <c r="G451" s="122"/>
      <c r="H451" s="1017"/>
      <c r="I451" s="1006"/>
      <c r="J451" s="1111"/>
      <c r="K451" s="1033"/>
      <c r="L451" s="208"/>
      <c r="M451" s="128"/>
      <c r="N451" s="409"/>
      <c r="O451" s="409"/>
      <c r="Q451" s="683"/>
      <c r="R451" s="691"/>
      <c r="T451" s="680" t="str">
        <f>IF(IF(A451=0,TRUE(),D451=IFERROR(VLOOKUP(A451,Zaplecze_Weryfikacja!A:B,2,FALSE),2))=TRUE(),"Tak","Nie")</f>
        <v>Tak</v>
      </c>
      <c r="U451" s="681" t="str">
        <f>IF(T451="Tak"," ",IF(IFERROR(VLOOKUP(A451,Zaplecze_Weryfikacja!A:B,2,FALSE),"Inny numer Lp")="Inny numer Lp","Inny numer Lp",IF(VLOOKUP(A451,Zaplecze_Weryfikacja!A:B,2,FALSE)=D451,"Nieznana przyczyna","Inny opis")))</f>
        <v xml:space="preserve"> </v>
      </c>
      <c r="Y451" s="785"/>
      <c r="Z451" s="104"/>
      <c r="AA451" s="785"/>
      <c r="AB451" s="104"/>
      <c r="AC451" s="785"/>
      <c r="AD451" s="104"/>
      <c r="AE451" s="785"/>
      <c r="AF451" s="104"/>
      <c r="AG451" s="785"/>
      <c r="AH451" s="104"/>
      <c r="AI451" s="785"/>
      <c r="AJ451" s="104"/>
      <c r="AK451" s="785"/>
      <c r="AL451" s="104"/>
      <c r="AM451" s="785"/>
      <c r="AN451" s="104"/>
      <c r="AO451" s="785"/>
      <c r="AP451" s="104"/>
      <c r="AQ451" s="785"/>
      <c r="AR451" s="104"/>
      <c r="AT451" s="782">
        <f t="shared" si="1564"/>
        <v>0</v>
      </c>
      <c r="AU451" s="782">
        <f t="shared" si="1565"/>
        <v>0</v>
      </c>
      <c r="AV451" s="782">
        <f t="shared" si="1566"/>
        <v>0</v>
      </c>
      <c r="AW451" s="788" t="e">
        <f t="shared" si="1567"/>
        <v>#DIV/0!</v>
      </c>
      <c r="AY451" s="781">
        <f t="shared" si="1568"/>
        <v>0</v>
      </c>
      <c r="AZ451" s="777"/>
      <c r="BA451" s="781">
        <f t="shared" si="1569"/>
        <v>0</v>
      </c>
      <c r="BB451" s="777"/>
      <c r="BC451" s="781">
        <f t="shared" si="1570"/>
        <v>0</v>
      </c>
      <c r="BD451" s="777"/>
      <c r="BE451" s="781">
        <f t="shared" si="1571"/>
        <v>0</v>
      </c>
      <c r="BF451" s="777"/>
      <c r="BG451" s="781">
        <f t="shared" si="1572"/>
        <v>0</v>
      </c>
      <c r="BH451" s="777"/>
      <c r="BI451" s="781">
        <f t="shared" si="1573"/>
        <v>0</v>
      </c>
      <c r="BJ451" s="777"/>
      <c r="BK451" s="781">
        <f t="shared" si="1574"/>
        <v>0</v>
      </c>
      <c r="BL451" s="777"/>
      <c r="BM451" s="781">
        <f t="shared" si="1575"/>
        <v>0</v>
      </c>
      <c r="BN451" s="777"/>
      <c r="BO451" s="781">
        <f t="shared" si="1576"/>
        <v>0</v>
      </c>
      <c r="BP451" s="777"/>
      <c r="BQ451" s="781">
        <f t="shared" si="1577"/>
        <v>0</v>
      </c>
      <c r="BR451" s="777"/>
    </row>
    <row r="452" spans="1:70" ht="15.75" outlineLevel="2">
      <c r="A452" s="646"/>
      <c r="B452" s="185"/>
      <c r="C452" s="185"/>
      <c r="D452" s="477" t="s">
        <v>1643</v>
      </c>
      <c r="E452" s="338" t="str">
        <f>IF(COUNTIF(E453:E577,"T")=0,"N","T")</f>
        <v>T</v>
      </c>
      <c r="F452" s="338"/>
      <c r="G452" s="338"/>
      <c r="H452" s="1080"/>
      <c r="I452" s="1066"/>
      <c r="J452" s="1119"/>
      <c r="K452" s="1037">
        <f>SUBTOTAL(9,K453:K578)</f>
        <v>0</v>
      </c>
      <c r="L452" s="208"/>
      <c r="M452" s="481"/>
      <c r="N452" s="482"/>
      <c r="O452" s="482"/>
      <c r="Q452" s="683"/>
      <c r="R452" s="691"/>
      <c r="T452" s="680" t="str">
        <f>IF(IF(A452=0,TRUE(),D452=IFERROR(VLOOKUP(A452,Zaplecze_Weryfikacja!A:B,2,FALSE),2))=TRUE(),"Tak","Nie")</f>
        <v>Tak</v>
      </c>
      <c r="U452" s="681" t="str">
        <f>IF(T452="Tak"," ",IF(IFERROR(VLOOKUP(A452,Zaplecze_Weryfikacja!A:B,2,FALSE),"Inny numer Lp")="Inny numer Lp","Inny numer Lp",IF(VLOOKUP(A452,Zaplecze_Weryfikacja!A:B,2,FALSE)=D452,"Nieznana przyczyna","Inny opis")))</f>
        <v xml:space="preserve"> </v>
      </c>
      <c r="Y452" s="785"/>
      <c r="Z452" s="339">
        <f>SUBTOTAL(9,Z453:Z578)</f>
        <v>0</v>
      </c>
      <c r="AA452" s="785"/>
      <c r="AB452" s="339">
        <f>SUBTOTAL(9,AB453:AB578)</f>
        <v>0</v>
      </c>
      <c r="AC452" s="785"/>
      <c r="AD452" s="339">
        <f>SUBTOTAL(9,AD453:AD578)</f>
        <v>0</v>
      </c>
      <c r="AE452" s="785"/>
      <c r="AF452" s="339">
        <f>SUBTOTAL(9,AF453:AF578)</f>
        <v>0</v>
      </c>
      <c r="AG452" s="785"/>
      <c r="AH452" s="339">
        <f>SUBTOTAL(9,AH453:AH578)</f>
        <v>0</v>
      </c>
      <c r="AI452" s="785"/>
      <c r="AJ452" s="339">
        <f>SUBTOTAL(9,AJ453:AJ578)</f>
        <v>0</v>
      </c>
      <c r="AK452" s="785"/>
      <c r="AL452" s="339">
        <f>SUBTOTAL(9,AL453:AL578)</f>
        <v>0</v>
      </c>
      <c r="AM452" s="785"/>
      <c r="AN452" s="339">
        <f>SUBTOTAL(9,AN453:AN578)</f>
        <v>0</v>
      </c>
      <c r="AO452" s="785"/>
      <c r="AP452" s="339">
        <f>SUBTOTAL(9,AP453:AP578)</f>
        <v>0</v>
      </c>
      <c r="AQ452" s="785"/>
      <c r="AR452" s="339">
        <f>SUBTOTAL(9,AR453:AR578)</f>
        <v>0</v>
      </c>
      <c r="AT452" s="842">
        <f t="shared" si="1564"/>
        <v>0</v>
      </c>
      <c r="AU452" s="842">
        <f t="shared" si="1565"/>
        <v>0</v>
      </c>
      <c r="AV452" s="842">
        <f t="shared" si="1566"/>
        <v>0</v>
      </c>
      <c r="AW452" s="843" t="e">
        <f t="shared" si="1567"/>
        <v>#DIV/0!</v>
      </c>
      <c r="AY452" s="781">
        <f t="shared" si="1568"/>
        <v>0</v>
      </c>
      <c r="AZ452" s="844"/>
      <c r="BA452" s="781">
        <f t="shared" si="1569"/>
        <v>0</v>
      </c>
      <c r="BB452" s="844"/>
      <c r="BC452" s="781">
        <f t="shared" si="1570"/>
        <v>0</v>
      </c>
      <c r="BD452" s="844"/>
      <c r="BE452" s="781">
        <f t="shared" si="1571"/>
        <v>0</v>
      </c>
      <c r="BF452" s="844"/>
      <c r="BG452" s="781">
        <f t="shared" si="1572"/>
        <v>0</v>
      </c>
      <c r="BH452" s="844"/>
      <c r="BI452" s="781">
        <f t="shared" si="1573"/>
        <v>0</v>
      </c>
      <c r="BJ452" s="844"/>
      <c r="BK452" s="781">
        <f t="shared" si="1574"/>
        <v>0</v>
      </c>
      <c r="BL452" s="844"/>
      <c r="BM452" s="781">
        <f t="shared" si="1575"/>
        <v>0</v>
      </c>
      <c r="BN452" s="844"/>
      <c r="BO452" s="781">
        <f t="shared" si="1576"/>
        <v>0</v>
      </c>
      <c r="BP452" s="844"/>
      <c r="BQ452" s="781">
        <f t="shared" si="1577"/>
        <v>0</v>
      </c>
      <c r="BR452" s="844"/>
    </row>
    <row r="453" spans="1:70" outlineLevel="3">
      <c r="A453" s="667"/>
      <c r="B453" s="668"/>
      <c r="C453" s="668"/>
      <c r="D453" s="672" t="s">
        <v>866</v>
      </c>
      <c r="E453" s="773" t="str">
        <f>IF(COUNTIF(E454:E465,"T")=0,"N","T")</f>
        <v>N</v>
      </c>
      <c r="F453" s="665"/>
      <c r="G453" s="664"/>
      <c r="H453" s="1079"/>
      <c r="I453" s="1065"/>
      <c r="J453" s="1116"/>
      <c r="K453" s="1036">
        <f>SUBTOTAL(9,K454:K467)</f>
        <v>0</v>
      </c>
      <c r="L453" s="496"/>
      <c r="M453" s="657"/>
      <c r="N453" s="657"/>
      <c r="O453" s="657"/>
      <c r="Q453" s="683"/>
      <c r="R453" s="692"/>
      <c r="T453" s="680" t="str">
        <f>IF(IF(A453=0,TRUE(),D453=IFERROR(VLOOKUP(A453,Zaplecze_Weryfikacja!A:B,2,FALSE),2))=TRUE(),"Tak","Nie")</f>
        <v>Tak</v>
      </c>
      <c r="U453" s="681" t="str">
        <f>IF(T453="Tak"," ",IF(IFERROR(VLOOKUP(A453,Zaplecze_Weryfikacja!A:B,2,FALSE),"Inny numer Lp")="Inny numer Lp","Inny numer Lp",IF(VLOOKUP(A453,Zaplecze_Weryfikacja!A:B,2,FALSE)=D453,"Nieznana przyczyna","Inny opis")))</f>
        <v xml:space="preserve"> </v>
      </c>
      <c r="Y453" s="785"/>
      <c r="Z453" s="663">
        <f>SUBTOTAL(9,Z454:Z467)</f>
        <v>0</v>
      </c>
      <c r="AA453" s="785"/>
      <c r="AB453" s="663">
        <f>SUBTOTAL(9,AB454:AB467)</f>
        <v>0</v>
      </c>
      <c r="AC453" s="785"/>
      <c r="AD453" s="663">
        <f>SUBTOTAL(9,AD454:AD467)</f>
        <v>0</v>
      </c>
      <c r="AE453" s="785"/>
      <c r="AF453" s="663">
        <f>SUBTOTAL(9,AF454:AF467)</f>
        <v>0</v>
      </c>
      <c r="AG453" s="785"/>
      <c r="AH453" s="663">
        <f>SUBTOTAL(9,AH454:AH467)</f>
        <v>0</v>
      </c>
      <c r="AI453" s="785"/>
      <c r="AJ453" s="663">
        <f>SUBTOTAL(9,AJ454:AJ467)</f>
        <v>0</v>
      </c>
      <c r="AK453" s="785"/>
      <c r="AL453" s="663">
        <f>SUBTOTAL(9,AL454:AL467)</f>
        <v>0</v>
      </c>
      <c r="AM453" s="785"/>
      <c r="AN453" s="663">
        <f>SUBTOTAL(9,AN454:AN467)</f>
        <v>0</v>
      </c>
      <c r="AO453" s="785"/>
      <c r="AP453" s="663">
        <f>SUBTOTAL(9,AP454:AP467)</f>
        <v>0</v>
      </c>
      <c r="AQ453" s="785"/>
      <c r="AR453" s="663">
        <f>SUBTOTAL(9,AR454:AR467)</f>
        <v>0</v>
      </c>
      <c r="AT453" s="845">
        <f t="shared" si="1564"/>
        <v>0</v>
      </c>
      <c r="AU453" s="845">
        <f t="shared" si="1565"/>
        <v>0</v>
      </c>
      <c r="AV453" s="845">
        <f t="shared" si="1566"/>
        <v>0</v>
      </c>
      <c r="AW453" s="846" t="e">
        <f t="shared" si="1567"/>
        <v>#DIV/0!</v>
      </c>
      <c r="AY453" s="781">
        <f t="shared" si="1568"/>
        <v>0</v>
      </c>
      <c r="AZ453" s="847"/>
      <c r="BA453" s="781">
        <f t="shared" si="1569"/>
        <v>0</v>
      </c>
      <c r="BB453" s="847"/>
      <c r="BC453" s="781">
        <f t="shared" si="1570"/>
        <v>0</v>
      </c>
      <c r="BD453" s="847"/>
      <c r="BE453" s="781">
        <f t="shared" si="1571"/>
        <v>0</v>
      </c>
      <c r="BF453" s="847"/>
      <c r="BG453" s="781">
        <f t="shared" si="1572"/>
        <v>0</v>
      </c>
      <c r="BH453" s="847"/>
      <c r="BI453" s="781">
        <f t="shared" si="1573"/>
        <v>0</v>
      </c>
      <c r="BJ453" s="847"/>
      <c r="BK453" s="781">
        <f t="shared" si="1574"/>
        <v>0</v>
      </c>
      <c r="BL453" s="847"/>
      <c r="BM453" s="781">
        <f t="shared" si="1575"/>
        <v>0</v>
      </c>
      <c r="BN453" s="847"/>
      <c r="BO453" s="781">
        <f t="shared" si="1576"/>
        <v>0</v>
      </c>
      <c r="BP453" s="847"/>
      <c r="BQ453" s="781">
        <f t="shared" si="1577"/>
        <v>0</v>
      </c>
      <c r="BR453" s="847"/>
    </row>
    <row r="454" spans="1:70" outlineLevel="3">
      <c r="A454" s="6">
        <v>302157</v>
      </c>
      <c r="B454" s="10"/>
      <c r="C454" s="121" t="s">
        <v>114</v>
      </c>
      <c r="D454" s="35" t="s">
        <v>856</v>
      </c>
      <c r="E454" s="43" t="str">
        <f t="shared" ref="E454:E465" si="1682">IF(H454&gt;0,"T","N")</f>
        <v>N</v>
      </c>
      <c r="F454" s="122" t="s">
        <v>144</v>
      </c>
      <c r="G454" s="122" t="s">
        <v>325</v>
      </c>
      <c r="H454" s="1076"/>
      <c r="I454" s="1141"/>
      <c r="J454" s="1142"/>
      <c r="K454" s="1032">
        <f t="shared" ref="K454:K465" si="1683">IF(B454="E","E",$H454*I454)</f>
        <v>0</v>
      </c>
      <c r="L454" s="208"/>
      <c r="M454" s="128"/>
      <c r="N454" s="409"/>
      <c r="O454" s="409"/>
      <c r="Q454" s="684" t="s">
        <v>1875</v>
      </c>
      <c r="R454" s="691" t="s">
        <v>2008</v>
      </c>
      <c r="T454" s="680" t="str">
        <f>IF(IF(A454=0,TRUE(),D454=IFERROR(VLOOKUP(A454,Zaplecze_Weryfikacja!A:B,2,FALSE),2))=TRUE(),"Tak","Nie")</f>
        <v>Nie</v>
      </c>
      <c r="U454" s="681" t="str">
        <f>IF(T454="Tak"," ",IF(IFERROR(VLOOKUP(A454,Zaplecze_Weryfikacja!A:B,2,FALSE),"Inny numer Lp")="Inny numer Lp","Inny numer Lp",IF(VLOOKUP(A454,Zaplecze_Weryfikacja!A:B,2,FALSE)=D454,"Nieznana przyczyna","Inny opis")))</f>
        <v>Inny opis</v>
      </c>
      <c r="Y454" s="785"/>
      <c r="Z454" s="309">
        <f t="shared" ref="Z454:Z465" si="1684">IF($B454="E","E",$H454*Y454)</f>
        <v>0</v>
      </c>
      <c r="AA454" s="785"/>
      <c r="AB454" s="309">
        <f t="shared" ref="AB454:AB465" si="1685">IF($B454="E","E",$H454*AA454)</f>
        <v>0</v>
      </c>
      <c r="AC454" s="785"/>
      <c r="AD454" s="309">
        <f t="shared" ref="AD454:AD465" si="1686">IF($B454="E","E",$H454*AC454)</f>
        <v>0</v>
      </c>
      <c r="AE454" s="785"/>
      <c r="AF454" s="309">
        <f t="shared" ref="AF454:AF465" si="1687">IF($B454="E","E",$H454*AE454)</f>
        <v>0</v>
      </c>
      <c r="AG454" s="785"/>
      <c r="AH454" s="309">
        <f t="shared" ref="AH454:AH465" si="1688">IF($B454="E","E",$H454*AG454)</f>
        <v>0</v>
      </c>
      <c r="AI454" s="785"/>
      <c r="AJ454" s="309">
        <f t="shared" ref="AJ454:AJ465" si="1689">IF($B454="E","E",$H454*AI454)</f>
        <v>0</v>
      </c>
      <c r="AK454" s="785"/>
      <c r="AL454" s="309">
        <f t="shared" ref="AL454:AL465" si="1690">IF($B454="E","E",$H454*AK454)</f>
        <v>0</v>
      </c>
      <c r="AM454" s="785"/>
      <c r="AN454" s="309">
        <f t="shared" ref="AN454:AN465" si="1691">IF($B454="E","E",$H454*AM454)</f>
        <v>0</v>
      </c>
      <c r="AO454" s="785"/>
      <c r="AP454" s="309">
        <f t="shared" ref="AP454:AP465" si="1692">IF($B454="E","E",$H454*AO454)</f>
        <v>0</v>
      </c>
      <c r="AQ454" s="785"/>
      <c r="AR454" s="309">
        <f t="shared" ref="AR454:AR465" si="1693">IF($B454="E","E",$H454*AQ454)</f>
        <v>0</v>
      </c>
      <c r="AT454" s="782">
        <f t="shared" si="1564"/>
        <v>0</v>
      </c>
      <c r="AU454" s="782">
        <f t="shared" si="1565"/>
        <v>0</v>
      </c>
      <c r="AV454" s="782">
        <f t="shared" si="1566"/>
        <v>0</v>
      </c>
      <c r="AW454" s="788" t="e">
        <f t="shared" si="1567"/>
        <v>#DIV/0!</v>
      </c>
      <c r="AY454" s="781">
        <f t="shared" si="1568"/>
        <v>0</v>
      </c>
      <c r="AZ454" s="777"/>
      <c r="BA454" s="781">
        <f t="shared" si="1569"/>
        <v>0</v>
      </c>
      <c r="BB454" s="777"/>
      <c r="BC454" s="781">
        <f t="shared" si="1570"/>
        <v>0</v>
      </c>
      <c r="BD454" s="777"/>
      <c r="BE454" s="781">
        <f t="shared" si="1571"/>
        <v>0</v>
      </c>
      <c r="BF454" s="777"/>
      <c r="BG454" s="781">
        <f t="shared" si="1572"/>
        <v>0</v>
      </c>
      <c r="BH454" s="777"/>
      <c r="BI454" s="781">
        <f t="shared" si="1573"/>
        <v>0</v>
      </c>
      <c r="BJ454" s="777"/>
      <c r="BK454" s="781">
        <f t="shared" si="1574"/>
        <v>0</v>
      </c>
      <c r="BL454" s="777"/>
      <c r="BM454" s="781">
        <f t="shared" si="1575"/>
        <v>0</v>
      </c>
      <c r="BN454" s="777"/>
      <c r="BO454" s="781">
        <f t="shared" si="1576"/>
        <v>0</v>
      </c>
      <c r="BP454" s="777"/>
      <c r="BQ454" s="781">
        <f t="shared" si="1577"/>
        <v>0</v>
      </c>
      <c r="BR454" s="777"/>
    </row>
    <row r="455" spans="1:70" outlineLevel="3">
      <c r="A455" s="6">
        <v>302158</v>
      </c>
      <c r="B455" s="10"/>
      <c r="C455" s="121" t="s">
        <v>114</v>
      </c>
      <c r="D455" s="33" t="s">
        <v>857</v>
      </c>
      <c r="E455" s="43" t="str">
        <f t="shared" si="1682"/>
        <v>N</v>
      </c>
      <c r="F455" s="122" t="s">
        <v>844</v>
      </c>
      <c r="G455" s="122" t="s">
        <v>325</v>
      </c>
      <c r="H455" s="1076"/>
      <c r="I455" s="1141"/>
      <c r="J455" s="1142"/>
      <c r="K455" s="1032">
        <f t="shared" si="1683"/>
        <v>0</v>
      </c>
      <c r="L455" s="208"/>
      <c r="M455" s="128"/>
      <c r="N455" s="409"/>
      <c r="O455" s="409"/>
      <c r="Q455" s="684" t="s">
        <v>1881</v>
      </c>
      <c r="R455" s="691" t="s">
        <v>2008</v>
      </c>
      <c r="T455" s="680" t="str">
        <f>IF(IF(A455=0,TRUE(),D455=IFERROR(VLOOKUP(A455,Zaplecze_Weryfikacja!A:B,2,FALSE),2))=TRUE(),"Tak","Nie")</f>
        <v>Nie</v>
      </c>
      <c r="U455" s="681" t="str">
        <f>IF(T455="Tak"," ",IF(IFERROR(VLOOKUP(A455,Zaplecze_Weryfikacja!A:B,2,FALSE),"Inny numer Lp")="Inny numer Lp","Inny numer Lp",IF(VLOOKUP(A455,Zaplecze_Weryfikacja!A:B,2,FALSE)=D455,"Nieznana przyczyna","Inny opis")))</f>
        <v>Inny opis</v>
      </c>
      <c r="Y455" s="785"/>
      <c r="Z455" s="309">
        <f t="shared" si="1684"/>
        <v>0</v>
      </c>
      <c r="AA455" s="785"/>
      <c r="AB455" s="309">
        <f t="shared" si="1685"/>
        <v>0</v>
      </c>
      <c r="AC455" s="785"/>
      <c r="AD455" s="309">
        <f t="shared" si="1686"/>
        <v>0</v>
      </c>
      <c r="AE455" s="785"/>
      <c r="AF455" s="309">
        <f t="shared" si="1687"/>
        <v>0</v>
      </c>
      <c r="AG455" s="785"/>
      <c r="AH455" s="309">
        <f t="shared" si="1688"/>
        <v>0</v>
      </c>
      <c r="AI455" s="785"/>
      <c r="AJ455" s="309">
        <f t="shared" si="1689"/>
        <v>0</v>
      </c>
      <c r="AK455" s="785"/>
      <c r="AL455" s="309">
        <f t="shared" si="1690"/>
        <v>0</v>
      </c>
      <c r="AM455" s="785"/>
      <c r="AN455" s="309">
        <f t="shared" si="1691"/>
        <v>0</v>
      </c>
      <c r="AO455" s="785"/>
      <c r="AP455" s="309">
        <f t="shared" si="1692"/>
        <v>0</v>
      </c>
      <c r="AQ455" s="785"/>
      <c r="AR455" s="309">
        <f t="shared" si="1693"/>
        <v>0</v>
      </c>
      <c r="AT455" s="782">
        <f t="shared" si="1564"/>
        <v>0</v>
      </c>
      <c r="AU455" s="782">
        <f t="shared" si="1565"/>
        <v>0</v>
      </c>
      <c r="AV455" s="782">
        <f t="shared" si="1566"/>
        <v>0</v>
      </c>
      <c r="AW455" s="788" t="e">
        <f t="shared" si="1567"/>
        <v>#DIV/0!</v>
      </c>
      <c r="AY455" s="781">
        <f t="shared" si="1568"/>
        <v>0</v>
      </c>
      <c r="AZ455" s="777"/>
      <c r="BA455" s="781">
        <f t="shared" si="1569"/>
        <v>0</v>
      </c>
      <c r="BB455" s="777"/>
      <c r="BC455" s="781">
        <f t="shared" si="1570"/>
        <v>0</v>
      </c>
      <c r="BD455" s="777"/>
      <c r="BE455" s="781">
        <f t="shared" si="1571"/>
        <v>0</v>
      </c>
      <c r="BF455" s="777"/>
      <c r="BG455" s="781">
        <f t="shared" si="1572"/>
        <v>0</v>
      </c>
      <c r="BH455" s="777"/>
      <c r="BI455" s="781">
        <f t="shared" si="1573"/>
        <v>0</v>
      </c>
      <c r="BJ455" s="777"/>
      <c r="BK455" s="781">
        <f t="shared" si="1574"/>
        <v>0</v>
      </c>
      <c r="BL455" s="777"/>
      <c r="BM455" s="781">
        <f t="shared" si="1575"/>
        <v>0</v>
      </c>
      <c r="BN455" s="777"/>
      <c r="BO455" s="781">
        <f t="shared" si="1576"/>
        <v>0</v>
      </c>
      <c r="BP455" s="777"/>
      <c r="BQ455" s="781">
        <f t="shared" si="1577"/>
        <v>0</v>
      </c>
      <c r="BR455" s="777"/>
    </row>
    <row r="456" spans="1:70" outlineLevel="3">
      <c r="A456" s="6">
        <v>302159</v>
      </c>
      <c r="B456" s="10"/>
      <c r="C456" s="121" t="s">
        <v>114</v>
      </c>
      <c r="D456" s="34" t="s">
        <v>75</v>
      </c>
      <c r="E456" s="43" t="str">
        <f t="shared" si="1682"/>
        <v>N</v>
      </c>
      <c r="F456" s="122" t="s">
        <v>51</v>
      </c>
      <c r="G456" s="122" t="s">
        <v>327</v>
      </c>
      <c r="H456" s="1076"/>
      <c r="I456" s="1141"/>
      <c r="J456" s="1142"/>
      <c r="K456" s="1032">
        <f t="shared" si="1683"/>
        <v>0</v>
      </c>
      <c r="L456" s="208"/>
      <c r="M456" s="128"/>
      <c r="N456" s="409"/>
      <c r="O456" s="409"/>
      <c r="Q456" s="684" t="s">
        <v>1911</v>
      </c>
      <c r="R456" s="691" t="s">
        <v>2008</v>
      </c>
      <c r="T456" s="680" t="str">
        <f>IF(IF(A456=0,TRUE(),D456=IFERROR(VLOOKUP(A456,Zaplecze_Weryfikacja!A:B,2,FALSE),2))=TRUE(),"Tak","Nie")</f>
        <v>Nie</v>
      </c>
      <c r="U456" s="681" t="str">
        <f>IF(T456="Tak"," ",IF(IFERROR(VLOOKUP(A456,Zaplecze_Weryfikacja!A:B,2,FALSE),"Inny numer Lp")="Inny numer Lp","Inny numer Lp",IF(VLOOKUP(A456,Zaplecze_Weryfikacja!A:B,2,FALSE)=D456,"Nieznana przyczyna","Inny opis")))</f>
        <v>Inny opis</v>
      </c>
      <c r="Y456" s="785"/>
      <c r="Z456" s="309">
        <f t="shared" si="1684"/>
        <v>0</v>
      </c>
      <c r="AA456" s="785"/>
      <c r="AB456" s="309">
        <f t="shared" si="1685"/>
        <v>0</v>
      </c>
      <c r="AC456" s="785"/>
      <c r="AD456" s="309">
        <f t="shared" si="1686"/>
        <v>0</v>
      </c>
      <c r="AE456" s="785"/>
      <c r="AF456" s="309">
        <f t="shared" si="1687"/>
        <v>0</v>
      </c>
      <c r="AG456" s="785"/>
      <c r="AH456" s="309">
        <f t="shared" si="1688"/>
        <v>0</v>
      </c>
      <c r="AI456" s="785"/>
      <c r="AJ456" s="309">
        <f t="shared" si="1689"/>
        <v>0</v>
      </c>
      <c r="AK456" s="785"/>
      <c r="AL456" s="309">
        <f t="shared" si="1690"/>
        <v>0</v>
      </c>
      <c r="AM456" s="785"/>
      <c r="AN456" s="309">
        <f t="shared" si="1691"/>
        <v>0</v>
      </c>
      <c r="AO456" s="785"/>
      <c r="AP456" s="309">
        <f t="shared" si="1692"/>
        <v>0</v>
      </c>
      <c r="AQ456" s="785"/>
      <c r="AR456" s="309">
        <f t="shared" si="1693"/>
        <v>0</v>
      </c>
      <c r="AT456" s="782">
        <f t="shared" si="1564"/>
        <v>0</v>
      </c>
      <c r="AU456" s="782">
        <f t="shared" si="1565"/>
        <v>0</v>
      </c>
      <c r="AV456" s="782">
        <f t="shared" si="1566"/>
        <v>0</v>
      </c>
      <c r="AW456" s="788" t="e">
        <f t="shared" si="1567"/>
        <v>#DIV/0!</v>
      </c>
      <c r="AY456" s="781">
        <f t="shared" si="1568"/>
        <v>0</v>
      </c>
      <c r="AZ456" s="777"/>
      <c r="BA456" s="781">
        <f t="shared" si="1569"/>
        <v>0</v>
      </c>
      <c r="BB456" s="777"/>
      <c r="BC456" s="781">
        <f t="shared" si="1570"/>
        <v>0</v>
      </c>
      <c r="BD456" s="777"/>
      <c r="BE456" s="781">
        <f t="shared" si="1571"/>
        <v>0</v>
      </c>
      <c r="BF456" s="777"/>
      <c r="BG456" s="781">
        <f t="shared" si="1572"/>
        <v>0</v>
      </c>
      <c r="BH456" s="777"/>
      <c r="BI456" s="781">
        <f t="shared" si="1573"/>
        <v>0</v>
      </c>
      <c r="BJ456" s="777"/>
      <c r="BK456" s="781">
        <f t="shared" si="1574"/>
        <v>0</v>
      </c>
      <c r="BL456" s="777"/>
      <c r="BM456" s="781">
        <f t="shared" si="1575"/>
        <v>0</v>
      </c>
      <c r="BN456" s="777"/>
      <c r="BO456" s="781">
        <f t="shared" si="1576"/>
        <v>0</v>
      </c>
      <c r="BP456" s="777"/>
      <c r="BQ456" s="781">
        <f t="shared" si="1577"/>
        <v>0</v>
      </c>
      <c r="BR456" s="777"/>
    </row>
    <row r="457" spans="1:70" outlineLevel="3">
      <c r="A457" s="6">
        <v>302160</v>
      </c>
      <c r="B457" s="10"/>
      <c r="C457" s="121" t="s">
        <v>114</v>
      </c>
      <c r="D457" s="34" t="s">
        <v>845</v>
      </c>
      <c r="E457" s="43" t="str">
        <f t="shared" si="1682"/>
        <v>N</v>
      </c>
      <c r="F457" s="122" t="s">
        <v>2958</v>
      </c>
      <c r="G457" s="122" t="s">
        <v>327</v>
      </c>
      <c r="H457" s="1076"/>
      <c r="I457" s="1141"/>
      <c r="J457" s="1142"/>
      <c r="K457" s="1032">
        <f t="shared" si="1683"/>
        <v>0</v>
      </c>
      <c r="L457" s="208"/>
      <c r="M457" s="128"/>
      <c r="N457" s="409"/>
      <c r="O457" s="409"/>
      <c r="Q457" s="684" t="s">
        <v>1910</v>
      </c>
      <c r="R457" s="691" t="s">
        <v>2008</v>
      </c>
      <c r="T457" s="680" t="str">
        <f>IF(IF(A457=0,TRUE(),D457=IFERROR(VLOOKUP(A457,Zaplecze_Weryfikacja!A:B,2,FALSE),2))=TRUE(),"Tak","Nie")</f>
        <v>Nie</v>
      </c>
      <c r="U457" s="681" t="str">
        <f>IF(T457="Tak"," ",IF(IFERROR(VLOOKUP(A457,Zaplecze_Weryfikacja!A:B,2,FALSE),"Inny numer Lp")="Inny numer Lp","Inny numer Lp",IF(VLOOKUP(A457,Zaplecze_Weryfikacja!A:B,2,FALSE)=D457,"Nieznana przyczyna","Inny opis")))</f>
        <v>Inny opis</v>
      </c>
      <c r="Y457" s="785"/>
      <c r="Z457" s="309">
        <f t="shared" si="1684"/>
        <v>0</v>
      </c>
      <c r="AA457" s="785"/>
      <c r="AB457" s="309">
        <f t="shared" si="1685"/>
        <v>0</v>
      </c>
      <c r="AC457" s="785"/>
      <c r="AD457" s="309">
        <f t="shared" si="1686"/>
        <v>0</v>
      </c>
      <c r="AE457" s="785"/>
      <c r="AF457" s="309">
        <f t="shared" si="1687"/>
        <v>0</v>
      </c>
      <c r="AG457" s="785"/>
      <c r="AH457" s="309">
        <f t="shared" si="1688"/>
        <v>0</v>
      </c>
      <c r="AI457" s="785"/>
      <c r="AJ457" s="309">
        <f t="shared" si="1689"/>
        <v>0</v>
      </c>
      <c r="AK457" s="785"/>
      <c r="AL457" s="309">
        <f t="shared" si="1690"/>
        <v>0</v>
      </c>
      <c r="AM457" s="785"/>
      <c r="AN457" s="309">
        <f t="shared" si="1691"/>
        <v>0</v>
      </c>
      <c r="AO457" s="785"/>
      <c r="AP457" s="309">
        <f t="shared" si="1692"/>
        <v>0</v>
      </c>
      <c r="AQ457" s="785"/>
      <c r="AR457" s="309">
        <f t="shared" si="1693"/>
        <v>0</v>
      </c>
      <c r="AT457" s="782">
        <f t="shared" si="1564"/>
        <v>0</v>
      </c>
      <c r="AU457" s="782">
        <f t="shared" si="1565"/>
        <v>0</v>
      </c>
      <c r="AV457" s="782">
        <f t="shared" si="1566"/>
        <v>0</v>
      </c>
      <c r="AW457" s="788" t="e">
        <f t="shared" si="1567"/>
        <v>#DIV/0!</v>
      </c>
      <c r="AY457" s="781">
        <f t="shared" si="1568"/>
        <v>0</v>
      </c>
      <c r="AZ457" s="777"/>
      <c r="BA457" s="781">
        <f t="shared" si="1569"/>
        <v>0</v>
      </c>
      <c r="BB457" s="777"/>
      <c r="BC457" s="781">
        <f t="shared" si="1570"/>
        <v>0</v>
      </c>
      <c r="BD457" s="777"/>
      <c r="BE457" s="781">
        <f t="shared" si="1571"/>
        <v>0</v>
      </c>
      <c r="BF457" s="777"/>
      <c r="BG457" s="781">
        <f t="shared" si="1572"/>
        <v>0</v>
      </c>
      <c r="BH457" s="777"/>
      <c r="BI457" s="781">
        <f t="shared" si="1573"/>
        <v>0</v>
      </c>
      <c r="BJ457" s="777"/>
      <c r="BK457" s="781">
        <f t="shared" si="1574"/>
        <v>0</v>
      </c>
      <c r="BL457" s="777"/>
      <c r="BM457" s="781">
        <f t="shared" si="1575"/>
        <v>0</v>
      </c>
      <c r="BN457" s="777"/>
      <c r="BO457" s="781">
        <f t="shared" si="1576"/>
        <v>0</v>
      </c>
      <c r="BP457" s="777"/>
      <c r="BQ457" s="781">
        <f t="shared" si="1577"/>
        <v>0</v>
      </c>
      <c r="BR457" s="777"/>
    </row>
    <row r="458" spans="1:70" outlineLevel="3">
      <c r="A458" s="6">
        <v>302161</v>
      </c>
      <c r="B458" s="10"/>
      <c r="C458" s="121" t="s">
        <v>114</v>
      </c>
      <c r="D458" s="34" t="s">
        <v>824</v>
      </c>
      <c r="E458" s="43" t="str">
        <f t="shared" si="1682"/>
        <v>N</v>
      </c>
      <c r="F458" s="122" t="s">
        <v>846</v>
      </c>
      <c r="G458" s="122" t="s">
        <v>327</v>
      </c>
      <c r="H458" s="1076"/>
      <c r="I458" s="1141"/>
      <c r="J458" s="1142"/>
      <c r="K458" s="1032">
        <f t="shared" si="1683"/>
        <v>0</v>
      </c>
      <c r="L458" s="208"/>
      <c r="M458" s="128"/>
      <c r="N458" s="409"/>
      <c r="O458" s="409"/>
      <c r="Q458" s="684" t="s">
        <v>1911</v>
      </c>
      <c r="R458" s="691" t="s">
        <v>2008</v>
      </c>
      <c r="T458" s="680" t="str">
        <f>IF(IF(A458=0,TRUE(),D458=IFERROR(VLOOKUP(A458,Zaplecze_Weryfikacja!A:B,2,FALSE),2))=TRUE(),"Tak","Nie")</f>
        <v>Nie</v>
      </c>
      <c r="U458" s="681" t="str">
        <f>IF(T458="Tak"," ",IF(IFERROR(VLOOKUP(A458,Zaplecze_Weryfikacja!A:B,2,FALSE),"Inny numer Lp")="Inny numer Lp","Inny numer Lp",IF(VLOOKUP(A458,Zaplecze_Weryfikacja!A:B,2,FALSE)=D458,"Nieznana przyczyna","Inny opis")))</f>
        <v>Inny opis</v>
      </c>
      <c r="Y458" s="785"/>
      <c r="Z458" s="309">
        <f t="shared" si="1684"/>
        <v>0</v>
      </c>
      <c r="AA458" s="785"/>
      <c r="AB458" s="309">
        <f t="shared" si="1685"/>
        <v>0</v>
      </c>
      <c r="AC458" s="785"/>
      <c r="AD458" s="309">
        <f t="shared" si="1686"/>
        <v>0</v>
      </c>
      <c r="AE458" s="785"/>
      <c r="AF458" s="309">
        <f t="shared" si="1687"/>
        <v>0</v>
      </c>
      <c r="AG458" s="785"/>
      <c r="AH458" s="309">
        <f t="shared" si="1688"/>
        <v>0</v>
      </c>
      <c r="AI458" s="785"/>
      <c r="AJ458" s="309">
        <f t="shared" si="1689"/>
        <v>0</v>
      </c>
      <c r="AK458" s="785"/>
      <c r="AL458" s="309">
        <f t="shared" si="1690"/>
        <v>0</v>
      </c>
      <c r="AM458" s="785"/>
      <c r="AN458" s="309">
        <f t="shared" si="1691"/>
        <v>0</v>
      </c>
      <c r="AO458" s="785"/>
      <c r="AP458" s="309">
        <f t="shared" si="1692"/>
        <v>0</v>
      </c>
      <c r="AQ458" s="785"/>
      <c r="AR458" s="309">
        <f t="shared" si="1693"/>
        <v>0</v>
      </c>
      <c r="AT458" s="782">
        <f t="shared" si="1564"/>
        <v>0</v>
      </c>
      <c r="AU458" s="782">
        <f t="shared" si="1565"/>
        <v>0</v>
      </c>
      <c r="AV458" s="782">
        <f t="shared" si="1566"/>
        <v>0</v>
      </c>
      <c r="AW458" s="788" t="e">
        <f t="shared" si="1567"/>
        <v>#DIV/0!</v>
      </c>
      <c r="AY458" s="781">
        <f t="shared" si="1568"/>
        <v>0</v>
      </c>
      <c r="AZ458" s="777"/>
      <c r="BA458" s="781">
        <f t="shared" si="1569"/>
        <v>0</v>
      </c>
      <c r="BB458" s="777"/>
      <c r="BC458" s="781">
        <f t="shared" si="1570"/>
        <v>0</v>
      </c>
      <c r="BD458" s="777"/>
      <c r="BE458" s="781">
        <f t="shared" si="1571"/>
        <v>0</v>
      </c>
      <c r="BF458" s="777"/>
      <c r="BG458" s="781">
        <f t="shared" si="1572"/>
        <v>0</v>
      </c>
      <c r="BH458" s="777"/>
      <c r="BI458" s="781">
        <f t="shared" si="1573"/>
        <v>0</v>
      </c>
      <c r="BJ458" s="777"/>
      <c r="BK458" s="781">
        <f t="shared" si="1574"/>
        <v>0</v>
      </c>
      <c r="BL458" s="777"/>
      <c r="BM458" s="781">
        <f t="shared" si="1575"/>
        <v>0</v>
      </c>
      <c r="BN458" s="777"/>
      <c r="BO458" s="781">
        <f t="shared" si="1576"/>
        <v>0</v>
      </c>
      <c r="BP458" s="777"/>
      <c r="BQ458" s="781">
        <f t="shared" si="1577"/>
        <v>0</v>
      </c>
      <c r="BR458" s="777"/>
    </row>
    <row r="459" spans="1:70" outlineLevel="3">
      <c r="A459" s="6">
        <v>302162</v>
      </c>
      <c r="B459" s="10"/>
      <c r="C459" s="121" t="s">
        <v>114</v>
      </c>
      <c r="D459" s="34" t="s">
        <v>94</v>
      </c>
      <c r="E459" s="43" t="str">
        <f t="shared" si="1682"/>
        <v>N</v>
      </c>
      <c r="F459" s="122" t="s">
        <v>2953</v>
      </c>
      <c r="G459" s="122" t="s">
        <v>324</v>
      </c>
      <c r="H459" s="1076"/>
      <c r="I459" s="1141"/>
      <c r="J459" s="1142"/>
      <c r="K459" s="1032">
        <f t="shared" si="1683"/>
        <v>0</v>
      </c>
      <c r="L459" s="208"/>
      <c r="M459" s="128"/>
      <c r="N459" s="409"/>
      <c r="O459" s="409"/>
      <c r="Q459" s="686" t="s">
        <v>1862</v>
      </c>
      <c r="R459" s="691" t="s">
        <v>2008</v>
      </c>
      <c r="T459" s="680" t="str">
        <f>IF(IF(A459=0,TRUE(),D459=IFERROR(VLOOKUP(A459,Zaplecze_Weryfikacja!A:B,2,FALSE),2))=TRUE(),"Tak","Nie")</f>
        <v>Nie</v>
      </c>
      <c r="U459" s="681" t="str">
        <f>IF(T459="Tak"," ",IF(IFERROR(VLOOKUP(A459,Zaplecze_Weryfikacja!A:B,2,FALSE),"Inny numer Lp")="Inny numer Lp","Inny numer Lp",IF(VLOOKUP(A459,Zaplecze_Weryfikacja!A:B,2,FALSE)=D459,"Nieznana przyczyna","Inny opis")))</f>
        <v>Inny opis</v>
      </c>
      <c r="Y459" s="785"/>
      <c r="Z459" s="309">
        <f t="shared" si="1684"/>
        <v>0</v>
      </c>
      <c r="AA459" s="785"/>
      <c r="AB459" s="309">
        <f t="shared" si="1685"/>
        <v>0</v>
      </c>
      <c r="AC459" s="785"/>
      <c r="AD459" s="309">
        <f t="shared" si="1686"/>
        <v>0</v>
      </c>
      <c r="AE459" s="785"/>
      <c r="AF459" s="309">
        <f t="shared" si="1687"/>
        <v>0</v>
      </c>
      <c r="AG459" s="785"/>
      <c r="AH459" s="309">
        <f t="shared" si="1688"/>
        <v>0</v>
      </c>
      <c r="AI459" s="785"/>
      <c r="AJ459" s="309">
        <f t="shared" si="1689"/>
        <v>0</v>
      </c>
      <c r="AK459" s="785"/>
      <c r="AL459" s="309">
        <f t="shared" si="1690"/>
        <v>0</v>
      </c>
      <c r="AM459" s="785"/>
      <c r="AN459" s="309">
        <f t="shared" si="1691"/>
        <v>0</v>
      </c>
      <c r="AO459" s="785"/>
      <c r="AP459" s="309">
        <f t="shared" si="1692"/>
        <v>0</v>
      </c>
      <c r="AQ459" s="785"/>
      <c r="AR459" s="309">
        <f t="shared" si="1693"/>
        <v>0</v>
      </c>
      <c r="AT459" s="782">
        <f t="shared" si="1564"/>
        <v>0</v>
      </c>
      <c r="AU459" s="782">
        <f t="shared" si="1565"/>
        <v>0</v>
      </c>
      <c r="AV459" s="782">
        <f t="shared" si="1566"/>
        <v>0</v>
      </c>
      <c r="AW459" s="788" t="e">
        <f t="shared" si="1567"/>
        <v>#DIV/0!</v>
      </c>
      <c r="AY459" s="781">
        <f t="shared" si="1568"/>
        <v>0</v>
      </c>
      <c r="AZ459" s="777"/>
      <c r="BA459" s="781">
        <f t="shared" si="1569"/>
        <v>0</v>
      </c>
      <c r="BB459" s="777"/>
      <c r="BC459" s="781">
        <f t="shared" si="1570"/>
        <v>0</v>
      </c>
      <c r="BD459" s="777"/>
      <c r="BE459" s="781">
        <f t="shared" si="1571"/>
        <v>0</v>
      </c>
      <c r="BF459" s="777"/>
      <c r="BG459" s="781">
        <f t="shared" si="1572"/>
        <v>0</v>
      </c>
      <c r="BH459" s="777"/>
      <c r="BI459" s="781">
        <f t="shared" si="1573"/>
        <v>0</v>
      </c>
      <c r="BJ459" s="777"/>
      <c r="BK459" s="781">
        <f t="shared" si="1574"/>
        <v>0</v>
      </c>
      <c r="BL459" s="777"/>
      <c r="BM459" s="781">
        <f t="shared" si="1575"/>
        <v>0</v>
      </c>
      <c r="BN459" s="777"/>
      <c r="BO459" s="781">
        <f t="shared" si="1576"/>
        <v>0</v>
      </c>
      <c r="BP459" s="777"/>
      <c r="BQ459" s="781">
        <f t="shared" si="1577"/>
        <v>0</v>
      </c>
      <c r="BR459" s="777"/>
    </row>
    <row r="460" spans="1:70" outlineLevel="3">
      <c r="A460" s="6">
        <v>302163</v>
      </c>
      <c r="B460" s="10"/>
      <c r="C460" s="121" t="s">
        <v>114</v>
      </c>
      <c r="D460" s="35" t="s">
        <v>64</v>
      </c>
      <c r="E460" s="43" t="str">
        <f t="shared" si="1682"/>
        <v>N</v>
      </c>
      <c r="F460" s="122" t="s">
        <v>2964</v>
      </c>
      <c r="G460" s="122" t="s">
        <v>327</v>
      </c>
      <c r="H460" s="1076"/>
      <c r="I460" s="1141"/>
      <c r="J460" s="1142"/>
      <c r="K460" s="1032">
        <f t="shared" si="1683"/>
        <v>0</v>
      </c>
      <c r="L460" s="208"/>
      <c r="M460" s="128"/>
      <c r="N460" s="409"/>
      <c r="O460" s="409"/>
      <c r="Q460" s="684" t="s">
        <v>1893</v>
      </c>
      <c r="R460" s="691" t="s">
        <v>2008</v>
      </c>
      <c r="T460" s="680" t="str">
        <f>IF(IF(A460=0,TRUE(),D460=IFERROR(VLOOKUP(A460,Zaplecze_Weryfikacja!A:B,2,FALSE),2))=TRUE(),"Tak","Nie")</f>
        <v>Nie</v>
      </c>
      <c r="U460" s="681" t="str">
        <f>IF(T460="Tak"," ",IF(IFERROR(VLOOKUP(A460,Zaplecze_Weryfikacja!A:B,2,FALSE),"Inny numer Lp")="Inny numer Lp","Inny numer Lp",IF(VLOOKUP(A460,Zaplecze_Weryfikacja!A:B,2,FALSE)=D460,"Nieznana przyczyna","Inny opis")))</f>
        <v>Inny opis</v>
      </c>
      <c r="Y460" s="785"/>
      <c r="Z460" s="309">
        <f t="shared" si="1684"/>
        <v>0</v>
      </c>
      <c r="AA460" s="785"/>
      <c r="AB460" s="309">
        <f t="shared" si="1685"/>
        <v>0</v>
      </c>
      <c r="AC460" s="785"/>
      <c r="AD460" s="309">
        <f t="shared" si="1686"/>
        <v>0</v>
      </c>
      <c r="AE460" s="785"/>
      <c r="AF460" s="309">
        <f t="shared" si="1687"/>
        <v>0</v>
      </c>
      <c r="AG460" s="785"/>
      <c r="AH460" s="309">
        <f t="shared" si="1688"/>
        <v>0</v>
      </c>
      <c r="AI460" s="785"/>
      <c r="AJ460" s="309">
        <f t="shared" si="1689"/>
        <v>0</v>
      </c>
      <c r="AK460" s="785"/>
      <c r="AL460" s="309">
        <f t="shared" si="1690"/>
        <v>0</v>
      </c>
      <c r="AM460" s="785"/>
      <c r="AN460" s="309">
        <f t="shared" si="1691"/>
        <v>0</v>
      </c>
      <c r="AO460" s="785"/>
      <c r="AP460" s="309">
        <f t="shared" si="1692"/>
        <v>0</v>
      </c>
      <c r="AQ460" s="785"/>
      <c r="AR460" s="309">
        <f t="shared" si="1693"/>
        <v>0</v>
      </c>
      <c r="AT460" s="782">
        <f t="shared" si="1564"/>
        <v>0</v>
      </c>
      <c r="AU460" s="782">
        <f t="shared" si="1565"/>
        <v>0</v>
      </c>
      <c r="AV460" s="782">
        <f t="shared" si="1566"/>
        <v>0</v>
      </c>
      <c r="AW460" s="788" t="e">
        <f t="shared" si="1567"/>
        <v>#DIV/0!</v>
      </c>
      <c r="AY460" s="781">
        <f t="shared" si="1568"/>
        <v>0</v>
      </c>
      <c r="AZ460" s="777"/>
      <c r="BA460" s="781">
        <f t="shared" si="1569"/>
        <v>0</v>
      </c>
      <c r="BB460" s="777"/>
      <c r="BC460" s="781">
        <f t="shared" si="1570"/>
        <v>0</v>
      </c>
      <c r="BD460" s="777"/>
      <c r="BE460" s="781">
        <f t="shared" si="1571"/>
        <v>0</v>
      </c>
      <c r="BF460" s="777"/>
      <c r="BG460" s="781">
        <f t="shared" si="1572"/>
        <v>0</v>
      </c>
      <c r="BH460" s="777"/>
      <c r="BI460" s="781">
        <f t="shared" si="1573"/>
        <v>0</v>
      </c>
      <c r="BJ460" s="777"/>
      <c r="BK460" s="781">
        <f t="shared" si="1574"/>
        <v>0</v>
      </c>
      <c r="BL460" s="777"/>
      <c r="BM460" s="781">
        <f t="shared" si="1575"/>
        <v>0</v>
      </c>
      <c r="BN460" s="777"/>
      <c r="BO460" s="781">
        <f t="shared" si="1576"/>
        <v>0</v>
      </c>
      <c r="BP460" s="777"/>
      <c r="BQ460" s="781">
        <f t="shared" si="1577"/>
        <v>0</v>
      </c>
      <c r="BR460" s="777"/>
    </row>
    <row r="461" spans="1:70" outlineLevel="3">
      <c r="A461" s="6">
        <v>302164</v>
      </c>
      <c r="B461" s="10"/>
      <c r="C461" s="121" t="s">
        <v>114</v>
      </c>
      <c r="D461" s="111" t="s">
        <v>817</v>
      </c>
      <c r="E461" s="43" t="str">
        <f t="shared" si="1682"/>
        <v>N</v>
      </c>
      <c r="F461" s="122"/>
      <c r="G461" s="122" t="s">
        <v>327</v>
      </c>
      <c r="H461" s="1076"/>
      <c r="I461" s="1141"/>
      <c r="J461" s="1142"/>
      <c r="K461" s="1032">
        <f t="shared" si="1683"/>
        <v>0</v>
      </c>
      <c r="L461" s="208"/>
      <c r="M461" s="128"/>
      <c r="N461" s="409"/>
      <c r="O461" s="409"/>
      <c r="Q461" s="684" t="s">
        <v>1861</v>
      </c>
      <c r="R461" s="691" t="s">
        <v>2008</v>
      </c>
      <c r="T461" s="680" t="str">
        <f>IF(IF(A461=0,TRUE(),D461=IFERROR(VLOOKUP(A461,Zaplecze_Weryfikacja!A:B,2,FALSE),2))=TRUE(),"Tak","Nie")</f>
        <v>Nie</v>
      </c>
      <c r="U461" s="681" t="str">
        <f>IF(T461="Tak"," ",IF(IFERROR(VLOOKUP(A461,Zaplecze_Weryfikacja!A:B,2,FALSE),"Inny numer Lp")="Inny numer Lp","Inny numer Lp",IF(VLOOKUP(A461,Zaplecze_Weryfikacja!A:B,2,FALSE)=D461,"Nieznana przyczyna","Inny opis")))</f>
        <v>Inny opis</v>
      </c>
      <c r="Y461" s="785"/>
      <c r="Z461" s="309">
        <f t="shared" si="1684"/>
        <v>0</v>
      </c>
      <c r="AA461" s="785"/>
      <c r="AB461" s="309">
        <f t="shared" si="1685"/>
        <v>0</v>
      </c>
      <c r="AC461" s="785"/>
      <c r="AD461" s="309">
        <f t="shared" si="1686"/>
        <v>0</v>
      </c>
      <c r="AE461" s="785"/>
      <c r="AF461" s="309">
        <f t="shared" si="1687"/>
        <v>0</v>
      </c>
      <c r="AG461" s="785"/>
      <c r="AH461" s="309">
        <f t="shared" si="1688"/>
        <v>0</v>
      </c>
      <c r="AI461" s="785"/>
      <c r="AJ461" s="309">
        <f t="shared" si="1689"/>
        <v>0</v>
      </c>
      <c r="AK461" s="785"/>
      <c r="AL461" s="309">
        <f t="shared" si="1690"/>
        <v>0</v>
      </c>
      <c r="AM461" s="785"/>
      <c r="AN461" s="309">
        <f t="shared" si="1691"/>
        <v>0</v>
      </c>
      <c r="AO461" s="785"/>
      <c r="AP461" s="309">
        <f t="shared" si="1692"/>
        <v>0</v>
      </c>
      <c r="AQ461" s="785"/>
      <c r="AR461" s="309">
        <f t="shared" si="1693"/>
        <v>0</v>
      </c>
      <c r="AT461" s="782">
        <f t="shared" si="1564"/>
        <v>0</v>
      </c>
      <c r="AU461" s="782">
        <f t="shared" si="1565"/>
        <v>0</v>
      </c>
      <c r="AV461" s="782">
        <f t="shared" si="1566"/>
        <v>0</v>
      </c>
      <c r="AW461" s="788" t="e">
        <f t="shared" si="1567"/>
        <v>#DIV/0!</v>
      </c>
      <c r="AY461" s="781">
        <f t="shared" si="1568"/>
        <v>0</v>
      </c>
      <c r="AZ461" s="777"/>
      <c r="BA461" s="781">
        <f t="shared" si="1569"/>
        <v>0</v>
      </c>
      <c r="BB461" s="777"/>
      <c r="BC461" s="781">
        <f t="shared" si="1570"/>
        <v>0</v>
      </c>
      <c r="BD461" s="777"/>
      <c r="BE461" s="781">
        <f t="shared" si="1571"/>
        <v>0</v>
      </c>
      <c r="BF461" s="777"/>
      <c r="BG461" s="781">
        <f t="shared" si="1572"/>
        <v>0</v>
      </c>
      <c r="BH461" s="777"/>
      <c r="BI461" s="781">
        <f t="shared" si="1573"/>
        <v>0</v>
      </c>
      <c r="BJ461" s="777"/>
      <c r="BK461" s="781">
        <f t="shared" si="1574"/>
        <v>0</v>
      </c>
      <c r="BL461" s="777"/>
      <c r="BM461" s="781">
        <f t="shared" si="1575"/>
        <v>0</v>
      </c>
      <c r="BN461" s="777"/>
      <c r="BO461" s="781">
        <f t="shared" si="1576"/>
        <v>0</v>
      </c>
      <c r="BP461" s="777"/>
      <c r="BQ461" s="781">
        <f t="shared" si="1577"/>
        <v>0</v>
      </c>
      <c r="BR461" s="777"/>
    </row>
    <row r="462" spans="1:70" outlineLevel="3">
      <c r="A462" s="6">
        <v>302165</v>
      </c>
      <c r="B462" s="10"/>
      <c r="C462" s="121" t="s">
        <v>114</v>
      </c>
      <c r="D462" s="33" t="s">
        <v>165</v>
      </c>
      <c r="E462" s="43" t="str">
        <f t="shared" si="1682"/>
        <v>N</v>
      </c>
      <c r="F462" s="122"/>
      <c r="G462" s="122" t="s">
        <v>327</v>
      </c>
      <c r="H462" s="1076"/>
      <c r="I462" s="1141"/>
      <c r="J462" s="1142"/>
      <c r="K462" s="1032">
        <f t="shared" si="1683"/>
        <v>0</v>
      </c>
      <c r="L462" s="208"/>
      <c r="M462" s="128"/>
      <c r="N462" s="409"/>
      <c r="O462" s="409"/>
      <c r="Q462" s="686" t="s">
        <v>1908</v>
      </c>
      <c r="R462" s="691" t="s">
        <v>2008</v>
      </c>
      <c r="T462" s="680" t="str">
        <f>IF(IF(A462=0,TRUE(),D462=IFERROR(VLOOKUP(A462,Zaplecze_Weryfikacja!A:B,2,FALSE),2))=TRUE(),"Tak","Nie")</f>
        <v>Nie</v>
      </c>
      <c r="U462" s="681" t="str">
        <f>IF(T462="Tak"," ",IF(IFERROR(VLOOKUP(A462,Zaplecze_Weryfikacja!A:B,2,FALSE),"Inny numer Lp")="Inny numer Lp","Inny numer Lp",IF(VLOOKUP(A462,Zaplecze_Weryfikacja!A:B,2,FALSE)=D462,"Nieznana przyczyna","Inny opis")))</f>
        <v>Inny opis</v>
      </c>
      <c r="Y462" s="785"/>
      <c r="Z462" s="309">
        <f t="shared" si="1684"/>
        <v>0</v>
      </c>
      <c r="AA462" s="785"/>
      <c r="AB462" s="309">
        <f t="shared" si="1685"/>
        <v>0</v>
      </c>
      <c r="AC462" s="785"/>
      <c r="AD462" s="309">
        <f t="shared" si="1686"/>
        <v>0</v>
      </c>
      <c r="AE462" s="785"/>
      <c r="AF462" s="309">
        <f t="shared" si="1687"/>
        <v>0</v>
      </c>
      <c r="AG462" s="785"/>
      <c r="AH462" s="309">
        <f t="shared" si="1688"/>
        <v>0</v>
      </c>
      <c r="AI462" s="785"/>
      <c r="AJ462" s="309">
        <f t="shared" si="1689"/>
        <v>0</v>
      </c>
      <c r="AK462" s="785"/>
      <c r="AL462" s="309">
        <f t="shared" si="1690"/>
        <v>0</v>
      </c>
      <c r="AM462" s="785"/>
      <c r="AN462" s="309">
        <f t="shared" si="1691"/>
        <v>0</v>
      </c>
      <c r="AO462" s="785"/>
      <c r="AP462" s="309">
        <f t="shared" si="1692"/>
        <v>0</v>
      </c>
      <c r="AQ462" s="785"/>
      <c r="AR462" s="309">
        <f t="shared" si="1693"/>
        <v>0</v>
      </c>
      <c r="AT462" s="782">
        <f t="shared" si="1564"/>
        <v>0</v>
      </c>
      <c r="AU462" s="782">
        <f t="shared" si="1565"/>
        <v>0</v>
      </c>
      <c r="AV462" s="782">
        <f t="shared" si="1566"/>
        <v>0</v>
      </c>
      <c r="AW462" s="788" t="e">
        <f t="shared" si="1567"/>
        <v>#DIV/0!</v>
      </c>
      <c r="AY462" s="781">
        <f t="shared" si="1568"/>
        <v>0</v>
      </c>
      <c r="AZ462" s="777"/>
      <c r="BA462" s="781">
        <f t="shared" si="1569"/>
        <v>0</v>
      </c>
      <c r="BB462" s="777"/>
      <c r="BC462" s="781">
        <f t="shared" si="1570"/>
        <v>0</v>
      </c>
      <c r="BD462" s="777"/>
      <c r="BE462" s="781">
        <f t="shared" si="1571"/>
        <v>0</v>
      </c>
      <c r="BF462" s="777"/>
      <c r="BG462" s="781">
        <f t="shared" si="1572"/>
        <v>0</v>
      </c>
      <c r="BH462" s="777"/>
      <c r="BI462" s="781">
        <f t="shared" si="1573"/>
        <v>0</v>
      </c>
      <c r="BJ462" s="777"/>
      <c r="BK462" s="781">
        <f t="shared" si="1574"/>
        <v>0</v>
      </c>
      <c r="BL462" s="777"/>
      <c r="BM462" s="781">
        <f t="shared" si="1575"/>
        <v>0</v>
      </c>
      <c r="BN462" s="777"/>
      <c r="BO462" s="781">
        <f t="shared" si="1576"/>
        <v>0</v>
      </c>
      <c r="BP462" s="777"/>
      <c r="BQ462" s="781">
        <f t="shared" si="1577"/>
        <v>0</v>
      </c>
      <c r="BR462" s="777"/>
    </row>
    <row r="463" spans="1:70" outlineLevel="3">
      <c r="A463" s="6">
        <v>302166</v>
      </c>
      <c r="B463" s="10"/>
      <c r="C463" s="121" t="s">
        <v>114</v>
      </c>
      <c r="D463" s="33" t="s">
        <v>849</v>
      </c>
      <c r="E463" s="43" t="str">
        <f t="shared" si="1682"/>
        <v>N</v>
      </c>
      <c r="F463" s="122"/>
      <c r="G463" s="122" t="s">
        <v>325</v>
      </c>
      <c r="H463" s="1076"/>
      <c r="I463" s="1141"/>
      <c r="J463" s="1142"/>
      <c r="K463" s="1032">
        <f t="shared" si="1683"/>
        <v>0</v>
      </c>
      <c r="L463" s="208"/>
      <c r="M463" s="128"/>
      <c r="N463" s="409"/>
      <c r="O463" s="409"/>
      <c r="Q463" s="684" t="s">
        <v>1890</v>
      </c>
      <c r="R463" s="691" t="s">
        <v>2008</v>
      </c>
      <c r="T463" s="680" t="str">
        <f>IF(IF(A463=0,TRUE(),D463=IFERROR(VLOOKUP(A463,Zaplecze_Weryfikacja!A:B,2,FALSE),2))=TRUE(),"Tak","Nie")</f>
        <v>Nie</v>
      </c>
      <c r="U463" s="681" t="str">
        <f>IF(T463="Tak"," ",IF(IFERROR(VLOOKUP(A463,Zaplecze_Weryfikacja!A:B,2,FALSE),"Inny numer Lp")="Inny numer Lp","Inny numer Lp",IF(VLOOKUP(A463,Zaplecze_Weryfikacja!A:B,2,FALSE)=D463,"Nieznana przyczyna","Inny opis")))</f>
        <v>Inny opis</v>
      </c>
      <c r="Y463" s="785"/>
      <c r="Z463" s="309">
        <f t="shared" si="1684"/>
        <v>0</v>
      </c>
      <c r="AA463" s="785"/>
      <c r="AB463" s="309">
        <f t="shared" si="1685"/>
        <v>0</v>
      </c>
      <c r="AC463" s="785"/>
      <c r="AD463" s="309">
        <f t="shared" si="1686"/>
        <v>0</v>
      </c>
      <c r="AE463" s="785"/>
      <c r="AF463" s="309">
        <f t="shared" si="1687"/>
        <v>0</v>
      </c>
      <c r="AG463" s="785"/>
      <c r="AH463" s="309">
        <f t="shared" si="1688"/>
        <v>0</v>
      </c>
      <c r="AI463" s="785"/>
      <c r="AJ463" s="309">
        <f t="shared" si="1689"/>
        <v>0</v>
      </c>
      <c r="AK463" s="785"/>
      <c r="AL463" s="309">
        <f t="shared" si="1690"/>
        <v>0</v>
      </c>
      <c r="AM463" s="785"/>
      <c r="AN463" s="309">
        <f t="shared" si="1691"/>
        <v>0</v>
      </c>
      <c r="AO463" s="785"/>
      <c r="AP463" s="309">
        <f t="shared" si="1692"/>
        <v>0</v>
      </c>
      <c r="AQ463" s="785"/>
      <c r="AR463" s="309">
        <f t="shared" si="1693"/>
        <v>0</v>
      </c>
      <c r="AT463" s="782">
        <f t="shared" si="1564"/>
        <v>0</v>
      </c>
      <c r="AU463" s="782">
        <f t="shared" si="1565"/>
        <v>0</v>
      </c>
      <c r="AV463" s="782">
        <f t="shared" si="1566"/>
        <v>0</v>
      </c>
      <c r="AW463" s="788" t="e">
        <f t="shared" si="1567"/>
        <v>#DIV/0!</v>
      </c>
      <c r="AY463" s="781">
        <f t="shared" si="1568"/>
        <v>0</v>
      </c>
      <c r="AZ463" s="777"/>
      <c r="BA463" s="781">
        <f t="shared" si="1569"/>
        <v>0</v>
      </c>
      <c r="BB463" s="777"/>
      <c r="BC463" s="781">
        <f t="shared" si="1570"/>
        <v>0</v>
      </c>
      <c r="BD463" s="777"/>
      <c r="BE463" s="781">
        <f t="shared" si="1571"/>
        <v>0</v>
      </c>
      <c r="BF463" s="777"/>
      <c r="BG463" s="781">
        <f t="shared" si="1572"/>
        <v>0</v>
      </c>
      <c r="BH463" s="777"/>
      <c r="BI463" s="781">
        <f t="shared" si="1573"/>
        <v>0</v>
      </c>
      <c r="BJ463" s="777"/>
      <c r="BK463" s="781">
        <f t="shared" si="1574"/>
        <v>0</v>
      </c>
      <c r="BL463" s="777"/>
      <c r="BM463" s="781">
        <f t="shared" si="1575"/>
        <v>0</v>
      </c>
      <c r="BN463" s="777"/>
      <c r="BO463" s="781">
        <f t="shared" si="1576"/>
        <v>0</v>
      </c>
      <c r="BP463" s="777"/>
      <c r="BQ463" s="781">
        <f t="shared" si="1577"/>
        <v>0</v>
      </c>
      <c r="BR463" s="777"/>
    </row>
    <row r="464" spans="1:70" outlineLevel="3">
      <c r="A464" s="6">
        <v>302167</v>
      </c>
      <c r="B464" s="10"/>
      <c r="C464" s="429" t="s">
        <v>114</v>
      </c>
      <c r="D464" s="33" t="s">
        <v>848</v>
      </c>
      <c r="E464" s="43" t="str">
        <f t="shared" si="1682"/>
        <v>N</v>
      </c>
      <c r="F464" s="122"/>
      <c r="G464" s="122" t="s">
        <v>325</v>
      </c>
      <c r="H464" s="1076"/>
      <c r="I464" s="1141"/>
      <c r="J464" s="1142"/>
      <c r="K464" s="1032">
        <f t="shared" si="1683"/>
        <v>0</v>
      </c>
      <c r="L464" s="208"/>
      <c r="M464" s="128"/>
      <c r="N464" s="409"/>
      <c r="O464" s="409"/>
      <c r="Q464" s="684" t="s">
        <v>1890</v>
      </c>
      <c r="R464" s="691" t="s">
        <v>2008</v>
      </c>
      <c r="T464" s="680" t="str">
        <f>IF(IF(A464=0,TRUE(),D464=IFERROR(VLOOKUP(A464,Zaplecze_Weryfikacja!A:B,2,FALSE),2))=TRUE(),"Tak","Nie")</f>
        <v>Nie</v>
      </c>
      <c r="U464" s="681" t="str">
        <f>IF(T464="Tak"," ",IF(IFERROR(VLOOKUP(A464,Zaplecze_Weryfikacja!A:B,2,FALSE),"Inny numer Lp")="Inny numer Lp","Inny numer Lp",IF(VLOOKUP(A464,Zaplecze_Weryfikacja!A:B,2,FALSE)=D464,"Nieznana przyczyna","Inny opis")))</f>
        <v>Inny opis</v>
      </c>
      <c r="Y464" s="785"/>
      <c r="Z464" s="309">
        <f t="shared" si="1684"/>
        <v>0</v>
      </c>
      <c r="AA464" s="785"/>
      <c r="AB464" s="309">
        <f t="shared" si="1685"/>
        <v>0</v>
      </c>
      <c r="AC464" s="785"/>
      <c r="AD464" s="309">
        <f t="shared" si="1686"/>
        <v>0</v>
      </c>
      <c r="AE464" s="785"/>
      <c r="AF464" s="309">
        <f t="shared" si="1687"/>
        <v>0</v>
      </c>
      <c r="AG464" s="785"/>
      <c r="AH464" s="309">
        <f t="shared" si="1688"/>
        <v>0</v>
      </c>
      <c r="AI464" s="785"/>
      <c r="AJ464" s="309">
        <f t="shared" si="1689"/>
        <v>0</v>
      </c>
      <c r="AK464" s="785"/>
      <c r="AL464" s="309">
        <f t="shared" si="1690"/>
        <v>0</v>
      </c>
      <c r="AM464" s="785"/>
      <c r="AN464" s="309">
        <f t="shared" si="1691"/>
        <v>0</v>
      </c>
      <c r="AO464" s="785"/>
      <c r="AP464" s="309">
        <f t="shared" si="1692"/>
        <v>0</v>
      </c>
      <c r="AQ464" s="785"/>
      <c r="AR464" s="309">
        <f t="shared" si="1693"/>
        <v>0</v>
      </c>
      <c r="AT464" s="782">
        <f t="shared" si="1564"/>
        <v>0</v>
      </c>
      <c r="AU464" s="782">
        <f t="shared" si="1565"/>
        <v>0</v>
      </c>
      <c r="AV464" s="782">
        <f t="shared" si="1566"/>
        <v>0</v>
      </c>
      <c r="AW464" s="788" t="e">
        <f t="shared" si="1567"/>
        <v>#DIV/0!</v>
      </c>
      <c r="AY464" s="781">
        <f t="shared" si="1568"/>
        <v>0</v>
      </c>
      <c r="AZ464" s="777"/>
      <c r="BA464" s="781">
        <f t="shared" si="1569"/>
        <v>0</v>
      </c>
      <c r="BB464" s="777"/>
      <c r="BC464" s="781">
        <f t="shared" si="1570"/>
        <v>0</v>
      </c>
      <c r="BD464" s="777"/>
      <c r="BE464" s="781">
        <f t="shared" si="1571"/>
        <v>0</v>
      </c>
      <c r="BF464" s="777"/>
      <c r="BG464" s="781">
        <f t="shared" si="1572"/>
        <v>0</v>
      </c>
      <c r="BH464" s="777"/>
      <c r="BI464" s="781">
        <f t="shared" si="1573"/>
        <v>0</v>
      </c>
      <c r="BJ464" s="777"/>
      <c r="BK464" s="781">
        <f t="shared" si="1574"/>
        <v>0</v>
      </c>
      <c r="BL464" s="777"/>
      <c r="BM464" s="781">
        <f t="shared" si="1575"/>
        <v>0</v>
      </c>
      <c r="BN464" s="777"/>
      <c r="BO464" s="781">
        <f t="shared" si="1576"/>
        <v>0</v>
      </c>
      <c r="BP464" s="777"/>
      <c r="BQ464" s="781">
        <f t="shared" si="1577"/>
        <v>0</v>
      </c>
      <c r="BR464" s="777"/>
    </row>
    <row r="465" spans="1:70" outlineLevel="3">
      <c r="A465" s="6">
        <v>302168</v>
      </c>
      <c r="B465" s="10"/>
      <c r="C465" s="121" t="s">
        <v>114</v>
      </c>
      <c r="D465" s="33" t="s">
        <v>818</v>
      </c>
      <c r="E465" s="43" t="str">
        <f t="shared" si="1682"/>
        <v>N</v>
      </c>
      <c r="F465" s="42"/>
      <c r="G465" s="122" t="s">
        <v>325</v>
      </c>
      <c r="H465" s="1076"/>
      <c r="I465" s="1141"/>
      <c r="J465" s="1142"/>
      <c r="K465" s="1032">
        <f t="shared" si="1683"/>
        <v>0</v>
      </c>
      <c r="L465" s="208"/>
      <c r="M465" s="128" t="s">
        <v>819</v>
      </c>
      <c r="N465" s="409"/>
      <c r="O465" s="409"/>
      <c r="Q465" s="684" t="s">
        <v>1872</v>
      </c>
      <c r="R465" s="691" t="s">
        <v>2008</v>
      </c>
      <c r="T465" s="680" t="str">
        <f>IF(IF(A465=0,TRUE(),D465=IFERROR(VLOOKUP(A465,Zaplecze_Weryfikacja!A:B,2,FALSE),2))=TRUE(),"Tak","Nie")</f>
        <v>Nie</v>
      </c>
      <c r="U465" s="681" t="str">
        <f>IF(T465="Tak"," ",IF(IFERROR(VLOOKUP(A465,Zaplecze_Weryfikacja!A:B,2,FALSE),"Inny numer Lp")="Inny numer Lp","Inny numer Lp",IF(VLOOKUP(A465,Zaplecze_Weryfikacja!A:B,2,FALSE)=D465,"Nieznana przyczyna","Inny opis")))</f>
        <v>Inny opis</v>
      </c>
      <c r="Y465" s="785"/>
      <c r="Z465" s="309">
        <f t="shared" si="1684"/>
        <v>0</v>
      </c>
      <c r="AA465" s="785"/>
      <c r="AB465" s="309">
        <f t="shared" si="1685"/>
        <v>0</v>
      </c>
      <c r="AC465" s="785"/>
      <c r="AD465" s="309">
        <f t="shared" si="1686"/>
        <v>0</v>
      </c>
      <c r="AE465" s="785"/>
      <c r="AF465" s="309">
        <f t="shared" si="1687"/>
        <v>0</v>
      </c>
      <c r="AG465" s="785"/>
      <c r="AH465" s="309">
        <f t="shared" si="1688"/>
        <v>0</v>
      </c>
      <c r="AI465" s="785"/>
      <c r="AJ465" s="309">
        <f t="shared" si="1689"/>
        <v>0</v>
      </c>
      <c r="AK465" s="785"/>
      <c r="AL465" s="309">
        <f t="shared" si="1690"/>
        <v>0</v>
      </c>
      <c r="AM465" s="785"/>
      <c r="AN465" s="309">
        <f t="shared" si="1691"/>
        <v>0</v>
      </c>
      <c r="AO465" s="785"/>
      <c r="AP465" s="309">
        <f t="shared" si="1692"/>
        <v>0</v>
      </c>
      <c r="AQ465" s="785"/>
      <c r="AR465" s="309">
        <f t="shared" si="1693"/>
        <v>0</v>
      </c>
      <c r="AT465" s="782">
        <f t="shared" si="1564"/>
        <v>0</v>
      </c>
      <c r="AU465" s="782">
        <f t="shared" si="1565"/>
        <v>0</v>
      </c>
      <c r="AV465" s="782">
        <f t="shared" si="1566"/>
        <v>0</v>
      </c>
      <c r="AW465" s="788" t="e">
        <f t="shared" si="1567"/>
        <v>#DIV/0!</v>
      </c>
      <c r="AY465" s="781">
        <f t="shared" si="1568"/>
        <v>0</v>
      </c>
      <c r="AZ465" s="777"/>
      <c r="BA465" s="781">
        <f t="shared" si="1569"/>
        <v>0</v>
      </c>
      <c r="BB465" s="777"/>
      <c r="BC465" s="781">
        <f t="shared" si="1570"/>
        <v>0</v>
      </c>
      <c r="BD465" s="777"/>
      <c r="BE465" s="781">
        <f t="shared" si="1571"/>
        <v>0</v>
      </c>
      <c r="BF465" s="777"/>
      <c r="BG465" s="781">
        <f t="shared" si="1572"/>
        <v>0</v>
      </c>
      <c r="BH465" s="777"/>
      <c r="BI465" s="781">
        <f t="shared" si="1573"/>
        <v>0</v>
      </c>
      <c r="BJ465" s="777"/>
      <c r="BK465" s="781">
        <f t="shared" si="1574"/>
        <v>0</v>
      </c>
      <c r="BL465" s="777"/>
      <c r="BM465" s="781">
        <f t="shared" si="1575"/>
        <v>0</v>
      </c>
      <c r="BN465" s="777"/>
      <c r="BO465" s="781">
        <f t="shared" si="1576"/>
        <v>0</v>
      </c>
      <c r="BP465" s="777"/>
      <c r="BQ465" s="781">
        <f t="shared" si="1577"/>
        <v>0</v>
      </c>
      <c r="BR465" s="777"/>
    </row>
    <row r="466" spans="1:70" outlineLevel="3">
      <c r="A466" s="6"/>
      <c r="B466" s="121"/>
      <c r="C466" s="121"/>
      <c r="D466" s="33"/>
      <c r="E466" s="122"/>
      <c r="F466" s="122"/>
      <c r="G466" s="122"/>
      <c r="H466" s="1017"/>
      <c r="I466" s="1006"/>
      <c r="J466" s="1111"/>
      <c r="K466" s="1033"/>
      <c r="L466" s="208"/>
      <c r="M466" s="128"/>
      <c r="N466" s="409"/>
      <c r="O466" s="409"/>
      <c r="Q466" s="683"/>
      <c r="R466" s="692"/>
      <c r="T466" s="680" t="str">
        <f>IF(IF(A466=0,TRUE(),D466=IFERROR(VLOOKUP(A466,Zaplecze_Weryfikacja!A:B,2,FALSE),2))=TRUE(),"Tak","Nie")</f>
        <v>Tak</v>
      </c>
      <c r="U466" s="681" t="str">
        <f>IF(T466="Tak"," ",IF(IFERROR(VLOOKUP(A466,Zaplecze_Weryfikacja!A:B,2,FALSE),"Inny numer Lp")="Inny numer Lp","Inny numer Lp",IF(VLOOKUP(A466,Zaplecze_Weryfikacja!A:B,2,FALSE)=D466,"Nieznana przyczyna","Inny opis")))</f>
        <v xml:space="preserve"> </v>
      </c>
      <c r="Y466" s="785"/>
      <c r="Z466" s="104"/>
      <c r="AA466" s="785"/>
      <c r="AB466" s="104"/>
      <c r="AC466" s="785"/>
      <c r="AD466" s="104"/>
      <c r="AE466" s="785"/>
      <c r="AF466" s="104"/>
      <c r="AG466" s="785"/>
      <c r="AH466" s="104"/>
      <c r="AI466" s="785"/>
      <c r="AJ466" s="104"/>
      <c r="AK466" s="785"/>
      <c r="AL466" s="104"/>
      <c r="AM466" s="785"/>
      <c r="AN466" s="104"/>
      <c r="AO466" s="785"/>
      <c r="AP466" s="104"/>
      <c r="AQ466" s="785"/>
      <c r="AR466" s="104"/>
      <c r="AT466" s="782">
        <f t="shared" si="1564"/>
        <v>0</v>
      </c>
      <c r="AU466" s="782">
        <f t="shared" si="1565"/>
        <v>0</v>
      </c>
      <c r="AV466" s="782">
        <f t="shared" si="1566"/>
        <v>0</v>
      </c>
      <c r="AW466" s="788" t="e">
        <f t="shared" si="1567"/>
        <v>#DIV/0!</v>
      </c>
      <c r="AY466" s="781">
        <f t="shared" si="1568"/>
        <v>0</v>
      </c>
      <c r="AZ466" s="777"/>
      <c r="BA466" s="781">
        <f t="shared" si="1569"/>
        <v>0</v>
      </c>
      <c r="BB466" s="777"/>
      <c r="BC466" s="781">
        <f t="shared" si="1570"/>
        <v>0</v>
      </c>
      <c r="BD466" s="777"/>
      <c r="BE466" s="781">
        <f t="shared" si="1571"/>
        <v>0</v>
      </c>
      <c r="BF466" s="777"/>
      <c r="BG466" s="781">
        <f t="shared" si="1572"/>
        <v>0</v>
      </c>
      <c r="BH466" s="777"/>
      <c r="BI466" s="781">
        <f t="shared" si="1573"/>
        <v>0</v>
      </c>
      <c r="BJ466" s="777"/>
      <c r="BK466" s="781">
        <f t="shared" si="1574"/>
        <v>0</v>
      </c>
      <c r="BL466" s="777"/>
      <c r="BM466" s="781">
        <f t="shared" si="1575"/>
        <v>0</v>
      </c>
      <c r="BN466" s="777"/>
      <c r="BO466" s="781">
        <f t="shared" si="1576"/>
        <v>0</v>
      </c>
      <c r="BP466" s="777"/>
      <c r="BQ466" s="781">
        <f t="shared" si="1577"/>
        <v>0</v>
      </c>
      <c r="BR466" s="777"/>
    </row>
    <row r="467" spans="1:70" outlineLevel="3">
      <c r="A467" s="667"/>
      <c r="B467" s="668"/>
      <c r="C467" s="668"/>
      <c r="D467" s="672" t="s">
        <v>867</v>
      </c>
      <c r="E467" s="773" t="str">
        <f>IF(COUNTIF(E468:E484,"T")=0,"N","T")</f>
        <v>N</v>
      </c>
      <c r="F467" s="665"/>
      <c r="G467" s="664"/>
      <c r="H467" s="1079"/>
      <c r="I467" s="1065"/>
      <c r="J467" s="1116"/>
      <c r="K467" s="1036">
        <f>SUBTOTAL(9,K468:K486)</f>
        <v>0</v>
      </c>
      <c r="L467" s="496"/>
      <c r="M467" s="657"/>
      <c r="N467" s="657"/>
      <c r="O467" s="657"/>
      <c r="Q467" s="683"/>
      <c r="R467" s="692"/>
      <c r="T467" s="680" t="str">
        <f>IF(IF(A467=0,TRUE(),D467=IFERROR(VLOOKUP(A467,Zaplecze_Weryfikacja!A:B,2,FALSE),2))=TRUE(),"Tak","Nie")</f>
        <v>Tak</v>
      </c>
      <c r="U467" s="681" t="str">
        <f>IF(T467="Tak"," ",IF(IFERROR(VLOOKUP(A467,Zaplecze_Weryfikacja!A:B,2,FALSE),"Inny numer Lp")="Inny numer Lp","Inny numer Lp",IF(VLOOKUP(A467,Zaplecze_Weryfikacja!A:B,2,FALSE)=D467,"Nieznana przyczyna","Inny opis")))</f>
        <v xml:space="preserve"> </v>
      </c>
      <c r="Y467" s="785"/>
      <c r="Z467" s="663">
        <f>SUBTOTAL(9,Z468:Z486)</f>
        <v>0</v>
      </c>
      <c r="AA467" s="785"/>
      <c r="AB467" s="663">
        <f>SUBTOTAL(9,AB468:AB486)</f>
        <v>0</v>
      </c>
      <c r="AC467" s="785"/>
      <c r="AD467" s="663">
        <f>SUBTOTAL(9,AD468:AD486)</f>
        <v>0</v>
      </c>
      <c r="AE467" s="785"/>
      <c r="AF467" s="663">
        <f>SUBTOTAL(9,AF468:AF486)</f>
        <v>0</v>
      </c>
      <c r="AG467" s="785"/>
      <c r="AH467" s="663">
        <f>SUBTOTAL(9,AH468:AH486)</f>
        <v>0</v>
      </c>
      <c r="AI467" s="785"/>
      <c r="AJ467" s="663">
        <f>SUBTOTAL(9,AJ468:AJ486)</f>
        <v>0</v>
      </c>
      <c r="AK467" s="785"/>
      <c r="AL467" s="663">
        <f>SUBTOTAL(9,AL468:AL486)</f>
        <v>0</v>
      </c>
      <c r="AM467" s="785"/>
      <c r="AN467" s="663">
        <f>SUBTOTAL(9,AN468:AN486)</f>
        <v>0</v>
      </c>
      <c r="AO467" s="785"/>
      <c r="AP467" s="663">
        <f>SUBTOTAL(9,AP468:AP486)</f>
        <v>0</v>
      </c>
      <c r="AQ467" s="785"/>
      <c r="AR467" s="663">
        <f>SUBTOTAL(9,AR468:AR486)</f>
        <v>0</v>
      </c>
      <c r="AT467" s="845">
        <f t="shared" si="1564"/>
        <v>0</v>
      </c>
      <c r="AU467" s="845">
        <f t="shared" si="1565"/>
        <v>0</v>
      </c>
      <c r="AV467" s="845">
        <f t="shared" si="1566"/>
        <v>0</v>
      </c>
      <c r="AW467" s="846" t="e">
        <f t="shared" si="1567"/>
        <v>#DIV/0!</v>
      </c>
      <c r="AY467" s="781">
        <f t="shared" si="1568"/>
        <v>0</v>
      </c>
      <c r="AZ467" s="847"/>
      <c r="BA467" s="781">
        <f t="shared" si="1569"/>
        <v>0</v>
      </c>
      <c r="BB467" s="847"/>
      <c r="BC467" s="781">
        <f t="shared" si="1570"/>
        <v>0</v>
      </c>
      <c r="BD467" s="847"/>
      <c r="BE467" s="781">
        <f t="shared" si="1571"/>
        <v>0</v>
      </c>
      <c r="BF467" s="847"/>
      <c r="BG467" s="781">
        <f t="shared" si="1572"/>
        <v>0</v>
      </c>
      <c r="BH467" s="847"/>
      <c r="BI467" s="781">
        <f t="shared" si="1573"/>
        <v>0</v>
      </c>
      <c r="BJ467" s="847"/>
      <c r="BK467" s="781">
        <f t="shared" si="1574"/>
        <v>0</v>
      </c>
      <c r="BL467" s="847"/>
      <c r="BM467" s="781">
        <f t="shared" si="1575"/>
        <v>0</v>
      </c>
      <c r="BN467" s="847"/>
      <c r="BO467" s="781">
        <f t="shared" si="1576"/>
        <v>0</v>
      </c>
      <c r="BP467" s="847"/>
      <c r="BQ467" s="781">
        <f t="shared" si="1577"/>
        <v>0</v>
      </c>
      <c r="BR467" s="847"/>
    </row>
    <row r="468" spans="1:70" outlineLevel="3">
      <c r="A468" s="6">
        <v>302169</v>
      </c>
      <c r="B468" s="10"/>
      <c r="C468" s="121" t="s">
        <v>114</v>
      </c>
      <c r="D468" s="35" t="s">
        <v>856</v>
      </c>
      <c r="E468" s="43" t="str">
        <f t="shared" ref="E468:E484" si="1694">IF(H468&gt;0,"T","N")</f>
        <v>N</v>
      </c>
      <c r="F468" s="122" t="s">
        <v>144</v>
      </c>
      <c r="G468" s="122" t="s">
        <v>325</v>
      </c>
      <c r="H468" s="1076"/>
      <c r="I468" s="1141"/>
      <c r="J468" s="1142"/>
      <c r="K468" s="1032">
        <f t="shared" ref="K468:K484" si="1695">IF(B468="E","E",$H468*I468)</f>
        <v>0</v>
      </c>
      <c r="L468" s="208"/>
      <c r="M468" s="128"/>
      <c r="N468" s="409"/>
      <c r="O468" s="409"/>
      <c r="Q468" s="684" t="s">
        <v>1875</v>
      </c>
      <c r="R468" s="691" t="s">
        <v>2008</v>
      </c>
      <c r="T468" s="680" t="str">
        <f>IF(IF(A468=0,TRUE(),D468=IFERROR(VLOOKUP(A468,Zaplecze_Weryfikacja!A:B,2,FALSE),2))=TRUE(),"Tak","Nie")</f>
        <v>Nie</v>
      </c>
      <c r="U468" s="681" t="str">
        <f>IF(T468="Tak"," ",IF(IFERROR(VLOOKUP(A468,Zaplecze_Weryfikacja!A:B,2,FALSE),"Inny numer Lp")="Inny numer Lp","Inny numer Lp",IF(VLOOKUP(A468,Zaplecze_Weryfikacja!A:B,2,FALSE)=D468,"Nieznana przyczyna","Inny opis")))</f>
        <v>Inny opis</v>
      </c>
      <c r="Y468" s="785"/>
      <c r="Z468" s="309">
        <f t="shared" ref="Z468:Z484" si="1696">IF($B468="E","E",$H468*Y468)</f>
        <v>0</v>
      </c>
      <c r="AA468" s="785"/>
      <c r="AB468" s="309">
        <f t="shared" ref="AB468:AB484" si="1697">IF($B468="E","E",$H468*AA468)</f>
        <v>0</v>
      </c>
      <c r="AC468" s="785"/>
      <c r="AD468" s="309">
        <f t="shared" ref="AD468:AD484" si="1698">IF($B468="E","E",$H468*AC468)</f>
        <v>0</v>
      </c>
      <c r="AE468" s="785"/>
      <c r="AF468" s="309">
        <f t="shared" ref="AF468:AF484" si="1699">IF($B468="E","E",$H468*AE468)</f>
        <v>0</v>
      </c>
      <c r="AG468" s="785"/>
      <c r="AH468" s="309">
        <f t="shared" ref="AH468:AH484" si="1700">IF($B468="E","E",$H468*AG468)</f>
        <v>0</v>
      </c>
      <c r="AI468" s="785"/>
      <c r="AJ468" s="309">
        <f t="shared" ref="AJ468:AJ484" si="1701">IF($B468="E","E",$H468*AI468)</f>
        <v>0</v>
      </c>
      <c r="AK468" s="785"/>
      <c r="AL468" s="309">
        <f t="shared" ref="AL468:AL484" si="1702">IF($B468="E","E",$H468*AK468)</f>
        <v>0</v>
      </c>
      <c r="AM468" s="785"/>
      <c r="AN468" s="309">
        <f t="shared" ref="AN468:AN484" si="1703">IF($B468="E","E",$H468*AM468)</f>
        <v>0</v>
      </c>
      <c r="AO468" s="785"/>
      <c r="AP468" s="309">
        <f t="shared" ref="AP468:AP484" si="1704">IF($B468="E","E",$H468*AO468)</f>
        <v>0</v>
      </c>
      <c r="AQ468" s="785"/>
      <c r="AR468" s="309">
        <f t="shared" ref="AR468:AR484" si="1705">IF($B468="E","E",$H468*AQ468)</f>
        <v>0</v>
      </c>
      <c r="AT468" s="782">
        <f t="shared" si="1564"/>
        <v>0</v>
      </c>
      <c r="AU468" s="782">
        <f t="shared" si="1565"/>
        <v>0</v>
      </c>
      <c r="AV468" s="782">
        <f t="shared" si="1566"/>
        <v>0</v>
      </c>
      <c r="AW468" s="788" t="e">
        <f t="shared" si="1567"/>
        <v>#DIV/0!</v>
      </c>
      <c r="AY468" s="781">
        <f t="shared" si="1568"/>
        <v>0</v>
      </c>
      <c r="AZ468" s="777"/>
      <c r="BA468" s="781">
        <f t="shared" si="1569"/>
        <v>0</v>
      </c>
      <c r="BB468" s="777"/>
      <c r="BC468" s="781">
        <f t="shared" si="1570"/>
        <v>0</v>
      </c>
      <c r="BD468" s="777"/>
      <c r="BE468" s="781">
        <f t="shared" si="1571"/>
        <v>0</v>
      </c>
      <c r="BF468" s="777"/>
      <c r="BG468" s="781">
        <f t="shared" si="1572"/>
        <v>0</v>
      </c>
      <c r="BH468" s="777"/>
      <c r="BI468" s="781">
        <f t="shared" si="1573"/>
        <v>0</v>
      </c>
      <c r="BJ468" s="777"/>
      <c r="BK468" s="781">
        <f t="shared" si="1574"/>
        <v>0</v>
      </c>
      <c r="BL468" s="777"/>
      <c r="BM468" s="781">
        <f t="shared" si="1575"/>
        <v>0</v>
      </c>
      <c r="BN468" s="777"/>
      <c r="BO468" s="781">
        <f t="shared" si="1576"/>
        <v>0</v>
      </c>
      <c r="BP468" s="777"/>
      <c r="BQ468" s="781">
        <f t="shared" si="1577"/>
        <v>0</v>
      </c>
      <c r="BR468" s="777"/>
    </row>
    <row r="469" spans="1:70" outlineLevel="3">
      <c r="A469" s="6">
        <v>302170</v>
      </c>
      <c r="B469" s="10"/>
      <c r="C469" s="121" t="s">
        <v>114</v>
      </c>
      <c r="D469" s="33" t="s">
        <v>855</v>
      </c>
      <c r="E469" s="43" t="str">
        <f t="shared" si="1694"/>
        <v>N</v>
      </c>
      <c r="F469" s="122" t="s">
        <v>289</v>
      </c>
      <c r="G469" s="122" t="s">
        <v>325</v>
      </c>
      <c r="H469" s="1076"/>
      <c r="I469" s="1141"/>
      <c r="J469" s="1142"/>
      <c r="K469" s="1032">
        <f t="shared" si="1695"/>
        <v>0</v>
      </c>
      <c r="L469" s="208"/>
      <c r="M469" s="128"/>
      <c r="N469" s="409"/>
      <c r="O469" s="409"/>
      <c r="Q469" s="684" t="s">
        <v>1881</v>
      </c>
      <c r="R469" s="691" t="s">
        <v>2008</v>
      </c>
      <c r="T469" s="680" t="str">
        <f>IF(IF(A469=0,TRUE(),D469=IFERROR(VLOOKUP(A469,Zaplecze_Weryfikacja!A:B,2,FALSE),2))=TRUE(),"Tak","Nie")</f>
        <v>Nie</v>
      </c>
      <c r="U469" s="681" t="str">
        <f>IF(T469="Tak"," ",IF(IFERROR(VLOOKUP(A469,Zaplecze_Weryfikacja!A:B,2,FALSE),"Inny numer Lp")="Inny numer Lp","Inny numer Lp",IF(VLOOKUP(A469,Zaplecze_Weryfikacja!A:B,2,FALSE)=D469,"Nieznana przyczyna","Inny opis")))</f>
        <v>Inny opis</v>
      </c>
      <c r="Y469" s="785"/>
      <c r="Z469" s="309">
        <f t="shared" si="1696"/>
        <v>0</v>
      </c>
      <c r="AA469" s="785"/>
      <c r="AB469" s="309">
        <f t="shared" si="1697"/>
        <v>0</v>
      </c>
      <c r="AC469" s="785"/>
      <c r="AD469" s="309">
        <f t="shared" si="1698"/>
        <v>0</v>
      </c>
      <c r="AE469" s="785"/>
      <c r="AF469" s="309">
        <f t="shared" si="1699"/>
        <v>0</v>
      </c>
      <c r="AG469" s="785"/>
      <c r="AH469" s="309">
        <f t="shared" si="1700"/>
        <v>0</v>
      </c>
      <c r="AI469" s="785"/>
      <c r="AJ469" s="309">
        <f t="shared" si="1701"/>
        <v>0</v>
      </c>
      <c r="AK469" s="785"/>
      <c r="AL469" s="309">
        <f t="shared" si="1702"/>
        <v>0</v>
      </c>
      <c r="AM469" s="785"/>
      <c r="AN469" s="309">
        <f t="shared" si="1703"/>
        <v>0</v>
      </c>
      <c r="AO469" s="785"/>
      <c r="AP469" s="309">
        <f t="shared" si="1704"/>
        <v>0</v>
      </c>
      <c r="AQ469" s="785"/>
      <c r="AR469" s="309">
        <f t="shared" si="1705"/>
        <v>0</v>
      </c>
      <c r="AT469" s="782">
        <f t="shared" si="1564"/>
        <v>0</v>
      </c>
      <c r="AU469" s="782">
        <f t="shared" si="1565"/>
        <v>0</v>
      </c>
      <c r="AV469" s="782">
        <f t="shared" si="1566"/>
        <v>0</v>
      </c>
      <c r="AW469" s="788" t="e">
        <f t="shared" si="1567"/>
        <v>#DIV/0!</v>
      </c>
      <c r="AY469" s="781">
        <f t="shared" si="1568"/>
        <v>0</v>
      </c>
      <c r="AZ469" s="777"/>
      <c r="BA469" s="781">
        <f t="shared" si="1569"/>
        <v>0</v>
      </c>
      <c r="BB469" s="777"/>
      <c r="BC469" s="781">
        <f t="shared" si="1570"/>
        <v>0</v>
      </c>
      <c r="BD469" s="777"/>
      <c r="BE469" s="781">
        <f t="shared" si="1571"/>
        <v>0</v>
      </c>
      <c r="BF469" s="777"/>
      <c r="BG469" s="781">
        <f t="shared" si="1572"/>
        <v>0</v>
      </c>
      <c r="BH469" s="777"/>
      <c r="BI469" s="781">
        <f t="shared" si="1573"/>
        <v>0</v>
      </c>
      <c r="BJ469" s="777"/>
      <c r="BK469" s="781">
        <f t="shared" si="1574"/>
        <v>0</v>
      </c>
      <c r="BL469" s="777"/>
      <c r="BM469" s="781">
        <f t="shared" si="1575"/>
        <v>0</v>
      </c>
      <c r="BN469" s="777"/>
      <c r="BO469" s="781">
        <f t="shared" si="1576"/>
        <v>0</v>
      </c>
      <c r="BP469" s="777"/>
      <c r="BQ469" s="781">
        <f t="shared" si="1577"/>
        <v>0</v>
      </c>
      <c r="BR469" s="777"/>
    </row>
    <row r="470" spans="1:70" ht="28.5" outlineLevel="3">
      <c r="A470" s="6">
        <v>302171</v>
      </c>
      <c r="B470" s="10"/>
      <c r="C470" s="121" t="s">
        <v>114</v>
      </c>
      <c r="D470" s="33" t="s">
        <v>1133</v>
      </c>
      <c r="E470" s="43" t="str">
        <f t="shared" si="1694"/>
        <v>N</v>
      </c>
      <c r="F470" s="122"/>
      <c r="G470" s="122" t="s">
        <v>324</v>
      </c>
      <c r="H470" s="1076"/>
      <c r="I470" s="1141"/>
      <c r="J470" s="1142"/>
      <c r="K470" s="1032">
        <f t="shared" si="1695"/>
        <v>0</v>
      </c>
      <c r="L470" s="208"/>
      <c r="M470" s="128"/>
      <c r="N470" s="409"/>
      <c r="O470" s="409"/>
      <c r="Q470" s="684" t="s">
        <v>1874</v>
      </c>
      <c r="R470" s="691" t="s">
        <v>2008</v>
      </c>
      <c r="T470" s="680" t="str">
        <f>IF(IF(A470=0,TRUE(),D470=IFERROR(VLOOKUP(A470,Zaplecze_Weryfikacja!A:B,2,FALSE),2))=TRUE(),"Tak","Nie")</f>
        <v>Nie</v>
      </c>
      <c r="U470" s="681" t="str">
        <f>IF(T470="Tak"," ",IF(IFERROR(VLOOKUP(A470,Zaplecze_Weryfikacja!A:B,2,FALSE),"Inny numer Lp")="Inny numer Lp","Inny numer Lp",IF(VLOOKUP(A470,Zaplecze_Weryfikacja!A:B,2,FALSE)=D470,"Nieznana przyczyna","Inny opis")))</f>
        <v>Inny opis</v>
      </c>
      <c r="Y470" s="785"/>
      <c r="Z470" s="309">
        <f t="shared" si="1696"/>
        <v>0</v>
      </c>
      <c r="AA470" s="785"/>
      <c r="AB470" s="309">
        <f t="shared" si="1697"/>
        <v>0</v>
      </c>
      <c r="AC470" s="785"/>
      <c r="AD470" s="309">
        <f t="shared" si="1698"/>
        <v>0</v>
      </c>
      <c r="AE470" s="785"/>
      <c r="AF470" s="309">
        <f t="shared" si="1699"/>
        <v>0</v>
      </c>
      <c r="AG470" s="785"/>
      <c r="AH470" s="309">
        <f t="shared" si="1700"/>
        <v>0</v>
      </c>
      <c r="AI470" s="785"/>
      <c r="AJ470" s="309">
        <f t="shared" si="1701"/>
        <v>0</v>
      </c>
      <c r="AK470" s="785"/>
      <c r="AL470" s="309">
        <f t="shared" si="1702"/>
        <v>0</v>
      </c>
      <c r="AM470" s="785"/>
      <c r="AN470" s="309">
        <f t="shared" si="1703"/>
        <v>0</v>
      </c>
      <c r="AO470" s="785"/>
      <c r="AP470" s="309">
        <f t="shared" si="1704"/>
        <v>0</v>
      </c>
      <c r="AQ470" s="785"/>
      <c r="AR470" s="309">
        <f t="shared" si="1705"/>
        <v>0</v>
      </c>
      <c r="AT470" s="782">
        <f t="shared" si="1564"/>
        <v>0</v>
      </c>
      <c r="AU470" s="782">
        <f t="shared" si="1565"/>
        <v>0</v>
      </c>
      <c r="AV470" s="782">
        <f t="shared" si="1566"/>
        <v>0</v>
      </c>
      <c r="AW470" s="788" t="e">
        <f t="shared" si="1567"/>
        <v>#DIV/0!</v>
      </c>
      <c r="AY470" s="781">
        <f t="shared" si="1568"/>
        <v>0</v>
      </c>
      <c r="AZ470" s="777"/>
      <c r="BA470" s="781">
        <f t="shared" si="1569"/>
        <v>0</v>
      </c>
      <c r="BB470" s="777"/>
      <c r="BC470" s="781">
        <f t="shared" si="1570"/>
        <v>0</v>
      </c>
      <c r="BD470" s="777"/>
      <c r="BE470" s="781">
        <f t="shared" si="1571"/>
        <v>0</v>
      </c>
      <c r="BF470" s="777"/>
      <c r="BG470" s="781">
        <f t="shared" si="1572"/>
        <v>0</v>
      </c>
      <c r="BH470" s="777"/>
      <c r="BI470" s="781">
        <f t="shared" si="1573"/>
        <v>0</v>
      </c>
      <c r="BJ470" s="777"/>
      <c r="BK470" s="781">
        <f t="shared" si="1574"/>
        <v>0</v>
      </c>
      <c r="BL470" s="777"/>
      <c r="BM470" s="781">
        <f t="shared" si="1575"/>
        <v>0</v>
      </c>
      <c r="BN470" s="777"/>
      <c r="BO470" s="781">
        <f t="shared" si="1576"/>
        <v>0</v>
      </c>
      <c r="BP470" s="777"/>
      <c r="BQ470" s="781">
        <f t="shared" si="1577"/>
        <v>0</v>
      </c>
      <c r="BR470" s="777"/>
    </row>
    <row r="471" spans="1:70" ht="28.5" outlineLevel="3">
      <c r="A471" s="6">
        <v>302172</v>
      </c>
      <c r="B471" s="10"/>
      <c r="C471" s="121" t="s">
        <v>114</v>
      </c>
      <c r="D471" s="33" t="s">
        <v>1134</v>
      </c>
      <c r="E471" s="43" t="str">
        <f t="shared" si="1694"/>
        <v>N</v>
      </c>
      <c r="F471" s="122"/>
      <c r="G471" s="122" t="s">
        <v>324</v>
      </c>
      <c r="H471" s="1076"/>
      <c r="I471" s="1141"/>
      <c r="J471" s="1142"/>
      <c r="K471" s="1032">
        <f t="shared" si="1695"/>
        <v>0</v>
      </c>
      <c r="L471" s="208"/>
      <c r="M471" s="128"/>
      <c r="N471" s="409"/>
      <c r="O471" s="409"/>
      <c r="Q471" s="684" t="s">
        <v>1874</v>
      </c>
      <c r="R471" s="691" t="s">
        <v>2008</v>
      </c>
      <c r="T471" s="680" t="str">
        <f>IF(IF(A471=0,TRUE(),D471=IFERROR(VLOOKUP(A471,Zaplecze_Weryfikacja!A:B,2,FALSE),2))=TRUE(),"Tak","Nie")</f>
        <v>Nie</v>
      </c>
      <c r="U471" s="681" t="str">
        <f>IF(T471="Tak"," ",IF(IFERROR(VLOOKUP(A471,Zaplecze_Weryfikacja!A:B,2,FALSE),"Inny numer Lp")="Inny numer Lp","Inny numer Lp",IF(VLOOKUP(A471,Zaplecze_Weryfikacja!A:B,2,FALSE)=D471,"Nieznana przyczyna","Inny opis")))</f>
        <v>Inny opis</v>
      </c>
      <c r="Y471" s="785"/>
      <c r="Z471" s="309">
        <f t="shared" si="1696"/>
        <v>0</v>
      </c>
      <c r="AA471" s="785"/>
      <c r="AB471" s="309">
        <f t="shared" si="1697"/>
        <v>0</v>
      </c>
      <c r="AC471" s="785"/>
      <c r="AD471" s="309">
        <f t="shared" si="1698"/>
        <v>0</v>
      </c>
      <c r="AE471" s="785"/>
      <c r="AF471" s="309">
        <f t="shared" si="1699"/>
        <v>0</v>
      </c>
      <c r="AG471" s="785"/>
      <c r="AH471" s="309">
        <f t="shared" si="1700"/>
        <v>0</v>
      </c>
      <c r="AI471" s="785"/>
      <c r="AJ471" s="309">
        <f t="shared" si="1701"/>
        <v>0</v>
      </c>
      <c r="AK471" s="785"/>
      <c r="AL471" s="309">
        <f t="shared" si="1702"/>
        <v>0</v>
      </c>
      <c r="AM471" s="785"/>
      <c r="AN471" s="309">
        <f t="shared" si="1703"/>
        <v>0</v>
      </c>
      <c r="AO471" s="785"/>
      <c r="AP471" s="309">
        <f t="shared" si="1704"/>
        <v>0</v>
      </c>
      <c r="AQ471" s="785"/>
      <c r="AR471" s="309">
        <f t="shared" si="1705"/>
        <v>0</v>
      </c>
      <c r="AT471" s="782">
        <f t="shared" si="1564"/>
        <v>0</v>
      </c>
      <c r="AU471" s="782">
        <f t="shared" si="1565"/>
        <v>0</v>
      </c>
      <c r="AV471" s="782">
        <f t="shared" si="1566"/>
        <v>0</v>
      </c>
      <c r="AW471" s="788" t="e">
        <f t="shared" si="1567"/>
        <v>#DIV/0!</v>
      </c>
      <c r="AY471" s="781">
        <f t="shared" si="1568"/>
        <v>0</v>
      </c>
      <c r="AZ471" s="777"/>
      <c r="BA471" s="781">
        <f t="shared" si="1569"/>
        <v>0</v>
      </c>
      <c r="BB471" s="777"/>
      <c r="BC471" s="781">
        <f t="shared" si="1570"/>
        <v>0</v>
      </c>
      <c r="BD471" s="777"/>
      <c r="BE471" s="781">
        <f t="shared" si="1571"/>
        <v>0</v>
      </c>
      <c r="BF471" s="777"/>
      <c r="BG471" s="781">
        <f t="shared" si="1572"/>
        <v>0</v>
      </c>
      <c r="BH471" s="777"/>
      <c r="BI471" s="781">
        <f t="shared" si="1573"/>
        <v>0</v>
      </c>
      <c r="BJ471" s="777"/>
      <c r="BK471" s="781">
        <f t="shared" si="1574"/>
        <v>0</v>
      </c>
      <c r="BL471" s="777"/>
      <c r="BM471" s="781">
        <f t="shared" si="1575"/>
        <v>0</v>
      </c>
      <c r="BN471" s="777"/>
      <c r="BO471" s="781">
        <f t="shared" si="1576"/>
        <v>0</v>
      </c>
      <c r="BP471" s="777"/>
      <c r="BQ471" s="781">
        <f t="shared" si="1577"/>
        <v>0</v>
      </c>
      <c r="BR471" s="777"/>
    </row>
    <row r="472" spans="1:70" outlineLevel="3">
      <c r="A472" s="6">
        <v>302173</v>
      </c>
      <c r="B472" s="10"/>
      <c r="C472" s="121" t="s">
        <v>114</v>
      </c>
      <c r="D472" s="33" t="s">
        <v>1135</v>
      </c>
      <c r="E472" s="43" t="str">
        <f t="shared" si="1694"/>
        <v>N</v>
      </c>
      <c r="F472" s="122"/>
      <c r="G472" s="122" t="s">
        <v>324</v>
      </c>
      <c r="H472" s="1076"/>
      <c r="I472" s="1141"/>
      <c r="J472" s="1142"/>
      <c r="K472" s="1032">
        <f t="shared" si="1695"/>
        <v>0</v>
      </c>
      <c r="L472" s="208"/>
      <c r="M472" s="128"/>
      <c r="N472" s="409"/>
      <c r="O472" s="409"/>
      <c r="Q472" s="684" t="s">
        <v>1887</v>
      </c>
      <c r="R472" s="691" t="s">
        <v>2008</v>
      </c>
      <c r="T472" s="680" t="str">
        <f>IF(IF(A472=0,TRUE(),D472=IFERROR(VLOOKUP(A472,Zaplecze_Weryfikacja!A:B,2,FALSE),2))=TRUE(),"Tak","Nie")</f>
        <v>Nie</v>
      </c>
      <c r="U472" s="681" t="str">
        <f>IF(T472="Tak"," ",IF(IFERROR(VLOOKUP(A472,Zaplecze_Weryfikacja!A:B,2,FALSE),"Inny numer Lp")="Inny numer Lp","Inny numer Lp",IF(VLOOKUP(A472,Zaplecze_Weryfikacja!A:B,2,FALSE)=D472,"Nieznana przyczyna","Inny opis")))</f>
        <v>Inny opis</v>
      </c>
      <c r="Y472" s="785"/>
      <c r="Z472" s="309">
        <f t="shared" si="1696"/>
        <v>0</v>
      </c>
      <c r="AA472" s="785"/>
      <c r="AB472" s="309">
        <f t="shared" si="1697"/>
        <v>0</v>
      </c>
      <c r="AC472" s="785"/>
      <c r="AD472" s="309">
        <f t="shared" si="1698"/>
        <v>0</v>
      </c>
      <c r="AE472" s="785"/>
      <c r="AF472" s="309">
        <f t="shared" si="1699"/>
        <v>0</v>
      </c>
      <c r="AG472" s="785"/>
      <c r="AH472" s="309">
        <f t="shared" si="1700"/>
        <v>0</v>
      </c>
      <c r="AI472" s="785"/>
      <c r="AJ472" s="309">
        <f t="shared" si="1701"/>
        <v>0</v>
      </c>
      <c r="AK472" s="785"/>
      <c r="AL472" s="309">
        <f t="shared" si="1702"/>
        <v>0</v>
      </c>
      <c r="AM472" s="785"/>
      <c r="AN472" s="309">
        <f t="shared" si="1703"/>
        <v>0</v>
      </c>
      <c r="AO472" s="785"/>
      <c r="AP472" s="309">
        <f t="shared" si="1704"/>
        <v>0</v>
      </c>
      <c r="AQ472" s="785"/>
      <c r="AR472" s="309">
        <f t="shared" si="1705"/>
        <v>0</v>
      </c>
      <c r="AT472" s="782">
        <f t="shared" si="1564"/>
        <v>0</v>
      </c>
      <c r="AU472" s="782">
        <f t="shared" si="1565"/>
        <v>0</v>
      </c>
      <c r="AV472" s="782">
        <f t="shared" si="1566"/>
        <v>0</v>
      </c>
      <c r="AW472" s="788" t="e">
        <f t="shared" si="1567"/>
        <v>#DIV/0!</v>
      </c>
      <c r="AY472" s="781">
        <f t="shared" si="1568"/>
        <v>0</v>
      </c>
      <c r="AZ472" s="777"/>
      <c r="BA472" s="781">
        <f t="shared" si="1569"/>
        <v>0</v>
      </c>
      <c r="BB472" s="777"/>
      <c r="BC472" s="781">
        <f t="shared" si="1570"/>
        <v>0</v>
      </c>
      <c r="BD472" s="777"/>
      <c r="BE472" s="781">
        <f t="shared" si="1571"/>
        <v>0</v>
      </c>
      <c r="BF472" s="777"/>
      <c r="BG472" s="781">
        <f t="shared" si="1572"/>
        <v>0</v>
      </c>
      <c r="BH472" s="777"/>
      <c r="BI472" s="781">
        <f t="shared" si="1573"/>
        <v>0</v>
      </c>
      <c r="BJ472" s="777"/>
      <c r="BK472" s="781">
        <f t="shared" si="1574"/>
        <v>0</v>
      </c>
      <c r="BL472" s="777"/>
      <c r="BM472" s="781">
        <f t="shared" si="1575"/>
        <v>0</v>
      </c>
      <c r="BN472" s="777"/>
      <c r="BO472" s="781">
        <f t="shared" si="1576"/>
        <v>0</v>
      </c>
      <c r="BP472" s="777"/>
      <c r="BQ472" s="781">
        <f t="shared" si="1577"/>
        <v>0</v>
      </c>
      <c r="BR472" s="777"/>
    </row>
    <row r="473" spans="1:70" outlineLevel="3">
      <c r="A473" s="6">
        <v>302174</v>
      </c>
      <c r="B473" s="10"/>
      <c r="C473" s="121" t="s">
        <v>114</v>
      </c>
      <c r="D473" s="33" t="s">
        <v>847</v>
      </c>
      <c r="E473" s="43" t="str">
        <f t="shared" si="1694"/>
        <v>N</v>
      </c>
      <c r="F473" s="122"/>
      <c r="G473" s="122" t="s">
        <v>755</v>
      </c>
      <c r="H473" s="1076"/>
      <c r="I473" s="1141"/>
      <c r="J473" s="1142"/>
      <c r="K473" s="1032">
        <f t="shared" si="1695"/>
        <v>0</v>
      </c>
      <c r="L473" s="208"/>
      <c r="M473" s="128"/>
      <c r="N473" s="409"/>
      <c r="O473" s="409"/>
      <c r="Q473" s="684" t="s">
        <v>1890</v>
      </c>
      <c r="R473" s="691" t="s">
        <v>2008</v>
      </c>
      <c r="T473" s="680" t="str">
        <f>IF(IF(A473=0,TRUE(),D473=IFERROR(VLOOKUP(A473,Zaplecze_Weryfikacja!A:B,2,FALSE),2))=TRUE(),"Tak","Nie")</f>
        <v>Nie</v>
      </c>
      <c r="U473" s="681" t="str">
        <f>IF(T473="Tak"," ",IF(IFERROR(VLOOKUP(A473,Zaplecze_Weryfikacja!A:B,2,FALSE),"Inny numer Lp")="Inny numer Lp","Inny numer Lp",IF(VLOOKUP(A473,Zaplecze_Weryfikacja!A:B,2,FALSE)=D473,"Nieznana przyczyna","Inny opis")))</f>
        <v>Inny opis</v>
      </c>
      <c r="Y473" s="785"/>
      <c r="Z473" s="309">
        <f t="shared" si="1696"/>
        <v>0</v>
      </c>
      <c r="AA473" s="785"/>
      <c r="AB473" s="309">
        <f t="shared" si="1697"/>
        <v>0</v>
      </c>
      <c r="AC473" s="785"/>
      <c r="AD473" s="309">
        <f t="shared" si="1698"/>
        <v>0</v>
      </c>
      <c r="AE473" s="785"/>
      <c r="AF473" s="309">
        <f t="shared" si="1699"/>
        <v>0</v>
      </c>
      <c r="AG473" s="785"/>
      <c r="AH473" s="309">
        <f t="shared" si="1700"/>
        <v>0</v>
      </c>
      <c r="AI473" s="785"/>
      <c r="AJ473" s="309">
        <f t="shared" si="1701"/>
        <v>0</v>
      </c>
      <c r="AK473" s="785"/>
      <c r="AL473" s="309">
        <f t="shared" si="1702"/>
        <v>0</v>
      </c>
      <c r="AM473" s="785"/>
      <c r="AN473" s="309">
        <f t="shared" si="1703"/>
        <v>0</v>
      </c>
      <c r="AO473" s="785"/>
      <c r="AP473" s="309">
        <f t="shared" si="1704"/>
        <v>0</v>
      </c>
      <c r="AQ473" s="785"/>
      <c r="AR473" s="309">
        <f t="shared" si="1705"/>
        <v>0</v>
      </c>
      <c r="AT473" s="782">
        <f t="shared" si="1564"/>
        <v>0</v>
      </c>
      <c r="AU473" s="782">
        <f t="shared" si="1565"/>
        <v>0</v>
      </c>
      <c r="AV473" s="782">
        <f t="shared" si="1566"/>
        <v>0</v>
      </c>
      <c r="AW473" s="788" t="e">
        <f t="shared" si="1567"/>
        <v>#DIV/0!</v>
      </c>
      <c r="AY473" s="781">
        <f t="shared" si="1568"/>
        <v>0</v>
      </c>
      <c r="AZ473" s="777"/>
      <c r="BA473" s="781">
        <f t="shared" si="1569"/>
        <v>0</v>
      </c>
      <c r="BB473" s="777"/>
      <c r="BC473" s="781">
        <f t="shared" si="1570"/>
        <v>0</v>
      </c>
      <c r="BD473" s="777"/>
      <c r="BE473" s="781">
        <f t="shared" si="1571"/>
        <v>0</v>
      </c>
      <c r="BF473" s="777"/>
      <c r="BG473" s="781">
        <f t="shared" si="1572"/>
        <v>0</v>
      </c>
      <c r="BH473" s="777"/>
      <c r="BI473" s="781">
        <f t="shared" si="1573"/>
        <v>0</v>
      </c>
      <c r="BJ473" s="777"/>
      <c r="BK473" s="781">
        <f t="shared" si="1574"/>
        <v>0</v>
      </c>
      <c r="BL473" s="777"/>
      <c r="BM473" s="781">
        <f t="shared" si="1575"/>
        <v>0</v>
      </c>
      <c r="BN473" s="777"/>
      <c r="BO473" s="781">
        <f t="shared" si="1576"/>
        <v>0</v>
      </c>
      <c r="BP473" s="777"/>
      <c r="BQ473" s="781">
        <f t="shared" si="1577"/>
        <v>0</v>
      </c>
      <c r="BR473" s="777"/>
    </row>
    <row r="474" spans="1:70" outlineLevel="3">
      <c r="A474" s="6">
        <v>302175</v>
      </c>
      <c r="B474" s="10"/>
      <c r="C474" s="121" t="s">
        <v>114</v>
      </c>
      <c r="D474" s="34" t="s">
        <v>75</v>
      </c>
      <c r="E474" s="43" t="str">
        <f t="shared" si="1694"/>
        <v>N</v>
      </c>
      <c r="F474" s="122" t="s">
        <v>51</v>
      </c>
      <c r="G474" s="122" t="s">
        <v>327</v>
      </c>
      <c r="H474" s="1076"/>
      <c r="I474" s="1141"/>
      <c r="J474" s="1142"/>
      <c r="K474" s="1032">
        <f t="shared" si="1695"/>
        <v>0</v>
      </c>
      <c r="L474" s="208"/>
      <c r="M474" s="128"/>
      <c r="N474" s="409"/>
      <c r="O474" s="409"/>
      <c r="Q474" s="684" t="s">
        <v>1911</v>
      </c>
      <c r="R474" s="691" t="s">
        <v>2008</v>
      </c>
      <c r="T474" s="680" t="str">
        <f>IF(IF(A474=0,TRUE(),D474=IFERROR(VLOOKUP(A474,Zaplecze_Weryfikacja!A:B,2,FALSE),2))=TRUE(),"Tak","Nie")</f>
        <v>Nie</v>
      </c>
      <c r="U474" s="681" t="str">
        <f>IF(T474="Tak"," ",IF(IFERROR(VLOOKUP(A474,Zaplecze_Weryfikacja!A:B,2,FALSE),"Inny numer Lp")="Inny numer Lp","Inny numer Lp",IF(VLOOKUP(A474,Zaplecze_Weryfikacja!A:B,2,FALSE)=D474,"Nieznana przyczyna","Inny opis")))</f>
        <v>Inny opis</v>
      </c>
      <c r="Y474" s="785"/>
      <c r="Z474" s="309">
        <f t="shared" si="1696"/>
        <v>0</v>
      </c>
      <c r="AA474" s="785"/>
      <c r="AB474" s="309">
        <f t="shared" si="1697"/>
        <v>0</v>
      </c>
      <c r="AC474" s="785"/>
      <c r="AD474" s="309">
        <f t="shared" si="1698"/>
        <v>0</v>
      </c>
      <c r="AE474" s="785"/>
      <c r="AF474" s="309">
        <f t="shared" si="1699"/>
        <v>0</v>
      </c>
      <c r="AG474" s="785"/>
      <c r="AH474" s="309">
        <f t="shared" si="1700"/>
        <v>0</v>
      </c>
      <c r="AI474" s="785"/>
      <c r="AJ474" s="309">
        <f t="shared" si="1701"/>
        <v>0</v>
      </c>
      <c r="AK474" s="785"/>
      <c r="AL474" s="309">
        <f t="shared" si="1702"/>
        <v>0</v>
      </c>
      <c r="AM474" s="785"/>
      <c r="AN474" s="309">
        <f t="shared" si="1703"/>
        <v>0</v>
      </c>
      <c r="AO474" s="785"/>
      <c r="AP474" s="309">
        <f t="shared" si="1704"/>
        <v>0</v>
      </c>
      <c r="AQ474" s="785"/>
      <c r="AR474" s="309">
        <f t="shared" si="1705"/>
        <v>0</v>
      </c>
      <c r="AT474" s="782">
        <f t="shared" si="1564"/>
        <v>0</v>
      </c>
      <c r="AU474" s="782">
        <f t="shared" si="1565"/>
        <v>0</v>
      </c>
      <c r="AV474" s="782">
        <f t="shared" si="1566"/>
        <v>0</v>
      </c>
      <c r="AW474" s="788" t="e">
        <f t="shared" si="1567"/>
        <v>#DIV/0!</v>
      </c>
      <c r="AY474" s="781">
        <f t="shared" si="1568"/>
        <v>0</v>
      </c>
      <c r="AZ474" s="777"/>
      <c r="BA474" s="781">
        <f t="shared" si="1569"/>
        <v>0</v>
      </c>
      <c r="BB474" s="777"/>
      <c r="BC474" s="781">
        <f t="shared" si="1570"/>
        <v>0</v>
      </c>
      <c r="BD474" s="777"/>
      <c r="BE474" s="781">
        <f t="shared" si="1571"/>
        <v>0</v>
      </c>
      <c r="BF474" s="777"/>
      <c r="BG474" s="781">
        <f t="shared" si="1572"/>
        <v>0</v>
      </c>
      <c r="BH474" s="777"/>
      <c r="BI474" s="781">
        <f t="shared" si="1573"/>
        <v>0</v>
      </c>
      <c r="BJ474" s="777"/>
      <c r="BK474" s="781">
        <f t="shared" si="1574"/>
        <v>0</v>
      </c>
      <c r="BL474" s="777"/>
      <c r="BM474" s="781">
        <f t="shared" si="1575"/>
        <v>0</v>
      </c>
      <c r="BN474" s="777"/>
      <c r="BO474" s="781">
        <f t="shared" si="1576"/>
        <v>0</v>
      </c>
      <c r="BP474" s="777"/>
      <c r="BQ474" s="781">
        <f t="shared" si="1577"/>
        <v>0</v>
      </c>
      <c r="BR474" s="777"/>
    </row>
    <row r="475" spans="1:70" outlineLevel="3">
      <c r="A475" s="6">
        <v>302176</v>
      </c>
      <c r="B475" s="10"/>
      <c r="C475" s="121" t="s">
        <v>114</v>
      </c>
      <c r="D475" s="34" t="s">
        <v>845</v>
      </c>
      <c r="E475" s="43" t="str">
        <f t="shared" si="1694"/>
        <v>N</v>
      </c>
      <c r="F475" s="122" t="s">
        <v>2958</v>
      </c>
      <c r="G475" s="122" t="s">
        <v>327</v>
      </c>
      <c r="H475" s="1076"/>
      <c r="I475" s="1141"/>
      <c r="J475" s="1142"/>
      <c r="K475" s="1032">
        <f t="shared" si="1695"/>
        <v>0</v>
      </c>
      <c r="L475" s="208"/>
      <c r="M475" s="128"/>
      <c r="N475" s="409"/>
      <c r="O475" s="409"/>
      <c r="Q475" s="684" t="s">
        <v>1910</v>
      </c>
      <c r="R475" s="691" t="s">
        <v>2008</v>
      </c>
      <c r="T475" s="680" t="str">
        <f>IF(IF(A475=0,TRUE(),D475=IFERROR(VLOOKUP(A475,Zaplecze_Weryfikacja!A:B,2,FALSE),2))=TRUE(),"Tak","Nie")</f>
        <v>Nie</v>
      </c>
      <c r="U475" s="681" t="str">
        <f>IF(T475="Tak"," ",IF(IFERROR(VLOOKUP(A475,Zaplecze_Weryfikacja!A:B,2,FALSE),"Inny numer Lp")="Inny numer Lp","Inny numer Lp",IF(VLOOKUP(A475,Zaplecze_Weryfikacja!A:B,2,FALSE)=D475,"Nieznana przyczyna","Inny opis")))</f>
        <v>Inny opis</v>
      </c>
      <c r="Y475" s="785"/>
      <c r="Z475" s="309">
        <f t="shared" si="1696"/>
        <v>0</v>
      </c>
      <c r="AA475" s="785"/>
      <c r="AB475" s="309">
        <f t="shared" si="1697"/>
        <v>0</v>
      </c>
      <c r="AC475" s="785"/>
      <c r="AD475" s="309">
        <f t="shared" si="1698"/>
        <v>0</v>
      </c>
      <c r="AE475" s="785"/>
      <c r="AF475" s="309">
        <f t="shared" si="1699"/>
        <v>0</v>
      </c>
      <c r="AG475" s="785"/>
      <c r="AH475" s="309">
        <f t="shared" si="1700"/>
        <v>0</v>
      </c>
      <c r="AI475" s="785"/>
      <c r="AJ475" s="309">
        <f t="shared" si="1701"/>
        <v>0</v>
      </c>
      <c r="AK475" s="785"/>
      <c r="AL475" s="309">
        <f t="shared" si="1702"/>
        <v>0</v>
      </c>
      <c r="AM475" s="785"/>
      <c r="AN475" s="309">
        <f t="shared" si="1703"/>
        <v>0</v>
      </c>
      <c r="AO475" s="785"/>
      <c r="AP475" s="309">
        <f t="shared" si="1704"/>
        <v>0</v>
      </c>
      <c r="AQ475" s="785"/>
      <c r="AR475" s="309">
        <f t="shared" si="1705"/>
        <v>0</v>
      </c>
      <c r="AT475" s="782">
        <f t="shared" si="1564"/>
        <v>0</v>
      </c>
      <c r="AU475" s="782">
        <f t="shared" si="1565"/>
        <v>0</v>
      </c>
      <c r="AV475" s="782">
        <f t="shared" si="1566"/>
        <v>0</v>
      </c>
      <c r="AW475" s="788" t="e">
        <f t="shared" si="1567"/>
        <v>#DIV/0!</v>
      </c>
      <c r="AY475" s="781">
        <f t="shared" si="1568"/>
        <v>0</v>
      </c>
      <c r="AZ475" s="777"/>
      <c r="BA475" s="781">
        <f t="shared" si="1569"/>
        <v>0</v>
      </c>
      <c r="BB475" s="777"/>
      <c r="BC475" s="781">
        <f t="shared" si="1570"/>
        <v>0</v>
      </c>
      <c r="BD475" s="777"/>
      <c r="BE475" s="781">
        <f t="shared" si="1571"/>
        <v>0</v>
      </c>
      <c r="BF475" s="777"/>
      <c r="BG475" s="781">
        <f t="shared" si="1572"/>
        <v>0</v>
      </c>
      <c r="BH475" s="777"/>
      <c r="BI475" s="781">
        <f t="shared" si="1573"/>
        <v>0</v>
      </c>
      <c r="BJ475" s="777"/>
      <c r="BK475" s="781">
        <f t="shared" si="1574"/>
        <v>0</v>
      </c>
      <c r="BL475" s="777"/>
      <c r="BM475" s="781">
        <f t="shared" si="1575"/>
        <v>0</v>
      </c>
      <c r="BN475" s="777"/>
      <c r="BO475" s="781">
        <f t="shared" si="1576"/>
        <v>0</v>
      </c>
      <c r="BP475" s="777"/>
      <c r="BQ475" s="781">
        <f t="shared" si="1577"/>
        <v>0</v>
      </c>
      <c r="BR475" s="777"/>
    </row>
    <row r="476" spans="1:70" outlineLevel="3">
      <c r="A476" s="6">
        <v>302177</v>
      </c>
      <c r="B476" s="10"/>
      <c r="C476" s="121" t="s">
        <v>114</v>
      </c>
      <c r="D476" s="34" t="s">
        <v>824</v>
      </c>
      <c r="E476" s="43" t="str">
        <f t="shared" si="1694"/>
        <v>N</v>
      </c>
      <c r="F476" s="122" t="s">
        <v>846</v>
      </c>
      <c r="G476" s="122" t="s">
        <v>327</v>
      </c>
      <c r="H476" s="1076"/>
      <c r="I476" s="1141"/>
      <c r="J476" s="1142"/>
      <c r="K476" s="1032">
        <f t="shared" si="1695"/>
        <v>0</v>
      </c>
      <c r="L476" s="208"/>
      <c r="M476" s="128"/>
      <c r="N476" s="409"/>
      <c r="O476" s="409"/>
      <c r="Q476" s="684" t="s">
        <v>1911</v>
      </c>
      <c r="R476" s="691" t="s">
        <v>2008</v>
      </c>
      <c r="T476" s="680" t="str">
        <f>IF(IF(A476=0,TRUE(),D476=IFERROR(VLOOKUP(A476,Zaplecze_Weryfikacja!A:B,2,FALSE),2))=TRUE(),"Tak","Nie")</f>
        <v>Nie</v>
      </c>
      <c r="U476" s="681" t="str">
        <f>IF(T476="Tak"," ",IF(IFERROR(VLOOKUP(A476,Zaplecze_Weryfikacja!A:B,2,FALSE),"Inny numer Lp")="Inny numer Lp","Inny numer Lp",IF(VLOOKUP(A476,Zaplecze_Weryfikacja!A:B,2,FALSE)=D476,"Nieznana przyczyna","Inny opis")))</f>
        <v>Inny opis</v>
      </c>
      <c r="Y476" s="785"/>
      <c r="Z476" s="309">
        <f t="shared" si="1696"/>
        <v>0</v>
      </c>
      <c r="AA476" s="785"/>
      <c r="AB476" s="309">
        <f t="shared" si="1697"/>
        <v>0</v>
      </c>
      <c r="AC476" s="785"/>
      <c r="AD476" s="309">
        <f t="shared" si="1698"/>
        <v>0</v>
      </c>
      <c r="AE476" s="785"/>
      <c r="AF476" s="309">
        <f t="shared" si="1699"/>
        <v>0</v>
      </c>
      <c r="AG476" s="785"/>
      <c r="AH476" s="309">
        <f t="shared" si="1700"/>
        <v>0</v>
      </c>
      <c r="AI476" s="785"/>
      <c r="AJ476" s="309">
        <f t="shared" si="1701"/>
        <v>0</v>
      </c>
      <c r="AK476" s="785"/>
      <c r="AL476" s="309">
        <f t="shared" si="1702"/>
        <v>0</v>
      </c>
      <c r="AM476" s="785"/>
      <c r="AN476" s="309">
        <f t="shared" si="1703"/>
        <v>0</v>
      </c>
      <c r="AO476" s="785"/>
      <c r="AP476" s="309">
        <f t="shared" si="1704"/>
        <v>0</v>
      </c>
      <c r="AQ476" s="785"/>
      <c r="AR476" s="309">
        <f t="shared" si="1705"/>
        <v>0</v>
      </c>
      <c r="AT476" s="782">
        <f t="shared" si="1564"/>
        <v>0</v>
      </c>
      <c r="AU476" s="782">
        <f t="shared" si="1565"/>
        <v>0</v>
      </c>
      <c r="AV476" s="782">
        <f t="shared" si="1566"/>
        <v>0</v>
      </c>
      <c r="AW476" s="788" t="e">
        <f t="shared" si="1567"/>
        <v>#DIV/0!</v>
      </c>
      <c r="AY476" s="781">
        <f t="shared" si="1568"/>
        <v>0</v>
      </c>
      <c r="AZ476" s="777"/>
      <c r="BA476" s="781">
        <f t="shared" si="1569"/>
        <v>0</v>
      </c>
      <c r="BB476" s="777"/>
      <c r="BC476" s="781">
        <f t="shared" si="1570"/>
        <v>0</v>
      </c>
      <c r="BD476" s="777"/>
      <c r="BE476" s="781">
        <f t="shared" si="1571"/>
        <v>0</v>
      </c>
      <c r="BF476" s="777"/>
      <c r="BG476" s="781">
        <f t="shared" si="1572"/>
        <v>0</v>
      </c>
      <c r="BH476" s="777"/>
      <c r="BI476" s="781">
        <f t="shared" si="1573"/>
        <v>0</v>
      </c>
      <c r="BJ476" s="777"/>
      <c r="BK476" s="781">
        <f t="shared" si="1574"/>
        <v>0</v>
      </c>
      <c r="BL476" s="777"/>
      <c r="BM476" s="781">
        <f t="shared" si="1575"/>
        <v>0</v>
      </c>
      <c r="BN476" s="777"/>
      <c r="BO476" s="781">
        <f t="shared" si="1576"/>
        <v>0</v>
      </c>
      <c r="BP476" s="777"/>
      <c r="BQ476" s="781">
        <f t="shared" si="1577"/>
        <v>0</v>
      </c>
      <c r="BR476" s="777"/>
    </row>
    <row r="477" spans="1:70" outlineLevel="3">
      <c r="A477" s="6">
        <v>302178</v>
      </c>
      <c r="B477" s="10"/>
      <c r="C477" s="121" t="s">
        <v>114</v>
      </c>
      <c r="D477" s="34" t="s">
        <v>853</v>
      </c>
      <c r="E477" s="43" t="str">
        <f t="shared" si="1694"/>
        <v>N</v>
      </c>
      <c r="F477" s="122" t="s">
        <v>846</v>
      </c>
      <c r="G477" s="122" t="s">
        <v>327</v>
      </c>
      <c r="H477" s="1076"/>
      <c r="I477" s="1141"/>
      <c r="J477" s="1142"/>
      <c r="K477" s="1032">
        <f t="shared" si="1695"/>
        <v>0</v>
      </c>
      <c r="L477" s="208"/>
      <c r="M477" s="128"/>
      <c r="N477" s="409"/>
      <c r="O477" s="409"/>
      <c r="Q477" s="686" t="s">
        <v>1907</v>
      </c>
      <c r="R477" s="691" t="s">
        <v>2008</v>
      </c>
      <c r="T477" s="680" t="str">
        <f>IF(IF(A477=0,TRUE(),D477=IFERROR(VLOOKUP(A477,Zaplecze_Weryfikacja!A:B,2,FALSE),2))=TRUE(),"Tak","Nie")</f>
        <v>Nie</v>
      </c>
      <c r="U477" s="681" t="str">
        <f>IF(T477="Tak"," ",IF(IFERROR(VLOOKUP(A477,Zaplecze_Weryfikacja!A:B,2,FALSE),"Inny numer Lp")="Inny numer Lp","Inny numer Lp",IF(VLOOKUP(A477,Zaplecze_Weryfikacja!A:B,2,FALSE)=D477,"Nieznana przyczyna","Inny opis")))</f>
        <v>Inny opis</v>
      </c>
      <c r="Y477" s="785"/>
      <c r="Z477" s="309">
        <f t="shared" si="1696"/>
        <v>0</v>
      </c>
      <c r="AA477" s="785"/>
      <c r="AB477" s="309">
        <f t="shared" si="1697"/>
        <v>0</v>
      </c>
      <c r="AC477" s="785"/>
      <c r="AD477" s="309">
        <f t="shared" si="1698"/>
        <v>0</v>
      </c>
      <c r="AE477" s="785"/>
      <c r="AF477" s="309">
        <f t="shared" si="1699"/>
        <v>0</v>
      </c>
      <c r="AG477" s="785"/>
      <c r="AH477" s="309">
        <f t="shared" si="1700"/>
        <v>0</v>
      </c>
      <c r="AI477" s="785"/>
      <c r="AJ477" s="309">
        <f t="shared" si="1701"/>
        <v>0</v>
      </c>
      <c r="AK477" s="785"/>
      <c r="AL477" s="309">
        <f t="shared" si="1702"/>
        <v>0</v>
      </c>
      <c r="AM477" s="785"/>
      <c r="AN477" s="309">
        <f t="shared" si="1703"/>
        <v>0</v>
      </c>
      <c r="AO477" s="785"/>
      <c r="AP477" s="309">
        <f t="shared" si="1704"/>
        <v>0</v>
      </c>
      <c r="AQ477" s="785"/>
      <c r="AR477" s="309">
        <f t="shared" si="1705"/>
        <v>0</v>
      </c>
      <c r="AT477" s="782">
        <f t="shared" si="1564"/>
        <v>0</v>
      </c>
      <c r="AU477" s="782">
        <f t="shared" si="1565"/>
        <v>0</v>
      </c>
      <c r="AV477" s="782">
        <f t="shared" si="1566"/>
        <v>0</v>
      </c>
      <c r="AW477" s="788" t="e">
        <f t="shared" si="1567"/>
        <v>#DIV/0!</v>
      </c>
      <c r="AY477" s="781">
        <f t="shared" si="1568"/>
        <v>0</v>
      </c>
      <c r="AZ477" s="777"/>
      <c r="BA477" s="781">
        <f t="shared" si="1569"/>
        <v>0</v>
      </c>
      <c r="BB477" s="777"/>
      <c r="BC477" s="781">
        <f t="shared" si="1570"/>
        <v>0</v>
      </c>
      <c r="BD477" s="777"/>
      <c r="BE477" s="781">
        <f t="shared" si="1571"/>
        <v>0</v>
      </c>
      <c r="BF477" s="777"/>
      <c r="BG477" s="781">
        <f t="shared" si="1572"/>
        <v>0</v>
      </c>
      <c r="BH477" s="777"/>
      <c r="BI477" s="781">
        <f t="shared" si="1573"/>
        <v>0</v>
      </c>
      <c r="BJ477" s="777"/>
      <c r="BK477" s="781">
        <f t="shared" si="1574"/>
        <v>0</v>
      </c>
      <c r="BL477" s="777"/>
      <c r="BM477" s="781">
        <f t="shared" si="1575"/>
        <v>0</v>
      </c>
      <c r="BN477" s="777"/>
      <c r="BO477" s="781">
        <f t="shared" si="1576"/>
        <v>0</v>
      </c>
      <c r="BP477" s="777"/>
      <c r="BQ477" s="781">
        <f t="shared" si="1577"/>
        <v>0</v>
      </c>
      <c r="BR477" s="777"/>
    </row>
    <row r="478" spans="1:70" outlineLevel="3">
      <c r="A478" s="6">
        <v>302179</v>
      </c>
      <c r="B478" s="10"/>
      <c r="C478" s="121" t="s">
        <v>114</v>
      </c>
      <c r="D478" s="34" t="s">
        <v>94</v>
      </c>
      <c r="E478" s="43" t="str">
        <f t="shared" si="1694"/>
        <v>N</v>
      </c>
      <c r="F478" s="122" t="s">
        <v>2953</v>
      </c>
      <c r="G478" s="122" t="s">
        <v>324</v>
      </c>
      <c r="H478" s="1076"/>
      <c r="I478" s="1141"/>
      <c r="J478" s="1142"/>
      <c r="K478" s="1032">
        <f t="shared" si="1695"/>
        <v>0</v>
      </c>
      <c r="L478" s="208"/>
      <c r="M478" s="128"/>
      <c r="N478" s="409"/>
      <c r="O478" s="409"/>
      <c r="Q478" s="686" t="s">
        <v>1862</v>
      </c>
      <c r="R478" s="691" t="s">
        <v>2008</v>
      </c>
      <c r="T478" s="680" t="str">
        <f>IF(IF(A478=0,TRUE(),D478=IFERROR(VLOOKUP(A478,Zaplecze_Weryfikacja!A:B,2,FALSE),2))=TRUE(),"Tak","Nie")</f>
        <v>Nie</v>
      </c>
      <c r="U478" s="681" t="str">
        <f>IF(T478="Tak"," ",IF(IFERROR(VLOOKUP(A478,Zaplecze_Weryfikacja!A:B,2,FALSE),"Inny numer Lp")="Inny numer Lp","Inny numer Lp",IF(VLOOKUP(A478,Zaplecze_Weryfikacja!A:B,2,FALSE)=D478,"Nieznana przyczyna","Inny opis")))</f>
        <v>Inny opis</v>
      </c>
      <c r="Y478" s="785"/>
      <c r="Z478" s="309">
        <f t="shared" si="1696"/>
        <v>0</v>
      </c>
      <c r="AA478" s="785"/>
      <c r="AB478" s="309">
        <f t="shared" si="1697"/>
        <v>0</v>
      </c>
      <c r="AC478" s="785"/>
      <c r="AD478" s="309">
        <f t="shared" si="1698"/>
        <v>0</v>
      </c>
      <c r="AE478" s="785"/>
      <c r="AF478" s="309">
        <f t="shared" si="1699"/>
        <v>0</v>
      </c>
      <c r="AG478" s="785"/>
      <c r="AH478" s="309">
        <f t="shared" si="1700"/>
        <v>0</v>
      </c>
      <c r="AI478" s="785"/>
      <c r="AJ478" s="309">
        <f t="shared" si="1701"/>
        <v>0</v>
      </c>
      <c r="AK478" s="785"/>
      <c r="AL478" s="309">
        <f t="shared" si="1702"/>
        <v>0</v>
      </c>
      <c r="AM478" s="785"/>
      <c r="AN478" s="309">
        <f t="shared" si="1703"/>
        <v>0</v>
      </c>
      <c r="AO478" s="785"/>
      <c r="AP478" s="309">
        <f t="shared" si="1704"/>
        <v>0</v>
      </c>
      <c r="AQ478" s="785"/>
      <c r="AR478" s="309">
        <f t="shared" si="1705"/>
        <v>0</v>
      </c>
      <c r="AT478" s="782">
        <f t="shared" si="1564"/>
        <v>0</v>
      </c>
      <c r="AU478" s="782">
        <f t="shared" si="1565"/>
        <v>0</v>
      </c>
      <c r="AV478" s="782">
        <f t="shared" si="1566"/>
        <v>0</v>
      </c>
      <c r="AW478" s="788" t="e">
        <f t="shared" si="1567"/>
        <v>#DIV/0!</v>
      </c>
      <c r="AY478" s="781">
        <f t="shared" si="1568"/>
        <v>0</v>
      </c>
      <c r="AZ478" s="777"/>
      <c r="BA478" s="781">
        <f t="shared" si="1569"/>
        <v>0</v>
      </c>
      <c r="BB478" s="777"/>
      <c r="BC478" s="781">
        <f t="shared" si="1570"/>
        <v>0</v>
      </c>
      <c r="BD478" s="777"/>
      <c r="BE478" s="781">
        <f t="shared" si="1571"/>
        <v>0</v>
      </c>
      <c r="BF478" s="777"/>
      <c r="BG478" s="781">
        <f t="shared" si="1572"/>
        <v>0</v>
      </c>
      <c r="BH478" s="777"/>
      <c r="BI478" s="781">
        <f t="shared" si="1573"/>
        <v>0</v>
      </c>
      <c r="BJ478" s="777"/>
      <c r="BK478" s="781">
        <f t="shared" si="1574"/>
        <v>0</v>
      </c>
      <c r="BL478" s="777"/>
      <c r="BM478" s="781">
        <f t="shared" si="1575"/>
        <v>0</v>
      </c>
      <c r="BN478" s="777"/>
      <c r="BO478" s="781">
        <f t="shared" si="1576"/>
        <v>0</v>
      </c>
      <c r="BP478" s="777"/>
      <c r="BQ478" s="781">
        <f t="shared" si="1577"/>
        <v>0</v>
      </c>
      <c r="BR478" s="777"/>
    </row>
    <row r="479" spans="1:70" outlineLevel="3">
      <c r="A479" s="6">
        <v>302180</v>
      </c>
      <c r="B479" s="10"/>
      <c r="C479" s="121" t="s">
        <v>114</v>
      </c>
      <c r="D479" s="35" t="s">
        <v>64</v>
      </c>
      <c r="E479" s="43" t="str">
        <f t="shared" si="1694"/>
        <v>N</v>
      </c>
      <c r="F479" s="122" t="s">
        <v>2964</v>
      </c>
      <c r="G479" s="122" t="s">
        <v>327</v>
      </c>
      <c r="H479" s="1076"/>
      <c r="I479" s="1141"/>
      <c r="J479" s="1142"/>
      <c r="K479" s="1032">
        <f t="shared" si="1695"/>
        <v>0</v>
      </c>
      <c r="L479" s="208"/>
      <c r="M479" s="128"/>
      <c r="N479" s="409"/>
      <c r="O479" s="409"/>
      <c r="Q479" s="684" t="s">
        <v>1893</v>
      </c>
      <c r="R479" s="691" t="s">
        <v>2008</v>
      </c>
      <c r="T479" s="680" t="str">
        <f>IF(IF(A479=0,TRUE(),D479=IFERROR(VLOOKUP(A479,Zaplecze_Weryfikacja!A:B,2,FALSE),2))=TRUE(),"Tak","Nie")</f>
        <v>Nie</v>
      </c>
      <c r="U479" s="681" t="str">
        <f>IF(T479="Tak"," ",IF(IFERROR(VLOOKUP(A479,Zaplecze_Weryfikacja!A:B,2,FALSE),"Inny numer Lp")="Inny numer Lp","Inny numer Lp",IF(VLOOKUP(A479,Zaplecze_Weryfikacja!A:B,2,FALSE)=D479,"Nieznana przyczyna","Inny opis")))</f>
        <v>Inny opis</v>
      </c>
      <c r="Y479" s="785"/>
      <c r="Z479" s="309">
        <f t="shared" si="1696"/>
        <v>0</v>
      </c>
      <c r="AA479" s="785"/>
      <c r="AB479" s="309">
        <f t="shared" si="1697"/>
        <v>0</v>
      </c>
      <c r="AC479" s="785"/>
      <c r="AD479" s="309">
        <f t="shared" si="1698"/>
        <v>0</v>
      </c>
      <c r="AE479" s="785"/>
      <c r="AF479" s="309">
        <f t="shared" si="1699"/>
        <v>0</v>
      </c>
      <c r="AG479" s="785"/>
      <c r="AH479" s="309">
        <f t="shared" si="1700"/>
        <v>0</v>
      </c>
      <c r="AI479" s="785"/>
      <c r="AJ479" s="309">
        <f t="shared" si="1701"/>
        <v>0</v>
      </c>
      <c r="AK479" s="785"/>
      <c r="AL479" s="309">
        <f t="shared" si="1702"/>
        <v>0</v>
      </c>
      <c r="AM479" s="785"/>
      <c r="AN479" s="309">
        <f t="shared" si="1703"/>
        <v>0</v>
      </c>
      <c r="AO479" s="785"/>
      <c r="AP479" s="309">
        <f t="shared" si="1704"/>
        <v>0</v>
      </c>
      <c r="AQ479" s="785"/>
      <c r="AR479" s="309">
        <f t="shared" si="1705"/>
        <v>0</v>
      </c>
      <c r="AT479" s="782">
        <f t="shared" si="1564"/>
        <v>0</v>
      </c>
      <c r="AU479" s="782">
        <f t="shared" si="1565"/>
        <v>0</v>
      </c>
      <c r="AV479" s="782">
        <f t="shared" si="1566"/>
        <v>0</v>
      </c>
      <c r="AW479" s="788" t="e">
        <f t="shared" si="1567"/>
        <v>#DIV/0!</v>
      </c>
      <c r="AY479" s="781">
        <f t="shared" si="1568"/>
        <v>0</v>
      </c>
      <c r="AZ479" s="777"/>
      <c r="BA479" s="781">
        <f t="shared" si="1569"/>
        <v>0</v>
      </c>
      <c r="BB479" s="777"/>
      <c r="BC479" s="781">
        <f t="shared" si="1570"/>
        <v>0</v>
      </c>
      <c r="BD479" s="777"/>
      <c r="BE479" s="781">
        <f t="shared" si="1571"/>
        <v>0</v>
      </c>
      <c r="BF479" s="777"/>
      <c r="BG479" s="781">
        <f t="shared" si="1572"/>
        <v>0</v>
      </c>
      <c r="BH479" s="777"/>
      <c r="BI479" s="781">
        <f t="shared" si="1573"/>
        <v>0</v>
      </c>
      <c r="BJ479" s="777"/>
      <c r="BK479" s="781">
        <f t="shared" si="1574"/>
        <v>0</v>
      </c>
      <c r="BL479" s="777"/>
      <c r="BM479" s="781">
        <f t="shared" si="1575"/>
        <v>0</v>
      </c>
      <c r="BN479" s="777"/>
      <c r="BO479" s="781">
        <f t="shared" si="1576"/>
        <v>0</v>
      </c>
      <c r="BP479" s="777"/>
      <c r="BQ479" s="781">
        <f t="shared" si="1577"/>
        <v>0</v>
      </c>
      <c r="BR479" s="777"/>
    </row>
    <row r="480" spans="1:70" outlineLevel="3">
      <c r="A480" s="6">
        <v>302181</v>
      </c>
      <c r="B480" s="10"/>
      <c r="C480" s="121" t="s">
        <v>114</v>
      </c>
      <c r="D480" s="111" t="s">
        <v>817</v>
      </c>
      <c r="E480" s="43" t="str">
        <f t="shared" si="1694"/>
        <v>N</v>
      </c>
      <c r="F480" s="122"/>
      <c r="G480" s="122" t="s">
        <v>327</v>
      </c>
      <c r="H480" s="1076"/>
      <c r="I480" s="1141"/>
      <c r="J480" s="1142"/>
      <c r="K480" s="1032">
        <f t="shared" si="1695"/>
        <v>0</v>
      </c>
      <c r="L480" s="208"/>
      <c r="M480" s="128"/>
      <c r="N480" s="409"/>
      <c r="O480" s="409"/>
      <c r="Q480" s="684" t="s">
        <v>1861</v>
      </c>
      <c r="R480" s="691" t="s">
        <v>2008</v>
      </c>
      <c r="T480" s="680" t="str">
        <f>IF(IF(A480=0,TRUE(),D480=IFERROR(VLOOKUP(A480,Zaplecze_Weryfikacja!A:B,2,FALSE),2))=TRUE(),"Tak","Nie")</f>
        <v>Nie</v>
      </c>
      <c r="U480" s="681" t="str">
        <f>IF(T480="Tak"," ",IF(IFERROR(VLOOKUP(A480,Zaplecze_Weryfikacja!A:B,2,FALSE),"Inny numer Lp")="Inny numer Lp","Inny numer Lp",IF(VLOOKUP(A480,Zaplecze_Weryfikacja!A:B,2,FALSE)=D480,"Nieznana przyczyna","Inny opis")))</f>
        <v>Inny opis</v>
      </c>
      <c r="Y480" s="785"/>
      <c r="Z480" s="309">
        <f t="shared" si="1696"/>
        <v>0</v>
      </c>
      <c r="AA480" s="785"/>
      <c r="AB480" s="309">
        <f t="shared" si="1697"/>
        <v>0</v>
      </c>
      <c r="AC480" s="785"/>
      <c r="AD480" s="309">
        <f t="shared" si="1698"/>
        <v>0</v>
      </c>
      <c r="AE480" s="785"/>
      <c r="AF480" s="309">
        <f t="shared" si="1699"/>
        <v>0</v>
      </c>
      <c r="AG480" s="785"/>
      <c r="AH480" s="309">
        <f t="shared" si="1700"/>
        <v>0</v>
      </c>
      <c r="AI480" s="785"/>
      <c r="AJ480" s="309">
        <f t="shared" si="1701"/>
        <v>0</v>
      </c>
      <c r="AK480" s="785"/>
      <c r="AL480" s="309">
        <f t="shared" si="1702"/>
        <v>0</v>
      </c>
      <c r="AM480" s="785"/>
      <c r="AN480" s="309">
        <f t="shared" si="1703"/>
        <v>0</v>
      </c>
      <c r="AO480" s="785"/>
      <c r="AP480" s="309">
        <f t="shared" si="1704"/>
        <v>0</v>
      </c>
      <c r="AQ480" s="785"/>
      <c r="AR480" s="309">
        <f t="shared" si="1705"/>
        <v>0</v>
      </c>
      <c r="AT480" s="782">
        <f t="shared" si="1564"/>
        <v>0</v>
      </c>
      <c r="AU480" s="782">
        <f t="shared" si="1565"/>
        <v>0</v>
      </c>
      <c r="AV480" s="782">
        <f t="shared" si="1566"/>
        <v>0</v>
      </c>
      <c r="AW480" s="788" t="e">
        <f t="shared" si="1567"/>
        <v>#DIV/0!</v>
      </c>
      <c r="AY480" s="781">
        <f t="shared" si="1568"/>
        <v>0</v>
      </c>
      <c r="AZ480" s="777"/>
      <c r="BA480" s="781">
        <f t="shared" si="1569"/>
        <v>0</v>
      </c>
      <c r="BB480" s="777"/>
      <c r="BC480" s="781">
        <f t="shared" si="1570"/>
        <v>0</v>
      </c>
      <c r="BD480" s="777"/>
      <c r="BE480" s="781">
        <f t="shared" si="1571"/>
        <v>0</v>
      </c>
      <c r="BF480" s="777"/>
      <c r="BG480" s="781">
        <f t="shared" si="1572"/>
        <v>0</v>
      </c>
      <c r="BH480" s="777"/>
      <c r="BI480" s="781">
        <f t="shared" si="1573"/>
        <v>0</v>
      </c>
      <c r="BJ480" s="777"/>
      <c r="BK480" s="781">
        <f t="shared" si="1574"/>
        <v>0</v>
      </c>
      <c r="BL480" s="777"/>
      <c r="BM480" s="781">
        <f t="shared" si="1575"/>
        <v>0</v>
      </c>
      <c r="BN480" s="777"/>
      <c r="BO480" s="781">
        <f t="shared" si="1576"/>
        <v>0</v>
      </c>
      <c r="BP480" s="777"/>
      <c r="BQ480" s="781">
        <f t="shared" si="1577"/>
        <v>0</v>
      </c>
      <c r="BR480" s="777"/>
    </row>
    <row r="481" spans="1:70" outlineLevel="3">
      <c r="A481" s="6">
        <v>302182</v>
      </c>
      <c r="B481" s="10"/>
      <c r="C481" s="121" t="s">
        <v>114</v>
      </c>
      <c r="D481" s="33" t="s">
        <v>165</v>
      </c>
      <c r="E481" s="43" t="str">
        <f t="shared" si="1694"/>
        <v>N</v>
      </c>
      <c r="F481" s="122"/>
      <c r="G481" s="122" t="s">
        <v>327</v>
      </c>
      <c r="H481" s="1076"/>
      <c r="I481" s="1141"/>
      <c r="J481" s="1142"/>
      <c r="K481" s="1032">
        <f t="shared" si="1695"/>
        <v>0</v>
      </c>
      <c r="L481" s="208"/>
      <c r="M481" s="128"/>
      <c r="N481" s="409"/>
      <c r="O481" s="409"/>
      <c r="Q481" s="686" t="s">
        <v>1908</v>
      </c>
      <c r="R481" s="691" t="s">
        <v>2008</v>
      </c>
      <c r="T481" s="680" t="str">
        <f>IF(IF(A481=0,TRUE(),D481=IFERROR(VLOOKUP(A481,Zaplecze_Weryfikacja!A:B,2,FALSE),2))=TRUE(),"Tak","Nie")</f>
        <v>Nie</v>
      </c>
      <c r="U481" s="681" t="str">
        <f>IF(T481="Tak"," ",IF(IFERROR(VLOOKUP(A481,Zaplecze_Weryfikacja!A:B,2,FALSE),"Inny numer Lp")="Inny numer Lp","Inny numer Lp",IF(VLOOKUP(A481,Zaplecze_Weryfikacja!A:B,2,FALSE)=D481,"Nieznana przyczyna","Inny opis")))</f>
        <v>Inny opis</v>
      </c>
      <c r="Y481" s="785"/>
      <c r="Z481" s="309">
        <f t="shared" si="1696"/>
        <v>0</v>
      </c>
      <c r="AA481" s="785"/>
      <c r="AB481" s="309">
        <f t="shared" si="1697"/>
        <v>0</v>
      </c>
      <c r="AC481" s="785"/>
      <c r="AD481" s="309">
        <f t="shared" si="1698"/>
        <v>0</v>
      </c>
      <c r="AE481" s="785"/>
      <c r="AF481" s="309">
        <f t="shared" si="1699"/>
        <v>0</v>
      </c>
      <c r="AG481" s="785"/>
      <c r="AH481" s="309">
        <f t="shared" si="1700"/>
        <v>0</v>
      </c>
      <c r="AI481" s="785"/>
      <c r="AJ481" s="309">
        <f t="shared" si="1701"/>
        <v>0</v>
      </c>
      <c r="AK481" s="785"/>
      <c r="AL481" s="309">
        <f t="shared" si="1702"/>
        <v>0</v>
      </c>
      <c r="AM481" s="785"/>
      <c r="AN481" s="309">
        <f t="shared" si="1703"/>
        <v>0</v>
      </c>
      <c r="AO481" s="785"/>
      <c r="AP481" s="309">
        <f t="shared" si="1704"/>
        <v>0</v>
      </c>
      <c r="AQ481" s="785"/>
      <c r="AR481" s="309">
        <f t="shared" si="1705"/>
        <v>0</v>
      </c>
      <c r="AT481" s="782">
        <f t="shared" si="1564"/>
        <v>0</v>
      </c>
      <c r="AU481" s="782">
        <f t="shared" si="1565"/>
        <v>0</v>
      </c>
      <c r="AV481" s="782">
        <f t="shared" si="1566"/>
        <v>0</v>
      </c>
      <c r="AW481" s="788" t="e">
        <f t="shared" si="1567"/>
        <v>#DIV/0!</v>
      </c>
      <c r="AY481" s="781">
        <f t="shared" si="1568"/>
        <v>0</v>
      </c>
      <c r="AZ481" s="777"/>
      <c r="BA481" s="781">
        <f t="shared" si="1569"/>
        <v>0</v>
      </c>
      <c r="BB481" s="777"/>
      <c r="BC481" s="781">
        <f t="shared" si="1570"/>
        <v>0</v>
      </c>
      <c r="BD481" s="777"/>
      <c r="BE481" s="781">
        <f t="shared" si="1571"/>
        <v>0</v>
      </c>
      <c r="BF481" s="777"/>
      <c r="BG481" s="781">
        <f t="shared" si="1572"/>
        <v>0</v>
      </c>
      <c r="BH481" s="777"/>
      <c r="BI481" s="781">
        <f t="shared" si="1573"/>
        <v>0</v>
      </c>
      <c r="BJ481" s="777"/>
      <c r="BK481" s="781">
        <f t="shared" si="1574"/>
        <v>0</v>
      </c>
      <c r="BL481" s="777"/>
      <c r="BM481" s="781">
        <f t="shared" si="1575"/>
        <v>0</v>
      </c>
      <c r="BN481" s="777"/>
      <c r="BO481" s="781">
        <f t="shared" si="1576"/>
        <v>0</v>
      </c>
      <c r="BP481" s="777"/>
      <c r="BQ481" s="781">
        <f t="shared" si="1577"/>
        <v>0</v>
      </c>
      <c r="BR481" s="777"/>
    </row>
    <row r="482" spans="1:70" outlineLevel="3">
      <c r="A482" s="6">
        <v>302183</v>
      </c>
      <c r="B482" s="10"/>
      <c r="C482" s="121" t="s">
        <v>114</v>
      </c>
      <c r="D482" s="33" t="s">
        <v>849</v>
      </c>
      <c r="E482" s="43" t="str">
        <f t="shared" si="1694"/>
        <v>N</v>
      </c>
      <c r="F482" s="122"/>
      <c r="G482" s="122" t="s">
        <v>325</v>
      </c>
      <c r="H482" s="1076"/>
      <c r="I482" s="1141"/>
      <c r="J482" s="1142"/>
      <c r="K482" s="1032">
        <f t="shared" si="1695"/>
        <v>0</v>
      </c>
      <c r="L482" s="208"/>
      <c r="M482" s="128"/>
      <c r="N482" s="409"/>
      <c r="O482" s="409"/>
      <c r="Q482" s="684" t="s">
        <v>1890</v>
      </c>
      <c r="R482" s="691" t="s">
        <v>2008</v>
      </c>
      <c r="T482" s="680" t="str">
        <f>IF(IF(A482=0,TRUE(),D482=IFERROR(VLOOKUP(A482,Zaplecze_Weryfikacja!A:B,2,FALSE),2))=TRUE(),"Tak","Nie")</f>
        <v>Nie</v>
      </c>
      <c r="U482" s="681" t="str">
        <f>IF(T482="Tak"," ",IF(IFERROR(VLOOKUP(A482,Zaplecze_Weryfikacja!A:B,2,FALSE),"Inny numer Lp")="Inny numer Lp","Inny numer Lp",IF(VLOOKUP(A482,Zaplecze_Weryfikacja!A:B,2,FALSE)=D482,"Nieznana przyczyna","Inny opis")))</f>
        <v>Inny opis</v>
      </c>
      <c r="Y482" s="785"/>
      <c r="Z482" s="309">
        <f t="shared" si="1696"/>
        <v>0</v>
      </c>
      <c r="AA482" s="785"/>
      <c r="AB482" s="309">
        <f t="shared" si="1697"/>
        <v>0</v>
      </c>
      <c r="AC482" s="785"/>
      <c r="AD482" s="309">
        <f t="shared" si="1698"/>
        <v>0</v>
      </c>
      <c r="AE482" s="785"/>
      <c r="AF482" s="309">
        <f t="shared" si="1699"/>
        <v>0</v>
      </c>
      <c r="AG482" s="785"/>
      <c r="AH482" s="309">
        <f t="shared" si="1700"/>
        <v>0</v>
      </c>
      <c r="AI482" s="785"/>
      <c r="AJ482" s="309">
        <f t="shared" si="1701"/>
        <v>0</v>
      </c>
      <c r="AK482" s="785"/>
      <c r="AL482" s="309">
        <f t="shared" si="1702"/>
        <v>0</v>
      </c>
      <c r="AM482" s="785"/>
      <c r="AN482" s="309">
        <f t="shared" si="1703"/>
        <v>0</v>
      </c>
      <c r="AO482" s="785"/>
      <c r="AP482" s="309">
        <f t="shared" si="1704"/>
        <v>0</v>
      </c>
      <c r="AQ482" s="785"/>
      <c r="AR482" s="309">
        <f t="shared" si="1705"/>
        <v>0</v>
      </c>
      <c r="AT482" s="782">
        <f t="shared" si="1564"/>
        <v>0</v>
      </c>
      <c r="AU482" s="782">
        <f t="shared" si="1565"/>
        <v>0</v>
      </c>
      <c r="AV482" s="782">
        <f t="shared" si="1566"/>
        <v>0</v>
      </c>
      <c r="AW482" s="788" t="e">
        <f t="shared" si="1567"/>
        <v>#DIV/0!</v>
      </c>
      <c r="AY482" s="781">
        <f t="shared" si="1568"/>
        <v>0</v>
      </c>
      <c r="AZ482" s="777"/>
      <c r="BA482" s="781">
        <f t="shared" si="1569"/>
        <v>0</v>
      </c>
      <c r="BB482" s="777"/>
      <c r="BC482" s="781">
        <f t="shared" si="1570"/>
        <v>0</v>
      </c>
      <c r="BD482" s="777"/>
      <c r="BE482" s="781">
        <f t="shared" si="1571"/>
        <v>0</v>
      </c>
      <c r="BF482" s="777"/>
      <c r="BG482" s="781">
        <f t="shared" si="1572"/>
        <v>0</v>
      </c>
      <c r="BH482" s="777"/>
      <c r="BI482" s="781">
        <f t="shared" si="1573"/>
        <v>0</v>
      </c>
      <c r="BJ482" s="777"/>
      <c r="BK482" s="781">
        <f t="shared" si="1574"/>
        <v>0</v>
      </c>
      <c r="BL482" s="777"/>
      <c r="BM482" s="781">
        <f t="shared" si="1575"/>
        <v>0</v>
      </c>
      <c r="BN482" s="777"/>
      <c r="BO482" s="781">
        <f t="shared" si="1576"/>
        <v>0</v>
      </c>
      <c r="BP482" s="777"/>
      <c r="BQ482" s="781">
        <f t="shared" si="1577"/>
        <v>0</v>
      </c>
      <c r="BR482" s="777"/>
    </row>
    <row r="483" spans="1:70" outlineLevel="3">
      <c r="A483" s="6">
        <v>302184</v>
      </c>
      <c r="B483" s="10"/>
      <c r="C483" s="429" t="s">
        <v>114</v>
      </c>
      <c r="D483" s="33" t="s">
        <v>848</v>
      </c>
      <c r="E483" s="43" t="str">
        <f t="shared" si="1694"/>
        <v>N</v>
      </c>
      <c r="F483" s="122"/>
      <c r="G483" s="122" t="s">
        <v>325</v>
      </c>
      <c r="H483" s="1076"/>
      <c r="I483" s="1141"/>
      <c r="J483" s="1142"/>
      <c r="K483" s="1032">
        <f t="shared" si="1695"/>
        <v>0</v>
      </c>
      <c r="L483" s="208"/>
      <c r="M483" s="128"/>
      <c r="N483" s="409"/>
      <c r="O483" s="409"/>
      <c r="Q483" s="684" t="s">
        <v>1890</v>
      </c>
      <c r="R483" s="691" t="s">
        <v>2008</v>
      </c>
      <c r="T483" s="680" t="str">
        <f>IF(IF(A483=0,TRUE(),D483=IFERROR(VLOOKUP(A483,Zaplecze_Weryfikacja!A:B,2,FALSE),2))=TRUE(),"Tak","Nie")</f>
        <v>Nie</v>
      </c>
      <c r="U483" s="681" t="str">
        <f>IF(T483="Tak"," ",IF(IFERROR(VLOOKUP(A483,Zaplecze_Weryfikacja!A:B,2,FALSE),"Inny numer Lp")="Inny numer Lp","Inny numer Lp",IF(VLOOKUP(A483,Zaplecze_Weryfikacja!A:B,2,FALSE)=D483,"Nieznana przyczyna","Inny opis")))</f>
        <v>Inny opis</v>
      </c>
      <c r="Y483" s="785"/>
      <c r="Z483" s="309">
        <f t="shared" si="1696"/>
        <v>0</v>
      </c>
      <c r="AA483" s="785"/>
      <c r="AB483" s="309">
        <f t="shared" si="1697"/>
        <v>0</v>
      </c>
      <c r="AC483" s="785"/>
      <c r="AD483" s="309">
        <f t="shared" si="1698"/>
        <v>0</v>
      </c>
      <c r="AE483" s="785"/>
      <c r="AF483" s="309">
        <f t="shared" si="1699"/>
        <v>0</v>
      </c>
      <c r="AG483" s="785"/>
      <c r="AH483" s="309">
        <f t="shared" si="1700"/>
        <v>0</v>
      </c>
      <c r="AI483" s="785"/>
      <c r="AJ483" s="309">
        <f t="shared" si="1701"/>
        <v>0</v>
      </c>
      <c r="AK483" s="785"/>
      <c r="AL483" s="309">
        <f t="shared" si="1702"/>
        <v>0</v>
      </c>
      <c r="AM483" s="785"/>
      <c r="AN483" s="309">
        <f t="shared" si="1703"/>
        <v>0</v>
      </c>
      <c r="AO483" s="785"/>
      <c r="AP483" s="309">
        <f t="shared" si="1704"/>
        <v>0</v>
      </c>
      <c r="AQ483" s="785"/>
      <c r="AR483" s="309">
        <f t="shared" si="1705"/>
        <v>0</v>
      </c>
      <c r="AT483" s="782">
        <f t="shared" si="1564"/>
        <v>0</v>
      </c>
      <c r="AU483" s="782">
        <f t="shared" si="1565"/>
        <v>0</v>
      </c>
      <c r="AV483" s="782">
        <f t="shared" si="1566"/>
        <v>0</v>
      </c>
      <c r="AW483" s="788" t="e">
        <f t="shared" si="1567"/>
        <v>#DIV/0!</v>
      </c>
      <c r="AY483" s="781">
        <f t="shared" si="1568"/>
        <v>0</v>
      </c>
      <c r="AZ483" s="777"/>
      <c r="BA483" s="781">
        <f t="shared" si="1569"/>
        <v>0</v>
      </c>
      <c r="BB483" s="777"/>
      <c r="BC483" s="781">
        <f t="shared" si="1570"/>
        <v>0</v>
      </c>
      <c r="BD483" s="777"/>
      <c r="BE483" s="781">
        <f t="shared" si="1571"/>
        <v>0</v>
      </c>
      <c r="BF483" s="777"/>
      <c r="BG483" s="781">
        <f t="shared" si="1572"/>
        <v>0</v>
      </c>
      <c r="BH483" s="777"/>
      <c r="BI483" s="781">
        <f t="shared" si="1573"/>
        <v>0</v>
      </c>
      <c r="BJ483" s="777"/>
      <c r="BK483" s="781">
        <f t="shared" si="1574"/>
        <v>0</v>
      </c>
      <c r="BL483" s="777"/>
      <c r="BM483" s="781">
        <f t="shared" si="1575"/>
        <v>0</v>
      </c>
      <c r="BN483" s="777"/>
      <c r="BO483" s="781">
        <f t="shared" si="1576"/>
        <v>0</v>
      </c>
      <c r="BP483" s="777"/>
      <c r="BQ483" s="781">
        <f t="shared" si="1577"/>
        <v>0</v>
      </c>
      <c r="BR483" s="777"/>
    </row>
    <row r="484" spans="1:70" outlineLevel="3">
      <c r="A484" s="6">
        <v>302185</v>
      </c>
      <c r="B484" s="10"/>
      <c r="C484" s="121" t="s">
        <v>114</v>
      </c>
      <c r="D484" s="33" t="s">
        <v>818</v>
      </c>
      <c r="E484" s="43" t="str">
        <f t="shared" si="1694"/>
        <v>N</v>
      </c>
      <c r="F484" s="42" t="s">
        <v>144</v>
      </c>
      <c r="G484" s="122" t="s">
        <v>325</v>
      </c>
      <c r="H484" s="1076"/>
      <c r="I484" s="1141"/>
      <c r="J484" s="1142"/>
      <c r="K484" s="1032">
        <f t="shared" si="1695"/>
        <v>0</v>
      </c>
      <c r="L484" s="208"/>
      <c r="M484" s="128" t="s">
        <v>819</v>
      </c>
      <c r="N484" s="409"/>
      <c r="O484" s="409"/>
      <c r="Q484" s="684" t="s">
        <v>1875</v>
      </c>
      <c r="R484" s="691" t="s">
        <v>2008</v>
      </c>
      <c r="T484" s="680" t="str">
        <f>IF(IF(A484=0,TRUE(),D484=IFERROR(VLOOKUP(A484,Zaplecze_Weryfikacja!A:B,2,FALSE),2))=TRUE(),"Tak","Nie")</f>
        <v>Nie</v>
      </c>
      <c r="U484" s="681" t="str">
        <f>IF(T484="Tak"," ",IF(IFERROR(VLOOKUP(A484,Zaplecze_Weryfikacja!A:B,2,FALSE),"Inny numer Lp")="Inny numer Lp","Inny numer Lp",IF(VLOOKUP(A484,Zaplecze_Weryfikacja!A:B,2,FALSE)=D484,"Nieznana przyczyna","Inny opis")))</f>
        <v>Inny opis</v>
      </c>
      <c r="Y484" s="785"/>
      <c r="Z484" s="309">
        <f t="shared" si="1696"/>
        <v>0</v>
      </c>
      <c r="AA484" s="785"/>
      <c r="AB484" s="309">
        <f t="shared" si="1697"/>
        <v>0</v>
      </c>
      <c r="AC484" s="785"/>
      <c r="AD484" s="309">
        <f t="shared" si="1698"/>
        <v>0</v>
      </c>
      <c r="AE484" s="785"/>
      <c r="AF484" s="309">
        <f t="shared" si="1699"/>
        <v>0</v>
      </c>
      <c r="AG484" s="785"/>
      <c r="AH484" s="309">
        <f t="shared" si="1700"/>
        <v>0</v>
      </c>
      <c r="AI484" s="785"/>
      <c r="AJ484" s="309">
        <f t="shared" si="1701"/>
        <v>0</v>
      </c>
      <c r="AK484" s="785"/>
      <c r="AL484" s="309">
        <f t="shared" si="1702"/>
        <v>0</v>
      </c>
      <c r="AM484" s="785"/>
      <c r="AN484" s="309">
        <f t="shared" si="1703"/>
        <v>0</v>
      </c>
      <c r="AO484" s="785"/>
      <c r="AP484" s="309">
        <f t="shared" si="1704"/>
        <v>0</v>
      </c>
      <c r="AQ484" s="785"/>
      <c r="AR484" s="309">
        <f t="shared" si="1705"/>
        <v>0</v>
      </c>
      <c r="AT484" s="782">
        <f t="shared" si="1564"/>
        <v>0</v>
      </c>
      <c r="AU484" s="782">
        <f t="shared" si="1565"/>
        <v>0</v>
      </c>
      <c r="AV484" s="782">
        <f t="shared" si="1566"/>
        <v>0</v>
      </c>
      <c r="AW484" s="788" t="e">
        <f t="shared" si="1567"/>
        <v>#DIV/0!</v>
      </c>
      <c r="AY484" s="781">
        <f t="shared" si="1568"/>
        <v>0</v>
      </c>
      <c r="AZ484" s="777"/>
      <c r="BA484" s="781">
        <f t="shared" si="1569"/>
        <v>0</v>
      </c>
      <c r="BB484" s="777"/>
      <c r="BC484" s="781">
        <f t="shared" si="1570"/>
        <v>0</v>
      </c>
      <c r="BD484" s="777"/>
      <c r="BE484" s="781">
        <f t="shared" si="1571"/>
        <v>0</v>
      </c>
      <c r="BF484" s="777"/>
      <c r="BG484" s="781">
        <f t="shared" si="1572"/>
        <v>0</v>
      </c>
      <c r="BH484" s="777"/>
      <c r="BI484" s="781">
        <f t="shared" si="1573"/>
        <v>0</v>
      </c>
      <c r="BJ484" s="777"/>
      <c r="BK484" s="781">
        <f t="shared" si="1574"/>
        <v>0</v>
      </c>
      <c r="BL484" s="777"/>
      <c r="BM484" s="781">
        <f t="shared" si="1575"/>
        <v>0</v>
      </c>
      <c r="BN484" s="777"/>
      <c r="BO484" s="781">
        <f t="shared" si="1576"/>
        <v>0</v>
      </c>
      <c r="BP484" s="777"/>
      <c r="BQ484" s="781">
        <f t="shared" si="1577"/>
        <v>0</v>
      </c>
      <c r="BR484" s="777"/>
    </row>
    <row r="485" spans="1:70" outlineLevel="3">
      <c r="A485" s="6"/>
      <c r="B485" s="121"/>
      <c r="C485" s="121"/>
      <c r="D485" s="33"/>
      <c r="E485" s="122"/>
      <c r="F485" s="122"/>
      <c r="G485" s="122"/>
      <c r="H485" s="1017"/>
      <c r="I485" s="1006"/>
      <c r="J485" s="1111"/>
      <c r="K485" s="1033"/>
      <c r="L485" s="208"/>
      <c r="M485" s="128"/>
      <c r="N485" s="409"/>
      <c r="O485" s="409"/>
      <c r="Q485" s="683"/>
      <c r="R485" s="692"/>
      <c r="T485" s="680" t="str">
        <f>IF(IF(A485=0,TRUE(),D485=IFERROR(VLOOKUP(A485,Zaplecze_Weryfikacja!A:B,2,FALSE),2))=TRUE(),"Tak","Nie")</f>
        <v>Tak</v>
      </c>
      <c r="U485" s="681" t="str">
        <f>IF(T485="Tak"," ",IF(IFERROR(VLOOKUP(A485,Zaplecze_Weryfikacja!A:B,2,FALSE),"Inny numer Lp")="Inny numer Lp","Inny numer Lp",IF(VLOOKUP(A485,Zaplecze_Weryfikacja!A:B,2,FALSE)=D485,"Nieznana przyczyna","Inny opis")))</f>
        <v xml:space="preserve"> </v>
      </c>
      <c r="Y485" s="785"/>
      <c r="Z485" s="104"/>
      <c r="AA485" s="785"/>
      <c r="AB485" s="104"/>
      <c r="AC485" s="785"/>
      <c r="AD485" s="104"/>
      <c r="AE485" s="785"/>
      <c r="AF485" s="104"/>
      <c r="AG485" s="785"/>
      <c r="AH485" s="104"/>
      <c r="AI485" s="785"/>
      <c r="AJ485" s="104"/>
      <c r="AK485" s="785"/>
      <c r="AL485" s="104"/>
      <c r="AM485" s="785"/>
      <c r="AN485" s="104"/>
      <c r="AO485" s="785"/>
      <c r="AP485" s="104"/>
      <c r="AQ485" s="785"/>
      <c r="AR485" s="104"/>
      <c r="AT485" s="782">
        <f t="shared" si="1564"/>
        <v>0</v>
      </c>
      <c r="AU485" s="782">
        <f t="shared" si="1565"/>
        <v>0</v>
      </c>
      <c r="AV485" s="782">
        <f t="shared" si="1566"/>
        <v>0</v>
      </c>
      <c r="AW485" s="788" t="e">
        <f t="shared" si="1567"/>
        <v>#DIV/0!</v>
      </c>
      <c r="AY485" s="781">
        <f t="shared" si="1568"/>
        <v>0</v>
      </c>
      <c r="AZ485" s="777"/>
      <c r="BA485" s="781">
        <f t="shared" si="1569"/>
        <v>0</v>
      </c>
      <c r="BB485" s="777"/>
      <c r="BC485" s="781">
        <f t="shared" si="1570"/>
        <v>0</v>
      </c>
      <c r="BD485" s="777"/>
      <c r="BE485" s="781">
        <f t="shared" si="1571"/>
        <v>0</v>
      </c>
      <c r="BF485" s="777"/>
      <c r="BG485" s="781">
        <f t="shared" si="1572"/>
        <v>0</v>
      </c>
      <c r="BH485" s="777"/>
      <c r="BI485" s="781">
        <f t="shared" si="1573"/>
        <v>0</v>
      </c>
      <c r="BJ485" s="777"/>
      <c r="BK485" s="781">
        <f t="shared" si="1574"/>
        <v>0</v>
      </c>
      <c r="BL485" s="777"/>
      <c r="BM485" s="781">
        <f t="shared" si="1575"/>
        <v>0</v>
      </c>
      <c r="BN485" s="777"/>
      <c r="BO485" s="781">
        <f t="shared" si="1576"/>
        <v>0</v>
      </c>
      <c r="BP485" s="777"/>
      <c r="BQ485" s="781">
        <f t="shared" si="1577"/>
        <v>0</v>
      </c>
      <c r="BR485" s="777"/>
    </row>
    <row r="486" spans="1:70" outlineLevel="3">
      <c r="A486" s="667"/>
      <c r="B486" s="668"/>
      <c r="C486" s="668"/>
      <c r="D486" s="672" t="s">
        <v>868</v>
      </c>
      <c r="E486" s="773" t="str">
        <f>IF(COUNTIF(E487:E503,"T")=0,"N","T")</f>
        <v>N</v>
      </c>
      <c r="F486" s="665"/>
      <c r="G486" s="664"/>
      <c r="H486" s="1079"/>
      <c r="I486" s="1065"/>
      <c r="J486" s="1116"/>
      <c r="K486" s="1036">
        <f>SUBTOTAL(9,K487:K505)</f>
        <v>0</v>
      </c>
      <c r="L486" s="496"/>
      <c r="M486" s="657"/>
      <c r="N486" s="657"/>
      <c r="O486" s="657"/>
      <c r="Q486" s="683"/>
      <c r="R486" s="692"/>
      <c r="T486" s="680" t="str">
        <f>IF(IF(A486=0,TRUE(),D486=IFERROR(VLOOKUP(A486,Zaplecze_Weryfikacja!A:B,2,FALSE),2))=TRUE(),"Tak","Nie")</f>
        <v>Tak</v>
      </c>
      <c r="U486" s="681" t="str">
        <f>IF(T486="Tak"," ",IF(IFERROR(VLOOKUP(A486,Zaplecze_Weryfikacja!A:B,2,FALSE),"Inny numer Lp")="Inny numer Lp","Inny numer Lp",IF(VLOOKUP(A486,Zaplecze_Weryfikacja!A:B,2,FALSE)=D486,"Nieznana przyczyna","Inny opis")))</f>
        <v xml:space="preserve"> </v>
      </c>
      <c r="Y486" s="785"/>
      <c r="Z486" s="663">
        <f>SUBTOTAL(9,Z487:Z505)</f>
        <v>0</v>
      </c>
      <c r="AA486" s="785"/>
      <c r="AB486" s="663">
        <f>SUBTOTAL(9,AB487:AB505)</f>
        <v>0</v>
      </c>
      <c r="AC486" s="785"/>
      <c r="AD486" s="663">
        <f>SUBTOTAL(9,AD487:AD505)</f>
        <v>0</v>
      </c>
      <c r="AE486" s="785"/>
      <c r="AF486" s="663">
        <f>SUBTOTAL(9,AF487:AF505)</f>
        <v>0</v>
      </c>
      <c r="AG486" s="785"/>
      <c r="AH486" s="663">
        <f>SUBTOTAL(9,AH487:AH505)</f>
        <v>0</v>
      </c>
      <c r="AI486" s="785"/>
      <c r="AJ486" s="663">
        <f>SUBTOTAL(9,AJ487:AJ505)</f>
        <v>0</v>
      </c>
      <c r="AK486" s="785"/>
      <c r="AL486" s="663">
        <f>SUBTOTAL(9,AL487:AL505)</f>
        <v>0</v>
      </c>
      <c r="AM486" s="785"/>
      <c r="AN486" s="663">
        <f>SUBTOTAL(9,AN487:AN505)</f>
        <v>0</v>
      </c>
      <c r="AO486" s="785"/>
      <c r="AP486" s="663">
        <f>SUBTOTAL(9,AP487:AP505)</f>
        <v>0</v>
      </c>
      <c r="AQ486" s="785"/>
      <c r="AR486" s="663">
        <f>SUBTOTAL(9,AR487:AR505)</f>
        <v>0</v>
      </c>
      <c r="AT486" s="845">
        <f t="shared" si="1564"/>
        <v>0</v>
      </c>
      <c r="AU486" s="845">
        <f t="shared" si="1565"/>
        <v>0</v>
      </c>
      <c r="AV486" s="845">
        <f t="shared" si="1566"/>
        <v>0</v>
      </c>
      <c r="AW486" s="846" t="e">
        <f t="shared" si="1567"/>
        <v>#DIV/0!</v>
      </c>
      <c r="AY486" s="781">
        <f t="shared" si="1568"/>
        <v>0</v>
      </c>
      <c r="AZ486" s="847"/>
      <c r="BA486" s="781">
        <f t="shared" si="1569"/>
        <v>0</v>
      </c>
      <c r="BB486" s="847"/>
      <c r="BC486" s="781">
        <f t="shared" si="1570"/>
        <v>0</v>
      </c>
      <c r="BD486" s="847"/>
      <c r="BE486" s="781">
        <f t="shared" si="1571"/>
        <v>0</v>
      </c>
      <c r="BF486" s="847"/>
      <c r="BG486" s="781">
        <f t="shared" si="1572"/>
        <v>0</v>
      </c>
      <c r="BH486" s="847"/>
      <c r="BI486" s="781">
        <f t="shared" si="1573"/>
        <v>0</v>
      </c>
      <c r="BJ486" s="847"/>
      <c r="BK486" s="781">
        <f t="shared" si="1574"/>
        <v>0</v>
      </c>
      <c r="BL486" s="847"/>
      <c r="BM486" s="781">
        <f t="shared" si="1575"/>
        <v>0</v>
      </c>
      <c r="BN486" s="847"/>
      <c r="BO486" s="781">
        <f t="shared" si="1576"/>
        <v>0</v>
      </c>
      <c r="BP486" s="847"/>
      <c r="BQ486" s="781">
        <f t="shared" si="1577"/>
        <v>0</v>
      </c>
      <c r="BR486" s="847"/>
    </row>
    <row r="487" spans="1:70" outlineLevel="3">
      <c r="A487" s="6">
        <v>302186</v>
      </c>
      <c r="B487" s="10"/>
      <c r="C487" s="121" t="s">
        <v>114</v>
      </c>
      <c r="D487" s="35" t="s">
        <v>856</v>
      </c>
      <c r="E487" s="43" t="str">
        <f t="shared" ref="E487:E503" si="1706">IF(H487&gt;0,"T","N")</f>
        <v>N</v>
      </c>
      <c r="F487" s="122" t="s">
        <v>144</v>
      </c>
      <c r="G487" s="122" t="s">
        <v>325</v>
      </c>
      <c r="H487" s="1076"/>
      <c r="I487" s="1141"/>
      <c r="J487" s="1142"/>
      <c r="K487" s="1032">
        <f t="shared" ref="K487:K503" si="1707">IF(B487="E","E",$H487*I487)</f>
        <v>0</v>
      </c>
      <c r="L487" s="208"/>
      <c r="M487" s="128"/>
      <c r="N487" s="409"/>
      <c r="O487" s="409"/>
      <c r="Q487" s="684" t="s">
        <v>1875</v>
      </c>
      <c r="R487" s="691" t="s">
        <v>2008</v>
      </c>
      <c r="T487" s="680" t="str">
        <f>IF(IF(A487=0,TRUE(),D487=IFERROR(VLOOKUP(A487,Zaplecze_Weryfikacja!A:B,2,FALSE),2))=TRUE(),"Tak","Nie")</f>
        <v>Nie</v>
      </c>
      <c r="U487" s="681" t="str">
        <f>IF(T487="Tak"," ",IF(IFERROR(VLOOKUP(A487,Zaplecze_Weryfikacja!A:B,2,FALSE),"Inny numer Lp")="Inny numer Lp","Inny numer Lp",IF(VLOOKUP(A487,Zaplecze_Weryfikacja!A:B,2,FALSE)=D487,"Nieznana przyczyna","Inny opis")))</f>
        <v>Inny opis</v>
      </c>
      <c r="Y487" s="785"/>
      <c r="Z487" s="309">
        <f t="shared" ref="Z487:Z503" si="1708">IF($B487="E","E",$H487*Y487)</f>
        <v>0</v>
      </c>
      <c r="AA487" s="785"/>
      <c r="AB487" s="309">
        <f t="shared" ref="AB487:AB503" si="1709">IF($B487="E","E",$H487*AA487)</f>
        <v>0</v>
      </c>
      <c r="AC487" s="785"/>
      <c r="AD487" s="309">
        <f t="shared" ref="AD487:AD503" si="1710">IF($B487="E","E",$H487*AC487)</f>
        <v>0</v>
      </c>
      <c r="AE487" s="785"/>
      <c r="AF487" s="309">
        <f t="shared" ref="AF487:AF503" si="1711">IF($B487="E","E",$H487*AE487)</f>
        <v>0</v>
      </c>
      <c r="AG487" s="785"/>
      <c r="AH487" s="309">
        <f t="shared" ref="AH487:AH503" si="1712">IF($B487="E","E",$H487*AG487)</f>
        <v>0</v>
      </c>
      <c r="AI487" s="785"/>
      <c r="AJ487" s="309">
        <f t="shared" ref="AJ487:AJ503" si="1713">IF($B487="E","E",$H487*AI487)</f>
        <v>0</v>
      </c>
      <c r="AK487" s="785"/>
      <c r="AL487" s="309">
        <f t="shared" ref="AL487:AL503" si="1714">IF($B487="E","E",$H487*AK487)</f>
        <v>0</v>
      </c>
      <c r="AM487" s="785"/>
      <c r="AN487" s="309">
        <f t="shared" ref="AN487:AN503" si="1715">IF($B487="E","E",$H487*AM487)</f>
        <v>0</v>
      </c>
      <c r="AO487" s="785"/>
      <c r="AP487" s="309">
        <f t="shared" ref="AP487:AP503" si="1716">IF($B487="E","E",$H487*AO487)</f>
        <v>0</v>
      </c>
      <c r="AQ487" s="785"/>
      <c r="AR487" s="309">
        <f t="shared" ref="AR487:AR503" si="1717">IF($B487="E","E",$H487*AQ487)</f>
        <v>0</v>
      </c>
      <c r="AT487" s="782">
        <f t="shared" si="1564"/>
        <v>0</v>
      </c>
      <c r="AU487" s="782">
        <f t="shared" si="1565"/>
        <v>0</v>
      </c>
      <c r="AV487" s="782">
        <f t="shared" si="1566"/>
        <v>0</v>
      </c>
      <c r="AW487" s="788" t="e">
        <f t="shared" si="1567"/>
        <v>#DIV/0!</v>
      </c>
      <c r="AY487" s="781">
        <f t="shared" si="1568"/>
        <v>0</v>
      </c>
      <c r="AZ487" s="777"/>
      <c r="BA487" s="781">
        <f t="shared" si="1569"/>
        <v>0</v>
      </c>
      <c r="BB487" s="777"/>
      <c r="BC487" s="781">
        <f t="shared" si="1570"/>
        <v>0</v>
      </c>
      <c r="BD487" s="777"/>
      <c r="BE487" s="781">
        <f t="shared" si="1571"/>
        <v>0</v>
      </c>
      <c r="BF487" s="777"/>
      <c r="BG487" s="781">
        <f t="shared" si="1572"/>
        <v>0</v>
      </c>
      <c r="BH487" s="777"/>
      <c r="BI487" s="781">
        <f t="shared" si="1573"/>
        <v>0</v>
      </c>
      <c r="BJ487" s="777"/>
      <c r="BK487" s="781">
        <f t="shared" si="1574"/>
        <v>0</v>
      </c>
      <c r="BL487" s="777"/>
      <c r="BM487" s="781">
        <f t="shared" si="1575"/>
        <v>0</v>
      </c>
      <c r="BN487" s="777"/>
      <c r="BO487" s="781">
        <f t="shared" si="1576"/>
        <v>0</v>
      </c>
      <c r="BP487" s="777"/>
      <c r="BQ487" s="781">
        <f t="shared" si="1577"/>
        <v>0</v>
      </c>
      <c r="BR487" s="777"/>
    </row>
    <row r="488" spans="1:70" outlineLevel="3">
      <c r="A488" s="6">
        <v>302187</v>
      </c>
      <c r="B488" s="10"/>
      <c r="C488" s="121" t="s">
        <v>114</v>
      </c>
      <c r="D488" s="33" t="s">
        <v>855</v>
      </c>
      <c r="E488" s="43" t="str">
        <f t="shared" si="1706"/>
        <v>N</v>
      </c>
      <c r="F488" s="122" t="s">
        <v>289</v>
      </c>
      <c r="G488" s="122" t="s">
        <v>325</v>
      </c>
      <c r="H488" s="1076"/>
      <c r="I488" s="1141"/>
      <c r="J488" s="1142"/>
      <c r="K488" s="1032">
        <f t="shared" si="1707"/>
        <v>0</v>
      </c>
      <c r="L488" s="208"/>
      <c r="M488" s="128"/>
      <c r="N488" s="409"/>
      <c r="O488" s="409"/>
      <c r="Q488" s="684" t="s">
        <v>1881</v>
      </c>
      <c r="R488" s="691" t="s">
        <v>2008</v>
      </c>
      <c r="T488" s="680" t="str">
        <f>IF(IF(A488=0,TRUE(),D488=IFERROR(VLOOKUP(A488,Zaplecze_Weryfikacja!A:B,2,FALSE),2))=TRUE(),"Tak","Nie")</f>
        <v>Nie</v>
      </c>
      <c r="U488" s="681" t="str">
        <f>IF(T488="Tak"," ",IF(IFERROR(VLOOKUP(A488,Zaplecze_Weryfikacja!A:B,2,FALSE),"Inny numer Lp")="Inny numer Lp","Inny numer Lp",IF(VLOOKUP(A488,Zaplecze_Weryfikacja!A:B,2,FALSE)=D488,"Nieznana przyczyna","Inny opis")))</f>
        <v>Inny opis</v>
      </c>
      <c r="Y488" s="785"/>
      <c r="Z488" s="309">
        <f t="shared" si="1708"/>
        <v>0</v>
      </c>
      <c r="AA488" s="785"/>
      <c r="AB488" s="309">
        <f t="shared" si="1709"/>
        <v>0</v>
      </c>
      <c r="AC488" s="785"/>
      <c r="AD488" s="309">
        <f t="shared" si="1710"/>
        <v>0</v>
      </c>
      <c r="AE488" s="785"/>
      <c r="AF488" s="309">
        <f t="shared" si="1711"/>
        <v>0</v>
      </c>
      <c r="AG488" s="785"/>
      <c r="AH488" s="309">
        <f t="shared" si="1712"/>
        <v>0</v>
      </c>
      <c r="AI488" s="785"/>
      <c r="AJ488" s="309">
        <f t="shared" si="1713"/>
        <v>0</v>
      </c>
      <c r="AK488" s="785"/>
      <c r="AL488" s="309">
        <f t="shared" si="1714"/>
        <v>0</v>
      </c>
      <c r="AM488" s="785"/>
      <c r="AN488" s="309">
        <f t="shared" si="1715"/>
        <v>0</v>
      </c>
      <c r="AO488" s="785"/>
      <c r="AP488" s="309">
        <f t="shared" si="1716"/>
        <v>0</v>
      </c>
      <c r="AQ488" s="785"/>
      <c r="AR488" s="309">
        <f t="shared" si="1717"/>
        <v>0</v>
      </c>
      <c r="AT488" s="782">
        <f t="shared" si="1564"/>
        <v>0</v>
      </c>
      <c r="AU488" s="782">
        <f t="shared" si="1565"/>
        <v>0</v>
      </c>
      <c r="AV488" s="782">
        <f t="shared" si="1566"/>
        <v>0</v>
      </c>
      <c r="AW488" s="788" t="e">
        <f t="shared" si="1567"/>
        <v>#DIV/0!</v>
      </c>
      <c r="AY488" s="781">
        <f t="shared" si="1568"/>
        <v>0</v>
      </c>
      <c r="AZ488" s="777"/>
      <c r="BA488" s="781">
        <f t="shared" si="1569"/>
        <v>0</v>
      </c>
      <c r="BB488" s="777"/>
      <c r="BC488" s="781">
        <f t="shared" si="1570"/>
        <v>0</v>
      </c>
      <c r="BD488" s="777"/>
      <c r="BE488" s="781">
        <f t="shared" si="1571"/>
        <v>0</v>
      </c>
      <c r="BF488" s="777"/>
      <c r="BG488" s="781">
        <f t="shared" si="1572"/>
        <v>0</v>
      </c>
      <c r="BH488" s="777"/>
      <c r="BI488" s="781">
        <f t="shared" si="1573"/>
        <v>0</v>
      </c>
      <c r="BJ488" s="777"/>
      <c r="BK488" s="781">
        <f t="shared" si="1574"/>
        <v>0</v>
      </c>
      <c r="BL488" s="777"/>
      <c r="BM488" s="781">
        <f t="shared" si="1575"/>
        <v>0</v>
      </c>
      <c r="BN488" s="777"/>
      <c r="BO488" s="781">
        <f t="shared" si="1576"/>
        <v>0</v>
      </c>
      <c r="BP488" s="777"/>
      <c r="BQ488" s="781">
        <f t="shared" si="1577"/>
        <v>0</v>
      </c>
      <c r="BR488" s="777"/>
    </row>
    <row r="489" spans="1:70" ht="28.5" outlineLevel="3">
      <c r="A489" s="6">
        <v>302188</v>
      </c>
      <c r="B489" s="10"/>
      <c r="C489" s="121" t="s">
        <v>114</v>
      </c>
      <c r="D489" s="33" t="s">
        <v>850</v>
      </c>
      <c r="E489" s="43" t="str">
        <f t="shared" si="1706"/>
        <v>N</v>
      </c>
      <c r="F489" s="122"/>
      <c r="G489" s="122" t="s">
        <v>325</v>
      </c>
      <c r="H489" s="1076"/>
      <c r="I489" s="1141"/>
      <c r="J489" s="1142"/>
      <c r="K489" s="1032">
        <f t="shared" si="1707"/>
        <v>0</v>
      </c>
      <c r="L489" s="208"/>
      <c r="M489" s="128"/>
      <c r="N489" s="409"/>
      <c r="O489" s="409"/>
      <c r="Q489" s="684" t="s">
        <v>1874</v>
      </c>
      <c r="R489" s="691" t="s">
        <v>2008</v>
      </c>
      <c r="T489" s="680" t="str">
        <f>IF(IF(A489=0,TRUE(),D489=IFERROR(VLOOKUP(A489,Zaplecze_Weryfikacja!A:B,2,FALSE),2))=TRUE(),"Tak","Nie")</f>
        <v>Nie</v>
      </c>
      <c r="U489" s="681" t="str">
        <f>IF(T489="Tak"," ",IF(IFERROR(VLOOKUP(A489,Zaplecze_Weryfikacja!A:B,2,FALSE),"Inny numer Lp")="Inny numer Lp","Inny numer Lp",IF(VLOOKUP(A489,Zaplecze_Weryfikacja!A:B,2,FALSE)=D489,"Nieznana przyczyna","Inny opis")))</f>
        <v>Inny opis</v>
      </c>
      <c r="Y489" s="785"/>
      <c r="Z489" s="309">
        <f t="shared" si="1708"/>
        <v>0</v>
      </c>
      <c r="AA489" s="785"/>
      <c r="AB489" s="309">
        <f t="shared" si="1709"/>
        <v>0</v>
      </c>
      <c r="AC489" s="785"/>
      <c r="AD489" s="309">
        <f t="shared" si="1710"/>
        <v>0</v>
      </c>
      <c r="AE489" s="785"/>
      <c r="AF489" s="309">
        <f t="shared" si="1711"/>
        <v>0</v>
      </c>
      <c r="AG489" s="785"/>
      <c r="AH489" s="309">
        <f t="shared" si="1712"/>
        <v>0</v>
      </c>
      <c r="AI489" s="785"/>
      <c r="AJ489" s="309">
        <f t="shared" si="1713"/>
        <v>0</v>
      </c>
      <c r="AK489" s="785"/>
      <c r="AL489" s="309">
        <f t="shared" si="1714"/>
        <v>0</v>
      </c>
      <c r="AM489" s="785"/>
      <c r="AN489" s="309">
        <f t="shared" si="1715"/>
        <v>0</v>
      </c>
      <c r="AO489" s="785"/>
      <c r="AP489" s="309">
        <f t="shared" si="1716"/>
        <v>0</v>
      </c>
      <c r="AQ489" s="785"/>
      <c r="AR489" s="309">
        <f t="shared" si="1717"/>
        <v>0</v>
      </c>
      <c r="AT489" s="782">
        <f t="shared" si="1564"/>
        <v>0</v>
      </c>
      <c r="AU489" s="782">
        <f t="shared" si="1565"/>
        <v>0</v>
      </c>
      <c r="AV489" s="782">
        <f t="shared" si="1566"/>
        <v>0</v>
      </c>
      <c r="AW489" s="788" t="e">
        <f t="shared" si="1567"/>
        <v>#DIV/0!</v>
      </c>
      <c r="AY489" s="781">
        <f t="shared" si="1568"/>
        <v>0</v>
      </c>
      <c r="AZ489" s="777"/>
      <c r="BA489" s="781">
        <f t="shared" si="1569"/>
        <v>0</v>
      </c>
      <c r="BB489" s="777"/>
      <c r="BC489" s="781">
        <f t="shared" si="1570"/>
        <v>0</v>
      </c>
      <c r="BD489" s="777"/>
      <c r="BE489" s="781">
        <f t="shared" si="1571"/>
        <v>0</v>
      </c>
      <c r="BF489" s="777"/>
      <c r="BG489" s="781">
        <f t="shared" si="1572"/>
        <v>0</v>
      </c>
      <c r="BH489" s="777"/>
      <c r="BI489" s="781">
        <f t="shared" si="1573"/>
        <v>0</v>
      </c>
      <c r="BJ489" s="777"/>
      <c r="BK489" s="781">
        <f t="shared" si="1574"/>
        <v>0</v>
      </c>
      <c r="BL489" s="777"/>
      <c r="BM489" s="781">
        <f t="shared" si="1575"/>
        <v>0</v>
      </c>
      <c r="BN489" s="777"/>
      <c r="BO489" s="781">
        <f t="shared" si="1576"/>
        <v>0</v>
      </c>
      <c r="BP489" s="777"/>
      <c r="BQ489" s="781">
        <f t="shared" si="1577"/>
        <v>0</v>
      </c>
      <c r="BR489" s="777"/>
    </row>
    <row r="490" spans="1:70" ht="28.5" outlineLevel="3">
      <c r="A490" s="6">
        <v>302189</v>
      </c>
      <c r="B490" s="10"/>
      <c r="C490" s="121" t="s">
        <v>114</v>
      </c>
      <c r="D490" s="33" t="s">
        <v>851</v>
      </c>
      <c r="E490" s="43" t="str">
        <f t="shared" si="1706"/>
        <v>N</v>
      </c>
      <c r="F490" s="122"/>
      <c r="G490" s="122" t="s">
        <v>325</v>
      </c>
      <c r="H490" s="1076"/>
      <c r="I490" s="1141"/>
      <c r="J490" s="1142"/>
      <c r="K490" s="1032">
        <f t="shared" si="1707"/>
        <v>0</v>
      </c>
      <c r="L490" s="208"/>
      <c r="M490" s="128"/>
      <c r="N490" s="409"/>
      <c r="O490" s="409"/>
      <c r="Q490" s="684" t="s">
        <v>1874</v>
      </c>
      <c r="R490" s="691" t="s">
        <v>2008</v>
      </c>
      <c r="T490" s="680" t="str">
        <f>IF(IF(A490=0,TRUE(),D490=IFERROR(VLOOKUP(A490,Zaplecze_Weryfikacja!A:B,2,FALSE),2))=TRUE(),"Tak","Nie")</f>
        <v>Nie</v>
      </c>
      <c r="U490" s="681" t="str">
        <f>IF(T490="Tak"," ",IF(IFERROR(VLOOKUP(A490,Zaplecze_Weryfikacja!A:B,2,FALSE),"Inny numer Lp")="Inny numer Lp","Inny numer Lp",IF(VLOOKUP(A490,Zaplecze_Weryfikacja!A:B,2,FALSE)=D490,"Nieznana przyczyna","Inny opis")))</f>
        <v>Inny opis</v>
      </c>
      <c r="Y490" s="785"/>
      <c r="Z490" s="309">
        <f t="shared" si="1708"/>
        <v>0</v>
      </c>
      <c r="AA490" s="785"/>
      <c r="AB490" s="309">
        <f t="shared" si="1709"/>
        <v>0</v>
      </c>
      <c r="AC490" s="785"/>
      <c r="AD490" s="309">
        <f t="shared" si="1710"/>
        <v>0</v>
      </c>
      <c r="AE490" s="785"/>
      <c r="AF490" s="309">
        <f t="shared" si="1711"/>
        <v>0</v>
      </c>
      <c r="AG490" s="785"/>
      <c r="AH490" s="309">
        <f t="shared" si="1712"/>
        <v>0</v>
      </c>
      <c r="AI490" s="785"/>
      <c r="AJ490" s="309">
        <f t="shared" si="1713"/>
        <v>0</v>
      </c>
      <c r="AK490" s="785"/>
      <c r="AL490" s="309">
        <f t="shared" si="1714"/>
        <v>0</v>
      </c>
      <c r="AM490" s="785"/>
      <c r="AN490" s="309">
        <f t="shared" si="1715"/>
        <v>0</v>
      </c>
      <c r="AO490" s="785"/>
      <c r="AP490" s="309">
        <f t="shared" si="1716"/>
        <v>0</v>
      </c>
      <c r="AQ490" s="785"/>
      <c r="AR490" s="309">
        <f t="shared" si="1717"/>
        <v>0</v>
      </c>
      <c r="AT490" s="782">
        <f t="shared" si="1564"/>
        <v>0</v>
      </c>
      <c r="AU490" s="782">
        <f t="shared" si="1565"/>
        <v>0</v>
      </c>
      <c r="AV490" s="782">
        <f t="shared" si="1566"/>
        <v>0</v>
      </c>
      <c r="AW490" s="788" t="e">
        <f t="shared" si="1567"/>
        <v>#DIV/0!</v>
      </c>
      <c r="AY490" s="781">
        <f t="shared" si="1568"/>
        <v>0</v>
      </c>
      <c r="AZ490" s="777"/>
      <c r="BA490" s="781">
        <f t="shared" si="1569"/>
        <v>0</v>
      </c>
      <c r="BB490" s="777"/>
      <c r="BC490" s="781">
        <f t="shared" si="1570"/>
        <v>0</v>
      </c>
      <c r="BD490" s="777"/>
      <c r="BE490" s="781">
        <f t="shared" si="1571"/>
        <v>0</v>
      </c>
      <c r="BF490" s="777"/>
      <c r="BG490" s="781">
        <f t="shared" si="1572"/>
        <v>0</v>
      </c>
      <c r="BH490" s="777"/>
      <c r="BI490" s="781">
        <f t="shared" si="1573"/>
        <v>0</v>
      </c>
      <c r="BJ490" s="777"/>
      <c r="BK490" s="781">
        <f t="shared" si="1574"/>
        <v>0</v>
      </c>
      <c r="BL490" s="777"/>
      <c r="BM490" s="781">
        <f t="shared" si="1575"/>
        <v>0</v>
      </c>
      <c r="BN490" s="777"/>
      <c r="BO490" s="781">
        <f t="shared" si="1576"/>
        <v>0</v>
      </c>
      <c r="BP490" s="777"/>
      <c r="BQ490" s="781">
        <f t="shared" si="1577"/>
        <v>0</v>
      </c>
      <c r="BR490" s="777"/>
    </row>
    <row r="491" spans="1:70" outlineLevel="3">
      <c r="A491" s="6">
        <v>302190</v>
      </c>
      <c r="B491" s="10"/>
      <c r="C491" s="121" t="s">
        <v>114</v>
      </c>
      <c r="D491" s="33" t="s">
        <v>852</v>
      </c>
      <c r="E491" s="43" t="str">
        <f t="shared" si="1706"/>
        <v>N</v>
      </c>
      <c r="F491" s="122"/>
      <c r="G491" s="122" t="s">
        <v>325</v>
      </c>
      <c r="H491" s="1076"/>
      <c r="I491" s="1141"/>
      <c r="J491" s="1142"/>
      <c r="K491" s="1032">
        <f t="shared" si="1707"/>
        <v>0</v>
      </c>
      <c r="L491" s="208"/>
      <c r="M491" s="128"/>
      <c r="N491" s="409"/>
      <c r="O491" s="409"/>
      <c r="Q491" s="684" t="s">
        <v>1887</v>
      </c>
      <c r="R491" s="691" t="s">
        <v>2008</v>
      </c>
      <c r="T491" s="680" t="str">
        <f>IF(IF(A491=0,TRUE(),D491=IFERROR(VLOOKUP(A491,Zaplecze_Weryfikacja!A:B,2,FALSE),2))=TRUE(),"Tak","Nie")</f>
        <v>Nie</v>
      </c>
      <c r="U491" s="681" t="str">
        <f>IF(T491="Tak"," ",IF(IFERROR(VLOOKUP(A491,Zaplecze_Weryfikacja!A:B,2,FALSE),"Inny numer Lp")="Inny numer Lp","Inny numer Lp",IF(VLOOKUP(A491,Zaplecze_Weryfikacja!A:B,2,FALSE)=D491,"Nieznana przyczyna","Inny opis")))</f>
        <v>Inny opis</v>
      </c>
      <c r="Y491" s="785"/>
      <c r="Z491" s="309">
        <f t="shared" si="1708"/>
        <v>0</v>
      </c>
      <c r="AA491" s="785"/>
      <c r="AB491" s="309">
        <f t="shared" si="1709"/>
        <v>0</v>
      </c>
      <c r="AC491" s="785"/>
      <c r="AD491" s="309">
        <f t="shared" si="1710"/>
        <v>0</v>
      </c>
      <c r="AE491" s="785"/>
      <c r="AF491" s="309">
        <f t="shared" si="1711"/>
        <v>0</v>
      </c>
      <c r="AG491" s="785"/>
      <c r="AH491" s="309">
        <f t="shared" si="1712"/>
        <v>0</v>
      </c>
      <c r="AI491" s="785"/>
      <c r="AJ491" s="309">
        <f t="shared" si="1713"/>
        <v>0</v>
      </c>
      <c r="AK491" s="785"/>
      <c r="AL491" s="309">
        <f t="shared" si="1714"/>
        <v>0</v>
      </c>
      <c r="AM491" s="785"/>
      <c r="AN491" s="309">
        <f t="shared" si="1715"/>
        <v>0</v>
      </c>
      <c r="AO491" s="785"/>
      <c r="AP491" s="309">
        <f t="shared" si="1716"/>
        <v>0</v>
      </c>
      <c r="AQ491" s="785"/>
      <c r="AR491" s="309">
        <f t="shared" si="1717"/>
        <v>0</v>
      </c>
      <c r="AT491" s="782">
        <f t="shared" si="1564"/>
        <v>0</v>
      </c>
      <c r="AU491" s="782">
        <f t="shared" si="1565"/>
        <v>0</v>
      </c>
      <c r="AV491" s="782">
        <f t="shared" si="1566"/>
        <v>0</v>
      </c>
      <c r="AW491" s="788" t="e">
        <f t="shared" si="1567"/>
        <v>#DIV/0!</v>
      </c>
      <c r="AY491" s="781">
        <f t="shared" si="1568"/>
        <v>0</v>
      </c>
      <c r="AZ491" s="777"/>
      <c r="BA491" s="781">
        <f t="shared" si="1569"/>
        <v>0</v>
      </c>
      <c r="BB491" s="777"/>
      <c r="BC491" s="781">
        <f t="shared" si="1570"/>
        <v>0</v>
      </c>
      <c r="BD491" s="777"/>
      <c r="BE491" s="781">
        <f t="shared" si="1571"/>
        <v>0</v>
      </c>
      <c r="BF491" s="777"/>
      <c r="BG491" s="781">
        <f t="shared" si="1572"/>
        <v>0</v>
      </c>
      <c r="BH491" s="777"/>
      <c r="BI491" s="781">
        <f t="shared" si="1573"/>
        <v>0</v>
      </c>
      <c r="BJ491" s="777"/>
      <c r="BK491" s="781">
        <f t="shared" si="1574"/>
        <v>0</v>
      </c>
      <c r="BL491" s="777"/>
      <c r="BM491" s="781">
        <f t="shared" si="1575"/>
        <v>0</v>
      </c>
      <c r="BN491" s="777"/>
      <c r="BO491" s="781">
        <f t="shared" si="1576"/>
        <v>0</v>
      </c>
      <c r="BP491" s="777"/>
      <c r="BQ491" s="781">
        <f t="shared" si="1577"/>
        <v>0</v>
      </c>
      <c r="BR491" s="777"/>
    </row>
    <row r="492" spans="1:70" outlineLevel="3">
      <c r="A492" s="6">
        <v>302191</v>
      </c>
      <c r="B492" s="10"/>
      <c r="C492" s="121" t="s">
        <v>114</v>
      </c>
      <c r="D492" s="33" t="s">
        <v>847</v>
      </c>
      <c r="E492" s="43" t="str">
        <f t="shared" si="1706"/>
        <v>N</v>
      </c>
      <c r="F492" s="122"/>
      <c r="G492" s="122" t="s">
        <v>755</v>
      </c>
      <c r="H492" s="1076"/>
      <c r="I492" s="1141"/>
      <c r="J492" s="1142"/>
      <c r="K492" s="1032">
        <f t="shared" si="1707"/>
        <v>0</v>
      </c>
      <c r="L492" s="208"/>
      <c r="M492" s="128"/>
      <c r="N492" s="409"/>
      <c r="O492" s="409"/>
      <c r="Q492" s="684" t="s">
        <v>1890</v>
      </c>
      <c r="R492" s="691" t="s">
        <v>2008</v>
      </c>
      <c r="T492" s="680" t="str">
        <f>IF(IF(A492=0,TRUE(),D492=IFERROR(VLOOKUP(A492,Zaplecze_Weryfikacja!A:B,2,FALSE),2))=TRUE(),"Tak","Nie")</f>
        <v>Nie</v>
      </c>
      <c r="U492" s="681" t="str">
        <f>IF(T492="Tak"," ",IF(IFERROR(VLOOKUP(A492,Zaplecze_Weryfikacja!A:B,2,FALSE),"Inny numer Lp")="Inny numer Lp","Inny numer Lp",IF(VLOOKUP(A492,Zaplecze_Weryfikacja!A:B,2,FALSE)=D492,"Nieznana przyczyna","Inny opis")))</f>
        <v>Inny opis</v>
      </c>
      <c r="Y492" s="785"/>
      <c r="Z492" s="309">
        <f t="shared" si="1708"/>
        <v>0</v>
      </c>
      <c r="AA492" s="785"/>
      <c r="AB492" s="309">
        <f t="shared" si="1709"/>
        <v>0</v>
      </c>
      <c r="AC492" s="785"/>
      <c r="AD492" s="309">
        <f t="shared" si="1710"/>
        <v>0</v>
      </c>
      <c r="AE492" s="785"/>
      <c r="AF492" s="309">
        <f t="shared" si="1711"/>
        <v>0</v>
      </c>
      <c r="AG492" s="785"/>
      <c r="AH492" s="309">
        <f t="shared" si="1712"/>
        <v>0</v>
      </c>
      <c r="AI492" s="785"/>
      <c r="AJ492" s="309">
        <f t="shared" si="1713"/>
        <v>0</v>
      </c>
      <c r="AK492" s="785"/>
      <c r="AL492" s="309">
        <f t="shared" si="1714"/>
        <v>0</v>
      </c>
      <c r="AM492" s="785"/>
      <c r="AN492" s="309">
        <f t="shared" si="1715"/>
        <v>0</v>
      </c>
      <c r="AO492" s="785"/>
      <c r="AP492" s="309">
        <f t="shared" si="1716"/>
        <v>0</v>
      </c>
      <c r="AQ492" s="785"/>
      <c r="AR492" s="309">
        <f t="shared" si="1717"/>
        <v>0</v>
      </c>
      <c r="AT492" s="782">
        <f t="shared" si="1564"/>
        <v>0</v>
      </c>
      <c r="AU492" s="782">
        <f t="shared" si="1565"/>
        <v>0</v>
      </c>
      <c r="AV492" s="782">
        <f t="shared" si="1566"/>
        <v>0</v>
      </c>
      <c r="AW492" s="788" t="e">
        <f t="shared" si="1567"/>
        <v>#DIV/0!</v>
      </c>
      <c r="AY492" s="781">
        <f t="shared" si="1568"/>
        <v>0</v>
      </c>
      <c r="AZ492" s="777"/>
      <c r="BA492" s="781">
        <f t="shared" si="1569"/>
        <v>0</v>
      </c>
      <c r="BB492" s="777"/>
      <c r="BC492" s="781">
        <f t="shared" si="1570"/>
        <v>0</v>
      </c>
      <c r="BD492" s="777"/>
      <c r="BE492" s="781">
        <f t="shared" si="1571"/>
        <v>0</v>
      </c>
      <c r="BF492" s="777"/>
      <c r="BG492" s="781">
        <f t="shared" si="1572"/>
        <v>0</v>
      </c>
      <c r="BH492" s="777"/>
      <c r="BI492" s="781">
        <f t="shared" si="1573"/>
        <v>0</v>
      </c>
      <c r="BJ492" s="777"/>
      <c r="BK492" s="781">
        <f t="shared" si="1574"/>
        <v>0</v>
      </c>
      <c r="BL492" s="777"/>
      <c r="BM492" s="781">
        <f t="shared" si="1575"/>
        <v>0</v>
      </c>
      <c r="BN492" s="777"/>
      <c r="BO492" s="781">
        <f t="shared" si="1576"/>
        <v>0</v>
      </c>
      <c r="BP492" s="777"/>
      <c r="BQ492" s="781">
        <f t="shared" si="1577"/>
        <v>0</v>
      </c>
      <c r="BR492" s="777"/>
    </row>
    <row r="493" spans="1:70" outlineLevel="3">
      <c r="A493" s="6">
        <v>302192</v>
      </c>
      <c r="B493" s="10"/>
      <c r="C493" s="121" t="s">
        <v>114</v>
      </c>
      <c r="D493" s="34" t="s">
        <v>75</v>
      </c>
      <c r="E493" s="43" t="str">
        <f t="shared" si="1706"/>
        <v>N</v>
      </c>
      <c r="F493" s="122" t="s">
        <v>51</v>
      </c>
      <c r="G493" s="122" t="s">
        <v>327</v>
      </c>
      <c r="H493" s="1076"/>
      <c r="I493" s="1141"/>
      <c r="J493" s="1142"/>
      <c r="K493" s="1032">
        <f t="shared" si="1707"/>
        <v>0</v>
      </c>
      <c r="L493" s="208"/>
      <c r="M493" s="128"/>
      <c r="N493" s="409"/>
      <c r="O493" s="409"/>
      <c r="Q493" s="684" t="s">
        <v>1911</v>
      </c>
      <c r="R493" s="691" t="s">
        <v>2008</v>
      </c>
      <c r="T493" s="680" t="str">
        <f>IF(IF(A493=0,TRUE(),D493=IFERROR(VLOOKUP(A493,Zaplecze_Weryfikacja!A:B,2,FALSE),2))=TRUE(),"Tak","Nie")</f>
        <v>Nie</v>
      </c>
      <c r="U493" s="681" t="str">
        <f>IF(T493="Tak"," ",IF(IFERROR(VLOOKUP(A493,Zaplecze_Weryfikacja!A:B,2,FALSE),"Inny numer Lp")="Inny numer Lp","Inny numer Lp",IF(VLOOKUP(A493,Zaplecze_Weryfikacja!A:B,2,FALSE)=D493,"Nieznana przyczyna","Inny opis")))</f>
        <v>Inny opis</v>
      </c>
      <c r="Y493" s="785"/>
      <c r="Z493" s="309">
        <f t="shared" si="1708"/>
        <v>0</v>
      </c>
      <c r="AA493" s="785"/>
      <c r="AB493" s="309">
        <f t="shared" si="1709"/>
        <v>0</v>
      </c>
      <c r="AC493" s="785"/>
      <c r="AD493" s="309">
        <f t="shared" si="1710"/>
        <v>0</v>
      </c>
      <c r="AE493" s="785"/>
      <c r="AF493" s="309">
        <f t="shared" si="1711"/>
        <v>0</v>
      </c>
      <c r="AG493" s="785"/>
      <c r="AH493" s="309">
        <f t="shared" si="1712"/>
        <v>0</v>
      </c>
      <c r="AI493" s="785"/>
      <c r="AJ493" s="309">
        <f t="shared" si="1713"/>
        <v>0</v>
      </c>
      <c r="AK493" s="785"/>
      <c r="AL493" s="309">
        <f t="shared" si="1714"/>
        <v>0</v>
      </c>
      <c r="AM493" s="785"/>
      <c r="AN493" s="309">
        <f t="shared" si="1715"/>
        <v>0</v>
      </c>
      <c r="AO493" s="785"/>
      <c r="AP493" s="309">
        <f t="shared" si="1716"/>
        <v>0</v>
      </c>
      <c r="AQ493" s="785"/>
      <c r="AR493" s="309">
        <f t="shared" si="1717"/>
        <v>0</v>
      </c>
      <c r="AT493" s="782">
        <f t="shared" si="1564"/>
        <v>0</v>
      </c>
      <c r="AU493" s="782">
        <f t="shared" si="1565"/>
        <v>0</v>
      </c>
      <c r="AV493" s="782">
        <f t="shared" si="1566"/>
        <v>0</v>
      </c>
      <c r="AW493" s="788" t="e">
        <f t="shared" si="1567"/>
        <v>#DIV/0!</v>
      </c>
      <c r="AY493" s="781">
        <f t="shared" si="1568"/>
        <v>0</v>
      </c>
      <c r="AZ493" s="777"/>
      <c r="BA493" s="781">
        <f t="shared" si="1569"/>
        <v>0</v>
      </c>
      <c r="BB493" s="777"/>
      <c r="BC493" s="781">
        <f t="shared" si="1570"/>
        <v>0</v>
      </c>
      <c r="BD493" s="777"/>
      <c r="BE493" s="781">
        <f t="shared" si="1571"/>
        <v>0</v>
      </c>
      <c r="BF493" s="777"/>
      <c r="BG493" s="781">
        <f t="shared" si="1572"/>
        <v>0</v>
      </c>
      <c r="BH493" s="777"/>
      <c r="BI493" s="781">
        <f t="shared" si="1573"/>
        <v>0</v>
      </c>
      <c r="BJ493" s="777"/>
      <c r="BK493" s="781">
        <f t="shared" si="1574"/>
        <v>0</v>
      </c>
      <c r="BL493" s="777"/>
      <c r="BM493" s="781">
        <f t="shared" si="1575"/>
        <v>0</v>
      </c>
      <c r="BN493" s="777"/>
      <c r="BO493" s="781">
        <f t="shared" si="1576"/>
        <v>0</v>
      </c>
      <c r="BP493" s="777"/>
      <c r="BQ493" s="781">
        <f t="shared" si="1577"/>
        <v>0</v>
      </c>
      <c r="BR493" s="777"/>
    </row>
    <row r="494" spans="1:70" outlineLevel="3">
      <c r="A494" s="6">
        <v>302193</v>
      </c>
      <c r="B494" s="10"/>
      <c r="C494" s="121" t="s">
        <v>114</v>
      </c>
      <c r="D494" s="34" t="s">
        <v>845</v>
      </c>
      <c r="E494" s="43" t="str">
        <f t="shared" si="1706"/>
        <v>N</v>
      </c>
      <c r="F494" s="122" t="s">
        <v>2958</v>
      </c>
      <c r="G494" s="122" t="s">
        <v>327</v>
      </c>
      <c r="H494" s="1076"/>
      <c r="I494" s="1141"/>
      <c r="J494" s="1142"/>
      <c r="K494" s="1032">
        <f t="shared" si="1707"/>
        <v>0</v>
      </c>
      <c r="L494" s="208"/>
      <c r="M494" s="128"/>
      <c r="N494" s="409"/>
      <c r="O494" s="409"/>
      <c r="Q494" s="684" t="s">
        <v>1910</v>
      </c>
      <c r="R494" s="691" t="s">
        <v>2008</v>
      </c>
      <c r="T494" s="680" t="str">
        <f>IF(IF(A494=0,TRUE(),D494=IFERROR(VLOOKUP(A494,Zaplecze_Weryfikacja!A:B,2,FALSE),2))=TRUE(),"Tak","Nie")</f>
        <v>Nie</v>
      </c>
      <c r="U494" s="681" t="str">
        <f>IF(T494="Tak"," ",IF(IFERROR(VLOOKUP(A494,Zaplecze_Weryfikacja!A:B,2,FALSE),"Inny numer Lp")="Inny numer Lp","Inny numer Lp",IF(VLOOKUP(A494,Zaplecze_Weryfikacja!A:B,2,FALSE)=D494,"Nieznana przyczyna","Inny opis")))</f>
        <v>Inny opis</v>
      </c>
      <c r="Y494" s="785"/>
      <c r="Z494" s="309">
        <f t="shared" si="1708"/>
        <v>0</v>
      </c>
      <c r="AA494" s="785"/>
      <c r="AB494" s="309">
        <f t="shared" si="1709"/>
        <v>0</v>
      </c>
      <c r="AC494" s="785"/>
      <c r="AD494" s="309">
        <f t="shared" si="1710"/>
        <v>0</v>
      </c>
      <c r="AE494" s="785"/>
      <c r="AF494" s="309">
        <f t="shared" si="1711"/>
        <v>0</v>
      </c>
      <c r="AG494" s="785"/>
      <c r="AH494" s="309">
        <f t="shared" si="1712"/>
        <v>0</v>
      </c>
      <c r="AI494" s="785"/>
      <c r="AJ494" s="309">
        <f t="shared" si="1713"/>
        <v>0</v>
      </c>
      <c r="AK494" s="785"/>
      <c r="AL494" s="309">
        <f t="shared" si="1714"/>
        <v>0</v>
      </c>
      <c r="AM494" s="785"/>
      <c r="AN494" s="309">
        <f t="shared" si="1715"/>
        <v>0</v>
      </c>
      <c r="AO494" s="785"/>
      <c r="AP494" s="309">
        <f t="shared" si="1716"/>
        <v>0</v>
      </c>
      <c r="AQ494" s="785"/>
      <c r="AR494" s="309">
        <f t="shared" si="1717"/>
        <v>0</v>
      </c>
      <c r="AT494" s="782">
        <f t="shared" si="1564"/>
        <v>0</v>
      </c>
      <c r="AU494" s="782">
        <f t="shared" si="1565"/>
        <v>0</v>
      </c>
      <c r="AV494" s="782">
        <f t="shared" si="1566"/>
        <v>0</v>
      </c>
      <c r="AW494" s="788" t="e">
        <f t="shared" si="1567"/>
        <v>#DIV/0!</v>
      </c>
      <c r="AY494" s="781">
        <f t="shared" si="1568"/>
        <v>0</v>
      </c>
      <c r="AZ494" s="777"/>
      <c r="BA494" s="781">
        <f t="shared" si="1569"/>
        <v>0</v>
      </c>
      <c r="BB494" s="777"/>
      <c r="BC494" s="781">
        <f t="shared" si="1570"/>
        <v>0</v>
      </c>
      <c r="BD494" s="777"/>
      <c r="BE494" s="781">
        <f t="shared" si="1571"/>
        <v>0</v>
      </c>
      <c r="BF494" s="777"/>
      <c r="BG494" s="781">
        <f t="shared" si="1572"/>
        <v>0</v>
      </c>
      <c r="BH494" s="777"/>
      <c r="BI494" s="781">
        <f t="shared" si="1573"/>
        <v>0</v>
      </c>
      <c r="BJ494" s="777"/>
      <c r="BK494" s="781">
        <f t="shared" si="1574"/>
        <v>0</v>
      </c>
      <c r="BL494" s="777"/>
      <c r="BM494" s="781">
        <f t="shared" si="1575"/>
        <v>0</v>
      </c>
      <c r="BN494" s="777"/>
      <c r="BO494" s="781">
        <f t="shared" si="1576"/>
        <v>0</v>
      </c>
      <c r="BP494" s="777"/>
      <c r="BQ494" s="781">
        <f t="shared" si="1577"/>
        <v>0</v>
      </c>
      <c r="BR494" s="777"/>
    </row>
    <row r="495" spans="1:70" outlineLevel="3">
      <c r="A495" s="6">
        <v>302194</v>
      </c>
      <c r="B495" s="10"/>
      <c r="C495" s="121" t="s">
        <v>114</v>
      </c>
      <c r="D495" s="34" t="s">
        <v>824</v>
      </c>
      <c r="E495" s="43" t="str">
        <f t="shared" si="1706"/>
        <v>N</v>
      </c>
      <c r="F495" s="122" t="s">
        <v>846</v>
      </c>
      <c r="G495" s="122" t="s">
        <v>327</v>
      </c>
      <c r="H495" s="1076"/>
      <c r="I495" s="1141"/>
      <c r="J495" s="1142"/>
      <c r="K495" s="1032">
        <f t="shared" si="1707"/>
        <v>0</v>
      </c>
      <c r="L495" s="208"/>
      <c r="M495" s="128"/>
      <c r="N495" s="409"/>
      <c r="O495" s="409"/>
      <c r="Q495" s="684" t="s">
        <v>1911</v>
      </c>
      <c r="R495" s="691" t="s">
        <v>2008</v>
      </c>
      <c r="T495" s="680" t="str">
        <f>IF(IF(A495=0,TRUE(),D495=IFERROR(VLOOKUP(A495,Zaplecze_Weryfikacja!A:B,2,FALSE),2))=TRUE(),"Tak","Nie")</f>
        <v>Nie</v>
      </c>
      <c r="U495" s="681" t="str">
        <f>IF(T495="Tak"," ",IF(IFERROR(VLOOKUP(A495,Zaplecze_Weryfikacja!A:B,2,FALSE),"Inny numer Lp")="Inny numer Lp","Inny numer Lp",IF(VLOOKUP(A495,Zaplecze_Weryfikacja!A:B,2,FALSE)=D495,"Nieznana przyczyna","Inny opis")))</f>
        <v>Inny opis</v>
      </c>
      <c r="Y495" s="785"/>
      <c r="Z495" s="309">
        <f t="shared" si="1708"/>
        <v>0</v>
      </c>
      <c r="AA495" s="785"/>
      <c r="AB495" s="309">
        <f t="shared" si="1709"/>
        <v>0</v>
      </c>
      <c r="AC495" s="785"/>
      <c r="AD495" s="309">
        <f t="shared" si="1710"/>
        <v>0</v>
      </c>
      <c r="AE495" s="785"/>
      <c r="AF495" s="309">
        <f t="shared" si="1711"/>
        <v>0</v>
      </c>
      <c r="AG495" s="785"/>
      <c r="AH495" s="309">
        <f t="shared" si="1712"/>
        <v>0</v>
      </c>
      <c r="AI495" s="785"/>
      <c r="AJ495" s="309">
        <f t="shared" si="1713"/>
        <v>0</v>
      </c>
      <c r="AK495" s="785"/>
      <c r="AL495" s="309">
        <f t="shared" si="1714"/>
        <v>0</v>
      </c>
      <c r="AM495" s="785"/>
      <c r="AN495" s="309">
        <f t="shared" si="1715"/>
        <v>0</v>
      </c>
      <c r="AO495" s="785"/>
      <c r="AP495" s="309">
        <f t="shared" si="1716"/>
        <v>0</v>
      </c>
      <c r="AQ495" s="785"/>
      <c r="AR495" s="309">
        <f t="shared" si="1717"/>
        <v>0</v>
      </c>
      <c r="AT495" s="782">
        <f t="shared" si="1564"/>
        <v>0</v>
      </c>
      <c r="AU495" s="782">
        <f t="shared" si="1565"/>
        <v>0</v>
      </c>
      <c r="AV495" s="782">
        <f t="shared" si="1566"/>
        <v>0</v>
      </c>
      <c r="AW495" s="788" t="e">
        <f t="shared" si="1567"/>
        <v>#DIV/0!</v>
      </c>
      <c r="AY495" s="781">
        <f t="shared" si="1568"/>
        <v>0</v>
      </c>
      <c r="AZ495" s="777"/>
      <c r="BA495" s="781">
        <f t="shared" si="1569"/>
        <v>0</v>
      </c>
      <c r="BB495" s="777"/>
      <c r="BC495" s="781">
        <f t="shared" si="1570"/>
        <v>0</v>
      </c>
      <c r="BD495" s="777"/>
      <c r="BE495" s="781">
        <f t="shared" si="1571"/>
        <v>0</v>
      </c>
      <c r="BF495" s="777"/>
      <c r="BG495" s="781">
        <f t="shared" si="1572"/>
        <v>0</v>
      </c>
      <c r="BH495" s="777"/>
      <c r="BI495" s="781">
        <f t="shared" si="1573"/>
        <v>0</v>
      </c>
      <c r="BJ495" s="777"/>
      <c r="BK495" s="781">
        <f t="shared" si="1574"/>
        <v>0</v>
      </c>
      <c r="BL495" s="777"/>
      <c r="BM495" s="781">
        <f t="shared" si="1575"/>
        <v>0</v>
      </c>
      <c r="BN495" s="777"/>
      <c r="BO495" s="781">
        <f t="shared" si="1576"/>
        <v>0</v>
      </c>
      <c r="BP495" s="777"/>
      <c r="BQ495" s="781">
        <f t="shared" si="1577"/>
        <v>0</v>
      </c>
      <c r="BR495" s="777"/>
    </row>
    <row r="496" spans="1:70" outlineLevel="3">
      <c r="A496" s="6">
        <v>302195</v>
      </c>
      <c r="B496" s="10"/>
      <c r="C496" s="121" t="s">
        <v>114</v>
      </c>
      <c r="D496" s="34" t="s">
        <v>853</v>
      </c>
      <c r="E496" s="43" t="str">
        <f t="shared" si="1706"/>
        <v>N</v>
      </c>
      <c r="F496" s="122" t="s">
        <v>846</v>
      </c>
      <c r="G496" s="122" t="s">
        <v>327</v>
      </c>
      <c r="H496" s="1076"/>
      <c r="I496" s="1141"/>
      <c r="J496" s="1142"/>
      <c r="K496" s="1032">
        <f t="shared" si="1707"/>
        <v>0</v>
      </c>
      <c r="L496" s="208"/>
      <c r="M496" s="128"/>
      <c r="N496" s="409"/>
      <c r="O496" s="409"/>
      <c r="Q496" s="686" t="s">
        <v>1907</v>
      </c>
      <c r="R496" s="691" t="s">
        <v>2008</v>
      </c>
      <c r="T496" s="680" t="str">
        <f>IF(IF(A496=0,TRUE(),D496=IFERROR(VLOOKUP(A496,Zaplecze_Weryfikacja!A:B,2,FALSE),2))=TRUE(),"Tak","Nie")</f>
        <v>Nie</v>
      </c>
      <c r="U496" s="681" t="str">
        <f>IF(T496="Tak"," ",IF(IFERROR(VLOOKUP(A496,Zaplecze_Weryfikacja!A:B,2,FALSE),"Inny numer Lp")="Inny numer Lp","Inny numer Lp",IF(VLOOKUP(A496,Zaplecze_Weryfikacja!A:B,2,FALSE)=D496,"Nieznana przyczyna","Inny opis")))</f>
        <v>Inny opis</v>
      </c>
      <c r="Y496" s="785"/>
      <c r="Z496" s="309">
        <f t="shared" si="1708"/>
        <v>0</v>
      </c>
      <c r="AA496" s="785"/>
      <c r="AB496" s="309">
        <f t="shared" si="1709"/>
        <v>0</v>
      </c>
      <c r="AC496" s="785"/>
      <c r="AD496" s="309">
        <f t="shared" si="1710"/>
        <v>0</v>
      </c>
      <c r="AE496" s="785"/>
      <c r="AF496" s="309">
        <f t="shared" si="1711"/>
        <v>0</v>
      </c>
      <c r="AG496" s="785"/>
      <c r="AH496" s="309">
        <f t="shared" si="1712"/>
        <v>0</v>
      </c>
      <c r="AI496" s="785"/>
      <c r="AJ496" s="309">
        <f t="shared" si="1713"/>
        <v>0</v>
      </c>
      <c r="AK496" s="785"/>
      <c r="AL496" s="309">
        <f t="shared" si="1714"/>
        <v>0</v>
      </c>
      <c r="AM496" s="785"/>
      <c r="AN496" s="309">
        <f t="shared" si="1715"/>
        <v>0</v>
      </c>
      <c r="AO496" s="785"/>
      <c r="AP496" s="309">
        <f t="shared" si="1716"/>
        <v>0</v>
      </c>
      <c r="AQ496" s="785"/>
      <c r="AR496" s="309">
        <f t="shared" si="1717"/>
        <v>0</v>
      </c>
      <c r="AT496" s="782">
        <f t="shared" si="1564"/>
        <v>0</v>
      </c>
      <c r="AU496" s="782">
        <f t="shared" si="1565"/>
        <v>0</v>
      </c>
      <c r="AV496" s="782">
        <f t="shared" si="1566"/>
        <v>0</v>
      </c>
      <c r="AW496" s="788" t="e">
        <f t="shared" si="1567"/>
        <v>#DIV/0!</v>
      </c>
      <c r="AY496" s="781">
        <f t="shared" si="1568"/>
        <v>0</v>
      </c>
      <c r="AZ496" s="777"/>
      <c r="BA496" s="781">
        <f t="shared" si="1569"/>
        <v>0</v>
      </c>
      <c r="BB496" s="777"/>
      <c r="BC496" s="781">
        <f t="shared" si="1570"/>
        <v>0</v>
      </c>
      <c r="BD496" s="777"/>
      <c r="BE496" s="781">
        <f t="shared" si="1571"/>
        <v>0</v>
      </c>
      <c r="BF496" s="777"/>
      <c r="BG496" s="781">
        <f t="shared" si="1572"/>
        <v>0</v>
      </c>
      <c r="BH496" s="777"/>
      <c r="BI496" s="781">
        <f t="shared" si="1573"/>
        <v>0</v>
      </c>
      <c r="BJ496" s="777"/>
      <c r="BK496" s="781">
        <f t="shared" si="1574"/>
        <v>0</v>
      </c>
      <c r="BL496" s="777"/>
      <c r="BM496" s="781">
        <f t="shared" si="1575"/>
        <v>0</v>
      </c>
      <c r="BN496" s="777"/>
      <c r="BO496" s="781">
        <f t="shared" si="1576"/>
        <v>0</v>
      </c>
      <c r="BP496" s="777"/>
      <c r="BQ496" s="781">
        <f t="shared" si="1577"/>
        <v>0</v>
      </c>
      <c r="BR496" s="777"/>
    </row>
    <row r="497" spans="1:70" outlineLevel="3">
      <c r="A497" s="6">
        <v>302196</v>
      </c>
      <c r="B497" s="10"/>
      <c r="C497" s="121" t="s">
        <v>114</v>
      </c>
      <c r="D497" s="34" t="s">
        <v>94</v>
      </c>
      <c r="E497" s="43" t="str">
        <f t="shared" si="1706"/>
        <v>N</v>
      </c>
      <c r="F497" s="122" t="s">
        <v>2953</v>
      </c>
      <c r="G497" s="122" t="s">
        <v>324</v>
      </c>
      <c r="H497" s="1076"/>
      <c r="I497" s="1141"/>
      <c r="J497" s="1142"/>
      <c r="K497" s="1032">
        <f t="shared" si="1707"/>
        <v>0</v>
      </c>
      <c r="L497" s="208"/>
      <c r="M497" s="128"/>
      <c r="N497" s="409"/>
      <c r="O497" s="409"/>
      <c r="Q497" s="686" t="s">
        <v>1862</v>
      </c>
      <c r="R497" s="691" t="s">
        <v>2008</v>
      </c>
      <c r="T497" s="680" t="str">
        <f>IF(IF(A497=0,TRUE(),D497=IFERROR(VLOOKUP(A497,Zaplecze_Weryfikacja!A:B,2,FALSE),2))=TRUE(),"Tak","Nie")</f>
        <v>Nie</v>
      </c>
      <c r="U497" s="681" t="str">
        <f>IF(T497="Tak"," ",IF(IFERROR(VLOOKUP(A497,Zaplecze_Weryfikacja!A:B,2,FALSE),"Inny numer Lp")="Inny numer Lp","Inny numer Lp",IF(VLOOKUP(A497,Zaplecze_Weryfikacja!A:B,2,FALSE)=D497,"Nieznana przyczyna","Inny opis")))</f>
        <v>Inny opis</v>
      </c>
      <c r="Y497" s="785"/>
      <c r="Z497" s="309">
        <f t="shared" si="1708"/>
        <v>0</v>
      </c>
      <c r="AA497" s="785"/>
      <c r="AB497" s="309">
        <f t="shared" si="1709"/>
        <v>0</v>
      </c>
      <c r="AC497" s="785"/>
      <c r="AD497" s="309">
        <f t="shared" si="1710"/>
        <v>0</v>
      </c>
      <c r="AE497" s="785"/>
      <c r="AF497" s="309">
        <f t="shared" si="1711"/>
        <v>0</v>
      </c>
      <c r="AG497" s="785"/>
      <c r="AH497" s="309">
        <f t="shared" si="1712"/>
        <v>0</v>
      </c>
      <c r="AI497" s="785"/>
      <c r="AJ497" s="309">
        <f t="shared" si="1713"/>
        <v>0</v>
      </c>
      <c r="AK497" s="785"/>
      <c r="AL497" s="309">
        <f t="shared" si="1714"/>
        <v>0</v>
      </c>
      <c r="AM497" s="785"/>
      <c r="AN497" s="309">
        <f t="shared" si="1715"/>
        <v>0</v>
      </c>
      <c r="AO497" s="785"/>
      <c r="AP497" s="309">
        <f t="shared" si="1716"/>
        <v>0</v>
      </c>
      <c r="AQ497" s="785"/>
      <c r="AR497" s="309">
        <f t="shared" si="1717"/>
        <v>0</v>
      </c>
      <c r="AT497" s="782">
        <f t="shared" si="1564"/>
        <v>0</v>
      </c>
      <c r="AU497" s="782">
        <f t="shared" si="1565"/>
        <v>0</v>
      </c>
      <c r="AV497" s="782">
        <f t="shared" si="1566"/>
        <v>0</v>
      </c>
      <c r="AW497" s="788" t="e">
        <f t="shared" si="1567"/>
        <v>#DIV/0!</v>
      </c>
      <c r="AY497" s="781">
        <f t="shared" si="1568"/>
        <v>0</v>
      </c>
      <c r="AZ497" s="777"/>
      <c r="BA497" s="781">
        <f t="shared" si="1569"/>
        <v>0</v>
      </c>
      <c r="BB497" s="777"/>
      <c r="BC497" s="781">
        <f t="shared" si="1570"/>
        <v>0</v>
      </c>
      <c r="BD497" s="777"/>
      <c r="BE497" s="781">
        <f t="shared" si="1571"/>
        <v>0</v>
      </c>
      <c r="BF497" s="777"/>
      <c r="BG497" s="781">
        <f t="shared" si="1572"/>
        <v>0</v>
      </c>
      <c r="BH497" s="777"/>
      <c r="BI497" s="781">
        <f t="shared" si="1573"/>
        <v>0</v>
      </c>
      <c r="BJ497" s="777"/>
      <c r="BK497" s="781">
        <f t="shared" si="1574"/>
        <v>0</v>
      </c>
      <c r="BL497" s="777"/>
      <c r="BM497" s="781">
        <f t="shared" si="1575"/>
        <v>0</v>
      </c>
      <c r="BN497" s="777"/>
      <c r="BO497" s="781">
        <f t="shared" si="1576"/>
        <v>0</v>
      </c>
      <c r="BP497" s="777"/>
      <c r="BQ497" s="781">
        <f t="shared" si="1577"/>
        <v>0</v>
      </c>
      <c r="BR497" s="777"/>
    </row>
    <row r="498" spans="1:70" outlineLevel="3">
      <c r="A498" s="6">
        <v>302197</v>
      </c>
      <c r="B498" s="10"/>
      <c r="C498" s="121" t="s">
        <v>114</v>
      </c>
      <c r="D498" s="35" t="s">
        <v>64</v>
      </c>
      <c r="E498" s="43" t="str">
        <f t="shared" si="1706"/>
        <v>N</v>
      </c>
      <c r="F498" s="122" t="s">
        <v>2964</v>
      </c>
      <c r="G498" s="122" t="s">
        <v>327</v>
      </c>
      <c r="H498" s="1076"/>
      <c r="I498" s="1141"/>
      <c r="J498" s="1142"/>
      <c r="K498" s="1032">
        <f t="shared" si="1707"/>
        <v>0</v>
      </c>
      <c r="L498" s="208"/>
      <c r="M498" s="128"/>
      <c r="N498" s="409"/>
      <c r="O498" s="409"/>
      <c r="Q498" s="684" t="s">
        <v>1893</v>
      </c>
      <c r="R498" s="691" t="s">
        <v>2008</v>
      </c>
      <c r="T498" s="680" t="str">
        <f>IF(IF(A498=0,TRUE(),D498=IFERROR(VLOOKUP(A498,Zaplecze_Weryfikacja!A:B,2,FALSE),2))=TRUE(),"Tak","Nie")</f>
        <v>Nie</v>
      </c>
      <c r="U498" s="681" t="str">
        <f>IF(T498="Tak"," ",IF(IFERROR(VLOOKUP(A498,Zaplecze_Weryfikacja!A:B,2,FALSE),"Inny numer Lp")="Inny numer Lp","Inny numer Lp",IF(VLOOKUP(A498,Zaplecze_Weryfikacja!A:B,2,FALSE)=D498,"Nieznana przyczyna","Inny opis")))</f>
        <v>Inny opis</v>
      </c>
      <c r="Y498" s="785"/>
      <c r="Z498" s="309">
        <f t="shared" si="1708"/>
        <v>0</v>
      </c>
      <c r="AA498" s="785"/>
      <c r="AB498" s="309">
        <f t="shared" si="1709"/>
        <v>0</v>
      </c>
      <c r="AC498" s="785"/>
      <c r="AD498" s="309">
        <f t="shared" si="1710"/>
        <v>0</v>
      </c>
      <c r="AE498" s="785"/>
      <c r="AF498" s="309">
        <f t="shared" si="1711"/>
        <v>0</v>
      </c>
      <c r="AG498" s="785"/>
      <c r="AH498" s="309">
        <f t="shared" si="1712"/>
        <v>0</v>
      </c>
      <c r="AI498" s="785"/>
      <c r="AJ498" s="309">
        <f t="shared" si="1713"/>
        <v>0</v>
      </c>
      <c r="AK498" s="785"/>
      <c r="AL498" s="309">
        <f t="shared" si="1714"/>
        <v>0</v>
      </c>
      <c r="AM498" s="785"/>
      <c r="AN498" s="309">
        <f t="shared" si="1715"/>
        <v>0</v>
      </c>
      <c r="AO498" s="785"/>
      <c r="AP498" s="309">
        <f t="shared" si="1716"/>
        <v>0</v>
      </c>
      <c r="AQ498" s="785"/>
      <c r="AR498" s="309">
        <f t="shared" si="1717"/>
        <v>0</v>
      </c>
      <c r="AT498" s="782">
        <f t="shared" si="1564"/>
        <v>0</v>
      </c>
      <c r="AU498" s="782">
        <f t="shared" si="1565"/>
        <v>0</v>
      </c>
      <c r="AV498" s="782">
        <f t="shared" si="1566"/>
        <v>0</v>
      </c>
      <c r="AW498" s="788" t="e">
        <f t="shared" si="1567"/>
        <v>#DIV/0!</v>
      </c>
      <c r="AY498" s="781">
        <f t="shared" si="1568"/>
        <v>0</v>
      </c>
      <c r="AZ498" s="777"/>
      <c r="BA498" s="781">
        <f t="shared" si="1569"/>
        <v>0</v>
      </c>
      <c r="BB498" s="777"/>
      <c r="BC498" s="781">
        <f t="shared" si="1570"/>
        <v>0</v>
      </c>
      <c r="BD498" s="777"/>
      <c r="BE498" s="781">
        <f t="shared" si="1571"/>
        <v>0</v>
      </c>
      <c r="BF498" s="777"/>
      <c r="BG498" s="781">
        <f t="shared" si="1572"/>
        <v>0</v>
      </c>
      <c r="BH498" s="777"/>
      <c r="BI498" s="781">
        <f t="shared" si="1573"/>
        <v>0</v>
      </c>
      <c r="BJ498" s="777"/>
      <c r="BK498" s="781">
        <f t="shared" si="1574"/>
        <v>0</v>
      </c>
      <c r="BL498" s="777"/>
      <c r="BM498" s="781">
        <f t="shared" si="1575"/>
        <v>0</v>
      </c>
      <c r="BN498" s="777"/>
      <c r="BO498" s="781">
        <f t="shared" si="1576"/>
        <v>0</v>
      </c>
      <c r="BP498" s="777"/>
      <c r="BQ498" s="781">
        <f t="shared" si="1577"/>
        <v>0</v>
      </c>
      <c r="BR498" s="777"/>
    </row>
    <row r="499" spans="1:70" outlineLevel="3">
      <c r="A499" s="6">
        <v>302198</v>
      </c>
      <c r="B499" s="10"/>
      <c r="C499" s="121" t="s">
        <v>114</v>
      </c>
      <c r="D499" s="111" t="s">
        <v>817</v>
      </c>
      <c r="E499" s="43" t="str">
        <f t="shared" si="1706"/>
        <v>N</v>
      </c>
      <c r="F499" s="122"/>
      <c r="G499" s="122" t="s">
        <v>327</v>
      </c>
      <c r="H499" s="1076"/>
      <c r="I499" s="1141"/>
      <c r="J499" s="1142"/>
      <c r="K499" s="1032">
        <f t="shared" si="1707"/>
        <v>0</v>
      </c>
      <c r="L499" s="208"/>
      <c r="M499" s="128"/>
      <c r="N499" s="409"/>
      <c r="O499" s="409"/>
      <c r="Q499" s="684" t="s">
        <v>1861</v>
      </c>
      <c r="R499" s="691" t="s">
        <v>2008</v>
      </c>
      <c r="T499" s="680" t="str">
        <f>IF(IF(A499=0,TRUE(),D499=IFERROR(VLOOKUP(A499,Zaplecze_Weryfikacja!A:B,2,FALSE),2))=TRUE(),"Tak","Nie")</f>
        <v>Nie</v>
      </c>
      <c r="U499" s="681" t="str">
        <f>IF(T499="Tak"," ",IF(IFERROR(VLOOKUP(A499,Zaplecze_Weryfikacja!A:B,2,FALSE),"Inny numer Lp")="Inny numer Lp","Inny numer Lp",IF(VLOOKUP(A499,Zaplecze_Weryfikacja!A:B,2,FALSE)=D499,"Nieznana przyczyna","Inny opis")))</f>
        <v>Inny opis</v>
      </c>
      <c r="Y499" s="785"/>
      <c r="Z499" s="309">
        <f t="shared" si="1708"/>
        <v>0</v>
      </c>
      <c r="AA499" s="785"/>
      <c r="AB499" s="309">
        <f t="shared" si="1709"/>
        <v>0</v>
      </c>
      <c r="AC499" s="785"/>
      <c r="AD499" s="309">
        <f t="shared" si="1710"/>
        <v>0</v>
      </c>
      <c r="AE499" s="785"/>
      <c r="AF499" s="309">
        <f t="shared" si="1711"/>
        <v>0</v>
      </c>
      <c r="AG499" s="785"/>
      <c r="AH499" s="309">
        <f t="shared" si="1712"/>
        <v>0</v>
      </c>
      <c r="AI499" s="785"/>
      <c r="AJ499" s="309">
        <f t="shared" si="1713"/>
        <v>0</v>
      </c>
      <c r="AK499" s="785"/>
      <c r="AL499" s="309">
        <f t="shared" si="1714"/>
        <v>0</v>
      </c>
      <c r="AM499" s="785"/>
      <c r="AN499" s="309">
        <f t="shared" si="1715"/>
        <v>0</v>
      </c>
      <c r="AO499" s="785"/>
      <c r="AP499" s="309">
        <f t="shared" si="1716"/>
        <v>0</v>
      </c>
      <c r="AQ499" s="785"/>
      <c r="AR499" s="309">
        <f t="shared" si="1717"/>
        <v>0</v>
      </c>
      <c r="AT499" s="782">
        <f t="shared" si="1564"/>
        <v>0</v>
      </c>
      <c r="AU499" s="782">
        <f t="shared" si="1565"/>
        <v>0</v>
      </c>
      <c r="AV499" s="782">
        <f t="shared" si="1566"/>
        <v>0</v>
      </c>
      <c r="AW499" s="788" t="e">
        <f t="shared" si="1567"/>
        <v>#DIV/0!</v>
      </c>
      <c r="AY499" s="781">
        <f t="shared" si="1568"/>
        <v>0</v>
      </c>
      <c r="AZ499" s="777"/>
      <c r="BA499" s="781">
        <f t="shared" si="1569"/>
        <v>0</v>
      </c>
      <c r="BB499" s="777"/>
      <c r="BC499" s="781">
        <f t="shared" si="1570"/>
        <v>0</v>
      </c>
      <c r="BD499" s="777"/>
      <c r="BE499" s="781">
        <f t="shared" si="1571"/>
        <v>0</v>
      </c>
      <c r="BF499" s="777"/>
      <c r="BG499" s="781">
        <f t="shared" si="1572"/>
        <v>0</v>
      </c>
      <c r="BH499" s="777"/>
      <c r="BI499" s="781">
        <f t="shared" si="1573"/>
        <v>0</v>
      </c>
      <c r="BJ499" s="777"/>
      <c r="BK499" s="781">
        <f t="shared" si="1574"/>
        <v>0</v>
      </c>
      <c r="BL499" s="777"/>
      <c r="BM499" s="781">
        <f t="shared" si="1575"/>
        <v>0</v>
      </c>
      <c r="BN499" s="777"/>
      <c r="BO499" s="781">
        <f t="shared" si="1576"/>
        <v>0</v>
      </c>
      <c r="BP499" s="777"/>
      <c r="BQ499" s="781">
        <f t="shared" si="1577"/>
        <v>0</v>
      </c>
      <c r="BR499" s="777"/>
    </row>
    <row r="500" spans="1:70" outlineLevel="3">
      <c r="A500" s="6">
        <v>302199</v>
      </c>
      <c r="B500" s="10"/>
      <c r="C500" s="121" t="s">
        <v>114</v>
      </c>
      <c r="D500" s="33" t="s">
        <v>165</v>
      </c>
      <c r="E500" s="43" t="str">
        <f t="shared" si="1706"/>
        <v>N</v>
      </c>
      <c r="F500" s="122"/>
      <c r="G500" s="122" t="s">
        <v>327</v>
      </c>
      <c r="H500" s="1076"/>
      <c r="I500" s="1141"/>
      <c r="J500" s="1142"/>
      <c r="K500" s="1032">
        <f t="shared" si="1707"/>
        <v>0</v>
      </c>
      <c r="L500" s="208"/>
      <c r="M500" s="128"/>
      <c r="N500" s="409"/>
      <c r="O500" s="409"/>
      <c r="Q500" s="686" t="s">
        <v>1908</v>
      </c>
      <c r="R500" s="691" t="s">
        <v>2008</v>
      </c>
      <c r="T500" s="680" t="str">
        <f>IF(IF(A500=0,TRUE(),D500=IFERROR(VLOOKUP(A500,Zaplecze_Weryfikacja!A:B,2,FALSE),2))=TRUE(),"Tak","Nie")</f>
        <v>Nie</v>
      </c>
      <c r="U500" s="681" t="str">
        <f>IF(T500="Tak"," ",IF(IFERROR(VLOOKUP(A500,Zaplecze_Weryfikacja!A:B,2,FALSE),"Inny numer Lp")="Inny numer Lp","Inny numer Lp",IF(VLOOKUP(A500,Zaplecze_Weryfikacja!A:B,2,FALSE)=D500,"Nieznana przyczyna","Inny opis")))</f>
        <v>Inny opis</v>
      </c>
      <c r="Y500" s="785"/>
      <c r="Z500" s="309">
        <f t="shared" si="1708"/>
        <v>0</v>
      </c>
      <c r="AA500" s="785"/>
      <c r="AB500" s="309">
        <f t="shared" si="1709"/>
        <v>0</v>
      </c>
      <c r="AC500" s="785"/>
      <c r="AD500" s="309">
        <f t="shared" si="1710"/>
        <v>0</v>
      </c>
      <c r="AE500" s="785"/>
      <c r="AF500" s="309">
        <f t="shared" si="1711"/>
        <v>0</v>
      </c>
      <c r="AG500" s="785"/>
      <c r="AH500" s="309">
        <f t="shared" si="1712"/>
        <v>0</v>
      </c>
      <c r="AI500" s="785"/>
      <c r="AJ500" s="309">
        <f t="shared" si="1713"/>
        <v>0</v>
      </c>
      <c r="AK500" s="785"/>
      <c r="AL500" s="309">
        <f t="shared" si="1714"/>
        <v>0</v>
      </c>
      <c r="AM500" s="785"/>
      <c r="AN500" s="309">
        <f t="shared" si="1715"/>
        <v>0</v>
      </c>
      <c r="AO500" s="785"/>
      <c r="AP500" s="309">
        <f t="shared" si="1716"/>
        <v>0</v>
      </c>
      <c r="AQ500" s="785"/>
      <c r="AR500" s="309">
        <f t="shared" si="1717"/>
        <v>0</v>
      </c>
      <c r="AT500" s="782">
        <f t="shared" si="1564"/>
        <v>0</v>
      </c>
      <c r="AU500" s="782">
        <f t="shared" si="1565"/>
        <v>0</v>
      </c>
      <c r="AV500" s="782">
        <f t="shared" si="1566"/>
        <v>0</v>
      </c>
      <c r="AW500" s="788" t="e">
        <f t="shared" si="1567"/>
        <v>#DIV/0!</v>
      </c>
      <c r="AY500" s="781">
        <f t="shared" si="1568"/>
        <v>0</v>
      </c>
      <c r="AZ500" s="777"/>
      <c r="BA500" s="781">
        <f t="shared" si="1569"/>
        <v>0</v>
      </c>
      <c r="BB500" s="777"/>
      <c r="BC500" s="781">
        <f t="shared" si="1570"/>
        <v>0</v>
      </c>
      <c r="BD500" s="777"/>
      <c r="BE500" s="781">
        <f t="shared" si="1571"/>
        <v>0</v>
      </c>
      <c r="BF500" s="777"/>
      <c r="BG500" s="781">
        <f t="shared" si="1572"/>
        <v>0</v>
      </c>
      <c r="BH500" s="777"/>
      <c r="BI500" s="781">
        <f t="shared" si="1573"/>
        <v>0</v>
      </c>
      <c r="BJ500" s="777"/>
      <c r="BK500" s="781">
        <f t="shared" si="1574"/>
        <v>0</v>
      </c>
      <c r="BL500" s="777"/>
      <c r="BM500" s="781">
        <f t="shared" si="1575"/>
        <v>0</v>
      </c>
      <c r="BN500" s="777"/>
      <c r="BO500" s="781">
        <f t="shared" si="1576"/>
        <v>0</v>
      </c>
      <c r="BP500" s="777"/>
      <c r="BQ500" s="781">
        <f t="shared" si="1577"/>
        <v>0</v>
      </c>
      <c r="BR500" s="777"/>
    </row>
    <row r="501" spans="1:70" outlineLevel="3">
      <c r="A501" s="6">
        <v>302200</v>
      </c>
      <c r="B501" s="10"/>
      <c r="C501" s="121" t="s">
        <v>114</v>
      </c>
      <c r="D501" s="33" t="s">
        <v>849</v>
      </c>
      <c r="E501" s="43" t="str">
        <f t="shared" si="1706"/>
        <v>N</v>
      </c>
      <c r="F501" s="122"/>
      <c r="G501" s="122" t="s">
        <v>325</v>
      </c>
      <c r="H501" s="1076"/>
      <c r="I501" s="1141"/>
      <c r="J501" s="1142"/>
      <c r="K501" s="1032">
        <f t="shared" si="1707"/>
        <v>0</v>
      </c>
      <c r="L501" s="208"/>
      <c r="M501" s="128" t="s">
        <v>819</v>
      </c>
      <c r="N501" s="409"/>
      <c r="O501" s="409"/>
      <c r="Q501" s="684" t="s">
        <v>1890</v>
      </c>
      <c r="R501" s="691" t="s">
        <v>2008</v>
      </c>
      <c r="T501" s="680" t="str">
        <f>IF(IF(A501=0,TRUE(),D501=IFERROR(VLOOKUP(A501,Zaplecze_Weryfikacja!A:B,2,FALSE),2))=TRUE(),"Tak","Nie")</f>
        <v>Nie</v>
      </c>
      <c r="U501" s="681" t="str">
        <f>IF(T501="Tak"," ",IF(IFERROR(VLOOKUP(A501,Zaplecze_Weryfikacja!A:B,2,FALSE),"Inny numer Lp")="Inny numer Lp","Inny numer Lp",IF(VLOOKUP(A501,Zaplecze_Weryfikacja!A:B,2,FALSE)=D501,"Nieznana przyczyna","Inny opis")))</f>
        <v>Inny opis</v>
      </c>
      <c r="Y501" s="785"/>
      <c r="Z501" s="309">
        <f t="shared" si="1708"/>
        <v>0</v>
      </c>
      <c r="AA501" s="785"/>
      <c r="AB501" s="309">
        <f t="shared" si="1709"/>
        <v>0</v>
      </c>
      <c r="AC501" s="785"/>
      <c r="AD501" s="309">
        <f t="shared" si="1710"/>
        <v>0</v>
      </c>
      <c r="AE501" s="785"/>
      <c r="AF501" s="309">
        <f t="shared" si="1711"/>
        <v>0</v>
      </c>
      <c r="AG501" s="785"/>
      <c r="AH501" s="309">
        <f t="shared" si="1712"/>
        <v>0</v>
      </c>
      <c r="AI501" s="785"/>
      <c r="AJ501" s="309">
        <f t="shared" si="1713"/>
        <v>0</v>
      </c>
      <c r="AK501" s="785"/>
      <c r="AL501" s="309">
        <f t="shared" si="1714"/>
        <v>0</v>
      </c>
      <c r="AM501" s="785"/>
      <c r="AN501" s="309">
        <f t="shared" si="1715"/>
        <v>0</v>
      </c>
      <c r="AO501" s="785"/>
      <c r="AP501" s="309">
        <f t="shared" si="1716"/>
        <v>0</v>
      </c>
      <c r="AQ501" s="785"/>
      <c r="AR501" s="309">
        <f t="shared" si="1717"/>
        <v>0</v>
      </c>
      <c r="AT501" s="782">
        <f t="shared" si="1564"/>
        <v>0</v>
      </c>
      <c r="AU501" s="782">
        <f t="shared" si="1565"/>
        <v>0</v>
      </c>
      <c r="AV501" s="782">
        <f t="shared" si="1566"/>
        <v>0</v>
      </c>
      <c r="AW501" s="788" t="e">
        <f t="shared" si="1567"/>
        <v>#DIV/0!</v>
      </c>
      <c r="AY501" s="781">
        <f t="shared" si="1568"/>
        <v>0</v>
      </c>
      <c r="AZ501" s="777"/>
      <c r="BA501" s="781">
        <f t="shared" si="1569"/>
        <v>0</v>
      </c>
      <c r="BB501" s="777"/>
      <c r="BC501" s="781">
        <f t="shared" si="1570"/>
        <v>0</v>
      </c>
      <c r="BD501" s="777"/>
      <c r="BE501" s="781">
        <f t="shared" si="1571"/>
        <v>0</v>
      </c>
      <c r="BF501" s="777"/>
      <c r="BG501" s="781">
        <f t="shared" si="1572"/>
        <v>0</v>
      </c>
      <c r="BH501" s="777"/>
      <c r="BI501" s="781">
        <f t="shared" si="1573"/>
        <v>0</v>
      </c>
      <c r="BJ501" s="777"/>
      <c r="BK501" s="781">
        <f t="shared" si="1574"/>
        <v>0</v>
      </c>
      <c r="BL501" s="777"/>
      <c r="BM501" s="781">
        <f t="shared" si="1575"/>
        <v>0</v>
      </c>
      <c r="BN501" s="777"/>
      <c r="BO501" s="781">
        <f t="shared" si="1576"/>
        <v>0</v>
      </c>
      <c r="BP501" s="777"/>
      <c r="BQ501" s="781">
        <f t="shared" si="1577"/>
        <v>0</v>
      </c>
      <c r="BR501" s="777"/>
    </row>
    <row r="502" spans="1:70" outlineLevel="3">
      <c r="A502" s="6">
        <v>302201</v>
      </c>
      <c r="B502" s="10"/>
      <c r="C502" s="429" t="s">
        <v>114</v>
      </c>
      <c r="D502" s="33" t="s">
        <v>848</v>
      </c>
      <c r="E502" s="43" t="str">
        <f t="shared" si="1706"/>
        <v>N</v>
      </c>
      <c r="F502" s="122"/>
      <c r="G502" s="122" t="s">
        <v>325</v>
      </c>
      <c r="H502" s="1076"/>
      <c r="I502" s="1141"/>
      <c r="J502" s="1142"/>
      <c r="K502" s="1032">
        <f t="shared" si="1707"/>
        <v>0</v>
      </c>
      <c r="L502" s="208"/>
      <c r="M502" s="128" t="s">
        <v>821</v>
      </c>
      <c r="N502" s="409"/>
      <c r="O502" s="409"/>
      <c r="Q502" s="684" t="s">
        <v>1890</v>
      </c>
      <c r="R502" s="691" t="s">
        <v>2008</v>
      </c>
      <c r="T502" s="680" t="str">
        <f>IF(IF(A502=0,TRUE(),D502=IFERROR(VLOOKUP(A502,Zaplecze_Weryfikacja!A:B,2,FALSE),2))=TRUE(),"Tak","Nie")</f>
        <v>Nie</v>
      </c>
      <c r="U502" s="681" t="str">
        <f>IF(T502="Tak"," ",IF(IFERROR(VLOOKUP(A502,Zaplecze_Weryfikacja!A:B,2,FALSE),"Inny numer Lp")="Inny numer Lp","Inny numer Lp",IF(VLOOKUP(A502,Zaplecze_Weryfikacja!A:B,2,FALSE)=D502,"Nieznana przyczyna","Inny opis")))</f>
        <v>Inny opis</v>
      </c>
      <c r="Y502" s="785"/>
      <c r="Z502" s="309">
        <f t="shared" si="1708"/>
        <v>0</v>
      </c>
      <c r="AA502" s="785"/>
      <c r="AB502" s="309">
        <f t="shared" si="1709"/>
        <v>0</v>
      </c>
      <c r="AC502" s="785"/>
      <c r="AD502" s="309">
        <f t="shared" si="1710"/>
        <v>0</v>
      </c>
      <c r="AE502" s="785"/>
      <c r="AF502" s="309">
        <f t="shared" si="1711"/>
        <v>0</v>
      </c>
      <c r="AG502" s="785"/>
      <c r="AH502" s="309">
        <f t="shared" si="1712"/>
        <v>0</v>
      </c>
      <c r="AI502" s="785"/>
      <c r="AJ502" s="309">
        <f t="shared" si="1713"/>
        <v>0</v>
      </c>
      <c r="AK502" s="785"/>
      <c r="AL502" s="309">
        <f t="shared" si="1714"/>
        <v>0</v>
      </c>
      <c r="AM502" s="785"/>
      <c r="AN502" s="309">
        <f t="shared" si="1715"/>
        <v>0</v>
      </c>
      <c r="AO502" s="785"/>
      <c r="AP502" s="309">
        <f t="shared" si="1716"/>
        <v>0</v>
      </c>
      <c r="AQ502" s="785"/>
      <c r="AR502" s="309">
        <f t="shared" si="1717"/>
        <v>0</v>
      </c>
      <c r="AT502" s="782">
        <f t="shared" si="1564"/>
        <v>0</v>
      </c>
      <c r="AU502" s="782">
        <f t="shared" si="1565"/>
        <v>0</v>
      </c>
      <c r="AV502" s="782">
        <f t="shared" si="1566"/>
        <v>0</v>
      </c>
      <c r="AW502" s="788" t="e">
        <f t="shared" si="1567"/>
        <v>#DIV/0!</v>
      </c>
      <c r="AY502" s="781">
        <f t="shared" si="1568"/>
        <v>0</v>
      </c>
      <c r="AZ502" s="777"/>
      <c r="BA502" s="781">
        <f t="shared" si="1569"/>
        <v>0</v>
      </c>
      <c r="BB502" s="777"/>
      <c r="BC502" s="781">
        <f t="shared" si="1570"/>
        <v>0</v>
      </c>
      <c r="BD502" s="777"/>
      <c r="BE502" s="781">
        <f t="shared" si="1571"/>
        <v>0</v>
      </c>
      <c r="BF502" s="777"/>
      <c r="BG502" s="781">
        <f t="shared" si="1572"/>
        <v>0</v>
      </c>
      <c r="BH502" s="777"/>
      <c r="BI502" s="781">
        <f t="shared" si="1573"/>
        <v>0</v>
      </c>
      <c r="BJ502" s="777"/>
      <c r="BK502" s="781">
        <f t="shared" si="1574"/>
        <v>0</v>
      </c>
      <c r="BL502" s="777"/>
      <c r="BM502" s="781">
        <f t="shared" si="1575"/>
        <v>0</v>
      </c>
      <c r="BN502" s="777"/>
      <c r="BO502" s="781">
        <f t="shared" si="1576"/>
        <v>0</v>
      </c>
      <c r="BP502" s="777"/>
      <c r="BQ502" s="781">
        <f t="shared" si="1577"/>
        <v>0</v>
      </c>
      <c r="BR502" s="777"/>
    </row>
    <row r="503" spans="1:70" outlineLevel="3">
      <c r="A503" s="6">
        <v>302202</v>
      </c>
      <c r="B503" s="10"/>
      <c r="C503" s="121" t="s">
        <v>114</v>
      </c>
      <c r="D503" s="33" t="s">
        <v>818</v>
      </c>
      <c r="E503" s="43" t="str">
        <f t="shared" si="1706"/>
        <v>N</v>
      </c>
      <c r="F503" s="42" t="s">
        <v>144</v>
      </c>
      <c r="G503" s="122" t="s">
        <v>325</v>
      </c>
      <c r="H503" s="1076"/>
      <c r="I503" s="1141"/>
      <c r="J503" s="1142"/>
      <c r="K503" s="1032">
        <f t="shared" si="1707"/>
        <v>0</v>
      </c>
      <c r="L503" s="208"/>
      <c r="M503" s="128" t="s">
        <v>819</v>
      </c>
      <c r="N503" s="409"/>
      <c r="O503" s="409"/>
      <c r="Q503" s="684" t="s">
        <v>1875</v>
      </c>
      <c r="R503" s="691" t="s">
        <v>2008</v>
      </c>
      <c r="T503" s="680" t="str">
        <f>IF(IF(A503=0,TRUE(),D503=IFERROR(VLOOKUP(A503,Zaplecze_Weryfikacja!A:B,2,FALSE),2))=TRUE(),"Tak","Nie")</f>
        <v>Nie</v>
      </c>
      <c r="U503" s="681" t="str">
        <f>IF(T503="Tak"," ",IF(IFERROR(VLOOKUP(A503,Zaplecze_Weryfikacja!A:B,2,FALSE),"Inny numer Lp")="Inny numer Lp","Inny numer Lp",IF(VLOOKUP(A503,Zaplecze_Weryfikacja!A:B,2,FALSE)=D503,"Nieznana przyczyna","Inny opis")))</f>
        <v>Inny opis</v>
      </c>
      <c r="Y503" s="785"/>
      <c r="Z503" s="309">
        <f t="shared" si="1708"/>
        <v>0</v>
      </c>
      <c r="AA503" s="785"/>
      <c r="AB503" s="309">
        <f t="shared" si="1709"/>
        <v>0</v>
      </c>
      <c r="AC503" s="785"/>
      <c r="AD503" s="309">
        <f t="shared" si="1710"/>
        <v>0</v>
      </c>
      <c r="AE503" s="785"/>
      <c r="AF503" s="309">
        <f t="shared" si="1711"/>
        <v>0</v>
      </c>
      <c r="AG503" s="785"/>
      <c r="AH503" s="309">
        <f t="shared" si="1712"/>
        <v>0</v>
      </c>
      <c r="AI503" s="785"/>
      <c r="AJ503" s="309">
        <f t="shared" si="1713"/>
        <v>0</v>
      </c>
      <c r="AK503" s="785"/>
      <c r="AL503" s="309">
        <f t="shared" si="1714"/>
        <v>0</v>
      </c>
      <c r="AM503" s="785"/>
      <c r="AN503" s="309">
        <f t="shared" si="1715"/>
        <v>0</v>
      </c>
      <c r="AO503" s="785"/>
      <c r="AP503" s="309">
        <f t="shared" si="1716"/>
        <v>0</v>
      </c>
      <c r="AQ503" s="785"/>
      <c r="AR503" s="309">
        <f t="shared" si="1717"/>
        <v>0</v>
      </c>
      <c r="AT503" s="782">
        <f t="shared" si="1564"/>
        <v>0</v>
      </c>
      <c r="AU503" s="782">
        <f t="shared" si="1565"/>
        <v>0</v>
      </c>
      <c r="AV503" s="782">
        <f t="shared" si="1566"/>
        <v>0</v>
      </c>
      <c r="AW503" s="788" t="e">
        <f t="shared" si="1567"/>
        <v>#DIV/0!</v>
      </c>
      <c r="AY503" s="781">
        <f t="shared" si="1568"/>
        <v>0</v>
      </c>
      <c r="AZ503" s="777"/>
      <c r="BA503" s="781">
        <f t="shared" si="1569"/>
        <v>0</v>
      </c>
      <c r="BB503" s="777"/>
      <c r="BC503" s="781">
        <f t="shared" si="1570"/>
        <v>0</v>
      </c>
      <c r="BD503" s="777"/>
      <c r="BE503" s="781">
        <f t="shared" si="1571"/>
        <v>0</v>
      </c>
      <c r="BF503" s="777"/>
      <c r="BG503" s="781">
        <f t="shared" si="1572"/>
        <v>0</v>
      </c>
      <c r="BH503" s="777"/>
      <c r="BI503" s="781">
        <f t="shared" si="1573"/>
        <v>0</v>
      </c>
      <c r="BJ503" s="777"/>
      <c r="BK503" s="781">
        <f t="shared" si="1574"/>
        <v>0</v>
      </c>
      <c r="BL503" s="777"/>
      <c r="BM503" s="781">
        <f t="shared" si="1575"/>
        <v>0</v>
      </c>
      <c r="BN503" s="777"/>
      <c r="BO503" s="781">
        <f t="shared" si="1576"/>
        <v>0</v>
      </c>
      <c r="BP503" s="777"/>
      <c r="BQ503" s="781">
        <f t="shared" si="1577"/>
        <v>0</v>
      </c>
      <c r="BR503" s="777"/>
    </row>
    <row r="504" spans="1:70" outlineLevel="3">
      <c r="A504" s="6"/>
      <c r="B504" s="121"/>
      <c r="C504" s="121"/>
      <c r="D504" s="33"/>
      <c r="E504" s="122"/>
      <c r="F504" s="122"/>
      <c r="G504" s="122"/>
      <c r="H504" s="1017"/>
      <c r="I504" s="1006"/>
      <c r="J504" s="1111"/>
      <c r="K504" s="1033"/>
      <c r="L504" s="208"/>
      <c r="M504" s="128"/>
      <c r="N504" s="409"/>
      <c r="O504" s="409"/>
      <c r="Q504" s="683"/>
      <c r="R504" s="692"/>
      <c r="T504" s="680" t="str">
        <f>IF(IF(A504=0,TRUE(),D504=IFERROR(VLOOKUP(A504,Zaplecze_Weryfikacja!A:B,2,FALSE),2))=TRUE(),"Tak","Nie")</f>
        <v>Tak</v>
      </c>
      <c r="U504" s="681" t="str">
        <f>IF(T504="Tak"," ",IF(IFERROR(VLOOKUP(A504,Zaplecze_Weryfikacja!A:B,2,FALSE),"Inny numer Lp")="Inny numer Lp","Inny numer Lp",IF(VLOOKUP(A504,Zaplecze_Weryfikacja!A:B,2,FALSE)=D504,"Nieznana przyczyna","Inny opis")))</f>
        <v xml:space="preserve"> </v>
      </c>
      <c r="Y504" s="785"/>
      <c r="Z504" s="104"/>
      <c r="AA504" s="785"/>
      <c r="AB504" s="104"/>
      <c r="AC504" s="785"/>
      <c r="AD504" s="104"/>
      <c r="AE504" s="785"/>
      <c r="AF504" s="104"/>
      <c r="AG504" s="785"/>
      <c r="AH504" s="104"/>
      <c r="AI504" s="785"/>
      <c r="AJ504" s="104"/>
      <c r="AK504" s="785"/>
      <c r="AL504" s="104"/>
      <c r="AM504" s="785"/>
      <c r="AN504" s="104"/>
      <c r="AO504" s="785"/>
      <c r="AP504" s="104"/>
      <c r="AQ504" s="785"/>
      <c r="AR504" s="104"/>
      <c r="AT504" s="782">
        <f t="shared" si="1564"/>
        <v>0</v>
      </c>
      <c r="AU504" s="782">
        <f t="shared" si="1565"/>
        <v>0</v>
      </c>
      <c r="AV504" s="782">
        <f t="shared" si="1566"/>
        <v>0</v>
      </c>
      <c r="AW504" s="788" t="e">
        <f t="shared" si="1567"/>
        <v>#DIV/0!</v>
      </c>
      <c r="AY504" s="781">
        <f t="shared" si="1568"/>
        <v>0</v>
      </c>
      <c r="AZ504" s="777"/>
      <c r="BA504" s="781">
        <f t="shared" si="1569"/>
        <v>0</v>
      </c>
      <c r="BB504" s="777"/>
      <c r="BC504" s="781">
        <f t="shared" si="1570"/>
        <v>0</v>
      </c>
      <c r="BD504" s="777"/>
      <c r="BE504" s="781">
        <f t="shared" si="1571"/>
        <v>0</v>
      </c>
      <c r="BF504" s="777"/>
      <c r="BG504" s="781">
        <f t="shared" si="1572"/>
        <v>0</v>
      </c>
      <c r="BH504" s="777"/>
      <c r="BI504" s="781">
        <f t="shared" si="1573"/>
        <v>0</v>
      </c>
      <c r="BJ504" s="777"/>
      <c r="BK504" s="781">
        <f t="shared" si="1574"/>
        <v>0</v>
      </c>
      <c r="BL504" s="777"/>
      <c r="BM504" s="781">
        <f t="shared" si="1575"/>
        <v>0</v>
      </c>
      <c r="BN504" s="777"/>
      <c r="BO504" s="781">
        <f t="shared" si="1576"/>
        <v>0</v>
      </c>
      <c r="BP504" s="777"/>
      <c r="BQ504" s="781">
        <f t="shared" si="1577"/>
        <v>0</v>
      </c>
      <c r="BR504" s="777"/>
    </row>
    <row r="505" spans="1:70" outlineLevel="3">
      <c r="A505" s="667"/>
      <c r="B505" s="668"/>
      <c r="C505" s="668"/>
      <c r="D505" s="672" t="s">
        <v>870</v>
      </c>
      <c r="E505" s="773" t="str">
        <f>IF(COUNTIF(E506:E512,"T")=0,"N","T")</f>
        <v>T</v>
      </c>
      <c r="F505" s="665"/>
      <c r="G505" s="664"/>
      <c r="H505" s="1079"/>
      <c r="I505" s="1065"/>
      <c r="J505" s="1116"/>
      <c r="K505" s="1036">
        <f>SUBTOTAL(9,K506:K515)</f>
        <v>0</v>
      </c>
      <c r="L505" s="496"/>
      <c r="M505" s="657"/>
      <c r="N505" s="657"/>
      <c r="O505" s="657"/>
      <c r="Q505" s="683"/>
      <c r="R505" s="692"/>
      <c r="T505" s="680" t="str">
        <f>IF(IF(A505=0,TRUE(),D505=IFERROR(VLOOKUP(A505,Zaplecze_Weryfikacja!A:B,2,FALSE),2))=TRUE(),"Tak","Nie")</f>
        <v>Tak</v>
      </c>
      <c r="U505" s="681" t="str">
        <f>IF(T505="Tak"," ",IF(IFERROR(VLOOKUP(A505,Zaplecze_Weryfikacja!A:B,2,FALSE),"Inny numer Lp")="Inny numer Lp","Inny numer Lp",IF(VLOOKUP(A505,Zaplecze_Weryfikacja!A:B,2,FALSE)=D505,"Nieznana przyczyna","Inny opis")))</f>
        <v xml:space="preserve"> </v>
      </c>
      <c r="Y505" s="785"/>
      <c r="Z505" s="663">
        <f>SUBTOTAL(9,Z506:Z515)</f>
        <v>0</v>
      </c>
      <c r="AA505" s="785"/>
      <c r="AB505" s="663">
        <f>SUBTOTAL(9,AB506:AB515)</f>
        <v>0</v>
      </c>
      <c r="AC505" s="785"/>
      <c r="AD505" s="663">
        <f>SUBTOTAL(9,AD506:AD515)</f>
        <v>0</v>
      </c>
      <c r="AE505" s="785"/>
      <c r="AF505" s="663">
        <f>SUBTOTAL(9,AF506:AF515)</f>
        <v>0</v>
      </c>
      <c r="AG505" s="785"/>
      <c r="AH505" s="663">
        <f>SUBTOTAL(9,AH506:AH515)</f>
        <v>0</v>
      </c>
      <c r="AI505" s="785"/>
      <c r="AJ505" s="663">
        <f>SUBTOTAL(9,AJ506:AJ515)</f>
        <v>0</v>
      </c>
      <c r="AK505" s="785"/>
      <c r="AL505" s="663">
        <f>SUBTOTAL(9,AL506:AL515)</f>
        <v>0</v>
      </c>
      <c r="AM505" s="785"/>
      <c r="AN505" s="663">
        <f>SUBTOTAL(9,AN506:AN515)</f>
        <v>0</v>
      </c>
      <c r="AO505" s="785"/>
      <c r="AP505" s="663">
        <f>SUBTOTAL(9,AP506:AP515)</f>
        <v>0</v>
      </c>
      <c r="AQ505" s="785"/>
      <c r="AR505" s="663">
        <f>SUBTOTAL(9,AR506:AR515)</f>
        <v>0</v>
      </c>
      <c r="AT505" s="845">
        <f t="shared" si="1564"/>
        <v>0</v>
      </c>
      <c r="AU505" s="845">
        <f t="shared" si="1565"/>
        <v>0</v>
      </c>
      <c r="AV505" s="845">
        <f t="shared" si="1566"/>
        <v>0</v>
      </c>
      <c r="AW505" s="846" t="e">
        <f t="shared" si="1567"/>
        <v>#DIV/0!</v>
      </c>
      <c r="AY505" s="781">
        <f t="shared" si="1568"/>
        <v>0</v>
      </c>
      <c r="AZ505" s="847"/>
      <c r="BA505" s="781">
        <f t="shared" si="1569"/>
        <v>0</v>
      </c>
      <c r="BB505" s="847"/>
      <c r="BC505" s="781">
        <f t="shared" si="1570"/>
        <v>0</v>
      </c>
      <c r="BD505" s="847"/>
      <c r="BE505" s="781">
        <f t="shared" si="1571"/>
        <v>0</v>
      </c>
      <c r="BF505" s="847"/>
      <c r="BG505" s="781">
        <f t="shared" si="1572"/>
        <v>0</v>
      </c>
      <c r="BH505" s="847"/>
      <c r="BI505" s="781">
        <f t="shared" si="1573"/>
        <v>0</v>
      </c>
      <c r="BJ505" s="847"/>
      <c r="BK505" s="781">
        <f t="shared" si="1574"/>
        <v>0</v>
      </c>
      <c r="BL505" s="847"/>
      <c r="BM505" s="781">
        <f t="shared" si="1575"/>
        <v>0</v>
      </c>
      <c r="BN505" s="847"/>
      <c r="BO505" s="781">
        <f t="shared" si="1576"/>
        <v>0</v>
      </c>
      <c r="BP505" s="847"/>
      <c r="BQ505" s="781">
        <f t="shared" si="1577"/>
        <v>0</v>
      </c>
      <c r="BR505" s="847"/>
    </row>
    <row r="506" spans="1:70" outlineLevel="3">
      <c r="A506" s="6">
        <v>302203</v>
      </c>
      <c r="B506" s="10"/>
      <c r="C506" s="121" t="s">
        <v>114</v>
      </c>
      <c r="D506" s="33" t="s">
        <v>3132</v>
      </c>
      <c r="E506" s="43" t="str">
        <f t="shared" ref="E506:E512" si="1718">IF(H506&gt;0,"T","N")</f>
        <v>T</v>
      </c>
      <c r="F506" s="122" t="s">
        <v>3124</v>
      </c>
      <c r="G506" s="122" t="s">
        <v>325</v>
      </c>
      <c r="H506" s="1076">
        <v>1</v>
      </c>
      <c r="I506" s="1141"/>
      <c r="J506" s="1142"/>
      <c r="K506" s="1032">
        <f t="shared" ref="K506:K512" si="1719">IF(B506="E","E",$H506*I506)</f>
        <v>0</v>
      </c>
      <c r="L506" s="208"/>
      <c r="M506" s="128"/>
      <c r="N506" s="409"/>
      <c r="O506" s="409"/>
      <c r="Q506" s="684" t="s">
        <v>1881</v>
      </c>
      <c r="R506" s="691" t="s">
        <v>2008</v>
      </c>
      <c r="T506" s="680" t="str">
        <f>IF(IF(A506=0,TRUE(),D506=IFERROR(VLOOKUP(A506,Zaplecze_Weryfikacja!A:B,2,FALSE),2))=TRUE(),"Tak","Nie")</f>
        <v>Nie</v>
      </c>
      <c r="U506" s="681" t="str">
        <f>IF(T506="Tak"," ",IF(IFERROR(VLOOKUP(A506,Zaplecze_Weryfikacja!A:B,2,FALSE),"Inny numer Lp")="Inny numer Lp","Inny numer Lp",IF(VLOOKUP(A506,Zaplecze_Weryfikacja!A:B,2,FALSE)=D506,"Nieznana przyczyna","Inny opis")))</f>
        <v>Inny opis</v>
      </c>
      <c r="Y506" s="785"/>
      <c r="Z506" s="309">
        <f t="shared" ref="Z506:Z512" si="1720">IF($B506="E","E",$H506*Y506)</f>
        <v>0</v>
      </c>
      <c r="AA506" s="785"/>
      <c r="AB506" s="309">
        <f t="shared" ref="AB506:AB512" si="1721">IF($B506="E","E",$H506*AA506)</f>
        <v>0</v>
      </c>
      <c r="AC506" s="785"/>
      <c r="AD506" s="309">
        <f t="shared" ref="AD506:AD512" si="1722">IF($B506="E","E",$H506*AC506)</f>
        <v>0</v>
      </c>
      <c r="AE506" s="785"/>
      <c r="AF506" s="309">
        <f t="shared" ref="AF506:AF512" si="1723">IF($B506="E","E",$H506*AE506)</f>
        <v>0</v>
      </c>
      <c r="AG506" s="785"/>
      <c r="AH506" s="309">
        <f t="shared" ref="AH506:AH512" si="1724">IF($B506="E","E",$H506*AG506)</f>
        <v>0</v>
      </c>
      <c r="AI506" s="785"/>
      <c r="AJ506" s="309">
        <f t="shared" ref="AJ506:AJ512" si="1725">IF($B506="E","E",$H506*AI506)</f>
        <v>0</v>
      </c>
      <c r="AK506" s="785"/>
      <c r="AL506" s="309">
        <f t="shared" ref="AL506:AL512" si="1726">IF($B506="E","E",$H506*AK506)</f>
        <v>0</v>
      </c>
      <c r="AM506" s="785"/>
      <c r="AN506" s="309">
        <f t="shared" ref="AN506:AN512" si="1727">IF($B506="E","E",$H506*AM506)</f>
        <v>0</v>
      </c>
      <c r="AO506" s="785"/>
      <c r="AP506" s="309">
        <f t="shared" ref="AP506:AP512" si="1728">IF($B506="E","E",$H506*AO506)</f>
        <v>0</v>
      </c>
      <c r="AQ506" s="785"/>
      <c r="AR506" s="309">
        <f t="shared" ref="AR506:AR512" si="1729">IF($B506="E","E",$H506*AQ506)</f>
        <v>0</v>
      </c>
      <c r="AT506" s="782">
        <f t="shared" si="1564"/>
        <v>0</v>
      </c>
      <c r="AU506" s="782">
        <f t="shared" si="1565"/>
        <v>0</v>
      </c>
      <c r="AV506" s="782">
        <f t="shared" si="1566"/>
        <v>0</v>
      </c>
      <c r="AW506" s="788" t="e">
        <f t="shared" si="1567"/>
        <v>#DIV/0!</v>
      </c>
      <c r="AY506" s="781">
        <f t="shared" si="1568"/>
        <v>0</v>
      </c>
      <c r="AZ506" s="777"/>
      <c r="BA506" s="781">
        <f t="shared" si="1569"/>
        <v>0</v>
      </c>
      <c r="BB506" s="777"/>
      <c r="BC506" s="781">
        <f t="shared" si="1570"/>
        <v>0</v>
      </c>
      <c r="BD506" s="777"/>
      <c r="BE506" s="781">
        <f t="shared" si="1571"/>
        <v>0</v>
      </c>
      <c r="BF506" s="777"/>
      <c r="BG506" s="781">
        <f t="shared" si="1572"/>
        <v>0</v>
      </c>
      <c r="BH506" s="777"/>
      <c r="BI506" s="781">
        <f t="shared" si="1573"/>
        <v>0</v>
      </c>
      <c r="BJ506" s="777"/>
      <c r="BK506" s="781">
        <f t="shared" si="1574"/>
        <v>0</v>
      </c>
      <c r="BL506" s="777"/>
      <c r="BM506" s="781">
        <f t="shared" si="1575"/>
        <v>0</v>
      </c>
      <c r="BN506" s="777"/>
      <c r="BO506" s="781">
        <f t="shared" si="1576"/>
        <v>0</v>
      </c>
      <c r="BP506" s="777"/>
      <c r="BQ506" s="781">
        <f t="shared" si="1577"/>
        <v>0</v>
      </c>
      <c r="BR506" s="777"/>
    </row>
    <row r="507" spans="1:70" outlineLevel="3">
      <c r="A507" s="6">
        <v>302204</v>
      </c>
      <c r="B507" s="10"/>
      <c r="C507" s="121" t="s">
        <v>114</v>
      </c>
      <c r="D507" s="34" t="s">
        <v>75</v>
      </c>
      <c r="E507" s="43" t="str">
        <f t="shared" si="1718"/>
        <v>T</v>
      </c>
      <c r="F507" s="122" t="s">
        <v>51</v>
      </c>
      <c r="G507" s="122" t="s">
        <v>327</v>
      </c>
      <c r="H507" s="1076">
        <v>7.5</v>
      </c>
      <c r="I507" s="1141"/>
      <c r="J507" s="1142"/>
      <c r="K507" s="1032">
        <f t="shared" si="1719"/>
        <v>0</v>
      </c>
      <c r="L507" s="208"/>
      <c r="M507" s="128"/>
      <c r="N507" s="409"/>
      <c r="O507" s="409"/>
      <c r="Q507" s="684" t="s">
        <v>1911</v>
      </c>
      <c r="R507" s="691" t="s">
        <v>2008</v>
      </c>
      <c r="T507" s="680" t="str">
        <f>IF(IF(A507=0,TRUE(),D507=IFERROR(VLOOKUP(A507,Zaplecze_Weryfikacja!A:B,2,FALSE),2))=TRUE(),"Tak","Nie")</f>
        <v>Nie</v>
      </c>
      <c r="U507" s="681" t="str">
        <f>IF(T507="Tak"," ",IF(IFERROR(VLOOKUP(A507,Zaplecze_Weryfikacja!A:B,2,FALSE),"Inny numer Lp")="Inny numer Lp","Inny numer Lp",IF(VLOOKUP(A507,Zaplecze_Weryfikacja!A:B,2,FALSE)=D507,"Nieznana przyczyna","Inny opis")))</f>
        <v>Inny opis</v>
      </c>
      <c r="Y507" s="785"/>
      <c r="Z507" s="309">
        <f t="shared" si="1720"/>
        <v>0</v>
      </c>
      <c r="AA507" s="785"/>
      <c r="AB507" s="309">
        <f t="shared" si="1721"/>
        <v>0</v>
      </c>
      <c r="AC507" s="785"/>
      <c r="AD507" s="309">
        <f t="shared" si="1722"/>
        <v>0</v>
      </c>
      <c r="AE507" s="785"/>
      <c r="AF507" s="309">
        <f t="shared" si="1723"/>
        <v>0</v>
      </c>
      <c r="AG507" s="785"/>
      <c r="AH507" s="309">
        <f t="shared" si="1724"/>
        <v>0</v>
      </c>
      <c r="AI507" s="785"/>
      <c r="AJ507" s="309">
        <f t="shared" si="1725"/>
        <v>0</v>
      </c>
      <c r="AK507" s="785"/>
      <c r="AL507" s="309">
        <f t="shared" si="1726"/>
        <v>0</v>
      </c>
      <c r="AM507" s="785"/>
      <c r="AN507" s="309">
        <f t="shared" si="1727"/>
        <v>0</v>
      </c>
      <c r="AO507" s="785"/>
      <c r="AP507" s="309">
        <f t="shared" si="1728"/>
        <v>0</v>
      </c>
      <c r="AQ507" s="785"/>
      <c r="AR507" s="309">
        <f t="shared" si="1729"/>
        <v>0</v>
      </c>
      <c r="AT507" s="782">
        <f t="shared" si="1564"/>
        <v>0</v>
      </c>
      <c r="AU507" s="782">
        <f t="shared" si="1565"/>
        <v>0</v>
      </c>
      <c r="AV507" s="782">
        <f t="shared" si="1566"/>
        <v>0</v>
      </c>
      <c r="AW507" s="788" t="e">
        <f t="shared" si="1567"/>
        <v>#DIV/0!</v>
      </c>
      <c r="AY507" s="781">
        <f t="shared" si="1568"/>
        <v>0</v>
      </c>
      <c r="AZ507" s="777"/>
      <c r="BA507" s="781">
        <f t="shared" si="1569"/>
        <v>0</v>
      </c>
      <c r="BB507" s="777"/>
      <c r="BC507" s="781">
        <f t="shared" si="1570"/>
        <v>0</v>
      </c>
      <c r="BD507" s="777"/>
      <c r="BE507" s="781">
        <f t="shared" si="1571"/>
        <v>0</v>
      </c>
      <c r="BF507" s="777"/>
      <c r="BG507" s="781">
        <f t="shared" si="1572"/>
        <v>0</v>
      </c>
      <c r="BH507" s="777"/>
      <c r="BI507" s="781">
        <f t="shared" si="1573"/>
        <v>0</v>
      </c>
      <c r="BJ507" s="777"/>
      <c r="BK507" s="781">
        <f t="shared" si="1574"/>
        <v>0</v>
      </c>
      <c r="BL507" s="777"/>
      <c r="BM507" s="781">
        <f t="shared" si="1575"/>
        <v>0</v>
      </c>
      <c r="BN507" s="777"/>
      <c r="BO507" s="781">
        <f t="shared" si="1576"/>
        <v>0</v>
      </c>
      <c r="BP507" s="777"/>
      <c r="BQ507" s="781">
        <f t="shared" si="1577"/>
        <v>0</v>
      </c>
      <c r="BR507" s="777"/>
    </row>
    <row r="508" spans="1:70" outlineLevel="3">
      <c r="A508" s="6">
        <v>302205</v>
      </c>
      <c r="B508" s="10"/>
      <c r="C508" s="121" t="s">
        <v>114</v>
      </c>
      <c r="D508" s="34" t="s">
        <v>94</v>
      </c>
      <c r="E508" s="43" t="str">
        <f t="shared" si="1718"/>
        <v>N</v>
      </c>
      <c r="F508" s="122" t="s">
        <v>2953</v>
      </c>
      <c r="G508" s="122" t="s">
        <v>324</v>
      </c>
      <c r="H508" s="1076"/>
      <c r="I508" s="1141"/>
      <c r="J508" s="1142"/>
      <c r="K508" s="1032">
        <f t="shared" si="1719"/>
        <v>0</v>
      </c>
      <c r="L508" s="208"/>
      <c r="M508" s="128"/>
      <c r="N508" s="409"/>
      <c r="O508" s="409"/>
      <c r="Q508" s="686" t="s">
        <v>1862</v>
      </c>
      <c r="R508" s="691" t="s">
        <v>2008</v>
      </c>
      <c r="T508" s="680" t="str">
        <f>IF(IF(A508=0,TRUE(),D508=IFERROR(VLOOKUP(A508,Zaplecze_Weryfikacja!A:B,2,FALSE),2))=TRUE(),"Tak","Nie")</f>
        <v>Nie</v>
      </c>
      <c r="U508" s="681" t="str">
        <f>IF(T508="Tak"," ",IF(IFERROR(VLOOKUP(A508,Zaplecze_Weryfikacja!A:B,2,FALSE),"Inny numer Lp")="Inny numer Lp","Inny numer Lp",IF(VLOOKUP(A508,Zaplecze_Weryfikacja!A:B,2,FALSE)=D508,"Nieznana przyczyna","Inny opis")))</f>
        <v>Inny opis</v>
      </c>
      <c r="Y508" s="785"/>
      <c r="Z508" s="309">
        <f t="shared" si="1720"/>
        <v>0</v>
      </c>
      <c r="AA508" s="785"/>
      <c r="AB508" s="309">
        <f t="shared" si="1721"/>
        <v>0</v>
      </c>
      <c r="AC508" s="785"/>
      <c r="AD508" s="309">
        <f t="shared" si="1722"/>
        <v>0</v>
      </c>
      <c r="AE508" s="785"/>
      <c r="AF508" s="309">
        <f t="shared" si="1723"/>
        <v>0</v>
      </c>
      <c r="AG508" s="785"/>
      <c r="AH508" s="309">
        <f t="shared" si="1724"/>
        <v>0</v>
      </c>
      <c r="AI508" s="785"/>
      <c r="AJ508" s="309">
        <f t="shared" si="1725"/>
        <v>0</v>
      </c>
      <c r="AK508" s="785"/>
      <c r="AL508" s="309">
        <f t="shared" si="1726"/>
        <v>0</v>
      </c>
      <c r="AM508" s="785"/>
      <c r="AN508" s="309">
        <f t="shared" si="1727"/>
        <v>0</v>
      </c>
      <c r="AO508" s="785"/>
      <c r="AP508" s="309">
        <f t="shared" si="1728"/>
        <v>0</v>
      </c>
      <c r="AQ508" s="785"/>
      <c r="AR508" s="309">
        <f t="shared" si="1729"/>
        <v>0</v>
      </c>
      <c r="AT508" s="782">
        <f t="shared" ref="AT508:AT580" si="1730">MAX(Z508,AB508,AD508,AF508,AH508,AJ508,AL508,AN508,AP508,AR508)</f>
        <v>0</v>
      </c>
      <c r="AU508" s="782">
        <f t="shared" ref="AU508:AU580" si="1731">IF($AU$6=10,MIN(Z508,AB508,AD508,AF508,AH508,AJ508,AL508,AN508,AP508,AR508),IF($AU$6=9,MIN(Z508,AB508,AD508,AF508,AH508,AJ508,AL508,AN508,AP508),IF($AU$6=8,MIN(Z508,AB508,AD508,AF508,AH508,AJ508,AL508,AN508),IF($AU$6=7,MIN(Z508,AB508,AD508,AF508,AH508,AJ508,AL508),IF($AU$6=6,MIN(Z508,AB508,AD508,AF508,AH508,AJ508),IF($AU$6=5,MIN(Z508,AB508,AD508,AF508,AH508),IF($AU$6=4,MIN(Z508,AB508,AD508,AF508),IF($AU$6=4,MIN(Z508,AB508,AD508,AF508),IF($AU$6=3,MIN(Z508,AB508,AD508),IF($AU$6=3,MIN(Z508,AB508,AD508),IF($AU$6=2,MIN(Z508,AB508),IF($AU$6=1,MIN(Z508),"Błąd - zła ilośc oferentów"))))))))))))</f>
        <v>0</v>
      </c>
      <c r="AV508" s="782">
        <f t="shared" ref="AV508:AV580" si="1732">AT508-AU508</f>
        <v>0</v>
      </c>
      <c r="AW508" s="788" t="e">
        <f t="shared" ref="AW508:AW580" si="1733">AT508/AU508</f>
        <v>#DIV/0!</v>
      </c>
      <c r="AY508" s="781">
        <f t="shared" ref="AY508:AY580" si="1734">+AZ508</f>
        <v>0</v>
      </c>
      <c r="AZ508" s="777"/>
      <c r="BA508" s="781">
        <f t="shared" ref="BA508:BA580" si="1735">+BB508</f>
        <v>0</v>
      </c>
      <c r="BB508" s="777"/>
      <c r="BC508" s="781">
        <f t="shared" ref="BC508:BC580" si="1736">+BD508</f>
        <v>0</v>
      </c>
      <c r="BD508" s="777"/>
      <c r="BE508" s="781">
        <f t="shared" ref="BE508:BE580" si="1737">+BF508</f>
        <v>0</v>
      </c>
      <c r="BF508" s="777"/>
      <c r="BG508" s="781">
        <f t="shared" ref="BG508:BG580" si="1738">+BH508</f>
        <v>0</v>
      </c>
      <c r="BH508" s="777"/>
      <c r="BI508" s="781">
        <f t="shared" ref="BI508:BI580" si="1739">+BJ508</f>
        <v>0</v>
      </c>
      <c r="BJ508" s="777"/>
      <c r="BK508" s="781">
        <f t="shared" ref="BK508:BK580" si="1740">+BL508</f>
        <v>0</v>
      </c>
      <c r="BL508" s="777"/>
      <c r="BM508" s="781">
        <f t="shared" ref="BM508:BM580" si="1741">+BN508</f>
        <v>0</v>
      </c>
      <c r="BN508" s="777"/>
      <c r="BO508" s="781">
        <f t="shared" ref="BO508:BO580" si="1742">+BP508</f>
        <v>0</v>
      </c>
      <c r="BP508" s="777"/>
      <c r="BQ508" s="781">
        <f t="shared" ref="BQ508:BQ580" si="1743">+BR508</f>
        <v>0</v>
      </c>
      <c r="BR508" s="777"/>
    </row>
    <row r="509" spans="1:70" outlineLevel="3">
      <c r="A509" s="6">
        <v>302206</v>
      </c>
      <c r="B509" s="10"/>
      <c r="C509" s="121" t="s">
        <v>114</v>
      </c>
      <c r="D509" s="111" t="s">
        <v>817</v>
      </c>
      <c r="E509" s="43" t="str">
        <f t="shared" si="1718"/>
        <v>N</v>
      </c>
      <c r="F509" s="122"/>
      <c r="G509" s="122" t="s">
        <v>327</v>
      </c>
      <c r="H509" s="1076"/>
      <c r="I509" s="1141"/>
      <c r="J509" s="1142"/>
      <c r="K509" s="1032">
        <f t="shared" si="1719"/>
        <v>0</v>
      </c>
      <c r="L509" s="208"/>
      <c r="M509" s="128"/>
      <c r="N509" s="409"/>
      <c r="O509" s="409"/>
      <c r="Q509" s="684" t="s">
        <v>1861</v>
      </c>
      <c r="R509" s="691" t="s">
        <v>2008</v>
      </c>
      <c r="T509" s="680" t="str">
        <f>IF(IF(A509=0,TRUE(),D509=IFERROR(VLOOKUP(A509,Zaplecze_Weryfikacja!A:B,2,FALSE),2))=TRUE(),"Tak","Nie")</f>
        <v>Nie</v>
      </c>
      <c r="U509" s="681" t="str">
        <f>IF(T509="Tak"," ",IF(IFERROR(VLOOKUP(A509,Zaplecze_Weryfikacja!A:B,2,FALSE),"Inny numer Lp")="Inny numer Lp","Inny numer Lp",IF(VLOOKUP(A509,Zaplecze_Weryfikacja!A:B,2,FALSE)=D509,"Nieznana przyczyna","Inny opis")))</f>
        <v>Inny opis</v>
      </c>
      <c r="Y509" s="785"/>
      <c r="Z509" s="309">
        <f t="shared" si="1720"/>
        <v>0</v>
      </c>
      <c r="AA509" s="785"/>
      <c r="AB509" s="309">
        <f t="shared" si="1721"/>
        <v>0</v>
      </c>
      <c r="AC509" s="785"/>
      <c r="AD509" s="309">
        <f t="shared" si="1722"/>
        <v>0</v>
      </c>
      <c r="AE509" s="785"/>
      <c r="AF509" s="309">
        <f t="shared" si="1723"/>
        <v>0</v>
      </c>
      <c r="AG509" s="785"/>
      <c r="AH509" s="309">
        <f t="shared" si="1724"/>
        <v>0</v>
      </c>
      <c r="AI509" s="785"/>
      <c r="AJ509" s="309">
        <f t="shared" si="1725"/>
        <v>0</v>
      </c>
      <c r="AK509" s="785"/>
      <c r="AL509" s="309">
        <f t="shared" si="1726"/>
        <v>0</v>
      </c>
      <c r="AM509" s="785"/>
      <c r="AN509" s="309">
        <f t="shared" si="1727"/>
        <v>0</v>
      </c>
      <c r="AO509" s="785"/>
      <c r="AP509" s="309">
        <f t="shared" si="1728"/>
        <v>0</v>
      </c>
      <c r="AQ509" s="785"/>
      <c r="AR509" s="309">
        <f t="shared" si="1729"/>
        <v>0</v>
      </c>
      <c r="AT509" s="782">
        <f t="shared" si="1730"/>
        <v>0</v>
      </c>
      <c r="AU509" s="782">
        <f t="shared" si="1731"/>
        <v>0</v>
      </c>
      <c r="AV509" s="782">
        <f t="shared" si="1732"/>
        <v>0</v>
      </c>
      <c r="AW509" s="788" t="e">
        <f t="shared" si="1733"/>
        <v>#DIV/0!</v>
      </c>
      <c r="AY509" s="781">
        <f t="shared" si="1734"/>
        <v>0</v>
      </c>
      <c r="AZ509" s="777"/>
      <c r="BA509" s="781">
        <f t="shared" si="1735"/>
        <v>0</v>
      </c>
      <c r="BB509" s="777"/>
      <c r="BC509" s="781">
        <f t="shared" si="1736"/>
        <v>0</v>
      </c>
      <c r="BD509" s="777"/>
      <c r="BE509" s="781">
        <f t="shared" si="1737"/>
        <v>0</v>
      </c>
      <c r="BF509" s="777"/>
      <c r="BG509" s="781">
        <f t="shared" si="1738"/>
        <v>0</v>
      </c>
      <c r="BH509" s="777"/>
      <c r="BI509" s="781">
        <f t="shared" si="1739"/>
        <v>0</v>
      </c>
      <c r="BJ509" s="777"/>
      <c r="BK509" s="781">
        <f t="shared" si="1740"/>
        <v>0</v>
      </c>
      <c r="BL509" s="777"/>
      <c r="BM509" s="781">
        <f t="shared" si="1741"/>
        <v>0</v>
      </c>
      <c r="BN509" s="777"/>
      <c r="BO509" s="781">
        <f t="shared" si="1742"/>
        <v>0</v>
      </c>
      <c r="BP509" s="777"/>
      <c r="BQ509" s="781">
        <f t="shared" si="1743"/>
        <v>0</v>
      </c>
      <c r="BR509" s="777"/>
    </row>
    <row r="510" spans="1:70" outlineLevel="3">
      <c r="A510" s="6">
        <v>302207</v>
      </c>
      <c r="B510" s="10"/>
      <c r="C510" s="121" t="s">
        <v>114</v>
      </c>
      <c r="D510" s="33" t="s">
        <v>165</v>
      </c>
      <c r="E510" s="43" t="str">
        <f t="shared" si="1718"/>
        <v>N</v>
      </c>
      <c r="F510" s="122"/>
      <c r="G510" s="122" t="s">
        <v>327</v>
      </c>
      <c r="H510" s="1076"/>
      <c r="I510" s="1141"/>
      <c r="J510" s="1142"/>
      <c r="K510" s="1032">
        <f t="shared" si="1719"/>
        <v>0</v>
      </c>
      <c r="L510" s="208"/>
      <c r="M510" s="128"/>
      <c r="N510" s="409"/>
      <c r="O510" s="409"/>
      <c r="Q510" s="686" t="s">
        <v>1908</v>
      </c>
      <c r="R510" s="691" t="s">
        <v>2008</v>
      </c>
      <c r="T510" s="680" t="str">
        <f>IF(IF(A510=0,TRUE(),D510=IFERROR(VLOOKUP(A510,Zaplecze_Weryfikacja!A:B,2,FALSE),2))=TRUE(),"Tak","Nie")</f>
        <v>Nie</v>
      </c>
      <c r="U510" s="681" t="str">
        <f>IF(T510="Tak"," ",IF(IFERROR(VLOOKUP(A510,Zaplecze_Weryfikacja!A:B,2,FALSE),"Inny numer Lp")="Inny numer Lp","Inny numer Lp",IF(VLOOKUP(A510,Zaplecze_Weryfikacja!A:B,2,FALSE)=D510,"Nieznana przyczyna","Inny opis")))</f>
        <v>Inny opis</v>
      </c>
      <c r="Y510" s="785"/>
      <c r="Z510" s="309">
        <f t="shared" si="1720"/>
        <v>0</v>
      </c>
      <c r="AA510" s="785"/>
      <c r="AB510" s="309">
        <f t="shared" si="1721"/>
        <v>0</v>
      </c>
      <c r="AC510" s="785"/>
      <c r="AD510" s="309">
        <f t="shared" si="1722"/>
        <v>0</v>
      </c>
      <c r="AE510" s="785"/>
      <c r="AF510" s="309">
        <f t="shared" si="1723"/>
        <v>0</v>
      </c>
      <c r="AG510" s="785"/>
      <c r="AH510" s="309">
        <f t="shared" si="1724"/>
        <v>0</v>
      </c>
      <c r="AI510" s="785"/>
      <c r="AJ510" s="309">
        <f t="shared" si="1725"/>
        <v>0</v>
      </c>
      <c r="AK510" s="785"/>
      <c r="AL510" s="309">
        <f t="shared" si="1726"/>
        <v>0</v>
      </c>
      <c r="AM510" s="785"/>
      <c r="AN510" s="309">
        <f t="shared" si="1727"/>
        <v>0</v>
      </c>
      <c r="AO510" s="785"/>
      <c r="AP510" s="309">
        <f t="shared" si="1728"/>
        <v>0</v>
      </c>
      <c r="AQ510" s="785"/>
      <c r="AR510" s="309">
        <f t="shared" si="1729"/>
        <v>0</v>
      </c>
      <c r="AT510" s="782">
        <f t="shared" si="1730"/>
        <v>0</v>
      </c>
      <c r="AU510" s="782">
        <f t="shared" si="1731"/>
        <v>0</v>
      </c>
      <c r="AV510" s="782">
        <f t="shared" si="1732"/>
        <v>0</v>
      </c>
      <c r="AW510" s="788" t="e">
        <f t="shared" si="1733"/>
        <v>#DIV/0!</v>
      </c>
      <c r="AY510" s="781">
        <f t="shared" si="1734"/>
        <v>0</v>
      </c>
      <c r="AZ510" s="777"/>
      <c r="BA510" s="781">
        <f t="shared" si="1735"/>
        <v>0</v>
      </c>
      <c r="BB510" s="777"/>
      <c r="BC510" s="781">
        <f t="shared" si="1736"/>
        <v>0</v>
      </c>
      <c r="BD510" s="777"/>
      <c r="BE510" s="781">
        <f t="shared" si="1737"/>
        <v>0</v>
      </c>
      <c r="BF510" s="777"/>
      <c r="BG510" s="781">
        <f t="shared" si="1738"/>
        <v>0</v>
      </c>
      <c r="BH510" s="777"/>
      <c r="BI510" s="781">
        <f t="shared" si="1739"/>
        <v>0</v>
      </c>
      <c r="BJ510" s="777"/>
      <c r="BK510" s="781">
        <f t="shared" si="1740"/>
        <v>0</v>
      </c>
      <c r="BL510" s="777"/>
      <c r="BM510" s="781">
        <f t="shared" si="1741"/>
        <v>0</v>
      </c>
      <c r="BN510" s="777"/>
      <c r="BO510" s="781">
        <f t="shared" si="1742"/>
        <v>0</v>
      </c>
      <c r="BP510" s="777"/>
      <c r="BQ510" s="781">
        <f t="shared" si="1743"/>
        <v>0</v>
      </c>
      <c r="BR510" s="777"/>
    </row>
    <row r="511" spans="1:70" outlineLevel="3">
      <c r="A511" s="6">
        <v>302208</v>
      </c>
      <c r="B511" s="10"/>
      <c r="C511" s="121" t="s">
        <v>114</v>
      </c>
      <c r="D511" s="35" t="s">
        <v>64</v>
      </c>
      <c r="E511" s="43" t="str">
        <f t="shared" si="1718"/>
        <v>T</v>
      </c>
      <c r="F511" s="122" t="s">
        <v>3095</v>
      </c>
      <c r="G511" s="122" t="s">
        <v>327</v>
      </c>
      <c r="H511" s="1076">
        <v>35</v>
      </c>
      <c r="I511" s="1141"/>
      <c r="J511" s="1142"/>
      <c r="K511" s="1032">
        <f t="shared" si="1719"/>
        <v>0</v>
      </c>
      <c r="L511" s="208"/>
      <c r="M511" s="128"/>
      <c r="N511" s="409"/>
      <c r="O511" s="409"/>
      <c r="Q511" s="684" t="s">
        <v>1893</v>
      </c>
      <c r="R511" s="691" t="s">
        <v>2008</v>
      </c>
      <c r="T511" s="680" t="str">
        <f>IF(IF(A511=0,TRUE(),D511=IFERROR(VLOOKUP(A511,Zaplecze_Weryfikacja!A:B,2,FALSE),2))=TRUE(),"Tak","Nie")</f>
        <v>Nie</v>
      </c>
      <c r="U511" s="681" t="str">
        <f>IF(T511="Tak"," ",IF(IFERROR(VLOOKUP(A511,Zaplecze_Weryfikacja!A:B,2,FALSE),"Inny numer Lp")="Inny numer Lp","Inny numer Lp",IF(VLOOKUP(A511,Zaplecze_Weryfikacja!A:B,2,FALSE)=D511,"Nieznana przyczyna","Inny opis")))</f>
        <v>Inny opis</v>
      </c>
      <c r="Y511" s="785"/>
      <c r="Z511" s="309">
        <f t="shared" si="1720"/>
        <v>0</v>
      </c>
      <c r="AA511" s="785"/>
      <c r="AB511" s="309">
        <f t="shared" si="1721"/>
        <v>0</v>
      </c>
      <c r="AC511" s="785"/>
      <c r="AD511" s="309">
        <f t="shared" si="1722"/>
        <v>0</v>
      </c>
      <c r="AE511" s="785"/>
      <c r="AF511" s="309">
        <f t="shared" si="1723"/>
        <v>0</v>
      </c>
      <c r="AG511" s="785"/>
      <c r="AH511" s="309">
        <f t="shared" si="1724"/>
        <v>0</v>
      </c>
      <c r="AI511" s="785"/>
      <c r="AJ511" s="309">
        <f t="shared" si="1725"/>
        <v>0</v>
      </c>
      <c r="AK511" s="785"/>
      <c r="AL511" s="309">
        <f t="shared" si="1726"/>
        <v>0</v>
      </c>
      <c r="AM511" s="785"/>
      <c r="AN511" s="309">
        <f t="shared" si="1727"/>
        <v>0</v>
      </c>
      <c r="AO511" s="785"/>
      <c r="AP511" s="309">
        <f t="shared" si="1728"/>
        <v>0</v>
      </c>
      <c r="AQ511" s="785"/>
      <c r="AR511" s="309">
        <f t="shared" si="1729"/>
        <v>0</v>
      </c>
      <c r="AT511" s="782">
        <f t="shared" si="1730"/>
        <v>0</v>
      </c>
      <c r="AU511" s="782">
        <f t="shared" si="1731"/>
        <v>0</v>
      </c>
      <c r="AV511" s="782">
        <f t="shared" si="1732"/>
        <v>0</v>
      </c>
      <c r="AW511" s="788" t="e">
        <f t="shared" si="1733"/>
        <v>#DIV/0!</v>
      </c>
      <c r="AY511" s="781">
        <f t="shared" si="1734"/>
        <v>0</v>
      </c>
      <c r="AZ511" s="777"/>
      <c r="BA511" s="781">
        <f t="shared" si="1735"/>
        <v>0</v>
      </c>
      <c r="BB511" s="777"/>
      <c r="BC511" s="781">
        <f t="shared" si="1736"/>
        <v>0</v>
      </c>
      <c r="BD511" s="777"/>
      <c r="BE511" s="781">
        <f t="shared" si="1737"/>
        <v>0</v>
      </c>
      <c r="BF511" s="777"/>
      <c r="BG511" s="781">
        <f t="shared" si="1738"/>
        <v>0</v>
      </c>
      <c r="BH511" s="777"/>
      <c r="BI511" s="781">
        <f t="shared" si="1739"/>
        <v>0</v>
      </c>
      <c r="BJ511" s="777"/>
      <c r="BK511" s="781">
        <f t="shared" si="1740"/>
        <v>0</v>
      </c>
      <c r="BL511" s="777"/>
      <c r="BM511" s="781">
        <f t="shared" si="1741"/>
        <v>0</v>
      </c>
      <c r="BN511" s="777"/>
      <c r="BO511" s="781">
        <f t="shared" si="1742"/>
        <v>0</v>
      </c>
      <c r="BP511" s="777"/>
      <c r="BQ511" s="781">
        <f t="shared" si="1743"/>
        <v>0</v>
      </c>
      <c r="BR511" s="777"/>
    </row>
    <row r="512" spans="1:70" outlineLevel="3">
      <c r="A512" s="6">
        <v>302209</v>
      </c>
      <c r="B512" s="10"/>
      <c r="C512" s="121" t="s">
        <v>114</v>
      </c>
      <c r="D512" s="33" t="s">
        <v>849</v>
      </c>
      <c r="E512" s="43" t="str">
        <f t="shared" si="1718"/>
        <v>N</v>
      </c>
      <c r="F512" s="122"/>
      <c r="G512" s="122" t="s">
        <v>325</v>
      </c>
      <c r="H512" s="1076"/>
      <c r="I512" s="1141"/>
      <c r="J512" s="1142"/>
      <c r="K512" s="1032">
        <f t="shared" si="1719"/>
        <v>0</v>
      </c>
      <c r="L512" s="208"/>
      <c r="M512" s="128"/>
      <c r="N512" s="409"/>
      <c r="O512" s="409"/>
      <c r="Q512" s="684" t="s">
        <v>1890</v>
      </c>
      <c r="R512" s="691" t="s">
        <v>2008</v>
      </c>
      <c r="T512" s="680" t="str">
        <f>IF(IF(A512=0,TRUE(),D512=IFERROR(VLOOKUP(A512,Zaplecze_Weryfikacja!A:B,2,FALSE),2))=TRUE(),"Tak","Nie")</f>
        <v>Nie</v>
      </c>
      <c r="U512" s="681" t="str">
        <f>IF(T512="Tak"," ",IF(IFERROR(VLOOKUP(A512,Zaplecze_Weryfikacja!A:B,2,FALSE),"Inny numer Lp")="Inny numer Lp","Inny numer Lp",IF(VLOOKUP(A512,Zaplecze_Weryfikacja!A:B,2,FALSE)=D512,"Nieznana przyczyna","Inny opis")))</f>
        <v>Inny opis</v>
      </c>
      <c r="Y512" s="785"/>
      <c r="Z512" s="309">
        <f t="shared" si="1720"/>
        <v>0</v>
      </c>
      <c r="AA512" s="785"/>
      <c r="AB512" s="309">
        <f t="shared" si="1721"/>
        <v>0</v>
      </c>
      <c r="AC512" s="785"/>
      <c r="AD512" s="309">
        <f t="shared" si="1722"/>
        <v>0</v>
      </c>
      <c r="AE512" s="785"/>
      <c r="AF512" s="309">
        <f t="shared" si="1723"/>
        <v>0</v>
      </c>
      <c r="AG512" s="785"/>
      <c r="AH512" s="309">
        <f t="shared" si="1724"/>
        <v>0</v>
      </c>
      <c r="AI512" s="785"/>
      <c r="AJ512" s="309">
        <f t="shared" si="1725"/>
        <v>0</v>
      </c>
      <c r="AK512" s="785"/>
      <c r="AL512" s="309">
        <f t="shared" si="1726"/>
        <v>0</v>
      </c>
      <c r="AM512" s="785"/>
      <c r="AN512" s="309">
        <f t="shared" si="1727"/>
        <v>0</v>
      </c>
      <c r="AO512" s="785"/>
      <c r="AP512" s="309">
        <f t="shared" si="1728"/>
        <v>0</v>
      </c>
      <c r="AQ512" s="785"/>
      <c r="AR512" s="309">
        <f t="shared" si="1729"/>
        <v>0</v>
      </c>
      <c r="AT512" s="782">
        <f t="shared" si="1730"/>
        <v>0</v>
      </c>
      <c r="AU512" s="782">
        <f t="shared" si="1731"/>
        <v>0</v>
      </c>
      <c r="AV512" s="782">
        <f t="shared" si="1732"/>
        <v>0</v>
      </c>
      <c r="AW512" s="788" t="e">
        <f t="shared" si="1733"/>
        <v>#DIV/0!</v>
      </c>
      <c r="AY512" s="781">
        <f t="shared" si="1734"/>
        <v>0</v>
      </c>
      <c r="AZ512" s="777"/>
      <c r="BA512" s="781">
        <f t="shared" si="1735"/>
        <v>0</v>
      </c>
      <c r="BB512" s="777"/>
      <c r="BC512" s="781">
        <f t="shared" si="1736"/>
        <v>0</v>
      </c>
      <c r="BD512" s="777"/>
      <c r="BE512" s="781">
        <f t="shared" si="1737"/>
        <v>0</v>
      </c>
      <c r="BF512" s="777"/>
      <c r="BG512" s="781">
        <f t="shared" si="1738"/>
        <v>0</v>
      </c>
      <c r="BH512" s="777"/>
      <c r="BI512" s="781">
        <f t="shared" si="1739"/>
        <v>0</v>
      </c>
      <c r="BJ512" s="777"/>
      <c r="BK512" s="781">
        <f t="shared" si="1740"/>
        <v>0</v>
      </c>
      <c r="BL512" s="777"/>
      <c r="BM512" s="781">
        <f t="shared" si="1741"/>
        <v>0</v>
      </c>
      <c r="BN512" s="777"/>
      <c r="BO512" s="781">
        <f t="shared" si="1742"/>
        <v>0</v>
      </c>
      <c r="BP512" s="777"/>
      <c r="BQ512" s="781">
        <f t="shared" si="1743"/>
        <v>0</v>
      </c>
      <c r="BR512" s="777"/>
    </row>
    <row r="513" spans="1:70" outlineLevel="3">
      <c r="A513" s="6">
        <v>302210</v>
      </c>
      <c r="B513" s="10"/>
      <c r="C513" s="121" t="s">
        <v>114</v>
      </c>
      <c r="D513" s="33" t="s">
        <v>3126</v>
      </c>
      <c r="E513" s="43" t="str">
        <f t="shared" ref="E513" si="1744">IF(H513&gt;0,"T","N")</f>
        <v>T</v>
      </c>
      <c r="F513" s="122"/>
      <c r="G513" s="122" t="s">
        <v>3133</v>
      </c>
      <c r="H513" s="1076">
        <v>7.5</v>
      </c>
      <c r="I513" s="1141"/>
      <c r="J513" s="1142"/>
      <c r="K513" s="1032">
        <f t="shared" ref="K513" si="1745">IF(B513="E","E",$H513*I513)</f>
        <v>0</v>
      </c>
      <c r="L513" s="208"/>
      <c r="M513" s="128"/>
      <c r="N513" s="409"/>
      <c r="O513" s="409"/>
      <c r="Q513" s="684" t="s">
        <v>1890</v>
      </c>
      <c r="R513" s="691" t="s">
        <v>2008</v>
      </c>
      <c r="T513" s="680" t="str">
        <f>IF(IF(A513=0,TRUE(),D513=IFERROR(VLOOKUP(A513,Zaplecze_Weryfikacja!A:B,2,FALSE),2))=TRUE(),"Tak","Nie")</f>
        <v>Nie</v>
      </c>
      <c r="U513" s="681" t="str">
        <f>IF(T513="Tak"," ",IF(IFERROR(VLOOKUP(A513,Zaplecze_Weryfikacja!A:B,2,FALSE),"Inny numer Lp")="Inny numer Lp","Inny numer Lp",IF(VLOOKUP(A513,Zaplecze_Weryfikacja!A:B,2,FALSE)=D513,"Nieznana przyczyna","Inny opis")))</f>
        <v>Inny opis</v>
      </c>
      <c r="Y513" s="785"/>
      <c r="Z513" s="309">
        <f t="shared" ref="Z513" si="1746">IF($B513="E","E",$H513*Y513)</f>
        <v>0</v>
      </c>
      <c r="AA513" s="785"/>
      <c r="AB513" s="309">
        <f t="shared" ref="AB513" si="1747">IF($B513="E","E",$H513*AA513)</f>
        <v>0</v>
      </c>
      <c r="AC513" s="785"/>
      <c r="AD513" s="309">
        <f t="shared" ref="AD513" si="1748">IF($B513="E","E",$H513*AC513)</f>
        <v>0</v>
      </c>
      <c r="AE513" s="785"/>
      <c r="AF513" s="309">
        <f t="shared" ref="AF513" si="1749">IF($B513="E","E",$H513*AE513)</f>
        <v>0</v>
      </c>
      <c r="AG513" s="785"/>
      <c r="AH513" s="309">
        <f t="shared" ref="AH513" si="1750">IF($B513="E","E",$H513*AG513)</f>
        <v>0</v>
      </c>
      <c r="AI513" s="785"/>
      <c r="AJ513" s="309">
        <f t="shared" ref="AJ513" si="1751">IF($B513="E","E",$H513*AI513)</f>
        <v>0</v>
      </c>
      <c r="AK513" s="785"/>
      <c r="AL513" s="309">
        <f t="shared" ref="AL513" si="1752">IF($B513="E","E",$H513*AK513)</f>
        <v>0</v>
      </c>
      <c r="AM513" s="785"/>
      <c r="AN513" s="309">
        <f t="shared" ref="AN513" si="1753">IF($B513="E","E",$H513*AM513)</f>
        <v>0</v>
      </c>
      <c r="AO513" s="785"/>
      <c r="AP513" s="309">
        <f t="shared" ref="AP513" si="1754">IF($B513="E","E",$H513*AO513)</f>
        <v>0</v>
      </c>
      <c r="AQ513" s="785"/>
      <c r="AR513" s="309">
        <f t="shared" ref="AR513" si="1755">IF($B513="E","E",$H513*AQ513)</f>
        <v>0</v>
      </c>
      <c r="AT513" s="782">
        <f t="shared" ref="AT513" si="1756">MAX(Z513,AB513,AD513,AF513,AH513,AJ513,AL513,AN513,AP513,AR513)</f>
        <v>0</v>
      </c>
      <c r="AU513" s="782">
        <f t="shared" ref="AU513" si="1757">IF($AU$6=10,MIN(Z513,AB513,AD513,AF513,AH513,AJ513,AL513,AN513,AP513,AR513),IF($AU$6=9,MIN(Z513,AB513,AD513,AF513,AH513,AJ513,AL513,AN513,AP513),IF($AU$6=8,MIN(Z513,AB513,AD513,AF513,AH513,AJ513,AL513,AN513),IF($AU$6=7,MIN(Z513,AB513,AD513,AF513,AH513,AJ513,AL513),IF($AU$6=6,MIN(Z513,AB513,AD513,AF513,AH513,AJ513),IF($AU$6=5,MIN(Z513,AB513,AD513,AF513,AH513),IF($AU$6=4,MIN(Z513,AB513,AD513,AF513),IF($AU$6=4,MIN(Z513,AB513,AD513,AF513),IF($AU$6=3,MIN(Z513,AB513,AD513),IF($AU$6=3,MIN(Z513,AB513,AD513),IF($AU$6=2,MIN(Z513,AB513),IF($AU$6=1,MIN(Z513),"Błąd - zła ilośc oferentów"))))))))))))</f>
        <v>0</v>
      </c>
      <c r="AV513" s="782">
        <f t="shared" ref="AV513" si="1758">AT513-AU513</f>
        <v>0</v>
      </c>
      <c r="AW513" s="788" t="e">
        <f t="shared" ref="AW513" si="1759">AT513/AU513</f>
        <v>#DIV/0!</v>
      </c>
      <c r="AY513" s="781">
        <f t="shared" ref="AY513" si="1760">+AZ513</f>
        <v>0</v>
      </c>
      <c r="AZ513" s="777"/>
      <c r="BA513" s="781">
        <f t="shared" ref="BA513" si="1761">+BB513</f>
        <v>0</v>
      </c>
      <c r="BB513" s="777"/>
      <c r="BC513" s="781">
        <f t="shared" ref="BC513" si="1762">+BD513</f>
        <v>0</v>
      </c>
      <c r="BD513" s="777"/>
      <c r="BE513" s="781">
        <f t="shared" ref="BE513" si="1763">+BF513</f>
        <v>0</v>
      </c>
      <c r="BF513" s="777"/>
      <c r="BG513" s="781">
        <f t="shared" ref="BG513" si="1764">+BH513</f>
        <v>0</v>
      </c>
      <c r="BH513" s="777"/>
      <c r="BI513" s="781">
        <f t="shared" ref="BI513" si="1765">+BJ513</f>
        <v>0</v>
      </c>
      <c r="BJ513" s="777"/>
      <c r="BK513" s="781">
        <f t="shared" ref="BK513" si="1766">+BL513</f>
        <v>0</v>
      </c>
      <c r="BL513" s="777"/>
      <c r="BM513" s="781">
        <f t="shared" ref="BM513" si="1767">+BN513</f>
        <v>0</v>
      </c>
      <c r="BN513" s="777"/>
      <c r="BO513" s="781">
        <f t="shared" ref="BO513" si="1768">+BP513</f>
        <v>0</v>
      </c>
      <c r="BP513" s="777"/>
      <c r="BQ513" s="781">
        <f t="shared" ref="BQ513" si="1769">+BR513</f>
        <v>0</v>
      </c>
      <c r="BR513" s="777"/>
    </row>
    <row r="514" spans="1:70" outlineLevel="3">
      <c r="A514" s="6"/>
      <c r="B514" s="121"/>
      <c r="C514" s="121"/>
      <c r="D514" s="33"/>
      <c r="E514" s="122"/>
      <c r="F514" s="122"/>
      <c r="G514" s="122"/>
      <c r="H514" s="1017"/>
      <c r="I514" s="1006"/>
      <c r="J514" s="1111"/>
      <c r="K514" s="1033"/>
      <c r="L514" s="208"/>
      <c r="M514" s="128"/>
      <c r="N514" s="409"/>
      <c r="O514" s="409"/>
      <c r="Q514" s="683"/>
      <c r="R514" s="692"/>
      <c r="T514" s="680" t="str">
        <f>IF(IF(A514=0,TRUE(),D514=IFERROR(VLOOKUP(A514,Zaplecze_Weryfikacja!A:B,2,FALSE),2))=TRUE(),"Tak","Nie")</f>
        <v>Tak</v>
      </c>
      <c r="U514" s="681" t="str">
        <f>IF(T514="Tak"," ",IF(IFERROR(VLOOKUP(A514,Zaplecze_Weryfikacja!A:B,2,FALSE),"Inny numer Lp")="Inny numer Lp","Inny numer Lp",IF(VLOOKUP(A514,Zaplecze_Weryfikacja!A:B,2,FALSE)=D514,"Nieznana przyczyna","Inny opis")))</f>
        <v xml:space="preserve"> </v>
      </c>
      <c r="Y514" s="785"/>
      <c r="Z514" s="104"/>
      <c r="AA514" s="785"/>
      <c r="AB514" s="104"/>
      <c r="AC514" s="785"/>
      <c r="AD514" s="104"/>
      <c r="AE514" s="785"/>
      <c r="AF514" s="104"/>
      <c r="AG514" s="785"/>
      <c r="AH514" s="104"/>
      <c r="AI514" s="785"/>
      <c r="AJ514" s="104"/>
      <c r="AK514" s="785"/>
      <c r="AL514" s="104"/>
      <c r="AM514" s="785"/>
      <c r="AN514" s="104"/>
      <c r="AO514" s="785"/>
      <c r="AP514" s="104"/>
      <c r="AQ514" s="785"/>
      <c r="AR514" s="104"/>
      <c r="AT514" s="782">
        <f t="shared" si="1730"/>
        <v>0</v>
      </c>
      <c r="AU514" s="782">
        <f t="shared" si="1731"/>
        <v>0</v>
      </c>
      <c r="AV514" s="782">
        <f t="shared" si="1732"/>
        <v>0</v>
      </c>
      <c r="AW514" s="788" t="e">
        <f t="shared" si="1733"/>
        <v>#DIV/0!</v>
      </c>
      <c r="AY514" s="781">
        <f t="shared" si="1734"/>
        <v>0</v>
      </c>
      <c r="AZ514" s="777"/>
      <c r="BA514" s="781">
        <f t="shared" si="1735"/>
        <v>0</v>
      </c>
      <c r="BB514" s="777"/>
      <c r="BC514" s="781">
        <f t="shared" si="1736"/>
        <v>0</v>
      </c>
      <c r="BD514" s="777"/>
      <c r="BE514" s="781">
        <f t="shared" si="1737"/>
        <v>0</v>
      </c>
      <c r="BF514" s="777"/>
      <c r="BG514" s="781">
        <f t="shared" si="1738"/>
        <v>0</v>
      </c>
      <c r="BH514" s="777"/>
      <c r="BI514" s="781">
        <f t="shared" si="1739"/>
        <v>0</v>
      </c>
      <c r="BJ514" s="777"/>
      <c r="BK514" s="781">
        <f t="shared" si="1740"/>
        <v>0</v>
      </c>
      <c r="BL514" s="777"/>
      <c r="BM514" s="781">
        <f t="shared" si="1741"/>
        <v>0</v>
      </c>
      <c r="BN514" s="777"/>
      <c r="BO514" s="781">
        <f t="shared" si="1742"/>
        <v>0</v>
      </c>
      <c r="BP514" s="777"/>
      <c r="BQ514" s="781">
        <f t="shared" si="1743"/>
        <v>0</v>
      </c>
      <c r="BR514" s="777"/>
    </row>
    <row r="515" spans="1:70" outlineLevel="3">
      <c r="A515" s="667"/>
      <c r="B515" s="668"/>
      <c r="C515" s="668"/>
      <c r="D515" s="672" t="s">
        <v>869</v>
      </c>
      <c r="E515" s="773" t="str">
        <f>IF(COUNTIF(E516:E524,"T")=0,"N","T")</f>
        <v>T</v>
      </c>
      <c r="F515" s="665"/>
      <c r="G515" s="664"/>
      <c r="H515" s="1079"/>
      <c r="I515" s="1065"/>
      <c r="J515" s="1116"/>
      <c r="K515" s="1036">
        <f>SUBTOTAL(9,K516:K527)</f>
        <v>0</v>
      </c>
      <c r="L515" s="496"/>
      <c r="M515" s="657"/>
      <c r="N515" s="657"/>
      <c r="O515" s="657"/>
      <c r="Q515" s="683"/>
      <c r="R515" s="692"/>
      <c r="T515" s="680" t="str">
        <f>IF(IF(A515=0,TRUE(),D515=IFERROR(VLOOKUP(A515,Zaplecze_Weryfikacja!A:B,2,FALSE),2))=TRUE(),"Tak","Nie")</f>
        <v>Tak</v>
      </c>
      <c r="U515" s="681" t="str">
        <f>IF(T515="Tak"," ",IF(IFERROR(VLOOKUP(A515,Zaplecze_Weryfikacja!A:B,2,FALSE),"Inny numer Lp")="Inny numer Lp","Inny numer Lp",IF(VLOOKUP(A515,Zaplecze_Weryfikacja!A:B,2,FALSE)=D515,"Nieznana przyczyna","Inny opis")))</f>
        <v xml:space="preserve"> </v>
      </c>
      <c r="Y515" s="785"/>
      <c r="Z515" s="663">
        <f>SUBTOTAL(9,Z516:Z527)</f>
        <v>0</v>
      </c>
      <c r="AA515" s="785"/>
      <c r="AB515" s="663">
        <f>SUBTOTAL(9,AB516:AB527)</f>
        <v>0</v>
      </c>
      <c r="AC515" s="785"/>
      <c r="AD515" s="663">
        <f>SUBTOTAL(9,AD516:AD527)</f>
        <v>0</v>
      </c>
      <c r="AE515" s="785"/>
      <c r="AF515" s="663">
        <f>SUBTOTAL(9,AF516:AF527)</f>
        <v>0</v>
      </c>
      <c r="AG515" s="785"/>
      <c r="AH515" s="663">
        <f>SUBTOTAL(9,AH516:AH527)</f>
        <v>0</v>
      </c>
      <c r="AI515" s="785"/>
      <c r="AJ515" s="663">
        <f>SUBTOTAL(9,AJ516:AJ527)</f>
        <v>0</v>
      </c>
      <c r="AK515" s="785"/>
      <c r="AL515" s="663">
        <f>SUBTOTAL(9,AL516:AL527)</f>
        <v>0</v>
      </c>
      <c r="AM515" s="785"/>
      <c r="AN515" s="663">
        <f>SUBTOTAL(9,AN516:AN527)</f>
        <v>0</v>
      </c>
      <c r="AO515" s="785"/>
      <c r="AP515" s="663">
        <f>SUBTOTAL(9,AP516:AP527)</f>
        <v>0</v>
      </c>
      <c r="AQ515" s="785"/>
      <c r="AR515" s="663">
        <f>SUBTOTAL(9,AR516:AR527)</f>
        <v>0</v>
      </c>
      <c r="AT515" s="845">
        <f t="shared" si="1730"/>
        <v>0</v>
      </c>
      <c r="AU515" s="845">
        <f t="shared" si="1731"/>
        <v>0</v>
      </c>
      <c r="AV515" s="845">
        <f t="shared" si="1732"/>
        <v>0</v>
      </c>
      <c r="AW515" s="846" t="e">
        <f t="shared" si="1733"/>
        <v>#DIV/0!</v>
      </c>
      <c r="AY515" s="781">
        <f t="shared" si="1734"/>
        <v>0</v>
      </c>
      <c r="AZ515" s="847"/>
      <c r="BA515" s="781">
        <f t="shared" si="1735"/>
        <v>0</v>
      </c>
      <c r="BB515" s="847"/>
      <c r="BC515" s="781">
        <f t="shared" si="1736"/>
        <v>0</v>
      </c>
      <c r="BD515" s="847"/>
      <c r="BE515" s="781">
        <f t="shared" si="1737"/>
        <v>0</v>
      </c>
      <c r="BF515" s="847"/>
      <c r="BG515" s="781">
        <f t="shared" si="1738"/>
        <v>0</v>
      </c>
      <c r="BH515" s="847"/>
      <c r="BI515" s="781">
        <f t="shared" si="1739"/>
        <v>0</v>
      </c>
      <c r="BJ515" s="847"/>
      <c r="BK515" s="781">
        <f t="shared" si="1740"/>
        <v>0</v>
      </c>
      <c r="BL515" s="847"/>
      <c r="BM515" s="781">
        <f t="shared" si="1741"/>
        <v>0</v>
      </c>
      <c r="BN515" s="847"/>
      <c r="BO515" s="781">
        <f t="shared" si="1742"/>
        <v>0</v>
      </c>
      <c r="BP515" s="847"/>
      <c r="BQ515" s="781">
        <f t="shared" si="1743"/>
        <v>0</v>
      </c>
      <c r="BR515" s="847"/>
    </row>
    <row r="516" spans="1:70" outlineLevel="3">
      <c r="A516" s="6">
        <v>302211</v>
      </c>
      <c r="B516" s="10"/>
      <c r="C516" s="121" t="s">
        <v>114</v>
      </c>
      <c r="D516" s="35" t="s">
        <v>858</v>
      </c>
      <c r="E516" s="43" t="str">
        <f t="shared" ref="E516:E524" si="1770">IF(H516&gt;0,"T","N")</f>
        <v>T</v>
      </c>
      <c r="F516" s="122" t="s">
        <v>3123</v>
      </c>
      <c r="G516" s="122" t="s">
        <v>325</v>
      </c>
      <c r="H516" s="1076">
        <v>1</v>
      </c>
      <c r="I516" s="1141"/>
      <c r="J516" s="1142"/>
      <c r="K516" s="1032">
        <f t="shared" ref="K516:K524" si="1771">IF(B516="E","E",$H516*I516)</f>
        <v>0</v>
      </c>
      <c r="L516" s="208"/>
      <c r="M516" s="128"/>
      <c r="N516" s="409"/>
      <c r="O516" s="409"/>
      <c r="Q516" s="684" t="s">
        <v>1881</v>
      </c>
      <c r="R516" s="691" t="s">
        <v>2008</v>
      </c>
      <c r="T516" s="680" t="str">
        <f>IF(IF(A516=0,TRUE(),D516=IFERROR(VLOOKUP(A516,Zaplecze_Weryfikacja!A:B,2,FALSE),2))=TRUE(),"Tak","Nie")</f>
        <v>Nie</v>
      </c>
      <c r="U516" s="681" t="str">
        <f>IF(T516="Tak"," ",IF(IFERROR(VLOOKUP(A516,Zaplecze_Weryfikacja!A:B,2,FALSE),"Inny numer Lp")="Inny numer Lp","Inny numer Lp",IF(VLOOKUP(A516,Zaplecze_Weryfikacja!A:B,2,FALSE)=D516,"Nieznana przyczyna","Inny opis")))</f>
        <v>Inny opis</v>
      </c>
      <c r="Y516" s="785"/>
      <c r="Z516" s="309">
        <f t="shared" ref="Z516:Z524" si="1772">IF($B516="E","E",$H516*Y516)</f>
        <v>0</v>
      </c>
      <c r="AA516" s="785"/>
      <c r="AB516" s="309">
        <f t="shared" ref="AB516:AB524" si="1773">IF($B516="E","E",$H516*AA516)</f>
        <v>0</v>
      </c>
      <c r="AC516" s="785"/>
      <c r="AD516" s="309">
        <f t="shared" ref="AD516:AD524" si="1774">IF($B516="E","E",$H516*AC516)</f>
        <v>0</v>
      </c>
      <c r="AE516" s="785"/>
      <c r="AF516" s="309">
        <f t="shared" ref="AF516:AF524" si="1775">IF($B516="E","E",$H516*AE516)</f>
        <v>0</v>
      </c>
      <c r="AG516" s="785"/>
      <c r="AH516" s="309">
        <f t="shared" ref="AH516:AH524" si="1776">IF($B516="E","E",$H516*AG516)</f>
        <v>0</v>
      </c>
      <c r="AI516" s="785"/>
      <c r="AJ516" s="309">
        <f t="shared" ref="AJ516:AJ524" si="1777">IF($B516="E","E",$H516*AI516)</f>
        <v>0</v>
      </c>
      <c r="AK516" s="785"/>
      <c r="AL516" s="309">
        <f t="shared" ref="AL516:AL524" si="1778">IF($B516="E","E",$H516*AK516)</f>
        <v>0</v>
      </c>
      <c r="AM516" s="785"/>
      <c r="AN516" s="309">
        <f t="shared" ref="AN516:AN524" si="1779">IF($B516="E","E",$H516*AM516)</f>
        <v>0</v>
      </c>
      <c r="AO516" s="785"/>
      <c r="AP516" s="309">
        <f t="shared" ref="AP516:AP524" si="1780">IF($B516="E","E",$H516*AO516)</f>
        <v>0</v>
      </c>
      <c r="AQ516" s="785"/>
      <c r="AR516" s="309">
        <f t="shared" ref="AR516:AR524" si="1781">IF($B516="E","E",$H516*AQ516)</f>
        <v>0</v>
      </c>
      <c r="AT516" s="782">
        <f t="shared" si="1730"/>
        <v>0</v>
      </c>
      <c r="AU516" s="782">
        <f t="shared" si="1731"/>
        <v>0</v>
      </c>
      <c r="AV516" s="782">
        <f t="shared" si="1732"/>
        <v>0</v>
      </c>
      <c r="AW516" s="788" t="e">
        <f t="shared" si="1733"/>
        <v>#DIV/0!</v>
      </c>
      <c r="AY516" s="781">
        <f t="shared" si="1734"/>
        <v>0</v>
      </c>
      <c r="AZ516" s="777"/>
      <c r="BA516" s="781">
        <f t="shared" si="1735"/>
        <v>0</v>
      </c>
      <c r="BB516" s="777"/>
      <c r="BC516" s="781">
        <f t="shared" si="1736"/>
        <v>0</v>
      </c>
      <c r="BD516" s="777"/>
      <c r="BE516" s="781">
        <f t="shared" si="1737"/>
        <v>0</v>
      </c>
      <c r="BF516" s="777"/>
      <c r="BG516" s="781">
        <f t="shared" si="1738"/>
        <v>0</v>
      </c>
      <c r="BH516" s="777"/>
      <c r="BI516" s="781">
        <f t="shared" si="1739"/>
        <v>0</v>
      </c>
      <c r="BJ516" s="777"/>
      <c r="BK516" s="781">
        <f t="shared" si="1740"/>
        <v>0</v>
      </c>
      <c r="BL516" s="777"/>
      <c r="BM516" s="781">
        <f t="shared" si="1741"/>
        <v>0</v>
      </c>
      <c r="BN516" s="777"/>
      <c r="BO516" s="781">
        <f t="shared" si="1742"/>
        <v>0</v>
      </c>
      <c r="BP516" s="777"/>
      <c r="BQ516" s="781">
        <f t="shared" si="1743"/>
        <v>0</v>
      </c>
      <c r="BR516" s="777"/>
    </row>
    <row r="517" spans="1:70" outlineLevel="3">
      <c r="A517" s="1250" t="s">
        <v>3541</v>
      </c>
      <c r="B517" s="10"/>
      <c r="C517" s="121" t="s">
        <v>114</v>
      </c>
      <c r="D517" s="35" t="s">
        <v>3542</v>
      </c>
      <c r="E517" s="43" t="str">
        <f t="shared" ref="E517" si="1782">IF(H517&gt;0,"T","N")</f>
        <v>T</v>
      </c>
      <c r="F517" s="1253" t="s">
        <v>3123</v>
      </c>
      <c r="G517" s="122" t="s">
        <v>755</v>
      </c>
      <c r="H517" s="1076">
        <v>77.599999999999994</v>
      </c>
      <c r="I517" s="1141"/>
      <c r="J517" s="1142"/>
      <c r="K517" s="1032">
        <f t="shared" ref="K517" si="1783">IF(B517="E","E",$H517*I517)</f>
        <v>0</v>
      </c>
      <c r="L517" s="208"/>
      <c r="M517" s="128"/>
      <c r="N517" s="409"/>
      <c r="O517" s="409"/>
      <c r="Q517" s="684" t="s">
        <v>1881</v>
      </c>
      <c r="R517" s="691" t="s">
        <v>2008</v>
      </c>
      <c r="T517" s="680" t="str">
        <f>IF(IF(A517=0,TRUE(),D517=IFERROR(VLOOKUP(A517,Zaplecze_Weryfikacja!A:B,2,FALSE),2))=TRUE(),"Tak","Nie")</f>
        <v>Nie</v>
      </c>
      <c r="U517" s="681" t="str">
        <f>IF(T517="Tak"," ",IF(IFERROR(VLOOKUP(A517,Zaplecze_Weryfikacja!A:B,2,FALSE),"Inny numer Lp")="Inny numer Lp","Inny numer Lp",IF(VLOOKUP(A517,Zaplecze_Weryfikacja!A:B,2,FALSE)=D517,"Nieznana przyczyna","Inny opis")))</f>
        <v>Inny numer Lp</v>
      </c>
      <c r="Y517" s="785"/>
      <c r="Z517" s="309">
        <f t="shared" ref="Z517" si="1784">IF($B517="E","E",$H517*Y517)</f>
        <v>0</v>
      </c>
      <c r="AA517" s="785"/>
      <c r="AB517" s="309">
        <f t="shared" ref="AB517" si="1785">IF($B517="E","E",$H517*AA517)</f>
        <v>0</v>
      </c>
      <c r="AC517" s="785"/>
      <c r="AD517" s="309">
        <f t="shared" ref="AD517" si="1786">IF($B517="E","E",$H517*AC517)</f>
        <v>0</v>
      </c>
      <c r="AE517" s="785"/>
      <c r="AF517" s="309">
        <f t="shared" ref="AF517" si="1787">IF($B517="E","E",$H517*AE517)</f>
        <v>0</v>
      </c>
      <c r="AG517" s="785"/>
      <c r="AH517" s="309">
        <f t="shared" ref="AH517" si="1788">IF($B517="E","E",$H517*AG517)</f>
        <v>0</v>
      </c>
      <c r="AI517" s="785"/>
      <c r="AJ517" s="309">
        <f t="shared" ref="AJ517" si="1789">IF($B517="E","E",$H517*AI517)</f>
        <v>0</v>
      </c>
      <c r="AK517" s="785"/>
      <c r="AL517" s="309">
        <f t="shared" ref="AL517" si="1790">IF($B517="E","E",$H517*AK517)</f>
        <v>0</v>
      </c>
      <c r="AM517" s="785"/>
      <c r="AN517" s="309">
        <f t="shared" ref="AN517" si="1791">IF($B517="E","E",$H517*AM517)</f>
        <v>0</v>
      </c>
      <c r="AO517" s="785"/>
      <c r="AP517" s="309">
        <f t="shared" ref="AP517" si="1792">IF($B517="E","E",$H517*AO517)</f>
        <v>0</v>
      </c>
      <c r="AQ517" s="785"/>
      <c r="AR517" s="309">
        <f t="shared" ref="AR517" si="1793">IF($B517="E","E",$H517*AQ517)</f>
        <v>0</v>
      </c>
      <c r="AT517" s="782">
        <f t="shared" ref="AT517" si="1794">MAX(Z517,AB517,AD517,AF517,AH517,AJ517,AL517,AN517,AP517,AR517)</f>
        <v>0</v>
      </c>
      <c r="AU517" s="782">
        <f t="shared" ref="AU517" si="1795">IF($AU$6=10,MIN(Z517,AB517,AD517,AF517,AH517,AJ517,AL517,AN517,AP517,AR517),IF($AU$6=9,MIN(Z517,AB517,AD517,AF517,AH517,AJ517,AL517,AN517,AP517),IF($AU$6=8,MIN(Z517,AB517,AD517,AF517,AH517,AJ517,AL517,AN517),IF($AU$6=7,MIN(Z517,AB517,AD517,AF517,AH517,AJ517,AL517),IF($AU$6=6,MIN(Z517,AB517,AD517,AF517,AH517,AJ517),IF($AU$6=5,MIN(Z517,AB517,AD517,AF517,AH517),IF($AU$6=4,MIN(Z517,AB517,AD517,AF517),IF($AU$6=4,MIN(Z517,AB517,AD517,AF517),IF($AU$6=3,MIN(Z517,AB517,AD517),IF($AU$6=3,MIN(Z517,AB517,AD517),IF($AU$6=2,MIN(Z517,AB517),IF($AU$6=1,MIN(Z517),"Błąd - zła ilośc oferentów"))))))))))))</f>
        <v>0</v>
      </c>
      <c r="AV517" s="782">
        <f t="shared" ref="AV517" si="1796">AT517-AU517</f>
        <v>0</v>
      </c>
      <c r="AW517" s="788" t="e">
        <f t="shared" ref="AW517" si="1797">AT517/AU517</f>
        <v>#DIV/0!</v>
      </c>
      <c r="AY517" s="781">
        <f t="shared" ref="AY517" si="1798">+AZ517</f>
        <v>0</v>
      </c>
      <c r="AZ517" s="777"/>
      <c r="BA517" s="781">
        <f t="shared" ref="BA517" si="1799">+BB517</f>
        <v>0</v>
      </c>
      <c r="BB517" s="777"/>
      <c r="BC517" s="781">
        <f t="shared" ref="BC517" si="1800">+BD517</f>
        <v>0</v>
      </c>
      <c r="BD517" s="777"/>
      <c r="BE517" s="781">
        <f t="shared" ref="BE517" si="1801">+BF517</f>
        <v>0</v>
      </c>
      <c r="BF517" s="777"/>
      <c r="BG517" s="781">
        <f t="shared" ref="BG517" si="1802">+BH517</f>
        <v>0</v>
      </c>
      <c r="BH517" s="777"/>
      <c r="BI517" s="781">
        <f t="shared" ref="BI517" si="1803">+BJ517</f>
        <v>0</v>
      </c>
      <c r="BJ517" s="777"/>
      <c r="BK517" s="781">
        <f t="shared" ref="BK517" si="1804">+BL517</f>
        <v>0</v>
      </c>
      <c r="BL517" s="777"/>
      <c r="BM517" s="781">
        <f t="shared" ref="BM517" si="1805">+BN517</f>
        <v>0</v>
      </c>
      <c r="BN517" s="777"/>
      <c r="BO517" s="781">
        <f t="shared" ref="BO517" si="1806">+BP517</f>
        <v>0</v>
      </c>
      <c r="BP517" s="777"/>
      <c r="BQ517" s="781">
        <f t="shared" ref="BQ517" si="1807">+BR517</f>
        <v>0</v>
      </c>
      <c r="BR517" s="777"/>
    </row>
    <row r="518" spans="1:70" outlineLevel="3">
      <c r="A518" s="6">
        <v>302212</v>
      </c>
      <c r="B518" s="10"/>
      <c r="C518" s="121" t="s">
        <v>114</v>
      </c>
      <c r="D518" s="33" t="s">
        <v>3125</v>
      </c>
      <c r="E518" s="43" t="str">
        <f t="shared" si="1770"/>
        <v>N</v>
      </c>
      <c r="F518" s="122" t="s">
        <v>3124</v>
      </c>
      <c r="G518" s="122" t="s">
        <v>325</v>
      </c>
      <c r="H518" s="1076"/>
      <c r="I518" s="1141"/>
      <c r="J518" s="1142"/>
      <c r="K518" s="1032">
        <f t="shared" si="1771"/>
        <v>0</v>
      </c>
      <c r="L518" s="208"/>
      <c r="M518" s="128"/>
      <c r="N518" s="409"/>
      <c r="O518" s="409"/>
      <c r="Q518" s="684" t="s">
        <v>1881</v>
      </c>
      <c r="R518" s="691" t="s">
        <v>2008</v>
      </c>
      <c r="T518" s="680" t="str">
        <f>IF(IF(A518=0,TRUE(),D518=IFERROR(VLOOKUP(A518,Zaplecze_Weryfikacja!A:B,2,FALSE),2))=TRUE(),"Tak","Nie")</f>
        <v>Nie</v>
      </c>
      <c r="U518" s="681" t="str">
        <f>IF(T518="Tak"," ",IF(IFERROR(VLOOKUP(A518,Zaplecze_Weryfikacja!A:B,2,FALSE),"Inny numer Lp")="Inny numer Lp","Inny numer Lp",IF(VLOOKUP(A518,Zaplecze_Weryfikacja!A:B,2,FALSE)=D518,"Nieznana przyczyna","Inny opis")))</f>
        <v>Inny opis</v>
      </c>
      <c r="Y518" s="785"/>
      <c r="Z518" s="309">
        <f t="shared" si="1772"/>
        <v>0</v>
      </c>
      <c r="AA518" s="785"/>
      <c r="AB518" s="309">
        <f t="shared" si="1773"/>
        <v>0</v>
      </c>
      <c r="AC518" s="785"/>
      <c r="AD518" s="309">
        <f t="shared" si="1774"/>
        <v>0</v>
      </c>
      <c r="AE518" s="785"/>
      <c r="AF518" s="309">
        <f t="shared" si="1775"/>
        <v>0</v>
      </c>
      <c r="AG518" s="785"/>
      <c r="AH518" s="309">
        <f t="shared" si="1776"/>
        <v>0</v>
      </c>
      <c r="AI518" s="785"/>
      <c r="AJ518" s="309">
        <f t="shared" si="1777"/>
        <v>0</v>
      </c>
      <c r="AK518" s="785"/>
      <c r="AL518" s="309">
        <f t="shared" si="1778"/>
        <v>0</v>
      </c>
      <c r="AM518" s="785"/>
      <c r="AN518" s="309">
        <f t="shared" si="1779"/>
        <v>0</v>
      </c>
      <c r="AO518" s="785"/>
      <c r="AP518" s="309">
        <f t="shared" si="1780"/>
        <v>0</v>
      </c>
      <c r="AQ518" s="785"/>
      <c r="AR518" s="309">
        <f t="shared" si="1781"/>
        <v>0</v>
      </c>
      <c r="AT518" s="782">
        <f t="shared" si="1730"/>
        <v>0</v>
      </c>
      <c r="AU518" s="782">
        <f t="shared" si="1731"/>
        <v>0</v>
      </c>
      <c r="AV518" s="782">
        <f t="shared" si="1732"/>
        <v>0</v>
      </c>
      <c r="AW518" s="788" t="e">
        <f t="shared" si="1733"/>
        <v>#DIV/0!</v>
      </c>
      <c r="AY518" s="781">
        <f t="shared" si="1734"/>
        <v>0</v>
      </c>
      <c r="AZ518" s="777"/>
      <c r="BA518" s="781">
        <f t="shared" si="1735"/>
        <v>0</v>
      </c>
      <c r="BB518" s="777"/>
      <c r="BC518" s="781">
        <f t="shared" si="1736"/>
        <v>0</v>
      </c>
      <c r="BD518" s="777"/>
      <c r="BE518" s="781">
        <f t="shared" si="1737"/>
        <v>0</v>
      </c>
      <c r="BF518" s="777"/>
      <c r="BG518" s="781">
        <f t="shared" si="1738"/>
        <v>0</v>
      </c>
      <c r="BH518" s="777"/>
      <c r="BI518" s="781">
        <f t="shared" si="1739"/>
        <v>0</v>
      </c>
      <c r="BJ518" s="777"/>
      <c r="BK518" s="781">
        <f t="shared" si="1740"/>
        <v>0</v>
      </c>
      <c r="BL518" s="777"/>
      <c r="BM518" s="781">
        <f t="shared" si="1741"/>
        <v>0</v>
      </c>
      <c r="BN518" s="777"/>
      <c r="BO518" s="781">
        <f t="shared" si="1742"/>
        <v>0</v>
      </c>
      <c r="BP518" s="777"/>
      <c r="BQ518" s="781">
        <f t="shared" si="1743"/>
        <v>0</v>
      </c>
      <c r="BR518" s="777"/>
    </row>
    <row r="519" spans="1:70" outlineLevel="3">
      <c r="A519" s="6">
        <v>302213</v>
      </c>
      <c r="B519" s="10"/>
      <c r="C519" s="121" t="s">
        <v>114</v>
      </c>
      <c r="D519" s="34" t="s">
        <v>859</v>
      </c>
      <c r="E519" s="43" t="str">
        <f t="shared" si="1770"/>
        <v>T</v>
      </c>
      <c r="F519" s="122" t="s">
        <v>213</v>
      </c>
      <c r="G519" s="122" t="s">
        <v>327</v>
      </c>
      <c r="H519" s="1076">
        <v>69.5</v>
      </c>
      <c r="I519" s="1141"/>
      <c r="J519" s="1142"/>
      <c r="K519" s="1032">
        <f t="shared" si="1771"/>
        <v>0</v>
      </c>
      <c r="L519" s="208"/>
      <c r="M519" s="128"/>
      <c r="N519" s="409"/>
      <c r="O519" s="409"/>
      <c r="Q519" s="684" t="s">
        <v>1909</v>
      </c>
      <c r="R519" s="691" t="s">
        <v>2008</v>
      </c>
      <c r="T519" s="680" t="str">
        <f>IF(IF(A519=0,TRUE(),D519=IFERROR(VLOOKUP(A519,Zaplecze_Weryfikacja!A:B,2,FALSE),2))=TRUE(),"Tak","Nie")</f>
        <v>Tak</v>
      </c>
      <c r="U519" s="681" t="str">
        <f>IF(T519="Tak"," ",IF(IFERROR(VLOOKUP(A519,Zaplecze_Weryfikacja!A:B,2,FALSE),"Inny numer Lp")="Inny numer Lp","Inny numer Lp",IF(VLOOKUP(A519,Zaplecze_Weryfikacja!A:B,2,FALSE)=D519,"Nieznana przyczyna","Inny opis")))</f>
        <v xml:space="preserve"> </v>
      </c>
      <c r="Y519" s="785"/>
      <c r="Z519" s="309">
        <f t="shared" si="1772"/>
        <v>0</v>
      </c>
      <c r="AA519" s="785"/>
      <c r="AB519" s="309">
        <f t="shared" si="1773"/>
        <v>0</v>
      </c>
      <c r="AC519" s="785"/>
      <c r="AD519" s="309">
        <f t="shared" si="1774"/>
        <v>0</v>
      </c>
      <c r="AE519" s="785"/>
      <c r="AF519" s="309">
        <f t="shared" si="1775"/>
        <v>0</v>
      </c>
      <c r="AG519" s="785"/>
      <c r="AH519" s="309">
        <f t="shared" si="1776"/>
        <v>0</v>
      </c>
      <c r="AI519" s="785"/>
      <c r="AJ519" s="309">
        <f t="shared" si="1777"/>
        <v>0</v>
      </c>
      <c r="AK519" s="785"/>
      <c r="AL519" s="309">
        <f t="shared" si="1778"/>
        <v>0</v>
      </c>
      <c r="AM519" s="785"/>
      <c r="AN519" s="309">
        <f t="shared" si="1779"/>
        <v>0</v>
      </c>
      <c r="AO519" s="785"/>
      <c r="AP519" s="309">
        <f t="shared" si="1780"/>
        <v>0</v>
      </c>
      <c r="AQ519" s="785"/>
      <c r="AR519" s="309">
        <f t="shared" si="1781"/>
        <v>0</v>
      </c>
      <c r="AT519" s="782">
        <f t="shared" si="1730"/>
        <v>0</v>
      </c>
      <c r="AU519" s="782">
        <f t="shared" si="1731"/>
        <v>0</v>
      </c>
      <c r="AV519" s="782">
        <f t="shared" si="1732"/>
        <v>0</v>
      </c>
      <c r="AW519" s="788" t="e">
        <f t="shared" si="1733"/>
        <v>#DIV/0!</v>
      </c>
      <c r="AY519" s="781">
        <f t="shared" si="1734"/>
        <v>0</v>
      </c>
      <c r="AZ519" s="777"/>
      <c r="BA519" s="781">
        <f t="shared" si="1735"/>
        <v>0</v>
      </c>
      <c r="BB519" s="777"/>
      <c r="BC519" s="781">
        <f t="shared" si="1736"/>
        <v>0</v>
      </c>
      <c r="BD519" s="777"/>
      <c r="BE519" s="781">
        <f t="shared" si="1737"/>
        <v>0</v>
      </c>
      <c r="BF519" s="777"/>
      <c r="BG519" s="781">
        <f t="shared" si="1738"/>
        <v>0</v>
      </c>
      <c r="BH519" s="777"/>
      <c r="BI519" s="781">
        <f t="shared" si="1739"/>
        <v>0</v>
      </c>
      <c r="BJ519" s="777"/>
      <c r="BK519" s="781">
        <f t="shared" si="1740"/>
        <v>0</v>
      </c>
      <c r="BL519" s="777"/>
      <c r="BM519" s="781">
        <f t="shared" si="1741"/>
        <v>0</v>
      </c>
      <c r="BN519" s="777"/>
      <c r="BO519" s="781">
        <f t="shared" si="1742"/>
        <v>0</v>
      </c>
      <c r="BP519" s="777"/>
      <c r="BQ519" s="781">
        <f t="shared" si="1743"/>
        <v>0</v>
      </c>
      <c r="BR519" s="777"/>
    </row>
    <row r="520" spans="1:70" outlineLevel="3">
      <c r="A520" s="6">
        <v>302214</v>
      </c>
      <c r="B520" s="10"/>
      <c r="C520" s="121" t="s">
        <v>114</v>
      </c>
      <c r="D520" s="34" t="s">
        <v>94</v>
      </c>
      <c r="E520" s="43" t="str">
        <f t="shared" si="1770"/>
        <v>N</v>
      </c>
      <c r="F520" s="122"/>
      <c r="G520" s="122" t="s">
        <v>324</v>
      </c>
      <c r="H520" s="1076"/>
      <c r="I520" s="1141"/>
      <c r="J520" s="1142"/>
      <c r="K520" s="1032">
        <f t="shared" si="1771"/>
        <v>0</v>
      </c>
      <c r="L520" s="208"/>
      <c r="M520" s="128"/>
      <c r="N520" s="409"/>
      <c r="O520" s="409"/>
      <c r="Q520" s="686" t="s">
        <v>1862</v>
      </c>
      <c r="R520" s="691" t="s">
        <v>2008</v>
      </c>
      <c r="T520" s="680" t="str">
        <f>IF(IF(A520=0,TRUE(),D520=IFERROR(VLOOKUP(A520,Zaplecze_Weryfikacja!A:B,2,FALSE),2))=TRUE(),"Tak","Nie")</f>
        <v>Tak</v>
      </c>
      <c r="U520" s="681" t="str">
        <f>IF(T520="Tak"," ",IF(IFERROR(VLOOKUP(A520,Zaplecze_Weryfikacja!A:B,2,FALSE),"Inny numer Lp")="Inny numer Lp","Inny numer Lp",IF(VLOOKUP(A520,Zaplecze_Weryfikacja!A:B,2,FALSE)=D520,"Nieznana przyczyna","Inny opis")))</f>
        <v xml:space="preserve"> </v>
      </c>
      <c r="Y520" s="785"/>
      <c r="Z520" s="309">
        <f t="shared" si="1772"/>
        <v>0</v>
      </c>
      <c r="AA520" s="785"/>
      <c r="AB520" s="309">
        <f t="shared" si="1773"/>
        <v>0</v>
      </c>
      <c r="AC520" s="785"/>
      <c r="AD520" s="309">
        <f t="shared" si="1774"/>
        <v>0</v>
      </c>
      <c r="AE520" s="785"/>
      <c r="AF520" s="309">
        <f t="shared" si="1775"/>
        <v>0</v>
      </c>
      <c r="AG520" s="785"/>
      <c r="AH520" s="309">
        <f t="shared" si="1776"/>
        <v>0</v>
      </c>
      <c r="AI520" s="785"/>
      <c r="AJ520" s="309">
        <f t="shared" si="1777"/>
        <v>0</v>
      </c>
      <c r="AK520" s="785"/>
      <c r="AL520" s="309">
        <f t="shared" si="1778"/>
        <v>0</v>
      </c>
      <c r="AM520" s="785"/>
      <c r="AN520" s="309">
        <f t="shared" si="1779"/>
        <v>0</v>
      </c>
      <c r="AO520" s="785"/>
      <c r="AP520" s="309">
        <f t="shared" si="1780"/>
        <v>0</v>
      </c>
      <c r="AQ520" s="785"/>
      <c r="AR520" s="309">
        <f t="shared" si="1781"/>
        <v>0</v>
      </c>
      <c r="AT520" s="782">
        <f t="shared" si="1730"/>
        <v>0</v>
      </c>
      <c r="AU520" s="782">
        <f t="shared" si="1731"/>
        <v>0</v>
      </c>
      <c r="AV520" s="782">
        <f t="shared" si="1732"/>
        <v>0</v>
      </c>
      <c r="AW520" s="788" t="e">
        <f t="shared" si="1733"/>
        <v>#DIV/0!</v>
      </c>
      <c r="AY520" s="781">
        <f t="shared" si="1734"/>
        <v>0</v>
      </c>
      <c r="AZ520" s="777"/>
      <c r="BA520" s="781">
        <f t="shared" si="1735"/>
        <v>0</v>
      </c>
      <c r="BB520" s="777"/>
      <c r="BC520" s="781">
        <f t="shared" si="1736"/>
        <v>0</v>
      </c>
      <c r="BD520" s="777"/>
      <c r="BE520" s="781">
        <f t="shared" si="1737"/>
        <v>0</v>
      </c>
      <c r="BF520" s="777"/>
      <c r="BG520" s="781">
        <f t="shared" si="1738"/>
        <v>0</v>
      </c>
      <c r="BH520" s="777"/>
      <c r="BI520" s="781">
        <f t="shared" si="1739"/>
        <v>0</v>
      </c>
      <c r="BJ520" s="777"/>
      <c r="BK520" s="781">
        <f t="shared" si="1740"/>
        <v>0</v>
      </c>
      <c r="BL520" s="777"/>
      <c r="BM520" s="781">
        <f t="shared" si="1741"/>
        <v>0</v>
      </c>
      <c r="BN520" s="777"/>
      <c r="BO520" s="781">
        <f t="shared" si="1742"/>
        <v>0</v>
      </c>
      <c r="BP520" s="777"/>
      <c r="BQ520" s="781">
        <f t="shared" si="1743"/>
        <v>0</v>
      </c>
      <c r="BR520" s="777"/>
    </row>
    <row r="521" spans="1:70" outlineLevel="3">
      <c r="A521" s="6">
        <v>302215</v>
      </c>
      <c r="B521" s="10"/>
      <c r="C521" s="121" t="s">
        <v>114</v>
      </c>
      <c r="D521" s="35" t="s">
        <v>3128</v>
      </c>
      <c r="E521" s="43" t="str">
        <f t="shared" si="1770"/>
        <v>T</v>
      </c>
      <c r="F521" s="122" t="s">
        <v>3127</v>
      </c>
      <c r="G521" s="122" t="s">
        <v>327</v>
      </c>
      <c r="H521" s="1076">
        <v>92</v>
      </c>
      <c r="I521" s="1141"/>
      <c r="J521" s="1142"/>
      <c r="K521" s="1032">
        <f t="shared" si="1771"/>
        <v>0</v>
      </c>
      <c r="L521" s="208"/>
      <c r="M521" s="128"/>
      <c r="N521" s="409"/>
      <c r="O521" s="409"/>
      <c r="Q521" s="684" t="s">
        <v>1893</v>
      </c>
      <c r="R521" s="691" t="s">
        <v>2008</v>
      </c>
      <c r="T521" s="680" t="str">
        <f>IF(IF(A521=0,TRUE(),D521=IFERROR(VLOOKUP(A521,Zaplecze_Weryfikacja!A:B,2,FALSE),2))=TRUE(),"Tak","Nie")</f>
        <v>Nie</v>
      </c>
      <c r="U521" s="681" t="str">
        <f>IF(T521="Tak"," ",IF(IFERROR(VLOOKUP(A521,Zaplecze_Weryfikacja!A:B,2,FALSE),"Inny numer Lp")="Inny numer Lp","Inny numer Lp",IF(VLOOKUP(A521,Zaplecze_Weryfikacja!A:B,2,FALSE)=D521,"Nieznana przyczyna","Inny opis")))</f>
        <v>Inny opis</v>
      </c>
      <c r="Y521" s="785"/>
      <c r="Z521" s="309">
        <f t="shared" si="1772"/>
        <v>0</v>
      </c>
      <c r="AA521" s="785"/>
      <c r="AB521" s="309">
        <f t="shared" si="1773"/>
        <v>0</v>
      </c>
      <c r="AC521" s="785"/>
      <c r="AD521" s="309">
        <f t="shared" si="1774"/>
        <v>0</v>
      </c>
      <c r="AE521" s="785"/>
      <c r="AF521" s="309">
        <f t="shared" si="1775"/>
        <v>0</v>
      </c>
      <c r="AG521" s="785"/>
      <c r="AH521" s="309">
        <f t="shared" si="1776"/>
        <v>0</v>
      </c>
      <c r="AI521" s="785"/>
      <c r="AJ521" s="309">
        <f t="shared" si="1777"/>
        <v>0</v>
      </c>
      <c r="AK521" s="785"/>
      <c r="AL521" s="309">
        <f t="shared" si="1778"/>
        <v>0</v>
      </c>
      <c r="AM521" s="785"/>
      <c r="AN521" s="309">
        <f t="shared" si="1779"/>
        <v>0</v>
      </c>
      <c r="AO521" s="785"/>
      <c r="AP521" s="309">
        <f t="shared" si="1780"/>
        <v>0</v>
      </c>
      <c r="AQ521" s="785"/>
      <c r="AR521" s="309">
        <f t="shared" si="1781"/>
        <v>0</v>
      </c>
      <c r="AT521" s="782">
        <f t="shared" si="1730"/>
        <v>0</v>
      </c>
      <c r="AU521" s="782">
        <f t="shared" si="1731"/>
        <v>0</v>
      </c>
      <c r="AV521" s="782">
        <f t="shared" si="1732"/>
        <v>0</v>
      </c>
      <c r="AW521" s="788" t="e">
        <f t="shared" si="1733"/>
        <v>#DIV/0!</v>
      </c>
      <c r="AY521" s="781">
        <f t="shared" si="1734"/>
        <v>0</v>
      </c>
      <c r="AZ521" s="777"/>
      <c r="BA521" s="781">
        <f t="shared" si="1735"/>
        <v>0</v>
      </c>
      <c r="BB521" s="777"/>
      <c r="BC521" s="781">
        <f t="shared" si="1736"/>
        <v>0</v>
      </c>
      <c r="BD521" s="777"/>
      <c r="BE521" s="781">
        <f t="shared" si="1737"/>
        <v>0</v>
      </c>
      <c r="BF521" s="777"/>
      <c r="BG521" s="781">
        <f t="shared" si="1738"/>
        <v>0</v>
      </c>
      <c r="BH521" s="777"/>
      <c r="BI521" s="781">
        <f t="shared" si="1739"/>
        <v>0</v>
      </c>
      <c r="BJ521" s="777"/>
      <c r="BK521" s="781">
        <f t="shared" si="1740"/>
        <v>0</v>
      </c>
      <c r="BL521" s="777"/>
      <c r="BM521" s="781">
        <f t="shared" si="1741"/>
        <v>0</v>
      </c>
      <c r="BN521" s="777"/>
      <c r="BO521" s="781">
        <f t="shared" si="1742"/>
        <v>0</v>
      </c>
      <c r="BP521" s="777"/>
      <c r="BQ521" s="781">
        <f t="shared" si="1743"/>
        <v>0</v>
      </c>
      <c r="BR521" s="777"/>
    </row>
    <row r="522" spans="1:70" outlineLevel="3">
      <c r="A522" s="6">
        <v>302216</v>
      </c>
      <c r="B522" s="10"/>
      <c r="C522" s="121" t="s">
        <v>114</v>
      </c>
      <c r="D522" s="111" t="s">
        <v>817</v>
      </c>
      <c r="E522" s="43" t="str">
        <f t="shared" si="1770"/>
        <v>N</v>
      </c>
      <c r="F522" s="122"/>
      <c r="G522" s="122" t="s">
        <v>327</v>
      </c>
      <c r="H522" s="1076"/>
      <c r="I522" s="1141"/>
      <c r="J522" s="1142"/>
      <c r="K522" s="1032">
        <f t="shared" si="1771"/>
        <v>0</v>
      </c>
      <c r="L522" s="208"/>
      <c r="M522" s="128"/>
      <c r="N522" s="409"/>
      <c r="O522" s="409"/>
      <c r="Q522" s="684" t="s">
        <v>1861</v>
      </c>
      <c r="R522" s="691" t="s">
        <v>2008</v>
      </c>
      <c r="T522" s="680" t="str">
        <f>IF(IF(A522=0,TRUE(),D522=IFERROR(VLOOKUP(A522,Zaplecze_Weryfikacja!A:B,2,FALSE),2))=TRUE(),"Tak","Nie")</f>
        <v>Tak</v>
      </c>
      <c r="U522" s="681" t="str">
        <f>IF(T522="Tak"," ",IF(IFERROR(VLOOKUP(A522,Zaplecze_Weryfikacja!A:B,2,FALSE),"Inny numer Lp")="Inny numer Lp","Inny numer Lp",IF(VLOOKUP(A522,Zaplecze_Weryfikacja!A:B,2,FALSE)=D522,"Nieznana przyczyna","Inny opis")))</f>
        <v xml:space="preserve"> </v>
      </c>
      <c r="Y522" s="785"/>
      <c r="Z522" s="309">
        <f t="shared" si="1772"/>
        <v>0</v>
      </c>
      <c r="AA522" s="785"/>
      <c r="AB522" s="309">
        <f t="shared" si="1773"/>
        <v>0</v>
      </c>
      <c r="AC522" s="785"/>
      <c r="AD522" s="309">
        <f t="shared" si="1774"/>
        <v>0</v>
      </c>
      <c r="AE522" s="785"/>
      <c r="AF522" s="309">
        <f t="shared" si="1775"/>
        <v>0</v>
      </c>
      <c r="AG522" s="785"/>
      <c r="AH522" s="309">
        <f t="shared" si="1776"/>
        <v>0</v>
      </c>
      <c r="AI522" s="785"/>
      <c r="AJ522" s="309">
        <f t="shared" si="1777"/>
        <v>0</v>
      </c>
      <c r="AK522" s="785"/>
      <c r="AL522" s="309">
        <f t="shared" si="1778"/>
        <v>0</v>
      </c>
      <c r="AM522" s="785"/>
      <c r="AN522" s="309">
        <f t="shared" si="1779"/>
        <v>0</v>
      </c>
      <c r="AO522" s="785"/>
      <c r="AP522" s="309">
        <f t="shared" si="1780"/>
        <v>0</v>
      </c>
      <c r="AQ522" s="785"/>
      <c r="AR522" s="309">
        <f t="shared" si="1781"/>
        <v>0</v>
      </c>
      <c r="AT522" s="782">
        <f t="shared" si="1730"/>
        <v>0</v>
      </c>
      <c r="AU522" s="782">
        <f t="shared" si="1731"/>
        <v>0</v>
      </c>
      <c r="AV522" s="782">
        <f t="shared" si="1732"/>
        <v>0</v>
      </c>
      <c r="AW522" s="788" t="e">
        <f t="shared" si="1733"/>
        <v>#DIV/0!</v>
      </c>
      <c r="AY522" s="781">
        <f t="shared" si="1734"/>
        <v>0</v>
      </c>
      <c r="AZ522" s="777"/>
      <c r="BA522" s="781">
        <f t="shared" si="1735"/>
        <v>0</v>
      </c>
      <c r="BB522" s="777"/>
      <c r="BC522" s="781">
        <f t="shared" si="1736"/>
        <v>0</v>
      </c>
      <c r="BD522" s="777"/>
      <c r="BE522" s="781">
        <f t="shared" si="1737"/>
        <v>0</v>
      </c>
      <c r="BF522" s="777"/>
      <c r="BG522" s="781">
        <f t="shared" si="1738"/>
        <v>0</v>
      </c>
      <c r="BH522" s="777"/>
      <c r="BI522" s="781">
        <f t="shared" si="1739"/>
        <v>0</v>
      </c>
      <c r="BJ522" s="777"/>
      <c r="BK522" s="781">
        <f t="shared" si="1740"/>
        <v>0</v>
      </c>
      <c r="BL522" s="777"/>
      <c r="BM522" s="781">
        <f t="shared" si="1741"/>
        <v>0</v>
      </c>
      <c r="BN522" s="777"/>
      <c r="BO522" s="781">
        <f t="shared" si="1742"/>
        <v>0</v>
      </c>
      <c r="BP522" s="777"/>
      <c r="BQ522" s="781">
        <f t="shared" si="1743"/>
        <v>0</v>
      </c>
      <c r="BR522" s="777"/>
    </row>
    <row r="523" spans="1:70" outlineLevel="3">
      <c r="A523" s="6">
        <v>302217</v>
      </c>
      <c r="B523" s="10"/>
      <c r="C523" s="121" t="s">
        <v>114</v>
      </c>
      <c r="D523" s="33" t="s">
        <v>165</v>
      </c>
      <c r="E523" s="43" t="str">
        <f t="shared" si="1770"/>
        <v>N</v>
      </c>
      <c r="F523" s="122"/>
      <c r="G523" s="122" t="s">
        <v>327</v>
      </c>
      <c r="H523" s="1076"/>
      <c r="I523" s="1141"/>
      <c r="J523" s="1142"/>
      <c r="K523" s="1032">
        <f t="shared" si="1771"/>
        <v>0</v>
      </c>
      <c r="L523" s="208"/>
      <c r="M523" s="128"/>
      <c r="N523" s="409"/>
      <c r="O523" s="409"/>
      <c r="Q523" s="686" t="s">
        <v>1908</v>
      </c>
      <c r="R523" s="691" t="s">
        <v>2008</v>
      </c>
      <c r="T523" s="680" t="str">
        <f>IF(IF(A523=0,TRUE(),D523=IFERROR(VLOOKUP(A523,Zaplecze_Weryfikacja!A:B,2,FALSE),2))=TRUE(),"Tak","Nie")</f>
        <v>Tak</v>
      </c>
      <c r="U523" s="681" t="str">
        <f>IF(T523="Tak"," ",IF(IFERROR(VLOOKUP(A523,Zaplecze_Weryfikacja!A:B,2,FALSE),"Inny numer Lp")="Inny numer Lp","Inny numer Lp",IF(VLOOKUP(A523,Zaplecze_Weryfikacja!A:B,2,FALSE)=D523,"Nieznana przyczyna","Inny opis")))</f>
        <v xml:space="preserve"> </v>
      </c>
      <c r="Y523" s="785"/>
      <c r="Z523" s="309">
        <f t="shared" si="1772"/>
        <v>0</v>
      </c>
      <c r="AA523" s="785"/>
      <c r="AB523" s="309">
        <f t="shared" si="1773"/>
        <v>0</v>
      </c>
      <c r="AC523" s="785"/>
      <c r="AD523" s="309">
        <f t="shared" si="1774"/>
        <v>0</v>
      </c>
      <c r="AE523" s="785"/>
      <c r="AF523" s="309">
        <f t="shared" si="1775"/>
        <v>0</v>
      </c>
      <c r="AG523" s="785"/>
      <c r="AH523" s="309">
        <f t="shared" si="1776"/>
        <v>0</v>
      </c>
      <c r="AI523" s="785"/>
      <c r="AJ523" s="309">
        <f t="shared" si="1777"/>
        <v>0</v>
      </c>
      <c r="AK523" s="785"/>
      <c r="AL523" s="309">
        <f t="shared" si="1778"/>
        <v>0</v>
      </c>
      <c r="AM523" s="785"/>
      <c r="AN523" s="309">
        <f t="shared" si="1779"/>
        <v>0</v>
      </c>
      <c r="AO523" s="785"/>
      <c r="AP523" s="309">
        <f t="shared" si="1780"/>
        <v>0</v>
      </c>
      <c r="AQ523" s="785"/>
      <c r="AR523" s="309">
        <f t="shared" si="1781"/>
        <v>0</v>
      </c>
      <c r="AT523" s="782">
        <f t="shared" si="1730"/>
        <v>0</v>
      </c>
      <c r="AU523" s="782">
        <f t="shared" si="1731"/>
        <v>0</v>
      </c>
      <c r="AV523" s="782">
        <f t="shared" si="1732"/>
        <v>0</v>
      </c>
      <c r="AW523" s="788" t="e">
        <f t="shared" si="1733"/>
        <v>#DIV/0!</v>
      </c>
      <c r="AY523" s="781">
        <f t="shared" si="1734"/>
        <v>0</v>
      </c>
      <c r="AZ523" s="777"/>
      <c r="BA523" s="781">
        <f t="shared" si="1735"/>
        <v>0</v>
      </c>
      <c r="BB523" s="777"/>
      <c r="BC523" s="781">
        <f t="shared" si="1736"/>
        <v>0</v>
      </c>
      <c r="BD523" s="777"/>
      <c r="BE523" s="781">
        <f t="shared" si="1737"/>
        <v>0</v>
      </c>
      <c r="BF523" s="777"/>
      <c r="BG523" s="781">
        <f t="shared" si="1738"/>
        <v>0</v>
      </c>
      <c r="BH523" s="777"/>
      <c r="BI523" s="781">
        <f t="shared" si="1739"/>
        <v>0</v>
      </c>
      <c r="BJ523" s="777"/>
      <c r="BK523" s="781">
        <f t="shared" si="1740"/>
        <v>0</v>
      </c>
      <c r="BL523" s="777"/>
      <c r="BM523" s="781">
        <f t="shared" si="1741"/>
        <v>0</v>
      </c>
      <c r="BN523" s="777"/>
      <c r="BO523" s="781">
        <f t="shared" si="1742"/>
        <v>0</v>
      </c>
      <c r="BP523" s="777"/>
      <c r="BQ523" s="781">
        <f t="shared" si="1743"/>
        <v>0</v>
      </c>
      <c r="BR523" s="777"/>
    </row>
    <row r="524" spans="1:70" outlineLevel="3">
      <c r="A524" s="6">
        <v>302218</v>
      </c>
      <c r="B524" s="10"/>
      <c r="C524" s="121" t="s">
        <v>114</v>
      </c>
      <c r="D524" s="33" t="s">
        <v>849</v>
      </c>
      <c r="E524" s="43" t="str">
        <f t="shared" si="1770"/>
        <v>N</v>
      </c>
      <c r="F524" s="122"/>
      <c r="G524" s="122" t="s">
        <v>325</v>
      </c>
      <c r="H524" s="1076"/>
      <c r="I524" s="1141"/>
      <c r="J524" s="1142"/>
      <c r="K524" s="1032">
        <f t="shared" si="1771"/>
        <v>0</v>
      </c>
      <c r="L524" s="208"/>
      <c r="M524" s="128"/>
      <c r="N524" s="409"/>
      <c r="O524" s="409"/>
      <c r="Q524" s="684" t="s">
        <v>1890</v>
      </c>
      <c r="R524" s="691" t="s">
        <v>2008</v>
      </c>
      <c r="T524" s="680" t="str">
        <f>IF(IF(A524=0,TRUE(),D524=IFERROR(VLOOKUP(A524,Zaplecze_Weryfikacja!A:B,2,FALSE),2))=TRUE(),"Tak","Nie")</f>
        <v>Nie</v>
      </c>
      <c r="U524" s="681" t="str">
        <f>IF(T524="Tak"," ",IF(IFERROR(VLOOKUP(A524,Zaplecze_Weryfikacja!A:B,2,FALSE),"Inny numer Lp")="Inny numer Lp","Inny numer Lp",IF(VLOOKUP(A524,Zaplecze_Weryfikacja!A:B,2,FALSE)=D524,"Nieznana przyczyna","Inny opis")))</f>
        <v>Inny opis</v>
      </c>
      <c r="Y524" s="785"/>
      <c r="Z524" s="309">
        <f t="shared" si="1772"/>
        <v>0</v>
      </c>
      <c r="AA524" s="785"/>
      <c r="AB524" s="309">
        <f t="shared" si="1773"/>
        <v>0</v>
      </c>
      <c r="AC524" s="785"/>
      <c r="AD524" s="309">
        <f t="shared" si="1774"/>
        <v>0</v>
      </c>
      <c r="AE524" s="785"/>
      <c r="AF524" s="309">
        <f t="shared" si="1775"/>
        <v>0</v>
      </c>
      <c r="AG524" s="785"/>
      <c r="AH524" s="309">
        <f t="shared" si="1776"/>
        <v>0</v>
      </c>
      <c r="AI524" s="785"/>
      <c r="AJ524" s="309">
        <f t="shared" si="1777"/>
        <v>0</v>
      </c>
      <c r="AK524" s="785"/>
      <c r="AL524" s="309">
        <f t="shared" si="1778"/>
        <v>0</v>
      </c>
      <c r="AM524" s="785"/>
      <c r="AN524" s="309">
        <f t="shared" si="1779"/>
        <v>0</v>
      </c>
      <c r="AO524" s="785"/>
      <c r="AP524" s="309">
        <f t="shared" si="1780"/>
        <v>0</v>
      </c>
      <c r="AQ524" s="785"/>
      <c r="AR524" s="309">
        <f t="shared" si="1781"/>
        <v>0</v>
      </c>
      <c r="AT524" s="782">
        <f t="shared" si="1730"/>
        <v>0</v>
      </c>
      <c r="AU524" s="782">
        <f t="shared" si="1731"/>
        <v>0</v>
      </c>
      <c r="AV524" s="782">
        <f t="shared" si="1732"/>
        <v>0</v>
      </c>
      <c r="AW524" s="788" t="e">
        <f t="shared" si="1733"/>
        <v>#DIV/0!</v>
      </c>
      <c r="AY524" s="781">
        <f t="shared" si="1734"/>
        <v>0</v>
      </c>
      <c r="AZ524" s="777"/>
      <c r="BA524" s="781">
        <f t="shared" si="1735"/>
        <v>0</v>
      </c>
      <c r="BB524" s="777"/>
      <c r="BC524" s="781">
        <f t="shared" si="1736"/>
        <v>0</v>
      </c>
      <c r="BD524" s="777"/>
      <c r="BE524" s="781">
        <f t="shared" si="1737"/>
        <v>0</v>
      </c>
      <c r="BF524" s="777"/>
      <c r="BG524" s="781">
        <f t="shared" si="1738"/>
        <v>0</v>
      </c>
      <c r="BH524" s="777"/>
      <c r="BI524" s="781">
        <f t="shared" si="1739"/>
        <v>0</v>
      </c>
      <c r="BJ524" s="777"/>
      <c r="BK524" s="781">
        <f t="shared" si="1740"/>
        <v>0</v>
      </c>
      <c r="BL524" s="777"/>
      <c r="BM524" s="781">
        <f t="shared" si="1741"/>
        <v>0</v>
      </c>
      <c r="BN524" s="777"/>
      <c r="BO524" s="781">
        <f t="shared" si="1742"/>
        <v>0</v>
      </c>
      <c r="BP524" s="777"/>
      <c r="BQ524" s="781">
        <f t="shared" si="1743"/>
        <v>0</v>
      </c>
      <c r="BR524" s="777"/>
    </row>
    <row r="525" spans="1:70" outlineLevel="3">
      <c r="A525" s="6">
        <v>302219</v>
      </c>
      <c r="B525" s="10"/>
      <c r="C525" s="121" t="s">
        <v>114</v>
      </c>
      <c r="D525" s="33" t="s">
        <v>3126</v>
      </c>
      <c r="E525" s="43" t="str">
        <f t="shared" ref="E525" si="1808">IF(H525&gt;0,"T","N")</f>
        <v>T</v>
      </c>
      <c r="F525" s="122"/>
      <c r="G525" s="122" t="s">
        <v>327</v>
      </c>
      <c r="H525" s="1076">
        <v>69.5</v>
      </c>
      <c r="I525" s="1141"/>
      <c r="J525" s="1142"/>
      <c r="K525" s="1032">
        <f t="shared" ref="K525" si="1809">IF(B525="E","E",$H525*I525)</f>
        <v>0</v>
      </c>
      <c r="L525" s="208"/>
      <c r="M525" s="128"/>
      <c r="N525" s="409"/>
      <c r="O525" s="409"/>
      <c r="Q525" s="684" t="s">
        <v>1890</v>
      </c>
      <c r="R525" s="691" t="s">
        <v>2008</v>
      </c>
      <c r="T525" s="680" t="str">
        <f>IF(IF(A525=0,TRUE(),D525=IFERROR(VLOOKUP(A525,Zaplecze_Weryfikacja!A:B,2,FALSE),2))=TRUE(),"Tak","Nie")</f>
        <v>Nie</v>
      </c>
      <c r="U525" s="681" t="str">
        <f>IF(T525="Tak"," ",IF(IFERROR(VLOOKUP(A525,Zaplecze_Weryfikacja!A:B,2,FALSE),"Inny numer Lp")="Inny numer Lp","Inny numer Lp",IF(VLOOKUP(A525,Zaplecze_Weryfikacja!A:B,2,FALSE)=D525,"Nieznana przyczyna","Inny opis")))</f>
        <v>Inny opis</v>
      </c>
      <c r="Y525" s="785"/>
      <c r="Z525" s="309">
        <f t="shared" ref="Z525" si="1810">IF($B525="E","E",$H525*Y525)</f>
        <v>0</v>
      </c>
      <c r="AA525" s="785"/>
      <c r="AB525" s="309">
        <f t="shared" ref="AB525" si="1811">IF($B525="E","E",$H525*AA525)</f>
        <v>0</v>
      </c>
      <c r="AC525" s="785"/>
      <c r="AD525" s="309">
        <f t="shared" ref="AD525" si="1812">IF($B525="E","E",$H525*AC525)</f>
        <v>0</v>
      </c>
      <c r="AE525" s="785"/>
      <c r="AF525" s="309">
        <f t="shared" ref="AF525" si="1813">IF($B525="E","E",$H525*AE525)</f>
        <v>0</v>
      </c>
      <c r="AG525" s="785"/>
      <c r="AH525" s="309">
        <f t="shared" ref="AH525" si="1814">IF($B525="E","E",$H525*AG525)</f>
        <v>0</v>
      </c>
      <c r="AI525" s="785"/>
      <c r="AJ525" s="309">
        <f t="shared" ref="AJ525" si="1815">IF($B525="E","E",$H525*AI525)</f>
        <v>0</v>
      </c>
      <c r="AK525" s="785"/>
      <c r="AL525" s="309">
        <f t="shared" ref="AL525" si="1816">IF($B525="E","E",$H525*AK525)</f>
        <v>0</v>
      </c>
      <c r="AM525" s="785"/>
      <c r="AN525" s="309">
        <f t="shared" ref="AN525" si="1817">IF($B525="E","E",$H525*AM525)</f>
        <v>0</v>
      </c>
      <c r="AO525" s="785"/>
      <c r="AP525" s="309">
        <f t="shared" ref="AP525" si="1818">IF($B525="E","E",$H525*AO525)</f>
        <v>0</v>
      </c>
      <c r="AQ525" s="785"/>
      <c r="AR525" s="309">
        <f t="shared" ref="AR525" si="1819">IF($B525="E","E",$H525*AQ525)</f>
        <v>0</v>
      </c>
      <c r="AT525" s="782">
        <f t="shared" ref="AT525" si="1820">MAX(Z525,AB525,AD525,AF525,AH525,AJ525,AL525,AN525,AP525,AR525)</f>
        <v>0</v>
      </c>
      <c r="AU525" s="782">
        <f t="shared" ref="AU525" si="1821">IF($AU$6=10,MIN(Z525,AB525,AD525,AF525,AH525,AJ525,AL525,AN525,AP525,AR525),IF($AU$6=9,MIN(Z525,AB525,AD525,AF525,AH525,AJ525,AL525,AN525,AP525),IF($AU$6=8,MIN(Z525,AB525,AD525,AF525,AH525,AJ525,AL525,AN525),IF($AU$6=7,MIN(Z525,AB525,AD525,AF525,AH525,AJ525,AL525),IF($AU$6=6,MIN(Z525,AB525,AD525,AF525,AH525,AJ525),IF($AU$6=5,MIN(Z525,AB525,AD525,AF525,AH525),IF($AU$6=4,MIN(Z525,AB525,AD525,AF525),IF($AU$6=4,MIN(Z525,AB525,AD525,AF525),IF($AU$6=3,MIN(Z525,AB525,AD525),IF($AU$6=3,MIN(Z525,AB525,AD525),IF($AU$6=2,MIN(Z525,AB525),IF($AU$6=1,MIN(Z525),"Błąd - zła ilośc oferentów"))))))))))))</f>
        <v>0</v>
      </c>
      <c r="AV525" s="782">
        <f t="shared" ref="AV525" si="1822">AT525-AU525</f>
        <v>0</v>
      </c>
      <c r="AW525" s="788" t="e">
        <f t="shared" ref="AW525" si="1823">AT525/AU525</f>
        <v>#DIV/0!</v>
      </c>
      <c r="AY525" s="781">
        <f t="shared" ref="AY525" si="1824">+AZ525</f>
        <v>0</v>
      </c>
      <c r="AZ525" s="777"/>
      <c r="BA525" s="781">
        <f t="shared" ref="BA525" si="1825">+BB525</f>
        <v>0</v>
      </c>
      <c r="BB525" s="777"/>
      <c r="BC525" s="781">
        <f t="shared" ref="BC525" si="1826">+BD525</f>
        <v>0</v>
      </c>
      <c r="BD525" s="777"/>
      <c r="BE525" s="781">
        <f t="shared" ref="BE525" si="1827">+BF525</f>
        <v>0</v>
      </c>
      <c r="BF525" s="777"/>
      <c r="BG525" s="781">
        <f t="shared" ref="BG525" si="1828">+BH525</f>
        <v>0</v>
      </c>
      <c r="BH525" s="777"/>
      <c r="BI525" s="781">
        <f t="shared" ref="BI525" si="1829">+BJ525</f>
        <v>0</v>
      </c>
      <c r="BJ525" s="777"/>
      <c r="BK525" s="781">
        <f t="shared" ref="BK525" si="1830">+BL525</f>
        <v>0</v>
      </c>
      <c r="BL525" s="777"/>
      <c r="BM525" s="781">
        <f t="shared" ref="BM525" si="1831">+BN525</f>
        <v>0</v>
      </c>
      <c r="BN525" s="777"/>
      <c r="BO525" s="781">
        <f t="shared" ref="BO525" si="1832">+BP525</f>
        <v>0</v>
      </c>
      <c r="BP525" s="777"/>
      <c r="BQ525" s="781">
        <f t="shared" ref="BQ525" si="1833">+BR525</f>
        <v>0</v>
      </c>
      <c r="BR525" s="777"/>
    </row>
    <row r="526" spans="1:70" outlineLevel="3">
      <c r="A526" s="6"/>
      <c r="B526" s="121"/>
      <c r="C526" s="121"/>
      <c r="D526" s="33"/>
      <c r="E526" s="122"/>
      <c r="F526" s="122"/>
      <c r="G526" s="122"/>
      <c r="H526" s="1017"/>
      <c r="I526" s="1006"/>
      <c r="J526" s="1111"/>
      <c r="K526" s="1033"/>
      <c r="L526" s="208"/>
      <c r="M526" s="128"/>
      <c r="N526" s="409"/>
      <c r="O526" s="409"/>
      <c r="Q526" s="683"/>
      <c r="R526" s="692"/>
      <c r="T526" s="680" t="str">
        <f>IF(IF(A526=0,TRUE(),D526=IFERROR(VLOOKUP(A526,Zaplecze_Weryfikacja!A:B,2,FALSE),2))=TRUE(),"Tak","Nie")</f>
        <v>Tak</v>
      </c>
      <c r="U526" s="681" t="str">
        <f>IF(T526="Tak"," ",IF(IFERROR(VLOOKUP(A526,Zaplecze_Weryfikacja!A:B,2,FALSE),"Inny numer Lp")="Inny numer Lp","Inny numer Lp",IF(VLOOKUP(A526,Zaplecze_Weryfikacja!A:B,2,FALSE)=D526,"Nieznana przyczyna","Inny opis")))</f>
        <v xml:space="preserve"> </v>
      </c>
      <c r="Y526" s="785"/>
      <c r="Z526" s="104"/>
      <c r="AA526" s="785"/>
      <c r="AB526" s="104"/>
      <c r="AC526" s="785"/>
      <c r="AD526" s="104"/>
      <c r="AE526" s="785"/>
      <c r="AF526" s="104"/>
      <c r="AG526" s="785"/>
      <c r="AH526" s="104"/>
      <c r="AI526" s="785"/>
      <c r="AJ526" s="104"/>
      <c r="AK526" s="785"/>
      <c r="AL526" s="104"/>
      <c r="AM526" s="785"/>
      <c r="AN526" s="104"/>
      <c r="AO526" s="785"/>
      <c r="AP526" s="104"/>
      <c r="AQ526" s="785"/>
      <c r="AR526" s="104"/>
      <c r="AT526" s="782">
        <f t="shared" si="1730"/>
        <v>0</v>
      </c>
      <c r="AU526" s="782">
        <f t="shared" si="1731"/>
        <v>0</v>
      </c>
      <c r="AV526" s="782">
        <f t="shared" si="1732"/>
        <v>0</v>
      </c>
      <c r="AW526" s="788" t="e">
        <f t="shared" si="1733"/>
        <v>#DIV/0!</v>
      </c>
      <c r="AY526" s="781">
        <f t="shared" si="1734"/>
        <v>0</v>
      </c>
      <c r="AZ526" s="777"/>
      <c r="BA526" s="781">
        <f t="shared" si="1735"/>
        <v>0</v>
      </c>
      <c r="BB526" s="777"/>
      <c r="BC526" s="781">
        <f t="shared" si="1736"/>
        <v>0</v>
      </c>
      <c r="BD526" s="777"/>
      <c r="BE526" s="781">
        <f t="shared" si="1737"/>
        <v>0</v>
      </c>
      <c r="BF526" s="777"/>
      <c r="BG526" s="781">
        <f t="shared" si="1738"/>
        <v>0</v>
      </c>
      <c r="BH526" s="777"/>
      <c r="BI526" s="781">
        <f t="shared" si="1739"/>
        <v>0</v>
      </c>
      <c r="BJ526" s="777"/>
      <c r="BK526" s="781">
        <f t="shared" si="1740"/>
        <v>0</v>
      </c>
      <c r="BL526" s="777"/>
      <c r="BM526" s="781">
        <f t="shared" si="1741"/>
        <v>0</v>
      </c>
      <c r="BN526" s="777"/>
      <c r="BO526" s="781">
        <f t="shared" si="1742"/>
        <v>0</v>
      </c>
      <c r="BP526" s="777"/>
      <c r="BQ526" s="781">
        <f t="shared" si="1743"/>
        <v>0</v>
      </c>
      <c r="BR526" s="777"/>
    </row>
    <row r="527" spans="1:70" outlineLevel="3">
      <c r="A527" s="667"/>
      <c r="B527" s="668"/>
      <c r="C527" s="668"/>
      <c r="D527" s="672" t="s">
        <v>3129</v>
      </c>
      <c r="E527" s="773" t="str">
        <f>IF(COUNTIF(E528:E536,"T")=0,"N","T")</f>
        <v>T</v>
      </c>
      <c r="F527" s="665"/>
      <c r="G527" s="664"/>
      <c r="H527" s="1079"/>
      <c r="I527" s="1065"/>
      <c r="J527" s="1116"/>
      <c r="K527" s="1036">
        <f>SUBTOTAL(9,K528:K540)</f>
        <v>0</v>
      </c>
      <c r="L527" s="496"/>
      <c r="M527" s="657"/>
      <c r="N527" s="657"/>
      <c r="O527" s="657"/>
      <c r="Q527" s="683"/>
      <c r="R527" s="692"/>
      <c r="T527" s="680" t="str">
        <f>IF(IF(A527=0,TRUE(),D527=IFERROR(VLOOKUP(A527,Zaplecze_Weryfikacja!A:B,2,FALSE),2))=TRUE(),"Tak","Nie")</f>
        <v>Tak</v>
      </c>
      <c r="U527" s="681" t="str">
        <f>IF(T527="Tak"," ",IF(IFERROR(VLOOKUP(A527,Zaplecze_Weryfikacja!A:B,2,FALSE),"Inny numer Lp")="Inny numer Lp","Inny numer Lp",IF(VLOOKUP(A527,Zaplecze_Weryfikacja!A:B,2,FALSE)=D527,"Nieznana przyczyna","Inny opis")))</f>
        <v xml:space="preserve"> </v>
      </c>
      <c r="Y527" s="785"/>
      <c r="Z527" s="663">
        <f>SUBTOTAL(9,Z528:Z540)</f>
        <v>0</v>
      </c>
      <c r="AA527" s="785"/>
      <c r="AB527" s="663">
        <f>SUBTOTAL(9,AB528:AB540)</f>
        <v>0</v>
      </c>
      <c r="AC527" s="785"/>
      <c r="AD527" s="663">
        <f>SUBTOTAL(9,AD528:AD540)</f>
        <v>0</v>
      </c>
      <c r="AE527" s="785"/>
      <c r="AF527" s="663">
        <f>SUBTOTAL(9,AF528:AF540)</f>
        <v>0</v>
      </c>
      <c r="AG527" s="785"/>
      <c r="AH527" s="663">
        <f>SUBTOTAL(9,AH528:AH540)</f>
        <v>0</v>
      </c>
      <c r="AI527" s="785"/>
      <c r="AJ527" s="663">
        <f>SUBTOTAL(9,AJ528:AJ540)</f>
        <v>0</v>
      </c>
      <c r="AK527" s="785"/>
      <c r="AL527" s="663">
        <f>SUBTOTAL(9,AL528:AL540)</f>
        <v>0</v>
      </c>
      <c r="AM527" s="785"/>
      <c r="AN527" s="663">
        <f>SUBTOTAL(9,AN528:AN540)</f>
        <v>0</v>
      </c>
      <c r="AO527" s="785"/>
      <c r="AP527" s="663">
        <f>SUBTOTAL(9,AP528:AP540)</f>
        <v>0</v>
      </c>
      <c r="AQ527" s="785"/>
      <c r="AR527" s="663">
        <f>SUBTOTAL(9,AR528:AR540)</f>
        <v>0</v>
      </c>
      <c r="AT527" s="845">
        <f t="shared" si="1730"/>
        <v>0</v>
      </c>
      <c r="AU527" s="845">
        <f t="shared" si="1731"/>
        <v>0</v>
      </c>
      <c r="AV527" s="845">
        <f t="shared" si="1732"/>
        <v>0</v>
      </c>
      <c r="AW527" s="846" t="e">
        <f t="shared" si="1733"/>
        <v>#DIV/0!</v>
      </c>
      <c r="AY527" s="781">
        <f t="shared" si="1734"/>
        <v>0</v>
      </c>
      <c r="AZ527" s="847"/>
      <c r="BA527" s="781">
        <f t="shared" si="1735"/>
        <v>0</v>
      </c>
      <c r="BB527" s="847"/>
      <c r="BC527" s="781">
        <f t="shared" si="1736"/>
        <v>0</v>
      </c>
      <c r="BD527" s="847"/>
      <c r="BE527" s="781">
        <f t="shared" si="1737"/>
        <v>0</v>
      </c>
      <c r="BF527" s="847"/>
      <c r="BG527" s="781">
        <f t="shared" si="1738"/>
        <v>0</v>
      </c>
      <c r="BH527" s="847"/>
      <c r="BI527" s="781">
        <f t="shared" si="1739"/>
        <v>0</v>
      </c>
      <c r="BJ527" s="847"/>
      <c r="BK527" s="781">
        <f t="shared" si="1740"/>
        <v>0</v>
      </c>
      <c r="BL527" s="847"/>
      <c r="BM527" s="781">
        <f t="shared" si="1741"/>
        <v>0</v>
      </c>
      <c r="BN527" s="847"/>
      <c r="BO527" s="781">
        <f t="shared" si="1742"/>
        <v>0</v>
      </c>
      <c r="BP527" s="847"/>
      <c r="BQ527" s="781">
        <f t="shared" si="1743"/>
        <v>0</v>
      </c>
      <c r="BR527" s="847"/>
    </row>
    <row r="528" spans="1:70" outlineLevel="3">
      <c r="A528" s="6">
        <v>302220</v>
      </c>
      <c r="B528" s="10"/>
      <c r="C528" s="121" t="s">
        <v>114</v>
      </c>
      <c r="D528" s="35" t="s">
        <v>858</v>
      </c>
      <c r="E528" s="43" t="str">
        <f t="shared" ref="E528:E536" si="1834">IF(H528&gt;0,"T","N")</f>
        <v>T</v>
      </c>
      <c r="F528" s="122" t="s">
        <v>3123</v>
      </c>
      <c r="G528" s="122" t="s">
        <v>325</v>
      </c>
      <c r="H528" s="1076">
        <v>1</v>
      </c>
      <c r="I528" s="1141"/>
      <c r="J528" s="1142"/>
      <c r="K528" s="1032">
        <f t="shared" ref="K528:K536" si="1835">IF(B528="E","E",$H528*I528)</f>
        <v>0</v>
      </c>
      <c r="L528" s="208"/>
      <c r="M528" s="128"/>
      <c r="N528" s="409"/>
      <c r="O528" s="409"/>
      <c r="Q528" s="684" t="s">
        <v>1881</v>
      </c>
      <c r="R528" s="691" t="s">
        <v>2008</v>
      </c>
      <c r="T528" s="680" t="str">
        <f>IF(IF(A528=0,TRUE(),D528=IFERROR(VLOOKUP(A528,Zaplecze_Weryfikacja!A:B,2,FALSE),2))=TRUE(),"Tak","Nie")</f>
        <v>Nie</v>
      </c>
      <c r="U528" s="681" t="str">
        <f>IF(T528="Tak"," ",IF(IFERROR(VLOOKUP(A528,Zaplecze_Weryfikacja!A:B,2,FALSE),"Inny numer Lp")="Inny numer Lp","Inny numer Lp",IF(VLOOKUP(A528,Zaplecze_Weryfikacja!A:B,2,FALSE)=D528,"Nieznana przyczyna","Inny opis")))</f>
        <v>Inny opis</v>
      </c>
      <c r="Y528" s="785"/>
      <c r="Z528" s="309">
        <f t="shared" ref="Z528:Z536" si="1836">IF($B528="E","E",$H528*Y528)</f>
        <v>0</v>
      </c>
      <c r="AA528" s="785"/>
      <c r="AB528" s="309">
        <f t="shared" ref="AB528:AB536" si="1837">IF($B528="E","E",$H528*AA528)</f>
        <v>0</v>
      </c>
      <c r="AC528" s="785"/>
      <c r="AD528" s="309">
        <f t="shared" ref="AD528:AD536" si="1838">IF($B528="E","E",$H528*AC528)</f>
        <v>0</v>
      </c>
      <c r="AE528" s="785"/>
      <c r="AF528" s="309">
        <f t="shared" ref="AF528:AF536" si="1839">IF($B528="E","E",$H528*AE528)</f>
        <v>0</v>
      </c>
      <c r="AG528" s="785"/>
      <c r="AH528" s="309">
        <f t="shared" ref="AH528:AH536" si="1840">IF($B528="E","E",$H528*AG528)</f>
        <v>0</v>
      </c>
      <c r="AI528" s="785"/>
      <c r="AJ528" s="309">
        <f t="shared" ref="AJ528:AJ536" si="1841">IF($B528="E","E",$H528*AI528)</f>
        <v>0</v>
      </c>
      <c r="AK528" s="785"/>
      <c r="AL528" s="309">
        <f t="shared" ref="AL528:AL536" si="1842">IF($B528="E","E",$H528*AK528)</f>
        <v>0</v>
      </c>
      <c r="AM528" s="785"/>
      <c r="AN528" s="309">
        <f t="shared" ref="AN528:AN536" si="1843">IF($B528="E","E",$H528*AM528)</f>
        <v>0</v>
      </c>
      <c r="AO528" s="785"/>
      <c r="AP528" s="309">
        <f t="shared" ref="AP528:AP536" si="1844">IF($B528="E","E",$H528*AO528)</f>
        <v>0</v>
      </c>
      <c r="AQ528" s="785"/>
      <c r="AR528" s="309">
        <f t="shared" ref="AR528:AR536" si="1845">IF($B528="E","E",$H528*AQ528)</f>
        <v>0</v>
      </c>
      <c r="AT528" s="782">
        <f t="shared" si="1730"/>
        <v>0</v>
      </c>
      <c r="AU528" s="782">
        <f t="shared" si="1731"/>
        <v>0</v>
      </c>
      <c r="AV528" s="782">
        <f t="shared" si="1732"/>
        <v>0</v>
      </c>
      <c r="AW528" s="788" t="e">
        <f t="shared" si="1733"/>
        <v>#DIV/0!</v>
      </c>
      <c r="AY528" s="781">
        <f t="shared" si="1734"/>
        <v>0</v>
      </c>
      <c r="AZ528" s="777"/>
      <c r="BA528" s="781">
        <f t="shared" si="1735"/>
        <v>0</v>
      </c>
      <c r="BB528" s="777"/>
      <c r="BC528" s="781">
        <f t="shared" si="1736"/>
        <v>0</v>
      </c>
      <c r="BD528" s="777"/>
      <c r="BE528" s="781">
        <f t="shared" si="1737"/>
        <v>0</v>
      </c>
      <c r="BF528" s="777"/>
      <c r="BG528" s="781">
        <f t="shared" si="1738"/>
        <v>0</v>
      </c>
      <c r="BH528" s="777"/>
      <c r="BI528" s="781">
        <f t="shared" si="1739"/>
        <v>0</v>
      </c>
      <c r="BJ528" s="777"/>
      <c r="BK528" s="781">
        <f t="shared" si="1740"/>
        <v>0</v>
      </c>
      <c r="BL528" s="777"/>
      <c r="BM528" s="781">
        <f t="shared" si="1741"/>
        <v>0</v>
      </c>
      <c r="BN528" s="777"/>
      <c r="BO528" s="781">
        <f t="shared" si="1742"/>
        <v>0</v>
      </c>
      <c r="BP528" s="777"/>
      <c r="BQ528" s="781">
        <f t="shared" si="1743"/>
        <v>0</v>
      </c>
      <c r="BR528" s="777"/>
    </row>
    <row r="529" spans="1:70" outlineLevel="3">
      <c r="A529" s="1250" t="s">
        <v>3543</v>
      </c>
      <c r="B529" s="10"/>
      <c r="C529" s="121" t="s">
        <v>114</v>
      </c>
      <c r="D529" s="35" t="s">
        <v>3542</v>
      </c>
      <c r="E529" s="43" t="str">
        <f t="shared" si="1834"/>
        <v>T</v>
      </c>
      <c r="F529" s="1253" t="s">
        <v>3123</v>
      </c>
      <c r="G529" s="122" t="s">
        <v>755</v>
      </c>
      <c r="H529" s="1076">
        <v>77.599999999999994</v>
      </c>
      <c r="I529" s="1141"/>
      <c r="J529" s="1142"/>
      <c r="K529" s="1032">
        <f t="shared" si="1835"/>
        <v>0</v>
      </c>
      <c r="L529" s="208"/>
      <c r="M529" s="128"/>
      <c r="N529" s="409"/>
      <c r="O529" s="409"/>
      <c r="Q529" s="684" t="s">
        <v>1881</v>
      </c>
      <c r="R529" s="691" t="s">
        <v>2008</v>
      </c>
      <c r="T529" s="680" t="str">
        <f>IF(IF(A529=0,TRUE(),D529=IFERROR(VLOOKUP(A529,Zaplecze_Weryfikacja!A:B,2,FALSE),2))=TRUE(),"Tak","Nie")</f>
        <v>Nie</v>
      </c>
      <c r="U529" s="681" t="str">
        <f>IF(T529="Tak"," ",IF(IFERROR(VLOOKUP(A529,Zaplecze_Weryfikacja!A:B,2,FALSE),"Inny numer Lp")="Inny numer Lp","Inny numer Lp",IF(VLOOKUP(A529,Zaplecze_Weryfikacja!A:B,2,FALSE)=D529,"Nieznana przyczyna","Inny opis")))</f>
        <v>Inny numer Lp</v>
      </c>
      <c r="Y529" s="785"/>
      <c r="Z529" s="309">
        <f t="shared" si="1836"/>
        <v>0</v>
      </c>
      <c r="AA529" s="785"/>
      <c r="AB529" s="309">
        <f t="shared" si="1837"/>
        <v>0</v>
      </c>
      <c r="AC529" s="785"/>
      <c r="AD529" s="309">
        <f t="shared" si="1838"/>
        <v>0</v>
      </c>
      <c r="AE529" s="785"/>
      <c r="AF529" s="309">
        <f t="shared" si="1839"/>
        <v>0</v>
      </c>
      <c r="AG529" s="785"/>
      <c r="AH529" s="309">
        <f t="shared" si="1840"/>
        <v>0</v>
      </c>
      <c r="AI529" s="785"/>
      <c r="AJ529" s="309">
        <f t="shared" si="1841"/>
        <v>0</v>
      </c>
      <c r="AK529" s="785"/>
      <c r="AL529" s="309">
        <f t="shared" si="1842"/>
        <v>0</v>
      </c>
      <c r="AM529" s="785"/>
      <c r="AN529" s="309">
        <f t="shared" si="1843"/>
        <v>0</v>
      </c>
      <c r="AO529" s="785"/>
      <c r="AP529" s="309">
        <f t="shared" si="1844"/>
        <v>0</v>
      </c>
      <c r="AQ529" s="785"/>
      <c r="AR529" s="309">
        <f t="shared" si="1845"/>
        <v>0</v>
      </c>
      <c r="AT529" s="782">
        <f t="shared" si="1730"/>
        <v>0</v>
      </c>
      <c r="AU529" s="782">
        <f t="shared" si="1731"/>
        <v>0</v>
      </c>
      <c r="AV529" s="782">
        <f t="shared" si="1732"/>
        <v>0</v>
      </c>
      <c r="AW529" s="788" t="e">
        <f t="shared" si="1733"/>
        <v>#DIV/0!</v>
      </c>
      <c r="AY529" s="781">
        <f t="shared" si="1734"/>
        <v>0</v>
      </c>
      <c r="AZ529" s="777"/>
      <c r="BA529" s="781">
        <f t="shared" si="1735"/>
        <v>0</v>
      </c>
      <c r="BB529" s="777"/>
      <c r="BC529" s="781">
        <f t="shared" si="1736"/>
        <v>0</v>
      </c>
      <c r="BD529" s="777"/>
      <c r="BE529" s="781">
        <f t="shared" si="1737"/>
        <v>0</v>
      </c>
      <c r="BF529" s="777"/>
      <c r="BG529" s="781">
        <f t="shared" si="1738"/>
        <v>0</v>
      </c>
      <c r="BH529" s="777"/>
      <c r="BI529" s="781">
        <f t="shared" si="1739"/>
        <v>0</v>
      </c>
      <c r="BJ529" s="777"/>
      <c r="BK529" s="781">
        <f t="shared" si="1740"/>
        <v>0</v>
      </c>
      <c r="BL529" s="777"/>
      <c r="BM529" s="781">
        <f t="shared" si="1741"/>
        <v>0</v>
      </c>
      <c r="BN529" s="777"/>
      <c r="BO529" s="781">
        <f t="shared" si="1742"/>
        <v>0</v>
      </c>
      <c r="BP529" s="777"/>
      <c r="BQ529" s="781">
        <f t="shared" si="1743"/>
        <v>0</v>
      </c>
      <c r="BR529" s="777"/>
    </row>
    <row r="530" spans="1:70" outlineLevel="3">
      <c r="A530" s="6">
        <v>302221</v>
      </c>
      <c r="B530" s="10"/>
      <c r="C530" s="121" t="s">
        <v>114</v>
      </c>
      <c r="D530" s="33" t="s">
        <v>857</v>
      </c>
      <c r="E530" s="43" t="str">
        <f t="shared" si="1834"/>
        <v>N</v>
      </c>
      <c r="F530" s="122" t="s">
        <v>289</v>
      </c>
      <c r="G530" s="122" t="s">
        <v>325</v>
      </c>
      <c r="H530" s="1076"/>
      <c r="I530" s="1141"/>
      <c r="J530" s="1142"/>
      <c r="K530" s="1032">
        <f t="shared" si="1835"/>
        <v>0</v>
      </c>
      <c r="L530" s="208"/>
      <c r="M530" s="128"/>
      <c r="N530" s="409"/>
      <c r="O530" s="409"/>
      <c r="Q530" s="684" t="s">
        <v>1881</v>
      </c>
      <c r="R530" s="691" t="s">
        <v>2008</v>
      </c>
      <c r="T530" s="680" t="str">
        <f>IF(IF(A530=0,TRUE(),D530=IFERROR(VLOOKUP(A530,Zaplecze_Weryfikacja!A:B,2,FALSE),2))=TRUE(),"Tak","Nie")</f>
        <v>Nie</v>
      </c>
      <c r="U530" s="681" t="str">
        <f>IF(T530="Tak"," ",IF(IFERROR(VLOOKUP(A530,Zaplecze_Weryfikacja!A:B,2,FALSE),"Inny numer Lp")="Inny numer Lp","Inny numer Lp",IF(VLOOKUP(A530,Zaplecze_Weryfikacja!A:B,2,FALSE)=D530,"Nieznana przyczyna","Inny opis")))</f>
        <v>Inny opis</v>
      </c>
      <c r="Y530" s="785"/>
      <c r="Z530" s="309">
        <f t="shared" si="1836"/>
        <v>0</v>
      </c>
      <c r="AA530" s="785"/>
      <c r="AB530" s="309">
        <f t="shared" si="1837"/>
        <v>0</v>
      </c>
      <c r="AC530" s="785"/>
      <c r="AD530" s="309">
        <f t="shared" si="1838"/>
        <v>0</v>
      </c>
      <c r="AE530" s="785"/>
      <c r="AF530" s="309">
        <f t="shared" si="1839"/>
        <v>0</v>
      </c>
      <c r="AG530" s="785"/>
      <c r="AH530" s="309">
        <f t="shared" si="1840"/>
        <v>0</v>
      </c>
      <c r="AI530" s="785"/>
      <c r="AJ530" s="309">
        <f t="shared" si="1841"/>
        <v>0</v>
      </c>
      <c r="AK530" s="785"/>
      <c r="AL530" s="309">
        <f t="shared" si="1842"/>
        <v>0</v>
      </c>
      <c r="AM530" s="785"/>
      <c r="AN530" s="309">
        <f t="shared" si="1843"/>
        <v>0</v>
      </c>
      <c r="AO530" s="785"/>
      <c r="AP530" s="309">
        <f t="shared" si="1844"/>
        <v>0</v>
      </c>
      <c r="AQ530" s="785"/>
      <c r="AR530" s="309">
        <f t="shared" si="1845"/>
        <v>0</v>
      </c>
      <c r="AT530" s="782">
        <f t="shared" si="1730"/>
        <v>0</v>
      </c>
      <c r="AU530" s="782">
        <f t="shared" si="1731"/>
        <v>0</v>
      </c>
      <c r="AV530" s="782">
        <f t="shared" si="1732"/>
        <v>0</v>
      </c>
      <c r="AW530" s="788" t="e">
        <f t="shared" si="1733"/>
        <v>#DIV/0!</v>
      </c>
      <c r="AY530" s="781">
        <f t="shared" si="1734"/>
        <v>0</v>
      </c>
      <c r="AZ530" s="777"/>
      <c r="BA530" s="781">
        <f t="shared" si="1735"/>
        <v>0</v>
      </c>
      <c r="BB530" s="777"/>
      <c r="BC530" s="781">
        <f t="shared" si="1736"/>
        <v>0</v>
      </c>
      <c r="BD530" s="777"/>
      <c r="BE530" s="781">
        <f t="shared" si="1737"/>
        <v>0</v>
      </c>
      <c r="BF530" s="777"/>
      <c r="BG530" s="781">
        <f t="shared" si="1738"/>
        <v>0</v>
      </c>
      <c r="BH530" s="777"/>
      <c r="BI530" s="781">
        <f t="shared" si="1739"/>
        <v>0</v>
      </c>
      <c r="BJ530" s="777"/>
      <c r="BK530" s="781">
        <f t="shared" si="1740"/>
        <v>0</v>
      </c>
      <c r="BL530" s="777"/>
      <c r="BM530" s="781">
        <f t="shared" si="1741"/>
        <v>0</v>
      </c>
      <c r="BN530" s="777"/>
      <c r="BO530" s="781">
        <f t="shared" si="1742"/>
        <v>0</v>
      </c>
      <c r="BP530" s="777"/>
      <c r="BQ530" s="781">
        <f t="shared" si="1743"/>
        <v>0</v>
      </c>
      <c r="BR530" s="777"/>
    </row>
    <row r="531" spans="1:70" outlineLevel="3">
      <c r="A531" s="6">
        <v>302222</v>
      </c>
      <c r="B531" s="10"/>
      <c r="C531" s="121" t="s">
        <v>114</v>
      </c>
      <c r="D531" s="34" t="s">
        <v>859</v>
      </c>
      <c r="E531" s="43" t="str">
        <f t="shared" si="1834"/>
        <v>T</v>
      </c>
      <c r="F531" s="122" t="s">
        <v>213</v>
      </c>
      <c r="G531" s="122" t="s">
        <v>327</v>
      </c>
      <c r="H531" s="1076">
        <v>60.7</v>
      </c>
      <c r="I531" s="1141"/>
      <c r="J531" s="1142"/>
      <c r="K531" s="1032">
        <f t="shared" si="1835"/>
        <v>0</v>
      </c>
      <c r="L531" s="208"/>
      <c r="M531" s="128"/>
      <c r="N531" s="409"/>
      <c r="O531" s="409"/>
      <c r="Q531" s="684" t="s">
        <v>1909</v>
      </c>
      <c r="R531" s="691" t="s">
        <v>2008</v>
      </c>
      <c r="T531" s="680" t="str">
        <f>IF(IF(A531=0,TRUE(),D531=IFERROR(VLOOKUP(A531,Zaplecze_Weryfikacja!A:B,2,FALSE),2))=TRUE(),"Tak","Nie")</f>
        <v>Nie</v>
      </c>
      <c r="U531" s="681" t="str">
        <f>IF(T531="Tak"," ",IF(IFERROR(VLOOKUP(A531,Zaplecze_Weryfikacja!A:B,2,FALSE),"Inny numer Lp")="Inny numer Lp","Inny numer Lp",IF(VLOOKUP(A531,Zaplecze_Weryfikacja!A:B,2,FALSE)=D531,"Nieznana przyczyna","Inny opis")))</f>
        <v>Inny opis</v>
      </c>
      <c r="Y531" s="785"/>
      <c r="Z531" s="309">
        <f t="shared" si="1836"/>
        <v>0</v>
      </c>
      <c r="AA531" s="785"/>
      <c r="AB531" s="309">
        <f t="shared" si="1837"/>
        <v>0</v>
      </c>
      <c r="AC531" s="785"/>
      <c r="AD531" s="309">
        <f t="shared" si="1838"/>
        <v>0</v>
      </c>
      <c r="AE531" s="785"/>
      <c r="AF531" s="309">
        <f t="shared" si="1839"/>
        <v>0</v>
      </c>
      <c r="AG531" s="785"/>
      <c r="AH531" s="309">
        <f t="shared" si="1840"/>
        <v>0</v>
      </c>
      <c r="AI531" s="785"/>
      <c r="AJ531" s="309">
        <f t="shared" si="1841"/>
        <v>0</v>
      </c>
      <c r="AK531" s="785"/>
      <c r="AL531" s="309">
        <f t="shared" si="1842"/>
        <v>0</v>
      </c>
      <c r="AM531" s="785"/>
      <c r="AN531" s="309">
        <f t="shared" si="1843"/>
        <v>0</v>
      </c>
      <c r="AO531" s="785"/>
      <c r="AP531" s="309">
        <f t="shared" si="1844"/>
        <v>0</v>
      </c>
      <c r="AQ531" s="785"/>
      <c r="AR531" s="309">
        <f t="shared" si="1845"/>
        <v>0</v>
      </c>
      <c r="AT531" s="782">
        <f t="shared" si="1730"/>
        <v>0</v>
      </c>
      <c r="AU531" s="782">
        <f t="shared" si="1731"/>
        <v>0</v>
      </c>
      <c r="AV531" s="782">
        <f t="shared" si="1732"/>
        <v>0</v>
      </c>
      <c r="AW531" s="788" t="e">
        <f t="shared" si="1733"/>
        <v>#DIV/0!</v>
      </c>
      <c r="AY531" s="781">
        <f t="shared" si="1734"/>
        <v>0</v>
      </c>
      <c r="AZ531" s="777"/>
      <c r="BA531" s="781">
        <f t="shared" si="1735"/>
        <v>0</v>
      </c>
      <c r="BB531" s="777"/>
      <c r="BC531" s="781">
        <f t="shared" si="1736"/>
        <v>0</v>
      </c>
      <c r="BD531" s="777"/>
      <c r="BE531" s="781">
        <f t="shared" si="1737"/>
        <v>0</v>
      </c>
      <c r="BF531" s="777"/>
      <c r="BG531" s="781">
        <f t="shared" si="1738"/>
        <v>0</v>
      </c>
      <c r="BH531" s="777"/>
      <c r="BI531" s="781">
        <f t="shared" si="1739"/>
        <v>0</v>
      </c>
      <c r="BJ531" s="777"/>
      <c r="BK531" s="781">
        <f t="shared" si="1740"/>
        <v>0</v>
      </c>
      <c r="BL531" s="777"/>
      <c r="BM531" s="781">
        <f t="shared" si="1741"/>
        <v>0</v>
      </c>
      <c r="BN531" s="777"/>
      <c r="BO531" s="781">
        <f t="shared" si="1742"/>
        <v>0</v>
      </c>
      <c r="BP531" s="777"/>
      <c r="BQ531" s="781">
        <f t="shared" si="1743"/>
        <v>0</v>
      </c>
      <c r="BR531" s="777"/>
    </row>
    <row r="532" spans="1:70" outlineLevel="3">
      <c r="A532" s="6">
        <v>302223</v>
      </c>
      <c r="B532" s="10"/>
      <c r="C532" s="121" t="s">
        <v>114</v>
      </c>
      <c r="D532" s="34" t="s">
        <v>94</v>
      </c>
      <c r="E532" s="43" t="str">
        <f t="shared" si="1834"/>
        <v>N</v>
      </c>
      <c r="F532" s="122" t="s">
        <v>2953</v>
      </c>
      <c r="G532" s="122" t="s">
        <v>324</v>
      </c>
      <c r="H532" s="1076"/>
      <c r="I532" s="1141"/>
      <c r="J532" s="1142"/>
      <c r="K532" s="1032">
        <f t="shared" si="1835"/>
        <v>0</v>
      </c>
      <c r="L532" s="208"/>
      <c r="M532" s="128"/>
      <c r="N532" s="409"/>
      <c r="O532" s="409"/>
      <c r="Q532" s="686" t="s">
        <v>1862</v>
      </c>
      <c r="R532" s="691" t="s">
        <v>2008</v>
      </c>
      <c r="T532" s="680" t="str">
        <f>IF(IF(A532=0,TRUE(),D532=IFERROR(VLOOKUP(A532,Zaplecze_Weryfikacja!A:B,2,FALSE),2))=TRUE(),"Tak","Nie")</f>
        <v>Nie</v>
      </c>
      <c r="U532" s="681" t="str">
        <f>IF(T532="Tak"," ",IF(IFERROR(VLOOKUP(A532,Zaplecze_Weryfikacja!A:B,2,FALSE),"Inny numer Lp")="Inny numer Lp","Inny numer Lp",IF(VLOOKUP(A532,Zaplecze_Weryfikacja!A:B,2,FALSE)=D532,"Nieznana przyczyna","Inny opis")))</f>
        <v>Inny opis</v>
      </c>
      <c r="Y532" s="785"/>
      <c r="Z532" s="309">
        <f t="shared" si="1836"/>
        <v>0</v>
      </c>
      <c r="AA532" s="785"/>
      <c r="AB532" s="309">
        <f t="shared" si="1837"/>
        <v>0</v>
      </c>
      <c r="AC532" s="785"/>
      <c r="AD532" s="309">
        <f t="shared" si="1838"/>
        <v>0</v>
      </c>
      <c r="AE532" s="785"/>
      <c r="AF532" s="309">
        <f t="shared" si="1839"/>
        <v>0</v>
      </c>
      <c r="AG532" s="785"/>
      <c r="AH532" s="309">
        <f t="shared" si="1840"/>
        <v>0</v>
      </c>
      <c r="AI532" s="785"/>
      <c r="AJ532" s="309">
        <f t="shared" si="1841"/>
        <v>0</v>
      </c>
      <c r="AK532" s="785"/>
      <c r="AL532" s="309">
        <f t="shared" si="1842"/>
        <v>0</v>
      </c>
      <c r="AM532" s="785"/>
      <c r="AN532" s="309">
        <f t="shared" si="1843"/>
        <v>0</v>
      </c>
      <c r="AO532" s="785"/>
      <c r="AP532" s="309">
        <f t="shared" si="1844"/>
        <v>0</v>
      </c>
      <c r="AQ532" s="785"/>
      <c r="AR532" s="309">
        <f t="shared" si="1845"/>
        <v>0</v>
      </c>
      <c r="AT532" s="782">
        <f t="shared" si="1730"/>
        <v>0</v>
      </c>
      <c r="AU532" s="782">
        <f t="shared" si="1731"/>
        <v>0</v>
      </c>
      <c r="AV532" s="782">
        <f t="shared" si="1732"/>
        <v>0</v>
      </c>
      <c r="AW532" s="788" t="e">
        <f t="shared" si="1733"/>
        <v>#DIV/0!</v>
      </c>
      <c r="AY532" s="781">
        <f t="shared" si="1734"/>
        <v>0</v>
      </c>
      <c r="AZ532" s="777"/>
      <c r="BA532" s="781">
        <f t="shared" si="1735"/>
        <v>0</v>
      </c>
      <c r="BB532" s="777"/>
      <c r="BC532" s="781">
        <f t="shared" si="1736"/>
        <v>0</v>
      </c>
      <c r="BD532" s="777"/>
      <c r="BE532" s="781">
        <f t="shared" si="1737"/>
        <v>0</v>
      </c>
      <c r="BF532" s="777"/>
      <c r="BG532" s="781">
        <f t="shared" si="1738"/>
        <v>0</v>
      </c>
      <c r="BH532" s="777"/>
      <c r="BI532" s="781">
        <f t="shared" si="1739"/>
        <v>0</v>
      </c>
      <c r="BJ532" s="777"/>
      <c r="BK532" s="781">
        <f t="shared" si="1740"/>
        <v>0</v>
      </c>
      <c r="BL532" s="777"/>
      <c r="BM532" s="781">
        <f t="shared" si="1741"/>
        <v>0</v>
      </c>
      <c r="BN532" s="777"/>
      <c r="BO532" s="781">
        <f t="shared" si="1742"/>
        <v>0</v>
      </c>
      <c r="BP532" s="777"/>
      <c r="BQ532" s="781">
        <f t="shared" si="1743"/>
        <v>0</v>
      </c>
      <c r="BR532" s="777"/>
    </row>
    <row r="533" spans="1:70" outlineLevel="3">
      <c r="A533" s="6">
        <v>302224</v>
      </c>
      <c r="B533" s="10"/>
      <c r="C533" s="121" t="s">
        <v>114</v>
      </c>
      <c r="D533" s="35" t="s">
        <v>64</v>
      </c>
      <c r="E533" s="43" t="str">
        <f t="shared" si="1834"/>
        <v>T</v>
      </c>
      <c r="F533" s="122" t="s">
        <v>3095</v>
      </c>
      <c r="G533" s="122" t="s">
        <v>327</v>
      </c>
      <c r="H533" s="1076">
        <v>78</v>
      </c>
      <c r="I533" s="1141"/>
      <c r="J533" s="1142"/>
      <c r="K533" s="1032">
        <f t="shared" si="1835"/>
        <v>0</v>
      </c>
      <c r="L533" s="208"/>
      <c r="M533" s="128"/>
      <c r="N533" s="409"/>
      <c r="O533" s="409"/>
      <c r="Q533" s="684" t="s">
        <v>1893</v>
      </c>
      <c r="R533" s="691" t="s">
        <v>2008</v>
      </c>
      <c r="T533" s="680" t="str">
        <f>IF(IF(A533=0,TRUE(),D533=IFERROR(VLOOKUP(A533,Zaplecze_Weryfikacja!A:B,2,FALSE),2))=TRUE(),"Tak","Nie")</f>
        <v>Nie</v>
      </c>
      <c r="U533" s="681" t="str">
        <f>IF(T533="Tak"," ",IF(IFERROR(VLOOKUP(A533,Zaplecze_Weryfikacja!A:B,2,FALSE),"Inny numer Lp")="Inny numer Lp","Inny numer Lp",IF(VLOOKUP(A533,Zaplecze_Weryfikacja!A:B,2,FALSE)=D533,"Nieznana przyczyna","Inny opis")))</f>
        <v>Inny opis</v>
      </c>
      <c r="Y533" s="785"/>
      <c r="Z533" s="309">
        <f t="shared" si="1836"/>
        <v>0</v>
      </c>
      <c r="AA533" s="785"/>
      <c r="AB533" s="309">
        <f t="shared" si="1837"/>
        <v>0</v>
      </c>
      <c r="AC533" s="785"/>
      <c r="AD533" s="309">
        <f t="shared" si="1838"/>
        <v>0</v>
      </c>
      <c r="AE533" s="785"/>
      <c r="AF533" s="309">
        <f t="shared" si="1839"/>
        <v>0</v>
      </c>
      <c r="AG533" s="785"/>
      <c r="AH533" s="309">
        <f t="shared" si="1840"/>
        <v>0</v>
      </c>
      <c r="AI533" s="785"/>
      <c r="AJ533" s="309">
        <f t="shared" si="1841"/>
        <v>0</v>
      </c>
      <c r="AK533" s="785"/>
      <c r="AL533" s="309">
        <f t="shared" si="1842"/>
        <v>0</v>
      </c>
      <c r="AM533" s="785"/>
      <c r="AN533" s="309">
        <f t="shared" si="1843"/>
        <v>0</v>
      </c>
      <c r="AO533" s="785"/>
      <c r="AP533" s="309">
        <f t="shared" si="1844"/>
        <v>0</v>
      </c>
      <c r="AQ533" s="785"/>
      <c r="AR533" s="309">
        <f t="shared" si="1845"/>
        <v>0</v>
      </c>
      <c r="AT533" s="782">
        <f t="shared" si="1730"/>
        <v>0</v>
      </c>
      <c r="AU533" s="782">
        <f t="shared" si="1731"/>
        <v>0</v>
      </c>
      <c r="AV533" s="782">
        <f t="shared" si="1732"/>
        <v>0</v>
      </c>
      <c r="AW533" s="788" t="e">
        <f t="shared" si="1733"/>
        <v>#DIV/0!</v>
      </c>
      <c r="AY533" s="781">
        <f t="shared" si="1734"/>
        <v>0</v>
      </c>
      <c r="AZ533" s="777"/>
      <c r="BA533" s="781">
        <f t="shared" si="1735"/>
        <v>0</v>
      </c>
      <c r="BB533" s="777"/>
      <c r="BC533" s="781">
        <f t="shared" si="1736"/>
        <v>0</v>
      </c>
      <c r="BD533" s="777"/>
      <c r="BE533" s="781">
        <f t="shared" si="1737"/>
        <v>0</v>
      </c>
      <c r="BF533" s="777"/>
      <c r="BG533" s="781">
        <f t="shared" si="1738"/>
        <v>0</v>
      </c>
      <c r="BH533" s="777"/>
      <c r="BI533" s="781">
        <f t="shared" si="1739"/>
        <v>0</v>
      </c>
      <c r="BJ533" s="777"/>
      <c r="BK533" s="781">
        <f t="shared" si="1740"/>
        <v>0</v>
      </c>
      <c r="BL533" s="777"/>
      <c r="BM533" s="781">
        <f t="shared" si="1741"/>
        <v>0</v>
      </c>
      <c r="BN533" s="777"/>
      <c r="BO533" s="781">
        <f t="shared" si="1742"/>
        <v>0</v>
      </c>
      <c r="BP533" s="777"/>
      <c r="BQ533" s="781">
        <f t="shared" si="1743"/>
        <v>0</v>
      </c>
      <c r="BR533" s="777"/>
    </row>
    <row r="534" spans="1:70" outlineLevel="3">
      <c r="A534" s="6">
        <v>302225</v>
      </c>
      <c r="B534" s="10"/>
      <c r="C534" s="121" t="s">
        <v>114</v>
      </c>
      <c r="D534" s="111" t="s">
        <v>817</v>
      </c>
      <c r="E534" s="43" t="str">
        <f t="shared" si="1834"/>
        <v>N</v>
      </c>
      <c r="F534" s="122"/>
      <c r="G534" s="122" t="s">
        <v>327</v>
      </c>
      <c r="H534" s="1076"/>
      <c r="I534" s="1141"/>
      <c r="J534" s="1142"/>
      <c r="K534" s="1032">
        <f t="shared" si="1835"/>
        <v>0</v>
      </c>
      <c r="L534" s="208"/>
      <c r="M534" s="128"/>
      <c r="N534" s="409"/>
      <c r="O534" s="409"/>
      <c r="Q534" s="684" t="s">
        <v>1861</v>
      </c>
      <c r="R534" s="691" t="s">
        <v>2008</v>
      </c>
      <c r="T534" s="680" t="str">
        <f>IF(IF(A534=0,TRUE(),D534=IFERROR(VLOOKUP(A534,Zaplecze_Weryfikacja!A:B,2,FALSE),2))=TRUE(),"Tak","Nie")</f>
        <v>Nie</v>
      </c>
      <c r="U534" s="681" t="str">
        <f>IF(T534="Tak"," ",IF(IFERROR(VLOOKUP(A534,Zaplecze_Weryfikacja!A:B,2,FALSE),"Inny numer Lp")="Inny numer Lp","Inny numer Lp",IF(VLOOKUP(A534,Zaplecze_Weryfikacja!A:B,2,FALSE)=D534,"Nieznana przyczyna","Inny opis")))</f>
        <v>Inny opis</v>
      </c>
      <c r="Y534" s="785"/>
      <c r="Z534" s="309">
        <f t="shared" si="1836"/>
        <v>0</v>
      </c>
      <c r="AA534" s="785"/>
      <c r="AB534" s="309">
        <f t="shared" si="1837"/>
        <v>0</v>
      </c>
      <c r="AC534" s="785"/>
      <c r="AD534" s="309">
        <f t="shared" si="1838"/>
        <v>0</v>
      </c>
      <c r="AE534" s="785"/>
      <c r="AF534" s="309">
        <f t="shared" si="1839"/>
        <v>0</v>
      </c>
      <c r="AG534" s="785"/>
      <c r="AH534" s="309">
        <f t="shared" si="1840"/>
        <v>0</v>
      </c>
      <c r="AI534" s="785"/>
      <c r="AJ534" s="309">
        <f t="shared" si="1841"/>
        <v>0</v>
      </c>
      <c r="AK534" s="785"/>
      <c r="AL534" s="309">
        <f t="shared" si="1842"/>
        <v>0</v>
      </c>
      <c r="AM534" s="785"/>
      <c r="AN534" s="309">
        <f t="shared" si="1843"/>
        <v>0</v>
      </c>
      <c r="AO534" s="785"/>
      <c r="AP534" s="309">
        <f t="shared" si="1844"/>
        <v>0</v>
      </c>
      <c r="AQ534" s="785"/>
      <c r="AR534" s="309">
        <f t="shared" si="1845"/>
        <v>0</v>
      </c>
      <c r="AT534" s="782">
        <f t="shared" si="1730"/>
        <v>0</v>
      </c>
      <c r="AU534" s="782">
        <f t="shared" si="1731"/>
        <v>0</v>
      </c>
      <c r="AV534" s="782">
        <f t="shared" si="1732"/>
        <v>0</v>
      </c>
      <c r="AW534" s="788" t="e">
        <f t="shared" si="1733"/>
        <v>#DIV/0!</v>
      </c>
      <c r="AY534" s="781">
        <f t="shared" si="1734"/>
        <v>0</v>
      </c>
      <c r="AZ534" s="777"/>
      <c r="BA534" s="781">
        <f t="shared" si="1735"/>
        <v>0</v>
      </c>
      <c r="BB534" s="777"/>
      <c r="BC534" s="781">
        <f t="shared" si="1736"/>
        <v>0</v>
      </c>
      <c r="BD534" s="777"/>
      <c r="BE534" s="781">
        <f t="shared" si="1737"/>
        <v>0</v>
      </c>
      <c r="BF534" s="777"/>
      <c r="BG534" s="781">
        <f t="shared" si="1738"/>
        <v>0</v>
      </c>
      <c r="BH534" s="777"/>
      <c r="BI534" s="781">
        <f t="shared" si="1739"/>
        <v>0</v>
      </c>
      <c r="BJ534" s="777"/>
      <c r="BK534" s="781">
        <f t="shared" si="1740"/>
        <v>0</v>
      </c>
      <c r="BL534" s="777"/>
      <c r="BM534" s="781">
        <f t="shared" si="1741"/>
        <v>0</v>
      </c>
      <c r="BN534" s="777"/>
      <c r="BO534" s="781">
        <f t="shared" si="1742"/>
        <v>0</v>
      </c>
      <c r="BP534" s="777"/>
      <c r="BQ534" s="781">
        <f t="shared" si="1743"/>
        <v>0</v>
      </c>
      <c r="BR534" s="777"/>
    </row>
    <row r="535" spans="1:70" outlineLevel="3">
      <c r="A535" s="6">
        <v>302226</v>
      </c>
      <c r="B535" s="10"/>
      <c r="C535" s="121" t="s">
        <v>114</v>
      </c>
      <c r="D535" s="33" t="s">
        <v>165</v>
      </c>
      <c r="E535" s="43" t="str">
        <f t="shared" si="1834"/>
        <v>N</v>
      </c>
      <c r="F535" s="122"/>
      <c r="G535" s="122" t="s">
        <v>327</v>
      </c>
      <c r="H535" s="1076"/>
      <c r="I535" s="1141"/>
      <c r="J535" s="1142"/>
      <c r="K535" s="1032">
        <f t="shared" si="1835"/>
        <v>0</v>
      </c>
      <c r="L535" s="208"/>
      <c r="M535" s="128"/>
      <c r="N535" s="409"/>
      <c r="O535" s="409"/>
      <c r="Q535" s="686" t="s">
        <v>1908</v>
      </c>
      <c r="R535" s="691" t="s">
        <v>2008</v>
      </c>
      <c r="T535" s="680" t="str">
        <f>IF(IF(A535=0,TRUE(),D535=IFERROR(VLOOKUP(A535,Zaplecze_Weryfikacja!A:B,2,FALSE),2))=TRUE(),"Tak","Nie")</f>
        <v>Nie</v>
      </c>
      <c r="U535" s="681" t="str">
        <f>IF(T535="Tak"," ",IF(IFERROR(VLOOKUP(A535,Zaplecze_Weryfikacja!A:B,2,FALSE),"Inny numer Lp")="Inny numer Lp","Inny numer Lp",IF(VLOOKUP(A535,Zaplecze_Weryfikacja!A:B,2,FALSE)=D535,"Nieznana przyczyna","Inny opis")))</f>
        <v>Inny opis</v>
      </c>
      <c r="Y535" s="785"/>
      <c r="Z535" s="309">
        <f t="shared" si="1836"/>
        <v>0</v>
      </c>
      <c r="AA535" s="785"/>
      <c r="AB535" s="309">
        <f t="shared" si="1837"/>
        <v>0</v>
      </c>
      <c r="AC535" s="785"/>
      <c r="AD535" s="309">
        <f t="shared" si="1838"/>
        <v>0</v>
      </c>
      <c r="AE535" s="785"/>
      <c r="AF535" s="309">
        <f t="shared" si="1839"/>
        <v>0</v>
      </c>
      <c r="AG535" s="785"/>
      <c r="AH535" s="309">
        <f t="shared" si="1840"/>
        <v>0</v>
      </c>
      <c r="AI535" s="785"/>
      <c r="AJ535" s="309">
        <f t="shared" si="1841"/>
        <v>0</v>
      </c>
      <c r="AK535" s="785"/>
      <c r="AL535" s="309">
        <f t="shared" si="1842"/>
        <v>0</v>
      </c>
      <c r="AM535" s="785"/>
      <c r="AN535" s="309">
        <f t="shared" si="1843"/>
        <v>0</v>
      </c>
      <c r="AO535" s="785"/>
      <c r="AP535" s="309">
        <f t="shared" si="1844"/>
        <v>0</v>
      </c>
      <c r="AQ535" s="785"/>
      <c r="AR535" s="309">
        <f t="shared" si="1845"/>
        <v>0</v>
      </c>
      <c r="AT535" s="782">
        <f t="shared" si="1730"/>
        <v>0</v>
      </c>
      <c r="AU535" s="782">
        <f t="shared" si="1731"/>
        <v>0</v>
      </c>
      <c r="AV535" s="782">
        <f t="shared" si="1732"/>
        <v>0</v>
      </c>
      <c r="AW535" s="788" t="e">
        <f t="shared" si="1733"/>
        <v>#DIV/0!</v>
      </c>
      <c r="AY535" s="781">
        <f t="shared" si="1734"/>
        <v>0</v>
      </c>
      <c r="AZ535" s="777"/>
      <c r="BA535" s="781">
        <f t="shared" si="1735"/>
        <v>0</v>
      </c>
      <c r="BB535" s="777"/>
      <c r="BC535" s="781">
        <f t="shared" si="1736"/>
        <v>0</v>
      </c>
      <c r="BD535" s="777"/>
      <c r="BE535" s="781">
        <f t="shared" si="1737"/>
        <v>0</v>
      </c>
      <c r="BF535" s="777"/>
      <c r="BG535" s="781">
        <f t="shared" si="1738"/>
        <v>0</v>
      </c>
      <c r="BH535" s="777"/>
      <c r="BI535" s="781">
        <f t="shared" si="1739"/>
        <v>0</v>
      </c>
      <c r="BJ535" s="777"/>
      <c r="BK535" s="781">
        <f t="shared" si="1740"/>
        <v>0</v>
      </c>
      <c r="BL535" s="777"/>
      <c r="BM535" s="781">
        <f t="shared" si="1741"/>
        <v>0</v>
      </c>
      <c r="BN535" s="777"/>
      <c r="BO535" s="781">
        <f t="shared" si="1742"/>
        <v>0</v>
      </c>
      <c r="BP535" s="777"/>
      <c r="BQ535" s="781">
        <f t="shared" si="1743"/>
        <v>0</v>
      </c>
      <c r="BR535" s="777"/>
    </row>
    <row r="536" spans="1:70" outlineLevel="3">
      <c r="A536" s="6">
        <v>302227</v>
      </c>
      <c r="B536" s="10"/>
      <c r="C536" s="121" t="s">
        <v>114</v>
      </c>
      <c r="D536" s="33" t="s">
        <v>849</v>
      </c>
      <c r="E536" s="43" t="str">
        <f t="shared" si="1834"/>
        <v>N</v>
      </c>
      <c r="F536" s="122"/>
      <c r="G536" s="122" t="s">
        <v>325</v>
      </c>
      <c r="H536" s="1076"/>
      <c r="I536" s="1141"/>
      <c r="J536" s="1142"/>
      <c r="K536" s="1032">
        <f t="shared" si="1835"/>
        <v>0</v>
      </c>
      <c r="L536" s="208"/>
      <c r="M536" s="128"/>
      <c r="N536" s="409"/>
      <c r="O536" s="409"/>
      <c r="Q536" s="684" t="s">
        <v>1890</v>
      </c>
      <c r="R536" s="691" t="s">
        <v>2008</v>
      </c>
      <c r="T536" s="680" t="str">
        <f>IF(IF(A536=0,TRUE(),D536=IFERROR(VLOOKUP(A536,Zaplecze_Weryfikacja!A:B,2,FALSE),2))=TRUE(),"Tak","Nie")</f>
        <v>Nie</v>
      </c>
      <c r="U536" s="681" t="str">
        <f>IF(T536="Tak"," ",IF(IFERROR(VLOOKUP(A536,Zaplecze_Weryfikacja!A:B,2,FALSE),"Inny numer Lp")="Inny numer Lp","Inny numer Lp",IF(VLOOKUP(A536,Zaplecze_Weryfikacja!A:B,2,FALSE)=D536,"Nieznana przyczyna","Inny opis")))</f>
        <v>Inny opis</v>
      </c>
      <c r="Y536" s="785"/>
      <c r="Z536" s="309">
        <f t="shared" si="1836"/>
        <v>0</v>
      </c>
      <c r="AA536" s="785"/>
      <c r="AB536" s="309">
        <f t="shared" si="1837"/>
        <v>0</v>
      </c>
      <c r="AC536" s="785"/>
      <c r="AD536" s="309">
        <f t="shared" si="1838"/>
        <v>0</v>
      </c>
      <c r="AE536" s="785"/>
      <c r="AF536" s="309">
        <f t="shared" si="1839"/>
        <v>0</v>
      </c>
      <c r="AG536" s="785"/>
      <c r="AH536" s="309">
        <f t="shared" si="1840"/>
        <v>0</v>
      </c>
      <c r="AI536" s="785"/>
      <c r="AJ536" s="309">
        <f t="shared" si="1841"/>
        <v>0</v>
      </c>
      <c r="AK536" s="785"/>
      <c r="AL536" s="309">
        <f t="shared" si="1842"/>
        <v>0</v>
      </c>
      <c r="AM536" s="785"/>
      <c r="AN536" s="309">
        <f t="shared" si="1843"/>
        <v>0</v>
      </c>
      <c r="AO536" s="785"/>
      <c r="AP536" s="309">
        <f t="shared" si="1844"/>
        <v>0</v>
      </c>
      <c r="AQ536" s="785"/>
      <c r="AR536" s="309">
        <f t="shared" si="1845"/>
        <v>0</v>
      </c>
      <c r="AT536" s="782">
        <f t="shared" si="1730"/>
        <v>0</v>
      </c>
      <c r="AU536" s="782">
        <f t="shared" si="1731"/>
        <v>0</v>
      </c>
      <c r="AV536" s="782">
        <f t="shared" si="1732"/>
        <v>0</v>
      </c>
      <c r="AW536" s="788" t="e">
        <f t="shared" si="1733"/>
        <v>#DIV/0!</v>
      </c>
      <c r="AY536" s="781">
        <f t="shared" si="1734"/>
        <v>0</v>
      </c>
      <c r="AZ536" s="777"/>
      <c r="BA536" s="781">
        <f t="shared" si="1735"/>
        <v>0</v>
      </c>
      <c r="BB536" s="777"/>
      <c r="BC536" s="781">
        <f t="shared" si="1736"/>
        <v>0</v>
      </c>
      <c r="BD536" s="777"/>
      <c r="BE536" s="781">
        <f t="shared" si="1737"/>
        <v>0</v>
      </c>
      <c r="BF536" s="777"/>
      <c r="BG536" s="781">
        <f t="shared" si="1738"/>
        <v>0</v>
      </c>
      <c r="BH536" s="777"/>
      <c r="BI536" s="781">
        <f t="shared" si="1739"/>
        <v>0</v>
      </c>
      <c r="BJ536" s="777"/>
      <c r="BK536" s="781">
        <f t="shared" si="1740"/>
        <v>0</v>
      </c>
      <c r="BL536" s="777"/>
      <c r="BM536" s="781">
        <f t="shared" si="1741"/>
        <v>0</v>
      </c>
      <c r="BN536" s="777"/>
      <c r="BO536" s="781">
        <f t="shared" si="1742"/>
        <v>0</v>
      </c>
      <c r="BP536" s="777"/>
      <c r="BQ536" s="781">
        <f t="shared" si="1743"/>
        <v>0</v>
      </c>
      <c r="BR536" s="777"/>
    </row>
    <row r="537" spans="1:70" outlineLevel="3">
      <c r="A537" s="6">
        <v>302228</v>
      </c>
      <c r="B537" s="10"/>
      <c r="C537" s="121" t="s">
        <v>114</v>
      </c>
      <c r="D537" s="33" t="s">
        <v>3126</v>
      </c>
      <c r="E537" s="43" t="str">
        <f t="shared" ref="E537" si="1846">IF(H537&gt;0,"T","N")</f>
        <v>T</v>
      </c>
      <c r="F537" s="122"/>
      <c r="G537" s="122" t="s">
        <v>327</v>
      </c>
      <c r="H537" s="1076">
        <v>60.7</v>
      </c>
      <c r="I537" s="1141"/>
      <c r="J537" s="1142"/>
      <c r="K537" s="1032">
        <f t="shared" ref="K537" si="1847">IF(B537="E","E",$H537*I537)</f>
        <v>0</v>
      </c>
      <c r="L537" s="208"/>
      <c r="M537" s="128"/>
      <c r="N537" s="409"/>
      <c r="O537" s="409"/>
      <c r="Q537" s="684" t="s">
        <v>1890</v>
      </c>
      <c r="R537" s="691" t="s">
        <v>2008</v>
      </c>
      <c r="T537" s="680" t="str">
        <f>IF(IF(A537=0,TRUE(),D537=IFERROR(VLOOKUP(A537,Zaplecze_Weryfikacja!A:B,2,FALSE),2))=TRUE(),"Tak","Nie")</f>
        <v>Nie</v>
      </c>
      <c r="U537" s="681" t="str">
        <f>IF(T537="Tak"," ",IF(IFERROR(VLOOKUP(A537,Zaplecze_Weryfikacja!A:B,2,FALSE),"Inny numer Lp")="Inny numer Lp","Inny numer Lp",IF(VLOOKUP(A537,Zaplecze_Weryfikacja!A:B,2,FALSE)=D537,"Nieznana przyczyna","Inny opis")))</f>
        <v>Inny opis</v>
      </c>
      <c r="Y537" s="785"/>
      <c r="Z537" s="309">
        <f t="shared" ref="Z537" si="1848">IF($B537="E","E",$H537*Y537)</f>
        <v>0</v>
      </c>
      <c r="AA537" s="785"/>
      <c r="AB537" s="309">
        <f t="shared" ref="AB537" si="1849">IF($B537="E","E",$H537*AA537)</f>
        <v>0</v>
      </c>
      <c r="AC537" s="785"/>
      <c r="AD537" s="309">
        <f t="shared" ref="AD537" si="1850">IF($B537="E","E",$H537*AC537)</f>
        <v>0</v>
      </c>
      <c r="AE537" s="785"/>
      <c r="AF537" s="309">
        <f t="shared" ref="AF537" si="1851">IF($B537="E","E",$H537*AE537)</f>
        <v>0</v>
      </c>
      <c r="AG537" s="785"/>
      <c r="AH537" s="309">
        <f t="shared" ref="AH537" si="1852">IF($B537="E","E",$H537*AG537)</f>
        <v>0</v>
      </c>
      <c r="AI537" s="785"/>
      <c r="AJ537" s="309">
        <f t="shared" ref="AJ537" si="1853">IF($B537="E","E",$H537*AI537)</f>
        <v>0</v>
      </c>
      <c r="AK537" s="785"/>
      <c r="AL537" s="309">
        <f t="shared" ref="AL537" si="1854">IF($B537="E","E",$H537*AK537)</f>
        <v>0</v>
      </c>
      <c r="AM537" s="785"/>
      <c r="AN537" s="309">
        <f t="shared" ref="AN537" si="1855">IF($B537="E","E",$H537*AM537)</f>
        <v>0</v>
      </c>
      <c r="AO537" s="785"/>
      <c r="AP537" s="309">
        <f t="shared" ref="AP537" si="1856">IF($B537="E","E",$H537*AO537)</f>
        <v>0</v>
      </c>
      <c r="AQ537" s="785"/>
      <c r="AR537" s="309">
        <f t="shared" ref="AR537" si="1857">IF($B537="E","E",$H537*AQ537)</f>
        <v>0</v>
      </c>
      <c r="AT537" s="782">
        <f t="shared" ref="AT537" si="1858">MAX(Z537,AB537,AD537,AF537,AH537,AJ537,AL537,AN537,AP537,AR537)</f>
        <v>0</v>
      </c>
      <c r="AU537" s="782">
        <f t="shared" ref="AU537" si="1859">IF($AU$6=10,MIN(Z537,AB537,AD537,AF537,AH537,AJ537,AL537,AN537,AP537,AR537),IF($AU$6=9,MIN(Z537,AB537,AD537,AF537,AH537,AJ537,AL537,AN537,AP537),IF($AU$6=8,MIN(Z537,AB537,AD537,AF537,AH537,AJ537,AL537,AN537),IF($AU$6=7,MIN(Z537,AB537,AD537,AF537,AH537,AJ537,AL537),IF($AU$6=6,MIN(Z537,AB537,AD537,AF537,AH537,AJ537),IF($AU$6=5,MIN(Z537,AB537,AD537,AF537,AH537),IF($AU$6=4,MIN(Z537,AB537,AD537,AF537),IF($AU$6=4,MIN(Z537,AB537,AD537,AF537),IF($AU$6=3,MIN(Z537,AB537,AD537),IF($AU$6=3,MIN(Z537,AB537,AD537),IF($AU$6=2,MIN(Z537,AB537),IF($AU$6=1,MIN(Z537),"Błąd - zła ilośc oferentów"))))))))))))</f>
        <v>0</v>
      </c>
      <c r="AV537" s="782">
        <f t="shared" ref="AV537" si="1860">AT537-AU537</f>
        <v>0</v>
      </c>
      <c r="AW537" s="788" t="e">
        <f t="shared" ref="AW537" si="1861">AT537/AU537</f>
        <v>#DIV/0!</v>
      </c>
      <c r="AY537" s="781">
        <f t="shared" ref="AY537" si="1862">+AZ537</f>
        <v>0</v>
      </c>
      <c r="AZ537" s="777"/>
      <c r="BA537" s="781">
        <f t="shared" ref="BA537" si="1863">+BB537</f>
        <v>0</v>
      </c>
      <c r="BB537" s="777"/>
      <c r="BC537" s="781">
        <f t="shared" ref="BC537" si="1864">+BD537</f>
        <v>0</v>
      </c>
      <c r="BD537" s="777"/>
      <c r="BE537" s="781">
        <f t="shared" ref="BE537" si="1865">+BF537</f>
        <v>0</v>
      </c>
      <c r="BF537" s="777"/>
      <c r="BG537" s="781">
        <f t="shared" ref="BG537" si="1866">+BH537</f>
        <v>0</v>
      </c>
      <c r="BH537" s="777"/>
      <c r="BI537" s="781">
        <f t="shared" ref="BI537" si="1867">+BJ537</f>
        <v>0</v>
      </c>
      <c r="BJ537" s="777"/>
      <c r="BK537" s="781">
        <f t="shared" ref="BK537" si="1868">+BL537</f>
        <v>0</v>
      </c>
      <c r="BL537" s="777"/>
      <c r="BM537" s="781">
        <f t="shared" ref="BM537" si="1869">+BN537</f>
        <v>0</v>
      </c>
      <c r="BN537" s="777"/>
      <c r="BO537" s="781">
        <f t="shared" ref="BO537" si="1870">+BP537</f>
        <v>0</v>
      </c>
      <c r="BP537" s="777"/>
      <c r="BQ537" s="781">
        <f t="shared" ref="BQ537" si="1871">+BR537</f>
        <v>0</v>
      </c>
      <c r="BR537" s="777"/>
    </row>
    <row r="538" spans="1:70" outlineLevel="3">
      <c r="A538" s="6">
        <v>302229</v>
      </c>
      <c r="B538" s="10"/>
      <c r="C538" s="121" t="s">
        <v>114</v>
      </c>
      <c r="D538" s="33" t="s">
        <v>3130</v>
      </c>
      <c r="E538" s="43" t="str">
        <f t="shared" ref="E538" si="1872">IF(H538&gt;0,"T","N")</f>
        <v>T</v>
      </c>
      <c r="F538" s="122" t="s">
        <v>3131</v>
      </c>
      <c r="G538" s="122" t="s">
        <v>327</v>
      </c>
      <c r="H538" s="1076">
        <v>60.7</v>
      </c>
      <c r="I538" s="1141"/>
      <c r="J538" s="1142"/>
      <c r="K538" s="1032">
        <f t="shared" ref="K538" si="1873">IF(B538="E","E",$H538*I538)</f>
        <v>0</v>
      </c>
      <c r="L538" s="208"/>
      <c r="M538" s="128"/>
      <c r="N538" s="409"/>
      <c r="O538" s="409"/>
      <c r="Q538" s="684" t="s">
        <v>1890</v>
      </c>
      <c r="R538" s="691" t="s">
        <v>2008</v>
      </c>
      <c r="T538" s="680" t="str">
        <f>IF(IF(A538=0,TRUE(),D538=IFERROR(VLOOKUP(A538,Zaplecze_Weryfikacja!A:B,2,FALSE),2))=TRUE(),"Tak","Nie")</f>
        <v>Nie</v>
      </c>
      <c r="U538" s="681" t="str">
        <f>IF(T538="Tak"," ",IF(IFERROR(VLOOKUP(A538,Zaplecze_Weryfikacja!A:B,2,FALSE),"Inny numer Lp")="Inny numer Lp","Inny numer Lp",IF(VLOOKUP(A538,Zaplecze_Weryfikacja!A:B,2,FALSE)=D538,"Nieznana przyczyna","Inny opis")))</f>
        <v>Inny opis</v>
      </c>
      <c r="Y538" s="785"/>
      <c r="Z538" s="309">
        <f t="shared" ref="Z538" si="1874">IF($B538="E","E",$H538*Y538)</f>
        <v>0</v>
      </c>
      <c r="AA538" s="785"/>
      <c r="AB538" s="309">
        <f t="shared" ref="AB538" si="1875">IF($B538="E","E",$H538*AA538)</f>
        <v>0</v>
      </c>
      <c r="AC538" s="785"/>
      <c r="AD538" s="309">
        <f t="shared" ref="AD538" si="1876">IF($B538="E","E",$H538*AC538)</f>
        <v>0</v>
      </c>
      <c r="AE538" s="785"/>
      <c r="AF538" s="309">
        <f t="shared" ref="AF538" si="1877">IF($B538="E","E",$H538*AE538)</f>
        <v>0</v>
      </c>
      <c r="AG538" s="785"/>
      <c r="AH538" s="309">
        <f t="shared" ref="AH538" si="1878">IF($B538="E","E",$H538*AG538)</f>
        <v>0</v>
      </c>
      <c r="AI538" s="785"/>
      <c r="AJ538" s="309">
        <f t="shared" ref="AJ538" si="1879">IF($B538="E","E",$H538*AI538)</f>
        <v>0</v>
      </c>
      <c r="AK538" s="785"/>
      <c r="AL538" s="309">
        <f t="shared" ref="AL538" si="1880">IF($B538="E","E",$H538*AK538)</f>
        <v>0</v>
      </c>
      <c r="AM538" s="785"/>
      <c r="AN538" s="309">
        <f t="shared" ref="AN538" si="1881">IF($B538="E","E",$H538*AM538)</f>
        <v>0</v>
      </c>
      <c r="AO538" s="785"/>
      <c r="AP538" s="309">
        <f t="shared" ref="AP538" si="1882">IF($B538="E","E",$H538*AO538)</f>
        <v>0</v>
      </c>
      <c r="AQ538" s="785"/>
      <c r="AR538" s="309">
        <f t="shared" ref="AR538" si="1883">IF($B538="E","E",$H538*AQ538)</f>
        <v>0</v>
      </c>
      <c r="AT538" s="782">
        <f t="shared" ref="AT538" si="1884">MAX(Z538,AB538,AD538,AF538,AH538,AJ538,AL538,AN538,AP538,AR538)</f>
        <v>0</v>
      </c>
      <c r="AU538" s="782">
        <f t="shared" ref="AU538" si="1885">IF($AU$6=10,MIN(Z538,AB538,AD538,AF538,AH538,AJ538,AL538,AN538,AP538,AR538),IF($AU$6=9,MIN(Z538,AB538,AD538,AF538,AH538,AJ538,AL538,AN538,AP538),IF($AU$6=8,MIN(Z538,AB538,AD538,AF538,AH538,AJ538,AL538,AN538),IF($AU$6=7,MIN(Z538,AB538,AD538,AF538,AH538,AJ538,AL538),IF($AU$6=6,MIN(Z538,AB538,AD538,AF538,AH538,AJ538),IF($AU$6=5,MIN(Z538,AB538,AD538,AF538,AH538),IF($AU$6=4,MIN(Z538,AB538,AD538,AF538),IF($AU$6=4,MIN(Z538,AB538,AD538,AF538),IF($AU$6=3,MIN(Z538,AB538,AD538),IF($AU$6=3,MIN(Z538,AB538,AD538),IF($AU$6=2,MIN(Z538,AB538),IF($AU$6=1,MIN(Z538),"Błąd - zła ilośc oferentów"))))))))))))</f>
        <v>0</v>
      </c>
      <c r="AV538" s="782">
        <f t="shared" ref="AV538" si="1886">AT538-AU538</f>
        <v>0</v>
      </c>
      <c r="AW538" s="788" t="e">
        <f t="shared" ref="AW538" si="1887">AT538/AU538</f>
        <v>#DIV/0!</v>
      </c>
      <c r="AY538" s="781">
        <f t="shared" ref="AY538" si="1888">+AZ538</f>
        <v>0</v>
      </c>
      <c r="AZ538" s="777"/>
      <c r="BA538" s="781">
        <f t="shared" ref="BA538" si="1889">+BB538</f>
        <v>0</v>
      </c>
      <c r="BB538" s="777"/>
      <c r="BC538" s="781">
        <f t="shared" ref="BC538" si="1890">+BD538</f>
        <v>0</v>
      </c>
      <c r="BD538" s="777"/>
      <c r="BE538" s="781">
        <f t="shared" ref="BE538" si="1891">+BF538</f>
        <v>0</v>
      </c>
      <c r="BF538" s="777"/>
      <c r="BG538" s="781">
        <f t="shared" ref="BG538" si="1892">+BH538</f>
        <v>0</v>
      </c>
      <c r="BH538" s="777"/>
      <c r="BI538" s="781">
        <f t="shared" ref="BI538" si="1893">+BJ538</f>
        <v>0</v>
      </c>
      <c r="BJ538" s="777"/>
      <c r="BK538" s="781">
        <f t="shared" ref="BK538" si="1894">+BL538</f>
        <v>0</v>
      </c>
      <c r="BL538" s="777"/>
      <c r="BM538" s="781">
        <f t="shared" ref="BM538" si="1895">+BN538</f>
        <v>0</v>
      </c>
      <c r="BN538" s="777"/>
      <c r="BO538" s="781">
        <f t="shared" ref="BO538" si="1896">+BP538</f>
        <v>0</v>
      </c>
      <c r="BP538" s="777"/>
      <c r="BQ538" s="781">
        <f t="shared" ref="BQ538" si="1897">+BR538</f>
        <v>0</v>
      </c>
      <c r="BR538" s="777"/>
    </row>
    <row r="539" spans="1:70" outlineLevel="3">
      <c r="A539" s="6"/>
      <c r="B539" s="121"/>
      <c r="C539" s="121"/>
      <c r="D539" s="35"/>
      <c r="E539" s="122"/>
      <c r="F539" s="122"/>
      <c r="G539" s="122"/>
      <c r="H539" s="1017"/>
      <c r="I539" s="1006"/>
      <c r="J539" s="1111"/>
      <c r="K539" s="1033"/>
      <c r="L539" s="208"/>
      <c r="M539" s="128"/>
      <c r="N539" s="409"/>
      <c r="O539" s="409"/>
      <c r="Q539" s="683"/>
      <c r="R539" s="692"/>
      <c r="T539" s="680" t="str">
        <f>IF(IF(A539=0,TRUE(),D539=IFERROR(VLOOKUP(A539,Zaplecze_Weryfikacja!A:B,2,FALSE),2))=TRUE(),"Tak","Nie")</f>
        <v>Tak</v>
      </c>
      <c r="U539" s="681" t="str">
        <f>IF(T539="Tak"," ",IF(IFERROR(VLOOKUP(A539,Zaplecze_Weryfikacja!A:B,2,FALSE),"Inny numer Lp")="Inny numer Lp","Inny numer Lp",IF(VLOOKUP(A539,Zaplecze_Weryfikacja!A:B,2,FALSE)=D539,"Nieznana przyczyna","Inny opis")))</f>
        <v xml:space="preserve"> </v>
      </c>
      <c r="Y539" s="785"/>
      <c r="Z539" s="104"/>
      <c r="AA539" s="785"/>
      <c r="AB539" s="104"/>
      <c r="AC539" s="785"/>
      <c r="AD539" s="104"/>
      <c r="AE539" s="785"/>
      <c r="AF539" s="104"/>
      <c r="AG539" s="785"/>
      <c r="AH539" s="104"/>
      <c r="AI539" s="785"/>
      <c r="AJ539" s="104"/>
      <c r="AK539" s="785"/>
      <c r="AL539" s="104"/>
      <c r="AM539" s="785"/>
      <c r="AN539" s="104"/>
      <c r="AO539" s="785"/>
      <c r="AP539" s="104"/>
      <c r="AQ539" s="785"/>
      <c r="AR539" s="104"/>
      <c r="AT539" s="782">
        <f t="shared" si="1730"/>
        <v>0</v>
      </c>
      <c r="AU539" s="782">
        <f t="shared" si="1731"/>
        <v>0</v>
      </c>
      <c r="AV539" s="782">
        <f t="shared" si="1732"/>
        <v>0</v>
      </c>
      <c r="AW539" s="788" t="e">
        <f t="shared" si="1733"/>
        <v>#DIV/0!</v>
      </c>
      <c r="AY539" s="781">
        <f t="shared" si="1734"/>
        <v>0</v>
      </c>
      <c r="AZ539" s="777"/>
      <c r="BA539" s="781">
        <f t="shared" si="1735"/>
        <v>0</v>
      </c>
      <c r="BB539" s="777"/>
      <c r="BC539" s="781">
        <f t="shared" si="1736"/>
        <v>0</v>
      </c>
      <c r="BD539" s="777"/>
      <c r="BE539" s="781">
        <f t="shared" si="1737"/>
        <v>0</v>
      </c>
      <c r="BF539" s="777"/>
      <c r="BG539" s="781">
        <f t="shared" si="1738"/>
        <v>0</v>
      </c>
      <c r="BH539" s="777"/>
      <c r="BI539" s="781">
        <f t="shared" si="1739"/>
        <v>0</v>
      </c>
      <c r="BJ539" s="777"/>
      <c r="BK539" s="781">
        <f t="shared" si="1740"/>
        <v>0</v>
      </c>
      <c r="BL539" s="777"/>
      <c r="BM539" s="781">
        <f t="shared" si="1741"/>
        <v>0</v>
      </c>
      <c r="BN539" s="777"/>
      <c r="BO539" s="781">
        <f t="shared" si="1742"/>
        <v>0</v>
      </c>
      <c r="BP539" s="777"/>
      <c r="BQ539" s="781">
        <f t="shared" si="1743"/>
        <v>0</v>
      </c>
      <c r="BR539" s="777"/>
    </row>
    <row r="540" spans="1:70" outlineLevel="3">
      <c r="A540" s="667"/>
      <c r="B540" s="668"/>
      <c r="C540" s="668"/>
      <c r="D540" s="672" t="s">
        <v>3134</v>
      </c>
      <c r="E540" s="773" t="str">
        <f>IF(COUNTIF(E541:E545,"T")=0,"N","T")</f>
        <v>T</v>
      </c>
      <c r="F540" s="665"/>
      <c r="G540" s="664"/>
      <c r="H540" s="1079"/>
      <c r="I540" s="1065"/>
      <c r="J540" s="1116"/>
      <c r="K540" s="1036">
        <f>SUBTOTAL(9,K541:K548)</f>
        <v>0</v>
      </c>
      <c r="L540" s="496"/>
      <c r="M540" s="657"/>
      <c r="N540" s="657"/>
      <c r="O540" s="657"/>
      <c r="Q540" s="683"/>
      <c r="R540" s="692"/>
      <c r="T540" s="680" t="str">
        <f>IF(IF(A540=0,TRUE(),D540=IFERROR(VLOOKUP(A540,Zaplecze_Weryfikacja!A:B,2,FALSE),2))=TRUE(),"Tak","Nie")</f>
        <v>Tak</v>
      </c>
      <c r="U540" s="681" t="str">
        <f>IF(T540="Tak"," ",IF(IFERROR(VLOOKUP(A540,Zaplecze_Weryfikacja!A:B,2,FALSE),"Inny numer Lp")="Inny numer Lp","Inny numer Lp",IF(VLOOKUP(A540,Zaplecze_Weryfikacja!A:B,2,FALSE)=D540,"Nieznana przyczyna","Inny opis")))</f>
        <v xml:space="preserve"> </v>
      </c>
      <c r="Y540" s="785"/>
      <c r="Z540" s="663">
        <f>SUBTOTAL(9,Z541:Z548)</f>
        <v>0</v>
      </c>
      <c r="AA540" s="785"/>
      <c r="AB540" s="663">
        <f>SUBTOTAL(9,AB541:AB548)</f>
        <v>0</v>
      </c>
      <c r="AC540" s="785"/>
      <c r="AD540" s="663">
        <f>SUBTOTAL(9,AD541:AD548)</f>
        <v>0</v>
      </c>
      <c r="AE540" s="785"/>
      <c r="AF540" s="663">
        <f>SUBTOTAL(9,AF541:AF548)</f>
        <v>0</v>
      </c>
      <c r="AG540" s="785"/>
      <c r="AH540" s="663">
        <f>SUBTOTAL(9,AH541:AH548)</f>
        <v>0</v>
      </c>
      <c r="AI540" s="785"/>
      <c r="AJ540" s="663">
        <f>SUBTOTAL(9,AJ541:AJ548)</f>
        <v>0</v>
      </c>
      <c r="AK540" s="785"/>
      <c r="AL540" s="663">
        <f>SUBTOTAL(9,AL541:AL548)</f>
        <v>0</v>
      </c>
      <c r="AM540" s="785"/>
      <c r="AN540" s="663">
        <f>SUBTOTAL(9,AN541:AN548)</f>
        <v>0</v>
      </c>
      <c r="AO540" s="785"/>
      <c r="AP540" s="663">
        <f>SUBTOTAL(9,AP541:AP548)</f>
        <v>0</v>
      </c>
      <c r="AQ540" s="785"/>
      <c r="AR540" s="663">
        <f>SUBTOTAL(9,AR541:AR548)</f>
        <v>0</v>
      </c>
      <c r="AT540" s="845">
        <f t="shared" si="1730"/>
        <v>0</v>
      </c>
      <c r="AU540" s="845">
        <f t="shared" si="1731"/>
        <v>0</v>
      </c>
      <c r="AV540" s="845">
        <f t="shared" si="1732"/>
        <v>0</v>
      </c>
      <c r="AW540" s="846" t="e">
        <f t="shared" si="1733"/>
        <v>#DIV/0!</v>
      </c>
      <c r="AY540" s="781">
        <f t="shared" si="1734"/>
        <v>0</v>
      </c>
      <c r="AZ540" s="847"/>
      <c r="BA540" s="781">
        <f t="shared" si="1735"/>
        <v>0</v>
      </c>
      <c r="BB540" s="847"/>
      <c r="BC540" s="781">
        <f t="shared" si="1736"/>
        <v>0</v>
      </c>
      <c r="BD540" s="847"/>
      <c r="BE540" s="781">
        <f t="shared" si="1737"/>
        <v>0</v>
      </c>
      <c r="BF540" s="847"/>
      <c r="BG540" s="781">
        <f t="shared" si="1738"/>
        <v>0</v>
      </c>
      <c r="BH540" s="847"/>
      <c r="BI540" s="781">
        <f t="shared" si="1739"/>
        <v>0</v>
      </c>
      <c r="BJ540" s="847"/>
      <c r="BK540" s="781">
        <f t="shared" si="1740"/>
        <v>0</v>
      </c>
      <c r="BL540" s="847"/>
      <c r="BM540" s="781">
        <f t="shared" si="1741"/>
        <v>0</v>
      </c>
      <c r="BN540" s="847"/>
      <c r="BO540" s="781">
        <f t="shared" si="1742"/>
        <v>0</v>
      </c>
      <c r="BP540" s="847"/>
      <c r="BQ540" s="781">
        <f t="shared" si="1743"/>
        <v>0</v>
      </c>
      <c r="BR540" s="847"/>
    </row>
    <row r="541" spans="1:70" outlineLevel="3">
      <c r="A541" s="6">
        <v>302230</v>
      </c>
      <c r="B541" s="10"/>
      <c r="C541" s="121" t="s">
        <v>114</v>
      </c>
      <c r="D541" s="34" t="s">
        <v>859</v>
      </c>
      <c r="E541" s="43" t="str">
        <f t="shared" ref="E541:E545" si="1898">IF(H541&gt;0,"T","N")</f>
        <v>T</v>
      </c>
      <c r="F541" s="122" t="s">
        <v>213</v>
      </c>
      <c r="G541" s="122" t="s">
        <v>327</v>
      </c>
      <c r="H541" s="1076">
        <v>39.299999999999997</v>
      </c>
      <c r="I541" s="1141"/>
      <c r="J541" s="1142"/>
      <c r="K541" s="1032">
        <f t="shared" ref="K541:K545" si="1899">IF(B541="E","E",$H541*I541)</f>
        <v>0</v>
      </c>
      <c r="L541" s="208"/>
      <c r="M541" s="128"/>
      <c r="N541" s="409"/>
      <c r="O541" s="409"/>
      <c r="Q541" s="684" t="s">
        <v>1909</v>
      </c>
      <c r="R541" s="691" t="s">
        <v>2008</v>
      </c>
      <c r="T541" s="680" t="str">
        <f>IF(IF(A541=0,TRUE(),D541=IFERROR(VLOOKUP(A541,Zaplecze_Weryfikacja!A:B,2,FALSE),2))=TRUE(),"Tak","Nie")</f>
        <v>Nie</v>
      </c>
      <c r="U541" s="681" t="str">
        <f>IF(T541="Tak"," ",IF(IFERROR(VLOOKUP(A541,Zaplecze_Weryfikacja!A:B,2,FALSE),"Inny numer Lp")="Inny numer Lp","Inny numer Lp",IF(VLOOKUP(A541,Zaplecze_Weryfikacja!A:B,2,FALSE)=D541,"Nieznana przyczyna","Inny opis")))</f>
        <v>Inny opis</v>
      </c>
      <c r="Y541" s="785"/>
      <c r="Z541" s="309">
        <f t="shared" ref="Z541:Z545" si="1900">IF($B541="E","E",$H541*Y541)</f>
        <v>0</v>
      </c>
      <c r="AA541" s="785"/>
      <c r="AB541" s="309">
        <f t="shared" ref="AB541:AB545" si="1901">IF($B541="E","E",$H541*AA541)</f>
        <v>0</v>
      </c>
      <c r="AC541" s="785"/>
      <c r="AD541" s="309">
        <f t="shared" ref="AD541:AD545" si="1902">IF($B541="E","E",$H541*AC541)</f>
        <v>0</v>
      </c>
      <c r="AE541" s="785"/>
      <c r="AF541" s="309">
        <f t="shared" ref="AF541:AF545" si="1903">IF($B541="E","E",$H541*AE541)</f>
        <v>0</v>
      </c>
      <c r="AG541" s="785"/>
      <c r="AH541" s="309">
        <f t="shared" ref="AH541:AH545" si="1904">IF($B541="E","E",$H541*AG541)</f>
        <v>0</v>
      </c>
      <c r="AI541" s="785"/>
      <c r="AJ541" s="309">
        <f t="shared" ref="AJ541:AJ545" si="1905">IF($B541="E","E",$H541*AI541)</f>
        <v>0</v>
      </c>
      <c r="AK541" s="785"/>
      <c r="AL541" s="309">
        <f t="shared" ref="AL541:AL545" si="1906">IF($B541="E","E",$H541*AK541)</f>
        <v>0</v>
      </c>
      <c r="AM541" s="785"/>
      <c r="AN541" s="309">
        <f t="shared" ref="AN541:AN545" si="1907">IF($B541="E","E",$H541*AM541)</f>
        <v>0</v>
      </c>
      <c r="AO541" s="785"/>
      <c r="AP541" s="309">
        <f t="shared" ref="AP541:AP545" si="1908">IF($B541="E","E",$H541*AO541)</f>
        <v>0</v>
      </c>
      <c r="AQ541" s="785"/>
      <c r="AR541" s="309">
        <f t="shared" ref="AR541:AR545" si="1909">IF($B541="E","E",$H541*AQ541)</f>
        <v>0</v>
      </c>
      <c r="AT541" s="782">
        <f t="shared" si="1730"/>
        <v>0</v>
      </c>
      <c r="AU541" s="782">
        <f t="shared" si="1731"/>
        <v>0</v>
      </c>
      <c r="AV541" s="782">
        <f t="shared" si="1732"/>
        <v>0</v>
      </c>
      <c r="AW541" s="788" t="e">
        <f t="shared" si="1733"/>
        <v>#DIV/0!</v>
      </c>
      <c r="AY541" s="781">
        <f t="shared" si="1734"/>
        <v>0</v>
      </c>
      <c r="AZ541" s="777"/>
      <c r="BA541" s="781">
        <f t="shared" si="1735"/>
        <v>0</v>
      </c>
      <c r="BB541" s="777"/>
      <c r="BC541" s="781">
        <f t="shared" si="1736"/>
        <v>0</v>
      </c>
      <c r="BD541" s="777"/>
      <c r="BE541" s="781">
        <f t="shared" si="1737"/>
        <v>0</v>
      </c>
      <c r="BF541" s="777"/>
      <c r="BG541" s="781">
        <f t="shared" si="1738"/>
        <v>0</v>
      </c>
      <c r="BH541" s="777"/>
      <c r="BI541" s="781">
        <f t="shared" si="1739"/>
        <v>0</v>
      </c>
      <c r="BJ541" s="777"/>
      <c r="BK541" s="781">
        <f t="shared" si="1740"/>
        <v>0</v>
      </c>
      <c r="BL541" s="777"/>
      <c r="BM541" s="781">
        <f t="shared" si="1741"/>
        <v>0</v>
      </c>
      <c r="BN541" s="777"/>
      <c r="BO541" s="781">
        <f t="shared" si="1742"/>
        <v>0</v>
      </c>
      <c r="BP541" s="777"/>
      <c r="BQ541" s="781">
        <f t="shared" si="1743"/>
        <v>0</v>
      </c>
      <c r="BR541" s="777"/>
    </row>
    <row r="542" spans="1:70" outlineLevel="3">
      <c r="A542" s="6">
        <v>302231</v>
      </c>
      <c r="B542" s="10"/>
      <c r="C542" s="121" t="s">
        <v>114</v>
      </c>
      <c r="D542" s="34" t="s">
        <v>94</v>
      </c>
      <c r="E542" s="43" t="str">
        <f t="shared" si="1898"/>
        <v>N</v>
      </c>
      <c r="F542" s="122" t="s">
        <v>2953</v>
      </c>
      <c r="G542" s="122" t="s">
        <v>324</v>
      </c>
      <c r="H542" s="1076"/>
      <c r="I542" s="1141"/>
      <c r="J542" s="1142"/>
      <c r="K542" s="1032">
        <f t="shared" si="1899"/>
        <v>0</v>
      </c>
      <c r="L542" s="208"/>
      <c r="M542" s="128"/>
      <c r="N542" s="409"/>
      <c r="O542" s="409"/>
      <c r="Q542" s="686" t="s">
        <v>1862</v>
      </c>
      <c r="R542" s="691" t="s">
        <v>2008</v>
      </c>
      <c r="T542" s="680" t="str">
        <f>IF(IF(A542=0,TRUE(),D542=IFERROR(VLOOKUP(A542,Zaplecze_Weryfikacja!A:B,2,FALSE),2))=TRUE(),"Tak","Nie")</f>
        <v>Nie</v>
      </c>
      <c r="U542" s="681" t="str">
        <f>IF(T542="Tak"," ",IF(IFERROR(VLOOKUP(A542,Zaplecze_Weryfikacja!A:B,2,FALSE),"Inny numer Lp")="Inny numer Lp","Inny numer Lp",IF(VLOOKUP(A542,Zaplecze_Weryfikacja!A:B,2,FALSE)=D542,"Nieznana przyczyna","Inny opis")))</f>
        <v>Inny opis</v>
      </c>
      <c r="Y542" s="785"/>
      <c r="Z542" s="309">
        <f t="shared" si="1900"/>
        <v>0</v>
      </c>
      <c r="AA542" s="785"/>
      <c r="AB542" s="309">
        <f t="shared" si="1901"/>
        <v>0</v>
      </c>
      <c r="AC542" s="785"/>
      <c r="AD542" s="309">
        <f t="shared" si="1902"/>
        <v>0</v>
      </c>
      <c r="AE542" s="785"/>
      <c r="AF542" s="309">
        <f t="shared" si="1903"/>
        <v>0</v>
      </c>
      <c r="AG542" s="785"/>
      <c r="AH542" s="309">
        <f t="shared" si="1904"/>
        <v>0</v>
      </c>
      <c r="AI542" s="785"/>
      <c r="AJ542" s="309">
        <f t="shared" si="1905"/>
        <v>0</v>
      </c>
      <c r="AK542" s="785"/>
      <c r="AL542" s="309">
        <f t="shared" si="1906"/>
        <v>0</v>
      </c>
      <c r="AM542" s="785"/>
      <c r="AN542" s="309">
        <f t="shared" si="1907"/>
        <v>0</v>
      </c>
      <c r="AO542" s="785"/>
      <c r="AP542" s="309">
        <f t="shared" si="1908"/>
        <v>0</v>
      </c>
      <c r="AQ542" s="785"/>
      <c r="AR542" s="309">
        <f t="shared" si="1909"/>
        <v>0</v>
      </c>
      <c r="AT542" s="782">
        <f t="shared" si="1730"/>
        <v>0</v>
      </c>
      <c r="AU542" s="782">
        <f t="shared" si="1731"/>
        <v>0</v>
      </c>
      <c r="AV542" s="782">
        <f t="shared" si="1732"/>
        <v>0</v>
      </c>
      <c r="AW542" s="788" t="e">
        <f t="shared" si="1733"/>
        <v>#DIV/0!</v>
      </c>
      <c r="AY542" s="781">
        <f t="shared" si="1734"/>
        <v>0</v>
      </c>
      <c r="AZ542" s="777"/>
      <c r="BA542" s="781">
        <f t="shared" si="1735"/>
        <v>0</v>
      </c>
      <c r="BB542" s="777"/>
      <c r="BC542" s="781">
        <f t="shared" si="1736"/>
        <v>0</v>
      </c>
      <c r="BD542" s="777"/>
      <c r="BE542" s="781">
        <f t="shared" si="1737"/>
        <v>0</v>
      </c>
      <c r="BF542" s="777"/>
      <c r="BG542" s="781">
        <f t="shared" si="1738"/>
        <v>0</v>
      </c>
      <c r="BH542" s="777"/>
      <c r="BI542" s="781">
        <f t="shared" si="1739"/>
        <v>0</v>
      </c>
      <c r="BJ542" s="777"/>
      <c r="BK542" s="781">
        <f t="shared" si="1740"/>
        <v>0</v>
      </c>
      <c r="BL542" s="777"/>
      <c r="BM542" s="781">
        <f t="shared" si="1741"/>
        <v>0</v>
      </c>
      <c r="BN542" s="777"/>
      <c r="BO542" s="781">
        <f t="shared" si="1742"/>
        <v>0</v>
      </c>
      <c r="BP542" s="777"/>
      <c r="BQ542" s="781">
        <f t="shared" si="1743"/>
        <v>0</v>
      </c>
      <c r="BR542" s="777"/>
    </row>
    <row r="543" spans="1:70" outlineLevel="3">
      <c r="A543" s="6">
        <v>302232</v>
      </c>
      <c r="B543" s="10"/>
      <c r="C543" s="121" t="s">
        <v>114</v>
      </c>
      <c r="D543" s="35" t="s">
        <v>64</v>
      </c>
      <c r="E543" s="43" t="str">
        <f t="shared" si="1898"/>
        <v>T</v>
      </c>
      <c r="F543" s="122" t="s">
        <v>3095</v>
      </c>
      <c r="G543" s="122" t="s">
        <v>327</v>
      </c>
      <c r="H543" s="1076">
        <v>69.3</v>
      </c>
      <c r="I543" s="1141"/>
      <c r="J543" s="1142"/>
      <c r="K543" s="1032">
        <f t="shared" si="1899"/>
        <v>0</v>
      </c>
      <c r="L543" s="208"/>
      <c r="M543" s="128"/>
      <c r="N543" s="409"/>
      <c r="O543" s="409"/>
      <c r="Q543" s="684" t="s">
        <v>1893</v>
      </c>
      <c r="R543" s="691" t="s">
        <v>2008</v>
      </c>
      <c r="T543" s="680" t="str">
        <f>IF(IF(A543=0,TRUE(),D543=IFERROR(VLOOKUP(A543,Zaplecze_Weryfikacja!A:B,2,FALSE),2))=TRUE(),"Tak","Nie")</f>
        <v>Nie</v>
      </c>
      <c r="U543" s="681" t="str">
        <f>IF(T543="Tak"," ",IF(IFERROR(VLOOKUP(A543,Zaplecze_Weryfikacja!A:B,2,FALSE),"Inny numer Lp")="Inny numer Lp","Inny numer Lp",IF(VLOOKUP(A543,Zaplecze_Weryfikacja!A:B,2,FALSE)=D543,"Nieznana przyczyna","Inny opis")))</f>
        <v>Inny opis</v>
      </c>
      <c r="Y543" s="785"/>
      <c r="Z543" s="309">
        <f t="shared" si="1900"/>
        <v>0</v>
      </c>
      <c r="AA543" s="785"/>
      <c r="AB543" s="309">
        <f t="shared" si="1901"/>
        <v>0</v>
      </c>
      <c r="AC543" s="785"/>
      <c r="AD543" s="309">
        <f t="shared" si="1902"/>
        <v>0</v>
      </c>
      <c r="AE543" s="785"/>
      <c r="AF543" s="309">
        <f t="shared" si="1903"/>
        <v>0</v>
      </c>
      <c r="AG543" s="785"/>
      <c r="AH543" s="309">
        <f t="shared" si="1904"/>
        <v>0</v>
      </c>
      <c r="AI543" s="785"/>
      <c r="AJ543" s="309">
        <f t="shared" si="1905"/>
        <v>0</v>
      </c>
      <c r="AK543" s="785"/>
      <c r="AL543" s="309">
        <f t="shared" si="1906"/>
        <v>0</v>
      </c>
      <c r="AM543" s="785"/>
      <c r="AN543" s="309">
        <f t="shared" si="1907"/>
        <v>0</v>
      </c>
      <c r="AO543" s="785"/>
      <c r="AP543" s="309">
        <f t="shared" si="1908"/>
        <v>0</v>
      </c>
      <c r="AQ543" s="785"/>
      <c r="AR543" s="309">
        <f t="shared" si="1909"/>
        <v>0</v>
      </c>
      <c r="AT543" s="782">
        <f t="shared" si="1730"/>
        <v>0</v>
      </c>
      <c r="AU543" s="782">
        <f t="shared" si="1731"/>
        <v>0</v>
      </c>
      <c r="AV543" s="782">
        <f t="shared" si="1732"/>
        <v>0</v>
      </c>
      <c r="AW543" s="788" t="e">
        <f t="shared" si="1733"/>
        <v>#DIV/0!</v>
      </c>
      <c r="AY543" s="781">
        <f t="shared" si="1734"/>
        <v>0</v>
      </c>
      <c r="AZ543" s="777"/>
      <c r="BA543" s="781">
        <f t="shared" si="1735"/>
        <v>0</v>
      </c>
      <c r="BB543" s="777"/>
      <c r="BC543" s="781">
        <f t="shared" si="1736"/>
        <v>0</v>
      </c>
      <c r="BD543" s="777"/>
      <c r="BE543" s="781">
        <f t="shared" si="1737"/>
        <v>0</v>
      </c>
      <c r="BF543" s="777"/>
      <c r="BG543" s="781">
        <f t="shared" si="1738"/>
        <v>0</v>
      </c>
      <c r="BH543" s="777"/>
      <c r="BI543" s="781">
        <f t="shared" si="1739"/>
        <v>0</v>
      </c>
      <c r="BJ543" s="777"/>
      <c r="BK543" s="781">
        <f t="shared" si="1740"/>
        <v>0</v>
      </c>
      <c r="BL543" s="777"/>
      <c r="BM543" s="781">
        <f t="shared" si="1741"/>
        <v>0</v>
      </c>
      <c r="BN543" s="777"/>
      <c r="BO543" s="781">
        <f t="shared" si="1742"/>
        <v>0</v>
      </c>
      <c r="BP543" s="777"/>
      <c r="BQ543" s="781">
        <f t="shared" si="1743"/>
        <v>0</v>
      </c>
      <c r="BR543" s="777"/>
    </row>
    <row r="544" spans="1:70" outlineLevel="3">
      <c r="A544" s="6">
        <v>302233</v>
      </c>
      <c r="B544" s="10"/>
      <c r="C544" s="121" t="s">
        <v>114</v>
      </c>
      <c r="D544" s="111" t="s">
        <v>817</v>
      </c>
      <c r="E544" s="43" t="str">
        <f t="shared" si="1898"/>
        <v>N</v>
      </c>
      <c r="F544" s="122"/>
      <c r="G544" s="122" t="s">
        <v>327</v>
      </c>
      <c r="H544" s="1076"/>
      <c r="I544" s="1141"/>
      <c r="J544" s="1142"/>
      <c r="K544" s="1032">
        <f t="shared" si="1899"/>
        <v>0</v>
      </c>
      <c r="L544" s="208"/>
      <c r="M544" s="128"/>
      <c r="N544" s="409"/>
      <c r="O544" s="409"/>
      <c r="Q544" s="684" t="s">
        <v>1861</v>
      </c>
      <c r="R544" s="691" t="s">
        <v>2008</v>
      </c>
      <c r="T544" s="680" t="str">
        <f>IF(IF(A544=0,TRUE(),D544=IFERROR(VLOOKUP(A544,Zaplecze_Weryfikacja!A:B,2,FALSE),2))=TRUE(),"Tak","Nie")</f>
        <v>Nie</v>
      </c>
      <c r="U544" s="681" t="str">
        <f>IF(T544="Tak"," ",IF(IFERROR(VLOOKUP(A544,Zaplecze_Weryfikacja!A:B,2,FALSE),"Inny numer Lp")="Inny numer Lp","Inny numer Lp",IF(VLOOKUP(A544,Zaplecze_Weryfikacja!A:B,2,FALSE)=D544,"Nieznana przyczyna","Inny opis")))</f>
        <v>Inny opis</v>
      </c>
      <c r="Y544" s="785"/>
      <c r="Z544" s="309">
        <f t="shared" si="1900"/>
        <v>0</v>
      </c>
      <c r="AA544" s="785"/>
      <c r="AB544" s="309">
        <f t="shared" si="1901"/>
        <v>0</v>
      </c>
      <c r="AC544" s="785"/>
      <c r="AD544" s="309">
        <f t="shared" si="1902"/>
        <v>0</v>
      </c>
      <c r="AE544" s="785"/>
      <c r="AF544" s="309">
        <f t="shared" si="1903"/>
        <v>0</v>
      </c>
      <c r="AG544" s="785"/>
      <c r="AH544" s="309">
        <f t="shared" si="1904"/>
        <v>0</v>
      </c>
      <c r="AI544" s="785"/>
      <c r="AJ544" s="309">
        <f t="shared" si="1905"/>
        <v>0</v>
      </c>
      <c r="AK544" s="785"/>
      <c r="AL544" s="309">
        <f t="shared" si="1906"/>
        <v>0</v>
      </c>
      <c r="AM544" s="785"/>
      <c r="AN544" s="309">
        <f t="shared" si="1907"/>
        <v>0</v>
      </c>
      <c r="AO544" s="785"/>
      <c r="AP544" s="309">
        <f t="shared" si="1908"/>
        <v>0</v>
      </c>
      <c r="AQ544" s="785"/>
      <c r="AR544" s="309">
        <f t="shared" si="1909"/>
        <v>0</v>
      </c>
      <c r="AT544" s="782">
        <f t="shared" si="1730"/>
        <v>0</v>
      </c>
      <c r="AU544" s="782">
        <f t="shared" si="1731"/>
        <v>0</v>
      </c>
      <c r="AV544" s="782">
        <f t="shared" si="1732"/>
        <v>0</v>
      </c>
      <c r="AW544" s="788" t="e">
        <f t="shared" si="1733"/>
        <v>#DIV/0!</v>
      </c>
      <c r="AY544" s="781">
        <f t="shared" si="1734"/>
        <v>0</v>
      </c>
      <c r="AZ544" s="777"/>
      <c r="BA544" s="781">
        <f t="shared" si="1735"/>
        <v>0</v>
      </c>
      <c r="BB544" s="777"/>
      <c r="BC544" s="781">
        <f t="shared" si="1736"/>
        <v>0</v>
      </c>
      <c r="BD544" s="777"/>
      <c r="BE544" s="781">
        <f t="shared" si="1737"/>
        <v>0</v>
      </c>
      <c r="BF544" s="777"/>
      <c r="BG544" s="781">
        <f t="shared" si="1738"/>
        <v>0</v>
      </c>
      <c r="BH544" s="777"/>
      <c r="BI544" s="781">
        <f t="shared" si="1739"/>
        <v>0</v>
      </c>
      <c r="BJ544" s="777"/>
      <c r="BK544" s="781">
        <f t="shared" si="1740"/>
        <v>0</v>
      </c>
      <c r="BL544" s="777"/>
      <c r="BM544" s="781">
        <f t="shared" si="1741"/>
        <v>0</v>
      </c>
      <c r="BN544" s="777"/>
      <c r="BO544" s="781">
        <f t="shared" si="1742"/>
        <v>0</v>
      </c>
      <c r="BP544" s="777"/>
      <c r="BQ544" s="781">
        <f t="shared" si="1743"/>
        <v>0</v>
      </c>
      <c r="BR544" s="777"/>
    </row>
    <row r="545" spans="1:70" outlineLevel="3">
      <c r="A545" s="6">
        <v>302234</v>
      </c>
      <c r="B545" s="10"/>
      <c r="C545" s="121" t="s">
        <v>114</v>
      </c>
      <c r="D545" s="33" t="s">
        <v>165</v>
      </c>
      <c r="E545" s="43" t="str">
        <f t="shared" si="1898"/>
        <v>N</v>
      </c>
      <c r="F545" s="122"/>
      <c r="G545" s="122" t="s">
        <v>327</v>
      </c>
      <c r="H545" s="1076"/>
      <c r="I545" s="1141"/>
      <c r="J545" s="1142"/>
      <c r="K545" s="1032">
        <f t="shared" si="1899"/>
        <v>0</v>
      </c>
      <c r="L545" s="208"/>
      <c r="M545" s="128"/>
      <c r="N545" s="409"/>
      <c r="O545" s="409"/>
      <c r="Q545" s="686" t="s">
        <v>1908</v>
      </c>
      <c r="R545" s="691" t="s">
        <v>2008</v>
      </c>
      <c r="T545" s="680" t="str">
        <f>IF(IF(A545=0,TRUE(),D545=IFERROR(VLOOKUP(A545,Zaplecze_Weryfikacja!A:B,2,FALSE),2))=TRUE(),"Tak","Nie")</f>
        <v>Nie</v>
      </c>
      <c r="U545" s="681" t="str">
        <f>IF(T545="Tak"," ",IF(IFERROR(VLOOKUP(A545,Zaplecze_Weryfikacja!A:B,2,FALSE),"Inny numer Lp")="Inny numer Lp","Inny numer Lp",IF(VLOOKUP(A545,Zaplecze_Weryfikacja!A:B,2,FALSE)=D545,"Nieznana przyczyna","Inny opis")))</f>
        <v>Inny opis</v>
      </c>
      <c r="Y545" s="785"/>
      <c r="Z545" s="309">
        <f t="shared" si="1900"/>
        <v>0</v>
      </c>
      <c r="AA545" s="785"/>
      <c r="AB545" s="309">
        <f t="shared" si="1901"/>
        <v>0</v>
      </c>
      <c r="AC545" s="785"/>
      <c r="AD545" s="309">
        <f t="shared" si="1902"/>
        <v>0</v>
      </c>
      <c r="AE545" s="785"/>
      <c r="AF545" s="309">
        <f t="shared" si="1903"/>
        <v>0</v>
      </c>
      <c r="AG545" s="785"/>
      <c r="AH545" s="309">
        <f t="shared" si="1904"/>
        <v>0</v>
      </c>
      <c r="AI545" s="785"/>
      <c r="AJ545" s="309">
        <f t="shared" si="1905"/>
        <v>0</v>
      </c>
      <c r="AK545" s="785"/>
      <c r="AL545" s="309">
        <f t="shared" si="1906"/>
        <v>0</v>
      </c>
      <c r="AM545" s="785"/>
      <c r="AN545" s="309">
        <f t="shared" si="1907"/>
        <v>0</v>
      </c>
      <c r="AO545" s="785"/>
      <c r="AP545" s="309">
        <f t="shared" si="1908"/>
        <v>0</v>
      </c>
      <c r="AQ545" s="785"/>
      <c r="AR545" s="309">
        <f t="shared" si="1909"/>
        <v>0</v>
      </c>
      <c r="AT545" s="782">
        <f t="shared" si="1730"/>
        <v>0</v>
      </c>
      <c r="AU545" s="782">
        <f t="shared" si="1731"/>
        <v>0</v>
      </c>
      <c r="AV545" s="782">
        <f t="shared" si="1732"/>
        <v>0</v>
      </c>
      <c r="AW545" s="788" t="e">
        <f t="shared" si="1733"/>
        <v>#DIV/0!</v>
      </c>
      <c r="AY545" s="781">
        <f t="shared" si="1734"/>
        <v>0</v>
      </c>
      <c r="AZ545" s="777"/>
      <c r="BA545" s="781">
        <f t="shared" si="1735"/>
        <v>0</v>
      </c>
      <c r="BB545" s="777"/>
      <c r="BC545" s="781">
        <f t="shared" si="1736"/>
        <v>0</v>
      </c>
      <c r="BD545" s="777"/>
      <c r="BE545" s="781">
        <f t="shared" si="1737"/>
        <v>0</v>
      </c>
      <c r="BF545" s="777"/>
      <c r="BG545" s="781">
        <f t="shared" si="1738"/>
        <v>0</v>
      </c>
      <c r="BH545" s="777"/>
      <c r="BI545" s="781">
        <f t="shared" si="1739"/>
        <v>0</v>
      </c>
      <c r="BJ545" s="777"/>
      <c r="BK545" s="781">
        <f t="shared" si="1740"/>
        <v>0</v>
      </c>
      <c r="BL545" s="777"/>
      <c r="BM545" s="781">
        <f t="shared" si="1741"/>
        <v>0</v>
      </c>
      <c r="BN545" s="777"/>
      <c r="BO545" s="781">
        <f t="shared" si="1742"/>
        <v>0</v>
      </c>
      <c r="BP545" s="777"/>
      <c r="BQ545" s="781">
        <f t="shared" si="1743"/>
        <v>0</v>
      </c>
      <c r="BR545" s="777"/>
    </row>
    <row r="546" spans="1:70" outlineLevel="3">
      <c r="A546" s="6">
        <v>302235</v>
      </c>
      <c r="B546" s="10"/>
      <c r="C546" s="121" t="s">
        <v>114</v>
      </c>
      <c r="D546" s="33" t="s">
        <v>3126</v>
      </c>
      <c r="E546" s="43" t="str">
        <f t="shared" ref="E546" si="1910">IF(H546&gt;0,"T","N")</f>
        <v>T</v>
      </c>
      <c r="F546" s="122"/>
      <c r="G546" s="122" t="s">
        <v>327</v>
      </c>
      <c r="H546" s="1076">
        <v>39.299999999999997</v>
      </c>
      <c r="I546" s="1141"/>
      <c r="J546" s="1142"/>
      <c r="K546" s="1032">
        <f t="shared" ref="K546" si="1911">IF(B546="E","E",$H546*I546)</f>
        <v>0</v>
      </c>
      <c r="L546" s="208"/>
      <c r="M546" s="128"/>
      <c r="N546" s="409"/>
      <c r="O546" s="409"/>
      <c r="Q546" s="684" t="s">
        <v>1861</v>
      </c>
      <c r="R546" s="691" t="s">
        <v>2008</v>
      </c>
      <c r="T546" s="680" t="str">
        <f>IF(IF(A546=0,TRUE(),D546=IFERROR(VLOOKUP(A546,Zaplecze_Weryfikacja!A:B,2,FALSE),2))=TRUE(),"Tak","Nie")</f>
        <v>Nie</v>
      </c>
      <c r="U546" s="681" t="str">
        <f>IF(T546="Tak"," ",IF(IFERROR(VLOOKUP(A546,Zaplecze_Weryfikacja!A:B,2,FALSE),"Inny numer Lp")="Inny numer Lp","Inny numer Lp",IF(VLOOKUP(A546,Zaplecze_Weryfikacja!A:B,2,FALSE)=D546,"Nieznana przyczyna","Inny opis")))</f>
        <v>Inny opis</v>
      </c>
      <c r="Y546" s="785"/>
      <c r="Z546" s="309">
        <f t="shared" ref="Z546" si="1912">IF($B546="E","E",$H546*Y546)</f>
        <v>0</v>
      </c>
      <c r="AA546" s="785"/>
      <c r="AB546" s="309">
        <f t="shared" ref="AB546" si="1913">IF($B546="E","E",$H546*AA546)</f>
        <v>0</v>
      </c>
      <c r="AC546" s="785"/>
      <c r="AD546" s="309">
        <f t="shared" ref="AD546" si="1914">IF($B546="E","E",$H546*AC546)</f>
        <v>0</v>
      </c>
      <c r="AE546" s="785"/>
      <c r="AF546" s="309">
        <f t="shared" ref="AF546" si="1915">IF($B546="E","E",$H546*AE546)</f>
        <v>0</v>
      </c>
      <c r="AG546" s="785"/>
      <c r="AH546" s="309">
        <f t="shared" ref="AH546" si="1916">IF($B546="E","E",$H546*AG546)</f>
        <v>0</v>
      </c>
      <c r="AI546" s="785"/>
      <c r="AJ546" s="309">
        <f t="shared" ref="AJ546" si="1917">IF($B546="E","E",$H546*AI546)</f>
        <v>0</v>
      </c>
      <c r="AK546" s="785"/>
      <c r="AL546" s="309">
        <f t="shared" ref="AL546" si="1918">IF($B546="E","E",$H546*AK546)</f>
        <v>0</v>
      </c>
      <c r="AM546" s="785"/>
      <c r="AN546" s="309">
        <f t="shared" ref="AN546" si="1919">IF($B546="E","E",$H546*AM546)</f>
        <v>0</v>
      </c>
      <c r="AO546" s="785"/>
      <c r="AP546" s="309">
        <f t="shared" ref="AP546" si="1920">IF($B546="E","E",$H546*AO546)</f>
        <v>0</v>
      </c>
      <c r="AQ546" s="785"/>
      <c r="AR546" s="309">
        <f t="shared" ref="AR546" si="1921">IF($B546="E","E",$H546*AQ546)</f>
        <v>0</v>
      </c>
      <c r="AT546" s="782">
        <f t="shared" ref="AT546" si="1922">MAX(Z546,AB546,AD546,AF546,AH546,AJ546,AL546,AN546,AP546,AR546)</f>
        <v>0</v>
      </c>
      <c r="AU546" s="782">
        <f t="shared" ref="AU546" si="1923">IF($AU$6=10,MIN(Z546,AB546,AD546,AF546,AH546,AJ546,AL546,AN546,AP546,AR546),IF($AU$6=9,MIN(Z546,AB546,AD546,AF546,AH546,AJ546,AL546,AN546,AP546),IF($AU$6=8,MIN(Z546,AB546,AD546,AF546,AH546,AJ546,AL546,AN546),IF($AU$6=7,MIN(Z546,AB546,AD546,AF546,AH546,AJ546,AL546),IF($AU$6=6,MIN(Z546,AB546,AD546,AF546,AH546,AJ546),IF($AU$6=5,MIN(Z546,AB546,AD546,AF546,AH546),IF($AU$6=4,MIN(Z546,AB546,AD546,AF546),IF($AU$6=4,MIN(Z546,AB546,AD546,AF546),IF($AU$6=3,MIN(Z546,AB546,AD546),IF($AU$6=3,MIN(Z546,AB546,AD546),IF($AU$6=2,MIN(Z546,AB546),IF($AU$6=1,MIN(Z546),"Błąd - zła ilośc oferentów"))))))))))))</f>
        <v>0</v>
      </c>
      <c r="AV546" s="782">
        <f t="shared" ref="AV546" si="1924">AT546-AU546</f>
        <v>0</v>
      </c>
      <c r="AW546" s="788" t="e">
        <f t="shared" ref="AW546" si="1925">AT546/AU546</f>
        <v>#DIV/0!</v>
      </c>
      <c r="AY546" s="781">
        <f t="shared" ref="AY546" si="1926">+AZ546</f>
        <v>0</v>
      </c>
      <c r="AZ546" s="777"/>
      <c r="BA546" s="781">
        <f t="shared" ref="BA546" si="1927">+BB546</f>
        <v>0</v>
      </c>
      <c r="BB546" s="777"/>
      <c r="BC546" s="781">
        <f t="shared" ref="BC546" si="1928">+BD546</f>
        <v>0</v>
      </c>
      <c r="BD546" s="777"/>
      <c r="BE546" s="781">
        <f t="shared" ref="BE546" si="1929">+BF546</f>
        <v>0</v>
      </c>
      <c r="BF546" s="777"/>
      <c r="BG546" s="781">
        <f t="shared" ref="BG546" si="1930">+BH546</f>
        <v>0</v>
      </c>
      <c r="BH546" s="777"/>
      <c r="BI546" s="781">
        <f t="shared" ref="BI546" si="1931">+BJ546</f>
        <v>0</v>
      </c>
      <c r="BJ546" s="777"/>
      <c r="BK546" s="781">
        <f t="shared" ref="BK546" si="1932">+BL546</f>
        <v>0</v>
      </c>
      <c r="BL546" s="777"/>
      <c r="BM546" s="781">
        <f t="shared" ref="BM546" si="1933">+BN546</f>
        <v>0</v>
      </c>
      <c r="BN546" s="777"/>
      <c r="BO546" s="781">
        <f t="shared" ref="BO546" si="1934">+BP546</f>
        <v>0</v>
      </c>
      <c r="BP546" s="777"/>
      <c r="BQ546" s="781">
        <f t="shared" ref="BQ546" si="1935">+BR546</f>
        <v>0</v>
      </c>
      <c r="BR546" s="777"/>
    </row>
    <row r="547" spans="1:70" outlineLevel="3">
      <c r="A547" s="6"/>
      <c r="B547" s="121"/>
      <c r="C547" s="121"/>
      <c r="D547" s="33"/>
      <c r="E547" s="122"/>
      <c r="F547" s="122"/>
      <c r="G547" s="122"/>
      <c r="H547" s="1017"/>
      <c r="I547" s="1006"/>
      <c r="J547" s="1111"/>
      <c r="K547" s="1033"/>
      <c r="L547" s="208"/>
      <c r="M547" s="128"/>
      <c r="N547" s="409"/>
      <c r="O547" s="409"/>
      <c r="Q547" s="683"/>
      <c r="R547" s="691"/>
      <c r="T547" s="680" t="str">
        <f>IF(IF(A547=0,TRUE(),D547=IFERROR(VLOOKUP(A547,Zaplecze_Weryfikacja!A:B,2,FALSE),2))=TRUE(),"Tak","Nie")</f>
        <v>Tak</v>
      </c>
      <c r="U547" s="681" t="str">
        <f>IF(T547="Tak"," ",IF(IFERROR(VLOOKUP(A547,Zaplecze_Weryfikacja!A:B,2,FALSE),"Inny numer Lp")="Inny numer Lp","Inny numer Lp",IF(VLOOKUP(A547,Zaplecze_Weryfikacja!A:B,2,FALSE)=D547,"Nieznana przyczyna","Inny opis")))</f>
        <v xml:space="preserve"> </v>
      </c>
      <c r="Y547" s="785"/>
      <c r="Z547" s="104"/>
      <c r="AA547" s="785"/>
      <c r="AB547" s="104"/>
      <c r="AC547" s="785"/>
      <c r="AD547" s="104"/>
      <c r="AE547" s="785"/>
      <c r="AF547" s="104"/>
      <c r="AG547" s="785"/>
      <c r="AH547" s="104"/>
      <c r="AI547" s="785"/>
      <c r="AJ547" s="104"/>
      <c r="AK547" s="785"/>
      <c r="AL547" s="104"/>
      <c r="AM547" s="785"/>
      <c r="AN547" s="104"/>
      <c r="AO547" s="785"/>
      <c r="AP547" s="104"/>
      <c r="AQ547" s="785"/>
      <c r="AR547" s="104"/>
      <c r="AT547" s="782">
        <f t="shared" si="1730"/>
        <v>0</v>
      </c>
      <c r="AU547" s="782">
        <f t="shared" si="1731"/>
        <v>0</v>
      </c>
      <c r="AV547" s="782">
        <f t="shared" si="1732"/>
        <v>0</v>
      </c>
      <c r="AW547" s="788" t="e">
        <f t="shared" si="1733"/>
        <v>#DIV/0!</v>
      </c>
      <c r="AY547" s="781">
        <f t="shared" si="1734"/>
        <v>0</v>
      </c>
      <c r="AZ547" s="777"/>
      <c r="BA547" s="781">
        <f t="shared" si="1735"/>
        <v>0</v>
      </c>
      <c r="BB547" s="777"/>
      <c r="BC547" s="781">
        <f t="shared" si="1736"/>
        <v>0</v>
      </c>
      <c r="BD547" s="777"/>
      <c r="BE547" s="781">
        <f t="shared" si="1737"/>
        <v>0</v>
      </c>
      <c r="BF547" s="777"/>
      <c r="BG547" s="781">
        <f t="shared" si="1738"/>
        <v>0</v>
      </c>
      <c r="BH547" s="777"/>
      <c r="BI547" s="781">
        <f t="shared" si="1739"/>
        <v>0</v>
      </c>
      <c r="BJ547" s="777"/>
      <c r="BK547" s="781">
        <f t="shared" si="1740"/>
        <v>0</v>
      </c>
      <c r="BL547" s="777"/>
      <c r="BM547" s="781">
        <f t="shared" si="1741"/>
        <v>0</v>
      </c>
      <c r="BN547" s="777"/>
      <c r="BO547" s="781">
        <f t="shared" si="1742"/>
        <v>0</v>
      </c>
      <c r="BP547" s="777"/>
      <c r="BQ547" s="781">
        <f t="shared" si="1743"/>
        <v>0</v>
      </c>
      <c r="BR547" s="777"/>
    </row>
    <row r="548" spans="1:70" outlineLevel="3">
      <c r="A548" s="667"/>
      <c r="B548" s="668"/>
      <c r="C548" s="668"/>
      <c r="D548" s="672" t="s">
        <v>3135</v>
      </c>
      <c r="E548" s="773" t="str">
        <f>IF(COUNTIF(E549:E553,"T")=0,"N","T")</f>
        <v>T</v>
      </c>
      <c r="F548" s="665"/>
      <c r="G548" s="664"/>
      <c r="H548" s="1079"/>
      <c r="I548" s="1065"/>
      <c r="J548" s="1116"/>
      <c r="K548" s="1036">
        <f>SUBTOTAL(9,K549:K556)</f>
        <v>0</v>
      </c>
      <c r="L548" s="496"/>
      <c r="M548" s="657"/>
      <c r="N548" s="657"/>
      <c r="O548" s="657"/>
      <c r="Q548" s="683"/>
      <c r="R548" s="691"/>
      <c r="T548" s="680" t="str">
        <f>IF(IF(A548=0,TRUE(),D548=IFERROR(VLOOKUP(A548,Zaplecze_Weryfikacja!A:B,2,FALSE),2))=TRUE(),"Tak","Nie")</f>
        <v>Tak</v>
      </c>
      <c r="U548" s="681" t="str">
        <f>IF(T548="Tak"," ",IF(IFERROR(VLOOKUP(A548,Zaplecze_Weryfikacja!A:B,2,FALSE),"Inny numer Lp")="Inny numer Lp","Inny numer Lp",IF(VLOOKUP(A548,Zaplecze_Weryfikacja!A:B,2,FALSE)=D548,"Nieznana przyczyna","Inny opis")))</f>
        <v xml:space="preserve"> </v>
      </c>
      <c r="Y548" s="785"/>
      <c r="Z548" s="663">
        <f>SUBTOTAL(9,Z549:Z556)</f>
        <v>0</v>
      </c>
      <c r="AA548" s="785"/>
      <c r="AB548" s="663">
        <f>SUBTOTAL(9,AB549:AB556)</f>
        <v>0</v>
      </c>
      <c r="AC548" s="785"/>
      <c r="AD548" s="663">
        <f>SUBTOTAL(9,AD549:AD556)</f>
        <v>0</v>
      </c>
      <c r="AE548" s="785"/>
      <c r="AF548" s="663">
        <f>SUBTOTAL(9,AF549:AF556)</f>
        <v>0</v>
      </c>
      <c r="AG548" s="785"/>
      <c r="AH548" s="663">
        <f>SUBTOTAL(9,AH549:AH556)</f>
        <v>0</v>
      </c>
      <c r="AI548" s="785"/>
      <c r="AJ548" s="663">
        <f>SUBTOTAL(9,AJ549:AJ556)</f>
        <v>0</v>
      </c>
      <c r="AK548" s="785"/>
      <c r="AL548" s="663">
        <f>SUBTOTAL(9,AL549:AL556)</f>
        <v>0</v>
      </c>
      <c r="AM548" s="785"/>
      <c r="AN548" s="663">
        <f>SUBTOTAL(9,AN549:AN556)</f>
        <v>0</v>
      </c>
      <c r="AO548" s="785"/>
      <c r="AP548" s="663">
        <f>SUBTOTAL(9,AP549:AP556)</f>
        <v>0</v>
      </c>
      <c r="AQ548" s="785"/>
      <c r="AR548" s="663">
        <f>SUBTOTAL(9,AR549:AR556)</f>
        <v>0</v>
      </c>
      <c r="AT548" s="845">
        <f t="shared" si="1730"/>
        <v>0</v>
      </c>
      <c r="AU548" s="845">
        <f t="shared" si="1731"/>
        <v>0</v>
      </c>
      <c r="AV548" s="845">
        <f t="shared" si="1732"/>
        <v>0</v>
      </c>
      <c r="AW548" s="846" t="e">
        <f t="shared" si="1733"/>
        <v>#DIV/0!</v>
      </c>
      <c r="AY548" s="781">
        <f t="shared" si="1734"/>
        <v>0</v>
      </c>
      <c r="AZ548" s="847"/>
      <c r="BA548" s="781">
        <f t="shared" si="1735"/>
        <v>0</v>
      </c>
      <c r="BB548" s="847"/>
      <c r="BC548" s="781">
        <f t="shared" si="1736"/>
        <v>0</v>
      </c>
      <c r="BD548" s="847"/>
      <c r="BE548" s="781">
        <f t="shared" si="1737"/>
        <v>0</v>
      </c>
      <c r="BF548" s="847"/>
      <c r="BG548" s="781">
        <f t="shared" si="1738"/>
        <v>0</v>
      </c>
      <c r="BH548" s="847"/>
      <c r="BI548" s="781">
        <f t="shared" si="1739"/>
        <v>0</v>
      </c>
      <c r="BJ548" s="847"/>
      <c r="BK548" s="781">
        <f t="shared" si="1740"/>
        <v>0</v>
      </c>
      <c r="BL548" s="847"/>
      <c r="BM548" s="781">
        <f t="shared" si="1741"/>
        <v>0</v>
      </c>
      <c r="BN548" s="847"/>
      <c r="BO548" s="781">
        <f t="shared" si="1742"/>
        <v>0</v>
      </c>
      <c r="BP548" s="847"/>
      <c r="BQ548" s="781">
        <f t="shared" si="1743"/>
        <v>0</v>
      </c>
      <c r="BR548" s="847"/>
    </row>
    <row r="549" spans="1:70" outlineLevel="3">
      <c r="A549" s="6">
        <v>302236</v>
      </c>
      <c r="B549" s="10"/>
      <c r="C549" s="121" t="s">
        <v>114</v>
      </c>
      <c r="D549" s="34" t="s">
        <v>859</v>
      </c>
      <c r="E549" s="43" t="str">
        <f t="shared" ref="E549:E554" si="1936">IF(H549&gt;0,"T","N")</f>
        <v>T</v>
      </c>
      <c r="F549" s="122" t="s">
        <v>213</v>
      </c>
      <c r="G549" s="122" t="s">
        <v>327</v>
      </c>
      <c r="H549" s="1076">
        <v>28.4</v>
      </c>
      <c r="I549" s="1141"/>
      <c r="J549" s="1142"/>
      <c r="K549" s="1032">
        <f t="shared" ref="K549:K554" si="1937">IF(B549="E","E",$H549*I549)</f>
        <v>0</v>
      </c>
      <c r="L549" s="208"/>
      <c r="M549" s="128"/>
      <c r="N549" s="409"/>
      <c r="O549" s="409"/>
      <c r="Q549" s="684" t="s">
        <v>1909</v>
      </c>
      <c r="R549" s="691" t="s">
        <v>2008</v>
      </c>
      <c r="T549" s="680" t="str">
        <f>IF(IF(A549=0,TRUE(),D549=IFERROR(VLOOKUP(A549,Zaplecze_Weryfikacja!A:B,2,FALSE),2))=TRUE(),"Tak","Nie")</f>
        <v>Nie</v>
      </c>
      <c r="U549" s="681" t="str">
        <f>IF(T549="Tak"," ",IF(IFERROR(VLOOKUP(A549,Zaplecze_Weryfikacja!A:B,2,FALSE),"Inny numer Lp")="Inny numer Lp","Inny numer Lp",IF(VLOOKUP(A549,Zaplecze_Weryfikacja!A:B,2,FALSE)=D549,"Nieznana przyczyna","Inny opis")))</f>
        <v>Inny opis</v>
      </c>
      <c r="Y549" s="785"/>
      <c r="Z549" s="309">
        <f t="shared" ref="Z549:Z554" si="1938">IF($B549="E","E",$H549*Y549)</f>
        <v>0</v>
      </c>
      <c r="AA549" s="785"/>
      <c r="AB549" s="309">
        <f t="shared" ref="AB549:AB554" si="1939">IF($B549="E","E",$H549*AA549)</f>
        <v>0</v>
      </c>
      <c r="AC549" s="785"/>
      <c r="AD549" s="309">
        <f t="shared" ref="AD549:AD554" si="1940">IF($B549="E","E",$H549*AC549)</f>
        <v>0</v>
      </c>
      <c r="AE549" s="785"/>
      <c r="AF549" s="309">
        <f t="shared" ref="AF549:AF554" si="1941">IF($B549="E","E",$H549*AE549)</f>
        <v>0</v>
      </c>
      <c r="AG549" s="785"/>
      <c r="AH549" s="309">
        <f t="shared" ref="AH549:AH554" si="1942">IF($B549="E","E",$H549*AG549)</f>
        <v>0</v>
      </c>
      <c r="AI549" s="785"/>
      <c r="AJ549" s="309">
        <f t="shared" ref="AJ549:AJ554" si="1943">IF($B549="E","E",$H549*AI549)</f>
        <v>0</v>
      </c>
      <c r="AK549" s="785"/>
      <c r="AL549" s="309">
        <f t="shared" ref="AL549:AL554" si="1944">IF($B549="E","E",$H549*AK549)</f>
        <v>0</v>
      </c>
      <c r="AM549" s="785"/>
      <c r="AN549" s="309">
        <f t="shared" ref="AN549:AN554" si="1945">IF($B549="E","E",$H549*AM549)</f>
        <v>0</v>
      </c>
      <c r="AO549" s="785"/>
      <c r="AP549" s="309">
        <f t="shared" ref="AP549:AP554" si="1946">IF($B549="E","E",$H549*AO549)</f>
        <v>0</v>
      </c>
      <c r="AQ549" s="785"/>
      <c r="AR549" s="309">
        <f t="shared" ref="AR549:AR554" si="1947">IF($B549="E","E",$H549*AQ549)</f>
        <v>0</v>
      </c>
      <c r="AT549" s="782">
        <f t="shared" si="1730"/>
        <v>0</v>
      </c>
      <c r="AU549" s="782">
        <f t="shared" si="1731"/>
        <v>0</v>
      </c>
      <c r="AV549" s="782">
        <f t="shared" si="1732"/>
        <v>0</v>
      </c>
      <c r="AW549" s="788" t="e">
        <f t="shared" si="1733"/>
        <v>#DIV/0!</v>
      </c>
      <c r="AY549" s="781">
        <f t="shared" si="1734"/>
        <v>0</v>
      </c>
      <c r="AZ549" s="777"/>
      <c r="BA549" s="781">
        <f t="shared" si="1735"/>
        <v>0</v>
      </c>
      <c r="BB549" s="777"/>
      <c r="BC549" s="781">
        <f t="shared" si="1736"/>
        <v>0</v>
      </c>
      <c r="BD549" s="777"/>
      <c r="BE549" s="781">
        <f t="shared" si="1737"/>
        <v>0</v>
      </c>
      <c r="BF549" s="777"/>
      <c r="BG549" s="781">
        <f t="shared" si="1738"/>
        <v>0</v>
      </c>
      <c r="BH549" s="777"/>
      <c r="BI549" s="781">
        <f t="shared" si="1739"/>
        <v>0</v>
      </c>
      <c r="BJ549" s="777"/>
      <c r="BK549" s="781">
        <f t="shared" si="1740"/>
        <v>0</v>
      </c>
      <c r="BL549" s="777"/>
      <c r="BM549" s="781">
        <f t="shared" si="1741"/>
        <v>0</v>
      </c>
      <c r="BN549" s="777"/>
      <c r="BO549" s="781">
        <f t="shared" si="1742"/>
        <v>0</v>
      </c>
      <c r="BP549" s="777"/>
      <c r="BQ549" s="781">
        <f t="shared" si="1743"/>
        <v>0</v>
      </c>
      <c r="BR549" s="777"/>
    </row>
    <row r="550" spans="1:70" outlineLevel="3">
      <c r="A550" s="6">
        <v>302237</v>
      </c>
      <c r="B550" s="10"/>
      <c r="C550" s="121" t="s">
        <v>114</v>
      </c>
      <c r="D550" s="34" t="s">
        <v>94</v>
      </c>
      <c r="E550" s="43" t="str">
        <f t="shared" si="1936"/>
        <v>N</v>
      </c>
      <c r="F550" s="122" t="s">
        <v>2953</v>
      </c>
      <c r="G550" s="122" t="s">
        <v>324</v>
      </c>
      <c r="H550" s="1076"/>
      <c r="I550" s="1141"/>
      <c r="J550" s="1142"/>
      <c r="K550" s="1032">
        <f t="shared" si="1937"/>
        <v>0</v>
      </c>
      <c r="L550" s="208"/>
      <c r="M550" s="128"/>
      <c r="N550" s="409"/>
      <c r="O550" s="409"/>
      <c r="Q550" s="686" t="s">
        <v>1862</v>
      </c>
      <c r="R550" s="691" t="s">
        <v>2008</v>
      </c>
      <c r="T550" s="680" t="str">
        <f>IF(IF(A550=0,TRUE(),D550=IFERROR(VLOOKUP(A550,Zaplecze_Weryfikacja!A:B,2,FALSE),2))=TRUE(),"Tak","Nie")</f>
        <v>Nie</v>
      </c>
      <c r="U550" s="681" t="str">
        <f>IF(T550="Tak"," ",IF(IFERROR(VLOOKUP(A550,Zaplecze_Weryfikacja!A:B,2,FALSE),"Inny numer Lp")="Inny numer Lp","Inny numer Lp",IF(VLOOKUP(A550,Zaplecze_Weryfikacja!A:B,2,FALSE)=D550,"Nieznana przyczyna","Inny opis")))</f>
        <v>Inny opis</v>
      </c>
      <c r="Y550" s="785"/>
      <c r="Z550" s="309">
        <f t="shared" si="1938"/>
        <v>0</v>
      </c>
      <c r="AA550" s="785"/>
      <c r="AB550" s="309">
        <f t="shared" si="1939"/>
        <v>0</v>
      </c>
      <c r="AC550" s="785"/>
      <c r="AD550" s="309">
        <f t="shared" si="1940"/>
        <v>0</v>
      </c>
      <c r="AE550" s="785"/>
      <c r="AF550" s="309">
        <f t="shared" si="1941"/>
        <v>0</v>
      </c>
      <c r="AG550" s="785"/>
      <c r="AH550" s="309">
        <f t="shared" si="1942"/>
        <v>0</v>
      </c>
      <c r="AI550" s="785"/>
      <c r="AJ550" s="309">
        <f t="shared" si="1943"/>
        <v>0</v>
      </c>
      <c r="AK550" s="785"/>
      <c r="AL550" s="309">
        <f t="shared" si="1944"/>
        <v>0</v>
      </c>
      <c r="AM550" s="785"/>
      <c r="AN550" s="309">
        <f t="shared" si="1945"/>
        <v>0</v>
      </c>
      <c r="AO550" s="785"/>
      <c r="AP550" s="309">
        <f t="shared" si="1946"/>
        <v>0</v>
      </c>
      <c r="AQ550" s="785"/>
      <c r="AR550" s="309">
        <f t="shared" si="1947"/>
        <v>0</v>
      </c>
      <c r="AT550" s="782">
        <f t="shared" si="1730"/>
        <v>0</v>
      </c>
      <c r="AU550" s="782">
        <f t="shared" si="1731"/>
        <v>0</v>
      </c>
      <c r="AV550" s="782">
        <f t="shared" si="1732"/>
        <v>0</v>
      </c>
      <c r="AW550" s="788" t="e">
        <f t="shared" si="1733"/>
        <v>#DIV/0!</v>
      </c>
      <c r="AY550" s="781">
        <f t="shared" si="1734"/>
        <v>0</v>
      </c>
      <c r="AZ550" s="777"/>
      <c r="BA550" s="781">
        <f t="shared" si="1735"/>
        <v>0</v>
      </c>
      <c r="BB550" s="777"/>
      <c r="BC550" s="781">
        <f t="shared" si="1736"/>
        <v>0</v>
      </c>
      <c r="BD550" s="777"/>
      <c r="BE550" s="781">
        <f t="shared" si="1737"/>
        <v>0</v>
      </c>
      <c r="BF550" s="777"/>
      <c r="BG550" s="781">
        <f t="shared" si="1738"/>
        <v>0</v>
      </c>
      <c r="BH550" s="777"/>
      <c r="BI550" s="781">
        <f t="shared" si="1739"/>
        <v>0</v>
      </c>
      <c r="BJ550" s="777"/>
      <c r="BK550" s="781">
        <f t="shared" si="1740"/>
        <v>0</v>
      </c>
      <c r="BL550" s="777"/>
      <c r="BM550" s="781">
        <f t="shared" si="1741"/>
        <v>0</v>
      </c>
      <c r="BN550" s="777"/>
      <c r="BO550" s="781">
        <f t="shared" si="1742"/>
        <v>0</v>
      </c>
      <c r="BP550" s="777"/>
      <c r="BQ550" s="781">
        <f t="shared" si="1743"/>
        <v>0</v>
      </c>
      <c r="BR550" s="777"/>
    </row>
    <row r="551" spans="1:70" outlineLevel="3">
      <c r="A551" s="6">
        <v>302238</v>
      </c>
      <c r="B551" s="10"/>
      <c r="C551" s="121" t="s">
        <v>114</v>
      </c>
      <c r="D551" s="35" t="s">
        <v>64</v>
      </c>
      <c r="E551" s="43" t="str">
        <f t="shared" si="1936"/>
        <v>T</v>
      </c>
      <c r="F551" s="122" t="s">
        <v>3095</v>
      </c>
      <c r="G551" s="122" t="s">
        <v>327</v>
      </c>
      <c r="H551" s="1076">
        <v>65.400000000000006</v>
      </c>
      <c r="I551" s="1141"/>
      <c r="J551" s="1142"/>
      <c r="K551" s="1032">
        <f t="shared" si="1937"/>
        <v>0</v>
      </c>
      <c r="L551" s="208"/>
      <c r="M551" s="128"/>
      <c r="N551" s="409"/>
      <c r="O551" s="409"/>
      <c r="Q551" s="684" t="s">
        <v>1893</v>
      </c>
      <c r="R551" s="691" t="s">
        <v>2008</v>
      </c>
      <c r="T551" s="680" t="str">
        <f>IF(IF(A551=0,TRUE(),D551=IFERROR(VLOOKUP(A551,Zaplecze_Weryfikacja!A:B,2,FALSE),2))=TRUE(),"Tak","Nie")</f>
        <v>Nie</v>
      </c>
      <c r="U551" s="681" t="str">
        <f>IF(T551="Tak"," ",IF(IFERROR(VLOOKUP(A551,Zaplecze_Weryfikacja!A:B,2,FALSE),"Inny numer Lp")="Inny numer Lp","Inny numer Lp",IF(VLOOKUP(A551,Zaplecze_Weryfikacja!A:B,2,FALSE)=D551,"Nieznana przyczyna","Inny opis")))</f>
        <v>Inny opis</v>
      </c>
      <c r="Y551" s="785"/>
      <c r="Z551" s="309">
        <f t="shared" si="1938"/>
        <v>0</v>
      </c>
      <c r="AA551" s="785"/>
      <c r="AB551" s="309">
        <f t="shared" si="1939"/>
        <v>0</v>
      </c>
      <c r="AC551" s="785"/>
      <c r="AD551" s="309">
        <f t="shared" si="1940"/>
        <v>0</v>
      </c>
      <c r="AE551" s="785"/>
      <c r="AF551" s="309">
        <f t="shared" si="1941"/>
        <v>0</v>
      </c>
      <c r="AG551" s="785"/>
      <c r="AH551" s="309">
        <f t="shared" si="1942"/>
        <v>0</v>
      </c>
      <c r="AI551" s="785"/>
      <c r="AJ551" s="309">
        <f t="shared" si="1943"/>
        <v>0</v>
      </c>
      <c r="AK551" s="785"/>
      <c r="AL551" s="309">
        <f t="shared" si="1944"/>
        <v>0</v>
      </c>
      <c r="AM551" s="785"/>
      <c r="AN551" s="309">
        <f t="shared" si="1945"/>
        <v>0</v>
      </c>
      <c r="AO551" s="785"/>
      <c r="AP551" s="309">
        <f t="shared" si="1946"/>
        <v>0</v>
      </c>
      <c r="AQ551" s="785"/>
      <c r="AR551" s="309">
        <f t="shared" si="1947"/>
        <v>0</v>
      </c>
      <c r="AT551" s="782">
        <f t="shared" si="1730"/>
        <v>0</v>
      </c>
      <c r="AU551" s="782">
        <f t="shared" si="1731"/>
        <v>0</v>
      </c>
      <c r="AV551" s="782">
        <f t="shared" si="1732"/>
        <v>0</v>
      </c>
      <c r="AW551" s="788" t="e">
        <f t="shared" si="1733"/>
        <v>#DIV/0!</v>
      </c>
      <c r="AY551" s="781">
        <f t="shared" si="1734"/>
        <v>0</v>
      </c>
      <c r="AZ551" s="777"/>
      <c r="BA551" s="781">
        <f t="shared" si="1735"/>
        <v>0</v>
      </c>
      <c r="BB551" s="777"/>
      <c r="BC551" s="781">
        <f t="shared" si="1736"/>
        <v>0</v>
      </c>
      <c r="BD551" s="777"/>
      <c r="BE551" s="781">
        <f t="shared" si="1737"/>
        <v>0</v>
      </c>
      <c r="BF551" s="777"/>
      <c r="BG551" s="781">
        <f t="shared" si="1738"/>
        <v>0</v>
      </c>
      <c r="BH551" s="777"/>
      <c r="BI551" s="781">
        <f t="shared" si="1739"/>
        <v>0</v>
      </c>
      <c r="BJ551" s="777"/>
      <c r="BK551" s="781">
        <f t="shared" si="1740"/>
        <v>0</v>
      </c>
      <c r="BL551" s="777"/>
      <c r="BM551" s="781">
        <f t="shared" si="1741"/>
        <v>0</v>
      </c>
      <c r="BN551" s="777"/>
      <c r="BO551" s="781">
        <f t="shared" si="1742"/>
        <v>0</v>
      </c>
      <c r="BP551" s="777"/>
      <c r="BQ551" s="781">
        <f t="shared" si="1743"/>
        <v>0</v>
      </c>
      <c r="BR551" s="777"/>
    </row>
    <row r="552" spans="1:70" outlineLevel="3">
      <c r="A552" s="6">
        <v>302239</v>
      </c>
      <c r="B552" s="10"/>
      <c r="C552" s="121" t="s">
        <v>114</v>
      </c>
      <c r="D552" s="111" t="s">
        <v>817</v>
      </c>
      <c r="E552" s="43" t="str">
        <f t="shared" si="1936"/>
        <v>N</v>
      </c>
      <c r="F552" s="122"/>
      <c r="G552" s="122" t="s">
        <v>327</v>
      </c>
      <c r="H552" s="1076"/>
      <c r="I552" s="1141"/>
      <c r="J552" s="1142"/>
      <c r="K552" s="1032">
        <f t="shared" si="1937"/>
        <v>0</v>
      </c>
      <c r="L552" s="208"/>
      <c r="M552" s="128"/>
      <c r="N552" s="409"/>
      <c r="O552" s="409"/>
      <c r="Q552" s="684" t="s">
        <v>1861</v>
      </c>
      <c r="R552" s="691" t="s">
        <v>2008</v>
      </c>
      <c r="T552" s="680" t="str">
        <f>IF(IF(A552=0,TRUE(),D552=IFERROR(VLOOKUP(A552,Zaplecze_Weryfikacja!A:B,2,FALSE),2))=TRUE(),"Tak","Nie")</f>
        <v>Tak</v>
      </c>
      <c r="U552" s="681" t="str">
        <f>IF(T552="Tak"," ",IF(IFERROR(VLOOKUP(A552,Zaplecze_Weryfikacja!A:B,2,FALSE),"Inny numer Lp")="Inny numer Lp","Inny numer Lp",IF(VLOOKUP(A552,Zaplecze_Weryfikacja!A:B,2,FALSE)=D552,"Nieznana przyczyna","Inny opis")))</f>
        <v xml:space="preserve"> </v>
      </c>
      <c r="Y552" s="785"/>
      <c r="Z552" s="309">
        <f t="shared" si="1938"/>
        <v>0</v>
      </c>
      <c r="AA552" s="785"/>
      <c r="AB552" s="309">
        <f t="shared" si="1939"/>
        <v>0</v>
      </c>
      <c r="AC552" s="785"/>
      <c r="AD552" s="309">
        <f t="shared" si="1940"/>
        <v>0</v>
      </c>
      <c r="AE552" s="785"/>
      <c r="AF552" s="309">
        <f t="shared" si="1941"/>
        <v>0</v>
      </c>
      <c r="AG552" s="785"/>
      <c r="AH552" s="309">
        <f t="shared" si="1942"/>
        <v>0</v>
      </c>
      <c r="AI552" s="785"/>
      <c r="AJ552" s="309">
        <f t="shared" si="1943"/>
        <v>0</v>
      </c>
      <c r="AK552" s="785"/>
      <c r="AL552" s="309">
        <f t="shared" si="1944"/>
        <v>0</v>
      </c>
      <c r="AM552" s="785"/>
      <c r="AN552" s="309">
        <f t="shared" si="1945"/>
        <v>0</v>
      </c>
      <c r="AO552" s="785"/>
      <c r="AP552" s="309">
        <f t="shared" si="1946"/>
        <v>0</v>
      </c>
      <c r="AQ552" s="785"/>
      <c r="AR552" s="309">
        <f t="shared" si="1947"/>
        <v>0</v>
      </c>
      <c r="AT552" s="782">
        <f t="shared" si="1730"/>
        <v>0</v>
      </c>
      <c r="AU552" s="782">
        <f t="shared" si="1731"/>
        <v>0</v>
      </c>
      <c r="AV552" s="782">
        <f t="shared" si="1732"/>
        <v>0</v>
      </c>
      <c r="AW552" s="788" t="e">
        <f t="shared" si="1733"/>
        <v>#DIV/0!</v>
      </c>
      <c r="AY552" s="781">
        <f t="shared" si="1734"/>
        <v>0</v>
      </c>
      <c r="AZ552" s="777"/>
      <c r="BA552" s="781">
        <f t="shared" si="1735"/>
        <v>0</v>
      </c>
      <c r="BB552" s="777"/>
      <c r="BC552" s="781">
        <f t="shared" si="1736"/>
        <v>0</v>
      </c>
      <c r="BD552" s="777"/>
      <c r="BE552" s="781">
        <f t="shared" si="1737"/>
        <v>0</v>
      </c>
      <c r="BF552" s="777"/>
      <c r="BG552" s="781">
        <f t="shared" si="1738"/>
        <v>0</v>
      </c>
      <c r="BH552" s="777"/>
      <c r="BI552" s="781">
        <f t="shared" si="1739"/>
        <v>0</v>
      </c>
      <c r="BJ552" s="777"/>
      <c r="BK552" s="781">
        <f t="shared" si="1740"/>
        <v>0</v>
      </c>
      <c r="BL552" s="777"/>
      <c r="BM552" s="781">
        <f t="shared" si="1741"/>
        <v>0</v>
      </c>
      <c r="BN552" s="777"/>
      <c r="BO552" s="781">
        <f t="shared" si="1742"/>
        <v>0</v>
      </c>
      <c r="BP552" s="777"/>
      <c r="BQ552" s="781">
        <f t="shared" si="1743"/>
        <v>0</v>
      </c>
      <c r="BR552" s="777"/>
    </row>
    <row r="553" spans="1:70" outlineLevel="3">
      <c r="A553" s="6">
        <v>302240</v>
      </c>
      <c r="B553" s="10"/>
      <c r="C553" s="121" t="s">
        <v>114</v>
      </c>
      <c r="D553" s="33" t="s">
        <v>165</v>
      </c>
      <c r="E553" s="43" t="str">
        <f t="shared" si="1936"/>
        <v>N</v>
      </c>
      <c r="F553" s="122"/>
      <c r="G553" s="122" t="s">
        <v>327</v>
      </c>
      <c r="H553" s="1076"/>
      <c r="I553" s="1141"/>
      <c r="J553" s="1142"/>
      <c r="K553" s="1032">
        <f t="shared" si="1937"/>
        <v>0</v>
      </c>
      <c r="L553" s="208"/>
      <c r="M553" s="128"/>
      <c r="N553" s="409"/>
      <c r="O553" s="409"/>
      <c r="Q553" s="686" t="s">
        <v>1908</v>
      </c>
      <c r="R553" s="691" t="s">
        <v>2008</v>
      </c>
      <c r="T553" s="680" t="str">
        <f>IF(IF(A553=0,TRUE(),D553=IFERROR(VLOOKUP(A553,Zaplecze_Weryfikacja!A:B,2,FALSE),2))=TRUE(),"Tak","Nie")</f>
        <v>Nie</v>
      </c>
      <c r="U553" s="681" t="str">
        <f>IF(T553="Tak"," ",IF(IFERROR(VLOOKUP(A553,Zaplecze_Weryfikacja!A:B,2,FALSE),"Inny numer Lp")="Inny numer Lp","Inny numer Lp",IF(VLOOKUP(A553,Zaplecze_Weryfikacja!A:B,2,FALSE)=D553,"Nieznana przyczyna","Inny opis")))</f>
        <v>Inny opis</v>
      </c>
      <c r="Y553" s="785"/>
      <c r="Z553" s="309">
        <f t="shared" si="1938"/>
        <v>0</v>
      </c>
      <c r="AA553" s="785"/>
      <c r="AB553" s="309">
        <f t="shared" si="1939"/>
        <v>0</v>
      </c>
      <c r="AC553" s="785"/>
      <c r="AD553" s="309">
        <f t="shared" si="1940"/>
        <v>0</v>
      </c>
      <c r="AE553" s="785"/>
      <c r="AF553" s="309">
        <f t="shared" si="1941"/>
        <v>0</v>
      </c>
      <c r="AG553" s="785"/>
      <c r="AH553" s="309">
        <f t="shared" si="1942"/>
        <v>0</v>
      </c>
      <c r="AI553" s="785"/>
      <c r="AJ553" s="309">
        <f t="shared" si="1943"/>
        <v>0</v>
      </c>
      <c r="AK553" s="785"/>
      <c r="AL553" s="309">
        <f t="shared" si="1944"/>
        <v>0</v>
      </c>
      <c r="AM553" s="785"/>
      <c r="AN553" s="309">
        <f t="shared" si="1945"/>
        <v>0</v>
      </c>
      <c r="AO553" s="785"/>
      <c r="AP553" s="309">
        <f t="shared" si="1946"/>
        <v>0</v>
      </c>
      <c r="AQ553" s="785"/>
      <c r="AR553" s="309">
        <f t="shared" si="1947"/>
        <v>0</v>
      </c>
      <c r="AT553" s="782">
        <f t="shared" si="1730"/>
        <v>0</v>
      </c>
      <c r="AU553" s="782">
        <f t="shared" si="1731"/>
        <v>0</v>
      </c>
      <c r="AV553" s="782">
        <f t="shared" si="1732"/>
        <v>0</v>
      </c>
      <c r="AW553" s="788" t="e">
        <f t="shared" si="1733"/>
        <v>#DIV/0!</v>
      </c>
      <c r="AY553" s="781">
        <f t="shared" si="1734"/>
        <v>0</v>
      </c>
      <c r="AZ553" s="777"/>
      <c r="BA553" s="781">
        <f t="shared" si="1735"/>
        <v>0</v>
      </c>
      <c r="BB553" s="777"/>
      <c r="BC553" s="781">
        <f t="shared" si="1736"/>
        <v>0</v>
      </c>
      <c r="BD553" s="777"/>
      <c r="BE553" s="781">
        <f t="shared" si="1737"/>
        <v>0</v>
      </c>
      <c r="BF553" s="777"/>
      <c r="BG553" s="781">
        <f t="shared" si="1738"/>
        <v>0</v>
      </c>
      <c r="BH553" s="777"/>
      <c r="BI553" s="781">
        <f t="shared" si="1739"/>
        <v>0</v>
      </c>
      <c r="BJ553" s="777"/>
      <c r="BK553" s="781">
        <f t="shared" si="1740"/>
        <v>0</v>
      </c>
      <c r="BL553" s="777"/>
      <c r="BM553" s="781">
        <f t="shared" si="1741"/>
        <v>0</v>
      </c>
      <c r="BN553" s="777"/>
      <c r="BO553" s="781">
        <f t="shared" si="1742"/>
        <v>0</v>
      </c>
      <c r="BP553" s="777"/>
      <c r="BQ553" s="781">
        <f t="shared" si="1743"/>
        <v>0</v>
      </c>
      <c r="BR553" s="777"/>
    </row>
    <row r="554" spans="1:70" outlineLevel="3">
      <c r="A554" s="6">
        <v>302241</v>
      </c>
      <c r="B554" s="10"/>
      <c r="C554" s="121" t="s">
        <v>114</v>
      </c>
      <c r="D554" s="33" t="s">
        <v>3126</v>
      </c>
      <c r="E554" s="43" t="str">
        <f t="shared" si="1936"/>
        <v>T</v>
      </c>
      <c r="F554" s="122"/>
      <c r="G554" s="122" t="s">
        <v>327</v>
      </c>
      <c r="H554" s="1076">
        <v>28.4</v>
      </c>
      <c r="I554" s="1141"/>
      <c r="J554" s="1142"/>
      <c r="K554" s="1032">
        <f t="shared" si="1937"/>
        <v>0</v>
      </c>
      <c r="L554" s="208"/>
      <c r="M554" s="128"/>
      <c r="N554" s="409"/>
      <c r="O554" s="409"/>
      <c r="Q554" s="684" t="s">
        <v>1861</v>
      </c>
      <c r="R554" s="691" t="s">
        <v>2008</v>
      </c>
      <c r="T554" s="680" t="str">
        <f>IF(IF(A554=0,TRUE(),D554=IFERROR(VLOOKUP(A554,Zaplecze_Weryfikacja!A:B,2,FALSE),2))=TRUE(),"Tak","Nie")</f>
        <v>Nie</v>
      </c>
      <c r="U554" s="681" t="str">
        <f>IF(T554="Tak"," ",IF(IFERROR(VLOOKUP(A554,Zaplecze_Weryfikacja!A:B,2,FALSE),"Inny numer Lp")="Inny numer Lp","Inny numer Lp",IF(VLOOKUP(A554,Zaplecze_Weryfikacja!A:B,2,FALSE)=D554,"Nieznana przyczyna","Inny opis")))</f>
        <v>Inny opis</v>
      </c>
      <c r="Y554" s="785"/>
      <c r="Z554" s="309">
        <f t="shared" si="1938"/>
        <v>0</v>
      </c>
      <c r="AA554" s="785"/>
      <c r="AB554" s="309">
        <f t="shared" si="1939"/>
        <v>0</v>
      </c>
      <c r="AC554" s="785"/>
      <c r="AD554" s="309">
        <f t="shared" si="1940"/>
        <v>0</v>
      </c>
      <c r="AE554" s="785"/>
      <c r="AF554" s="309">
        <f t="shared" si="1941"/>
        <v>0</v>
      </c>
      <c r="AG554" s="785"/>
      <c r="AH554" s="309">
        <f t="shared" si="1942"/>
        <v>0</v>
      </c>
      <c r="AI554" s="785"/>
      <c r="AJ554" s="309">
        <f t="shared" si="1943"/>
        <v>0</v>
      </c>
      <c r="AK554" s="785"/>
      <c r="AL554" s="309">
        <f t="shared" si="1944"/>
        <v>0</v>
      </c>
      <c r="AM554" s="785"/>
      <c r="AN554" s="309">
        <f t="shared" si="1945"/>
        <v>0</v>
      </c>
      <c r="AO554" s="785"/>
      <c r="AP554" s="309">
        <f t="shared" si="1946"/>
        <v>0</v>
      </c>
      <c r="AQ554" s="785"/>
      <c r="AR554" s="309">
        <f t="shared" si="1947"/>
        <v>0</v>
      </c>
      <c r="AT554" s="782">
        <f t="shared" si="1730"/>
        <v>0</v>
      </c>
      <c r="AU554" s="782">
        <f t="shared" si="1731"/>
        <v>0</v>
      </c>
      <c r="AV554" s="782">
        <f t="shared" si="1732"/>
        <v>0</v>
      </c>
      <c r="AW554" s="788" t="e">
        <f t="shared" si="1733"/>
        <v>#DIV/0!</v>
      </c>
      <c r="AY554" s="781">
        <f t="shared" si="1734"/>
        <v>0</v>
      </c>
      <c r="AZ554" s="777"/>
      <c r="BA554" s="781">
        <f t="shared" si="1735"/>
        <v>0</v>
      </c>
      <c r="BB554" s="777"/>
      <c r="BC554" s="781">
        <f t="shared" si="1736"/>
        <v>0</v>
      </c>
      <c r="BD554" s="777"/>
      <c r="BE554" s="781">
        <f t="shared" si="1737"/>
        <v>0</v>
      </c>
      <c r="BF554" s="777"/>
      <c r="BG554" s="781">
        <f t="shared" si="1738"/>
        <v>0</v>
      </c>
      <c r="BH554" s="777"/>
      <c r="BI554" s="781">
        <f t="shared" si="1739"/>
        <v>0</v>
      </c>
      <c r="BJ554" s="777"/>
      <c r="BK554" s="781">
        <f t="shared" si="1740"/>
        <v>0</v>
      </c>
      <c r="BL554" s="777"/>
      <c r="BM554" s="781">
        <f t="shared" si="1741"/>
        <v>0</v>
      </c>
      <c r="BN554" s="777"/>
      <c r="BO554" s="781">
        <f t="shared" si="1742"/>
        <v>0</v>
      </c>
      <c r="BP554" s="777"/>
      <c r="BQ554" s="781">
        <f t="shared" si="1743"/>
        <v>0</v>
      </c>
      <c r="BR554" s="777"/>
    </row>
    <row r="555" spans="1:70" outlineLevel="3">
      <c r="A555" s="6"/>
      <c r="B555" s="121"/>
      <c r="C555" s="121"/>
      <c r="D555" s="33"/>
      <c r="E555" s="122"/>
      <c r="F555" s="122"/>
      <c r="G555" s="122"/>
      <c r="H555" s="1017"/>
      <c r="I555" s="1006"/>
      <c r="J555" s="1111"/>
      <c r="K555" s="1033"/>
      <c r="L555" s="208"/>
      <c r="M555" s="128"/>
      <c r="N555" s="409"/>
      <c r="O555" s="409"/>
      <c r="Q555" s="683"/>
      <c r="R555" s="692"/>
      <c r="T555" s="680" t="str">
        <f>IF(IF(A555=0,TRUE(),D555=IFERROR(VLOOKUP(A555,Zaplecze_Weryfikacja!A:B,2,FALSE),2))=TRUE(),"Tak","Nie")</f>
        <v>Tak</v>
      </c>
      <c r="U555" s="681" t="str">
        <f>IF(T555="Tak"," ",IF(IFERROR(VLOOKUP(A555,Zaplecze_Weryfikacja!A:B,2,FALSE),"Inny numer Lp")="Inny numer Lp","Inny numer Lp",IF(VLOOKUP(A555,Zaplecze_Weryfikacja!A:B,2,FALSE)=D555,"Nieznana przyczyna","Inny opis")))</f>
        <v xml:space="preserve"> </v>
      </c>
      <c r="Y555" s="785"/>
      <c r="Z555" s="104"/>
      <c r="AA555" s="785"/>
      <c r="AB555" s="104"/>
      <c r="AC555" s="785"/>
      <c r="AD555" s="104"/>
      <c r="AE555" s="785"/>
      <c r="AF555" s="104"/>
      <c r="AG555" s="785"/>
      <c r="AH555" s="104"/>
      <c r="AI555" s="785"/>
      <c r="AJ555" s="104"/>
      <c r="AK555" s="785"/>
      <c r="AL555" s="104"/>
      <c r="AM555" s="785"/>
      <c r="AN555" s="104"/>
      <c r="AO555" s="785"/>
      <c r="AP555" s="104"/>
      <c r="AQ555" s="785"/>
      <c r="AR555" s="104"/>
      <c r="AT555" s="782">
        <f t="shared" si="1730"/>
        <v>0</v>
      </c>
      <c r="AU555" s="782">
        <f t="shared" si="1731"/>
        <v>0</v>
      </c>
      <c r="AV555" s="782">
        <f t="shared" si="1732"/>
        <v>0</v>
      </c>
      <c r="AW555" s="788" t="e">
        <f t="shared" si="1733"/>
        <v>#DIV/0!</v>
      </c>
      <c r="AY555" s="781">
        <f t="shared" si="1734"/>
        <v>0</v>
      </c>
      <c r="AZ555" s="777"/>
      <c r="BA555" s="781">
        <f t="shared" si="1735"/>
        <v>0</v>
      </c>
      <c r="BB555" s="777"/>
      <c r="BC555" s="781">
        <f t="shared" si="1736"/>
        <v>0</v>
      </c>
      <c r="BD555" s="777"/>
      <c r="BE555" s="781">
        <f t="shared" si="1737"/>
        <v>0</v>
      </c>
      <c r="BF555" s="777"/>
      <c r="BG555" s="781">
        <f t="shared" si="1738"/>
        <v>0</v>
      </c>
      <c r="BH555" s="777"/>
      <c r="BI555" s="781">
        <f t="shared" si="1739"/>
        <v>0</v>
      </c>
      <c r="BJ555" s="777"/>
      <c r="BK555" s="781">
        <f t="shared" si="1740"/>
        <v>0</v>
      </c>
      <c r="BL555" s="777"/>
      <c r="BM555" s="781">
        <f t="shared" si="1741"/>
        <v>0</v>
      </c>
      <c r="BN555" s="777"/>
      <c r="BO555" s="781">
        <f t="shared" si="1742"/>
        <v>0</v>
      </c>
      <c r="BP555" s="777"/>
      <c r="BQ555" s="781">
        <f t="shared" si="1743"/>
        <v>0</v>
      </c>
      <c r="BR555" s="777"/>
    </row>
    <row r="556" spans="1:70" outlineLevel="3">
      <c r="A556" s="667"/>
      <c r="B556" s="668"/>
      <c r="C556" s="668"/>
      <c r="D556" s="672" t="s">
        <v>3136</v>
      </c>
      <c r="E556" s="773" t="str">
        <f>IF(COUNTIF(E557:E561,"T")=0,"N","T")</f>
        <v>T</v>
      </c>
      <c r="F556" s="665"/>
      <c r="G556" s="664"/>
      <c r="H556" s="1079"/>
      <c r="I556" s="1065"/>
      <c r="J556" s="1116"/>
      <c r="K556" s="1036">
        <f>SUBTOTAL(9,K557:K564)</f>
        <v>0</v>
      </c>
      <c r="L556" s="496"/>
      <c r="M556" s="657"/>
      <c r="N556" s="657"/>
      <c r="O556" s="657"/>
      <c r="Q556" s="683"/>
      <c r="R556" s="692"/>
      <c r="T556" s="680" t="str">
        <f>IF(IF(A556=0,TRUE(),D556=IFERROR(VLOOKUP(A556,Zaplecze_Weryfikacja!A:B,2,FALSE),2))=TRUE(),"Tak","Nie")</f>
        <v>Tak</v>
      </c>
      <c r="U556" s="681" t="str">
        <f>IF(T556="Tak"," ",IF(IFERROR(VLOOKUP(A556,Zaplecze_Weryfikacja!A:B,2,FALSE),"Inny numer Lp")="Inny numer Lp","Inny numer Lp",IF(VLOOKUP(A556,Zaplecze_Weryfikacja!A:B,2,FALSE)=D556,"Nieznana przyczyna","Inny opis")))</f>
        <v xml:space="preserve"> </v>
      </c>
      <c r="Y556" s="785"/>
      <c r="Z556" s="663">
        <f>SUBTOTAL(9,Z557:Z564)</f>
        <v>0</v>
      </c>
      <c r="AA556" s="785"/>
      <c r="AB556" s="663">
        <f>SUBTOTAL(9,AB557:AB564)</f>
        <v>0</v>
      </c>
      <c r="AC556" s="785"/>
      <c r="AD556" s="663">
        <f>SUBTOTAL(9,AD557:AD564)</f>
        <v>0</v>
      </c>
      <c r="AE556" s="785"/>
      <c r="AF556" s="663">
        <f>SUBTOTAL(9,AF557:AF564)</f>
        <v>0</v>
      </c>
      <c r="AG556" s="785"/>
      <c r="AH556" s="663">
        <f>SUBTOTAL(9,AH557:AH564)</f>
        <v>0</v>
      </c>
      <c r="AI556" s="785"/>
      <c r="AJ556" s="663">
        <f>SUBTOTAL(9,AJ557:AJ564)</f>
        <v>0</v>
      </c>
      <c r="AK556" s="785"/>
      <c r="AL556" s="663">
        <f>SUBTOTAL(9,AL557:AL564)</f>
        <v>0</v>
      </c>
      <c r="AM556" s="785"/>
      <c r="AN556" s="663">
        <f>SUBTOTAL(9,AN557:AN564)</f>
        <v>0</v>
      </c>
      <c r="AO556" s="785"/>
      <c r="AP556" s="663">
        <f>SUBTOTAL(9,AP557:AP564)</f>
        <v>0</v>
      </c>
      <c r="AQ556" s="785"/>
      <c r="AR556" s="663">
        <f>SUBTOTAL(9,AR557:AR564)</f>
        <v>0</v>
      </c>
      <c r="AT556" s="845">
        <f t="shared" si="1730"/>
        <v>0</v>
      </c>
      <c r="AU556" s="845">
        <f t="shared" si="1731"/>
        <v>0</v>
      </c>
      <c r="AV556" s="845">
        <f t="shared" si="1732"/>
        <v>0</v>
      </c>
      <c r="AW556" s="846" t="e">
        <f t="shared" si="1733"/>
        <v>#DIV/0!</v>
      </c>
      <c r="AY556" s="781">
        <f t="shared" si="1734"/>
        <v>0</v>
      </c>
      <c r="AZ556" s="847"/>
      <c r="BA556" s="781">
        <f t="shared" si="1735"/>
        <v>0</v>
      </c>
      <c r="BB556" s="847"/>
      <c r="BC556" s="781">
        <f t="shared" si="1736"/>
        <v>0</v>
      </c>
      <c r="BD556" s="847"/>
      <c r="BE556" s="781">
        <f t="shared" si="1737"/>
        <v>0</v>
      </c>
      <c r="BF556" s="847"/>
      <c r="BG556" s="781">
        <f t="shared" si="1738"/>
        <v>0</v>
      </c>
      <c r="BH556" s="847"/>
      <c r="BI556" s="781">
        <f t="shared" si="1739"/>
        <v>0</v>
      </c>
      <c r="BJ556" s="847"/>
      <c r="BK556" s="781">
        <f t="shared" si="1740"/>
        <v>0</v>
      </c>
      <c r="BL556" s="847"/>
      <c r="BM556" s="781">
        <f t="shared" si="1741"/>
        <v>0</v>
      </c>
      <c r="BN556" s="847"/>
      <c r="BO556" s="781">
        <f t="shared" si="1742"/>
        <v>0</v>
      </c>
      <c r="BP556" s="847"/>
      <c r="BQ556" s="781">
        <f t="shared" si="1743"/>
        <v>0</v>
      </c>
      <c r="BR556" s="847"/>
    </row>
    <row r="557" spans="1:70" outlineLevel="3">
      <c r="A557" s="6">
        <v>302241</v>
      </c>
      <c r="B557" s="10"/>
      <c r="C557" s="121" t="s">
        <v>114</v>
      </c>
      <c r="D557" s="34" t="s">
        <v>859</v>
      </c>
      <c r="E557" s="43" t="str">
        <f t="shared" ref="E557:E562" si="1948">IF(H557&gt;0,"T","N")</f>
        <v>T</v>
      </c>
      <c r="F557" s="122" t="s">
        <v>213</v>
      </c>
      <c r="G557" s="122" t="s">
        <v>327</v>
      </c>
      <c r="H557" s="1076">
        <v>41.2</v>
      </c>
      <c r="I557" s="1141"/>
      <c r="J557" s="1142"/>
      <c r="K557" s="1032">
        <f t="shared" ref="K557:K562" si="1949">IF(B557="E","E",$H557*I557)</f>
        <v>0</v>
      </c>
      <c r="L557" s="208"/>
      <c r="M557" s="128"/>
      <c r="N557" s="409"/>
      <c r="O557" s="409"/>
      <c r="Q557" s="684" t="s">
        <v>1909</v>
      </c>
      <c r="R557" s="691" t="s">
        <v>2008</v>
      </c>
      <c r="T557" s="680" t="str">
        <f>IF(IF(A557=0,TRUE(),D557=IFERROR(VLOOKUP(A557,Zaplecze_Weryfikacja!A:B,2,FALSE),2))=TRUE(),"Tak","Nie")</f>
        <v>Nie</v>
      </c>
      <c r="U557" s="681" t="str">
        <f>IF(T557="Tak"," ",IF(IFERROR(VLOOKUP(A557,Zaplecze_Weryfikacja!A:B,2,FALSE),"Inny numer Lp")="Inny numer Lp","Inny numer Lp",IF(VLOOKUP(A557,Zaplecze_Weryfikacja!A:B,2,FALSE)=D557,"Nieznana przyczyna","Inny opis")))</f>
        <v>Inny opis</v>
      </c>
      <c r="Y557" s="785"/>
      <c r="Z557" s="309">
        <f t="shared" ref="Z557:Z562" si="1950">IF($B557="E","E",$H557*Y557)</f>
        <v>0</v>
      </c>
      <c r="AA557" s="785"/>
      <c r="AB557" s="309">
        <f t="shared" ref="AB557:AB562" si="1951">IF($B557="E","E",$H557*AA557)</f>
        <v>0</v>
      </c>
      <c r="AC557" s="785"/>
      <c r="AD557" s="309">
        <f t="shared" ref="AD557:AD562" si="1952">IF($B557="E","E",$H557*AC557)</f>
        <v>0</v>
      </c>
      <c r="AE557" s="785"/>
      <c r="AF557" s="309">
        <f t="shared" ref="AF557:AF562" si="1953">IF($B557="E","E",$H557*AE557)</f>
        <v>0</v>
      </c>
      <c r="AG557" s="785"/>
      <c r="AH557" s="309">
        <f t="shared" ref="AH557:AH562" si="1954">IF($B557="E","E",$H557*AG557)</f>
        <v>0</v>
      </c>
      <c r="AI557" s="785"/>
      <c r="AJ557" s="309">
        <f t="shared" ref="AJ557:AJ562" si="1955">IF($B557="E","E",$H557*AI557)</f>
        <v>0</v>
      </c>
      <c r="AK557" s="785"/>
      <c r="AL557" s="309">
        <f t="shared" ref="AL557:AL562" si="1956">IF($B557="E","E",$H557*AK557)</f>
        <v>0</v>
      </c>
      <c r="AM557" s="785"/>
      <c r="AN557" s="309">
        <f t="shared" ref="AN557:AN562" si="1957">IF($B557="E","E",$H557*AM557)</f>
        <v>0</v>
      </c>
      <c r="AO557" s="785"/>
      <c r="AP557" s="309">
        <f t="shared" ref="AP557:AP562" si="1958">IF($B557="E","E",$H557*AO557)</f>
        <v>0</v>
      </c>
      <c r="AQ557" s="785"/>
      <c r="AR557" s="309">
        <f t="shared" ref="AR557:AR562" si="1959">IF($B557="E","E",$H557*AQ557)</f>
        <v>0</v>
      </c>
      <c r="AT557" s="782">
        <f t="shared" si="1730"/>
        <v>0</v>
      </c>
      <c r="AU557" s="782">
        <f t="shared" si="1731"/>
        <v>0</v>
      </c>
      <c r="AV557" s="782">
        <f t="shared" si="1732"/>
        <v>0</v>
      </c>
      <c r="AW557" s="788" t="e">
        <f t="shared" si="1733"/>
        <v>#DIV/0!</v>
      </c>
      <c r="AY557" s="781">
        <f t="shared" si="1734"/>
        <v>0</v>
      </c>
      <c r="AZ557" s="777"/>
      <c r="BA557" s="781">
        <f t="shared" si="1735"/>
        <v>0</v>
      </c>
      <c r="BB557" s="777"/>
      <c r="BC557" s="781">
        <f t="shared" si="1736"/>
        <v>0</v>
      </c>
      <c r="BD557" s="777"/>
      <c r="BE557" s="781">
        <f t="shared" si="1737"/>
        <v>0</v>
      </c>
      <c r="BF557" s="777"/>
      <c r="BG557" s="781">
        <f t="shared" si="1738"/>
        <v>0</v>
      </c>
      <c r="BH557" s="777"/>
      <c r="BI557" s="781">
        <f t="shared" si="1739"/>
        <v>0</v>
      </c>
      <c r="BJ557" s="777"/>
      <c r="BK557" s="781">
        <f t="shared" si="1740"/>
        <v>0</v>
      </c>
      <c r="BL557" s="777"/>
      <c r="BM557" s="781">
        <f t="shared" si="1741"/>
        <v>0</v>
      </c>
      <c r="BN557" s="777"/>
      <c r="BO557" s="781">
        <f t="shared" si="1742"/>
        <v>0</v>
      </c>
      <c r="BP557" s="777"/>
      <c r="BQ557" s="781">
        <f t="shared" si="1743"/>
        <v>0</v>
      </c>
      <c r="BR557" s="777"/>
    </row>
    <row r="558" spans="1:70" outlineLevel="3">
      <c r="A558" s="6">
        <v>302242</v>
      </c>
      <c r="B558" s="10"/>
      <c r="C558" s="121" t="s">
        <v>114</v>
      </c>
      <c r="D558" s="34" t="s">
        <v>94</v>
      </c>
      <c r="E558" s="43" t="str">
        <f t="shared" si="1948"/>
        <v>N</v>
      </c>
      <c r="F558" s="122" t="s">
        <v>2953</v>
      </c>
      <c r="G558" s="122" t="s">
        <v>324</v>
      </c>
      <c r="H558" s="1076"/>
      <c r="I558" s="1141"/>
      <c r="J558" s="1142"/>
      <c r="K558" s="1032">
        <f t="shared" si="1949"/>
        <v>0</v>
      </c>
      <c r="L558" s="208"/>
      <c r="M558" s="128"/>
      <c r="N558" s="409"/>
      <c r="O558" s="409"/>
      <c r="Q558" s="686" t="s">
        <v>1862</v>
      </c>
      <c r="R558" s="691" t="s">
        <v>2008</v>
      </c>
      <c r="T558" s="680" t="str">
        <f>IF(IF(A558=0,TRUE(),D558=IFERROR(VLOOKUP(A558,Zaplecze_Weryfikacja!A:B,2,FALSE),2))=TRUE(),"Tak","Nie")</f>
        <v>Nie</v>
      </c>
      <c r="U558" s="681" t="str">
        <f>IF(T558="Tak"," ",IF(IFERROR(VLOOKUP(A558,Zaplecze_Weryfikacja!A:B,2,FALSE),"Inny numer Lp")="Inny numer Lp","Inny numer Lp",IF(VLOOKUP(A558,Zaplecze_Weryfikacja!A:B,2,FALSE)=D558,"Nieznana przyczyna","Inny opis")))</f>
        <v>Inny opis</v>
      </c>
      <c r="Y558" s="785"/>
      <c r="Z558" s="309">
        <f t="shared" si="1950"/>
        <v>0</v>
      </c>
      <c r="AA558" s="785"/>
      <c r="AB558" s="309">
        <f t="shared" si="1951"/>
        <v>0</v>
      </c>
      <c r="AC558" s="785"/>
      <c r="AD558" s="309">
        <f t="shared" si="1952"/>
        <v>0</v>
      </c>
      <c r="AE558" s="785"/>
      <c r="AF558" s="309">
        <f t="shared" si="1953"/>
        <v>0</v>
      </c>
      <c r="AG558" s="785"/>
      <c r="AH558" s="309">
        <f t="shared" si="1954"/>
        <v>0</v>
      </c>
      <c r="AI558" s="785"/>
      <c r="AJ558" s="309">
        <f t="shared" si="1955"/>
        <v>0</v>
      </c>
      <c r="AK558" s="785"/>
      <c r="AL558" s="309">
        <f t="shared" si="1956"/>
        <v>0</v>
      </c>
      <c r="AM558" s="785"/>
      <c r="AN558" s="309">
        <f t="shared" si="1957"/>
        <v>0</v>
      </c>
      <c r="AO558" s="785"/>
      <c r="AP558" s="309">
        <f t="shared" si="1958"/>
        <v>0</v>
      </c>
      <c r="AQ558" s="785"/>
      <c r="AR558" s="309">
        <f t="shared" si="1959"/>
        <v>0</v>
      </c>
      <c r="AT558" s="782">
        <f t="shared" si="1730"/>
        <v>0</v>
      </c>
      <c r="AU558" s="782">
        <f t="shared" si="1731"/>
        <v>0</v>
      </c>
      <c r="AV558" s="782">
        <f t="shared" si="1732"/>
        <v>0</v>
      </c>
      <c r="AW558" s="788" t="e">
        <f t="shared" si="1733"/>
        <v>#DIV/0!</v>
      </c>
      <c r="AY558" s="781">
        <f t="shared" si="1734"/>
        <v>0</v>
      </c>
      <c r="AZ558" s="777"/>
      <c r="BA558" s="781">
        <f t="shared" si="1735"/>
        <v>0</v>
      </c>
      <c r="BB558" s="777"/>
      <c r="BC558" s="781">
        <f t="shared" si="1736"/>
        <v>0</v>
      </c>
      <c r="BD558" s="777"/>
      <c r="BE558" s="781">
        <f t="shared" si="1737"/>
        <v>0</v>
      </c>
      <c r="BF558" s="777"/>
      <c r="BG558" s="781">
        <f t="shared" si="1738"/>
        <v>0</v>
      </c>
      <c r="BH558" s="777"/>
      <c r="BI558" s="781">
        <f t="shared" si="1739"/>
        <v>0</v>
      </c>
      <c r="BJ558" s="777"/>
      <c r="BK558" s="781">
        <f t="shared" si="1740"/>
        <v>0</v>
      </c>
      <c r="BL558" s="777"/>
      <c r="BM558" s="781">
        <f t="shared" si="1741"/>
        <v>0</v>
      </c>
      <c r="BN558" s="777"/>
      <c r="BO558" s="781">
        <f t="shared" si="1742"/>
        <v>0</v>
      </c>
      <c r="BP558" s="777"/>
      <c r="BQ558" s="781">
        <f t="shared" si="1743"/>
        <v>0</v>
      </c>
      <c r="BR558" s="777"/>
    </row>
    <row r="559" spans="1:70" outlineLevel="3">
      <c r="A559" s="6">
        <v>302243</v>
      </c>
      <c r="B559" s="10"/>
      <c r="C559" s="121" t="s">
        <v>114</v>
      </c>
      <c r="D559" s="35" t="s">
        <v>64</v>
      </c>
      <c r="E559" s="43" t="str">
        <f t="shared" si="1948"/>
        <v>T</v>
      </c>
      <c r="F559" s="28" t="s">
        <v>3095</v>
      </c>
      <c r="G559" s="122" t="s">
        <v>327</v>
      </c>
      <c r="H559" s="1076">
        <v>70.099999999999994</v>
      </c>
      <c r="I559" s="1141"/>
      <c r="J559" s="1142"/>
      <c r="K559" s="1032">
        <f t="shared" si="1949"/>
        <v>0</v>
      </c>
      <c r="L559" s="208"/>
      <c r="M559" s="128"/>
      <c r="N559" s="409"/>
      <c r="O559" s="409"/>
      <c r="Q559" s="684" t="s">
        <v>1893</v>
      </c>
      <c r="R559" s="691" t="s">
        <v>2008</v>
      </c>
      <c r="T559" s="680" t="str">
        <f>IF(IF(A559=0,TRUE(),D559=IFERROR(VLOOKUP(A559,Zaplecze_Weryfikacja!A:B,2,FALSE),2))=TRUE(),"Tak","Nie")</f>
        <v>Nie</v>
      </c>
      <c r="U559" s="681" t="str">
        <f>IF(T559="Tak"," ",IF(IFERROR(VLOOKUP(A559,Zaplecze_Weryfikacja!A:B,2,FALSE),"Inny numer Lp")="Inny numer Lp","Inny numer Lp",IF(VLOOKUP(A559,Zaplecze_Weryfikacja!A:B,2,FALSE)=D559,"Nieznana przyczyna","Inny opis")))</f>
        <v>Inny opis</v>
      </c>
      <c r="Y559" s="785"/>
      <c r="Z559" s="309">
        <f t="shared" si="1950"/>
        <v>0</v>
      </c>
      <c r="AA559" s="785"/>
      <c r="AB559" s="309">
        <f t="shared" si="1951"/>
        <v>0</v>
      </c>
      <c r="AC559" s="785"/>
      <c r="AD559" s="309">
        <f t="shared" si="1952"/>
        <v>0</v>
      </c>
      <c r="AE559" s="785"/>
      <c r="AF559" s="309">
        <f t="shared" si="1953"/>
        <v>0</v>
      </c>
      <c r="AG559" s="785"/>
      <c r="AH559" s="309">
        <f t="shared" si="1954"/>
        <v>0</v>
      </c>
      <c r="AI559" s="785"/>
      <c r="AJ559" s="309">
        <f t="shared" si="1955"/>
        <v>0</v>
      </c>
      <c r="AK559" s="785"/>
      <c r="AL559" s="309">
        <f t="shared" si="1956"/>
        <v>0</v>
      </c>
      <c r="AM559" s="785"/>
      <c r="AN559" s="309">
        <f t="shared" si="1957"/>
        <v>0</v>
      </c>
      <c r="AO559" s="785"/>
      <c r="AP559" s="309">
        <f t="shared" si="1958"/>
        <v>0</v>
      </c>
      <c r="AQ559" s="785"/>
      <c r="AR559" s="309">
        <f t="shared" si="1959"/>
        <v>0</v>
      </c>
      <c r="AT559" s="782">
        <f t="shared" si="1730"/>
        <v>0</v>
      </c>
      <c r="AU559" s="782">
        <f t="shared" si="1731"/>
        <v>0</v>
      </c>
      <c r="AV559" s="782">
        <f t="shared" si="1732"/>
        <v>0</v>
      </c>
      <c r="AW559" s="788" t="e">
        <f t="shared" si="1733"/>
        <v>#DIV/0!</v>
      </c>
      <c r="AY559" s="781">
        <f t="shared" si="1734"/>
        <v>0</v>
      </c>
      <c r="AZ559" s="777"/>
      <c r="BA559" s="781">
        <f t="shared" si="1735"/>
        <v>0</v>
      </c>
      <c r="BB559" s="777"/>
      <c r="BC559" s="781">
        <f t="shared" si="1736"/>
        <v>0</v>
      </c>
      <c r="BD559" s="777"/>
      <c r="BE559" s="781">
        <f t="shared" si="1737"/>
        <v>0</v>
      </c>
      <c r="BF559" s="777"/>
      <c r="BG559" s="781">
        <f t="shared" si="1738"/>
        <v>0</v>
      </c>
      <c r="BH559" s="777"/>
      <c r="BI559" s="781">
        <f t="shared" si="1739"/>
        <v>0</v>
      </c>
      <c r="BJ559" s="777"/>
      <c r="BK559" s="781">
        <f t="shared" si="1740"/>
        <v>0</v>
      </c>
      <c r="BL559" s="777"/>
      <c r="BM559" s="781">
        <f t="shared" si="1741"/>
        <v>0</v>
      </c>
      <c r="BN559" s="777"/>
      <c r="BO559" s="781">
        <f t="shared" si="1742"/>
        <v>0</v>
      </c>
      <c r="BP559" s="777"/>
      <c r="BQ559" s="781">
        <f t="shared" si="1743"/>
        <v>0</v>
      </c>
      <c r="BR559" s="777"/>
    </row>
    <row r="560" spans="1:70" outlineLevel="3">
      <c r="A560" s="1250">
        <v>302244</v>
      </c>
      <c r="B560" s="1270"/>
      <c r="C560" s="1271" t="s">
        <v>114</v>
      </c>
      <c r="D560" s="1306" t="s">
        <v>3324</v>
      </c>
      <c r="E560" s="1262" t="str">
        <f t="shared" si="1948"/>
        <v>T</v>
      </c>
      <c r="F560" s="1253"/>
      <c r="G560" s="1253" t="s">
        <v>327</v>
      </c>
      <c r="H560" s="1249">
        <v>9.6</v>
      </c>
      <c r="I560" s="1141"/>
      <c r="J560" s="1142"/>
      <c r="K560" s="1032">
        <f t="shared" si="1949"/>
        <v>0</v>
      </c>
      <c r="L560" s="208"/>
      <c r="M560" s="128"/>
      <c r="N560" s="409"/>
      <c r="O560" s="409"/>
      <c r="Q560" s="684" t="s">
        <v>1861</v>
      </c>
      <c r="R560" s="691" t="s">
        <v>2008</v>
      </c>
      <c r="T560" s="680" t="str">
        <f>IF(IF(A560=0,TRUE(),D560=IFERROR(VLOOKUP(A560,Zaplecze_Weryfikacja!A:B,2,FALSE),2))=TRUE(),"Tak","Nie")</f>
        <v>Nie</v>
      </c>
      <c r="U560" s="681" t="str">
        <f>IF(T560="Tak"," ",IF(IFERROR(VLOOKUP(A560,Zaplecze_Weryfikacja!A:B,2,FALSE),"Inny numer Lp")="Inny numer Lp","Inny numer Lp",IF(VLOOKUP(A560,Zaplecze_Weryfikacja!A:B,2,FALSE)=D560,"Nieznana przyczyna","Inny opis")))</f>
        <v>Inny opis</v>
      </c>
      <c r="Y560" s="785"/>
      <c r="Z560" s="309">
        <f t="shared" si="1950"/>
        <v>0</v>
      </c>
      <c r="AA560" s="785"/>
      <c r="AB560" s="309">
        <f t="shared" si="1951"/>
        <v>0</v>
      </c>
      <c r="AC560" s="785"/>
      <c r="AD560" s="309">
        <f t="shared" si="1952"/>
        <v>0</v>
      </c>
      <c r="AE560" s="785"/>
      <c r="AF560" s="309">
        <f t="shared" si="1953"/>
        <v>0</v>
      </c>
      <c r="AG560" s="785"/>
      <c r="AH560" s="309">
        <f t="shared" si="1954"/>
        <v>0</v>
      </c>
      <c r="AI560" s="785"/>
      <c r="AJ560" s="309">
        <f t="shared" si="1955"/>
        <v>0</v>
      </c>
      <c r="AK560" s="785"/>
      <c r="AL560" s="309">
        <f t="shared" si="1956"/>
        <v>0</v>
      </c>
      <c r="AM560" s="785"/>
      <c r="AN560" s="309">
        <f t="shared" si="1957"/>
        <v>0</v>
      </c>
      <c r="AO560" s="785"/>
      <c r="AP560" s="309">
        <f t="shared" si="1958"/>
        <v>0</v>
      </c>
      <c r="AQ560" s="785"/>
      <c r="AR560" s="309">
        <f t="shared" si="1959"/>
        <v>0</v>
      </c>
      <c r="AT560" s="782">
        <f t="shared" si="1730"/>
        <v>0</v>
      </c>
      <c r="AU560" s="782">
        <f t="shared" si="1731"/>
        <v>0</v>
      </c>
      <c r="AV560" s="782">
        <f t="shared" si="1732"/>
        <v>0</v>
      </c>
      <c r="AW560" s="788" t="e">
        <f t="shared" si="1733"/>
        <v>#DIV/0!</v>
      </c>
      <c r="AY560" s="781">
        <f t="shared" si="1734"/>
        <v>0</v>
      </c>
      <c r="AZ560" s="777"/>
      <c r="BA560" s="781">
        <f t="shared" si="1735"/>
        <v>0</v>
      </c>
      <c r="BB560" s="777"/>
      <c r="BC560" s="781">
        <f t="shared" si="1736"/>
        <v>0</v>
      </c>
      <c r="BD560" s="777"/>
      <c r="BE560" s="781">
        <f t="shared" si="1737"/>
        <v>0</v>
      </c>
      <c r="BF560" s="777"/>
      <c r="BG560" s="781">
        <f t="shared" si="1738"/>
        <v>0</v>
      </c>
      <c r="BH560" s="777"/>
      <c r="BI560" s="781">
        <f t="shared" si="1739"/>
        <v>0</v>
      </c>
      <c r="BJ560" s="777"/>
      <c r="BK560" s="781">
        <f t="shared" si="1740"/>
        <v>0</v>
      </c>
      <c r="BL560" s="777"/>
      <c r="BM560" s="781">
        <f t="shared" si="1741"/>
        <v>0</v>
      </c>
      <c r="BN560" s="777"/>
      <c r="BO560" s="781">
        <f t="shared" si="1742"/>
        <v>0</v>
      </c>
      <c r="BP560" s="777"/>
      <c r="BQ560" s="781">
        <f t="shared" si="1743"/>
        <v>0</v>
      </c>
      <c r="BR560" s="777"/>
    </row>
    <row r="561" spans="1:70" outlineLevel="3">
      <c r="A561" s="6">
        <v>302245</v>
      </c>
      <c r="B561" s="10"/>
      <c r="C561" s="121" t="s">
        <v>114</v>
      </c>
      <c r="D561" s="33" t="s">
        <v>165</v>
      </c>
      <c r="E561" s="43" t="str">
        <f t="shared" si="1948"/>
        <v>N</v>
      </c>
      <c r="F561" s="122"/>
      <c r="G561" s="122" t="s">
        <v>327</v>
      </c>
      <c r="H561" s="1076"/>
      <c r="I561" s="1141"/>
      <c r="J561" s="1142"/>
      <c r="K561" s="1032">
        <f t="shared" si="1949"/>
        <v>0</v>
      </c>
      <c r="L561" s="208"/>
      <c r="M561" s="128"/>
      <c r="N561" s="409"/>
      <c r="O561" s="409"/>
      <c r="Q561" s="686" t="s">
        <v>1908</v>
      </c>
      <c r="R561" s="691" t="s">
        <v>2008</v>
      </c>
      <c r="T561" s="680" t="str">
        <f>IF(IF(A561=0,TRUE(),D561=IFERROR(VLOOKUP(A561,Zaplecze_Weryfikacja!A:B,2,FALSE),2))=TRUE(),"Tak","Nie")</f>
        <v>Nie</v>
      </c>
      <c r="U561" s="681" t="str">
        <f>IF(T561="Tak"," ",IF(IFERROR(VLOOKUP(A561,Zaplecze_Weryfikacja!A:B,2,FALSE),"Inny numer Lp")="Inny numer Lp","Inny numer Lp",IF(VLOOKUP(A561,Zaplecze_Weryfikacja!A:B,2,FALSE)=D561,"Nieznana przyczyna","Inny opis")))</f>
        <v>Inny opis</v>
      </c>
      <c r="Y561" s="785"/>
      <c r="Z561" s="309">
        <f t="shared" si="1950"/>
        <v>0</v>
      </c>
      <c r="AA561" s="785"/>
      <c r="AB561" s="309">
        <f t="shared" si="1951"/>
        <v>0</v>
      </c>
      <c r="AC561" s="785"/>
      <c r="AD561" s="309">
        <f t="shared" si="1952"/>
        <v>0</v>
      </c>
      <c r="AE561" s="785"/>
      <c r="AF561" s="309">
        <f t="shared" si="1953"/>
        <v>0</v>
      </c>
      <c r="AG561" s="785"/>
      <c r="AH561" s="309">
        <f t="shared" si="1954"/>
        <v>0</v>
      </c>
      <c r="AI561" s="785"/>
      <c r="AJ561" s="309">
        <f t="shared" si="1955"/>
        <v>0</v>
      </c>
      <c r="AK561" s="785"/>
      <c r="AL561" s="309">
        <f t="shared" si="1956"/>
        <v>0</v>
      </c>
      <c r="AM561" s="785"/>
      <c r="AN561" s="309">
        <f t="shared" si="1957"/>
        <v>0</v>
      </c>
      <c r="AO561" s="785"/>
      <c r="AP561" s="309">
        <f t="shared" si="1958"/>
        <v>0</v>
      </c>
      <c r="AQ561" s="785"/>
      <c r="AR561" s="309">
        <f t="shared" si="1959"/>
        <v>0</v>
      </c>
      <c r="AT561" s="782">
        <f t="shared" si="1730"/>
        <v>0</v>
      </c>
      <c r="AU561" s="782">
        <f t="shared" si="1731"/>
        <v>0</v>
      </c>
      <c r="AV561" s="782">
        <f t="shared" si="1732"/>
        <v>0</v>
      </c>
      <c r="AW561" s="788" t="e">
        <f t="shared" si="1733"/>
        <v>#DIV/0!</v>
      </c>
      <c r="AY561" s="781">
        <f t="shared" si="1734"/>
        <v>0</v>
      </c>
      <c r="AZ561" s="777"/>
      <c r="BA561" s="781">
        <f t="shared" si="1735"/>
        <v>0</v>
      </c>
      <c r="BB561" s="777"/>
      <c r="BC561" s="781">
        <f t="shared" si="1736"/>
        <v>0</v>
      </c>
      <c r="BD561" s="777"/>
      <c r="BE561" s="781">
        <f t="shared" si="1737"/>
        <v>0</v>
      </c>
      <c r="BF561" s="777"/>
      <c r="BG561" s="781">
        <f t="shared" si="1738"/>
        <v>0</v>
      </c>
      <c r="BH561" s="777"/>
      <c r="BI561" s="781">
        <f t="shared" si="1739"/>
        <v>0</v>
      </c>
      <c r="BJ561" s="777"/>
      <c r="BK561" s="781">
        <f t="shared" si="1740"/>
        <v>0</v>
      </c>
      <c r="BL561" s="777"/>
      <c r="BM561" s="781">
        <f t="shared" si="1741"/>
        <v>0</v>
      </c>
      <c r="BN561" s="777"/>
      <c r="BO561" s="781">
        <f t="shared" si="1742"/>
        <v>0</v>
      </c>
      <c r="BP561" s="777"/>
      <c r="BQ561" s="781">
        <f t="shared" si="1743"/>
        <v>0</v>
      </c>
      <c r="BR561" s="777"/>
    </row>
    <row r="562" spans="1:70" outlineLevel="3">
      <c r="A562" s="6">
        <v>302246</v>
      </c>
      <c r="B562" s="10"/>
      <c r="C562" s="121" t="s">
        <v>114</v>
      </c>
      <c r="D562" s="33" t="s">
        <v>3126</v>
      </c>
      <c r="E562" s="43" t="str">
        <f t="shared" si="1948"/>
        <v>T</v>
      </c>
      <c r="F562" s="122"/>
      <c r="G562" s="122" t="s">
        <v>327</v>
      </c>
      <c r="H562" s="1076">
        <v>41.2</v>
      </c>
      <c r="I562" s="1141"/>
      <c r="J562" s="1142"/>
      <c r="K562" s="1032">
        <f t="shared" si="1949"/>
        <v>0</v>
      </c>
      <c r="L562" s="208"/>
      <c r="M562" s="128"/>
      <c r="N562" s="409"/>
      <c r="O562" s="409"/>
      <c r="Q562" s="684" t="s">
        <v>1861</v>
      </c>
      <c r="R562" s="691" t="s">
        <v>2008</v>
      </c>
      <c r="T562" s="680" t="str">
        <f>IF(IF(A562=0,TRUE(),D562=IFERROR(VLOOKUP(A562,Zaplecze_Weryfikacja!A:B,2,FALSE),2))=TRUE(),"Tak","Nie")</f>
        <v>Nie</v>
      </c>
      <c r="U562" s="681" t="str">
        <f>IF(T562="Tak"," ",IF(IFERROR(VLOOKUP(A562,Zaplecze_Weryfikacja!A:B,2,FALSE),"Inny numer Lp")="Inny numer Lp","Inny numer Lp",IF(VLOOKUP(A562,Zaplecze_Weryfikacja!A:B,2,FALSE)=D562,"Nieznana przyczyna","Inny opis")))</f>
        <v>Inny opis</v>
      </c>
      <c r="Y562" s="785"/>
      <c r="Z562" s="309">
        <f t="shared" si="1950"/>
        <v>0</v>
      </c>
      <c r="AA562" s="785"/>
      <c r="AB562" s="309">
        <f t="shared" si="1951"/>
        <v>0</v>
      </c>
      <c r="AC562" s="785"/>
      <c r="AD562" s="309">
        <f t="shared" si="1952"/>
        <v>0</v>
      </c>
      <c r="AE562" s="785"/>
      <c r="AF562" s="309">
        <f t="shared" si="1953"/>
        <v>0</v>
      </c>
      <c r="AG562" s="785"/>
      <c r="AH562" s="309">
        <f t="shared" si="1954"/>
        <v>0</v>
      </c>
      <c r="AI562" s="785"/>
      <c r="AJ562" s="309">
        <f t="shared" si="1955"/>
        <v>0</v>
      </c>
      <c r="AK562" s="785"/>
      <c r="AL562" s="309">
        <f t="shared" si="1956"/>
        <v>0</v>
      </c>
      <c r="AM562" s="785"/>
      <c r="AN562" s="309">
        <f t="shared" si="1957"/>
        <v>0</v>
      </c>
      <c r="AO562" s="785"/>
      <c r="AP562" s="309">
        <f t="shared" si="1958"/>
        <v>0</v>
      </c>
      <c r="AQ562" s="785"/>
      <c r="AR562" s="309">
        <f t="shared" si="1959"/>
        <v>0</v>
      </c>
      <c r="AT562" s="782">
        <f t="shared" ref="AT562" si="1960">MAX(Z562,AB562,AD562,AF562,AH562,AJ562,AL562,AN562,AP562,AR562)</f>
        <v>0</v>
      </c>
      <c r="AU562" s="782">
        <f t="shared" ref="AU562" si="1961">IF($AU$6=10,MIN(Z562,AB562,AD562,AF562,AH562,AJ562,AL562,AN562,AP562,AR562),IF($AU$6=9,MIN(Z562,AB562,AD562,AF562,AH562,AJ562,AL562,AN562,AP562),IF($AU$6=8,MIN(Z562,AB562,AD562,AF562,AH562,AJ562,AL562,AN562),IF($AU$6=7,MIN(Z562,AB562,AD562,AF562,AH562,AJ562,AL562),IF($AU$6=6,MIN(Z562,AB562,AD562,AF562,AH562,AJ562),IF($AU$6=5,MIN(Z562,AB562,AD562,AF562,AH562),IF($AU$6=4,MIN(Z562,AB562,AD562,AF562),IF($AU$6=4,MIN(Z562,AB562,AD562,AF562),IF($AU$6=3,MIN(Z562,AB562,AD562),IF($AU$6=3,MIN(Z562,AB562,AD562),IF($AU$6=2,MIN(Z562,AB562),IF($AU$6=1,MIN(Z562),"Błąd - zła ilośc oferentów"))))))))))))</f>
        <v>0</v>
      </c>
      <c r="AV562" s="782">
        <f t="shared" ref="AV562" si="1962">AT562-AU562</f>
        <v>0</v>
      </c>
      <c r="AW562" s="788" t="e">
        <f t="shared" ref="AW562" si="1963">AT562/AU562</f>
        <v>#DIV/0!</v>
      </c>
      <c r="AY562" s="781">
        <f t="shared" ref="AY562" si="1964">+AZ562</f>
        <v>0</v>
      </c>
      <c r="AZ562" s="777"/>
      <c r="BA562" s="781">
        <f t="shared" ref="BA562" si="1965">+BB562</f>
        <v>0</v>
      </c>
      <c r="BB562" s="777"/>
      <c r="BC562" s="781">
        <f t="shared" ref="BC562" si="1966">+BD562</f>
        <v>0</v>
      </c>
      <c r="BD562" s="777"/>
      <c r="BE562" s="781">
        <f t="shared" ref="BE562" si="1967">+BF562</f>
        <v>0</v>
      </c>
      <c r="BF562" s="777"/>
      <c r="BG562" s="781">
        <f t="shared" ref="BG562" si="1968">+BH562</f>
        <v>0</v>
      </c>
      <c r="BH562" s="777"/>
      <c r="BI562" s="781">
        <f t="shared" ref="BI562" si="1969">+BJ562</f>
        <v>0</v>
      </c>
      <c r="BJ562" s="777"/>
      <c r="BK562" s="781">
        <f t="shared" ref="BK562" si="1970">+BL562</f>
        <v>0</v>
      </c>
      <c r="BL562" s="777"/>
      <c r="BM562" s="781">
        <f t="shared" ref="BM562" si="1971">+BN562</f>
        <v>0</v>
      </c>
      <c r="BN562" s="777"/>
      <c r="BO562" s="781">
        <f t="shared" ref="BO562" si="1972">+BP562</f>
        <v>0</v>
      </c>
      <c r="BP562" s="777"/>
      <c r="BQ562" s="781">
        <f t="shared" ref="BQ562" si="1973">+BR562</f>
        <v>0</v>
      </c>
      <c r="BR562" s="777"/>
    </row>
    <row r="563" spans="1:70" outlineLevel="3">
      <c r="A563" s="6"/>
      <c r="B563" s="121"/>
      <c r="C563" s="121"/>
      <c r="D563" s="33"/>
      <c r="E563" s="122"/>
      <c r="F563" s="122"/>
      <c r="G563" s="122"/>
      <c r="H563" s="1017"/>
      <c r="I563" s="1006"/>
      <c r="J563" s="1111"/>
      <c r="K563" s="1033"/>
      <c r="L563" s="208"/>
      <c r="M563" s="128"/>
      <c r="N563" s="409"/>
      <c r="O563" s="409"/>
      <c r="Q563" s="683"/>
      <c r="R563" s="692"/>
      <c r="T563" s="680" t="str">
        <f>IF(IF(A563=0,TRUE(),D563=IFERROR(VLOOKUP(A563,Zaplecze_Weryfikacja!A:B,2,FALSE),2))=TRUE(),"Tak","Nie")</f>
        <v>Tak</v>
      </c>
      <c r="U563" s="681" t="str">
        <f>IF(T563="Tak"," ",IF(IFERROR(VLOOKUP(A563,Zaplecze_Weryfikacja!A:B,2,FALSE),"Inny numer Lp")="Inny numer Lp","Inny numer Lp",IF(VLOOKUP(A563,Zaplecze_Weryfikacja!A:B,2,FALSE)=D563,"Nieznana przyczyna","Inny opis")))</f>
        <v xml:space="preserve"> </v>
      </c>
      <c r="Y563" s="785"/>
      <c r="Z563" s="104"/>
      <c r="AA563" s="785"/>
      <c r="AB563" s="104"/>
      <c r="AC563" s="785"/>
      <c r="AD563" s="104"/>
      <c r="AE563" s="785"/>
      <c r="AF563" s="104"/>
      <c r="AG563" s="785"/>
      <c r="AH563" s="104"/>
      <c r="AI563" s="785"/>
      <c r="AJ563" s="104"/>
      <c r="AK563" s="785"/>
      <c r="AL563" s="104"/>
      <c r="AM563" s="785"/>
      <c r="AN563" s="104"/>
      <c r="AO563" s="785"/>
      <c r="AP563" s="104"/>
      <c r="AQ563" s="785"/>
      <c r="AR563" s="104"/>
      <c r="AT563" s="782">
        <f t="shared" si="1730"/>
        <v>0</v>
      </c>
      <c r="AU563" s="782">
        <f t="shared" si="1731"/>
        <v>0</v>
      </c>
      <c r="AV563" s="782">
        <f t="shared" si="1732"/>
        <v>0</v>
      </c>
      <c r="AW563" s="788" t="e">
        <f t="shared" si="1733"/>
        <v>#DIV/0!</v>
      </c>
      <c r="AY563" s="781">
        <f t="shared" si="1734"/>
        <v>0</v>
      </c>
      <c r="AZ563" s="777"/>
      <c r="BA563" s="781">
        <f t="shared" si="1735"/>
        <v>0</v>
      </c>
      <c r="BB563" s="777"/>
      <c r="BC563" s="781">
        <f t="shared" si="1736"/>
        <v>0</v>
      </c>
      <c r="BD563" s="777"/>
      <c r="BE563" s="781">
        <f t="shared" si="1737"/>
        <v>0</v>
      </c>
      <c r="BF563" s="777"/>
      <c r="BG563" s="781">
        <f t="shared" si="1738"/>
        <v>0</v>
      </c>
      <c r="BH563" s="777"/>
      <c r="BI563" s="781">
        <f t="shared" si="1739"/>
        <v>0</v>
      </c>
      <c r="BJ563" s="777"/>
      <c r="BK563" s="781">
        <f t="shared" si="1740"/>
        <v>0</v>
      </c>
      <c r="BL563" s="777"/>
      <c r="BM563" s="781">
        <f t="shared" si="1741"/>
        <v>0</v>
      </c>
      <c r="BN563" s="777"/>
      <c r="BO563" s="781">
        <f t="shared" si="1742"/>
        <v>0</v>
      </c>
      <c r="BP563" s="777"/>
      <c r="BQ563" s="781">
        <f t="shared" si="1743"/>
        <v>0</v>
      </c>
      <c r="BR563" s="777"/>
    </row>
    <row r="564" spans="1:70" outlineLevel="3">
      <c r="A564" s="667"/>
      <c r="B564" s="668"/>
      <c r="C564" s="668"/>
      <c r="D564" s="672" t="s">
        <v>872</v>
      </c>
      <c r="E564" s="773" t="str">
        <f>IF(COUNTIF(E565:E569,"T")=0,"N","T")</f>
        <v>N</v>
      </c>
      <c r="F564" s="665"/>
      <c r="G564" s="664"/>
      <c r="H564" s="1079"/>
      <c r="I564" s="1065"/>
      <c r="J564" s="1116"/>
      <c r="K564" s="1036">
        <f>SUBTOTAL(9,K565:K571)</f>
        <v>0</v>
      </c>
      <c r="L564" s="496"/>
      <c r="M564" s="657"/>
      <c r="N564" s="657"/>
      <c r="O564" s="657"/>
      <c r="Q564" s="683"/>
      <c r="R564" s="692"/>
      <c r="T564" s="680" t="str">
        <f>IF(IF(A564=0,TRUE(),D564=IFERROR(VLOOKUP(A564,Zaplecze_Weryfikacja!A:B,2,FALSE),2))=TRUE(),"Tak","Nie")</f>
        <v>Tak</v>
      </c>
      <c r="U564" s="681" t="str">
        <f>IF(T564="Tak"," ",IF(IFERROR(VLOOKUP(A564,Zaplecze_Weryfikacja!A:B,2,FALSE),"Inny numer Lp")="Inny numer Lp","Inny numer Lp",IF(VLOOKUP(A564,Zaplecze_Weryfikacja!A:B,2,FALSE)=D564,"Nieznana przyczyna","Inny opis")))</f>
        <v xml:space="preserve"> </v>
      </c>
      <c r="Y564" s="785"/>
      <c r="Z564" s="663">
        <f>SUBTOTAL(9,Z565:Z571)</f>
        <v>0</v>
      </c>
      <c r="AA564" s="785"/>
      <c r="AB564" s="663">
        <f>SUBTOTAL(9,AB565:AB571)</f>
        <v>0</v>
      </c>
      <c r="AC564" s="785"/>
      <c r="AD564" s="663">
        <f>SUBTOTAL(9,AD565:AD571)</f>
        <v>0</v>
      </c>
      <c r="AE564" s="785"/>
      <c r="AF564" s="663">
        <f>SUBTOTAL(9,AF565:AF571)</f>
        <v>0</v>
      </c>
      <c r="AG564" s="785"/>
      <c r="AH564" s="663">
        <f>SUBTOTAL(9,AH565:AH571)</f>
        <v>0</v>
      </c>
      <c r="AI564" s="785"/>
      <c r="AJ564" s="663">
        <f>SUBTOTAL(9,AJ565:AJ571)</f>
        <v>0</v>
      </c>
      <c r="AK564" s="785"/>
      <c r="AL564" s="663">
        <f>SUBTOTAL(9,AL565:AL571)</f>
        <v>0</v>
      </c>
      <c r="AM564" s="785"/>
      <c r="AN564" s="663">
        <f>SUBTOTAL(9,AN565:AN571)</f>
        <v>0</v>
      </c>
      <c r="AO564" s="785"/>
      <c r="AP564" s="663">
        <f>SUBTOTAL(9,AP565:AP571)</f>
        <v>0</v>
      </c>
      <c r="AQ564" s="785"/>
      <c r="AR564" s="663">
        <f>SUBTOTAL(9,AR565:AR571)</f>
        <v>0</v>
      </c>
      <c r="AT564" s="845">
        <f t="shared" si="1730"/>
        <v>0</v>
      </c>
      <c r="AU564" s="845">
        <f t="shared" si="1731"/>
        <v>0</v>
      </c>
      <c r="AV564" s="845">
        <f t="shared" si="1732"/>
        <v>0</v>
      </c>
      <c r="AW564" s="846" t="e">
        <f t="shared" si="1733"/>
        <v>#DIV/0!</v>
      </c>
      <c r="AY564" s="781">
        <f t="shared" si="1734"/>
        <v>0</v>
      </c>
      <c r="AZ564" s="847"/>
      <c r="BA564" s="781">
        <f t="shared" si="1735"/>
        <v>0</v>
      </c>
      <c r="BB564" s="847"/>
      <c r="BC564" s="781">
        <f t="shared" si="1736"/>
        <v>0</v>
      </c>
      <c r="BD564" s="847"/>
      <c r="BE564" s="781">
        <f t="shared" si="1737"/>
        <v>0</v>
      </c>
      <c r="BF564" s="847"/>
      <c r="BG564" s="781">
        <f t="shared" si="1738"/>
        <v>0</v>
      </c>
      <c r="BH564" s="847"/>
      <c r="BI564" s="781">
        <f t="shared" si="1739"/>
        <v>0</v>
      </c>
      <c r="BJ564" s="847"/>
      <c r="BK564" s="781">
        <f t="shared" si="1740"/>
        <v>0</v>
      </c>
      <c r="BL564" s="847"/>
      <c r="BM564" s="781">
        <f t="shared" si="1741"/>
        <v>0</v>
      </c>
      <c r="BN564" s="847"/>
      <c r="BO564" s="781">
        <f t="shared" si="1742"/>
        <v>0</v>
      </c>
      <c r="BP564" s="847"/>
      <c r="BQ564" s="781">
        <f t="shared" si="1743"/>
        <v>0</v>
      </c>
      <c r="BR564" s="847"/>
    </row>
    <row r="565" spans="1:70" outlineLevel="3">
      <c r="A565" s="6">
        <v>302247</v>
      </c>
      <c r="B565" s="10"/>
      <c r="C565" s="121" t="s">
        <v>114</v>
      </c>
      <c r="D565" s="34" t="s">
        <v>859</v>
      </c>
      <c r="E565" s="43" t="str">
        <f t="shared" ref="E565:E569" si="1974">IF(H565&gt;0,"T","N")</f>
        <v>N</v>
      </c>
      <c r="F565" s="122" t="s">
        <v>213</v>
      </c>
      <c r="G565" s="122" t="s">
        <v>327</v>
      </c>
      <c r="H565" s="1076"/>
      <c r="I565" s="1141"/>
      <c r="J565" s="1142"/>
      <c r="K565" s="1032">
        <f t="shared" ref="K565:K569" si="1975">IF(B565="E","E",$H565*I565)</f>
        <v>0</v>
      </c>
      <c r="L565" s="208"/>
      <c r="M565" s="128"/>
      <c r="N565" s="409"/>
      <c r="O565" s="409"/>
      <c r="Q565" s="684" t="s">
        <v>1909</v>
      </c>
      <c r="R565" s="691" t="s">
        <v>2008</v>
      </c>
      <c r="T565" s="680" t="str">
        <f>IF(IF(A565=0,TRUE(),D565=IFERROR(VLOOKUP(A565,Zaplecze_Weryfikacja!A:B,2,FALSE),2))=TRUE(),"Tak","Nie")</f>
        <v>Nie</v>
      </c>
      <c r="U565" s="681" t="str">
        <f>IF(T565="Tak"," ",IF(IFERROR(VLOOKUP(A565,Zaplecze_Weryfikacja!A:B,2,FALSE),"Inny numer Lp")="Inny numer Lp","Inny numer Lp",IF(VLOOKUP(A565,Zaplecze_Weryfikacja!A:B,2,FALSE)=D565,"Nieznana przyczyna","Inny opis")))</f>
        <v>Inny opis</v>
      </c>
      <c r="Y565" s="785"/>
      <c r="Z565" s="309">
        <f t="shared" ref="Z565:Z569" si="1976">IF($B565="E","E",$H565*Y565)</f>
        <v>0</v>
      </c>
      <c r="AA565" s="785"/>
      <c r="AB565" s="309">
        <f t="shared" ref="AB565:AB569" si="1977">IF($B565="E","E",$H565*AA565)</f>
        <v>0</v>
      </c>
      <c r="AC565" s="785"/>
      <c r="AD565" s="309">
        <f t="shared" ref="AD565:AD569" si="1978">IF($B565="E","E",$H565*AC565)</f>
        <v>0</v>
      </c>
      <c r="AE565" s="785"/>
      <c r="AF565" s="309">
        <f t="shared" ref="AF565:AF569" si="1979">IF($B565="E","E",$H565*AE565)</f>
        <v>0</v>
      </c>
      <c r="AG565" s="785"/>
      <c r="AH565" s="309">
        <f t="shared" ref="AH565:AH569" si="1980">IF($B565="E","E",$H565*AG565)</f>
        <v>0</v>
      </c>
      <c r="AI565" s="785"/>
      <c r="AJ565" s="309">
        <f t="shared" ref="AJ565:AJ569" si="1981">IF($B565="E","E",$H565*AI565)</f>
        <v>0</v>
      </c>
      <c r="AK565" s="785"/>
      <c r="AL565" s="309">
        <f t="shared" ref="AL565:AL569" si="1982">IF($B565="E","E",$H565*AK565)</f>
        <v>0</v>
      </c>
      <c r="AM565" s="785"/>
      <c r="AN565" s="309">
        <f t="shared" ref="AN565:AN569" si="1983">IF($B565="E","E",$H565*AM565)</f>
        <v>0</v>
      </c>
      <c r="AO565" s="785"/>
      <c r="AP565" s="309">
        <f t="shared" ref="AP565:AP569" si="1984">IF($B565="E","E",$H565*AO565)</f>
        <v>0</v>
      </c>
      <c r="AQ565" s="785"/>
      <c r="AR565" s="309">
        <f t="shared" ref="AR565:AR569" si="1985">IF($B565="E","E",$H565*AQ565)</f>
        <v>0</v>
      </c>
      <c r="AT565" s="782">
        <f t="shared" si="1730"/>
        <v>0</v>
      </c>
      <c r="AU565" s="782">
        <f t="shared" si="1731"/>
        <v>0</v>
      </c>
      <c r="AV565" s="782">
        <f t="shared" si="1732"/>
        <v>0</v>
      </c>
      <c r="AW565" s="788" t="e">
        <f t="shared" si="1733"/>
        <v>#DIV/0!</v>
      </c>
      <c r="AY565" s="781">
        <f t="shared" si="1734"/>
        <v>0</v>
      </c>
      <c r="AZ565" s="777"/>
      <c r="BA565" s="781">
        <f t="shared" si="1735"/>
        <v>0</v>
      </c>
      <c r="BB565" s="777"/>
      <c r="BC565" s="781">
        <f t="shared" si="1736"/>
        <v>0</v>
      </c>
      <c r="BD565" s="777"/>
      <c r="BE565" s="781">
        <f t="shared" si="1737"/>
        <v>0</v>
      </c>
      <c r="BF565" s="777"/>
      <c r="BG565" s="781">
        <f t="shared" si="1738"/>
        <v>0</v>
      </c>
      <c r="BH565" s="777"/>
      <c r="BI565" s="781">
        <f t="shared" si="1739"/>
        <v>0</v>
      </c>
      <c r="BJ565" s="777"/>
      <c r="BK565" s="781">
        <f t="shared" si="1740"/>
        <v>0</v>
      </c>
      <c r="BL565" s="777"/>
      <c r="BM565" s="781">
        <f t="shared" si="1741"/>
        <v>0</v>
      </c>
      <c r="BN565" s="777"/>
      <c r="BO565" s="781">
        <f t="shared" si="1742"/>
        <v>0</v>
      </c>
      <c r="BP565" s="777"/>
      <c r="BQ565" s="781">
        <f t="shared" si="1743"/>
        <v>0</v>
      </c>
      <c r="BR565" s="777"/>
    </row>
    <row r="566" spans="1:70" outlineLevel="3">
      <c r="A566" s="6">
        <v>302248</v>
      </c>
      <c r="B566" s="10"/>
      <c r="C566" s="121" t="s">
        <v>114</v>
      </c>
      <c r="D566" s="34" t="s">
        <v>94</v>
      </c>
      <c r="E566" s="43" t="str">
        <f t="shared" si="1974"/>
        <v>N</v>
      </c>
      <c r="F566" s="122" t="s">
        <v>2953</v>
      </c>
      <c r="G566" s="122" t="s">
        <v>324</v>
      </c>
      <c r="H566" s="1076"/>
      <c r="I566" s="1141"/>
      <c r="J566" s="1142"/>
      <c r="K566" s="1032">
        <f t="shared" si="1975"/>
        <v>0</v>
      </c>
      <c r="L566" s="208"/>
      <c r="M566" s="128"/>
      <c r="N566" s="409"/>
      <c r="O566" s="409"/>
      <c r="Q566" s="686" t="s">
        <v>1862</v>
      </c>
      <c r="R566" s="691" t="s">
        <v>2008</v>
      </c>
      <c r="T566" s="680" t="str">
        <f>IF(IF(A566=0,TRUE(),D566=IFERROR(VLOOKUP(A566,Zaplecze_Weryfikacja!A:B,2,FALSE),2))=TRUE(),"Tak","Nie")</f>
        <v>Nie</v>
      </c>
      <c r="U566" s="681" t="str">
        <f>IF(T566="Tak"," ",IF(IFERROR(VLOOKUP(A566,Zaplecze_Weryfikacja!A:B,2,FALSE),"Inny numer Lp")="Inny numer Lp","Inny numer Lp",IF(VLOOKUP(A566,Zaplecze_Weryfikacja!A:B,2,FALSE)=D566,"Nieznana przyczyna","Inny opis")))</f>
        <v>Inny opis</v>
      </c>
      <c r="Y566" s="785"/>
      <c r="Z566" s="309">
        <f t="shared" si="1976"/>
        <v>0</v>
      </c>
      <c r="AA566" s="785"/>
      <c r="AB566" s="309">
        <f t="shared" si="1977"/>
        <v>0</v>
      </c>
      <c r="AC566" s="785"/>
      <c r="AD566" s="309">
        <f t="shared" si="1978"/>
        <v>0</v>
      </c>
      <c r="AE566" s="785"/>
      <c r="AF566" s="309">
        <f t="shared" si="1979"/>
        <v>0</v>
      </c>
      <c r="AG566" s="785"/>
      <c r="AH566" s="309">
        <f t="shared" si="1980"/>
        <v>0</v>
      </c>
      <c r="AI566" s="785"/>
      <c r="AJ566" s="309">
        <f t="shared" si="1981"/>
        <v>0</v>
      </c>
      <c r="AK566" s="785"/>
      <c r="AL566" s="309">
        <f t="shared" si="1982"/>
        <v>0</v>
      </c>
      <c r="AM566" s="785"/>
      <c r="AN566" s="309">
        <f t="shared" si="1983"/>
        <v>0</v>
      </c>
      <c r="AO566" s="785"/>
      <c r="AP566" s="309">
        <f t="shared" si="1984"/>
        <v>0</v>
      </c>
      <c r="AQ566" s="785"/>
      <c r="AR566" s="309">
        <f t="shared" si="1985"/>
        <v>0</v>
      </c>
      <c r="AT566" s="782">
        <f t="shared" si="1730"/>
        <v>0</v>
      </c>
      <c r="AU566" s="782">
        <f t="shared" si="1731"/>
        <v>0</v>
      </c>
      <c r="AV566" s="782">
        <f t="shared" si="1732"/>
        <v>0</v>
      </c>
      <c r="AW566" s="788" t="e">
        <f t="shared" si="1733"/>
        <v>#DIV/0!</v>
      </c>
      <c r="AY566" s="781">
        <f t="shared" si="1734"/>
        <v>0</v>
      </c>
      <c r="AZ566" s="777"/>
      <c r="BA566" s="781">
        <f t="shared" si="1735"/>
        <v>0</v>
      </c>
      <c r="BB566" s="777"/>
      <c r="BC566" s="781">
        <f t="shared" si="1736"/>
        <v>0</v>
      </c>
      <c r="BD566" s="777"/>
      <c r="BE566" s="781">
        <f t="shared" si="1737"/>
        <v>0</v>
      </c>
      <c r="BF566" s="777"/>
      <c r="BG566" s="781">
        <f t="shared" si="1738"/>
        <v>0</v>
      </c>
      <c r="BH566" s="777"/>
      <c r="BI566" s="781">
        <f t="shared" si="1739"/>
        <v>0</v>
      </c>
      <c r="BJ566" s="777"/>
      <c r="BK566" s="781">
        <f t="shared" si="1740"/>
        <v>0</v>
      </c>
      <c r="BL566" s="777"/>
      <c r="BM566" s="781">
        <f t="shared" si="1741"/>
        <v>0</v>
      </c>
      <c r="BN566" s="777"/>
      <c r="BO566" s="781">
        <f t="shared" si="1742"/>
        <v>0</v>
      </c>
      <c r="BP566" s="777"/>
      <c r="BQ566" s="781">
        <f t="shared" si="1743"/>
        <v>0</v>
      </c>
      <c r="BR566" s="777"/>
    </row>
    <row r="567" spans="1:70" outlineLevel="3">
      <c r="A567" s="6">
        <v>302249</v>
      </c>
      <c r="B567" s="10"/>
      <c r="C567" s="121" t="s">
        <v>114</v>
      </c>
      <c r="D567" s="35" t="s">
        <v>64</v>
      </c>
      <c r="E567" s="43" t="str">
        <f t="shared" si="1974"/>
        <v>N</v>
      </c>
      <c r="F567" s="122" t="s">
        <v>2964</v>
      </c>
      <c r="G567" s="122" t="s">
        <v>327</v>
      </c>
      <c r="H567" s="1076"/>
      <c r="I567" s="1141"/>
      <c r="J567" s="1142"/>
      <c r="K567" s="1032">
        <f t="shared" si="1975"/>
        <v>0</v>
      </c>
      <c r="L567" s="208"/>
      <c r="M567" s="128"/>
      <c r="N567" s="409"/>
      <c r="O567" s="409"/>
      <c r="Q567" s="684" t="s">
        <v>1893</v>
      </c>
      <c r="R567" s="691" t="s">
        <v>2008</v>
      </c>
      <c r="T567" s="680" t="str">
        <f>IF(IF(A567=0,TRUE(),D567=IFERROR(VLOOKUP(A567,Zaplecze_Weryfikacja!A:B,2,FALSE),2))=TRUE(),"Tak","Nie")</f>
        <v>Nie</v>
      </c>
      <c r="U567" s="681" t="str">
        <f>IF(T567="Tak"," ",IF(IFERROR(VLOOKUP(A567,Zaplecze_Weryfikacja!A:B,2,FALSE),"Inny numer Lp")="Inny numer Lp","Inny numer Lp",IF(VLOOKUP(A567,Zaplecze_Weryfikacja!A:B,2,FALSE)=D567,"Nieznana przyczyna","Inny opis")))</f>
        <v>Inny opis</v>
      </c>
      <c r="Y567" s="785"/>
      <c r="Z567" s="309">
        <f t="shared" si="1976"/>
        <v>0</v>
      </c>
      <c r="AA567" s="785"/>
      <c r="AB567" s="309">
        <f t="shared" si="1977"/>
        <v>0</v>
      </c>
      <c r="AC567" s="785"/>
      <c r="AD567" s="309">
        <f t="shared" si="1978"/>
        <v>0</v>
      </c>
      <c r="AE567" s="785"/>
      <c r="AF567" s="309">
        <f t="shared" si="1979"/>
        <v>0</v>
      </c>
      <c r="AG567" s="785"/>
      <c r="AH567" s="309">
        <f t="shared" si="1980"/>
        <v>0</v>
      </c>
      <c r="AI567" s="785"/>
      <c r="AJ567" s="309">
        <f t="shared" si="1981"/>
        <v>0</v>
      </c>
      <c r="AK567" s="785"/>
      <c r="AL567" s="309">
        <f t="shared" si="1982"/>
        <v>0</v>
      </c>
      <c r="AM567" s="785"/>
      <c r="AN567" s="309">
        <f t="shared" si="1983"/>
        <v>0</v>
      </c>
      <c r="AO567" s="785"/>
      <c r="AP567" s="309">
        <f t="shared" si="1984"/>
        <v>0</v>
      </c>
      <c r="AQ567" s="785"/>
      <c r="AR567" s="309">
        <f t="shared" si="1985"/>
        <v>0</v>
      </c>
      <c r="AT567" s="782">
        <f t="shared" si="1730"/>
        <v>0</v>
      </c>
      <c r="AU567" s="782">
        <f t="shared" si="1731"/>
        <v>0</v>
      </c>
      <c r="AV567" s="782">
        <f t="shared" si="1732"/>
        <v>0</v>
      </c>
      <c r="AW567" s="788" t="e">
        <f t="shared" si="1733"/>
        <v>#DIV/0!</v>
      </c>
      <c r="AY567" s="781">
        <f t="shared" si="1734"/>
        <v>0</v>
      </c>
      <c r="AZ567" s="777"/>
      <c r="BA567" s="781">
        <f t="shared" si="1735"/>
        <v>0</v>
      </c>
      <c r="BB567" s="777"/>
      <c r="BC567" s="781">
        <f t="shared" si="1736"/>
        <v>0</v>
      </c>
      <c r="BD567" s="777"/>
      <c r="BE567" s="781">
        <f t="shared" si="1737"/>
        <v>0</v>
      </c>
      <c r="BF567" s="777"/>
      <c r="BG567" s="781">
        <f t="shared" si="1738"/>
        <v>0</v>
      </c>
      <c r="BH567" s="777"/>
      <c r="BI567" s="781">
        <f t="shared" si="1739"/>
        <v>0</v>
      </c>
      <c r="BJ567" s="777"/>
      <c r="BK567" s="781">
        <f t="shared" si="1740"/>
        <v>0</v>
      </c>
      <c r="BL567" s="777"/>
      <c r="BM567" s="781">
        <f t="shared" si="1741"/>
        <v>0</v>
      </c>
      <c r="BN567" s="777"/>
      <c r="BO567" s="781">
        <f t="shared" si="1742"/>
        <v>0</v>
      </c>
      <c r="BP567" s="777"/>
      <c r="BQ567" s="781">
        <f t="shared" si="1743"/>
        <v>0</v>
      </c>
      <c r="BR567" s="777"/>
    </row>
    <row r="568" spans="1:70" outlineLevel="3">
      <c r="A568" s="6">
        <v>302250</v>
      </c>
      <c r="B568" s="10"/>
      <c r="C568" s="121" t="s">
        <v>114</v>
      </c>
      <c r="D568" s="111" t="s">
        <v>817</v>
      </c>
      <c r="E568" s="43" t="str">
        <f t="shared" si="1974"/>
        <v>N</v>
      </c>
      <c r="F568" s="122"/>
      <c r="G568" s="122" t="s">
        <v>327</v>
      </c>
      <c r="H568" s="1076"/>
      <c r="I568" s="1141"/>
      <c r="J568" s="1142"/>
      <c r="K568" s="1032">
        <f t="shared" si="1975"/>
        <v>0</v>
      </c>
      <c r="L568" s="208"/>
      <c r="M568" s="128"/>
      <c r="N568" s="409"/>
      <c r="O568" s="409"/>
      <c r="Q568" s="684" t="s">
        <v>1861</v>
      </c>
      <c r="R568" s="691" t="s">
        <v>2008</v>
      </c>
      <c r="T568" s="680" t="str">
        <f>IF(IF(A568=0,TRUE(),D568=IFERROR(VLOOKUP(A568,Zaplecze_Weryfikacja!A:B,2,FALSE),2))=TRUE(),"Tak","Nie")</f>
        <v>Nie</v>
      </c>
      <c r="U568" s="681" t="str">
        <f>IF(T568="Tak"," ",IF(IFERROR(VLOOKUP(A568,Zaplecze_Weryfikacja!A:B,2,FALSE),"Inny numer Lp")="Inny numer Lp","Inny numer Lp",IF(VLOOKUP(A568,Zaplecze_Weryfikacja!A:B,2,FALSE)=D568,"Nieznana przyczyna","Inny opis")))</f>
        <v>Inny opis</v>
      </c>
      <c r="Y568" s="785"/>
      <c r="Z568" s="309">
        <f t="shared" si="1976"/>
        <v>0</v>
      </c>
      <c r="AA568" s="785"/>
      <c r="AB568" s="309">
        <f t="shared" si="1977"/>
        <v>0</v>
      </c>
      <c r="AC568" s="785"/>
      <c r="AD568" s="309">
        <f t="shared" si="1978"/>
        <v>0</v>
      </c>
      <c r="AE568" s="785"/>
      <c r="AF568" s="309">
        <f t="shared" si="1979"/>
        <v>0</v>
      </c>
      <c r="AG568" s="785"/>
      <c r="AH568" s="309">
        <f t="shared" si="1980"/>
        <v>0</v>
      </c>
      <c r="AI568" s="785"/>
      <c r="AJ568" s="309">
        <f t="shared" si="1981"/>
        <v>0</v>
      </c>
      <c r="AK568" s="785"/>
      <c r="AL568" s="309">
        <f t="shared" si="1982"/>
        <v>0</v>
      </c>
      <c r="AM568" s="785"/>
      <c r="AN568" s="309">
        <f t="shared" si="1983"/>
        <v>0</v>
      </c>
      <c r="AO568" s="785"/>
      <c r="AP568" s="309">
        <f t="shared" si="1984"/>
        <v>0</v>
      </c>
      <c r="AQ568" s="785"/>
      <c r="AR568" s="309">
        <f t="shared" si="1985"/>
        <v>0</v>
      </c>
      <c r="AT568" s="782">
        <f t="shared" si="1730"/>
        <v>0</v>
      </c>
      <c r="AU568" s="782">
        <f t="shared" si="1731"/>
        <v>0</v>
      </c>
      <c r="AV568" s="782">
        <f t="shared" si="1732"/>
        <v>0</v>
      </c>
      <c r="AW568" s="788" t="e">
        <f t="shared" si="1733"/>
        <v>#DIV/0!</v>
      </c>
      <c r="AY568" s="781">
        <f t="shared" si="1734"/>
        <v>0</v>
      </c>
      <c r="AZ568" s="777"/>
      <c r="BA568" s="781">
        <f t="shared" si="1735"/>
        <v>0</v>
      </c>
      <c r="BB568" s="777"/>
      <c r="BC568" s="781">
        <f t="shared" si="1736"/>
        <v>0</v>
      </c>
      <c r="BD568" s="777"/>
      <c r="BE568" s="781">
        <f t="shared" si="1737"/>
        <v>0</v>
      </c>
      <c r="BF568" s="777"/>
      <c r="BG568" s="781">
        <f t="shared" si="1738"/>
        <v>0</v>
      </c>
      <c r="BH568" s="777"/>
      <c r="BI568" s="781">
        <f t="shared" si="1739"/>
        <v>0</v>
      </c>
      <c r="BJ568" s="777"/>
      <c r="BK568" s="781">
        <f t="shared" si="1740"/>
        <v>0</v>
      </c>
      <c r="BL568" s="777"/>
      <c r="BM568" s="781">
        <f t="shared" si="1741"/>
        <v>0</v>
      </c>
      <c r="BN568" s="777"/>
      <c r="BO568" s="781">
        <f t="shared" si="1742"/>
        <v>0</v>
      </c>
      <c r="BP568" s="777"/>
      <c r="BQ568" s="781">
        <f t="shared" si="1743"/>
        <v>0</v>
      </c>
      <c r="BR568" s="777"/>
    </row>
    <row r="569" spans="1:70" outlineLevel="3">
      <c r="A569" s="6">
        <v>302251</v>
      </c>
      <c r="B569" s="10"/>
      <c r="C569" s="121" t="s">
        <v>114</v>
      </c>
      <c r="D569" s="33" t="s">
        <v>165</v>
      </c>
      <c r="E569" s="43" t="str">
        <f t="shared" si="1974"/>
        <v>N</v>
      </c>
      <c r="F569" s="122"/>
      <c r="G569" s="122" t="s">
        <v>327</v>
      </c>
      <c r="H569" s="1076"/>
      <c r="I569" s="1141"/>
      <c r="J569" s="1142"/>
      <c r="K569" s="1032">
        <f t="shared" si="1975"/>
        <v>0</v>
      </c>
      <c r="L569" s="208"/>
      <c r="M569" s="128"/>
      <c r="N569" s="409"/>
      <c r="O569" s="409"/>
      <c r="Q569" s="686" t="s">
        <v>1908</v>
      </c>
      <c r="R569" s="691" t="s">
        <v>2008</v>
      </c>
      <c r="T569" s="680" t="str">
        <f>IF(IF(A569=0,TRUE(),D569=IFERROR(VLOOKUP(A569,Zaplecze_Weryfikacja!A:B,2,FALSE),2))=TRUE(),"Tak","Nie")</f>
        <v>Nie</v>
      </c>
      <c r="U569" s="681" t="str">
        <f>IF(T569="Tak"," ",IF(IFERROR(VLOOKUP(A569,Zaplecze_Weryfikacja!A:B,2,FALSE),"Inny numer Lp")="Inny numer Lp","Inny numer Lp",IF(VLOOKUP(A569,Zaplecze_Weryfikacja!A:B,2,FALSE)=D569,"Nieznana przyczyna","Inny opis")))</f>
        <v>Inny opis</v>
      </c>
      <c r="Y569" s="785"/>
      <c r="Z569" s="309">
        <f t="shared" si="1976"/>
        <v>0</v>
      </c>
      <c r="AA569" s="785"/>
      <c r="AB569" s="309">
        <f t="shared" si="1977"/>
        <v>0</v>
      </c>
      <c r="AC569" s="785"/>
      <c r="AD569" s="309">
        <f t="shared" si="1978"/>
        <v>0</v>
      </c>
      <c r="AE569" s="785"/>
      <c r="AF569" s="309">
        <f t="shared" si="1979"/>
        <v>0</v>
      </c>
      <c r="AG569" s="785"/>
      <c r="AH569" s="309">
        <f t="shared" si="1980"/>
        <v>0</v>
      </c>
      <c r="AI569" s="785"/>
      <c r="AJ569" s="309">
        <f t="shared" si="1981"/>
        <v>0</v>
      </c>
      <c r="AK569" s="785"/>
      <c r="AL569" s="309">
        <f t="shared" si="1982"/>
        <v>0</v>
      </c>
      <c r="AM569" s="785"/>
      <c r="AN569" s="309">
        <f t="shared" si="1983"/>
        <v>0</v>
      </c>
      <c r="AO569" s="785"/>
      <c r="AP569" s="309">
        <f t="shared" si="1984"/>
        <v>0</v>
      </c>
      <c r="AQ569" s="785"/>
      <c r="AR569" s="309">
        <f t="shared" si="1985"/>
        <v>0</v>
      </c>
      <c r="AT569" s="782">
        <f t="shared" si="1730"/>
        <v>0</v>
      </c>
      <c r="AU569" s="782">
        <f t="shared" si="1731"/>
        <v>0</v>
      </c>
      <c r="AV569" s="782">
        <f t="shared" si="1732"/>
        <v>0</v>
      </c>
      <c r="AW569" s="788" t="e">
        <f t="shared" si="1733"/>
        <v>#DIV/0!</v>
      </c>
      <c r="AY569" s="781">
        <f t="shared" si="1734"/>
        <v>0</v>
      </c>
      <c r="AZ569" s="777"/>
      <c r="BA569" s="781">
        <f t="shared" si="1735"/>
        <v>0</v>
      </c>
      <c r="BB569" s="777"/>
      <c r="BC569" s="781">
        <f t="shared" si="1736"/>
        <v>0</v>
      </c>
      <c r="BD569" s="777"/>
      <c r="BE569" s="781">
        <f t="shared" si="1737"/>
        <v>0</v>
      </c>
      <c r="BF569" s="777"/>
      <c r="BG569" s="781">
        <f t="shared" si="1738"/>
        <v>0</v>
      </c>
      <c r="BH569" s="777"/>
      <c r="BI569" s="781">
        <f t="shared" si="1739"/>
        <v>0</v>
      </c>
      <c r="BJ569" s="777"/>
      <c r="BK569" s="781">
        <f t="shared" si="1740"/>
        <v>0</v>
      </c>
      <c r="BL569" s="777"/>
      <c r="BM569" s="781">
        <f t="shared" si="1741"/>
        <v>0</v>
      </c>
      <c r="BN569" s="777"/>
      <c r="BO569" s="781">
        <f t="shared" si="1742"/>
        <v>0</v>
      </c>
      <c r="BP569" s="777"/>
      <c r="BQ569" s="781">
        <f t="shared" si="1743"/>
        <v>0</v>
      </c>
      <c r="BR569" s="777"/>
    </row>
    <row r="570" spans="1:70" outlineLevel="3">
      <c r="A570" s="6"/>
      <c r="B570" s="121"/>
      <c r="C570" s="121"/>
      <c r="D570" s="35"/>
      <c r="E570" s="122"/>
      <c r="F570" s="122"/>
      <c r="G570" s="122"/>
      <c r="H570" s="1017"/>
      <c r="I570" s="1006"/>
      <c r="J570" s="1111"/>
      <c r="K570" s="1033"/>
      <c r="L570" s="208"/>
      <c r="M570" s="128"/>
      <c r="N570" s="409"/>
      <c r="O570" s="409"/>
      <c r="Q570" s="683"/>
      <c r="R570" s="692"/>
      <c r="T570" s="680" t="str">
        <f>IF(IF(A570=0,TRUE(),D570=IFERROR(VLOOKUP(A570,Zaplecze_Weryfikacja!A:B,2,FALSE),2))=TRUE(),"Tak","Nie")</f>
        <v>Tak</v>
      </c>
      <c r="U570" s="681" t="str">
        <f>IF(T570="Tak"," ",IF(IFERROR(VLOOKUP(A570,Zaplecze_Weryfikacja!A:B,2,FALSE),"Inny numer Lp")="Inny numer Lp","Inny numer Lp",IF(VLOOKUP(A570,Zaplecze_Weryfikacja!A:B,2,FALSE)=D570,"Nieznana przyczyna","Inny opis")))</f>
        <v xml:space="preserve"> </v>
      </c>
      <c r="Y570" s="785"/>
      <c r="Z570" s="104"/>
      <c r="AA570" s="785"/>
      <c r="AB570" s="104"/>
      <c r="AC570" s="785"/>
      <c r="AD570" s="104"/>
      <c r="AE570" s="785"/>
      <c r="AF570" s="104"/>
      <c r="AG570" s="785"/>
      <c r="AH570" s="104"/>
      <c r="AI570" s="785"/>
      <c r="AJ570" s="104"/>
      <c r="AK570" s="785"/>
      <c r="AL570" s="104"/>
      <c r="AM570" s="785"/>
      <c r="AN570" s="104"/>
      <c r="AO570" s="785"/>
      <c r="AP570" s="104"/>
      <c r="AQ570" s="785"/>
      <c r="AR570" s="104"/>
      <c r="AT570" s="782">
        <f t="shared" si="1730"/>
        <v>0</v>
      </c>
      <c r="AU570" s="782">
        <f t="shared" si="1731"/>
        <v>0</v>
      </c>
      <c r="AV570" s="782">
        <f t="shared" si="1732"/>
        <v>0</v>
      </c>
      <c r="AW570" s="788" t="e">
        <f t="shared" si="1733"/>
        <v>#DIV/0!</v>
      </c>
      <c r="AY570" s="781">
        <f t="shared" si="1734"/>
        <v>0</v>
      </c>
      <c r="AZ570" s="777"/>
      <c r="BA570" s="781">
        <f t="shared" si="1735"/>
        <v>0</v>
      </c>
      <c r="BB570" s="777"/>
      <c r="BC570" s="781">
        <f t="shared" si="1736"/>
        <v>0</v>
      </c>
      <c r="BD570" s="777"/>
      <c r="BE570" s="781">
        <f t="shared" si="1737"/>
        <v>0</v>
      </c>
      <c r="BF570" s="777"/>
      <c r="BG570" s="781">
        <f t="shared" si="1738"/>
        <v>0</v>
      </c>
      <c r="BH570" s="777"/>
      <c r="BI570" s="781">
        <f t="shared" si="1739"/>
        <v>0</v>
      </c>
      <c r="BJ570" s="777"/>
      <c r="BK570" s="781">
        <f t="shared" si="1740"/>
        <v>0</v>
      </c>
      <c r="BL570" s="777"/>
      <c r="BM570" s="781">
        <f t="shared" si="1741"/>
        <v>0</v>
      </c>
      <c r="BN570" s="777"/>
      <c r="BO570" s="781">
        <f t="shared" si="1742"/>
        <v>0</v>
      </c>
      <c r="BP570" s="777"/>
      <c r="BQ570" s="781">
        <f t="shared" si="1743"/>
        <v>0</v>
      </c>
      <c r="BR570" s="777"/>
    </row>
    <row r="571" spans="1:70" outlineLevel="3">
      <c r="A571" s="667"/>
      <c r="B571" s="668"/>
      <c r="C571" s="668"/>
      <c r="D571" s="672" t="s">
        <v>872</v>
      </c>
      <c r="E571" s="773" t="str">
        <f>IF(COUNTIF(E572:E576,"T")=0,"N","T")</f>
        <v>N</v>
      </c>
      <c r="F571" s="665"/>
      <c r="G571" s="664"/>
      <c r="H571" s="1079"/>
      <c r="I571" s="1065"/>
      <c r="J571" s="1116"/>
      <c r="K571" s="1036">
        <f>SUBTOTAL(9,K572:K578)</f>
        <v>0</v>
      </c>
      <c r="L571" s="496"/>
      <c r="M571" s="657"/>
      <c r="N571" s="657"/>
      <c r="O571" s="657"/>
      <c r="Q571" s="683"/>
      <c r="R571" s="692"/>
      <c r="T571" s="680" t="str">
        <f>IF(IF(A571=0,TRUE(),D571=IFERROR(VLOOKUP(A571,Zaplecze_Weryfikacja!A:B,2,FALSE),2))=TRUE(),"Tak","Nie")</f>
        <v>Tak</v>
      </c>
      <c r="U571" s="681" t="str">
        <f>IF(T571="Tak"," ",IF(IFERROR(VLOOKUP(A571,Zaplecze_Weryfikacja!A:B,2,FALSE),"Inny numer Lp")="Inny numer Lp","Inny numer Lp",IF(VLOOKUP(A571,Zaplecze_Weryfikacja!A:B,2,FALSE)=D571,"Nieznana przyczyna","Inny opis")))</f>
        <v xml:space="preserve"> </v>
      </c>
      <c r="Y571" s="785"/>
      <c r="Z571" s="663">
        <f>SUBTOTAL(9,Z572:Z578)</f>
        <v>0</v>
      </c>
      <c r="AA571" s="785"/>
      <c r="AB571" s="663">
        <f>SUBTOTAL(9,AB572:AB578)</f>
        <v>0</v>
      </c>
      <c r="AC571" s="785"/>
      <c r="AD571" s="663">
        <f>SUBTOTAL(9,AD572:AD578)</f>
        <v>0</v>
      </c>
      <c r="AE571" s="785"/>
      <c r="AF571" s="663">
        <f>SUBTOTAL(9,AF572:AF578)</f>
        <v>0</v>
      </c>
      <c r="AG571" s="785"/>
      <c r="AH571" s="663">
        <f>SUBTOTAL(9,AH572:AH578)</f>
        <v>0</v>
      </c>
      <c r="AI571" s="785"/>
      <c r="AJ571" s="663">
        <f>SUBTOTAL(9,AJ572:AJ578)</f>
        <v>0</v>
      </c>
      <c r="AK571" s="785"/>
      <c r="AL571" s="663">
        <f>SUBTOTAL(9,AL572:AL578)</f>
        <v>0</v>
      </c>
      <c r="AM571" s="785"/>
      <c r="AN571" s="663">
        <f>SUBTOTAL(9,AN572:AN578)</f>
        <v>0</v>
      </c>
      <c r="AO571" s="785"/>
      <c r="AP571" s="663">
        <f>SUBTOTAL(9,AP572:AP578)</f>
        <v>0</v>
      </c>
      <c r="AQ571" s="785"/>
      <c r="AR571" s="663">
        <f>SUBTOTAL(9,AR572:AR578)</f>
        <v>0</v>
      </c>
      <c r="AT571" s="845">
        <f t="shared" si="1730"/>
        <v>0</v>
      </c>
      <c r="AU571" s="845">
        <f t="shared" si="1731"/>
        <v>0</v>
      </c>
      <c r="AV571" s="845">
        <f t="shared" si="1732"/>
        <v>0</v>
      </c>
      <c r="AW571" s="846" t="e">
        <f t="shared" si="1733"/>
        <v>#DIV/0!</v>
      </c>
      <c r="AY571" s="781">
        <f t="shared" si="1734"/>
        <v>0</v>
      </c>
      <c r="AZ571" s="847"/>
      <c r="BA571" s="781">
        <f t="shared" si="1735"/>
        <v>0</v>
      </c>
      <c r="BB571" s="847"/>
      <c r="BC571" s="781">
        <f t="shared" si="1736"/>
        <v>0</v>
      </c>
      <c r="BD571" s="847"/>
      <c r="BE571" s="781">
        <f t="shared" si="1737"/>
        <v>0</v>
      </c>
      <c r="BF571" s="847"/>
      <c r="BG571" s="781">
        <f t="shared" si="1738"/>
        <v>0</v>
      </c>
      <c r="BH571" s="847"/>
      <c r="BI571" s="781">
        <f t="shared" si="1739"/>
        <v>0</v>
      </c>
      <c r="BJ571" s="847"/>
      <c r="BK571" s="781">
        <f t="shared" si="1740"/>
        <v>0</v>
      </c>
      <c r="BL571" s="847"/>
      <c r="BM571" s="781">
        <f t="shared" si="1741"/>
        <v>0</v>
      </c>
      <c r="BN571" s="847"/>
      <c r="BO571" s="781">
        <f t="shared" si="1742"/>
        <v>0</v>
      </c>
      <c r="BP571" s="847"/>
      <c r="BQ571" s="781">
        <f t="shared" si="1743"/>
        <v>0</v>
      </c>
      <c r="BR571" s="847"/>
    </row>
    <row r="572" spans="1:70" outlineLevel="3">
      <c r="A572" s="6">
        <v>302252</v>
      </c>
      <c r="B572" s="10"/>
      <c r="C572" s="121" t="s">
        <v>114</v>
      </c>
      <c r="D572" s="34" t="s">
        <v>859</v>
      </c>
      <c r="E572" s="43" t="str">
        <f t="shared" ref="E572:E576" si="1986">IF(H572&gt;0,"T","N")</f>
        <v>N</v>
      </c>
      <c r="F572" s="122" t="s">
        <v>213</v>
      </c>
      <c r="G572" s="122" t="s">
        <v>327</v>
      </c>
      <c r="H572" s="1076"/>
      <c r="I572" s="1141"/>
      <c r="J572" s="1142"/>
      <c r="K572" s="1032">
        <f t="shared" ref="K572:K576" si="1987">IF(B572="E","E",$H572*I572)</f>
        <v>0</v>
      </c>
      <c r="L572" s="208"/>
      <c r="M572" s="128"/>
      <c r="N572" s="409"/>
      <c r="O572" s="409"/>
      <c r="Q572" s="684" t="s">
        <v>1909</v>
      </c>
      <c r="R572" s="691" t="s">
        <v>2008</v>
      </c>
      <c r="T572" s="680" t="str">
        <f>IF(IF(A572=0,TRUE(),D572=IFERROR(VLOOKUP(A572,Zaplecze_Weryfikacja!A:B,2,FALSE),2))=TRUE(),"Tak","Nie")</f>
        <v>Nie</v>
      </c>
      <c r="U572" s="681" t="str">
        <f>IF(T572="Tak"," ",IF(IFERROR(VLOOKUP(A572,Zaplecze_Weryfikacja!A:B,2,FALSE),"Inny numer Lp")="Inny numer Lp","Inny numer Lp",IF(VLOOKUP(A572,Zaplecze_Weryfikacja!A:B,2,FALSE)=D572,"Nieznana przyczyna","Inny opis")))</f>
        <v>Inny opis</v>
      </c>
      <c r="Y572" s="785"/>
      <c r="Z572" s="309">
        <f t="shared" ref="Z572:Z576" si="1988">IF($B572="E","E",$H572*Y572)</f>
        <v>0</v>
      </c>
      <c r="AA572" s="785"/>
      <c r="AB572" s="309">
        <f t="shared" ref="AB572:AB576" si="1989">IF($B572="E","E",$H572*AA572)</f>
        <v>0</v>
      </c>
      <c r="AC572" s="785"/>
      <c r="AD572" s="309">
        <f t="shared" ref="AD572:AD576" si="1990">IF($B572="E","E",$H572*AC572)</f>
        <v>0</v>
      </c>
      <c r="AE572" s="785"/>
      <c r="AF572" s="309">
        <f t="shared" ref="AF572:AF576" si="1991">IF($B572="E","E",$H572*AE572)</f>
        <v>0</v>
      </c>
      <c r="AG572" s="785"/>
      <c r="AH572" s="309">
        <f t="shared" ref="AH572:AH576" si="1992">IF($B572="E","E",$H572*AG572)</f>
        <v>0</v>
      </c>
      <c r="AI572" s="785"/>
      <c r="AJ572" s="309">
        <f t="shared" ref="AJ572:AJ576" si="1993">IF($B572="E","E",$H572*AI572)</f>
        <v>0</v>
      </c>
      <c r="AK572" s="785"/>
      <c r="AL572" s="309">
        <f t="shared" ref="AL572:AL576" si="1994">IF($B572="E","E",$H572*AK572)</f>
        <v>0</v>
      </c>
      <c r="AM572" s="785"/>
      <c r="AN572" s="309">
        <f t="shared" ref="AN572:AN576" si="1995">IF($B572="E","E",$H572*AM572)</f>
        <v>0</v>
      </c>
      <c r="AO572" s="785"/>
      <c r="AP572" s="309">
        <f t="shared" ref="AP572:AP576" si="1996">IF($B572="E","E",$H572*AO572)</f>
        <v>0</v>
      </c>
      <c r="AQ572" s="785"/>
      <c r="AR572" s="309">
        <f t="shared" ref="AR572:AR576" si="1997">IF($B572="E","E",$H572*AQ572)</f>
        <v>0</v>
      </c>
      <c r="AT572" s="782">
        <f t="shared" si="1730"/>
        <v>0</v>
      </c>
      <c r="AU572" s="782">
        <f t="shared" si="1731"/>
        <v>0</v>
      </c>
      <c r="AV572" s="782">
        <f t="shared" si="1732"/>
        <v>0</v>
      </c>
      <c r="AW572" s="788" t="e">
        <f t="shared" si="1733"/>
        <v>#DIV/0!</v>
      </c>
      <c r="AY572" s="781">
        <f t="shared" si="1734"/>
        <v>0</v>
      </c>
      <c r="AZ572" s="777"/>
      <c r="BA572" s="781">
        <f t="shared" si="1735"/>
        <v>0</v>
      </c>
      <c r="BB572" s="777"/>
      <c r="BC572" s="781">
        <f t="shared" si="1736"/>
        <v>0</v>
      </c>
      <c r="BD572" s="777"/>
      <c r="BE572" s="781">
        <f t="shared" si="1737"/>
        <v>0</v>
      </c>
      <c r="BF572" s="777"/>
      <c r="BG572" s="781">
        <f t="shared" si="1738"/>
        <v>0</v>
      </c>
      <c r="BH572" s="777"/>
      <c r="BI572" s="781">
        <f t="shared" si="1739"/>
        <v>0</v>
      </c>
      <c r="BJ572" s="777"/>
      <c r="BK572" s="781">
        <f t="shared" si="1740"/>
        <v>0</v>
      </c>
      <c r="BL572" s="777"/>
      <c r="BM572" s="781">
        <f t="shared" si="1741"/>
        <v>0</v>
      </c>
      <c r="BN572" s="777"/>
      <c r="BO572" s="781">
        <f t="shared" si="1742"/>
        <v>0</v>
      </c>
      <c r="BP572" s="777"/>
      <c r="BQ572" s="781">
        <f t="shared" si="1743"/>
        <v>0</v>
      </c>
      <c r="BR572" s="777"/>
    </row>
    <row r="573" spans="1:70" outlineLevel="3">
      <c r="A573" s="6">
        <v>302253</v>
      </c>
      <c r="B573" s="10"/>
      <c r="C573" s="121" t="s">
        <v>114</v>
      </c>
      <c r="D573" s="34" t="s">
        <v>94</v>
      </c>
      <c r="E573" s="43" t="str">
        <f t="shared" si="1986"/>
        <v>N</v>
      </c>
      <c r="F573" s="122" t="s">
        <v>2953</v>
      </c>
      <c r="G573" s="122" t="s">
        <v>324</v>
      </c>
      <c r="H573" s="1076"/>
      <c r="I573" s="1141"/>
      <c r="J573" s="1142"/>
      <c r="K573" s="1032">
        <f t="shared" si="1987"/>
        <v>0</v>
      </c>
      <c r="L573" s="208"/>
      <c r="M573" s="128"/>
      <c r="N573" s="409"/>
      <c r="O573" s="409"/>
      <c r="Q573" s="686" t="s">
        <v>1862</v>
      </c>
      <c r="R573" s="691" t="s">
        <v>2008</v>
      </c>
      <c r="T573" s="680" t="str">
        <f>IF(IF(A573=0,TRUE(),D573=IFERROR(VLOOKUP(A573,Zaplecze_Weryfikacja!A:B,2,FALSE),2))=TRUE(),"Tak","Nie")</f>
        <v>Nie</v>
      </c>
      <c r="U573" s="681" t="str">
        <f>IF(T573="Tak"," ",IF(IFERROR(VLOOKUP(A573,Zaplecze_Weryfikacja!A:B,2,FALSE),"Inny numer Lp")="Inny numer Lp","Inny numer Lp",IF(VLOOKUP(A573,Zaplecze_Weryfikacja!A:B,2,FALSE)=D573,"Nieznana przyczyna","Inny opis")))</f>
        <v>Inny opis</v>
      </c>
      <c r="Y573" s="785"/>
      <c r="Z573" s="309">
        <f t="shared" si="1988"/>
        <v>0</v>
      </c>
      <c r="AA573" s="785"/>
      <c r="AB573" s="309">
        <f t="shared" si="1989"/>
        <v>0</v>
      </c>
      <c r="AC573" s="785"/>
      <c r="AD573" s="309">
        <f t="shared" si="1990"/>
        <v>0</v>
      </c>
      <c r="AE573" s="785"/>
      <c r="AF573" s="309">
        <f t="shared" si="1991"/>
        <v>0</v>
      </c>
      <c r="AG573" s="785"/>
      <c r="AH573" s="309">
        <f t="shared" si="1992"/>
        <v>0</v>
      </c>
      <c r="AI573" s="785"/>
      <c r="AJ573" s="309">
        <f t="shared" si="1993"/>
        <v>0</v>
      </c>
      <c r="AK573" s="785"/>
      <c r="AL573" s="309">
        <f t="shared" si="1994"/>
        <v>0</v>
      </c>
      <c r="AM573" s="785"/>
      <c r="AN573" s="309">
        <f t="shared" si="1995"/>
        <v>0</v>
      </c>
      <c r="AO573" s="785"/>
      <c r="AP573" s="309">
        <f t="shared" si="1996"/>
        <v>0</v>
      </c>
      <c r="AQ573" s="785"/>
      <c r="AR573" s="309">
        <f t="shared" si="1997"/>
        <v>0</v>
      </c>
      <c r="AT573" s="782">
        <f t="shared" si="1730"/>
        <v>0</v>
      </c>
      <c r="AU573" s="782">
        <f t="shared" si="1731"/>
        <v>0</v>
      </c>
      <c r="AV573" s="782">
        <f t="shared" si="1732"/>
        <v>0</v>
      </c>
      <c r="AW573" s="788" t="e">
        <f t="shared" si="1733"/>
        <v>#DIV/0!</v>
      </c>
      <c r="AY573" s="781">
        <f t="shared" si="1734"/>
        <v>0</v>
      </c>
      <c r="AZ573" s="777"/>
      <c r="BA573" s="781">
        <f t="shared" si="1735"/>
        <v>0</v>
      </c>
      <c r="BB573" s="777"/>
      <c r="BC573" s="781">
        <f t="shared" si="1736"/>
        <v>0</v>
      </c>
      <c r="BD573" s="777"/>
      <c r="BE573" s="781">
        <f t="shared" si="1737"/>
        <v>0</v>
      </c>
      <c r="BF573" s="777"/>
      <c r="BG573" s="781">
        <f t="shared" si="1738"/>
        <v>0</v>
      </c>
      <c r="BH573" s="777"/>
      <c r="BI573" s="781">
        <f t="shared" si="1739"/>
        <v>0</v>
      </c>
      <c r="BJ573" s="777"/>
      <c r="BK573" s="781">
        <f t="shared" si="1740"/>
        <v>0</v>
      </c>
      <c r="BL573" s="777"/>
      <c r="BM573" s="781">
        <f t="shared" si="1741"/>
        <v>0</v>
      </c>
      <c r="BN573" s="777"/>
      <c r="BO573" s="781">
        <f t="shared" si="1742"/>
        <v>0</v>
      </c>
      <c r="BP573" s="777"/>
      <c r="BQ573" s="781">
        <f t="shared" si="1743"/>
        <v>0</v>
      </c>
      <c r="BR573" s="777"/>
    </row>
    <row r="574" spans="1:70" outlineLevel="3">
      <c r="A574" s="6">
        <v>302254</v>
      </c>
      <c r="B574" s="10"/>
      <c r="C574" s="121" t="s">
        <v>114</v>
      </c>
      <c r="D574" s="35" t="s">
        <v>64</v>
      </c>
      <c r="E574" s="43" t="str">
        <f t="shared" si="1986"/>
        <v>N</v>
      </c>
      <c r="F574" s="122" t="s">
        <v>2964</v>
      </c>
      <c r="G574" s="122" t="s">
        <v>327</v>
      </c>
      <c r="H574" s="1076"/>
      <c r="I574" s="1141"/>
      <c r="J574" s="1142"/>
      <c r="K574" s="1032">
        <f t="shared" si="1987"/>
        <v>0</v>
      </c>
      <c r="L574" s="208"/>
      <c r="M574" s="128"/>
      <c r="N574" s="409"/>
      <c r="O574" s="409"/>
      <c r="Q574" s="684" t="s">
        <v>1893</v>
      </c>
      <c r="R574" s="691" t="s">
        <v>2008</v>
      </c>
      <c r="T574" s="680" t="str">
        <f>IF(IF(A574=0,TRUE(),D574=IFERROR(VLOOKUP(A574,Zaplecze_Weryfikacja!A:B,2,FALSE),2))=TRUE(),"Tak","Nie")</f>
        <v>Nie</v>
      </c>
      <c r="U574" s="681" t="str">
        <f>IF(T574="Tak"," ",IF(IFERROR(VLOOKUP(A574,Zaplecze_Weryfikacja!A:B,2,FALSE),"Inny numer Lp")="Inny numer Lp","Inny numer Lp",IF(VLOOKUP(A574,Zaplecze_Weryfikacja!A:B,2,FALSE)=D574,"Nieznana przyczyna","Inny opis")))</f>
        <v>Inny opis</v>
      </c>
      <c r="Y574" s="785"/>
      <c r="Z574" s="309">
        <f t="shared" si="1988"/>
        <v>0</v>
      </c>
      <c r="AA574" s="785"/>
      <c r="AB574" s="309">
        <f t="shared" si="1989"/>
        <v>0</v>
      </c>
      <c r="AC574" s="785"/>
      <c r="AD574" s="309">
        <f t="shared" si="1990"/>
        <v>0</v>
      </c>
      <c r="AE574" s="785"/>
      <c r="AF574" s="309">
        <f t="shared" si="1991"/>
        <v>0</v>
      </c>
      <c r="AG574" s="785"/>
      <c r="AH574" s="309">
        <f t="shared" si="1992"/>
        <v>0</v>
      </c>
      <c r="AI574" s="785"/>
      <c r="AJ574" s="309">
        <f t="shared" si="1993"/>
        <v>0</v>
      </c>
      <c r="AK574" s="785"/>
      <c r="AL574" s="309">
        <f t="shared" si="1994"/>
        <v>0</v>
      </c>
      <c r="AM574" s="785"/>
      <c r="AN574" s="309">
        <f t="shared" si="1995"/>
        <v>0</v>
      </c>
      <c r="AO574" s="785"/>
      <c r="AP574" s="309">
        <f t="shared" si="1996"/>
        <v>0</v>
      </c>
      <c r="AQ574" s="785"/>
      <c r="AR574" s="309">
        <f t="shared" si="1997"/>
        <v>0</v>
      </c>
      <c r="AT574" s="782">
        <f t="shared" si="1730"/>
        <v>0</v>
      </c>
      <c r="AU574" s="782">
        <f t="shared" si="1731"/>
        <v>0</v>
      </c>
      <c r="AV574" s="782">
        <f t="shared" si="1732"/>
        <v>0</v>
      </c>
      <c r="AW574" s="788" t="e">
        <f t="shared" si="1733"/>
        <v>#DIV/0!</v>
      </c>
      <c r="AY574" s="781">
        <f t="shared" si="1734"/>
        <v>0</v>
      </c>
      <c r="AZ574" s="777"/>
      <c r="BA574" s="781">
        <f t="shared" si="1735"/>
        <v>0</v>
      </c>
      <c r="BB574" s="777"/>
      <c r="BC574" s="781">
        <f t="shared" si="1736"/>
        <v>0</v>
      </c>
      <c r="BD574" s="777"/>
      <c r="BE574" s="781">
        <f t="shared" si="1737"/>
        <v>0</v>
      </c>
      <c r="BF574" s="777"/>
      <c r="BG574" s="781">
        <f t="shared" si="1738"/>
        <v>0</v>
      </c>
      <c r="BH574" s="777"/>
      <c r="BI574" s="781">
        <f t="shared" si="1739"/>
        <v>0</v>
      </c>
      <c r="BJ574" s="777"/>
      <c r="BK574" s="781">
        <f t="shared" si="1740"/>
        <v>0</v>
      </c>
      <c r="BL574" s="777"/>
      <c r="BM574" s="781">
        <f t="shared" si="1741"/>
        <v>0</v>
      </c>
      <c r="BN574" s="777"/>
      <c r="BO574" s="781">
        <f t="shared" si="1742"/>
        <v>0</v>
      </c>
      <c r="BP574" s="777"/>
      <c r="BQ574" s="781">
        <f t="shared" si="1743"/>
        <v>0</v>
      </c>
      <c r="BR574" s="777"/>
    </row>
    <row r="575" spans="1:70" outlineLevel="3">
      <c r="A575" s="6">
        <v>302255</v>
      </c>
      <c r="B575" s="10"/>
      <c r="C575" s="121" t="s">
        <v>114</v>
      </c>
      <c r="D575" s="111" t="s">
        <v>817</v>
      </c>
      <c r="E575" s="43" t="str">
        <f t="shared" si="1986"/>
        <v>N</v>
      </c>
      <c r="F575" s="122"/>
      <c r="G575" s="122" t="s">
        <v>327</v>
      </c>
      <c r="H575" s="1076"/>
      <c r="I575" s="1141"/>
      <c r="J575" s="1142"/>
      <c r="K575" s="1032">
        <f t="shared" si="1987"/>
        <v>0</v>
      </c>
      <c r="L575" s="208"/>
      <c r="M575" s="128"/>
      <c r="N575" s="409"/>
      <c r="O575" s="409"/>
      <c r="Q575" s="684" t="s">
        <v>1861</v>
      </c>
      <c r="R575" s="691" t="s">
        <v>2008</v>
      </c>
      <c r="T575" s="680" t="str">
        <f>IF(IF(A575=0,TRUE(),D575=IFERROR(VLOOKUP(A575,Zaplecze_Weryfikacja!A:B,2,FALSE),2))=TRUE(),"Tak","Nie")</f>
        <v>Nie</v>
      </c>
      <c r="U575" s="681" t="str">
        <f>IF(T575="Tak"," ",IF(IFERROR(VLOOKUP(A575,Zaplecze_Weryfikacja!A:B,2,FALSE),"Inny numer Lp")="Inny numer Lp","Inny numer Lp",IF(VLOOKUP(A575,Zaplecze_Weryfikacja!A:B,2,FALSE)=D575,"Nieznana przyczyna","Inny opis")))</f>
        <v>Inny opis</v>
      </c>
      <c r="Y575" s="785"/>
      <c r="Z575" s="309">
        <f t="shared" si="1988"/>
        <v>0</v>
      </c>
      <c r="AA575" s="785"/>
      <c r="AB575" s="309">
        <f t="shared" si="1989"/>
        <v>0</v>
      </c>
      <c r="AC575" s="785"/>
      <c r="AD575" s="309">
        <f t="shared" si="1990"/>
        <v>0</v>
      </c>
      <c r="AE575" s="785"/>
      <c r="AF575" s="309">
        <f t="shared" si="1991"/>
        <v>0</v>
      </c>
      <c r="AG575" s="785"/>
      <c r="AH575" s="309">
        <f t="shared" si="1992"/>
        <v>0</v>
      </c>
      <c r="AI575" s="785"/>
      <c r="AJ575" s="309">
        <f t="shared" si="1993"/>
        <v>0</v>
      </c>
      <c r="AK575" s="785"/>
      <c r="AL575" s="309">
        <f t="shared" si="1994"/>
        <v>0</v>
      </c>
      <c r="AM575" s="785"/>
      <c r="AN575" s="309">
        <f t="shared" si="1995"/>
        <v>0</v>
      </c>
      <c r="AO575" s="785"/>
      <c r="AP575" s="309">
        <f t="shared" si="1996"/>
        <v>0</v>
      </c>
      <c r="AQ575" s="785"/>
      <c r="AR575" s="309">
        <f t="shared" si="1997"/>
        <v>0</v>
      </c>
      <c r="AT575" s="782">
        <f t="shared" si="1730"/>
        <v>0</v>
      </c>
      <c r="AU575" s="782">
        <f t="shared" si="1731"/>
        <v>0</v>
      </c>
      <c r="AV575" s="782">
        <f t="shared" si="1732"/>
        <v>0</v>
      </c>
      <c r="AW575" s="788" t="e">
        <f t="shared" si="1733"/>
        <v>#DIV/0!</v>
      </c>
      <c r="AY575" s="781">
        <f t="shared" si="1734"/>
        <v>0</v>
      </c>
      <c r="AZ575" s="777"/>
      <c r="BA575" s="781">
        <f t="shared" si="1735"/>
        <v>0</v>
      </c>
      <c r="BB575" s="777"/>
      <c r="BC575" s="781">
        <f t="shared" si="1736"/>
        <v>0</v>
      </c>
      <c r="BD575" s="777"/>
      <c r="BE575" s="781">
        <f t="shared" si="1737"/>
        <v>0</v>
      </c>
      <c r="BF575" s="777"/>
      <c r="BG575" s="781">
        <f t="shared" si="1738"/>
        <v>0</v>
      </c>
      <c r="BH575" s="777"/>
      <c r="BI575" s="781">
        <f t="shared" si="1739"/>
        <v>0</v>
      </c>
      <c r="BJ575" s="777"/>
      <c r="BK575" s="781">
        <f t="shared" si="1740"/>
        <v>0</v>
      </c>
      <c r="BL575" s="777"/>
      <c r="BM575" s="781">
        <f t="shared" si="1741"/>
        <v>0</v>
      </c>
      <c r="BN575" s="777"/>
      <c r="BO575" s="781">
        <f t="shared" si="1742"/>
        <v>0</v>
      </c>
      <c r="BP575" s="777"/>
      <c r="BQ575" s="781">
        <f t="shared" si="1743"/>
        <v>0</v>
      </c>
      <c r="BR575" s="777"/>
    </row>
    <row r="576" spans="1:70" outlineLevel="3">
      <c r="A576" s="6">
        <v>302256</v>
      </c>
      <c r="B576" s="10"/>
      <c r="C576" s="121" t="s">
        <v>114</v>
      </c>
      <c r="D576" s="33" t="s">
        <v>165</v>
      </c>
      <c r="E576" s="43" t="str">
        <f t="shared" si="1986"/>
        <v>N</v>
      </c>
      <c r="F576" s="122"/>
      <c r="G576" s="122" t="s">
        <v>327</v>
      </c>
      <c r="H576" s="1076"/>
      <c r="I576" s="1141"/>
      <c r="J576" s="1142"/>
      <c r="K576" s="1032">
        <f t="shared" si="1987"/>
        <v>0</v>
      </c>
      <c r="L576" s="208"/>
      <c r="M576" s="128"/>
      <c r="N576" s="409"/>
      <c r="O576" s="409"/>
      <c r="Q576" s="686" t="s">
        <v>1908</v>
      </c>
      <c r="R576" s="691" t="s">
        <v>2008</v>
      </c>
      <c r="T576" s="680" t="str">
        <f>IF(IF(A576=0,TRUE(),D576=IFERROR(VLOOKUP(A576,Zaplecze_Weryfikacja!A:B,2,FALSE),2))=TRUE(),"Tak","Nie")</f>
        <v>Nie</v>
      </c>
      <c r="U576" s="681" t="str">
        <f>IF(T576="Tak"," ",IF(IFERROR(VLOOKUP(A576,Zaplecze_Weryfikacja!A:B,2,FALSE),"Inny numer Lp")="Inny numer Lp","Inny numer Lp",IF(VLOOKUP(A576,Zaplecze_Weryfikacja!A:B,2,FALSE)=D576,"Nieznana przyczyna","Inny opis")))</f>
        <v>Inny opis</v>
      </c>
      <c r="Y576" s="785"/>
      <c r="Z576" s="309">
        <f t="shared" si="1988"/>
        <v>0</v>
      </c>
      <c r="AA576" s="785"/>
      <c r="AB576" s="309">
        <f t="shared" si="1989"/>
        <v>0</v>
      </c>
      <c r="AC576" s="785"/>
      <c r="AD576" s="309">
        <f t="shared" si="1990"/>
        <v>0</v>
      </c>
      <c r="AE576" s="785"/>
      <c r="AF576" s="309">
        <f t="shared" si="1991"/>
        <v>0</v>
      </c>
      <c r="AG576" s="785"/>
      <c r="AH576" s="309">
        <f t="shared" si="1992"/>
        <v>0</v>
      </c>
      <c r="AI576" s="785"/>
      <c r="AJ576" s="309">
        <f t="shared" si="1993"/>
        <v>0</v>
      </c>
      <c r="AK576" s="785"/>
      <c r="AL576" s="309">
        <f t="shared" si="1994"/>
        <v>0</v>
      </c>
      <c r="AM576" s="785"/>
      <c r="AN576" s="309">
        <f t="shared" si="1995"/>
        <v>0</v>
      </c>
      <c r="AO576" s="785"/>
      <c r="AP576" s="309">
        <f t="shared" si="1996"/>
        <v>0</v>
      </c>
      <c r="AQ576" s="785"/>
      <c r="AR576" s="309">
        <f t="shared" si="1997"/>
        <v>0</v>
      </c>
      <c r="AT576" s="782">
        <f t="shared" si="1730"/>
        <v>0</v>
      </c>
      <c r="AU576" s="782">
        <f t="shared" si="1731"/>
        <v>0</v>
      </c>
      <c r="AV576" s="782">
        <f t="shared" si="1732"/>
        <v>0</v>
      </c>
      <c r="AW576" s="788" t="e">
        <f t="shared" si="1733"/>
        <v>#DIV/0!</v>
      </c>
      <c r="AY576" s="781">
        <f t="shared" si="1734"/>
        <v>0</v>
      </c>
      <c r="AZ576" s="777"/>
      <c r="BA576" s="781">
        <f t="shared" si="1735"/>
        <v>0</v>
      </c>
      <c r="BB576" s="777"/>
      <c r="BC576" s="781">
        <f t="shared" si="1736"/>
        <v>0</v>
      </c>
      <c r="BD576" s="777"/>
      <c r="BE576" s="781">
        <f t="shared" si="1737"/>
        <v>0</v>
      </c>
      <c r="BF576" s="777"/>
      <c r="BG576" s="781">
        <f t="shared" si="1738"/>
        <v>0</v>
      </c>
      <c r="BH576" s="777"/>
      <c r="BI576" s="781">
        <f t="shared" si="1739"/>
        <v>0</v>
      </c>
      <c r="BJ576" s="777"/>
      <c r="BK576" s="781">
        <f t="shared" si="1740"/>
        <v>0</v>
      </c>
      <c r="BL576" s="777"/>
      <c r="BM576" s="781">
        <f t="shared" si="1741"/>
        <v>0</v>
      </c>
      <c r="BN576" s="777"/>
      <c r="BO576" s="781">
        <f t="shared" si="1742"/>
        <v>0</v>
      </c>
      <c r="BP576" s="777"/>
      <c r="BQ576" s="781">
        <f t="shared" si="1743"/>
        <v>0</v>
      </c>
      <c r="BR576" s="777"/>
    </row>
    <row r="577" spans="1:70" outlineLevel="3">
      <c r="A577" s="6"/>
      <c r="B577" s="121"/>
      <c r="C577" s="121"/>
      <c r="D577" s="35"/>
      <c r="E577" s="122"/>
      <c r="F577" s="122"/>
      <c r="G577" s="122"/>
      <c r="H577" s="1017"/>
      <c r="I577" s="1006"/>
      <c r="J577" s="1111"/>
      <c r="K577" s="1033"/>
      <c r="L577" s="208"/>
      <c r="M577" s="128"/>
      <c r="N577" s="409"/>
      <c r="O577" s="409"/>
      <c r="Q577" s="683"/>
      <c r="R577" s="692"/>
      <c r="T577" s="680" t="str">
        <f>IF(IF(A577=0,TRUE(),D577=IFERROR(VLOOKUP(A577,Zaplecze_Weryfikacja!A:B,2,FALSE),2))=TRUE(),"Tak","Nie")</f>
        <v>Tak</v>
      </c>
      <c r="U577" s="681" t="str">
        <f>IF(T577="Tak"," ",IF(IFERROR(VLOOKUP(A577,Zaplecze_Weryfikacja!A:B,2,FALSE),"Inny numer Lp")="Inny numer Lp","Inny numer Lp",IF(VLOOKUP(A577,Zaplecze_Weryfikacja!A:B,2,FALSE)=D577,"Nieznana przyczyna","Inny opis")))</f>
        <v xml:space="preserve"> </v>
      </c>
      <c r="Y577" s="785"/>
      <c r="Z577" s="104"/>
      <c r="AA577" s="785"/>
      <c r="AB577" s="104"/>
      <c r="AC577" s="785"/>
      <c r="AD577" s="104"/>
      <c r="AE577" s="785"/>
      <c r="AF577" s="104"/>
      <c r="AG577" s="785"/>
      <c r="AH577" s="104"/>
      <c r="AI577" s="785"/>
      <c r="AJ577" s="104"/>
      <c r="AK577" s="785"/>
      <c r="AL577" s="104"/>
      <c r="AM577" s="785"/>
      <c r="AN577" s="104"/>
      <c r="AO577" s="785"/>
      <c r="AP577" s="104"/>
      <c r="AQ577" s="785"/>
      <c r="AR577" s="104"/>
      <c r="AT577" s="782">
        <f t="shared" si="1730"/>
        <v>0</v>
      </c>
      <c r="AU577" s="782">
        <f t="shared" si="1731"/>
        <v>0</v>
      </c>
      <c r="AV577" s="782">
        <f t="shared" si="1732"/>
        <v>0</v>
      </c>
      <c r="AW577" s="788" t="e">
        <f t="shared" si="1733"/>
        <v>#DIV/0!</v>
      </c>
      <c r="AY577" s="781">
        <f t="shared" si="1734"/>
        <v>0</v>
      </c>
      <c r="AZ577" s="777"/>
      <c r="BA577" s="781">
        <f t="shared" si="1735"/>
        <v>0</v>
      </c>
      <c r="BB577" s="777"/>
      <c r="BC577" s="781">
        <f t="shared" si="1736"/>
        <v>0</v>
      </c>
      <c r="BD577" s="777"/>
      <c r="BE577" s="781">
        <f t="shared" si="1737"/>
        <v>0</v>
      </c>
      <c r="BF577" s="777"/>
      <c r="BG577" s="781">
        <f t="shared" si="1738"/>
        <v>0</v>
      </c>
      <c r="BH577" s="777"/>
      <c r="BI577" s="781">
        <f t="shared" si="1739"/>
        <v>0</v>
      </c>
      <c r="BJ577" s="777"/>
      <c r="BK577" s="781">
        <f t="shared" si="1740"/>
        <v>0</v>
      </c>
      <c r="BL577" s="777"/>
      <c r="BM577" s="781">
        <f t="shared" si="1741"/>
        <v>0</v>
      </c>
      <c r="BN577" s="777"/>
      <c r="BO577" s="781">
        <f t="shared" si="1742"/>
        <v>0</v>
      </c>
      <c r="BP577" s="777"/>
      <c r="BQ577" s="781">
        <f t="shared" si="1743"/>
        <v>0</v>
      </c>
      <c r="BR577" s="777"/>
    </row>
    <row r="578" spans="1:70" ht="15.75" outlineLevel="2">
      <c r="A578" s="646"/>
      <c r="B578" s="185"/>
      <c r="C578" s="185"/>
      <c r="D578" s="477" t="s">
        <v>1642</v>
      </c>
      <c r="E578" s="338" t="str">
        <f>IF(COUNTIF(E579:E864,"T")=0,"N","T")</f>
        <v>T</v>
      </c>
      <c r="F578" s="338"/>
      <c r="G578" s="338"/>
      <c r="H578" s="1080"/>
      <c r="I578" s="1066"/>
      <c r="J578" s="1119"/>
      <c r="K578" s="1037">
        <f>SUBTOTAL(9,K579:K865)</f>
        <v>132.23999999999998</v>
      </c>
      <c r="L578" s="208"/>
      <c r="M578" s="481"/>
      <c r="N578" s="482"/>
      <c r="O578" s="482"/>
      <c r="Q578" s="683"/>
      <c r="R578" s="692"/>
      <c r="T578" s="680" t="str">
        <f>IF(IF(A578=0,TRUE(),D578=IFERROR(VLOOKUP(A578,Zaplecze_Weryfikacja!A:B,2,FALSE),2))=TRUE(),"Tak","Nie")</f>
        <v>Tak</v>
      </c>
      <c r="U578" s="681" t="str">
        <f>IF(T578="Tak"," ",IF(IFERROR(VLOOKUP(A578,Zaplecze_Weryfikacja!A:B,2,FALSE),"Inny numer Lp")="Inny numer Lp","Inny numer Lp",IF(VLOOKUP(A578,Zaplecze_Weryfikacja!A:B,2,FALSE)=D578,"Nieznana przyczyna","Inny opis")))</f>
        <v xml:space="preserve"> </v>
      </c>
      <c r="Y578" s="785"/>
      <c r="Z578" s="339">
        <f>SUBTOTAL(9,Z579:Z865)</f>
        <v>0</v>
      </c>
      <c r="AA578" s="785"/>
      <c r="AB578" s="339">
        <f>SUBTOTAL(9,AB579:AB865)</f>
        <v>0</v>
      </c>
      <c r="AC578" s="785"/>
      <c r="AD578" s="339">
        <f>SUBTOTAL(9,AD579:AD865)</f>
        <v>0</v>
      </c>
      <c r="AE578" s="785"/>
      <c r="AF578" s="339">
        <f>SUBTOTAL(9,AF579:AF865)</f>
        <v>0</v>
      </c>
      <c r="AG578" s="785"/>
      <c r="AH578" s="339">
        <f>SUBTOTAL(9,AH579:AH865)</f>
        <v>0</v>
      </c>
      <c r="AI578" s="785"/>
      <c r="AJ578" s="339">
        <f>SUBTOTAL(9,AJ579:AJ865)</f>
        <v>0</v>
      </c>
      <c r="AK578" s="785"/>
      <c r="AL578" s="339">
        <f>SUBTOTAL(9,AL579:AL865)</f>
        <v>0</v>
      </c>
      <c r="AM578" s="785"/>
      <c r="AN578" s="339">
        <f>SUBTOTAL(9,AN579:AN865)</f>
        <v>0</v>
      </c>
      <c r="AO578" s="785"/>
      <c r="AP578" s="339">
        <f>SUBTOTAL(9,AP579:AP865)</f>
        <v>0</v>
      </c>
      <c r="AQ578" s="785"/>
      <c r="AR578" s="339">
        <f>SUBTOTAL(9,AR579:AR865)</f>
        <v>0</v>
      </c>
      <c r="AT578" s="842">
        <f t="shared" si="1730"/>
        <v>0</v>
      </c>
      <c r="AU578" s="842">
        <f t="shared" si="1731"/>
        <v>0</v>
      </c>
      <c r="AV578" s="842">
        <f t="shared" si="1732"/>
        <v>0</v>
      </c>
      <c r="AW578" s="843" t="e">
        <f t="shared" si="1733"/>
        <v>#DIV/0!</v>
      </c>
      <c r="AY578" s="781">
        <f t="shared" si="1734"/>
        <v>0</v>
      </c>
      <c r="AZ578" s="844"/>
      <c r="BA578" s="781">
        <f t="shared" si="1735"/>
        <v>0</v>
      </c>
      <c r="BB578" s="844"/>
      <c r="BC578" s="781">
        <f t="shared" si="1736"/>
        <v>0</v>
      </c>
      <c r="BD578" s="844"/>
      <c r="BE578" s="781">
        <f t="shared" si="1737"/>
        <v>0</v>
      </c>
      <c r="BF578" s="844"/>
      <c r="BG578" s="781">
        <f t="shared" si="1738"/>
        <v>0</v>
      </c>
      <c r="BH578" s="844"/>
      <c r="BI578" s="781">
        <f t="shared" si="1739"/>
        <v>0</v>
      </c>
      <c r="BJ578" s="844"/>
      <c r="BK578" s="781">
        <f t="shared" si="1740"/>
        <v>0</v>
      </c>
      <c r="BL578" s="844"/>
      <c r="BM578" s="781">
        <f t="shared" si="1741"/>
        <v>0</v>
      </c>
      <c r="BN578" s="844"/>
      <c r="BO578" s="781">
        <f t="shared" si="1742"/>
        <v>0</v>
      </c>
      <c r="BP578" s="844"/>
      <c r="BQ578" s="781">
        <f t="shared" si="1743"/>
        <v>0</v>
      </c>
      <c r="BR578" s="844"/>
    </row>
    <row r="579" spans="1:70" outlineLevel="3">
      <c r="A579" s="667"/>
      <c r="B579" s="668"/>
      <c r="C579" s="668"/>
      <c r="D579" s="672" t="s">
        <v>3319</v>
      </c>
      <c r="E579" s="773" t="str">
        <f>IF(COUNTIF(E580:E586,"T")=0,"N","T")</f>
        <v>T</v>
      </c>
      <c r="F579" s="665"/>
      <c r="G579" s="664"/>
      <c r="H579" s="1079"/>
      <c r="I579" s="1065"/>
      <c r="J579" s="1116"/>
      <c r="K579" s="1036">
        <f>SUBTOTAL(9,K580:K589)</f>
        <v>0</v>
      </c>
      <c r="L579" s="496"/>
      <c r="M579" s="657"/>
      <c r="N579" s="657"/>
      <c r="O579" s="657"/>
      <c r="Q579" s="683"/>
      <c r="R579" s="692"/>
      <c r="T579" s="680" t="str">
        <f>IF(IF(A579=0,TRUE(),D579=IFERROR(VLOOKUP(A579,Zaplecze_Weryfikacja!A:B,2,FALSE),2))=TRUE(),"Tak","Nie")</f>
        <v>Tak</v>
      </c>
      <c r="U579" s="681" t="str">
        <f>IF(T579="Tak"," ",IF(IFERROR(VLOOKUP(A579,Zaplecze_Weryfikacja!A:B,2,FALSE),"Inny numer Lp")="Inny numer Lp","Inny numer Lp",IF(VLOOKUP(A579,Zaplecze_Weryfikacja!A:B,2,FALSE)=D579,"Nieznana przyczyna","Inny opis")))</f>
        <v xml:space="preserve"> </v>
      </c>
      <c r="Y579" s="785"/>
      <c r="Z579" s="663">
        <f>SUBTOTAL(9,Z580:Z589)</f>
        <v>0</v>
      </c>
      <c r="AA579" s="785"/>
      <c r="AB579" s="663">
        <f>SUBTOTAL(9,AB580:AB589)</f>
        <v>0</v>
      </c>
      <c r="AC579" s="785"/>
      <c r="AD579" s="663">
        <f>SUBTOTAL(9,AD580:AD589)</f>
        <v>0</v>
      </c>
      <c r="AE579" s="785"/>
      <c r="AF579" s="663">
        <f>SUBTOTAL(9,AF580:AF589)</f>
        <v>0</v>
      </c>
      <c r="AG579" s="785"/>
      <c r="AH579" s="663">
        <f>SUBTOTAL(9,AH580:AH589)</f>
        <v>0</v>
      </c>
      <c r="AI579" s="785"/>
      <c r="AJ579" s="663">
        <f>SUBTOTAL(9,AJ580:AJ589)</f>
        <v>0</v>
      </c>
      <c r="AK579" s="785"/>
      <c r="AL579" s="663">
        <f>SUBTOTAL(9,AL580:AL589)</f>
        <v>0</v>
      </c>
      <c r="AM579" s="785"/>
      <c r="AN579" s="663">
        <f>SUBTOTAL(9,AN580:AN589)</f>
        <v>0</v>
      </c>
      <c r="AO579" s="785"/>
      <c r="AP579" s="663">
        <f>SUBTOTAL(9,AP580:AP589)</f>
        <v>0</v>
      </c>
      <c r="AQ579" s="785"/>
      <c r="AR579" s="663">
        <f>SUBTOTAL(9,AR580:AR589)</f>
        <v>0</v>
      </c>
      <c r="AT579" s="845">
        <f t="shared" si="1730"/>
        <v>0</v>
      </c>
      <c r="AU579" s="845">
        <f t="shared" si="1731"/>
        <v>0</v>
      </c>
      <c r="AV579" s="845">
        <f t="shared" si="1732"/>
        <v>0</v>
      </c>
      <c r="AW579" s="846" t="e">
        <f t="shared" si="1733"/>
        <v>#DIV/0!</v>
      </c>
      <c r="AY579" s="781">
        <f t="shared" si="1734"/>
        <v>0</v>
      </c>
      <c r="AZ579" s="847"/>
      <c r="BA579" s="781">
        <f t="shared" si="1735"/>
        <v>0</v>
      </c>
      <c r="BB579" s="847"/>
      <c r="BC579" s="781">
        <f t="shared" si="1736"/>
        <v>0</v>
      </c>
      <c r="BD579" s="847"/>
      <c r="BE579" s="781">
        <f t="shared" si="1737"/>
        <v>0</v>
      </c>
      <c r="BF579" s="847"/>
      <c r="BG579" s="781">
        <f t="shared" si="1738"/>
        <v>0</v>
      </c>
      <c r="BH579" s="847"/>
      <c r="BI579" s="781">
        <f t="shared" si="1739"/>
        <v>0</v>
      </c>
      <c r="BJ579" s="847"/>
      <c r="BK579" s="781">
        <f t="shared" si="1740"/>
        <v>0</v>
      </c>
      <c r="BL579" s="847"/>
      <c r="BM579" s="781">
        <f t="shared" si="1741"/>
        <v>0</v>
      </c>
      <c r="BN579" s="847"/>
      <c r="BO579" s="781">
        <f t="shared" si="1742"/>
        <v>0</v>
      </c>
      <c r="BP579" s="847"/>
      <c r="BQ579" s="781">
        <f t="shared" si="1743"/>
        <v>0</v>
      </c>
      <c r="BR579" s="847"/>
    </row>
    <row r="580" spans="1:70" outlineLevel="3">
      <c r="A580" s="6">
        <v>302257</v>
      </c>
      <c r="B580" s="10"/>
      <c r="C580" s="121" t="s">
        <v>113</v>
      </c>
      <c r="D580" s="34" t="s">
        <v>75</v>
      </c>
      <c r="E580" s="43" t="str">
        <f t="shared" ref="E580:E587" si="1998">IF(H580&gt;0,"T","N")</f>
        <v>T</v>
      </c>
      <c r="F580" s="1190" t="s">
        <v>51</v>
      </c>
      <c r="G580" s="122" t="s">
        <v>327</v>
      </c>
      <c r="H580" s="1076">
        <v>8.5</v>
      </c>
      <c r="I580" s="1141"/>
      <c r="J580" s="1142"/>
      <c r="K580" s="1032">
        <f t="shared" ref="K580:K587" si="1999">IF(B580="E","E",$H580*I580)</f>
        <v>0</v>
      </c>
      <c r="L580" s="208"/>
      <c r="M580" s="128"/>
      <c r="N580" s="409"/>
      <c r="O580" s="409"/>
      <c r="Q580" s="684" t="s">
        <v>1911</v>
      </c>
      <c r="R580" s="692" t="s">
        <v>2002</v>
      </c>
      <c r="T580" s="680" t="str">
        <f>IF(IF(A580=0,TRUE(),D580=IFERROR(VLOOKUP(A580,Zaplecze_Weryfikacja!A:B,2,FALSE),2))=TRUE(),"Tak","Nie")</f>
        <v>Nie</v>
      </c>
      <c r="U580" s="681" t="str">
        <f>IF(T580="Tak"," ",IF(IFERROR(VLOOKUP(A580,Zaplecze_Weryfikacja!A:B,2,FALSE),"Inny numer Lp")="Inny numer Lp","Inny numer Lp",IF(VLOOKUP(A580,Zaplecze_Weryfikacja!A:B,2,FALSE)=D580,"Nieznana przyczyna","Inny opis")))</f>
        <v>Inny opis</v>
      </c>
      <c r="Y580" s="785"/>
      <c r="Z580" s="309">
        <f t="shared" ref="Z580:Z587" si="2000">IF($B580="E","E",$H580*Y580)</f>
        <v>0</v>
      </c>
      <c r="AA580" s="785"/>
      <c r="AB580" s="309">
        <f t="shared" ref="AB580:AB587" si="2001">IF($B580="E","E",$H580*AA580)</f>
        <v>0</v>
      </c>
      <c r="AC580" s="785"/>
      <c r="AD580" s="309">
        <f t="shared" ref="AD580:AD587" si="2002">IF($B580="E","E",$H580*AC580)</f>
        <v>0</v>
      </c>
      <c r="AE580" s="785"/>
      <c r="AF580" s="309">
        <f t="shared" ref="AF580:AF587" si="2003">IF($B580="E","E",$H580*AE580)</f>
        <v>0</v>
      </c>
      <c r="AG580" s="785"/>
      <c r="AH580" s="309">
        <f t="shared" ref="AH580:AH587" si="2004">IF($B580="E","E",$H580*AG580)</f>
        <v>0</v>
      </c>
      <c r="AI580" s="785"/>
      <c r="AJ580" s="309">
        <f t="shared" ref="AJ580:AJ587" si="2005">IF($B580="E","E",$H580*AI580)</f>
        <v>0</v>
      </c>
      <c r="AK580" s="785"/>
      <c r="AL580" s="309">
        <f t="shared" ref="AL580:AL587" si="2006">IF($B580="E","E",$H580*AK580)</f>
        <v>0</v>
      </c>
      <c r="AM580" s="785"/>
      <c r="AN580" s="309">
        <f t="shared" ref="AN580:AN587" si="2007">IF($B580="E","E",$H580*AM580)</f>
        <v>0</v>
      </c>
      <c r="AO580" s="785"/>
      <c r="AP580" s="309">
        <f t="shared" ref="AP580:AP587" si="2008">IF($B580="E","E",$H580*AO580)</f>
        <v>0</v>
      </c>
      <c r="AQ580" s="785"/>
      <c r="AR580" s="309">
        <f t="shared" ref="AR580:AR587" si="2009">IF($B580="E","E",$H580*AQ580)</f>
        <v>0</v>
      </c>
      <c r="AT580" s="782">
        <f t="shared" si="1730"/>
        <v>0</v>
      </c>
      <c r="AU580" s="782">
        <f t="shared" si="1731"/>
        <v>0</v>
      </c>
      <c r="AV580" s="782">
        <f t="shared" si="1732"/>
        <v>0</v>
      </c>
      <c r="AW580" s="788" t="e">
        <f t="shared" si="1733"/>
        <v>#DIV/0!</v>
      </c>
      <c r="AY580" s="781">
        <f t="shared" si="1734"/>
        <v>0</v>
      </c>
      <c r="AZ580" s="777"/>
      <c r="BA580" s="781">
        <f t="shared" si="1735"/>
        <v>0</v>
      </c>
      <c r="BB580" s="777"/>
      <c r="BC580" s="781">
        <f t="shared" si="1736"/>
        <v>0</v>
      </c>
      <c r="BD580" s="777"/>
      <c r="BE580" s="781">
        <f t="shared" si="1737"/>
        <v>0</v>
      </c>
      <c r="BF580" s="777"/>
      <c r="BG580" s="781">
        <f t="shared" si="1738"/>
        <v>0</v>
      </c>
      <c r="BH580" s="777"/>
      <c r="BI580" s="781">
        <f t="shared" si="1739"/>
        <v>0</v>
      </c>
      <c r="BJ580" s="777"/>
      <c r="BK580" s="781">
        <f t="shared" si="1740"/>
        <v>0</v>
      </c>
      <c r="BL580" s="777"/>
      <c r="BM580" s="781">
        <f t="shared" si="1741"/>
        <v>0</v>
      </c>
      <c r="BN580" s="777"/>
      <c r="BO580" s="781">
        <f t="shared" si="1742"/>
        <v>0</v>
      </c>
      <c r="BP580" s="777"/>
      <c r="BQ580" s="781">
        <f t="shared" si="1743"/>
        <v>0</v>
      </c>
      <c r="BR580" s="777"/>
    </row>
    <row r="581" spans="1:70" outlineLevel="3">
      <c r="A581" s="6">
        <v>302258</v>
      </c>
      <c r="B581" s="10"/>
      <c r="C581" s="121" t="s">
        <v>113</v>
      </c>
      <c r="D581" s="34" t="s">
        <v>64</v>
      </c>
      <c r="E581" s="43" t="str">
        <f t="shared" ref="E581" si="2010">IF(H581&gt;0,"T","N")</f>
        <v>T</v>
      </c>
      <c r="F581" s="1190" t="s">
        <v>3095</v>
      </c>
      <c r="G581" s="122" t="s">
        <v>327</v>
      </c>
      <c r="H581" s="1076">
        <v>35</v>
      </c>
      <c r="I581" s="1141"/>
      <c r="J581" s="1142"/>
      <c r="K581" s="1032">
        <f t="shared" ref="K581" si="2011">IF(B581="E","E",$H581*I581)</f>
        <v>0</v>
      </c>
      <c r="L581" s="208"/>
      <c r="M581" s="128"/>
      <c r="N581" s="409"/>
      <c r="O581" s="409"/>
      <c r="Q581" s="684" t="s">
        <v>1911</v>
      </c>
      <c r="R581" s="692" t="s">
        <v>2002</v>
      </c>
      <c r="T581" s="680" t="str">
        <f>IF(IF(A581=0,TRUE(),D581=IFERROR(VLOOKUP(A581,Zaplecze_Weryfikacja!A:B,2,FALSE),2))=TRUE(),"Tak","Nie")</f>
        <v>Nie</v>
      </c>
      <c r="U581" s="681" t="str">
        <f>IF(T581="Tak"," ",IF(IFERROR(VLOOKUP(A581,Zaplecze_Weryfikacja!A:B,2,FALSE),"Inny numer Lp")="Inny numer Lp","Inny numer Lp",IF(VLOOKUP(A581,Zaplecze_Weryfikacja!A:B,2,FALSE)=D581,"Nieznana przyczyna","Inny opis")))</f>
        <v>Inny opis</v>
      </c>
      <c r="Y581" s="785"/>
      <c r="Z581" s="309">
        <f t="shared" ref="Z581" si="2012">IF($B581="E","E",$H581*Y581)</f>
        <v>0</v>
      </c>
      <c r="AA581" s="785"/>
      <c r="AB581" s="309">
        <f t="shared" ref="AB581" si="2013">IF($B581="E","E",$H581*AA581)</f>
        <v>0</v>
      </c>
      <c r="AC581" s="785"/>
      <c r="AD581" s="309">
        <f t="shared" ref="AD581" si="2014">IF($B581="E","E",$H581*AC581)</f>
        <v>0</v>
      </c>
      <c r="AE581" s="785"/>
      <c r="AF581" s="309">
        <f t="shared" ref="AF581" si="2015">IF($B581="E","E",$H581*AE581)</f>
        <v>0</v>
      </c>
      <c r="AG581" s="785"/>
      <c r="AH581" s="309">
        <f t="shared" ref="AH581" si="2016">IF($B581="E","E",$H581*AG581)</f>
        <v>0</v>
      </c>
      <c r="AI581" s="785"/>
      <c r="AJ581" s="309">
        <f t="shared" ref="AJ581" si="2017">IF($B581="E","E",$H581*AI581)</f>
        <v>0</v>
      </c>
      <c r="AK581" s="785"/>
      <c r="AL581" s="309">
        <f t="shared" ref="AL581" si="2018">IF($B581="E","E",$H581*AK581)</f>
        <v>0</v>
      </c>
      <c r="AM581" s="785"/>
      <c r="AN581" s="309">
        <f t="shared" ref="AN581" si="2019">IF($B581="E","E",$H581*AM581)</f>
        <v>0</v>
      </c>
      <c r="AO581" s="785"/>
      <c r="AP581" s="309">
        <f t="shared" ref="AP581" si="2020">IF($B581="E","E",$H581*AO581)</f>
        <v>0</v>
      </c>
      <c r="AQ581" s="785"/>
      <c r="AR581" s="309">
        <f t="shared" ref="AR581" si="2021">IF($B581="E","E",$H581*AQ581)</f>
        <v>0</v>
      </c>
      <c r="AT581" s="782">
        <f t="shared" ref="AT581" si="2022">MAX(Z581,AB581,AD581,AF581,AH581,AJ581,AL581,AN581,AP581,AR581)</f>
        <v>0</v>
      </c>
      <c r="AU581" s="782">
        <f t="shared" ref="AU581" si="2023">IF($AU$6=10,MIN(Z581,AB581,AD581,AF581,AH581,AJ581,AL581,AN581,AP581,AR581),IF($AU$6=9,MIN(Z581,AB581,AD581,AF581,AH581,AJ581,AL581,AN581,AP581),IF($AU$6=8,MIN(Z581,AB581,AD581,AF581,AH581,AJ581,AL581,AN581),IF($AU$6=7,MIN(Z581,AB581,AD581,AF581,AH581,AJ581,AL581),IF($AU$6=6,MIN(Z581,AB581,AD581,AF581,AH581,AJ581),IF($AU$6=5,MIN(Z581,AB581,AD581,AF581,AH581),IF($AU$6=4,MIN(Z581,AB581,AD581,AF581),IF($AU$6=4,MIN(Z581,AB581,AD581,AF581),IF($AU$6=3,MIN(Z581,AB581,AD581),IF($AU$6=3,MIN(Z581,AB581,AD581),IF($AU$6=2,MIN(Z581,AB581),IF($AU$6=1,MIN(Z581),"Błąd - zła ilośc oferentów"))))))))))))</f>
        <v>0</v>
      </c>
      <c r="AV581" s="782">
        <f t="shared" ref="AV581" si="2024">AT581-AU581</f>
        <v>0</v>
      </c>
      <c r="AW581" s="788" t="e">
        <f t="shared" ref="AW581" si="2025">AT581/AU581</f>
        <v>#DIV/0!</v>
      </c>
      <c r="AY581" s="781">
        <f t="shared" ref="AY581" si="2026">+AZ581</f>
        <v>0</v>
      </c>
      <c r="AZ581" s="777"/>
      <c r="BA581" s="781">
        <f t="shared" ref="BA581" si="2027">+BB581</f>
        <v>0</v>
      </c>
      <c r="BB581" s="777"/>
      <c r="BC581" s="781">
        <f t="shared" ref="BC581" si="2028">+BD581</f>
        <v>0</v>
      </c>
      <c r="BD581" s="777"/>
      <c r="BE581" s="781">
        <f t="shared" ref="BE581" si="2029">+BF581</f>
        <v>0</v>
      </c>
      <c r="BF581" s="777"/>
      <c r="BG581" s="781">
        <f t="shared" ref="BG581" si="2030">+BH581</f>
        <v>0</v>
      </c>
      <c r="BH581" s="777"/>
      <c r="BI581" s="781">
        <f t="shared" ref="BI581" si="2031">+BJ581</f>
        <v>0</v>
      </c>
      <c r="BJ581" s="777"/>
      <c r="BK581" s="781">
        <f t="shared" ref="BK581" si="2032">+BL581</f>
        <v>0</v>
      </c>
      <c r="BL581" s="777"/>
      <c r="BM581" s="781">
        <f t="shared" ref="BM581" si="2033">+BN581</f>
        <v>0</v>
      </c>
      <c r="BN581" s="777"/>
      <c r="BO581" s="781">
        <f t="shared" ref="BO581" si="2034">+BP581</f>
        <v>0</v>
      </c>
      <c r="BP581" s="777"/>
      <c r="BQ581" s="781">
        <f t="shared" ref="BQ581" si="2035">+BR581</f>
        <v>0</v>
      </c>
      <c r="BR581" s="777"/>
    </row>
    <row r="582" spans="1:70" outlineLevel="3">
      <c r="A582" s="1250">
        <v>302259</v>
      </c>
      <c r="B582" s="10"/>
      <c r="C582" s="121" t="s">
        <v>113</v>
      </c>
      <c r="D582" s="34" t="s">
        <v>3320</v>
      </c>
      <c r="E582" s="43" t="str">
        <f t="shared" ref="E582" si="2036">IF(H582&gt;0,"T","N")</f>
        <v>T</v>
      </c>
      <c r="F582" s="1190"/>
      <c r="G582" s="122" t="s">
        <v>327</v>
      </c>
      <c r="H582" s="1249">
        <v>16</v>
      </c>
      <c r="I582" s="1141"/>
      <c r="J582" s="1142"/>
      <c r="K582" s="1032">
        <f t="shared" ref="K582" si="2037">IF(B582="E","E",$H582*I582)</f>
        <v>0</v>
      </c>
      <c r="L582" s="208"/>
      <c r="M582" s="128"/>
      <c r="N582" s="409"/>
      <c r="O582" s="409"/>
      <c r="Q582" s="684" t="s">
        <v>1911</v>
      </c>
      <c r="R582" s="692" t="s">
        <v>2002</v>
      </c>
      <c r="T582" s="680" t="str">
        <f>IF(IF(A582=0,TRUE(),D582=IFERROR(VLOOKUP(A582,Zaplecze_Weryfikacja!A:B,2,FALSE),2))=TRUE(),"Tak","Nie")</f>
        <v>Nie</v>
      </c>
      <c r="U582" s="681" t="str">
        <f>IF(T582="Tak"," ",IF(IFERROR(VLOOKUP(A582,Zaplecze_Weryfikacja!A:B,2,FALSE),"Inny numer Lp")="Inny numer Lp","Inny numer Lp",IF(VLOOKUP(A582,Zaplecze_Weryfikacja!A:B,2,FALSE)=D582,"Nieznana przyczyna","Inny opis")))</f>
        <v>Inny opis</v>
      </c>
      <c r="Y582" s="785"/>
      <c r="Z582" s="309">
        <f t="shared" ref="Z582" si="2038">IF($B582="E","E",$H582*Y582)</f>
        <v>0</v>
      </c>
      <c r="AA582" s="785"/>
      <c r="AB582" s="309">
        <f t="shared" ref="AB582" si="2039">IF($B582="E","E",$H582*AA582)</f>
        <v>0</v>
      </c>
      <c r="AC582" s="785"/>
      <c r="AD582" s="309">
        <f t="shared" ref="AD582" si="2040">IF($B582="E","E",$H582*AC582)</f>
        <v>0</v>
      </c>
      <c r="AE582" s="785"/>
      <c r="AF582" s="309">
        <f t="shared" ref="AF582" si="2041">IF($B582="E","E",$H582*AE582)</f>
        <v>0</v>
      </c>
      <c r="AG582" s="785"/>
      <c r="AH582" s="309">
        <f t="shared" ref="AH582" si="2042">IF($B582="E","E",$H582*AG582)</f>
        <v>0</v>
      </c>
      <c r="AI582" s="785"/>
      <c r="AJ582" s="309">
        <f t="shared" ref="AJ582" si="2043">IF($B582="E","E",$H582*AI582)</f>
        <v>0</v>
      </c>
      <c r="AK582" s="785"/>
      <c r="AL582" s="309">
        <f t="shared" ref="AL582" si="2044">IF($B582="E","E",$H582*AK582)</f>
        <v>0</v>
      </c>
      <c r="AM582" s="785"/>
      <c r="AN582" s="309">
        <f t="shared" ref="AN582" si="2045">IF($B582="E","E",$H582*AM582)</f>
        <v>0</v>
      </c>
      <c r="AO582" s="785"/>
      <c r="AP582" s="309">
        <f t="shared" ref="AP582" si="2046">IF($B582="E","E",$H582*AO582)</f>
        <v>0</v>
      </c>
      <c r="AQ582" s="785"/>
      <c r="AR582" s="309">
        <f t="shared" ref="AR582" si="2047">IF($B582="E","E",$H582*AQ582)</f>
        <v>0</v>
      </c>
      <c r="AT582" s="782">
        <f t="shared" ref="AT582" si="2048">MAX(Z582,AB582,AD582,AF582,AH582,AJ582,AL582,AN582,AP582,AR582)</f>
        <v>0</v>
      </c>
      <c r="AU582" s="782">
        <f t="shared" ref="AU582" si="2049">IF($AU$6=10,MIN(Z582,AB582,AD582,AF582,AH582,AJ582,AL582,AN582,AP582,AR582),IF($AU$6=9,MIN(Z582,AB582,AD582,AF582,AH582,AJ582,AL582,AN582,AP582),IF($AU$6=8,MIN(Z582,AB582,AD582,AF582,AH582,AJ582,AL582,AN582),IF($AU$6=7,MIN(Z582,AB582,AD582,AF582,AH582,AJ582,AL582),IF($AU$6=6,MIN(Z582,AB582,AD582,AF582,AH582,AJ582),IF($AU$6=5,MIN(Z582,AB582,AD582,AF582,AH582),IF($AU$6=4,MIN(Z582,AB582,AD582,AF582),IF($AU$6=4,MIN(Z582,AB582,AD582,AF582),IF($AU$6=3,MIN(Z582,AB582,AD582),IF($AU$6=3,MIN(Z582,AB582,AD582),IF($AU$6=2,MIN(Z582,AB582),IF($AU$6=1,MIN(Z582),"Błąd - zła ilośc oferentów"))))))))))))</f>
        <v>0</v>
      </c>
      <c r="AV582" s="782">
        <f t="shared" ref="AV582" si="2050">AT582-AU582</f>
        <v>0</v>
      </c>
      <c r="AW582" s="788" t="e">
        <f t="shared" ref="AW582" si="2051">AT582/AU582</f>
        <v>#DIV/0!</v>
      </c>
      <c r="AY582" s="781">
        <f t="shared" ref="AY582" si="2052">+AZ582</f>
        <v>0</v>
      </c>
      <c r="AZ582" s="777"/>
      <c r="BA582" s="781">
        <f t="shared" ref="BA582" si="2053">+BB582</f>
        <v>0</v>
      </c>
      <c r="BB582" s="777"/>
      <c r="BC582" s="781">
        <f t="shared" ref="BC582" si="2054">+BD582</f>
        <v>0</v>
      </c>
      <c r="BD582" s="777"/>
      <c r="BE582" s="781">
        <f t="shared" ref="BE582" si="2055">+BF582</f>
        <v>0</v>
      </c>
      <c r="BF582" s="777"/>
      <c r="BG582" s="781">
        <f t="shared" ref="BG582" si="2056">+BH582</f>
        <v>0</v>
      </c>
      <c r="BH582" s="777"/>
      <c r="BI582" s="781">
        <f t="shared" ref="BI582" si="2057">+BJ582</f>
        <v>0</v>
      </c>
      <c r="BJ582" s="777"/>
      <c r="BK582" s="781">
        <f t="shared" ref="BK582" si="2058">+BL582</f>
        <v>0</v>
      </c>
      <c r="BL582" s="777"/>
      <c r="BM582" s="781">
        <f t="shared" ref="BM582" si="2059">+BN582</f>
        <v>0</v>
      </c>
      <c r="BN582" s="777"/>
      <c r="BO582" s="781">
        <f t="shared" ref="BO582" si="2060">+BP582</f>
        <v>0</v>
      </c>
      <c r="BP582" s="777"/>
      <c r="BQ582" s="781">
        <f t="shared" ref="BQ582" si="2061">+BR582</f>
        <v>0</v>
      </c>
      <c r="BR582" s="777"/>
    </row>
    <row r="583" spans="1:70" outlineLevel="3">
      <c r="A583" s="1250">
        <v>302260</v>
      </c>
      <c r="B583" s="10"/>
      <c r="C583" s="121" t="s">
        <v>113</v>
      </c>
      <c r="D583" s="1274" t="s">
        <v>3908</v>
      </c>
      <c r="E583" s="43" t="str">
        <f t="shared" ref="E583" si="2062">IF(H583&gt;0,"T","N")</f>
        <v>T</v>
      </c>
      <c r="F583" s="1190" t="s">
        <v>3160</v>
      </c>
      <c r="G583" s="122" t="s">
        <v>327</v>
      </c>
      <c r="H583" s="1076">
        <v>8.6999999999999993</v>
      </c>
      <c r="I583" s="1141"/>
      <c r="J583" s="1142"/>
      <c r="K583" s="1032">
        <f t="shared" ref="K583" si="2063">IF(B583="E","E",$H583*I583)</f>
        <v>0</v>
      </c>
      <c r="L583" s="208"/>
      <c r="M583" s="128"/>
      <c r="N583" s="409"/>
      <c r="O583" s="409"/>
      <c r="Q583" s="684" t="s">
        <v>1911</v>
      </c>
      <c r="R583" s="692" t="s">
        <v>2002</v>
      </c>
      <c r="T583" s="680" t="str">
        <f>IF(IF(A583=0,TRUE(),D583=IFERROR(VLOOKUP(A583,Zaplecze_Weryfikacja!A:B,2,FALSE),2))=TRUE(),"Tak","Nie")</f>
        <v>Nie</v>
      </c>
      <c r="U583" s="681" t="str">
        <f>IF(T583="Tak"," ",IF(IFERROR(VLOOKUP(A583,Zaplecze_Weryfikacja!A:B,2,FALSE),"Inny numer Lp")="Inny numer Lp","Inny numer Lp",IF(VLOOKUP(A583,Zaplecze_Weryfikacja!A:B,2,FALSE)=D583,"Nieznana przyczyna","Inny opis")))</f>
        <v>Inny opis</v>
      </c>
      <c r="Y583" s="785"/>
      <c r="Z583" s="309">
        <f t="shared" ref="Z583" si="2064">IF($B583="E","E",$H583*Y583)</f>
        <v>0</v>
      </c>
      <c r="AA583" s="785"/>
      <c r="AB583" s="309">
        <f t="shared" ref="AB583" si="2065">IF($B583="E","E",$H583*AA583)</f>
        <v>0</v>
      </c>
      <c r="AC583" s="785"/>
      <c r="AD583" s="309">
        <f t="shared" ref="AD583" si="2066">IF($B583="E","E",$H583*AC583)</f>
        <v>0</v>
      </c>
      <c r="AE583" s="785"/>
      <c r="AF583" s="309">
        <f t="shared" ref="AF583" si="2067">IF($B583="E","E",$H583*AE583)</f>
        <v>0</v>
      </c>
      <c r="AG583" s="785"/>
      <c r="AH583" s="309">
        <f t="shared" ref="AH583" si="2068">IF($B583="E","E",$H583*AG583)</f>
        <v>0</v>
      </c>
      <c r="AI583" s="785"/>
      <c r="AJ583" s="309">
        <f t="shared" ref="AJ583" si="2069">IF($B583="E","E",$H583*AI583)</f>
        <v>0</v>
      </c>
      <c r="AK583" s="785"/>
      <c r="AL583" s="309">
        <f t="shared" ref="AL583" si="2070">IF($B583="E","E",$H583*AK583)</f>
        <v>0</v>
      </c>
      <c r="AM583" s="785"/>
      <c r="AN583" s="309">
        <f t="shared" ref="AN583" si="2071">IF($B583="E","E",$H583*AM583)</f>
        <v>0</v>
      </c>
      <c r="AO583" s="785"/>
      <c r="AP583" s="309">
        <f t="shared" ref="AP583" si="2072">IF($B583="E","E",$H583*AO583)</f>
        <v>0</v>
      </c>
      <c r="AQ583" s="785"/>
      <c r="AR583" s="309">
        <f t="shared" ref="AR583" si="2073">IF($B583="E","E",$H583*AQ583)</f>
        <v>0</v>
      </c>
      <c r="AT583" s="782">
        <f t="shared" ref="AT583" si="2074">MAX(Z583,AB583,AD583,AF583,AH583,AJ583,AL583,AN583,AP583,AR583)</f>
        <v>0</v>
      </c>
      <c r="AU583" s="782">
        <f t="shared" ref="AU583" si="2075">IF($AU$6=10,MIN(Z583,AB583,AD583,AF583,AH583,AJ583,AL583,AN583,AP583,AR583),IF($AU$6=9,MIN(Z583,AB583,AD583,AF583,AH583,AJ583,AL583,AN583,AP583),IF($AU$6=8,MIN(Z583,AB583,AD583,AF583,AH583,AJ583,AL583,AN583),IF($AU$6=7,MIN(Z583,AB583,AD583,AF583,AH583,AJ583,AL583),IF($AU$6=6,MIN(Z583,AB583,AD583,AF583,AH583,AJ583),IF($AU$6=5,MIN(Z583,AB583,AD583,AF583,AH583),IF($AU$6=4,MIN(Z583,AB583,AD583,AF583),IF($AU$6=4,MIN(Z583,AB583,AD583,AF583),IF($AU$6=3,MIN(Z583,AB583,AD583),IF($AU$6=3,MIN(Z583,AB583,AD583),IF($AU$6=2,MIN(Z583,AB583),IF($AU$6=1,MIN(Z583),"Błąd - zła ilośc oferentów"))))))))))))</f>
        <v>0</v>
      </c>
      <c r="AV583" s="782">
        <f t="shared" ref="AV583" si="2076">AT583-AU583</f>
        <v>0</v>
      </c>
      <c r="AW583" s="788" t="e">
        <f t="shared" ref="AW583" si="2077">AT583/AU583</f>
        <v>#DIV/0!</v>
      </c>
      <c r="AY583" s="781">
        <f t="shared" ref="AY583" si="2078">+AZ583</f>
        <v>0</v>
      </c>
      <c r="AZ583" s="777"/>
      <c r="BA583" s="781">
        <f t="shared" ref="BA583" si="2079">+BB583</f>
        <v>0</v>
      </c>
      <c r="BB583" s="777"/>
      <c r="BC583" s="781">
        <f t="shared" ref="BC583" si="2080">+BD583</f>
        <v>0</v>
      </c>
      <c r="BD583" s="777"/>
      <c r="BE583" s="781">
        <f t="shared" ref="BE583" si="2081">+BF583</f>
        <v>0</v>
      </c>
      <c r="BF583" s="777"/>
      <c r="BG583" s="781">
        <f t="shared" ref="BG583" si="2082">+BH583</f>
        <v>0</v>
      </c>
      <c r="BH583" s="777"/>
      <c r="BI583" s="781">
        <f t="shared" ref="BI583" si="2083">+BJ583</f>
        <v>0</v>
      </c>
      <c r="BJ583" s="777"/>
      <c r="BK583" s="781">
        <f t="shared" ref="BK583" si="2084">+BL583</f>
        <v>0</v>
      </c>
      <c r="BL583" s="777"/>
      <c r="BM583" s="781">
        <f t="shared" ref="BM583" si="2085">+BN583</f>
        <v>0</v>
      </c>
      <c r="BN583" s="777"/>
      <c r="BO583" s="781">
        <f t="shared" ref="BO583" si="2086">+BP583</f>
        <v>0</v>
      </c>
      <c r="BP583" s="777"/>
      <c r="BQ583" s="781">
        <f t="shared" ref="BQ583" si="2087">+BR583</f>
        <v>0</v>
      </c>
      <c r="BR583" s="777"/>
    </row>
    <row r="584" spans="1:70" outlineLevel="3">
      <c r="A584" s="6">
        <v>302261</v>
      </c>
      <c r="B584" s="10"/>
      <c r="C584" s="121" t="s">
        <v>113</v>
      </c>
      <c r="D584" s="111" t="s">
        <v>817</v>
      </c>
      <c r="E584" s="43" t="str">
        <f t="shared" si="1998"/>
        <v>N</v>
      </c>
      <c r="F584" s="13"/>
      <c r="G584" s="122" t="s">
        <v>327</v>
      </c>
      <c r="H584" s="1076"/>
      <c r="I584" s="1141"/>
      <c r="J584" s="1142"/>
      <c r="K584" s="1032">
        <f t="shared" si="1999"/>
        <v>0</v>
      </c>
      <c r="L584" s="208"/>
      <c r="M584" s="128"/>
      <c r="N584" s="409"/>
      <c r="O584" s="409"/>
      <c r="Q584" s="684" t="s">
        <v>1861</v>
      </c>
      <c r="R584" s="692" t="s">
        <v>2002</v>
      </c>
      <c r="T584" s="680" t="str">
        <f>IF(IF(A584=0,TRUE(),D584=IFERROR(VLOOKUP(A584,Zaplecze_Weryfikacja!A:B,2,FALSE),2))=TRUE(),"Tak","Nie")</f>
        <v>Nie</v>
      </c>
      <c r="U584" s="681" t="str">
        <f>IF(T584="Tak"," ",IF(IFERROR(VLOOKUP(A584,Zaplecze_Weryfikacja!A:B,2,FALSE),"Inny numer Lp")="Inny numer Lp","Inny numer Lp",IF(VLOOKUP(A584,Zaplecze_Weryfikacja!A:B,2,FALSE)=D584,"Nieznana przyczyna","Inny opis")))</f>
        <v>Inny opis</v>
      </c>
      <c r="Y584" s="785"/>
      <c r="Z584" s="309">
        <f t="shared" si="2000"/>
        <v>0</v>
      </c>
      <c r="AA584" s="785"/>
      <c r="AB584" s="309">
        <f t="shared" si="2001"/>
        <v>0</v>
      </c>
      <c r="AC584" s="785"/>
      <c r="AD584" s="309">
        <f t="shared" si="2002"/>
        <v>0</v>
      </c>
      <c r="AE584" s="785"/>
      <c r="AF584" s="309">
        <f t="shared" si="2003"/>
        <v>0</v>
      </c>
      <c r="AG584" s="785"/>
      <c r="AH584" s="309">
        <f t="shared" si="2004"/>
        <v>0</v>
      </c>
      <c r="AI584" s="785"/>
      <c r="AJ584" s="309">
        <f t="shared" si="2005"/>
        <v>0</v>
      </c>
      <c r="AK584" s="785"/>
      <c r="AL584" s="309">
        <f t="shared" si="2006"/>
        <v>0</v>
      </c>
      <c r="AM584" s="785"/>
      <c r="AN584" s="309">
        <f t="shared" si="2007"/>
        <v>0</v>
      </c>
      <c r="AO584" s="785"/>
      <c r="AP584" s="309">
        <f t="shared" si="2008"/>
        <v>0</v>
      </c>
      <c r="AQ584" s="785"/>
      <c r="AR584" s="309">
        <f t="shared" si="2009"/>
        <v>0</v>
      </c>
      <c r="AT584" s="782">
        <f t="shared" ref="AT584:AT656" si="2088">MAX(Z584,AB584,AD584,AF584,AH584,AJ584,AL584,AN584,AP584,AR584)</f>
        <v>0</v>
      </c>
      <c r="AU584" s="782">
        <f t="shared" ref="AU584:AU656" si="2089">IF($AU$6=10,MIN(Z584,AB584,AD584,AF584,AH584,AJ584,AL584,AN584,AP584,AR584),IF($AU$6=9,MIN(Z584,AB584,AD584,AF584,AH584,AJ584,AL584,AN584,AP584),IF($AU$6=8,MIN(Z584,AB584,AD584,AF584,AH584,AJ584,AL584,AN584),IF($AU$6=7,MIN(Z584,AB584,AD584,AF584,AH584,AJ584,AL584),IF($AU$6=6,MIN(Z584,AB584,AD584,AF584,AH584,AJ584),IF($AU$6=5,MIN(Z584,AB584,AD584,AF584,AH584),IF($AU$6=4,MIN(Z584,AB584,AD584,AF584),IF($AU$6=4,MIN(Z584,AB584,AD584,AF584),IF($AU$6=3,MIN(Z584,AB584,AD584),IF($AU$6=3,MIN(Z584,AB584,AD584),IF($AU$6=2,MIN(Z584,AB584),IF($AU$6=1,MIN(Z584),"Błąd - zła ilośc oferentów"))))))))))))</f>
        <v>0</v>
      </c>
      <c r="AV584" s="782">
        <f t="shared" ref="AV584:AV656" si="2090">AT584-AU584</f>
        <v>0</v>
      </c>
      <c r="AW584" s="788" t="e">
        <f t="shared" ref="AW584:AW656" si="2091">AT584/AU584</f>
        <v>#DIV/0!</v>
      </c>
      <c r="AY584" s="781">
        <f t="shared" ref="AY584:AY656" si="2092">+AZ584</f>
        <v>0</v>
      </c>
      <c r="AZ584" s="777"/>
      <c r="BA584" s="781">
        <f t="shared" ref="BA584:BA656" si="2093">+BB584</f>
        <v>0</v>
      </c>
      <c r="BB584" s="777"/>
      <c r="BC584" s="781">
        <f t="shared" ref="BC584:BC656" si="2094">+BD584</f>
        <v>0</v>
      </c>
      <c r="BD584" s="777"/>
      <c r="BE584" s="781">
        <f t="shared" ref="BE584:BE656" si="2095">+BF584</f>
        <v>0</v>
      </c>
      <c r="BF584" s="777"/>
      <c r="BG584" s="781">
        <f t="shared" ref="BG584:BG656" si="2096">+BH584</f>
        <v>0</v>
      </c>
      <c r="BH584" s="777"/>
      <c r="BI584" s="781">
        <f t="shared" ref="BI584:BI656" si="2097">+BJ584</f>
        <v>0</v>
      </c>
      <c r="BJ584" s="777"/>
      <c r="BK584" s="781">
        <f t="shared" ref="BK584:BK656" si="2098">+BL584</f>
        <v>0</v>
      </c>
      <c r="BL584" s="777"/>
      <c r="BM584" s="781">
        <f t="shared" ref="BM584:BM656" si="2099">+BN584</f>
        <v>0</v>
      </c>
      <c r="BN584" s="777"/>
      <c r="BO584" s="781">
        <f t="shared" ref="BO584:BO656" si="2100">+BP584</f>
        <v>0</v>
      </c>
      <c r="BP584" s="777"/>
      <c r="BQ584" s="781">
        <f t="shared" ref="BQ584:BQ656" si="2101">+BR584</f>
        <v>0</v>
      </c>
      <c r="BR584" s="777"/>
    </row>
    <row r="585" spans="1:70" outlineLevel="3">
      <c r="A585" s="6">
        <v>302262</v>
      </c>
      <c r="B585" s="10"/>
      <c r="C585" s="121" t="s">
        <v>113</v>
      </c>
      <c r="D585" s="33" t="s">
        <v>166</v>
      </c>
      <c r="E585" s="43" t="str">
        <f t="shared" si="1998"/>
        <v>N</v>
      </c>
      <c r="F585" s="13"/>
      <c r="G585" s="122" t="s">
        <v>327</v>
      </c>
      <c r="H585" s="1076"/>
      <c r="I585" s="1141"/>
      <c r="J585" s="1142"/>
      <c r="K585" s="1032">
        <f t="shared" si="1999"/>
        <v>0</v>
      </c>
      <c r="L585" s="208"/>
      <c r="M585" s="128"/>
      <c r="N585" s="409"/>
      <c r="O585" s="409"/>
      <c r="Q585" s="686" t="s">
        <v>1908</v>
      </c>
      <c r="R585" s="692" t="s">
        <v>2002</v>
      </c>
      <c r="T585" s="680" t="str">
        <f>IF(IF(A585=0,TRUE(),D585=IFERROR(VLOOKUP(A585,Zaplecze_Weryfikacja!A:B,2,FALSE),2))=TRUE(),"Tak","Nie")</f>
        <v>Nie</v>
      </c>
      <c r="U585" s="681" t="str">
        <f>IF(T585="Tak"," ",IF(IFERROR(VLOOKUP(A585,Zaplecze_Weryfikacja!A:B,2,FALSE),"Inny numer Lp")="Inny numer Lp","Inny numer Lp",IF(VLOOKUP(A585,Zaplecze_Weryfikacja!A:B,2,FALSE)=D585,"Nieznana przyczyna","Inny opis")))</f>
        <v>Inny opis</v>
      </c>
      <c r="Y585" s="785"/>
      <c r="Z585" s="309">
        <f t="shared" si="2000"/>
        <v>0</v>
      </c>
      <c r="AA585" s="785"/>
      <c r="AB585" s="309">
        <f t="shared" si="2001"/>
        <v>0</v>
      </c>
      <c r="AC585" s="785"/>
      <c r="AD585" s="309">
        <f t="shared" si="2002"/>
        <v>0</v>
      </c>
      <c r="AE585" s="785"/>
      <c r="AF585" s="309">
        <f t="shared" si="2003"/>
        <v>0</v>
      </c>
      <c r="AG585" s="785"/>
      <c r="AH585" s="309">
        <f t="shared" si="2004"/>
        <v>0</v>
      </c>
      <c r="AI585" s="785"/>
      <c r="AJ585" s="309">
        <f t="shared" si="2005"/>
        <v>0</v>
      </c>
      <c r="AK585" s="785"/>
      <c r="AL585" s="309">
        <f t="shared" si="2006"/>
        <v>0</v>
      </c>
      <c r="AM585" s="785"/>
      <c r="AN585" s="309">
        <f t="shared" si="2007"/>
        <v>0</v>
      </c>
      <c r="AO585" s="785"/>
      <c r="AP585" s="309">
        <f t="shared" si="2008"/>
        <v>0</v>
      </c>
      <c r="AQ585" s="785"/>
      <c r="AR585" s="309">
        <f t="shared" si="2009"/>
        <v>0</v>
      </c>
      <c r="AT585" s="782">
        <f t="shared" si="2088"/>
        <v>0</v>
      </c>
      <c r="AU585" s="782">
        <f t="shared" si="2089"/>
        <v>0</v>
      </c>
      <c r="AV585" s="782">
        <f t="shared" si="2090"/>
        <v>0</v>
      </c>
      <c r="AW585" s="788" t="e">
        <f t="shared" si="2091"/>
        <v>#DIV/0!</v>
      </c>
      <c r="AY585" s="781">
        <f t="shared" si="2092"/>
        <v>0</v>
      </c>
      <c r="AZ585" s="777"/>
      <c r="BA585" s="781">
        <f t="shared" si="2093"/>
        <v>0</v>
      </c>
      <c r="BB585" s="777"/>
      <c r="BC585" s="781">
        <f t="shared" si="2094"/>
        <v>0</v>
      </c>
      <c r="BD585" s="777"/>
      <c r="BE585" s="781">
        <f t="shared" si="2095"/>
        <v>0</v>
      </c>
      <c r="BF585" s="777"/>
      <c r="BG585" s="781">
        <f t="shared" si="2096"/>
        <v>0</v>
      </c>
      <c r="BH585" s="777"/>
      <c r="BI585" s="781">
        <f t="shared" si="2097"/>
        <v>0</v>
      </c>
      <c r="BJ585" s="777"/>
      <c r="BK585" s="781">
        <f t="shared" si="2098"/>
        <v>0</v>
      </c>
      <c r="BL585" s="777"/>
      <c r="BM585" s="781">
        <f t="shared" si="2099"/>
        <v>0</v>
      </c>
      <c r="BN585" s="777"/>
      <c r="BO585" s="781">
        <f t="shared" si="2100"/>
        <v>0</v>
      </c>
      <c r="BP585" s="777"/>
      <c r="BQ585" s="781">
        <f t="shared" si="2101"/>
        <v>0</v>
      </c>
      <c r="BR585" s="777"/>
    </row>
    <row r="586" spans="1:70" outlineLevel="3">
      <c r="A586" s="6">
        <v>302263</v>
      </c>
      <c r="B586" s="10"/>
      <c r="C586" s="121" t="s">
        <v>113</v>
      </c>
      <c r="D586" s="35" t="s">
        <v>858</v>
      </c>
      <c r="E586" s="43" t="str">
        <f t="shared" si="1998"/>
        <v>T</v>
      </c>
      <c r="F586" s="122" t="s">
        <v>283</v>
      </c>
      <c r="G586" s="122" t="s">
        <v>325</v>
      </c>
      <c r="H586" s="1076">
        <v>1</v>
      </c>
      <c r="I586" s="1141"/>
      <c r="J586" s="1142"/>
      <c r="K586" s="1032">
        <f t="shared" si="1999"/>
        <v>0</v>
      </c>
      <c r="L586" s="208"/>
      <c r="M586" s="128"/>
      <c r="N586" s="409"/>
      <c r="O586" s="409"/>
      <c r="Q586" s="684" t="s">
        <v>1881</v>
      </c>
      <c r="R586" s="692" t="s">
        <v>2002</v>
      </c>
      <c r="T586" s="680" t="str">
        <f>IF(IF(A586=0,TRUE(),D586=IFERROR(VLOOKUP(A586,Zaplecze_Weryfikacja!A:B,2,FALSE),2))=TRUE(),"Tak","Nie")</f>
        <v>Nie</v>
      </c>
      <c r="U586" s="681" t="str">
        <f>IF(T586="Tak"," ",IF(IFERROR(VLOOKUP(A586,Zaplecze_Weryfikacja!A:B,2,FALSE),"Inny numer Lp")="Inny numer Lp","Inny numer Lp",IF(VLOOKUP(A586,Zaplecze_Weryfikacja!A:B,2,FALSE)=D586,"Nieznana przyczyna","Inny opis")))</f>
        <v>Inny opis</v>
      </c>
      <c r="Y586" s="785"/>
      <c r="Z586" s="309">
        <f t="shared" si="2000"/>
        <v>0</v>
      </c>
      <c r="AA586" s="785"/>
      <c r="AB586" s="309">
        <f t="shared" si="2001"/>
        <v>0</v>
      </c>
      <c r="AC586" s="785"/>
      <c r="AD586" s="309">
        <f t="shared" si="2002"/>
        <v>0</v>
      </c>
      <c r="AE586" s="785"/>
      <c r="AF586" s="309">
        <f t="shared" si="2003"/>
        <v>0</v>
      </c>
      <c r="AG586" s="785"/>
      <c r="AH586" s="309">
        <f t="shared" si="2004"/>
        <v>0</v>
      </c>
      <c r="AI586" s="785"/>
      <c r="AJ586" s="309">
        <f t="shared" si="2005"/>
        <v>0</v>
      </c>
      <c r="AK586" s="785"/>
      <c r="AL586" s="309">
        <f t="shared" si="2006"/>
        <v>0</v>
      </c>
      <c r="AM586" s="785"/>
      <c r="AN586" s="309">
        <f t="shared" si="2007"/>
        <v>0</v>
      </c>
      <c r="AO586" s="785"/>
      <c r="AP586" s="309">
        <f t="shared" si="2008"/>
        <v>0</v>
      </c>
      <c r="AQ586" s="785"/>
      <c r="AR586" s="309">
        <f t="shared" si="2009"/>
        <v>0</v>
      </c>
      <c r="AT586" s="782">
        <f t="shared" si="2088"/>
        <v>0</v>
      </c>
      <c r="AU586" s="782">
        <f t="shared" si="2089"/>
        <v>0</v>
      </c>
      <c r="AV586" s="782">
        <f t="shared" si="2090"/>
        <v>0</v>
      </c>
      <c r="AW586" s="788" t="e">
        <f t="shared" si="2091"/>
        <v>#DIV/0!</v>
      </c>
      <c r="AY586" s="781">
        <f t="shared" si="2092"/>
        <v>0</v>
      </c>
      <c r="AZ586" s="777"/>
      <c r="BA586" s="781">
        <f t="shared" si="2093"/>
        <v>0</v>
      </c>
      <c r="BB586" s="777"/>
      <c r="BC586" s="781">
        <f t="shared" si="2094"/>
        <v>0</v>
      </c>
      <c r="BD586" s="777"/>
      <c r="BE586" s="781">
        <f t="shared" si="2095"/>
        <v>0</v>
      </c>
      <c r="BF586" s="777"/>
      <c r="BG586" s="781">
        <f t="shared" si="2096"/>
        <v>0</v>
      </c>
      <c r="BH586" s="777"/>
      <c r="BI586" s="781">
        <f t="shared" si="2097"/>
        <v>0</v>
      </c>
      <c r="BJ586" s="777"/>
      <c r="BK586" s="781">
        <f t="shared" si="2098"/>
        <v>0</v>
      </c>
      <c r="BL586" s="777"/>
      <c r="BM586" s="781">
        <f t="shared" si="2099"/>
        <v>0</v>
      </c>
      <c r="BN586" s="777"/>
      <c r="BO586" s="781">
        <f t="shared" si="2100"/>
        <v>0</v>
      </c>
      <c r="BP586" s="777"/>
      <c r="BQ586" s="781">
        <f t="shared" si="2101"/>
        <v>0</v>
      </c>
      <c r="BR586" s="777"/>
    </row>
    <row r="587" spans="1:70" outlineLevel="3">
      <c r="A587" s="1250" t="s">
        <v>3544</v>
      </c>
      <c r="B587" s="10"/>
      <c r="C587" s="121" t="s">
        <v>113</v>
      </c>
      <c r="D587" s="35" t="s">
        <v>3542</v>
      </c>
      <c r="E587" s="43" t="str">
        <f t="shared" si="1998"/>
        <v>T</v>
      </c>
      <c r="F587" s="1253" t="s">
        <v>283</v>
      </c>
      <c r="G587" s="122" t="s">
        <v>755</v>
      </c>
      <c r="H587" s="1076">
        <v>77.7</v>
      </c>
      <c r="I587" s="1141"/>
      <c r="J587" s="1142"/>
      <c r="K587" s="1032">
        <f t="shared" si="1999"/>
        <v>0</v>
      </c>
      <c r="L587" s="208"/>
      <c r="M587" s="128"/>
      <c r="N587" s="409"/>
      <c r="O587" s="409"/>
      <c r="Q587" s="684" t="s">
        <v>1881</v>
      </c>
      <c r="R587" s="691" t="s">
        <v>2008</v>
      </c>
      <c r="T587" s="680" t="str">
        <f>IF(IF(A587=0,TRUE(),D587=IFERROR(VLOOKUP(A587,Zaplecze_Weryfikacja!A:B,2,FALSE),2))=TRUE(),"Tak","Nie")</f>
        <v>Nie</v>
      </c>
      <c r="U587" s="681" t="str">
        <f>IF(T587="Tak"," ",IF(IFERROR(VLOOKUP(A587,Zaplecze_Weryfikacja!A:B,2,FALSE),"Inny numer Lp")="Inny numer Lp","Inny numer Lp",IF(VLOOKUP(A587,Zaplecze_Weryfikacja!A:B,2,FALSE)=D587,"Nieznana przyczyna","Inny opis")))</f>
        <v>Inny numer Lp</v>
      </c>
      <c r="Y587" s="785"/>
      <c r="Z587" s="309">
        <f t="shared" si="2000"/>
        <v>0</v>
      </c>
      <c r="AA587" s="785"/>
      <c r="AB587" s="309">
        <f t="shared" si="2001"/>
        <v>0</v>
      </c>
      <c r="AC587" s="785"/>
      <c r="AD587" s="309">
        <f t="shared" si="2002"/>
        <v>0</v>
      </c>
      <c r="AE587" s="785"/>
      <c r="AF587" s="309">
        <f t="shared" si="2003"/>
        <v>0</v>
      </c>
      <c r="AG587" s="785"/>
      <c r="AH587" s="309">
        <f t="shared" si="2004"/>
        <v>0</v>
      </c>
      <c r="AI587" s="785"/>
      <c r="AJ587" s="309">
        <f t="shared" si="2005"/>
        <v>0</v>
      </c>
      <c r="AK587" s="785"/>
      <c r="AL587" s="309">
        <f t="shared" si="2006"/>
        <v>0</v>
      </c>
      <c r="AM587" s="785"/>
      <c r="AN587" s="309">
        <f t="shared" si="2007"/>
        <v>0</v>
      </c>
      <c r="AO587" s="785"/>
      <c r="AP587" s="309">
        <f t="shared" si="2008"/>
        <v>0</v>
      </c>
      <c r="AQ587" s="785"/>
      <c r="AR587" s="309">
        <f t="shared" si="2009"/>
        <v>0</v>
      </c>
      <c r="AT587" s="782">
        <f t="shared" si="2088"/>
        <v>0</v>
      </c>
      <c r="AU587" s="782">
        <f t="shared" si="2089"/>
        <v>0</v>
      </c>
      <c r="AV587" s="782">
        <f t="shared" si="2090"/>
        <v>0</v>
      </c>
      <c r="AW587" s="788" t="e">
        <f t="shared" si="2091"/>
        <v>#DIV/0!</v>
      </c>
      <c r="AY587" s="781">
        <f t="shared" si="2092"/>
        <v>0</v>
      </c>
      <c r="AZ587" s="777"/>
      <c r="BA587" s="781">
        <f t="shared" si="2093"/>
        <v>0</v>
      </c>
      <c r="BB587" s="777"/>
      <c r="BC587" s="781">
        <f t="shared" si="2094"/>
        <v>0</v>
      </c>
      <c r="BD587" s="777"/>
      <c r="BE587" s="781">
        <f t="shared" si="2095"/>
        <v>0</v>
      </c>
      <c r="BF587" s="777"/>
      <c r="BG587" s="781">
        <f t="shared" si="2096"/>
        <v>0</v>
      </c>
      <c r="BH587" s="777"/>
      <c r="BI587" s="781">
        <f t="shared" si="2097"/>
        <v>0</v>
      </c>
      <c r="BJ587" s="777"/>
      <c r="BK587" s="781">
        <f t="shared" si="2098"/>
        <v>0</v>
      </c>
      <c r="BL587" s="777"/>
      <c r="BM587" s="781">
        <f t="shared" si="2099"/>
        <v>0</v>
      </c>
      <c r="BN587" s="777"/>
      <c r="BO587" s="781">
        <f t="shared" si="2100"/>
        <v>0</v>
      </c>
      <c r="BP587" s="777"/>
      <c r="BQ587" s="781">
        <f t="shared" si="2101"/>
        <v>0</v>
      </c>
      <c r="BR587" s="777"/>
    </row>
    <row r="588" spans="1:70" outlineLevel="3">
      <c r="A588" s="6"/>
      <c r="B588" s="121"/>
      <c r="C588" s="121"/>
      <c r="D588" s="33"/>
      <c r="E588" s="122"/>
      <c r="F588" s="13"/>
      <c r="G588" s="122"/>
      <c r="H588" s="1017"/>
      <c r="I588" s="1006"/>
      <c r="J588" s="1111"/>
      <c r="K588" s="1033"/>
      <c r="L588" s="208"/>
      <c r="M588" s="128"/>
      <c r="N588" s="409"/>
      <c r="O588" s="409"/>
      <c r="Q588" s="683"/>
      <c r="R588" s="692"/>
      <c r="T588" s="680" t="str">
        <f>IF(IF(A588=0,TRUE(),D588=IFERROR(VLOOKUP(A588,Zaplecze_Weryfikacja!A:B,2,FALSE),2))=TRUE(),"Tak","Nie")</f>
        <v>Tak</v>
      </c>
      <c r="U588" s="681" t="str">
        <f>IF(T588="Tak"," ",IF(IFERROR(VLOOKUP(A588,Zaplecze_Weryfikacja!A:B,2,FALSE),"Inny numer Lp")="Inny numer Lp","Inny numer Lp",IF(VLOOKUP(A588,Zaplecze_Weryfikacja!A:B,2,FALSE)=D588,"Nieznana przyczyna","Inny opis")))</f>
        <v xml:space="preserve"> </v>
      </c>
      <c r="Y588" s="785"/>
      <c r="Z588" s="104"/>
      <c r="AA588" s="785"/>
      <c r="AB588" s="104"/>
      <c r="AC588" s="785"/>
      <c r="AD588" s="104"/>
      <c r="AE588" s="785"/>
      <c r="AF588" s="104"/>
      <c r="AG588" s="785"/>
      <c r="AH588" s="104"/>
      <c r="AI588" s="785"/>
      <c r="AJ588" s="104"/>
      <c r="AK588" s="785"/>
      <c r="AL588" s="104"/>
      <c r="AM588" s="785"/>
      <c r="AN588" s="104"/>
      <c r="AO588" s="785"/>
      <c r="AP588" s="104"/>
      <c r="AQ588" s="785"/>
      <c r="AR588" s="104"/>
      <c r="AT588" s="782">
        <f t="shared" si="2088"/>
        <v>0</v>
      </c>
      <c r="AU588" s="782">
        <f t="shared" si="2089"/>
        <v>0</v>
      </c>
      <c r="AV588" s="782">
        <f t="shared" si="2090"/>
        <v>0</v>
      </c>
      <c r="AW588" s="788" t="e">
        <f t="shared" si="2091"/>
        <v>#DIV/0!</v>
      </c>
      <c r="AY588" s="781">
        <f t="shared" si="2092"/>
        <v>0</v>
      </c>
      <c r="AZ588" s="777"/>
      <c r="BA588" s="781">
        <f t="shared" si="2093"/>
        <v>0</v>
      </c>
      <c r="BB588" s="777"/>
      <c r="BC588" s="781">
        <f t="shared" si="2094"/>
        <v>0</v>
      </c>
      <c r="BD588" s="777"/>
      <c r="BE588" s="781">
        <f t="shared" si="2095"/>
        <v>0</v>
      </c>
      <c r="BF588" s="777"/>
      <c r="BG588" s="781">
        <f t="shared" si="2096"/>
        <v>0</v>
      </c>
      <c r="BH588" s="777"/>
      <c r="BI588" s="781">
        <f t="shared" si="2097"/>
        <v>0</v>
      </c>
      <c r="BJ588" s="777"/>
      <c r="BK588" s="781">
        <f t="shared" si="2098"/>
        <v>0</v>
      </c>
      <c r="BL588" s="777"/>
      <c r="BM588" s="781">
        <f t="shared" si="2099"/>
        <v>0</v>
      </c>
      <c r="BN588" s="777"/>
      <c r="BO588" s="781">
        <f t="shared" si="2100"/>
        <v>0</v>
      </c>
      <c r="BP588" s="777"/>
      <c r="BQ588" s="781">
        <f t="shared" si="2101"/>
        <v>0</v>
      </c>
      <c r="BR588" s="777"/>
    </row>
    <row r="589" spans="1:70" outlineLevel="3">
      <c r="A589" s="667"/>
      <c r="B589" s="668"/>
      <c r="C589" s="668"/>
      <c r="D589" s="672" t="s">
        <v>3380</v>
      </c>
      <c r="E589" s="773" t="str">
        <f>IF(COUNTIF(E590:E604,"T")=0,"N","T")</f>
        <v>T</v>
      </c>
      <c r="F589" s="665"/>
      <c r="G589" s="664"/>
      <c r="H589" s="1079"/>
      <c r="I589" s="1065"/>
      <c r="J589" s="1116"/>
      <c r="K589" s="1036">
        <f>SUBTOTAL(9,K590:K608)</f>
        <v>0</v>
      </c>
      <c r="L589" s="496"/>
      <c r="M589" s="657"/>
      <c r="N589" s="657"/>
      <c r="O589" s="657"/>
      <c r="Q589" s="683"/>
      <c r="R589" s="692"/>
      <c r="T589" s="680" t="str">
        <f>IF(IF(A589=0,TRUE(),D589=IFERROR(VLOOKUP(A589,Zaplecze_Weryfikacja!A:B,2,FALSE),2))=TRUE(),"Tak","Nie")</f>
        <v>Tak</v>
      </c>
      <c r="U589" s="681" t="str">
        <f>IF(T589="Tak"," ",IF(IFERROR(VLOOKUP(A589,Zaplecze_Weryfikacja!A:B,2,FALSE),"Inny numer Lp")="Inny numer Lp","Inny numer Lp",IF(VLOOKUP(A589,Zaplecze_Weryfikacja!A:B,2,FALSE)=D589,"Nieznana przyczyna","Inny opis")))</f>
        <v xml:space="preserve"> </v>
      </c>
      <c r="Y589" s="785"/>
      <c r="Z589" s="663">
        <f>SUBTOTAL(9,Z590:Z608)</f>
        <v>0</v>
      </c>
      <c r="AA589" s="785"/>
      <c r="AB589" s="663">
        <f>SUBTOTAL(9,AB590:AB608)</f>
        <v>0</v>
      </c>
      <c r="AC589" s="785"/>
      <c r="AD589" s="663">
        <f>SUBTOTAL(9,AD590:AD608)</f>
        <v>0</v>
      </c>
      <c r="AE589" s="785"/>
      <c r="AF589" s="663">
        <f>SUBTOTAL(9,AF590:AF608)</f>
        <v>0</v>
      </c>
      <c r="AG589" s="785"/>
      <c r="AH589" s="663">
        <f>SUBTOTAL(9,AH590:AH608)</f>
        <v>0</v>
      </c>
      <c r="AI589" s="785"/>
      <c r="AJ589" s="663">
        <f>SUBTOTAL(9,AJ590:AJ608)</f>
        <v>0</v>
      </c>
      <c r="AK589" s="785"/>
      <c r="AL589" s="663">
        <f>SUBTOTAL(9,AL590:AL608)</f>
        <v>0</v>
      </c>
      <c r="AM589" s="785"/>
      <c r="AN589" s="663">
        <f>SUBTOTAL(9,AN590:AN608)</f>
        <v>0</v>
      </c>
      <c r="AO589" s="785"/>
      <c r="AP589" s="663">
        <f>SUBTOTAL(9,AP590:AP608)</f>
        <v>0</v>
      </c>
      <c r="AQ589" s="785"/>
      <c r="AR589" s="663">
        <f>SUBTOTAL(9,AR590:AR608)</f>
        <v>0</v>
      </c>
      <c r="AT589" s="845">
        <f t="shared" si="2088"/>
        <v>0</v>
      </c>
      <c r="AU589" s="845">
        <f t="shared" si="2089"/>
        <v>0</v>
      </c>
      <c r="AV589" s="845">
        <f t="shared" si="2090"/>
        <v>0</v>
      </c>
      <c r="AW589" s="846" t="e">
        <f t="shared" si="2091"/>
        <v>#DIV/0!</v>
      </c>
      <c r="AY589" s="781">
        <f t="shared" si="2092"/>
        <v>0</v>
      </c>
      <c r="AZ589" s="847"/>
      <c r="BA589" s="781">
        <f t="shared" si="2093"/>
        <v>0</v>
      </c>
      <c r="BB589" s="847"/>
      <c r="BC589" s="781">
        <f t="shared" si="2094"/>
        <v>0</v>
      </c>
      <c r="BD589" s="847"/>
      <c r="BE589" s="781">
        <f t="shared" si="2095"/>
        <v>0</v>
      </c>
      <c r="BF589" s="847"/>
      <c r="BG589" s="781">
        <f t="shared" si="2096"/>
        <v>0</v>
      </c>
      <c r="BH589" s="847"/>
      <c r="BI589" s="781">
        <f t="shared" si="2097"/>
        <v>0</v>
      </c>
      <c r="BJ589" s="847"/>
      <c r="BK589" s="781">
        <f t="shared" si="2098"/>
        <v>0</v>
      </c>
      <c r="BL589" s="847"/>
      <c r="BM589" s="781">
        <f t="shared" si="2099"/>
        <v>0</v>
      </c>
      <c r="BN589" s="847"/>
      <c r="BO589" s="781">
        <f t="shared" si="2100"/>
        <v>0</v>
      </c>
      <c r="BP589" s="847"/>
      <c r="BQ589" s="781">
        <f t="shared" si="2101"/>
        <v>0</v>
      </c>
      <c r="BR589" s="847"/>
    </row>
    <row r="590" spans="1:70" outlineLevel="3">
      <c r="A590" s="6">
        <v>302264</v>
      </c>
      <c r="B590" s="10"/>
      <c r="C590" s="121" t="s">
        <v>113</v>
      </c>
      <c r="D590" s="34" t="s">
        <v>3491</v>
      </c>
      <c r="E590" s="43" t="str">
        <f t="shared" ref="E590:E604" si="2102">IF(H590&gt;0,"T","N")</f>
        <v>T</v>
      </c>
      <c r="F590" s="122" t="s">
        <v>51</v>
      </c>
      <c r="G590" s="122" t="s">
        <v>327</v>
      </c>
      <c r="H590" s="1076">
        <v>11.2</v>
      </c>
      <c r="I590" s="1141"/>
      <c r="J590" s="1142"/>
      <c r="K590" s="1032">
        <f t="shared" ref="K590:K604" si="2103">IF(B590="E","E",$H590*I590)</f>
        <v>0</v>
      </c>
      <c r="L590" s="208"/>
      <c r="M590" s="128"/>
      <c r="N590" s="409"/>
      <c r="O590" s="409"/>
      <c r="Q590" s="684" t="s">
        <v>1911</v>
      </c>
      <c r="R590" s="692" t="s">
        <v>2002</v>
      </c>
      <c r="T590" s="680" t="str">
        <f>IF(IF(A590=0,TRUE(),D590=IFERROR(VLOOKUP(A590,Zaplecze_Weryfikacja!A:B,2,FALSE),2))=TRUE(),"Tak","Nie")</f>
        <v>Nie</v>
      </c>
      <c r="U590" s="681" t="str">
        <f>IF(T590="Tak"," ",IF(IFERROR(VLOOKUP(A590,Zaplecze_Weryfikacja!A:B,2,FALSE),"Inny numer Lp")="Inny numer Lp","Inny numer Lp",IF(VLOOKUP(A590,Zaplecze_Weryfikacja!A:B,2,FALSE)=D590,"Nieznana przyczyna","Inny opis")))</f>
        <v>Inny opis</v>
      </c>
      <c r="Y590" s="785"/>
      <c r="Z590" s="309">
        <f t="shared" ref="Z590:Z604" si="2104">IF($B590="E","E",$H590*Y590)</f>
        <v>0</v>
      </c>
      <c r="AA590" s="785"/>
      <c r="AB590" s="309">
        <f t="shared" ref="AB590:AB604" si="2105">IF($B590="E","E",$H590*AA590)</f>
        <v>0</v>
      </c>
      <c r="AC590" s="785"/>
      <c r="AD590" s="309">
        <f t="shared" ref="AD590:AD604" si="2106">IF($B590="E","E",$H590*AC590)</f>
        <v>0</v>
      </c>
      <c r="AE590" s="785"/>
      <c r="AF590" s="309">
        <f t="shared" ref="AF590:AF604" si="2107">IF($B590="E","E",$H590*AE590)</f>
        <v>0</v>
      </c>
      <c r="AG590" s="785"/>
      <c r="AH590" s="309">
        <f t="shared" ref="AH590:AH604" si="2108">IF($B590="E","E",$H590*AG590)</f>
        <v>0</v>
      </c>
      <c r="AI590" s="785"/>
      <c r="AJ590" s="309">
        <f t="shared" ref="AJ590:AJ604" si="2109">IF($B590="E","E",$H590*AI590)</f>
        <v>0</v>
      </c>
      <c r="AK590" s="785"/>
      <c r="AL590" s="309">
        <f t="shared" ref="AL590:AL604" si="2110">IF($B590="E","E",$H590*AK590)</f>
        <v>0</v>
      </c>
      <c r="AM590" s="785"/>
      <c r="AN590" s="309">
        <f t="shared" ref="AN590:AN604" si="2111">IF($B590="E","E",$H590*AM590)</f>
        <v>0</v>
      </c>
      <c r="AO590" s="785"/>
      <c r="AP590" s="309">
        <f t="shared" ref="AP590:AP604" si="2112">IF($B590="E","E",$H590*AO590)</f>
        <v>0</v>
      </c>
      <c r="AQ590" s="785"/>
      <c r="AR590" s="309">
        <f t="shared" ref="AR590:AR604" si="2113">IF($B590="E","E",$H590*AQ590)</f>
        <v>0</v>
      </c>
      <c r="AT590" s="782">
        <f t="shared" si="2088"/>
        <v>0</v>
      </c>
      <c r="AU590" s="782">
        <f t="shared" si="2089"/>
        <v>0</v>
      </c>
      <c r="AV590" s="782">
        <f t="shared" si="2090"/>
        <v>0</v>
      </c>
      <c r="AW590" s="788" t="e">
        <f t="shared" si="2091"/>
        <v>#DIV/0!</v>
      </c>
      <c r="AY590" s="781">
        <f t="shared" si="2092"/>
        <v>0</v>
      </c>
      <c r="AZ590" s="777"/>
      <c r="BA590" s="781">
        <f t="shared" si="2093"/>
        <v>0</v>
      </c>
      <c r="BB590" s="777"/>
      <c r="BC590" s="781">
        <f t="shared" si="2094"/>
        <v>0</v>
      </c>
      <c r="BD590" s="777"/>
      <c r="BE590" s="781">
        <f t="shared" si="2095"/>
        <v>0</v>
      </c>
      <c r="BF590" s="777"/>
      <c r="BG590" s="781">
        <f t="shared" si="2096"/>
        <v>0</v>
      </c>
      <c r="BH590" s="777"/>
      <c r="BI590" s="781">
        <f t="shared" si="2097"/>
        <v>0</v>
      </c>
      <c r="BJ590" s="777"/>
      <c r="BK590" s="781">
        <f t="shared" si="2098"/>
        <v>0</v>
      </c>
      <c r="BL590" s="777"/>
      <c r="BM590" s="781">
        <f t="shared" si="2099"/>
        <v>0</v>
      </c>
      <c r="BN590" s="777"/>
      <c r="BO590" s="781">
        <f t="shared" si="2100"/>
        <v>0</v>
      </c>
      <c r="BP590" s="777"/>
      <c r="BQ590" s="781">
        <f t="shared" si="2101"/>
        <v>0</v>
      </c>
      <c r="BR590" s="777"/>
    </row>
    <row r="591" spans="1:70" outlineLevel="3">
      <c r="A591" s="6">
        <v>302265</v>
      </c>
      <c r="B591" s="10"/>
      <c r="C591" s="121" t="s">
        <v>113</v>
      </c>
      <c r="D591" s="34" t="s">
        <v>3381</v>
      </c>
      <c r="E591" s="43" t="str">
        <f t="shared" si="2102"/>
        <v>N</v>
      </c>
      <c r="F591" s="122" t="s">
        <v>2958</v>
      </c>
      <c r="G591" s="122" t="s">
        <v>327</v>
      </c>
      <c r="H591" s="1076"/>
      <c r="I591" s="1141"/>
      <c r="J591" s="1142"/>
      <c r="K591" s="1032">
        <f t="shared" si="2103"/>
        <v>0</v>
      </c>
      <c r="L591" s="208"/>
      <c r="M591" s="128"/>
      <c r="N591" s="409"/>
      <c r="O591" s="409"/>
      <c r="Q591" s="684" t="s">
        <v>1910</v>
      </c>
      <c r="R591" s="692" t="s">
        <v>2002</v>
      </c>
      <c r="T591" s="680" t="str">
        <f>IF(IF(A591=0,TRUE(),D591=IFERROR(VLOOKUP(A591,Zaplecze_Weryfikacja!A:B,2,FALSE),2))=TRUE(),"Tak","Nie")</f>
        <v>Nie</v>
      </c>
      <c r="U591" s="681" t="str">
        <f>IF(T591="Tak"," ",IF(IFERROR(VLOOKUP(A591,Zaplecze_Weryfikacja!A:B,2,FALSE),"Inny numer Lp")="Inny numer Lp","Inny numer Lp",IF(VLOOKUP(A591,Zaplecze_Weryfikacja!A:B,2,FALSE)=D591,"Nieznana przyczyna","Inny opis")))</f>
        <v>Inny opis</v>
      </c>
      <c r="Y591" s="785"/>
      <c r="Z591" s="309">
        <f t="shared" si="2104"/>
        <v>0</v>
      </c>
      <c r="AA591" s="785"/>
      <c r="AB591" s="309">
        <f t="shared" si="2105"/>
        <v>0</v>
      </c>
      <c r="AC591" s="785"/>
      <c r="AD591" s="309">
        <f t="shared" si="2106"/>
        <v>0</v>
      </c>
      <c r="AE591" s="785"/>
      <c r="AF591" s="309">
        <f t="shared" si="2107"/>
        <v>0</v>
      </c>
      <c r="AG591" s="785"/>
      <c r="AH591" s="309">
        <f t="shared" si="2108"/>
        <v>0</v>
      </c>
      <c r="AI591" s="785"/>
      <c r="AJ591" s="309">
        <f t="shared" si="2109"/>
        <v>0</v>
      </c>
      <c r="AK591" s="785"/>
      <c r="AL591" s="309">
        <f t="shared" si="2110"/>
        <v>0</v>
      </c>
      <c r="AM591" s="785"/>
      <c r="AN591" s="309">
        <f t="shared" si="2111"/>
        <v>0</v>
      </c>
      <c r="AO591" s="785"/>
      <c r="AP591" s="309">
        <f t="shared" si="2112"/>
        <v>0</v>
      </c>
      <c r="AQ591" s="785"/>
      <c r="AR591" s="309">
        <f t="shared" si="2113"/>
        <v>0</v>
      </c>
      <c r="AT591" s="782">
        <f t="shared" si="2088"/>
        <v>0</v>
      </c>
      <c r="AU591" s="782">
        <f t="shared" si="2089"/>
        <v>0</v>
      </c>
      <c r="AV591" s="782">
        <f t="shared" si="2090"/>
        <v>0</v>
      </c>
      <c r="AW591" s="788" t="e">
        <f t="shared" si="2091"/>
        <v>#DIV/0!</v>
      </c>
      <c r="AY591" s="781">
        <f t="shared" si="2092"/>
        <v>0</v>
      </c>
      <c r="AZ591" s="777"/>
      <c r="BA591" s="781">
        <f t="shared" si="2093"/>
        <v>0</v>
      </c>
      <c r="BB591" s="777"/>
      <c r="BC591" s="781">
        <f t="shared" si="2094"/>
        <v>0</v>
      </c>
      <c r="BD591" s="777"/>
      <c r="BE591" s="781">
        <f t="shared" si="2095"/>
        <v>0</v>
      </c>
      <c r="BF591" s="777"/>
      <c r="BG591" s="781">
        <f t="shared" si="2096"/>
        <v>0</v>
      </c>
      <c r="BH591" s="777"/>
      <c r="BI591" s="781">
        <f t="shared" si="2097"/>
        <v>0</v>
      </c>
      <c r="BJ591" s="777"/>
      <c r="BK591" s="781">
        <f t="shared" si="2098"/>
        <v>0</v>
      </c>
      <c r="BL591" s="777"/>
      <c r="BM591" s="781">
        <f t="shared" si="2099"/>
        <v>0</v>
      </c>
      <c r="BN591" s="777"/>
      <c r="BO591" s="781">
        <f t="shared" si="2100"/>
        <v>0</v>
      </c>
      <c r="BP591" s="777"/>
      <c r="BQ591" s="781">
        <f t="shared" si="2101"/>
        <v>0</v>
      </c>
      <c r="BR591" s="777"/>
    </row>
    <row r="592" spans="1:70" outlineLevel="3">
      <c r="A592" s="6">
        <v>302266</v>
      </c>
      <c r="B592" s="10"/>
      <c r="C592" s="121" t="s">
        <v>113</v>
      </c>
      <c r="D592" s="111" t="s">
        <v>817</v>
      </c>
      <c r="E592" s="43" t="str">
        <f t="shared" si="2102"/>
        <v>N</v>
      </c>
      <c r="F592" s="122"/>
      <c r="G592" s="122" t="s">
        <v>327</v>
      </c>
      <c r="H592" s="1076"/>
      <c r="I592" s="1141"/>
      <c r="J592" s="1142"/>
      <c r="K592" s="1032">
        <f t="shared" si="2103"/>
        <v>0</v>
      </c>
      <c r="L592" s="208"/>
      <c r="M592" s="128"/>
      <c r="N592" s="409"/>
      <c r="O592" s="409"/>
      <c r="Q592" s="684" t="s">
        <v>1861</v>
      </c>
      <c r="R592" s="692" t="s">
        <v>2002</v>
      </c>
      <c r="T592" s="680" t="str">
        <f>IF(IF(A592=0,TRUE(),D592=IFERROR(VLOOKUP(A592,Zaplecze_Weryfikacja!A:B,2,FALSE),2))=TRUE(),"Tak","Nie")</f>
        <v>Nie</v>
      </c>
      <c r="U592" s="681" t="str">
        <f>IF(T592="Tak"," ",IF(IFERROR(VLOOKUP(A592,Zaplecze_Weryfikacja!A:B,2,FALSE),"Inny numer Lp")="Inny numer Lp","Inny numer Lp",IF(VLOOKUP(A592,Zaplecze_Weryfikacja!A:B,2,FALSE)=D592,"Nieznana przyczyna","Inny opis")))</f>
        <v>Inny opis</v>
      </c>
      <c r="Y592" s="785"/>
      <c r="Z592" s="309">
        <f t="shared" si="2104"/>
        <v>0</v>
      </c>
      <c r="AA592" s="785"/>
      <c r="AB592" s="309">
        <f t="shared" si="2105"/>
        <v>0</v>
      </c>
      <c r="AC592" s="785"/>
      <c r="AD592" s="309">
        <f t="shared" si="2106"/>
        <v>0</v>
      </c>
      <c r="AE592" s="785"/>
      <c r="AF592" s="309">
        <f t="shared" si="2107"/>
        <v>0</v>
      </c>
      <c r="AG592" s="785"/>
      <c r="AH592" s="309">
        <f t="shared" si="2108"/>
        <v>0</v>
      </c>
      <c r="AI592" s="785"/>
      <c r="AJ592" s="309">
        <f t="shared" si="2109"/>
        <v>0</v>
      </c>
      <c r="AK592" s="785"/>
      <c r="AL592" s="309">
        <f t="shared" si="2110"/>
        <v>0</v>
      </c>
      <c r="AM592" s="785"/>
      <c r="AN592" s="309">
        <f t="shared" si="2111"/>
        <v>0</v>
      </c>
      <c r="AO592" s="785"/>
      <c r="AP592" s="309">
        <f t="shared" si="2112"/>
        <v>0</v>
      </c>
      <c r="AQ592" s="785"/>
      <c r="AR592" s="309">
        <f t="shared" si="2113"/>
        <v>0</v>
      </c>
      <c r="AT592" s="782">
        <f t="shared" si="2088"/>
        <v>0</v>
      </c>
      <c r="AU592" s="782">
        <f t="shared" si="2089"/>
        <v>0</v>
      </c>
      <c r="AV592" s="782">
        <f t="shared" si="2090"/>
        <v>0</v>
      </c>
      <c r="AW592" s="788" t="e">
        <f t="shared" si="2091"/>
        <v>#DIV/0!</v>
      </c>
      <c r="AY592" s="781">
        <f t="shared" si="2092"/>
        <v>0</v>
      </c>
      <c r="AZ592" s="777"/>
      <c r="BA592" s="781">
        <f t="shared" si="2093"/>
        <v>0</v>
      </c>
      <c r="BB592" s="777"/>
      <c r="BC592" s="781">
        <f t="shared" si="2094"/>
        <v>0</v>
      </c>
      <c r="BD592" s="777"/>
      <c r="BE592" s="781">
        <f t="shared" si="2095"/>
        <v>0</v>
      </c>
      <c r="BF592" s="777"/>
      <c r="BG592" s="781">
        <f t="shared" si="2096"/>
        <v>0</v>
      </c>
      <c r="BH592" s="777"/>
      <c r="BI592" s="781">
        <f t="shared" si="2097"/>
        <v>0</v>
      </c>
      <c r="BJ592" s="777"/>
      <c r="BK592" s="781">
        <f t="shared" si="2098"/>
        <v>0</v>
      </c>
      <c r="BL592" s="777"/>
      <c r="BM592" s="781">
        <f t="shared" si="2099"/>
        <v>0</v>
      </c>
      <c r="BN592" s="777"/>
      <c r="BO592" s="781">
        <f t="shared" si="2100"/>
        <v>0</v>
      </c>
      <c r="BP592" s="777"/>
      <c r="BQ592" s="781">
        <f t="shared" si="2101"/>
        <v>0</v>
      </c>
      <c r="BR592" s="777"/>
    </row>
    <row r="593" spans="1:70" outlineLevel="3">
      <c r="A593" s="6">
        <v>302267</v>
      </c>
      <c r="B593" s="10"/>
      <c r="C593" s="121" t="s">
        <v>113</v>
      </c>
      <c r="D593" s="33" t="s">
        <v>166</v>
      </c>
      <c r="E593" s="43" t="str">
        <f t="shared" si="2102"/>
        <v>N</v>
      </c>
      <c r="F593" s="122"/>
      <c r="G593" s="122" t="s">
        <v>327</v>
      </c>
      <c r="H593" s="1076"/>
      <c r="I593" s="1141"/>
      <c r="J593" s="1142"/>
      <c r="K593" s="1032">
        <f t="shared" si="2103"/>
        <v>0</v>
      </c>
      <c r="L593" s="208"/>
      <c r="M593" s="128"/>
      <c r="N593" s="409"/>
      <c r="O593" s="409"/>
      <c r="Q593" s="686" t="s">
        <v>1908</v>
      </c>
      <c r="R593" s="692" t="s">
        <v>2002</v>
      </c>
      <c r="T593" s="680" t="str">
        <f>IF(IF(A593=0,TRUE(),D593=IFERROR(VLOOKUP(A593,Zaplecze_Weryfikacja!A:B,2,FALSE),2))=TRUE(),"Tak","Nie")</f>
        <v>Nie</v>
      </c>
      <c r="U593" s="681" t="str">
        <f>IF(T593="Tak"," ",IF(IFERROR(VLOOKUP(A593,Zaplecze_Weryfikacja!A:B,2,FALSE),"Inny numer Lp")="Inny numer Lp","Inny numer Lp",IF(VLOOKUP(A593,Zaplecze_Weryfikacja!A:B,2,FALSE)=D593,"Nieznana przyczyna","Inny opis")))</f>
        <v>Inny opis</v>
      </c>
      <c r="Y593" s="785"/>
      <c r="Z593" s="309">
        <f t="shared" si="2104"/>
        <v>0</v>
      </c>
      <c r="AA593" s="785"/>
      <c r="AB593" s="309">
        <f t="shared" si="2105"/>
        <v>0</v>
      </c>
      <c r="AC593" s="785"/>
      <c r="AD593" s="309">
        <f t="shared" si="2106"/>
        <v>0</v>
      </c>
      <c r="AE593" s="785"/>
      <c r="AF593" s="309">
        <f t="shared" si="2107"/>
        <v>0</v>
      </c>
      <c r="AG593" s="785"/>
      <c r="AH593" s="309">
        <f t="shared" si="2108"/>
        <v>0</v>
      </c>
      <c r="AI593" s="785"/>
      <c r="AJ593" s="309">
        <f t="shared" si="2109"/>
        <v>0</v>
      </c>
      <c r="AK593" s="785"/>
      <c r="AL593" s="309">
        <f t="shared" si="2110"/>
        <v>0</v>
      </c>
      <c r="AM593" s="785"/>
      <c r="AN593" s="309">
        <f t="shared" si="2111"/>
        <v>0</v>
      </c>
      <c r="AO593" s="785"/>
      <c r="AP593" s="309">
        <f t="shared" si="2112"/>
        <v>0</v>
      </c>
      <c r="AQ593" s="785"/>
      <c r="AR593" s="309">
        <f t="shared" si="2113"/>
        <v>0</v>
      </c>
      <c r="AT593" s="782">
        <f t="shared" si="2088"/>
        <v>0</v>
      </c>
      <c r="AU593" s="782">
        <f t="shared" si="2089"/>
        <v>0</v>
      </c>
      <c r="AV593" s="782">
        <f t="shared" si="2090"/>
        <v>0</v>
      </c>
      <c r="AW593" s="788" t="e">
        <f t="shared" si="2091"/>
        <v>#DIV/0!</v>
      </c>
      <c r="AY593" s="781">
        <f t="shared" si="2092"/>
        <v>0</v>
      </c>
      <c r="AZ593" s="777"/>
      <c r="BA593" s="781">
        <f t="shared" si="2093"/>
        <v>0</v>
      </c>
      <c r="BB593" s="777"/>
      <c r="BC593" s="781">
        <f t="shared" si="2094"/>
        <v>0</v>
      </c>
      <c r="BD593" s="777"/>
      <c r="BE593" s="781">
        <f t="shared" si="2095"/>
        <v>0</v>
      </c>
      <c r="BF593" s="777"/>
      <c r="BG593" s="781">
        <f t="shared" si="2096"/>
        <v>0</v>
      </c>
      <c r="BH593" s="777"/>
      <c r="BI593" s="781">
        <f t="shared" si="2097"/>
        <v>0</v>
      </c>
      <c r="BJ593" s="777"/>
      <c r="BK593" s="781">
        <f t="shared" si="2098"/>
        <v>0</v>
      </c>
      <c r="BL593" s="777"/>
      <c r="BM593" s="781">
        <f t="shared" si="2099"/>
        <v>0</v>
      </c>
      <c r="BN593" s="777"/>
      <c r="BO593" s="781">
        <f t="shared" si="2100"/>
        <v>0</v>
      </c>
      <c r="BP593" s="777"/>
      <c r="BQ593" s="781">
        <f t="shared" si="2101"/>
        <v>0</v>
      </c>
      <c r="BR593" s="777"/>
    </row>
    <row r="594" spans="1:70" outlineLevel="3">
      <c r="A594" s="6">
        <v>302268</v>
      </c>
      <c r="B594" s="10"/>
      <c r="C594" s="121" t="s">
        <v>113</v>
      </c>
      <c r="D594" s="34" t="s">
        <v>3492</v>
      </c>
      <c r="E594" s="43" t="str">
        <f t="shared" si="2102"/>
        <v>T</v>
      </c>
      <c r="F594" s="122" t="s">
        <v>3105</v>
      </c>
      <c r="G594" s="122" t="s">
        <v>327</v>
      </c>
      <c r="H594" s="1076">
        <v>41.1</v>
      </c>
      <c r="I594" s="1141"/>
      <c r="J594" s="1142"/>
      <c r="K594" s="1032">
        <f t="shared" si="2103"/>
        <v>0</v>
      </c>
      <c r="L594" s="208"/>
      <c r="M594" s="128"/>
      <c r="N594" s="409"/>
      <c r="O594" s="409"/>
      <c r="Q594" s="684" t="s">
        <v>1893</v>
      </c>
      <c r="R594" s="692" t="s">
        <v>2002</v>
      </c>
      <c r="T594" s="680" t="str">
        <f>IF(IF(A594=0,TRUE(),D594=IFERROR(VLOOKUP(A594,Zaplecze_Weryfikacja!A:B,2,FALSE),2))=TRUE(),"Tak","Nie")</f>
        <v>Nie</v>
      </c>
      <c r="U594" s="681" t="str">
        <f>IF(T594="Tak"," ",IF(IFERROR(VLOOKUP(A594,Zaplecze_Weryfikacja!A:B,2,FALSE),"Inny numer Lp")="Inny numer Lp","Inny numer Lp",IF(VLOOKUP(A594,Zaplecze_Weryfikacja!A:B,2,FALSE)=D594,"Nieznana przyczyna","Inny opis")))</f>
        <v>Inny opis</v>
      </c>
      <c r="Y594" s="785"/>
      <c r="Z594" s="309">
        <f t="shared" si="2104"/>
        <v>0</v>
      </c>
      <c r="AA594" s="785"/>
      <c r="AB594" s="309">
        <f t="shared" si="2105"/>
        <v>0</v>
      </c>
      <c r="AC594" s="785"/>
      <c r="AD594" s="309">
        <f t="shared" si="2106"/>
        <v>0</v>
      </c>
      <c r="AE594" s="785"/>
      <c r="AF594" s="309">
        <f t="shared" si="2107"/>
        <v>0</v>
      </c>
      <c r="AG594" s="785"/>
      <c r="AH594" s="309">
        <f t="shared" si="2108"/>
        <v>0</v>
      </c>
      <c r="AI594" s="785"/>
      <c r="AJ594" s="309">
        <f t="shared" si="2109"/>
        <v>0</v>
      </c>
      <c r="AK594" s="785"/>
      <c r="AL594" s="309">
        <f t="shared" si="2110"/>
        <v>0</v>
      </c>
      <c r="AM594" s="785"/>
      <c r="AN594" s="309">
        <f t="shared" si="2111"/>
        <v>0</v>
      </c>
      <c r="AO594" s="785"/>
      <c r="AP594" s="309">
        <f t="shared" si="2112"/>
        <v>0</v>
      </c>
      <c r="AQ594" s="785"/>
      <c r="AR594" s="309">
        <f t="shared" si="2113"/>
        <v>0</v>
      </c>
      <c r="AT594" s="782">
        <f t="shared" si="2088"/>
        <v>0</v>
      </c>
      <c r="AU594" s="782">
        <f t="shared" si="2089"/>
        <v>0</v>
      </c>
      <c r="AV594" s="782">
        <f t="shared" si="2090"/>
        <v>0</v>
      </c>
      <c r="AW594" s="788" t="e">
        <f t="shared" si="2091"/>
        <v>#DIV/0!</v>
      </c>
      <c r="AY594" s="781">
        <f t="shared" si="2092"/>
        <v>0</v>
      </c>
      <c r="AZ594" s="777"/>
      <c r="BA594" s="781">
        <f t="shared" si="2093"/>
        <v>0</v>
      </c>
      <c r="BB594" s="777"/>
      <c r="BC594" s="781">
        <f t="shared" si="2094"/>
        <v>0</v>
      </c>
      <c r="BD594" s="777"/>
      <c r="BE594" s="781">
        <f t="shared" si="2095"/>
        <v>0</v>
      </c>
      <c r="BF594" s="777"/>
      <c r="BG594" s="781">
        <f t="shared" si="2096"/>
        <v>0</v>
      </c>
      <c r="BH594" s="777"/>
      <c r="BI594" s="781">
        <f t="shared" si="2097"/>
        <v>0</v>
      </c>
      <c r="BJ594" s="777"/>
      <c r="BK594" s="781">
        <f t="shared" si="2098"/>
        <v>0</v>
      </c>
      <c r="BL594" s="777"/>
      <c r="BM594" s="781">
        <f t="shared" si="2099"/>
        <v>0</v>
      </c>
      <c r="BN594" s="777"/>
      <c r="BO594" s="781">
        <f t="shared" si="2100"/>
        <v>0</v>
      </c>
      <c r="BP594" s="777"/>
      <c r="BQ594" s="781">
        <f t="shared" si="2101"/>
        <v>0</v>
      </c>
      <c r="BR594" s="777"/>
    </row>
    <row r="595" spans="1:70" outlineLevel="3">
      <c r="A595" s="6">
        <v>302269</v>
      </c>
      <c r="B595" s="10"/>
      <c r="C595" s="121" t="s">
        <v>113</v>
      </c>
      <c r="D595" s="34" t="s">
        <v>3141</v>
      </c>
      <c r="E595" s="43" t="str">
        <f t="shared" si="2102"/>
        <v>T</v>
      </c>
      <c r="F595" s="1191" t="s">
        <v>3140</v>
      </c>
      <c r="G595" s="122" t="s">
        <v>327</v>
      </c>
      <c r="H595" s="1076">
        <v>11.4</v>
      </c>
      <c r="I595" s="1141"/>
      <c r="J595" s="1142"/>
      <c r="K595" s="1032">
        <f t="shared" si="2103"/>
        <v>0</v>
      </c>
      <c r="L595" s="208"/>
      <c r="M595" s="128"/>
      <c r="N595" s="409"/>
      <c r="O595" s="409"/>
      <c r="Q595" s="686" t="s">
        <v>1865</v>
      </c>
      <c r="R595" s="692" t="s">
        <v>2002</v>
      </c>
      <c r="T595" s="680" t="str">
        <f>IF(IF(A595=0,TRUE(),D595=IFERROR(VLOOKUP(A595,Zaplecze_Weryfikacja!A:B,2,FALSE),2))=TRUE(),"Tak","Nie")</f>
        <v>Nie</v>
      </c>
      <c r="U595" s="681" t="str">
        <f>IF(T595="Tak"," ",IF(IFERROR(VLOOKUP(A595,Zaplecze_Weryfikacja!A:B,2,FALSE),"Inny numer Lp")="Inny numer Lp","Inny numer Lp",IF(VLOOKUP(A595,Zaplecze_Weryfikacja!A:B,2,FALSE)=D595,"Nieznana przyczyna","Inny opis")))</f>
        <v>Inny opis</v>
      </c>
      <c r="Y595" s="785"/>
      <c r="Z595" s="309">
        <f t="shared" si="2104"/>
        <v>0</v>
      </c>
      <c r="AA595" s="785"/>
      <c r="AB595" s="309">
        <f t="shared" si="2105"/>
        <v>0</v>
      </c>
      <c r="AC595" s="785"/>
      <c r="AD595" s="309">
        <f t="shared" si="2106"/>
        <v>0</v>
      </c>
      <c r="AE595" s="785"/>
      <c r="AF595" s="309">
        <f t="shared" si="2107"/>
        <v>0</v>
      </c>
      <c r="AG595" s="785"/>
      <c r="AH595" s="309">
        <f t="shared" si="2108"/>
        <v>0</v>
      </c>
      <c r="AI595" s="785"/>
      <c r="AJ595" s="309">
        <f t="shared" si="2109"/>
        <v>0</v>
      </c>
      <c r="AK595" s="785"/>
      <c r="AL595" s="309">
        <f t="shared" si="2110"/>
        <v>0</v>
      </c>
      <c r="AM595" s="785"/>
      <c r="AN595" s="309">
        <f t="shared" si="2111"/>
        <v>0</v>
      </c>
      <c r="AO595" s="785"/>
      <c r="AP595" s="309">
        <f t="shared" si="2112"/>
        <v>0</v>
      </c>
      <c r="AQ595" s="785"/>
      <c r="AR595" s="309">
        <f t="shared" si="2113"/>
        <v>0</v>
      </c>
      <c r="AT595" s="782">
        <f t="shared" si="2088"/>
        <v>0</v>
      </c>
      <c r="AU595" s="782">
        <f t="shared" si="2089"/>
        <v>0</v>
      </c>
      <c r="AV595" s="782">
        <f t="shared" si="2090"/>
        <v>0</v>
      </c>
      <c r="AW595" s="788" t="e">
        <f t="shared" si="2091"/>
        <v>#DIV/0!</v>
      </c>
      <c r="AY595" s="781">
        <f t="shared" si="2092"/>
        <v>0</v>
      </c>
      <c r="AZ595" s="777"/>
      <c r="BA595" s="781">
        <f t="shared" si="2093"/>
        <v>0</v>
      </c>
      <c r="BB595" s="777"/>
      <c r="BC595" s="781">
        <f t="shared" si="2094"/>
        <v>0</v>
      </c>
      <c r="BD595" s="777"/>
      <c r="BE595" s="781">
        <f t="shared" si="2095"/>
        <v>0</v>
      </c>
      <c r="BF595" s="777"/>
      <c r="BG595" s="781">
        <f t="shared" si="2096"/>
        <v>0</v>
      </c>
      <c r="BH595" s="777"/>
      <c r="BI595" s="781">
        <f t="shared" si="2097"/>
        <v>0</v>
      </c>
      <c r="BJ595" s="777"/>
      <c r="BK595" s="781">
        <f t="shared" si="2098"/>
        <v>0</v>
      </c>
      <c r="BL595" s="777"/>
      <c r="BM595" s="781">
        <f t="shared" si="2099"/>
        <v>0</v>
      </c>
      <c r="BN595" s="777"/>
      <c r="BO595" s="781">
        <f t="shared" si="2100"/>
        <v>0</v>
      </c>
      <c r="BP595" s="777"/>
      <c r="BQ595" s="781">
        <f t="shared" si="2101"/>
        <v>0</v>
      </c>
      <c r="BR595" s="777"/>
    </row>
    <row r="596" spans="1:70" outlineLevel="3">
      <c r="A596" s="6">
        <v>302270</v>
      </c>
      <c r="B596" s="10"/>
      <c r="C596" s="121" t="s">
        <v>113</v>
      </c>
      <c r="D596" s="34" t="s">
        <v>78</v>
      </c>
      <c r="E596" s="43" t="str">
        <f t="shared" si="2102"/>
        <v>N</v>
      </c>
      <c r="F596" s="122" t="s">
        <v>2948</v>
      </c>
      <c r="G596" s="122" t="s">
        <v>327</v>
      </c>
      <c r="H596" s="1076"/>
      <c r="I596" s="1141"/>
      <c r="J596" s="1142"/>
      <c r="K596" s="1032">
        <f t="shared" si="2103"/>
        <v>0</v>
      </c>
      <c r="L596" s="208"/>
      <c r="M596" s="128"/>
      <c r="N596" s="409"/>
      <c r="O596" s="409"/>
      <c r="Q596" s="684" t="s">
        <v>1867</v>
      </c>
      <c r="R596" s="692" t="s">
        <v>2002</v>
      </c>
      <c r="T596" s="680" t="str">
        <f>IF(IF(A596=0,TRUE(),D596=IFERROR(VLOOKUP(A596,Zaplecze_Weryfikacja!A:B,2,FALSE),2))=TRUE(),"Tak","Nie")</f>
        <v>Nie</v>
      </c>
      <c r="U596" s="681" t="str">
        <f>IF(T596="Tak"," ",IF(IFERROR(VLOOKUP(A596,Zaplecze_Weryfikacja!A:B,2,FALSE),"Inny numer Lp")="Inny numer Lp","Inny numer Lp",IF(VLOOKUP(A596,Zaplecze_Weryfikacja!A:B,2,FALSE)=D596,"Nieznana przyczyna","Inny opis")))</f>
        <v>Inny opis</v>
      </c>
      <c r="Y596" s="785"/>
      <c r="Z596" s="309">
        <f t="shared" si="2104"/>
        <v>0</v>
      </c>
      <c r="AA596" s="785"/>
      <c r="AB596" s="309">
        <f t="shared" si="2105"/>
        <v>0</v>
      </c>
      <c r="AC596" s="785"/>
      <c r="AD596" s="309">
        <f t="shared" si="2106"/>
        <v>0</v>
      </c>
      <c r="AE596" s="785"/>
      <c r="AF596" s="309">
        <f t="shared" si="2107"/>
        <v>0</v>
      </c>
      <c r="AG596" s="785"/>
      <c r="AH596" s="309">
        <f t="shared" si="2108"/>
        <v>0</v>
      </c>
      <c r="AI596" s="785"/>
      <c r="AJ596" s="309">
        <f t="shared" si="2109"/>
        <v>0</v>
      </c>
      <c r="AK596" s="785"/>
      <c r="AL596" s="309">
        <f t="shared" si="2110"/>
        <v>0</v>
      </c>
      <c r="AM596" s="785"/>
      <c r="AN596" s="309">
        <f t="shared" si="2111"/>
        <v>0</v>
      </c>
      <c r="AO596" s="785"/>
      <c r="AP596" s="309">
        <f t="shared" si="2112"/>
        <v>0</v>
      </c>
      <c r="AQ596" s="785"/>
      <c r="AR596" s="309">
        <f t="shared" si="2113"/>
        <v>0</v>
      </c>
      <c r="AT596" s="782">
        <f t="shared" si="2088"/>
        <v>0</v>
      </c>
      <c r="AU596" s="782">
        <f t="shared" si="2089"/>
        <v>0</v>
      </c>
      <c r="AV596" s="782">
        <f t="shared" si="2090"/>
        <v>0</v>
      </c>
      <c r="AW596" s="788" t="e">
        <f t="shared" si="2091"/>
        <v>#DIV/0!</v>
      </c>
      <c r="AY596" s="781">
        <f t="shared" si="2092"/>
        <v>0</v>
      </c>
      <c r="AZ596" s="777"/>
      <c r="BA596" s="781">
        <f t="shared" si="2093"/>
        <v>0</v>
      </c>
      <c r="BB596" s="777"/>
      <c r="BC596" s="781">
        <f t="shared" si="2094"/>
        <v>0</v>
      </c>
      <c r="BD596" s="777"/>
      <c r="BE596" s="781">
        <f t="shared" si="2095"/>
        <v>0</v>
      </c>
      <c r="BF596" s="777"/>
      <c r="BG596" s="781">
        <f t="shared" si="2096"/>
        <v>0</v>
      </c>
      <c r="BH596" s="777"/>
      <c r="BI596" s="781">
        <f t="shared" si="2097"/>
        <v>0</v>
      </c>
      <c r="BJ596" s="777"/>
      <c r="BK596" s="781">
        <f t="shared" si="2098"/>
        <v>0</v>
      </c>
      <c r="BL596" s="777"/>
      <c r="BM596" s="781">
        <f t="shared" si="2099"/>
        <v>0</v>
      </c>
      <c r="BN596" s="777"/>
      <c r="BO596" s="781">
        <f t="shared" si="2100"/>
        <v>0</v>
      </c>
      <c r="BP596" s="777"/>
      <c r="BQ596" s="781">
        <f t="shared" si="2101"/>
        <v>0</v>
      </c>
      <c r="BR596" s="777"/>
    </row>
    <row r="597" spans="1:70" outlineLevel="3">
      <c r="A597" s="6">
        <v>302271</v>
      </c>
      <c r="B597" s="10"/>
      <c r="C597" s="121" t="s">
        <v>113</v>
      </c>
      <c r="D597" s="34" t="s">
        <v>71</v>
      </c>
      <c r="E597" s="43" t="str">
        <f t="shared" si="2102"/>
        <v>N</v>
      </c>
      <c r="F597" s="122" t="s">
        <v>2953</v>
      </c>
      <c r="G597" s="122" t="s">
        <v>324</v>
      </c>
      <c r="H597" s="1076"/>
      <c r="I597" s="1141"/>
      <c r="J597" s="1142"/>
      <c r="K597" s="1032">
        <f t="shared" si="2103"/>
        <v>0</v>
      </c>
      <c r="L597" s="208"/>
      <c r="M597" s="128"/>
      <c r="N597" s="409"/>
      <c r="O597" s="409"/>
      <c r="Q597" s="686" t="s">
        <v>1862</v>
      </c>
      <c r="R597" s="692" t="s">
        <v>2002</v>
      </c>
      <c r="T597" s="680" t="str">
        <f>IF(IF(A597=0,TRUE(),D597=IFERROR(VLOOKUP(A597,Zaplecze_Weryfikacja!A:B,2,FALSE),2))=TRUE(),"Tak","Nie")</f>
        <v>Nie</v>
      </c>
      <c r="U597" s="681" t="str">
        <f>IF(T597="Tak"," ",IF(IFERROR(VLOOKUP(A597,Zaplecze_Weryfikacja!A:B,2,FALSE),"Inny numer Lp")="Inny numer Lp","Inny numer Lp",IF(VLOOKUP(A597,Zaplecze_Weryfikacja!A:B,2,FALSE)=D597,"Nieznana przyczyna","Inny opis")))</f>
        <v>Inny opis</v>
      </c>
      <c r="Y597" s="785"/>
      <c r="Z597" s="309">
        <f t="shared" si="2104"/>
        <v>0</v>
      </c>
      <c r="AA597" s="785"/>
      <c r="AB597" s="309">
        <f t="shared" si="2105"/>
        <v>0</v>
      </c>
      <c r="AC597" s="785"/>
      <c r="AD597" s="309">
        <f t="shared" si="2106"/>
        <v>0</v>
      </c>
      <c r="AE597" s="785"/>
      <c r="AF597" s="309">
        <f t="shared" si="2107"/>
        <v>0</v>
      </c>
      <c r="AG597" s="785"/>
      <c r="AH597" s="309">
        <f t="shared" si="2108"/>
        <v>0</v>
      </c>
      <c r="AI597" s="785"/>
      <c r="AJ597" s="309">
        <f t="shared" si="2109"/>
        <v>0</v>
      </c>
      <c r="AK597" s="785"/>
      <c r="AL597" s="309">
        <f t="shared" si="2110"/>
        <v>0</v>
      </c>
      <c r="AM597" s="785"/>
      <c r="AN597" s="309">
        <f t="shared" si="2111"/>
        <v>0</v>
      </c>
      <c r="AO597" s="785"/>
      <c r="AP597" s="309">
        <f t="shared" si="2112"/>
        <v>0</v>
      </c>
      <c r="AQ597" s="785"/>
      <c r="AR597" s="309">
        <f t="shared" si="2113"/>
        <v>0</v>
      </c>
      <c r="AT597" s="782">
        <f t="shared" si="2088"/>
        <v>0</v>
      </c>
      <c r="AU597" s="782">
        <f t="shared" si="2089"/>
        <v>0</v>
      </c>
      <c r="AV597" s="782">
        <f t="shared" si="2090"/>
        <v>0</v>
      </c>
      <c r="AW597" s="788" t="e">
        <f t="shared" si="2091"/>
        <v>#DIV/0!</v>
      </c>
      <c r="AY597" s="781">
        <f t="shared" si="2092"/>
        <v>0</v>
      </c>
      <c r="AZ597" s="777"/>
      <c r="BA597" s="781">
        <f t="shared" si="2093"/>
        <v>0</v>
      </c>
      <c r="BB597" s="777"/>
      <c r="BC597" s="781">
        <f t="shared" si="2094"/>
        <v>0</v>
      </c>
      <c r="BD597" s="777"/>
      <c r="BE597" s="781">
        <f t="shared" si="2095"/>
        <v>0</v>
      </c>
      <c r="BF597" s="777"/>
      <c r="BG597" s="781">
        <f t="shared" si="2096"/>
        <v>0</v>
      </c>
      <c r="BH597" s="777"/>
      <c r="BI597" s="781">
        <f t="shared" si="2097"/>
        <v>0</v>
      </c>
      <c r="BJ597" s="777"/>
      <c r="BK597" s="781">
        <f t="shared" si="2098"/>
        <v>0</v>
      </c>
      <c r="BL597" s="777"/>
      <c r="BM597" s="781">
        <f t="shared" si="2099"/>
        <v>0</v>
      </c>
      <c r="BN597" s="777"/>
      <c r="BO597" s="781">
        <f t="shared" si="2100"/>
        <v>0</v>
      </c>
      <c r="BP597" s="777"/>
      <c r="BQ597" s="781">
        <f t="shared" si="2101"/>
        <v>0</v>
      </c>
      <c r="BR597" s="777"/>
    </row>
    <row r="598" spans="1:70" outlineLevel="3">
      <c r="A598" s="6">
        <v>302272</v>
      </c>
      <c r="B598" s="10"/>
      <c r="C598" s="121" t="s">
        <v>113</v>
      </c>
      <c r="D598" s="34" t="s">
        <v>71</v>
      </c>
      <c r="E598" s="43" t="str">
        <f t="shared" si="2102"/>
        <v>N</v>
      </c>
      <c r="F598" s="122" t="s">
        <v>2954</v>
      </c>
      <c r="G598" s="122" t="s">
        <v>324</v>
      </c>
      <c r="H598" s="1076"/>
      <c r="I598" s="1141"/>
      <c r="J598" s="1142"/>
      <c r="K598" s="1032">
        <f t="shared" si="2103"/>
        <v>0</v>
      </c>
      <c r="L598" s="208"/>
      <c r="M598" s="128"/>
      <c r="N598" s="409"/>
      <c r="O598" s="409"/>
      <c r="Q598" s="686" t="s">
        <v>1862</v>
      </c>
      <c r="R598" s="692" t="s">
        <v>2002</v>
      </c>
      <c r="T598" s="680" t="str">
        <f>IF(IF(A598=0,TRUE(),D598=IFERROR(VLOOKUP(A598,Zaplecze_Weryfikacja!A:B,2,FALSE),2))=TRUE(),"Tak","Nie")</f>
        <v>Nie</v>
      </c>
      <c r="U598" s="681" t="str">
        <f>IF(T598="Tak"," ",IF(IFERROR(VLOOKUP(A598,Zaplecze_Weryfikacja!A:B,2,FALSE),"Inny numer Lp")="Inny numer Lp","Inny numer Lp",IF(VLOOKUP(A598,Zaplecze_Weryfikacja!A:B,2,FALSE)=D598,"Nieznana przyczyna","Inny opis")))</f>
        <v>Inny opis</v>
      </c>
      <c r="Y598" s="785"/>
      <c r="Z598" s="309">
        <f t="shared" si="2104"/>
        <v>0</v>
      </c>
      <c r="AA598" s="785"/>
      <c r="AB598" s="309">
        <f t="shared" si="2105"/>
        <v>0</v>
      </c>
      <c r="AC598" s="785"/>
      <c r="AD598" s="309">
        <f t="shared" si="2106"/>
        <v>0</v>
      </c>
      <c r="AE598" s="785"/>
      <c r="AF598" s="309">
        <f t="shared" si="2107"/>
        <v>0</v>
      </c>
      <c r="AG598" s="785"/>
      <c r="AH598" s="309">
        <f t="shared" si="2108"/>
        <v>0</v>
      </c>
      <c r="AI598" s="785"/>
      <c r="AJ598" s="309">
        <f t="shared" si="2109"/>
        <v>0</v>
      </c>
      <c r="AK598" s="785"/>
      <c r="AL598" s="309">
        <f t="shared" si="2110"/>
        <v>0</v>
      </c>
      <c r="AM598" s="785"/>
      <c r="AN598" s="309">
        <f t="shared" si="2111"/>
        <v>0</v>
      </c>
      <c r="AO598" s="785"/>
      <c r="AP598" s="309">
        <f t="shared" si="2112"/>
        <v>0</v>
      </c>
      <c r="AQ598" s="785"/>
      <c r="AR598" s="309">
        <f t="shared" si="2113"/>
        <v>0</v>
      </c>
      <c r="AT598" s="782">
        <f t="shared" si="2088"/>
        <v>0</v>
      </c>
      <c r="AU598" s="782">
        <f t="shared" si="2089"/>
        <v>0</v>
      </c>
      <c r="AV598" s="782">
        <f t="shared" si="2090"/>
        <v>0</v>
      </c>
      <c r="AW598" s="788" t="e">
        <f t="shared" si="2091"/>
        <v>#DIV/0!</v>
      </c>
      <c r="AY598" s="781">
        <f t="shared" si="2092"/>
        <v>0</v>
      </c>
      <c r="AZ598" s="777"/>
      <c r="BA598" s="781">
        <f t="shared" si="2093"/>
        <v>0</v>
      </c>
      <c r="BB598" s="777"/>
      <c r="BC598" s="781">
        <f t="shared" si="2094"/>
        <v>0</v>
      </c>
      <c r="BD598" s="777"/>
      <c r="BE598" s="781">
        <f t="shared" si="2095"/>
        <v>0</v>
      </c>
      <c r="BF598" s="777"/>
      <c r="BG598" s="781">
        <f t="shared" si="2096"/>
        <v>0</v>
      </c>
      <c r="BH598" s="777"/>
      <c r="BI598" s="781">
        <f t="shared" si="2097"/>
        <v>0</v>
      </c>
      <c r="BJ598" s="777"/>
      <c r="BK598" s="781">
        <f t="shared" si="2098"/>
        <v>0</v>
      </c>
      <c r="BL598" s="777"/>
      <c r="BM598" s="781">
        <f t="shared" si="2099"/>
        <v>0</v>
      </c>
      <c r="BN598" s="777"/>
      <c r="BO598" s="781">
        <f t="shared" si="2100"/>
        <v>0</v>
      </c>
      <c r="BP598" s="777"/>
      <c r="BQ598" s="781">
        <f t="shared" si="2101"/>
        <v>0</v>
      </c>
      <c r="BR598" s="777"/>
    </row>
    <row r="599" spans="1:70" outlineLevel="3">
      <c r="A599" s="6">
        <v>302273</v>
      </c>
      <c r="B599" s="10"/>
      <c r="C599" s="121" t="s">
        <v>113</v>
      </c>
      <c r="D599" s="34" t="s">
        <v>873</v>
      </c>
      <c r="E599" s="43" t="str">
        <f t="shared" si="2102"/>
        <v>N</v>
      </c>
      <c r="F599" s="122" t="s">
        <v>874</v>
      </c>
      <c r="G599" s="122" t="s">
        <v>325</v>
      </c>
      <c r="H599" s="1076"/>
      <c r="I599" s="1141"/>
      <c r="J599" s="1142"/>
      <c r="K599" s="1032">
        <f t="shared" si="2103"/>
        <v>0</v>
      </c>
      <c r="L599" s="208"/>
      <c r="M599" s="128"/>
      <c r="N599" s="409"/>
      <c r="O599" s="409"/>
      <c r="Q599" s="684" t="s">
        <v>1881</v>
      </c>
      <c r="R599" s="692" t="s">
        <v>2002</v>
      </c>
      <c r="T599" s="680" t="str">
        <f>IF(IF(A599=0,TRUE(),D599=IFERROR(VLOOKUP(A599,Zaplecze_Weryfikacja!A:B,2,FALSE),2))=TRUE(),"Tak","Nie")</f>
        <v>Nie</v>
      </c>
      <c r="U599" s="681" t="str">
        <f>IF(T599="Tak"," ",IF(IFERROR(VLOOKUP(A599,Zaplecze_Weryfikacja!A:B,2,FALSE),"Inny numer Lp")="Inny numer Lp","Inny numer Lp",IF(VLOOKUP(A599,Zaplecze_Weryfikacja!A:B,2,FALSE)=D599,"Nieznana przyczyna","Inny opis")))</f>
        <v>Inny opis</v>
      </c>
      <c r="Y599" s="785"/>
      <c r="Z599" s="309">
        <f t="shared" si="2104"/>
        <v>0</v>
      </c>
      <c r="AA599" s="785"/>
      <c r="AB599" s="309">
        <f t="shared" si="2105"/>
        <v>0</v>
      </c>
      <c r="AC599" s="785"/>
      <c r="AD599" s="309">
        <f t="shared" si="2106"/>
        <v>0</v>
      </c>
      <c r="AE599" s="785"/>
      <c r="AF599" s="309">
        <f t="shared" si="2107"/>
        <v>0</v>
      </c>
      <c r="AG599" s="785"/>
      <c r="AH599" s="309">
        <f t="shared" si="2108"/>
        <v>0</v>
      </c>
      <c r="AI599" s="785"/>
      <c r="AJ599" s="309">
        <f t="shared" si="2109"/>
        <v>0</v>
      </c>
      <c r="AK599" s="785"/>
      <c r="AL599" s="309">
        <f t="shared" si="2110"/>
        <v>0</v>
      </c>
      <c r="AM599" s="785"/>
      <c r="AN599" s="309">
        <f t="shared" si="2111"/>
        <v>0</v>
      </c>
      <c r="AO599" s="785"/>
      <c r="AP599" s="309">
        <f t="shared" si="2112"/>
        <v>0</v>
      </c>
      <c r="AQ599" s="785"/>
      <c r="AR599" s="309">
        <f t="shared" si="2113"/>
        <v>0</v>
      </c>
      <c r="AT599" s="782">
        <f t="shared" si="2088"/>
        <v>0</v>
      </c>
      <c r="AU599" s="782">
        <f t="shared" si="2089"/>
        <v>0</v>
      </c>
      <c r="AV599" s="782">
        <f t="shared" si="2090"/>
        <v>0</v>
      </c>
      <c r="AW599" s="788" t="e">
        <f t="shared" si="2091"/>
        <v>#DIV/0!</v>
      </c>
      <c r="AY599" s="781">
        <f t="shared" si="2092"/>
        <v>0</v>
      </c>
      <c r="AZ599" s="777"/>
      <c r="BA599" s="781">
        <f t="shared" si="2093"/>
        <v>0</v>
      </c>
      <c r="BB599" s="777"/>
      <c r="BC599" s="781">
        <f t="shared" si="2094"/>
        <v>0</v>
      </c>
      <c r="BD599" s="777"/>
      <c r="BE599" s="781">
        <f t="shared" si="2095"/>
        <v>0</v>
      </c>
      <c r="BF599" s="777"/>
      <c r="BG599" s="781">
        <f t="shared" si="2096"/>
        <v>0</v>
      </c>
      <c r="BH599" s="777"/>
      <c r="BI599" s="781">
        <f t="shared" si="2097"/>
        <v>0</v>
      </c>
      <c r="BJ599" s="777"/>
      <c r="BK599" s="781">
        <f t="shared" si="2098"/>
        <v>0</v>
      </c>
      <c r="BL599" s="777"/>
      <c r="BM599" s="781">
        <f t="shared" si="2099"/>
        <v>0</v>
      </c>
      <c r="BN599" s="777"/>
      <c r="BO599" s="781">
        <f t="shared" si="2100"/>
        <v>0</v>
      </c>
      <c r="BP599" s="777"/>
      <c r="BQ599" s="781">
        <f t="shared" si="2101"/>
        <v>0</v>
      </c>
      <c r="BR599" s="777"/>
    </row>
    <row r="600" spans="1:70" outlineLevel="3">
      <c r="A600" s="6">
        <v>302274</v>
      </c>
      <c r="B600" s="10"/>
      <c r="C600" s="121" t="s">
        <v>113</v>
      </c>
      <c r="D600" s="34" t="s">
        <v>3383</v>
      </c>
      <c r="E600" s="43" t="str">
        <f t="shared" si="2102"/>
        <v>T</v>
      </c>
      <c r="F600" s="122" t="s">
        <v>3382</v>
      </c>
      <c r="G600" s="122" t="s">
        <v>325</v>
      </c>
      <c r="H600" s="1076">
        <v>1</v>
      </c>
      <c r="I600" s="1141"/>
      <c r="J600" s="1142"/>
      <c r="K600" s="1032">
        <f t="shared" si="2103"/>
        <v>0</v>
      </c>
      <c r="L600" s="208"/>
      <c r="M600" s="128"/>
      <c r="N600" s="409"/>
      <c r="O600" s="409"/>
      <c r="Q600" s="684" t="s">
        <v>1881</v>
      </c>
      <c r="R600" s="692" t="s">
        <v>2002</v>
      </c>
      <c r="T600" s="680" t="str">
        <f>IF(IF(A600=0,TRUE(),D600=IFERROR(VLOOKUP(A600,Zaplecze_Weryfikacja!A:B,2,FALSE),2))=TRUE(),"Tak","Nie")</f>
        <v>Nie</v>
      </c>
      <c r="U600" s="681" t="str">
        <f>IF(T600="Tak"," ",IF(IFERROR(VLOOKUP(A600,Zaplecze_Weryfikacja!A:B,2,FALSE),"Inny numer Lp")="Inny numer Lp","Inny numer Lp",IF(VLOOKUP(A600,Zaplecze_Weryfikacja!A:B,2,FALSE)=D600,"Nieznana przyczyna","Inny opis")))</f>
        <v>Inny opis</v>
      </c>
      <c r="Y600" s="785"/>
      <c r="Z600" s="309">
        <f t="shared" si="2104"/>
        <v>0</v>
      </c>
      <c r="AA600" s="785"/>
      <c r="AB600" s="309">
        <f t="shared" si="2105"/>
        <v>0</v>
      </c>
      <c r="AC600" s="785"/>
      <c r="AD600" s="309">
        <f t="shared" si="2106"/>
        <v>0</v>
      </c>
      <c r="AE600" s="785"/>
      <c r="AF600" s="309">
        <f t="shared" si="2107"/>
        <v>0</v>
      </c>
      <c r="AG600" s="785"/>
      <c r="AH600" s="309">
        <f t="shared" si="2108"/>
        <v>0</v>
      </c>
      <c r="AI600" s="785"/>
      <c r="AJ600" s="309">
        <f t="shared" si="2109"/>
        <v>0</v>
      </c>
      <c r="AK600" s="785"/>
      <c r="AL600" s="309">
        <f t="shared" si="2110"/>
        <v>0</v>
      </c>
      <c r="AM600" s="785"/>
      <c r="AN600" s="309">
        <f t="shared" si="2111"/>
        <v>0</v>
      </c>
      <c r="AO600" s="785"/>
      <c r="AP600" s="309">
        <f t="shared" si="2112"/>
        <v>0</v>
      </c>
      <c r="AQ600" s="785"/>
      <c r="AR600" s="309">
        <f t="shared" si="2113"/>
        <v>0</v>
      </c>
      <c r="AT600" s="782">
        <f t="shared" si="2088"/>
        <v>0</v>
      </c>
      <c r="AU600" s="782">
        <f t="shared" si="2089"/>
        <v>0</v>
      </c>
      <c r="AV600" s="782">
        <f t="shared" si="2090"/>
        <v>0</v>
      </c>
      <c r="AW600" s="788" t="e">
        <f t="shared" si="2091"/>
        <v>#DIV/0!</v>
      </c>
      <c r="AY600" s="781">
        <f t="shared" si="2092"/>
        <v>0</v>
      </c>
      <c r="AZ600" s="777"/>
      <c r="BA600" s="781">
        <f t="shared" si="2093"/>
        <v>0</v>
      </c>
      <c r="BB600" s="777"/>
      <c r="BC600" s="781">
        <f t="shared" si="2094"/>
        <v>0</v>
      </c>
      <c r="BD600" s="777"/>
      <c r="BE600" s="781">
        <f t="shared" si="2095"/>
        <v>0</v>
      </c>
      <c r="BF600" s="777"/>
      <c r="BG600" s="781">
        <f t="shared" si="2096"/>
        <v>0</v>
      </c>
      <c r="BH600" s="777"/>
      <c r="BI600" s="781">
        <f t="shared" si="2097"/>
        <v>0</v>
      </c>
      <c r="BJ600" s="777"/>
      <c r="BK600" s="781">
        <f t="shared" si="2098"/>
        <v>0</v>
      </c>
      <c r="BL600" s="777"/>
      <c r="BM600" s="781">
        <f t="shared" si="2099"/>
        <v>0</v>
      </c>
      <c r="BN600" s="777"/>
      <c r="BO600" s="781">
        <f t="shared" si="2100"/>
        <v>0</v>
      </c>
      <c r="BP600" s="777"/>
      <c r="BQ600" s="781">
        <f t="shared" si="2101"/>
        <v>0</v>
      </c>
      <c r="BR600" s="777"/>
    </row>
    <row r="601" spans="1:70" outlineLevel="3">
      <c r="A601" s="6">
        <v>302275</v>
      </c>
      <c r="B601" s="10"/>
      <c r="C601" s="121" t="s">
        <v>113</v>
      </c>
      <c r="D601" s="34" t="s">
        <v>3384</v>
      </c>
      <c r="E601" s="43" t="str">
        <f t="shared" si="2102"/>
        <v>T</v>
      </c>
      <c r="F601" s="122" t="s">
        <v>144</v>
      </c>
      <c r="G601" s="122" t="s">
        <v>325</v>
      </c>
      <c r="H601" s="1076">
        <v>1</v>
      </c>
      <c r="I601" s="1141"/>
      <c r="J601" s="1142"/>
      <c r="K601" s="1032">
        <f t="shared" si="2103"/>
        <v>0</v>
      </c>
      <c r="L601" s="208"/>
      <c r="M601" s="128"/>
      <c r="N601" s="409"/>
      <c r="O601" s="409"/>
      <c r="Q601" s="684" t="s">
        <v>1874</v>
      </c>
      <c r="R601" s="692" t="s">
        <v>2002</v>
      </c>
      <c r="T601" s="680" t="str">
        <f>IF(IF(A601=0,TRUE(),D601=IFERROR(VLOOKUP(A601,Zaplecze_Weryfikacja!A:B,2,FALSE),2))=TRUE(),"Tak","Nie")</f>
        <v>Nie</v>
      </c>
      <c r="U601" s="681" t="str">
        <f>IF(T601="Tak"," ",IF(IFERROR(VLOOKUP(A601,Zaplecze_Weryfikacja!A:B,2,FALSE),"Inny numer Lp")="Inny numer Lp","Inny numer Lp",IF(VLOOKUP(A601,Zaplecze_Weryfikacja!A:B,2,FALSE)=D601,"Nieznana przyczyna","Inny opis")))</f>
        <v>Inny opis</v>
      </c>
      <c r="Y601" s="785"/>
      <c r="Z601" s="309">
        <f t="shared" si="2104"/>
        <v>0</v>
      </c>
      <c r="AA601" s="785"/>
      <c r="AB601" s="309">
        <f t="shared" si="2105"/>
        <v>0</v>
      </c>
      <c r="AC601" s="785"/>
      <c r="AD601" s="309">
        <f t="shared" si="2106"/>
        <v>0</v>
      </c>
      <c r="AE601" s="785"/>
      <c r="AF601" s="309">
        <f t="shared" si="2107"/>
        <v>0</v>
      </c>
      <c r="AG601" s="785"/>
      <c r="AH601" s="309">
        <f t="shared" si="2108"/>
        <v>0</v>
      </c>
      <c r="AI601" s="785"/>
      <c r="AJ601" s="309">
        <f t="shared" si="2109"/>
        <v>0</v>
      </c>
      <c r="AK601" s="785"/>
      <c r="AL601" s="309">
        <f t="shared" si="2110"/>
        <v>0</v>
      </c>
      <c r="AM601" s="785"/>
      <c r="AN601" s="309">
        <f t="shared" si="2111"/>
        <v>0</v>
      </c>
      <c r="AO601" s="785"/>
      <c r="AP601" s="309">
        <f t="shared" si="2112"/>
        <v>0</v>
      </c>
      <c r="AQ601" s="785"/>
      <c r="AR601" s="309">
        <f t="shared" si="2113"/>
        <v>0</v>
      </c>
      <c r="AT601" s="782">
        <f t="shared" si="2088"/>
        <v>0</v>
      </c>
      <c r="AU601" s="782">
        <f t="shared" si="2089"/>
        <v>0</v>
      </c>
      <c r="AV601" s="782">
        <f t="shared" si="2090"/>
        <v>0</v>
      </c>
      <c r="AW601" s="788" t="e">
        <f t="shared" si="2091"/>
        <v>#DIV/0!</v>
      </c>
      <c r="AY601" s="781">
        <f t="shared" si="2092"/>
        <v>0</v>
      </c>
      <c r="AZ601" s="777"/>
      <c r="BA601" s="781">
        <f t="shared" si="2093"/>
        <v>0</v>
      </c>
      <c r="BB601" s="777"/>
      <c r="BC601" s="781">
        <f t="shared" si="2094"/>
        <v>0</v>
      </c>
      <c r="BD601" s="777"/>
      <c r="BE601" s="781">
        <f t="shared" si="2095"/>
        <v>0</v>
      </c>
      <c r="BF601" s="777"/>
      <c r="BG601" s="781">
        <f t="shared" si="2096"/>
        <v>0</v>
      </c>
      <c r="BH601" s="777"/>
      <c r="BI601" s="781">
        <f t="shared" si="2097"/>
        <v>0</v>
      </c>
      <c r="BJ601" s="777"/>
      <c r="BK601" s="781">
        <f t="shared" si="2098"/>
        <v>0</v>
      </c>
      <c r="BL601" s="777"/>
      <c r="BM601" s="781">
        <f t="shared" si="2099"/>
        <v>0</v>
      </c>
      <c r="BN601" s="777"/>
      <c r="BO601" s="781">
        <f t="shared" si="2100"/>
        <v>0</v>
      </c>
      <c r="BP601" s="777"/>
      <c r="BQ601" s="781">
        <f t="shared" si="2101"/>
        <v>0</v>
      </c>
      <c r="BR601" s="777"/>
    </row>
    <row r="602" spans="1:70" outlineLevel="3">
      <c r="A602" s="1250">
        <v>302276</v>
      </c>
      <c r="B602" s="10"/>
      <c r="C602" s="121" t="s">
        <v>113</v>
      </c>
      <c r="D602" s="1308" t="s">
        <v>3909</v>
      </c>
      <c r="E602" s="1262" t="str">
        <f t="shared" si="2102"/>
        <v>T</v>
      </c>
      <c r="F602" s="1253" t="s">
        <v>3152</v>
      </c>
      <c r="G602" s="122" t="s">
        <v>325</v>
      </c>
      <c r="H602" s="1249">
        <v>1</v>
      </c>
      <c r="I602" s="1141"/>
      <c r="J602" s="1142"/>
      <c r="K602" s="1032">
        <f t="shared" si="2103"/>
        <v>0</v>
      </c>
      <c r="L602" s="208"/>
      <c r="M602" s="128"/>
      <c r="N602" s="409"/>
      <c r="O602" s="409"/>
      <c r="Q602" s="684" t="s">
        <v>1890</v>
      </c>
      <c r="R602" s="692" t="s">
        <v>2002</v>
      </c>
      <c r="T602" s="680" t="str">
        <f>IF(IF(A602=0,TRUE(),D602=IFERROR(VLOOKUP(A602,Zaplecze_Weryfikacja!A:B,2,FALSE),2))=TRUE(),"Tak","Nie")</f>
        <v>Nie</v>
      </c>
      <c r="U602" s="681" t="str">
        <f>IF(T602="Tak"," ",IF(IFERROR(VLOOKUP(A602,Zaplecze_Weryfikacja!A:B,2,FALSE),"Inny numer Lp")="Inny numer Lp","Inny numer Lp",IF(VLOOKUP(A602,Zaplecze_Weryfikacja!A:B,2,FALSE)=D602,"Nieznana przyczyna","Inny opis")))</f>
        <v>Inny opis</v>
      </c>
      <c r="Y602" s="785"/>
      <c r="Z602" s="309">
        <f t="shared" si="2104"/>
        <v>0</v>
      </c>
      <c r="AA602" s="785"/>
      <c r="AB602" s="309">
        <f t="shared" si="2105"/>
        <v>0</v>
      </c>
      <c r="AC602" s="785"/>
      <c r="AD602" s="309">
        <f t="shared" si="2106"/>
        <v>0</v>
      </c>
      <c r="AE602" s="785"/>
      <c r="AF602" s="309">
        <f t="shared" si="2107"/>
        <v>0</v>
      </c>
      <c r="AG602" s="785"/>
      <c r="AH602" s="309">
        <f t="shared" si="2108"/>
        <v>0</v>
      </c>
      <c r="AI602" s="785"/>
      <c r="AJ602" s="309">
        <f t="shared" si="2109"/>
        <v>0</v>
      </c>
      <c r="AK602" s="785"/>
      <c r="AL602" s="309">
        <f t="shared" si="2110"/>
        <v>0</v>
      </c>
      <c r="AM602" s="785"/>
      <c r="AN602" s="309">
        <f t="shared" si="2111"/>
        <v>0</v>
      </c>
      <c r="AO602" s="785"/>
      <c r="AP602" s="309">
        <f t="shared" si="2112"/>
        <v>0</v>
      </c>
      <c r="AQ602" s="785"/>
      <c r="AR602" s="309">
        <f t="shared" si="2113"/>
        <v>0</v>
      </c>
      <c r="AT602" s="782">
        <f t="shared" si="2088"/>
        <v>0</v>
      </c>
      <c r="AU602" s="782">
        <f t="shared" si="2089"/>
        <v>0</v>
      </c>
      <c r="AV602" s="782">
        <f t="shared" si="2090"/>
        <v>0</v>
      </c>
      <c r="AW602" s="788" t="e">
        <f t="shared" si="2091"/>
        <v>#DIV/0!</v>
      </c>
      <c r="AY602" s="781">
        <f t="shared" si="2092"/>
        <v>0</v>
      </c>
      <c r="AZ602" s="777"/>
      <c r="BA602" s="781">
        <f t="shared" si="2093"/>
        <v>0</v>
      </c>
      <c r="BB602" s="777"/>
      <c r="BC602" s="781">
        <f t="shared" si="2094"/>
        <v>0</v>
      </c>
      <c r="BD602" s="777"/>
      <c r="BE602" s="781">
        <f t="shared" si="2095"/>
        <v>0</v>
      </c>
      <c r="BF602" s="777"/>
      <c r="BG602" s="781">
        <f t="shared" si="2096"/>
        <v>0</v>
      </c>
      <c r="BH602" s="777"/>
      <c r="BI602" s="781">
        <f t="shared" si="2097"/>
        <v>0</v>
      </c>
      <c r="BJ602" s="777"/>
      <c r="BK602" s="781">
        <f t="shared" si="2098"/>
        <v>0</v>
      </c>
      <c r="BL602" s="777"/>
      <c r="BM602" s="781">
        <f t="shared" si="2099"/>
        <v>0</v>
      </c>
      <c r="BN602" s="777"/>
      <c r="BO602" s="781">
        <f t="shared" si="2100"/>
        <v>0</v>
      </c>
      <c r="BP602" s="777"/>
      <c r="BQ602" s="781">
        <f t="shared" si="2101"/>
        <v>0</v>
      </c>
      <c r="BR602" s="777"/>
    </row>
    <row r="603" spans="1:70" outlineLevel="3">
      <c r="A603" s="6">
        <v>302277</v>
      </c>
      <c r="B603" s="10"/>
      <c r="C603" s="121" t="s">
        <v>113</v>
      </c>
      <c r="D603" s="440" t="s">
        <v>1817</v>
      </c>
      <c r="E603" s="43" t="str">
        <f t="shared" si="2102"/>
        <v>N</v>
      </c>
      <c r="F603" s="122" t="s">
        <v>3008</v>
      </c>
      <c r="G603" s="122" t="s">
        <v>325</v>
      </c>
      <c r="H603" s="1076"/>
      <c r="I603" s="1141"/>
      <c r="J603" s="1142"/>
      <c r="K603" s="1032">
        <f t="shared" si="2103"/>
        <v>0</v>
      </c>
      <c r="L603" s="208"/>
      <c r="M603" s="128"/>
      <c r="N603" s="409"/>
      <c r="O603" s="409"/>
      <c r="Q603" s="684" t="s">
        <v>2446</v>
      </c>
      <c r="R603" s="692" t="s">
        <v>2002</v>
      </c>
      <c r="T603" s="680" t="str">
        <f>IF(IF(A603=0,TRUE(),D603=IFERROR(VLOOKUP(A603,Zaplecze_Weryfikacja!A:B,2,FALSE),2))=TRUE(),"Tak","Nie")</f>
        <v>Nie</v>
      </c>
      <c r="U603" s="681" t="str">
        <f>IF(T603="Tak"," ",IF(IFERROR(VLOOKUP(A603,Zaplecze_Weryfikacja!A:B,2,FALSE),"Inny numer Lp")="Inny numer Lp","Inny numer Lp",IF(VLOOKUP(A603,Zaplecze_Weryfikacja!A:B,2,FALSE)=D603,"Nieznana przyczyna","Inny opis")))</f>
        <v>Inny opis</v>
      </c>
      <c r="Y603" s="785"/>
      <c r="Z603" s="309">
        <f t="shared" si="2104"/>
        <v>0</v>
      </c>
      <c r="AA603" s="785"/>
      <c r="AB603" s="309">
        <f t="shared" si="2105"/>
        <v>0</v>
      </c>
      <c r="AC603" s="785"/>
      <c r="AD603" s="309">
        <f t="shared" si="2106"/>
        <v>0</v>
      </c>
      <c r="AE603" s="785"/>
      <c r="AF603" s="309">
        <f t="shared" si="2107"/>
        <v>0</v>
      </c>
      <c r="AG603" s="785"/>
      <c r="AH603" s="309">
        <f t="shared" si="2108"/>
        <v>0</v>
      </c>
      <c r="AI603" s="785"/>
      <c r="AJ603" s="309">
        <f t="shared" si="2109"/>
        <v>0</v>
      </c>
      <c r="AK603" s="785"/>
      <c r="AL603" s="309">
        <f t="shared" si="2110"/>
        <v>0</v>
      </c>
      <c r="AM603" s="785"/>
      <c r="AN603" s="309">
        <f t="shared" si="2111"/>
        <v>0</v>
      </c>
      <c r="AO603" s="785"/>
      <c r="AP603" s="309">
        <f t="shared" si="2112"/>
        <v>0</v>
      </c>
      <c r="AQ603" s="785"/>
      <c r="AR603" s="309">
        <f t="shared" si="2113"/>
        <v>0</v>
      </c>
      <c r="AT603" s="782">
        <f t="shared" si="2088"/>
        <v>0</v>
      </c>
      <c r="AU603" s="782">
        <f t="shared" si="2089"/>
        <v>0</v>
      </c>
      <c r="AV603" s="782">
        <f t="shared" si="2090"/>
        <v>0</v>
      </c>
      <c r="AW603" s="788" t="e">
        <f t="shared" si="2091"/>
        <v>#DIV/0!</v>
      </c>
      <c r="AY603" s="781">
        <f t="shared" si="2092"/>
        <v>0</v>
      </c>
      <c r="AZ603" s="777"/>
      <c r="BA603" s="781">
        <f t="shared" si="2093"/>
        <v>0</v>
      </c>
      <c r="BB603" s="777"/>
      <c r="BC603" s="781">
        <f t="shared" si="2094"/>
        <v>0</v>
      </c>
      <c r="BD603" s="777"/>
      <c r="BE603" s="781">
        <f t="shared" si="2095"/>
        <v>0</v>
      </c>
      <c r="BF603" s="777"/>
      <c r="BG603" s="781">
        <f t="shared" si="2096"/>
        <v>0</v>
      </c>
      <c r="BH603" s="777"/>
      <c r="BI603" s="781">
        <f t="shared" si="2097"/>
        <v>0</v>
      </c>
      <c r="BJ603" s="777"/>
      <c r="BK603" s="781">
        <f t="shared" si="2098"/>
        <v>0</v>
      </c>
      <c r="BL603" s="777"/>
      <c r="BM603" s="781">
        <f t="shared" si="2099"/>
        <v>0</v>
      </c>
      <c r="BN603" s="777"/>
      <c r="BO603" s="781">
        <f t="shared" si="2100"/>
        <v>0</v>
      </c>
      <c r="BP603" s="777"/>
      <c r="BQ603" s="781">
        <f t="shared" si="2101"/>
        <v>0</v>
      </c>
      <c r="BR603" s="777"/>
    </row>
    <row r="604" spans="1:70" outlineLevel="3">
      <c r="A604" s="6">
        <v>302278</v>
      </c>
      <c r="B604" s="10"/>
      <c r="C604" s="121" t="s">
        <v>113</v>
      </c>
      <c r="D604" s="34" t="s">
        <v>3336</v>
      </c>
      <c r="E604" s="43" t="str">
        <f t="shared" si="2102"/>
        <v>T</v>
      </c>
      <c r="F604" s="122" t="s">
        <v>3142</v>
      </c>
      <c r="G604" s="122" t="s">
        <v>325</v>
      </c>
      <c r="H604" s="1076">
        <v>1</v>
      </c>
      <c r="I604" s="1141"/>
      <c r="J604" s="1142"/>
      <c r="K604" s="1032">
        <f t="shared" si="2103"/>
        <v>0</v>
      </c>
      <c r="L604" s="208"/>
      <c r="M604" s="128"/>
      <c r="N604" s="409"/>
      <c r="O604" s="409"/>
      <c r="Q604" s="684" t="s">
        <v>1874</v>
      </c>
      <c r="R604" s="692" t="s">
        <v>2002</v>
      </c>
      <c r="T604" s="680" t="str">
        <f>IF(IF(A604=0,TRUE(),D604=IFERROR(VLOOKUP(A604,Zaplecze_Weryfikacja!A:B,2,FALSE),2))=TRUE(),"Tak","Nie")</f>
        <v>Nie</v>
      </c>
      <c r="U604" s="681" t="str">
        <f>IF(T604="Tak"," ",IF(IFERROR(VLOOKUP(A604,Zaplecze_Weryfikacja!A:B,2,FALSE),"Inny numer Lp")="Inny numer Lp","Inny numer Lp",IF(VLOOKUP(A604,Zaplecze_Weryfikacja!A:B,2,FALSE)=D604,"Nieznana przyczyna","Inny opis")))</f>
        <v>Inny opis</v>
      </c>
      <c r="Y604" s="785"/>
      <c r="Z604" s="309">
        <f t="shared" si="2104"/>
        <v>0</v>
      </c>
      <c r="AA604" s="785"/>
      <c r="AB604" s="309">
        <f t="shared" si="2105"/>
        <v>0</v>
      </c>
      <c r="AC604" s="785"/>
      <c r="AD604" s="309">
        <f t="shared" si="2106"/>
        <v>0</v>
      </c>
      <c r="AE604" s="785"/>
      <c r="AF604" s="309">
        <f t="shared" si="2107"/>
        <v>0</v>
      </c>
      <c r="AG604" s="785"/>
      <c r="AH604" s="309">
        <f t="shared" si="2108"/>
        <v>0</v>
      </c>
      <c r="AI604" s="785"/>
      <c r="AJ604" s="309">
        <f t="shared" si="2109"/>
        <v>0</v>
      </c>
      <c r="AK604" s="785"/>
      <c r="AL604" s="309">
        <f t="shared" si="2110"/>
        <v>0</v>
      </c>
      <c r="AM604" s="785"/>
      <c r="AN604" s="309">
        <f t="shared" si="2111"/>
        <v>0</v>
      </c>
      <c r="AO604" s="785"/>
      <c r="AP604" s="309">
        <f t="shared" si="2112"/>
        <v>0</v>
      </c>
      <c r="AQ604" s="785"/>
      <c r="AR604" s="309">
        <f t="shared" si="2113"/>
        <v>0</v>
      </c>
      <c r="AT604" s="782">
        <f t="shared" si="2088"/>
        <v>0</v>
      </c>
      <c r="AU604" s="782">
        <f t="shared" si="2089"/>
        <v>0</v>
      </c>
      <c r="AV604" s="782">
        <f t="shared" si="2090"/>
        <v>0</v>
      </c>
      <c r="AW604" s="788" t="e">
        <f t="shared" si="2091"/>
        <v>#DIV/0!</v>
      </c>
      <c r="AY604" s="781">
        <f t="shared" si="2092"/>
        <v>0</v>
      </c>
      <c r="AZ604" s="777"/>
      <c r="BA604" s="781">
        <f t="shared" si="2093"/>
        <v>0</v>
      </c>
      <c r="BB604" s="777"/>
      <c r="BC604" s="781">
        <f t="shared" si="2094"/>
        <v>0</v>
      </c>
      <c r="BD604" s="777"/>
      <c r="BE604" s="781">
        <f t="shared" si="2095"/>
        <v>0</v>
      </c>
      <c r="BF604" s="777"/>
      <c r="BG604" s="781">
        <f t="shared" si="2096"/>
        <v>0</v>
      </c>
      <c r="BH604" s="777"/>
      <c r="BI604" s="781">
        <f t="shared" si="2097"/>
        <v>0</v>
      </c>
      <c r="BJ604" s="777"/>
      <c r="BK604" s="781">
        <f t="shared" si="2098"/>
        <v>0</v>
      </c>
      <c r="BL604" s="777"/>
      <c r="BM604" s="781">
        <f t="shared" si="2099"/>
        <v>0</v>
      </c>
      <c r="BN604" s="777"/>
      <c r="BO604" s="781">
        <f t="shared" si="2100"/>
        <v>0</v>
      </c>
      <c r="BP604" s="777"/>
      <c r="BQ604" s="781">
        <f t="shared" si="2101"/>
        <v>0</v>
      </c>
      <c r="BR604" s="777"/>
    </row>
    <row r="605" spans="1:70" outlineLevel="3">
      <c r="A605" s="1250" t="s">
        <v>3910</v>
      </c>
      <c r="B605" s="10"/>
      <c r="C605" s="121" t="s">
        <v>113</v>
      </c>
      <c r="D605" s="1305" t="s">
        <v>3147</v>
      </c>
      <c r="E605" s="43" t="str">
        <f t="shared" ref="E605" si="2114">IF(H605&gt;0,"T","N")</f>
        <v>T</v>
      </c>
      <c r="F605" s="1253" t="s">
        <v>3115</v>
      </c>
      <c r="G605" s="122" t="s">
        <v>325</v>
      </c>
      <c r="H605" s="1249">
        <v>12</v>
      </c>
      <c r="I605" s="1141"/>
      <c r="J605" s="1142"/>
      <c r="K605" s="1032">
        <f t="shared" ref="K605" si="2115">IF(B605="E","E",$H605*I605)</f>
        <v>0</v>
      </c>
      <c r="L605" s="208"/>
      <c r="M605" s="128"/>
      <c r="N605" s="409"/>
      <c r="O605" s="409"/>
      <c r="Q605" s="684" t="s">
        <v>1874</v>
      </c>
      <c r="R605" s="692" t="s">
        <v>2002</v>
      </c>
      <c r="T605" s="680" t="str">
        <f>IF(IF(A605=0,TRUE(),D605=IFERROR(VLOOKUP(A605,Zaplecze_Weryfikacja!A:B,2,FALSE),2))=TRUE(),"Tak","Nie")</f>
        <v>Nie</v>
      </c>
      <c r="U605" s="681" t="str">
        <f>IF(T605="Tak"," ",IF(IFERROR(VLOOKUP(A605,Zaplecze_Weryfikacja!A:B,2,FALSE),"Inny numer Lp")="Inny numer Lp","Inny numer Lp",IF(VLOOKUP(A605,Zaplecze_Weryfikacja!A:B,2,FALSE)=D605,"Nieznana przyczyna","Inny opis")))</f>
        <v>Inny numer Lp</v>
      </c>
      <c r="Y605" s="785"/>
      <c r="Z605" s="309">
        <f t="shared" ref="Z605" si="2116">IF($B605="E","E",$H605*Y605)</f>
        <v>0</v>
      </c>
      <c r="AA605" s="785"/>
      <c r="AB605" s="309">
        <f t="shared" ref="AB605" si="2117">IF($B605="E","E",$H605*AA605)</f>
        <v>0</v>
      </c>
      <c r="AC605" s="785"/>
      <c r="AD605" s="309">
        <f t="shared" ref="AD605" si="2118">IF($B605="E","E",$H605*AC605)</f>
        <v>0</v>
      </c>
      <c r="AE605" s="785"/>
      <c r="AF605" s="309">
        <f t="shared" ref="AF605" si="2119">IF($B605="E","E",$H605*AE605)</f>
        <v>0</v>
      </c>
      <c r="AG605" s="785"/>
      <c r="AH605" s="309">
        <f t="shared" ref="AH605" si="2120">IF($B605="E","E",$H605*AG605)</f>
        <v>0</v>
      </c>
      <c r="AI605" s="785"/>
      <c r="AJ605" s="309">
        <f t="shared" ref="AJ605" si="2121">IF($B605="E","E",$H605*AI605)</f>
        <v>0</v>
      </c>
      <c r="AK605" s="785"/>
      <c r="AL605" s="309">
        <f t="shared" ref="AL605" si="2122">IF($B605="E","E",$H605*AK605)</f>
        <v>0</v>
      </c>
      <c r="AM605" s="785"/>
      <c r="AN605" s="309">
        <f t="shared" ref="AN605" si="2123">IF($B605="E","E",$H605*AM605)</f>
        <v>0</v>
      </c>
      <c r="AO605" s="785"/>
      <c r="AP605" s="309">
        <f t="shared" ref="AP605" si="2124">IF($B605="E","E",$H605*AO605)</f>
        <v>0</v>
      </c>
      <c r="AQ605" s="785"/>
      <c r="AR605" s="309">
        <f t="shared" ref="AR605" si="2125">IF($B605="E","E",$H605*AQ605)</f>
        <v>0</v>
      </c>
      <c r="AT605" s="782">
        <f t="shared" ref="AT605" si="2126">MAX(Z605,AB605,AD605,AF605,AH605,AJ605,AL605,AN605,AP605,AR605)</f>
        <v>0</v>
      </c>
      <c r="AU605" s="782">
        <f t="shared" ref="AU605" si="2127">IF($AU$6=10,MIN(Z605,AB605,AD605,AF605,AH605,AJ605,AL605,AN605,AP605,AR605),IF($AU$6=9,MIN(Z605,AB605,AD605,AF605,AH605,AJ605,AL605,AN605,AP605),IF($AU$6=8,MIN(Z605,AB605,AD605,AF605,AH605,AJ605,AL605,AN605),IF($AU$6=7,MIN(Z605,AB605,AD605,AF605,AH605,AJ605,AL605),IF($AU$6=6,MIN(Z605,AB605,AD605,AF605,AH605,AJ605),IF($AU$6=5,MIN(Z605,AB605,AD605,AF605,AH605),IF($AU$6=4,MIN(Z605,AB605,AD605,AF605),IF($AU$6=4,MIN(Z605,AB605,AD605,AF605),IF($AU$6=3,MIN(Z605,AB605,AD605),IF($AU$6=3,MIN(Z605,AB605,AD605),IF($AU$6=2,MIN(Z605,AB605),IF($AU$6=1,MIN(Z605),"Błąd - zła ilośc oferentów"))))))))))))</f>
        <v>0</v>
      </c>
      <c r="AV605" s="782">
        <f t="shared" ref="AV605" si="2128">AT605-AU605</f>
        <v>0</v>
      </c>
      <c r="AW605" s="788" t="e">
        <f t="shared" ref="AW605" si="2129">AT605/AU605</f>
        <v>#DIV/0!</v>
      </c>
      <c r="AY605" s="781">
        <f t="shared" ref="AY605" si="2130">+AZ605</f>
        <v>0</v>
      </c>
      <c r="AZ605" s="777"/>
      <c r="BA605" s="781">
        <f t="shared" ref="BA605" si="2131">+BB605</f>
        <v>0</v>
      </c>
      <c r="BB605" s="777"/>
      <c r="BC605" s="781">
        <f t="shared" ref="BC605" si="2132">+BD605</f>
        <v>0</v>
      </c>
      <c r="BD605" s="777"/>
      <c r="BE605" s="781">
        <f t="shared" ref="BE605" si="2133">+BF605</f>
        <v>0</v>
      </c>
      <c r="BF605" s="777"/>
      <c r="BG605" s="781">
        <f t="shared" ref="BG605" si="2134">+BH605</f>
        <v>0</v>
      </c>
      <c r="BH605" s="777"/>
      <c r="BI605" s="781">
        <f t="shared" ref="BI605" si="2135">+BJ605</f>
        <v>0</v>
      </c>
      <c r="BJ605" s="777"/>
      <c r="BK605" s="781">
        <f t="shared" ref="BK605" si="2136">+BL605</f>
        <v>0</v>
      </c>
      <c r="BL605" s="777"/>
      <c r="BM605" s="781">
        <f t="shared" ref="BM605" si="2137">+BN605</f>
        <v>0</v>
      </c>
      <c r="BN605" s="777"/>
      <c r="BO605" s="781">
        <f t="shared" ref="BO605" si="2138">+BP605</f>
        <v>0</v>
      </c>
      <c r="BP605" s="777"/>
      <c r="BQ605" s="781">
        <f t="shared" ref="BQ605" si="2139">+BR605</f>
        <v>0</v>
      </c>
      <c r="BR605" s="777"/>
    </row>
    <row r="606" spans="1:70" ht="28.5" outlineLevel="3">
      <c r="A606" s="1250" t="s">
        <v>3911</v>
      </c>
      <c r="B606" s="10"/>
      <c r="C606" s="121" t="s">
        <v>113</v>
      </c>
      <c r="D606" s="1305" t="s">
        <v>3903</v>
      </c>
      <c r="E606" s="43" t="str">
        <f t="shared" ref="E606" si="2140">IF(H606&gt;0,"T","N")</f>
        <v>T</v>
      </c>
      <c r="F606" s="1253"/>
      <c r="G606" s="122" t="s">
        <v>325</v>
      </c>
      <c r="H606" s="1249">
        <v>2.7</v>
      </c>
      <c r="I606" s="1141"/>
      <c r="J606" s="1142"/>
      <c r="K606" s="1032">
        <f t="shared" ref="K606" si="2141">IF(B606="E","E",$H606*I606)</f>
        <v>0</v>
      </c>
      <c r="L606" s="208"/>
      <c r="M606" s="128"/>
      <c r="N606" s="409"/>
      <c r="O606" s="409"/>
      <c r="Q606" s="684" t="s">
        <v>1874</v>
      </c>
      <c r="R606" s="692" t="s">
        <v>2002</v>
      </c>
      <c r="T606" s="680" t="str">
        <f>IF(IF(A606=0,TRUE(),D606=IFERROR(VLOOKUP(A606,Zaplecze_Weryfikacja!A:B,2,FALSE),2))=TRUE(),"Tak","Nie")</f>
        <v>Nie</v>
      </c>
      <c r="U606" s="681" t="str">
        <f>IF(T606="Tak"," ",IF(IFERROR(VLOOKUP(A606,Zaplecze_Weryfikacja!A:B,2,FALSE),"Inny numer Lp")="Inny numer Lp","Inny numer Lp",IF(VLOOKUP(A606,Zaplecze_Weryfikacja!A:B,2,FALSE)=D606,"Nieznana przyczyna","Inny opis")))</f>
        <v>Inny numer Lp</v>
      </c>
      <c r="Y606" s="785"/>
      <c r="Z606" s="309">
        <f t="shared" ref="Z606" si="2142">IF($B606="E","E",$H606*Y606)</f>
        <v>0</v>
      </c>
      <c r="AA606" s="785"/>
      <c r="AB606" s="309">
        <f t="shared" ref="AB606" si="2143">IF($B606="E","E",$H606*AA606)</f>
        <v>0</v>
      </c>
      <c r="AC606" s="785"/>
      <c r="AD606" s="309">
        <f t="shared" ref="AD606" si="2144">IF($B606="E","E",$H606*AC606)</f>
        <v>0</v>
      </c>
      <c r="AE606" s="785"/>
      <c r="AF606" s="309">
        <f t="shared" ref="AF606" si="2145">IF($B606="E","E",$H606*AE606)</f>
        <v>0</v>
      </c>
      <c r="AG606" s="785"/>
      <c r="AH606" s="309">
        <f t="shared" ref="AH606" si="2146">IF($B606="E","E",$H606*AG606)</f>
        <v>0</v>
      </c>
      <c r="AI606" s="785"/>
      <c r="AJ606" s="309">
        <f t="shared" ref="AJ606" si="2147">IF($B606="E","E",$H606*AI606)</f>
        <v>0</v>
      </c>
      <c r="AK606" s="785"/>
      <c r="AL606" s="309">
        <f t="shared" ref="AL606" si="2148">IF($B606="E","E",$H606*AK606)</f>
        <v>0</v>
      </c>
      <c r="AM606" s="785"/>
      <c r="AN606" s="309">
        <f t="shared" ref="AN606" si="2149">IF($B606="E","E",$H606*AM606)</f>
        <v>0</v>
      </c>
      <c r="AO606" s="785"/>
      <c r="AP606" s="309">
        <f t="shared" ref="AP606" si="2150">IF($B606="E","E",$H606*AO606)</f>
        <v>0</v>
      </c>
      <c r="AQ606" s="785"/>
      <c r="AR606" s="309">
        <f t="shared" ref="AR606" si="2151">IF($B606="E","E",$H606*AQ606)</f>
        <v>0</v>
      </c>
      <c r="AT606" s="782">
        <f t="shared" ref="AT606" si="2152">MAX(Z606,AB606,AD606,AF606,AH606,AJ606,AL606,AN606,AP606,AR606)</f>
        <v>0</v>
      </c>
      <c r="AU606" s="782">
        <f t="shared" ref="AU606" si="2153">IF($AU$6=10,MIN(Z606,AB606,AD606,AF606,AH606,AJ606,AL606,AN606,AP606,AR606),IF($AU$6=9,MIN(Z606,AB606,AD606,AF606,AH606,AJ606,AL606,AN606,AP606),IF($AU$6=8,MIN(Z606,AB606,AD606,AF606,AH606,AJ606,AL606,AN606),IF($AU$6=7,MIN(Z606,AB606,AD606,AF606,AH606,AJ606,AL606),IF($AU$6=6,MIN(Z606,AB606,AD606,AF606,AH606,AJ606),IF($AU$6=5,MIN(Z606,AB606,AD606,AF606,AH606),IF($AU$6=4,MIN(Z606,AB606,AD606,AF606),IF($AU$6=4,MIN(Z606,AB606,AD606,AF606),IF($AU$6=3,MIN(Z606,AB606,AD606),IF($AU$6=3,MIN(Z606,AB606,AD606),IF($AU$6=2,MIN(Z606,AB606),IF($AU$6=1,MIN(Z606),"Błąd - zła ilośc oferentów"))))))))))))</f>
        <v>0</v>
      </c>
      <c r="AV606" s="782">
        <f t="shared" ref="AV606" si="2154">AT606-AU606</f>
        <v>0</v>
      </c>
      <c r="AW606" s="788" t="e">
        <f t="shared" ref="AW606" si="2155">AT606/AU606</f>
        <v>#DIV/0!</v>
      </c>
      <c r="AY606" s="781">
        <f t="shared" ref="AY606" si="2156">+AZ606</f>
        <v>0</v>
      </c>
      <c r="AZ606" s="777"/>
      <c r="BA606" s="781">
        <f t="shared" ref="BA606" si="2157">+BB606</f>
        <v>0</v>
      </c>
      <c r="BB606" s="777"/>
      <c r="BC606" s="781">
        <f t="shared" ref="BC606" si="2158">+BD606</f>
        <v>0</v>
      </c>
      <c r="BD606" s="777"/>
      <c r="BE606" s="781">
        <f t="shared" ref="BE606" si="2159">+BF606</f>
        <v>0</v>
      </c>
      <c r="BF606" s="777"/>
      <c r="BG606" s="781">
        <f t="shared" ref="BG606" si="2160">+BH606</f>
        <v>0</v>
      </c>
      <c r="BH606" s="777"/>
      <c r="BI606" s="781">
        <f t="shared" ref="BI606" si="2161">+BJ606</f>
        <v>0</v>
      </c>
      <c r="BJ606" s="777"/>
      <c r="BK606" s="781">
        <f t="shared" ref="BK606" si="2162">+BL606</f>
        <v>0</v>
      </c>
      <c r="BL606" s="777"/>
      <c r="BM606" s="781">
        <f t="shared" ref="BM606" si="2163">+BN606</f>
        <v>0</v>
      </c>
      <c r="BN606" s="777"/>
      <c r="BO606" s="781">
        <f t="shared" ref="BO606" si="2164">+BP606</f>
        <v>0</v>
      </c>
      <c r="BP606" s="777"/>
      <c r="BQ606" s="781">
        <f t="shared" ref="BQ606" si="2165">+BR606</f>
        <v>0</v>
      </c>
      <c r="BR606" s="777"/>
    </row>
    <row r="607" spans="1:70" outlineLevel="3">
      <c r="A607" s="6"/>
      <c r="B607" s="121"/>
      <c r="C607" s="121"/>
      <c r="D607" s="34"/>
      <c r="E607" s="122"/>
      <c r="F607" s="122"/>
      <c r="G607" s="122"/>
      <c r="H607" s="1017"/>
      <c r="I607" s="1006"/>
      <c r="J607" s="1111"/>
      <c r="K607" s="1033"/>
      <c r="L607" s="208"/>
      <c r="M607" s="128"/>
      <c r="N607" s="409"/>
      <c r="O607" s="409"/>
      <c r="Q607" s="683"/>
      <c r="R607" s="692"/>
      <c r="T607" s="680" t="str">
        <f>IF(IF(A607=0,TRUE(),D607=IFERROR(VLOOKUP(A607,Zaplecze_Weryfikacja!A:B,2,FALSE),2))=TRUE(),"Tak","Nie")</f>
        <v>Tak</v>
      </c>
      <c r="U607" s="681" t="str">
        <f>IF(T607="Tak"," ",IF(IFERROR(VLOOKUP(A607,Zaplecze_Weryfikacja!A:B,2,FALSE),"Inny numer Lp")="Inny numer Lp","Inny numer Lp",IF(VLOOKUP(A607,Zaplecze_Weryfikacja!A:B,2,FALSE)=D607,"Nieznana przyczyna","Inny opis")))</f>
        <v xml:space="preserve"> </v>
      </c>
      <c r="Y607" s="785"/>
      <c r="Z607" s="104"/>
      <c r="AA607" s="785"/>
      <c r="AB607" s="104"/>
      <c r="AC607" s="785"/>
      <c r="AD607" s="104"/>
      <c r="AE607" s="785"/>
      <c r="AF607" s="104"/>
      <c r="AG607" s="785"/>
      <c r="AH607" s="104"/>
      <c r="AI607" s="785"/>
      <c r="AJ607" s="104"/>
      <c r="AK607" s="785"/>
      <c r="AL607" s="104"/>
      <c r="AM607" s="785"/>
      <c r="AN607" s="104"/>
      <c r="AO607" s="785"/>
      <c r="AP607" s="104"/>
      <c r="AQ607" s="785"/>
      <c r="AR607" s="104"/>
      <c r="AT607" s="782">
        <f t="shared" si="2088"/>
        <v>0</v>
      </c>
      <c r="AU607" s="782">
        <f t="shared" si="2089"/>
        <v>0</v>
      </c>
      <c r="AV607" s="782">
        <f t="shared" si="2090"/>
        <v>0</v>
      </c>
      <c r="AW607" s="788" t="e">
        <f t="shared" si="2091"/>
        <v>#DIV/0!</v>
      </c>
      <c r="AY607" s="781">
        <f t="shared" si="2092"/>
        <v>0</v>
      </c>
      <c r="AZ607" s="777"/>
      <c r="BA607" s="781">
        <f t="shared" si="2093"/>
        <v>0</v>
      </c>
      <c r="BB607" s="777"/>
      <c r="BC607" s="781">
        <f t="shared" si="2094"/>
        <v>0</v>
      </c>
      <c r="BD607" s="777"/>
      <c r="BE607" s="781">
        <f t="shared" si="2095"/>
        <v>0</v>
      </c>
      <c r="BF607" s="777"/>
      <c r="BG607" s="781">
        <f t="shared" si="2096"/>
        <v>0</v>
      </c>
      <c r="BH607" s="777"/>
      <c r="BI607" s="781">
        <f t="shared" si="2097"/>
        <v>0</v>
      </c>
      <c r="BJ607" s="777"/>
      <c r="BK607" s="781">
        <f t="shared" si="2098"/>
        <v>0</v>
      </c>
      <c r="BL607" s="777"/>
      <c r="BM607" s="781">
        <f t="shared" si="2099"/>
        <v>0</v>
      </c>
      <c r="BN607" s="777"/>
      <c r="BO607" s="781">
        <f t="shared" si="2100"/>
        <v>0</v>
      </c>
      <c r="BP607" s="777"/>
      <c r="BQ607" s="781">
        <f t="shared" si="2101"/>
        <v>0</v>
      </c>
      <c r="BR607" s="777"/>
    </row>
    <row r="608" spans="1:70" outlineLevel="3">
      <c r="A608" s="667"/>
      <c r="B608" s="668"/>
      <c r="C608" s="668"/>
      <c r="D608" s="672" t="s">
        <v>86</v>
      </c>
      <c r="E608" s="773" t="str">
        <f>IF(COUNTIF(E609:E627,"T")=0,"N","T")</f>
        <v>T</v>
      </c>
      <c r="F608" s="665"/>
      <c r="G608" s="664"/>
      <c r="H608" s="1079"/>
      <c r="I608" s="1065"/>
      <c r="J608" s="1116"/>
      <c r="K608" s="1036">
        <f>SUBTOTAL(9,K609:K630)</f>
        <v>0</v>
      </c>
      <c r="L608" s="496"/>
      <c r="M608" s="657"/>
      <c r="N608" s="657"/>
      <c r="O608" s="657"/>
      <c r="Q608" s="683"/>
      <c r="R608" s="692"/>
      <c r="T608" s="680" t="str">
        <f>IF(IF(A608=0,TRUE(),D608=IFERROR(VLOOKUP(A608,Zaplecze_Weryfikacja!A:B,2,FALSE),2))=TRUE(),"Tak","Nie")</f>
        <v>Tak</v>
      </c>
      <c r="U608" s="681" t="str">
        <f>IF(T608="Tak"," ",IF(IFERROR(VLOOKUP(A608,Zaplecze_Weryfikacja!A:B,2,FALSE),"Inny numer Lp")="Inny numer Lp","Inny numer Lp",IF(VLOOKUP(A608,Zaplecze_Weryfikacja!A:B,2,FALSE)=D608,"Nieznana przyczyna","Inny opis")))</f>
        <v xml:space="preserve"> </v>
      </c>
      <c r="Y608" s="785"/>
      <c r="Z608" s="663">
        <f>SUBTOTAL(9,Z609:Z630)</f>
        <v>0</v>
      </c>
      <c r="AA608" s="785"/>
      <c r="AB608" s="663">
        <f>SUBTOTAL(9,AB609:AB630)</f>
        <v>0</v>
      </c>
      <c r="AC608" s="785"/>
      <c r="AD608" s="663">
        <f>SUBTOTAL(9,AD609:AD630)</f>
        <v>0</v>
      </c>
      <c r="AE608" s="785"/>
      <c r="AF608" s="663">
        <f>SUBTOTAL(9,AF609:AF630)</f>
        <v>0</v>
      </c>
      <c r="AG608" s="785"/>
      <c r="AH608" s="663">
        <f>SUBTOTAL(9,AH609:AH630)</f>
        <v>0</v>
      </c>
      <c r="AI608" s="785"/>
      <c r="AJ608" s="663">
        <f>SUBTOTAL(9,AJ609:AJ630)</f>
        <v>0</v>
      </c>
      <c r="AK608" s="785"/>
      <c r="AL608" s="663">
        <f>SUBTOTAL(9,AL609:AL630)</f>
        <v>0</v>
      </c>
      <c r="AM608" s="785"/>
      <c r="AN608" s="663">
        <f>SUBTOTAL(9,AN609:AN630)</f>
        <v>0</v>
      </c>
      <c r="AO608" s="785"/>
      <c r="AP608" s="663">
        <f>SUBTOTAL(9,AP609:AP630)</f>
        <v>0</v>
      </c>
      <c r="AQ608" s="785"/>
      <c r="AR608" s="663">
        <f>SUBTOTAL(9,AR609:AR630)</f>
        <v>0</v>
      </c>
      <c r="AT608" s="845">
        <f t="shared" si="2088"/>
        <v>0</v>
      </c>
      <c r="AU608" s="845">
        <f t="shared" si="2089"/>
        <v>0</v>
      </c>
      <c r="AV608" s="845">
        <f t="shared" si="2090"/>
        <v>0</v>
      </c>
      <c r="AW608" s="846" t="e">
        <f t="shared" si="2091"/>
        <v>#DIV/0!</v>
      </c>
      <c r="AY608" s="781">
        <f t="shared" si="2092"/>
        <v>0</v>
      </c>
      <c r="AZ608" s="847"/>
      <c r="BA608" s="781">
        <f t="shared" si="2093"/>
        <v>0</v>
      </c>
      <c r="BB608" s="847"/>
      <c r="BC608" s="781">
        <f t="shared" si="2094"/>
        <v>0</v>
      </c>
      <c r="BD608" s="847"/>
      <c r="BE608" s="781">
        <f t="shared" si="2095"/>
        <v>0</v>
      </c>
      <c r="BF608" s="847"/>
      <c r="BG608" s="781">
        <f t="shared" si="2096"/>
        <v>0</v>
      </c>
      <c r="BH608" s="847"/>
      <c r="BI608" s="781">
        <f t="shared" si="2097"/>
        <v>0</v>
      </c>
      <c r="BJ608" s="847"/>
      <c r="BK608" s="781">
        <f t="shared" si="2098"/>
        <v>0</v>
      </c>
      <c r="BL608" s="847"/>
      <c r="BM608" s="781">
        <f t="shared" si="2099"/>
        <v>0</v>
      </c>
      <c r="BN608" s="847"/>
      <c r="BO608" s="781">
        <f t="shared" si="2100"/>
        <v>0</v>
      </c>
      <c r="BP608" s="847"/>
      <c r="BQ608" s="781">
        <f t="shared" si="2101"/>
        <v>0</v>
      </c>
      <c r="BR608" s="847"/>
    </row>
    <row r="609" spans="1:70" outlineLevel="3">
      <c r="A609" s="6">
        <v>302279</v>
      </c>
      <c r="B609" s="10"/>
      <c r="C609" s="121" t="s">
        <v>113</v>
      </c>
      <c r="D609" s="1325" t="s">
        <v>3912</v>
      </c>
      <c r="E609" s="43" t="str">
        <f t="shared" ref="E609:E627" si="2166">IF(H609&gt;0,"T","N")</f>
        <v>T</v>
      </c>
      <c r="F609" s="37" t="s">
        <v>51</v>
      </c>
      <c r="G609" s="122" t="s">
        <v>327</v>
      </c>
      <c r="H609" s="1076">
        <v>26.2</v>
      </c>
      <c r="I609" s="1141"/>
      <c r="J609" s="1142"/>
      <c r="K609" s="1032">
        <f t="shared" ref="K609:K627" si="2167">IF(B609="E","E",$H609*I609)</f>
        <v>0</v>
      </c>
      <c r="L609" s="208"/>
      <c r="M609" s="128"/>
      <c r="N609" s="409"/>
      <c r="O609" s="409"/>
      <c r="Q609" s="684" t="s">
        <v>1910</v>
      </c>
      <c r="R609" s="692" t="s">
        <v>2002</v>
      </c>
      <c r="T609" s="680" t="str">
        <f>IF(IF(A609=0,TRUE(),D609=IFERROR(VLOOKUP(A609,Zaplecze_Weryfikacja!A:B,2,FALSE),2))=TRUE(),"Tak","Nie")</f>
        <v>Nie</v>
      </c>
      <c r="U609" s="681" t="str">
        <f>IF(T609="Tak"," ",IF(IFERROR(VLOOKUP(A609,Zaplecze_Weryfikacja!A:B,2,FALSE),"Inny numer Lp")="Inny numer Lp","Inny numer Lp",IF(VLOOKUP(A609,Zaplecze_Weryfikacja!A:B,2,FALSE)=D609,"Nieznana przyczyna","Inny opis")))</f>
        <v>Inny opis</v>
      </c>
      <c r="Y609" s="785"/>
      <c r="Z609" s="309">
        <f t="shared" ref="Z609:Z627" si="2168">IF($B609="E","E",$H609*Y609)</f>
        <v>0</v>
      </c>
      <c r="AA609" s="785"/>
      <c r="AB609" s="309">
        <f t="shared" ref="AB609:AB627" si="2169">IF($B609="E","E",$H609*AA609)</f>
        <v>0</v>
      </c>
      <c r="AC609" s="785"/>
      <c r="AD609" s="309">
        <f t="shared" ref="AD609:AD627" si="2170">IF($B609="E","E",$H609*AC609)</f>
        <v>0</v>
      </c>
      <c r="AE609" s="785"/>
      <c r="AF609" s="309">
        <f t="shared" ref="AF609:AF627" si="2171">IF($B609="E","E",$H609*AE609)</f>
        <v>0</v>
      </c>
      <c r="AG609" s="785"/>
      <c r="AH609" s="309">
        <f t="shared" ref="AH609:AH627" si="2172">IF($B609="E","E",$H609*AG609)</f>
        <v>0</v>
      </c>
      <c r="AI609" s="785"/>
      <c r="AJ609" s="309">
        <f t="shared" ref="AJ609:AJ627" si="2173">IF($B609="E","E",$H609*AI609)</f>
        <v>0</v>
      </c>
      <c r="AK609" s="785"/>
      <c r="AL609" s="309">
        <f t="shared" ref="AL609:AL627" si="2174">IF($B609="E","E",$H609*AK609)</f>
        <v>0</v>
      </c>
      <c r="AM609" s="785"/>
      <c r="AN609" s="309">
        <f t="shared" ref="AN609:AN627" si="2175">IF($B609="E","E",$H609*AM609)</f>
        <v>0</v>
      </c>
      <c r="AO609" s="785"/>
      <c r="AP609" s="309">
        <f t="shared" ref="AP609:AP627" si="2176">IF($B609="E","E",$H609*AO609)</f>
        <v>0</v>
      </c>
      <c r="AQ609" s="785"/>
      <c r="AR609" s="309">
        <f t="shared" ref="AR609:AR627" si="2177">IF($B609="E","E",$H609*AQ609)</f>
        <v>0</v>
      </c>
      <c r="AT609" s="782">
        <f t="shared" si="2088"/>
        <v>0</v>
      </c>
      <c r="AU609" s="782">
        <f t="shared" si="2089"/>
        <v>0</v>
      </c>
      <c r="AV609" s="782">
        <f t="shared" si="2090"/>
        <v>0</v>
      </c>
      <c r="AW609" s="788" t="e">
        <f t="shared" si="2091"/>
        <v>#DIV/0!</v>
      </c>
      <c r="AY609" s="781">
        <f t="shared" si="2092"/>
        <v>0</v>
      </c>
      <c r="AZ609" s="777"/>
      <c r="BA609" s="781">
        <f t="shared" si="2093"/>
        <v>0</v>
      </c>
      <c r="BB609" s="777"/>
      <c r="BC609" s="781">
        <f t="shared" si="2094"/>
        <v>0</v>
      </c>
      <c r="BD609" s="777"/>
      <c r="BE609" s="781">
        <f t="shared" si="2095"/>
        <v>0</v>
      </c>
      <c r="BF609" s="777"/>
      <c r="BG609" s="781">
        <f t="shared" si="2096"/>
        <v>0</v>
      </c>
      <c r="BH609" s="777"/>
      <c r="BI609" s="781">
        <f t="shared" si="2097"/>
        <v>0</v>
      </c>
      <c r="BJ609" s="777"/>
      <c r="BK609" s="781">
        <f t="shared" si="2098"/>
        <v>0</v>
      </c>
      <c r="BL609" s="777"/>
      <c r="BM609" s="781">
        <f t="shared" si="2099"/>
        <v>0</v>
      </c>
      <c r="BN609" s="777"/>
      <c r="BO609" s="781">
        <f t="shared" si="2100"/>
        <v>0</v>
      </c>
      <c r="BP609" s="777"/>
      <c r="BQ609" s="781">
        <f t="shared" si="2101"/>
        <v>0</v>
      </c>
      <c r="BR609" s="777"/>
    </row>
    <row r="610" spans="1:70" outlineLevel="3">
      <c r="A610" s="6">
        <v>302280</v>
      </c>
      <c r="B610" s="10"/>
      <c r="C610" s="424" t="s">
        <v>113</v>
      </c>
      <c r="D610" s="423" t="s">
        <v>1783</v>
      </c>
      <c r="E610" s="43" t="str">
        <f t="shared" si="2166"/>
        <v>N</v>
      </c>
      <c r="F610" s="427"/>
      <c r="G610" s="420" t="s">
        <v>325</v>
      </c>
      <c r="H610" s="1076"/>
      <c r="I610" s="1141"/>
      <c r="J610" s="1142"/>
      <c r="K610" s="1032">
        <f t="shared" si="2167"/>
        <v>0</v>
      </c>
      <c r="L610" s="208"/>
      <c r="M610" s="459"/>
      <c r="N610" s="476"/>
      <c r="O610" s="476"/>
      <c r="Q610" s="684" t="s">
        <v>1914</v>
      </c>
      <c r="R610" s="692" t="s">
        <v>2002</v>
      </c>
      <c r="T610" s="680" t="str">
        <f>IF(IF(A610=0,TRUE(),D610=IFERROR(VLOOKUP(A610,Zaplecze_Weryfikacja!A:B,2,FALSE),2))=TRUE(),"Tak","Nie")</f>
        <v>Nie</v>
      </c>
      <c r="U610" s="681" t="str">
        <f>IF(T610="Tak"," ",IF(IFERROR(VLOOKUP(A610,Zaplecze_Weryfikacja!A:B,2,FALSE),"Inny numer Lp")="Inny numer Lp","Inny numer Lp",IF(VLOOKUP(A610,Zaplecze_Weryfikacja!A:B,2,FALSE)=D610,"Nieznana przyczyna","Inny opis")))</f>
        <v>Inny opis</v>
      </c>
      <c r="Y610" s="785"/>
      <c r="Z610" s="309">
        <f t="shared" si="2168"/>
        <v>0</v>
      </c>
      <c r="AA610" s="785"/>
      <c r="AB610" s="309">
        <f t="shared" si="2169"/>
        <v>0</v>
      </c>
      <c r="AC610" s="785"/>
      <c r="AD610" s="309">
        <f t="shared" si="2170"/>
        <v>0</v>
      </c>
      <c r="AE610" s="785"/>
      <c r="AF610" s="309">
        <f t="shared" si="2171"/>
        <v>0</v>
      </c>
      <c r="AG610" s="785"/>
      <c r="AH610" s="309">
        <f t="shared" si="2172"/>
        <v>0</v>
      </c>
      <c r="AI610" s="785"/>
      <c r="AJ610" s="309">
        <f t="shared" si="2173"/>
        <v>0</v>
      </c>
      <c r="AK610" s="785"/>
      <c r="AL610" s="309">
        <f t="shared" si="2174"/>
        <v>0</v>
      </c>
      <c r="AM610" s="785"/>
      <c r="AN610" s="309">
        <f t="shared" si="2175"/>
        <v>0</v>
      </c>
      <c r="AO610" s="785"/>
      <c r="AP610" s="309">
        <f t="shared" si="2176"/>
        <v>0</v>
      </c>
      <c r="AQ610" s="785"/>
      <c r="AR610" s="309">
        <f t="shared" si="2177"/>
        <v>0</v>
      </c>
      <c r="AT610" s="782">
        <f t="shared" si="2088"/>
        <v>0</v>
      </c>
      <c r="AU610" s="782">
        <f t="shared" si="2089"/>
        <v>0</v>
      </c>
      <c r="AV610" s="782">
        <f t="shared" si="2090"/>
        <v>0</v>
      </c>
      <c r="AW610" s="788" t="e">
        <f t="shared" si="2091"/>
        <v>#DIV/0!</v>
      </c>
      <c r="AY610" s="781">
        <f t="shared" si="2092"/>
        <v>0</v>
      </c>
      <c r="AZ610" s="777"/>
      <c r="BA610" s="781">
        <f t="shared" si="2093"/>
        <v>0</v>
      </c>
      <c r="BB610" s="777"/>
      <c r="BC610" s="781">
        <f t="shared" si="2094"/>
        <v>0</v>
      </c>
      <c r="BD610" s="777"/>
      <c r="BE610" s="781">
        <f t="shared" si="2095"/>
        <v>0</v>
      </c>
      <c r="BF610" s="777"/>
      <c r="BG610" s="781">
        <f t="shared" si="2096"/>
        <v>0</v>
      </c>
      <c r="BH610" s="777"/>
      <c r="BI610" s="781">
        <f t="shared" si="2097"/>
        <v>0</v>
      </c>
      <c r="BJ610" s="777"/>
      <c r="BK610" s="781">
        <f t="shared" si="2098"/>
        <v>0</v>
      </c>
      <c r="BL610" s="777"/>
      <c r="BM610" s="781">
        <f t="shared" si="2099"/>
        <v>0</v>
      </c>
      <c r="BN610" s="777"/>
      <c r="BO610" s="781">
        <f t="shared" si="2100"/>
        <v>0</v>
      </c>
      <c r="BP610" s="777"/>
      <c r="BQ610" s="781">
        <f t="shared" si="2101"/>
        <v>0</v>
      </c>
      <c r="BR610" s="777"/>
    </row>
    <row r="611" spans="1:70" outlineLevel="3">
      <c r="A611" s="6">
        <v>302281</v>
      </c>
      <c r="B611" s="10"/>
      <c r="C611" s="121" t="s">
        <v>113</v>
      </c>
      <c r="D611" s="111" t="s">
        <v>817</v>
      </c>
      <c r="E611" s="43" t="str">
        <f t="shared" si="2166"/>
        <v>N</v>
      </c>
      <c r="F611" s="13"/>
      <c r="G611" s="122" t="s">
        <v>327</v>
      </c>
      <c r="H611" s="1076"/>
      <c r="I611" s="1141"/>
      <c r="J611" s="1142"/>
      <c r="K611" s="1032">
        <f t="shared" si="2167"/>
        <v>0</v>
      </c>
      <c r="L611" s="208"/>
      <c r="M611" s="128"/>
      <c r="N611" s="409"/>
      <c r="O611" s="409"/>
      <c r="Q611" s="684" t="s">
        <v>1861</v>
      </c>
      <c r="R611" s="692" t="s">
        <v>2002</v>
      </c>
      <c r="T611" s="680" t="str">
        <f>IF(IF(A611=0,TRUE(),D611=IFERROR(VLOOKUP(A611,Zaplecze_Weryfikacja!A:B,2,FALSE),2))=TRUE(),"Tak","Nie")</f>
        <v>Nie</v>
      </c>
      <c r="U611" s="681" t="str">
        <f>IF(T611="Tak"," ",IF(IFERROR(VLOOKUP(A611,Zaplecze_Weryfikacja!A:B,2,FALSE),"Inny numer Lp")="Inny numer Lp","Inny numer Lp",IF(VLOOKUP(A611,Zaplecze_Weryfikacja!A:B,2,FALSE)=D611,"Nieznana przyczyna","Inny opis")))</f>
        <v>Inny opis</v>
      </c>
      <c r="Y611" s="785"/>
      <c r="Z611" s="309">
        <f t="shared" si="2168"/>
        <v>0</v>
      </c>
      <c r="AA611" s="785"/>
      <c r="AB611" s="309">
        <f t="shared" si="2169"/>
        <v>0</v>
      </c>
      <c r="AC611" s="785"/>
      <c r="AD611" s="309">
        <f t="shared" si="2170"/>
        <v>0</v>
      </c>
      <c r="AE611" s="785"/>
      <c r="AF611" s="309">
        <f t="shared" si="2171"/>
        <v>0</v>
      </c>
      <c r="AG611" s="785"/>
      <c r="AH611" s="309">
        <f t="shared" si="2172"/>
        <v>0</v>
      </c>
      <c r="AI611" s="785"/>
      <c r="AJ611" s="309">
        <f t="shared" si="2173"/>
        <v>0</v>
      </c>
      <c r="AK611" s="785"/>
      <c r="AL611" s="309">
        <f t="shared" si="2174"/>
        <v>0</v>
      </c>
      <c r="AM611" s="785"/>
      <c r="AN611" s="309">
        <f t="shared" si="2175"/>
        <v>0</v>
      </c>
      <c r="AO611" s="785"/>
      <c r="AP611" s="309">
        <f t="shared" si="2176"/>
        <v>0</v>
      </c>
      <c r="AQ611" s="785"/>
      <c r="AR611" s="309">
        <f t="shared" si="2177"/>
        <v>0</v>
      </c>
      <c r="AT611" s="782">
        <f t="shared" si="2088"/>
        <v>0</v>
      </c>
      <c r="AU611" s="782">
        <f t="shared" si="2089"/>
        <v>0</v>
      </c>
      <c r="AV611" s="782">
        <f t="shared" si="2090"/>
        <v>0</v>
      </c>
      <c r="AW611" s="788" t="e">
        <f t="shared" si="2091"/>
        <v>#DIV/0!</v>
      </c>
      <c r="AY611" s="781">
        <f t="shared" si="2092"/>
        <v>0</v>
      </c>
      <c r="AZ611" s="777"/>
      <c r="BA611" s="781">
        <f t="shared" si="2093"/>
        <v>0</v>
      </c>
      <c r="BB611" s="777"/>
      <c r="BC611" s="781">
        <f t="shared" si="2094"/>
        <v>0</v>
      </c>
      <c r="BD611" s="777"/>
      <c r="BE611" s="781">
        <f t="shared" si="2095"/>
        <v>0</v>
      </c>
      <c r="BF611" s="777"/>
      <c r="BG611" s="781">
        <f t="shared" si="2096"/>
        <v>0</v>
      </c>
      <c r="BH611" s="777"/>
      <c r="BI611" s="781">
        <f t="shared" si="2097"/>
        <v>0</v>
      </c>
      <c r="BJ611" s="777"/>
      <c r="BK611" s="781">
        <f t="shared" si="2098"/>
        <v>0</v>
      </c>
      <c r="BL611" s="777"/>
      <c r="BM611" s="781">
        <f t="shared" si="2099"/>
        <v>0</v>
      </c>
      <c r="BN611" s="777"/>
      <c r="BO611" s="781">
        <f t="shared" si="2100"/>
        <v>0</v>
      </c>
      <c r="BP611" s="777"/>
      <c r="BQ611" s="781">
        <f t="shared" si="2101"/>
        <v>0</v>
      </c>
      <c r="BR611" s="777"/>
    </row>
    <row r="612" spans="1:70" outlineLevel="3">
      <c r="A612" s="6">
        <v>302282</v>
      </c>
      <c r="B612" s="10"/>
      <c r="C612" s="121" t="s">
        <v>113</v>
      </c>
      <c r="D612" s="33" t="s">
        <v>166</v>
      </c>
      <c r="E612" s="43" t="str">
        <f t="shared" si="2166"/>
        <v>N</v>
      </c>
      <c r="F612" s="13"/>
      <c r="G612" s="122" t="s">
        <v>327</v>
      </c>
      <c r="H612" s="1076"/>
      <c r="I612" s="1141"/>
      <c r="J612" s="1142"/>
      <c r="K612" s="1032">
        <f t="shared" si="2167"/>
        <v>0</v>
      </c>
      <c r="L612" s="208"/>
      <c r="M612" s="128"/>
      <c r="N612" s="409"/>
      <c r="O612" s="409"/>
      <c r="Q612" s="686" t="s">
        <v>1908</v>
      </c>
      <c r="R612" s="692" t="s">
        <v>2002</v>
      </c>
      <c r="T612" s="680" t="str">
        <f>IF(IF(A612=0,TRUE(),D612=IFERROR(VLOOKUP(A612,Zaplecze_Weryfikacja!A:B,2,FALSE),2))=TRUE(),"Tak","Nie")</f>
        <v>Nie</v>
      </c>
      <c r="U612" s="681" t="str">
        <f>IF(T612="Tak"," ",IF(IFERROR(VLOOKUP(A612,Zaplecze_Weryfikacja!A:B,2,FALSE),"Inny numer Lp")="Inny numer Lp","Inny numer Lp",IF(VLOOKUP(A612,Zaplecze_Weryfikacja!A:B,2,FALSE)=D612,"Nieznana przyczyna","Inny opis")))</f>
        <v>Inny opis</v>
      </c>
      <c r="Y612" s="785"/>
      <c r="Z612" s="309">
        <f t="shared" si="2168"/>
        <v>0</v>
      </c>
      <c r="AA612" s="785"/>
      <c r="AB612" s="309">
        <f t="shared" si="2169"/>
        <v>0</v>
      </c>
      <c r="AC612" s="785"/>
      <c r="AD612" s="309">
        <f t="shared" si="2170"/>
        <v>0</v>
      </c>
      <c r="AE612" s="785"/>
      <c r="AF612" s="309">
        <f t="shared" si="2171"/>
        <v>0</v>
      </c>
      <c r="AG612" s="785"/>
      <c r="AH612" s="309">
        <f t="shared" si="2172"/>
        <v>0</v>
      </c>
      <c r="AI612" s="785"/>
      <c r="AJ612" s="309">
        <f t="shared" si="2173"/>
        <v>0</v>
      </c>
      <c r="AK612" s="785"/>
      <c r="AL612" s="309">
        <f t="shared" si="2174"/>
        <v>0</v>
      </c>
      <c r="AM612" s="785"/>
      <c r="AN612" s="309">
        <f t="shared" si="2175"/>
        <v>0</v>
      </c>
      <c r="AO612" s="785"/>
      <c r="AP612" s="309">
        <f t="shared" si="2176"/>
        <v>0</v>
      </c>
      <c r="AQ612" s="785"/>
      <c r="AR612" s="309">
        <f t="shared" si="2177"/>
        <v>0</v>
      </c>
      <c r="AT612" s="782">
        <f t="shared" si="2088"/>
        <v>0</v>
      </c>
      <c r="AU612" s="782">
        <f t="shared" si="2089"/>
        <v>0</v>
      </c>
      <c r="AV612" s="782">
        <f t="shared" si="2090"/>
        <v>0</v>
      </c>
      <c r="AW612" s="788" t="e">
        <f t="shared" si="2091"/>
        <v>#DIV/0!</v>
      </c>
      <c r="AY612" s="781">
        <f t="shared" si="2092"/>
        <v>0</v>
      </c>
      <c r="AZ612" s="777"/>
      <c r="BA612" s="781">
        <f t="shared" si="2093"/>
        <v>0</v>
      </c>
      <c r="BB612" s="777"/>
      <c r="BC612" s="781">
        <f t="shared" si="2094"/>
        <v>0</v>
      </c>
      <c r="BD612" s="777"/>
      <c r="BE612" s="781">
        <f t="shared" si="2095"/>
        <v>0</v>
      </c>
      <c r="BF612" s="777"/>
      <c r="BG612" s="781">
        <f t="shared" si="2096"/>
        <v>0</v>
      </c>
      <c r="BH612" s="777"/>
      <c r="BI612" s="781">
        <f t="shared" si="2097"/>
        <v>0</v>
      </c>
      <c r="BJ612" s="777"/>
      <c r="BK612" s="781">
        <f t="shared" si="2098"/>
        <v>0</v>
      </c>
      <c r="BL612" s="777"/>
      <c r="BM612" s="781">
        <f t="shared" si="2099"/>
        <v>0</v>
      </c>
      <c r="BN612" s="777"/>
      <c r="BO612" s="781">
        <f t="shared" si="2100"/>
        <v>0</v>
      </c>
      <c r="BP612" s="777"/>
      <c r="BQ612" s="781">
        <f t="shared" si="2101"/>
        <v>0</v>
      </c>
      <c r="BR612" s="777"/>
    </row>
    <row r="613" spans="1:70" outlineLevel="3">
      <c r="A613" s="6">
        <v>302283</v>
      </c>
      <c r="B613" s="10"/>
      <c r="C613" s="121" t="s">
        <v>113</v>
      </c>
      <c r="D613" s="141" t="s">
        <v>877</v>
      </c>
      <c r="E613" s="43" t="str">
        <f t="shared" si="2166"/>
        <v>T</v>
      </c>
      <c r="F613" s="38" t="s">
        <v>3105</v>
      </c>
      <c r="G613" s="122" t="s">
        <v>327</v>
      </c>
      <c r="H613" s="1076">
        <v>47.85</v>
      </c>
      <c r="I613" s="1141"/>
      <c r="J613" s="1142"/>
      <c r="K613" s="1032">
        <f t="shared" si="2167"/>
        <v>0</v>
      </c>
      <c r="L613" s="208"/>
      <c r="M613" s="128"/>
      <c r="N613" s="409"/>
      <c r="O613" s="409"/>
      <c r="Q613" s="684" t="s">
        <v>1893</v>
      </c>
      <c r="R613" s="692" t="s">
        <v>2002</v>
      </c>
      <c r="T613" s="680" t="str">
        <f>IF(IF(A613=0,TRUE(),D613=IFERROR(VLOOKUP(A613,Zaplecze_Weryfikacja!A:B,2,FALSE),2))=TRUE(),"Tak","Nie")</f>
        <v>Nie</v>
      </c>
      <c r="U613" s="681" t="str">
        <f>IF(T613="Tak"," ",IF(IFERROR(VLOOKUP(A613,Zaplecze_Weryfikacja!A:B,2,FALSE),"Inny numer Lp")="Inny numer Lp","Inny numer Lp",IF(VLOOKUP(A613,Zaplecze_Weryfikacja!A:B,2,FALSE)=D613,"Nieznana przyczyna","Inny opis")))</f>
        <v>Inny opis</v>
      </c>
      <c r="Y613" s="785"/>
      <c r="Z613" s="309">
        <f t="shared" si="2168"/>
        <v>0</v>
      </c>
      <c r="AA613" s="785"/>
      <c r="AB613" s="309">
        <f t="shared" si="2169"/>
        <v>0</v>
      </c>
      <c r="AC613" s="785"/>
      <c r="AD613" s="309">
        <f t="shared" si="2170"/>
        <v>0</v>
      </c>
      <c r="AE613" s="785"/>
      <c r="AF613" s="309">
        <f t="shared" si="2171"/>
        <v>0</v>
      </c>
      <c r="AG613" s="785"/>
      <c r="AH613" s="309">
        <f t="shared" si="2172"/>
        <v>0</v>
      </c>
      <c r="AI613" s="785"/>
      <c r="AJ613" s="309">
        <f t="shared" si="2173"/>
        <v>0</v>
      </c>
      <c r="AK613" s="785"/>
      <c r="AL613" s="309">
        <f t="shared" si="2174"/>
        <v>0</v>
      </c>
      <c r="AM613" s="785"/>
      <c r="AN613" s="309">
        <f t="shared" si="2175"/>
        <v>0</v>
      </c>
      <c r="AO613" s="785"/>
      <c r="AP613" s="309">
        <f t="shared" si="2176"/>
        <v>0</v>
      </c>
      <c r="AQ613" s="785"/>
      <c r="AR613" s="309">
        <f t="shared" si="2177"/>
        <v>0</v>
      </c>
      <c r="AT613" s="782">
        <f t="shared" si="2088"/>
        <v>0</v>
      </c>
      <c r="AU613" s="782">
        <f t="shared" si="2089"/>
        <v>0</v>
      </c>
      <c r="AV613" s="782">
        <f t="shared" si="2090"/>
        <v>0</v>
      </c>
      <c r="AW613" s="788" t="e">
        <f t="shared" si="2091"/>
        <v>#DIV/0!</v>
      </c>
      <c r="AY613" s="781">
        <f t="shared" si="2092"/>
        <v>0</v>
      </c>
      <c r="AZ613" s="777"/>
      <c r="BA613" s="781">
        <f t="shared" si="2093"/>
        <v>0</v>
      </c>
      <c r="BB613" s="777"/>
      <c r="BC613" s="781">
        <f t="shared" si="2094"/>
        <v>0</v>
      </c>
      <c r="BD613" s="777"/>
      <c r="BE613" s="781">
        <f t="shared" si="2095"/>
        <v>0</v>
      </c>
      <c r="BF613" s="777"/>
      <c r="BG613" s="781">
        <f t="shared" si="2096"/>
        <v>0</v>
      </c>
      <c r="BH613" s="777"/>
      <c r="BI613" s="781">
        <f t="shared" si="2097"/>
        <v>0</v>
      </c>
      <c r="BJ613" s="777"/>
      <c r="BK613" s="781">
        <f t="shared" si="2098"/>
        <v>0</v>
      </c>
      <c r="BL613" s="777"/>
      <c r="BM613" s="781">
        <f t="shared" si="2099"/>
        <v>0</v>
      </c>
      <c r="BN613" s="777"/>
      <c r="BO613" s="781">
        <f t="shared" si="2100"/>
        <v>0</v>
      </c>
      <c r="BP613" s="777"/>
      <c r="BQ613" s="781">
        <f t="shared" si="2101"/>
        <v>0</v>
      </c>
      <c r="BR613" s="777"/>
    </row>
    <row r="614" spans="1:70" outlineLevel="3">
      <c r="A614" s="6">
        <v>302284</v>
      </c>
      <c r="B614" s="10"/>
      <c r="C614" s="121" t="s">
        <v>113</v>
      </c>
      <c r="D614" s="141" t="s">
        <v>3138</v>
      </c>
      <c r="E614" s="43" t="str">
        <f t="shared" si="2166"/>
        <v>T</v>
      </c>
      <c r="F614" s="38" t="s">
        <v>3137</v>
      </c>
      <c r="G614" s="122" t="s">
        <v>327</v>
      </c>
      <c r="H614" s="1076">
        <v>45.9</v>
      </c>
      <c r="I614" s="1141"/>
      <c r="J614" s="1142"/>
      <c r="K614" s="1032">
        <f t="shared" si="2167"/>
        <v>0</v>
      </c>
      <c r="L614" s="208"/>
      <c r="M614" s="128"/>
      <c r="N614" s="409"/>
      <c r="O614" s="409"/>
      <c r="Q614" s="684" t="s">
        <v>1893</v>
      </c>
      <c r="R614" s="692" t="s">
        <v>2002</v>
      </c>
      <c r="T614" s="680" t="str">
        <f>IF(IF(A614=0,TRUE(),D614=IFERROR(VLOOKUP(A614,Zaplecze_Weryfikacja!A:B,2,FALSE),2))=TRUE(),"Tak","Nie")</f>
        <v>Nie</v>
      </c>
      <c r="U614" s="681" t="str">
        <f>IF(T614="Tak"," ",IF(IFERROR(VLOOKUP(A614,Zaplecze_Weryfikacja!A:B,2,FALSE),"Inny numer Lp")="Inny numer Lp","Inny numer Lp",IF(VLOOKUP(A614,Zaplecze_Weryfikacja!A:B,2,FALSE)=D614,"Nieznana przyczyna","Inny opis")))</f>
        <v>Inny opis</v>
      </c>
      <c r="Y614" s="785"/>
      <c r="Z614" s="309">
        <f t="shared" si="2168"/>
        <v>0</v>
      </c>
      <c r="AA614" s="785"/>
      <c r="AB614" s="309">
        <f t="shared" si="2169"/>
        <v>0</v>
      </c>
      <c r="AC614" s="785"/>
      <c r="AD614" s="309">
        <f t="shared" si="2170"/>
        <v>0</v>
      </c>
      <c r="AE614" s="785"/>
      <c r="AF614" s="309">
        <f t="shared" si="2171"/>
        <v>0</v>
      </c>
      <c r="AG614" s="785"/>
      <c r="AH614" s="309">
        <f t="shared" si="2172"/>
        <v>0</v>
      </c>
      <c r="AI614" s="785"/>
      <c r="AJ614" s="309">
        <f t="shared" si="2173"/>
        <v>0</v>
      </c>
      <c r="AK614" s="785"/>
      <c r="AL614" s="309">
        <f t="shared" si="2174"/>
        <v>0</v>
      </c>
      <c r="AM614" s="785"/>
      <c r="AN614" s="309">
        <f t="shared" si="2175"/>
        <v>0</v>
      </c>
      <c r="AO614" s="785"/>
      <c r="AP614" s="309">
        <f t="shared" si="2176"/>
        <v>0</v>
      </c>
      <c r="AQ614" s="785"/>
      <c r="AR614" s="309">
        <f t="shared" si="2177"/>
        <v>0</v>
      </c>
      <c r="AT614" s="782">
        <f t="shared" si="2088"/>
        <v>0</v>
      </c>
      <c r="AU614" s="782">
        <f t="shared" si="2089"/>
        <v>0</v>
      </c>
      <c r="AV614" s="782">
        <f t="shared" si="2090"/>
        <v>0</v>
      </c>
      <c r="AW614" s="788" t="e">
        <f t="shared" si="2091"/>
        <v>#DIV/0!</v>
      </c>
      <c r="AY614" s="781">
        <f t="shared" si="2092"/>
        <v>0</v>
      </c>
      <c r="AZ614" s="777"/>
      <c r="BA614" s="781">
        <f t="shared" si="2093"/>
        <v>0</v>
      </c>
      <c r="BB614" s="777"/>
      <c r="BC614" s="781">
        <f t="shared" si="2094"/>
        <v>0</v>
      </c>
      <c r="BD614" s="777"/>
      <c r="BE614" s="781">
        <f t="shared" si="2095"/>
        <v>0</v>
      </c>
      <c r="BF614" s="777"/>
      <c r="BG614" s="781">
        <f t="shared" si="2096"/>
        <v>0</v>
      </c>
      <c r="BH614" s="777"/>
      <c r="BI614" s="781">
        <f t="shared" si="2097"/>
        <v>0</v>
      </c>
      <c r="BJ614" s="777"/>
      <c r="BK614" s="781">
        <f t="shared" si="2098"/>
        <v>0</v>
      </c>
      <c r="BL614" s="777"/>
      <c r="BM614" s="781">
        <f t="shared" si="2099"/>
        <v>0</v>
      </c>
      <c r="BN614" s="777"/>
      <c r="BO614" s="781">
        <f t="shared" si="2100"/>
        <v>0</v>
      </c>
      <c r="BP614" s="777"/>
      <c r="BQ614" s="781">
        <f t="shared" si="2101"/>
        <v>0</v>
      </c>
      <c r="BR614" s="777"/>
    </row>
    <row r="615" spans="1:70" ht="28.5" outlineLevel="3">
      <c r="A615" s="6">
        <v>302285</v>
      </c>
      <c r="B615" s="10"/>
      <c r="C615" s="121" t="s">
        <v>113</v>
      </c>
      <c r="D615" s="34" t="s">
        <v>878</v>
      </c>
      <c r="E615" s="43" t="str">
        <f t="shared" si="2166"/>
        <v>N</v>
      </c>
      <c r="F615" s="151" t="s">
        <v>284</v>
      </c>
      <c r="G615" s="122" t="s">
        <v>327</v>
      </c>
      <c r="H615" s="1076"/>
      <c r="I615" s="1141"/>
      <c r="J615" s="1142"/>
      <c r="K615" s="1032">
        <f t="shared" si="2167"/>
        <v>0</v>
      </c>
      <c r="L615" s="208"/>
      <c r="M615" s="128"/>
      <c r="N615" s="409"/>
      <c r="O615" s="409"/>
      <c r="Q615" s="684" t="s">
        <v>1893</v>
      </c>
      <c r="R615" s="692" t="s">
        <v>2002</v>
      </c>
      <c r="T615" s="680" t="str">
        <f>IF(IF(A615=0,TRUE(),D615=IFERROR(VLOOKUP(A615,Zaplecze_Weryfikacja!A:B,2,FALSE),2))=TRUE(),"Tak","Nie")</f>
        <v>Nie</v>
      </c>
      <c r="U615" s="681" t="str">
        <f>IF(T615="Tak"," ",IF(IFERROR(VLOOKUP(A615,Zaplecze_Weryfikacja!A:B,2,FALSE),"Inny numer Lp")="Inny numer Lp","Inny numer Lp",IF(VLOOKUP(A615,Zaplecze_Weryfikacja!A:B,2,FALSE)=D615,"Nieznana przyczyna","Inny opis")))</f>
        <v>Inny opis</v>
      </c>
      <c r="Y615" s="785"/>
      <c r="Z615" s="309">
        <f t="shared" si="2168"/>
        <v>0</v>
      </c>
      <c r="AA615" s="785"/>
      <c r="AB615" s="309">
        <f t="shared" si="2169"/>
        <v>0</v>
      </c>
      <c r="AC615" s="785"/>
      <c r="AD615" s="309">
        <f t="shared" si="2170"/>
        <v>0</v>
      </c>
      <c r="AE615" s="785"/>
      <c r="AF615" s="309">
        <f t="shared" si="2171"/>
        <v>0</v>
      </c>
      <c r="AG615" s="785"/>
      <c r="AH615" s="309">
        <f t="shared" si="2172"/>
        <v>0</v>
      </c>
      <c r="AI615" s="785"/>
      <c r="AJ615" s="309">
        <f t="shared" si="2173"/>
        <v>0</v>
      </c>
      <c r="AK615" s="785"/>
      <c r="AL615" s="309">
        <f t="shared" si="2174"/>
        <v>0</v>
      </c>
      <c r="AM615" s="785"/>
      <c r="AN615" s="309">
        <f t="shared" si="2175"/>
        <v>0</v>
      </c>
      <c r="AO615" s="785"/>
      <c r="AP615" s="309">
        <f t="shared" si="2176"/>
        <v>0</v>
      </c>
      <c r="AQ615" s="785"/>
      <c r="AR615" s="309">
        <f t="shared" si="2177"/>
        <v>0</v>
      </c>
      <c r="AT615" s="782">
        <f t="shared" si="2088"/>
        <v>0</v>
      </c>
      <c r="AU615" s="782">
        <f t="shared" si="2089"/>
        <v>0</v>
      </c>
      <c r="AV615" s="782">
        <f t="shared" si="2090"/>
        <v>0</v>
      </c>
      <c r="AW615" s="788" t="e">
        <f t="shared" si="2091"/>
        <v>#DIV/0!</v>
      </c>
      <c r="AY615" s="781">
        <f t="shared" si="2092"/>
        <v>0</v>
      </c>
      <c r="AZ615" s="777"/>
      <c r="BA615" s="781">
        <f t="shared" si="2093"/>
        <v>0</v>
      </c>
      <c r="BB615" s="777"/>
      <c r="BC615" s="781">
        <f t="shared" si="2094"/>
        <v>0</v>
      </c>
      <c r="BD615" s="777"/>
      <c r="BE615" s="781">
        <f t="shared" si="2095"/>
        <v>0</v>
      </c>
      <c r="BF615" s="777"/>
      <c r="BG615" s="781">
        <f t="shared" si="2096"/>
        <v>0</v>
      </c>
      <c r="BH615" s="777"/>
      <c r="BI615" s="781">
        <f t="shared" si="2097"/>
        <v>0</v>
      </c>
      <c r="BJ615" s="777"/>
      <c r="BK615" s="781">
        <f t="shared" si="2098"/>
        <v>0</v>
      </c>
      <c r="BL615" s="777"/>
      <c r="BM615" s="781">
        <f t="shared" si="2099"/>
        <v>0</v>
      </c>
      <c r="BN615" s="777"/>
      <c r="BO615" s="781">
        <f t="shared" si="2100"/>
        <v>0</v>
      </c>
      <c r="BP615" s="777"/>
      <c r="BQ615" s="781">
        <f t="shared" si="2101"/>
        <v>0</v>
      </c>
      <c r="BR615" s="777"/>
    </row>
    <row r="616" spans="1:70" ht="42.75" outlineLevel="3">
      <c r="A616" s="6">
        <v>302286</v>
      </c>
      <c r="B616" s="10"/>
      <c r="C616" s="121" t="s">
        <v>113</v>
      </c>
      <c r="D616" s="111" t="s">
        <v>171</v>
      </c>
      <c r="E616" s="43" t="str">
        <f t="shared" si="2166"/>
        <v>N</v>
      </c>
      <c r="F616" s="151" t="s">
        <v>177</v>
      </c>
      <c r="G616" s="122" t="s">
        <v>327</v>
      </c>
      <c r="H616" s="1076"/>
      <c r="I616" s="1141"/>
      <c r="J616" s="1142"/>
      <c r="K616" s="1032">
        <f t="shared" si="2167"/>
        <v>0</v>
      </c>
      <c r="L616" s="208"/>
      <c r="M616" s="128"/>
      <c r="N616" s="409"/>
      <c r="O616" s="409"/>
      <c r="Q616" s="684" t="s">
        <v>1874</v>
      </c>
      <c r="R616" s="692" t="s">
        <v>2002</v>
      </c>
      <c r="T616" s="680" t="str">
        <f>IF(IF(A616=0,TRUE(),D616=IFERROR(VLOOKUP(A616,Zaplecze_Weryfikacja!A:B,2,FALSE),2))=TRUE(),"Tak","Nie")</f>
        <v>Nie</v>
      </c>
      <c r="U616" s="681" t="str">
        <f>IF(T616="Tak"," ",IF(IFERROR(VLOOKUP(A616,Zaplecze_Weryfikacja!A:B,2,FALSE),"Inny numer Lp")="Inny numer Lp","Inny numer Lp",IF(VLOOKUP(A616,Zaplecze_Weryfikacja!A:B,2,FALSE)=D616,"Nieznana przyczyna","Inny opis")))</f>
        <v>Inny opis</v>
      </c>
      <c r="Y616" s="785"/>
      <c r="Z616" s="309">
        <f t="shared" si="2168"/>
        <v>0</v>
      </c>
      <c r="AA616" s="785"/>
      <c r="AB616" s="309">
        <f t="shared" si="2169"/>
        <v>0</v>
      </c>
      <c r="AC616" s="785"/>
      <c r="AD616" s="309">
        <f t="shared" si="2170"/>
        <v>0</v>
      </c>
      <c r="AE616" s="785"/>
      <c r="AF616" s="309">
        <f t="shared" si="2171"/>
        <v>0</v>
      </c>
      <c r="AG616" s="785"/>
      <c r="AH616" s="309">
        <f t="shared" si="2172"/>
        <v>0</v>
      </c>
      <c r="AI616" s="785"/>
      <c r="AJ616" s="309">
        <f t="shared" si="2173"/>
        <v>0</v>
      </c>
      <c r="AK616" s="785"/>
      <c r="AL616" s="309">
        <f t="shared" si="2174"/>
        <v>0</v>
      </c>
      <c r="AM616" s="785"/>
      <c r="AN616" s="309">
        <f t="shared" si="2175"/>
        <v>0</v>
      </c>
      <c r="AO616" s="785"/>
      <c r="AP616" s="309">
        <f t="shared" si="2176"/>
        <v>0</v>
      </c>
      <c r="AQ616" s="785"/>
      <c r="AR616" s="309">
        <f t="shared" si="2177"/>
        <v>0</v>
      </c>
      <c r="AT616" s="782">
        <f t="shared" si="2088"/>
        <v>0</v>
      </c>
      <c r="AU616" s="782">
        <f t="shared" si="2089"/>
        <v>0</v>
      </c>
      <c r="AV616" s="782">
        <f t="shared" si="2090"/>
        <v>0</v>
      </c>
      <c r="AW616" s="788" t="e">
        <f t="shared" si="2091"/>
        <v>#DIV/0!</v>
      </c>
      <c r="AY616" s="781">
        <f t="shared" si="2092"/>
        <v>0</v>
      </c>
      <c r="AZ616" s="777"/>
      <c r="BA616" s="781">
        <f t="shared" si="2093"/>
        <v>0</v>
      </c>
      <c r="BB616" s="777"/>
      <c r="BC616" s="781">
        <f t="shared" si="2094"/>
        <v>0</v>
      </c>
      <c r="BD616" s="777"/>
      <c r="BE616" s="781">
        <f t="shared" si="2095"/>
        <v>0</v>
      </c>
      <c r="BF616" s="777"/>
      <c r="BG616" s="781">
        <f t="shared" si="2096"/>
        <v>0</v>
      </c>
      <c r="BH616" s="777"/>
      <c r="BI616" s="781">
        <f t="shared" si="2097"/>
        <v>0</v>
      </c>
      <c r="BJ616" s="777"/>
      <c r="BK616" s="781">
        <f t="shared" si="2098"/>
        <v>0</v>
      </c>
      <c r="BL616" s="777"/>
      <c r="BM616" s="781">
        <f t="shared" si="2099"/>
        <v>0</v>
      </c>
      <c r="BN616" s="777"/>
      <c r="BO616" s="781">
        <f t="shared" si="2100"/>
        <v>0</v>
      </c>
      <c r="BP616" s="777"/>
      <c r="BQ616" s="781">
        <f t="shared" si="2101"/>
        <v>0</v>
      </c>
      <c r="BR616" s="777"/>
    </row>
    <row r="617" spans="1:70" ht="28.5" outlineLevel="3">
      <c r="A617" s="6">
        <v>302287</v>
      </c>
      <c r="B617" s="10"/>
      <c r="C617" s="121" t="s">
        <v>113</v>
      </c>
      <c r="D617" s="111" t="s">
        <v>3139</v>
      </c>
      <c r="E617" s="43" t="str">
        <f t="shared" si="2166"/>
        <v>T</v>
      </c>
      <c r="F617" s="151" t="s">
        <v>162</v>
      </c>
      <c r="G617" s="122" t="s">
        <v>325</v>
      </c>
      <c r="H617" s="1076">
        <v>4</v>
      </c>
      <c r="I617" s="1141"/>
      <c r="J617" s="1142"/>
      <c r="K617" s="1032">
        <f t="shared" si="2167"/>
        <v>0</v>
      </c>
      <c r="L617" s="208"/>
      <c r="M617" s="128"/>
      <c r="N617" s="409"/>
      <c r="O617" s="409"/>
      <c r="Q617" s="684" t="s">
        <v>1869</v>
      </c>
      <c r="R617" s="692" t="s">
        <v>2002</v>
      </c>
      <c r="T617" s="680" t="str">
        <f>IF(IF(A617=0,TRUE(),D617=IFERROR(VLOOKUP(A617,Zaplecze_Weryfikacja!A:B,2,FALSE),2))=TRUE(),"Tak","Nie")</f>
        <v>Nie</v>
      </c>
      <c r="U617" s="681" t="str">
        <f>IF(T617="Tak"," ",IF(IFERROR(VLOOKUP(A617,Zaplecze_Weryfikacja!A:B,2,FALSE),"Inny numer Lp")="Inny numer Lp","Inny numer Lp",IF(VLOOKUP(A617,Zaplecze_Weryfikacja!A:B,2,FALSE)=D617,"Nieznana przyczyna","Inny opis")))</f>
        <v>Inny opis</v>
      </c>
      <c r="Y617" s="785"/>
      <c r="Z617" s="309">
        <f t="shared" si="2168"/>
        <v>0</v>
      </c>
      <c r="AA617" s="785"/>
      <c r="AB617" s="309">
        <f t="shared" si="2169"/>
        <v>0</v>
      </c>
      <c r="AC617" s="785"/>
      <c r="AD617" s="309">
        <f t="shared" si="2170"/>
        <v>0</v>
      </c>
      <c r="AE617" s="785"/>
      <c r="AF617" s="309">
        <f t="shared" si="2171"/>
        <v>0</v>
      </c>
      <c r="AG617" s="785"/>
      <c r="AH617" s="309">
        <f t="shared" si="2172"/>
        <v>0</v>
      </c>
      <c r="AI617" s="785"/>
      <c r="AJ617" s="309">
        <f t="shared" si="2173"/>
        <v>0</v>
      </c>
      <c r="AK617" s="785"/>
      <c r="AL617" s="309">
        <f t="shared" si="2174"/>
        <v>0</v>
      </c>
      <c r="AM617" s="785"/>
      <c r="AN617" s="309">
        <f t="shared" si="2175"/>
        <v>0</v>
      </c>
      <c r="AO617" s="785"/>
      <c r="AP617" s="309">
        <f t="shared" si="2176"/>
        <v>0</v>
      </c>
      <c r="AQ617" s="785"/>
      <c r="AR617" s="309">
        <f t="shared" si="2177"/>
        <v>0</v>
      </c>
      <c r="AT617" s="782">
        <f t="shared" si="2088"/>
        <v>0</v>
      </c>
      <c r="AU617" s="782">
        <f t="shared" si="2089"/>
        <v>0</v>
      </c>
      <c r="AV617" s="782">
        <f t="shared" si="2090"/>
        <v>0</v>
      </c>
      <c r="AW617" s="788" t="e">
        <f t="shared" si="2091"/>
        <v>#DIV/0!</v>
      </c>
      <c r="AY617" s="781">
        <f t="shared" si="2092"/>
        <v>0</v>
      </c>
      <c r="AZ617" s="777"/>
      <c r="BA617" s="781">
        <f t="shared" si="2093"/>
        <v>0</v>
      </c>
      <c r="BB617" s="777"/>
      <c r="BC617" s="781">
        <f t="shared" si="2094"/>
        <v>0</v>
      </c>
      <c r="BD617" s="777"/>
      <c r="BE617" s="781">
        <f t="shared" si="2095"/>
        <v>0</v>
      </c>
      <c r="BF617" s="777"/>
      <c r="BG617" s="781">
        <f t="shared" si="2096"/>
        <v>0</v>
      </c>
      <c r="BH617" s="777"/>
      <c r="BI617" s="781">
        <f t="shared" si="2097"/>
        <v>0</v>
      </c>
      <c r="BJ617" s="777"/>
      <c r="BK617" s="781">
        <f t="shared" si="2098"/>
        <v>0</v>
      </c>
      <c r="BL617" s="777"/>
      <c r="BM617" s="781">
        <f t="shared" si="2099"/>
        <v>0</v>
      </c>
      <c r="BN617" s="777"/>
      <c r="BO617" s="781">
        <f t="shared" si="2100"/>
        <v>0</v>
      </c>
      <c r="BP617" s="777"/>
      <c r="BQ617" s="781">
        <f t="shared" si="2101"/>
        <v>0</v>
      </c>
      <c r="BR617" s="777"/>
    </row>
    <row r="618" spans="1:70" outlineLevel="3">
      <c r="A618" s="6">
        <v>302288</v>
      </c>
      <c r="B618" s="10"/>
      <c r="C618" s="121" t="s">
        <v>113</v>
      </c>
      <c r="D618" s="34" t="s">
        <v>3141</v>
      </c>
      <c r="E618" s="43" t="str">
        <f t="shared" si="2166"/>
        <v>T</v>
      </c>
      <c r="F618" s="1191" t="s">
        <v>3140</v>
      </c>
      <c r="G618" s="122" t="s">
        <v>327</v>
      </c>
      <c r="H618" s="1076">
        <v>26.2</v>
      </c>
      <c r="I618" s="1141"/>
      <c r="J618" s="1142"/>
      <c r="K618" s="1032">
        <f t="shared" si="2167"/>
        <v>0</v>
      </c>
      <c r="L618" s="208"/>
      <c r="M618" s="128"/>
      <c r="N618" s="409"/>
      <c r="O618" s="409"/>
      <c r="Q618" s="684" t="s">
        <v>1897</v>
      </c>
      <c r="R618" s="692" t="s">
        <v>2002</v>
      </c>
      <c r="T618" s="680" t="str">
        <f>IF(IF(A618=0,TRUE(),D618=IFERROR(VLOOKUP(A618,Zaplecze_Weryfikacja!A:B,2,FALSE),2))=TRUE(),"Tak","Nie")</f>
        <v>Nie</v>
      </c>
      <c r="U618" s="681" t="str">
        <f>IF(T618="Tak"," ",IF(IFERROR(VLOOKUP(A618,Zaplecze_Weryfikacja!A:B,2,FALSE),"Inny numer Lp")="Inny numer Lp","Inny numer Lp",IF(VLOOKUP(A618,Zaplecze_Weryfikacja!A:B,2,FALSE)=D618,"Nieznana przyczyna","Inny opis")))</f>
        <v>Inny opis</v>
      </c>
      <c r="Y618" s="785"/>
      <c r="Z618" s="309">
        <f t="shared" si="2168"/>
        <v>0</v>
      </c>
      <c r="AA618" s="785"/>
      <c r="AB618" s="309">
        <f t="shared" si="2169"/>
        <v>0</v>
      </c>
      <c r="AC618" s="785"/>
      <c r="AD618" s="309">
        <f t="shared" si="2170"/>
        <v>0</v>
      </c>
      <c r="AE618" s="785"/>
      <c r="AF618" s="309">
        <f t="shared" si="2171"/>
        <v>0</v>
      </c>
      <c r="AG618" s="785"/>
      <c r="AH618" s="309">
        <f t="shared" si="2172"/>
        <v>0</v>
      </c>
      <c r="AI618" s="785"/>
      <c r="AJ618" s="309">
        <f t="shared" si="2173"/>
        <v>0</v>
      </c>
      <c r="AK618" s="785"/>
      <c r="AL618" s="309">
        <f t="shared" si="2174"/>
        <v>0</v>
      </c>
      <c r="AM618" s="785"/>
      <c r="AN618" s="309">
        <f t="shared" si="2175"/>
        <v>0</v>
      </c>
      <c r="AO618" s="785"/>
      <c r="AP618" s="309">
        <f t="shared" si="2176"/>
        <v>0</v>
      </c>
      <c r="AQ618" s="785"/>
      <c r="AR618" s="309">
        <f t="shared" si="2177"/>
        <v>0</v>
      </c>
      <c r="AT618" s="782">
        <f t="shared" si="2088"/>
        <v>0</v>
      </c>
      <c r="AU618" s="782">
        <f t="shared" si="2089"/>
        <v>0</v>
      </c>
      <c r="AV618" s="782">
        <f t="shared" si="2090"/>
        <v>0</v>
      </c>
      <c r="AW618" s="788" t="e">
        <f t="shared" si="2091"/>
        <v>#DIV/0!</v>
      </c>
      <c r="AY618" s="781">
        <f t="shared" si="2092"/>
        <v>0</v>
      </c>
      <c r="AZ618" s="777"/>
      <c r="BA618" s="781">
        <f t="shared" si="2093"/>
        <v>0</v>
      </c>
      <c r="BB618" s="777"/>
      <c r="BC618" s="781">
        <f t="shared" si="2094"/>
        <v>0</v>
      </c>
      <c r="BD618" s="777"/>
      <c r="BE618" s="781">
        <f t="shared" si="2095"/>
        <v>0</v>
      </c>
      <c r="BF618" s="777"/>
      <c r="BG618" s="781">
        <f t="shared" si="2096"/>
        <v>0</v>
      </c>
      <c r="BH618" s="777"/>
      <c r="BI618" s="781">
        <f t="shared" si="2097"/>
        <v>0</v>
      </c>
      <c r="BJ618" s="777"/>
      <c r="BK618" s="781">
        <f t="shared" si="2098"/>
        <v>0</v>
      </c>
      <c r="BL618" s="777"/>
      <c r="BM618" s="781">
        <f t="shared" si="2099"/>
        <v>0</v>
      </c>
      <c r="BN618" s="777"/>
      <c r="BO618" s="781">
        <f t="shared" si="2100"/>
        <v>0</v>
      </c>
      <c r="BP618" s="777"/>
      <c r="BQ618" s="781">
        <f t="shared" si="2101"/>
        <v>0</v>
      </c>
      <c r="BR618" s="777"/>
    </row>
    <row r="619" spans="1:70" outlineLevel="3">
      <c r="A619" s="6">
        <v>302289</v>
      </c>
      <c r="B619" s="10"/>
      <c r="C619" s="121" t="s">
        <v>113</v>
      </c>
      <c r="D619" s="34" t="s">
        <v>3145</v>
      </c>
      <c r="E619" s="43" t="str">
        <f t="shared" si="2166"/>
        <v>T</v>
      </c>
      <c r="F619" s="122" t="s">
        <v>3144</v>
      </c>
      <c r="G619" s="122" t="s">
        <v>325</v>
      </c>
      <c r="H619" s="1076">
        <v>1</v>
      </c>
      <c r="I619" s="1141"/>
      <c r="J619" s="1142"/>
      <c r="K619" s="1032">
        <f t="shared" si="2167"/>
        <v>0</v>
      </c>
      <c r="L619" s="208"/>
      <c r="M619" s="128"/>
      <c r="N619" s="409"/>
      <c r="O619" s="409"/>
      <c r="Q619" s="684" t="s">
        <v>1881</v>
      </c>
      <c r="R619" s="692" t="s">
        <v>2002</v>
      </c>
      <c r="T619" s="680" t="str">
        <f>IF(IF(A619=0,TRUE(),D619=IFERROR(VLOOKUP(A619,Zaplecze_Weryfikacja!A:B,2,FALSE),2))=TRUE(),"Tak","Nie")</f>
        <v>Nie</v>
      </c>
      <c r="U619" s="681" t="str">
        <f>IF(T619="Tak"," ",IF(IFERROR(VLOOKUP(A619,Zaplecze_Weryfikacja!A:B,2,FALSE),"Inny numer Lp")="Inny numer Lp","Inny numer Lp",IF(VLOOKUP(A619,Zaplecze_Weryfikacja!A:B,2,FALSE)=D619,"Nieznana przyczyna","Inny opis")))</f>
        <v>Inny opis</v>
      </c>
      <c r="Y619" s="785"/>
      <c r="Z619" s="309">
        <f t="shared" si="2168"/>
        <v>0</v>
      </c>
      <c r="AA619" s="785"/>
      <c r="AB619" s="309">
        <f t="shared" si="2169"/>
        <v>0</v>
      </c>
      <c r="AC619" s="785"/>
      <c r="AD619" s="309">
        <f t="shared" si="2170"/>
        <v>0</v>
      </c>
      <c r="AE619" s="785"/>
      <c r="AF619" s="309">
        <f t="shared" si="2171"/>
        <v>0</v>
      </c>
      <c r="AG619" s="785"/>
      <c r="AH619" s="309">
        <f t="shared" si="2172"/>
        <v>0</v>
      </c>
      <c r="AI619" s="785"/>
      <c r="AJ619" s="309">
        <f t="shared" si="2173"/>
        <v>0</v>
      </c>
      <c r="AK619" s="785"/>
      <c r="AL619" s="309">
        <f t="shared" si="2174"/>
        <v>0</v>
      </c>
      <c r="AM619" s="785"/>
      <c r="AN619" s="309">
        <f t="shared" si="2175"/>
        <v>0</v>
      </c>
      <c r="AO619" s="785"/>
      <c r="AP619" s="309">
        <f t="shared" si="2176"/>
        <v>0</v>
      </c>
      <c r="AQ619" s="785"/>
      <c r="AR619" s="309">
        <f t="shared" si="2177"/>
        <v>0</v>
      </c>
      <c r="AT619" s="782">
        <f t="shared" si="2088"/>
        <v>0</v>
      </c>
      <c r="AU619" s="782">
        <f t="shared" si="2089"/>
        <v>0</v>
      </c>
      <c r="AV619" s="782">
        <f t="shared" si="2090"/>
        <v>0</v>
      </c>
      <c r="AW619" s="788" t="e">
        <f t="shared" si="2091"/>
        <v>#DIV/0!</v>
      </c>
      <c r="AY619" s="781">
        <f t="shared" si="2092"/>
        <v>0</v>
      </c>
      <c r="AZ619" s="777"/>
      <c r="BA619" s="781">
        <f t="shared" si="2093"/>
        <v>0</v>
      </c>
      <c r="BB619" s="777"/>
      <c r="BC619" s="781">
        <f t="shared" si="2094"/>
        <v>0</v>
      </c>
      <c r="BD619" s="777"/>
      <c r="BE619" s="781">
        <f t="shared" si="2095"/>
        <v>0</v>
      </c>
      <c r="BF619" s="777"/>
      <c r="BG619" s="781">
        <f t="shared" si="2096"/>
        <v>0</v>
      </c>
      <c r="BH619" s="777"/>
      <c r="BI619" s="781">
        <f t="shared" si="2097"/>
        <v>0</v>
      </c>
      <c r="BJ619" s="777"/>
      <c r="BK619" s="781">
        <f t="shared" si="2098"/>
        <v>0</v>
      </c>
      <c r="BL619" s="777"/>
      <c r="BM619" s="781">
        <f t="shared" si="2099"/>
        <v>0</v>
      </c>
      <c r="BN619" s="777"/>
      <c r="BO619" s="781">
        <f t="shared" si="2100"/>
        <v>0</v>
      </c>
      <c r="BP619" s="777"/>
      <c r="BQ619" s="781">
        <f t="shared" si="2101"/>
        <v>0</v>
      </c>
      <c r="BR619" s="777"/>
    </row>
    <row r="620" spans="1:70" outlineLevel="3">
      <c r="A620" s="1250" t="s">
        <v>3556</v>
      </c>
      <c r="B620" s="10"/>
      <c r="C620" s="121" t="s">
        <v>113</v>
      </c>
      <c r="D620" s="34" t="s">
        <v>3557</v>
      </c>
      <c r="E620" s="43" t="str">
        <f t="shared" ref="E620" si="2178">IF(H620&gt;0,"T","N")</f>
        <v>T</v>
      </c>
      <c r="F620" s="1253" t="s">
        <v>3144</v>
      </c>
      <c r="G620" s="122" t="s">
        <v>755</v>
      </c>
      <c r="H620" s="1076">
        <v>76.400000000000006</v>
      </c>
      <c r="I620" s="1141"/>
      <c r="J620" s="1142"/>
      <c r="K620" s="1032">
        <f t="shared" ref="K620" si="2179">IF(B620="E","E",$H620*I620)</f>
        <v>0</v>
      </c>
      <c r="L620" s="208"/>
      <c r="M620" s="128"/>
      <c r="N620" s="409"/>
      <c r="O620" s="409"/>
      <c r="Q620" s="684" t="s">
        <v>1881</v>
      </c>
      <c r="R620" s="692" t="s">
        <v>2002</v>
      </c>
      <c r="T620" s="680" t="str">
        <f>IF(IF(A620=0,TRUE(),D620=IFERROR(VLOOKUP(A620,Zaplecze_Weryfikacja!A:B,2,FALSE),2))=TRUE(),"Tak","Nie")</f>
        <v>Nie</v>
      </c>
      <c r="U620" s="681" t="str">
        <f>IF(T620="Tak"," ",IF(IFERROR(VLOOKUP(A620,Zaplecze_Weryfikacja!A:B,2,FALSE),"Inny numer Lp")="Inny numer Lp","Inny numer Lp",IF(VLOOKUP(A620,Zaplecze_Weryfikacja!A:B,2,FALSE)=D620,"Nieznana przyczyna","Inny opis")))</f>
        <v>Inny numer Lp</v>
      </c>
      <c r="Y620" s="785"/>
      <c r="Z620" s="309">
        <f t="shared" ref="Z620" si="2180">IF($B620="E","E",$H620*Y620)</f>
        <v>0</v>
      </c>
      <c r="AA620" s="785"/>
      <c r="AB620" s="309">
        <f t="shared" ref="AB620" si="2181">IF($B620="E","E",$H620*AA620)</f>
        <v>0</v>
      </c>
      <c r="AC620" s="785"/>
      <c r="AD620" s="309">
        <f t="shared" ref="AD620" si="2182">IF($B620="E","E",$H620*AC620)</f>
        <v>0</v>
      </c>
      <c r="AE620" s="785"/>
      <c r="AF620" s="309">
        <f t="shared" ref="AF620" si="2183">IF($B620="E","E",$H620*AE620)</f>
        <v>0</v>
      </c>
      <c r="AG620" s="785"/>
      <c r="AH620" s="309">
        <f t="shared" ref="AH620" si="2184">IF($B620="E","E",$H620*AG620)</f>
        <v>0</v>
      </c>
      <c r="AI620" s="785"/>
      <c r="AJ620" s="309">
        <f t="shared" ref="AJ620" si="2185">IF($B620="E","E",$H620*AI620)</f>
        <v>0</v>
      </c>
      <c r="AK620" s="785"/>
      <c r="AL620" s="309">
        <f t="shared" ref="AL620" si="2186">IF($B620="E","E",$H620*AK620)</f>
        <v>0</v>
      </c>
      <c r="AM620" s="785"/>
      <c r="AN620" s="309">
        <f t="shared" ref="AN620" si="2187">IF($B620="E","E",$H620*AM620)</f>
        <v>0</v>
      </c>
      <c r="AO620" s="785"/>
      <c r="AP620" s="309">
        <f t="shared" ref="AP620" si="2188">IF($B620="E","E",$H620*AO620)</f>
        <v>0</v>
      </c>
      <c r="AQ620" s="785"/>
      <c r="AR620" s="309">
        <f t="shared" ref="AR620" si="2189">IF($B620="E","E",$H620*AQ620)</f>
        <v>0</v>
      </c>
      <c r="AT620" s="782">
        <f t="shared" ref="AT620" si="2190">MAX(Z620,AB620,AD620,AF620,AH620,AJ620,AL620,AN620,AP620,AR620)</f>
        <v>0</v>
      </c>
      <c r="AU620" s="782">
        <f t="shared" ref="AU620" si="2191">IF($AU$6=10,MIN(Z620,AB620,AD620,AF620,AH620,AJ620,AL620,AN620,AP620,AR620),IF($AU$6=9,MIN(Z620,AB620,AD620,AF620,AH620,AJ620,AL620,AN620,AP620),IF($AU$6=8,MIN(Z620,AB620,AD620,AF620,AH620,AJ620,AL620,AN620),IF($AU$6=7,MIN(Z620,AB620,AD620,AF620,AH620,AJ620,AL620),IF($AU$6=6,MIN(Z620,AB620,AD620,AF620,AH620,AJ620),IF($AU$6=5,MIN(Z620,AB620,AD620,AF620,AH620),IF($AU$6=4,MIN(Z620,AB620,AD620,AF620),IF($AU$6=4,MIN(Z620,AB620,AD620,AF620),IF($AU$6=3,MIN(Z620,AB620,AD620),IF($AU$6=3,MIN(Z620,AB620,AD620),IF($AU$6=2,MIN(Z620,AB620),IF($AU$6=1,MIN(Z620),"Błąd - zła ilośc oferentów"))))))))))))</f>
        <v>0</v>
      </c>
      <c r="AV620" s="782">
        <f t="shared" ref="AV620" si="2192">AT620-AU620</f>
        <v>0</v>
      </c>
      <c r="AW620" s="788" t="e">
        <f t="shared" ref="AW620" si="2193">AT620/AU620</f>
        <v>#DIV/0!</v>
      </c>
      <c r="AY620" s="781">
        <f t="shared" ref="AY620" si="2194">+AZ620</f>
        <v>0</v>
      </c>
      <c r="AZ620" s="777"/>
      <c r="BA620" s="781">
        <f t="shared" ref="BA620" si="2195">+BB620</f>
        <v>0</v>
      </c>
      <c r="BB620" s="777"/>
      <c r="BC620" s="781">
        <f t="shared" ref="BC620" si="2196">+BD620</f>
        <v>0</v>
      </c>
      <c r="BD620" s="777"/>
      <c r="BE620" s="781">
        <f t="shared" ref="BE620" si="2197">+BF620</f>
        <v>0</v>
      </c>
      <c r="BF620" s="777"/>
      <c r="BG620" s="781">
        <f t="shared" ref="BG620" si="2198">+BH620</f>
        <v>0</v>
      </c>
      <c r="BH620" s="777"/>
      <c r="BI620" s="781">
        <f t="shared" ref="BI620" si="2199">+BJ620</f>
        <v>0</v>
      </c>
      <c r="BJ620" s="777"/>
      <c r="BK620" s="781">
        <f t="shared" ref="BK620" si="2200">+BL620</f>
        <v>0</v>
      </c>
      <c r="BL620" s="777"/>
      <c r="BM620" s="781">
        <f t="shared" ref="BM620" si="2201">+BN620</f>
        <v>0</v>
      </c>
      <c r="BN620" s="777"/>
      <c r="BO620" s="781">
        <f t="shared" ref="BO620" si="2202">+BP620</f>
        <v>0</v>
      </c>
      <c r="BP620" s="777"/>
      <c r="BQ620" s="781">
        <f t="shared" ref="BQ620" si="2203">+BR620</f>
        <v>0</v>
      </c>
      <c r="BR620" s="777"/>
    </row>
    <row r="621" spans="1:70" outlineLevel="3">
      <c r="A621" s="6">
        <v>302290</v>
      </c>
      <c r="B621" s="10"/>
      <c r="C621" s="121" t="s">
        <v>113</v>
      </c>
      <c r="D621" s="33" t="s">
        <v>3325</v>
      </c>
      <c r="E621" s="43" t="str">
        <f t="shared" si="2166"/>
        <v>T</v>
      </c>
      <c r="F621" s="122" t="s">
        <v>3146</v>
      </c>
      <c r="G621" s="122" t="s">
        <v>325</v>
      </c>
      <c r="H621" s="1076">
        <v>1</v>
      </c>
      <c r="I621" s="1141"/>
      <c r="J621" s="1142"/>
      <c r="K621" s="1032">
        <f t="shared" si="2167"/>
        <v>0</v>
      </c>
      <c r="L621" s="208"/>
      <c r="M621" s="128"/>
      <c r="N621" s="409"/>
      <c r="O621" s="409"/>
      <c r="Q621" s="684" t="s">
        <v>1881</v>
      </c>
      <c r="R621" s="692" t="s">
        <v>2002</v>
      </c>
      <c r="T621" s="680" t="str">
        <f>IF(IF(A621=0,TRUE(),D621=IFERROR(VLOOKUP(A621,Zaplecze_Weryfikacja!A:B,2,FALSE),2))=TRUE(),"Tak","Nie")</f>
        <v>Nie</v>
      </c>
      <c r="U621" s="681" t="str">
        <f>IF(T621="Tak"," ",IF(IFERROR(VLOOKUP(A621,Zaplecze_Weryfikacja!A:B,2,FALSE),"Inny numer Lp")="Inny numer Lp","Inny numer Lp",IF(VLOOKUP(A621,Zaplecze_Weryfikacja!A:B,2,FALSE)=D621,"Nieznana przyczyna","Inny opis")))</f>
        <v>Inny opis</v>
      </c>
      <c r="Y621" s="785"/>
      <c r="Z621" s="309">
        <f t="shared" si="2168"/>
        <v>0</v>
      </c>
      <c r="AA621" s="785"/>
      <c r="AB621" s="309">
        <f t="shared" si="2169"/>
        <v>0</v>
      </c>
      <c r="AC621" s="785"/>
      <c r="AD621" s="309">
        <f t="shared" si="2170"/>
        <v>0</v>
      </c>
      <c r="AE621" s="785"/>
      <c r="AF621" s="309">
        <f t="shared" si="2171"/>
        <v>0</v>
      </c>
      <c r="AG621" s="785"/>
      <c r="AH621" s="309">
        <f t="shared" si="2172"/>
        <v>0</v>
      </c>
      <c r="AI621" s="785"/>
      <c r="AJ621" s="309">
        <f t="shared" si="2173"/>
        <v>0</v>
      </c>
      <c r="AK621" s="785"/>
      <c r="AL621" s="309">
        <f t="shared" si="2174"/>
        <v>0</v>
      </c>
      <c r="AM621" s="785"/>
      <c r="AN621" s="309">
        <f t="shared" si="2175"/>
        <v>0</v>
      </c>
      <c r="AO621" s="785"/>
      <c r="AP621" s="309">
        <f t="shared" si="2176"/>
        <v>0</v>
      </c>
      <c r="AQ621" s="785"/>
      <c r="AR621" s="309">
        <f t="shared" si="2177"/>
        <v>0</v>
      </c>
      <c r="AT621" s="782">
        <f t="shared" si="2088"/>
        <v>0</v>
      </c>
      <c r="AU621" s="782">
        <f t="shared" si="2089"/>
        <v>0</v>
      </c>
      <c r="AV621" s="782">
        <f t="shared" si="2090"/>
        <v>0</v>
      </c>
      <c r="AW621" s="788" t="e">
        <f t="shared" si="2091"/>
        <v>#DIV/0!</v>
      </c>
      <c r="AY621" s="781">
        <f t="shared" si="2092"/>
        <v>0</v>
      </c>
      <c r="AZ621" s="777"/>
      <c r="BA621" s="781">
        <f t="shared" si="2093"/>
        <v>0</v>
      </c>
      <c r="BB621" s="777"/>
      <c r="BC621" s="781">
        <f t="shared" si="2094"/>
        <v>0</v>
      </c>
      <c r="BD621" s="777"/>
      <c r="BE621" s="781">
        <f t="shared" si="2095"/>
        <v>0</v>
      </c>
      <c r="BF621" s="777"/>
      <c r="BG621" s="781">
        <f t="shared" si="2096"/>
        <v>0</v>
      </c>
      <c r="BH621" s="777"/>
      <c r="BI621" s="781">
        <f t="shared" si="2097"/>
        <v>0</v>
      </c>
      <c r="BJ621" s="777"/>
      <c r="BK621" s="781">
        <f t="shared" si="2098"/>
        <v>0</v>
      </c>
      <c r="BL621" s="777"/>
      <c r="BM621" s="781">
        <f t="shared" si="2099"/>
        <v>0</v>
      </c>
      <c r="BN621" s="777"/>
      <c r="BO621" s="781">
        <f t="shared" si="2100"/>
        <v>0</v>
      </c>
      <c r="BP621" s="777"/>
      <c r="BQ621" s="781">
        <f t="shared" si="2101"/>
        <v>0</v>
      </c>
      <c r="BR621" s="777"/>
    </row>
    <row r="622" spans="1:70" outlineLevel="3">
      <c r="A622" s="6">
        <v>302291</v>
      </c>
      <c r="B622" s="10"/>
      <c r="C622" s="121" t="s">
        <v>113</v>
      </c>
      <c r="D622" s="33" t="s">
        <v>882</v>
      </c>
      <c r="E622" s="43" t="str">
        <f t="shared" si="2166"/>
        <v>N</v>
      </c>
      <c r="F622" s="122" t="s">
        <v>283</v>
      </c>
      <c r="G622" s="122" t="s">
        <v>325</v>
      </c>
      <c r="H622" s="1076"/>
      <c r="I622" s="1141"/>
      <c r="J622" s="1142"/>
      <c r="K622" s="1032">
        <f t="shared" si="2167"/>
        <v>0</v>
      </c>
      <c r="L622" s="208"/>
      <c r="M622" s="128"/>
      <c r="N622" s="409"/>
      <c r="O622" s="409"/>
      <c r="Q622" s="684" t="s">
        <v>1881</v>
      </c>
      <c r="R622" s="692" t="s">
        <v>2002</v>
      </c>
      <c r="T622" s="680" t="str">
        <f>IF(IF(A622=0,TRUE(),D622=IFERROR(VLOOKUP(A622,Zaplecze_Weryfikacja!A:B,2,FALSE),2))=TRUE(),"Tak","Nie")</f>
        <v>Nie</v>
      </c>
      <c r="U622" s="681" t="str">
        <f>IF(T622="Tak"," ",IF(IFERROR(VLOOKUP(A622,Zaplecze_Weryfikacja!A:B,2,FALSE),"Inny numer Lp")="Inny numer Lp","Inny numer Lp",IF(VLOOKUP(A622,Zaplecze_Weryfikacja!A:B,2,FALSE)=D622,"Nieznana przyczyna","Inny opis")))</f>
        <v>Inny opis</v>
      </c>
      <c r="Y622" s="785"/>
      <c r="Z622" s="309">
        <f t="shared" si="2168"/>
        <v>0</v>
      </c>
      <c r="AA622" s="785"/>
      <c r="AB622" s="309">
        <f t="shared" si="2169"/>
        <v>0</v>
      </c>
      <c r="AC622" s="785"/>
      <c r="AD622" s="309">
        <f t="shared" si="2170"/>
        <v>0</v>
      </c>
      <c r="AE622" s="785"/>
      <c r="AF622" s="309">
        <f t="shared" si="2171"/>
        <v>0</v>
      </c>
      <c r="AG622" s="785"/>
      <c r="AH622" s="309">
        <f t="shared" si="2172"/>
        <v>0</v>
      </c>
      <c r="AI622" s="785"/>
      <c r="AJ622" s="309">
        <f t="shared" si="2173"/>
        <v>0</v>
      </c>
      <c r="AK622" s="785"/>
      <c r="AL622" s="309">
        <f t="shared" si="2174"/>
        <v>0</v>
      </c>
      <c r="AM622" s="785"/>
      <c r="AN622" s="309">
        <f t="shared" si="2175"/>
        <v>0</v>
      </c>
      <c r="AO622" s="785"/>
      <c r="AP622" s="309">
        <f t="shared" si="2176"/>
        <v>0</v>
      </c>
      <c r="AQ622" s="785"/>
      <c r="AR622" s="309">
        <f t="shared" si="2177"/>
        <v>0</v>
      </c>
      <c r="AT622" s="782">
        <f t="shared" si="2088"/>
        <v>0</v>
      </c>
      <c r="AU622" s="782">
        <f t="shared" si="2089"/>
        <v>0</v>
      </c>
      <c r="AV622" s="782">
        <f t="shared" si="2090"/>
        <v>0</v>
      </c>
      <c r="AW622" s="788" t="e">
        <f t="shared" si="2091"/>
        <v>#DIV/0!</v>
      </c>
      <c r="AY622" s="781">
        <f t="shared" si="2092"/>
        <v>0</v>
      </c>
      <c r="AZ622" s="777"/>
      <c r="BA622" s="781">
        <f t="shared" si="2093"/>
        <v>0</v>
      </c>
      <c r="BB622" s="777"/>
      <c r="BC622" s="781">
        <f t="shared" si="2094"/>
        <v>0</v>
      </c>
      <c r="BD622" s="777"/>
      <c r="BE622" s="781">
        <f t="shared" si="2095"/>
        <v>0</v>
      </c>
      <c r="BF622" s="777"/>
      <c r="BG622" s="781">
        <f t="shared" si="2096"/>
        <v>0</v>
      </c>
      <c r="BH622" s="777"/>
      <c r="BI622" s="781">
        <f t="shared" si="2097"/>
        <v>0</v>
      </c>
      <c r="BJ622" s="777"/>
      <c r="BK622" s="781">
        <f t="shared" si="2098"/>
        <v>0</v>
      </c>
      <c r="BL622" s="777"/>
      <c r="BM622" s="781">
        <f t="shared" si="2099"/>
        <v>0</v>
      </c>
      <c r="BN622" s="777"/>
      <c r="BO622" s="781">
        <f t="shared" si="2100"/>
        <v>0</v>
      </c>
      <c r="BP622" s="777"/>
      <c r="BQ622" s="781">
        <f t="shared" si="2101"/>
        <v>0</v>
      </c>
      <c r="BR622" s="777"/>
    </row>
    <row r="623" spans="1:70" outlineLevel="3">
      <c r="A623" s="6">
        <v>302292</v>
      </c>
      <c r="B623" s="10"/>
      <c r="C623" s="121" t="s">
        <v>113</v>
      </c>
      <c r="D623" s="34" t="s">
        <v>875</v>
      </c>
      <c r="E623" s="43" t="str">
        <f t="shared" si="2166"/>
        <v>N</v>
      </c>
      <c r="F623" s="122" t="s">
        <v>161</v>
      </c>
      <c r="G623" s="122" t="s">
        <v>325</v>
      </c>
      <c r="H623" s="1076"/>
      <c r="I623" s="1141"/>
      <c r="J623" s="1142"/>
      <c r="K623" s="1032">
        <f t="shared" si="2167"/>
        <v>0</v>
      </c>
      <c r="L623" s="208"/>
      <c r="M623" s="128"/>
      <c r="N623" s="409"/>
      <c r="O623" s="409"/>
      <c r="Q623" s="684" t="s">
        <v>1874</v>
      </c>
      <c r="R623" s="692" t="s">
        <v>2002</v>
      </c>
      <c r="T623" s="680" t="str">
        <f>IF(IF(A623=0,TRUE(),D623=IFERROR(VLOOKUP(A623,Zaplecze_Weryfikacja!A:B,2,FALSE),2))=TRUE(),"Tak","Nie")</f>
        <v>Nie</v>
      </c>
      <c r="U623" s="681" t="str">
        <f>IF(T623="Tak"," ",IF(IFERROR(VLOOKUP(A623,Zaplecze_Weryfikacja!A:B,2,FALSE),"Inny numer Lp")="Inny numer Lp","Inny numer Lp",IF(VLOOKUP(A623,Zaplecze_Weryfikacja!A:B,2,FALSE)=D623,"Nieznana przyczyna","Inny opis")))</f>
        <v>Inny opis</v>
      </c>
      <c r="Y623" s="785"/>
      <c r="Z623" s="309">
        <f t="shared" si="2168"/>
        <v>0</v>
      </c>
      <c r="AA623" s="785"/>
      <c r="AB623" s="309">
        <f t="shared" si="2169"/>
        <v>0</v>
      </c>
      <c r="AC623" s="785"/>
      <c r="AD623" s="309">
        <f t="shared" si="2170"/>
        <v>0</v>
      </c>
      <c r="AE623" s="785"/>
      <c r="AF623" s="309">
        <f t="shared" si="2171"/>
        <v>0</v>
      </c>
      <c r="AG623" s="785"/>
      <c r="AH623" s="309">
        <f t="shared" si="2172"/>
        <v>0</v>
      </c>
      <c r="AI623" s="785"/>
      <c r="AJ623" s="309">
        <f t="shared" si="2173"/>
        <v>0</v>
      </c>
      <c r="AK623" s="785"/>
      <c r="AL623" s="309">
        <f t="shared" si="2174"/>
        <v>0</v>
      </c>
      <c r="AM623" s="785"/>
      <c r="AN623" s="309">
        <f t="shared" si="2175"/>
        <v>0</v>
      </c>
      <c r="AO623" s="785"/>
      <c r="AP623" s="309">
        <f t="shared" si="2176"/>
        <v>0</v>
      </c>
      <c r="AQ623" s="785"/>
      <c r="AR623" s="309">
        <f t="shared" si="2177"/>
        <v>0</v>
      </c>
      <c r="AT623" s="782">
        <f t="shared" si="2088"/>
        <v>0</v>
      </c>
      <c r="AU623" s="782">
        <f t="shared" si="2089"/>
        <v>0</v>
      </c>
      <c r="AV623" s="782">
        <f t="shared" si="2090"/>
        <v>0</v>
      </c>
      <c r="AW623" s="788" t="e">
        <f t="shared" si="2091"/>
        <v>#DIV/0!</v>
      </c>
      <c r="AY623" s="781">
        <f t="shared" si="2092"/>
        <v>0</v>
      </c>
      <c r="AZ623" s="777"/>
      <c r="BA623" s="781">
        <f t="shared" si="2093"/>
        <v>0</v>
      </c>
      <c r="BB623" s="777"/>
      <c r="BC623" s="781">
        <f t="shared" si="2094"/>
        <v>0</v>
      </c>
      <c r="BD623" s="777"/>
      <c r="BE623" s="781">
        <f t="shared" si="2095"/>
        <v>0</v>
      </c>
      <c r="BF623" s="777"/>
      <c r="BG623" s="781">
        <f t="shared" si="2096"/>
        <v>0</v>
      </c>
      <c r="BH623" s="777"/>
      <c r="BI623" s="781">
        <f t="shared" si="2097"/>
        <v>0</v>
      </c>
      <c r="BJ623" s="777"/>
      <c r="BK623" s="781">
        <f t="shared" si="2098"/>
        <v>0</v>
      </c>
      <c r="BL623" s="777"/>
      <c r="BM623" s="781">
        <f t="shared" si="2099"/>
        <v>0</v>
      </c>
      <c r="BN623" s="777"/>
      <c r="BO623" s="781">
        <f t="shared" si="2100"/>
        <v>0</v>
      </c>
      <c r="BP623" s="777"/>
      <c r="BQ623" s="781">
        <f t="shared" si="2101"/>
        <v>0</v>
      </c>
      <c r="BR623" s="777"/>
    </row>
    <row r="624" spans="1:70" outlineLevel="3">
      <c r="A624" s="6">
        <v>302293</v>
      </c>
      <c r="B624" s="10"/>
      <c r="C624" s="121" t="s">
        <v>113</v>
      </c>
      <c r="D624" s="33" t="s">
        <v>883</v>
      </c>
      <c r="E624" s="43" t="str">
        <f t="shared" si="2166"/>
        <v>N</v>
      </c>
      <c r="F624" s="122" t="s">
        <v>161</v>
      </c>
      <c r="G624" s="122" t="s">
        <v>325</v>
      </c>
      <c r="H624" s="1076"/>
      <c r="I624" s="1141"/>
      <c r="J624" s="1142"/>
      <c r="K624" s="1032">
        <f t="shared" si="2167"/>
        <v>0</v>
      </c>
      <c r="L624" s="208"/>
      <c r="M624" s="128"/>
      <c r="N624" s="409"/>
      <c r="O624" s="409"/>
      <c r="Q624" s="684" t="s">
        <v>1874</v>
      </c>
      <c r="R624" s="692" t="s">
        <v>2002</v>
      </c>
      <c r="T624" s="680" t="str">
        <f>IF(IF(A624=0,TRUE(),D624=IFERROR(VLOOKUP(A624,Zaplecze_Weryfikacja!A:B,2,FALSE),2))=TRUE(),"Tak","Nie")</f>
        <v>Nie</v>
      </c>
      <c r="U624" s="681" t="str">
        <f>IF(T624="Tak"," ",IF(IFERROR(VLOOKUP(A624,Zaplecze_Weryfikacja!A:B,2,FALSE),"Inny numer Lp")="Inny numer Lp","Inny numer Lp",IF(VLOOKUP(A624,Zaplecze_Weryfikacja!A:B,2,FALSE)=D624,"Nieznana przyczyna","Inny opis")))</f>
        <v>Inny opis</v>
      </c>
      <c r="Y624" s="785"/>
      <c r="Z624" s="309">
        <f t="shared" si="2168"/>
        <v>0</v>
      </c>
      <c r="AA624" s="785"/>
      <c r="AB624" s="309">
        <f t="shared" si="2169"/>
        <v>0</v>
      </c>
      <c r="AC624" s="785"/>
      <c r="AD624" s="309">
        <f t="shared" si="2170"/>
        <v>0</v>
      </c>
      <c r="AE624" s="785"/>
      <c r="AF624" s="309">
        <f t="shared" si="2171"/>
        <v>0</v>
      </c>
      <c r="AG624" s="785"/>
      <c r="AH624" s="309">
        <f t="shared" si="2172"/>
        <v>0</v>
      </c>
      <c r="AI624" s="785"/>
      <c r="AJ624" s="309">
        <f t="shared" si="2173"/>
        <v>0</v>
      </c>
      <c r="AK624" s="785"/>
      <c r="AL624" s="309">
        <f t="shared" si="2174"/>
        <v>0</v>
      </c>
      <c r="AM624" s="785"/>
      <c r="AN624" s="309">
        <f t="shared" si="2175"/>
        <v>0</v>
      </c>
      <c r="AO624" s="785"/>
      <c r="AP624" s="309">
        <f t="shared" si="2176"/>
        <v>0</v>
      </c>
      <c r="AQ624" s="785"/>
      <c r="AR624" s="309">
        <f t="shared" si="2177"/>
        <v>0</v>
      </c>
      <c r="AT624" s="782">
        <f t="shared" si="2088"/>
        <v>0</v>
      </c>
      <c r="AU624" s="782">
        <f t="shared" si="2089"/>
        <v>0</v>
      </c>
      <c r="AV624" s="782">
        <f t="shared" si="2090"/>
        <v>0</v>
      </c>
      <c r="AW624" s="788" t="e">
        <f t="shared" si="2091"/>
        <v>#DIV/0!</v>
      </c>
      <c r="AY624" s="781">
        <f t="shared" si="2092"/>
        <v>0</v>
      </c>
      <c r="AZ624" s="777"/>
      <c r="BA624" s="781">
        <f t="shared" si="2093"/>
        <v>0</v>
      </c>
      <c r="BB624" s="777"/>
      <c r="BC624" s="781">
        <f t="shared" si="2094"/>
        <v>0</v>
      </c>
      <c r="BD624" s="777"/>
      <c r="BE624" s="781">
        <f t="shared" si="2095"/>
        <v>0</v>
      </c>
      <c r="BF624" s="777"/>
      <c r="BG624" s="781">
        <f t="shared" si="2096"/>
        <v>0</v>
      </c>
      <c r="BH624" s="777"/>
      <c r="BI624" s="781">
        <f t="shared" si="2097"/>
        <v>0</v>
      </c>
      <c r="BJ624" s="777"/>
      <c r="BK624" s="781">
        <f t="shared" si="2098"/>
        <v>0</v>
      </c>
      <c r="BL624" s="777"/>
      <c r="BM624" s="781">
        <f t="shared" si="2099"/>
        <v>0</v>
      </c>
      <c r="BN624" s="777"/>
      <c r="BO624" s="781">
        <f t="shared" si="2100"/>
        <v>0</v>
      </c>
      <c r="BP624" s="777"/>
      <c r="BQ624" s="781">
        <f t="shared" si="2101"/>
        <v>0</v>
      </c>
      <c r="BR624" s="777"/>
    </row>
    <row r="625" spans="1:70" outlineLevel="3">
      <c r="A625" s="6">
        <v>302294</v>
      </c>
      <c r="B625" s="10"/>
      <c r="C625" s="121" t="s">
        <v>113</v>
      </c>
      <c r="D625" s="33" t="s">
        <v>884</v>
      </c>
      <c r="E625" s="43" t="str">
        <f t="shared" si="2166"/>
        <v>N</v>
      </c>
      <c r="F625" s="122" t="s">
        <v>161</v>
      </c>
      <c r="G625" s="122" t="s">
        <v>325</v>
      </c>
      <c r="H625" s="1076"/>
      <c r="I625" s="1141"/>
      <c r="J625" s="1142"/>
      <c r="K625" s="1032">
        <f t="shared" si="2167"/>
        <v>0</v>
      </c>
      <c r="L625" s="208"/>
      <c r="M625" s="128"/>
      <c r="N625" s="409"/>
      <c r="O625" s="409"/>
      <c r="Q625" s="684" t="s">
        <v>1874</v>
      </c>
      <c r="R625" s="692" t="s">
        <v>2002</v>
      </c>
      <c r="T625" s="680" t="str">
        <f>IF(IF(A625=0,TRUE(),D625=IFERROR(VLOOKUP(A625,Zaplecze_Weryfikacja!A:B,2,FALSE),2))=TRUE(),"Tak","Nie")</f>
        <v>Nie</v>
      </c>
      <c r="U625" s="681" t="str">
        <f>IF(T625="Tak"," ",IF(IFERROR(VLOOKUP(A625,Zaplecze_Weryfikacja!A:B,2,FALSE),"Inny numer Lp")="Inny numer Lp","Inny numer Lp",IF(VLOOKUP(A625,Zaplecze_Weryfikacja!A:B,2,FALSE)=D625,"Nieznana przyczyna","Inny opis")))</f>
        <v>Inny opis</v>
      </c>
      <c r="Y625" s="785"/>
      <c r="Z625" s="309">
        <f t="shared" si="2168"/>
        <v>0</v>
      </c>
      <c r="AA625" s="785"/>
      <c r="AB625" s="309">
        <f t="shared" si="2169"/>
        <v>0</v>
      </c>
      <c r="AC625" s="785"/>
      <c r="AD625" s="309">
        <f t="shared" si="2170"/>
        <v>0</v>
      </c>
      <c r="AE625" s="785"/>
      <c r="AF625" s="309">
        <f t="shared" si="2171"/>
        <v>0</v>
      </c>
      <c r="AG625" s="785"/>
      <c r="AH625" s="309">
        <f t="shared" si="2172"/>
        <v>0</v>
      </c>
      <c r="AI625" s="785"/>
      <c r="AJ625" s="309">
        <f t="shared" si="2173"/>
        <v>0</v>
      </c>
      <c r="AK625" s="785"/>
      <c r="AL625" s="309">
        <f t="shared" si="2174"/>
        <v>0</v>
      </c>
      <c r="AM625" s="785"/>
      <c r="AN625" s="309">
        <f t="shared" si="2175"/>
        <v>0</v>
      </c>
      <c r="AO625" s="785"/>
      <c r="AP625" s="309">
        <f t="shared" si="2176"/>
        <v>0</v>
      </c>
      <c r="AQ625" s="785"/>
      <c r="AR625" s="309">
        <f t="shared" si="2177"/>
        <v>0</v>
      </c>
      <c r="AT625" s="782">
        <f t="shared" si="2088"/>
        <v>0</v>
      </c>
      <c r="AU625" s="782">
        <f t="shared" si="2089"/>
        <v>0</v>
      </c>
      <c r="AV625" s="782">
        <f t="shared" si="2090"/>
        <v>0</v>
      </c>
      <c r="AW625" s="788" t="e">
        <f t="shared" si="2091"/>
        <v>#DIV/0!</v>
      </c>
      <c r="AY625" s="781">
        <f t="shared" si="2092"/>
        <v>0</v>
      </c>
      <c r="AZ625" s="777"/>
      <c r="BA625" s="781">
        <f t="shared" si="2093"/>
        <v>0</v>
      </c>
      <c r="BB625" s="777"/>
      <c r="BC625" s="781">
        <f t="shared" si="2094"/>
        <v>0</v>
      </c>
      <c r="BD625" s="777"/>
      <c r="BE625" s="781">
        <f t="shared" si="2095"/>
        <v>0</v>
      </c>
      <c r="BF625" s="777"/>
      <c r="BG625" s="781">
        <f t="shared" si="2096"/>
        <v>0</v>
      </c>
      <c r="BH625" s="777"/>
      <c r="BI625" s="781">
        <f t="shared" si="2097"/>
        <v>0</v>
      </c>
      <c r="BJ625" s="777"/>
      <c r="BK625" s="781">
        <f t="shared" si="2098"/>
        <v>0</v>
      </c>
      <c r="BL625" s="777"/>
      <c r="BM625" s="781">
        <f t="shared" si="2099"/>
        <v>0</v>
      </c>
      <c r="BN625" s="777"/>
      <c r="BO625" s="781">
        <f t="shared" si="2100"/>
        <v>0</v>
      </c>
      <c r="BP625" s="777"/>
      <c r="BQ625" s="781">
        <f t="shared" si="2101"/>
        <v>0</v>
      </c>
      <c r="BR625" s="777"/>
    </row>
    <row r="626" spans="1:70" outlineLevel="3">
      <c r="A626" s="6">
        <v>302295</v>
      </c>
      <c r="B626" s="10"/>
      <c r="C626" s="121" t="s">
        <v>113</v>
      </c>
      <c r="D626" s="34" t="s">
        <v>3336</v>
      </c>
      <c r="E626" s="43" t="str">
        <f t="shared" si="2166"/>
        <v>T</v>
      </c>
      <c r="F626" s="122" t="s">
        <v>3142</v>
      </c>
      <c r="G626" s="122" t="s">
        <v>325</v>
      </c>
      <c r="H626" s="1076">
        <v>2</v>
      </c>
      <c r="I626" s="1141"/>
      <c r="J626" s="1142"/>
      <c r="K626" s="1032">
        <f t="shared" si="2167"/>
        <v>0</v>
      </c>
      <c r="L626" s="208"/>
      <c r="M626" s="128"/>
      <c r="N626" s="409"/>
      <c r="O626" s="409"/>
      <c r="Q626" s="684" t="s">
        <v>1885</v>
      </c>
      <c r="R626" s="692" t="s">
        <v>2002</v>
      </c>
      <c r="T626" s="680" t="str">
        <f>IF(IF(A626=0,TRUE(),D626=IFERROR(VLOOKUP(A626,Zaplecze_Weryfikacja!A:B,2,FALSE),2))=TRUE(),"Tak","Nie")</f>
        <v>Nie</v>
      </c>
      <c r="U626" s="681" t="str">
        <f>IF(T626="Tak"," ",IF(IFERROR(VLOOKUP(A626,Zaplecze_Weryfikacja!A:B,2,FALSE),"Inny numer Lp")="Inny numer Lp","Inny numer Lp",IF(VLOOKUP(A626,Zaplecze_Weryfikacja!A:B,2,FALSE)=D626,"Nieznana przyczyna","Inny opis")))</f>
        <v>Inny opis</v>
      </c>
      <c r="Y626" s="785"/>
      <c r="Z626" s="309">
        <f t="shared" si="2168"/>
        <v>0</v>
      </c>
      <c r="AA626" s="785"/>
      <c r="AB626" s="309">
        <f t="shared" si="2169"/>
        <v>0</v>
      </c>
      <c r="AC626" s="785"/>
      <c r="AD626" s="309">
        <f t="shared" si="2170"/>
        <v>0</v>
      </c>
      <c r="AE626" s="785"/>
      <c r="AF626" s="309">
        <f t="shared" si="2171"/>
        <v>0</v>
      </c>
      <c r="AG626" s="785"/>
      <c r="AH626" s="309">
        <f t="shared" si="2172"/>
        <v>0</v>
      </c>
      <c r="AI626" s="785"/>
      <c r="AJ626" s="309">
        <f t="shared" si="2173"/>
        <v>0</v>
      </c>
      <c r="AK626" s="785"/>
      <c r="AL626" s="309">
        <f t="shared" si="2174"/>
        <v>0</v>
      </c>
      <c r="AM626" s="785"/>
      <c r="AN626" s="309">
        <f t="shared" si="2175"/>
        <v>0</v>
      </c>
      <c r="AO626" s="785"/>
      <c r="AP626" s="309">
        <f t="shared" si="2176"/>
        <v>0</v>
      </c>
      <c r="AQ626" s="785"/>
      <c r="AR626" s="309">
        <f t="shared" si="2177"/>
        <v>0</v>
      </c>
      <c r="AT626" s="782">
        <f t="shared" si="2088"/>
        <v>0</v>
      </c>
      <c r="AU626" s="782">
        <f t="shared" si="2089"/>
        <v>0</v>
      </c>
      <c r="AV626" s="782">
        <f t="shared" si="2090"/>
        <v>0</v>
      </c>
      <c r="AW626" s="788" t="e">
        <f t="shared" si="2091"/>
        <v>#DIV/0!</v>
      </c>
      <c r="AY626" s="781">
        <f t="shared" si="2092"/>
        <v>0</v>
      </c>
      <c r="AZ626" s="777"/>
      <c r="BA626" s="781">
        <f t="shared" si="2093"/>
        <v>0</v>
      </c>
      <c r="BB626" s="777"/>
      <c r="BC626" s="781">
        <f t="shared" si="2094"/>
        <v>0</v>
      </c>
      <c r="BD626" s="777"/>
      <c r="BE626" s="781">
        <f t="shared" si="2095"/>
        <v>0</v>
      </c>
      <c r="BF626" s="777"/>
      <c r="BG626" s="781">
        <f t="shared" si="2096"/>
        <v>0</v>
      </c>
      <c r="BH626" s="777"/>
      <c r="BI626" s="781">
        <f t="shared" si="2097"/>
        <v>0</v>
      </c>
      <c r="BJ626" s="777"/>
      <c r="BK626" s="781">
        <f t="shared" si="2098"/>
        <v>0</v>
      </c>
      <c r="BL626" s="777"/>
      <c r="BM626" s="781">
        <f t="shared" si="2099"/>
        <v>0</v>
      </c>
      <c r="BN626" s="777"/>
      <c r="BO626" s="781">
        <f t="shared" si="2100"/>
        <v>0</v>
      </c>
      <c r="BP626" s="777"/>
      <c r="BQ626" s="781">
        <f t="shared" si="2101"/>
        <v>0</v>
      </c>
      <c r="BR626" s="777"/>
    </row>
    <row r="627" spans="1:70" outlineLevel="3">
      <c r="A627" s="6">
        <v>302296</v>
      </c>
      <c r="B627" s="10"/>
      <c r="C627" s="121" t="s">
        <v>113</v>
      </c>
      <c r="D627" s="34" t="s">
        <v>3147</v>
      </c>
      <c r="E627" s="43" t="str">
        <f t="shared" si="2166"/>
        <v>T</v>
      </c>
      <c r="F627" s="122" t="s">
        <v>3115</v>
      </c>
      <c r="G627" s="419" t="s">
        <v>324</v>
      </c>
      <c r="H627" s="1076">
        <v>28.2</v>
      </c>
      <c r="I627" s="1141"/>
      <c r="J627" s="1142"/>
      <c r="K627" s="1032">
        <f t="shared" si="2167"/>
        <v>0</v>
      </c>
      <c r="L627" s="208"/>
      <c r="M627" s="128"/>
      <c r="N627" s="409"/>
      <c r="O627" s="409"/>
      <c r="Q627" s="684" t="s">
        <v>1869</v>
      </c>
      <c r="R627" s="692" t="s">
        <v>2002</v>
      </c>
      <c r="T627" s="680" t="str">
        <f>IF(IF(A627=0,TRUE(),D627=IFERROR(VLOOKUP(A627,Zaplecze_Weryfikacja!A:B,2,FALSE),2))=TRUE(),"Tak","Nie")</f>
        <v>Nie</v>
      </c>
      <c r="U627" s="681" t="str">
        <f>IF(T627="Tak"," ",IF(IFERROR(VLOOKUP(A627,Zaplecze_Weryfikacja!A:B,2,FALSE),"Inny numer Lp")="Inny numer Lp","Inny numer Lp",IF(VLOOKUP(A627,Zaplecze_Weryfikacja!A:B,2,FALSE)=D627,"Nieznana przyczyna","Inny opis")))</f>
        <v>Inny opis</v>
      </c>
      <c r="Y627" s="785"/>
      <c r="Z627" s="309">
        <f t="shared" si="2168"/>
        <v>0</v>
      </c>
      <c r="AA627" s="785"/>
      <c r="AB627" s="309">
        <f t="shared" si="2169"/>
        <v>0</v>
      </c>
      <c r="AC627" s="785"/>
      <c r="AD627" s="309">
        <f t="shared" si="2170"/>
        <v>0</v>
      </c>
      <c r="AE627" s="785"/>
      <c r="AF627" s="309">
        <f t="shared" si="2171"/>
        <v>0</v>
      </c>
      <c r="AG627" s="785"/>
      <c r="AH627" s="309">
        <f t="shared" si="2172"/>
        <v>0</v>
      </c>
      <c r="AI627" s="785"/>
      <c r="AJ627" s="309">
        <f t="shared" si="2173"/>
        <v>0</v>
      </c>
      <c r="AK627" s="785"/>
      <c r="AL627" s="309">
        <f t="shared" si="2174"/>
        <v>0</v>
      </c>
      <c r="AM627" s="785"/>
      <c r="AN627" s="309">
        <f t="shared" si="2175"/>
        <v>0</v>
      </c>
      <c r="AO627" s="785"/>
      <c r="AP627" s="309">
        <f t="shared" si="2176"/>
        <v>0</v>
      </c>
      <c r="AQ627" s="785"/>
      <c r="AR627" s="309">
        <f t="shared" si="2177"/>
        <v>0</v>
      </c>
      <c r="AT627" s="782">
        <f t="shared" si="2088"/>
        <v>0</v>
      </c>
      <c r="AU627" s="782">
        <f t="shared" si="2089"/>
        <v>0</v>
      </c>
      <c r="AV627" s="782">
        <f t="shared" si="2090"/>
        <v>0</v>
      </c>
      <c r="AW627" s="788" t="e">
        <f t="shared" si="2091"/>
        <v>#DIV/0!</v>
      </c>
      <c r="AY627" s="781">
        <f t="shared" si="2092"/>
        <v>0</v>
      </c>
      <c r="AZ627" s="777"/>
      <c r="BA627" s="781">
        <f t="shared" si="2093"/>
        <v>0</v>
      </c>
      <c r="BB627" s="777"/>
      <c r="BC627" s="781">
        <f t="shared" si="2094"/>
        <v>0</v>
      </c>
      <c r="BD627" s="777"/>
      <c r="BE627" s="781">
        <f t="shared" si="2095"/>
        <v>0</v>
      </c>
      <c r="BF627" s="777"/>
      <c r="BG627" s="781">
        <f t="shared" si="2096"/>
        <v>0</v>
      </c>
      <c r="BH627" s="777"/>
      <c r="BI627" s="781">
        <f t="shared" si="2097"/>
        <v>0</v>
      </c>
      <c r="BJ627" s="777"/>
      <c r="BK627" s="781">
        <f t="shared" si="2098"/>
        <v>0</v>
      </c>
      <c r="BL627" s="777"/>
      <c r="BM627" s="781">
        <f t="shared" si="2099"/>
        <v>0</v>
      </c>
      <c r="BN627" s="777"/>
      <c r="BO627" s="781">
        <f t="shared" si="2100"/>
        <v>0</v>
      </c>
      <c r="BP627" s="777"/>
      <c r="BQ627" s="781">
        <f t="shared" si="2101"/>
        <v>0</v>
      </c>
      <c r="BR627" s="777"/>
    </row>
    <row r="628" spans="1:70" s="1318" customFormat="1" ht="28.5" outlineLevel="3">
      <c r="A628" s="1250" t="s">
        <v>3913</v>
      </c>
      <c r="B628" s="1270"/>
      <c r="C628" s="1271" t="s">
        <v>113</v>
      </c>
      <c r="D628" s="1308" t="s">
        <v>3903</v>
      </c>
      <c r="E628" s="1262" t="str">
        <f t="shared" ref="E628" si="2204">IF(H628&gt;0,"T","N")</f>
        <v>T</v>
      </c>
      <c r="F628" s="1253"/>
      <c r="G628" s="1253" t="s">
        <v>327</v>
      </c>
      <c r="H628" s="1249">
        <v>1.7</v>
      </c>
      <c r="I628" s="1324"/>
      <c r="J628" s="1323"/>
      <c r="K628" s="1322">
        <f t="shared" ref="K628" si="2205">IF(B628="E","E",$H628*I628)</f>
        <v>0</v>
      </c>
      <c r="L628" s="1321"/>
      <c r="M628" s="1320"/>
      <c r="N628" s="1319"/>
      <c r="O628" s="1319"/>
      <c r="Q628" s="1317" t="s">
        <v>1869</v>
      </c>
      <c r="R628" s="1316" t="s">
        <v>2002</v>
      </c>
      <c r="T628" s="1315" t="str">
        <f>IF(IF(A628=0,TRUE(),D628=IFERROR(VLOOKUP(A628,Zaplecze_Weryfikacja!A:B,2,FALSE),2))=TRUE(),"Tak","Nie")</f>
        <v>Nie</v>
      </c>
      <c r="U628" s="1314" t="str">
        <f>IF(T628="Tak"," ",IF(IFERROR(VLOOKUP(A628,Zaplecze_Weryfikacja!A:B,2,FALSE),"Inny numer Lp")="Inny numer Lp","Inny numer Lp",IF(VLOOKUP(A628,Zaplecze_Weryfikacja!A:B,2,FALSE)=D628,"Nieznana przyczyna","Inny opis")))</f>
        <v>Inny numer Lp</v>
      </c>
      <c r="Y628" s="1313"/>
      <c r="Z628" s="1312">
        <f t="shared" ref="Z628" si="2206">IF($B628="E","E",$H628*Y628)</f>
        <v>0</v>
      </c>
      <c r="AA628" s="1313"/>
      <c r="AB628" s="1312">
        <f t="shared" ref="AB628" si="2207">IF($B628="E","E",$H628*AA628)</f>
        <v>0</v>
      </c>
      <c r="AC628" s="1313"/>
      <c r="AD628" s="1312">
        <f t="shared" ref="AD628" si="2208">IF($B628="E","E",$H628*AC628)</f>
        <v>0</v>
      </c>
      <c r="AE628" s="1313"/>
      <c r="AF628" s="1312">
        <f t="shared" ref="AF628" si="2209">IF($B628="E","E",$H628*AE628)</f>
        <v>0</v>
      </c>
      <c r="AG628" s="1313"/>
      <c r="AH628" s="1312">
        <f t="shared" ref="AH628" si="2210">IF($B628="E","E",$H628*AG628)</f>
        <v>0</v>
      </c>
      <c r="AI628" s="1313"/>
      <c r="AJ628" s="1312">
        <f t="shared" ref="AJ628" si="2211">IF($B628="E","E",$H628*AI628)</f>
        <v>0</v>
      </c>
      <c r="AK628" s="1313"/>
      <c r="AL628" s="1312">
        <f t="shared" ref="AL628" si="2212">IF($B628="E","E",$H628*AK628)</f>
        <v>0</v>
      </c>
      <c r="AM628" s="1313"/>
      <c r="AN628" s="1312">
        <f t="shared" ref="AN628" si="2213">IF($B628="E","E",$H628*AM628)</f>
        <v>0</v>
      </c>
      <c r="AO628" s="1313"/>
      <c r="AP628" s="1312">
        <f t="shared" ref="AP628" si="2214">IF($B628="E","E",$H628*AO628)</f>
        <v>0</v>
      </c>
      <c r="AQ628" s="1313"/>
      <c r="AR628" s="1312">
        <f t="shared" ref="AR628" si="2215">IF($B628="E","E",$H628*AQ628)</f>
        <v>0</v>
      </c>
      <c r="AT628" s="1313">
        <f t="shared" ref="AT628" si="2216">MAX(Z628,AB628,AD628,AF628,AH628,AJ628,AL628,AN628,AP628,AR628)</f>
        <v>0</v>
      </c>
      <c r="AU628" s="1313">
        <f t="shared" ref="AU628" si="2217">IF($AU$6=10,MIN(Z628,AB628,AD628,AF628,AH628,AJ628,AL628,AN628,AP628,AR628),IF($AU$6=9,MIN(Z628,AB628,AD628,AF628,AH628,AJ628,AL628,AN628,AP628),IF($AU$6=8,MIN(Z628,AB628,AD628,AF628,AH628,AJ628,AL628,AN628),IF($AU$6=7,MIN(Z628,AB628,AD628,AF628,AH628,AJ628,AL628),IF($AU$6=6,MIN(Z628,AB628,AD628,AF628,AH628,AJ628),IF($AU$6=5,MIN(Z628,AB628,AD628,AF628,AH628),IF($AU$6=4,MIN(Z628,AB628,AD628,AF628),IF($AU$6=4,MIN(Z628,AB628,AD628,AF628),IF($AU$6=3,MIN(Z628,AB628,AD628),IF($AU$6=3,MIN(Z628,AB628,AD628),IF($AU$6=2,MIN(Z628,AB628),IF($AU$6=1,MIN(Z628),"Błąd - zła ilośc oferentów"))))))))))))</f>
        <v>0</v>
      </c>
      <c r="AV628" s="1313">
        <f t="shared" ref="AV628" si="2218">AT628-AU628</f>
        <v>0</v>
      </c>
      <c r="AW628" s="1311" t="e">
        <f t="shared" ref="AW628" si="2219">AT628/AU628</f>
        <v>#DIV/0!</v>
      </c>
      <c r="AY628" s="1310">
        <f t="shared" ref="AY628" si="2220">+AZ628</f>
        <v>0</v>
      </c>
      <c r="AZ628" s="1309"/>
      <c r="BA628" s="1310">
        <f t="shared" ref="BA628" si="2221">+BB628</f>
        <v>0</v>
      </c>
      <c r="BB628" s="1309"/>
      <c r="BC628" s="1310">
        <f t="shared" ref="BC628" si="2222">+BD628</f>
        <v>0</v>
      </c>
      <c r="BD628" s="1309"/>
      <c r="BE628" s="1310">
        <f t="shared" ref="BE628" si="2223">+BF628</f>
        <v>0</v>
      </c>
      <c r="BF628" s="1309"/>
      <c r="BG628" s="1310">
        <f t="shared" ref="BG628" si="2224">+BH628</f>
        <v>0</v>
      </c>
      <c r="BH628" s="1309"/>
      <c r="BI628" s="1310">
        <f t="shared" ref="BI628" si="2225">+BJ628</f>
        <v>0</v>
      </c>
      <c r="BJ628" s="1309"/>
      <c r="BK628" s="1310">
        <f t="shared" ref="BK628" si="2226">+BL628</f>
        <v>0</v>
      </c>
      <c r="BL628" s="1309"/>
      <c r="BM628" s="1310">
        <f t="shared" ref="BM628" si="2227">+BN628</f>
        <v>0</v>
      </c>
      <c r="BN628" s="1309"/>
      <c r="BO628" s="1310">
        <f t="shared" ref="BO628" si="2228">+BP628</f>
        <v>0</v>
      </c>
      <c r="BP628" s="1309"/>
      <c r="BQ628" s="1310">
        <f t="shared" ref="BQ628" si="2229">+BR628</f>
        <v>0</v>
      </c>
      <c r="BR628" s="1309"/>
    </row>
    <row r="629" spans="1:70" outlineLevel="3">
      <c r="A629" s="6"/>
      <c r="B629" s="121"/>
      <c r="C629" s="121"/>
      <c r="D629" s="54"/>
      <c r="E629" s="122"/>
      <c r="F629" s="122"/>
      <c r="G629" s="122"/>
      <c r="H629" s="1017"/>
      <c r="I629" s="1006"/>
      <c r="J629" s="1111"/>
      <c r="K629" s="1033"/>
      <c r="L629" s="208"/>
      <c r="M629" s="128"/>
      <c r="N629" s="409"/>
      <c r="O629" s="409"/>
      <c r="Q629" s="683"/>
      <c r="R629" s="692"/>
      <c r="T629" s="680" t="str">
        <f>IF(IF(A629=0,TRUE(),D629=IFERROR(VLOOKUP(A629,Zaplecze_Weryfikacja!A:B,2,FALSE),2))=TRUE(),"Tak","Nie")</f>
        <v>Tak</v>
      </c>
      <c r="U629" s="681" t="str">
        <f>IF(T629="Tak"," ",IF(IFERROR(VLOOKUP(A629,Zaplecze_Weryfikacja!A:B,2,FALSE),"Inny numer Lp")="Inny numer Lp","Inny numer Lp",IF(VLOOKUP(A629,Zaplecze_Weryfikacja!A:B,2,FALSE)=D629,"Nieznana przyczyna","Inny opis")))</f>
        <v xml:space="preserve"> </v>
      </c>
      <c r="Y629" s="785"/>
      <c r="Z629" s="104"/>
      <c r="AA629" s="785"/>
      <c r="AB629" s="104"/>
      <c r="AC629" s="785"/>
      <c r="AD629" s="104"/>
      <c r="AE629" s="785"/>
      <c r="AF629" s="104"/>
      <c r="AG629" s="785"/>
      <c r="AH629" s="104"/>
      <c r="AI629" s="785"/>
      <c r="AJ629" s="104"/>
      <c r="AK629" s="785"/>
      <c r="AL629" s="104"/>
      <c r="AM629" s="785"/>
      <c r="AN629" s="104"/>
      <c r="AO629" s="785"/>
      <c r="AP629" s="104"/>
      <c r="AQ629" s="785"/>
      <c r="AR629" s="104"/>
      <c r="AT629" s="782">
        <f t="shared" si="2088"/>
        <v>0</v>
      </c>
      <c r="AU629" s="782">
        <f t="shared" si="2089"/>
        <v>0</v>
      </c>
      <c r="AV629" s="782">
        <f t="shared" si="2090"/>
        <v>0</v>
      </c>
      <c r="AW629" s="788" t="e">
        <f t="shared" si="2091"/>
        <v>#DIV/0!</v>
      </c>
      <c r="AY629" s="781">
        <f t="shared" si="2092"/>
        <v>0</v>
      </c>
      <c r="AZ629" s="777"/>
      <c r="BA629" s="781">
        <f t="shared" si="2093"/>
        <v>0</v>
      </c>
      <c r="BB629" s="777"/>
      <c r="BC629" s="781">
        <f t="shared" si="2094"/>
        <v>0</v>
      </c>
      <c r="BD629" s="777"/>
      <c r="BE629" s="781">
        <f t="shared" si="2095"/>
        <v>0</v>
      </c>
      <c r="BF629" s="777"/>
      <c r="BG629" s="781">
        <f t="shared" si="2096"/>
        <v>0</v>
      </c>
      <c r="BH629" s="777"/>
      <c r="BI629" s="781">
        <f t="shared" si="2097"/>
        <v>0</v>
      </c>
      <c r="BJ629" s="777"/>
      <c r="BK629" s="781">
        <f t="shared" si="2098"/>
        <v>0</v>
      </c>
      <c r="BL629" s="777"/>
      <c r="BM629" s="781">
        <f t="shared" si="2099"/>
        <v>0</v>
      </c>
      <c r="BN629" s="777"/>
      <c r="BO629" s="781">
        <f t="shared" si="2100"/>
        <v>0</v>
      </c>
      <c r="BP629" s="777"/>
      <c r="BQ629" s="781">
        <f t="shared" si="2101"/>
        <v>0</v>
      </c>
      <c r="BR629" s="777"/>
    </row>
    <row r="630" spans="1:70" ht="30" outlineLevel="3">
      <c r="A630" s="667"/>
      <c r="B630" s="668"/>
      <c r="C630" s="668"/>
      <c r="D630" s="672" t="s">
        <v>153</v>
      </c>
      <c r="E630" s="773" t="str">
        <f>IF(COUNTIF(E631:E652,"T")=0,"N","T")</f>
        <v>T</v>
      </c>
      <c r="F630" s="665"/>
      <c r="G630" s="664"/>
      <c r="H630" s="1079"/>
      <c r="I630" s="1065"/>
      <c r="J630" s="1116"/>
      <c r="K630" s="1036">
        <f>SUBTOTAL(9,K631:K655)</f>
        <v>0</v>
      </c>
      <c r="L630" s="496"/>
      <c r="M630" s="657"/>
      <c r="N630" s="657"/>
      <c r="O630" s="657"/>
      <c r="Q630" s="683"/>
      <c r="R630" s="692"/>
      <c r="T630" s="680" t="str">
        <f>IF(IF(A630=0,TRUE(),D630=IFERROR(VLOOKUP(A630,Zaplecze_Weryfikacja!A:B,2,FALSE),2))=TRUE(),"Tak","Nie")</f>
        <v>Tak</v>
      </c>
      <c r="U630" s="681" t="str">
        <f>IF(T630="Tak"," ",IF(IFERROR(VLOOKUP(A630,Zaplecze_Weryfikacja!A:B,2,FALSE),"Inny numer Lp")="Inny numer Lp","Inny numer Lp",IF(VLOOKUP(A630,Zaplecze_Weryfikacja!A:B,2,FALSE)=D630,"Nieznana przyczyna","Inny opis")))</f>
        <v xml:space="preserve"> </v>
      </c>
      <c r="Y630" s="785"/>
      <c r="Z630" s="663">
        <f>SUBTOTAL(9,Z631:Z655)</f>
        <v>0</v>
      </c>
      <c r="AA630" s="785"/>
      <c r="AB630" s="663">
        <f>SUBTOTAL(9,AB631:AB655)</f>
        <v>0</v>
      </c>
      <c r="AC630" s="785"/>
      <c r="AD630" s="663">
        <f>SUBTOTAL(9,AD631:AD655)</f>
        <v>0</v>
      </c>
      <c r="AE630" s="785"/>
      <c r="AF630" s="663">
        <f>SUBTOTAL(9,AF631:AF655)</f>
        <v>0</v>
      </c>
      <c r="AG630" s="785"/>
      <c r="AH630" s="663">
        <f>SUBTOTAL(9,AH631:AH655)</f>
        <v>0</v>
      </c>
      <c r="AI630" s="785"/>
      <c r="AJ630" s="663">
        <f>SUBTOTAL(9,AJ631:AJ655)</f>
        <v>0</v>
      </c>
      <c r="AK630" s="785"/>
      <c r="AL630" s="663">
        <f>SUBTOTAL(9,AL631:AL655)</f>
        <v>0</v>
      </c>
      <c r="AM630" s="785"/>
      <c r="AN630" s="663">
        <f>SUBTOTAL(9,AN631:AN655)</f>
        <v>0</v>
      </c>
      <c r="AO630" s="785"/>
      <c r="AP630" s="663">
        <f>SUBTOTAL(9,AP631:AP655)</f>
        <v>0</v>
      </c>
      <c r="AQ630" s="785"/>
      <c r="AR630" s="663">
        <f>SUBTOTAL(9,AR631:AR655)</f>
        <v>0</v>
      </c>
      <c r="AT630" s="845">
        <f t="shared" si="2088"/>
        <v>0</v>
      </c>
      <c r="AU630" s="845">
        <f t="shared" si="2089"/>
        <v>0</v>
      </c>
      <c r="AV630" s="845">
        <f t="shared" si="2090"/>
        <v>0</v>
      </c>
      <c r="AW630" s="846" t="e">
        <f t="shared" si="2091"/>
        <v>#DIV/0!</v>
      </c>
      <c r="AY630" s="781">
        <f t="shared" si="2092"/>
        <v>0</v>
      </c>
      <c r="AZ630" s="847"/>
      <c r="BA630" s="781">
        <f t="shared" si="2093"/>
        <v>0</v>
      </c>
      <c r="BB630" s="847"/>
      <c r="BC630" s="781">
        <f t="shared" si="2094"/>
        <v>0</v>
      </c>
      <c r="BD630" s="847"/>
      <c r="BE630" s="781">
        <f t="shared" si="2095"/>
        <v>0</v>
      </c>
      <c r="BF630" s="847"/>
      <c r="BG630" s="781">
        <f t="shared" si="2096"/>
        <v>0</v>
      </c>
      <c r="BH630" s="847"/>
      <c r="BI630" s="781">
        <f t="shared" si="2097"/>
        <v>0</v>
      </c>
      <c r="BJ630" s="847"/>
      <c r="BK630" s="781">
        <f t="shared" si="2098"/>
        <v>0</v>
      </c>
      <c r="BL630" s="847"/>
      <c r="BM630" s="781">
        <f t="shared" si="2099"/>
        <v>0</v>
      </c>
      <c r="BN630" s="847"/>
      <c r="BO630" s="781">
        <f t="shared" si="2100"/>
        <v>0</v>
      </c>
      <c r="BP630" s="847"/>
      <c r="BQ630" s="781">
        <f t="shared" si="2101"/>
        <v>0</v>
      </c>
      <c r="BR630" s="847"/>
    </row>
    <row r="631" spans="1:70" outlineLevel="3">
      <c r="A631" s="1250">
        <v>302297</v>
      </c>
      <c r="B631" s="10"/>
      <c r="C631" s="121" t="s">
        <v>113</v>
      </c>
      <c r="D631" s="1325" t="s">
        <v>3912</v>
      </c>
      <c r="E631" s="43" t="str">
        <f t="shared" ref="E631:E652" si="2230">IF(H631&gt;0,"T","N")</f>
        <v>T</v>
      </c>
      <c r="F631" s="122" t="s">
        <v>51</v>
      </c>
      <c r="G631" s="122" t="s">
        <v>327</v>
      </c>
      <c r="H631" s="1076">
        <v>21.5</v>
      </c>
      <c r="I631" s="1141"/>
      <c r="J631" s="1142"/>
      <c r="K631" s="1032">
        <f t="shared" ref="K631:K652" si="2231">IF(B631="E","E",$H631*I631)</f>
        <v>0</v>
      </c>
      <c r="L631" s="208"/>
      <c r="M631" s="128"/>
      <c r="N631" s="409"/>
      <c r="O631" s="409"/>
      <c r="Q631" s="684" t="s">
        <v>1910</v>
      </c>
      <c r="R631" s="692" t="s">
        <v>2002</v>
      </c>
      <c r="T631" s="680" t="str">
        <f>IF(IF(A631=0,TRUE(),D631=IFERROR(VLOOKUP(A631,Zaplecze_Weryfikacja!A:B,2,FALSE),2))=TRUE(),"Tak","Nie")</f>
        <v>Nie</v>
      </c>
      <c r="U631" s="681" t="str">
        <f>IF(T631="Tak"," ",IF(IFERROR(VLOOKUP(A631,Zaplecze_Weryfikacja!A:B,2,FALSE),"Inny numer Lp")="Inny numer Lp","Inny numer Lp",IF(VLOOKUP(A631,Zaplecze_Weryfikacja!A:B,2,FALSE)=D631,"Nieznana przyczyna","Inny opis")))</f>
        <v>Inny opis</v>
      </c>
      <c r="Y631" s="785"/>
      <c r="Z631" s="309">
        <f t="shared" ref="Z631:Z652" si="2232">IF($B631="E","E",$H631*Y631)</f>
        <v>0</v>
      </c>
      <c r="AA631" s="785"/>
      <c r="AB631" s="309">
        <f t="shared" ref="AB631:AB652" si="2233">IF($B631="E","E",$H631*AA631)</f>
        <v>0</v>
      </c>
      <c r="AC631" s="785"/>
      <c r="AD631" s="309">
        <f t="shared" ref="AD631:AD652" si="2234">IF($B631="E","E",$H631*AC631)</f>
        <v>0</v>
      </c>
      <c r="AE631" s="785"/>
      <c r="AF631" s="309">
        <f t="shared" ref="AF631:AF652" si="2235">IF($B631="E","E",$H631*AE631)</f>
        <v>0</v>
      </c>
      <c r="AG631" s="785"/>
      <c r="AH631" s="309">
        <f t="shared" ref="AH631:AH652" si="2236">IF($B631="E","E",$H631*AG631)</f>
        <v>0</v>
      </c>
      <c r="AI631" s="785"/>
      <c r="AJ631" s="309">
        <f t="shared" ref="AJ631:AJ652" si="2237">IF($B631="E","E",$H631*AI631)</f>
        <v>0</v>
      </c>
      <c r="AK631" s="785"/>
      <c r="AL631" s="309">
        <f t="shared" ref="AL631:AL652" si="2238">IF($B631="E","E",$H631*AK631)</f>
        <v>0</v>
      </c>
      <c r="AM631" s="785"/>
      <c r="AN631" s="309">
        <f t="shared" ref="AN631:AN652" si="2239">IF($B631="E","E",$H631*AM631)</f>
        <v>0</v>
      </c>
      <c r="AO631" s="785"/>
      <c r="AP631" s="309">
        <f t="shared" ref="AP631:AP652" si="2240">IF($B631="E","E",$H631*AO631)</f>
        <v>0</v>
      </c>
      <c r="AQ631" s="785"/>
      <c r="AR631" s="309">
        <f t="shared" ref="AR631:AR652" si="2241">IF($B631="E","E",$H631*AQ631)</f>
        <v>0</v>
      </c>
      <c r="AT631" s="782">
        <f t="shared" si="2088"/>
        <v>0</v>
      </c>
      <c r="AU631" s="782">
        <f t="shared" si="2089"/>
        <v>0</v>
      </c>
      <c r="AV631" s="782">
        <f t="shared" si="2090"/>
        <v>0</v>
      </c>
      <c r="AW631" s="788" t="e">
        <f t="shared" si="2091"/>
        <v>#DIV/0!</v>
      </c>
      <c r="AY631" s="781">
        <f t="shared" si="2092"/>
        <v>0</v>
      </c>
      <c r="AZ631" s="777"/>
      <c r="BA631" s="781">
        <f t="shared" si="2093"/>
        <v>0</v>
      </c>
      <c r="BB631" s="777"/>
      <c r="BC631" s="781">
        <f t="shared" si="2094"/>
        <v>0</v>
      </c>
      <c r="BD631" s="777"/>
      <c r="BE631" s="781">
        <f t="shared" si="2095"/>
        <v>0</v>
      </c>
      <c r="BF631" s="777"/>
      <c r="BG631" s="781">
        <f t="shared" si="2096"/>
        <v>0</v>
      </c>
      <c r="BH631" s="777"/>
      <c r="BI631" s="781">
        <f t="shared" si="2097"/>
        <v>0</v>
      </c>
      <c r="BJ631" s="777"/>
      <c r="BK631" s="781">
        <f t="shared" si="2098"/>
        <v>0</v>
      </c>
      <c r="BL631" s="777"/>
      <c r="BM631" s="781">
        <f t="shared" si="2099"/>
        <v>0</v>
      </c>
      <c r="BN631" s="777"/>
      <c r="BO631" s="781">
        <f t="shared" si="2100"/>
        <v>0</v>
      </c>
      <c r="BP631" s="777"/>
      <c r="BQ631" s="781">
        <f t="shared" si="2101"/>
        <v>0</v>
      </c>
      <c r="BR631" s="777"/>
    </row>
    <row r="632" spans="1:70" outlineLevel="3">
      <c r="A632" s="6">
        <v>302298</v>
      </c>
      <c r="B632" s="10"/>
      <c r="C632" s="424" t="s">
        <v>113</v>
      </c>
      <c r="D632" s="423" t="s">
        <v>1783</v>
      </c>
      <c r="E632" s="43" t="str">
        <f t="shared" si="2230"/>
        <v>N</v>
      </c>
      <c r="F632" s="122"/>
      <c r="G632" s="420" t="s">
        <v>325</v>
      </c>
      <c r="H632" s="1076"/>
      <c r="I632" s="1141"/>
      <c r="J632" s="1142"/>
      <c r="K632" s="1032">
        <f t="shared" si="2231"/>
        <v>0</v>
      </c>
      <c r="L632" s="208"/>
      <c r="M632" s="459"/>
      <c r="N632" s="476"/>
      <c r="O632" s="476"/>
      <c r="Q632" s="684" t="s">
        <v>1914</v>
      </c>
      <c r="R632" s="692" t="s">
        <v>2002</v>
      </c>
      <c r="T632" s="680" t="str">
        <f>IF(IF(A632=0,TRUE(),D632=IFERROR(VLOOKUP(A632,Zaplecze_Weryfikacja!A:B,2,FALSE),2))=TRUE(),"Tak","Nie")</f>
        <v>Nie</v>
      </c>
      <c r="U632" s="681" t="str">
        <f>IF(T632="Tak"," ",IF(IFERROR(VLOOKUP(A632,Zaplecze_Weryfikacja!A:B,2,FALSE),"Inny numer Lp")="Inny numer Lp","Inny numer Lp",IF(VLOOKUP(A632,Zaplecze_Weryfikacja!A:B,2,FALSE)=D632,"Nieznana przyczyna","Inny opis")))</f>
        <v>Inny opis</v>
      </c>
      <c r="Y632" s="785"/>
      <c r="Z632" s="309">
        <f t="shared" si="2232"/>
        <v>0</v>
      </c>
      <c r="AA632" s="785"/>
      <c r="AB632" s="309">
        <f t="shared" si="2233"/>
        <v>0</v>
      </c>
      <c r="AC632" s="785"/>
      <c r="AD632" s="309">
        <f t="shared" si="2234"/>
        <v>0</v>
      </c>
      <c r="AE632" s="785"/>
      <c r="AF632" s="309">
        <f t="shared" si="2235"/>
        <v>0</v>
      </c>
      <c r="AG632" s="785"/>
      <c r="AH632" s="309">
        <f t="shared" si="2236"/>
        <v>0</v>
      </c>
      <c r="AI632" s="785"/>
      <c r="AJ632" s="309">
        <f t="shared" si="2237"/>
        <v>0</v>
      </c>
      <c r="AK632" s="785"/>
      <c r="AL632" s="309">
        <f t="shared" si="2238"/>
        <v>0</v>
      </c>
      <c r="AM632" s="785"/>
      <c r="AN632" s="309">
        <f t="shared" si="2239"/>
        <v>0</v>
      </c>
      <c r="AO632" s="785"/>
      <c r="AP632" s="309">
        <f t="shared" si="2240"/>
        <v>0</v>
      </c>
      <c r="AQ632" s="785"/>
      <c r="AR632" s="309">
        <f t="shared" si="2241"/>
        <v>0</v>
      </c>
      <c r="AT632" s="782">
        <f t="shared" si="2088"/>
        <v>0</v>
      </c>
      <c r="AU632" s="782">
        <f t="shared" si="2089"/>
        <v>0</v>
      </c>
      <c r="AV632" s="782">
        <f t="shared" si="2090"/>
        <v>0</v>
      </c>
      <c r="AW632" s="788" t="e">
        <f t="shared" si="2091"/>
        <v>#DIV/0!</v>
      </c>
      <c r="AY632" s="781">
        <f t="shared" si="2092"/>
        <v>0</v>
      </c>
      <c r="AZ632" s="777"/>
      <c r="BA632" s="781">
        <f t="shared" si="2093"/>
        <v>0</v>
      </c>
      <c r="BB632" s="777"/>
      <c r="BC632" s="781">
        <f t="shared" si="2094"/>
        <v>0</v>
      </c>
      <c r="BD632" s="777"/>
      <c r="BE632" s="781">
        <f t="shared" si="2095"/>
        <v>0</v>
      </c>
      <c r="BF632" s="777"/>
      <c r="BG632" s="781">
        <f t="shared" si="2096"/>
        <v>0</v>
      </c>
      <c r="BH632" s="777"/>
      <c r="BI632" s="781">
        <f t="shared" si="2097"/>
        <v>0</v>
      </c>
      <c r="BJ632" s="777"/>
      <c r="BK632" s="781">
        <f t="shared" si="2098"/>
        <v>0</v>
      </c>
      <c r="BL632" s="777"/>
      <c r="BM632" s="781">
        <f t="shared" si="2099"/>
        <v>0</v>
      </c>
      <c r="BN632" s="777"/>
      <c r="BO632" s="781">
        <f t="shared" si="2100"/>
        <v>0</v>
      </c>
      <c r="BP632" s="777"/>
      <c r="BQ632" s="781">
        <f t="shared" si="2101"/>
        <v>0</v>
      </c>
      <c r="BR632" s="777"/>
    </row>
    <row r="633" spans="1:70" outlineLevel="3">
      <c r="A633" s="6">
        <v>302299</v>
      </c>
      <c r="B633" s="10"/>
      <c r="C633" s="121" t="s">
        <v>113</v>
      </c>
      <c r="D633" s="111" t="s">
        <v>817</v>
      </c>
      <c r="E633" s="43" t="str">
        <f t="shared" si="2230"/>
        <v>T</v>
      </c>
      <c r="F633" s="122"/>
      <c r="G633" s="122" t="s">
        <v>327</v>
      </c>
      <c r="H633" s="1076">
        <v>26.2</v>
      </c>
      <c r="I633" s="1141"/>
      <c r="J633" s="1142"/>
      <c r="K633" s="1032">
        <f t="shared" si="2231"/>
        <v>0</v>
      </c>
      <c r="L633" s="208"/>
      <c r="M633" s="128"/>
      <c r="N633" s="409"/>
      <c r="O633" s="409"/>
      <c r="Q633" s="684" t="s">
        <v>1861</v>
      </c>
      <c r="R633" s="692" t="s">
        <v>2002</v>
      </c>
      <c r="T633" s="680" t="str">
        <f>IF(IF(A633=0,TRUE(),D633=IFERROR(VLOOKUP(A633,Zaplecze_Weryfikacja!A:B,2,FALSE),2))=TRUE(),"Tak","Nie")</f>
        <v>Nie</v>
      </c>
      <c r="U633" s="681" t="str">
        <f>IF(T633="Tak"," ",IF(IFERROR(VLOOKUP(A633,Zaplecze_Weryfikacja!A:B,2,FALSE),"Inny numer Lp")="Inny numer Lp","Inny numer Lp",IF(VLOOKUP(A633,Zaplecze_Weryfikacja!A:B,2,FALSE)=D633,"Nieznana przyczyna","Inny opis")))</f>
        <v>Inny opis</v>
      </c>
      <c r="Y633" s="785"/>
      <c r="Z633" s="309">
        <f t="shared" si="2232"/>
        <v>0</v>
      </c>
      <c r="AA633" s="785"/>
      <c r="AB633" s="309">
        <f t="shared" si="2233"/>
        <v>0</v>
      </c>
      <c r="AC633" s="785"/>
      <c r="AD633" s="309">
        <f t="shared" si="2234"/>
        <v>0</v>
      </c>
      <c r="AE633" s="785"/>
      <c r="AF633" s="309">
        <f t="shared" si="2235"/>
        <v>0</v>
      </c>
      <c r="AG633" s="785"/>
      <c r="AH633" s="309">
        <f t="shared" si="2236"/>
        <v>0</v>
      </c>
      <c r="AI633" s="785"/>
      <c r="AJ633" s="309">
        <f t="shared" si="2237"/>
        <v>0</v>
      </c>
      <c r="AK633" s="785"/>
      <c r="AL633" s="309">
        <f t="shared" si="2238"/>
        <v>0</v>
      </c>
      <c r="AM633" s="785"/>
      <c r="AN633" s="309">
        <f t="shared" si="2239"/>
        <v>0</v>
      </c>
      <c r="AO633" s="785"/>
      <c r="AP633" s="309">
        <f t="shared" si="2240"/>
        <v>0</v>
      </c>
      <c r="AQ633" s="785"/>
      <c r="AR633" s="309">
        <f t="shared" si="2241"/>
        <v>0</v>
      </c>
      <c r="AT633" s="782">
        <f t="shared" si="2088"/>
        <v>0</v>
      </c>
      <c r="AU633" s="782">
        <f t="shared" si="2089"/>
        <v>0</v>
      </c>
      <c r="AV633" s="782">
        <f t="shared" si="2090"/>
        <v>0</v>
      </c>
      <c r="AW633" s="788" t="e">
        <f t="shared" si="2091"/>
        <v>#DIV/0!</v>
      </c>
      <c r="AY633" s="781">
        <f t="shared" si="2092"/>
        <v>0</v>
      </c>
      <c r="AZ633" s="777"/>
      <c r="BA633" s="781">
        <f t="shared" si="2093"/>
        <v>0</v>
      </c>
      <c r="BB633" s="777"/>
      <c r="BC633" s="781">
        <f t="shared" si="2094"/>
        <v>0</v>
      </c>
      <c r="BD633" s="777"/>
      <c r="BE633" s="781">
        <f t="shared" si="2095"/>
        <v>0</v>
      </c>
      <c r="BF633" s="777"/>
      <c r="BG633" s="781">
        <f t="shared" si="2096"/>
        <v>0</v>
      </c>
      <c r="BH633" s="777"/>
      <c r="BI633" s="781">
        <f t="shared" si="2097"/>
        <v>0</v>
      </c>
      <c r="BJ633" s="777"/>
      <c r="BK633" s="781">
        <f t="shared" si="2098"/>
        <v>0</v>
      </c>
      <c r="BL633" s="777"/>
      <c r="BM633" s="781">
        <f t="shared" si="2099"/>
        <v>0</v>
      </c>
      <c r="BN633" s="777"/>
      <c r="BO633" s="781">
        <f t="shared" si="2100"/>
        <v>0</v>
      </c>
      <c r="BP633" s="777"/>
      <c r="BQ633" s="781">
        <f t="shared" si="2101"/>
        <v>0</v>
      </c>
      <c r="BR633" s="777"/>
    </row>
    <row r="634" spans="1:70" outlineLevel="3">
      <c r="A634" s="6">
        <v>302300</v>
      </c>
      <c r="B634" s="10"/>
      <c r="C634" s="121" t="s">
        <v>113</v>
      </c>
      <c r="D634" s="33" t="s">
        <v>166</v>
      </c>
      <c r="E634" s="43" t="str">
        <f t="shared" si="2230"/>
        <v>N</v>
      </c>
      <c r="F634" s="122"/>
      <c r="G634" s="122" t="s">
        <v>327</v>
      </c>
      <c r="H634" s="1076"/>
      <c r="I634" s="1141"/>
      <c r="J634" s="1142"/>
      <c r="K634" s="1032">
        <f t="shared" si="2231"/>
        <v>0</v>
      </c>
      <c r="L634" s="208"/>
      <c r="M634" s="128"/>
      <c r="N634" s="409"/>
      <c r="O634" s="409"/>
      <c r="Q634" s="686" t="s">
        <v>1908</v>
      </c>
      <c r="R634" s="692" t="s">
        <v>2002</v>
      </c>
      <c r="T634" s="680" t="str">
        <f>IF(IF(A634=0,TRUE(),D634=IFERROR(VLOOKUP(A634,Zaplecze_Weryfikacja!A:B,2,FALSE),2))=TRUE(),"Tak","Nie")</f>
        <v>Nie</v>
      </c>
      <c r="U634" s="681" t="str">
        <f>IF(T634="Tak"," ",IF(IFERROR(VLOOKUP(A634,Zaplecze_Weryfikacja!A:B,2,FALSE),"Inny numer Lp")="Inny numer Lp","Inny numer Lp",IF(VLOOKUP(A634,Zaplecze_Weryfikacja!A:B,2,FALSE)=D634,"Nieznana przyczyna","Inny opis")))</f>
        <v>Inny opis</v>
      </c>
      <c r="Y634" s="785"/>
      <c r="Z634" s="309">
        <f t="shared" si="2232"/>
        <v>0</v>
      </c>
      <c r="AA634" s="785"/>
      <c r="AB634" s="309">
        <f t="shared" si="2233"/>
        <v>0</v>
      </c>
      <c r="AC634" s="785"/>
      <c r="AD634" s="309">
        <f t="shared" si="2234"/>
        <v>0</v>
      </c>
      <c r="AE634" s="785"/>
      <c r="AF634" s="309">
        <f t="shared" si="2235"/>
        <v>0</v>
      </c>
      <c r="AG634" s="785"/>
      <c r="AH634" s="309">
        <f t="shared" si="2236"/>
        <v>0</v>
      </c>
      <c r="AI634" s="785"/>
      <c r="AJ634" s="309">
        <f t="shared" si="2237"/>
        <v>0</v>
      </c>
      <c r="AK634" s="785"/>
      <c r="AL634" s="309">
        <f t="shared" si="2238"/>
        <v>0</v>
      </c>
      <c r="AM634" s="785"/>
      <c r="AN634" s="309">
        <f t="shared" si="2239"/>
        <v>0</v>
      </c>
      <c r="AO634" s="785"/>
      <c r="AP634" s="309">
        <f t="shared" si="2240"/>
        <v>0</v>
      </c>
      <c r="AQ634" s="785"/>
      <c r="AR634" s="309">
        <f t="shared" si="2241"/>
        <v>0</v>
      </c>
      <c r="AT634" s="782">
        <f t="shared" si="2088"/>
        <v>0</v>
      </c>
      <c r="AU634" s="782">
        <f t="shared" si="2089"/>
        <v>0</v>
      </c>
      <c r="AV634" s="782">
        <f t="shared" si="2090"/>
        <v>0</v>
      </c>
      <c r="AW634" s="788" t="e">
        <f t="shared" si="2091"/>
        <v>#DIV/0!</v>
      </c>
      <c r="AY634" s="781">
        <f t="shared" si="2092"/>
        <v>0</v>
      </c>
      <c r="AZ634" s="777"/>
      <c r="BA634" s="781">
        <f t="shared" si="2093"/>
        <v>0</v>
      </c>
      <c r="BB634" s="777"/>
      <c r="BC634" s="781">
        <f t="shared" si="2094"/>
        <v>0</v>
      </c>
      <c r="BD634" s="777"/>
      <c r="BE634" s="781">
        <f t="shared" si="2095"/>
        <v>0</v>
      </c>
      <c r="BF634" s="777"/>
      <c r="BG634" s="781">
        <f t="shared" si="2096"/>
        <v>0</v>
      </c>
      <c r="BH634" s="777"/>
      <c r="BI634" s="781">
        <f t="shared" si="2097"/>
        <v>0</v>
      </c>
      <c r="BJ634" s="777"/>
      <c r="BK634" s="781">
        <f t="shared" si="2098"/>
        <v>0</v>
      </c>
      <c r="BL634" s="777"/>
      <c r="BM634" s="781">
        <f t="shared" si="2099"/>
        <v>0</v>
      </c>
      <c r="BN634" s="777"/>
      <c r="BO634" s="781">
        <f t="shared" si="2100"/>
        <v>0</v>
      </c>
      <c r="BP634" s="777"/>
      <c r="BQ634" s="781">
        <f t="shared" si="2101"/>
        <v>0</v>
      </c>
      <c r="BR634" s="777"/>
    </row>
    <row r="635" spans="1:70" outlineLevel="3">
      <c r="A635" s="6">
        <v>302301</v>
      </c>
      <c r="B635" s="10"/>
      <c r="C635" s="121" t="s">
        <v>113</v>
      </c>
      <c r="D635" s="34" t="s">
        <v>877</v>
      </c>
      <c r="E635" s="43" t="str">
        <f t="shared" si="2230"/>
        <v>T</v>
      </c>
      <c r="F635" s="122" t="s">
        <v>3095</v>
      </c>
      <c r="G635" s="122" t="s">
        <v>327</v>
      </c>
      <c r="H635" s="1076">
        <v>30.5</v>
      </c>
      <c r="I635" s="1141"/>
      <c r="J635" s="1142"/>
      <c r="K635" s="1032">
        <f t="shared" si="2231"/>
        <v>0</v>
      </c>
      <c r="L635" s="208"/>
      <c r="M635" s="128"/>
      <c r="N635" s="409"/>
      <c r="O635" s="409"/>
      <c r="Q635" s="684" t="s">
        <v>1893</v>
      </c>
      <c r="R635" s="692" t="s">
        <v>2002</v>
      </c>
      <c r="T635" s="680" t="str">
        <f>IF(IF(A635=0,TRUE(),D635=IFERROR(VLOOKUP(A635,Zaplecze_Weryfikacja!A:B,2,FALSE),2))=TRUE(),"Tak","Nie")</f>
        <v>Nie</v>
      </c>
      <c r="U635" s="681" t="str">
        <f>IF(T635="Tak"," ",IF(IFERROR(VLOOKUP(A635,Zaplecze_Weryfikacja!A:B,2,FALSE),"Inny numer Lp")="Inny numer Lp","Inny numer Lp",IF(VLOOKUP(A635,Zaplecze_Weryfikacja!A:B,2,FALSE)=D635,"Nieznana przyczyna","Inny opis")))</f>
        <v>Inny opis</v>
      </c>
      <c r="Y635" s="785"/>
      <c r="Z635" s="309">
        <f t="shared" si="2232"/>
        <v>0</v>
      </c>
      <c r="AA635" s="785"/>
      <c r="AB635" s="309">
        <f t="shared" si="2233"/>
        <v>0</v>
      </c>
      <c r="AC635" s="785"/>
      <c r="AD635" s="309">
        <f t="shared" si="2234"/>
        <v>0</v>
      </c>
      <c r="AE635" s="785"/>
      <c r="AF635" s="309">
        <f t="shared" si="2235"/>
        <v>0</v>
      </c>
      <c r="AG635" s="785"/>
      <c r="AH635" s="309">
        <f t="shared" si="2236"/>
        <v>0</v>
      </c>
      <c r="AI635" s="785"/>
      <c r="AJ635" s="309">
        <f t="shared" si="2237"/>
        <v>0</v>
      </c>
      <c r="AK635" s="785"/>
      <c r="AL635" s="309">
        <f t="shared" si="2238"/>
        <v>0</v>
      </c>
      <c r="AM635" s="785"/>
      <c r="AN635" s="309">
        <f t="shared" si="2239"/>
        <v>0</v>
      </c>
      <c r="AO635" s="785"/>
      <c r="AP635" s="309">
        <f t="shared" si="2240"/>
        <v>0</v>
      </c>
      <c r="AQ635" s="785"/>
      <c r="AR635" s="309">
        <f t="shared" si="2241"/>
        <v>0</v>
      </c>
      <c r="AT635" s="782">
        <f t="shared" si="2088"/>
        <v>0</v>
      </c>
      <c r="AU635" s="782">
        <f t="shared" si="2089"/>
        <v>0</v>
      </c>
      <c r="AV635" s="782">
        <f t="shared" si="2090"/>
        <v>0</v>
      </c>
      <c r="AW635" s="788" t="e">
        <f t="shared" si="2091"/>
        <v>#DIV/0!</v>
      </c>
      <c r="AY635" s="781">
        <f t="shared" si="2092"/>
        <v>0</v>
      </c>
      <c r="AZ635" s="777"/>
      <c r="BA635" s="781">
        <f t="shared" si="2093"/>
        <v>0</v>
      </c>
      <c r="BB635" s="777"/>
      <c r="BC635" s="781">
        <f t="shared" si="2094"/>
        <v>0</v>
      </c>
      <c r="BD635" s="777"/>
      <c r="BE635" s="781">
        <f t="shared" si="2095"/>
        <v>0</v>
      </c>
      <c r="BF635" s="777"/>
      <c r="BG635" s="781">
        <f t="shared" si="2096"/>
        <v>0</v>
      </c>
      <c r="BH635" s="777"/>
      <c r="BI635" s="781">
        <f t="shared" si="2097"/>
        <v>0</v>
      </c>
      <c r="BJ635" s="777"/>
      <c r="BK635" s="781">
        <f t="shared" si="2098"/>
        <v>0</v>
      </c>
      <c r="BL635" s="777"/>
      <c r="BM635" s="781">
        <f t="shared" si="2099"/>
        <v>0</v>
      </c>
      <c r="BN635" s="777"/>
      <c r="BO635" s="781">
        <f t="shared" si="2100"/>
        <v>0</v>
      </c>
      <c r="BP635" s="777"/>
      <c r="BQ635" s="781">
        <f t="shared" si="2101"/>
        <v>0</v>
      </c>
      <c r="BR635" s="777"/>
    </row>
    <row r="636" spans="1:70" outlineLevel="3">
      <c r="A636" s="6">
        <v>302302</v>
      </c>
      <c r="B636" s="10"/>
      <c r="C636" s="121" t="s">
        <v>113</v>
      </c>
      <c r="D636" s="34" t="s">
        <v>3149</v>
      </c>
      <c r="E636" s="43" t="str">
        <f t="shared" ref="E636" si="2242">IF(H636&gt;0,"T","N")</f>
        <v>T</v>
      </c>
      <c r="F636" s="122" t="s">
        <v>3137</v>
      </c>
      <c r="G636" s="122" t="s">
        <v>327</v>
      </c>
      <c r="H636" s="1076">
        <v>15.2</v>
      </c>
      <c r="I636" s="1141"/>
      <c r="J636" s="1142"/>
      <c r="K636" s="1032">
        <f t="shared" ref="K636" si="2243">IF(B636="E","E",$H636*I636)</f>
        <v>0</v>
      </c>
      <c r="L636" s="208"/>
      <c r="M636" s="128"/>
      <c r="N636" s="409"/>
      <c r="O636" s="409"/>
      <c r="Q636" s="684" t="s">
        <v>1893</v>
      </c>
      <c r="R636" s="692" t="s">
        <v>2002</v>
      </c>
      <c r="T636" s="680" t="str">
        <f>IF(IF(A636=0,TRUE(),D636=IFERROR(VLOOKUP(A636,Zaplecze_Weryfikacja!A:B,2,FALSE),2))=TRUE(),"Tak","Nie")</f>
        <v>Nie</v>
      </c>
      <c r="U636" s="681" t="str">
        <f>IF(T636="Tak"," ",IF(IFERROR(VLOOKUP(A636,Zaplecze_Weryfikacja!A:B,2,FALSE),"Inny numer Lp")="Inny numer Lp","Inny numer Lp",IF(VLOOKUP(A636,Zaplecze_Weryfikacja!A:B,2,FALSE)=D636,"Nieznana przyczyna","Inny opis")))</f>
        <v>Inny opis</v>
      </c>
      <c r="Y636" s="785"/>
      <c r="Z636" s="309">
        <f t="shared" ref="Z636" si="2244">IF($B636="E","E",$H636*Y636)</f>
        <v>0</v>
      </c>
      <c r="AA636" s="785"/>
      <c r="AB636" s="309">
        <f t="shared" ref="AB636" si="2245">IF($B636="E","E",$H636*AA636)</f>
        <v>0</v>
      </c>
      <c r="AC636" s="785"/>
      <c r="AD636" s="309">
        <f t="shared" ref="AD636" si="2246">IF($B636="E","E",$H636*AC636)</f>
        <v>0</v>
      </c>
      <c r="AE636" s="785"/>
      <c r="AF636" s="309">
        <f t="shared" ref="AF636" si="2247">IF($B636="E","E",$H636*AE636)</f>
        <v>0</v>
      </c>
      <c r="AG636" s="785"/>
      <c r="AH636" s="309">
        <f t="shared" ref="AH636" si="2248">IF($B636="E","E",$H636*AG636)</f>
        <v>0</v>
      </c>
      <c r="AI636" s="785"/>
      <c r="AJ636" s="309">
        <f t="shared" ref="AJ636" si="2249">IF($B636="E","E",$H636*AI636)</f>
        <v>0</v>
      </c>
      <c r="AK636" s="785"/>
      <c r="AL636" s="309">
        <f t="shared" ref="AL636" si="2250">IF($B636="E","E",$H636*AK636)</f>
        <v>0</v>
      </c>
      <c r="AM636" s="785"/>
      <c r="AN636" s="309">
        <f t="shared" ref="AN636" si="2251">IF($B636="E","E",$H636*AM636)</f>
        <v>0</v>
      </c>
      <c r="AO636" s="785"/>
      <c r="AP636" s="309">
        <f t="shared" ref="AP636" si="2252">IF($B636="E","E",$H636*AO636)</f>
        <v>0</v>
      </c>
      <c r="AQ636" s="785"/>
      <c r="AR636" s="309">
        <f t="shared" ref="AR636" si="2253">IF($B636="E","E",$H636*AQ636)</f>
        <v>0</v>
      </c>
      <c r="AT636" s="782">
        <f t="shared" ref="AT636" si="2254">MAX(Z636,AB636,AD636,AF636,AH636,AJ636,AL636,AN636,AP636,AR636)</f>
        <v>0</v>
      </c>
      <c r="AU636" s="782">
        <f t="shared" ref="AU636" si="2255">IF($AU$6=10,MIN(Z636,AB636,AD636,AF636,AH636,AJ636,AL636,AN636,AP636,AR636),IF($AU$6=9,MIN(Z636,AB636,AD636,AF636,AH636,AJ636,AL636,AN636,AP636),IF($AU$6=8,MIN(Z636,AB636,AD636,AF636,AH636,AJ636,AL636,AN636),IF($AU$6=7,MIN(Z636,AB636,AD636,AF636,AH636,AJ636,AL636),IF($AU$6=6,MIN(Z636,AB636,AD636,AF636,AH636,AJ636),IF($AU$6=5,MIN(Z636,AB636,AD636,AF636,AH636),IF($AU$6=4,MIN(Z636,AB636,AD636,AF636),IF($AU$6=4,MIN(Z636,AB636,AD636,AF636),IF($AU$6=3,MIN(Z636,AB636,AD636),IF($AU$6=3,MIN(Z636,AB636,AD636),IF($AU$6=2,MIN(Z636,AB636),IF($AU$6=1,MIN(Z636),"Błąd - zła ilośc oferentów"))))))))))))</f>
        <v>0</v>
      </c>
      <c r="AV636" s="782">
        <f t="shared" ref="AV636" si="2256">AT636-AU636</f>
        <v>0</v>
      </c>
      <c r="AW636" s="788" t="e">
        <f t="shared" ref="AW636" si="2257">AT636/AU636</f>
        <v>#DIV/0!</v>
      </c>
      <c r="AY636" s="781">
        <f t="shared" ref="AY636" si="2258">+AZ636</f>
        <v>0</v>
      </c>
      <c r="AZ636" s="777"/>
      <c r="BA636" s="781">
        <f t="shared" ref="BA636" si="2259">+BB636</f>
        <v>0</v>
      </c>
      <c r="BB636" s="777"/>
      <c r="BC636" s="781">
        <f t="shared" ref="BC636" si="2260">+BD636</f>
        <v>0</v>
      </c>
      <c r="BD636" s="777"/>
      <c r="BE636" s="781">
        <f t="shared" ref="BE636" si="2261">+BF636</f>
        <v>0</v>
      </c>
      <c r="BF636" s="777"/>
      <c r="BG636" s="781">
        <f t="shared" ref="BG636" si="2262">+BH636</f>
        <v>0</v>
      </c>
      <c r="BH636" s="777"/>
      <c r="BI636" s="781">
        <f t="shared" ref="BI636" si="2263">+BJ636</f>
        <v>0</v>
      </c>
      <c r="BJ636" s="777"/>
      <c r="BK636" s="781">
        <f t="shared" ref="BK636" si="2264">+BL636</f>
        <v>0</v>
      </c>
      <c r="BL636" s="777"/>
      <c r="BM636" s="781">
        <f t="shared" ref="BM636" si="2265">+BN636</f>
        <v>0</v>
      </c>
      <c r="BN636" s="777"/>
      <c r="BO636" s="781">
        <f t="shared" ref="BO636" si="2266">+BP636</f>
        <v>0</v>
      </c>
      <c r="BP636" s="777"/>
      <c r="BQ636" s="781">
        <f t="shared" ref="BQ636" si="2267">+BR636</f>
        <v>0</v>
      </c>
      <c r="BR636" s="777"/>
    </row>
    <row r="637" spans="1:70" ht="28.5" outlineLevel="3">
      <c r="A637" s="6">
        <v>302303</v>
      </c>
      <c r="B637" s="10"/>
      <c r="C637" s="121" t="s">
        <v>113</v>
      </c>
      <c r="D637" s="34" t="s">
        <v>3326</v>
      </c>
      <c r="E637" s="43" t="str">
        <f t="shared" si="2230"/>
        <v>T</v>
      </c>
      <c r="F637" s="122"/>
      <c r="G637" s="122" t="s">
        <v>325</v>
      </c>
      <c r="H637" s="1076">
        <v>2</v>
      </c>
      <c r="I637" s="1141"/>
      <c r="J637" s="1142"/>
      <c r="K637" s="1032">
        <f t="shared" si="2231"/>
        <v>0</v>
      </c>
      <c r="L637" s="208"/>
      <c r="M637" s="128"/>
      <c r="N637" s="409"/>
      <c r="O637" s="409"/>
      <c r="Q637" s="684" t="s">
        <v>1869</v>
      </c>
      <c r="R637" s="692" t="s">
        <v>2002</v>
      </c>
      <c r="T637" s="680" t="str">
        <f>IF(IF(A637=0,TRUE(),D637=IFERROR(VLOOKUP(A637,Zaplecze_Weryfikacja!A:B,2,FALSE),2))=TRUE(),"Tak","Nie")</f>
        <v>Nie</v>
      </c>
      <c r="U637" s="681" t="str">
        <f>IF(T637="Tak"," ",IF(IFERROR(VLOOKUP(A637,Zaplecze_Weryfikacja!A:B,2,FALSE),"Inny numer Lp")="Inny numer Lp","Inny numer Lp",IF(VLOOKUP(A637,Zaplecze_Weryfikacja!A:B,2,FALSE)=D637,"Nieznana przyczyna","Inny opis")))</f>
        <v>Inny opis</v>
      </c>
      <c r="Y637" s="785"/>
      <c r="Z637" s="309">
        <f t="shared" si="2232"/>
        <v>0</v>
      </c>
      <c r="AA637" s="785"/>
      <c r="AB637" s="309">
        <f t="shared" si="2233"/>
        <v>0</v>
      </c>
      <c r="AC637" s="785"/>
      <c r="AD637" s="309">
        <f t="shared" si="2234"/>
        <v>0</v>
      </c>
      <c r="AE637" s="785"/>
      <c r="AF637" s="309">
        <f t="shared" si="2235"/>
        <v>0</v>
      </c>
      <c r="AG637" s="785"/>
      <c r="AH637" s="309">
        <f t="shared" si="2236"/>
        <v>0</v>
      </c>
      <c r="AI637" s="785"/>
      <c r="AJ637" s="309">
        <f t="shared" si="2237"/>
        <v>0</v>
      </c>
      <c r="AK637" s="785"/>
      <c r="AL637" s="309">
        <f t="shared" si="2238"/>
        <v>0</v>
      </c>
      <c r="AM637" s="785"/>
      <c r="AN637" s="309">
        <f t="shared" si="2239"/>
        <v>0</v>
      </c>
      <c r="AO637" s="785"/>
      <c r="AP637" s="309">
        <f t="shared" si="2240"/>
        <v>0</v>
      </c>
      <c r="AQ637" s="785"/>
      <c r="AR637" s="309">
        <f t="shared" si="2241"/>
        <v>0</v>
      </c>
      <c r="AT637" s="782">
        <f t="shared" si="2088"/>
        <v>0</v>
      </c>
      <c r="AU637" s="782">
        <f t="shared" si="2089"/>
        <v>0</v>
      </c>
      <c r="AV637" s="782">
        <f t="shared" si="2090"/>
        <v>0</v>
      </c>
      <c r="AW637" s="788" t="e">
        <f t="shared" si="2091"/>
        <v>#DIV/0!</v>
      </c>
      <c r="AY637" s="781">
        <f t="shared" si="2092"/>
        <v>0</v>
      </c>
      <c r="AZ637" s="777"/>
      <c r="BA637" s="781">
        <f t="shared" si="2093"/>
        <v>0</v>
      </c>
      <c r="BB637" s="777"/>
      <c r="BC637" s="781">
        <f t="shared" si="2094"/>
        <v>0</v>
      </c>
      <c r="BD637" s="777"/>
      <c r="BE637" s="781">
        <f t="shared" si="2095"/>
        <v>0</v>
      </c>
      <c r="BF637" s="777"/>
      <c r="BG637" s="781">
        <f t="shared" si="2096"/>
        <v>0</v>
      </c>
      <c r="BH637" s="777"/>
      <c r="BI637" s="781">
        <f t="shared" si="2097"/>
        <v>0</v>
      </c>
      <c r="BJ637" s="777"/>
      <c r="BK637" s="781">
        <f t="shared" si="2098"/>
        <v>0</v>
      </c>
      <c r="BL637" s="777"/>
      <c r="BM637" s="781">
        <f t="shared" si="2099"/>
        <v>0</v>
      </c>
      <c r="BN637" s="777"/>
      <c r="BO637" s="781">
        <f t="shared" si="2100"/>
        <v>0</v>
      </c>
      <c r="BP637" s="777"/>
      <c r="BQ637" s="781">
        <f t="shared" si="2101"/>
        <v>0</v>
      </c>
      <c r="BR637" s="777"/>
    </row>
    <row r="638" spans="1:70" outlineLevel="3">
      <c r="A638" s="6">
        <v>302304</v>
      </c>
      <c r="B638" s="10"/>
      <c r="C638" s="121" t="s">
        <v>113</v>
      </c>
      <c r="D638" s="34" t="s">
        <v>3150</v>
      </c>
      <c r="E638" s="43" t="str">
        <f t="shared" si="2230"/>
        <v>T</v>
      </c>
      <c r="F638" s="122" t="s">
        <v>3151</v>
      </c>
      <c r="G638" s="122" t="s">
        <v>327</v>
      </c>
      <c r="H638" s="1076">
        <v>21.5</v>
      </c>
      <c r="I638" s="1141"/>
      <c r="J638" s="1142"/>
      <c r="K638" s="1032">
        <f t="shared" si="2231"/>
        <v>0</v>
      </c>
      <c r="L638" s="208"/>
      <c r="M638" s="128"/>
      <c r="N638" s="409"/>
      <c r="O638" s="409"/>
      <c r="Q638" s="684" t="s">
        <v>1897</v>
      </c>
      <c r="R638" s="692" t="s">
        <v>2002</v>
      </c>
      <c r="T638" s="680" t="str">
        <f>IF(IF(A638=0,TRUE(),D638=IFERROR(VLOOKUP(A638,Zaplecze_Weryfikacja!A:B,2,FALSE),2))=TRUE(),"Tak","Nie")</f>
        <v>Nie</v>
      </c>
      <c r="U638" s="681" t="str">
        <f>IF(T638="Tak"," ",IF(IFERROR(VLOOKUP(A638,Zaplecze_Weryfikacja!A:B,2,FALSE),"Inny numer Lp")="Inny numer Lp","Inny numer Lp",IF(VLOOKUP(A638,Zaplecze_Weryfikacja!A:B,2,FALSE)=D638,"Nieznana przyczyna","Inny opis")))</f>
        <v>Inny opis</v>
      </c>
      <c r="Y638" s="785"/>
      <c r="Z638" s="309">
        <f t="shared" si="2232"/>
        <v>0</v>
      </c>
      <c r="AA638" s="785"/>
      <c r="AB638" s="309">
        <f t="shared" si="2233"/>
        <v>0</v>
      </c>
      <c r="AC638" s="785"/>
      <c r="AD638" s="309">
        <f t="shared" si="2234"/>
        <v>0</v>
      </c>
      <c r="AE638" s="785"/>
      <c r="AF638" s="309">
        <f t="shared" si="2235"/>
        <v>0</v>
      </c>
      <c r="AG638" s="785"/>
      <c r="AH638" s="309">
        <f t="shared" si="2236"/>
        <v>0</v>
      </c>
      <c r="AI638" s="785"/>
      <c r="AJ638" s="309">
        <f t="shared" si="2237"/>
        <v>0</v>
      </c>
      <c r="AK638" s="785"/>
      <c r="AL638" s="309">
        <f t="shared" si="2238"/>
        <v>0</v>
      </c>
      <c r="AM638" s="785"/>
      <c r="AN638" s="309">
        <f t="shared" si="2239"/>
        <v>0</v>
      </c>
      <c r="AO638" s="785"/>
      <c r="AP638" s="309">
        <f t="shared" si="2240"/>
        <v>0</v>
      </c>
      <c r="AQ638" s="785"/>
      <c r="AR638" s="309">
        <f t="shared" si="2241"/>
        <v>0</v>
      </c>
      <c r="AT638" s="782">
        <f t="shared" si="2088"/>
        <v>0</v>
      </c>
      <c r="AU638" s="782">
        <f t="shared" si="2089"/>
        <v>0</v>
      </c>
      <c r="AV638" s="782">
        <f t="shared" si="2090"/>
        <v>0</v>
      </c>
      <c r="AW638" s="788" t="e">
        <f t="shared" si="2091"/>
        <v>#DIV/0!</v>
      </c>
      <c r="AY638" s="781">
        <f t="shared" si="2092"/>
        <v>0</v>
      </c>
      <c r="AZ638" s="777"/>
      <c r="BA638" s="781">
        <f t="shared" si="2093"/>
        <v>0</v>
      </c>
      <c r="BB638" s="777"/>
      <c r="BC638" s="781">
        <f t="shared" si="2094"/>
        <v>0</v>
      </c>
      <c r="BD638" s="777"/>
      <c r="BE638" s="781">
        <f t="shared" si="2095"/>
        <v>0</v>
      </c>
      <c r="BF638" s="777"/>
      <c r="BG638" s="781">
        <f t="shared" si="2096"/>
        <v>0</v>
      </c>
      <c r="BH638" s="777"/>
      <c r="BI638" s="781">
        <f t="shared" si="2097"/>
        <v>0</v>
      </c>
      <c r="BJ638" s="777"/>
      <c r="BK638" s="781">
        <f t="shared" si="2098"/>
        <v>0</v>
      </c>
      <c r="BL638" s="777"/>
      <c r="BM638" s="781">
        <f t="shared" si="2099"/>
        <v>0</v>
      </c>
      <c r="BN638" s="777"/>
      <c r="BO638" s="781">
        <f t="shared" si="2100"/>
        <v>0</v>
      </c>
      <c r="BP638" s="777"/>
      <c r="BQ638" s="781">
        <f t="shared" si="2101"/>
        <v>0</v>
      </c>
      <c r="BR638" s="777"/>
    </row>
    <row r="639" spans="1:70" outlineLevel="3">
      <c r="A639" s="1250">
        <v>302305</v>
      </c>
      <c r="B639" s="10"/>
      <c r="C639" s="121" t="s">
        <v>113</v>
      </c>
      <c r="D639" s="1274" t="s">
        <v>3938</v>
      </c>
      <c r="E639" s="43" t="str">
        <f t="shared" ref="E639" si="2268">IF(H639&gt;0,"T","N")</f>
        <v>T</v>
      </c>
      <c r="F639" s="122"/>
      <c r="G639" s="122" t="s">
        <v>327</v>
      </c>
      <c r="H639" s="1076">
        <v>17.399999999999999</v>
      </c>
      <c r="I639" s="1141"/>
      <c r="J639" s="1142"/>
      <c r="K639" s="1032">
        <f t="shared" ref="K639" si="2269">IF(B639="E","E",$H639*I639)</f>
        <v>0</v>
      </c>
      <c r="L639" s="208"/>
      <c r="M639" s="128"/>
      <c r="N639" s="409"/>
      <c r="O639" s="409"/>
      <c r="Q639" s="684" t="s">
        <v>1897</v>
      </c>
      <c r="R639" s="692" t="s">
        <v>2002</v>
      </c>
      <c r="T639" s="680" t="str">
        <f>IF(IF(A639=0,TRUE(),D639=IFERROR(VLOOKUP(A639,Zaplecze_Weryfikacja!A:B,2,FALSE),2))=TRUE(),"Tak","Nie")</f>
        <v>Nie</v>
      </c>
      <c r="U639" s="681" t="str">
        <f>IF(T639="Tak"," ",IF(IFERROR(VLOOKUP(A639,Zaplecze_Weryfikacja!A:B,2,FALSE),"Inny numer Lp")="Inny numer Lp","Inny numer Lp",IF(VLOOKUP(A639,Zaplecze_Weryfikacja!A:B,2,FALSE)=D639,"Nieznana przyczyna","Inny opis")))</f>
        <v>Inny opis</v>
      </c>
      <c r="Y639" s="785"/>
      <c r="Z639" s="309">
        <f t="shared" ref="Z639" si="2270">IF($B639="E","E",$H639*Y639)</f>
        <v>0</v>
      </c>
      <c r="AA639" s="785"/>
      <c r="AB639" s="309">
        <f t="shared" ref="AB639" si="2271">IF($B639="E","E",$H639*AA639)</f>
        <v>0</v>
      </c>
      <c r="AC639" s="785"/>
      <c r="AD639" s="309">
        <f t="shared" ref="AD639" si="2272">IF($B639="E","E",$H639*AC639)</f>
        <v>0</v>
      </c>
      <c r="AE639" s="785"/>
      <c r="AF639" s="309">
        <f t="shared" ref="AF639" si="2273">IF($B639="E","E",$H639*AE639)</f>
        <v>0</v>
      </c>
      <c r="AG639" s="785"/>
      <c r="AH639" s="309">
        <f t="shared" ref="AH639" si="2274">IF($B639="E","E",$H639*AG639)</f>
        <v>0</v>
      </c>
      <c r="AI639" s="785"/>
      <c r="AJ639" s="309">
        <f t="shared" ref="AJ639" si="2275">IF($B639="E","E",$H639*AI639)</f>
        <v>0</v>
      </c>
      <c r="AK639" s="785"/>
      <c r="AL639" s="309">
        <f t="shared" ref="AL639" si="2276">IF($B639="E","E",$H639*AK639)</f>
        <v>0</v>
      </c>
      <c r="AM639" s="785"/>
      <c r="AN639" s="309">
        <f t="shared" ref="AN639" si="2277">IF($B639="E","E",$H639*AM639)</f>
        <v>0</v>
      </c>
      <c r="AO639" s="785"/>
      <c r="AP639" s="309">
        <f t="shared" ref="AP639" si="2278">IF($B639="E","E",$H639*AO639)</f>
        <v>0</v>
      </c>
      <c r="AQ639" s="785"/>
      <c r="AR639" s="309">
        <f t="shared" ref="AR639" si="2279">IF($B639="E","E",$H639*AQ639)</f>
        <v>0</v>
      </c>
      <c r="AT639" s="782">
        <f t="shared" ref="AT639" si="2280">MAX(Z639,AB639,AD639,AF639,AH639,AJ639,AL639,AN639,AP639,AR639)</f>
        <v>0</v>
      </c>
      <c r="AU639" s="782">
        <f t="shared" ref="AU639" si="2281">IF($AU$6=10,MIN(Z639,AB639,AD639,AF639,AH639,AJ639,AL639,AN639,AP639,AR639),IF($AU$6=9,MIN(Z639,AB639,AD639,AF639,AH639,AJ639,AL639,AN639,AP639),IF($AU$6=8,MIN(Z639,AB639,AD639,AF639,AH639,AJ639,AL639,AN639),IF($AU$6=7,MIN(Z639,AB639,AD639,AF639,AH639,AJ639,AL639),IF($AU$6=6,MIN(Z639,AB639,AD639,AF639,AH639,AJ639),IF($AU$6=5,MIN(Z639,AB639,AD639,AF639,AH639),IF($AU$6=4,MIN(Z639,AB639,AD639,AF639),IF($AU$6=4,MIN(Z639,AB639,AD639,AF639),IF($AU$6=3,MIN(Z639,AB639,AD639),IF($AU$6=3,MIN(Z639,AB639,AD639),IF($AU$6=2,MIN(Z639,AB639),IF($AU$6=1,MIN(Z639),"Błąd - zła ilośc oferentów"))))))))))))</f>
        <v>0</v>
      </c>
      <c r="AV639" s="782">
        <f t="shared" ref="AV639" si="2282">AT639-AU639</f>
        <v>0</v>
      </c>
      <c r="AW639" s="788" t="e">
        <f t="shared" ref="AW639" si="2283">AT639/AU639</f>
        <v>#DIV/0!</v>
      </c>
      <c r="AY639" s="781">
        <f t="shared" ref="AY639" si="2284">+AZ639</f>
        <v>0</v>
      </c>
      <c r="AZ639" s="777"/>
      <c r="BA639" s="781">
        <f t="shared" ref="BA639" si="2285">+BB639</f>
        <v>0</v>
      </c>
      <c r="BB639" s="777"/>
      <c r="BC639" s="781">
        <f t="shared" ref="BC639" si="2286">+BD639</f>
        <v>0</v>
      </c>
      <c r="BD639" s="777"/>
      <c r="BE639" s="781">
        <f t="shared" ref="BE639" si="2287">+BF639</f>
        <v>0</v>
      </c>
      <c r="BF639" s="777"/>
      <c r="BG639" s="781">
        <f t="shared" ref="BG639" si="2288">+BH639</f>
        <v>0</v>
      </c>
      <c r="BH639" s="777"/>
      <c r="BI639" s="781">
        <f t="shared" ref="BI639" si="2289">+BJ639</f>
        <v>0</v>
      </c>
      <c r="BJ639" s="777"/>
      <c r="BK639" s="781">
        <f t="shared" ref="BK639" si="2290">+BL639</f>
        <v>0</v>
      </c>
      <c r="BL639" s="777"/>
      <c r="BM639" s="781">
        <f t="shared" ref="BM639" si="2291">+BN639</f>
        <v>0</v>
      </c>
      <c r="BN639" s="777"/>
      <c r="BO639" s="781">
        <f t="shared" ref="BO639" si="2292">+BP639</f>
        <v>0</v>
      </c>
      <c r="BP639" s="777"/>
      <c r="BQ639" s="781">
        <f t="shared" ref="BQ639" si="2293">+BR639</f>
        <v>0</v>
      </c>
      <c r="BR639" s="777"/>
    </row>
    <row r="640" spans="1:70" ht="28.5" outlineLevel="3">
      <c r="A640" s="6">
        <v>302306</v>
      </c>
      <c r="B640" s="10"/>
      <c r="C640" s="121" t="s">
        <v>113</v>
      </c>
      <c r="D640" s="33" t="s">
        <v>157</v>
      </c>
      <c r="E640" s="43" t="str">
        <f t="shared" si="2230"/>
        <v>N</v>
      </c>
      <c r="F640" s="122" t="s">
        <v>164</v>
      </c>
      <c r="G640" s="122" t="s">
        <v>324</v>
      </c>
      <c r="H640" s="1076"/>
      <c r="I640" s="1141"/>
      <c r="J640" s="1142"/>
      <c r="K640" s="1032">
        <f t="shared" si="2231"/>
        <v>0</v>
      </c>
      <c r="L640" s="208"/>
      <c r="M640" s="128"/>
      <c r="N640" s="409"/>
      <c r="O640" s="409"/>
      <c r="Q640" s="684" t="s">
        <v>1874</v>
      </c>
      <c r="R640" s="692" t="s">
        <v>2002</v>
      </c>
      <c r="T640" s="680" t="str">
        <f>IF(IF(A640=0,TRUE(),D640=IFERROR(VLOOKUP(A640,Zaplecze_Weryfikacja!A:B,2,FALSE),2))=TRUE(),"Tak","Nie")</f>
        <v>Nie</v>
      </c>
      <c r="U640" s="681" t="str">
        <f>IF(T640="Tak"," ",IF(IFERROR(VLOOKUP(A640,Zaplecze_Weryfikacja!A:B,2,FALSE),"Inny numer Lp")="Inny numer Lp","Inny numer Lp",IF(VLOOKUP(A640,Zaplecze_Weryfikacja!A:B,2,FALSE)=D640,"Nieznana przyczyna","Inny opis")))</f>
        <v>Inny opis</v>
      </c>
      <c r="Y640" s="785"/>
      <c r="Z640" s="309">
        <f t="shared" si="2232"/>
        <v>0</v>
      </c>
      <c r="AA640" s="785"/>
      <c r="AB640" s="309">
        <f t="shared" si="2233"/>
        <v>0</v>
      </c>
      <c r="AC640" s="785"/>
      <c r="AD640" s="309">
        <f t="shared" si="2234"/>
        <v>0</v>
      </c>
      <c r="AE640" s="785"/>
      <c r="AF640" s="309">
        <f t="shared" si="2235"/>
        <v>0</v>
      </c>
      <c r="AG640" s="785"/>
      <c r="AH640" s="309">
        <f t="shared" si="2236"/>
        <v>0</v>
      </c>
      <c r="AI640" s="785"/>
      <c r="AJ640" s="309">
        <f t="shared" si="2237"/>
        <v>0</v>
      </c>
      <c r="AK640" s="785"/>
      <c r="AL640" s="309">
        <f t="shared" si="2238"/>
        <v>0</v>
      </c>
      <c r="AM640" s="785"/>
      <c r="AN640" s="309">
        <f t="shared" si="2239"/>
        <v>0</v>
      </c>
      <c r="AO640" s="785"/>
      <c r="AP640" s="309">
        <f t="shared" si="2240"/>
        <v>0</v>
      </c>
      <c r="AQ640" s="785"/>
      <c r="AR640" s="309">
        <f t="shared" si="2241"/>
        <v>0</v>
      </c>
      <c r="AT640" s="782">
        <f t="shared" si="2088"/>
        <v>0</v>
      </c>
      <c r="AU640" s="782">
        <f t="shared" si="2089"/>
        <v>0</v>
      </c>
      <c r="AV640" s="782">
        <f t="shared" si="2090"/>
        <v>0</v>
      </c>
      <c r="AW640" s="788" t="e">
        <f t="shared" si="2091"/>
        <v>#DIV/0!</v>
      </c>
      <c r="AY640" s="781">
        <f t="shared" si="2092"/>
        <v>0</v>
      </c>
      <c r="AZ640" s="777"/>
      <c r="BA640" s="781">
        <f t="shared" si="2093"/>
        <v>0</v>
      </c>
      <c r="BB640" s="777"/>
      <c r="BC640" s="781">
        <f t="shared" si="2094"/>
        <v>0</v>
      </c>
      <c r="BD640" s="777"/>
      <c r="BE640" s="781">
        <f t="shared" si="2095"/>
        <v>0</v>
      </c>
      <c r="BF640" s="777"/>
      <c r="BG640" s="781">
        <f t="shared" si="2096"/>
        <v>0</v>
      </c>
      <c r="BH640" s="777"/>
      <c r="BI640" s="781">
        <f t="shared" si="2097"/>
        <v>0</v>
      </c>
      <c r="BJ640" s="777"/>
      <c r="BK640" s="781">
        <f t="shared" si="2098"/>
        <v>0</v>
      </c>
      <c r="BL640" s="777"/>
      <c r="BM640" s="781">
        <f t="shared" si="2099"/>
        <v>0</v>
      </c>
      <c r="BN640" s="777"/>
      <c r="BO640" s="781">
        <f t="shared" si="2100"/>
        <v>0</v>
      </c>
      <c r="BP640" s="777"/>
      <c r="BQ640" s="781">
        <f t="shared" si="2101"/>
        <v>0</v>
      </c>
      <c r="BR640" s="777"/>
    </row>
    <row r="641" spans="1:70" outlineLevel="3">
      <c r="A641" s="6">
        <v>302307</v>
      </c>
      <c r="B641" s="10"/>
      <c r="C641" s="121" t="s">
        <v>113</v>
      </c>
      <c r="D641" s="111" t="s">
        <v>893</v>
      </c>
      <c r="E641" s="43" t="str">
        <f t="shared" si="2230"/>
        <v>T</v>
      </c>
      <c r="F641" s="122" t="s">
        <v>3148</v>
      </c>
      <c r="G641" s="122" t="s">
        <v>325</v>
      </c>
      <c r="H641" s="1076">
        <v>1</v>
      </c>
      <c r="I641" s="1141"/>
      <c r="J641" s="1142"/>
      <c r="K641" s="1032">
        <f t="shared" si="2231"/>
        <v>0</v>
      </c>
      <c r="L641" s="208"/>
      <c r="M641" s="128"/>
      <c r="N641" s="409"/>
      <c r="O641" s="409"/>
      <c r="Q641" s="684" t="s">
        <v>1874</v>
      </c>
      <c r="R641" s="692" t="s">
        <v>2002</v>
      </c>
      <c r="T641" s="680" t="str">
        <f>IF(IF(A641=0,TRUE(),D641=IFERROR(VLOOKUP(A641,Zaplecze_Weryfikacja!A:B,2,FALSE),2))=TRUE(),"Tak","Nie")</f>
        <v>Nie</v>
      </c>
      <c r="U641" s="681" t="str">
        <f>IF(T641="Tak"," ",IF(IFERROR(VLOOKUP(A641,Zaplecze_Weryfikacja!A:B,2,FALSE),"Inny numer Lp")="Inny numer Lp","Inny numer Lp",IF(VLOOKUP(A641,Zaplecze_Weryfikacja!A:B,2,FALSE)=D641,"Nieznana przyczyna","Inny opis")))</f>
        <v>Inny opis</v>
      </c>
      <c r="Y641" s="785"/>
      <c r="Z641" s="309">
        <f t="shared" si="2232"/>
        <v>0</v>
      </c>
      <c r="AA641" s="785"/>
      <c r="AB641" s="309">
        <f t="shared" si="2233"/>
        <v>0</v>
      </c>
      <c r="AC641" s="785"/>
      <c r="AD641" s="309">
        <f t="shared" si="2234"/>
        <v>0</v>
      </c>
      <c r="AE641" s="785"/>
      <c r="AF641" s="309">
        <f t="shared" si="2235"/>
        <v>0</v>
      </c>
      <c r="AG641" s="785"/>
      <c r="AH641" s="309">
        <f t="shared" si="2236"/>
        <v>0</v>
      </c>
      <c r="AI641" s="785"/>
      <c r="AJ641" s="309">
        <f t="shared" si="2237"/>
        <v>0</v>
      </c>
      <c r="AK641" s="785"/>
      <c r="AL641" s="309">
        <f t="shared" si="2238"/>
        <v>0</v>
      </c>
      <c r="AM641" s="785"/>
      <c r="AN641" s="309">
        <f t="shared" si="2239"/>
        <v>0</v>
      </c>
      <c r="AO641" s="785"/>
      <c r="AP641" s="309">
        <f t="shared" si="2240"/>
        <v>0</v>
      </c>
      <c r="AQ641" s="785"/>
      <c r="AR641" s="309">
        <f t="shared" si="2241"/>
        <v>0</v>
      </c>
      <c r="AT641" s="782">
        <f t="shared" si="2088"/>
        <v>0</v>
      </c>
      <c r="AU641" s="782">
        <f t="shared" si="2089"/>
        <v>0</v>
      </c>
      <c r="AV641" s="782">
        <f t="shared" si="2090"/>
        <v>0</v>
      </c>
      <c r="AW641" s="788" t="e">
        <f t="shared" si="2091"/>
        <v>#DIV/0!</v>
      </c>
      <c r="AY641" s="781">
        <f t="shared" si="2092"/>
        <v>0</v>
      </c>
      <c r="AZ641" s="777"/>
      <c r="BA641" s="781">
        <f t="shared" si="2093"/>
        <v>0</v>
      </c>
      <c r="BB641" s="777"/>
      <c r="BC641" s="781">
        <f t="shared" si="2094"/>
        <v>0</v>
      </c>
      <c r="BD641" s="777"/>
      <c r="BE641" s="781">
        <f t="shared" si="2095"/>
        <v>0</v>
      </c>
      <c r="BF641" s="777"/>
      <c r="BG641" s="781">
        <f t="shared" si="2096"/>
        <v>0</v>
      </c>
      <c r="BH641" s="777"/>
      <c r="BI641" s="781">
        <f t="shared" si="2097"/>
        <v>0</v>
      </c>
      <c r="BJ641" s="777"/>
      <c r="BK641" s="781">
        <f t="shared" si="2098"/>
        <v>0</v>
      </c>
      <c r="BL641" s="777"/>
      <c r="BM641" s="781">
        <f t="shared" si="2099"/>
        <v>0</v>
      </c>
      <c r="BN641" s="777"/>
      <c r="BO641" s="781">
        <f t="shared" si="2100"/>
        <v>0</v>
      </c>
      <c r="BP641" s="777"/>
      <c r="BQ641" s="781">
        <f t="shared" si="2101"/>
        <v>0</v>
      </c>
      <c r="BR641" s="777"/>
    </row>
    <row r="642" spans="1:70" outlineLevel="3">
      <c r="A642" s="6">
        <v>302308</v>
      </c>
      <c r="B642" s="10"/>
      <c r="C642" s="121" t="s">
        <v>113</v>
      </c>
      <c r="D642" s="152" t="s">
        <v>880</v>
      </c>
      <c r="E642" s="43" t="str">
        <f t="shared" si="2230"/>
        <v>N</v>
      </c>
      <c r="F642" s="122" t="s">
        <v>161</v>
      </c>
      <c r="G642" s="122" t="s">
        <v>325</v>
      </c>
      <c r="H642" s="1076"/>
      <c r="I642" s="1141"/>
      <c r="J642" s="1142"/>
      <c r="K642" s="1032">
        <f t="shared" si="2231"/>
        <v>0</v>
      </c>
      <c r="L642" s="208"/>
      <c r="M642" s="128"/>
      <c r="N642" s="409"/>
      <c r="O642" s="409"/>
      <c r="Q642" s="684" t="s">
        <v>1874</v>
      </c>
      <c r="R642" s="692" t="s">
        <v>2002</v>
      </c>
      <c r="T642" s="680" t="str">
        <f>IF(IF(A642=0,TRUE(),D642=IFERROR(VLOOKUP(A642,Zaplecze_Weryfikacja!A:B,2,FALSE),2))=TRUE(),"Tak","Nie")</f>
        <v>Nie</v>
      </c>
      <c r="U642" s="681" t="str">
        <f>IF(T642="Tak"," ",IF(IFERROR(VLOOKUP(A642,Zaplecze_Weryfikacja!A:B,2,FALSE),"Inny numer Lp")="Inny numer Lp","Inny numer Lp",IF(VLOOKUP(A642,Zaplecze_Weryfikacja!A:B,2,FALSE)=D642,"Nieznana przyczyna","Inny opis")))</f>
        <v>Inny opis</v>
      </c>
      <c r="Y642" s="785"/>
      <c r="Z642" s="309">
        <f t="shared" si="2232"/>
        <v>0</v>
      </c>
      <c r="AA642" s="785"/>
      <c r="AB642" s="309">
        <f t="shared" si="2233"/>
        <v>0</v>
      </c>
      <c r="AC642" s="785"/>
      <c r="AD642" s="309">
        <f t="shared" si="2234"/>
        <v>0</v>
      </c>
      <c r="AE642" s="785"/>
      <c r="AF642" s="309">
        <f t="shared" si="2235"/>
        <v>0</v>
      </c>
      <c r="AG642" s="785"/>
      <c r="AH642" s="309">
        <f t="shared" si="2236"/>
        <v>0</v>
      </c>
      <c r="AI642" s="785"/>
      <c r="AJ642" s="309">
        <f t="shared" si="2237"/>
        <v>0</v>
      </c>
      <c r="AK642" s="785"/>
      <c r="AL642" s="309">
        <f t="shared" si="2238"/>
        <v>0</v>
      </c>
      <c r="AM642" s="785"/>
      <c r="AN642" s="309">
        <f t="shared" si="2239"/>
        <v>0</v>
      </c>
      <c r="AO642" s="785"/>
      <c r="AP642" s="309">
        <f t="shared" si="2240"/>
        <v>0</v>
      </c>
      <c r="AQ642" s="785"/>
      <c r="AR642" s="309">
        <f t="shared" si="2241"/>
        <v>0</v>
      </c>
      <c r="AT642" s="782">
        <f t="shared" si="2088"/>
        <v>0</v>
      </c>
      <c r="AU642" s="782">
        <f t="shared" si="2089"/>
        <v>0</v>
      </c>
      <c r="AV642" s="782">
        <f t="shared" si="2090"/>
        <v>0</v>
      </c>
      <c r="AW642" s="788" t="e">
        <f t="shared" si="2091"/>
        <v>#DIV/0!</v>
      </c>
      <c r="AY642" s="781">
        <f t="shared" si="2092"/>
        <v>0</v>
      </c>
      <c r="AZ642" s="777"/>
      <c r="BA642" s="781">
        <f t="shared" si="2093"/>
        <v>0</v>
      </c>
      <c r="BB642" s="777"/>
      <c r="BC642" s="781">
        <f t="shared" si="2094"/>
        <v>0</v>
      </c>
      <c r="BD642" s="777"/>
      <c r="BE642" s="781">
        <f t="shared" si="2095"/>
        <v>0</v>
      </c>
      <c r="BF642" s="777"/>
      <c r="BG642" s="781">
        <f t="shared" si="2096"/>
        <v>0</v>
      </c>
      <c r="BH642" s="777"/>
      <c r="BI642" s="781">
        <f t="shared" si="2097"/>
        <v>0</v>
      </c>
      <c r="BJ642" s="777"/>
      <c r="BK642" s="781">
        <f t="shared" si="2098"/>
        <v>0</v>
      </c>
      <c r="BL642" s="777"/>
      <c r="BM642" s="781">
        <f t="shared" si="2099"/>
        <v>0</v>
      </c>
      <c r="BN642" s="777"/>
      <c r="BO642" s="781">
        <f t="shared" si="2100"/>
        <v>0</v>
      </c>
      <c r="BP642" s="777"/>
      <c r="BQ642" s="781">
        <f t="shared" si="2101"/>
        <v>0</v>
      </c>
      <c r="BR642" s="777"/>
    </row>
    <row r="643" spans="1:70" outlineLevel="3">
      <c r="A643" s="6">
        <v>302309</v>
      </c>
      <c r="B643" s="10"/>
      <c r="C643" s="121" t="s">
        <v>113</v>
      </c>
      <c r="D643" s="152" t="s">
        <v>882</v>
      </c>
      <c r="E643" s="43" t="str">
        <f t="shared" si="2230"/>
        <v>N</v>
      </c>
      <c r="F643" s="122" t="s">
        <v>161</v>
      </c>
      <c r="G643" s="122" t="s">
        <v>325</v>
      </c>
      <c r="H643" s="1076"/>
      <c r="I643" s="1141"/>
      <c r="J643" s="1142"/>
      <c r="K643" s="1032">
        <f t="shared" si="2231"/>
        <v>0</v>
      </c>
      <c r="L643" s="208"/>
      <c r="M643" s="128"/>
      <c r="N643" s="409"/>
      <c r="O643" s="409"/>
      <c r="Q643" s="684" t="s">
        <v>1874</v>
      </c>
      <c r="R643" s="692" t="s">
        <v>2002</v>
      </c>
      <c r="T643" s="680" t="str">
        <f>IF(IF(A643=0,TRUE(),D643=IFERROR(VLOOKUP(A643,Zaplecze_Weryfikacja!A:B,2,FALSE),2))=TRUE(),"Tak","Nie")</f>
        <v>Nie</v>
      </c>
      <c r="U643" s="681" t="str">
        <f>IF(T643="Tak"," ",IF(IFERROR(VLOOKUP(A643,Zaplecze_Weryfikacja!A:B,2,FALSE),"Inny numer Lp")="Inny numer Lp","Inny numer Lp",IF(VLOOKUP(A643,Zaplecze_Weryfikacja!A:B,2,FALSE)=D643,"Nieznana przyczyna","Inny opis")))</f>
        <v>Inny opis</v>
      </c>
      <c r="Y643" s="785"/>
      <c r="Z643" s="309">
        <f t="shared" si="2232"/>
        <v>0</v>
      </c>
      <c r="AA643" s="785"/>
      <c r="AB643" s="309">
        <f t="shared" si="2233"/>
        <v>0</v>
      </c>
      <c r="AC643" s="785"/>
      <c r="AD643" s="309">
        <f t="shared" si="2234"/>
        <v>0</v>
      </c>
      <c r="AE643" s="785"/>
      <c r="AF643" s="309">
        <f t="shared" si="2235"/>
        <v>0</v>
      </c>
      <c r="AG643" s="785"/>
      <c r="AH643" s="309">
        <f t="shared" si="2236"/>
        <v>0</v>
      </c>
      <c r="AI643" s="785"/>
      <c r="AJ643" s="309">
        <f t="shared" si="2237"/>
        <v>0</v>
      </c>
      <c r="AK643" s="785"/>
      <c r="AL643" s="309">
        <f t="shared" si="2238"/>
        <v>0</v>
      </c>
      <c r="AM643" s="785"/>
      <c r="AN643" s="309">
        <f t="shared" si="2239"/>
        <v>0</v>
      </c>
      <c r="AO643" s="785"/>
      <c r="AP643" s="309">
        <f t="shared" si="2240"/>
        <v>0</v>
      </c>
      <c r="AQ643" s="785"/>
      <c r="AR643" s="309">
        <f t="shared" si="2241"/>
        <v>0</v>
      </c>
      <c r="AT643" s="782">
        <f t="shared" si="2088"/>
        <v>0</v>
      </c>
      <c r="AU643" s="782">
        <f t="shared" si="2089"/>
        <v>0</v>
      </c>
      <c r="AV643" s="782">
        <f t="shared" si="2090"/>
        <v>0</v>
      </c>
      <c r="AW643" s="788" t="e">
        <f t="shared" si="2091"/>
        <v>#DIV/0!</v>
      </c>
      <c r="AY643" s="781">
        <f t="shared" si="2092"/>
        <v>0</v>
      </c>
      <c r="AZ643" s="777"/>
      <c r="BA643" s="781">
        <f t="shared" si="2093"/>
        <v>0</v>
      </c>
      <c r="BB643" s="777"/>
      <c r="BC643" s="781">
        <f t="shared" si="2094"/>
        <v>0</v>
      </c>
      <c r="BD643" s="777"/>
      <c r="BE643" s="781">
        <f t="shared" si="2095"/>
        <v>0</v>
      </c>
      <c r="BF643" s="777"/>
      <c r="BG643" s="781">
        <f t="shared" si="2096"/>
        <v>0</v>
      </c>
      <c r="BH643" s="777"/>
      <c r="BI643" s="781">
        <f t="shared" si="2097"/>
        <v>0</v>
      </c>
      <c r="BJ643" s="777"/>
      <c r="BK643" s="781">
        <f t="shared" si="2098"/>
        <v>0</v>
      </c>
      <c r="BL643" s="777"/>
      <c r="BM643" s="781">
        <f t="shared" si="2099"/>
        <v>0</v>
      </c>
      <c r="BN643" s="777"/>
      <c r="BO643" s="781">
        <f t="shared" si="2100"/>
        <v>0</v>
      </c>
      <c r="BP643" s="777"/>
      <c r="BQ643" s="781">
        <f t="shared" si="2101"/>
        <v>0</v>
      </c>
      <c r="BR643" s="777"/>
    </row>
    <row r="644" spans="1:70" outlineLevel="3">
      <c r="A644" s="6">
        <v>302310</v>
      </c>
      <c r="B644" s="10"/>
      <c r="C644" s="121" t="s">
        <v>113</v>
      </c>
      <c r="D644" s="152" t="s">
        <v>894</v>
      </c>
      <c r="E644" s="43" t="str">
        <f t="shared" si="2230"/>
        <v>T</v>
      </c>
      <c r="F644" s="38" t="s">
        <v>144</v>
      </c>
      <c r="G644" s="122" t="s">
        <v>325</v>
      </c>
      <c r="H644" s="1076">
        <v>2</v>
      </c>
      <c r="I644" s="1141"/>
      <c r="J644" s="1142"/>
      <c r="K644" s="1032">
        <f t="shared" si="2231"/>
        <v>0</v>
      </c>
      <c r="L644" s="208"/>
      <c r="M644" s="128"/>
      <c r="N644" s="409"/>
      <c r="O644" s="409"/>
      <c r="Q644" s="684" t="s">
        <v>1875</v>
      </c>
      <c r="R644" s="692" t="s">
        <v>2002</v>
      </c>
      <c r="T644" s="680" t="str">
        <f>IF(IF(A644=0,TRUE(),D644=IFERROR(VLOOKUP(A644,Zaplecze_Weryfikacja!A:B,2,FALSE),2))=TRUE(),"Tak","Nie")</f>
        <v>Nie</v>
      </c>
      <c r="U644" s="681" t="str">
        <f>IF(T644="Tak"," ",IF(IFERROR(VLOOKUP(A644,Zaplecze_Weryfikacja!A:B,2,FALSE),"Inny numer Lp")="Inny numer Lp","Inny numer Lp",IF(VLOOKUP(A644,Zaplecze_Weryfikacja!A:B,2,FALSE)=D644,"Nieznana przyczyna","Inny opis")))</f>
        <v>Inny opis</v>
      </c>
      <c r="Y644" s="785"/>
      <c r="Z644" s="309">
        <f t="shared" si="2232"/>
        <v>0</v>
      </c>
      <c r="AA644" s="785"/>
      <c r="AB644" s="309">
        <f t="shared" si="2233"/>
        <v>0</v>
      </c>
      <c r="AC644" s="785"/>
      <c r="AD644" s="309">
        <f t="shared" si="2234"/>
        <v>0</v>
      </c>
      <c r="AE644" s="785"/>
      <c r="AF644" s="309">
        <f t="shared" si="2235"/>
        <v>0</v>
      </c>
      <c r="AG644" s="785"/>
      <c r="AH644" s="309">
        <f t="shared" si="2236"/>
        <v>0</v>
      </c>
      <c r="AI644" s="785"/>
      <c r="AJ644" s="309">
        <f t="shared" si="2237"/>
        <v>0</v>
      </c>
      <c r="AK644" s="785"/>
      <c r="AL644" s="309">
        <f t="shared" si="2238"/>
        <v>0</v>
      </c>
      <c r="AM644" s="785"/>
      <c r="AN644" s="309">
        <f t="shared" si="2239"/>
        <v>0</v>
      </c>
      <c r="AO644" s="785"/>
      <c r="AP644" s="309">
        <f t="shared" si="2240"/>
        <v>0</v>
      </c>
      <c r="AQ644" s="785"/>
      <c r="AR644" s="309">
        <f t="shared" si="2241"/>
        <v>0</v>
      </c>
      <c r="AT644" s="782">
        <f t="shared" si="2088"/>
        <v>0</v>
      </c>
      <c r="AU644" s="782">
        <f t="shared" si="2089"/>
        <v>0</v>
      </c>
      <c r="AV644" s="782">
        <f t="shared" si="2090"/>
        <v>0</v>
      </c>
      <c r="AW644" s="788" t="e">
        <f t="shared" si="2091"/>
        <v>#DIV/0!</v>
      </c>
      <c r="AY644" s="781">
        <f t="shared" si="2092"/>
        <v>0</v>
      </c>
      <c r="AZ644" s="777"/>
      <c r="BA644" s="781">
        <f t="shared" si="2093"/>
        <v>0</v>
      </c>
      <c r="BB644" s="777"/>
      <c r="BC644" s="781">
        <f t="shared" si="2094"/>
        <v>0</v>
      </c>
      <c r="BD644" s="777"/>
      <c r="BE644" s="781">
        <f t="shared" si="2095"/>
        <v>0</v>
      </c>
      <c r="BF644" s="777"/>
      <c r="BG644" s="781">
        <f t="shared" si="2096"/>
        <v>0</v>
      </c>
      <c r="BH644" s="777"/>
      <c r="BI644" s="781">
        <f t="shared" si="2097"/>
        <v>0</v>
      </c>
      <c r="BJ644" s="777"/>
      <c r="BK644" s="781">
        <f t="shared" si="2098"/>
        <v>0</v>
      </c>
      <c r="BL644" s="777"/>
      <c r="BM644" s="781">
        <f t="shared" si="2099"/>
        <v>0</v>
      </c>
      <c r="BN644" s="777"/>
      <c r="BO644" s="781">
        <f t="shared" si="2100"/>
        <v>0</v>
      </c>
      <c r="BP644" s="777"/>
      <c r="BQ644" s="781">
        <f t="shared" si="2101"/>
        <v>0</v>
      </c>
      <c r="BR644" s="777"/>
    </row>
    <row r="645" spans="1:70" outlineLevel="3">
      <c r="A645" s="6">
        <v>302311</v>
      </c>
      <c r="B645" s="10"/>
      <c r="C645" s="121" t="s">
        <v>113</v>
      </c>
      <c r="D645" s="111" t="s">
        <v>897</v>
      </c>
      <c r="E645" s="43" t="str">
        <f t="shared" si="2230"/>
        <v>N</v>
      </c>
      <c r="F645" s="153" t="s">
        <v>2967</v>
      </c>
      <c r="G645" s="134" t="s">
        <v>325</v>
      </c>
      <c r="H645" s="1076"/>
      <c r="I645" s="1141"/>
      <c r="J645" s="1142"/>
      <c r="K645" s="1032">
        <f t="shared" si="2231"/>
        <v>0</v>
      </c>
      <c r="L645" s="208"/>
      <c r="M645" s="128"/>
      <c r="N645" s="409"/>
      <c r="O645" s="409"/>
      <c r="Q645" s="684" t="s">
        <v>1876</v>
      </c>
      <c r="R645" s="692" t="s">
        <v>2002</v>
      </c>
      <c r="T645" s="680" t="str">
        <f>IF(IF(A645=0,TRUE(),D645=IFERROR(VLOOKUP(A645,Zaplecze_Weryfikacja!A:B,2,FALSE),2))=TRUE(),"Tak","Nie")</f>
        <v>Nie</v>
      </c>
      <c r="U645" s="681" t="str">
        <f>IF(T645="Tak"," ",IF(IFERROR(VLOOKUP(A645,Zaplecze_Weryfikacja!A:B,2,FALSE),"Inny numer Lp")="Inny numer Lp","Inny numer Lp",IF(VLOOKUP(A645,Zaplecze_Weryfikacja!A:B,2,FALSE)=D645,"Nieznana przyczyna","Inny opis")))</f>
        <v>Inny opis</v>
      </c>
      <c r="Y645" s="785"/>
      <c r="Z645" s="309">
        <f t="shared" si="2232"/>
        <v>0</v>
      </c>
      <c r="AA645" s="785"/>
      <c r="AB645" s="309">
        <f t="shared" si="2233"/>
        <v>0</v>
      </c>
      <c r="AC645" s="785"/>
      <c r="AD645" s="309">
        <f t="shared" si="2234"/>
        <v>0</v>
      </c>
      <c r="AE645" s="785"/>
      <c r="AF645" s="309">
        <f t="shared" si="2235"/>
        <v>0</v>
      </c>
      <c r="AG645" s="785"/>
      <c r="AH645" s="309">
        <f t="shared" si="2236"/>
        <v>0</v>
      </c>
      <c r="AI645" s="785"/>
      <c r="AJ645" s="309">
        <f t="shared" si="2237"/>
        <v>0</v>
      </c>
      <c r="AK645" s="785"/>
      <c r="AL645" s="309">
        <f t="shared" si="2238"/>
        <v>0</v>
      </c>
      <c r="AM645" s="785"/>
      <c r="AN645" s="309">
        <f t="shared" si="2239"/>
        <v>0</v>
      </c>
      <c r="AO645" s="785"/>
      <c r="AP645" s="309">
        <f t="shared" si="2240"/>
        <v>0</v>
      </c>
      <c r="AQ645" s="785"/>
      <c r="AR645" s="309">
        <f t="shared" si="2241"/>
        <v>0</v>
      </c>
      <c r="AT645" s="782">
        <f t="shared" si="2088"/>
        <v>0</v>
      </c>
      <c r="AU645" s="782">
        <f t="shared" si="2089"/>
        <v>0</v>
      </c>
      <c r="AV645" s="782">
        <f t="shared" si="2090"/>
        <v>0</v>
      </c>
      <c r="AW645" s="788" t="e">
        <f t="shared" si="2091"/>
        <v>#DIV/0!</v>
      </c>
      <c r="AY645" s="781">
        <f t="shared" si="2092"/>
        <v>0</v>
      </c>
      <c r="AZ645" s="777"/>
      <c r="BA645" s="781">
        <f t="shared" si="2093"/>
        <v>0</v>
      </c>
      <c r="BB645" s="777"/>
      <c r="BC645" s="781">
        <f t="shared" si="2094"/>
        <v>0</v>
      </c>
      <c r="BD645" s="777"/>
      <c r="BE645" s="781">
        <f t="shared" si="2095"/>
        <v>0</v>
      </c>
      <c r="BF645" s="777"/>
      <c r="BG645" s="781">
        <f t="shared" si="2096"/>
        <v>0</v>
      </c>
      <c r="BH645" s="777"/>
      <c r="BI645" s="781">
        <f t="shared" si="2097"/>
        <v>0</v>
      </c>
      <c r="BJ645" s="777"/>
      <c r="BK645" s="781">
        <f t="shared" si="2098"/>
        <v>0</v>
      </c>
      <c r="BL645" s="777"/>
      <c r="BM645" s="781">
        <f t="shared" si="2099"/>
        <v>0</v>
      </c>
      <c r="BN645" s="777"/>
      <c r="BO645" s="781">
        <f t="shared" si="2100"/>
        <v>0</v>
      </c>
      <c r="BP645" s="777"/>
      <c r="BQ645" s="781">
        <f t="shared" si="2101"/>
        <v>0</v>
      </c>
      <c r="BR645" s="777"/>
    </row>
    <row r="646" spans="1:70" outlineLevel="3">
      <c r="A646" s="6">
        <v>302312</v>
      </c>
      <c r="B646" s="10"/>
      <c r="C646" s="121" t="s">
        <v>113</v>
      </c>
      <c r="D646" s="154" t="s">
        <v>896</v>
      </c>
      <c r="E646" s="43" t="str">
        <f t="shared" si="2230"/>
        <v>N</v>
      </c>
      <c r="F646" s="153" t="s">
        <v>2967</v>
      </c>
      <c r="G646" s="155" t="s">
        <v>325</v>
      </c>
      <c r="H646" s="1076"/>
      <c r="I646" s="1141"/>
      <c r="J646" s="1142"/>
      <c r="K646" s="1032">
        <f t="shared" si="2231"/>
        <v>0</v>
      </c>
      <c r="L646" s="208"/>
      <c r="M646" s="128"/>
      <c r="N646" s="409"/>
      <c r="O646" s="409"/>
      <c r="Q646" s="684" t="s">
        <v>1876</v>
      </c>
      <c r="R646" s="692" t="s">
        <v>2002</v>
      </c>
      <c r="T646" s="680" t="str">
        <f>IF(IF(A646=0,TRUE(),D646=IFERROR(VLOOKUP(A646,Zaplecze_Weryfikacja!A:B,2,FALSE),2))=TRUE(),"Tak","Nie")</f>
        <v>Nie</v>
      </c>
      <c r="U646" s="681" t="str">
        <f>IF(T646="Tak"," ",IF(IFERROR(VLOOKUP(A646,Zaplecze_Weryfikacja!A:B,2,FALSE),"Inny numer Lp")="Inny numer Lp","Inny numer Lp",IF(VLOOKUP(A646,Zaplecze_Weryfikacja!A:B,2,FALSE)=D646,"Nieznana przyczyna","Inny opis")))</f>
        <v>Inny opis</v>
      </c>
      <c r="Y646" s="785"/>
      <c r="Z646" s="309">
        <f t="shared" si="2232"/>
        <v>0</v>
      </c>
      <c r="AA646" s="785"/>
      <c r="AB646" s="309">
        <f t="shared" si="2233"/>
        <v>0</v>
      </c>
      <c r="AC646" s="785"/>
      <c r="AD646" s="309">
        <f t="shared" si="2234"/>
        <v>0</v>
      </c>
      <c r="AE646" s="785"/>
      <c r="AF646" s="309">
        <f t="shared" si="2235"/>
        <v>0</v>
      </c>
      <c r="AG646" s="785"/>
      <c r="AH646" s="309">
        <f t="shared" si="2236"/>
        <v>0</v>
      </c>
      <c r="AI646" s="785"/>
      <c r="AJ646" s="309">
        <f t="shared" si="2237"/>
        <v>0</v>
      </c>
      <c r="AK646" s="785"/>
      <c r="AL646" s="309">
        <f t="shared" si="2238"/>
        <v>0</v>
      </c>
      <c r="AM646" s="785"/>
      <c r="AN646" s="309">
        <f t="shared" si="2239"/>
        <v>0</v>
      </c>
      <c r="AO646" s="785"/>
      <c r="AP646" s="309">
        <f t="shared" si="2240"/>
        <v>0</v>
      </c>
      <c r="AQ646" s="785"/>
      <c r="AR646" s="309">
        <f t="shared" si="2241"/>
        <v>0</v>
      </c>
      <c r="AT646" s="782">
        <f t="shared" si="2088"/>
        <v>0</v>
      </c>
      <c r="AU646" s="782">
        <f t="shared" si="2089"/>
        <v>0</v>
      </c>
      <c r="AV646" s="782">
        <f t="shared" si="2090"/>
        <v>0</v>
      </c>
      <c r="AW646" s="788" t="e">
        <f t="shared" si="2091"/>
        <v>#DIV/0!</v>
      </c>
      <c r="AY646" s="781">
        <f t="shared" si="2092"/>
        <v>0</v>
      </c>
      <c r="AZ646" s="777"/>
      <c r="BA646" s="781">
        <f t="shared" si="2093"/>
        <v>0</v>
      </c>
      <c r="BB646" s="777"/>
      <c r="BC646" s="781">
        <f t="shared" si="2094"/>
        <v>0</v>
      </c>
      <c r="BD646" s="777"/>
      <c r="BE646" s="781">
        <f t="shared" si="2095"/>
        <v>0</v>
      </c>
      <c r="BF646" s="777"/>
      <c r="BG646" s="781">
        <f t="shared" si="2096"/>
        <v>0</v>
      </c>
      <c r="BH646" s="777"/>
      <c r="BI646" s="781">
        <f t="shared" si="2097"/>
        <v>0</v>
      </c>
      <c r="BJ646" s="777"/>
      <c r="BK646" s="781">
        <f t="shared" si="2098"/>
        <v>0</v>
      </c>
      <c r="BL646" s="777"/>
      <c r="BM646" s="781">
        <f t="shared" si="2099"/>
        <v>0</v>
      </c>
      <c r="BN646" s="777"/>
      <c r="BO646" s="781">
        <f t="shared" si="2100"/>
        <v>0</v>
      </c>
      <c r="BP646" s="777"/>
      <c r="BQ646" s="781">
        <f t="shared" si="2101"/>
        <v>0</v>
      </c>
      <c r="BR646" s="777"/>
    </row>
    <row r="647" spans="1:70" outlineLevel="3">
      <c r="A647" s="6">
        <v>302313</v>
      </c>
      <c r="B647" s="10"/>
      <c r="C647" s="121" t="s">
        <v>113</v>
      </c>
      <c r="D647" s="154" t="s">
        <v>895</v>
      </c>
      <c r="E647" s="43" t="str">
        <f t="shared" si="2230"/>
        <v>N</v>
      </c>
      <c r="F647" s="153" t="s">
        <v>2967</v>
      </c>
      <c r="G647" s="155" t="s">
        <v>325</v>
      </c>
      <c r="H647" s="1076"/>
      <c r="I647" s="1141"/>
      <c r="J647" s="1142"/>
      <c r="K647" s="1032">
        <f t="shared" si="2231"/>
        <v>0</v>
      </c>
      <c r="L647" s="208"/>
      <c r="M647" s="128"/>
      <c r="N647" s="409"/>
      <c r="O647" s="409"/>
      <c r="Q647" s="684" t="s">
        <v>1876</v>
      </c>
      <c r="R647" s="692" t="s">
        <v>2002</v>
      </c>
      <c r="T647" s="680" t="str">
        <f>IF(IF(A647=0,TRUE(),D647=IFERROR(VLOOKUP(A647,Zaplecze_Weryfikacja!A:B,2,FALSE),2))=TRUE(),"Tak","Nie")</f>
        <v>Nie</v>
      </c>
      <c r="U647" s="681" t="str">
        <f>IF(T647="Tak"," ",IF(IFERROR(VLOOKUP(A647,Zaplecze_Weryfikacja!A:B,2,FALSE),"Inny numer Lp")="Inny numer Lp","Inny numer Lp",IF(VLOOKUP(A647,Zaplecze_Weryfikacja!A:B,2,FALSE)=D647,"Nieznana przyczyna","Inny opis")))</f>
        <v>Inny opis</v>
      </c>
      <c r="Y647" s="785"/>
      <c r="Z647" s="309">
        <f t="shared" si="2232"/>
        <v>0</v>
      </c>
      <c r="AA647" s="785"/>
      <c r="AB647" s="309">
        <f t="shared" si="2233"/>
        <v>0</v>
      </c>
      <c r="AC647" s="785"/>
      <c r="AD647" s="309">
        <f t="shared" si="2234"/>
        <v>0</v>
      </c>
      <c r="AE647" s="785"/>
      <c r="AF647" s="309">
        <f t="shared" si="2235"/>
        <v>0</v>
      </c>
      <c r="AG647" s="785"/>
      <c r="AH647" s="309">
        <f t="shared" si="2236"/>
        <v>0</v>
      </c>
      <c r="AI647" s="785"/>
      <c r="AJ647" s="309">
        <f t="shared" si="2237"/>
        <v>0</v>
      </c>
      <c r="AK647" s="785"/>
      <c r="AL647" s="309">
        <f t="shared" si="2238"/>
        <v>0</v>
      </c>
      <c r="AM647" s="785"/>
      <c r="AN647" s="309">
        <f t="shared" si="2239"/>
        <v>0</v>
      </c>
      <c r="AO647" s="785"/>
      <c r="AP647" s="309">
        <f t="shared" si="2240"/>
        <v>0</v>
      </c>
      <c r="AQ647" s="785"/>
      <c r="AR647" s="309">
        <f t="shared" si="2241"/>
        <v>0</v>
      </c>
      <c r="AT647" s="782">
        <f t="shared" si="2088"/>
        <v>0</v>
      </c>
      <c r="AU647" s="782">
        <f t="shared" si="2089"/>
        <v>0</v>
      </c>
      <c r="AV647" s="782">
        <f t="shared" si="2090"/>
        <v>0</v>
      </c>
      <c r="AW647" s="788" t="e">
        <f t="shared" si="2091"/>
        <v>#DIV/0!</v>
      </c>
      <c r="AY647" s="781">
        <f t="shared" si="2092"/>
        <v>0</v>
      </c>
      <c r="AZ647" s="777"/>
      <c r="BA647" s="781">
        <f t="shared" si="2093"/>
        <v>0</v>
      </c>
      <c r="BB647" s="777"/>
      <c r="BC647" s="781">
        <f t="shared" si="2094"/>
        <v>0</v>
      </c>
      <c r="BD647" s="777"/>
      <c r="BE647" s="781">
        <f t="shared" si="2095"/>
        <v>0</v>
      </c>
      <c r="BF647" s="777"/>
      <c r="BG647" s="781">
        <f t="shared" si="2096"/>
        <v>0</v>
      </c>
      <c r="BH647" s="777"/>
      <c r="BI647" s="781">
        <f t="shared" si="2097"/>
        <v>0</v>
      </c>
      <c r="BJ647" s="777"/>
      <c r="BK647" s="781">
        <f t="shared" si="2098"/>
        <v>0</v>
      </c>
      <c r="BL647" s="777"/>
      <c r="BM647" s="781">
        <f t="shared" si="2099"/>
        <v>0</v>
      </c>
      <c r="BN647" s="777"/>
      <c r="BO647" s="781">
        <f t="shared" si="2100"/>
        <v>0</v>
      </c>
      <c r="BP647" s="777"/>
      <c r="BQ647" s="781">
        <f t="shared" si="2101"/>
        <v>0</v>
      </c>
      <c r="BR647" s="777"/>
    </row>
    <row r="648" spans="1:70" outlineLevel="3">
      <c r="A648" s="6">
        <v>302314</v>
      </c>
      <c r="B648" s="10"/>
      <c r="C648" s="121" t="s">
        <v>113</v>
      </c>
      <c r="D648" s="154" t="s">
        <v>898</v>
      </c>
      <c r="E648" s="43" t="str">
        <f t="shared" si="2230"/>
        <v>N</v>
      </c>
      <c r="F648" s="153" t="s">
        <v>2967</v>
      </c>
      <c r="G648" s="155" t="s">
        <v>325</v>
      </c>
      <c r="H648" s="1076"/>
      <c r="I648" s="1141"/>
      <c r="J648" s="1142"/>
      <c r="K648" s="1032">
        <f t="shared" si="2231"/>
        <v>0</v>
      </c>
      <c r="L648" s="208"/>
      <c r="M648" s="128"/>
      <c r="N648" s="409"/>
      <c r="O648" s="409"/>
      <c r="Q648" s="684" t="s">
        <v>1876</v>
      </c>
      <c r="R648" s="692" t="s">
        <v>2002</v>
      </c>
      <c r="T648" s="680" t="str">
        <f>IF(IF(A648=0,TRUE(),D648=IFERROR(VLOOKUP(A648,Zaplecze_Weryfikacja!A:B,2,FALSE),2))=TRUE(),"Tak","Nie")</f>
        <v>Nie</v>
      </c>
      <c r="U648" s="681" t="str">
        <f>IF(T648="Tak"," ",IF(IFERROR(VLOOKUP(A648,Zaplecze_Weryfikacja!A:B,2,FALSE),"Inny numer Lp")="Inny numer Lp","Inny numer Lp",IF(VLOOKUP(A648,Zaplecze_Weryfikacja!A:B,2,FALSE)=D648,"Nieznana przyczyna","Inny opis")))</f>
        <v>Inny opis</v>
      </c>
      <c r="Y648" s="785"/>
      <c r="Z648" s="309">
        <f t="shared" si="2232"/>
        <v>0</v>
      </c>
      <c r="AA648" s="785"/>
      <c r="AB648" s="309">
        <f t="shared" si="2233"/>
        <v>0</v>
      </c>
      <c r="AC648" s="785"/>
      <c r="AD648" s="309">
        <f t="shared" si="2234"/>
        <v>0</v>
      </c>
      <c r="AE648" s="785"/>
      <c r="AF648" s="309">
        <f t="shared" si="2235"/>
        <v>0</v>
      </c>
      <c r="AG648" s="785"/>
      <c r="AH648" s="309">
        <f t="shared" si="2236"/>
        <v>0</v>
      </c>
      <c r="AI648" s="785"/>
      <c r="AJ648" s="309">
        <f t="shared" si="2237"/>
        <v>0</v>
      </c>
      <c r="AK648" s="785"/>
      <c r="AL648" s="309">
        <f t="shared" si="2238"/>
        <v>0</v>
      </c>
      <c r="AM648" s="785"/>
      <c r="AN648" s="309">
        <f t="shared" si="2239"/>
        <v>0</v>
      </c>
      <c r="AO648" s="785"/>
      <c r="AP648" s="309">
        <f t="shared" si="2240"/>
        <v>0</v>
      </c>
      <c r="AQ648" s="785"/>
      <c r="AR648" s="309">
        <f t="shared" si="2241"/>
        <v>0</v>
      </c>
      <c r="AT648" s="782">
        <f t="shared" si="2088"/>
        <v>0</v>
      </c>
      <c r="AU648" s="782">
        <f t="shared" si="2089"/>
        <v>0</v>
      </c>
      <c r="AV648" s="782">
        <f t="shared" si="2090"/>
        <v>0</v>
      </c>
      <c r="AW648" s="788" t="e">
        <f t="shared" si="2091"/>
        <v>#DIV/0!</v>
      </c>
      <c r="AY648" s="781">
        <f t="shared" si="2092"/>
        <v>0</v>
      </c>
      <c r="AZ648" s="777"/>
      <c r="BA648" s="781">
        <f t="shared" si="2093"/>
        <v>0</v>
      </c>
      <c r="BB648" s="777"/>
      <c r="BC648" s="781">
        <f t="shared" si="2094"/>
        <v>0</v>
      </c>
      <c r="BD648" s="777"/>
      <c r="BE648" s="781">
        <f t="shared" si="2095"/>
        <v>0</v>
      </c>
      <c r="BF648" s="777"/>
      <c r="BG648" s="781">
        <f t="shared" si="2096"/>
        <v>0</v>
      </c>
      <c r="BH648" s="777"/>
      <c r="BI648" s="781">
        <f t="shared" si="2097"/>
        <v>0</v>
      </c>
      <c r="BJ648" s="777"/>
      <c r="BK648" s="781">
        <f t="shared" si="2098"/>
        <v>0</v>
      </c>
      <c r="BL648" s="777"/>
      <c r="BM648" s="781">
        <f t="shared" si="2099"/>
        <v>0</v>
      </c>
      <c r="BN648" s="777"/>
      <c r="BO648" s="781">
        <f t="shared" si="2100"/>
        <v>0</v>
      </c>
      <c r="BP648" s="777"/>
      <c r="BQ648" s="781">
        <f t="shared" si="2101"/>
        <v>0</v>
      </c>
      <c r="BR648" s="777"/>
    </row>
    <row r="649" spans="1:70" outlineLevel="3">
      <c r="A649" s="6">
        <v>302315</v>
      </c>
      <c r="B649" s="10"/>
      <c r="C649" s="121" t="s">
        <v>113</v>
      </c>
      <c r="D649" s="34" t="s">
        <v>3520</v>
      </c>
      <c r="E649" s="43" t="str">
        <f t="shared" si="2230"/>
        <v>N</v>
      </c>
      <c r="F649" s="50"/>
      <c r="G649" s="156" t="s">
        <v>755</v>
      </c>
      <c r="H649" s="1076"/>
      <c r="I649" s="1141"/>
      <c r="J649" s="1142"/>
      <c r="K649" s="1032">
        <f t="shared" si="2231"/>
        <v>0</v>
      </c>
      <c r="L649" s="208"/>
      <c r="M649" s="128"/>
      <c r="N649" s="409"/>
      <c r="O649" s="409"/>
      <c r="Q649" s="684" t="s">
        <v>1874</v>
      </c>
      <c r="R649" s="692" t="s">
        <v>2002</v>
      </c>
      <c r="T649" s="680" t="str">
        <f>IF(IF(A649=0,TRUE(),D649=IFERROR(VLOOKUP(A649,Zaplecze_Weryfikacja!A:B,2,FALSE),2))=TRUE(),"Tak","Nie")</f>
        <v>Nie</v>
      </c>
      <c r="U649" s="681" t="str">
        <f>IF(T649="Tak"," ",IF(IFERROR(VLOOKUP(A649,Zaplecze_Weryfikacja!A:B,2,FALSE),"Inny numer Lp")="Inny numer Lp","Inny numer Lp",IF(VLOOKUP(A649,Zaplecze_Weryfikacja!A:B,2,FALSE)=D649,"Nieznana przyczyna","Inny opis")))</f>
        <v>Inny opis</v>
      </c>
      <c r="Y649" s="785"/>
      <c r="Z649" s="309">
        <f t="shared" si="2232"/>
        <v>0</v>
      </c>
      <c r="AA649" s="785"/>
      <c r="AB649" s="309">
        <f t="shared" si="2233"/>
        <v>0</v>
      </c>
      <c r="AC649" s="785"/>
      <c r="AD649" s="309">
        <f t="shared" si="2234"/>
        <v>0</v>
      </c>
      <c r="AE649" s="785"/>
      <c r="AF649" s="309">
        <f t="shared" si="2235"/>
        <v>0</v>
      </c>
      <c r="AG649" s="785"/>
      <c r="AH649" s="309">
        <f t="shared" si="2236"/>
        <v>0</v>
      </c>
      <c r="AI649" s="785"/>
      <c r="AJ649" s="309">
        <f t="shared" si="2237"/>
        <v>0</v>
      </c>
      <c r="AK649" s="785"/>
      <c r="AL649" s="309">
        <f t="shared" si="2238"/>
        <v>0</v>
      </c>
      <c r="AM649" s="785"/>
      <c r="AN649" s="309">
        <f t="shared" si="2239"/>
        <v>0</v>
      </c>
      <c r="AO649" s="785"/>
      <c r="AP649" s="309">
        <f t="shared" si="2240"/>
        <v>0</v>
      </c>
      <c r="AQ649" s="785"/>
      <c r="AR649" s="309">
        <f t="shared" si="2241"/>
        <v>0</v>
      </c>
      <c r="AT649" s="782">
        <f t="shared" si="2088"/>
        <v>0</v>
      </c>
      <c r="AU649" s="782">
        <f t="shared" si="2089"/>
        <v>0</v>
      </c>
      <c r="AV649" s="782">
        <f t="shared" si="2090"/>
        <v>0</v>
      </c>
      <c r="AW649" s="788" t="e">
        <f t="shared" si="2091"/>
        <v>#DIV/0!</v>
      </c>
      <c r="AY649" s="781">
        <f t="shared" si="2092"/>
        <v>0</v>
      </c>
      <c r="AZ649" s="777"/>
      <c r="BA649" s="781">
        <f t="shared" si="2093"/>
        <v>0</v>
      </c>
      <c r="BB649" s="777"/>
      <c r="BC649" s="781">
        <f t="shared" si="2094"/>
        <v>0</v>
      </c>
      <c r="BD649" s="777"/>
      <c r="BE649" s="781">
        <f t="shared" si="2095"/>
        <v>0</v>
      </c>
      <c r="BF649" s="777"/>
      <c r="BG649" s="781">
        <f t="shared" si="2096"/>
        <v>0</v>
      </c>
      <c r="BH649" s="777"/>
      <c r="BI649" s="781">
        <f t="shared" si="2097"/>
        <v>0</v>
      </c>
      <c r="BJ649" s="777"/>
      <c r="BK649" s="781">
        <f t="shared" si="2098"/>
        <v>0</v>
      </c>
      <c r="BL649" s="777"/>
      <c r="BM649" s="781">
        <f t="shared" si="2099"/>
        <v>0</v>
      </c>
      <c r="BN649" s="777"/>
      <c r="BO649" s="781">
        <f t="shared" si="2100"/>
        <v>0</v>
      </c>
      <c r="BP649" s="777"/>
      <c r="BQ649" s="781">
        <f t="shared" si="2101"/>
        <v>0</v>
      </c>
      <c r="BR649" s="777"/>
    </row>
    <row r="650" spans="1:70" outlineLevel="3">
      <c r="A650" s="1250">
        <v>302316</v>
      </c>
      <c r="B650" s="10"/>
      <c r="C650" s="121" t="s">
        <v>113</v>
      </c>
      <c r="D650" s="33" t="s">
        <v>3153</v>
      </c>
      <c r="E650" s="43" t="str">
        <f t="shared" si="2230"/>
        <v>T</v>
      </c>
      <c r="F650" s="42" t="s">
        <v>3115</v>
      </c>
      <c r="G650" s="122" t="s">
        <v>324</v>
      </c>
      <c r="H650" s="1249">
        <v>10</v>
      </c>
      <c r="I650" s="1141"/>
      <c r="J650" s="1142"/>
      <c r="K650" s="1032">
        <f t="shared" si="2231"/>
        <v>0</v>
      </c>
      <c r="L650" s="208"/>
      <c r="M650" s="128" t="s">
        <v>819</v>
      </c>
      <c r="N650" s="409"/>
      <c r="O650" s="409"/>
      <c r="Q650" s="684" t="s">
        <v>1890</v>
      </c>
      <c r="R650" s="692" t="s">
        <v>2002</v>
      </c>
      <c r="T650" s="680" t="str">
        <f>IF(IF(A650=0,TRUE(),D650=IFERROR(VLOOKUP(A650,Zaplecze_Weryfikacja!A:B,2,FALSE),2))=TRUE(),"Tak","Nie")</f>
        <v>Nie</v>
      </c>
      <c r="U650" s="681" t="str">
        <f>IF(T650="Tak"," ",IF(IFERROR(VLOOKUP(A650,Zaplecze_Weryfikacja!A:B,2,FALSE),"Inny numer Lp")="Inny numer Lp","Inny numer Lp",IF(VLOOKUP(A650,Zaplecze_Weryfikacja!A:B,2,FALSE)=D650,"Nieznana przyczyna","Inny opis")))</f>
        <v>Inny opis</v>
      </c>
      <c r="Y650" s="785"/>
      <c r="Z650" s="309">
        <f t="shared" si="2232"/>
        <v>0</v>
      </c>
      <c r="AA650" s="785"/>
      <c r="AB650" s="309">
        <f t="shared" si="2233"/>
        <v>0</v>
      </c>
      <c r="AC650" s="785"/>
      <c r="AD650" s="309">
        <f t="shared" si="2234"/>
        <v>0</v>
      </c>
      <c r="AE650" s="785"/>
      <c r="AF650" s="309">
        <f t="shared" si="2235"/>
        <v>0</v>
      </c>
      <c r="AG650" s="785"/>
      <c r="AH650" s="309">
        <f t="shared" si="2236"/>
        <v>0</v>
      </c>
      <c r="AI650" s="785"/>
      <c r="AJ650" s="309">
        <f t="shared" si="2237"/>
        <v>0</v>
      </c>
      <c r="AK650" s="785"/>
      <c r="AL650" s="309">
        <f t="shared" si="2238"/>
        <v>0</v>
      </c>
      <c r="AM650" s="785"/>
      <c r="AN650" s="309">
        <f t="shared" si="2239"/>
        <v>0</v>
      </c>
      <c r="AO650" s="785"/>
      <c r="AP650" s="309">
        <f t="shared" si="2240"/>
        <v>0</v>
      </c>
      <c r="AQ650" s="785"/>
      <c r="AR650" s="309">
        <f t="shared" si="2241"/>
        <v>0</v>
      </c>
      <c r="AT650" s="782">
        <f t="shared" si="2088"/>
        <v>0</v>
      </c>
      <c r="AU650" s="782">
        <f t="shared" si="2089"/>
        <v>0</v>
      </c>
      <c r="AV650" s="782">
        <f t="shared" si="2090"/>
        <v>0</v>
      </c>
      <c r="AW650" s="788" t="e">
        <f t="shared" si="2091"/>
        <v>#DIV/0!</v>
      </c>
      <c r="AY650" s="781">
        <f t="shared" si="2092"/>
        <v>0</v>
      </c>
      <c r="AZ650" s="777"/>
      <c r="BA650" s="781">
        <f t="shared" si="2093"/>
        <v>0</v>
      </c>
      <c r="BB650" s="777"/>
      <c r="BC650" s="781">
        <f t="shared" si="2094"/>
        <v>0</v>
      </c>
      <c r="BD650" s="777"/>
      <c r="BE650" s="781">
        <f t="shared" si="2095"/>
        <v>0</v>
      </c>
      <c r="BF650" s="777"/>
      <c r="BG650" s="781">
        <f t="shared" si="2096"/>
        <v>0</v>
      </c>
      <c r="BH650" s="777"/>
      <c r="BI650" s="781">
        <f t="shared" si="2097"/>
        <v>0</v>
      </c>
      <c r="BJ650" s="777"/>
      <c r="BK650" s="781">
        <f t="shared" si="2098"/>
        <v>0</v>
      </c>
      <c r="BL650" s="777"/>
      <c r="BM650" s="781">
        <f t="shared" si="2099"/>
        <v>0</v>
      </c>
      <c r="BN650" s="777"/>
      <c r="BO650" s="781">
        <f t="shared" si="2100"/>
        <v>0</v>
      </c>
      <c r="BP650" s="777"/>
      <c r="BQ650" s="781">
        <f t="shared" si="2101"/>
        <v>0</v>
      </c>
      <c r="BR650" s="777"/>
    </row>
    <row r="651" spans="1:70" ht="28.5" outlineLevel="3">
      <c r="A651" s="6">
        <v>302317</v>
      </c>
      <c r="B651" s="10"/>
      <c r="C651" s="121" t="s">
        <v>113</v>
      </c>
      <c r="D651" s="34" t="s">
        <v>81</v>
      </c>
      <c r="E651" s="43" t="str">
        <f t="shared" ref="E651" si="2294">IF(H651&gt;0,"T","N")</f>
        <v>T</v>
      </c>
      <c r="F651" s="42" t="s">
        <v>3142</v>
      </c>
      <c r="G651" s="122" t="s">
        <v>325</v>
      </c>
      <c r="H651" s="1076">
        <v>2</v>
      </c>
      <c r="I651" s="1141"/>
      <c r="J651" s="1142"/>
      <c r="K651" s="1032">
        <f t="shared" ref="K651" si="2295">IF(B651="E","E",$H651*I651)</f>
        <v>0</v>
      </c>
      <c r="L651" s="208"/>
      <c r="M651" s="128" t="s">
        <v>819</v>
      </c>
      <c r="N651" s="409"/>
      <c r="O651" s="409"/>
      <c r="Q651" s="684" t="s">
        <v>1890</v>
      </c>
      <c r="R651" s="692" t="s">
        <v>2002</v>
      </c>
      <c r="T651" s="680" t="str">
        <f>IF(IF(A651=0,TRUE(),D651=IFERROR(VLOOKUP(A651,Zaplecze_Weryfikacja!A:B,2,FALSE),2))=TRUE(),"Tak","Nie")</f>
        <v>Nie</v>
      </c>
      <c r="U651" s="681" t="str">
        <f>IF(T651="Tak"," ",IF(IFERROR(VLOOKUP(A651,Zaplecze_Weryfikacja!A:B,2,FALSE),"Inny numer Lp")="Inny numer Lp","Inny numer Lp",IF(VLOOKUP(A651,Zaplecze_Weryfikacja!A:B,2,FALSE)=D651,"Nieznana przyczyna","Inny opis")))</f>
        <v>Inny opis</v>
      </c>
      <c r="Y651" s="785"/>
      <c r="Z651" s="309">
        <f t="shared" ref="Z651" si="2296">IF($B651="E","E",$H651*Y651)</f>
        <v>0</v>
      </c>
      <c r="AA651" s="785"/>
      <c r="AB651" s="309">
        <f t="shared" ref="AB651" si="2297">IF($B651="E","E",$H651*AA651)</f>
        <v>0</v>
      </c>
      <c r="AC651" s="785"/>
      <c r="AD651" s="309">
        <f t="shared" ref="AD651" si="2298">IF($B651="E","E",$H651*AC651)</f>
        <v>0</v>
      </c>
      <c r="AE651" s="785"/>
      <c r="AF651" s="309">
        <f t="shared" ref="AF651" si="2299">IF($B651="E","E",$H651*AE651)</f>
        <v>0</v>
      </c>
      <c r="AG651" s="785"/>
      <c r="AH651" s="309">
        <f t="shared" ref="AH651" si="2300">IF($B651="E","E",$H651*AG651)</f>
        <v>0</v>
      </c>
      <c r="AI651" s="785"/>
      <c r="AJ651" s="309">
        <f t="shared" ref="AJ651" si="2301">IF($B651="E","E",$H651*AI651)</f>
        <v>0</v>
      </c>
      <c r="AK651" s="785"/>
      <c r="AL651" s="309">
        <f t="shared" ref="AL651" si="2302">IF($B651="E","E",$H651*AK651)</f>
        <v>0</v>
      </c>
      <c r="AM651" s="785"/>
      <c r="AN651" s="309">
        <f t="shared" ref="AN651" si="2303">IF($B651="E","E",$H651*AM651)</f>
        <v>0</v>
      </c>
      <c r="AO651" s="785"/>
      <c r="AP651" s="309">
        <f t="shared" ref="AP651" si="2304">IF($B651="E","E",$H651*AO651)</f>
        <v>0</v>
      </c>
      <c r="AQ651" s="785"/>
      <c r="AR651" s="309">
        <f t="shared" ref="AR651" si="2305">IF($B651="E","E",$H651*AQ651)</f>
        <v>0</v>
      </c>
      <c r="AT651" s="782">
        <f t="shared" ref="AT651" si="2306">MAX(Z651,AB651,AD651,AF651,AH651,AJ651,AL651,AN651,AP651,AR651)</f>
        <v>0</v>
      </c>
      <c r="AU651" s="782">
        <f t="shared" ref="AU651" si="2307">IF($AU$6=10,MIN(Z651,AB651,AD651,AF651,AH651,AJ651,AL651,AN651,AP651,AR651),IF($AU$6=9,MIN(Z651,AB651,AD651,AF651,AH651,AJ651,AL651,AN651,AP651),IF($AU$6=8,MIN(Z651,AB651,AD651,AF651,AH651,AJ651,AL651,AN651),IF($AU$6=7,MIN(Z651,AB651,AD651,AF651,AH651,AJ651,AL651),IF($AU$6=6,MIN(Z651,AB651,AD651,AF651,AH651,AJ651),IF($AU$6=5,MIN(Z651,AB651,AD651,AF651,AH651),IF($AU$6=4,MIN(Z651,AB651,AD651,AF651),IF($AU$6=4,MIN(Z651,AB651,AD651,AF651),IF($AU$6=3,MIN(Z651,AB651,AD651),IF($AU$6=3,MIN(Z651,AB651,AD651),IF($AU$6=2,MIN(Z651,AB651),IF($AU$6=1,MIN(Z651),"Błąd - zła ilośc oferentów"))))))))))))</f>
        <v>0</v>
      </c>
      <c r="AV651" s="782">
        <f t="shared" ref="AV651" si="2308">AT651-AU651</f>
        <v>0</v>
      </c>
      <c r="AW651" s="788" t="e">
        <f t="shared" ref="AW651" si="2309">AT651/AU651</f>
        <v>#DIV/0!</v>
      </c>
      <c r="AY651" s="781">
        <f t="shared" ref="AY651" si="2310">+AZ651</f>
        <v>0</v>
      </c>
      <c r="AZ651" s="777"/>
      <c r="BA651" s="781">
        <f t="shared" ref="BA651" si="2311">+BB651</f>
        <v>0</v>
      </c>
      <c r="BB651" s="777"/>
      <c r="BC651" s="781">
        <f t="shared" ref="BC651" si="2312">+BD651</f>
        <v>0</v>
      </c>
      <c r="BD651" s="777"/>
      <c r="BE651" s="781">
        <f t="shared" ref="BE651" si="2313">+BF651</f>
        <v>0</v>
      </c>
      <c r="BF651" s="777"/>
      <c r="BG651" s="781">
        <f t="shared" ref="BG651" si="2314">+BH651</f>
        <v>0</v>
      </c>
      <c r="BH651" s="777"/>
      <c r="BI651" s="781">
        <f t="shared" ref="BI651" si="2315">+BJ651</f>
        <v>0</v>
      </c>
      <c r="BJ651" s="777"/>
      <c r="BK651" s="781">
        <f t="shared" ref="BK651" si="2316">+BL651</f>
        <v>0</v>
      </c>
      <c r="BL651" s="777"/>
      <c r="BM651" s="781">
        <f t="shared" ref="BM651" si="2317">+BN651</f>
        <v>0</v>
      </c>
      <c r="BN651" s="777"/>
      <c r="BO651" s="781">
        <f t="shared" ref="BO651" si="2318">+BP651</f>
        <v>0</v>
      </c>
      <c r="BP651" s="777"/>
      <c r="BQ651" s="781">
        <f t="shared" ref="BQ651" si="2319">+BR651</f>
        <v>0</v>
      </c>
      <c r="BR651" s="777"/>
    </row>
    <row r="652" spans="1:70" outlineLevel="3">
      <c r="A652" s="6">
        <v>302318</v>
      </c>
      <c r="B652" s="10"/>
      <c r="C652" s="121" t="s">
        <v>113</v>
      </c>
      <c r="D652" s="33" t="s">
        <v>818</v>
      </c>
      <c r="E652" s="43" t="str">
        <f t="shared" si="2230"/>
        <v>T</v>
      </c>
      <c r="F652" s="42" t="s">
        <v>3152</v>
      </c>
      <c r="G652" s="122" t="s">
        <v>325</v>
      </c>
      <c r="H652" s="1076">
        <v>2</v>
      </c>
      <c r="I652" s="1141"/>
      <c r="J652" s="1142"/>
      <c r="K652" s="1032">
        <f t="shared" si="2231"/>
        <v>0</v>
      </c>
      <c r="L652" s="208"/>
      <c r="M652" s="128" t="s">
        <v>819</v>
      </c>
      <c r="N652" s="409"/>
      <c r="O652" s="409"/>
      <c r="Q652" s="684" t="s">
        <v>1875</v>
      </c>
      <c r="R652" s="692" t="s">
        <v>2002</v>
      </c>
      <c r="T652" s="680" t="str">
        <f>IF(IF(A652=0,TRUE(),D652=IFERROR(VLOOKUP(A652,Zaplecze_Weryfikacja!A:B,2,FALSE),2))=TRUE(),"Tak","Nie")</f>
        <v>Nie</v>
      </c>
      <c r="U652" s="681" t="str">
        <f>IF(T652="Tak"," ",IF(IFERROR(VLOOKUP(A652,Zaplecze_Weryfikacja!A:B,2,FALSE),"Inny numer Lp")="Inny numer Lp","Inny numer Lp",IF(VLOOKUP(A652,Zaplecze_Weryfikacja!A:B,2,FALSE)=D652,"Nieznana przyczyna","Inny opis")))</f>
        <v>Inny opis</v>
      </c>
      <c r="Y652" s="785"/>
      <c r="Z652" s="309">
        <f t="shared" si="2232"/>
        <v>0</v>
      </c>
      <c r="AA652" s="785"/>
      <c r="AB652" s="309">
        <f t="shared" si="2233"/>
        <v>0</v>
      </c>
      <c r="AC652" s="785"/>
      <c r="AD652" s="309">
        <f t="shared" si="2234"/>
        <v>0</v>
      </c>
      <c r="AE652" s="785"/>
      <c r="AF652" s="309">
        <f t="shared" si="2235"/>
        <v>0</v>
      </c>
      <c r="AG652" s="785"/>
      <c r="AH652" s="309">
        <f t="shared" si="2236"/>
        <v>0</v>
      </c>
      <c r="AI652" s="785"/>
      <c r="AJ652" s="309">
        <f t="shared" si="2237"/>
        <v>0</v>
      </c>
      <c r="AK652" s="785"/>
      <c r="AL652" s="309">
        <f t="shared" si="2238"/>
        <v>0</v>
      </c>
      <c r="AM652" s="785"/>
      <c r="AN652" s="309">
        <f t="shared" si="2239"/>
        <v>0</v>
      </c>
      <c r="AO652" s="785"/>
      <c r="AP652" s="309">
        <f t="shared" si="2240"/>
        <v>0</v>
      </c>
      <c r="AQ652" s="785"/>
      <c r="AR652" s="309">
        <f t="shared" si="2241"/>
        <v>0</v>
      </c>
      <c r="AT652" s="782">
        <f t="shared" si="2088"/>
        <v>0</v>
      </c>
      <c r="AU652" s="782">
        <f t="shared" si="2089"/>
        <v>0</v>
      </c>
      <c r="AV652" s="782">
        <f t="shared" si="2090"/>
        <v>0</v>
      </c>
      <c r="AW652" s="788" t="e">
        <f t="shared" si="2091"/>
        <v>#DIV/0!</v>
      </c>
      <c r="AY652" s="781">
        <f t="shared" si="2092"/>
        <v>0</v>
      </c>
      <c r="AZ652" s="777"/>
      <c r="BA652" s="781">
        <f t="shared" si="2093"/>
        <v>0</v>
      </c>
      <c r="BB652" s="777"/>
      <c r="BC652" s="781">
        <f t="shared" si="2094"/>
        <v>0</v>
      </c>
      <c r="BD652" s="777"/>
      <c r="BE652" s="781">
        <f t="shared" si="2095"/>
        <v>0</v>
      </c>
      <c r="BF652" s="777"/>
      <c r="BG652" s="781">
        <f t="shared" si="2096"/>
        <v>0</v>
      </c>
      <c r="BH652" s="777"/>
      <c r="BI652" s="781">
        <f t="shared" si="2097"/>
        <v>0</v>
      </c>
      <c r="BJ652" s="777"/>
      <c r="BK652" s="781">
        <f t="shared" si="2098"/>
        <v>0</v>
      </c>
      <c r="BL652" s="777"/>
      <c r="BM652" s="781">
        <f t="shared" si="2099"/>
        <v>0</v>
      </c>
      <c r="BN652" s="777"/>
      <c r="BO652" s="781">
        <f t="shared" si="2100"/>
        <v>0</v>
      </c>
      <c r="BP652" s="777"/>
      <c r="BQ652" s="781">
        <f t="shared" si="2101"/>
        <v>0</v>
      </c>
      <c r="BR652" s="777"/>
    </row>
    <row r="653" spans="1:70" ht="28.5" outlineLevel="3">
      <c r="A653" s="1250" t="s">
        <v>3914</v>
      </c>
      <c r="B653" s="1270"/>
      <c r="C653" s="1271" t="s">
        <v>113</v>
      </c>
      <c r="D653" s="1305" t="s">
        <v>3903</v>
      </c>
      <c r="E653" s="1262" t="str">
        <f t="shared" ref="E653" si="2320">IF(H653&gt;0,"T","N")</f>
        <v>T</v>
      </c>
      <c r="F653" s="1279"/>
      <c r="G653" s="1253" t="s">
        <v>327</v>
      </c>
      <c r="H653" s="1249">
        <v>6.36</v>
      </c>
      <c r="I653" s="1141"/>
      <c r="J653" s="1142"/>
      <c r="K653" s="1032">
        <f t="shared" ref="K653" si="2321">IF(B653="E","E",$H653*I653)</f>
        <v>0</v>
      </c>
      <c r="L653" s="208"/>
      <c r="M653" s="128" t="s">
        <v>819</v>
      </c>
      <c r="N653" s="409"/>
      <c r="O653" s="409"/>
      <c r="Q653" s="684" t="s">
        <v>1875</v>
      </c>
      <c r="R653" s="692" t="s">
        <v>2002</v>
      </c>
      <c r="T653" s="680" t="str">
        <f>IF(IF(A653=0,TRUE(),D653=IFERROR(VLOOKUP(A653,Zaplecze_Weryfikacja!A:B,2,FALSE),2))=TRUE(),"Tak","Nie")</f>
        <v>Nie</v>
      </c>
      <c r="U653" s="681" t="str">
        <f>IF(T653="Tak"," ",IF(IFERROR(VLOOKUP(A653,Zaplecze_Weryfikacja!A:B,2,FALSE),"Inny numer Lp")="Inny numer Lp","Inny numer Lp",IF(VLOOKUP(A653,Zaplecze_Weryfikacja!A:B,2,FALSE)=D653,"Nieznana przyczyna","Inny opis")))</f>
        <v>Inny numer Lp</v>
      </c>
      <c r="Y653" s="785"/>
      <c r="Z653" s="309">
        <f t="shared" ref="Z653" si="2322">IF($B653="E","E",$H653*Y653)</f>
        <v>0</v>
      </c>
      <c r="AA653" s="785"/>
      <c r="AB653" s="309">
        <f t="shared" ref="AB653" si="2323">IF($B653="E","E",$H653*AA653)</f>
        <v>0</v>
      </c>
      <c r="AC653" s="785"/>
      <c r="AD653" s="309">
        <f t="shared" ref="AD653" si="2324">IF($B653="E","E",$H653*AC653)</f>
        <v>0</v>
      </c>
      <c r="AE653" s="785"/>
      <c r="AF653" s="309">
        <f t="shared" ref="AF653" si="2325">IF($B653="E","E",$H653*AE653)</f>
        <v>0</v>
      </c>
      <c r="AG653" s="785"/>
      <c r="AH653" s="309">
        <f t="shared" ref="AH653" si="2326">IF($B653="E","E",$H653*AG653)</f>
        <v>0</v>
      </c>
      <c r="AI653" s="785"/>
      <c r="AJ653" s="309">
        <f t="shared" ref="AJ653" si="2327">IF($B653="E","E",$H653*AI653)</f>
        <v>0</v>
      </c>
      <c r="AK653" s="785"/>
      <c r="AL653" s="309">
        <f t="shared" ref="AL653" si="2328">IF($B653="E","E",$H653*AK653)</f>
        <v>0</v>
      </c>
      <c r="AM653" s="785"/>
      <c r="AN653" s="309">
        <f t="shared" ref="AN653" si="2329">IF($B653="E","E",$H653*AM653)</f>
        <v>0</v>
      </c>
      <c r="AO653" s="785"/>
      <c r="AP653" s="309">
        <f t="shared" ref="AP653" si="2330">IF($B653="E","E",$H653*AO653)</f>
        <v>0</v>
      </c>
      <c r="AQ653" s="785"/>
      <c r="AR653" s="309">
        <f t="shared" ref="AR653" si="2331">IF($B653="E","E",$H653*AQ653)</f>
        <v>0</v>
      </c>
      <c r="AT653" s="782">
        <f t="shared" ref="AT653" si="2332">MAX(Z653,AB653,AD653,AF653,AH653,AJ653,AL653,AN653,AP653,AR653)</f>
        <v>0</v>
      </c>
      <c r="AU653" s="782">
        <f t="shared" ref="AU653" si="2333">IF($AU$6=10,MIN(Z653,AB653,AD653,AF653,AH653,AJ653,AL653,AN653,AP653,AR653),IF($AU$6=9,MIN(Z653,AB653,AD653,AF653,AH653,AJ653,AL653,AN653,AP653),IF($AU$6=8,MIN(Z653,AB653,AD653,AF653,AH653,AJ653,AL653,AN653),IF($AU$6=7,MIN(Z653,AB653,AD653,AF653,AH653,AJ653,AL653),IF($AU$6=6,MIN(Z653,AB653,AD653,AF653,AH653,AJ653),IF($AU$6=5,MIN(Z653,AB653,AD653,AF653,AH653),IF($AU$6=4,MIN(Z653,AB653,AD653,AF653),IF($AU$6=4,MIN(Z653,AB653,AD653,AF653),IF($AU$6=3,MIN(Z653,AB653,AD653),IF($AU$6=3,MIN(Z653,AB653,AD653),IF($AU$6=2,MIN(Z653,AB653),IF($AU$6=1,MIN(Z653),"Błąd - zła ilośc oferentów"))))))))))))</f>
        <v>0</v>
      </c>
      <c r="AV653" s="782">
        <f t="shared" ref="AV653" si="2334">AT653-AU653</f>
        <v>0</v>
      </c>
      <c r="AW653" s="788" t="e">
        <f t="shared" ref="AW653" si="2335">AT653/AU653</f>
        <v>#DIV/0!</v>
      </c>
      <c r="AY653" s="781">
        <f t="shared" ref="AY653" si="2336">+AZ653</f>
        <v>0</v>
      </c>
      <c r="AZ653" s="777"/>
      <c r="BA653" s="781">
        <f t="shared" ref="BA653" si="2337">+BB653</f>
        <v>0</v>
      </c>
      <c r="BB653" s="777"/>
      <c r="BC653" s="781">
        <f t="shared" ref="BC653" si="2338">+BD653</f>
        <v>0</v>
      </c>
      <c r="BD653" s="777"/>
      <c r="BE653" s="781">
        <f t="shared" ref="BE653" si="2339">+BF653</f>
        <v>0</v>
      </c>
      <c r="BF653" s="777"/>
      <c r="BG653" s="781">
        <f t="shared" ref="BG653" si="2340">+BH653</f>
        <v>0</v>
      </c>
      <c r="BH653" s="777"/>
      <c r="BI653" s="781">
        <f t="shared" ref="BI653" si="2341">+BJ653</f>
        <v>0</v>
      </c>
      <c r="BJ653" s="777"/>
      <c r="BK653" s="781">
        <f t="shared" ref="BK653" si="2342">+BL653</f>
        <v>0</v>
      </c>
      <c r="BL653" s="777"/>
      <c r="BM653" s="781">
        <f t="shared" ref="BM653" si="2343">+BN653</f>
        <v>0</v>
      </c>
      <c r="BN653" s="777"/>
      <c r="BO653" s="781">
        <f t="shared" ref="BO653" si="2344">+BP653</f>
        <v>0</v>
      </c>
      <c r="BP653" s="777"/>
      <c r="BQ653" s="781">
        <f t="shared" ref="BQ653" si="2345">+BR653</f>
        <v>0</v>
      </c>
      <c r="BR653" s="777"/>
    </row>
    <row r="654" spans="1:70" outlineLevel="3">
      <c r="A654" s="6"/>
      <c r="B654" s="121"/>
      <c r="C654" s="121"/>
      <c r="D654" s="142"/>
      <c r="E654" s="122"/>
      <c r="F654" s="122"/>
      <c r="G654" s="122"/>
      <c r="H654" s="1017"/>
      <c r="I654" s="1006"/>
      <c r="J654" s="1111"/>
      <c r="K654" s="1033"/>
      <c r="L654" s="208"/>
      <c r="M654" s="128"/>
      <c r="N654" s="409"/>
      <c r="O654" s="409"/>
      <c r="Q654" s="683"/>
      <c r="R654" s="692"/>
      <c r="T654" s="680" t="str">
        <f>IF(IF(A654=0,TRUE(),D654=IFERROR(VLOOKUP(A654,Zaplecze_Weryfikacja!A:B,2,FALSE),2))=TRUE(),"Tak","Nie")</f>
        <v>Tak</v>
      </c>
      <c r="U654" s="681" t="str">
        <f>IF(T654="Tak"," ",IF(IFERROR(VLOOKUP(A654,Zaplecze_Weryfikacja!A:B,2,FALSE),"Inny numer Lp")="Inny numer Lp","Inny numer Lp",IF(VLOOKUP(A654,Zaplecze_Weryfikacja!A:B,2,FALSE)=D654,"Nieznana przyczyna","Inny opis")))</f>
        <v xml:space="preserve"> </v>
      </c>
      <c r="Y654" s="785"/>
      <c r="Z654" s="104"/>
      <c r="AA654" s="785"/>
      <c r="AB654" s="104"/>
      <c r="AC654" s="785"/>
      <c r="AD654" s="104"/>
      <c r="AE654" s="785"/>
      <c r="AF654" s="104"/>
      <c r="AG654" s="785"/>
      <c r="AH654" s="104"/>
      <c r="AI654" s="785"/>
      <c r="AJ654" s="104"/>
      <c r="AK654" s="785"/>
      <c r="AL654" s="104"/>
      <c r="AM654" s="785"/>
      <c r="AN654" s="104"/>
      <c r="AO654" s="785"/>
      <c r="AP654" s="104"/>
      <c r="AQ654" s="785"/>
      <c r="AR654" s="104"/>
      <c r="AT654" s="782">
        <f t="shared" si="2088"/>
        <v>0</v>
      </c>
      <c r="AU654" s="782">
        <f t="shared" si="2089"/>
        <v>0</v>
      </c>
      <c r="AV654" s="782">
        <f t="shared" si="2090"/>
        <v>0</v>
      </c>
      <c r="AW654" s="788" t="e">
        <f t="shared" si="2091"/>
        <v>#DIV/0!</v>
      </c>
      <c r="AY654" s="781">
        <f t="shared" si="2092"/>
        <v>0</v>
      </c>
      <c r="AZ654" s="777"/>
      <c r="BA654" s="781">
        <f t="shared" si="2093"/>
        <v>0</v>
      </c>
      <c r="BB654" s="777"/>
      <c r="BC654" s="781">
        <f t="shared" si="2094"/>
        <v>0</v>
      </c>
      <c r="BD654" s="777"/>
      <c r="BE654" s="781">
        <f t="shared" si="2095"/>
        <v>0</v>
      </c>
      <c r="BF654" s="777"/>
      <c r="BG654" s="781">
        <f t="shared" si="2096"/>
        <v>0</v>
      </c>
      <c r="BH654" s="777"/>
      <c r="BI654" s="781">
        <f t="shared" si="2097"/>
        <v>0</v>
      </c>
      <c r="BJ654" s="777"/>
      <c r="BK654" s="781">
        <f t="shared" si="2098"/>
        <v>0</v>
      </c>
      <c r="BL654" s="777"/>
      <c r="BM654" s="781">
        <f t="shared" si="2099"/>
        <v>0</v>
      </c>
      <c r="BN654" s="777"/>
      <c r="BO654" s="781">
        <f t="shared" si="2100"/>
        <v>0</v>
      </c>
      <c r="BP654" s="777"/>
      <c r="BQ654" s="781">
        <f t="shared" si="2101"/>
        <v>0</v>
      </c>
      <c r="BR654" s="777"/>
    </row>
    <row r="655" spans="1:70" ht="30" outlineLevel="3">
      <c r="A655" s="1326"/>
      <c r="B655" s="668"/>
      <c r="C655" s="668"/>
      <c r="D655" s="1327" t="s">
        <v>3915</v>
      </c>
      <c r="E655" s="773" t="str">
        <f>IF(COUNTIF(E656:E667,"T")=0,"N","T")</f>
        <v>T</v>
      </c>
      <c r="F655" s="665"/>
      <c r="G655" s="664"/>
      <c r="H655" s="1079"/>
      <c r="I655" s="1065"/>
      <c r="J655" s="1116"/>
      <c r="K655" s="1036">
        <f>SUBTOTAL(9,K656:K674)</f>
        <v>132.23999999999998</v>
      </c>
      <c r="L655" s="496"/>
      <c r="M655" s="657"/>
      <c r="N655" s="657"/>
      <c r="O655" s="657"/>
      <c r="Q655" s="683"/>
      <c r="R655" s="692"/>
      <c r="T655" s="680" t="str">
        <f>IF(IF(A655=0,TRUE(),D655=IFERROR(VLOOKUP(A655,Zaplecze_Weryfikacja!A:B,2,FALSE),2))=TRUE(),"Tak","Nie")</f>
        <v>Tak</v>
      </c>
      <c r="U655" s="681" t="str">
        <f>IF(T655="Tak"," ",IF(IFERROR(VLOOKUP(A655,Zaplecze_Weryfikacja!A:B,2,FALSE),"Inny numer Lp")="Inny numer Lp","Inny numer Lp",IF(VLOOKUP(A655,Zaplecze_Weryfikacja!A:B,2,FALSE)=D655,"Nieznana przyczyna","Inny opis")))</f>
        <v xml:space="preserve"> </v>
      </c>
      <c r="Y655" s="785"/>
      <c r="Z655" s="663">
        <f>SUBTOTAL(9,Z656:Z674)</f>
        <v>0</v>
      </c>
      <c r="AA655" s="785"/>
      <c r="AB655" s="663">
        <f>SUBTOTAL(9,AB656:AB674)</f>
        <v>0</v>
      </c>
      <c r="AC655" s="785"/>
      <c r="AD655" s="663">
        <f>SUBTOTAL(9,AD656:AD674)</f>
        <v>0</v>
      </c>
      <c r="AE655" s="785"/>
      <c r="AF655" s="663">
        <f>SUBTOTAL(9,AF656:AF674)</f>
        <v>0</v>
      </c>
      <c r="AG655" s="785"/>
      <c r="AH655" s="663">
        <f>SUBTOTAL(9,AH656:AH674)</f>
        <v>0</v>
      </c>
      <c r="AI655" s="785"/>
      <c r="AJ655" s="663">
        <f>SUBTOTAL(9,AJ656:AJ674)</f>
        <v>0</v>
      </c>
      <c r="AK655" s="785"/>
      <c r="AL655" s="663">
        <f>SUBTOTAL(9,AL656:AL674)</f>
        <v>0</v>
      </c>
      <c r="AM655" s="785"/>
      <c r="AN655" s="663">
        <f>SUBTOTAL(9,AN656:AN674)</f>
        <v>0</v>
      </c>
      <c r="AO655" s="785"/>
      <c r="AP655" s="663">
        <f>SUBTOTAL(9,AP656:AP674)</f>
        <v>0</v>
      </c>
      <c r="AQ655" s="785"/>
      <c r="AR655" s="663">
        <f>SUBTOTAL(9,AR656:AR674)</f>
        <v>0</v>
      </c>
      <c r="AT655" s="845">
        <f t="shared" si="2088"/>
        <v>0</v>
      </c>
      <c r="AU655" s="845">
        <f t="shared" si="2089"/>
        <v>0</v>
      </c>
      <c r="AV655" s="845">
        <f t="shared" si="2090"/>
        <v>0</v>
      </c>
      <c r="AW655" s="846" t="e">
        <f t="shared" si="2091"/>
        <v>#DIV/0!</v>
      </c>
      <c r="AY655" s="781">
        <f t="shared" si="2092"/>
        <v>0</v>
      </c>
      <c r="AZ655" s="847"/>
      <c r="BA655" s="781">
        <f t="shared" si="2093"/>
        <v>0</v>
      </c>
      <c r="BB655" s="847"/>
      <c r="BC655" s="781">
        <f t="shared" si="2094"/>
        <v>0</v>
      </c>
      <c r="BD655" s="847"/>
      <c r="BE655" s="781">
        <f t="shared" si="2095"/>
        <v>0</v>
      </c>
      <c r="BF655" s="847"/>
      <c r="BG655" s="781">
        <f t="shared" si="2096"/>
        <v>0</v>
      </c>
      <c r="BH655" s="847"/>
      <c r="BI655" s="781">
        <f t="shared" si="2097"/>
        <v>0</v>
      </c>
      <c r="BJ655" s="847"/>
      <c r="BK655" s="781">
        <f t="shared" si="2098"/>
        <v>0</v>
      </c>
      <c r="BL655" s="847"/>
      <c r="BM655" s="781">
        <f t="shared" si="2099"/>
        <v>0</v>
      </c>
      <c r="BN655" s="847"/>
      <c r="BO655" s="781">
        <f t="shared" si="2100"/>
        <v>0</v>
      </c>
      <c r="BP655" s="847"/>
      <c r="BQ655" s="781">
        <f t="shared" si="2101"/>
        <v>0</v>
      </c>
      <c r="BR655" s="847"/>
    </row>
    <row r="656" spans="1:70" ht="42.75" outlineLevel="3">
      <c r="A656" s="6">
        <v>302319</v>
      </c>
      <c r="B656" s="10"/>
      <c r="C656" s="121" t="s">
        <v>113</v>
      </c>
      <c r="D656" s="34" t="s">
        <v>909</v>
      </c>
      <c r="E656" s="43" t="str">
        <f t="shared" ref="E656:E667" si="2346">IF(H656&gt;0,"T","N")</f>
        <v>N</v>
      </c>
      <c r="F656" s="13" t="s">
        <v>163</v>
      </c>
      <c r="G656" s="122" t="s">
        <v>327</v>
      </c>
      <c r="H656" s="1076"/>
      <c r="I656" s="1141"/>
      <c r="J656" s="1142"/>
      <c r="K656" s="1032">
        <f t="shared" ref="K656:K667" si="2347">IF(B656="E","E",$H656*I656)</f>
        <v>0</v>
      </c>
      <c r="L656" s="208"/>
      <c r="M656" s="128"/>
      <c r="N656" s="409"/>
      <c r="O656" s="409"/>
      <c r="Q656" s="684" t="s">
        <v>1910</v>
      </c>
      <c r="R656" s="692" t="s">
        <v>2002</v>
      </c>
      <c r="T656" s="680" t="str">
        <f>IF(IF(A656=0,TRUE(),D656=IFERROR(VLOOKUP(A656,Zaplecze_Weryfikacja!A:B,2,FALSE),2))=TRUE(),"Tak","Nie")</f>
        <v>Nie</v>
      </c>
      <c r="U656" s="681" t="str">
        <f>IF(T656="Tak"," ",IF(IFERROR(VLOOKUP(A656,Zaplecze_Weryfikacja!A:B,2,FALSE),"Inny numer Lp")="Inny numer Lp","Inny numer Lp",IF(VLOOKUP(A656,Zaplecze_Weryfikacja!A:B,2,FALSE)=D656,"Nieznana przyczyna","Inny opis")))</f>
        <v>Inny opis</v>
      </c>
      <c r="Y656" s="785"/>
      <c r="Z656" s="309">
        <f t="shared" ref="Z656:Z667" si="2348">IF($B656="E","E",$H656*Y656)</f>
        <v>0</v>
      </c>
      <c r="AA656" s="785"/>
      <c r="AB656" s="309">
        <f t="shared" ref="AB656:AB667" si="2349">IF($B656="E","E",$H656*AA656)</f>
        <v>0</v>
      </c>
      <c r="AC656" s="785"/>
      <c r="AD656" s="309">
        <f t="shared" ref="AD656:AD667" si="2350">IF($B656="E","E",$H656*AC656)</f>
        <v>0</v>
      </c>
      <c r="AE656" s="785"/>
      <c r="AF656" s="309">
        <f t="shared" ref="AF656:AF667" si="2351">IF($B656="E","E",$H656*AE656)</f>
        <v>0</v>
      </c>
      <c r="AG656" s="785"/>
      <c r="AH656" s="309">
        <f t="shared" ref="AH656:AH667" si="2352">IF($B656="E","E",$H656*AG656)</f>
        <v>0</v>
      </c>
      <c r="AI656" s="785"/>
      <c r="AJ656" s="309">
        <f t="shared" ref="AJ656:AJ667" si="2353">IF($B656="E","E",$H656*AI656)</f>
        <v>0</v>
      </c>
      <c r="AK656" s="785"/>
      <c r="AL656" s="309">
        <f t="shared" ref="AL656:AL667" si="2354">IF($B656="E","E",$H656*AK656)</f>
        <v>0</v>
      </c>
      <c r="AM656" s="785"/>
      <c r="AN656" s="309">
        <f t="shared" ref="AN656:AN667" si="2355">IF($B656="E","E",$H656*AM656)</f>
        <v>0</v>
      </c>
      <c r="AO656" s="785"/>
      <c r="AP656" s="309">
        <f t="shared" ref="AP656:AP667" si="2356">IF($B656="E","E",$H656*AO656)</f>
        <v>0</v>
      </c>
      <c r="AQ656" s="785"/>
      <c r="AR656" s="309">
        <f t="shared" ref="AR656:AR667" si="2357">IF($B656="E","E",$H656*AQ656)</f>
        <v>0</v>
      </c>
      <c r="AT656" s="782">
        <f t="shared" si="2088"/>
        <v>0</v>
      </c>
      <c r="AU656" s="782">
        <f t="shared" si="2089"/>
        <v>0</v>
      </c>
      <c r="AV656" s="782">
        <f t="shared" si="2090"/>
        <v>0</v>
      </c>
      <c r="AW656" s="788" t="e">
        <f t="shared" si="2091"/>
        <v>#DIV/0!</v>
      </c>
      <c r="AY656" s="781">
        <f t="shared" si="2092"/>
        <v>0</v>
      </c>
      <c r="AZ656" s="777"/>
      <c r="BA656" s="781">
        <f t="shared" si="2093"/>
        <v>0</v>
      </c>
      <c r="BB656" s="777"/>
      <c r="BC656" s="781">
        <f t="shared" si="2094"/>
        <v>0</v>
      </c>
      <c r="BD656" s="777"/>
      <c r="BE656" s="781">
        <f t="shared" si="2095"/>
        <v>0</v>
      </c>
      <c r="BF656" s="777"/>
      <c r="BG656" s="781">
        <f t="shared" si="2096"/>
        <v>0</v>
      </c>
      <c r="BH656" s="777"/>
      <c r="BI656" s="781">
        <f t="shared" si="2097"/>
        <v>0</v>
      </c>
      <c r="BJ656" s="777"/>
      <c r="BK656" s="781">
        <f t="shared" si="2098"/>
        <v>0</v>
      </c>
      <c r="BL656" s="777"/>
      <c r="BM656" s="781">
        <f t="shared" si="2099"/>
        <v>0</v>
      </c>
      <c r="BN656" s="777"/>
      <c r="BO656" s="781">
        <f t="shared" si="2100"/>
        <v>0</v>
      </c>
      <c r="BP656" s="777"/>
      <c r="BQ656" s="781">
        <f t="shared" si="2101"/>
        <v>0</v>
      </c>
      <c r="BR656" s="777"/>
    </row>
    <row r="657" spans="1:70" outlineLevel="3">
      <c r="A657" s="1250">
        <v>302320</v>
      </c>
      <c r="B657" s="10"/>
      <c r="C657" s="121" t="s">
        <v>113</v>
      </c>
      <c r="D657" s="1369" t="s">
        <v>3939</v>
      </c>
      <c r="E657" s="43" t="str">
        <f t="shared" si="2346"/>
        <v>T</v>
      </c>
      <c r="F657" s="1373" t="s">
        <v>51</v>
      </c>
      <c r="G657" s="1373" t="s">
        <v>327</v>
      </c>
      <c r="H657" s="1374">
        <v>26</v>
      </c>
      <c r="I657" s="1141">
        <v>1</v>
      </c>
      <c r="J657" s="1142"/>
      <c r="K657" s="1032">
        <f t="shared" si="2347"/>
        <v>26</v>
      </c>
      <c r="L657" s="208"/>
      <c r="M657" s="128"/>
      <c r="N657" s="409"/>
      <c r="O657" s="409"/>
      <c r="Q657" s="684" t="s">
        <v>1907</v>
      </c>
      <c r="R657" s="692" t="s">
        <v>2002</v>
      </c>
      <c r="T657" s="680" t="str">
        <f>IF(IF(A657=0,TRUE(),D657=IFERROR(VLOOKUP(A657,Zaplecze_Weryfikacja!A:B,2,FALSE),2))=TRUE(),"Tak","Nie")</f>
        <v>Nie</v>
      </c>
      <c r="U657" s="681" t="str">
        <f>IF(T657="Tak"," ",IF(IFERROR(VLOOKUP(A657,Zaplecze_Weryfikacja!A:B,2,FALSE),"Inny numer Lp")="Inny numer Lp","Inny numer Lp",IF(VLOOKUP(A657,Zaplecze_Weryfikacja!A:B,2,FALSE)=D657,"Nieznana przyczyna","Inny opis")))</f>
        <v>Inny opis</v>
      </c>
      <c r="Y657" s="785"/>
      <c r="Z657" s="309">
        <f t="shared" si="2348"/>
        <v>0</v>
      </c>
      <c r="AA657" s="785"/>
      <c r="AB657" s="309">
        <f t="shared" si="2349"/>
        <v>0</v>
      </c>
      <c r="AC657" s="785"/>
      <c r="AD657" s="309">
        <f t="shared" si="2350"/>
        <v>0</v>
      </c>
      <c r="AE657" s="785"/>
      <c r="AF657" s="309">
        <f t="shared" si="2351"/>
        <v>0</v>
      </c>
      <c r="AG657" s="785"/>
      <c r="AH657" s="309">
        <f t="shared" si="2352"/>
        <v>0</v>
      </c>
      <c r="AI657" s="785"/>
      <c r="AJ657" s="309">
        <f t="shared" si="2353"/>
        <v>0</v>
      </c>
      <c r="AK657" s="785"/>
      <c r="AL657" s="309">
        <f t="shared" si="2354"/>
        <v>0</v>
      </c>
      <c r="AM657" s="785"/>
      <c r="AN657" s="309">
        <f t="shared" si="2355"/>
        <v>0</v>
      </c>
      <c r="AO657" s="785"/>
      <c r="AP657" s="309">
        <f t="shared" si="2356"/>
        <v>0</v>
      </c>
      <c r="AQ657" s="785"/>
      <c r="AR657" s="309">
        <f t="shared" si="2357"/>
        <v>0</v>
      </c>
      <c r="AT657" s="782">
        <f t="shared" ref="AT657:AT734" si="2358">MAX(Z657,AB657,AD657,AF657,AH657,AJ657,AL657,AN657,AP657,AR657)</f>
        <v>0</v>
      </c>
      <c r="AU657" s="782">
        <f t="shared" ref="AU657:AU734" si="2359">IF($AU$6=10,MIN(Z657,AB657,AD657,AF657,AH657,AJ657,AL657,AN657,AP657,AR657),IF($AU$6=9,MIN(Z657,AB657,AD657,AF657,AH657,AJ657,AL657,AN657,AP657),IF($AU$6=8,MIN(Z657,AB657,AD657,AF657,AH657,AJ657,AL657,AN657),IF($AU$6=7,MIN(Z657,AB657,AD657,AF657,AH657,AJ657,AL657),IF($AU$6=6,MIN(Z657,AB657,AD657,AF657,AH657,AJ657),IF($AU$6=5,MIN(Z657,AB657,AD657,AF657,AH657),IF($AU$6=4,MIN(Z657,AB657,AD657,AF657),IF($AU$6=4,MIN(Z657,AB657,AD657,AF657),IF($AU$6=3,MIN(Z657,AB657,AD657),IF($AU$6=3,MIN(Z657,AB657,AD657),IF($AU$6=2,MIN(Z657,AB657),IF($AU$6=1,MIN(Z657),"Błąd - zła ilośc oferentów"))))))))))))</f>
        <v>0</v>
      </c>
      <c r="AV657" s="782">
        <f t="shared" ref="AV657:AV734" si="2360">AT657-AU657</f>
        <v>0</v>
      </c>
      <c r="AW657" s="788" t="e">
        <f t="shared" ref="AW657:AW734" si="2361">AT657/AU657</f>
        <v>#DIV/0!</v>
      </c>
      <c r="AY657" s="781">
        <f t="shared" ref="AY657:AY734" si="2362">+AZ657</f>
        <v>0</v>
      </c>
      <c r="AZ657" s="777"/>
      <c r="BA657" s="781">
        <f t="shared" ref="BA657:BA734" si="2363">+BB657</f>
        <v>0</v>
      </c>
      <c r="BB657" s="777"/>
      <c r="BC657" s="781">
        <f t="shared" ref="BC657:BC734" si="2364">+BD657</f>
        <v>0</v>
      </c>
      <c r="BD657" s="777"/>
      <c r="BE657" s="781">
        <f t="shared" ref="BE657:BE734" si="2365">+BF657</f>
        <v>0</v>
      </c>
      <c r="BF657" s="777"/>
      <c r="BG657" s="781">
        <f t="shared" ref="BG657:BG734" si="2366">+BH657</f>
        <v>0</v>
      </c>
      <c r="BH657" s="777"/>
      <c r="BI657" s="781">
        <f t="shared" ref="BI657:BI734" si="2367">+BJ657</f>
        <v>0</v>
      </c>
      <c r="BJ657" s="777"/>
      <c r="BK657" s="781">
        <f t="shared" ref="BK657:BK734" si="2368">+BL657</f>
        <v>0</v>
      </c>
      <c r="BL657" s="777"/>
      <c r="BM657" s="781">
        <f t="shared" ref="BM657:BM734" si="2369">+BN657</f>
        <v>0</v>
      </c>
      <c r="BN657" s="777"/>
      <c r="BO657" s="781">
        <f t="shared" ref="BO657:BO734" si="2370">+BP657</f>
        <v>0</v>
      </c>
      <c r="BP657" s="777"/>
      <c r="BQ657" s="781">
        <f t="shared" ref="BQ657:BQ734" si="2371">+BR657</f>
        <v>0</v>
      </c>
      <c r="BR657" s="777"/>
    </row>
    <row r="658" spans="1:70" outlineLevel="3">
      <c r="A658" s="6">
        <v>302321</v>
      </c>
      <c r="B658" s="10"/>
      <c r="C658" s="424" t="s">
        <v>113</v>
      </c>
      <c r="D658" s="423" t="s">
        <v>1784</v>
      </c>
      <c r="E658" s="43" t="str">
        <f t="shared" si="2346"/>
        <v>N</v>
      </c>
      <c r="F658" s="427"/>
      <c r="G658" s="420" t="s">
        <v>325</v>
      </c>
      <c r="H658" s="1076"/>
      <c r="I658" s="1141">
        <v>1</v>
      </c>
      <c r="J658" s="1142"/>
      <c r="K658" s="1032">
        <f t="shared" si="2347"/>
        <v>0</v>
      </c>
      <c r="L658" s="208"/>
      <c r="M658" s="459"/>
      <c r="N658" s="476"/>
      <c r="O658" s="476"/>
      <c r="Q658" s="684" t="s">
        <v>1914</v>
      </c>
      <c r="R658" s="692" t="s">
        <v>2002</v>
      </c>
      <c r="T658" s="680" t="str">
        <f>IF(IF(A658=0,TRUE(),D658=IFERROR(VLOOKUP(A658,Zaplecze_Weryfikacja!A:B,2,FALSE),2))=TRUE(),"Tak","Nie")</f>
        <v>Nie</v>
      </c>
      <c r="U658" s="681" t="str">
        <f>IF(T658="Tak"," ",IF(IFERROR(VLOOKUP(A658,Zaplecze_Weryfikacja!A:B,2,FALSE),"Inny numer Lp")="Inny numer Lp","Inny numer Lp",IF(VLOOKUP(A658,Zaplecze_Weryfikacja!A:B,2,FALSE)=D658,"Nieznana przyczyna","Inny opis")))</f>
        <v>Inny opis</v>
      </c>
      <c r="Y658" s="785"/>
      <c r="Z658" s="309">
        <f t="shared" si="2348"/>
        <v>0</v>
      </c>
      <c r="AA658" s="785"/>
      <c r="AB658" s="309">
        <f t="shared" si="2349"/>
        <v>0</v>
      </c>
      <c r="AC658" s="785"/>
      <c r="AD658" s="309">
        <f t="shared" si="2350"/>
        <v>0</v>
      </c>
      <c r="AE658" s="785"/>
      <c r="AF658" s="309">
        <f t="shared" si="2351"/>
        <v>0</v>
      </c>
      <c r="AG658" s="785"/>
      <c r="AH658" s="309">
        <f t="shared" si="2352"/>
        <v>0</v>
      </c>
      <c r="AI658" s="785"/>
      <c r="AJ658" s="309">
        <f t="shared" si="2353"/>
        <v>0</v>
      </c>
      <c r="AK658" s="785"/>
      <c r="AL658" s="309">
        <f t="shared" si="2354"/>
        <v>0</v>
      </c>
      <c r="AM658" s="785"/>
      <c r="AN658" s="309">
        <f t="shared" si="2355"/>
        <v>0</v>
      </c>
      <c r="AO658" s="785"/>
      <c r="AP658" s="309">
        <f t="shared" si="2356"/>
        <v>0</v>
      </c>
      <c r="AQ658" s="785"/>
      <c r="AR658" s="309">
        <f t="shared" si="2357"/>
        <v>0</v>
      </c>
      <c r="AT658" s="782">
        <f t="shared" si="2358"/>
        <v>0</v>
      </c>
      <c r="AU658" s="782">
        <f t="shared" si="2359"/>
        <v>0</v>
      </c>
      <c r="AV658" s="782">
        <f t="shared" si="2360"/>
        <v>0</v>
      </c>
      <c r="AW658" s="788" t="e">
        <f t="shared" si="2361"/>
        <v>#DIV/0!</v>
      </c>
      <c r="AY658" s="781">
        <f t="shared" si="2362"/>
        <v>0</v>
      </c>
      <c r="AZ658" s="777"/>
      <c r="BA658" s="781">
        <f t="shared" si="2363"/>
        <v>0</v>
      </c>
      <c r="BB658" s="777"/>
      <c r="BC658" s="781">
        <f t="shared" si="2364"/>
        <v>0</v>
      </c>
      <c r="BD658" s="777"/>
      <c r="BE658" s="781">
        <f t="shared" si="2365"/>
        <v>0</v>
      </c>
      <c r="BF658" s="777"/>
      <c r="BG658" s="781">
        <f t="shared" si="2366"/>
        <v>0</v>
      </c>
      <c r="BH658" s="777"/>
      <c r="BI658" s="781">
        <f t="shared" si="2367"/>
        <v>0</v>
      </c>
      <c r="BJ658" s="777"/>
      <c r="BK658" s="781">
        <f t="shared" si="2368"/>
        <v>0</v>
      </c>
      <c r="BL658" s="777"/>
      <c r="BM658" s="781">
        <f t="shared" si="2369"/>
        <v>0</v>
      </c>
      <c r="BN658" s="777"/>
      <c r="BO658" s="781">
        <f t="shared" si="2370"/>
        <v>0</v>
      </c>
      <c r="BP658" s="777"/>
      <c r="BQ658" s="781">
        <f t="shared" si="2371"/>
        <v>0</v>
      </c>
      <c r="BR658" s="777"/>
    </row>
    <row r="659" spans="1:70" outlineLevel="3">
      <c r="A659" s="6">
        <v>302322</v>
      </c>
      <c r="B659" s="10"/>
      <c r="C659" s="121" t="s">
        <v>113</v>
      </c>
      <c r="D659" s="111" t="s">
        <v>817</v>
      </c>
      <c r="E659" s="43" t="str">
        <f t="shared" si="2346"/>
        <v>N</v>
      </c>
      <c r="F659" s="122"/>
      <c r="G659" s="122" t="s">
        <v>327</v>
      </c>
      <c r="H659" s="1076"/>
      <c r="I659" s="1141">
        <v>1</v>
      </c>
      <c r="J659" s="1142"/>
      <c r="K659" s="1032">
        <f t="shared" si="2347"/>
        <v>0</v>
      </c>
      <c r="L659" s="208"/>
      <c r="M659" s="128"/>
      <c r="N659" s="409"/>
      <c r="O659" s="409"/>
      <c r="Q659" s="684" t="s">
        <v>1861</v>
      </c>
      <c r="R659" s="692" t="s">
        <v>2002</v>
      </c>
      <c r="T659" s="680" t="str">
        <f>IF(IF(A659=0,TRUE(),D659=IFERROR(VLOOKUP(A659,Zaplecze_Weryfikacja!A:B,2,FALSE),2))=TRUE(),"Tak","Nie")</f>
        <v>Nie</v>
      </c>
      <c r="U659" s="681" t="str">
        <f>IF(T659="Tak"," ",IF(IFERROR(VLOOKUP(A659,Zaplecze_Weryfikacja!A:B,2,FALSE),"Inny numer Lp")="Inny numer Lp","Inny numer Lp",IF(VLOOKUP(A659,Zaplecze_Weryfikacja!A:B,2,FALSE)=D659,"Nieznana przyczyna","Inny opis")))</f>
        <v>Inny opis</v>
      </c>
      <c r="Y659" s="785"/>
      <c r="Z659" s="309">
        <f t="shared" si="2348"/>
        <v>0</v>
      </c>
      <c r="AA659" s="785"/>
      <c r="AB659" s="309">
        <f t="shared" si="2349"/>
        <v>0</v>
      </c>
      <c r="AC659" s="785"/>
      <c r="AD659" s="309">
        <f t="shared" si="2350"/>
        <v>0</v>
      </c>
      <c r="AE659" s="785"/>
      <c r="AF659" s="309">
        <f t="shared" si="2351"/>
        <v>0</v>
      </c>
      <c r="AG659" s="785"/>
      <c r="AH659" s="309">
        <f t="shared" si="2352"/>
        <v>0</v>
      </c>
      <c r="AI659" s="785"/>
      <c r="AJ659" s="309">
        <f t="shared" si="2353"/>
        <v>0</v>
      </c>
      <c r="AK659" s="785"/>
      <c r="AL659" s="309">
        <f t="shared" si="2354"/>
        <v>0</v>
      </c>
      <c r="AM659" s="785"/>
      <c r="AN659" s="309">
        <f t="shared" si="2355"/>
        <v>0</v>
      </c>
      <c r="AO659" s="785"/>
      <c r="AP659" s="309">
        <f t="shared" si="2356"/>
        <v>0</v>
      </c>
      <c r="AQ659" s="785"/>
      <c r="AR659" s="309">
        <f t="shared" si="2357"/>
        <v>0</v>
      </c>
      <c r="AT659" s="782">
        <f t="shared" si="2358"/>
        <v>0</v>
      </c>
      <c r="AU659" s="782">
        <f t="shared" si="2359"/>
        <v>0</v>
      </c>
      <c r="AV659" s="782">
        <f t="shared" si="2360"/>
        <v>0</v>
      </c>
      <c r="AW659" s="788" t="e">
        <f t="shared" si="2361"/>
        <v>#DIV/0!</v>
      </c>
      <c r="AY659" s="781">
        <f t="shared" si="2362"/>
        <v>0</v>
      </c>
      <c r="AZ659" s="777"/>
      <c r="BA659" s="781">
        <f t="shared" si="2363"/>
        <v>0</v>
      </c>
      <c r="BB659" s="777"/>
      <c r="BC659" s="781">
        <f t="shared" si="2364"/>
        <v>0</v>
      </c>
      <c r="BD659" s="777"/>
      <c r="BE659" s="781">
        <f t="shared" si="2365"/>
        <v>0</v>
      </c>
      <c r="BF659" s="777"/>
      <c r="BG659" s="781">
        <f t="shared" si="2366"/>
        <v>0</v>
      </c>
      <c r="BH659" s="777"/>
      <c r="BI659" s="781">
        <f t="shared" si="2367"/>
        <v>0</v>
      </c>
      <c r="BJ659" s="777"/>
      <c r="BK659" s="781">
        <f t="shared" si="2368"/>
        <v>0</v>
      </c>
      <c r="BL659" s="777"/>
      <c r="BM659" s="781">
        <f t="shared" si="2369"/>
        <v>0</v>
      </c>
      <c r="BN659" s="777"/>
      <c r="BO659" s="781">
        <f t="shared" si="2370"/>
        <v>0</v>
      </c>
      <c r="BP659" s="777"/>
      <c r="BQ659" s="781">
        <f t="shared" si="2371"/>
        <v>0</v>
      </c>
      <c r="BR659" s="777"/>
    </row>
    <row r="660" spans="1:70" outlineLevel="3">
      <c r="A660" s="6">
        <v>302323</v>
      </c>
      <c r="B660" s="10"/>
      <c r="C660" s="121" t="s">
        <v>113</v>
      </c>
      <c r="D660" s="33" t="s">
        <v>166</v>
      </c>
      <c r="E660" s="43" t="str">
        <f t="shared" si="2346"/>
        <v>N</v>
      </c>
      <c r="F660" s="122"/>
      <c r="G660" s="122" t="s">
        <v>327</v>
      </c>
      <c r="H660" s="1076"/>
      <c r="I660" s="1141">
        <v>1</v>
      </c>
      <c r="J660" s="1142"/>
      <c r="K660" s="1032">
        <f t="shared" si="2347"/>
        <v>0</v>
      </c>
      <c r="L660" s="208"/>
      <c r="M660" s="128"/>
      <c r="N660" s="409"/>
      <c r="O660" s="409"/>
      <c r="Q660" s="686" t="s">
        <v>1908</v>
      </c>
      <c r="R660" s="692" t="s">
        <v>2002</v>
      </c>
      <c r="T660" s="680" t="str">
        <f>IF(IF(A660=0,TRUE(),D660=IFERROR(VLOOKUP(A660,Zaplecze_Weryfikacja!A:B,2,FALSE),2))=TRUE(),"Tak","Nie")</f>
        <v>Nie</v>
      </c>
      <c r="U660" s="681" t="str">
        <f>IF(T660="Tak"," ",IF(IFERROR(VLOOKUP(A660,Zaplecze_Weryfikacja!A:B,2,FALSE),"Inny numer Lp")="Inny numer Lp","Inny numer Lp",IF(VLOOKUP(A660,Zaplecze_Weryfikacja!A:B,2,FALSE)=D660,"Nieznana przyczyna","Inny opis")))</f>
        <v>Inny opis</v>
      </c>
      <c r="Y660" s="785"/>
      <c r="Z660" s="309">
        <f t="shared" si="2348"/>
        <v>0</v>
      </c>
      <c r="AA660" s="785"/>
      <c r="AB660" s="309">
        <f t="shared" si="2349"/>
        <v>0</v>
      </c>
      <c r="AC660" s="785"/>
      <c r="AD660" s="309">
        <f t="shared" si="2350"/>
        <v>0</v>
      </c>
      <c r="AE660" s="785"/>
      <c r="AF660" s="309">
        <f t="shared" si="2351"/>
        <v>0</v>
      </c>
      <c r="AG660" s="785"/>
      <c r="AH660" s="309">
        <f t="shared" si="2352"/>
        <v>0</v>
      </c>
      <c r="AI660" s="785"/>
      <c r="AJ660" s="309">
        <f t="shared" si="2353"/>
        <v>0</v>
      </c>
      <c r="AK660" s="785"/>
      <c r="AL660" s="309">
        <f t="shared" si="2354"/>
        <v>0</v>
      </c>
      <c r="AM660" s="785"/>
      <c r="AN660" s="309">
        <f t="shared" si="2355"/>
        <v>0</v>
      </c>
      <c r="AO660" s="785"/>
      <c r="AP660" s="309">
        <f t="shared" si="2356"/>
        <v>0</v>
      </c>
      <c r="AQ660" s="785"/>
      <c r="AR660" s="309">
        <f t="shared" si="2357"/>
        <v>0</v>
      </c>
      <c r="AT660" s="782">
        <f t="shared" si="2358"/>
        <v>0</v>
      </c>
      <c r="AU660" s="782">
        <f t="shared" si="2359"/>
        <v>0</v>
      </c>
      <c r="AV660" s="782">
        <f t="shared" si="2360"/>
        <v>0</v>
      </c>
      <c r="AW660" s="788" t="e">
        <f t="shared" si="2361"/>
        <v>#DIV/0!</v>
      </c>
      <c r="AY660" s="781">
        <f t="shared" si="2362"/>
        <v>0</v>
      </c>
      <c r="AZ660" s="777"/>
      <c r="BA660" s="781">
        <f t="shared" si="2363"/>
        <v>0</v>
      </c>
      <c r="BB660" s="777"/>
      <c r="BC660" s="781">
        <f t="shared" si="2364"/>
        <v>0</v>
      </c>
      <c r="BD660" s="777"/>
      <c r="BE660" s="781">
        <f t="shared" si="2365"/>
        <v>0</v>
      </c>
      <c r="BF660" s="777"/>
      <c r="BG660" s="781">
        <f t="shared" si="2366"/>
        <v>0</v>
      </c>
      <c r="BH660" s="777"/>
      <c r="BI660" s="781">
        <f t="shared" si="2367"/>
        <v>0</v>
      </c>
      <c r="BJ660" s="777"/>
      <c r="BK660" s="781">
        <f t="shared" si="2368"/>
        <v>0</v>
      </c>
      <c r="BL660" s="777"/>
      <c r="BM660" s="781">
        <f t="shared" si="2369"/>
        <v>0</v>
      </c>
      <c r="BN660" s="777"/>
      <c r="BO660" s="781">
        <f t="shared" si="2370"/>
        <v>0</v>
      </c>
      <c r="BP660" s="777"/>
      <c r="BQ660" s="781">
        <f t="shared" si="2371"/>
        <v>0</v>
      </c>
      <c r="BR660" s="777"/>
    </row>
    <row r="661" spans="1:70" outlineLevel="3">
      <c r="A661" s="6">
        <v>302324</v>
      </c>
      <c r="B661" s="10"/>
      <c r="C661" s="121" t="s">
        <v>113</v>
      </c>
      <c r="D661" s="33" t="s">
        <v>901</v>
      </c>
      <c r="E661" s="43" t="str">
        <f t="shared" si="2346"/>
        <v>N</v>
      </c>
      <c r="F661" s="140" t="s">
        <v>902</v>
      </c>
      <c r="G661" s="122" t="s">
        <v>327</v>
      </c>
      <c r="H661" s="1076"/>
      <c r="I661" s="1141">
        <v>1</v>
      </c>
      <c r="J661" s="1142"/>
      <c r="K661" s="1032">
        <f t="shared" si="2347"/>
        <v>0</v>
      </c>
      <c r="L661" s="208"/>
      <c r="M661" s="128"/>
      <c r="N661" s="409"/>
      <c r="O661" s="409"/>
      <c r="Q661" s="684" t="s">
        <v>1907</v>
      </c>
      <c r="R661" s="692" t="s">
        <v>2002</v>
      </c>
      <c r="T661" s="680" t="str">
        <f>IF(IF(A661=0,TRUE(),D661=IFERROR(VLOOKUP(A661,Zaplecze_Weryfikacja!A:B,2,FALSE),2))=TRUE(),"Tak","Nie")</f>
        <v>Nie</v>
      </c>
      <c r="U661" s="681" t="str">
        <f>IF(T661="Tak"," ",IF(IFERROR(VLOOKUP(A661,Zaplecze_Weryfikacja!A:B,2,FALSE),"Inny numer Lp")="Inny numer Lp","Inny numer Lp",IF(VLOOKUP(A661,Zaplecze_Weryfikacja!A:B,2,FALSE)=D661,"Nieznana przyczyna","Inny opis")))</f>
        <v>Inny opis</v>
      </c>
      <c r="Y661" s="785"/>
      <c r="Z661" s="309">
        <f t="shared" si="2348"/>
        <v>0</v>
      </c>
      <c r="AA661" s="785"/>
      <c r="AB661" s="309">
        <f t="shared" si="2349"/>
        <v>0</v>
      </c>
      <c r="AC661" s="785"/>
      <c r="AD661" s="309">
        <f t="shared" si="2350"/>
        <v>0</v>
      </c>
      <c r="AE661" s="785"/>
      <c r="AF661" s="309">
        <f t="shared" si="2351"/>
        <v>0</v>
      </c>
      <c r="AG661" s="785"/>
      <c r="AH661" s="309">
        <f t="shared" si="2352"/>
        <v>0</v>
      </c>
      <c r="AI661" s="785"/>
      <c r="AJ661" s="309">
        <f t="shared" si="2353"/>
        <v>0</v>
      </c>
      <c r="AK661" s="785"/>
      <c r="AL661" s="309">
        <f t="shared" si="2354"/>
        <v>0</v>
      </c>
      <c r="AM661" s="785"/>
      <c r="AN661" s="309">
        <f t="shared" si="2355"/>
        <v>0</v>
      </c>
      <c r="AO661" s="785"/>
      <c r="AP661" s="309">
        <f t="shared" si="2356"/>
        <v>0</v>
      </c>
      <c r="AQ661" s="785"/>
      <c r="AR661" s="309">
        <f t="shared" si="2357"/>
        <v>0</v>
      </c>
      <c r="AT661" s="782">
        <f t="shared" si="2358"/>
        <v>0</v>
      </c>
      <c r="AU661" s="782">
        <f t="shared" si="2359"/>
        <v>0</v>
      </c>
      <c r="AV661" s="782">
        <f t="shared" si="2360"/>
        <v>0</v>
      </c>
      <c r="AW661" s="788" t="e">
        <f t="shared" si="2361"/>
        <v>#DIV/0!</v>
      </c>
      <c r="AY661" s="781">
        <f t="shared" si="2362"/>
        <v>0</v>
      </c>
      <c r="AZ661" s="777"/>
      <c r="BA661" s="781">
        <f t="shared" si="2363"/>
        <v>0</v>
      </c>
      <c r="BB661" s="777"/>
      <c r="BC661" s="781">
        <f t="shared" si="2364"/>
        <v>0</v>
      </c>
      <c r="BD661" s="777"/>
      <c r="BE661" s="781">
        <f t="shared" si="2365"/>
        <v>0</v>
      </c>
      <c r="BF661" s="777"/>
      <c r="BG661" s="781">
        <f t="shared" si="2366"/>
        <v>0</v>
      </c>
      <c r="BH661" s="777"/>
      <c r="BI661" s="781">
        <f t="shared" si="2367"/>
        <v>0</v>
      </c>
      <c r="BJ661" s="777"/>
      <c r="BK661" s="781">
        <f t="shared" si="2368"/>
        <v>0</v>
      </c>
      <c r="BL661" s="777"/>
      <c r="BM661" s="781">
        <f t="shared" si="2369"/>
        <v>0</v>
      </c>
      <c r="BN661" s="777"/>
      <c r="BO661" s="781">
        <f t="shared" si="2370"/>
        <v>0</v>
      </c>
      <c r="BP661" s="777"/>
      <c r="BQ661" s="781">
        <f t="shared" si="2371"/>
        <v>0</v>
      </c>
      <c r="BR661" s="777"/>
    </row>
    <row r="662" spans="1:70" outlineLevel="3">
      <c r="A662" s="1250">
        <v>302325</v>
      </c>
      <c r="B662" s="10"/>
      <c r="C662" s="121" t="s">
        <v>113</v>
      </c>
      <c r="D662" s="1370" t="s">
        <v>122</v>
      </c>
      <c r="E662" s="1328" t="s">
        <v>326</v>
      </c>
      <c r="F662" s="1375" t="s">
        <v>3095</v>
      </c>
      <c r="G662" s="1288" t="s">
        <v>327</v>
      </c>
      <c r="H662" s="1289">
        <v>30.2</v>
      </c>
      <c r="I662" s="1141">
        <v>1</v>
      </c>
      <c r="J662" s="1142"/>
      <c r="K662" s="1032">
        <f t="shared" si="2347"/>
        <v>30.2</v>
      </c>
      <c r="L662" s="208"/>
      <c r="M662" s="128"/>
      <c r="N662" s="409"/>
      <c r="O662" s="409"/>
      <c r="Q662" s="684" t="s">
        <v>1893</v>
      </c>
      <c r="R662" s="692" t="s">
        <v>2002</v>
      </c>
      <c r="T662" s="680" t="str">
        <f>IF(IF(A662=0,TRUE(),D662=IFERROR(VLOOKUP(A662,Zaplecze_Weryfikacja!A:B,2,FALSE),2))=TRUE(),"Tak","Nie")</f>
        <v>Nie</v>
      </c>
      <c r="U662" s="681" t="str">
        <f>IF(T662="Tak"," ",IF(IFERROR(VLOOKUP(A662,Zaplecze_Weryfikacja!A:B,2,FALSE),"Inny numer Lp")="Inny numer Lp","Inny numer Lp",IF(VLOOKUP(A662,Zaplecze_Weryfikacja!A:B,2,FALSE)=D662,"Nieznana przyczyna","Inny opis")))</f>
        <v>Inny opis</v>
      </c>
      <c r="Y662" s="785"/>
      <c r="Z662" s="309">
        <f t="shared" si="2348"/>
        <v>0</v>
      </c>
      <c r="AA662" s="785"/>
      <c r="AB662" s="309">
        <f t="shared" si="2349"/>
        <v>0</v>
      </c>
      <c r="AC662" s="785"/>
      <c r="AD662" s="309">
        <f t="shared" si="2350"/>
        <v>0</v>
      </c>
      <c r="AE662" s="785"/>
      <c r="AF662" s="309">
        <f t="shared" si="2351"/>
        <v>0</v>
      </c>
      <c r="AG662" s="785"/>
      <c r="AH662" s="309">
        <f t="shared" si="2352"/>
        <v>0</v>
      </c>
      <c r="AI662" s="785"/>
      <c r="AJ662" s="309">
        <f t="shared" si="2353"/>
        <v>0</v>
      </c>
      <c r="AK662" s="785"/>
      <c r="AL662" s="309">
        <f t="shared" si="2354"/>
        <v>0</v>
      </c>
      <c r="AM662" s="785"/>
      <c r="AN662" s="309">
        <f t="shared" si="2355"/>
        <v>0</v>
      </c>
      <c r="AO662" s="785"/>
      <c r="AP662" s="309">
        <f t="shared" si="2356"/>
        <v>0</v>
      </c>
      <c r="AQ662" s="785"/>
      <c r="AR662" s="309">
        <f t="shared" si="2357"/>
        <v>0</v>
      </c>
      <c r="AT662" s="782">
        <f t="shared" si="2358"/>
        <v>0</v>
      </c>
      <c r="AU662" s="782">
        <f t="shared" si="2359"/>
        <v>0</v>
      </c>
      <c r="AV662" s="782">
        <f t="shared" si="2360"/>
        <v>0</v>
      </c>
      <c r="AW662" s="788" t="e">
        <f t="shared" si="2361"/>
        <v>#DIV/0!</v>
      </c>
      <c r="AY662" s="781">
        <f t="shared" si="2362"/>
        <v>0</v>
      </c>
      <c r="AZ662" s="777"/>
      <c r="BA662" s="781">
        <f t="shared" si="2363"/>
        <v>0</v>
      </c>
      <c r="BB662" s="777"/>
      <c r="BC662" s="781">
        <f t="shared" si="2364"/>
        <v>0</v>
      </c>
      <c r="BD662" s="777"/>
      <c r="BE662" s="781">
        <f t="shared" si="2365"/>
        <v>0</v>
      </c>
      <c r="BF662" s="777"/>
      <c r="BG662" s="781">
        <f t="shared" si="2366"/>
        <v>0</v>
      </c>
      <c r="BH662" s="777"/>
      <c r="BI662" s="781">
        <f t="shared" si="2367"/>
        <v>0</v>
      </c>
      <c r="BJ662" s="777"/>
      <c r="BK662" s="781">
        <f t="shared" si="2368"/>
        <v>0</v>
      </c>
      <c r="BL662" s="777"/>
      <c r="BM662" s="781">
        <f t="shared" si="2369"/>
        <v>0</v>
      </c>
      <c r="BN662" s="777"/>
      <c r="BO662" s="781">
        <f t="shared" si="2370"/>
        <v>0</v>
      </c>
      <c r="BP662" s="777"/>
      <c r="BQ662" s="781">
        <f t="shared" si="2371"/>
        <v>0</v>
      </c>
      <c r="BR662" s="777"/>
    </row>
    <row r="663" spans="1:70" outlineLevel="3">
      <c r="A663" s="1250">
        <v>302326</v>
      </c>
      <c r="B663" s="10"/>
      <c r="C663" s="121" t="s">
        <v>113</v>
      </c>
      <c r="D663" s="1370" t="s">
        <v>3916</v>
      </c>
      <c r="E663" s="1328" t="s">
        <v>326</v>
      </c>
      <c r="F663" s="1375" t="s">
        <v>3137</v>
      </c>
      <c r="G663" s="1288" t="s">
        <v>327</v>
      </c>
      <c r="H663" s="1289">
        <v>16.399999999999999</v>
      </c>
      <c r="I663" s="1141">
        <v>1</v>
      </c>
      <c r="J663" s="1142"/>
      <c r="K663" s="1032">
        <f t="shared" si="2347"/>
        <v>16.399999999999999</v>
      </c>
      <c r="L663" s="208"/>
      <c r="M663" s="128"/>
      <c r="N663" s="409"/>
      <c r="O663" s="409"/>
      <c r="Q663" s="684" t="s">
        <v>1869</v>
      </c>
      <c r="R663" s="692" t="s">
        <v>2002</v>
      </c>
      <c r="T663" s="680" t="str">
        <f>IF(IF(A663=0,TRUE(),D663=IFERROR(VLOOKUP(A663,Zaplecze_Weryfikacja!A:B,2,FALSE),2))=TRUE(),"Tak","Nie")</f>
        <v>Nie</v>
      </c>
      <c r="U663" s="681" t="str">
        <f>IF(T663="Tak"," ",IF(IFERROR(VLOOKUP(A663,Zaplecze_Weryfikacja!A:B,2,FALSE),"Inny numer Lp")="Inny numer Lp","Inny numer Lp",IF(VLOOKUP(A663,Zaplecze_Weryfikacja!A:B,2,FALSE)=D663,"Nieznana przyczyna","Inny opis")))</f>
        <v>Inny opis</v>
      </c>
      <c r="Y663" s="785"/>
      <c r="Z663" s="309">
        <f t="shared" si="2348"/>
        <v>0</v>
      </c>
      <c r="AA663" s="785"/>
      <c r="AB663" s="309">
        <f t="shared" si="2349"/>
        <v>0</v>
      </c>
      <c r="AC663" s="785"/>
      <c r="AD663" s="309">
        <f t="shared" si="2350"/>
        <v>0</v>
      </c>
      <c r="AE663" s="785"/>
      <c r="AF663" s="309">
        <f t="shared" si="2351"/>
        <v>0</v>
      </c>
      <c r="AG663" s="785"/>
      <c r="AH663" s="309">
        <f t="shared" si="2352"/>
        <v>0</v>
      </c>
      <c r="AI663" s="785"/>
      <c r="AJ663" s="309">
        <f t="shared" si="2353"/>
        <v>0</v>
      </c>
      <c r="AK663" s="785"/>
      <c r="AL663" s="309">
        <f t="shared" si="2354"/>
        <v>0</v>
      </c>
      <c r="AM663" s="785"/>
      <c r="AN663" s="309">
        <f t="shared" si="2355"/>
        <v>0</v>
      </c>
      <c r="AO663" s="785"/>
      <c r="AP663" s="309">
        <f t="shared" si="2356"/>
        <v>0</v>
      </c>
      <c r="AQ663" s="785"/>
      <c r="AR663" s="309">
        <f t="shared" si="2357"/>
        <v>0</v>
      </c>
      <c r="AT663" s="782">
        <f t="shared" si="2358"/>
        <v>0</v>
      </c>
      <c r="AU663" s="782">
        <f t="shared" si="2359"/>
        <v>0</v>
      </c>
      <c r="AV663" s="782">
        <f t="shared" si="2360"/>
        <v>0</v>
      </c>
      <c r="AW663" s="788" t="e">
        <f t="shared" si="2361"/>
        <v>#DIV/0!</v>
      </c>
      <c r="AY663" s="781">
        <f t="shared" si="2362"/>
        <v>0</v>
      </c>
      <c r="AZ663" s="777"/>
      <c r="BA663" s="781">
        <f t="shared" si="2363"/>
        <v>0</v>
      </c>
      <c r="BB663" s="777"/>
      <c r="BC663" s="781">
        <f t="shared" si="2364"/>
        <v>0</v>
      </c>
      <c r="BD663" s="777"/>
      <c r="BE663" s="781">
        <f t="shared" si="2365"/>
        <v>0</v>
      </c>
      <c r="BF663" s="777"/>
      <c r="BG663" s="781">
        <f t="shared" si="2366"/>
        <v>0</v>
      </c>
      <c r="BH663" s="777"/>
      <c r="BI663" s="781">
        <f t="shared" si="2367"/>
        <v>0</v>
      </c>
      <c r="BJ663" s="777"/>
      <c r="BK663" s="781">
        <f t="shared" si="2368"/>
        <v>0</v>
      </c>
      <c r="BL663" s="777"/>
      <c r="BM663" s="781">
        <f t="shared" si="2369"/>
        <v>0</v>
      </c>
      <c r="BN663" s="777"/>
      <c r="BO663" s="781">
        <f t="shared" si="2370"/>
        <v>0</v>
      </c>
      <c r="BP663" s="777"/>
      <c r="BQ663" s="781">
        <f t="shared" si="2371"/>
        <v>0</v>
      </c>
      <c r="BR663" s="777"/>
    </row>
    <row r="664" spans="1:70" outlineLevel="3">
      <c r="A664" s="1250">
        <v>302327</v>
      </c>
      <c r="B664" s="10"/>
      <c r="C664" s="121" t="s">
        <v>113</v>
      </c>
      <c r="D664" s="1370" t="s">
        <v>3150</v>
      </c>
      <c r="E664" s="43" t="str">
        <f t="shared" si="2346"/>
        <v>T</v>
      </c>
      <c r="F664" s="1376" t="s">
        <v>3917</v>
      </c>
      <c r="G664" s="1373" t="s">
        <v>327</v>
      </c>
      <c r="H664" s="1374">
        <v>26</v>
      </c>
      <c r="I664" s="1141">
        <v>1</v>
      </c>
      <c r="J664" s="1142"/>
      <c r="K664" s="1032">
        <f t="shared" si="2347"/>
        <v>26</v>
      </c>
      <c r="L664" s="208"/>
      <c r="M664" s="128"/>
      <c r="N664" s="409"/>
      <c r="O664" s="409"/>
      <c r="Q664" s="684" t="s">
        <v>1897</v>
      </c>
      <c r="R664" s="692" t="s">
        <v>2002</v>
      </c>
      <c r="T664" s="680" t="str">
        <f>IF(IF(A664=0,TRUE(),D664=IFERROR(VLOOKUP(A664,Zaplecze_Weryfikacja!A:B,2,FALSE),2))=TRUE(),"Tak","Nie")</f>
        <v>Nie</v>
      </c>
      <c r="U664" s="681" t="str">
        <f>IF(T664="Tak"," ",IF(IFERROR(VLOOKUP(A664,Zaplecze_Weryfikacja!A:B,2,FALSE),"Inny numer Lp")="Inny numer Lp","Inny numer Lp",IF(VLOOKUP(A664,Zaplecze_Weryfikacja!A:B,2,FALSE)=D664,"Nieznana przyczyna","Inny opis")))</f>
        <v>Inny opis</v>
      </c>
      <c r="Y664" s="785"/>
      <c r="Z664" s="309">
        <f t="shared" si="2348"/>
        <v>0</v>
      </c>
      <c r="AA664" s="785"/>
      <c r="AB664" s="309">
        <f t="shared" si="2349"/>
        <v>0</v>
      </c>
      <c r="AC664" s="785"/>
      <c r="AD664" s="309">
        <f t="shared" si="2350"/>
        <v>0</v>
      </c>
      <c r="AE664" s="785"/>
      <c r="AF664" s="309">
        <f t="shared" si="2351"/>
        <v>0</v>
      </c>
      <c r="AG664" s="785"/>
      <c r="AH664" s="309">
        <f t="shared" si="2352"/>
        <v>0</v>
      </c>
      <c r="AI664" s="785"/>
      <c r="AJ664" s="309">
        <f t="shared" si="2353"/>
        <v>0</v>
      </c>
      <c r="AK664" s="785"/>
      <c r="AL664" s="309">
        <f t="shared" si="2354"/>
        <v>0</v>
      </c>
      <c r="AM664" s="785"/>
      <c r="AN664" s="309">
        <f t="shared" si="2355"/>
        <v>0</v>
      </c>
      <c r="AO664" s="785"/>
      <c r="AP664" s="309">
        <f t="shared" si="2356"/>
        <v>0</v>
      </c>
      <c r="AQ664" s="785"/>
      <c r="AR664" s="309">
        <f t="shared" si="2357"/>
        <v>0</v>
      </c>
      <c r="AT664" s="782">
        <f t="shared" si="2358"/>
        <v>0</v>
      </c>
      <c r="AU664" s="782">
        <f t="shared" si="2359"/>
        <v>0</v>
      </c>
      <c r="AV664" s="782">
        <f t="shared" si="2360"/>
        <v>0</v>
      </c>
      <c r="AW664" s="788" t="e">
        <f t="shared" si="2361"/>
        <v>#DIV/0!</v>
      </c>
      <c r="AY664" s="781">
        <f t="shared" si="2362"/>
        <v>0</v>
      </c>
      <c r="AZ664" s="777"/>
      <c r="BA664" s="781">
        <f t="shared" si="2363"/>
        <v>0</v>
      </c>
      <c r="BB664" s="777"/>
      <c r="BC664" s="781">
        <f t="shared" si="2364"/>
        <v>0</v>
      </c>
      <c r="BD664" s="777"/>
      <c r="BE664" s="781">
        <f t="shared" si="2365"/>
        <v>0</v>
      </c>
      <c r="BF664" s="777"/>
      <c r="BG664" s="781">
        <f t="shared" si="2366"/>
        <v>0</v>
      </c>
      <c r="BH664" s="777"/>
      <c r="BI664" s="781">
        <f t="shared" si="2367"/>
        <v>0</v>
      </c>
      <c r="BJ664" s="777"/>
      <c r="BK664" s="781">
        <f t="shared" si="2368"/>
        <v>0</v>
      </c>
      <c r="BL664" s="777"/>
      <c r="BM664" s="781">
        <f t="shared" si="2369"/>
        <v>0</v>
      </c>
      <c r="BN664" s="777"/>
      <c r="BO664" s="781">
        <f t="shared" si="2370"/>
        <v>0</v>
      </c>
      <c r="BP664" s="777"/>
      <c r="BQ664" s="781">
        <f t="shared" si="2371"/>
        <v>0</v>
      </c>
      <c r="BR664" s="777"/>
    </row>
    <row r="665" spans="1:70" ht="28.5" outlineLevel="3">
      <c r="A665" s="6">
        <v>302328</v>
      </c>
      <c r="B665" s="10"/>
      <c r="C665" s="121" t="s">
        <v>113</v>
      </c>
      <c r="D665" s="33" t="s">
        <v>157</v>
      </c>
      <c r="E665" s="43" t="str">
        <f t="shared" si="2346"/>
        <v>N</v>
      </c>
      <c r="F665" s="38" t="s">
        <v>164</v>
      </c>
      <c r="G665" s="122" t="s">
        <v>324</v>
      </c>
      <c r="H665" s="1076"/>
      <c r="I665" s="1141">
        <v>1</v>
      </c>
      <c r="J665" s="1142"/>
      <c r="K665" s="1032">
        <f t="shared" si="2347"/>
        <v>0</v>
      </c>
      <c r="L665" s="208"/>
      <c r="M665" s="128"/>
      <c r="N665" s="409"/>
      <c r="O665" s="409"/>
      <c r="Q665" s="684" t="s">
        <v>1874</v>
      </c>
      <c r="R665" s="692" t="s">
        <v>2002</v>
      </c>
      <c r="T665" s="680" t="str">
        <f>IF(IF(A665=0,TRUE(),D665=IFERROR(VLOOKUP(A665,Zaplecze_Weryfikacja!A:B,2,FALSE),2))=TRUE(),"Tak","Nie")</f>
        <v>Nie</v>
      </c>
      <c r="U665" s="681" t="str">
        <f>IF(T665="Tak"," ",IF(IFERROR(VLOOKUP(A665,Zaplecze_Weryfikacja!A:B,2,FALSE),"Inny numer Lp")="Inny numer Lp","Inny numer Lp",IF(VLOOKUP(A665,Zaplecze_Weryfikacja!A:B,2,FALSE)=D665,"Nieznana przyczyna","Inny opis")))</f>
        <v>Inny opis</v>
      </c>
      <c r="Y665" s="785"/>
      <c r="Z665" s="309">
        <f t="shared" si="2348"/>
        <v>0</v>
      </c>
      <c r="AA665" s="785"/>
      <c r="AB665" s="309">
        <f t="shared" si="2349"/>
        <v>0</v>
      </c>
      <c r="AC665" s="785"/>
      <c r="AD665" s="309">
        <f t="shared" si="2350"/>
        <v>0</v>
      </c>
      <c r="AE665" s="785"/>
      <c r="AF665" s="309">
        <f t="shared" si="2351"/>
        <v>0</v>
      </c>
      <c r="AG665" s="785"/>
      <c r="AH665" s="309">
        <f t="shared" si="2352"/>
        <v>0</v>
      </c>
      <c r="AI665" s="785"/>
      <c r="AJ665" s="309">
        <f t="shared" si="2353"/>
        <v>0</v>
      </c>
      <c r="AK665" s="785"/>
      <c r="AL665" s="309">
        <f t="shared" si="2354"/>
        <v>0</v>
      </c>
      <c r="AM665" s="785"/>
      <c r="AN665" s="309">
        <f t="shared" si="2355"/>
        <v>0</v>
      </c>
      <c r="AO665" s="785"/>
      <c r="AP665" s="309">
        <f t="shared" si="2356"/>
        <v>0</v>
      </c>
      <c r="AQ665" s="785"/>
      <c r="AR665" s="309">
        <f t="shared" si="2357"/>
        <v>0</v>
      </c>
      <c r="AT665" s="782">
        <f t="shared" si="2358"/>
        <v>0</v>
      </c>
      <c r="AU665" s="782">
        <f t="shared" si="2359"/>
        <v>0</v>
      </c>
      <c r="AV665" s="782">
        <f t="shared" si="2360"/>
        <v>0</v>
      </c>
      <c r="AW665" s="788" t="e">
        <f t="shared" si="2361"/>
        <v>#DIV/0!</v>
      </c>
      <c r="AY665" s="781">
        <f t="shared" si="2362"/>
        <v>0</v>
      </c>
      <c r="AZ665" s="777"/>
      <c r="BA665" s="781">
        <f t="shared" si="2363"/>
        <v>0</v>
      </c>
      <c r="BB665" s="777"/>
      <c r="BC665" s="781">
        <f t="shared" si="2364"/>
        <v>0</v>
      </c>
      <c r="BD665" s="777"/>
      <c r="BE665" s="781">
        <f t="shared" si="2365"/>
        <v>0</v>
      </c>
      <c r="BF665" s="777"/>
      <c r="BG665" s="781">
        <f t="shared" si="2366"/>
        <v>0</v>
      </c>
      <c r="BH665" s="777"/>
      <c r="BI665" s="781">
        <f t="shared" si="2367"/>
        <v>0</v>
      </c>
      <c r="BJ665" s="777"/>
      <c r="BK665" s="781">
        <f t="shared" si="2368"/>
        <v>0</v>
      </c>
      <c r="BL665" s="777"/>
      <c r="BM665" s="781">
        <f t="shared" si="2369"/>
        <v>0</v>
      </c>
      <c r="BN665" s="777"/>
      <c r="BO665" s="781">
        <f t="shared" si="2370"/>
        <v>0</v>
      </c>
      <c r="BP665" s="777"/>
      <c r="BQ665" s="781">
        <f t="shared" si="2371"/>
        <v>0</v>
      </c>
      <c r="BR665" s="777"/>
    </row>
    <row r="666" spans="1:70" outlineLevel="3">
      <c r="A666" s="1250">
        <v>302329</v>
      </c>
      <c r="B666" s="10"/>
      <c r="C666" s="121" t="s">
        <v>113</v>
      </c>
      <c r="D666" s="1371" t="s">
        <v>914</v>
      </c>
      <c r="E666" s="1329" t="s">
        <v>326</v>
      </c>
      <c r="F666" s="1377" t="s">
        <v>265</v>
      </c>
      <c r="G666" s="1288" t="s">
        <v>325</v>
      </c>
      <c r="H666" s="1378">
        <v>1</v>
      </c>
      <c r="I666" s="1141">
        <v>1</v>
      </c>
      <c r="J666" s="1142"/>
      <c r="K666" s="1032">
        <f t="shared" si="2347"/>
        <v>1</v>
      </c>
      <c r="L666" s="208"/>
      <c r="M666" s="128"/>
      <c r="N666" s="409"/>
      <c r="O666" s="409"/>
      <c r="Q666" s="684" t="s">
        <v>1874</v>
      </c>
      <c r="R666" s="692" t="s">
        <v>2002</v>
      </c>
      <c r="T666" s="680" t="str">
        <f>IF(IF(A666=0,TRUE(),D666=IFERROR(VLOOKUP(A666,Zaplecze_Weryfikacja!A:B,2,FALSE),2))=TRUE(),"Tak","Nie")</f>
        <v>Nie</v>
      </c>
      <c r="U666" s="681" t="str">
        <f>IF(T666="Tak"," ",IF(IFERROR(VLOOKUP(A666,Zaplecze_Weryfikacja!A:B,2,FALSE),"Inny numer Lp")="Inny numer Lp","Inny numer Lp",IF(VLOOKUP(A666,Zaplecze_Weryfikacja!A:B,2,FALSE)=D666,"Nieznana przyczyna","Inny opis")))</f>
        <v>Inny opis</v>
      </c>
      <c r="Y666" s="785"/>
      <c r="Z666" s="309">
        <f t="shared" si="2348"/>
        <v>0</v>
      </c>
      <c r="AA666" s="785"/>
      <c r="AB666" s="309">
        <f t="shared" si="2349"/>
        <v>0</v>
      </c>
      <c r="AC666" s="785"/>
      <c r="AD666" s="309">
        <f t="shared" si="2350"/>
        <v>0</v>
      </c>
      <c r="AE666" s="785"/>
      <c r="AF666" s="309">
        <f t="shared" si="2351"/>
        <v>0</v>
      </c>
      <c r="AG666" s="785"/>
      <c r="AH666" s="309">
        <f t="shared" si="2352"/>
        <v>0</v>
      </c>
      <c r="AI666" s="785"/>
      <c r="AJ666" s="309">
        <f t="shared" si="2353"/>
        <v>0</v>
      </c>
      <c r="AK666" s="785"/>
      <c r="AL666" s="309">
        <f t="shared" si="2354"/>
        <v>0</v>
      </c>
      <c r="AM666" s="785"/>
      <c r="AN666" s="309">
        <f t="shared" si="2355"/>
        <v>0</v>
      </c>
      <c r="AO666" s="785"/>
      <c r="AP666" s="309">
        <f t="shared" si="2356"/>
        <v>0</v>
      </c>
      <c r="AQ666" s="785"/>
      <c r="AR666" s="309">
        <f t="shared" si="2357"/>
        <v>0</v>
      </c>
      <c r="AT666" s="782">
        <f t="shared" si="2358"/>
        <v>0</v>
      </c>
      <c r="AU666" s="782">
        <f t="shared" si="2359"/>
        <v>0</v>
      </c>
      <c r="AV666" s="782">
        <f t="shared" si="2360"/>
        <v>0</v>
      </c>
      <c r="AW666" s="788" t="e">
        <f t="shared" si="2361"/>
        <v>#DIV/0!</v>
      </c>
      <c r="AY666" s="781">
        <f t="shared" si="2362"/>
        <v>0</v>
      </c>
      <c r="AZ666" s="777"/>
      <c r="BA666" s="781">
        <f t="shared" si="2363"/>
        <v>0</v>
      </c>
      <c r="BB666" s="777"/>
      <c r="BC666" s="781">
        <f t="shared" si="2364"/>
        <v>0</v>
      </c>
      <c r="BD666" s="777"/>
      <c r="BE666" s="781">
        <f t="shared" si="2365"/>
        <v>0</v>
      </c>
      <c r="BF666" s="777"/>
      <c r="BG666" s="781">
        <f t="shared" si="2366"/>
        <v>0</v>
      </c>
      <c r="BH666" s="777"/>
      <c r="BI666" s="781">
        <f t="shared" si="2367"/>
        <v>0</v>
      </c>
      <c r="BJ666" s="777"/>
      <c r="BK666" s="781">
        <f t="shared" si="2368"/>
        <v>0</v>
      </c>
      <c r="BL666" s="777"/>
      <c r="BM666" s="781">
        <f t="shared" si="2369"/>
        <v>0</v>
      </c>
      <c r="BN666" s="777"/>
      <c r="BO666" s="781">
        <f t="shared" si="2370"/>
        <v>0</v>
      </c>
      <c r="BP666" s="777"/>
      <c r="BQ666" s="781">
        <f t="shared" si="2371"/>
        <v>0</v>
      </c>
      <c r="BR666" s="777"/>
    </row>
    <row r="667" spans="1:70" outlineLevel="3">
      <c r="A667" s="6">
        <v>302330</v>
      </c>
      <c r="B667" s="10"/>
      <c r="C667" s="121" t="s">
        <v>113</v>
      </c>
      <c r="D667" s="34" t="s">
        <v>899</v>
      </c>
      <c r="E667" s="43" t="str">
        <f t="shared" si="2346"/>
        <v>N</v>
      </c>
      <c r="F667" s="41"/>
      <c r="G667" s="122" t="s">
        <v>755</v>
      </c>
      <c r="H667" s="1076"/>
      <c r="I667" s="1141">
        <v>1</v>
      </c>
      <c r="J667" s="1142"/>
      <c r="K667" s="1032">
        <f t="shared" si="2347"/>
        <v>0</v>
      </c>
      <c r="L667" s="208"/>
      <c r="M667" s="128"/>
      <c r="N667" s="409"/>
      <c r="O667" s="409"/>
      <c r="Q667" s="684" t="s">
        <v>1874</v>
      </c>
      <c r="R667" s="692" t="s">
        <v>2002</v>
      </c>
      <c r="T667" s="680" t="str">
        <f>IF(IF(A667=0,TRUE(),D667=IFERROR(VLOOKUP(A667,Zaplecze_Weryfikacja!A:B,2,FALSE),2))=TRUE(),"Tak","Nie")</f>
        <v>Nie</v>
      </c>
      <c r="U667" s="681" t="str">
        <f>IF(T667="Tak"," ",IF(IFERROR(VLOOKUP(A667,Zaplecze_Weryfikacja!A:B,2,FALSE),"Inny numer Lp")="Inny numer Lp","Inny numer Lp",IF(VLOOKUP(A667,Zaplecze_Weryfikacja!A:B,2,FALSE)=D667,"Nieznana przyczyna","Inny opis")))</f>
        <v>Inny opis</v>
      </c>
      <c r="Y667" s="785"/>
      <c r="Z667" s="309">
        <f t="shared" si="2348"/>
        <v>0</v>
      </c>
      <c r="AA667" s="785"/>
      <c r="AB667" s="309">
        <f t="shared" si="2349"/>
        <v>0</v>
      </c>
      <c r="AC667" s="785"/>
      <c r="AD667" s="309">
        <f t="shared" si="2350"/>
        <v>0</v>
      </c>
      <c r="AE667" s="785"/>
      <c r="AF667" s="309">
        <f t="shared" si="2351"/>
        <v>0</v>
      </c>
      <c r="AG667" s="785"/>
      <c r="AH667" s="309">
        <f t="shared" si="2352"/>
        <v>0</v>
      </c>
      <c r="AI667" s="785"/>
      <c r="AJ667" s="309">
        <f t="shared" si="2353"/>
        <v>0</v>
      </c>
      <c r="AK667" s="785"/>
      <c r="AL667" s="309">
        <f t="shared" si="2354"/>
        <v>0</v>
      </c>
      <c r="AM667" s="785"/>
      <c r="AN667" s="309">
        <f t="shared" si="2355"/>
        <v>0</v>
      </c>
      <c r="AO667" s="785"/>
      <c r="AP667" s="309">
        <f t="shared" si="2356"/>
        <v>0</v>
      </c>
      <c r="AQ667" s="785"/>
      <c r="AR667" s="309">
        <f t="shared" si="2357"/>
        <v>0</v>
      </c>
      <c r="AT667" s="782">
        <f t="shared" si="2358"/>
        <v>0</v>
      </c>
      <c r="AU667" s="782">
        <f t="shared" si="2359"/>
        <v>0</v>
      </c>
      <c r="AV667" s="782">
        <f t="shared" si="2360"/>
        <v>0</v>
      </c>
      <c r="AW667" s="788" t="e">
        <f t="shared" si="2361"/>
        <v>#DIV/0!</v>
      </c>
      <c r="AY667" s="781">
        <f t="shared" si="2362"/>
        <v>0</v>
      </c>
      <c r="AZ667" s="777"/>
      <c r="BA667" s="781">
        <f t="shared" si="2363"/>
        <v>0</v>
      </c>
      <c r="BB667" s="777"/>
      <c r="BC667" s="781">
        <f t="shared" si="2364"/>
        <v>0</v>
      </c>
      <c r="BD667" s="777"/>
      <c r="BE667" s="781">
        <f t="shared" si="2365"/>
        <v>0</v>
      </c>
      <c r="BF667" s="777"/>
      <c r="BG667" s="781">
        <f t="shared" si="2366"/>
        <v>0</v>
      </c>
      <c r="BH667" s="777"/>
      <c r="BI667" s="781">
        <f t="shared" si="2367"/>
        <v>0</v>
      </c>
      <c r="BJ667" s="777"/>
      <c r="BK667" s="781">
        <f t="shared" si="2368"/>
        <v>0</v>
      </c>
      <c r="BL667" s="777"/>
      <c r="BM667" s="781">
        <f t="shared" si="2369"/>
        <v>0</v>
      </c>
      <c r="BN667" s="777"/>
      <c r="BO667" s="781">
        <f t="shared" si="2370"/>
        <v>0</v>
      </c>
      <c r="BP667" s="777"/>
      <c r="BQ667" s="781">
        <f t="shared" si="2371"/>
        <v>0</v>
      </c>
      <c r="BR667" s="777"/>
    </row>
    <row r="668" spans="1:70" outlineLevel="3">
      <c r="A668" s="1250" t="s">
        <v>3918</v>
      </c>
      <c r="B668" s="10"/>
      <c r="C668" s="121" t="s">
        <v>113</v>
      </c>
      <c r="D668" s="1372" t="s">
        <v>3923</v>
      </c>
      <c r="E668" s="1329" t="s">
        <v>326</v>
      </c>
      <c r="F668" s="1379" t="s">
        <v>144</v>
      </c>
      <c r="G668" s="1288" t="s">
        <v>325</v>
      </c>
      <c r="H668" s="1378">
        <v>2</v>
      </c>
      <c r="I668" s="1141">
        <v>1</v>
      </c>
      <c r="J668" s="1142"/>
      <c r="K668" s="1032">
        <f t="shared" ref="K668:K669" si="2372">IF(B668="E","E",$H668*I668)</f>
        <v>2</v>
      </c>
      <c r="L668" s="208"/>
      <c r="M668" s="128"/>
      <c r="N668" s="409"/>
      <c r="O668" s="409"/>
      <c r="Q668" s="684" t="s">
        <v>1874</v>
      </c>
      <c r="R668" s="692" t="s">
        <v>2002</v>
      </c>
      <c r="T668" s="680" t="str">
        <f>IF(IF(A668=0,TRUE(),D668=IFERROR(VLOOKUP(A668,Zaplecze_Weryfikacja!A:B,2,FALSE),2))=TRUE(),"Tak","Nie")</f>
        <v>Nie</v>
      </c>
      <c r="U668" s="681" t="str">
        <f>IF(T668="Tak"," ",IF(IFERROR(VLOOKUP(A668,Zaplecze_Weryfikacja!A:B,2,FALSE),"Inny numer Lp")="Inny numer Lp","Inny numer Lp",IF(VLOOKUP(A668,Zaplecze_Weryfikacja!A:B,2,FALSE)=D668,"Nieznana przyczyna","Inny opis")))</f>
        <v>Inny numer Lp</v>
      </c>
      <c r="Y668" s="785"/>
      <c r="Z668" s="309">
        <f t="shared" ref="Z668:Z669" si="2373">IF($B668="E","E",$H668*Y668)</f>
        <v>0</v>
      </c>
      <c r="AA668" s="785"/>
      <c r="AB668" s="309">
        <f t="shared" ref="AB668:AB669" si="2374">IF($B668="E","E",$H668*AA668)</f>
        <v>0</v>
      </c>
      <c r="AC668" s="785"/>
      <c r="AD668" s="309">
        <f t="shared" ref="AD668:AD669" si="2375">IF($B668="E","E",$H668*AC668)</f>
        <v>0</v>
      </c>
      <c r="AE668" s="785"/>
      <c r="AF668" s="309">
        <f t="shared" ref="AF668:AF669" si="2376">IF($B668="E","E",$H668*AE668)</f>
        <v>0</v>
      </c>
      <c r="AG668" s="785"/>
      <c r="AH668" s="309">
        <f t="shared" ref="AH668:AH669" si="2377">IF($B668="E","E",$H668*AG668)</f>
        <v>0</v>
      </c>
      <c r="AI668" s="785"/>
      <c r="AJ668" s="309">
        <f t="shared" ref="AJ668:AJ669" si="2378">IF($B668="E","E",$H668*AI668)</f>
        <v>0</v>
      </c>
      <c r="AK668" s="785"/>
      <c r="AL668" s="309">
        <f t="shared" ref="AL668:AL669" si="2379">IF($B668="E","E",$H668*AK668)</f>
        <v>0</v>
      </c>
      <c r="AM668" s="785"/>
      <c r="AN668" s="309">
        <f t="shared" ref="AN668:AN669" si="2380">IF($B668="E","E",$H668*AM668)</f>
        <v>0</v>
      </c>
      <c r="AO668" s="785"/>
      <c r="AP668" s="309">
        <f t="shared" ref="AP668:AP669" si="2381">IF($B668="E","E",$H668*AO668)</f>
        <v>0</v>
      </c>
      <c r="AQ668" s="785"/>
      <c r="AR668" s="309">
        <f t="shared" ref="AR668:AR669" si="2382">IF($B668="E","E",$H668*AQ668)</f>
        <v>0</v>
      </c>
      <c r="AT668" s="782">
        <f t="shared" ref="AT668:AT669" si="2383">MAX(Z668,AB668,AD668,AF668,AH668,AJ668,AL668,AN668,AP668,AR668)</f>
        <v>0</v>
      </c>
      <c r="AU668" s="782">
        <f t="shared" ref="AU668:AU669" si="2384">IF($AU$6=10,MIN(Z668,AB668,AD668,AF668,AH668,AJ668,AL668,AN668,AP668,AR668),IF($AU$6=9,MIN(Z668,AB668,AD668,AF668,AH668,AJ668,AL668,AN668,AP668),IF($AU$6=8,MIN(Z668,AB668,AD668,AF668,AH668,AJ668,AL668,AN668),IF($AU$6=7,MIN(Z668,AB668,AD668,AF668,AH668,AJ668,AL668),IF($AU$6=6,MIN(Z668,AB668,AD668,AF668,AH668,AJ668),IF($AU$6=5,MIN(Z668,AB668,AD668,AF668,AH668),IF($AU$6=4,MIN(Z668,AB668,AD668,AF668),IF($AU$6=4,MIN(Z668,AB668,AD668,AF668),IF($AU$6=3,MIN(Z668,AB668,AD668),IF($AU$6=3,MIN(Z668,AB668,AD668),IF($AU$6=2,MIN(Z668,AB668),IF($AU$6=1,MIN(Z668),"Błąd - zła ilośc oferentów"))))))))))))</f>
        <v>0</v>
      </c>
      <c r="AV668" s="782">
        <f t="shared" ref="AV668:AV669" si="2385">AT668-AU668</f>
        <v>0</v>
      </c>
      <c r="AW668" s="788" t="e">
        <f t="shared" ref="AW668:AW669" si="2386">AT668/AU668</f>
        <v>#DIV/0!</v>
      </c>
      <c r="AY668" s="781">
        <f t="shared" ref="AY668:AY669" si="2387">+AZ668</f>
        <v>0</v>
      </c>
      <c r="AZ668" s="777"/>
      <c r="BA668" s="781">
        <f t="shared" ref="BA668:BA669" si="2388">+BB668</f>
        <v>0</v>
      </c>
      <c r="BB668" s="777"/>
      <c r="BC668" s="781">
        <f t="shared" ref="BC668:BC669" si="2389">+BD668</f>
        <v>0</v>
      </c>
      <c r="BD668" s="777"/>
      <c r="BE668" s="781">
        <f t="shared" ref="BE668:BE669" si="2390">+BF668</f>
        <v>0</v>
      </c>
      <c r="BF668" s="777"/>
      <c r="BG668" s="781">
        <f t="shared" ref="BG668:BG669" si="2391">+BH668</f>
        <v>0</v>
      </c>
      <c r="BH668" s="777"/>
      <c r="BI668" s="781">
        <f t="shared" ref="BI668:BI669" si="2392">+BJ668</f>
        <v>0</v>
      </c>
      <c r="BJ668" s="777"/>
      <c r="BK668" s="781">
        <f t="shared" ref="BK668:BK669" si="2393">+BL668</f>
        <v>0</v>
      </c>
      <c r="BL668" s="777"/>
      <c r="BM668" s="781">
        <f t="shared" ref="BM668:BM669" si="2394">+BN668</f>
        <v>0</v>
      </c>
      <c r="BN668" s="777"/>
      <c r="BO668" s="781">
        <f t="shared" ref="BO668:BO669" si="2395">+BP668</f>
        <v>0</v>
      </c>
      <c r="BP668" s="777"/>
      <c r="BQ668" s="781">
        <f t="shared" ref="BQ668:BQ669" si="2396">+BR668</f>
        <v>0</v>
      </c>
      <c r="BR668" s="777"/>
    </row>
    <row r="669" spans="1:70" outlineLevel="3">
      <c r="A669" s="1250" t="s">
        <v>3919</v>
      </c>
      <c r="B669" s="10"/>
      <c r="C669" s="121" t="s">
        <v>113</v>
      </c>
      <c r="D669" s="1371" t="s">
        <v>818</v>
      </c>
      <c r="E669" s="43" t="str">
        <f t="shared" ref="E669" si="2397">IF(H669&gt;0,"T","N")</f>
        <v>T</v>
      </c>
      <c r="F669" s="1379" t="s">
        <v>3152</v>
      </c>
      <c r="G669" s="1288" t="s">
        <v>325</v>
      </c>
      <c r="H669" s="1378">
        <v>2</v>
      </c>
      <c r="I669" s="1141">
        <v>1</v>
      </c>
      <c r="J669" s="1142"/>
      <c r="K669" s="1032">
        <f t="shared" si="2372"/>
        <v>2</v>
      </c>
      <c r="L669" s="208"/>
      <c r="M669" s="128"/>
      <c r="N669" s="409"/>
      <c r="O669" s="409"/>
      <c r="Q669" s="684" t="s">
        <v>1874</v>
      </c>
      <c r="R669" s="692" t="s">
        <v>2002</v>
      </c>
      <c r="T669" s="680" t="str">
        <f>IF(IF(A669=0,TRUE(),D669=IFERROR(VLOOKUP(A669,Zaplecze_Weryfikacja!A:B,2,FALSE),2))=TRUE(),"Tak","Nie")</f>
        <v>Nie</v>
      </c>
      <c r="U669" s="681" t="str">
        <f>IF(T669="Tak"," ",IF(IFERROR(VLOOKUP(A669,Zaplecze_Weryfikacja!A:B,2,FALSE),"Inny numer Lp")="Inny numer Lp","Inny numer Lp",IF(VLOOKUP(A669,Zaplecze_Weryfikacja!A:B,2,FALSE)=D669,"Nieznana przyczyna","Inny opis")))</f>
        <v>Inny numer Lp</v>
      </c>
      <c r="Y669" s="785"/>
      <c r="Z669" s="309">
        <f t="shared" si="2373"/>
        <v>0</v>
      </c>
      <c r="AA669" s="785"/>
      <c r="AB669" s="309">
        <f t="shared" si="2374"/>
        <v>0</v>
      </c>
      <c r="AC669" s="785"/>
      <c r="AD669" s="309">
        <f t="shared" si="2375"/>
        <v>0</v>
      </c>
      <c r="AE669" s="785"/>
      <c r="AF669" s="309">
        <f t="shared" si="2376"/>
        <v>0</v>
      </c>
      <c r="AG669" s="785"/>
      <c r="AH669" s="309">
        <f t="shared" si="2377"/>
        <v>0</v>
      </c>
      <c r="AI669" s="785"/>
      <c r="AJ669" s="309">
        <f t="shared" si="2378"/>
        <v>0</v>
      </c>
      <c r="AK669" s="785"/>
      <c r="AL669" s="309">
        <f t="shared" si="2379"/>
        <v>0</v>
      </c>
      <c r="AM669" s="785"/>
      <c r="AN669" s="309">
        <f t="shared" si="2380"/>
        <v>0</v>
      </c>
      <c r="AO669" s="785"/>
      <c r="AP669" s="309">
        <f t="shared" si="2381"/>
        <v>0</v>
      </c>
      <c r="AQ669" s="785"/>
      <c r="AR669" s="309">
        <f t="shared" si="2382"/>
        <v>0</v>
      </c>
      <c r="AT669" s="782">
        <f t="shared" si="2383"/>
        <v>0</v>
      </c>
      <c r="AU669" s="782">
        <f t="shared" si="2384"/>
        <v>0</v>
      </c>
      <c r="AV669" s="782">
        <f t="shared" si="2385"/>
        <v>0</v>
      </c>
      <c r="AW669" s="788" t="e">
        <f t="shared" si="2386"/>
        <v>#DIV/0!</v>
      </c>
      <c r="AY669" s="781">
        <f t="shared" si="2387"/>
        <v>0</v>
      </c>
      <c r="AZ669" s="777"/>
      <c r="BA669" s="781">
        <f t="shared" si="2388"/>
        <v>0</v>
      </c>
      <c r="BB669" s="777"/>
      <c r="BC669" s="781">
        <f t="shared" si="2389"/>
        <v>0</v>
      </c>
      <c r="BD669" s="777"/>
      <c r="BE669" s="781">
        <f t="shared" si="2390"/>
        <v>0</v>
      </c>
      <c r="BF669" s="777"/>
      <c r="BG669" s="781">
        <f t="shared" si="2391"/>
        <v>0</v>
      </c>
      <c r="BH669" s="777"/>
      <c r="BI669" s="781">
        <f t="shared" si="2392"/>
        <v>0</v>
      </c>
      <c r="BJ669" s="777"/>
      <c r="BK669" s="781">
        <f t="shared" si="2393"/>
        <v>0</v>
      </c>
      <c r="BL669" s="777"/>
      <c r="BM669" s="781">
        <f t="shared" si="2394"/>
        <v>0</v>
      </c>
      <c r="BN669" s="777"/>
      <c r="BO669" s="781">
        <f t="shared" si="2395"/>
        <v>0</v>
      </c>
      <c r="BP669" s="777"/>
      <c r="BQ669" s="781">
        <f t="shared" si="2396"/>
        <v>0</v>
      </c>
      <c r="BR669" s="777"/>
    </row>
    <row r="670" spans="1:70" outlineLevel="3">
      <c r="A670" s="1250" t="s">
        <v>3920</v>
      </c>
      <c r="B670" s="10"/>
      <c r="C670" s="121" t="s">
        <v>113</v>
      </c>
      <c r="D670" s="1371" t="s">
        <v>3153</v>
      </c>
      <c r="E670" s="1329" t="s">
        <v>326</v>
      </c>
      <c r="F670" s="1379" t="s">
        <v>3115</v>
      </c>
      <c r="G670" s="1288" t="s">
        <v>324</v>
      </c>
      <c r="H670" s="1378">
        <v>11.3</v>
      </c>
      <c r="I670" s="1141">
        <v>1</v>
      </c>
      <c r="J670" s="1142"/>
      <c r="K670" s="1032">
        <f t="shared" ref="K670:K671" si="2398">IF(B670="E","E",$H670*I670)</f>
        <v>11.3</v>
      </c>
      <c r="L670" s="208"/>
      <c r="M670" s="128"/>
      <c r="N670" s="409"/>
      <c r="O670" s="409"/>
      <c r="Q670" s="684" t="s">
        <v>1874</v>
      </c>
      <c r="R670" s="692" t="s">
        <v>2002</v>
      </c>
      <c r="T670" s="680" t="str">
        <f>IF(IF(A670=0,TRUE(),D670=IFERROR(VLOOKUP(A670,Zaplecze_Weryfikacja!A:B,2,FALSE),2))=TRUE(),"Tak","Nie")</f>
        <v>Nie</v>
      </c>
      <c r="U670" s="681" t="str">
        <f>IF(T670="Tak"," ",IF(IFERROR(VLOOKUP(A670,Zaplecze_Weryfikacja!A:B,2,FALSE),"Inny numer Lp")="Inny numer Lp","Inny numer Lp",IF(VLOOKUP(A670,Zaplecze_Weryfikacja!A:B,2,FALSE)=D670,"Nieznana przyczyna","Inny opis")))</f>
        <v>Inny numer Lp</v>
      </c>
      <c r="Y670" s="785"/>
      <c r="Z670" s="309">
        <f t="shared" ref="Z670:Z671" si="2399">IF($B670="E","E",$H670*Y670)</f>
        <v>0</v>
      </c>
      <c r="AA670" s="785"/>
      <c r="AB670" s="309">
        <f t="shared" ref="AB670:AB671" si="2400">IF($B670="E","E",$H670*AA670)</f>
        <v>0</v>
      </c>
      <c r="AC670" s="785"/>
      <c r="AD670" s="309">
        <f t="shared" ref="AD670:AD671" si="2401">IF($B670="E","E",$H670*AC670)</f>
        <v>0</v>
      </c>
      <c r="AE670" s="785"/>
      <c r="AF670" s="309">
        <f t="shared" ref="AF670:AF671" si="2402">IF($B670="E","E",$H670*AE670)</f>
        <v>0</v>
      </c>
      <c r="AG670" s="785"/>
      <c r="AH670" s="309">
        <f t="shared" ref="AH670:AH671" si="2403">IF($B670="E","E",$H670*AG670)</f>
        <v>0</v>
      </c>
      <c r="AI670" s="785"/>
      <c r="AJ670" s="309">
        <f t="shared" ref="AJ670:AJ671" si="2404">IF($B670="E","E",$H670*AI670)</f>
        <v>0</v>
      </c>
      <c r="AK670" s="785"/>
      <c r="AL670" s="309">
        <f t="shared" ref="AL670:AL671" si="2405">IF($B670="E","E",$H670*AK670)</f>
        <v>0</v>
      </c>
      <c r="AM670" s="785"/>
      <c r="AN670" s="309">
        <f t="shared" ref="AN670:AN671" si="2406">IF($B670="E","E",$H670*AM670)</f>
        <v>0</v>
      </c>
      <c r="AO670" s="785"/>
      <c r="AP670" s="309">
        <f t="shared" ref="AP670:AP671" si="2407">IF($B670="E","E",$H670*AO670)</f>
        <v>0</v>
      </c>
      <c r="AQ670" s="785"/>
      <c r="AR670" s="309">
        <f t="shared" ref="AR670:AR671" si="2408">IF($B670="E","E",$H670*AQ670)</f>
        <v>0</v>
      </c>
      <c r="AT670" s="782">
        <f t="shared" ref="AT670:AT671" si="2409">MAX(Z670,AB670,AD670,AF670,AH670,AJ670,AL670,AN670,AP670,AR670)</f>
        <v>0</v>
      </c>
      <c r="AU670" s="782">
        <f t="shared" ref="AU670:AU671" si="2410">IF($AU$6=10,MIN(Z670,AB670,AD670,AF670,AH670,AJ670,AL670,AN670,AP670,AR670),IF($AU$6=9,MIN(Z670,AB670,AD670,AF670,AH670,AJ670,AL670,AN670,AP670),IF($AU$6=8,MIN(Z670,AB670,AD670,AF670,AH670,AJ670,AL670,AN670),IF($AU$6=7,MIN(Z670,AB670,AD670,AF670,AH670,AJ670,AL670),IF($AU$6=6,MIN(Z670,AB670,AD670,AF670,AH670,AJ670),IF($AU$6=5,MIN(Z670,AB670,AD670,AF670,AH670),IF($AU$6=4,MIN(Z670,AB670,AD670,AF670),IF($AU$6=4,MIN(Z670,AB670,AD670,AF670),IF($AU$6=3,MIN(Z670,AB670,AD670),IF($AU$6=3,MIN(Z670,AB670,AD670),IF($AU$6=2,MIN(Z670,AB670),IF($AU$6=1,MIN(Z670),"Błąd - zła ilośc oferentów"))))))))))))</f>
        <v>0</v>
      </c>
      <c r="AV670" s="782">
        <f t="shared" ref="AV670:AV671" si="2411">AT670-AU670</f>
        <v>0</v>
      </c>
      <c r="AW670" s="788" t="e">
        <f t="shared" ref="AW670:AW671" si="2412">AT670/AU670</f>
        <v>#DIV/0!</v>
      </c>
      <c r="AY670" s="781">
        <f t="shared" ref="AY670:AY671" si="2413">+AZ670</f>
        <v>0</v>
      </c>
      <c r="AZ670" s="777"/>
      <c r="BA670" s="781">
        <f t="shared" ref="BA670:BA671" si="2414">+BB670</f>
        <v>0</v>
      </c>
      <c r="BB670" s="777"/>
      <c r="BC670" s="781">
        <f t="shared" ref="BC670:BC671" si="2415">+BD670</f>
        <v>0</v>
      </c>
      <c r="BD670" s="777"/>
      <c r="BE670" s="781">
        <f t="shared" ref="BE670:BE671" si="2416">+BF670</f>
        <v>0</v>
      </c>
      <c r="BF670" s="777"/>
      <c r="BG670" s="781">
        <f t="shared" ref="BG670:BG671" si="2417">+BH670</f>
        <v>0</v>
      </c>
      <c r="BH670" s="777"/>
      <c r="BI670" s="781">
        <f t="shared" ref="BI670:BI671" si="2418">+BJ670</f>
        <v>0</v>
      </c>
      <c r="BJ670" s="777"/>
      <c r="BK670" s="781">
        <f t="shared" ref="BK670:BK671" si="2419">+BL670</f>
        <v>0</v>
      </c>
      <c r="BL670" s="777"/>
      <c r="BM670" s="781">
        <f t="shared" ref="BM670:BM671" si="2420">+BN670</f>
        <v>0</v>
      </c>
      <c r="BN670" s="777"/>
      <c r="BO670" s="781">
        <f t="shared" ref="BO670:BO671" si="2421">+BP670</f>
        <v>0</v>
      </c>
      <c r="BP670" s="777"/>
      <c r="BQ670" s="781">
        <f t="shared" ref="BQ670:BQ671" si="2422">+BR670</f>
        <v>0</v>
      </c>
      <c r="BR670" s="777"/>
    </row>
    <row r="671" spans="1:70" outlineLevel="3">
      <c r="A671" s="1250" t="s">
        <v>3921</v>
      </c>
      <c r="B671" s="10"/>
      <c r="C671" s="121" t="s">
        <v>113</v>
      </c>
      <c r="D671" s="1371" t="s">
        <v>3924</v>
      </c>
      <c r="E671" s="43" t="str">
        <f t="shared" ref="E671" si="2423">IF(H671&gt;0,"T","N")</f>
        <v>T</v>
      </c>
      <c r="F671" s="1380"/>
      <c r="G671" s="1288" t="s">
        <v>327</v>
      </c>
      <c r="H671" s="1378">
        <v>12</v>
      </c>
      <c r="I671" s="1141">
        <v>1</v>
      </c>
      <c r="J671" s="1142"/>
      <c r="K671" s="1032">
        <f t="shared" si="2398"/>
        <v>12</v>
      </c>
      <c r="L671" s="208"/>
      <c r="M671" s="128"/>
      <c r="N671" s="409"/>
      <c r="O671" s="409"/>
      <c r="Q671" s="684" t="s">
        <v>1874</v>
      </c>
      <c r="R671" s="692" t="s">
        <v>2002</v>
      </c>
      <c r="T671" s="680" t="str">
        <f>IF(IF(A671=0,TRUE(),D671=IFERROR(VLOOKUP(A671,Zaplecze_Weryfikacja!A:B,2,FALSE),2))=TRUE(),"Tak","Nie")</f>
        <v>Nie</v>
      </c>
      <c r="U671" s="681" t="str">
        <f>IF(T671="Tak"," ",IF(IFERROR(VLOOKUP(A671,Zaplecze_Weryfikacja!A:B,2,FALSE),"Inny numer Lp")="Inny numer Lp","Inny numer Lp",IF(VLOOKUP(A671,Zaplecze_Weryfikacja!A:B,2,FALSE)=D671,"Nieznana przyczyna","Inny opis")))</f>
        <v>Inny numer Lp</v>
      </c>
      <c r="Y671" s="785"/>
      <c r="Z671" s="309">
        <f t="shared" si="2399"/>
        <v>0</v>
      </c>
      <c r="AA671" s="785"/>
      <c r="AB671" s="309">
        <f t="shared" si="2400"/>
        <v>0</v>
      </c>
      <c r="AC671" s="785"/>
      <c r="AD671" s="309">
        <f t="shared" si="2401"/>
        <v>0</v>
      </c>
      <c r="AE671" s="785"/>
      <c r="AF671" s="309">
        <f t="shared" si="2402"/>
        <v>0</v>
      </c>
      <c r="AG671" s="785"/>
      <c r="AH671" s="309">
        <f t="shared" si="2403"/>
        <v>0</v>
      </c>
      <c r="AI671" s="785"/>
      <c r="AJ671" s="309">
        <f t="shared" si="2404"/>
        <v>0</v>
      </c>
      <c r="AK671" s="785"/>
      <c r="AL671" s="309">
        <f t="shared" si="2405"/>
        <v>0</v>
      </c>
      <c r="AM671" s="785"/>
      <c r="AN671" s="309">
        <f t="shared" si="2406"/>
        <v>0</v>
      </c>
      <c r="AO671" s="785"/>
      <c r="AP671" s="309">
        <f t="shared" si="2407"/>
        <v>0</v>
      </c>
      <c r="AQ671" s="785"/>
      <c r="AR671" s="309">
        <f t="shared" si="2408"/>
        <v>0</v>
      </c>
      <c r="AT671" s="782">
        <f t="shared" si="2409"/>
        <v>0</v>
      </c>
      <c r="AU671" s="782">
        <f t="shared" si="2410"/>
        <v>0</v>
      </c>
      <c r="AV671" s="782">
        <f t="shared" si="2411"/>
        <v>0</v>
      </c>
      <c r="AW671" s="788" t="e">
        <f t="shared" si="2412"/>
        <v>#DIV/0!</v>
      </c>
      <c r="AY671" s="781">
        <f t="shared" si="2413"/>
        <v>0</v>
      </c>
      <c r="AZ671" s="777"/>
      <c r="BA671" s="781">
        <f t="shared" si="2414"/>
        <v>0</v>
      </c>
      <c r="BB671" s="777"/>
      <c r="BC671" s="781">
        <f t="shared" si="2415"/>
        <v>0</v>
      </c>
      <c r="BD671" s="777"/>
      <c r="BE671" s="781">
        <f t="shared" si="2416"/>
        <v>0</v>
      </c>
      <c r="BF671" s="777"/>
      <c r="BG671" s="781">
        <f t="shared" si="2417"/>
        <v>0</v>
      </c>
      <c r="BH671" s="777"/>
      <c r="BI671" s="781">
        <f t="shared" si="2418"/>
        <v>0</v>
      </c>
      <c r="BJ671" s="777"/>
      <c r="BK671" s="781">
        <f t="shared" si="2419"/>
        <v>0</v>
      </c>
      <c r="BL671" s="777"/>
      <c r="BM671" s="781">
        <f t="shared" si="2420"/>
        <v>0</v>
      </c>
      <c r="BN671" s="777"/>
      <c r="BO671" s="781">
        <f t="shared" si="2421"/>
        <v>0</v>
      </c>
      <c r="BP671" s="777"/>
      <c r="BQ671" s="781">
        <f t="shared" si="2422"/>
        <v>0</v>
      </c>
      <c r="BR671" s="777"/>
    </row>
    <row r="672" spans="1:70" ht="28.5" outlineLevel="3">
      <c r="A672" s="1250" t="s">
        <v>3922</v>
      </c>
      <c r="B672" s="10"/>
      <c r="C672" s="121" t="s">
        <v>113</v>
      </c>
      <c r="D672" s="1371" t="s">
        <v>3903</v>
      </c>
      <c r="E672" s="43" t="str">
        <f t="shared" ref="E672" si="2424">IF(H672&gt;0,"T","N")</f>
        <v>T</v>
      </c>
      <c r="F672" s="1380"/>
      <c r="G672" s="1288" t="s">
        <v>327</v>
      </c>
      <c r="H672" s="1378">
        <v>5.34</v>
      </c>
      <c r="I672" s="1141">
        <v>1</v>
      </c>
      <c r="J672" s="1142"/>
      <c r="K672" s="1032">
        <f t="shared" ref="K672" si="2425">IF(B672="E","E",$H672*I672)</f>
        <v>5.34</v>
      </c>
      <c r="L672" s="208"/>
      <c r="M672" s="128"/>
      <c r="N672" s="409"/>
      <c r="O672" s="409"/>
      <c r="Q672" s="684" t="s">
        <v>1874</v>
      </c>
      <c r="R672" s="692" t="s">
        <v>2002</v>
      </c>
      <c r="T672" s="680" t="str">
        <f>IF(IF(A672=0,TRUE(),D672=IFERROR(VLOOKUP(A672,Zaplecze_Weryfikacja!A:B,2,FALSE),2))=TRUE(),"Tak","Nie")</f>
        <v>Nie</v>
      </c>
      <c r="U672" s="681" t="str">
        <f>IF(T672="Tak"," ",IF(IFERROR(VLOOKUP(A672,Zaplecze_Weryfikacja!A:B,2,FALSE),"Inny numer Lp")="Inny numer Lp","Inny numer Lp",IF(VLOOKUP(A672,Zaplecze_Weryfikacja!A:B,2,FALSE)=D672,"Nieznana przyczyna","Inny opis")))</f>
        <v>Inny numer Lp</v>
      </c>
      <c r="Y672" s="785"/>
      <c r="Z672" s="309">
        <f t="shared" ref="Z672" si="2426">IF($B672="E","E",$H672*Y672)</f>
        <v>0</v>
      </c>
      <c r="AA672" s="785"/>
      <c r="AB672" s="309">
        <f t="shared" ref="AB672" si="2427">IF($B672="E","E",$H672*AA672)</f>
        <v>0</v>
      </c>
      <c r="AC672" s="785"/>
      <c r="AD672" s="309">
        <f t="shared" ref="AD672" si="2428">IF($B672="E","E",$H672*AC672)</f>
        <v>0</v>
      </c>
      <c r="AE672" s="785"/>
      <c r="AF672" s="309">
        <f t="shared" ref="AF672" si="2429">IF($B672="E","E",$H672*AE672)</f>
        <v>0</v>
      </c>
      <c r="AG672" s="785"/>
      <c r="AH672" s="309">
        <f t="shared" ref="AH672" si="2430">IF($B672="E","E",$H672*AG672)</f>
        <v>0</v>
      </c>
      <c r="AI672" s="785"/>
      <c r="AJ672" s="309">
        <f t="shared" ref="AJ672" si="2431">IF($B672="E","E",$H672*AI672)</f>
        <v>0</v>
      </c>
      <c r="AK672" s="785"/>
      <c r="AL672" s="309">
        <f t="shared" ref="AL672" si="2432">IF($B672="E","E",$H672*AK672)</f>
        <v>0</v>
      </c>
      <c r="AM672" s="785"/>
      <c r="AN672" s="309">
        <f t="shared" ref="AN672" si="2433">IF($B672="E","E",$H672*AM672)</f>
        <v>0</v>
      </c>
      <c r="AO672" s="785"/>
      <c r="AP672" s="309">
        <f t="shared" ref="AP672" si="2434">IF($B672="E","E",$H672*AO672)</f>
        <v>0</v>
      </c>
      <c r="AQ672" s="785"/>
      <c r="AR672" s="309">
        <f t="shared" ref="AR672" si="2435">IF($B672="E","E",$H672*AQ672)</f>
        <v>0</v>
      </c>
      <c r="AT672" s="782">
        <f t="shared" ref="AT672" si="2436">MAX(Z672,AB672,AD672,AF672,AH672,AJ672,AL672,AN672,AP672,AR672)</f>
        <v>0</v>
      </c>
      <c r="AU672" s="782">
        <f t="shared" ref="AU672" si="2437">IF($AU$6=10,MIN(Z672,AB672,AD672,AF672,AH672,AJ672,AL672,AN672,AP672,AR672),IF($AU$6=9,MIN(Z672,AB672,AD672,AF672,AH672,AJ672,AL672,AN672,AP672),IF($AU$6=8,MIN(Z672,AB672,AD672,AF672,AH672,AJ672,AL672,AN672),IF($AU$6=7,MIN(Z672,AB672,AD672,AF672,AH672,AJ672,AL672),IF($AU$6=6,MIN(Z672,AB672,AD672,AF672,AH672,AJ672),IF($AU$6=5,MIN(Z672,AB672,AD672,AF672,AH672),IF($AU$6=4,MIN(Z672,AB672,AD672,AF672),IF($AU$6=4,MIN(Z672,AB672,AD672,AF672),IF($AU$6=3,MIN(Z672,AB672,AD672),IF($AU$6=3,MIN(Z672,AB672,AD672),IF($AU$6=2,MIN(Z672,AB672),IF($AU$6=1,MIN(Z672),"Błąd - zła ilośc oferentów"))))))))))))</f>
        <v>0</v>
      </c>
      <c r="AV672" s="782">
        <f t="shared" ref="AV672" si="2438">AT672-AU672</f>
        <v>0</v>
      </c>
      <c r="AW672" s="788" t="e">
        <f t="shared" ref="AW672" si="2439">AT672/AU672</f>
        <v>#DIV/0!</v>
      </c>
      <c r="AY672" s="781">
        <f t="shared" ref="AY672" si="2440">+AZ672</f>
        <v>0</v>
      </c>
      <c r="AZ672" s="777"/>
      <c r="BA672" s="781">
        <f t="shared" ref="BA672" si="2441">+BB672</f>
        <v>0</v>
      </c>
      <c r="BB672" s="777"/>
      <c r="BC672" s="781">
        <f t="shared" ref="BC672" si="2442">+BD672</f>
        <v>0</v>
      </c>
      <c r="BD672" s="777"/>
      <c r="BE672" s="781">
        <f t="shared" ref="BE672" si="2443">+BF672</f>
        <v>0</v>
      </c>
      <c r="BF672" s="777"/>
      <c r="BG672" s="781">
        <f t="shared" ref="BG672" si="2444">+BH672</f>
        <v>0</v>
      </c>
      <c r="BH672" s="777"/>
      <c r="BI672" s="781">
        <f t="shared" ref="BI672" si="2445">+BJ672</f>
        <v>0</v>
      </c>
      <c r="BJ672" s="777"/>
      <c r="BK672" s="781">
        <f t="shared" ref="BK672" si="2446">+BL672</f>
        <v>0</v>
      </c>
      <c r="BL672" s="777"/>
      <c r="BM672" s="781">
        <f t="shared" ref="BM672" si="2447">+BN672</f>
        <v>0</v>
      </c>
      <c r="BN672" s="777"/>
      <c r="BO672" s="781">
        <f t="shared" ref="BO672" si="2448">+BP672</f>
        <v>0</v>
      </c>
      <c r="BP672" s="777"/>
      <c r="BQ672" s="781">
        <f t="shared" ref="BQ672" si="2449">+BR672</f>
        <v>0</v>
      </c>
      <c r="BR672" s="777"/>
    </row>
    <row r="673" spans="1:70" outlineLevel="3">
      <c r="A673" s="6"/>
      <c r="B673" s="121"/>
      <c r="C673" s="121"/>
      <c r="D673" s="142"/>
      <c r="E673" s="122"/>
      <c r="F673" s="122"/>
      <c r="G673" s="122"/>
      <c r="H673" s="1017"/>
      <c r="I673" s="1006"/>
      <c r="J673" s="1111"/>
      <c r="K673" s="1033"/>
      <c r="L673" s="208"/>
      <c r="M673" s="128"/>
      <c r="N673" s="409"/>
      <c r="O673" s="409"/>
      <c r="Q673" s="683"/>
      <c r="R673" s="692"/>
      <c r="T673" s="680" t="str">
        <f>IF(IF(A673=0,TRUE(),D673=IFERROR(VLOOKUP(A673,Zaplecze_Weryfikacja!A:B,2,FALSE),2))=TRUE(),"Tak","Nie")</f>
        <v>Tak</v>
      </c>
      <c r="U673" s="681" t="str">
        <f>IF(T673="Tak"," ",IF(IFERROR(VLOOKUP(A673,Zaplecze_Weryfikacja!A:B,2,FALSE),"Inny numer Lp")="Inny numer Lp","Inny numer Lp",IF(VLOOKUP(A673,Zaplecze_Weryfikacja!A:B,2,FALSE)=D673,"Nieznana przyczyna","Inny opis")))</f>
        <v xml:space="preserve"> </v>
      </c>
      <c r="Y673" s="785"/>
      <c r="Z673" s="104"/>
      <c r="AA673" s="785"/>
      <c r="AB673" s="104"/>
      <c r="AC673" s="785"/>
      <c r="AD673" s="104"/>
      <c r="AE673" s="785"/>
      <c r="AF673" s="104"/>
      <c r="AG673" s="785"/>
      <c r="AH673" s="104"/>
      <c r="AI673" s="785"/>
      <c r="AJ673" s="104"/>
      <c r="AK673" s="785"/>
      <c r="AL673" s="104"/>
      <c r="AM673" s="785"/>
      <c r="AN673" s="104"/>
      <c r="AO673" s="785"/>
      <c r="AP673" s="104"/>
      <c r="AQ673" s="785"/>
      <c r="AR673" s="104"/>
      <c r="AT673" s="782">
        <f t="shared" si="2358"/>
        <v>0</v>
      </c>
      <c r="AU673" s="782">
        <f t="shared" si="2359"/>
        <v>0</v>
      </c>
      <c r="AV673" s="782">
        <f t="shared" si="2360"/>
        <v>0</v>
      </c>
      <c r="AW673" s="788" t="e">
        <f t="shared" si="2361"/>
        <v>#DIV/0!</v>
      </c>
      <c r="AY673" s="781">
        <f t="shared" si="2362"/>
        <v>0</v>
      </c>
      <c r="AZ673" s="777"/>
      <c r="BA673" s="781">
        <f t="shared" si="2363"/>
        <v>0</v>
      </c>
      <c r="BB673" s="777"/>
      <c r="BC673" s="781">
        <f t="shared" si="2364"/>
        <v>0</v>
      </c>
      <c r="BD673" s="777"/>
      <c r="BE673" s="781">
        <f t="shared" si="2365"/>
        <v>0</v>
      </c>
      <c r="BF673" s="777"/>
      <c r="BG673" s="781">
        <f t="shared" si="2366"/>
        <v>0</v>
      </c>
      <c r="BH673" s="777"/>
      <c r="BI673" s="781">
        <f t="shared" si="2367"/>
        <v>0</v>
      </c>
      <c r="BJ673" s="777"/>
      <c r="BK673" s="781">
        <f t="shared" si="2368"/>
        <v>0</v>
      </c>
      <c r="BL673" s="777"/>
      <c r="BM673" s="781">
        <f t="shared" si="2369"/>
        <v>0</v>
      </c>
      <c r="BN673" s="777"/>
      <c r="BO673" s="781">
        <f t="shared" si="2370"/>
        <v>0</v>
      </c>
      <c r="BP673" s="777"/>
      <c r="BQ673" s="781">
        <f t="shared" si="2371"/>
        <v>0</v>
      </c>
      <c r="BR673" s="777"/>
    </row>
    <row r="674" spans="1:70" outlineLevel="3">
      <c r="A674" s="667"/>
      <c r="B674" s="668"/>
      <c r="C674" s="668"/>
      <c r="D674" s="672" t="s">
        <v>84</v>
      </c>
      <c r="E674" s="773" t="str">
        <f>IF(COUNTIF(E675:E686,"T")=0,"N","T")</f>
        <v>T</v>
      </c>
      <c r="F674" s="665"/>
      <c r="G674" s="664"/>
      <c r="H674" s="1079"/>
      <c r="I674" s="1065"/>
      <c r="J674" s="1116"/>
      <c r="K674" s="1036">
        <f>SUBTOTAL(9,K675:K688)</f>
        <v>0</v>
      </c>
      <c r="L674" s="496"/>
      <c r="M674" s="657"/>
      <c r="N674" s="657"/>
      <c r="O674" s="657"/>
      <c r="Q674" s="683"/>
      <c r="R674" s="692"/>
      <c r="T674" s="680" t="str">
        <f>IF(IF(A674=0,TRUE(),D674=IFERROR(VLOOKUP(A674,Zaplecze_Weryfikacja!A:B,2,FALSE),2))=TRUE(),"Tak","Nie")</f>
        <v>Tak</v>
      </c>
      <c r="U674" s="681" t="str">
        <f>IF(T674="Tak"," ",IF(IFERROR(VLOOKUP(A674,Zaplecze_Weryfikacja!A:B,2,FALSE),"Inny numer Lp")="Inny numer Lp","Inny numer Lp",IF(VLOOKUP(A674,Zaplecze_Weryfikacja!A:B,2,FALSE)=D674,"Nieznana przyczyna","Inny opis")))</f>
        <v xml:space="preserve"> </v>
      </c>
      <c r="Y674" s="785"/>
      <c r="Z674" s="663">
        <f>SUBTOTAL(9,Z675:Z688)</f>
        <v>0</v>
      </c>
      <c r="AA674" s="785"/>
      <c r="AB674" s="663">
        <f>SUBTOTAL(9,AB675:AB688)</f>
        <v>0</v>
      </c>
      <c r="AC674" s="785"/>
      <c r="AD674" s="663">
        <f>SUBTOTAL(9,AD675:AD688)</f>
        <v>0</v>
      </c>
      <c r="AE674" s="785"/>
      <c r="AF674" s="663">
        <f>SUBTOTAL(9,AF675:AF688)</f>
        <v>0</v>
      </c>
      <c r="AG674" s="785"/>
      <c r="AH674" s="663">
        <f>SUBTOTAL(9,AH675:AH688)</f>
        <v>0</v>
      </c>
      <c r="AI674" s="785"/>
      <c r="AJ674" s="663">
        <f>SUBTOTAL(9,AJ675:AJ688)</f>
        <v>0</v>
      </c>
      <c r="AK674" s="785"/>
      <c r="AL674" s="663">
        <f>SUBTOTAL(9,AL675:AL688)</f>
        <v>0</v>
      </c>
      <c r="AM674" s="785"/>
      <c r="AN674" s="663">
        <f>SUBTOTAL(9,AN675:AN688)</f>
        <v>0</v>
      </c>
      <c r="AO674" s="785"/>
      <c r="AP674" s="663">
        <f>SUBTOTAL(9,AP675:AP688)</f>
        <v>0</v>
      </c>
      <c r="AQ674" s="785"/>
      <c r="AR674" s="663">
        <f>SUBTOTAL(9,AR675:AR688)</f>
        <v>0</v>
      </c>
      <c r="AT674" s="845">
        <f t="shared" si="2358"/>
        <v>0</v>
      </c>
      <c r="AU674" s="845">
        <f t="shared" si="2359"/>
        <v>0</v>
      </c>
      <c r="AV674" s="845">
        <f t="shared" si="2360"/>
        <v>0</v>
      </c>
      <c r="AW674" s="846" t="e">
        <f t="shared" si="2361"/>
        <v>#DIV/0!</v>
      </c>
      <c r="AY674" s="781">
        <f t="shared" si="2362"/>
        <v>0</v>
      </c>
      <c r="AZ674" s="847"/>
      <c r="BA674" s="781">
        <f t="shared" si="2363"/>
        <v>0</v>
      </c>
      <c r="BB674" s="847"/>
      <c r="BC674" s="781">
        <f t="shared" si="2364"/>
        <v>0</v>
      </c>
      <c r="BD674" s="847"/>
      <c r="BE674" s="781">
        <f t="shared" si="2365"/>
        <v>0</v>
      </c>
      <c r="BF674" s="847"/>
      <c r="BG674" s="781">
        <f t="shared" si="2366"/>
        <v>0</v>
      </c>
      <c r="BH674" s="847"/>
      <c r="BI674" s="781">
        <f t="shared" si="2367"/>
        <v>0</v>
      </c>
      <c r="BJ674" s="847"/>
      <c r="BK674" s="781">
        <f t="shared" si="2368"/>
        <v>0</v>
      </c>
      <c r="BL674" s="847"/>
      <c r="BM674" s="781">
        <f t="shared" si="2369"/>
        <v>0</v>
      </c>
      <c r="BN674" s="847"/>
      <c r="BO674" s="781">
        <f t="shared" si="2370"/>
        <v>0</v>
      </c>
      <c r="BP674" s="847"/>
      <c r="BQ674" s="781">
        <f t="shared" si="2371"/>
        <v>0</v>
      </c>
      <c r="BR674" s="847"/>
    </row>
    <row r="675" spans="1:70" outlineLevel="3">
      <c r="A675" s="6">
        <v>302331</v>
      </c>
      <c r="B675" s="10"/>
      <c r="C675" s="121" t="s">
        <v>113</v>
      </c>
      <c r="D675" s="66" t="s">
        <v>845</v>
      </c>
      <c r="E675" s="43" t="str">
        <f t="shared" ref="E675:E686" si="2450">IF(H675&gt;0,"T","N")</f>
        <v>T</v>
      </c>
      <c r="F675" s="81" t="s">
        <v>3154</v>
      </c>
      <c r="G675" s="157" t="s">
        <v>327</v>
      </c>
      <c r="H675" s="1076">
        <v>17.600000000000001</v>
      </c>
      <c r="I675" s="1141"/>
      <c r="J675" s="1142"/>
      <c r="K675" s="1032">
        <f t="shared" ref="K675:K686" si="2451">IF(B675="E","E",$H675*I675)</f>
        <v>0</v>
      </c>
      <c r="L675" s="208"/>
      <c r="M675" s="128"/>
      <c r="N675" s="409"/>
      <c r="O675" s="409"/>
      <c r="Q675" s="684" t="s">
        <v>1910</v>
      </c>
      <c r="R675" s="692" t="s">
        <v>2001</v>
      </c>
      <c r="T675" s="680" t="str">
        <f>IF(IF(A675=0,TRUE(),D675=IFERROR(VLOOKUP(A675,Zaplecze_Weryfikacja!A:B,2,FALSE),2))=TRUE(),"Tak","Nie")</f>
        <v>Nie</v>
      </c>
      <c r="U675" s="681" t="str">
        <f>IF(T675="Tak"," ",IF(IFERROR(VLOOKUP(A675,Zaplecze_Weryfikacja!A:B,2,FALSE),"Inny numer Lp")="Inny numer Lp","Inny numer Lp",IF(VLOOKUP(A675,Zaplecze_Weryfikacja!A:B,2,FALSE)=D675,"Nieznana przyczyna","Inny opis")))</f>
        <v>Inny opis</v>
      </c>
      <c r="Y675" s="785"/>
      <c r="Z675" s="309">
        <f t="shared" ref="Z675:Z686" si="2452">IF($B675="E","E",$H675*Y675)</f>
        <v>0</v>
      </c>
      <c r="AA675" s="785"/>
      <c r="AB675" s="309">
        <f t="shared" ref="AB675:AB686" si="2453">IF($B675="E","E",$H675*AA675)</f>
        <v>0</v>
      </c>
      <c r="AC675" s="785"/>
      <c r="AD675" s="309">
        <f t="shared" ref="AD675:AD686" si="2454">IF($B675="E","E",$H675*AC675)</f>
        <v>0</v>
      </c>
      <c r="AE675" s="785"/>
      <c r="AF675" s="309">
        <f t="shared" ref="AF675:AF686" si="2455">IF($B675="E","E",$H675*AE675)</f>
        <v>0</v>
      </c>
      <c r="AG675" s="785"/>
      <c r="AH675" s="309">
        <f t="shared" ref="AH675:AH686" si="2456">IF($B675="E","E",$H675*AG675)</f>
        <v>0</v>
      </c>
      <c r="AI675" s="785"/>
      <c r="AJ675" s="309">
        <f t="shared" ref="AJ675:AJ686" si="2457">IF($B675="E","E",$H675*AI675)</f>
        <v>0</v>
      </c>
      <c r="AK675" s="785"/>
      <c r="AL675" s="309">
        <f t="shared" ref="AL675:AL686" si="2458">IF($B675="E","E",$H675*AK675)</f>
        <v>0</v>
      </c>
      <c r="AM675" s="785"/>
      <c r="AN675" s="309">
        <f t="shared" ref="AN675:AN686" si="2459">IF($B675="E","E",$H675*AM675)</f>
        <v>0</v>
      </c>
      <c r="AO675" s="785"/>
      <c r="AP675" s="309">
        <f t="shared" ref="AP675:AP686" si="2460">IF($B675="E","E",$H675*AO675)</f>
        <v>0</v>
      </c>
      <c r="AQ675" s="785"/>
      <c r="AR675" s="309">
        <f t="shared" ref="AR675:AR686" si="2461">IF($B675="E","E",$H675*AQ675)</f>
        <v>0</v>
      </c>
      <c r="AT675" s="782">
        <f t="shared" si="2358"/>
        <v>0</v>
      </c>
      <c r="AU675" s="782">
        <f t="shared" si="2359"/>
        <v>0</v>
      </c>
      <c r="AV675" s="782">
        <f t="shared" si="2360"/>
        <v>0</v>
      </c>
      <c r="AW675" s="788" t="e">
        <f t="shared" si="2361"/>
        <v>#DIV/0!</v>
      </c>
      <c r="AY675" s="781">
        <f t="shared" si="2362"/>
        <v>0</v>
      </c>
      <c r="AZ675" s="777"/>
      <c r="BA675" s="781">
        <f t="shared" si="2363"/>
        <v>0</v>
      </c>
      <c r="BB675" s="777"/>
      <c r="BC675" s="781">
        <f t="shared" si="2364"/>
        <v>0</v>
      </c>
      <c r="BD675" s="777"/>
      <c r="BE675" s="781">
        <f t="shared" si="2365"/>
        <v>0</v>
      </c>
      <c r="BF675" s="777"/>
      <c r="BG675" s="781">
        <f t="shared" si="2366"/>
        <v>0</v>
      </c>
      <c r="BH675" s="777"/>
      <c r="BI675" s="781">
        <f t="shared" si="2367"/>
        <v>0</v>
      </c>
      <c r="BJ675" s="777"/>
      <c r="BK675" s="781">
        <f t="shared" si="2368"/>
        <v>0</v>
      </c>
      <c r="BL675" s="777"/>
      <c r="BM675" s="781">
        <f t="shared" si="2369"/>
        <v>0</v>
      </c>
      <c r="BN675" s="777"/>
      <c r="BO675" s="781">
        <f t="shared" si="2370"/>
        <v>0</v>
      </c>
      <c r="BP675" s="777"/>
      <c r="BQ675" s="781">
        <f t="shared" si="2371"/>
        <v>0</v>
      </c>
      <c r="BR675" s="777"/>
    </row>
    <row r="676" spans="1:70" outlineLevel="3">
      <c r="A676" s="6">
        <v>302332</v>
      </c>
      <c r="B676" s="10"/>
      <c r="C676" s="121" t="s">
        <v>113</v>
      </c>
      <c r="D676" s="34" t="s">
        <v>824</v>
      </c>
      <c r="E676" s="43" t="str">
        <f t="shared" si="2450"/>
        <v>N</v>
      </c>
      <c r="F676" s="81" t="s">
        <v>846</v>
      </c>
      <c r="G676" s="157" t="s">
        <v>327</v>
      </c>
      <c r="H676" s="1076"/>
      <c r="I676" s="1141"/>
      <c r="J676" s="1142"/>
      <c r="K676" s="1032">
        <f t="shared" si="2451"/>
        <v>0</v>
      </c>
      <c r="L676" s="208"/>
      <c r="M676" s="128"/>
      <c r="N676" s="409"/>
      <c r="O676" s="409"/>
      <c r="Q676" s="684" t="s">
        <v>1911</v>
      </c>
      <c r="R676" s="692" t="s">
        <v>2001</v>
      </c>
      <c r="T676" s="680" t="str">
        <f>IF(IF(A676=0,TRUE(),D676=IFERROR(VLOOKUP(A676,Zaplecze_Weryfikacja!A:B,2,FALSE),2))=TRUE(),"Tak","Nie")</f>
        <v>Nie</v>
      </c>
      <c r="U676" s="681" t="str">
        <f>IF(T676="Tak"," ",IF(IFERROR(VLOOKUP(A676,Zaplecze_Weryfikacja!A:B,2,FALSE),"Inny numer Lp")="Inny numer Lp","Inny numer Lp",IF(VLOOKUP(A676,Zaplecze_Weryfikacja!A:B,2,FALSE)=D676,"Nieznana przyczyna","Inny opis")))</f>
        <v>Inny opis</v>
      </c>
      <c r="Y676" s="785"/>
      <c r="Z676" s="309">
        <f t="shared" si="2452"/>
        <v>0</v>
      </c>
      <c r="AA676" s="785"/>
      <c r="AB676" s="309">
        <f t="shared" si="2453"/>
        <v>0</v>
      </c>
      <c r="AC676" s="785"/>
      <c r="AD676" s="309">
        <f t="shared" si="2454"/>
        <v>0</v>
      </c>
      <c r="AE676" s="785"/>
      <c r="AF676" s="309">
        <f t="shared" si="2455"/>
        <v>0</v>
      </c>
      <c r="AG676" s="785"/>
      <c r="AH676" s="309">
        <f t="shared" si="2456"/>
        <v>0</v>
      </c>
      <c r="AI676" s="785"/>
      <c r="AJ676" s="309">
        <f t="shared" si="2457"/>
        <v>0</v>
      </c>
      <c r="AK676" s="785"/>
      <c r="AL676" s="309">
        <f t="shared" si="2458"/>
        <v>0</v>
      </c>
      <c r="AM676" s="785"/>
      <c r="AN676" s="309">
        <f t="shared" si="2459"/>
        <v>0</v>
      </c>
      <c r="AO676" s="785"/>
      <c r="AP676" s="309">
        <f t="shared" si="2460"/>
        <v>0</v>
      </c>
      <c r="AQ676" s="785"/>
      <c r="AR676" s="309">
        <f t="shared" si="2461"/>
        <v>0</v>
      </c>
      <c r="AT676" s="782">
        <f t="shared" si="2358"/>
        <v>0</v>
      </c>
      <c r="AU676" s="782">
        <f t="shared" si="2359"/>
        <v>0</v>
      </c>
      <c r="AV676" s="782">
        <f t="shared" si="2360"/>
        <v>0</v>
      </c>
      <c r="AW676" s="788" t="e">
        <f t="shared" si="2361"/>
        <v>#DIV/0!</v>
      </c>
      <c r="AY676" s="781">
        <f t="shared" si="2362"/>
        <v>0</v>
      </c>
      <c r="AZ676" s="777"/>
      <c r="BA676" s="781">
        <f t="shared" si="2363"/>
        <v>0</v>
      </c>
      <c r="BB676" s="777"/>
      <c r="BC676" s="781">
        <f t="shared" si="2364"/>
        <v>0</v>
      </c>
      <c r="BD676" s="777"/>
      <c r="BE676" s="781">
        <f t="shared" si="2365"/>
        <v>0</v>
      </c>
      <c r="BF676" s="777"/>
      <c r="BG676" s="781">
        <f t="shared" si="2366"/>
        <v>0</v>
      </c>
      <c r="BH676" s="777"/>
      <c r="BI676" s="781">
        <f t="shared" si="2367"/>
        <v>0</v>
      </c>
      <c r="BJ676" s="777"/>
      <c r="BK676" s="781">
        <f t="shared" si="2368"/>
        <v>0</v>
      </c>
      <c r="BL676" s="777"/>
      <c r="BM676" s="781">
        <f t="shared" si="2369"/>
        <v>0</v>
      </c>
      <c r="BN676" s="777"/>
      <c r="BO676" s="781">
        <f t="shared" si="2370"/>
        <v>0</v>
      </c>
      <c r="BP676" s="777"/>
      <c r="BQ676" s="781">
        <f t="shared" si="2371"/>
        <v>0</v>
      </c>
      <c r="BR676" s="777"/>
    </row>
    <row r="677" spans="1:70" outlineLevel="3">
      <c r="A677" s="6">
        <v>302333</v>
      </c>
      <c r="B677" s="10"/>
      <c r="C677" s="121" t="s">
        <v>113</v>
      </c>
      <c r="D677" s="111" t="s">
        <v>817</v>
      </c>
      <c r="E677" s="43" t="str">
        <f t="shared" si="2450"/>
        <v>T</v>
      </c>
      <c r="F677" s="81"/>
      <c r="G677" s="157" t="s">
        <v>327</v>
      </c>
      <c r="H677" s="1076">
        <v>30</v>
      </c>
      <c r="I677" s="1141"/>
      <c r="J677" s="1142"/>
      <c r="K677" s="1032">
        <f t="shared" si="2451"/>
        <v>0</v>
      </c>
      <c r="L677" s="208"/>
      <c r="M677" s="128"/>
      <c r="N677" s="409"/>
      <c r="O677" s="409"/>
      <c r="Q677" s="684" t="s">
        <v>1861</v>
      </c>
      <c r="R677" s="692" t="s">
        <v>2001</v>
      </c>
      <c r="T677" s="680" t="str">
        <f>IF(IF(A677=0,TRUE(),D677=IFERROR(VLOOKUP(A677,Zaplecze_Weryfikacja!A:B,2,FALSE),2))=TRUE(),"Tak","Nie")</f>
        <v>Nie</v>
      </c>
      <c r="U677" s="681" t="str">
        <f>IF(T677="Tak"," ",IF(IFERROR(VLOOKUP(A677,Zaplecze_Weryfikacja!A:B,2,FALSE),"Inny numer Lp")="Inny numer Lp","Inny numer Lp",IF(VLOOKUP(A677,Zaplecze_Weryfikacja!A:B,2,FALSE)=D677,"Nieznana przyczyna","Inny opis")))</f>
        <v>Inny opis</v>
      </c>
      <c r="Y677" s="785"/>
      <c r="Z677" s="309">
        <f t="shared" si="2452"/>
        <v>0</v>
      </c>
      <c r="AA677" s="785"/>
      <c r="AB677" s="309">
        <f t="shared" si="2453"/>
        <v>0</v>
      </c>
      <c r="AC677" s="785"/>
      <c r="AD677" s="309">
        <f t="shared" si="2454"/>
        <v>0</v>
      </c>
      <c r="AE677" s="785"/>
      <c r="AF677" s="309">
        <f t="shared" si="2455"/>
        <v>0</v>
      </c>
      <c r="AG677" s="785"/>
      <c r="AH677" s="309">
        <f t="shared" si="2456"/>
        <v>0</v>
      </c>
      <c r="AI677" s="785"/>
      <c r="AJ677" s="309">
        <f t="shared" si="2457"/>
        <v>0</v>
      </c>
      <c r="AK677" s="785"/>
      <c r="AL677" s="309">
        <f t="shared" si="2458"/>
        <v>0</v>
      </c>
      <c r="AM677" s="785"/>
      <c r="AN677" s="309">
        <f t="shared" si="2459"/>
        <v>0</v>
      </c>
      <c r="AO677" s="785"/>
      <c r="AP677" s="309">
        <f t="shared" si="2460"/>
        <v>0</v>
      </c>
      <c r="AQ677" s="785"/>
      <c r="AR677" s="309">
        <f t="shared" si="2461"/>
        <v>0</v>
      </c>
      <c r="AT677" s="782">
        <f t="shared" si="2358"/>
        <v>0</v>
      </c>
      <c r="AU677" s="782">
        <f t="shared" si="2359"/>
        <v>0</v>
      </c>
      <c r="AV677" s="782">
        <f t="shared" si="2360"/>
        <v>0</v>
      </c>
      <c r="AW677" s="788" t="e">
        <f t="shared" si="2361"/>
        <v>#DIV/0!</v>
      </c>
      <c r="AY677" s="781">
        <f t="shared" si="2362"/>
        <v>0</v>
      </c>
      <c r="AZ677" s="777"/>
      <c r="BA677" s="781">
        <f t="shared" si="2363"/>
        <v>0</v>
      </c>
      <c r="BB677" s="777"/>
      <c r="BC677" s="781">
        <f t="shared" si="2364"/>
        <v>0</v>
      </c>
      <c r="BD677" s="777"/>
      <c r="BE677" s="781">
        <f t="shared" si="2365"/>
        <v>0</v>
      </c>
      <c r="BF677" s="777"/>
      <c r="BG677" s="781">
        <f t="shared" si="2366"/>
        <v>0</v>
      </c>
      <c r="BH677" s="777"/>
      <c r="BI677" s="781">
        <f t="shared" si="2367"/>
        <v>0</v>
      </c>
      <c r="BJ677" s="777"/>
      <c r="BK677" s="781">
        <f t="shared" si="2368"/>
        <v>0</v>
      </c>
      <c r="BL677" s="777"/>
      <c r="BM677" s="781">
        <f t="shared" si="2369"/>
        <v>0</v>
      </c>
      <c r="BN677" s="777"/>
      <c r="BO677" s="781">
        <f t="shared" si="2370"/>
        <v>0</v>
      </c>
      <c r="BP677" s="777"/>
      <c r="BQ677" s="781">
        <f t="shared" si="2371"/>
        <v>0</v>
      </c>
      <c r="BR677" s="777"/>
    </row>
    <row r="678" spans="1:70" outlineLevel="3">
      <c r="A678" s="6">
        <v>302334</v>
      </c>
      <c r="B678" s="10"/>
      <c r="C678" s="121" t="s">
        <v>113</v>
      </c>
      <c r="D678" s="33" t="s">
        <v>166</v>
      </c>
      <c r="E678" s="43" t="str">
        <f t="shared" si="2450"/>
        <v>N</v>
      </c>
      <c r="F678" s="49"/>
      <c r="G678" s="122" t="s">
        <v>327</v>
      </c>
      <c r="H678" s="1076"/>
      <c r="I678" s="1141"/>
      <c r="J678" s="1142"/>
      <c r="K678" s="1032">
        <f t="shared" si="2451"/>
        <v>0</v>
      </c>
      <c r="L678" s="208"/>
      <c r="M678" s="128"/>
      <c r="N678" s="409"/>
      <c r="O678" s="409"/>
      <c r="Q678" s="686" t="s">
        <v>1908</v>
      </c>
      <c r="R678" s="692" t="s">
        <v>2001</v>
      </c>
      <c r="T678" s="680" t="str">
        <f>IF(IF(A678=0,TRUE(),D678=IFERROR(VLOOKUP(A678,Zaplecze_Weryfikacja!A:B,2,FALSE),2))=TRUE(),"Tak","Nie")</f>
        <v>Nie</v>
      </c>
      <c r="U678" s="681" t="str">
        <f>IF(T678="Tak"," ",IF(IFERROR(VLOOKUP(A678,Zaplecze_Weryfikacja!A:B,2,FALSE),"Inny numer Lp")="Inny numer Lp","Inny numer Lp",IF(VLOOKUP(A678,Zaplecze_Weryfikacja!A:B,2,FALSE)=D678,"Nieznana przyczyna","Inny opis")))</f>
        <v>Inny opis</v>
      </c>
      <c r="Y678" s="785"/>
      <c r="Z678" s="309">
        <f t="shared" si="2452"/>
        <v>0</v>
      </c>
      <c r="AA678" s="785"/>
      <c r="AB678" s="309">
        <f t="shared" si="2453"/>
        <v>0</v>
      </c>
      <c r="AC678" s="785"/>
      <c r="AD678" s="309">
        <f t="shared" si="2454"/>
        <v>0</v>
      </c>
      <c r="AE678" s="785"/>
      <c r="AF678" s="309">
        <f t="shared" si="2455"/>
        <v>0</v>
      </c>
      <c r="AG678" s="785"/>
      <c r="AH678" s="309">
        <f t="shared" si="2456"/>
        <v>0</v>
      </c>
      <c r="AI678" s="785"/>
      <c r="AJ678" s="309">
        <f t="shared" si="2457"/>
        <v>0</v>
      </c>
      <c r="AK678" s="785"/>
      <c r="AL678" s="309">
        <f t="shared" si="2458"/>
        <v>0</v>
      </c>
      <c r="AM678" s="785"/>
      <c r="AN678" s="309">
        <f t="shared" si="2459"/>
        <v>0</v>
      </c>
      <c r="AO678" s="785"/>
      <c r="AP678" s="309">
        <f t="shared" si="2460"/>
        <v>0</v>
      </c>
      <c r="AQ678" s="785"/>
      <c r="AR678" s="309">
        <f t="shared" si="2461"/>
        <v>0</v>
      </c>
      <c r="AT678" s="782">
        <f t="shared" si="2358"/>
        <v>0</v>
      </c>
      <c r="AU678" s="782">
        <f t="shared" si="2359"/>
        <v>0</v>
      </c>
      <c r="AV678" s="782">
        <f t="shared" si="2360"/>
        <v>0</v>
      </c>
      <c r="AW678" s="788" t="e">
        <f t="shared" si="2361"/>
        <v>#DIV/0!</v>
      </c>
      <c r="AY678" s="781">
        <f t="shared" si="2362"/>
        <v>0</v>
      </c>
      <c r="AZ678" s="777"/>
      <c r="BA678" s="781">
        <f t="shared" si="2363"/>
        <v>0</v>
      </c>
      <c r="BB678" s="777"/>
      <c r="BC678" s="781">
        <f t="shared" si="2364"/>
        <v>0</v>
      </c>
      <c r="BD678" s="777"/>
      <c r="BE678" s="781">
        <f t="shared" si="2365"/>
        <v>0</v>
      </c>
      <c r="BF678" s="777"/>
      <c r="BG678" s="781">
        <f t="shared" si="2366"/>
        <v>0</v>
      </c>
      <c r="BH678" s="777"/>
      <c r="BI678" s="781">
        <f t="shared" si="2367"/>
        <v>0</v>
      </c>
      <c r="BJ678" s="777"/>
      <c r="BK678" s="781">
        <f t="shared" si="2368"/>
        <v>0</v>
      </c>
      <c r="BL678" s="777"/>
      <c r="BM678" s="781">
        <f t="shared" si="2369"/>
        <v>0</v>
      </c>
      <c r="BN678" s="777"/>
      <c r="BO678" s="781">
        <f t="shared" si="2370"/>
        <v>0</v>
      </c>
      <c r="BP678" s="777"/>
      <c r="BQ678" s="781">
        <f t="shared" si="2371"/>
        <v>0</v>
      </c>
      <c r="BR678" s="777"/>
    </row>
    <row r="679" spans="1:70" outlineLevel="3">
      <c r="A679" s="1250">
        <v>302335</v>
      </c>
      <c r="B679" s="1270"/>
      <c r="C679" s="1271" t="s">
        <v>113</v>
      </c>
      <c r="D679" s="1385" t="s">
        <v>3975</v>
      </c>
      <c r="E679" s="43" t="str">
        <f t="shared" si="2450"/>
        <v>T</v>
      </c>
      <c r="F679" s="1382" t="s">
        <v>3974</v>
      </c>
      <c r="G679" s="1383" t="s">
        <v>327</v>
      </c>
      <c r="H679" s="1384">
        <v>15.1</v>
      </c>
      <c r="I679" s="1141"/>
      <c r="J679" s="1142"/>
      <c r="K679" s="1032">
        <f t="shared" si="2451"/>
        <v>0</v>
      </c>
      <c r="L679" s="208"/>
      <c r="M679" s="128"/>
      <c r="N679" s="409"/>
      <c r="O679" s="409"/>
      <c r="Q679" s="684" t="s">
        <v>1913</v>
      </c>
      <c r="R679" s="692" t="s">
        <v>2001</v>
      </c>
      <c r="T679" s="680" t="str">
        <f>IF(IF(A679=0,TRUE(),D679=IFERROR(VLOOKUP(A679,Zaplecze_Weryfikacja!A:B,2,FALSE),2))=TRUE(),"Tak","Nie")</f>
        <v>Nie</v>
      </c>
      <c r="U679" s="681" t="str">
        <f>IF(T679="Tak"," ",IF(IFERROR(VLOOKUP(A679,Zaplecze_Weryfikacja!A:B,2,FALSE),"Inny numer Lp")="Inny numer Lp","Inny numer Lp",IF(VLOOKUP(A679,Zaplecze_Weryfikacja!A:B,2,FALSE)=D679,"Nieznana przyczyna","Inny opis")))</f>
        <v>Inny opis</v>
      </c>
      <c r="Y679" s="785"/>
      <c r="Z679" s="309">
        <f t="shared" si="2452"/>
        <v>0</v>
      </c>
      <c r="AA679" s="785"/>
      <c r="AB679" s="309">
        <f t="shared" si="2453"/>
        <v>0</v>
      </c>
      <c r="AC679" s="785"/>
      <c r="AD679" s="309">
        <f t="shared" si="2454"/>
        <v>0</v>
      </c>
      <c r="AE679" s="785"/>
      <c r="AF679" s="309">
        <f t="shared" si="2455"/>
        <v>0</v>
      </c>
      <c r="AG679" s="785"/>
      <c r="AH679" s="309">
        <f t="shared" si="2456"/>
        <v>0</v>
      </c>
      <c r="AI679" s="785"/>
      <c r="AJ679" s="309">
        <f t="shared" si="2457"/>
        <v>0</v>
      </c>
      <c r="AK679" s="785"/>
      <c r="AL679" s="309">
        <f t="shared" si="2458"/>
        <v>0</v>
      </c>
      <c r="AM679" s="785"/>
      <c r="AN679" s="309">
        <f t="shared" si="2459"/>
        <v>0</v>
      </c>
      <c r="AO679" s="785"/>
      <c r="AP679" s="309">
        <f t="shared" si="2460"/>
        <v>0</v>
      </c>
      <c r="AQ679" s="785"/>
      <c r="AR679" s="309">
        <f t="shared" si="2461"/>
        <v>0</v>
      </c>
      <c r="AT679" s="782">
        <f t="shared" si="2358"/>
        <v>0</v>
      </c>
      <c r="AU679" s="782">
        <f t="shared" si="2359"/>
        <v>0</v>
      </c>
      <c r="AV679" s="782">
        <f t="shared" si="2360"/>
        <v>0</v>
      </c>
      <c r="AW679" s="788" t="e">
        <f t="shared" si="2361"/>
        <v>#DIV/0!</v>
      </c>
      <c r="AY679" s="781">
        <f t="shared" si="2362"/>
        <v>0</v>
      </c>
      <c r="AZ679" s="777"/>
      <c r="BA679" s="781">
        <f t="shared" si="2363"/>
        <v>0</v>
      </c>
      <c r="BB679" s="777"/>
      <c r="BC679" s="781">
        <f t="shared" si="2364"/>
        <v>0</v>
      </c>
      <c r="BD679" s="777"/>
      <c r="BE679" s="781">
        <f t="shared" si="2365"/>
        <v>0</v>
      </c>
      <c r="BF679" s="777"/>
      <c r="BG679" s="781">
        <f t="shared" si="2366"/>
        <v>0</v>
      </c>
      <c r="BH679" s="777"/>
      <c r="BI679" s="781">
        <f t="shared" si="2367"/>
        <v>0</v>
      </c>
      <c r="BJ679" s="777"/>
      <c r="BK679" s="781">
        <f t="shared" si="2368"/>
        <v>0</v>
      </c>
      <c r="BL679" s="777"/>
      <c r="BM679" s="781">
        <f t="shared" si="2369"/>
        <v>0</v>
      </c>
      <c r="BN679" s="777"/>
      <c r="BO679" s="781">
        <f t="shared" si="2370"/>
        <v>0</v>
      </c>
      <c r="BP679" s="777"/>
      <c r="BQ679" s="781">
        <f t="shared" si="2371"/>
        <v>0</v>
      </c>
      <c r="BR679" s="777"/>
    </row>
    <row r="680" spans="1:70" outlineLevel="3">
      <c r="A680" s="6">
        <v>302336</v>
      </c>
      <c r="B680" s="10"/>
      <c r="C680" s="121" t="s">
        <v>113</v>
      </c>
      <c r="D680" s="144" t="s">
        <v>122</v>
      </c>
      <c r="E680" s="43" t="str">
        <f t="shared" si="2450"/>
        <v>T</v>
      </c>
      <c r="F680" s="13" t="s">
        <v>3095</v>
      </c>
      <c r="G680" s="122" t="s">
        <v>327</v>
      </c>
      <c r="H680" s="1076">
        <v>45.5</v>
      </c>
      <c r="I680" s="1141"/>
      <c r="J680" s="1142"/>
      <c r="K680" s="1032">
        <f t="shared" si="2451"/>
        <v>0</v>
      </c>
      <c r="L680" s="208"/>
      <c r="M680" s="128"/>
      <c r="N680" s="409"/>
      <c r="O680" s="409"/>
      <c r="Q680" s="684" t="s">
        <v>1893</v>
      </c>
      <c r="R680" s="692" t="s">
        <v>2001</v>
      </c>
      <c r="T680" s="680" t="str">
        <f>IF(IF(A680=0,TRUE(),D680=IFERROR(VLOOKUP(A680,Zaplecze_Weryfikacja!A:B,2,FALSE),2))=TRUE(),"Tak","Nie")</f>
        <v>Tak</v>
      </c>
      <c r="U680" s="681" t="str">
        <f>IF(T680="Tak"," ",IF(IFERROR(VLOOKUP(A680,Zaplecze_Weryfikacja!A:B,2,FALSE),"Inny numer Lp")="Inny numer Lp","Inny numer Lp",IF(VLOOKUP(A680,Zaplecze_Weryfikacja!A:B,2,FALSE)=D680,"Nieznana przyczyna","Inny opis")))</f>
        <v xml:space="preserve"> </v>
      </c>
      <c r="Y680" s="785"/>
      <c r="Z680" s="309">
        <f t="shared" si="2452"/>
        <v>0</v>
      </c>
      <c r="AA680" s="785"/>
      <c r="AB680" s="309">
        <f t="shared" si="2453"/>
        <v>0</v>
      </c>
      <c r="AC680" s="785"/>
      <c r="AD680" s="309">
        <f t="shared" si="2454"/>
        <v>0</v>
      </c>
      <c r="AE680" s="785"/>
      <c r="AF680" s="309">
        <f t="shared" si="2455"/>
        <v>0</v>
      </c>
      <c r="AG680" s="785"/>
      <c r="AH680" s="309">
        <f t="shared" si="2456"/>
        <v>0</v>
      </c>
      <c r="AI680" s="785"/>
      <c r="AJ680" s="309">
        <f t="shared" si="2457"/>
        <v>0</v>
      </c>
      <c r="AK680" s="785"/>
      <c r="AL680" s="309">
        <f t="shared" si="2458"/>
        <v>0</v>
      </c>
      <c r="AM680" s="785"/>
      <c r="AN680" s="309">
        <f t="shared" si="2459"/>
        <v>0</v>
      </c>
      <c r="AO680" s="785"/>
      <c r="AP680" s="309">
        <f t="shared" si="2460"/>
        <v>0</v>
      </c>
      <c r="AQ680" s="785"/>
      <c r="AR680" s="309">
        <f t="shared" si="2461"/>
        <v>0</v>
      </c>
      <c r="AT680" s="782">
        <f t="shared" si="2358"/>
        <v>0</v>
      </c>
      <c r="AU680" s="782">
        <f t="shared" si="2359"/>
        <v>0</v>
      </c>
      <c r="AV680" s="782">
        <f t="shared" si="2360"/>
        <v>0</v>
      </c>
      <c r="AW680" s="788" t="e">
        <f t="shared" si="2361"/>
        <v>#DIV/0!</v>
      </c>
      <c r="AY680" s="781">
        <f t="shared" si="2362"/>
        <v>0</v>
      </c>
      <c r="AZ680" s="777"/>
      <c r="BA680" s="781">
        <f t="shared" si="2363"/>
        <v>0</v>
      </c>
      <c r="BB680" s="777"/>
      <c r="BC680" s="781">
        <f t="shared" si="2364"/>
        <v>0</v>
      </c>
      <c r="BD680" s="777"/>
      <c r="BE680" s="781">
        <f t="shared" si="2365"/>
        <v>0</v>
      </c>
      <c r="BF680" s="777"/>
      <c r="BG680" s="781">
        <f t="shared" si="2366"/>
        <v>0</v>
      </c>
      <c r="BH680" s="777"/>
      <c r="BI680" s="781">
        <f t="shared" si="2367"/>
        <v>0</v>
      </c>
      <c r="BJ680" s="777"/>
      <c r="BK680" s="781">
        <f t="shared" si="2368"/>
        <v>0</v>
      </c>
      <c r="BL680" s="777"/>
      <c r="BM680" s="781">
        <f t="shared" si="2369"/>
        <v>0</v>
      </c>
      <c r="BN680" s="777"/>
      <c r="BO680" s="781">
        <f t="shared" si="2370"/>
        <v>0</v>
      </c>
      <c r="BP680" s="777"/>
      <c r="BQ680" s="781">
        <f t="shared" si="2371"/>
        <v>0</v>
      </c>
      <c r="BR680" s="777"/>
    </row>
    <row r="681" spans="1:70" outlineLevel="3">
      <c r="A681" s="1250">
        <v>302337</v>
      </c>
      <c r="B681" s="10"/>
      <c r="C681" s="121" t="s">
        <v>113</v>
      </c>
      <c r="D681" s="1331" t="s">
        <v>3925</v>
      </c>
      <c r="E681" s="43" t="str">
        <f t="shared" si="2450"/>
        <v>T</v>
      </c>
      <c r="F681" s="13" t="s">
        <v>3098</v>
      </c>
      <c r="G681" s="122" t="s">
        <v>327</v>
      </c>
      <c r="H681" s="1076">
        <v>17.600000000000001</v>
      </c>
      <c r="I681" s="1141"/>
      <c r="J681" s="1142"/>
      <c r="K681" s="1032">
        <f t="shared" si="2451"/>
        <v>0</v>
      </c>
      <c r="L681" s="208"/>
      <c r="M681" s="128"/>
      <c r="N681" s="409"/>
      <c r="O681" s="409"/>
      <c r="Q681" s="684" t="s">
        <v>1864</v>
      </c>
      <c r="R681" s="692" t="s">
        <v>2001</v>
      </c>
      <c r="T681" s="680" t="str">
        <f>IF(IF(A681=0,TRUE(),D681=IFERROR(VLOOKUP(A681,Zaplecze_Weryfikacja!A:B,2,FALSE),2))=TRUE(),"Tak","Nie")</f>
        <v>Nie</v>
      </c>
      <c r="U681" s="681" t="str">
        <f>IF(T681="Tak"," ",IF(IFERROR(VLOOKUP(A681,Zaplecze_Weryfikacja!A:B,2,FALSE),"Inny numer Lp")="Inny numer Lp","Inny numer Lp",IF(VLOOKUP(A681,Zaplecze_Weryfikacja!A:B,2,FALSE)=D681,"Nieznana przyczyna","Inny opis")))</f>
        <v>Inny opis</v>
      </c>
      <c r="Y681" s="785"/>
      <c r="Z681" s="309">
        <f t="shared" si="2452"/>
        <v>0</v>
      </c>
      <c r="AA681" s="785"/>
      <c r="AB681" s="309">
        <f t="shared" si="2453"/>
        <v>0</v>
      </c>
      <c r="AC681" s="785"/>
      <c r="AD681" s="309">
        <f t="shared" si="2454"/>
        <v>0</v>
      </c>
      <c r="AE681" s="785"/>
      <c r="AF681" s="309">
        <f t="shared" si="2455"/>
        <v>0</v>
      </c>
      <c r="AG681" s="785"/>
      <c r="AH681" s="309">
        <f t="shared" si="2456"/>
        <v>0</v>
      </c>
      <c r="AI681" s="785"/>
      <c r="AJ681" s="309">
        <f t="shared" si="2457"/>
        <v>0</v>
      </c>
      <c r="AK681" s="785"/>
      <c r="AL681" s="309">
        <f t="shared" si="2458"/>
        <v>0</v>
      </c>
      <c r="AM681" s="785"/>
      <c r="AN681" s="309">
        <f t="shared" si="2459"/>
        <v>0</v>
      </c>
      <c r="AO681" s="785"/>
      <c r="AP681" s="309">
        <f t="shared" si="2460"/>
        <v>0</v>
      </c>
      <c r="AQ681" s="785"/>
      <c r="AR681" s="309">
        <f t="shared" si="2461"/>
        <v>0</v>
      </c>
      <c r="AT681" s="782">
        <f t="shared" si="2358"/>
        <v>0</v>
      </c>
      <c r="AU681" s="782">
        <f t="shared" si="2359"/>
        <v>0</v>
      </c>
      <c r="AV681" s="782">
        <f t="shared" si="2360"/>
        <v>0</v>
      </c>
      <c r="AW681" s="788" t="e">
        <f t="shared" si="2361"/>
        <v>#DIV/0!</v>
      </c>
      <c r="AY681" s="781">
        <f t="shared" si="2362"/>
        <v>0</v>
      </c>
      <c r="AZ681" s="777"/>
      <c r="BA681" s="781">
        <f t="shared" si="2363"/>
        <v>0</v>
      </c>
      <c r="BB681" s="777"/>
      <c r="BC681" s="781">
        <f t="shared" si="2364"/>
        <v>0</v>
      </c>
      <c r="BD681" s="777"/>
      <c r="BE681" s="781">
        <f t="shared" si="2365"/>
        <v>0</v>
      </c>
      <c r="BF681" s="777"/>
      <c r="BG681" s="781">
        <f t="shared" si="2366"/>
        <v>0</v>
      </c>
      <c r="BH681" s="777"/>
      <c r="BI681" s="781">
        <f t="shared" si="2367"/>
        <v>0</v>
      </c>
      <c r="BJ681" s="777"/>
      <c r="BK681" s="781">
        <f t="shared" si="2368"/>
        <v>0</v>
      </c>
      <c r="BL681" s="777"/>
      <c r="BM681" s="781">
        <f t="shared" si="2369"/>
        <v>0</v>
      </c>
      <c r="BN681" s="777"/>
      <c r="BO681" s="781">
        <f t="shared" si="2370"/>
        <v>0</v>
      </c>
      <c r="BP681" s="777"/>
      <c r="BQ681" s="781">
        <f t="shared" si="2371"/>
        <v>0</v>
      </c>
      <c r="BR681" s="777"/>
    </row>
    <row r="682" spans="1:70" outlineLevel="3">
      <c r="A682" s="1250">
        <v>302338</v>
      </c>
      <c r="B682" s="10"/>
      <c r="C682" s="121" t="s">
        <v>113</v>
      </c>
      <c r="D682" s="66" t="s">
        <v>3156</v>
      </c>
      <c r="E682" s="43" t="str">
        <f t="shared" ref="E682" si="2462">IF(H682&gt;0,"T","N")</f>
        <v>N</v>
      </c>
      <c r="F682" s="13" t="s">
        <v>3110</v>
      </c>
      <c r="G682" s="122" t="s">
        <v>327</v>
      </c>
      <c r="H682" s="1249">
        <v>0</v>
      </c>
      <c r="I682" s="1141"/>
      <c r="J682" s="1142"/>
      <c r="K682" s="1032">
        <f t="shared" ref="K682" si="2463">IF(B682="E","E",$H682*I682)</f>
        <v>0</v>
      </c>
      <c r="L682" s="208"/>
      <c r="M682" s="128"/>
      <c r="N682" s="409"/>
      <c r="O682" s="409"/>
      <c r="Q682" s="684" t="s">
        <v>1864</v>
      </c>
      <c r="R682" s="692" t="s">
        <v>2001</v>
      </c>
      <c r="T682" s="680" t="str">
        <f>IF(IF(A682=0,TRUE(),D682=IFERROR(VLOOKUP(A682,Zaplecze_Weryfikacja!A:B,2,FALSE),2))=TRUE(),"Tak","Nie")</f>
        <v>Nie</v>
      </c>
      <c r="U682" s="681" t="str">
        <f>IF(T682="Tak"," ",IF(IFERROR(VLOOKUP(A682,Zaplecze_Weryfikacja!A:B,2,FALSE),"Inny numer Lp")="Inny numer Lp","Inny numer Lp",IF(VLOOKUP(A682,Zaplecze_Weryfikacja!A:B,2,FALSE)=D682,"Nieznana przyczyna","Inny opis")))</f>
        <v>Inny opis</v>
      </c>
      <c r="Y682" s="785"/>
      <c r="Z682" s="309">
        <f t="shared" ref="Z682" si="2464">IF($B682="E","E",$H682*Y682)</f>
        <v>0</v>
      </c>
      <c r="AA682" s="785"/>
      <c r="AB682" s="309">
        <f t="shared" ref="AB682" si="2465">IF($B682="E","E",$H682*AA682)</f>
        <v>0</v>
      </c>
      <c r="AC682" s="785"/>
      <c r="AD682" s="309">
        <f t="shared" ref="AD682" si="2466">IF($B682="E","E",$H682*AC682)</f>
        <v>0</v>
      </c>
      <c r="AE682" s="785"/>
      <c r="AF682" s="309">
        <f t="shared" ref="AF682" si="2467">IF($B682="E","E",$H682*AE682)</f>
        <v>0</v>
      </c>
      <c r="AG682" s="785"/>
      <c r="AH682" s="309">
        <f t="shared" ref="AH682" si="2468">IF($B682="E","E",$H682*AG682)</f>
        <v>0</v>
      </c>
      <c r="AI682" s="785"/>
      <c r="AJ682" s="309">
        <f t="shared" ref="AJ682" si="2469">IF($B682="E","E",$H682*AI682)</f>
        <v>0</v>
      </c>
      <c r="AK682" s="785"/>
      <c r="AL682" s="309">
        <f t="shared" ref="AL682" si="2470">IF($B682="E","E",$H682*AK682)</f>
        <v>0</v>
      </c>
      <c r="AM682" s="785"/>
      <c r="AN682" s="309">
        <f t="shared" ref="AN682" si="2471">IF($B682="E","E",$H682*AM682)</f>
        <v>0</v>
      </c>
      <c r="AO682" s="785"/>
      <c r="AP682" s="309">
        <f t="shared" ref="AP682" si="2472">IF($B682="E","E",$H682*AO682)</f>
        <v>0</v>
      </c>
      <c r="AQ682" s="785"/>
      <c r="AR682" s="309">
        <f t="shared" ref="AR682" si="2473">IF($B682="E","E",$H682*AQ682)</f>
        <v>0</v>
      </c>
      <c r="AT682" s="782">
        <f t="shared" ref="AT682" si="2474">MAX(Z682,AB682,AD682,AF682,AH682,AJ682,AL682,AN682,AP682,AR682)</f>
        <v>0</v>
      </c>
      <c r="AU682" s="782">
        <f t="shared" ref="AU682" si="2475">IF($AU$6=10,MIN(Z682,AB682,AD682,AF682,AH682,AJ682,AL682,AN682,AP682,AR682),IF($AU$6=9,MIN(Z682,AB682,AD682,AF682,AH682,AJ682,AL682,AN682,AP682),IF($AU$6=8,MIN(Z682,AB682,AD682,AF682,AH682,AJ682,AL682,AN682),IF($AU$6=7,MIN(Z682,AB682,AD682,AF682,AH682,AJ682,AL682),IF($AU$6=6,MIN(Z682,AB682,AD682,AF682,AH682,AJ682),IF($AU$6=5,MIN(Z682,AB682,AD682,AF682,AH682),IF($AU$6=4,MIN(Z682,AB682,AD682,AF682),IF($AU$6=4,MIN(Z682,AB682,AD682,AF682),IF($AU$6=3,MIN(Z682,AB682,AD682),IF($AU$6=3,MIN(Z682,AB682,AD682),IF($AU$6=2,MIN(Z682,AB682),IF($AU$6=1,MIN(Z682),"Błąd - zła ilośc oferentów"))))))))))))</f>
        <v>0</v>
      </c>
      <c r="AV682" s="782">
        <f t="shared" ref="AV682" si="2476">AT682-AU682</f>
        <v>0</v>
      </c>
      <c r="AW682" s="788" t="e">
        <f t="shared" ref="AW682" si="2477">AT682/AU682</f>
        <v>#DIV/0!</v>
      </c>
      <c r="AY682" s="781">
        <f t="shared" ref="AY682" si="2478">+AZ682</f>
        <v>0</v>
      </c>
      <c r="AZ682" s="777"/>
      <c r="BA682" s="781">
        <f t="shared" ref="BA682" si="2479">+BB682</f>
        <v>0</v>
      </c>
      <c r="BB682" s="777"/>
      <c r="BC682" s="781">
        <f t="shared" ref="BC682" si="2480">+BD682</f>
        <v>0</v>
      </c>
      <c r="BD682" s="777"/>
      <c r="BE682" s="781">
        <f t="shared" ref="BE682" si="2481">+BF682</f>
        <v>0</v>
      </c>
      <c r="BF682" s="777"/>
      <c r="BG682" s="781">
        <f t="shared" ref="BG682" si="2482">+BH682</f>
        <v>0</v>
      </c>
      <c r="BH682" s="777"/>
      <c r="BI682" s="781">
        <f t="shared" ref="BI682" si="2483">+BJ682</f>
        <v>0</v>
      </c>
      <c r="BJ682" s="777"/>
      <c r="BK682" s="781">
        <f t="shared" ref="BK682" si="2484">+BL682</f>
        <v>0</v>
      </c>
      <c r="BL682" s="777"/>
      <c r="BM682" s="781">
        <f t="shared" ref="BM682" si="2485">+BN682</f>
        <v>0</v>
      </c>
      <c r="BN682" s="777"/>
      <c r="BO682" s="781">
        <f t="shared" ref="BO682" si="2486">+BP682</f>
        <v>0</v>
      </c>
      <c r="BP682" s="777"/>
      <c r="BQ682" s="781">
        <f t="shared" ref="BQ682" si="2487">+BR682</f>
        <v>0</v>
      </c>
      <c r="BR682" s="777"/>
    </row>
    <row r="683" spans="1:70" outlineLevel="3">
      <c r="A683" s="6">
        <v>302339</v>
      </c>
      <c r="B683" s="10"/>
      <c r="C683" s="121" t="s">
        <v>113</v>
      </c>
      <c r="D683" s="66" t="s">
        <v>3348</v>
      </c>
      <c r="E683" s="43" t="str">
        <f t="shared" si="2450"/>
        <v>T</v>
      </c>
      <c r="F683" s="13"/>
      <c r="G683" s="122" t="s">
        <v>325</v>
      </c>
      <c r="H683" s="1076">
        <v>4</v>
      </c>
      <c r="I683" s="1141"/>
      <c r="J683" s="1142"/>
      <c r="K683" s="1032">
        <f t="shared" si="2451"/>
        <v>0</v>
      </c>
      <c r="L683" s="208"/>
      <c r="M683" s="128"/>
      <c r="N683" s="409"/>
      <c r="O683" s="409"/>
      <c r="Q683" s="684" t="s">
        <v>1875</v>
      </c>
      <c r="R683" s="692" t="s">
        <v>2001</v>
      </c>
      <c r="T683" s="680" t="str">
        <f>IF(IF(A683=0,TRUE(),D683=IFERROR(VLOOKUP(A683,Zaplecze_Weryfikacja!A:B,2,FALSE),2))=TRUE(),"Tak","Nie")</f>
        <v>Nie</v>
      </c>
      <c r="U683" s="681" t="str">
        <f>IF(T683="Tak"," ",IF(IFERROR(VLOOKUP(A683,Zaplecze_Weryfikacja!A:B,2,FALSE),"Inny numer Lp")="Inny numer Lp","Inny numer Lp",IF(VLOOKUP(A683,Zaplecze_Weryfikacja!A:B,2,FALSE)=D683,"Nieznana przyczyna","Inny opis")))</f>
        <v>Inny opis</v>
      </c>
      <c r="Y683" s="785"/>
      <c r="Z683" s="309">
        <f t="shared" si="2452"/>
        <v>0</v>
      </c>
      <c r="AA683" s="785"/>
      <c r="AB683" s="309">
        <f t="shared" si="2453"/>
        <v>0</v>
      </c>
      <c r="AC683" s="785"/>
      <c r="AD683" s="309">
        <f t="shared" si="2454"/>
        <v>0</v>
      </c>
      <c r="AE683" s="785"/>
      <c r="AF683" s="309">
        <f t="shared" si="2455"/>
        <v>0</v>
      </c>
      <c r="AG683" s="785"/>
      <c r="AH683" s="309">
        <f t="shared" si="2456"/>
        <v>0</v>
      </c>
      <c r="AI683" s="785"/>
      <c r="AJ683" s="309">
        <f t="shared" si="2457"/>
        <v>0</v>
      </c>
      <c r="AK683" s="785"/>
      <c r="AL683" s="309">
        <f t="shared" si="2458"/>
        <v>0</v>
      </c>
      <c r="AM683" s="785"/>
      <c r="AN683" s="309">
        <f t="shared" si="2459"/>
        <v>0</v>
      </c>
      <c r="AO683" s="785"/>
      <c r="AP683" s="309">
        <f t="shared" si="2460"/>
        <v>0</v>
      </c>
      <c r="AQ683" s="785"/>
      <c r="AR683" s="309">
        <f t="shared" si="2461"/>
        <v>0</v>
      </c>
      <c r="AT683" s="782">
        <f t="shared" si="2358"/>
        <v>0</v>
      </c>
      <c r="AU683" s="782">
        <f t="shared" si="2359"/>
        <v>0</v>
      </c>
      <c r="AV683" s="782">
        <f t="shared" si="2360"/>
        <v>0</v>
      </c>
      <c r="AW683" s="788" t="e">
        <f t="shared" si="2361"/>
        <v>#DIV/0!</v>
      </c>
      <c r="AY683" s="781">
        <f t="shared" si="2362"/>
        <v>0</v>
      </c>
      <c r="AZ683" s="777"/>
      <c r="BA683" s="781">
        <f t="shared" si="2363"/>
        <v>0</v>
      </c>
      <c r="BB683" s="777"/>
      <c r="BC683" s="781">
        <f t="shared" si="2364"/>
        <v>0</v>
      </c>
      <c r="BD683" s="777"/>
      <c r="BE683" s="781">
        <f t="shared" si="2365"/>
        <v>0</v>
      </c>
      <c r="BF683" s="777"/>
      <c r="BG683" s="781">
        <f t="shared" si="2366"/>
        <v>0</v>
      </c>
      <c r="BH683" s="777"/>
      <c r="BI683" s="781">
        <f t="shared" si="2367"/>
        <v>0</v>
      </c>
      <c r="BJ683" s="777"/>
      <c r="BK683" s="781">
        <f t="shared" si="2368"/>
        <v>0</v>
      </c>
      <c r="BL683" s="777"/>
      <c r="BM683" s="781">
        <f t="shared" si="2369"/>
        <v>0</v>
      </c>
      <c r="BN683" s="777"/>
      <c r="BO683" s="781">
        <f t="shared" si="2370"/>
        <v>0</v>
      </c>
      <c r="BP683" s="777"/>
      <c r="BQ683" s="781">
        <f t="shared" si="2371"/>
        <v>0</v>
      </c>
      <c r="BR683" s="777"/>
    </row>
    <row r="684" spans="1:70" outlineLevel="3">
      <c r="A684" s="6">
        <v>302340</v>
      </c>
      <c r="B684" s="10"/>
      <c r="C684" s="121" t="s">
        <v>113</v>
      </c>
      <c r="D684" s="66" t="s">
        <v>280</v>
      </c>
      <c r="E684" s="43" t="str">
        <f t="shared" si="2450"/>
        <v>T</v>
      </c>
      <c r="F684" s="13" t="s">
        <v>3155</v>
      </c>
      <c r="G684" s="122" t="s">
        <v>325</v>
      </c>
      <c r="H684" s="1076">
        <v>1</v>
      </c>
      <c r="I684" s="1141"/>
      <c r="J684" s="1142"/>
      <c r="K684" s="1032">
        <f t="shared" si="2451"/>
        <v>0</v>
      </c>
      <c r="L684" s="208"/>
      <c r="M684" s="128"/>
      <c r="N684" s="409"/>
      <c r="O684" s="409"/>
      <c r="Q684" s="684" t="s">
        <v>1881</v>
      </c>
      <c r="R684" s="692" t="s">
        <v>2001</v>
      </c>
      <c r="T684" s="680" t="str">
        <f>IF(IF(A684=0,TRUE(),D684=IFERROR(VLOOKUP(A684,Zaplecze_Weryfikacja!A:B,2,FALSE),2))=TRUE(),"Tak","Nie")</f>
        <v>Nie</v>
      </c>
      <c r="U684" s="681" t="str">
        <f>IF(T684="Tak"," ",IF(IFERROR(VLOOKUP(A684,Zaplecze_Weryfikacja!A:B,2,FALSE),"Inny numer Lp")="Inny numer Lp","Inny numer Lp",IF(VLOOKUP(A684,Zaplecze_Weryfikacja!A:B,2,FALSE)=D684,"Nieznana przyczyna","Inny opis")))</f>
        <v>Inny opis</v>
      </c>
      <c r="Y684" s="785"/>
      <c r="Z684" s="309">
        <f t="shared" si="2452"/>
        <v>0</v>
      </c>
      <c r="AA684" s="785"/>
      <c r="AB684" s="309">
        <f t="shared" si="2453"/>
        <v>0</v>
      </c>
      <c r="AC684" s="785"/>
      <c r="AD684" s="309">
        <f t="shared" si="2454"/>
        <v>0</v>
      </c>
      <c r="AE684" s="785"/>
      <c r="AF684" s="309">
        <f t="shared" si="2455"/>
        <v>0</v>
      </c>
      <c r="AG684" s="785"/>
      <c r="AH684" s="309">
        <f t="shared" si="2456"/>
        <v>0</v>
      </c>
      <c r="AI684" s="785"/>
      <c r="AJ684" s="309">
        <f t="shared" si="2457"/>
        <v>0</v>
      </c>
      <c r="AK684" s="785"/>
      <c r="AL684" s="309">
        <f t="shared" si="2458"/>
        <v>0</v>
      </c>
      <c r="AM684" s="785"/>
      <c r="AN684" s="309">
        <f t="shared" si="2459"/>
        <v>0</v>
      </c>
      <c r="AO684" s="785"/>
      <c r="AP684" s="309">
        <f t="shared" si="2460"/>
        <v>0</v>
      </c>
      <c r="AQ684" s="785"/>
      <c r="AR684" s="309">
        <f t="shared" si="2461"/>
        <v>0</v>
      </c>
      <c r="AT684" s="782">
        <f t="shared" si="2358"/>
        <v>0</v>
      </c>
      <c r="AU684" s="782">
        <f t="shared" si="2359"/>
        <v>0</v>
      </c>
      <c r="AV684" s="782">
        <f t="shared" si="2360"/>
        <v>0</v>
      </c>
      <c r="AW684" s="788" t="e">
        <f t="shared" si="2361"/>
        <v>#DIV/0!</v>
      </c>
      <c r="AY684" s="781">
        <f t="shared" si="2362"/>
        <v>0</v>
      </c>
      <c r="AZ684" s="777"/>
      <c r="BA684" s="781">
        <f t="shared" si="2363"/>
        <v>0</v>
      </c>
      <c r="BB684" s="777"/>
      <c r="BC684" s="781">
        <f t="shared" si="2364"/>
        <v>0</v>
      </c>
      <c r="BD684" s="777"/>
      <c r="BE684" s="781">
        <f t="shared" si="2365"/>
        <v>0</v>
      </c>
      <c r="BF684" s="777"/>
      <c r="BG684" s="781">
        <f t="shared" si="2366"/>
        <v>0</v>
      </c>
      <c r="BH684" s="777"/>
      <c r="BI684" s="781">
        <f t="shared" si="2367"/>
        <v>0</v>
      </c>
      <c r="BJ684" s="777"/>
      <c r="BK684" s="781">
        <f t="shared" si="2368"/>
        <v>0</v>
      </c>
      <c r="BL684" s="777"/>
      <c r="BM684" s="781">
        <f t="shared" si="2369"/>
        <v>0</v>
      </c>
      <c r="BN684" s="777"/>
      <c r="BO684" s="781">
        <f t="shared" si="2370"/>
        <v>0</v>
      </c>
      <c r="BP684" s="777"/>
      <c r="BQ684" s="781">
        <f t="shared" si="2371"/>
        <v>0</v>
      </c>
      <c r="BR684" s="777"/>
    </row>
    <row r="685" spans="1:70" ht="28.5" outlineLevel="3">
      <c r="A685" s="6">
        <v>302341</v>
      </c>
      <c r="B685" s="10"/>
      <c r="C685" s="121" t="s">
        <v>113</v>
      </c>
      <c r="D685" s="66" t="s">
        <v>3157</v>
      </c>
      <c r="E685" s="43" t="str">
        <f t="shared" si="2450"/>
        <v>T</v>
      </c>
      <c r="F685" s="13" t="s">
        <v>3115</v>
      </c>
      <c r="G685" s="122" t="s">
        <v>324</v>
      </c>
      <c r="H685" s="1076">
        <v>4.6500000000000004</v>
      </c>
      <c r="I685" s="1141"/>
      <c r="J685" s="1142"/>
      <c r="K685" s="1032">
        <f t="shared" si="2451"/>
        <v>0</v>
      </c>
      <c r="L685" s="208"/>
      <c r="M685" s="128" t="s">
        <v>906</v>
      </c>
      <c r="N685" s="409"/>
      <c r="O685" s="409"/>
      <c r="Q685" s="686" t="s">
        <v>1862</v>
      </c>
      <c r="R685" s="692" t="s">
        <v>2001</v>
      </c>
      <c r="T685" s="680" t="str">
        <f>IF(IF(A685=0,TRUE(),D685=IFERROR(VLOOKUP(A685,Zaplecze_Weryfikacja!A:B,2,FALSE),2))=TRUE(),"Tak","Nie")</f>
        <v>Nie</v>
      </c>
      <c r="U685" s="681" t="str">
        <f>IF(T685="Tak"," ",IF(IFERROR(VLOOKUP(A685,Zaplecze_Weryfikacja!A:B,2,FALSE),"Inny numer Lp")="Inny numer Lp","Inny numer Lp",IF(VLOOKUP(A685,Zaplecze_Weryfikacja!A:B,2,FALSE)=D685,"Nieznana przyczyna","Inny opis")))</f>
        <v>Inny opis</v>
      </c>
      <c r="Y685" s="785"/>
      <c r="Z685" s="309">
        <f t="shared" si="2452"/>
        <v>0</v>
      </c>
      <c r="AA685" s="785"/>
      <c r="AB685" s="309">
        <f t="shared" si="2453"/>
        <v>0</v>
      </c>
      <c r="AC685" s="785"/>
      <c r="AD685" s="309">
        <f t="shared" si="2454"/>
        <v>0</v>
      </c>
      <c r="AE685" s="785"/>
      <c r="AF685" s="309">
        <f t="shared" si="2455"/>
        <v>0</v>
      </c>
      <c r="AG685" s="785"/>
      <c r="AH685" s="309">
        <f t="shared" si="2456"/>
        <v>0</v>
      </c>
      <c r="AI685" s="785"/>
      <c r="AJ685" s="309">
        <f t="shared" si="2457"/>
        <v>0</v>
      </c>
      <c r="AK685" s="785"/>
      <c r="AL685" s="309">
        <f t="shared" si="2458"/>
        <v>0</v>
      </c>
      <c r="AM685" s="785"/>
      <c r="AN685" s="309">
        <f t="shared" si="2459"/>
        <v>0</v>
      </c>
      <c r="AO685" s="785"/>
      <c r="AP685" s="309">
        <f t="shared" si="2460"/>
        <v>0</v>
      </c>
      <c r="AQ685" s="785"/>
      <c r="AR685" s="309">
        <f t="shared" si="2461"/>
        <v>0</v>
      </c>
      <c r="AT685" s="782">
        <f t="shared" si="2358"/>
        <v>0</v>
      </c>
      <c r="AU685" s="782">
        <f t="shared" si="2359"/>
        <v>0</v>
      </c>
      <c r="AV685" s="782">
        <f t="shared" si="2360"/>
        <v>0</v>
      </c>
      <c r="AW685" s="788" t="e">
        <f t="shared" si="2361"/>
        <v>#DIV/0!</v>
      </c>
      <c r="AY685" s="781">
        <f t="shared" si="2362"/>
        <v>0</v>
      </c>
      <c r="AZ685" s="777"/>
      <c r="BA685" s="781">
        <f t="shared" si="2363"/>
        <v>0</v>
      </c>
      <c r="BB685" s="777"/>
      <c r="BC685" s="781">
        <f t="shared" si="2364"/>
        <v>0</v>
      </c>
      <c r="BD685" s="777"/>
      <c r="BE685" s="781">
        <f t="shared" si="2365"/>
        <v>0</v>
      </c>
      <c r="BF685" s="777"/>
      <c r="BG685" s="781">
        <f t="shared" si="2366"/>
        <v>0</v>
      </c>
      <c r="BH685" s="777"/>
      <c r="BI685" s="781">
        <f t="shared" si="2367"/>
        <v>0</v>
      </c>
      <c r="BJ685" s="777"/>
      <c r="BK685" s="781">
        <f t="shared" si="2368"/>
        <v>0</v>
      </c>
      <c r="BL685" s="777"/>
      <c r="BM685" s="781">
        <f t="shared" si="2369"/>
        <v>0</v>
      </c>
      <c r="BN685" s="777"/>
      <c r="BO685" s="781">
        <f t="shared" si="2370"/>
        <v>0</v>
      </c>
      <c r="BP685" s="777"/>
      <c r="BQ685" s="781">
        <f t="shared" si="2371"/>
        <v>0</v>
      </c>
      <c r="BR685" s="777"/>
    </row>
    <row r="686" spans="1:70" ht="28.5" outlineLevel="3">
      <c r="A686" s="6">
        <v>302342</v>
      </c>
      <c r="B686" s="10"/>
      <c r="C686" s="121" t="s">
        <v>113</v>
      </c>
      <c r="D686" s="139" t="s">
        <v>905</v>
      </c>
      <c r="E686" s="43" t="str">
        <f t="shared" si="2450"/>
        <v>N</v>
      </c>
      <c r="F686" s="122"/>
      <c r="G686" s="122" t="s">
        <v>755</v>
      </c>
      <c r="H686" s="1076"/>
      <c r="I686" s="1141"/>
      <c r="J686" s="1142"/>
      <c r="K686" s="1032">
        <f t="shared" si="2451"/>
        <v>0</v>
      </c>
      <c r="L686" s="208"/>
      <c r="M686" s="128" t="s">
        <v>907</v>
      </c>
      <c r="N686" s="409"/>
      <c r="O686" s="409"/>
      <c r="Q686" s="684" t="s">
        <v>1874</v>
      </c>
      <c r="R686" s="692" t="s">
        <v>2001</v>
      </c>
      <c r="T686" s="680" t="str">
        <f>IF(IF(A686=0,TRUE(),D686=IFERROR(VLOOKUP(A686,Zaplecze_Weryfikacja!A:B,2,FALSE),2))=TRUE(),"Tak","Nie")</f>
        <v>Nie</v>
      </c>
      <c r="U686" s="681" t="str">
        <f>IF(T686="Tak"," ",IF(IFERROR(VLOOKUP(A686,Zaplecze_Weryfikacja!A:B,2,FALSE),"Inny numer Lp")="Inny numer Lp","Inny numer Lp",IF(VLOOKUP(A686,Zaplecze_Weryfikacja!A:B,2,FALSE)=D686,"Nieznana przyczyna","Inny opis")))</f>
        <v>Inny opis</v>
      </c>
      <c r="Y686" s="785"/>
      <c r="Z686" s="309">
        <f t="shared" si="2452"/>
        <v>0</v>
      </c>
      <c r="AA686" s="785"/>
      <c r="AB686" s="309">
        <f t="shared" si="2453"/>
        <v>0</v>
      </c>
      <c r="AC686" s="785"/>
      <c r="AD686" s="309">
        <f t="shared" si="2454"/>
        <v>0</v>
      </c>
      <c r="AE686" s="785"/>
      <c r="AF686" s="309">
        <f t="shared" si="2455"/>
        <v>0</v>
      </c>
      <c r="AG686" s="785"/>
      <c r="AH686" s="309">
        <f t="shared" si="2456"/>
        <v>0</v>
      </c>
      <c r="AI686" s="785"/>
      <c r="AJ686" s="309">
        <f t="shared" si="2457"/>
        <v>0</v>
      </c>
      <c r="AK686" s="785"/>
      <c r="AL686" s="309">
        <f t="shared" si="2458"/>
        <v>0</v>
      </c>
      <c r="AM686" s="785"/>
      <c r="AN686" s="309">
        <f t="shared" si="2459"/>
        <v>0</v>
      </c>
      <c r="AO686" s="785"/>
      <c r="AP686" s="309">
        <f t="shared" si="2460"/>
        <v>0</v>
      </c>
      <c r="AQ686" s="785"/>
      <c r="AR686" s="309">
        <f t="shared" si="2461"/>
        <v>0</v>
      </c>
      <c r="AT686" s="782">
        <f t="shared" si="2358"/>
        <v>0</v>
      </c>
      <c r="AU686" s="782">
        <f t="shared" si="2359"/>
        <v>0</v>
      </c>
      <c r="AV686" s="782">
        <f t="shared" si="2360"/>
        <v>0</v>
      </c>
      <c r="AW686" s="788" t="e">
        <f t="shared" si="2361"/>
        <v>#DIV/0!</v>
      </c>
      <c r="AY686" s="781">
        <f t="shared" si="2362"/>
        <v>0</v>
      </c>
      <c r="AZ686" s="777"/>
      <c r="BA686" s="781">
        <f t="shared" si="2363"/>
        <v>0</v>
      </c>
      <c r="BB686" s="777"/>
      <c r="BC686" s="781">
        <f t="shared" si="2364"/>
        <v>0</v>
      </c>
      <c r="BD686" s="777"/>
      <c r="BE686" s="781">
        <f t="shared" si="2365"/>
        <v>0</v>
      </c>
      <c r="BF686" s="777"/>
      <c r="BG686" s="781">
        <f t="shared" si="2366"/>
        <v>0</v>
      </c>
      <c r="BH686" s="777"/>
      <c r="BI686" s="781">
        <f t="shared" si="2367"/>
        <v>0</v>
      </c>
      <c r="BJ686" s="777"/>
      <c r="BK686" s="781">
        <f t="shared" si="2368"/>
        <v>0</v>
      </c>
      <c r="BL686" s="777"/>
      <c r="BM686" s="781">
        <f t="shared" si="2369"/>
        <v>0</v>
      </c>
      <c r="BN686" s="777"/>
      <c r="BO686" s="781">
        <f t="shared" si="2370"/>
        <v>0</v>
      </c>
      <c r="BP686" s="777"/>
      <c r="BQ686" s="781">
        <f t="shared" si="2371"/>
        <v>0</v>
      </c>
      <c r="BR686" s="777"/>
    </row>
    <row r="687" spans="1:70" outlineLevel="3">
      <c r="A687" s="6"/>
      <c r="B687" s="121"/>
      <c r="C687" s="121"/>
      <c r="D687" s="33"/>
      <c r="E687" s="122"/>
      <c r="F687" s="122"/>
      <c r="G687" s="122"/>
      <c r="H687" s="1017"/>
      <c r="I687" s="1006"/>
      <c r="J687" s="1111"/>
      <c r="K687" s="1033"/>
      <c r="L687" s="208"/>
      <c r="M687" s="128"/>
      <c r="N687" s="409"/>
      <c r="O687" s="409"/>
      <c r="Q687" s="683"/>
      <c r="R687" s="692"/>
      <c r="T687" s="680" t="str">
        <f>IF(IF(A687=0,TRUE(),D687=IFERROR(VLOOKUP(A687,Zaplecze_Weryfikacja!A:B,2,FALSE),2))=TRUE(),"Tak","Nie")</f>
        <v>Tak</v>
      </c>
      <c r="U687" s="681" t="str">
        <f>IF(T687="Tak"," ",IF(IFERROR(VLOOKUP(A687,Zaplecze_Weryfikacja!A:B,2,FALSE),"Inny numer Lp")="Inny numer Lp","Inny numer Lp",IF(VLOOKUP(A687,Zaplecze_Weryfikacja!A:B,2,FALSE)=D687,"Nieznana przyczyna","Inny opis")))</f>
        <v xml:space="preserve"> </v>
      </c>
      <c r="Y687" s="785"/>
      <c r="Z687" s="104"/>
      <c r="AA687" s="785"/>
      <c r="AB687" s="104"/>
      <c r="AC687" s="785"/>
      <c r="AD687" s="104"/>
      <c r="AE687" s="785"/>
      <c r="AF687" s="104"/>
      <c r="AG687" s="785"/>
      <c r="AH687" s="104"/>
      <c r="AI687" s="785"/>
      <c r="AJ687" s="104"/>
      <c r="AK687" s="785"/>
      <c r="AL687" s="104"/>
      <c r="AM687" s="785"/>
      <c r="AN687" s="104"/>
      <c r="AO687" s="785"/>
      <c r="AP687" s="104"/>
      <c r="AQ687" s="785"/>
      <c r="AR687" s="104"/>
      <c r="AT687" s="782">
        <f t="shared" si="2358"/>
        <v>0</v>
      </c>
      <c r="AU687" s="782">
        <f t="shared" si="2359"/>
        <v>0</v>
      </c>
      <c r="AV687" s="782">
        <f t="shared" si="2360"/>
        <v>0</v>
      </c>
      <c r="AW687" s="788" t="e">
        <f t="shared" si="2361"/>
        <v>#DIV/0!</v>
      </c>
      <c r="AY687" s="781">
        <f t="shared" si="2362"/>
        <v>0</v>
      </c>
      <c r="AZ687" s="777"/>
      <c r="BA687" s="781">
        <f t="shared" si="2363"/>
        <v>0</v>
      </c>
      <c r="BB687" s="777"/>
      <c r="BC687" s="781">
        <f t="shared" si="2364"/>
        <v>0</v>
      </c>
      <c r="BD687" s="777"/>
      <c r="BE687" s="781">
        <f t="shared" si="2365"/>
        <v>0</v>
      </c>
      <c r="BF687" s="777"/>
      <c r="BG687" s="781">
        <f t="shared" si="2366"/>
        <v>0</v>
      </c>
      <c r="BH687" s="777"/>
      <c r="BI687" s="781">
        <f t="shared" si="2367"/>
        <v>0</v>
      </c>
      <c r="BJ687" s="777"/>
      <c r="BK687" s="781">
        <f t="shared" si="2368"/>
        <v>0</v>
      </c>
      <c r="BL687" s="777"/>
      <c r="BM687" s="781">
        <f t="shared" si="2369"/>
        <v>0</v>
      </c>
      <c r="BN687" s="777"/>
      <c r="BO687" s="781">
        <f t="shared" si="2370"/>
        <v>0</v>
      </c>
      <c r="BP687" s="777"/>
      <c r="BQ687" s="781">
        <f t="shared" si="2371"/>
        <v>0</v>
      </c>
      <c r="BR687" s="777"/>
    </row>
    <row r="688" spans="1:70" outlineLevel="3">
      <c r="A688" s="667"/>
      <c r="B688" s="668"/>
      <c r="C688" s="668"/>
      <c r="D688" s="672" t="s">
        <v>275</v>
      </c>
      <c r="E688" s="773" t="str">
        <f>IF(COUNTIF(E689:E704,"T")=0,"N","T")</f>
        <v>T</v>
      </c>
      <c r="F688" s="665"/>
      <c r="G688" s="664"/>
      <c r="H688" s="1079"/>
      <c r="I688" s="1065"/>
      <c r="J688" s="1116"/>
      <c r="K688" s="1036">
        <f>SUBTOTAL(9,K689:K709)</f>
        <v>0</v>
      </c>
      <c r="L688" s="496"/>
      <c r="M688" s="657"/>
      <c r="N688" s="657"/>
      <c r="O688" s="657"/>
      <c r="Q688" s="683"/>
      <c r="R688" s="692"/>
      <c r="T688" s="680" t="str">
        <f>IF(IF(A688=0,TRUE(),D688=IFERROR(VLOOKUP(A688,Zaplecze_Weryfikacja!A:B,2,FALSE),2))=TRUE(),"Tak","Nie")</f>
        <v>Tak</v>
      </c>
      <c r="U688" s="681" t="str">
        <f>IF(T688="Tak"," ",IF(IFERROR(VLOOKUP(A688,Zaplecze_Weryfikacja!A:B,2,FALSE),"Inny numer Lp")="Inny numer Lp","Inny numer Lp",IF(VLOOKUP(A688,Zaplecze_Weryfikacja!A:B,2,FALSE)=D688,"Nieznana przyczyna","Inny opis")))</f>
        <v xml:space="preserve"> </v>
      </c>
      <c r="Y688" s="785"/>
      <c r="Z688" s="663">
        <f>SUBTOTAL(9,Z689:Z709)</f>
        <v>0</v>
      </c>
      <c r="AA688" s="785"/>
      <c r="AB688" s="663">
        <f>SUBTOTAL(9,AB689:AB709)</f>
        <v>0</v>
      </c>
      <c r="AC688" s="785"/>
      <c r="AD688" s="663">
        <f>SUBTOTAL(9,AD689:AD709)</f>
        <v>0</v>
      </c>
      <c r="AE688" s="785"/>
      <c r="AF688" s="663">
        <f>SUBTOTAL(9,AF689:AF709)</f>
        <v>0</v>
      </c>
      <c r="AG688" s="785"/>
      <c r="AH688" s="663">
        <f>SUBTOTAL(9,AH689:AH709)</f>
        <v>0</v>
      </c>
      <c r="AI688" s="785"/>
      <c r="AJ688" s="663">
        <f>SUBTOTAL(9,AJ689:AJ709)</f>
        <v>0</v>
      </c>
      <c r="AK688" s="785"/>
      <c r="AL688" s="663">
        <f>SUBTOTAL(9,AL689:AL709)</f>
        <v>0</v>
      </c>
      <c r="AM688" s="785"/>
      <c r="AN688" s="663">
        <f>SUBTOTAL(9,AN689:AN709)</f>
        <v>0</v>
      </c>
      <c r="AO688" s="785"/>
      <c r="AP688" s="663">
        <f>SUBTOTAL(9,AP689:AP709)</f>
        <v>0</v>
      </c>
      <c r="AQ688" s="785"/>
      <c r="AR688" s="663">
        <f>SUBTOTAL(9,AR689:AR709)</f>
        <v>0</v>
      </c>
      <c r="AT688" s="845">
        <f t="shared" si="2358"/>
        <v>0</v>
      </c>
      <c r="AU688" s="845">
        <f t="shared" si="2359"/>
        <v>0</v>
      </c>
      <c r="AV688" s="845">
        <f t="shared" si="2360"/>
        <v>0</v>
      </c>
      <c r="AW688" s="846" t="e">
        <f t="shared" si="2361"/>
        <v>#DIV/0!</v>
      </c>
      <c r="AY688" s="781">
        <f t="shared" si="2362"/>
        <v>0</v>
      </c>
      <c r="AZ688" s="847"/>
      <c r="BA688" s="781">
        <f t="shared" si="2363"/>
        <v>0</v>
      </c>
      <c r="BB688" s="847"/>
      <c r="BC688" s="781">
        <f t="shared" si="2364"/>
        <v>0</v>
      </c>
      <c r="BD688" s="847"/>
      <c r="BE688" s="781">
        <f t="shared" si="2365"/>
        <v>0</v>
      </c>
      <c r="BF688" s="847"/>
      <c r="BG688" s="781">
        <f t="shared" si="2366"/>
        <v>0</v>
      </c>
      <c r="BH688" s="847"/>
      <c r="BI688" s="781">
        <f t="shared" si="2367"/>
        <v>0</v>
      </c>
      <c r="BJ688" s="847"/>
      <c r="BK688" s="781">
        <f t="shared" si="2368"/>
        <v>0</v>
      </c>
      <c r="BL688" s="847"/>
      <c r="BM688" s="781">
        <f t="shared" si="2369"/>
        <v>0</v>
      </c>
      <c r="BN688" s="847"/>
      <c r="BO688" s="781">
        <f t="shared" si="2370"/>
        <v>0</v>
      </c>
      <c r="BP688" s="847"/>
      <c r="BQ688" s="781">
        <f t="shared" si="2371"/>
        <v>0</v>
      </c>
      <c r="BR688" s="847"/>
    </row>
    <row r="689" spans="1:70" outlineLevel="3">
      <c r="A689" s="1250">
        <v>302343</v>
      </c>
      <c r="B689" s="10"/>
      <c r="C689" s="121" t="s">
        <v>113</v>
      </c>
      <c r="D689" s="1331" t="s">
        <v>3912</v>
      </c>
      <c r="E689" s="43" t="str">
        <f t="shared" ref="E689:E704" si="2488">IF(H689&gt;0,"T","N")</f>
        <v>T</v>
      </c>
      <c r="F689" s="37" t="s">
        <v>51</v>
      </c>
      <c r="G689" s="122" t="s">
        <v>327</v>
      </c>
      <c r="H689" s="1076">
        <v>22.3</v>
      </c>
      <c r="I689" s="1141"/>
      <c r="J689" s="1142"/>
      <c r="K689" s="1032">
        <f t="shared" ref="K689:K704" si="2489">IF(B689="E","E",$H689*I689)</f>
        <v>0</v>
      </c>
      <c r="L689" s="208"/>
      <c r="M689" s="128"/>
      <c r="N689" s="409"/>
      <c r="O689" s="409"/>
      <c r="Q689" s="684" t="s">
        <v>1910</v>
      </c>
      <c r="R689" s="692" t="s">
        <v>2002</v>
      </c>
      <c r="T689" s="680" t="str">
        <f>IF(IF(A689=0,TRUE(),D689=IFERROR(VLOOKUP(A689,Zaplecze_Weryfikacja!A:B,2,FALSE),2))=TRUE(),"Tak","Nie")</f>
        <v>Nie</v>
      </c>
      <c r="U689" s="681" t="str">
        <f>IF(T689="Tak"," ",IF(IFERROR(VLOOKUP(A689,Zaplecze_Weryfikacja!A:B,2,FALSE),"Inny numer Lp")="Inny numer Lp","Inny numer Lp",IF(VLOOKUP(A689,Zaplecze_Weryfikacja!A:B,2,FALSE)=D689,"Nieznana przyczyna","Inny opis")))</f>
        <v>Inny opis</v>
      </c>
      <c r="Y689" s="785"/>
      <c r="Z689" s="309">
        <f t="shared" ref="Z689:Z704" si="2490">IF($B689="E","E",$H689*Y689)</f>
        <v>0</v>
      </c>
      <c r="AA689" s="785"/>
      <c r="AB689" s="309">
        <f t="shared" ref="AB689:AB704" si="2491">IF($B689="E","E",$H689*AA689)</f>
        <v>0</v>
      </c>
      <c r="AC689" s="785"/>
      <c r="AD689" s="309">
        <f t="shared" ref="AD689:AD704" si="2492">IF($B689="E","E",$H689*AC689)</f>
        <v>0</v>
      </c>
      <c r="AE689" s="785"/>
      <c r="AF689" s="309">
        <f t="shared" ref="AF689:AF704" si="2493">IF($B689="E","E",$H689*AE689)</f>
        <v>0</v>
      </c>
      <c r="AG689" s="785"/>
      <c r="AH689" s="309">
        <f t="shared" ref="AH689:AH704" si="2494">IF($B689="E","E",$H689*AG689)</f>
        <v>0</v>
      </c>
      <c r="AI689" s="785"/>
      <c r="AJ689" s="309">
        <f t="shared" ref="AJ689:AJ704" si="2495">IF($B689="E","E",$H689*AI689)</f>
        <v>0</v>
      </c>
      <c r="AK689" s="785"/>
      <c r="AL689" s="309">
        <f t="shared" ref="AL689:AL704" si="2496">IF($B689="E","E",$H689*AK689)</f>
        <v>0</v>
      </c>
      <c r="AM689" s="785"/>
      <c r="AN689" s="309">
        <f t="shared" ref="AN689:AN704" si="2497">IF($B689="E","E",$H689*AM689)</f>
        <v>0</v>
      </c>
      <c r="AO689" s="785"/>
      <c r="AP689" s="309">
        <f t="shared" ref="AP689:AP704" si="2498">IF($B689="E","E",$H689*AO689)</f>
        <v>0</v>
      </c>
      <c r="AQ689" s="785"/>
      <c r="AR689" s="309">
        <f t="shared" ref="AR689:AR704" si="2499">IF($B689="E","E",$H689*AQ689)</f>
        <v>0</v>
      </c>
      <c r="AT689" s="782">
        <f t="shared" si="2358"/>
        <v>0</v>
      </c>
      <c r="AU689" s="782">
        <f t="shared" si="2359"/>
        <v>0</v>
      </c>
      <c r="AV689" s="782">
        <f t="shared" si="2360"/>
        <v>0</v>
      </c>
      <c r="AW689" s="788" t="e">
        <f t="shared" si="2361"/>
        <v>#DIV/0!</v>
      </c>
      <c r="AY689" s="781">
        <f t="shared" si="2362"/>
        <v>0</v>
      </c>
      <c r="AZ689" s="777"/>
      <c r="BA689" s="781">
        <f t="shared" si="2363"/>
        <v>0</v>
      </c>
      <c r="BB689" s="777"/>
      <c r="BC689" s="781">
        <f t="shared" si="2364"/>
        <v>0</v>
      </c>
      <c r="BD689" s="777"/>
      <c r="BE689" s="781">
        <f t="shared" si="2365"/>
        <v>0</v>
      </c>
      <c r="BF689" s="777"/>
      <c r="BG689" s="781">
        <f t="shared" si="2366"/>
        <v>0</v>
      </c>
      <c r="BH689" s="777"/>
      <c r="BI689" s="781">
        <f t="shared" si="2367"/>
        <v>0</v>
      </c>
      <c r="BJ689" s="777"/>
      <c r="BK689" s="781">
        <f t="shared" si="2368"/>
        <v>0</v>
      </c>
      <c r="BL689" s="777"/>
      <c r="BM689" s="781">
        <f t="shared" si="2369"/>
        <v>0</v>
      </c>
      <c r="BN689" s="777"/>
      <c r="BO689" s="781">
        <f t="shared" si="2370"/>
        <v>0</v>
      </c>
      <c r="BP689" s="777"/>
      <c r="BQ689" s="781">
        <f t="shared" si="2371"/>
        <v>0</v>
      </c>
      <c r="BR689" s="777"/>
    </row>
    <row r="690" spans="1:70" outlineLevel="3">
      <c r="A690" s="6">
        <v>302344</v>
      </c>
      <c r="B690" s="10"/>
      <c r="C690" s="424" t="s">
        <v>113</v>
      </c>
      <c r="D690" s="423" t="s">
        <v>1783</v>
      </c>
      <c r="E690" s="43" t="str">
        <f t="shared" si="2488"/>
        <v>N</v>
      </c>
      <c r="F690" s="427"/>
      <c r="G690" s="420" t="s">
        <v>325</v>
      </c>
      <c r="H690" s="1076"/>
      <c r="I690" s="1141"/>
      <c r="J690" s="1142"/>
      <c r="K690" s="1032">
        <f t="shared" si="2489"/>
        <v>0</v>
      </c>
      <c r="L690" s="208"/>
      <c r="M690" s="459"/>
      <c r="N690" s="476"/>
      <c r="O690" s="476"/>
      <c r="Q690" s="684" t="s">
        <v>1914</v>
      </c>
      <c r="R690" s="692" t="s">
        <v>2002</v>
      </c>
      <c r="T690" s="680" t="str">
        <f>IF(IF(A690=0,TRUE(),D690=IFERROR(VLOOKUP(A690,Zaplecze_Weryfikacja!A:B,2,FALSE),2))=TRUE(),"Tak","Nie")</f>
        <v>Nie</v>
      </c>
      <c r="U690" s="681" t="str">
        <f>IF(T690="Tak"," ",IF(IFERROR(VLOOKUP(A690,Zaplecze_Weryfikacja!A:B,2,FALSE),"Inny numer Lp")="Inny numer Lp","Inny numer Lp",IF(VLOOKUP(A690,Zaplecze_Weryfikacja!A:B,2,FALSE)=D690,"Nieznana przyczyna","Inny opis")))</f>
        <v>Inny opis</v>
      </c>
      <c r="Y690" s="785"/>
      <c r="Z690" s="309">
        <f t="shared" si="2490"/>
        <v>0</v>
      </c>
      <c r="AA690" s="785"/>
      <c r="AB690" s="309">
        <f t="shared" si="2491"/>
        <v>0</v>
      </c>
      <c r="AC690" s="785"/>
      <c r="AD690" s="309">
        <f t="shared" si="2492"/>
        <v>0</v>
      </c>
      <c r="AE690" s="785"/>
      <c r="AF690" s="309">
        <f t="shared" si="2493"/>
        <v>0</v>
      </c>
      <c r="AG690" s="785"/>
      <c r="AH690" s="309">
        <f t="shared" si="2494"/>
        <v>0</v>
      </c>
      <c r="AI690" s="785"/>
      <c r="AJ690" s="309">
        <f t="shared" si="2495"/>
        <v>0</v>
      </c>
      <c r="AK690" s="785"/>
      <c r="AL690" s="309">
        <f t="shared" si="2496"/>
        <v>0</v>
      </c>
      <c r="AM690" s="785"/>
      <c r="AN690" s="309">
        <f t="shared" si="2497"/>
        <v>0</v>
      </c>
      <c r="AO690" s="785"/>
      <c r="AP690" s="309">
        <f t="shared" si="2498"/>
        <v>0</v>
      </c>
      <c r="AQ690" s="785"/>
      <c r="AR690" s="309">
        <f t="shared" si="2499"/>
        <v>0</v>
      </c>
      <c r="AT690" s="782">
        <f t="shared" si="2358"/>
        <v>0</v>
      </c>
      <c r="AU690" s="782">
        <f t="shared" si="2359"/>
        <v>0</v>
      </c>
      <c r="AV690" s="782">
        <f t="shared" si="2360"/>
        <v>0</v>
      </c>
      <c r="AW690" s="788" t="e">
        <f t="shared" si="2361"/>
        <v>#DIV/0!</v>
      </c>
      <c r="AY690" s="781">
        <f t="shared" si="2362"/>
        <v>0</v>
      </c>
      <c r="AZ690" s="777"/>
      <c r="BA690" s="781">
        <f t="shared" si="2363"/>
        <v>0</v>
      </c>
      <c r="BB690" s="777"/>
      <c r="BC690" s="781">
        <f t="shared" si="2364"/>
        <v>0</v>
      </c>
      <c r="BD690" s="777"/>
      <c r="BE690" s="781">
        <f t="shared" si="2365"/>
        <v>0</v>
      </c>
      <c r="BF690" s="777"/>
      <c r="BG690" s="781">
        <f t="shared" si="2366"/>
        <v>0</v>
      </c>
      <c r="BH690" s="777"/>
      <c r="BI690" s="781">
        <f t="shared" si="2367"/>
        <v>0</v>
      </c>
      <c r="BJ690" s="777"/>
      <c r="BK690" s="781">
        <f t="shared" si="2368"/>
        <v>0</v>
      </c>
      <c r="BL690" s="777"/>
      <c r="BM690" s="781">
        <f t="shared" si="2369"/>
        <v>0</v>
      </c>
      <c r="BN690" s="777"/>
      <c r="BO690" s="781">
        <f t="shared" si="2370"/>
        <v>0</v>
      </c>
      <c r="BP690" s="777"/>
      <c r="BQ690" s="781">
        <f t="shared" si="2371"/>
        <v>0</v>
      </c>
      <c r="BR690" s="777"/>
    </row>
    <row r="691" spans="1:70" outlineLevel="3">
      <c r="A691" s="6">
        <v>302345</v>
      </c>
      <c r="B691" s="10"/>
      <c r="C691" s="121" t="s">
        <v>113</v>
      </c>
      <c r="D691" s="111" t="s">
        <v>817</v>
      </c>
      <c r="E691" s="43" t="str">
        <f t="shared" si="2488"/>
        <v>N</v>
      </c>
      <c r="F691" s="38"/>
      <c r="G691" s="122" t="s">
        <v>327</v>
      </c>
      <c r="H691" s="1076"/>
      <c r="I691" s="1141"/>
      <c r="J691" s="1142"/>
      <c r="K691" s="1032">
        <f t="shared" si="2489"/>
        <v>0</v>
      </c>
      <c r="L691" s="208"/>
      <c r="M691" s="128"/>
      <c r="N691" s="409"/>
      <c r="O691" s="409"/>
      <c r="Q691" s="684" t="s">
        <v>1861</v>
      </c>
      <c r="R691" s="692" t="s">
        <v>2002</v>
      </c>
      <c r="T691" s="680" t="str">
        <f>IF(IF(A691=0,TRUE(),D691=IFERROR(VLOOKUP(A691,Zaplecze_Weryfikacja!A:B,2,FALSE),2))=TRUE(),"Tak","Nie")</f>
        <v>Nie</v>
      </c>
      <c r="U691" s="681" t="str">
        <f>IF(T691="Tak"," ",IF(IFERROR(VLOOKUP(A691,Zaplecze_Weryfikacja!A:B,2,FALSE),"Inny numer Lp")="Inny numer Lp","Inny numer Lp",IF(VLOOKUP(A691,Zaplecze_Weryfikacja!A:B,2,FALSE)=D691,"Nieznana przyczyna","Inny opis")))</f>
        <v>Inny opis</v>
      </c>
      <c r="Y691" s="785"/>
      <c r="Z691" s="309">
        <f t="shared" si="2490"/>
        <v>0</v>
      </c>
      <c r="AA691" s="785"/>
      <c r="AB691" s="309">
        <f t="shared" si="2491"/>
        <v>0</v>
      </c>
      <c r="AC691" s="785"/>
      <c r="AD691" s="309">
        <f t="shared" si="2492"/>
        <v>0</v>
      </c>
      <c r="AE691" s="785"/>
      <c r="AF691" s="309">
        <f t="shared" si="2493"/>
        <v>0</v>
      </c>
      <c r="AG691" s="785"/>
      <c r="AH691" s="309">
        <f t="shared" si="2494"/>
        <v>0</v>
      </c>
      <c r="AI691" s="785"/>
      <c r="AJ691" s="309">
        <f t="shared" si="2495"/>
        <v>0</v>
      </c>
      <c r="AK691" s="785"/>
      <c r="AL691" s="309">
        <f t="shared" si="2496"/>
        <v>0</v>
      </c>
      <c r="AM691" s="785"/>
      <c r="AN691" s="309">
        <f t="shared" si="2497"/>
        <v>0</v>
      </c>
      <c r="AO691" s="785"/>
      <c r="AP691" s="309">
        <f t="shared" si="2498"/>
        <v>0</v>
      </c>
      <c r="AQ691" s="785"/>
      <c r="AR691" s="309">
        <f t="shared" si="2499"/>
        <v>0</v>
      </c>
      <c r="AT691" s="782">
        <f t="shared" si="2358"/>
        <v>0</v>
      </c>
      <c r="AU691" s="782">
        <f t="shared" si="2359"/>
        <v>0</v>
      </c>
      <c r="AV691" s="782">
        <f t="shared" si="2360"/>
        <v>0</v>
      </c>
      <c r="AW691" s="788" t="e">
        <f t="shared" si="2361"/>
        <v>#DIV/0!</v>
      </c>
      <c r="AY691" s="781">
        <f t="shared" si="2362"/>
        <v>0</v>
      </c>
      <c r="AZ691" s="777"/>
      <c r="BA691" s="781">
        <f t="shared" si="2363"/>
        <v>0</v>
      </c>
      <c r="BB691" s="777"/>
      <c r="BC691" s="781">
        <f t="shared" si="2364"/>
        <v>0</v>
      </c>
      <c r="BD691" s="777"/>
      <c r="BE691" s="781">
        <f t="shared" si="2365"/>
        <v>0</v>
      </c>
      <c r="BF691" s="777"/>
      <c r="BG691" s="781">
        <f t="shared" si="2366"/>
        <v>0</v>
      </c>
      <c r="BH691" s="777"/>
      <c r="BI691" s="781">
        <f t="shared" si="2367"/>
        <v>0</v>
      </c>
      <c r="BJ691" s="777"/>
      <c r="BK691" s="781">
        <f t="shared" si="2368"/>
        <v>0</v>
      </c>
      <c r="BL691" s="777"/>
      <c r="BM691" s="781">
        <f t="shared" si="2369"/>
        <v>0</v>
      </c>
      <c r="BN691" s="777"/>
      <c r="BO691" s="781">
        <f t="shared" si="2370"/>
        <v>0</v>
      </c>
      <c r="BP691" s="777"/>
      <c r="BQ691" s="781">
        <f t="shared" si="2371"/>
        <v>0</v>
      </c>
      <c r="BR691" s="777"/>
    </row>
    <row r="692" spans="1:70" outlineLevel="3">
      <c r="A692" s="6">
        <v>302346</v>
      </c>
      <c r="B692" s="10"/>
      <c r="C692" s="121" t="s">
        <v>113</v>
      </c>
      <c r="D692" s="144" t="s">
        <v>3158</v>
      </c>
      <c r="E692" s="43" t="str">
        <f t="shared" si="2488"/>
        <v>T</v>
      </c>
      <c r="F692" s="13" t="s">
        <v>3137</v>
      </c>
      <c r="G692" s="122" t="s">
        <v>327</v>
      </c>
      <c r="H692" s="1076">
        <v>17.899999999999999</v>
      </c>
      <c r="I692" s="1141"/>
      <c r="J692" s="1142"/>
      <c r="K692" s="1032">
        <f t="shared" si="2489"/>
        <v>0</v>
      </c>
      <c r="L692" s="208"/>
      <c r="M692" s="128"/>
      <c r="N692" s="409"/>
      <c r="O692" s="409"/>
      <c r="Q692" s="686" t="s">
        <v>1908</v>
      </c>
      <c r="R692" s="692" t="s">
        <v>2002</v>
      </c>
      <c r="T692" s="680" t="str">
        <f>IF(IF(A692=0,TRUE(),D692=IFERROR(VLOOKUP(A692,Zaplecze_Weryfikacja!A:B,2,FALSE),2))=TRUE(),"Tak","Nie")</f>
        <v>Nie</v>
      </c>
      <c r="U692" s="681" t="str">
        <f>IF(T692="Tak"," ",IF(IFERROR(VLOOKUP(A692,Zaplecze_Weryfikacja!A:B,2,FALSE),"Inny numer Lp")="Inny numer Lp","Inny numer Lp",IF(VLOOKUP(A692,Zaplecze_Weryfikacja!A:B,2,FALSE)=D692,"Nieznana przyczyna","Inny opis")))</f>
        <v>Inny opis</v>
      </c>
      <c r="Y692" s="785"/>
      <c r="Z692" s="309">
        <f t="shared" si="2490"/>
        <v>0</v>
      </c>
      <c r="AA692" s="785"/>
      <c r="AB692" s="309">
        <f t="shared" si="2491"/>
        <v>0</v>
      </c>
      <c r="AC692" s="785"/>
      <c r="AD692" s="309">
        <f t="shared" si="2492"/>
        <v>0</v>
      </c>
      <c r="AE692" s="785"/>
      <c r="AF692" s="309">
        <f t="shared" si="2493"/>
        <v>0</v>
      </c>
      <c r="AG692" s="785"/>
      <c r="AH692" s="309">
        <f t="shared" si="2494"/>
        <v>0</v>
      </c>
      <c r="AI692" s="785"/>
      <c r="AJ692" s="309">
        <f t="shared" si="2495"/>
        <v>0</v>
      </c>
      <c r="AK692" s="785"/>
      <c r="AL692" s="309">
        <f t="shared" si="2496"/>
        <v>0</v>
      </c>
      <c r="AM692" s="785"/>
      <c r="AN692" s="309">
        <f t="shared" si="2497"/>
        <v>0</v>
      </c>
      <c r="AO692" s="785"/>
      <c r="AP692" s="309">
        <f t="shared" si="2498"/>
        <v>0</v>
      </c>
      <c r="AQ692" s="785"/>
      <c r="AR692" s="309">
        <f t="shared" si="2499"/>
        <v>0</v>
      </c>
      <c r="AT692" s="782">
        <f t="shared" si="2358"/>
        <v>0</v>
      </c>
      <c r="AU692" s="782">
        <f t="shared" si="2359"/>
        <v>0</v>
      </c>
      <c r="AV692" s="782">
        <f t="shared" si="2360"/>
        <v>0</v>
      </c>
      <c r="AW692" s="788" t="e">
        <f t="shared" si="2361"/>
        <v>#DIV/0!</v>
      </c>
      <c r="AY692" s="781">
        <f t="shared" si="2362"/>
        <v>0</v>
      </c>
      <c r="AZ692" s="777"/>
      <c r="BA692" s="781">
        <f t="shared" si="2363"/>
        <v>0</v>
      </c>
      <c r="BB692" s="777"/>
      <c r="BC692" s="781">
        <f t="shared" si="2364"/>
        <v>0</v>
      </c>
      <c r="BD692" s="777"/>
      <c r="BE692" s="781">
        <f t="shared" si="2365"/>
        <v>0</v>
      </c>
      <c r="BF692" s="777"/>
      <c r="BG692" s="781">
        <f t="shared" si="2366"/>
        <v>0</v>
      </c>
      <c r="BH692" s="777"/>
      <c r="BI692" s="781">
        <f t="shared" si="2367"/>
        <v>0</v>
      </c>
      <c r="BJ692" s="777"/>
      <c r="BK692" s="781">
        <f t="shared" si="2368"/>
        <v>0</v>
      </c>
      <c r="BL692" s="777"/>
      <c r="BM692" s="781">
        <f t="shared" si="2369"/>
        <v>0</v>
      </c>
      <c r="BN692" s="777"/>
      <c r="BO692" s="781">
        <f t="shared" si="2370"/>
        <v>0</v>
      </c>
      <c r="BP692" s="777"/>
      <c r="BQ692" s="781">
        <f t="shared" si="2371"/>
        <v>0</v>
      </c>
      <c r="BR692" s="777"/>
    </row>
    <row r="693" spans="1:70" outlineLevel="3">
      <c r="A693" s="6">
        <v>302347</v>
      </c>
      <c r="B693" s="10"/>
      <c r="C693" s="121" t="s">
        <v>113</v>
      </c>
      <c r="D693" s="144" t="s">
        <v>122</v>
      </c>
      <c r="E693" s="43" t="str">
        <f t="shared" si="2488"/>
        <v>T</v>
      </c>
      <c r="F693" s="38" t="s">
        <v>3095</v>
      </c>
      <c r="G693" s="122" t="s">
        <v>327</v>
      </c>
      <c r="H693" s="1076">
        <v>28.44</v>
      </c>
      <c r="I693" s="1141"/>
      <c r="J693" s="1142"/>
      <c r="K693" s="1032">
        <f t="shared" si="2489"/>
        <v>0</v>
      </c>
      <c r="L693" s="208"/>
      <c r="M693" s="128"/>
      <c r="N693" s="409"/>
      <c r="O693" s="409"/>
      <c r="Q693" s="684" t="s">
        <v>1893</v>
      </c>
      <c r="R693" s="692" t="s">
        <v>2002</v>
      </c>
      <c r="T693" s="680" t="str">
        <f>IF(IF(A693=0,TRUE(),D693=IFERROR(VLOOKUP(A693,Zaplecze_Weryfikacja!A:B,2,FALSE),2))=TRUE(),"Tak","Nie")</f>
        <v>Nie</v>
      </c>
      <c r="U693" s="681" t="str">
        <f>IF(T693="Tak"," ",IF(IFERROR(VLOOKUP(A693,Zaplecze_Weryfikacja!A:B,2,FALSE),"Inny numer Lp")="Inny numer Lp","Inny numer Lp",IF(VLOOKUP(A693,Zaplecze_Weryfikacja!A:B,2,FALSE)=D693,"Nieznana przyczyna","Inny opis")))</f>
        <v>Inny opis</v>
      </c>
      <c r="Y693" s="785"/>
      <c r="Z693" s="309">
        <f t="shared" si="2490"/>
        <v>0</v>
      </c>
      <c r="AA693" s="785"/>
      <c r="AB693" s="309">
        <f t="shared" si="2491"/>
        <v>0</v>
      </c>
      <c r="AC693" s="785"/>
      <c r="AD693" s="309">
        <f t="shared" si="2492"/>
        <v>0</v>
      </c>
      <c r="AE693" s="785"/>
      <c r="AF693" s="309">
        <f t="shared" si="2493"/>
        <v>0</v>
      </c>
      <c r="AG693" s="785"/>
      <c r="AH693" s="309">
        <f t="shared" si="2494"/>
        <v>0</v>
      </c>
      <c r="AI693" s="785"/>
      <c r="AJ693" s="309">
        <f t="shared" si="2495"/>
        <v>0</v>
      </c>
      <c r="AK693" s="785"/>
      <c r="AL693" s="309">
        <f t="shared" si="2496"/>
        <v>0</v>
      </c>
      <c r="AM693" s="785"/>
      <c r="AN693" s="309">
        <f t="shared" si="2497"/>
        <v>0</v>
      </c>
      <c r="AO693" s="785"/>
      <c r="AP693" s="309">
        <f t="shared" si="2498"/>
        <v>0</v>
      </c>
      <c r="AQ693" s="785"/>
      <c r="AR693" s="309">
        <f t="shared" si="2499"/>
        <v>0</v>
      </c>
      <c r="AT693" s="782">
        <f t="shared" si="2358"/>
        <v>0</v>
      </c>
      <c r="AU693" s="782">
        <f t="shared" si="2359"/>
        <v>0</v>
      </c>
      <c r="AV693" s="782">
        <f t="shared" si="2360"/>
        <v>0</v>
      </c>
      <c r="AW693" s="788" t="e">
        <f t="shared" si="2361"/>
        <v>#DIV/0!</v>
      </c>
      <c r="AY693" s="781">
        <f t="shared" si="2362"/>
        <v>0</v>
      </c>
      <c r="AZ693" s="777"/>
      <c r="BA693" s="781">
        <f t="shared" si="2363"/>
        <v>0</v>
      </c>
      <c r="BB693" s="777"/>
      <c r="BC693" s="781">
        <f t="shared" si="2364"/>
        <v>0</v>
      </c>
      <c r="BD693" s="777"/>
      <c r="BE693" s="781">
        <f t="shared" si="2365"/>
        <v>0</v>
      </c>
      <c r="BF693" s="777"/>
      <c r="BG693" s="781">
        <f t="shared" si="2366"/>
        <v>0</v>
      </c>
      <c r="BH693" s="777"/>
      <c r="BI693" s="781">
        <f t="shared" si="2367"/>
        <v>0</v>
      </c>
      <c r="BJ693" s="777"/>
      <c r="BK693" s="781">
        <f t="shared" si="2368"/>
        <v>0</v>
      </c>
      <c r="BL693" s="777"/>
      <c r="BM693" s="781">
        <f t="shared" si="2369"/>
        <v>0</v>
      </c>
      <c r="BN693" s="777"/>
      <c r="BO693" s="781">
        <f t="shared" si="2370"/>
        <v>0</v>
      </c>
      <c r="BP693" s="777"/>
      <c r="BQ693" s="781">
        <f t="shared" si="2371"/>
        <v>0</v>
      </c>
      <c r="BR693" s="777"/>
    </row>
    <row r="694" spans="1:70" outlineLevel="3">
      <c r="A694" s="6">
        <v>302348</v>
      </c>
      <c r="B694" s="10"/>
      <c r="C694" s="121" t="s">
        <v>113</v>
      </c>
      <c r="D694" s="34" t="s">
        <v>3141</v>
      </c>
      <c r="E694" s="43" t="str">
        <f t="shared" si="2488"/>
        <v>T</v>
      </c>
      <c r="F694" s="151" t="s">
        <v>3151</v>
      </c>
      <c r="G694" s="122" t="s">
        <v>327</v>
      </c>
      <c r="H694" s="1076">
        <v>22.5</v>
      </c>
      <c r="I694" s="1141"/>
      <c r="J694" s="1142"/>
      <c r="K694" s="1032">
        <f t="shared" si="2489"/>
        <v>0</v>
      </c>
      <c r="L694" s="208"/>
      <c r="M694" s="128"/>
      <c r="N694" s="409"/>
      <c r="O694" s="409"/>
      <c r="Q694" s="684" t="s">
        <v>1897</v>
      </c>
      <c r="R694" s="692" t="s">
        <v>2002</v>
      </c>
      <c r="T694" s="680" t="str">
        <f>IF(IF(A694=0,TRUE(),D694=IFERROR(VLOOKUP(A694,Zaplecze_Weryfikacja!A:B,2,FALSE),2))=TRUE(),"Tak","Nie")</f>
        <v>Nie</v>
      </c>
      <c r="U694" s="681" t="str">
        <f>IF(T694="Tak"," ",IF(IFERROR(VLOOKUP(A694,Zaplecze_Weryfikacja!A:B,2,FALSE),"Inny numer Lp")="Inny numer Lp","Inny numer Lp",IF(VLOOKUP(A694,Zaplecze_Weryfikacja!A:B,2,FALSE)=D694,"Nieznana przyczyna","Inny opis")))</f>
        <v>Inny opis</v>
      </c>
      <c r="Y694" s="785"/>
      <c r="Z694" s="309">
        <f t="shared" si="2490"/>
        <v>0</v>
      </c>
      <c r="AA694" s="785"/>
      <c r="AB694" s="309">
        <f t="shared" si="2491"/>
        <v>0</v>
      </c>
      <c r="AC694" s="785"/>
      <c r="AD694" s="309">
        <f t="shared" si="2492"/>
        <v>0</v>
      </c>
      <c r="AE694" s="785"/>
      <c r="AF694" s="309">
        <f t="shared" si="2493"/>
        <v>0</v>
      </c>
      <c r="AG694" s="785"/>
      <c r="AH694" s="309">
        <f t="shared" si="2494"/>
        <v>0</v>
      </c>
      <c r="AI694" s="785"/>
      <c r="AJ694" s="309">
        <f t="shared" si="2495"/>
        <v>0</v>
      </c>
      <c r="AK694" s="785"/>
      <c r="AL694" s="309">
        <f t="shared" si="2496"/>
        <v>0</v>
      </c>
      <c r="AM694" s="785"/>
      <c r="AN694" s="309">
        <f t="shared" si="2497"/>
        <v>0</v>
      </c>
      <c r="AO694" s="785"/>
      <c r="AP694" s="309">
        <f t="shared" si="2498"/>
        <v>0</v>
      </c>
      <c r="AQ694" s="785"/>
      <c r="AR694" s="309">
        <f t="shared" si="2499"/>
        <v>0</v>
      </c>
      <c r="AT694" s="782">
        <f t="shared" si="2358"/>
        <v>0</v>
      </c>
      <c r="AU694" s="782">
        <f t="shared" si="2359"/>
        <v>0</v>
      </c>
      <c r="AV694" s="782">
        <f t="shared" si="2360"/>
        <v>0</v>
      </c>
      <c r="AW694" s="788" t="e">
        <f t="shared" si="2361"/>
        <v>#DIV/0!</v>
      </c>
      <c r="AY694" s="781">
        <f t="shared" si="2362"/>
        <v>0</v>
      </c>
      <c r="AZ694" s="777"/>
      <c r="BA694" s="781">
        <f t="shared" si="2363"/>
        <v>0</v>
      </c>
      <c r="BB694" s="777"/>
      <c r="BC694" s="781">
        <f t="shared" si="2364"/>
        <v>0</v>
      </c>
      <c r="BD694" s="777"/>
      <c r="BE694" s="781">
        <f t="shared" si="2365"/>
        <v>0</v>
      </c>
      <c r="BF694" s="777"/>
      <c r="BG694" s="781">
        <f t="shared" si="2366"/>
        <v>0</v>
      </c>
      <c r="BH694" s="777"/>
      <c r="BI694" s="781">
        <f t="shared" si="2367"/>
        <v>0</v>
      </c>
      <c r="BJ694" s="777"/>
      <c r="BK694" s="781">
        <f t="shared" si="2368"/>
        <v>0</v>
      </c>
      <c r="BL694" s="777"/>
      <c r="BM694" s="781">
        <f t="shared" si="2369"/>
        <v>0</v>
      </c>
      <c r="BN694" s="777"/>
      <c r="BO694" s="781">
        <f t="shared" si="2370"/>
        <v>0</v>
      </c>
      <c r="BP694" s="777"/>
      <c r="BQ694" s="781">
        <f t="shared" si="2371"/>
        <v>0</v>
      </c>
      <c r="BR694" s="777"/>
    </row>
    <row r="695" spans="1:70" outlineLevel="3">
      <c r="A695" s="1250">
        <v>302349</v>
      </c>
      <c r="B695" s="10"/>
      <c r="C695" s="121" t="s">
        <v>113</v>
      </c>
      <c r="D695" s="1274" t="s">
        <v>3926</v>
      </c>
      <c r="E695" s="43" t="str">
        <f t="shared" ref="E695" si="2500">IF(H695&gt;0,"T","N")</f>
        <v>T</v>
      </c>
      <c r="F695" s="151"/>
      <c r="G695" s="122" t="s">
        <v>327</v>
      </c>
      <c r="H695" s="1076">
        <v>16.899999999999999</v>
      </c>
      <c r="I695" s="1141"/>
      <c r="J695" s="1142"/>
      <c r="K695" s="1032">
        <f t="shared" ref="K695" si="2501">IF(B695="E","E",$H695*I695)</f>
        <v>0</v>
      </c>
      <c r="L695" s="208"/>
      <c r="M695" s="128"/>
      <c r="N695" s="409"/>
      <c r="O695" s="409"/>
      <c r="Q695" s="684" t="s">
        <v>1897</v>
      </c>
      <c r="R695" s="692" t="s">
        <v>2002</v>
      </c>
      <c r="T695" s="680" t="str">
        <f>IF(IF(A695=0,TRUE(),D695=IFERROR(VLOOKUP(A695,Zaplecze_Weryfikacja!A:B,2,FALSE),2))=TRUE(),"Tak","Nie")</f>
        <v>Nie</v>
      </c>
      <c r="U695" s="681" t="str">
        <f>IF(T695="Tak"," ",IF(IFERROR(VLOOKUP(A695,Zaplecze_Weryfikacja!A:B,2,FALSE),"Inny numer Lp")="Inny numer Lp","Inny numer Lp",IF(VLOOKUP(A695,Zaplecze_Weryfikacja!A:B,2,FALSE)=D695,"Nieznana przyczyna","Inny opis")))</f>
        <v>Inny opis</v>
      </c>
      <c r="Y695" s="785"/>
      <c r="Z695" s="309">
        <f t="shared" ref="Z695" si="2502">IF($B695="E","E",$H695*Y695)</f>
        <v>0</v>
      </c>
      <c r="AA695" s="785"/>
      <c r="AB695" s="309">
        <f t="shared" ref="AB695" si="2503">IF($B695="E","E",$H695*AA695)</f>
        <v>0</v>
      </c>
      <c r="AC695" s="785"/>
      <c r="AD695" s="309">
        <f t="shared" ref="AD695" si="2504">IF($B695="E","E",$H695*AC695)</f>
        <v>0</v>
      </c>
      <c r="AE695" s="785"/>
      <c r="AF695" s="309">
        <f t="shared" ref="AF695" si="2505">IF($B695="E","E",$H695*AE695)</f>
        <v>0</v>
      </c>
      <c r="AG695" s="785"/>
      <c r="AH695" s="309">
        <f t="shared" ref="AH695" si="2506">IF($B695="E","E",$H695*AG695)</f>
        <v>0</v>
      </c>
      <c r="AI695" s="785"/>
      <c r="AJ695" s="309">
        <f t="shared" ref="AJ695" si="2507">IF($B695="E","E",$H695*AI695)</f>
        <v>0</v>
      </c>
      <c r="AK695" s="785"/>
      <c r="AL695" s="309">
        <f t="shared" ref="AL695" si="2508">IF($B695="E","E",$H695*AK695)</f>
        <v>0</v>
      </c>
      <c r="AM695" s="785"/>
      <c r="AN695" s="309">
        <f t="shared" ref="AN695" si="2509">IF($B695="E","E",$H695*AM695)</f>
        <v>0</v>
      </c>
      <c r="AO695" s="785"/>
      <c r="AP695" s="309">
        <f t="shared" ref="AP695" si="2510">IF($B695="E","E",$H695*AO695)</f>
        <v>0</v>
      </c>
      <c r="AQ695" s="785"/>
      <c r="AR695" s="309">
        <f t="shared" ref="AR695" si="2511">IF($B695="E","E",$H695*AQ695)</f>
        <v>0</v>
      </c>
      <c r="AT695" s="782">
        <f t="shared" ref="AT695" si="2512">MAX(Z695,AB695,AD695,AF695,AH695,AJ695,AL695,AN695,AP695,AR695)</f>
        <v>0</v>
      </c>
      <c r="AU695" s="782">
        <f t="shared" ref="AU695" si="2513">IF($AU$6=10,MIN(Z695,AB695,AD695,AF695,AH695,AJ695,AL695,AN695,AP695,AR695),IF($AU$6=9,MIN(Z695,AB695,AD695,AF695,AH695,AJ695,AL695,AN695,AP695),IF($AU$6=8,MIN(Z695,AB695,AD695,AF695,AH695,AJ695,AL695,AN695),IF($AU$6=7,MIN(Z695,AB695,AD695,AF695,AH695,AJ695,AL695),IF($AU$6=6,MIN(Z695,AB695,AD695,AF695,AH695,AJ695),IF($AU$6=5,MIN(Z695,AB695,AD695,AF695,AH695),IF($AU$6=4,MIN(Z695,AB695,AD695,AF695),IF($AU$6=4,MIN(Z695,AB695,AD695,AF695),IF($AU$6=3,MIN(Z695,AB695,AD695),IF($AU$6=3,MIN(Z695,AB695,AD695),IF($AU$6=2,MIN(Z695,AB695),IF($AU$6=1,MIN(Z695),"Błąd - zła ilośc oferentów"))))))))))))</f>
        <v>0</v>
      </c>
      <c r="AV695" s="782">
        <f t="shared" ref="AV695" si="2514">AT695-AU695</f>
        <v>0</v>
      </c>
      <c r="AW695" s="788" t="e">
        <f t="shared" ref="AW695" si="2515">AT695/AU695</f>
        <v>#DIV/0!</v>
      </c>
      <c r="AY695" s="781">
        <f t="shared" ref="AY695" si="2516">+AZ695</f>
        <v>0</v>
      </c>
      <c r="AZ695" s="777"/>
      <c r="BA695" s="781">
        <f t="shared" ref="BA695" si="2517">+BB695</f>
        <v>0</v>
      </c>
      <c r="BB695" s="777"/>
      <c r="BC695" s="781">
        <f t="shared" ref="BC695" si="2518">+BD695</f>
        <v>0</v>
      </c>
      <c r="BD695" s="777"/>
      <c r="BE695" s="781">
        <f t="shared" ref="BE695" si="2519">+BF695</f>
        <v>0</v>
      </c>
      <c r="BF695" s="777"/>
      <c r="BG695" s="781">
        <f t="shared" ref="BG695" si="2520">+BH695</f>
        <v>0</v>
      </c>
      <c r="BH695" s="777"/>
      <c r="BI695" s="781">
        <f t="shared" ref="BI695" si="2521">+BJ695</f>
        <v>0</v>
      </c>
      <c r="BJ695" s="777"/>
      <c r="BK695" s="781">
        <f t="shared" ref="BK695" si="2522">+BL695</f>
        <v>0</v>
      </c>
      <c r="BL695" s="777"/>
      <c r="BM695" s="781">
        <f t="shared" ref="BM695" si="2523">+BN695</f>
        <v>0</v>
      </c>
      <c r="BN695" s="777"/>
      <c r="BO695" s="781">
        <f t="shared" ref="BO695" si="2524">+BP695</f>
        <v>0</v>
      </c>
      <c r="BP695" s="777"/>
      <c r="BQ695" s="781">
        <f t="shared" ref="BQ695" si="2525">+BR695</f>
        <v>0</v>
      </c>
      <c r="BR695" s="777"/>
    </row>
    <row r="696" spans="1:70" ht="28.5" outlineLevel="3">
      <c r="A696" s="6">
        <v>302350</v>
      </c>
      <c r="B696" s="10"/>
      <c r="C696" s="121" t="s">
        <v>113</v>
      </c>
      <c r="D696" s="33" t="s">
        <v>157</v>
      </c>
      <c r="E696" s="43" t="str">
        <f t="shared" si="2488"/>
        <v>N</v>
      </c>
      <c r="F696" s="38" t="s">
        <v>164</v>
      </c>
      <c r="G696" s="122" t="s">
        <v>324</v>
      </c>
      <c r="H696" s="1076"/>
      <c r="I696" s="1141"/>
      <c r="J696" s="1142"/>
      <c r="K696" s="1032">
        <f t="shared" si="2489"/>
        <v>0</v>
      </c>
      <c r="L696" s="208"/>
      <c r="M696" s="128"/>
      <c r="N696" s="409"/>
      <c r="O696" s="409"/>
      <c r="Q696" s="684" t="s">
        <v>1874</v>
      </c>
      <c r="R696" s="692" t="s">
        <v>2002</v>
      </c>
      <c r="T696" s="680" t="str">
        <f>IF(IF(A696=0,TRUE(),D696=IFERROR(VLOOKUP(A696,Zaplecze_Weryfikacja!A:B,2,FALSE),2))=TRUE(),"Tak","Nie")</f>
        <v>Tak</v>
      </c>
      <c r="U696" s="681" t="str">
        <f>IF(T696="Tak"," ",IF(IFERROR(VLOOKUP(A696,Zaplecze_Weryfikacja!A:B,2,FALSE),"Inny numer Lp")="Inny numer Lp","Inny numer Lp",IF(VLOOKUP(A696,Zaplecze_Weryfikacja!A:B,2,FALSE)=D696,"Nieznana przyczyna","Inny opis")))</f>
        <v xml:space="preserve"> </v>
      </c>
      <c r="Y696" s="785"/>
      <c r="Z696" s="309">
        <f t="shared" si="2490"/>
        <v>0</v>
      </c>
      <c r="AA696" s="785"/>
      <c r="AB696" s="309">
        <f t="shared" si="2491"/>
        <v>0</v>
      </c>
      <c r="AC696" s="785"/>
      <c r="AD696" s="309">
        <f t="shared" si="2492"/>
        <v>0</v>
      </c>
      <c r="AE696" s="785"/>
      <c r="AF696" s="309">
        <f t="shared" si="2493"/>
        <v>0</v>
      </c>
      <c r="AG696" s="785"/>
      <c r="AH696" s="309">
        <f t="shared" si="2494"/>
        <v>0</v>
      </c>
      <c r="AI696" s="785"/>
      <c r="AJ696" s="309">
        <f t="shared" si="2495"/>
        <v>0</v>
      </c>
      <c r="AK696" s="785"/>
      <c r="AL696" s="309">
        <f t="shared" si="2496"/>
        <v>0</v>
      </c>
      <c r="AM696" s="785"/>
      <c r="AN696" s="309">
        <f t="shared" si="2497"/>
        <v>0</v>
      </c>
      <c r="AO696" s="785"/>
      <c r="AP696" s="309">
        <f t="shared" si="2498"/>
        <v>0</v>
      </c>
      <c r="AQ696" s="785"/>
      <c r="AR696" s="309">
        <f t="shared" si="2499"/>
        <v>0</v>
      </c>
      <c r="AT696" s="782">
        <f t="shared" si="2358"/>
        <v>0</v>
      </c>
      <c r="AU696" s="782">
        <f t="shared" si="2359"/>
        <v>0</v>
      </c>
      <c r="AV696" s="782">
        <f t="shared" si="2360"/>
        <v>0</v>
      </c>
      <c r="AW696" s="788" t="e">
        <f t="shared" si="2361"/>
        <v>#DIV/0!</v>
      </c>
      <c r="AY696" s="781">
        <f t="shared" si="2362"/>
        <v>0</v>
      </c>
      <c r="AZ696" s="777"/>
      <c r="BA696" s="781">
        <f t="shared" si="2363"/>
        <v>0</v>
      </c>
      <c r="BB696" s="777"/>
      <c r="BC696" s="781">
        <f t="shared" si="2364"/>
        <v>0</v>
      </c>
      <c r="BD696" s="777"/>
      <c r="BE696" s="781">
        <f t="shared" si="2365"/>
        <v>0</v>
      </c>
      <c r="BF696" s="777"/>
      <c r="BG696" s="781">
        <f t="shared" si="2366"/>
        <v>0</v>
      </c>
      <c r="BH696" s="777"/>
      <c r="BI696" s="781">
        <f t="shared" si="2367"/>
        <v>0</v>
      </c>
      <c r="BJ696" s="777"/>
      <c r="BK696" s="781">
        <f t="shared" si="2368"/>
        <v>0</v>
      </c>
      <c r="BL696" s="777"/>
      <c r="BM696" s="781">
        <f t="shared" si="2369"/>
        <v>0</v>
      </c>
      <c r="BN696" s="777"/>
      <c r="BO696" s="781">
        <f t="shared" si="2370"/>
        <v>0</v>
      </c>
      <c r="BP696" s="777"/>
      <c r="BQ696" s="781">
        <f t="shared" si="2371"/>
        <v>0</v>
      </c>
      <c r="BR696" s="777"/>
    </row>
    <row r="697" spans="1:70" outlineLevel="3">
      <c r="A697" s="6">
        <v>302351</v>
      </c>
      <c r="B697" s="10"/>
      <c r="C697" s="121" t="s">
        <v>113</v>
      </c>
      <c r="D697" s="33" t="s">
        <v>894</v>
      </c>
      <c r="E697" s="43" t="str">
        <f t="shared" si="2488"/>
        <v>T</v>
      </c>
      <c r="F697" s="38" t="s">
        <v>144</v>
      </c>
      <c r="G697" s="122" t="s">
        <v>325</v>
      </c>
      <c r="H697" s="1076">
        <v>2</v>
      </c>
      <c r="I697" s="1141"/>
      <c r="J697" s="1142"/>
      <c r="K697" s="1032">
        <f t="shared" si="2489"/>
        <v>0</v>
      </c>
      <c r="L697" s="208"/>
      <c r="M697" s="128"/>
      <c r="N697" s="409"/>
      <c r="O697" s="409"/>
      <c r="Q697" s="684" t="s">
        <v>1875</v>
      </c>
      <c r="R697" s="692" t="s">
        <v>2002</v>
      </c>
      <c r="T697" s="680" t="str">
        <f>IF(IF(A697=0,TRUE(),D697=IFERROR(VLOOKUP(A697,Zaplecze_Weryfikacja!A:B,2,FALSE),2))=TRUE(),"Tak","Nie")</f>
        <v>Nie</v>
      </c>
      <c r="U697" s="681" t="str">
        <f>IF(T697="Tak"," ",IF(IFERROR(VLOOKUP(A697,Zaplecze_Weryfikacja!A:B,2,FALSE),"Inny numer Lp")="Inny numer Lp","Inny numer Lp",IF(VLOOKUP(A697,Zaplecze_Weryfikacja!A:B,2,FALSE)=D697,"Nieznana przyczyna","Inny opis")))</f>
        <v>Inny opis</v>
      </c>
      <c r="Y697" s="785"/>
      <c r="Z697" s="309">
        <f t="shared" si="2490"/>
        <v>0</v>
      </c>
      <c r="AA697" s="785"/>
      <c r="AB697" s="309">
        <f t="shared" si="2491"/>
        <v>0</v>
      </c>
      <c r="AC697" s="785"/>
      <c r="AD697" s="309">
        <f t="shared" si="2492"/>
        <v>0</v>
      </c>
      <c r="AE697" s="785"/>
      <c r="AF697" s="309">
        <f t="shared" si="2493"/>
        <v>0</v>
      </c>
      <c r="AG697" s="785"/>
      <c r="AH697" s="309">
        <f t="shared" si="2494"/>
        <v>0</v>
      </c>
      <c r="AI697" s="785"/>
      <c r="AJ697" s="309">
        <f t="shared" si="2495"/>
        <v>0</v>
      </c>
      <c r="AK697" s="785"/>
      <c r="AL697" s="309">
        <f t="shared" si="2496"/>
        <v>0</v>
      </c>
      <c r="AM697" s="785"/>
      <c r="AN697" s="309">
        <f t="shared" si="2497"/>
        <v>0</v>
      </c>
      <c r="AO697" s="785"/>
      <c r="AP697" s="309">
        <f t="shared" si="2498"/>
        <v>0</v>
      </c>
      <c r="AQ697" s="785"/>
      <c r="AR697" s="309">
        <f t="shared" si="2499"/>
        <v>0</v>
      </c>
      <c r="AT697" s="782">
        <f t="shared" si="2358"/>
        <v>0</v>
      </c>
      <c r="AU697" s="782">
        <f t="shared" si="2359"/>
        <v>0</v>
      </c>
      <c r="AV697" s="782">
        <f t="shared" si="2360"/>
        <v>0</v>
      </c>
      <c r="AW697" s="788" t="e">
        <f t="shared" si="2361"/>
        <v>#DIV/0!</v>
      </c>
      <c r="AY697" s="781">
        <f t="shared" si="2362"/>
        <v>0</v>
      </c>
      <c r="AZ697" s="777"/>
      <c r="BA697" s="781">
        <f t="shared" si="2363"/>
        <v>0</v>
      </c>
      <c r="BB697" s="777"/>
      <c r="BC697" s="781">
        <f t="shared" si="2364"/>
        <v>0</v>
      </c>
      <c r="BD697" s="777"/>
      <c r="BE697" s="781">
        <f t="shared" si="2365"/>
        <v>0</v>
      </c>
      <c r="BF697" s="777"/>
      <c r="BG697" s="781">
        <f t="shared" si="2366"/>
        <v>0</v>
      </c>
      <c r="BH697" s="777"/>
      <c r="BI697" s="781">
        <f t="shared" si="2367"/>
        <v>0</v>
      </c>
      <c r="BJ697" s="777"/>
      <c r="BK697" s="781">
        <f t="shared" si="2368"/>
        <v>0</v>
      </c>
      <c r="BL697" s="777"/>
      <c r="BM697" s="781">
        <f t="shared" si="2369"/>
        <v>0</v>
      </c>
      <c r="BN697" s="777"/>
      <c r="BO697" s="781">
        <f t="shared" si="2370"/>
        <v>0</v>
      </c>
      <c r="BP697" s="777"/>
      <c r="BQ697" s="781">
        <f t="shared" si="2371"/>
        <v>0</v>
      </c>
      <c r="BR697" s="777"/>
    </row>
    <row r="698" spans="1:70" outlineLevel="3">
      <c r="A698" s="6">
        <v>302352</v>
      </c>
      <c r="B698" s="10"/>
      <c r="C698" s="121" t="s">
        <v>113</v>
      </c>
      <c r="D698" s="111" t="s">
        <v>893</v>
      </c>
      <c r="E698" s="43" t="str">
        <f t="shared" si="2488"/>
        <v>N</v>
      </c>
      <c r="F698" s="122" t="s">
        <v>160</v>
      </c>
      <c r="G698" s="122" t="s">
        <v>325</v>
      </c>
      <c r="H698" s="1076"/>
      <c r="I698" s="1141"/>
      <c r="J698" s="1142"/>
      <c r="K698" s="1032">
        <f t="shared" si="2489"/>
        <v>0</v>
      </c>
      <c r="L698" s="208"/>
      <c r="M698" s="128"/>
      <c r="N698" s="409"/>
      <c r="O698" s="409"/>
      <c r="Q698" s="684" t="s">
        <v>1874</v>
      </c>
      <c r="R698" s="692" t="s">
        <v>2002</v>
      </c>
      <c r="T698" s="680" t="str">
        <f>IF(IF(A698=0,TRUE(),D698=IFERROR(VLOOKUP(A698,Zaplecze_Weryfikacja!A:B,2,FALSE),2))=TRUE(),"Tak","Nie")</f>
        <v>Nie</v>
      </c>
      <c r="U698" s="681" t="str">
        <f>IF(T698="Tak"," ",IF(IFERROR(VLOOKUP(A698,Zaplecze_Weryfikacja!A:B,2,FALSE),"Inny numer Lp")="Inny numer Lp","Inny numer Lp",IF(VLOOKUP(A698,Zaplecze_Weryfikacja!A:B,2,FALSE)=D698,"Nieznana przyczyna","Inny opis")))</f>
        <v>Inny opis</v>
      </c>
      <c r="Y698" s="785"/>
      <c r="Z698" s="309">
        <f t="shared" si="2490"/>
        <v>0</v>
      </c>
      <c r="AA698" s="785"/>
      <c r="AB698" s="309">
        <f t="shared" si="2491"/>
        <v>0</v>
      </c>
      <c r="AC698" s="785"/>
      <c r="AD698" s="309">
        <f t="shared" si="2492"/>
        <v>0</v>
      </c>
      <c r="AE698" s="785"/>
      <c r="AF698" s="309">
        <f t="shared" si="2493"/>
        <v>0</v>
      </c>
      <c r="AG698" s="785"/>
      <c r="AH698" s="309">
        <f t="shared" si="2494"/>
        <v>0</v>
      </c>
      <c r="AI698" s="785"/>
      <c r="AJ698" s="309">
        <f t="shared" si="2495"/>
        <v>0</v>
      </c>
      <c r="AK698" s="785"/>
      <c r="AL698" s="309">
        <f t="shared" si="2496"/>
        <v>0</v>
      </c>
      <c r="AM698" s="785"/>
      <c r="AN698" s="309">
        <f t="shared" si="2497"/>
        <v>0</v>
      </c>
      <c r="AO698" s="785"/>
      <c r="AP698" s="309">
        <f t="shared" si="2498"/>
        <v>0</v>
      </c>
      <c r="AQ698" s="785"/>
      <c r="AR698" s="309">
        <f t="shared" si="2499"/>
        <v>0</v>
      </c>
      <c r="AT698" s="782">
        <f t="shared" si="2358"/>
        <v>0</v>
      </c>
      <c r="AU698" s="782">
        <f t="shared" si="2359"/>
        <v>0</v>
      </c>
      <c r="AV698" s="782">
        <f t="shared" si="2360"/>
        <v>0</v>
      </c>
      <c r="AW698" s="788" t="e">
        <f t="shared" si="2361"/>
        <v>#DIV/0!</v>
      </c>
      <c r="AY698" s="781">
        <f t="shared" si="2362"/>
        <v>0</v>
      </c>
      <c r="AZ698" s="777"/>
      <c r="BA698" s="781">
        <f t="shared" si="2363"/>
        <v>0</v>
      </c>
      <c r="BB698" s="777"/>
      <c r="BC698" s="781">
        <f t="shared" si="2364"/>
        <v>0</v>
      </c>
      <c r="BD698" s="777"/>
      <c r="BE698" s="781">
        <f t="shared" si="2365"/>
        <v>0</v>
      </c>
      <c r="BF698" s="777"/>
      <c r="BG698" s="781">
        <f t="shared" si="2366"/>
        <v>0</v>
      </c>
      <c r="BH698" s="777"/>
      <c r="BI698" s="781">
        <f t="shared" si="2367"/>
        <v>0</v>
      </c>
      <c r="BJ698" s="777"/>
      <c r="BK698" s="781">
        <f t="shared" si="2368"/>
        <v>0</v>
      </c>
      <c r="BL698" s="777"/>
      <c r="BM698" s="781">
        <f t="shared" si="2369"/>
        <v>0</v>
      </c>
      <c r="BN698" s="777"/>
      <c r="BO698" s="781">
        <f t="shared" si="2370"/>
        <v>0</v>
      </c>
      <c r="BP698" s="777"/>
      <c r="BQ698" s="781">
        <f t="shared" si="2371"/>
        <v>0</v>
      </c>
      <c r="BR698" s="777"/>
    </row>
    <row r="699" spans="1:70" outlineLevel="3">
      <c r="A699" s="6">
        <v>302353</v>
      </c>
      <c r="B699" s="10"/>
      <c r="C699" s="121" t="s">
        <v>113</v>
      </c>
      <c r="D699" s="144" t="s">
        <v>280</v>
      </c>
      <c r="E699" s="43" t="str">
        <f t="shared" si="2488"/>
        <v>N</v>
      </c>
      <c r="F699" s="122" t="s">
        <v>160</v>
      </c>
      <c r="G699" s="122" t="s">
        <v>325</v>
      </c>
      <c r="H699" s="1076"/>
      <c r="I699" s="1141"/>
      <c r="J699" s="1142"/>
      <c r="K699" s="1032">
        <f t="shared" si="2489"/>
        <v>0</v>
      </c>
      <c r="L699" s="208"/>
      <c r="M699" s="128"/>
      <c r="N699" s="409"/>
      <c r="O699" s="409"/>
      <c r="Q699" s="684" t="s">
        <v>1874</v>
      </c>
      <c r="R699" s="692" t="s">
        <v>2002</v>
      </c>
      <c r="T699" s="680" t="str">
        <f>IF(IF(A699=0,TRUE(),D699=IFERROR(VLOOKUP(A699,Zaplecze_Weryfikacja!A:B,2,FALSE),2))=TRUE(),"Tak","Nie")</f>
        <v>Nie</v>
      </c>
      <c r="U699" s="681" t="str">
        <f>IF(T699="Tak"," ",IF(IFERROR(VLOOKUP(A699,Zaplecze_Weryfikacja!A:B,2,FALSE),"Inny numer Lp")="Inny numer Lp","Inny numer Lp",IF(VLOOKUP(A699,Zaplecze_Weryfikacja!A:B,2,FALSE)=D699,"Nieznana przyczyna","Inny opis")))</f>
        <v>Inny opis</v>
      </c>
      <c r="Y699" s="785"/>
      <c r="Z699" s="309">
        <f t="shared" si="2490"/>
        <v>0</v>
      </c>
      <c r="AA699" s="785"/>
      <c r="AB699" s="309">
        <f t="shared" si="2491"/>
        <v>0</v>
      </c>
      <c r="AC699" s="785"/>
      <c r="AD699" s="309">
        <f t="shared" si="2492"/>
        <v>0</v>
      </c>
      <c r="AE699" s="785"/>
      <c r="AF699" s="309">
        <f t="shared" si="2493"/>
        <v>0</v>
      </c>
      <c r="AG699" s="785"/>
      <c r="AH699" s="309">
        <f t="shared" si="2494"/>
        <v>0</v>
      </c>
      <c r="AI699" s="785"/>
      <c r="AJ699" s="309">
        <f t="shared" si="2495"/>
        <v>0</v>
      </c>
      <c r="AK699" s="785"/>
      <c r="AL699" s="309">
        <f t="shared" si="2496"/>
        <v>0</v>
      </c>
      <c r="AM699" s="785"/>
      <c r="AN699" s="309">
        <f t="shared" si="2497"/>
        <v>0</v>
      </c>
      <c r="AO699" s="785"/>
      <c r="AP699" s="309">
        <f t="shared" si="2498"/>
        <v>0</v>
      </c>
      <c r="AQ699" s="785"/>
      <c r="AR699" s="309">
        <f t="shared" si="2499"/>
        <v>0</v>
      </c>
      <c r="AT699" s="782">
        <f t="shared" si="2358"/>
        <v>0</v>
      </c>
      <c r="AU699" s="782">
        <f t="shared" si="2359"/>
        <v>0</v>
      </c>
      <c r="AV699" s="782">
        <f t="shared" si="2360"/>
        <v>0</v>
      </c>
      <c r="AW699" s="788" t="e">
        <f t="shared" si="2361"/>
        <v>#DIV/0!</v>
      </c>
      <c r="AY699" s="781">
        <f t="shared" si="2362"/>
        <v>0</v>
      </c>
      <c r="AZ699" s="777"/>
      <c r="BA699" s="781">
        <f t="shared" si="2363"/>
        <v>0</v>
      </c>
      <c r="BB699" s="777"/>
      <c r="BC699" s="781">
        <f t="shared" si="2364"/>
        <v>0</v>
      </c>
      <c r="BD699" s="777"/>
      <c r="BE699" s="781">
        <f t="shared" si="2365"/>
        <v>0</v>
      </c>
      <c r="BF699" s="777"/>
      <c r="BG699" s="781">
        <f t="shared" si="2366"/>
        <v>0</v>
      </c>
      <c r="BH699" s="777"/>
      <c r="BI699" s="781">
        <f t="shared" si="2367"/>
        <v>0</v>
      </c>
      <c r="BJ699" s="777"/>
      <c r="BK699" s="781">
        <f t="shared" si="2368"/>
        <v>0</v>
      </c>
      <c r="BL699" s="777"/>
      <c r="BM699" s="781">
        <f t="shared" si="2369"/>
        <v>0</v>
      </c>
      <c r="BN699" s="777"/>
      <c r="BO699" s="781">
        <f t="shared" si="2370"/>
        <v>0</v>
      </c>
      <c r="BP699" s="777"/>
      <c r="BQ699" s="781">
        <f t="shared" si="2371"/>
        <v>0</v>
      </c>
      <c r="BR699" s="777"/>
    </row>
    <row r="700" spans="1:70" outlineLevel="3">
      <c r="A700" s="6">
        <v>302354</v>
      </c>
      <c r="B700" s="10"/>
      <c r="C700" s="121" t="s">
        <v>113</v>
      </c>
      <c r="D700" s="143" t="s">
        <v>179</v>
      </c>
      <c r="E700" s="43" t="str">
        <f t="shared" si="2488"/>
        <v>T</v>
      </c>
      <c r="F700" s="122" t="s">
        <v>265</v>
      </c>
      <c r="G700" s="122" t="s">
        <v>325</v>
      </c>
      <c r="H700" s="1076">
        <v>1</v>
      </c>
      <c r="I700" s="1141"/>
      <c r="J700" s="1142"/>
      <c r="K700" s="1032">
        <f t="shared" si="2489"/>
        <v>0</v>
      </c>
      <c r="L700" s="208"/>
      <c r="M700" s="128"/>
      <c r="N700" s="409"/>
      <c r="O700" s="409"/>
      <c r="Q700" s="684" t="s">
        <v>1870</v>
      </c>
      <c r="R700" s="692" t="s">
        <v>2002</v>
      </c>
      <c r="T700" s="680" t="str">
        <f>IF(IF(A700=0,TRUE(),D700=IFERROR(VLOOKUP(A700,Zaplecze_Weryfikacja!A:B,2,FALSE),2))=TRUE(),"Tak","Nie")</f>
        <v>Nie</v>
      </c>
      <c r="U700" s="681" t="str">
        <f>IF(T700="Tak"," ",IF(IFERROR(VLOOKUP(A700,Zaplecze_Weryfikacja!A:B,2,FALSE),"Inny numer Lp")="Inny numer Lp","Inny numer Lp",IF(VLOOKUP(A700,Zaplecze_Weryfikacja!A:B,2,FALSE)=D700,"Nieznana przyczyna","Inny opis")))</f>
        <v>Inny opis</v>
      </c>
      <c r="Y700" s="785"/>
      <c r="Z700" s="309">
        <f t="shared" si="2490"/>
        <v>0</v>
      </c>
      <c r="AA700" s="785"/>
      <c r="AB700" s="309">
        <f t="shared" si="2491"/>
        <v>0</v>
      </c>
      <c r="AC700" s="785"/>
      <c r="AD700" s="309">
        <f t="shared" si="2492"/>
        <v>0</v>
      </c>
      <c r="AE700" s="785"/>
      <c r="AF700" s="309">
        <f t="shared" si="2493"/>
        <v>0</v>
      </c>
      <c r="AG700" s="785"/>
      <c r="AH700" s="309">
        <f t="shared" si="2494"/>
        <v>0</v>
      </c>
      <c r="AI700" s="785"/>
      <c r="AJ700" s="309">
        <f t="shared" si="2495"/>
        <v>0</v>
      </c>
      <c r="AK700" s="785"/>
      <c r="AL700" s="309">
        <f t="shared" si="2496"/>
        <v>0</v>
      </c>
      <c r="AM700" s="785"/>
      <c r="AN700" s="309">
        <f t="shared" si="2497"/>
        <v>0</v>
      </c>
      <c r="AO700" s="785"/>
      <c r="AP700" s="309">
        <f t="shared" si="2498"/>
        <v>0</v>
      </c>
      <c r="AQ700" s="785"/>
      <c r="AR700" s="309">
        <f t="shared" si="2499"/>
        <v>0</v>
      </c>
      <c r="AT700" s="782">
        <f t="shared" si="2358"/>
        <v>0</v>
      </c>
      <c r="AU700" s="782">
        <f t="shared" si="2359"/>
        <v>0</v>
      </c>
      <c r="AV700" s="782">
        <f t="shared" si="2360"/>
        <v>0</v>
      </c>
      <c r="AW700" s="788" t="e">
        <f t="shared" si="2361"/>
        <v>#DIV/0!</v>
      </c>
      <c r="AY700" s="781">
        <f t="shared" si="2362"/>
        <v>0</v>
      </c>
      <c r="AZ700" s="777"/>
      <c r="BA700" s="781">
        <f t="shared" si="2363"/>
        <v>0</v>
      </c>
      <c r="BB700" s="777"/>
      <c r="BC700" s="781">
        <f t="shared" si="2364"/>
        <v>0</v>
      </c>
      <c r="BD700" s="777"/>
      <c r="BE700" s="781">
        <f t="shared" si="2365"/>
        <v>0</v>
      </c>
      <c r="BF700" s="777"/>
      <c r="BG700" s="781">
        <f t="shared" si="2366"/>
        <v>0</v>
      </c>
      <c r="BH700" s="777"/>
      <c r="BI700" s="781">
        <f t="shared" si="2367"/>
        <v>0</v>
      </c>
      <c r="BJ700" s="777"/>
      <c r="BK700" s="781">
        <f t="shared" si="2368"/>
        <v>0</v>
      </c>
      <c r="BL700" s="777"/>
      <c r="BM700" s="781">
        <f t="shared" si="2369"/>
        <v>0</v>
      </c>
      <c r="BN700" s="777"/>
      <c r="BO700" s="781">
        <f t="shared" si="2370"/>
        <v>0</v>
      </c>
      <c r="BP700" s="777"/>
      <c r="BQ700" s="781">
        <f t="shared" si="2371"/>
        <v>0</v>
      </c>
      <c r="BR700" s="777"/>
    </row>
    <row r="701" spans="1:70" outlineLevel="3">
      <c r="A701" s="6">
        <v>302355</v>
      </c>
      <c r="B701" s="10"/>
      <c r="C701" s="121" t="s">
        <v>113</v>
      </c>
      <c r="D701" s="33" t="s">
        <v>910</v>
      </c>
      <c r="E701" s="43" t="str">
        <f t="shared" si="2488"/>
        <v>N</v>
      </c>
      <c r="F701" s="122"/>
      <c r="G701" s="122" t="s">
        <v>325</v>
      </c>
      <c r="H701" s="1076"/>
      <c r="I701" s="1141"/>
      <c r="J701" s="1142"/>
      <c r="K701" s="1032">
        <f t="shared" si="2489"/>
        <v>0</v>
      </c>
      <c r="L701" s="208"/>
      <c r="M701" s="128"/>
      <c r="N701" s="409"/>
      <c r="O701" s="409"/>
      <c r="Q701" s="684" t="s">
        <v>1890</v>
      </c>
      <c r="R701" s="692" t="s">
        <v>2002</v>
      </c>
      <c r="T701" s="680" t="str">
        <f>IF(IF(A701=0,TRUE(),D701=IFERROR(VLOOKUP(A701,Zaplecze_Weryfikacja!A:B,2,FALSE),2))=TRUE(),"Tak","Nie")</f>
        <v>Nie</v>
      </c>
      <c r="U701" s="681" t="str">
        <f>IF(T701="Tak"," ",IF(IFERROR(VLOOKUP(A701,Zaplecze_Weryfikacja!A:B,2,FALSE),"Inny numer Lp")="Inny numer Lp","Inny numer Lp",IF(VLOOKUP(A701,Zaplecze_Weryfikacja!A:B,2,FALSE)=D701,"Nieznana przyczyna","Inny opis")))</f>
        <v>Inny opis</v>
      </c>
      <c r="Y701" s="785"/>
      <c r="Z701" s="309">
        <f t="shared" si="2490"/>
        <v>0</v>
      </c>
      <c r="AA701" s="785"/>
      <c r="AB701" s="309">
        <f t="shared" si="2491"/>
        <v>0</v>
      </c>
      <c r="AC701" s="785"/>
      <c r="AD701" s="309">
        <f t="shared" si="2492"/>
        <v>0</v>
      </c>
      <c r="AE701" s="785"/>
      <c r="AF701" s="309">
        <f t="shared" si="2493"/>
        <v>0</v>
      </c>
      <c r="AG701" s="785"/>
      <c r="AH701" s="309">
        <f t="shared" si="2494"/>
        <v>0</v>
      </c>
      <c r="AI701" s="785"/>
      <c r="AJ701" s="309">
        <f t="shared" si="2495"/>
        <v>0</v>
      </c>
      <c r="AK701" s="785"/>
      <c r="AL701" s="309">
        <f t="shared" si="2496"/>
        <v>0</v>
      </c>
      <c r="AM701" s="785"/>
      <c r="AN701" s="309">
        <f t="shared" si="2497"/>
        <v>0</v>
      </c>
      <c r="AO701" s="785"/>
      <c r="AP701" s="309">
        <f t="shared" si="2498"/>
        <v>0</v>
      </c>
      <c r="AQ701" s="785"/>
      <c r="AR701" s="309">
        <f t="shared" si="2499"/>
        <v>0</v>
      </c>
      <c r="AT701" s="782">
        <f t="shared" si="2358"/>
        <v>0</v>
      </c>
      <c r="AU701" s="782">
        <f t="shared" si="2359"/>
        <v>0</v>
      </c>
      <c r="AV701" s="782">
        <f t="shared" si="2360"/>
        <v>0</v>
      </c>
      <c r="AW701" s="788" t="e">
        <f t="shared" si="2361"/>
        <v>#DIV/0!</v>
      </c>
      <c r="AY701" s="781">
        <f t="shared" si="2362"/>
        <v>0</v>
      </c>
      <c r="AZ701" s="777"/>
      <c r="BA701" s="781">
        <f t="shared" si="2363"/>
        <v>0</v>
      </c>
      <c r="BB701" s="777"/>
      <c r="BC701" s="781">
        <f t="shared" si="2364"/>
        <v>0</v>
      </c>
      <c r="BD701" s="777"/>
      <c r="BE701" s="781">
        <f t="shared" si="2365"/>
        <v>0</v>
      </c>
      <c r="BF701" s="777"/>
      <c r="BG701" s="781">
        <f t="shared" si="2366"/>
        <v>0</v>
      </c>
      <c r="BH701" s="777"/>
      <c r="BI701" s="781">
        <f t="shared" si="2367"/>
        <v>0</v>
      </c>
      <c r="BJ701" s="777"/>
      <c r="BK701" s="781">
        <f t="shared" si="2368"/>
        <v>0</v>
      </c>
      <c r="BL701" s="777"/>
      <c r="BM701" s="781">
        <f t="shared" si="2369"/>
        <v>0</v>
      </c>
      <c r="BN701" s="777"/>
      <c r="BO701" s="781">
        <f t="shared" si="2370"/>
        <v>0</v>
      </c>
      <c r="BP701" s="777"/>
      <c r="BQ701" s="781">
        <f t="shared" si="2371"/>
        <v>0</v>
      </c>
      <c r="BR701" s="777"/>
    </row>
    <row r="702" spans="1:70" outlineLevel="3">
      <c r="A702" s="6">
        <v>302356</v>
      </c>
      <c r="B702" s="10"/>
      <c r="C702" s="121" t="s">
        <v>113</v>
      </c>
      <c r="D702" s="34" t="s">
        <v>899</v>
      </c>
      <c r="E702" s="43" t="str">
        <f t="shared" si="2488"/>
        <v>N</v>
      </c>
      <c r="F702" s="1161"/>
      <c r="G702" s="122" t="s">
        <v>755</v>
      </c>
      <c r="H702" s="1076"/>
      <c r="I702" s="1141"/>
      <c r="J702" s="1142"/>
      <c r="K702" s="1032">
        <f t="shared" si="2489"/>
        <v>0</v>
      </c>
      <c r="L702" s="208"/>
      <c r="M702" s="128"/>
      <c r="N702" s="409"/>
      <c r="O702" s="409"/>
      <c r="Q702" s="684" t="s">
        <v>1874</v>
      </c>
      <c r="R702" s="692" t="s">
        <v>2002</v>
      </c>
      <c r="T702" s="680" t="str">
        <f>IF(IF(A702=0,TRUE(),D702=IFERROR(VLOOKUP(A702,Zaplecze_Weryfikacja!A:B,2,FALSE),2))=TRUE(),"Tak","Nie")</f>
        <v>Nie</v>
      </c>
      <c r="U702" s="681" t="str">
        <f>IF(T702="Tak"," ",IF(IFERROR(VLOOKUP(A702,Zaplecze_Weryfikacja!A:B,2,FALSE),"Inny numer Lp")="Inny numer Lp","Inny numer Lp",IF(VLOOKUP(A702,Zaplecze_Weryfikacja!A:B,2,FALSE)=D702,"Nieznana przyczyna","Inny opis")))</f>
        <v>Inny opis</v>
      </c>
      <c r="Y702" s="785"/>
      <c r="Z702" s="309">
        <f t="shared" si="2490"/>
        <v>0</v>
      </c>
      <c r="AA702" s="785"/>
      <c r="AB702" s="309">
        <f t="shared" si="2491"/>
        <v>0</v>
      </c>
      <c r="AC702" s="785"/>
      <c r="AD702" s="309">
        <f t="shared" si="2492"/>
        <v>0</v>
      </c>
      <c r="AE702" s="785"/>
      <c r="AF702" s="309">
        <f t="shared" si="2493"/>
        <v>0</v>
      </c>
      <c r="AG702" s="785"/>
      <c r="AH702" s="309">
        <f t="shared" si="2494"/>
        <v>0</v>
      </c>
      <c r="AI702" s="785"/>
      <c r="AJ702" s="309">
        <f t="shared" si="2495"/>
        <v>0</v>
      </c>
      <c r="AK702" s="785"/>
      <c r="AL702" s="309">
        <f t="shared" si="2496"/>
        <v>0</v>
      </c>
      <c r="AM702" s="785"/>
      <c r="AN702" s="309">
        <f t="shared" si="2497"/>
        <v>0</v>
      </c>
      <c r="AO702" s="785"/>
      <c r="AP702" s="309">
        <f t="shared" si="2498"/>
        <v>0</v>
      </c>
      <c r="AQ702" s="785"/>
      <c r="AR702" s="309">
        <f t="shared" si="2499"/>
        <v>0</v>
      </c>
      <c r="AT702" s="782">
        <f t="shared" si="2358"/>
        <v>0</v>
      </c>
      <c r="AU702" s="782">
        <f t="shared" si="2359"/>
        <v>0</v>
      </c>
      <c r="AV702" s="782">
        <f t="shared" si="2360"/>
        <v>0</v>
      </c>
      <c r="AW702" s="788" t="e">
        <f t="shared" si="2361"/>
        <v>#DIV/0!</v>
      </c>
      <c r="AY702" s="781">
        <f t="shared" si="2362"/>
        <v>0</v>
      </c>
      <c r="AZ702" s="777"/>
      <c r="BA702" s="781">
        <f t="shared" si="2363"/>
        <v>0</v>
      </c>
      <c r="BB702" s="777"/>
      <c r="BC702" s="781">
        <f t="shared" si="2364"/>
        <v>0</v>
      </c>
      <c r="BD702" s="777"/>
      <c r="BE702" s="781">
        <f t="shared" si="2365"/>
        <v>0</v>
      </c>
      <c r="BF702" s="777"/>
      <c r="BG702" s="781">
        <f t="shared" si="2366"/>
        <v>0</v>
      </c>
      <c r="BH702" s="777"/>
      <c r="BI702" s="781">
        <f t="shared" si="2367"/>
        <v>0</v>
      </c>
      <c r="BJ702" s="777"/>
      <c r="BK702" s="781">
        <f t="shared" si="2368"/>
        <v>0</v>
      </c>
      <c r="BL702" s="777"/>
      <c r="BM702" s="781">
        <f t="shared" si="2369"/>
        <v>0</v>
      </c>
      <c r="BN702" s="777"/>
      <c r="BO702" s="781">
        <f t="shared" si="2370"/>
        <v>0</v>
      </c>
      <c r="BP702" s="777"/>
      <c r="BQ702" s="781">
        <f t="shared" si="2371"/>
        <v>0</v>
      </c>
      <c r="BR702" s="777"/>
    </row>
    <row r="703" spans="1:70" outlineLevel="3">
      <c r="A703" s="6">
        <v>302357</v>
      </c>
      <c r="B703" s="10"/>
      <c r="C703" s="429" t="s">
        <v>113</v>
      </c>
      <c r="D703" s="34" t="s">
        <v>848</v>
      </c>
      <c r="E703" s="43" t="str">
        <f t="shared" si="2488"/>
        <v>N</v>
      </c>
      <c r="F703" s="122"/>
      <c r="G703" s="122" t="s">
        <v>325</v>
      </c>
      <c r="H703" s="1076"/>
      <c r="I703" s="1141"/>
      <c r="J703" s="1142"/>
      <c r="K703" s="1032">
        <f t="shared" si="2489"/>
        <v>0</v>
      </c>
      <c r="L703" s="208"/>
      <c r="M703" s="128"/>
      <c r="N703" s="409"/>
      <c r="O703" s="409"/>
      <c r="Q703" s="684" t="s">
        <v>1890</v>
      </c>
      <c r="R703" s="692" t="s">
        <v>2002</v>
      </c>
      <c r="T703" s="680" t="str">
        <f>IF(IF(A703=0,TRUE(),D703=IFERROR(VLOOKUP(A703,Zaplecze_Weryfikacja!A:B,2,FALSE),2))=TRUE(),"Tak","Nie")</f>
        <v>Nie</v>
      </c>
      <c r="U703" s="681" t="str">
        <f>IF(T703="Tak"," ",IF(IFERROR(VLOOKUP(A703,Zaplecze_Weryfikacja!A:B,2,FALSE),"Inny numer Lp")="Inny numer Lp","Inny numer Lp",IF(VLOOKUP(A703,Zaplecze_Weryfikacja!A:B,2,FALSE)=D703,"Nieznana przyczyna","Inny opis")))</f>
        <v>Inny opis</v>
      </c>
      <c r="Y703" s="785"/>
      <c r="Z703" s="309">
        <f t="shared" si="2490"/>
        <v>0</v>
      </c>
      <c r="AA703" s="785"/>
      <c r="AB703" s="309">
        <f t="shared" si="2491"/>
        <v>0</v>
      </c>
      <c r="AC703" s="785"/>
      <c r="AD703" s="309">
        <f t="shared" si="2492"/>
        <v>0</v>
      </c>
      <c r="AE703" s="785"/>
      <c r="AF703" s="309">
        <f t="shared" si="2493"/>
        <v>0</v>
      </c>
      <c r="AG703" s="785"/>
      <c r="AH703" s="309">
        <f t="shared" si="2494"/>
        <v>0</v>
      </c>
      <c r="AI703" s="785"/>
      <c r="AJ703" s="309">
        <f t="shared" si="2495"/>
        <v>0</v>
      </c>
      <c r="AK703" s="785"/>
      <c r="AL703" s="309">
        <f t="shared" si="2496"/>
        <v>0</v>
      </c>
      <c r="AM703" s="785"/>
      <c r="AN703" s="309">
        <f t="shared" si="2497"/>
        <v>0</v>
      </c>
      <c r="AO703" s="785"/>
      <c r="AP703" s="309">
        <f t="shared" si="2498"/>
        <v>0</v>
      </c>
      <c r="AQ703" s="785"/>
      <c r="AR703" s="309">
        <f t="shared" si="2499"/>
        <v>0</v>
      </c>
      <c r="AT703" s="782">
        <f t="shared" si="2358"/>
        <v>0</v>
      </c>
      <c r="AU703" s="782">
        <f t="shared" si="2359"/>
        <v>0</v>
      </c>
      <c r="AV703" s="782">
        <f t="shared" si="2360"/>
        <v>0</v>
      </c>
      <c r="AW703" s="788" t="e">
        <f t="shared" si="2361"/>
        <v>#DIV/0!</v>
      </c>
      <c r="AY703" s="781">
        <f t="shared" si="2362"/>
        <v>0</v>
      </c>
      <c r="AZ703" s="777"/>
      <c r="BA703" s="781">
        <f t="shared" si="2363"/>
        <v>0</v>
      </c>
      <c r="BB703" s="777"/>
      <c r="BC703" s="781">
        <f t="shared" si="2364"/>
        <v>0</v>
      </c>
      <c r="BD703" s="777"/>
      <c r="BE703" s="781">
        <f t="shared" si="2365"/>
        <v>0</v>
      </c>
      <c r="BF703" s="777"/>
      <c r="BG703" s="781">
        <f t="shared" si="2366"/>
        <v>0</v>
      </c>
      <c r="BH703" s="777"/>
      <c r="BI703" s="781">
        <f t="shared" si="2367"/>
        <v>0</v>
      </c>
      <c r="BJ703" s="777"/>
      <c r="BK703" s="781">
        <f t="shared" si="2368"/>
        <v>0</v>
      </c>
      <c r="BL703" s="777"/>
      <c r="BM703" s="781">
        <f t="shared" si="2369"/>
        <v>0</v>
      </c>
      <c r="BN703" s="777"/>
      <c r="BO703" s="781">
        <f t="shared" si="2370"/>
        <v>0</v>
      </c>
      <c r="BP703" s="777"/>
      <c r="BQ703" s="781">
        <f t="shared" si="2371"/>
        <v>0</v>
      </c>
      <c r="BR703" s="777"/>
    </row>
    <row r="704" spans="1:70" outlineLevel="3">
      <c r="A704" s="6">
        <v>302358</v>
      </c>
      <c r="B704" s="10"/>
      <c r="C704" s="121" t="s">
        <v>113</v>
      </c>
      <c r="D704" s="33" t="s">
        <v>818</v>
      </c>
      <c r="E704" s="43" t="str">
        <f t="shared" si="2488"/>
        <v>T</v>
      </c>
      <c r="F704" s="122" t="s">
        <v>3152</v>
      </c>
      <c r="G704" s="122" t="s">
        <v>325</v>
      </c>
      <c r="H704" s="1076">
        <v>2</v>
      </c>
      <c r="I704" s="1141"/>
      <c r="J704" s="1142"/>
      <c r="K704" s="1032">
        <f t="shared" si="2489"/>
        <v>0</v>
      </c>
      <c r="L704" s="208"/>
      <c r="M704" s="128"/>
      <c r="N704" s="409"/>
      <c r="O704" s="409"/>
      <c r="Q704" s="684" t="s">
        <v>1875</v>
      </c>
      <c r="R704" s="692" t="s">
        <v>2002</v>
      </c>
      <c r="T704" s="680" t="str">
        <f>IF(IF(A704=0,TRUE(),D704=IFERROR(VLOOKUP(A704,Zaplecze_Weryfikacja!A:B,2,FALSE),2))=TRUE(),"Tak","Nie")</f>
        <v>Nie</v>
      </c>
      <c r="U704" s="681" t="str">
        <f>IF(T704="Tak"," ",IF(IFERROR(VLOOKUP(A704,Zaplecze_Weryfikacja!A:B,2,FALSE),"Inny numer Lp")="Inny numer Lp","Inny numer Lp",IF(VLOOKUP(A704,Zaplecze_Weryfikacja!A:B,2,FALSE)=D704,"Nieznana przyczyna","Inny opis")))</f>
        <v>Inny opis</v>
      </c>
      <c r="Y704" s="785"/>
      <c r="Z704" s="309">
        <f t="shared" si="2490"/>
        <v>0</v>
      </c>
      <c r="AA704" s="785"/>
      <c r="AB704" s="309">
        <f t="shared" si="2491"/>
        <v>0</v>
      </c>
      <c r="AC704" s="785"/>
      <c r="AD704" s="309">
        <f t="shared" si="2492"/>
        <v>0</v>
      </c>
      <c r="AE704" s="785"/>
      <c r="AF704" s="309">
        <f t="shared" si="2493"/>
        <v>0</v>
      </c>
      <c r="AG704" s="785"/>
      <c r="AH704" s="309">
        <f t="shared" si="2494"/>
        <v>0</v>
      </c>
      <c r="AI704" s="785"/>
      <c r="AJ704" s="309">
        <f t="shared" si="2495"/>
        <v>0</v>
      </c>
      <c r="AK704" s="785"/>
      <c r="AL704" s="309">
        <f t="shared" si="2496"/>
        <v>0</v>
      </c>
      <c r="AM704" s="785"/>
      <c r="AN704" s="309">
        <f t="shared" si="2497"/>
        <v>0</v>
      </c>
      <c r="AO704" s="785"/>
      <c r="AP704" s="309">
        <f t="shared" si="2498"/>
        <v>0</v>
      </c>
      <c r="AQ704" s="785"/>
      <c r="AR704" s="309">
        <f t="shared" si="2499"/>
        <v>0</v>
      </c>
      <c r="AT704" s="782">
        <f t="shared" si="2358"/>
        <v>0</v>
      </c>
      <c r="AU704" s="782">
        <f t="shared" si="2359"/>
        <v>0</v>
      </c>
      <c r="AV704" s="782">
        <f t="shared" si="2360"/>
        <v>0</v>
      </c>
      <c r="AW704" s="788" t="e">
        <f t="shared" si="2361"/>
        <v>#DIV/0!</v>
      </c>
      <c r="AY704" s="781">
        <f t="shared" si="2362"/>
        <v>0</v>
      </c>
      <c r="AZ704" s="777"/>
      <c r="BA704" s="781">
        <f t="shared" si="2363"/>
        <v>0</v>
      </c>
      <c r="BB704" s="777"/>
      <c r="BC704" s="781">
        <f t="shared" si="2364"/>
        <v>0</v>
      </c>
      <c r="BD704" s="777"/>
      <c r="BE704" s="781">
        <f t="shared" si="2365"/>
        <v>0</v>
      </c>
      <c r="BF704" s="777"/>
      <c r="BG704" s="781">
        <f t="shared" si="2366"/>
        <v>0</v>
      </c>
      <c r="BH704" s="777"/>
      <c r="BI704" s="781">
        <f t="shared" si="2367"/>
        <v>0</v>
      </c>
      <c r="BJ704" s="777"/>
      <c r="BK704" s="781">
        <f t="shared" si="2368"/>
        <v>0</v>
      </c>
      <c r="BL704" s="777"/>
      <c r="BM704" s="781">
        <f t="shared" si="2369"/>
        <v>0</v>
      </c>
      <c r="BN704" s="777"/>
      <c r="BO704" s="781">
        <f t="shared" si="2370"/>
        <v>0</v>
      </c>
      <c r="BP704" s="777"/>
      <c r="BQ704" s="781">
        <f t="shared" si="2371"/>
        <v>0</v>
      </c>
      <c r="BR704" s="777"/>
    </row>
    <row r="705" spans="1:70" outlineLevel="3">
      <c r="A705" s="6">
        <v>302359</v>
      </c>
      <c r="B705" s="10"/>
      <c r="C705" s="121" t="s">
        <v>113</v>
      </c>
      <c r="D705" s="33" t="s">
        <v>3159</v>
      </c>
      <c r="E705" s="43" t="str">
        <f t="shared" ref="E705" si="2526">IF(H705&gt;0,"T","N")</f>
        <v>T</v>
      </c>
      <c r="F705" s="122" t="s">
        <v>3115</v>
      </c>
      <c r="G705" s="122" t="s">
        <v>324</v>
      </c>
      <c r="H705" s="1076">
        <v>10.9</v>
      </c>
      <c r="I705" s="1141"/>
      <c r="J705" s="1142"/>
      <c r="K705" s="1032">
        <f t="shared" ref="K705" si="2527">IF(B705="E","E",$H705*I705)</f>
        <v>0</v>
      </c>
      <c r="L705" s="208"/>
      <c r="M705" s="128"/>
      <c r="N705" s="409"/>
      <c r="O705" s="409"/>
      <c r="Q705" s="684" t="s">
        <v>1875</v>
      </c>
      <c r="R705" s="692" t="s">
        <v>2002</v>
      </c>
      <c r="T705" s="680" t="str">
        <f>IF(IF(A705=0,TRUE(),D705=IFERROR(VLOOKUP(A705,Zaplecze_Weryfikacja!A:B,2,FALSE),2))=TRUE(),"Tak","Nie")</f>
        <v>Nie</v>
      </c>
      <c r="U705" s="681" t="str">
        <f>IF(T705="Tak"," ",IF(IFERROR(VLOOKUP(A705,Zaplecze_Weryfikacja!A:B,2,FALSE),"Inny numer Lp")="Inny numer Lp","Inny numer Lp",IF(VLOOKUP(A705,Zaplecze_Weryfikacja!A:B,2,FALSE)=D705,"Nieznana przyczyna","Inny opis")))</f>
        <v>Inny opis</v>
      </c>
      <c r="Y705" s="785"/>
      <c r="Z705" s="309">
        <f t="shared" ref="Z705" si="2528">IF($B705="E","E",$H705*Y705)</f>
        <v>0</v>
      </c>
      <c r="AA705" s="785"/>
      <c r="AB705" s="309">
        <f t="shared" ref="AB705" si="2529">IF($B705="E","E",$H705*AA705)</f>
        <v>0</v>
      </c>
      <c r="AC705" s="785"/>
      <c r="AD705" s="309">
        <f t="shared" ref="AD705" si="2530">IF($B705="E","E",$H705*AC705)</f>
        <v>0</v>
      </c>
      <c r="AE705" s="785"/>
      <c r="AF705" s="309">
        <f t="shared" ref="AF705" si="2531">IF($B705="E","E",$H705*AE705)</f>
        <v>0</v>
      </c>
      <c r="AG705" s="785"/>
      <c r="AH705" s="309">
        <f t="shared" ref="AH705" si="2532">IF($B705="E","E",$H705*AG705)</f>
        <v>0</v>
      </c>
      <c r="AI705" s="785"/>
      <c r="AJ705" s="309">
        <f t="shared" ref="AJ705" si="2533">IF($B705="E","E",$H705*AI705)</f>
        <v>0</v>
      </c>
      <c r="AK705" s="785"/>
      <c r="AL705" s="309">
        <f t="shared" ref="AL705" si="2534">IF($B705="E","E",$H705*AK705)</f>
        <v>0</v>
      </c>
      <c r="AM705" s="785"/>
      <c r="AN705" s="309">
        <f t="shared" ref="AN705" si="2535">IF($B705="E","E",$H705*AM705)</f>
        <v>0</v>
      </c>
      <c r="AO705" s="785"/>
      <c r="AP705" s="309">
        <f t="shared" ref="AP705" si="2536">IF($B705="E","E",$H705*AO705)</f>
        <v>0</v>
      </c>
      <c r="AQ705" s="785"/>
      <c r="AR705" s="309">
        <f t="shared" ref="AR705" si="2537">IF($B705="E","E",$H705*AQ705)</f>
        <v>0</v>
      </c>
      <c r="AT705" s="782">
        <f t="shared" ref="AT705" si="2538">MAX(Z705,AB705,AD705,AF705,AH705,AJ705,AL705,AN705,AP705,AR705)</f>
        <v>0</v>
      </c>
      <c r="AU705" s="782">
        <f t="shared" ref="AU705" si="2539">IF($AU$6=10,MIN(Z705,AB705,AD705,AF705,AH705,AJ705,AL705,AN705,AP705,AR705),IF($AU$6=9,MIN(Z705,AB705,AD705,AF705,AH705,AJ705,AL705,AN705,AP705),IF($AU$6=8,MIN(Z705,AB705,AD705,AF705,AH705,AJ705,AL705,AN705),IF($AU$6=7,MIN(Z705,AB705,AD705,AF705,AH705,AJ705,AL705),IF($AU$6=6,MIN(Z705,AB705,AD705,AF705,AH705,AJ705),IF($AU$6=5,MIN(Z705,AB705,AD705,AF705,AH705),IF($AU$6=4,MIN(Z705,AB705,AD705,AF705),IF($AU$6=4,MIN(Z705,AB705,AD705,AF705),IF($AU$6=3,MIN(Z705,AB705,AD705),IF($AU$6=3,MIN(Z705,AB705,AD705),IF($AU$6=2,MIN(Z705,AB705),IF($AU$6=1,MIN(Z705),"Błąd - zła ilośc oferentów"))))))))))))</f>
        <v>0</v>
      </c>
      <c r="AV705" s="782">
        <f t="shared" ref="AV705" si="2540">AT705-AU705</f>
        <v>0</v>
      </c>
      <c r="AW705" s="788" t="e">
        <f t="shared" ref="AW705" si="2541">AT705/AU705</f>
        <v>#DIV/0!</v>
      </c>
      <c r="AY705" s="781">
        <f t="shared" ref="AY705" si="2542">+AZ705</f>
        <v>0</v>
      </c>
      <c r="AZ705" s="777"/>
      <c r="BA705" s="781">
        <f t="shared" ref="BA705" si="2543">+BB705</f>
        <v>0</v>
      </c>
      <c r="BB705" s="777"/>
      <c r="BC705" s="781">
        <f t="shared" ref="BC705" si="2544">+BD705</f>
        <v>0</v>
      </c>
      <c r="BD705" s="777"/>
      <c r="BE705" s="781">
        <f t="shared" ref="BE705" si="2545">+BF705</f>
        <v>0</v>
      </c>
      <c r="BF705" s="777"/>
      <c r="BG705" s="781">
        <f t="shared" ref="BG705" si="2546">+BH705</f>
        <v>0</v>
      </c>
      <c r="BH705" s="777"/>
      <c r="BI705" s="781">
        <f t="shared" ref="BI705" si="2547">+BJ705</f>
        <v>0</v>
      </c>
      <c r="BJ705" s="777"/>
      <c r="BK705" s="781">
        <f t="shared" ref="BK705" si="2548">+BL705</f>
        <v>0</v>
      </c>
      <c r="BL705" s="777"/>
      <c r="BM705" s="781">
        <f t="shared" ref="BM705" si="2549">+BN705</f>
        <v>0</v>
      </c>
      <c r="BN705" s="777"/>
      <c r="BO705" s="781">
        <f t="shared" ref="BO705" si="2550">+BP705</f>
        <v>0</v>
      </c>
      <c r="BP705" s="777"/>
      <c r="BQ705" s="781">
        <f t="shared" ref="BQ705" si="2551">+BR705</f>
        <v>0</v>
      </c>
      <c r="BR705" s="777"/>
    </row>
    <row r="706" spans="1:70" ht="28.5" outlineLevel="3">
      <c r="A706" s="6">
        <v>302360</v>
      </c>
      <c r="B706" s="10"/>
      <c r="C706" s="121" t="s">
        <v>113</v>
      </c>
      <c r="D706" s="34" t="s">
        <v>81</v>
      </c>
      <c r="E706" s="43" t="str">
        <f t="shared" ref="E706" si="2552">IF(H706&gt;0,"T","N")</f>
        <v>T</v>
      </c>
      <c r="F706" s="122" t="s">
        <v>3142</v>
      </c>
      <c r="G706" s="122" t="s">
        <v>325</v>
      </c>
      <c r="H706" s="1076">
        <v>2</v>
      </c>
      <c r="I706" s="1141"/>
      <c r="J706" s="1142"/>
      <c r="K706" s="1032">
        <f t="shared" ref="K706" si="2553">IF(B706="E","E",$H706*I706)</f>
        <v>0</v>
      </c>
      <c r="L706" s="208"/>
      <c r="M706" s="128"/>
      <c r="N706" s="409"/>
      <c r="O706" s="409"/>
      <c r="Q706" s="684" t="s">
        <v>1875</v>
      </c>
      <c r="R706" s="692" t="s">
        <v>2002</v>
      </c>
      <c r="T706" s="680" t="str">
        <f>IF(IF(A706=0,TRUE(),D706=IFERROR(VLOOKUP(A706,Zaplecze_Weryfikacja!A:B,2,FALSE),2))=TRUE(),"Tak","Nie")</f>
        <v>Nie</v>
      </c>
      <c r="U706" s="681" t="str">
        <f>IF(T706="Tak"," ",IF(IFERROR(VLOOKUP(A706,Zaplecze_Weryfikacja!A:B,2,FALSE),"Inny numer Lp")="Inny numer Lp","Inny numer Lp",IF(VLOOKUP(A706,Zaplecze_Weryfikacja!A:B,2,FALSE)=D706,"Nieznana przyczyna","Inny opis")))</f>
        <v>Inny opis</v>
      </c>
      <c r="Y706" s="785"/>
      <c r="Z706" s="309">
        <f t="shared" ref="Z706" si="2554">IF($B706="E","E",$H706*Y706)</f>
        <v>0</v>
      </c>
      <c r="AA706" s="785"/>
      <c r="AB706" s="309">
        <f t="shared" ref="AB706" si="2555">IF($B706="E","E",$H706*AA706)</f>
        <v>0</v>
      </c>
      <c r="AC706" s="785"/>
      <c r="AD706" s="309">
        <f t="shared" ref="AD706" si="2556">IF($B706="E","E",$H706*AC706)</f>
        <v>0</v>
      </c>
      <c r="AE706" s="785"/>
      <c r="AF706" s="309">
        <f t="shared" ref="AF706" si="2557">IF($B706="E","E",$H706*AE706)</f>
        <v>0</v>
      </c>
      <c r="AG706" s="785"/>
      <c r="AH706" s="309">
        <f t="shared" ref="AH706" si="2558">IF($B706="E","E",$H706*AG706)</f>
        <v>0</v>
      </c>
      <c r="AI706" s="785"/>
      <c r="AJ706" s="309">
        <f t="shared" ref="AJ706" si="2559">IF($B706="E","E",$H706*AI706)</f>
        <v>0</v>
      </c>
      <c r="AK706" s="785"/>
      <c r="AL706" s="309">
        <f t="shared" ref="AL706" si="2560">IF($B706="E","E",$H706*AK706)</f>
        <v>0</v>
      </c>
      <c r="AM706" s="785"/>
      <c r="AN706" s="309">
        <f t="shared" ref="AN706" si="2561">IF($B706="E","E",$H706*AM706)</f>
        <v>0</v>
      </c>
      <c r="AO706" s="785"/>
      <c r="AP706" s="309">
        <f t="shared" ref="AP706" si="2562">IF($B706="E","E",$H706*AO706)</f>
        <v>0</v>
      </c>
      <c r="AQ706" s="785"/>
      <c r="AR706" s="309">
        <f t="shared" ref="AR706" si="2563">IF($B706="E","E",$H706*AQ706)</f>
        <v>0</v>
      </c>
      <c r="AT706" s="782">
        <f t="shared" ref="AT706" si="2564">MAX(Z706,AB706,AD706,AF706,AH706,AJ706,AL706,AN706,AP706,AR706)</f>
        <v>0</v>
      </c>
      <c r="AU706" s="782">
        <f t="shared" ref="AU706" si="2565">IF($AU$6=10,MIN(Z706,AB706,AD706,AF706,AH706,AJ706,AL706,AN706,AP706,AR706),IF($AU$6=9,MIN(Z706,AB706,AD706,AF706,AH706,AJ706,AL706,AN706,AP706),IF($AU$6=8,MIN(Z706,AB706,AD706,AF706,AH706,AJ706,AL706,AN706),IF($AU$6=7,MIN(Z706,AB706,AD706,AF706,AH706,AJ706,AL706),IF($AU$6=6,MIN(Z706,AB706,AD706,AF706,AH706,AJ706),IF($AU$6=5,MIN(Z706,AB706,AD706,AF706,AH706),IF($AU$6=4,MIN(Z706,AB706,AD706,AF706),IF($AU$6=4,MIN(Z706,AB706,AD706,AF706),IF($AU$6=3,MIN(Z706,AB706,AD706),IF($AU$6=3,MIN(Z706,AB706,AD706),IF($AU$6=2,MIN(Z706,AB706),IF($AU$6=1,MIN(Z706),"Błąd - zła ilośc oferentów"))))))))))))</f>
        <v>0</v>
      </c>
      <c r="AV706" s="782">
        <f t="shared" ref="AV706" si="2566">AT706-AU706</f>
        <v>0</v>
      </c>
      <c r="AW706" s="788" t="e">
        <f t="shared" ref="AW706" si="2567">AT706/AU706</f>
        <v>#DIV/0!</v>
      </c>
      <c r="AY706" s="781">
        <f t="shared" ref="AY706" si="2568">+AZ706</f>
        <v>0</v>
      </c>
      <c r="AZ706" s="777"/>
      <c r="BA706" s="781">
        <f t="shared" ref="BA706" si="2569">+BB706</f>
        <v>0</v>
      </c>
      <c r="BB706" s="777"/>
      <c r="BC706" s="781">
        <f t="shared" ref="BC706" si="2570">+BD706</f>
        <v>0</v>
      </c>
      <c r="BD706" s="777"/>
      <c r="BE706" s="781">
        <f t="shared" ref="BE706" si="2571">+BF706</f>
        <v>0</v>
      </c>
      <c r="BF706" s="777"/>
      <c r="BG706" s="781">
        <f t="shared" ref="BG706" si="2572">+BH706</f>
        <v>0</v>
      </c>
      <c r="BH706" s="777"/>
      <c r="BI706" s="781">
        <f t="shared" ref="BI706" si="2573">+BJ706</f>
        <v>0</v>
      </c>
      <c r="BJ706" s="777"/>
      <c r="BK706" s="781">
        <f t="shared" ref="BK706" si="2574">+BL706</f>
        <v>0</v>
      </c>
      <c r="BL706" s="777"/>
      <c r="BM706" s="781">
        <f t="shared" ref="BM706" si="2575">+BN706</f>
        <v>0</v>
      </c>
      <c r="BN706" s="777"/>
      <c r="BO706" s="781">
        <f t="shared" ref="BO706" si="2576">+BP706</f>
        <v>0</v>
      </c>
      <c r="BP706" s="777"/>
      <c r="BQ706" s="781">
        <f t="shared" ref="BQ706" si="2577">+BR706</f>
        <v>0</v>
      </c>
      <c r="BR706" s="777"/>
    </row>
    <row r="707" spans="1:70" ht="28.5" outlineLevel="3">
      <c r="A707" s="1250" t="s">
        <v>3927</v>
      </c>
      <c r="B707" s="10"/>
      <c r="C707" s="121" t="s">
        <v>113</v>
      </c>
      <c r="D707" s="1330" t="s">
        <v>3903</v>
      </c>
      <c r="E707" s="43" t="str">
        <f t="shared" ref="E707" si="2578">IF(H707&gt;0,"T","N")</f>
        <v>T</v>
      </c>
      <c r="F707" s="1253"/>
      <c r="G707" s="1332" t="s">
        <v>327</v>
      </c>
      <c r="H707" s="1333">
        <v>6.35</v>
      </c>
      <c r="I707" s="1141"/>
      <c r="J707" s="1142"/>
      <c r="K707" s="1032">
        <f t="shared" ref="K707" si="2579">IF(B707="E","E",$H707*I707)</f>
        <v>0</v>
      </c>
      <c r="L707" s="208"/>
      <c r="M707" s="128"/>
      <c r="N707" s="409"/>
      <c r="O707" s="409"/>
      <c r="Q707" s="684" t="s">
        <v>1875</v>
      </c>
      <c r="R707" s="692" t="s">
        <v>2002</v>
      </c>
      <c r="T707" s="680" t="str">
        <f>IF(IF(A707=0,TRUE(),D707=IFERROR(VLOOKUP(A707,Zaplecze_Weryfikacja!A:B,2,FALSE),2))=TRUE(),"Tak","Nie")</f>
        <v>Nie</v>
      </c>
      <c r="U707" s="681" t="str">
        <f>IF(T707="Tak"," ",IF(IFERROR(VLOOKUP(A707,Zaplecze_Weryfikacja!A:B,2,FALSE),"Inny numer Lp")="Inny numer Lp","Inny numer Lp",IF(VLOOKUP(A707,Zaplecze_Weryfikacja!A:B,2,FALSE)=D707,"Nieznana przyczyna","Inny opis")))</f>
        <v>Inny numer Lp</v>
      </c>
      <c r="Y707" s="785"/>
      <c r="Z707" s="309">
        <f t="shared" ref="Z707" si="2580">IF($B707="E","E",$H707*Y707)</f>
        <v>0</v>
      </c>
      <c r="AA707" s="785"/>
      <c r="AB707" s="309">
        <f t="shared" ref="AB707" si="2581">IF($B707="E","E",$H707*AA707)</f>
        <v>0</v>
      </c>
      <c r="AC707" s="785"/>
      <c r="AD707" s="309">
        <f t="shared" ref="AD707" si="2582">IF($B707="E","E",$H707*AC707)</f>
        <v>0</v>
      </c>
      <c r="AE707" s="785"/>
      <c r="AF707" s="309">
        <f t="shared" ref="AF707" si="2583">IF($B707="E","E",$H707*AE707)</f>
        <v>0</v>
      </c>
      <c r="AG707" s="785"/>
      <c r="AH707" s="309">
        <f t="shared" ref="AH707" si="2584">IF($B707="E","E",$H707*AG707)</f>
        <v>0</v>
      </c>
      <c r="AI707" s="785"/>
      <c r="AJ707" s="309">
        <f t="shared" ref="AJ707" si="2585">IF($B707="E","E",$H707*AI707)</f>
        <v>0</v>
      </c>
      <c r="AK707" s="785"/>
      <c r="AL707" s="309">
        <f t="shared" ref="AL707" si="2586">IF($B707="E","E",$H707*AK707)</f>
        <v>0</v>
      </c>
      <c r="AM707" s="785"/>
      <c r="AN707" s="309">
        <f t="shared" ref="AN707" si="2587">IF($B707="E","E",$H707*AM707)</f>
        <v>0</v>
      </c>
      <c r="AO707" s="785"/>
      <c r="AP707" s="309">
        <f t="shared" ref="AP707" si="2588">IF($B707="E","E",$H707*AO707)</f>
        <v>0</v>
      </c>
      <c r="AQ707" s="785"/>
      <c r="AR707" s="309">
        <f t="shared" ref="AR707" si="2589">IF($B707="E","E",$H707*AQ707)</f>
        <v>0</v>
      </c>
      <c r="AT707" s="782">
        <f t="shared" ref="AT707" si="2590">MAX(Z707,AB707,AD707,AF707,AH707,AJ707,AL707,AN707,AP707,AR707)</f>
        <v>0</v>
      </c>
      <c r="AU707" s="782">
        <f t="shared" ref="AU707" si="2591">IF($AU$6=10,MIN(Z707,AB707,AD707,AF707,AH707,AJ707,AL707,AN707,AP707,AR707),IF($AU$6=9,MIN(Z707,AB707,AD707,AF707,AH707,AJ707,AL707,AN707,AP707),IF($AU$6=8,MIN(Z707,AB707,AD707,AF707,AH707,AJ707,AL707,AN707),IF($AU$6=7,MIN(Z707,AB707,AD707,AF707,AH707,AJ707,AL707),IF($AU$6=6,MIN(Z707,AB707,AD707,AF707,AH707,AJ707),IF($AU$6=5,MIN(Z707,AB707,AD707,AF707,AH707),IF($AU$6=4,MIN(Z707,AB707,AD707,AF707),IF($AU$6=4,MIN(Z707,AB707,AD707,AF707),IF($AU$6=3,MIN(Z707,AB707,AD707),IF($AU$6=3,MIN(Z707,AB707,AD707),IF($AU$6=2,MIN(Z707,AB707),IF($AU$6=1,MIN(Z707),"Błąd - zła ilośc oferentów"))))))))))))</f>
        <v>0</v>
      </c>
      <c r="AV707" s="782">
        <f t="shared" ref="AV707" si="2592">AT707-AU707</f>
        <v>0</v>
      </c>
      <c r="AW707" s="788" t="e">
        <f t="shared" ref="AW707" si="2593">AT707/AU707</f>
        <v>#DIV/0!</v>
      </c>
      <c r="AY707" s="781">
        <f t="shared" ref="AY707" si="2594">+AZ707</f>
        <v>0</v>
      </c>
      <c r="AZ707" s="777"/>
      <c r="BA707" s="781">
        <f t="shared" ref="BA707" si="2595">+BB707</f>
        <v>0</v>
      </c>
      <c r="BB707" s="777"/>
      <c r="BC707" s="781">
        <f t="shared" ref="BC707" si="2596">+BD707</f>
        <v>0</v>
      </c>
      <c r="BD707" s="777"/>
      <c r="BE707" s="781">
        <f t="shared" ref="BE707" si="2597">+BF707</f>
        <v>0</v>
      </c>
      <c r="BF707" s="777"/>
      <c r="BG707" s="781">
        <f t="shared" ref="BG707" si="2598">+BH707</f>
        <v>0</v>
      </c>
      <c r="BH707" s="777"/>
      <c r="BI707" s="781">
        <f t="shared" ref="BI707" si="2599">+BJ707</f>
        <v>0</v>
      </c>
      <c r="BJ707" s="777"/>
      <c r="BK707" s="781">
        <f t="shared" ref="BK707" si="2600">+BL707</f>
        <v>0</v>
      </c>
      <c r="BL707" s="777"/>
      <c r="BM707" s="781">
        <f t="shared" ref="BM707" si="2601">+BN707</f>
        <v>0</v>
      </c>
      <c r="BN707" s="777"/>
      <c r="BO707" s="781">
        <f t="shared" ref="BO707" si="2602">+BP707</f>
        <v>0</v>
      </c>
      <c r="BP707" s="777"/>
      <c r="BQ707" s="781">
        <f t="shared" ref="BQ707" si="2603">+BR707</f>
        <v>0</v>
      </c>
      <c r="BR707" s="777"/>
    </row>
    <row r="708" spans="1:70" outlineLevel="3">
      <c r="A708" s="6"/>
      <c r="B708" s="121"/>
      <c r="C708" s="121"/>
      <c r="D708" s="142"/>
      <c r="E708" s="122"/>
      <c r="F708" s="122"/>
      <c r="G708" s="122"/>
      <c r="H708" s="1017"/>
      <c r="I708" s="1006"/>
      <c r="J708" s="1111"/>
      <c r="K708" s="1033"/>
      <c r="L708" s="208"/>
      <c r="M708" s="128"/>
      <c r="N708" s="409"/>
      <c r="O708" s="409"/>
      <c r="Q708" s="683"/>
      <c r="R708" s="692"/>
      <c r="T708" s="680" t="str">
        <f>IF(IF(A708=0,TRUE(),D708=IFERROR(VLOOKUP(A708,Zaplecze_Weryfikacja!A:B,2,FALSE),2))=TRUE(),"Tak","Nie")</f>
        <v>Tak</v>
      </c>
      <c r="U708" s="681" t="str">
        <f>IF(T708="Tak"," ",IF(IFERROR(VLOOKUP(A708,Zaplecze_Weryfikacja!A:B,2,FALSE),"Inny numer Lp")="Inny numer Lp","Inny numer Lp",IF(VLOOKUP(A708,Zaplecze_Weryfikacja!A:B,2,FALSE)=D708,"Nieznana przyczyna","Inny opis")))</f>
        <v xml:space="preserve"> </v>
      </c>
      <c r="Y708" s="785"/>
      <c r="Z708" s="104"/>
      <c r="AA708" s="785"/>
      <c r="AB708" s="104"/>
      <c r="AC708" s="785"/>
      <c r="AD708" s="104"/>
      <c r="AE708" s="785"/>
      <c r="AF708" s="104"/>
      <c r="AG708" s="785"/>
      <c r="AH708" s="104"/>
      <c r="AI708" s="785"/>
      <c r="AJ708" s="104"/>
      <c r="AK708" s="785"/>
      <c r="AL708" s="104"/>
      <c r="AM708" s="785"/>
      <c r="AN708" s="104"/>
      <c r="AO708" s="785"/>
      <c r="AP708" s="104"/>
      <c r="AQ708" s="785"/>
      <c r="AR708" s="104"/>
      <c r="AT708" s="782">
        <f t="shared" si="2358"/>
        <v>0</v>
      </c>
      <c r="AU708" s="782">
        <f t="shared" si="2359"/>
        <v>0</v>
      </c>
      <c r="AV708" s="782">
        <f t="shared" si="2360"/>
        <v>0</v>
      </c>
      <c r="AW708" s="788" t="e">
        <f t="shared" si="2361"/>
        <v>#DIV/0!</v>
      </c>
      <c r="AY708" s="781">
        <f t="shared" si="2362"/>
        <v>0</v>
      </c>
      <c r="AZ708" s="777"/>
      <c r="BA708" s="781">
        <f t="shared" si="2363"/>
        <v>0</v>
      </c>
      <c r="BB708" s="777"/>
      <c r="BC708" s="781">
        <f t="shared" si="2364"/>
        <v>0</v>
      </c>
      <c r="BD708" s="777"/>
      <c r="BE708" s="781">
        <f t="shared" si="2365"/>
        <v>0</v>
      </c>
      <c r="BF708" s="777"/>
      <c r="BG708" s="781">
        <f t="shared" si="2366"/>
        <v>0</v>
      </c>
      <c r="BH708" s="777"/>
      <c r="BI708" s="781">
        <f t="shared" si="2367"/>
        <v>0</v>
      </c>
      <c r="BJ708" s="777"/>
      <c r="BK708" s="781">
        <f t="shared" si="2368"/>
        <v>0</v>
      </c>
      <c r="BL708" s="777"/>
      <c r="BM708" s="781">
        <f t="shared" si="2369"/>
        <v>0</v>
      </c>
      <c r="BN708" s="777"/>
      <c r="BO708" s="781">
        <f t="shared" si="2370"/>
        <v>0</v>
      </c>
      <c r="BP708" s="777"/>
      <c r="BQ708" s="781">
        <f t="shared" si="2371"/>
        <v>0</v>
      </c>
      <c r="BR708" s="777"/>
    </row>
    <row r="709" spans="1:70" outlineLevel="3">
      <c r="A709" s="667"/>
      <c r="B709" s="668"/>
      <c r="C709" s="668"/>
      <c r="D709" s="672" t="s">
        <v>3318</v>
      </c>
      <c r="E709" s="773" t="str">
        <f>IF(COUNTIF(E710:E716,"T")=0,"N","T")</f>
        <v>T</v>
      </c>
      <c r="F709" s="666"/>
      <c r="G709" s="664"/>
      <c r="H709" s="1079"/>
      <c r="I709" s="1065"/>
      <c r="J709" s="1116"/>
      <c r="K709" s="1036">
        <f>SUBTOTAL(9,K710:K720)</f>
        <v>0</v>
      </c>
      <c r="L709" s="496"/>
      <c r="M709" s="657"/>
      <c r="N709" s="657"/>
      <c r="O709" s="657"/>
      <c r="Q709" s="683"/>
      <c r="R709" s="692"/>
      <c r="T709" s="680" t="str">
        <f>IF(IF(A709=0,TRUE(),D709=IFERROR(VLOOKUP(A709,Zaplecze_Weryfikacja!A:B,2,FALSE),2))=TRUE(),"Tak","Nie")</f>
        <v>Tak</v>
      </c>
      <c r="U709" s="681" t="str">
        <f>IF(T709="Tak"," ",IF(IFERROR(VLOOKUP(A709,Zaplecze_Weryfikacja!A:B,2,FALSE),"Inny numer Lp")="Inny numer Lp","Inny numer Lp",IF(VLOOKUP(A709,Zaplecze_Weryfikacja!A:B,2,FALSE)=D709,"Nieznana przyczyna","Inny opis")))</f>
        <v xml:space="preserve"> </v>
      </c>
      <c r="Y709" s="785"/>
      <c r="Z709" s="663">
        <f>SUBTOTAL(9,Z710:Z720)</f>
        <v>0</v>
      </c>
      <c r="AA709" s="785"/>
      <c r="AB709" s="663">
        <f>SUBTOTAL(9,AB710:AB720)</f>
        <v>0</v>
      </c>
      <c r="AC709" s="785"/>
      <c r="AD709" s="663">
        <f>SUBTOTAL(9,AD710:AD720)</f>
        <v>0</v>
      </c>
      <c r="AE709" s="785"/>
      <c r="AF709" s="663">
        <f>SUBTOTAL(9,AF710:AF720)</f>
        <v>0</v>
      </c>
      <c r="AG709" s="785"/>
      <c r="AH709" s="663">
        <f>SUBTOTAL(9,AH710:AH720)</f>
        <v>0</v>
      </c>
      <c r="AI709" s="785"/>
      <c r="AJ709" s="663">
        <f>SUBTOTAL(9,AJ710:AJ720)</f>
        <v>0</v>
      </c>
      <c r="AK709" s="785"/>
      <c r="AL709" s="663">
        <f>SUBTOTAL(9,AL710:AL720)</f>
        <v>0</v>
      </c>
      <c r="AM709" s="785"/>
      <c r="AN709" s="663">
        <f>SUBTOTAL(9,AN710:AN720)</f>
        <v>0</v>
      </c>
      <c r="AO709" s="785"/>
      <c r="AP709" s="663">
        <f>SUBTOTAL(9,AP710:AP720)</f>
        <v>0</v>
      </c>
      <c r="AQ709" s="785"/>
      <c r="AR709" s="663">
        <f>SUBTOTAL(9,AR710:AR720)</f>
        <v>0</v>
      </c>
      <c r="AT709" s="845">
        <f t="shared" si="2358"/>
        <v>0</v>
      </c>
      <c r="AU709" s="845">
        <f t="shared" si="2359"/>
        <v>0</v>
      </c>
      <c r="AV709" s="845">
        <f t="shared" si="2360"/>
        <v>0</v>
      </c>
      <c r="AW709" s="846" t="e">
        <f t="shared" si="2361"/>
        <v>#DIV/0!</v>
      </c>
      <c r="AY709" s="781">
        <f t="shared" si="2362"/>
        <v>0</v>
      </c>
      <c r="AZ709" s="847"/>
      <c r="BA709" s="781">
        <f t="shared" si="2363"/>
        <v>0</v>
      </c>
      <c r="BB709" s="847"/>
      <c r="BC709" s="781">
        <f t="shared" si="2364"/>
        <v>0</v>
      </c>
      <c r="BD709" s="847"/>
      <c r="BE709" s="781">
        <f t="shared" si="2365"/>
        <v>0</v>
      </c>
      <c r="BF709" s="847"/>
      <c r="BG709" s="781">
        <f t="shared" si="2366"/>
        <v>0</v>
      </c>
      <c r="BH709" s="847"/>
      <c r="BI709" s="781">
        <f t="shared" si="2367"/>
        <v>0</v>
      </c>
      <c r="BJ709" s="847"/>
      <c r="BK709" s="781">
        <f t="shared" si="2368"/>
        <v>0</v>
      </c>
      <c r="BL709" s="847"/>
      <c r="BM709" s="781">
        <f t="shared" si="2369"/>
        <v>0</v>
      </c>
      <c r="BN709" s="847"/>
      <c r="BO709" s="781">
        <f t="shared" si="2370"/>
        <v>0</v>
      </c>
      <c r="BP709" s="847"/>
      <c r="BQ709" s="781">
        <f t="shared" si="2371"/>
        <v>0</v>
      </c>
      <c r="BR709" s="847"/>
    </row>
    <row r="710" spans="1:70" outlineLevel="3">
      <c r="A710" s="6">
        <v>302361</v>
      </c>
      <c r="B710" s="10"/>
      <c r="C710" s="121" t="s">
        <v>113</v>
      </c>
      <c r="D710" s="158" t="s">
        <v>276</v>
      </c>
      <c r="E710" s="43" t="str">
        <f t="shared" ref="E710:E716" si="2604">IF(H710&gt;0,"T","N")</f>
        <v>T</v>
      </c>
      <c r="F710" s="122" t="s">
        <v>3154</v>
      </c>
      <c r="G710" s="122" t="s">
        <v>327</v>
      </c>
      <c r="H710" s="1076">
        <v>17.600000000000001</v>
      </c>
      <c r="I710" s="1141"/>
      <c r="J710" s="1142"/>
      <c r="K710" s="1032">
        <f t="shared" ref="K710:K716" si="2605">IF(B710="E","E",$H710*I710)</f>
        <v>0</v>
      </c>
      <c r="L710" s="208"/>
      <c r="M710" s="128"/>
      <c r="N710" s="409"/>
      <c r="O710" s="409"/>
      <c r="Q710" s="684" t="s">
        <v>1910</v>
      </c>
      <c r="R710" s="692" t="s">
        <v>2002</v>
      </c>
      <c r="T710" s="680" t="str">
        <f>IF(IF(A710=0,TRUE(),D710=IFERROR(VLOOKUP(A710,Zaplecze_Weryfikacja!A:B,2,FALSE),2))=TRUE(),"Tak","Nie")</f>
        <v>Nie</v>
      </c>
      <c r="U710" s="681" t="str">
        <f>IF(T710="Tak"," ",IF(IFERROR(VLOOKUP(A710,Zaplecze_Weryfikacja!A:B,2,FALSE),"Inny numer Lp")="Inny numer Lp","Inny numer Lp",IF(VLOOKUP(A710,Zaplecze_Weryfikacja!A:B,2,FALSE)=D710,"Nieznana przyczyna","Inny opis")))</f>
        <v>Inny opis</v>
      </c>
      <c r="Y710" s="785"/>
      <c r="Z710" s="309">
        <f t="shared" ref="Z710:Z716" si="2606">IF($B710="E","E",$H710*Y710)</f>
        <v>0</v>
      </c>
      <c r="AA710" s="785"/>
      <c r="AB710" s="309">
        <f t="shared" ref="AB710:AB716" si="2607">IF($B710="E","E",$H710*AA710)</f>
        <v>0</v>
      </c>
      <c r="AC710" s="785"/>
      <c r="AD710" s="309">
        <f t="shared" ref="AD710:AD716" si="2608">IF($B710="E","E",$H710*AC710)</f>
        <v>0</v>
      </c>
      <c r="AE710" s="785"/>
      <c r="AF710" s="309">
        <f t="shared" ref="AF710:AF716" si="2609">IF($B710="E","E",$H710*AE710)</f>
        <v>0</v>
      </c>
      <c r="AG710" s="785"/>
      <c r="AH710" s="309">
        <f t="shared" ref="AH710:AH716" si="2610">IF($B710="E","E",$H710*AG710)</f>
        <v>0</v>
      </c>
      <c r="AI710" s="785"/>
      <c r="AJ710" s="309">
        <f t="shared" ref="AJ710:AJ716" si="2611">IF($B710="E","E",$H710*AI710)</f>
        <v>0</v>
      </c>
      <c r="AK710" s="785"/>
      <c r="AL710" s="309">
        <f t="shared" ref="AL710:AL716" si="2612">IF($B710="E","E",$H710*AK710)</f>
        <v>0</v>
      </c>
      <c r="AM710" s="785"/>
      <c r="AN710" s="309">
        <f t="shared" ref="AN710:AN716" si="2613">IF($B710="E","E",$H710*AM710)</f>
        <v>0</v>
      </c>
      <c r="AO710" s="785"/>
      <c r="AP710" s="309">
        <f t="shared" ref="AP710:AP716" si="2614">IF($B710="E","E",$H710*AO710)</f>
        <v>0</v>
      </c>
      <c r="AQ710" s="785"/>
      <c r="AR710" s="309">
        <f t="shared" ref="AR710:AR716" si="2615">IF($B710="E","E",$H710*AQ710)</f>
        <v>0</v>
      </c>
      <c r="AT710" s="782">
        <f t="shared" si="2358"/>
        <v>0</v>
      </c>
      <c r="AU710" s="782">
        <f t="shared" si="2359"/>
        <v>0</v>
      </c>
      <c r="AV710" s="782">
        <f t="shared" si="2360"/>
        <v>0</v>
      </c>
      <c r="AW710" s="788" t="e">
        <f t="shared" si="2361"/>
        <v>#DIV/0!</v>
      </c>
      <c r="AY710" s="781">
        <f t="shared" si="2362"/>
        <v>0</v>
      </c>
      <c r="AZ710" s="777"/>
      <c r="BA710" s="781">
        <f t="shared" si="2363"/>
        <v>0</v>
      </c>
      <c r="BB710" s="777"/>
      <c r="BC710" s="781">
        <f t="shared" si="2364"/>
        <v>0</v>
      </c>
      <c r="BD710" s="777"/>
      <c r="BE710" s="781">
        <f t="shared" si="2365"/>
        <v>0</v>
      </c>
      <c r="BF710" s="777"/>
      <c r="BG710" s="781">
        <f t="shared" si="2366"/>
        <v>0</v>
      </c>
      <c r="BH710" s="777"/>
      <c r="BI710" s="781">
        <f t="shared" si="2367"/>
        <v>0</v>
      </c>
      <c r="BJ710" s="777"/>
      <c r="BK710" s="781">
        <f t="shared" si="2368"/>
        <v>0</v>
      </c>
      <c r="BL710" s="777"/>
      <c r="BM710" s="781">
        <f t="shared" si="2369"/>
        <v>0</v>
      </c>
      <c r="BN710" s="777"/>
      <c r="BO710" s="781">
        <f t="shared" si="2370"/>
        <v>0</v>
      </c>
      <c r="BP710" s="777"/>
      <c r="BQ710" s="781">
        <f t="shared" si="2371"/>
        <v>0</v>
      </c>
      <c r="BR710" s="777"/>
    </row>
    <row r="711" spans="1:70" outlineLevel="3">
      <c r="A711" s="6">
        <v>302362</v>
      </c>
      <c r="B711" s="10"/>
      <c r="C711" s="121" t="s">
        <v>113</v>
      </c>
      <c r="D711" s="158" t="s">
        <v>3314</v>
      </c>
      <c r="E711" s="43" t="str">
        <f t="shared" ref="E711" si="2616">IF(H711&gt;0,"T","N")</f>
        <v>T</v>
      </c>
      <c r="F711" s="122" t="s">
        <v>3154</v>
      </c>
      <c r="G711" s="122" t="s">
        <v>327</v>
      </c>
      <c r="H711" s="1076">
        <v>2.7</v>
      </c>
      <c r="I711" s="1141"/>
      <c r="J711" s="1142"/>
      <c r="K711" s="1032">
        <f t="shared" ref="K711" si="2617">IF(B711="E","E",$H711*I711)</f>
        <v>0</v>
      </c>
      <c r="L711" s="208"/>
      <c r="M711" s="128"/>
      <c r="N711" s="409"/>
      <c r="O711" s="409"/>
      <c r="Q711" s="684" t="s">
        <v>1910</v>
      </c>
      <c r="R711" s="692" t="s">
        <v>2002</v>
      </c>
      <c r="T711" s="680" t="str">
        <f>IF(IF(A711=0,TRUE(),D711=IFERROR(VLOOKUP(A711,Zaplecze_Weryfikacja!A:B,2,FALSE),2))=TRUE(),"Tak","Nie")</f>
        <v>Nie</v>
      </c>
      <c r="U711" s="681" t="str">
        <f>IF(T711="Tak"," ",IF(IFERROR(VLOOKUP(A711,Zaplecze_Weryfikacja!A:B,2,FALSE),"Inny numer Lp")="Inny numer Lp","Inny numer Lp",IF(VLOOKUP(A711,Zaplecze_Weryfikacja!A:B,2,FALSE)=D711,"Nieznana przyczyna","Inny opis")))</f>
        <v>Inny opis</v>
      </c>
      <c r="Y711" s="785"/>
      <c r="Z711" s="309">
        <f t="shared" ref="Z711" si="2618">IF($B711="E","E",$H711*Y711)</f>
        <v>0</v>
      </c>
      <c r="AA711" s="785"/>
      <c r="AB711" s="309">
        <f t="shared" ref="AB711" si="2619">IF($B711="E","E",$H711*AA711)</f>
        <v>0</v>
      </c>
      <c r="AC711" s="785"/>
      <c r="AD711" s="309">
        <f t="shared" ref="AD711" si="2620">IF($B711="E","E",$H711*AC711)</f>
        <v>0</v>
      </c>
      <c r="AE711" s="785"/>
      <c r="AF711" s="309">
        <f t="shared" ref="AF711" si="2621">IF($B711="E","E",$H711*AE711)</f>
        <v>0</v>
      </c>
      <c r="AG711" s="785"/>
      <c r="AH711" s="309">
        <f t="shared" ref="AH711" si="2622">IF($B711="E","E",$H711*AG711)</f>
        <v>0</v>
      </c>
      <c r="AI711" s="785"/>
      <c r="AJ711" s="309">
        <f t="shared" ref="AJ711" si="2623">IF($B711="E","E",$H711*AI711)</f>
        <v>0</v>
      </c>
      <c r="AK711" s="785"/>
      <c r="AL711" s="309">
        <f t="shared" ref="AL711" si="2624">IF($B711="E","E",$H711*AK711)</f>
        <v>0</v>
      </c>
      <c r="AM711" s="785"/>
      <c r="AN711" s="309">
        <f t="shared" ref="AN711" si="2625">IF($B711="E","E",$H711*AM711)</f>
        <v>0</v>
      </c>
      <c r="AO711" s="785"/>
      <c r="AP711" s="309">
        <f t="shared" ref="AP711" si="2626">IF($B711="E","E",$H711*AO711)</f>
        <v>0</v>
      </c>
      <c r="AQ711" s="785"/>
      <c r="AR711" s="309">
        <f t="shared" ref="AR711" si="2627">IF($B711="E","E",$H711*AQ711)</f>
        <v>0</v>
      </c>
      <c r="AT711" s="782">
        <f t="shared" ref="AT711" si="2628">MAX(Z711,AB711,AD711,AF711,AH711,AJ711,AL711,AN711,AP711,AR711)</f>
        <v>0</v>
      </c>
      <c r="AU711" s="782">
        <f t="shared" ref="AU711" si="2629">IF($AU$6=10,MIN(Z711,AB711,AD711,AF711,AH711,AJ711,AL711,AN711,AP711,AR711),IF($AU$6=9,MIN(Z711,AB711,AD711,AF711,AH711,AJ711,AL711,AN711,AP711),IF($AU$6=8,MIN(Z711,AB711,AD711,AF711,AH711,AJ711,AL711,AN711),IF($AU$6=7,MIN(Z711,AB711,AD711,AF711,AH711,AJ711,AL711),IF($AU$6=6,MIN(Z711,AB711,AD711,AF711,AH711,AJ711),IF($AU$6=5,MIN(Z711,AB711,AD711,AF711,AH711),IF($AU$6=4,MIN(Z711,AB711,AD711,AF711),IF($AU$6=4,MIN(Z711,AB711,AD711,AF711),IF($AU$6=3,MIN(Z711,AB711,AD711),IF($AU$6=3,MIN(Z711,AB711,AD711),IF($AU$6=2,MIN(Z711,AB711),IF($AU$6=1,MIN(Z711),"Błąd - zła ilośc oferentów"))))))))))))</f>
        <v>0</v>
      </c>
      <c r="AV711" s="782">
        <f t="shared" ref="AV711" si="2630">AT711-AU711</f>
        <v>0</v>
      </c>
      <c r="AW711" s="788" t="e">
        <f t="shared" ref="AW711" si="2631">AT711/AU711</f>
        <v>#DIV/0!</v>
      </c>
      <c r="AY711" s="781">
        <f t="shared" ref="AY711" si="2632">+AZ711</f>
        <v>0</v>
      </c>
      <c r="AZ711" s="777"/>
      <c r="BA711" s="781">
        <f t="shared" ref="BA711" si="2633">+BB711</f>
        <v>0</v>
      </c>
      <c r="BB711" s="777"/>
      <c r="BC711" s="781">
        <f t="shared" ref="BC711" si="2634">+BD711</f>
        <v>0</v>
      </c>
      <c r="BD711" s="777"/>
      <c r="BE711" s="781">
        <f t="shared" ref="BE711" si="2635">+BF711</f>
        <v>0</v>
      </c>
      <c r="BF711" s="777"/>
      <c r="BG711" s="781">
        <f t="shared" ref="BG711" si="2636">+BH711</f>
        <v>0</v>
      </c>
      <c r="BH711" s="777"/>
      <c r="BI711" s="781">
        <f t="shared" ref="BI711" si="2637">+BJ711</f>
        <v>0</v>
      </c>
      <c r="BJ711" s="777"/>
      <c r="BK711" s="781">
        <f t="shared" ref="BK711" si="2638">+BL711</f>
        <v>0</v>
      </c>
      <c r="BL711" s="777"/>
      <c r="BM711" s="781">
        <f t="shared" ref="BM711" si="2639">+BN711</f>
        <v>0</v>
      </c>
      <c r="BN711" s="777"/>
      <c r="BO711" s="781">
        <f t="shared" ref="BO711" si="2640">+BP711</f>
        <v>0</v>
      </c>
      <c r="BP711" s="777"/>
      <c r="BQ711" s="781">
        <f t="shared" ref="BQ711" si="2641">+BR711</f>
        <v>0</v>
      </c>
      <c r="BR711" s="777"/>
    </row>
    <row r="712" spans="1:70" outlineLevel="3">
      <c r="A712" s="6">
        <v>302363</v>
      </c>
      <c r="B712" s="10"/>
      <c r="C712" s="121" t="s">
        <v>113</v>
      </c>
      <c r="D712" s="34" t="s">
        <v>877</v>
      </c>
      <c r="E712" s="43" t="str">
        <f t="shared" si="2604"/>
        <v>T</v>
      </c>
      <c r="F712" s="122" t="s">
        <v>3095</v>
      </c>
      <c r="G712" s="122" t="s">
        <v>327</v>
      </c>
      <c r="H712" s="1076">
        <v>54.5</v>
      </c>
      <c r="I712" s="1141"/>
      <c r="J712" s="1142"/>
      <c r="K712" s="1032">
        <f t="shared" si="2605"/>
        <v>0</v>
      </c>
      <c r="L712" s="208"/>
      <c r="M712" s="128"/>
      <c r="N712" s="409"/>
      <c r="O712" s="409"/>
      <c r="Q712" s="684" t="s">
        <v>1893</v>
      </c>
      <c r="R712" s="692" t="s">
        <v>2002</v>
      </c>
      <c r="T712" s="680" t="str">
        <f>IF(IF(A712=0,TRUE(),D712=IFERROR(VLOOKUP(A712,Zaplecze_Weryfikacja!A:B,2,FALSE),2))=TRUE(),"Tak","Nie")</f>
        <v>Nie</v>
      </c>
      <c r="U712" s="681" t="str">
        <f>IF(T712="Tak"," ",IF(IFERROR(VLOOKUP(A712,Zaplecze_Weryfikacja!A:B,2,FALSE),"Inny numer Lp")="Inny numer Lp","Inny numer Lp",IF(VLOOKUP(A712,Zaplecze_Weryfikacja!A:B,2,FALSE)=D712,"Nieznana przyczyna","Inny opis")))</f>
        <v>Inny opis</v>
      </c>
      <c r="Y712" s="785"/>
      <c r="Z712" s="309">
        <f t="shared" si="2606"/>
        <v>0</v>
      </c>
      <c r="AA712" s="785"/>
      <c r="AB712" s="309">
        <f t="shared" si="2607"/>
        <v>0</v>
      </c>
      <c r="AC712" s="785"/>
      <c r="AD712" s="309">
        <f t="shared" si="2608"/>
        <v>0</v>
      </c>
      <c r="AE712" s="785"/>
      <c r="AF712" s="309">
        <f t="shared" si="2609"/>
        <v>0</v>
      </c>
      <c r="AG712" s="785"/>
      <c r="AH712" s="309">
        <f t="shared" si="2610"/>
        <v>0</v>
      </c>
      <c r="AI712" s="785"/>
      <c r="AJ712" s="309">
        <f t="shared" si="2611"/>
        <v>0</v>
      </c>
      <c r="AK712" s="785"/>
      <c r="AL712" s="309">
        <f t="shared" si="2612"/>
        <v>0</v>
      </c>
      <c r="AM712" s="785"/>
      <c r="AN712" s="309">
        <f t="shared" si="2613"/>
        <v>0</v>
      </c>
      <c r="AO712" s="785"/>
      <c r="AP712" s="309">
        <f t="shared" si="2614"/>
        <v>0</v>
      </c>
      <c r="AQ712" s="785"/>
      <c r="AR712" s="309">
        <f t="shared" si="2615"/>
        <v>0</v>
      </c>
      <c r="AT712" s="782">
        <f t="shared" si="2358"/>
        <v>0</v>
      </c>
      <c r="AU712" s="782">
        <f t="shared" si="2359"/>
        <v>0</v>
      </c>
      <c r="AV712" s="782">
        <f t="shared" si="2360"/>
        <v>0</v>
      </c>
      <c r="AW712" s="788" t="e">
        <f t="shared" si="2361"/>
        <v>#DIV/0!</v>
      </c>
      <c r="AY712" s="781">
        <f t="shared" si="2362"/>
        <v>0</v>
      </c>
      <c r="AZ712" s="777"/>
      <c r="BA712" s="781">
        <f t="shared" si="2363"/>
        <v>0</v>
      </c>
      <c r="BB712" s="777"/>
      <c r="BC712" s="781">
        <f t="shared" si="2364"/>
        <v>0</v>
      </c>
      <c r="BD712" s="777"/>
      <c r="BE712" s="781">
        <f t="shared" si="2365"/>
        <v>0</v>
      </c>
      <c r="BF712" s="777"/>
      <c r="BG712" s="781">
        <f t="shared" si="2366"/>
        <v>0</v>
      </c>
      <c r="BH712" s="777"/>
      <c r="BI712" s="781">
        <f t="shared" si="2367"/>
        <v>0</v>
      </c>
      <c r="BJ712" s="777"/>
      <c r="BK712" s="781">
        <f t="shared" si="2368"/>
        <v>0</v>
      </c>
      <c r="BL712" s="777"/>
      <c r="BM712" s="781">
        <f t="shared" si="2369"/>
        <v>0</v>
      </c>
      <c r="BN712" s="777"/>
      <c r="BO712" s="781">
        <f t="shared" si="2370"/>
        <v>0</v>
      </c>
      <c r="BP712" s="777"/>
      <c r="BQ712" s="781">
        <f t="shared" si="2371"/>
        <v>0</v>
      </c>
      <c r="BR712" s="777"/>
    </row>
    <row r="713" spans="1:70" outlineLevel="3">
      <c r="A713" s="6">
        <v>302364</v>
      </c>
      <c r="B713" s="10"/>
      <c r="C713" s="121" t="s">
        <v>113</v>
      </c>
      <c r="D713" s="34" t="s">
        <v>3315</v>
      </c>
      <c r="E713" s="43" t="str">
        <f t="shared" ref="E713" si="2642">IF(H713&gt;0,"T","N")</f>
        <v>T</v>
      </c>
      <c r="F713" s="122" t="s">
        <v>3095</v>
      </c>
      <c r="G713" s="122" t="s">
        <v>327</v>
      </c>
      <c r="H713" s="1076">
        <v>16</v>
      </c>
      <c r="I713" s="1141"/>
      <c r="J713" s="1142"/>
      <c r="K713" s="1032">
        <f t="shared" ref="K713" si="2643">IF(B713="E","E",$H713*I713)</f>
        <v>0</v>
      </c>
      <c r="L713" s="208"/>
      <c r="M713" s="128"/>
      <c r="N713" s="409"/>
      <c r="O713" s="409"/>
      <c r="Q713" s="684" t="s">
        <v>1893</v>
      </c>
      <c r="R713" s="692" t="s">
        <v>2002</v>
      </c>
      <c r="T713" s="680" t="str">
        <f>IF(IF(A713=0,TRUE(),D713=IFERROR(VLOOKUP(A713,Zaplecze_Weryfikacja!A:B,2,FALSE),2))=TRUE(),"Tak","Nie")</f>
        <v>Nie</v>
      </c>
      <c r="U713" s="681" t="str">
        <f>IF(T713="Tak"," ",IF(IFERROR(VLOOKUP(A713,Zaplecze_Weryfikacja!A:B,2,FALSE),"Inny numer Lp")="Inny numer Lp","Inny numer Lp",IF(VLOOKUP(A713,Zaplecze_Weryfikacja!A:B,2,FALSE)=D713,"Nieznana przyczyna","Inny opis")))</f>
        <v>Inny opis</v>
      </c>
      <c r="Y713" s="785"/>
      <c r="Z713" s="309">
        <f t="shared" ref="Z713" si="2644">IF($B713="E","E",$H713*Y713)</f>
        <v>0</v>
      </c>
      <c r="AA713" s="785"/>
      <c r="AB713" s="309">
        <f t="shared" ref="AB713" si="2645">IF($B713="E","E",$H713*AA713)</f>
        <v>0</v>
      </c>
      <c r="AC713" s="785"/>
      <c r="AD713" s="309">
        <f t="shared" ref="AD713" si="2646">IF($B713="E","E",$H713*AC713)</f>
        <v>0</v>
      </c>
      <c r="AE713" s="785"/>
      <c r="AF713" s="309">
        <f t="shared" ref="AF713" si="2647">IF($B713="E","E",$H713*AE713)</f>
        <v>0</v>
      </c>
      <c r="AG713" s="785"/>
      <c r="AH713" s="309">
        <f t="shared" ref="AH713" si="2648">IF($B713="E","E",$H713*AG713)</f>
        <v>0</v>
      </c>
      <c r="AI713" s="785"/>
      <c r="AJ713" s="309">
        <f t="shared" ref="AJ713" si="2649">IF($B713="E","E",$H713*AI713)</f>
        <v>0</v>
      </c>
      <c r="AK713" s="785"/>
      <c r="AL713" s="309">
        <f t="shared" ref="AL713" si="2650">IF($B713="E","E",$H713*AK713)</f>
        <v>0</v>
      </c>
      <c r="AM713" s="785"/>
      <c r="AN713" s="309">
        <f t="shared" ref="AN713" si="2651">IF($B713="E","E",$H713*AM713)</f>
        <v>0</v>
      </c>
      <c r="AO713" s="785"/>
      <c r="AP713" s="309">
        <f t="shared" ref="AP713" si="2652">IF($B713="E","E",$H713*AO713)</f>
        <v>0</v>
      </c>
      <c r="AQ713" s="785"/>
      <c r="AR713" s="309">
        <f t="shared" ref="AR713" si="2653">IF($B713="E","E",$H713*AQ713)</f>
        <v>0</v>
      </c>
      <c r="AT713" s="782">
        <f t="shared" ref="AT713" si="2654">MAX(Z713,AB713,AD713,AF713,AH713,AJ713,AL713,AN713,AP713,AR713)</f>
        <v>0</v>
      </c>
      <c r="AU713" s="782">
        <f t="shared" ref="AU713" si="2655">IF($AU$6=10,MIN(Z713,AB713,AD713,AF713,AH713,AJ713,AL713,AN713,AP713,AR713),IF($AU$6=9,MIN(Z713,AB713,AD713,AF713,AH713,AJ713,AL713,AN713,AP713),IF($AU$6=8,MIN(Z713,AB713,AD713,AF713,AH713,AJ713,AL713,AN713),IF($AU$6=7,MIN(Z713,AB713,AD713,AF713,AH713,AJ713,AL713),IF($AU$6=6,MIN(Z713,AB713,AD713,AF713,AH713,AJ713),IF($AU$6=5,MIN(Z713,AB713,AD713,AF713,AH713),IF($AU$6=4,MIN(Z713,AB713,AD713,AF713),IF($AU$6=4,MIN(Z713,AB713,AD713,AF713),IF($AU$6=3,MIN(Z713,AB713,AD713),IF($AU$6=3,MIN(Z713,AB713,AD713),IF($AU$6=2,MIN(Z713,AB713),IF($AU$6=1,MIN(Z713),"Błąd - zła ilośc oferentów"))))))))))))</f>
        <v>0</v>
      </c>
      <c r="AV713" s="782">
        <f t="shared" ref="AV713" si="2656">AT713-AU713</f>
        <v>0</v>
      </c>
      <c r="AW713" s="788" t="e">
        <f t="shared" ref="AW713" si="2657">AT713/AU713</f>
        <v>#DIV/0!</v>
      </c>
      <c r="AY713" s="781">
        <f t="shared" ref="AY713" si="2658">+AZ713</f>
        <v>0</v>
      </c>
      <c r="AZ713" s="777"/>
      <c r="BA713" s="781">
        <f t="shared" ref="BA713" si="2659">+BB713</f>
        <v>0</v>
      </c>
      <c r="BB713" s="777"/>
      <c r="BC713" s="781">
        <f t="shared" ref="BC713" si="2660">+BD713</f>
        <v>0</v>
      </c>
      <c r="BD713" s="777"/>
      <c r="BE713" s="781">
        <f t="shared" ref="BE713" si="2661">+BF713</f>
        <v>0</v>
      </c>
      <c r="BF713" s="777"/>
      <c r="BG713" s="781">
        <f t="shared" ref="BG713" si="2662">+BH713</f>
        <v>0</v>
      </c>
      <c r="BH713" s="777"/>
      <c r="BI713" s="781">
        <f t="shared" ref="BI713" si="2663">+BJ713</f>
        <v>0</v>
      </c>
      <c r="BJ713" s="777"/>
      <c r="BK713" s="781">
        <f t="shared" ref="BK713" si="2664">+BL713</f>
        <v>0</v>
      </c>
      <c r="BL713" s="777"/>
      <c r="BM713" s="781">
        <f t="shared" ref="BM713" si="2665">+BN713</f>
        <v>0</v>
      </c>
      <c r="BN713" s="777"/>
      <c r="BO713" s="781">
        <f t="shared" ref="BO713" si="2666">+BP713</f>
        <v>0</v>
      </c>
      <c r="BP713" s="777"/>
      <c r="BQ713" s="781">
        <f t="shared" ref="BQ713" si="2667">+BR713</f>
        <v>0</v>
      </c>
      <c r="BR713" s="777"/>
    </row>
    <row r="714" spans="1:70" outlineLevel="3">
      <c r="A714" s="6">
        <v>302365</v>
      </c>
      <c r="B714" s="10"/>
      <c r="C714" s="121" t="s">
        <v>113</v>
      </c>
      <c r="D714" s="159" t="s">
        <v>277</v>
      </c>
      <c r="E714" s="43" t="str">
        <f t="shared" si="2604"/>
        <v>T</v>
      </c>
      <c r="F714" s="122" t="s">
        <v>278</v>
      </c>
      <c r="G714" s="122" t="s">
        <v>325</v>
      </c>
      <c r="H714" s="1076">
        <v>1</v>
      </c>
      <c r="I714" s="1141"/>
      <c r="J714" s="1142"/>
      <c r="K714" s="1032">
        <f t="shared" si="2605"/>
        <v>0</v>
      </c>
      <c r="L714" s="208"/>
      <c r="M714" s="128"/>
      <c r="N714" s="409"/>
      <c r="O714" s="409"/>
      <c r="Q714" s="684" t="s">
        <v>1881</v>
      </c>
      <c r="R714" s="692" t="s">
        <v>2002</v>
      </c>
      <c r="T714" s="680" t="str">
        <f>IF(IF(A714=0,TRUE(),D714=IFERROR(VLOOKUP(A714,Zaplecze_Weryfikacja!A:B,2,FALSE),2))=TRUE(),"Tak","Nie")</f>
        <v>Nie</v>
      </c>
      <c r="U714" s="681" t="str">
        <f>IF(T714="Tak"," ",IF(IFERROR(VLOOKUP(A714,Zaplecze_Weryfikacja!A:B,2,FALSE),"Inny numer Lp")="Inny numer Lp","Inny numer Lp",IF(VLOOKUP(A714,Zaplecze_Weryfikacja!A:B,2,FALSE)=D714,"Nieznana przyczyna","Inny opis")))</f>
        <v>Inny opis</v>
      </c>
      <c r="Y714" s="785"/>
      <c r="Z714" s="309">
        <f t="shared" si="2606"/>
        <v>0</v>
      </c>
      <c r="AA714" s="785"/>
      <c r="AB714" s="309">
        <f t="shared" si="2607"/>
        <v>0</v>
      </c>
      <c r="AC714" s="785"/>
      <c r="AD714" s="309">
        <f t="shared" si="2608"/>
        <v>0</v>
      </c>
      <c r="AE714" s="785"/>
      <c r="AF714" s="309">
        <f t="shared" si="2609"/>
        <v>0</v>
      </c>
      <c r="AG714" s="785"/>
      <c r="AH714" s="309">
        <f t="shared" si="2610"/>
        <v>0</v>
      </c>
      <c r="AI714" s="785"/>
      <c r="AJ714" s="309">
        <f t="shared" si="2611"/>
        <v>0</v>
      </c>
      <c r="AK714" s="785"/>
      <c r="AL714" s="309">
        <f t="shared" si="2612"/>
        <v>0</v>
      </c>
      <c r="AM714" s="785"/>
      <c r="AN714" s="309">
        <f t="shared" si="2613"/>
        <v>0</v>
      </c>
      <c r="AO714" s="785"/>
      <c r="AP714" s="309">
        <f t="shared" si="2614"/>
        <v>0</v>
      </c>
      <c r="AQ714" s="785"/>
      <c r="AR714" s="309">
        <f t="shared" si="2615"/>
        <v>0</v>
      </c>
      <c r="AT714" s="782">
        <f t="shared" si="2358"/>
        <v>0</v>
      </c>
      <c r="AU714" s="782">
        <f t="shared" si="2359"/>
        <v>0</v>
      </c>
      <c r="AV714" s="782">
        <f t="shared" si="2360"/>
        <v>0</v>
      </c>
      <c r="AW714" s="788" t="e">
        <f t="shared" si="2361"/>
        <v>#DIV/0!</v>
      </c>
      <c r="AY714" s="781">
        <f t="shared" si="2362"/>
        <v>0</v>
      </c>
      <c r="AZ714" s="777"/>
      <c r="BA714" s="781">
        <f t="shared" si="2363"/>
        <v>0</v>
      </c>
      <c r="BB714" s="777"/>
      <c r="BC714" s="781">
        <f t="shared" si="2364"/>
        <v>0</v>
      </c>
      <c r="BD714" s="777"/>
      <c r="BE714" s="781">
        <f t="shared" si="2365"/>
        <v>0</v>
      </c>
      <c r="BF714" s="777"/>
      <c r="BG714" s="781">
        <f t="shared" si="2366"/>
        <v>0</v>
      </c>
      <c r="BH714" s="777"/>
      <c r="BI714" s="781">
        <f t="shared" si="2367"/>
        <v>0</v>
      </c>
      <c r="BJ714" s="777"/>
      <c r="BK714" s="781">
        <f t="shared" si="2368"/>
        <v>0</v>
      </c>
      <c r="BL714" s="777"/>
      <c r="BM714" s="781">
        <f t="shared" si="2369"/>
        <v>0</v>
      </c>
      <c r="BN714" s="777"/>
      <c r="BO714" s="781">
        <f t="shared" si="2370"/>
        <v>0</v>
      </c>
      <c r="BP714" s="777"/>
      <c r="BQ714" s="781">
        <f t="shared" si="2371"/>
        <v>0</v>
      </c>
      <c r="BR714" s="777"/>
    </row>
    <row r="715" spans="1:70" outlineLevel="3">
      <c r="A715" s="6">
        <v>302366</v>
      </c>
      <c r="B715" s="10"/>
      <c r="C715" s="121" t="s">
        <v>113</v>
      </c>
      <c r="D715" s="143" t="s">
        <v>3316</v>
      </c>
      <c r="E715" s="43" t="str">
        <f t="shared" si="2604"/>
        <v>T</v>
      </c>
      <c r="F715" s="122" t="s">
        <v>3317</v>
      </c>
      <c r="G715" s="122" t="s">
        <v>325</v>
      </c>
      <c r="H715" s="1076">
        <v>1</v>
      </c>
      <c r="I715" s="1141"/>
      <c r="J715" s="1142"/>
      <c r="K715" s="1032">
        <f t="shared" si="2605"/>
        <v>0</v>
      </c>
      <c r="L715" s="208"/>
      <c r="M715" s="128"/>
      <c r="N715" s="409"/>
      <c r="O715" s="409"/>
      <c r="Q715" s="684" t="s">
        <v>1881</v>
      </c>
      <c r="R715" s="692" t="s">
        <v>2002</v>
      </c>
      <c r="T715" s="680" t="str">
        <f>IF(IF(A715=0,TRUE(),D715=IFERROR(VLOOKUP(A715,Zaplecze_Weryfikacja!A:B,2,FALSE),2))=TRUE(),"Tak","Nie")</f>
        <v>Nie</v>
      </c>
      <c r="U715" s="681" t="str">
        <f>IF(T715="Tak"," ",IF(IFERROR(VLOOKUP(A715,Zaplecze_Weryfikacja!A:B,2,FALSE),"Inny numer Lp")="Inny numer Lp","Inny numer Lp",IF(VLOOKUP(A715,Zaplecze_Weryfikacja!A:B,2,FALSE)=D715,"Nieznana przyczyna","Inny opis")))</f>
        <v>Inny opis</v>
      </c>
      <c r="Y715" s="785"/>
      <c r="Z715" s="309">
        <f t="shared" si="2606"/>
        <v>0</v>
      </c>
      <c r="AA715" s="785"/>
      <c r="AB715" s="309">
        <f t="shared" si="2607"/>
        <v>0</v>
      </c>
      <c r="AC715" s="785"/>
      <c r="AD715" s="309">
        <f t="shared" si="2608"/>
        <v>0</v>
      </c>
      <c r="AE715" s="785"/>
      <c r="AF715" s="309">
        <f t="shared" si="2609"/>
        <v>0</v>
      </c>
      <c r="AG715" s="785"/>
      <c r="AH715" s="309">
        <f t="shared" si="2610"/>
        <v>0</v>
      </c>
      <c r="AI715" s="785"/>
      <c r="AJ715" s="309">
        <f t="shared" si="2611"/>
        <v>0</v>
      </c>
      <c r="AK715" s="785"/>
      <c r="AL715" s="309">
        <f t="shared" si="2612"/>
        <v>0</v>
      </c>
      <c r="AM715" s="785"/>
      <c r="AN715" s="309">
        <f t="shared" si="2613"/>
        <v>0</v>
      </c>
      <c r="AO715" s="785"/>
      <c r="AP715" s="309">
        <f t="shared" si="2614"/>
        <v>0</v>
      </c>
      <c r="AQ715" s="785"/>
      <c r="AR715" s="309">
        <f t="shared" si="2615"/>
        <v>0</v>
      </c>
      <c r="AT715" s="782">
        <f t="shared" si="2358"/>
        <v>0</v>
      </c>
      <c r="AU715" s="782">
        <f t="shared" si="2359"/>
        <v>0</v>
      </c>
      <c r="AV715" s="782">
        <f t="shared" si="2360"/>
        <v>0</v>
      </c>
      <c r="AW715" s="788" t="e">
        <f t="shared" si="2361"/>
        <v>#DIV/0!</v>
      </c>
      <c r="AY715" s="781">
        <f t="shared" si="2362"/>
        <v>0</v>
      </c>
      <c r="AZ715" s="777"/>
      <c r="BA715" s="781">
        <f t="shared" si="2363"/>
        <v>0</v>
      </c>
      <c r="BB715" s="777"/>
      <c r="BC715" s="781">
        <f t="shared" si="2364"/>
        <v>0</v>
      </c>
      <c r="BD715" s="777"/>
      <c r="BE715" s="781">
        <f t="shared" si="2365"/>
        <v>0</v>
      </c>
      <c r="BF715" s="777"/>
      <c r="BG715" s="781">
        <f t="shared" si="2366"/>
        <v>0</v>
      </c>
      <c r="BH715" s="777"/>
      <c r="BI715" s="781">
        <f t="shared" si="2367"/>
        <v>0</v>
      </c>
      <c r="BJ715" s="777"/>
      <c r="BK715" s="781">
        <f t="shared" si="2368"/>
        <v>0</v>
      </c>
      <c r="BL715" s="777"/>
      <c r="BM715" s="781">
        <f t="shared" si="2369"/>
        <v>0</v>
      </c>
      <c r="BN715" s="777"/>
      <c r="BO715" s="781">
        <f t="shared" si="2370"/>
        <v>0</v>
      </c>
      <c r="BP715" s="777"/>
      <c r="BQ715" s="781">
        <f t="shared" si="2371"/>
        <v>0</v>
      </c>
      <c r="BR715" s="777"/>
    </row>
    <row r="716" spans="1:70" outlineLevel="3">
      <c r="A716" s="6">
        <v>302367</v>
      </c>
      <c r="B716" s="10"/>
      <c r="C716" s="121" t="s">
        <v>113</v>
      </c>
      <c r="D716" s="33" t="s">
        <v>910</v>
      </c>
      <c r="E716" s="43" t="str">
        <f t="shared" si="2604"/>
        <v>N</v>
      </c>
      <c r="F716" s="122" t="s">
        <v>278</v>
      </c>
      <c r="G716" s="122" t="s">
        <v>325</v>
      </c>
      <c r="H716" s="1076"/>
      <c r="I716" s="1141"/>
      <c r="J716" s="1142"/>
      <c r="K716" s="1032">
        <f t="shared" si="2605"/>
        <v>0</v>
      </c>
      <c r="L716" s="208"/>
      <c r="M716" s="128"/>
      <c r="N716" s="409"/>
      <c r="O716" s="409"/>
      <c r="Q716" s="684" t="s">
        <v>1890</v>
      </c>
      <c r="R716" s="692" t="s">
        <v>2002</v>
      </c>
      <c r="T716" s="680" t="str">
        <f>IF(IF(A716=0,TRUE(),D716=IFERROR(VLOOKUP(A716,Zaplecze_Weryfikacja!A:B,2,FALSE),2))=TRUE(),"Tak","Nie")</f>
        <v>Nie</v>
      </c>
      <c r="U716" s="681" t="str">
        <f>IF(T716="Tak"," ",IF(IFERROR(VLOOKUP(A716,Zaplecze_Weryfikacja!A:B,2,FALSE),"Inny numer Lp")="Inny numer Lp","Inny numer Lp",IF(VLOOKUP(A716,Zaplecze_Weryfikacja!A:B,2,FALSE)=D716,"Nieznana przyczyna","Inny opis")))</f>
        <v>Inny opis</v>
      </c>
      <c r="Y716" s="785"/>
      <c r="Z716" s="309">
        <f t="shared" si="2606"/>
        <v>0</v>
      </c>
      <c r="AA716" s="785"/>
      <c r="AB716" s="309">
        <f t="shared" si="2607"/>
        <v>0</v>
      </c>
      <c r="AC716" s="785"/>
      <c r="AD716" s="309">
        <f t="shared" si="2608"/>
        <v>0</v>
      </c>
      <c r="AE716" s="785"/>
      <c r="AF716" s="309">
        <f t="shared" si="2609"/>
        <v>0</v>
      </c>
      <c r="AG716" s="785"/>
      <c r="AH716" s="309">
        <f t="shared" si="2610"/>
        <v>0</v>
      </c>
      <c r="AI716" s="785"/>
      <c r="AJ716" s="309">
        <f t="shared" si="2611"/>
        <v>0</v>
      </c>
      <c r="AK716" s="785"/>
      <c r="AL716" s="309">
        <f t="shared" si="2612"/>
        <v>0</v>
      </c>
      <c r="AM716" s="785"/>
      <c r="AN716" s="309">
        <f t="shared" si="2613"/>
        <v>0</v>
      </c>
      <c r="AO716" s="785"/>
      <c r="AP716" s="309">
        <f t="shared" si="2614"/>
        <v>0</v>
      </c>
      <c r="AQ716" s="785"/>
      <c r="AR716" s="309">
        <f t="shared" si="2615"/>
        <v>0</v>
      </c>
      <c r="AT716" s="782">
        <f t="shared" si="2358"/>
        <v>0</v>
      </c>
      <c r="AU716" s="782">
        <f t="shared" si="2359"/>
        <v>0</v>
      </c>
      <c r="AV716" s="782">
        <f t="shared" si="2360"/>
        <v>0</v>
      </c>
      <c r="AW716" s="788" t="e">
        <f t="shared" si="2361"/>
        <v>#DIV/0!</v>
      </c>
      <c r="AY716" s="781">
        <f t="shared" si="2362"/>
        <v>0</v>
      </c>
      <c r="AZ716" s="777"/>
      <c r="BA716" s="781">
        <f t="shared" si="2363"/>
        <v>0</v>
      </c>
      <c r="BB716" s="777"/>
      <c r="BC716" s="781">
        <f t="shared" si="2364"/>
        <v>0</v>
      </c>
      <c r="BD716" s="777"/>
      <c r="BE716" s="781">
        <f t="shared" si="2365"/>
        <v>0</v>
      </c>
      <c r="BF716" s="777"/>
      <c r="BG716" s="781">
        <f t="shared" si="2366"/>
        <v>0</v>
      </c>
      <c r="BH716" s="777"/>
      <c r="BI716" s="781">
        <f t="shared" si="2367"/>
        <v>0</v>
      </c>
      <c r="BJ716" s="777"/>
      <c r="BK716" s="781">
        <f t="shared" si="2368"/>
        <v>0</v>
      </c>
      <c r="BL716" s="777"/>
      <c r="BM716" s="781">
        <f t="shared" si="2369"/>
        <v>0</v>
      </c>
      <c r="BN716" s="777"/>
      <c r="BO716" s="781">
        <f t="shared" si="2370"/>
        <v>0</v>
      </c>
      <c r="BP716" s="777"/>
      <c r="BQ716" s="781">
        <f t="shared" si="2371"/>
        <v>0</v>
      </c>
      <c r="BR716" s="777"/>
    </row>
    <row r="717" spans="1:70" outlineLevel="3">
      <c r="A717" s="1250">
        <v>302368</v>
      </c>
      <c r="B717" s="10"/>
      <c r="C717" s="121" t="s">
        <v>113</v>
      </c>
      <c r="D717" s="1334" t="s">
        <v>3928</v>
      </c>
      <c r="E717" s="43" t="str">
        <f t="shared" ref="E717" si="2668">IF(H717&gt;0,"T","N")</f>
        <v>T</v>
      </c>
      <c r="F717" s="122" t="s">
        <v>3160</v>
      </c>
      <c r="G717" s="122" t="s">
        <v>325</v>
      </c>
      <c r="H717" s="1076">
        <v>17.8</v>
      </c>
      <c r="I717" s="1141"/>
      <c r="J717" s="1142"/>
      <c r="K717" s="1032">
        <f t="shared" ref="K717" si="2669">IF(B717="E","E",$H717*I717)</f>
        <v>0</v>
      </c>
      <c r="L717" s="208"/>
      <c r="M717" s="128"/>
      <c r="N717" s="409"/>
      <c r="O717" s="409"/>
      <c r="Q717" s="684" t="s">
        <v>1890</v>
      </c>
      <c r="R717" s="692" t="s">
        <v>2002</v>
      </c>
      <c r="T717" s="680" t="str">
        <f>IF(IF(A717=0,TRUE(),D717=IFERROR(VLOOKUP(A717,Zaplecze_Weryfikacja!A:B,2,FALSE),2))=TRUE(),"Tak","Nie")</f>
        <v>Nie</v>
      </c>
      <c r="U717" s="681" t="str">
        <f>IF(T717="Tak"," ",IF(IFERROR(VLOOKUP(A717,Zaplecze_Weryfikacja!A:B,2,FALSE),"Inny numer Lp")="Inny numer Lp","Inny numer Lp",IF(VLOOKUP(A717,Zaplecze_Weryfikacja!A:B,2,FALSE)=D717,"Nieznana przyczyna","Inny opis")))</f>
        <v>Inny opis</v>
      </c>
      <c r="Y717" s="785"/>
      <c r="Z717" s="309">
        <f t="shared" ref="Z717" si="2670">IF($B717="E","E",$H717*Y717)</f>
        <v>0</v>
      </c>
      <c r="AA717" s="785"/>
      <c r="AB717" s="309">
        <f t="shared" ref="AB717" si="2671">IF($B717="E","E",$H717*AA717)</f>
        <v>0</v>
      </c>
      <c r="AC717" s="785"/>
      <c r="AD717" s="309">
        <f t="shared" ref="AD717" si="2672">IF($B717="E","E",$H717*AC717)</f>
        <v>0</v>
      </c>
      <c r="AE717" s="785"/>
      <c r="AF717" s="309">
        <f t="shared" ref="AF717" si="2673">IF($B717="E","E",$H717*AE717)</f>
        <v>0</v>
      </c>
      <c r="AG717" s="785"/>
      <c r="AH717" s="309">
        <f t="shared" ref="AH717" si="2674">IF($B717="E","E",$H717*AG717)</f>
        <v>0</v>
      </c>
      <c r="AI717" s="785"/>
      <c r="AJ717" s="309">
        <f t="shared" ref="AJ717" si="2675">IF($B717="E","E",$H717*AI717)</f>
        <v>0</v>
      </c>
      <c r="AK717" s="785"/>
      <c r="AL717" s="309">
        <f t="shared" ref="AL717" si="2676">IF($B717="E","E",$H717*AK717)</f>
        <v>0</v>
      </c>
      <c r="AM717" s="785"/>
      <c r="AN717" s="309">
        <f t="shared" ref="AN717" si="2677">IF($B717="E","E",$H717*AM717)</f>
        <v>0</v>
      </c>
      <c r="AO717" s="785"/>
      <c r="AP717" s="309">
        <f t="shared" ref="AP717" si="2678">IF($B717="E","E",$H717*AO717)</f>
        <v>0</v>
      </c>
      <c r="AQ717" s="785"/>
      <c r="AR717" s="309">
        <f t="shared" ref="AR717" si="2679">IF($B717="E","E",$H717*AQ717)</f>
        <v>0</v>
      </c>
      <c r="AT717" s="782">
        <f t="shared" ref="AT717" si="2680">MAX(Z717,AB717,AD717,AF717,AH717,AJ717,AL717,AN717,AP717,AR717)</f>
        <v>0</v>
      </c>
      <c r="AU717" s="782">
        <f t="shared" ref="AU717" si="2681">IF($AU$6=10,MIN(Z717,AB717,AD717,AF717,AH717,AJ717,AL717,AN717,AP717,AR717),IF($AU$6=9,MIN(Z717,AB717,AD717,AF717,AH717,AJ717,AL717,AN717,AP717),IF($AU$6=8,MIN(Z717,AB717,AD717,AF717,AH717,AJ717,AL717,AN717),IF($AU$6=7,MIN(Z717,AB717,AD717,AF717,AH717,AJ717,AL717),IF($AU$6=6,MIN(Z717,AB717,AD717,AF717,AH717,AJ717),IF($AU$6=5,MIN(Z717,AB717,AD717,AF717,AH717),IF($AU$6=4,MIN(Z717,AB717,AD717,AF717),IF($AU$6=4,MIN(Z717,AB717,AD717,AF717),IF($AU$6=3,MIN(Z717,AB717,AD717),IF($AU$6=3,MIN(Z717,AB717,AD717),IF($AU$6=2,MIN(Z717,AB717),IF($AU$6=1,MIN(Z717),"Błąd - zła ilośc oferentów"))))))))))))</f>
        <v>0</v>
      </c>
      <c r="AV717" s="782">
        <f t="shared" ref="AV717" si="2682">AT717-AU717</f>
        <v>0</v>
      </c>
      <c r="AW717" s="788" t="e">
        <f t="shared" ref="AW717" si="2683">AT717/AU717</f>
        <v>#DIV/0!</v>
      </c>
      <c r="AY717" s="781">
        <f t="shared" ref="AY717" si="2684">+AZ717</f>
        <v>0</v>
      </c>
      <c r="AZ717" s="777"/>
      <c r="BA717" s="781">
        <f t="shared" ref="BA717" si="2685">+BB717</f>
        <v>0</v>
      </c>
      <c r="BB717" s="777"/>
      <c r="BC717" s="781">
        <f t="shared" ref="BC717" si="2686">+BD717</f>
        <v>0</v>
      </c>
      <c r="BD717" s="777"/>
      <c r="BE717" s="781">
        <f t="shared" ref="BE717" si="2687">+BF717</f>
        <v>0</v>
      </c>
      <c r="BF717" s="777"/>
      <c r="BG717" s="781">
        <f t="shared" ref="BG717" si="2688">+BH717</f>
        <v>0</v>
      </c>
      <c r="BH717" s="777"/>
      <c r="BI717" s="781">
        <f t="shared" ref="BI717" si="2689">+BJ717</f>
        <v>0</v>
      </c>
      <c r="BJ717" s="777"/>
      <c r="BK717" s="781">
        <f t="shared" ref="BK717" si="2690">+BL717</f>
        <v>0</v>
      </c>
      <c r="BL717" s="777"/>
      <c r="BM717" s="781">
        <f t="shared" ref="BM717" si="2691">+BN717</f>
        <v>0</v>
      </c>
      <c r="BN717" s="777"/>
      <c r="BO717" s="781">
        <f t="shared" ref="BO717" si="2692">+BP717</f>
        <v>0</v>
      </c>
      <c r="BP717" s="777"/>
      <c r="BQ717" s="781">
        <f t="shared" ref="BQ717" si="2693">+BR717</f>
        <v>0</v>
      </c>
      <c r="BR717" s="777"/>
    </row>
    <row r="718" spans="1:70" outlineLevel="3">
      <c r="A718" s="1250">
        <v>302369</v>
      </c>
      <c r="B718" s="10"/>
      <c r="C718" s="121" t="s">
        <v>113</v>
      </c>
      <c r="D718" s="1334" t="s">
        <v>3929</v>
      </c>
      <c r="E718" s="43" t="str">
        <f t="shared" ref="E718" si="2694">IF(H718&gt;0,"T","N")</f>
        <v>T</v>
      </c>
      <c r="F718" s="122" t="s">
        <v>3160</v>
      </c>
      <c r="G718" s="122" t="s">
        <v>325</v>
      </c>
      <c r="H718" s="1076">
        <v>2.7</v>
      </c>
      <c r="I718" s="1141"/>
      <c r="J718" s="1142"/>
      <c r="K718" s="1032">
        <f t="shared" ref="K718" si="2695">IF(B718="E","E",$H718*I718)</f>
        <v>0</v>
      </c>
      <c r="L718" s="208"/>
      <c r="M718" s="128"/>
      <c r="N718" s="409"/>
      <c r="O718" s="409"/>
      <c r="Q718" s="684" t="s">
        <v>1890</v>
      </c>
      <c r="R718" s="692" t="s">
        <v>2002</v>
      </c>
      <c r="T718" s="680" t="str">
        <f>IF(IF(A718=0,TRUE(),D718=IFERROR(VLOOKUP(A718,Zaplecze_Weryfikacja!A:B,2,FALSE),2))=TRUE(),"Tak","Nie")</f>
        <v>Nie</v>
      </c>
      <c r="U718" s="681" t="str">
        <f>IF(T718="Tak"," ",IF(IFERROR(VLOOKUP(A718,Zaplecze_Weryfikacja!A:B,2,FALSE),"Inny numer Lp")="Inny numer Lp","Inny numer Lp",IF(VLOOKUP(A718,Zaplecze_Weryfikacja!A:B,2,FALSE)=D718,"Nieznana przyczyna","Inny opis")))</f>
        <v>Inny opis</v>
      </c>
      <c r="Y718" s="785"/>
      <c r="Z718" s="309">
        <f t="shared" ref="Z718" si="2696">IF($B718="E","E",$H718*Y718)</f>
        <v>0</v>
      </c>
      <c r="AA718" s="785"/>
      <c r="AB718" s="309">
        <f t="shared" ref="AB718" si="2697">IF($B718="E","E",$H718*AA718)</f>
        <v>0</v>
      </c>
      <c r="AC718" s="785"/>
      <c r="AD718" s="309">
        <f t="shared" ref="AD718" si="2698">IF($B718="E","E",$H718*AC718)</f>
        <v>0</v>
      </c>
      <c r="AE718" s="785"/>
      <c r="AF718" s="309">
        <f t="shared" ref="AF718" si="2699">IF($B718="E","E",$H718*AE718)</f>
        <v>0</v>
      </c>
      <c r="AG718" s="785"/>
      <c r="AH718" s="309">
        <f t="shared" ref="AH718" si="2700">IF($B718="E","E",$H718*AG718)</f>
        <v>0</v>
      </c>
      <c r="AI718" s="785"/>
      <c r="AJ718" s="309">
        <f t="shared" ref="AJ718" si="2701">IF($B718="E","E",$H718*AI718)</f>
        <v>0</v>
      </c>
      <c r="AK718" s="785"/>
      <c r="AL718" s="309">
        <f t="shared" ref="AL718" si="2702">IF($B718="E","E",$H718*AK718)</f>
        <v>0</v>
      </c>
      <c r="AM718" s="785"/>
      <c r="AN718" s="309">
        <f t="shared" ref="AN718" si="2703">IF($B718="E","E",$H718*AM718)</f>
        <v>0</v>
      </c>
      <c r="AO718" s="785"/>
      <c r="AP718" s="309">
        <f t="shared" ref="AP718" si="2704">IF($B718="E","E",$H718*AO718)</f>
        <v>0</v>
      </c>
      <c r="AQ718" s="785"/>
      <c r="AR718" s="309">
        <f t="shared" ref="AR718" si="2705">IF($B718="E","E",$H718*AQ718)</f>
        <v>0</v>
      </c>
      <c r="AT718" s="782">
        <f t="shared" ref="AT718" si="2706">MAX(Z718,AB718,AD718,AF718,AH718,AJ718,AL718,AN718,AP718,AR718)</f>
        <v>0</v>
      </c>
      <c r="AU718" s="782">
        <f t="shared" ref="AU718" si="2707">IF($AU$6=10,MIN(Z718,AB718,AD718,AF718,AH718,AJ718,AL718,AN718,AP718,AR718),IF($AU$6=9,MIN(Z718,AB718,AD718,AF718,AH718,AJ718,AL718,AN718,AP718),IF($AU$6=8,MIN(Z718,AB718,AD718,AF718,AH718,AJ718,AL718,AN718),IF($AU$6=7,MIN(Z718,AB718,AD718,AF718,AH718,AJ718,AL718),IF($AU$6=6,MIN(Z718,AB718,AD718,AF718,AH718,AJ718),IF($AU$6=5,MIN(Z718,AB718,AD718,AF718,AH718),IF($AU$6=4,MIN(Z718,AB718,AD718,AF718),IF($AU$6=4,MIN(Z718,AB718,AD718,AF718),IF($AU$6=3,MIN(Z718,AB718,AD718),IF($AU$6=3,MIN(Z718,AB718,AD718),IF($AU$6=2,MIN(Z718,AB718),IF($AU$6=1,MIN(Z718),"Błąd - zła ilośc oferentów"))))))))))))</f>
        <v>0</v>
      </c>
      <c r="AV718" s="782">
        <f t="shared" ref="AV718" si="2708">AT718-AU718</f>
        <v>0</v>
      </c>
      <c r="AW718" s="788" t="e">
        <f t="shared" ref="AW718" si="2709">AT718/AU718</f>
        <v>#DIV/0!</v>
      </c>
      <c r="AY718" s="781">
        <f t="shared" ref="AY718" si="2710">+AZ718</f>
        <v>0</v>
      </c>
      <c r="AZ718" s="777"/>
      <c r="BA718" s="781">
        <f t="shared" ref="BA718" si="2711">+BB718</f>
        <v>0</v>
      </c>
      <c r="BB718" s="777"/>
      <c r="BC718" s="781">
        <f t="shared" ref="BC718" si="2712">+BD718</f>
        <v>0</v>
      </c>
      <c r="BD718" s="777"/>
      <c r="BE718" s="781">
        <f t="shared" ref="BE718" si="2713">+BF718</f>
        <v>0</v>
      </c>
      <c r="BF718" s="777"/>
      <c r="BG718" s="781">
        <f t="shared" ref="BG718" si="2714">+BH718</f>
        <v>0</v>
      </c>
      <c r="BH718" s="777"/>
      <c r="BI718" s="781">
        <f t="shared" ref="BI718" si="2715">+BJ718</f>
        <v>0</v>
      </c>
      <c r="BJ718" s="777"/>
      <c r="BK718" s="781">
        <f t="shared" ref="BK718" si="2716">+BL718</f>
        <v>0</v>
      </c>
      <c r="BL718" s="777"/>
      <c r="BM718" s="781">
        <f t="shared" ref="BM718" si="2717">+BN718</f>
        <v>0</v>
      </c>
      <c r="BN718" s="777"/>
      <c r="BO718" s="781">
        <f t="shared" ref="BO718" si="2718">+BP718</f>
        <v>0</v>
      </c>
      <c r="BP718" s="777"/>
      <c r="BQ718" s="781">
        <f t="shared" ref="BQ718" si="2719">+BR718</f>
        <v>0</v>
      </c>
      <c r="BR718" s="777"/>
    </row>
    <row r="719" spans="1:70" outlineLevel="3">
      <c r="A719" s="6"/>
      <c r="B719" s="121"/>
      <c r="C719" s="121"/>
      <c r="D719" s="148"/>
      <c r="E719" s="122"/>
      <c r="F719" s="122"/>
      <c r="G719" s="122"/>
      <c r="H719" s="1017"/>
      <c r="I719" s="1006"/>
      <c r="J719" s="1111"/>
      <c r="K719" s="1033"/>
      <c r="L719" s="208"/>
      <c r="M719" s="128"/>
      <c r="N719" s="409"/>
      <c r="O719" s="409"/>
      <c r="Q719" s="683"/>
      <c r="R719" s="692"/>
      <c r="T719" s="680" t="str">
        <f>IF(IF(A719=0,TRUE(),D719=IFERROR(VLOOKUP(A719,Zaplecze_Weryfikacja!A:B,2,FALSE),2))=TRUE(),"Tak","Nie")</f>
        <v>Tak</v>
      </c>
      <c r="U719" s="681" t="str">
        <f>IF(T719="Tak"," ",IF(IFERROR(VLOOKUP(A719,Zaplecze_Weryfikacja!A:B,2,FALSE),"Inny numer Lp")="Inny numer Lp","Inny numer Lp",IF(VLOOKUP(A719,Zaplecze_Weryfikacja!A:B,2,FALSE)=D719,"Nieznana przyczyna","Inny opis")))</f>
        <v xml:space="preserve"> </v>
      </c>
      <c r="Y719" s="785"/>
      <c r="Z719" s="104"/>
      <c r="AA719" s="785"/>
      <c r="AB719" s="104"/>
      <c r="AC719" s="785"/>
      <c r="AD719" s="104"/>
      <c r="AE719" s="785"/>
      <c r="AF719" s="104"/>
      <c r="AG719" s="785"/>
      <c r="AH719" s="104"/>
      <c r="AI719" s="785"/>
      <c r="AJ719" s="104"/>
      <c r="AK719" s="785"/>
      <c r="AL719" s="104"/>
      <c r="AM719" s="785"/>
      <c r="AN719" s="104"/>
      <c r="AO719" s="785"/>
      <c r="AP719" s="104"/>
      <c r="AQ719" s="785"/>
      <c r="AR719" s="104"/>
      <c r="AT719" s="782">
        <f t="shared" si="2358"/>
        <v>0</v>
      </c>
      <c r="AU719" s="782">
        <f t="shared" si="2359"/>
        <v>0</v>
      </c>
      <c r="AV719" s="782">
        <f t="shared" si="2360"/>
        <v>0</v>
      </c>
      <c r="AW719" s="788" t="e">
        <f t="shared" si="2361"/>
        <v>#DIV/0!</v>
      </c>
      <c r="AY719" s="781">
        <f t="shared" si="2362"/>
        <v>0</v>
      </c>
      <c r="AZ719" s="777"/>
      <c r="BA719" s="781">
        <f t="shared" si="2363"/>
        <v>0</v>
      </c>
      <c r="BB719" s="777"/>
      <c r="BC719" s="781">
        <f t="shared" si="2364"/>
        <v>0</v>
      </c>
      <c r="BD719" s="777"/>
      <c r="BE719" s="781">
        <f t="shared" si="2365"/>
        <v>0</v>
      </c>
      <c r="BF719" s="777"/>
      <c r="BG719" s="781">
        <f t="shared" si="2366"/>
        <v>0</v>
      </c>
      <c r="BH719" s="777"/>
      <c r="BI719" s="781">
        <f t="shared" si="2367"/>
        <v>0</v>
      </c>
      <c r="BJ719" s="777"/>
      <c r="BK719" s="781">
        <f t="shared" si="2368"/>
        <v>0</v>
      </c>
      <c r="BL719" s="777"/>
      <c r="BM719" s="781">
        <f t="shared" si="2369"/>
        <v>0</v>
      </c>
      <c r="BN719" s="777"/>
      <c r="BO719" s="781">
        <f t="shared" si="2370"/>
        <v>0</v>
      </c>
      <c r="BP719" s="777"/>
      <c r="BQ719" s="781">
        <f t="shared" si="2371"/>
        <v>0</v>
      </c>
      <c r="BR719" s="777"/>
    </row>
    <row r="720" spans="1:70" outlineLevel="3">
      <c r="A720" s="667"/>
      <c r="B720" s="668"/>
      <c r="C720" s="668"/>
      <c r="D720" s="672" t="s">
        <v>912</v>
      </c>
      <c r="E720" s="773" t="str">
        <f>IF(COUNTIF(E721:E729,"T")=0,"N","T")</f>
        <v>T</v>
      </c>
      <c r="F720" s="666"/>
      <c r="G720" s="664"/>
      <c r="H720" s="1079"/>
      <c r="I720" s="1065"/>
      <c r="J720" s="1116"/>
      <c r="K720" s="1036">
        <f>SUBTOTAL(9,K721:K731)</f>
        <v>0</v>
      </c>
      <c r="L720" s="496"/>
      <c r="M720" s="657"/>
      <c r="N720" s="657"/>
      <c r="O720" s="657"/>
      <c r="Q720" s="683"/>
      <c r="R720" s="692"/>
      <c r="T720" s="680" t="str">
        <f>IF(IF(A720=0,TRUE(),D720=IFERROR(VLOOKUP(A720,Zaplecze_Weryfikacja!A:B,2,FALSE),2))=TRUE(),"Tak","Nie")</f>
        <v>Tak</v>
      </c>
      <c r="U720" s="681" t="str">
        <f>IF(T720="Tak"," ",IF(IFERROR(VLOOKUP(A720,Zaplecze_Weryfikacja!A:B,2,FALSE),"Inny numer Lp")="Inny numer Lp","Inny numer Lp",IF(VLOOKUP(A720,Zaplecze_Weryfikacja!A:B,2,FALSE)=D720,"Nieznana przyczyna","Inny opis")))</f>
        <v xml:space="preserve"> </v>
      </c>
      <c r="Y720" s="785"/>
      <c r="Z720" s="663">
        <f>SUBTOTAL(9,Z721:Z731)</f>
        <v>0</v>
      </c>
      <c r="AA720" s="785"/>
      <c r="AB720" s="663">
        <f>SUBTOTAL(9,AB721:AB731)</f>
        <v>0</v>
      </c>
      <c r="AC720" s="785"/>
      <c r="AD720" s="663">
        <f>SUBTOTAL(9,AD721:AD731)</f>
        <v>0</v>
      </c>
      <c r="AE720" s="785"/>
      <c r="AF720" s="663">
        <f>SUBTOTAL(9,AF721:AF731)</f>
        <v>0</v>
      </c>
      <c r="AG720" s="785"/>
      <c r="AH720" s="663">
        <f>SUBTOTAL(9,AH721:AH731)</f>
        <v>0</v>
      </c>
      <c r="AI720" s="785"/>
      <c r="AJ720" s="663">
        <f>SUBTOTAL(9,AJ721:AJ731)</f>
        <v>0</v>
      </c>
      <c r="AK720" s="785"/>
      <c r="AL720" s="663">
        <f>SUBTOTAL(9,AL721:AL731)</f>
        <v>0</v>
      </c>
      <c r="AM720" s="785"/>
      <c r="AN720" s="663">
        <f>SUBTOTAL(9,AN721:AN731)</f>
        <v>0</v>
      </c>
      <c r="AO720" s="785"/>
      <c r="AP720" s="663">
        <f>SUBTOTAL(9,AP721:AP731)</f>
        <v>0</v>
      </c>
      <c r="AQ720" s="785"/>
      <c r="AR720" s="663">
        <f>SUBTOTAL(9,AR721:AR731)</f>
        <v>0</v>
      </c>
      <c r="AT720" s="845">
        <f t="shared" si="2358"/>
        <v>0</v>
      </c>
      <c r="AU720" s="845">
        <f t="shared" si="2359"/>
        <v>0</v>
      </c>
      <c r="AV720" s="845">
        <f t="shared" si="2360"/>
        <v>0</v>
      </c>
      <c r="AW720" s="846" t="e">
        <f t="shared" si="2361"/>
        <v>#DIV/0!</v>
      </c>
      <c r="AY720" s="781">
        <f t="shared" si="2362"/>
        <v>0</v>
      </c>
      <c r="AZ720" s="847"/>
      <c r="BA720" s="781">
        <f t="shared" si="2363"/>
        <v>0</v>
      </c>
      <c r="BB720" s="847"/>
      <c r="BC720" s="781">
        <f t="shared" si="2364"/>
        <v>0</v>
      </c>
      <c r="BD720" s="847"/>
      <c r="BE720" s="781">
        <f t="shared" si="2365"/>
        <v>0</v>
      </c>
      <c r="BF720" s="847"/>
      <c r="BG720" s="781">
        <f t="shared" si="2366"/>
        <v>0</v>
      </c>
      <c r="BH720" s="847"/>
      <c r="BI720" s="781">
        <f t="shared" si="2367"/>
        <v>0</v>
      </c>
      <c r="BJ720" s="847"/>
      <c r="BK720" s="781">
        <f t="shared" si="2368"/>
        <v>0</v>
      </c>
      <c r="BL720" s="847"/>
      <c r="BM720" s="781">
        <f t="shared" si="2369"/>
        <v>0</v>
      </c>
      <c r="BN720" s="847"/>
      <c r="BO720" s="781">
        <f t="shared" si="2370"/>
        <v>0</v>
      </c>
      <c r="BP720" s="847"/>
      <c r="BQ720" s="781">
        <f t="shared" si="2371"/>
        <v>0</v>
      </c>
      <c r="BR720" s="847"/>
    </row>
    <row r="721" spans="1:70" outlineLevel="3">
      <c r="A721" s="6">
        <v>302370</v>
      </c>
      <c r="B721" s="10"/>
      <c r="C721" s="121" t="s">
        <v>113</v>
      </c>
      <c r="D721" s="148" t="s">
        <v>816</v>
      </c>
      <c r="E721" s="43" t="str">
        <f t="shared" ref="E721:E729" si="2720">IF(H721&gt;0,"T","N")</f>
        <v>T</v>
      </c>
      <c r="F721" s="122" t="s">
        <v>51</v>
      </c>
      <c r="G721" s="122" t="s">
        <v>327</v>
      </c>
      <c r="H721" s="1076">
        <v>16.7</v>
      </c>
      <c r="I721" s="1141"/>
      <c r="J721" s="1142"/>
      <c r="K721" s="1032">
        <f t="shared" ref="K721:K729" si="2721">IF(B721="E","E",$H721*I721)</f>
        <v>0</v>
      </c>
      <c r="L721" s="208"/>
      <c r="M721" s="128"/>
      <c r="N721" s="409"/>
      <c r="O721" s="409"/>
      <c r="Q721" s="684" t="s">
        <v>1911</v>
      </c>
      <c r="R721" s="692" t="s">
        <v>2002</v>
      </c>
      <c r="T721" s="680" t="str">
        <f>IF(IF(A721=0,TRUE(),D721=IFERROR(VLOOKUP(A721,Zaplecze_Weryfikacja!A:B,2,FALSE),2))=TRUE(),"Tak","Nie")</f>
        <v>Nie</v>
      </c>
      <c r="U721" s="681" t="str">
        <f>IF(T721="Tak"," ",IF(IFERROR(VLOOKUP(A721,Zaplecze_Weryfikacja!A:B,2,FALSE),"Inny numer Lp")="Inny numer Lp","Inny numer Lp",IF(VLOOKUP(A721,Zaplecze_Weryfikacja!A:B,2,FALSE)=D721,"Nieznana przyczyna","Inny opis")))</f>
        <v>Inny opis</v>
      </c>
      <c r="Y721" s="785"/>
      <c r="Z721" s="309">
        <f t="shared" ref="Z721:Z729" si="2722">IF($B721="E","E",$H721*Y721)</f>
        <v>0</v>
      </c>
      <c r="AA721" s="785"/>
      <c r="AB721" s="309">
        <f t="shared" ref="AB721:AB729" si="2723">IF($B721="E","E",$H721*AA721)</f>
        <v>0</v>
      </c>
      <c r="AC721" s="785"/>
      <c r="AD721" s="309">
        <f t="shared" ref="AD721:AD729" si="2724">IF($B721="E","E",$H721*AC721)</f>
        <v>0</v>
      </c>
      <c r="AE721" s="785"/>
      <c r="AF721" s="309">
        <f t="shared" ref="AF721:AF729" si="2725">IF($B721="E","E",$H721*AE721)</f>
        <v>0</v>
      </c>
      <c r="AG721" s="785"/>
      <c r="AH721" s="309">
        <f t="shared" ref="AH721:AH729" si="2726">IF($B721="E","E",$H721*AG721)</f>
        <v>0</v>
      </c>
      <c r="AI721" s="785"/>
      <c r="AJ721" s="309">
        <f t="shared" ref="AJ721:AJ729" si="2727">IF($B721="E","E",$H721*AI721)</f>
        <v>0</v>
      </c>
      <c r="AK721" s="785"/>
      <c r="AL721" s="309">
        <f t="shared" ref="AL721:AL729" si="2728">IF($B721="E","E",$H721*AK721)</f>
        <v>0</v>
      </c>
      <c r="AM721" s="785"/>
      <c r="AN721" s="309">
        <f t="shared" ref="AN721:AN729" si="2729">IF($B721="E","E",$H721*AM721)</f>
        <v>0</v>
      </c>
      <c r="AO721" s="785"/>
      <c r="AP721" s="309">
        <f t="shared" ref="AP721:AP729" si="2730">IF($B721="E","E",$H721*AO721)</f>
        <v>0</v>
      </c>
      <c r="AQ721" s="785"/>
      <c r="AR721" s="309">
        <f t="shared" ref="AR721:AR729" si="2731">IF($B721="E","E",$H721*AQ721)</f>
        <v>0</v>
      </c>
      <c r="AT721" s="782">
        <f t="shared" si="2358"/>
        <v>0</v>
      </c>
      <c r="AU721" s="782">
        <f t="shared" si="2359"/>
        <v>0</v>
      </c>
      <c r="AV721" s="782">
        <f t="shared" si="2360"/>
        <v>0</v>
      </c>
      <c r="AW721" s="788" t="e">
        <f t="shared" si="2361"/>
        <v>#DIV/0!</v>
      </c>
      <c r="AY721" s="781">
        <f t="shared" si="2362"/>
        <v>0</v>
      </c>
      <c r="AZ721" s="777"/>
      <c r="BA721" s="781">
        <f t="shared" si="2363"/>
        <v>0</v>
      </c>
      <c r="BB721" s="777"/>
      <c r="BC721" s="781">
        <f t="shared" si="2364"/>
        <v>0</v>
      </c>
      <c r="BD721" s="777"/>
      <c r="BE721" s="781">
        <f t="shared" si="2365"/>
        <v>0</v>
      </c>
      <c r="BF721" s="777"/>
      <c r="BG721" s="781">
        <f t="shared" si="2366"/>
        <v>0</v>
      </c>
      <c r="BH721" s="777"/>
      <c r="BI721" s="781">
        <f t="shared" si="2367"/>
        <v>0</v>
      </c>
      <c r="BJ721" s="777"/>
      <c r="BK721" s="781">
        <f t="shared" si="2368"/>
        <v>0</v>
      </c>
      <c r="BL721" s="777"/>
      <c r="BM721" s="781">
        <f t="shared" si="2369"/>
        <v>0</v>
      </c>
      <c r="BN721" s="777"/>
      <c r="BO721" s="781">
        <f t="shared" si="2370"/>
        <v>0</v>
      </c>
      <c r="BP721" s="777"/>
      <c r="BQ721" s="781">
        <f t="shared" si="2371"/>
        <v>0</v>
      </c>
      <c r="BR721" s="777"/>
    </row>
    <row r="722" spans="1:70" outlineLevel="3">
      <c r="A722" s="6">
        <v>302371</v>
      </c>
      <c r="B722" s="10"/>
      <c r="C722" s="121" t="s">
        <v>113</v>
      </c>
      <c r="D722" s="111" t="s">
        <v>817</v>
      </c>
      <c r="E722" s="43" t="str">
        <f t="shared" si="2720"/>
        <v>N</v>
      </c>
      <c r="F722" s="122"/>
      <c r="G722" s="122" t="s">
        <v>327</v>
      </c>
      <c r="H722" s="1076"/>
      <c r="I722" s="1141"/>
      <c r="J722" s="1142"/>
      <c r="K722" s="1032">
        <f t="shared" si="2721"/>
        <v>0</v>
      </c>
      <c r="L722" s="208"/>
      <c r="M722" s="128"/>
      <c r="N722" s="409"/>
      <c r="O722" s="409"/>
      <c r="Q722" s="684" t="s">
        <v>1861</v>
      </c>
      <c r="R722" s="692" t="s">
        <v>2002</v>
      </c>
      <c r="T722" s="680" t="str">
        <f>IF(IF(A722=0,TRUE(),D722=IFERROR(VLOOKUP(A722,Zaplecze_Weryfikacja!A:B,2,FALSE),2))=TRUE(),"Tak","Nie")</f>
        <v>Nie</v>
      </c>
      <c r="U722" s="681" t="str">
        <f>IF(T722="Tak"," ",IF(IFERROR(VLOOKUP(A722,Zaplecze_Weryfikacja!A:B,2,FALSE),"Inny numer Lp")="Inny numer Lp","Inny numer Lp",IF(VLOOKUP(A722,Zaplecze_Weryfikacja!A:B,2,FALSE)=D722,"Nieznana przyczyna","Inny opis")))</f>
        <v>Inny opis</v>
      </c>
      <c r="Y722" s="785"/>
      <c r="Z722" s="309">
        <f t="shared" si="2722"/>
        <v>0</v>
      </c>
      <c r="AA722" s="785"/>
      <c r="AB722" s="309">
        <f t="shared" si="2723"/>
        <v>0</v>
      </c>
      <c r="AC722" s="785"/>
      <c r="AD722" s="309">
        <f t="shared" si="2724"/>
        <v>0</v>
      </c>
      <c r="AE722" s="785"/>
      <c r="AF722" s="309">
        <f t="shared" si="2725"/>
        <v>0</v>
      </c>
      <c r="AG722" s="785"/>
      <c r="AH722" s="309">
        <f t="shared" si="2726"/>
        <v>0</v>
      </c>
      <c r="AI722" s="785"/>
      <c r="AJ722" s="309">
        <f t="shared" si="2727"/>
        <v>0</v>
      </c>
      <c r="AK722" s="785"/>
      <c r="AL722" s="309">
        <f t="shared" si="2728"/>
        <v>0</v>
      </c>
      <c r="AM722" s="785"/>
      <c r="AN722" s="309">
        <f t="shared" si="2729"/>
        <v>0</v>
      </c>
      <c r="AO722" s="785"/>
      <c r="AP722" s="309">
        <f t="shared" si="2730"/>
        <v>0</v>
      </c>
      <c r="AQ722" s="785"/>
      <c r="AR722" s="309">
        <f t="shared" si="2731"/>
        <v>0</v>
      </c>
      <c r="AT722" s="782">
        <f t="shared" si="2358"/>
        <v>0</v>
      </c>
      <c r="AU722" s="782">
        <f t="shared" si="2359"/>
        <v>0</v>
      </c>
      <c r="AV722" s="782">
        <f t="shared" si="2360"/>
        <v>0</v>
      </c>
      <c r="AW722" s="788" t="e">
        <f t="shared" si="2361"/>
        <v>#DIV/0!</v>
      </c>
      <c r="AY722" s="781">
        <f t="shared" si="2362"/>
        <v>0</v>
      </c>
      <c r="AZ722" s="777"/>
      <c r="BA722" s="781">
        <f t="shared" si="2363"/>
        <v>0</v>
      </c>
      <c r="BB722" s="777"/>
      <c r="BC722" s="781">
        <f t="shared" si="2364"/>
        <v>0</v>
      </c>
      <c r="BD722" s="777"/>
      <c r="BE722" s="781">
        <f t="shared" si="2365"/>
        <v>0</v>
      </c>
      <c r="BF722" s="777"/>
      <c r="BG722" s="781">
        <f t="shared" si="2366"/>
        <v>0</v>
      </c>
      <c r="BH722" s="777"/>
      <c r="BI722" s="781">
        <f t="shared" si="2367"/>
        <v>0</v>
      </c>
      <c r="BJ722" s="777"/>
      <c r="BK722" s="781">
        <f t="shared" si="2368"/>
        <v>0</v>
      </c>
      <c r="BL722" s="777"/>
      <c r="BM722" s="781">
        <f t="shared" si="2369"/>
        <v>0</v>
      </c>
      <c r="BN722" s="777"/>
      <c r="BO722" s="781">
        <f t="shared" si="2370"/>
        <v>0</v>
      </c>
      <c r="BP722" s="777"/>
      <c r="BQ722" s="781">
        <f t="shared" si="2371"/>
        <v>0</v>
      </c>
      <c r="BR722" s="777"/>
    </row>
    <row r="723" spans="1:70" outlineLevel="3">
      <c r="A723" s="6">
        <v>302372</v>
      </c>
      <c r="B723" s="10"/>
      <c r="C723" s="121" t="s">
        <v>113</v>
      </c>
      <c r="D723" s="33" t="s">
        <v>166</v>
      </c>
      <c r="E723" s="43" t="str">
        <f t="shared" si="2720"/>
        <v>N</v>
      </c>
      <c r="F723" s="122"/>
      <c r="G723" s="122" t="s">
        <v>327</v>
      </c>
      <c r="H723" s="1076"/>
      <c r="I723" s="1141"/>
      <c r="J723" s="1142"/>
      <c r="K723" s="1032">
        <f t="shared" si="2721"/>
        <v>0</v>
      </c>
      <c r="L723" s="208"/>
      <c r="M723" s="128"/>
      <c r="N723" s="409"/>
      <c r="O723" s="409"/>
      <c r="Q723" s="686" t="s">
        <v>1908</v>
      </c>
      <c r="R723" s="692" t="s">
        <v>2002</v>
      </c>
      <c r="T723" s="680" t="str">
        <f>IF(IF(A723=0,TRUE(),D723=IFERROR(VLOOKUP(A723,Zaplecze_Weryfikacja!A:B,2,FALSE),2))=TRUE(),"Tak","Nie")</f>
        <v>Nie</v>
      </c>
      <c r="U723" s="681" t="str">
        <f>IF(T723="Tak"," ",IF(IFERROR(VLOOKUP(A723,Zaplecze_Weryfikacja!A:B,2,FALSE),"Inny numer Lp")="Inny numer Lp","Inny numer Lp",IF(VLOOKUP(A723,Zaplecze_Weryfikacja!A:B,2,FALSE)=D723,"Nieznana przyczyna","Inny opis")))</f>
        <v>Inny opis</v>
      </c>
      <c r="Y723" s="785"/>
      <c r="Z723" s="309">
        <f t="shared" si="2722"/>
        <v>0</v>
      </c>
      <c r="AA723" s="785"/>
      <c r="AB723" s="309">
        <f t="shared" si="2723"/>
        <v>0</v>
      </c>
      <c r="AC723" s="785"/>
      <c r="AD723" s="309">
        <f t="shared" si="2724"/>
        <v>0</v>
      </c>
      <c r="AE723" s="785"/>
      <c r="AF723" s="309">
        <f t="shared" si="2725"/>
        <v>0</v>
      </c>
      <c r="AG723" s="785"/>
      <c r="AH723" s="309">
        <f t="shared" si="2726"/>
        <v>0</v>
      </c>
      <c r="AI723" s="785"/>
      <c r="AJ723" s="309">
        <f t="shared" si="2727"/>
        <v>0</v>
      </c>
      <c r="AK723" s="785"/>
      <c r="AL723" s="309">
        <f t="shared" si="2728"/>
        <v>0</v>
      </c>
      <c r="AM723" s="785"/>
      <c r="AN723" s="309">
        <f t="shared" si="2729"/>
        <v>0</v>
      </c>
      <c r="AO723" s="785"/>
      <c r="AP723" s="309">
        <f t="shared" si="2730"/>
        <v>0</v>
      </c>
      <c r="AQ723" s="785"/>
      <c r="AR723" s="309">
        <f t="shared" si="2731"/>
        <v>0</v>
      </c>
      <c r="AT723" s="782">
        <f t="shared" si="2358"/>
        <v>0</v>
      </c>
      <c r="AU723" s="782">
        <f t="shared" si="2359"/>
        <v>0</v>
      </c>
      <c r="AV723" s="782">
        <f t="shared" si="2360"/>
        <v>0</v>
      </c>
      <c r="AW723" s="788" t="e">
        <f t="shared" si="2361"/>
        <v>#DIV/0!</v>
      </c>
      <c r="AY723" s="781">
        <f t="shared" si="2362"/>
        <v>0</v>
      </c>
      <c r="AZ723" s="777"/>
      <c r="BA723" s="781">
        <f t="shared" si="2363"/>
        <v>0</v>
      </c>
      <c r="BB723" s="777"/>
      <c r="BC723" s="781">
        <f t="shared" si="2364"/>
        <v>0</v>
      </c>
      <c r="BD723" s="777"/>
      <c r="BE723" s="781">
        <f t="shared" si="2365"/>
        <v>0</v>
      </c>
      <c r="BF723" s="777"/>
      <c r="BG723" s="781">
        <f t="shared" si="2366"/>
        <v>0</v>
      </c>
      <c r="BH723" s="777"/>
      <c r="BI723" s="781">
        <f t="shared" si="2367"/>
        <v>0</v>
      </c>
      <c r="BJ723" s="777"/>
      <c r="BK723" s="781">
        <f t="shared" si="2368"/>
        <v>0</v>
      </c>
      <c r="BL723" s="777"/>
      <c r="BM723" s="781">
        <f t="shared" si="2369"/>
        <v>0</v>
      </c>
      <c r="BN723" s="777"/>
      <c r="BO723" s="781">
        <f t="shared" si="2370"/>
        <v>0</v>
      </c>
      <c r="BP723" s="777"/>
      <c r="BQ723" s="781">
        <f t="shared" si="2371"/>
        <v>0</v>
      </c>
      <c r="BR723" s="777"/>
    </row>
    <row r="724" spans="1:70" outlineLevel="3">
      <c r="A724" s="6">
        <v>302373</v>
      </c>
      <c r="B724" s="10"/>
      <c r="C724" s="121" t="s">
        <v>113</v>
      </c>
      <c r="D724" s="34" t="s">
        <v>122</v>
      </c>
      <c r="E724" s="43" t="str">
        <f t="shared" si="2720"/>
        <v>T</v>
      </c>
      <c r="F724" s="122" t="s">
        <v>3095</v>
      </c>
      <c r="G724" s="122" t="s">
        <v>327</v>
      </c>
      <c r="H724" s="1076">
        <v>41</v>
      </c>
      <c r="I724" s="1141"/>
      <c r="J724" s="1142"/>
      <c r="K724" s="1032">
        <f t="shared" si="2721"/>
        <v>0</v>
      </c>
      <c r="L724" s="208"/>
      <c r="M724" s="128"/>
      <c r="N724" s="409"/>
      <c r="O724" s="409"/>
      <c r="Q724" s="684" t="s">
        <v>1893</v>
      </c>
      <c r="R724" s="692" t="s">
        <v>2002</v>
      </c>
      <c r="T724" s="680" t="str">
        <f>IF(IF(A724=0,TRUE(),D724=IFERROR(VLOOKUP(A724,Zaplecze_Weryfikacja!A:B,2,FALSE),2))=TRUE(),"Tak","Nie")</f>
        <v>Nie</v>
      </c>
      <c r="U724" s="681" t="str">
        <f>IF(T724="Tak"," ",IF(IFERROR(VLOOKUP(A724,Zaplecze_Weryfikacja!A:B,2,FALSE),"Inny numer Lp")="Inny numer Lp","Inny numer Lp",IF(VLOOKUP(A724,Zaplecze_Weryfikacja!A:B,2,FALSE)=D724,"Nieznana przyczyna","Inny opis")))</f>
        <v>Inny opis</v>
      </c>
      <c r="Y724" s="785"/>
      <c r="Z724" s="309">
        <f t="shared" si="2722"/>
        <v>0</v>
      </c>
      <c r="AA724" s="785"/>
      <c r="AB724" s="309">
        <f t="shared" si="2723"/>
        <v>0</v>
      </c>
      <c r="AC724" s="785"/>
      <c r="AD724" s="309">
        <f t="shared" si="2724"/>
        <v>0</v>
      </c>
      <c r="AE724" s="785"/>
      <c r="AF724" s="309">
        <f t="shared" si="2725"/>
        <v>0</v>
      </c>
      <c r="AG724" s="785"/>
      <c r="AH724" s="309">
        <f t="shared" si="2726"/>
        <v>0</v>
      </c>
      <c r="AI724" s="785"/>
      <c r="AJ724" s="309">
        <f t="shared" si="2727"/>
        <v>0</v>
      </c>
      <c r="AK724" s="785"/>
      <c r="AL724" s="309">
        <f t="shared" si="2728"/>
        <v>0</v>
      </c>
      <c r="AM724" s="785"/>
      <c r="AN724" s="309">
        <f t="shared" si="2729"/>
        <v>0</v>
      </c>
      <c r="AO724" s="785"/>
      <c r="AP724" s="309">
        <f t="shared" si="2730"/>
        <v>0</v>
      </c>
      <c r="AQ724" s="785"/>
      <c r="AR724" s="309">
        <f t="shared" si="2731"/>
        <v>0</v>
      </c>
      <c r="AT724" s="782">
        <f t="shared" si="2358"/>
        <v>0</v>
      </c>
      <c r="AU724" s="782">
        <f t="shared" si="2359"/>
        <v>0</v>
      </c>
      <c r="AV724" s="782">
        <f t="shared" si="2360"/>
        <v>0</v>
      </c>
      <c r="AW724" s="788" t="e">
        <f t="shared" si="2361"/>
        <v>#DIV/0!</v>
      </c>
      <c r="AY724" s="781">
        <f t="shared" si="2362"/>
        <v>0</v>
      </c>
      <c r="AZ724" s="777"/>
      <c r="BA724" s="781">
        <f t="shared" si="2363"/>
        <v>0</v>
      </c>
      <c r="BB724" s="777"/>
      <c r="BC724" s="781">
        <f t="shared" si="2364"/>
        <v>0</v>
      </c>
      <c r="BD724" s="777"/>
      <c r="BE724" s="781">
        <f t="shared" si="2365"/>
        <v>0</v>
      </c>
      <c r="BF724" s="777"/>
      <c r="BG724" s="781">
        <f t="shared" si="2366"/>
        <v>0</v>
      </c>
      <c r="BH724" s="777"/>
      <c r="BI724" s="781">
        <f t="shared" si="2367"/>
        <v>0</v>
      </c>
      <c r="BJ724" s="777"/>
      <c r="BK724" s="781">
        <f t="shared" si="2368"/>
        <v>0</v>
      </c>
      <c r="BL724" s="777"/>
      <c r="BM724" s="781">
        <f t="shared" si="2369"/>
        <v>0</v>
      </c>
      <c r="BN724" s="777"/>
      <c r="BO724" s="781">
        <f t="shared" si="2370"/>
        <v>0</v>
      </c>
      <c r="BP724" s="777"/>
      <c r="BQ724" s="781">
        <f t="shared" si="2371"/>
        <v>0</v>
      </c>
      <c r="BR724" s="777"/>
    </row>
    <row r="725" spans="1:70" outlineLevel="3">
      <c r="A725" s="6">
        <v>302374</v>
      </c>
      <c r="B725" s="10"/>
      <c r="C725" s="121" t="s">
        <v>113</v>
      </c>
      <c r="D725" s="148" t="s">
        <v>3162</v>
      </c>
      <c r="E725" s="43" t="str">
        <f t="shared" si="2720"/>
        <v>T</v>
      </c>
      <c r="F725" s="122" t="s">
        <v>3160</v>
      </c>
      <c r="G725" s="122" t="s">
        <v>327</v>
      </c>
      <c r="H725" s="1076">
        <v>16.7</v>
      </c>
      <c r="I725" s="1141"/>
      <c r="J725" s="1142"/>
      <c r="K725" s="1032">
        <f t="shared" si="2721"/>
        <v>0</v>
      </c>
      <c r="L725" s="208"/>
      <c r="M725" s="128"/>
      <c r="N725" s="409"/>
      <c r="O725" s="409"/>
      <c r="Q725" s="686" t="s">
        <v>1865</v>
      </c>
      <c r="R725" s="692" t="s">
        <v>2002</v>
      </c>
      <c r="T725" s="680" t="str">
        <f>IF(IF(A725=0,TRUE(),D725=IFERROR(VLOOKUP(A725,Zaplecze_Weryfikacja!A:B,2,FALSE),2))=TRUE(),"Tak","Nie")</f>
        <v>Nie</v>
      </c>
      <c r="U725" s="681" t="str">
        <f>IF(T725="Tak"," ",IF(IFERROR(VLOOKUP(A725,Zaplecze_Weryfikacja!A:B,2,FALSE),"Inny numer Lp")="Inny numer Lp","Inny numer Lp",IF(VLOOKUP(A725,Zaplecze_Weryfikacja!A:B,2,FALSE)=D725,"Nieznana przyczyna","Inny opis")))</f>
        <v>Inny opis</v>
      </c>
      <c r="Y725" s="785"/>
      <c r="Z725" s="309">
        <f t="shared" si="2722"/>
        <v>0</v>
      </c>
      <c r="AA725" s="785"/>
      <c r="AB725" s="309">
        <f t="shared" si="2723"/>
        <v>0</v>
      </c>
      <c r="AC725" s="785"/>
      <c r="AD725" s="309">
        <f t="shared" si="2724"/>
        <v>0</v>
      </c>
      <c r="AE725" s="785"/>
      <c r="AF725" s="309">
        <f t="shared" si="2725"/>
        <v>0</v>
      </c>
      <c r="AG725" s="785"/>
      <c r="AH725" s="309">
        <f t="shared" si="2726"/>
        <v>0</v>
      </c>
      <c r="AI725" s="785"/>
      <c r="AJ725" s="309">
        <f t="shared" si="2727"/>
        <v>0</v>
      </c>
      <c r="AK725" s="785"/>
      <c r="AL725" s="309">
        <f t="shared" si="2728"/>
        <v>0</v>
      </c>
      <c r="AM725" s="785"/>
      <c r="AN725" s="309">
        <f t="shared" si="2729"/>
        <v>0</v>
      </c>
      <c r="AO725" s="785"/>
      <c r="AP725" s="309">
        <f t="shared" si="2730"/>
        <v>0</v>
      </c>
      <c r="AQ725" s="785"/>
      <c r="AR725" s="309">
        <f t="shared" si="2731"/>
        <v>0</v>
      </c>
      <c r="AT725" s="782">
        <f t="shared" si="2358"/>
        <v>0</v>
      </c>
      <c r="AU725" s="782">
        <f t="shared" si="2359"/>
        <v>0</v>
      </c>
      <c r="AV725" s="782">
        <f t="shared" si="2360"/>
        <v>0</v>
      </c>
      <c r="AW725" s="788" t="e">
        <f t="shared" si="2361"/>
        <v>#DIV/0!</v>
      </c>
      <c r="AY725" s="781">
        <f t="shared" si="2362"/>
        <v>0</v>
      </c>
      <c r="AZ725" s="777"/>
      <c r="BA725" s="781">
        <f t="shared" si="2363"/>
        <v>0</v>
      </c>
      <c r="BB725" s="777"/>
      <c r="BC725" s="781">
        <f t="shared" si="2364"/>
        <v>0</v>
      </c>
      <c r="BD725" s="777"/>
      <c r="BE725" s="781">
        <f t="shared" si="2365"/>
        <v>0</v>
      </c>
      <c r="BF725" s="777"/>
      <c r="BG725" s="781">
        <f t="shared" si="2366"/>
        <v>0</v>
      </c>
      <c r="BH725" s="777"/>
      <c r="BI725" s="781">
        <f t="shared" si="2367"/>
        <v>0</v>
      </c>
      <c r="BJ725" s="777"/>
      <c r="BK725" s="781">
        <f t="shared" si="2368"/>
        <v>0</v>
      </c>
      <c r="BL725" s="777"/>
      <c r="BM725" s="781">
        <f t="shared" si="2369"/>
        <v>0</v>
      </c>
      <c r="BN725" s="777"/>
      <c r="BO725" s="781">
        <f t="shared" si="2370"/>
        <v>0</v>
      </c>
      <c r="BP725" s="777"/>
      <c r="BQ725" s="781">
        <f t="shared" si="2371"/>
        <v>0</v>
      </c>
      <c r="BR725" s="777"/>
    </row>
    <row r="726" spans="1:70" outlineLevel="3">
      <c r="A726" s="6">
        <v>302375</v>
      </c>
      <c r="B726" s="10"/>
      <c r="C726" s="121" t="s">
        <v>113</v>
      </c>
      <c r="D726" s="148" t="s">
        <v>3163</v>
      </c>
      <c r="E726" s="43" t="str">
        <f t="shared" ref="E726" si="2732">IF(H726&gt;0,"T","N")</f>
        <v>T</v>
      </c>
      <c r="F726" s="122"/>
      <c r="G726" s="122" t="s">
        <v>327</v>
      </c>
      <c r="H726" s="1076">
        <v>16.7</v>
      </c>
      <c r="I726" s="1141"/>
      <c r="J726" s="1142"/>
      <c r="K726" s="1032">
        <f t="shared" ref="K726" si="2733">IF(B726="E","E",$H726*I726)</f>
        <v>0</v>
      </c>
      <c r="L726" s="208"/>
      <c r="M726" s="128"/>
      <c r="N726" s="409"/>
      <c r="O726" s="409"/>
      <c r="Q726" s="686" t="s">
        <v>1865</v>
      </c>
      <c r="R726" s="692" t="s">
        <v>2002</v>
      </c>
      <c r="T726" s="680" t="str">
        <f>IF(IF(A726=0,TRUE(),D726=IFERROR(VLOOKUP(A726,Zaplecze_Weryfikacja!A:B,2,FALSE),2))=TRUE(),"Tak","Nie")</f>
        <v>Nie</v>
      </c>
      <c r="U726" s="681" t="str">
        <f>IF(T726="Tak"," ",IF(IFERROR(VLOOKUP(A726,Zaplecze_Weryfikacja!A:B,2,FALSE),"Inny numer Lp")="Inny numer Lp","Inny numer Lp",IF(VLOOKUP(A726,Zaplecze_Weryfikacja!A:B,2,FALSE)=D726,"Nieznana przyczyna","Inny opis")))</f>
        <v>Inny opis</v>
      </c>
      <c r="Y726" s="785"/>
      <c r="Z726" s="309">
        <f t="shared" ref="Z726" si="2734">IF($B726="E","E",$H726*Y726)</f>
        <v>0</v>
      </c>
      <c r="AA726" s="785"/>
      <c r="AB726" s="309">
        <f t="shared" ref="AB726" si="2735">IF($B726="E","E",$H726*AA726)</f>
        <v>0</v>
      </c>
      <c r="AC726" s="785"/>
      <c r="AD726" s="309">
        <f t="shared" ref="AD726" si="2736">IF($B726="E","E",$H726*AC726)</f>
        <v>0</v>
      </c>
      <c r="AE726" s="785"/>
      <c r="AF726" s="309">
        <f t="shared" ref="AF726" si="2737">IF($B726="E","E",$H726*AE726)</f>
        <v>0</v>
      </c>
      <c r="AG726" s="785"/>
      <c r="AH726" s="309">
        <f t="shared" ref="AH726" si="2738">IF($B726="E","E",$H726*AG726)</f>
        <v>0</v>
      </c>
      <c r="AI726" s="785"/>
      <c r="AJ726" s="309">
        <f t="shared" ref="AJ726" si="2739">IF($B726="E","E",$H726*AI726)</f>
        <v>0</v>
      </c>
      <c r="AK726" s="785"/>
      <c r="AL726" s="309">
        <f t="shared" ref="AL726" si="2740">IF($B726="E","E",$H726*AK726)</f>
        <v>0</v>
      </c>
      <c r="AM726" s="785"/>
      <c r="AN726" s="309">
        <f t="shared" ref="AN726" si="2741">IF($B726="E","E",$H726*AM726)</f>
        <v>0</v>
      </c>
      <c r="AO726" s="785"/>
      <c r="AP726" s="309">
        <f t="shared" ref="AP726" si="2742">IF($B726="E","E",$H726*AO726)</f>
        <v>0</v>
      </c>
      <c r="AQ726" s="785"/>
      <c r="AR726" s="309">
        <f t="shared" ref="AR726" si="2743">IF($B726="E","E",$H726*AQ726)</f>
        <v>0</v>
      </c>
      <c r="AT726" s="782">
        <f t="shared" ref="AT726" si="2744">MAX(Z726,AB726,AD726,AF726,AH726,AJ726,AL726,AN726,AP726,AR726)</f>
        <v>0</v>
      </c>
      <c r="AU726" s="782">
        <f t="shared" ref="AU726" si="2745">IF($AU$6=10,MIN(Z726,AB726,AD726,AF726,AH726,AJ726,AL726,AN726,AP726,AR726),IF($AU$6=9,MIN(Z726,AB726,AD726,AF726,AH726,AJ726,AL726,AN726,AP726),IF($AU$6=8,MIN(Z726,AB726,AD726,AF726,AH726,AJ726,AL726,AN726),IF($AU$6=7,MIN(Z726,AB726,AD726,AF726,AH726,AJ726,AL726),IF($AU$6=6,MIN(Z726,AB726,AD726,AF726,AH726,AJ726),IF($AU$6=5,MIN(Z726,AB726,AD726,AF726,AH726),IF($AU$6=4,MIN(Z726,AB726,AD726,AF726),IF($AU$6=4,MIN(Z726,AB726,AD726,AF726),IF($AU$6=3,MIN(Z726,AB726,AD726),IF($AU$6=3,MIN(Z726,AB726,AD726),IF($AU$6=2,MIN(Z726,AB726),IF($AU$6=1,MIN(Z726),"Błąd - zła ilośc oferentów"))))))))))))</f>
        <v>0</v>
      </c>
      <c r="AV726" s="782">
        <f t="shared" ref="AV726" si="2746">AT726-AU726</f>
        <v>0</v>
      </c>
      <c r="AW726" s="788" t="e">
        <f t="shared" ref="AW726" si="2747">AT726/AU726</f>
        <v>#DIV/0!</v>
      </c>
      <c r="AY726" s="781">
        <f t="shared" ref="AY726" si="2748">+AZ726</f>
        <v>0</v>
      </c>
      <c r="AZ726" s="777"/>
      <c r="BA726" s="781">
        <f t="shared" ref="BA726" si="2749">+BB726</f>
        <v>0</v>
      </c>
      <c r="BB726" s="777"/>
      <c r="BC726" s="781">
        <f t="shared" ref="BC726" si="2750">+BD726</f>
        <v>0</v>
      </c>
      <c r="BD726" s="777"/>
      <c r="BE726" s="781">
        <f t="shared" ref="BE726" si="2751">+BF726</f>
        <v>0</v>
      </c>
      <c r="BF726" s="777"/>
      <c r="BG726" s="781">
        <f t="shared" ref="BG726" si="2752">+BH726</f>
        <v>0</v>
      </c>
      <c r="BH726" s="777"/>
      <c r="BI726" s="781">
        <f t="shared" ref="BI726" si="2753">+BJ726</f>
        <v>0</v>
      </c>
      <c r="BJ726" s="777"/>
      <c r="BK726" s="781">
        <f t="shared" ref="BK726" si="2754">+BL726</f>
        <v>0</v>
      </c>
      <c r="BL726" s="777"/>
      <c r="BM726" s="781">
        <f t="shared" ref="BM726" si="2755">+BN726</f>
        <v>0</v>
      </c>
      <c r="BN726" s="777"/>
      <c r="BO726" s="781">
        <f t="shared" ref="BO726" si="2756">+BP726</f>
        <v>0</v>
      </c>
      <c r="BP726" s="777"/>
      <c r="BQ726" s="781">
        <f t="shared" ref="BQ726" si="2757">+BR726</f>
        <v>0</v>
      </c>
      <c r="BR726" s="777"/>
    </row>
    <row r="727" spans="1:70" outlineLevel="3">
      <c r="A727" s="6">
        <v>302376</v>
      </c>
      <c r="B727" s="10"/>
      <c r="C727" s="121" t="s">
        <v>113</v>
      </c>
      <c r="D727" s="148" t="s">
        <v>269</v>
      </c>
      <c r="E727" s="43" t="str">
        <f t="shared" si="2720"/>
        <v>N</v>
      </c>
      <c r="F727" s="122" t="s">
        <v>2953</v>
      </c>
      <c r="G727" s="122" t="s">
        <v>324</v>
      </c>
      <c r="H727" s="1076"/>
      <c r="I727" s="1141"/>
      <c r="J727" s="1142"/>
      <c r="K727" s="1032">
        <f t="shared" si="2721"/>
        <v>0</v>
      </c>
      <c r="L727" s="208"/>
      <c r="M727" s="128"/>
      <c r="N727" s="409"/>
      <c r="O727" s="409"/>
      <c r="Q727" s="686" t="s">
        <v>1862</v>
      </c>
      <c r="R727" s="692" t="s">
        <v>2002</v>
      </c>
      <c r="T727" s="680" t="str">
        <f>IF(IF(A727=0,TRUE(),D727=IFERROR(VLOOKUP(A727,Zaplecze_Weryfikacja!A:B,2,FALSE),2))=TRUE(),"Tak","Nie")</f>
        <v>Nie</v>
      </c>
      <c r="U727" s="681" t="str">
        <f>IF(T727="Tak"," ",IF(IFERROR(VLOOKUP(A727,Zaplecze_Weryfikacja!A:B,2,FALSE),"Inny numer Lp")="Inny numer Lp","Inny numer Lp",IF(VLOOKUP(A727,Zaplecze_Weryfikacja!A:B,2,FALSE)=D727,"Nieznana przyczyna","Inny opis")))</f>
        <v>Inny opis</v>
      </c>
      <c r="Y727" s="785"/>
      <c r="Z727" s="309">
        <f t="shared" si="2722"/>
        <v>0</v>
      </c>
      <c r="AA727" s="785"/>
      <c r="AB727" s="309">
        <f t="shared" si="2723"/>
        <v>0</v>
      </c>
      <c r="AC727" s="785"/>
      <c r="AD727" s="309">
        <f t="shared" si="2724"/>
        <v>0</v>
      </c>
      <c r="AE727" s="785"/>
      <c r="AF727" s="309">
        <f t="shared" si="2725"/>
        <v>0</v>
      </c>
      <c r="AG727" s="785"/>
      <c r="AH727" s="309">
        <f t="shared" si="2726"/>
        <v>0</v>
      </c>
      <c r="AI727" s="785"/>
      <c r="AJ727" s="309">
        <f t="shared" si="2727"/>
        <v>0</v>
      </c>
      <c r="AK727" s="785"/>
      <c r="AL727" s="309">
        <f t="shared" si="2728"/>
        <v>0</v>
      </c>
      <c r="AM727" s="785"/>
      <c r="AN727" s="309">
        <f t="shared" si="2729"/>
        <v>0</v>
      </c>
      <c r="AO727" s="785"/>
      <c r="AP727" s="309">
        <f t="shared" si="2730"/>
        <v>0</v>
      </c>
      <c r="AQ727" s="785"/>
      <c r="AR727" s="309">
        <f t="shared" si="2731"/>
        <v>0</v>
      </c>
      <c r="AT727" s="782">
        <f t="shared" si="2358"/>
        <v>0</v>
      </c>
      <c r="AU727" s="782">
        <f t="shared" si="2359"/>
        <v>0</v>
      </c>
      <c r="AV727" s="782">
        <f t="shared" si="2360"/>
        <v>0</v>
      </c>
      <c r="AW727" s="788" t="e">
        <f t="shared" si="2361"/>
        <v>#DIV/0!</v>
      </c>
      <c r="AY727" s="781">
        <f t="shared" si="2362"/>
        <v>0</v>
      </c>
      <c r="AZ727" s="777"/>
      <c r="BA727" s="781">
        <f t="shared" si="2363"/>
        <v>0</v>
      </c>
      <c r="BB727" s="777"/>
      <c r="BC727" s="781">
        <f t="shared" si="2364"/>
        <v>0</v>
      </c>
      <c r="BD727" s="777"/>
      <c r="BE727" s="781">
        <f t="shared" si="2365"/>
        <v>0</v>
      </c>
      <c r="BF727" s="777"/>
      <c r="BG727" s="781">
        <f t="shared" si="2366"/>
        <v>0</v>
      </c>
      <c r="BH727" s="777"/>
      <c r="BI727" s="781">
        <f t="shared" si="2367"/>
        <v>0</v>
      </c>
      <c r="BJ727" s="777"/>
      <c r="BK727" s="781">
        <f t="shared" si="2368"/>
        <v>0</v>
      </c>
      <c r="BL727" s="777"/>
      <c r="BM727" s="781">
        <f t="shared" si="2369"/>
        <v>0</v>
      </c>
      <c r="BN727" s="777"/>
      <c r="BO727" s="781">
        <f t="shared" si="2370"/>
        <v>0</v>
      </c>
      <c r="BP727" s="777"/>
      <c r="BQ727" s="781">
        <f t="shared" si="2371"/>
        <v>0</v>
      </c>
      <c r="BR727" s="777"/>
    </row>
    <row r="728" spans="1:70" outlineLevel="3">
      <c r="A728" s="6">
        <v>302377</v>
      </c>
      <c r="B728" s="10"/>
      <c r="C728" s="121" t="s">
        <v>113</v>
      </c>
      <c r="D728" s="143" t="s">
        <v>82</v>
      </c>
      <c r="E728" s="43" t="str">
        <f t="shared" si="2720"/>
        <v>T</v>
      </c>
      <c r="F728" s="122" t="s">
        <v>265</v>
      </c>
      <c r="G728" s="122" t="s">
        <v>325</v>
      </c>
      <c r="H728" s="1076">
        <v>1</v>
      </c>
      <c r="I728" s="1141"/>
      <c r="J728" s="1142"/>
      <c r="K728" s="1032">
        <f t="shared" si="2721"/>
        <v>0</v>
      </c>
      <c r="L728" s="208"/>
      <c r="M728" s="128"/>
      <c r="N728" s="409"/>
      <c r="O728" s="409"/>
      <c r="Q728" s="684" t="s">
        <v>1870</v>
      </c>
      <c r="R728" s="692" t="s">
        <v>2002</v>
      </c>
      <c r="T728" s="680" t="str">
        <f>IF(IF(A728=0,TRUE(),D728=IFERROR(VLOOKUP(A728,Zaplecze_Weryfikacja!A:B,2,FALSE),2))=TRUE(),"Tak","Nie")</f>
        <v>Nie</v>
      </c>
      <c r="U728" s="681" t="str">
        <f>IF(T728="Tak"," ",IF(IFERROR(VLOOKUP(A728,Zaplecze_Weryfikacja!A:B,2,FALSE),"Inny numer Lp")="Inny numer Lp","Inny numer Lp",IF(VLOOKUP(A728,Zaplecze_Weryfikacja!A:B,2,FALSE)=D728,"Nieznana przyczyna","Inny opis")))</f>
        <v>Inny opis</v>
      </c>
      <c r="Y728" s="785"/>
      <c r="Z728" s="309">
        <f t="shared" si="2722"/>
        <v>0</v>
      </c>
      <c r="AA728" s="785"/>
      <c r="AB728" s="309">
        <f t="shared" si="2723"/>
        <v>0</v>
      </c>
      <c r="AC728" s="785"/>
      <c r="AD728" s="309">
        <f t="shared" si="2724"/>
        <v>0</v>
      </c>
      <c r="AE728" s="785"/>
      <c r="AF728" s="309">
        <f t="shared" si="2725"/>
        <v>0</v>
      </c>
      <c r="AG728" s="785"/>
      <c r="AH728" s="309">
        <f t="shared" si="2726"/>
        <v>0</v>
      </c>
      <c r="AI728" s="785"/>
      <c r="AJ728" s="309">
        <f t="shared" si="2727"/>
        <v>0</v>
      </c>
      <c r="AK728" s="785"/>
      <c r="AL728" s="309">
        <f t="shared" si="2728"/>
        <v>0</v>
      </c>
      <c r="AM728" s="785"/>
      <c r="AN728" s="309">
        <f t="shared" si="2729"/>
        <v>0</v>
      </c>
      <c r="AO728" s="785"/>
      <c r="AP728" s="309">
        <f t="shared" si="2730"/>
        <v>0</v>
      </c>
      <c r="AQ728" s="785"/>
      <c r="AR728" s="309">
        <f t="shared" si="2731"/>
        <v>0</v>
      </c>
      <c r="AT728" s="782">
        <f t="shared" si="2358"/>
        <v>0</v>
      </c>
      <c r="AU728" s="782">
        <f t="shared" si="2359"/>
        <v>0</v>
      </c>
      <c r="AV728" s="782">
        <f t="shared" si="2360"/>
        <v>0</v>
      </c>
      <c r="AW728" s="788" t="e">
        <f t="shared" si="2361"/>
        <v>#DIV/0!</v>
      </c>
      <c r="AY728" s="781">
        <f t="shared" si="2362"/>
        <v>0</v>
      </c>
      <c r="AZ728" s="777"/>
      <c r="BA728" s="781">
        <f t="shared" si="2363"/>
        <v>0</v>
      </c>
      <c r="BB728" s="777"/>
      <c r="BC728" s="781">
        <f t="shared" si="2364"/>
        <v>0</v>
      </c>
      <c r="BD728" s="777"/>
      <c r="BE728" s="781">
        <f t="shared" si="2365"/>
        <v>0</v>
      </c>
      <c r="BF728" s="777"/>
      <c r="BG728" s="781">
        <f t="shared" si="2366"/>
        <v>0</v>
      </c>
      <c r="BH728" s="777"/>
      <c r="BI728" s="781">
        <f t="shared" si="2367"/>
        <v>0</v>
      </c>
      <c r="BJ728" s="777"/>
      <c r="BK728" s="781">
        <f t="shared" si="2368"/>
        <v>0</v>
      </c>
      <c r="BL728" s="777"/>
      <c r="BM728" s="781">
        <f t="shared" si="2369"/>
        <v>0</v>
      </c>
      <c r="BN728" s="777"/>
      <c r="BO728" s="781">
        <f t="shared" si="2370"/>
        <v>0</v>
      </c>
      <c r="BP728" s="777"/>
      <c r="BQ728" s="781">
        <f t="shared" si="2371"/>
        <v>0</v>
      </c>
      <c r="BR728" s="777"/>
    </row>
    <row r="729" spans="1:70" outlineLevel="3">
      <c r="A729" s="6">
        <v>302378</v>
      </c>
      <c r="B729" s="10"/>
      <c r="C729" s="121" t="s">
        <v>113</v>
      </c>
      <c r="D729" s="33" t="s">
        <v>910</v>
      </c>
      <c r="E729" s="43" t="str">
        <f t="shared" si="2720"/>
        <v>N</v>
      </c>
      <c r="F729" s="122" t="s">
        <v>186</v>
      </c>
      <c r="G729" s="122" t="s">
        <v>325</v>
      </c>
      <c r="H729" s="1076"/>
      <c r="I729" s="1141"/>
      <c r="J729" s="1142"/>
      <c r="K729" s="1032">
        <f t="shared" si="2721"/>
        <v>0</v>
      </c>
      <c r="L729" s="208"/>
      <c r="M729" s="128"/>
      <c r="N729" s="409"/>
      <c r="O729" s="409"/>
      <c r="Q729" s="684" t="s">
        <v>1870</v>
      </c>
      <c r="R729" s="692" t="s">
        <v>2002</v>
      </c>
      <c r="T729" s="680" t="str">
        <f>IF(IF(A729=0,TRUE(),D729=IFERROR(VLOOKUP(A729,Zaplecze_Weryfikacja!A:B,2,FALSE),2))=TRUE(),"Tak","Nie")</f>
        <v>Nie</v>
      </c>
      <c r="U729" s="681" t="str">
        <f>IF(T729="Tak"," ",IF(IFERROR(VLOOKUP(A729,Zaplecze_Weryfikacja!A:B,2,FALSE),"Inny numer Lp")="Inny numer Lp","Inny numer Lp",IF(VLOOKUP(A729,Zaplecze_Weryfikacja!A:B,2,FALSE)=D729,"Nieznana przyczyna","Inny opis")))</f>
        <v>Inny opis</v>
      </c>
      <c r="Y729" s="785"/>
      <c r="Z729" s="309">
        <f t="shared" si="2722"/>
        <v>0</v>
      </c>
      <c r="AA729" s="785"/>
      <c r="AB729" s="309">
        <f t="shared" si="2723"/>
        <v>0</v>
      </c>
      <c r="AC729" s="785"/>
      <c r="AD729" s="309">
        <f t="shared" si="2724"/>
        <v>0</v>
      </c>
      <c r="AE729" s="785"/>
      <c r="AF729" s="309">
        <f t="shared" si="2725"/>
        <v>0</v>
      </c>
      <c r="AG729" s="785"/>
      <c r="AH729" s="309">
        <f t="shared" si="2726"/>
        <v>0</v>
      </c>
      <c r="AI729" s="785"/>
      <c r="AJ729" s="309">
        <f t="shared" si="2727"/>
        <v>0</v>
      </c>
      <c r="AK729" s="785"/>
      <c r="AL729" s="309">
        <f t="shared" si="2728"/>
        <v>0</v>
      </c>
      <c r="AM729" s="785"/>
      <c r="AN729" s="309">
        <f t="shared" si="2729"/>
        <v>0</v>
      </c>
      <c r="AO729" s="785"/>
      <c r="AP729" s="309">
        <f t="shared" si="2730"/>
        <v>0</v>
      </c>
      <c r="AQ729" s="785"/>
      <c r="AR729" s="309">
        <f t="shared" si="2731"/>
        <v>0</v>
      </c>
      <c r="AT729" s="782">
        <f t="shared" si="2358"/>
        <v>0</v>
      </c>
      <c r="AU729" s="782">
        <f t="shared" si="2359"/>
        <v>0</v>
      </c>
      <c r="AV729" s="782">
        <f t="shared" si="2360"/>
        <v>0</v>
      </c>
      <c r="AW729" s="788" t="e">
        <f t="shared" si="2361"/>
        <v>#DIV/0!</v>
      </c>
      <c r="AY729" s="781">
        <f t="shared" si="2362"/>
        <v>0</v>
      </c>
      <c r="AZ729" s="777"/>
      <c r="BA729" s="781">
        <f t="shared" si="2363"/>
        <v>0</v>
      </c>
      <c r="BB729" s="777"/>
      <c r="BC729" s="781">
        <f t="shared" si="2364"/>
        <v>0</v>
      </c>
      <c r="BD729" s="777"/>
      <c r="BE729" s="781">
        <f t="shared" si="2365"/>
        <v>0</v>
      </c>
      <c r="BF729" s="777"/>
      <c r="BG729" s="781">
        <f t="shared" si="2366"/>
        <v>0</v>
      </c>
      <c r="BH729" s="777"/>
      <c r="BI729" s="781">
        <f t="shared" si="2367"/>
        <v>0</v>
      </c>
      <c r="BJ729" s="777"/>
      <c r="BK729" s="781">
        <f t="shared" si="2368"/>
        <v>0</v>
      </c>
      <c r="BL729" s="777"/>
      <c r="BM729" s="781">
        <f t="shared" si="2369"/>
        <v>0</v>
      </c>
      <c r="BN729" s="777"/>
      <c r="BO729" s="781">
        <f t="shared" si="2370"/>
        <v>0</v>
      </c>
      <c r="BP729" s="777"/>
      <c r="BQ729" s="781">
        <f t="shared" si="2371"/>
        <v>0</v>
      </c>
      <c r="BR729" s="777"/>
    </row>
    <row r="730" spans="1:70" outlineLevel="3">
      <c r="A730" s="6"/>
      <c r="B730" s="121"/>
      <c r="C730" s="121"/>
      <c r="D730" s="34"/>
      <c r="E730" s="122"/>
      <c r="F730" s="122"/>
      <c r="G730" s="122"/>
      <c r="H730" s="1017"/>
      <c r="I730" s="1006"/>
      <c r="J730" s="1111"/>
      <c r="K730" s="1033"/>
      <c r="L730" s="208"/>
      <c r="M730" s="128"/>
      <c r="N730" s="409"/>
      <c r="O730" s="409"/>
      <c r="Q730" s="683"/>
      <c r="R730" s="692"/>
      <c r="T730" s="680" t="str">
        <f>IF(IF(A730=0,TRUE(),D730=IFERROR(VLOOKUP(A730,Zaplecze_Weryfikacja!A:B,2,FALSE),2))=TRUE(),"Tak","Nie")</f>
        <v>Tak</v>
      </c>
      <c r="U730" s="681" t="str">
        <f>IF(T730="Tak"," ",IF(IFERROR(VLOOKUP(A730,Zaplecze_Weryfikacja!A:B,2,FALSE),"Inny numer Lp")="Inny numer Lp","Inny numer Lp",IF(VLOOKUP(A730,Zaplecze_Weryfikacja!A:B,2,FALSE)=D730,"Nieznana przyczyna","Inny opis")))</f>
        <v xml:space="preserve"> </v>
      </c>
      <c r="Y730" s="785"/>
      <c r="Z730" s="104"/>
      <c r="AA730" s="785"/>
      <c r="AB730" s="104"/>
      <c r="AC730" s="785"/>
      <c r="AD730" s="104"/>
      <c r="AE730" s="785"/>
      <c r="AF730" s="104"/>
      <c r="AG730" s="785"/>
      <c r="AH730" s="104"/>
      <c r="AI730" s="785"/>
      <c r="AJ730" s="104"/>
      <c r="AK730" s="785"/>
      <c r="AL730" s="104"/>
      <c r="AM730" s="785"/>
      <c r="AN730" s="104"/>
      <c r="AO730" s="785"/>
      <c r="AP730" s="104"/>
      <c r="AQ730" s="785"/>
      <c r="AR730" s="104"/>
      <c r="AT730" s="782">
        <f t="shared" si="2358"/>
        <v>0</v>
      </c>
      <c r="AU730" s="782">
        <f t="shared" si="2359"/>
        <v>0</v>
      </c>
      <c r="AV730" s="782">
        <f t="shared" si="2360"/>
        <v>0</v>
      </c>
      <c r="AW730" s="788" t="e">
        <f t="shared" si="2361"/>
        <v>#DIV/0!</v>
      </c>
      <c r="AY730" s="781">
        <f t="shared" si="2362"/>
        <v>0</v>
      </c>
      <c r="AZ730" s="777"/>
      <c r="BA730" s="781">
        <f t="shared" si="2363"/>
        <v>0</v>
      </c>
      <c r="BB730" s="777"/>
      <c r="BC730" s="781">
        <f t="shared" si="2364"/>
        <v>0</v>
      </c>
      <c r="BD730" s="777"/>
      <c r="BE730" s="781">
        <f t="shared" si="2365"/>
        <v>0</v>
      </c>
      <c r="BF730" s="777"/>
      <c r="BG730" s="781">
        <f t="shared" si="2366"/>
        <v>0</v>
      </c>
      <c r="BH730" s="777"/>
      <c r="BI730" s="781">
        <f t="shared" si="2367"/>
        <v>0</v>
      </c>
      <c r="BJ730" s="777"/>
      <c r="BK730" s="781">
        <f t="shared" si="2368"/>
        <v>0</v>
      </c>
      <c r="BL730" s="777"/>
      <c r="BM730" s="781">
        <f t="shared" si="2369"/>
        <v>0</v>
      </c>
      <c r="BN730" s="777"/>
      <c r="BO730" s="781">
        <f t="shared" si="2370"/>
        <v>0</v>
      </c>
      <c r="BP730" s="777"/>
      <c r="BQ730" s="781">
        <f t="shared" si="2371"/>
        <v>0</v>
      </c>
      <c r="BR730" s="777"/>
    </row>
    <row r="731" spans="1:70" outlineLevel="3">
      <c r="A731" s="667"/>
      <c r="B731" s="668"/>
      <c r="C731" s="668"/>
      <c r="D731" s="672" t="s">
        <v>80</v>
      </c>
      <c r="E731" s="773" t="str">
        <f>IF(COUNTIF(E732:E754,"T")=0,"N","T")</f>
        <v>T</v>
      </c>
      <c r="F731" s="666"/>
      <c r="G731" s="664"/>
      <c r="H731" s="1079"/>
      <c r="I731" s="1065"/>
      <c r="J731" s="1116"/>
      <c r="K731" s="1036">
        <f>SUBTOTAL(9,K732:K760)</f>
        <v>0</v>
      </c>
      <c r="L731" s="496"/>
      <c r="M731" s="657"/>
      <c r="N731" s="657"/>
      <c r="O731" s="657"/>
      <c r="Q731" s="683"/>
      <c r="R731" s="692"/>
      <c r="T731" s="680" t="str">
        <f>IF(IF(A731=0,TRUE(),D731=IFERROR(VLOOKUP(A731,Zaplecze_Weryfikacja!A:B,2,FALSE),2))=TRUE(),"Tak","Nie")</f>
        <v>Tak</v>
      </c>
      <c r="U731" s="681" t="str">
        <f>IF(T731="Tak"," ",IF(IFERROR(VLOOKUP(A731,Zaplecze_Weryfikacja!A:B,2,FALSE),"Inny numer Lp")="Inny numer Lp","Inny numer Lp",IF(VLOOKUP(A731,Zaplecze_Weryfikacja!A:B,2,FALSE)=D731,"Nieznana przyczyna","Inny opis")))</f>
        <v xml:space="preserve"> </v>
      </c>
      <c r="Y731" s="785"/>
      <c r="Z731" s="663">
        <f>SUBTOTAL(9,Z732:Z760)</f>
        <v>0</v>
      </c>
      <c r="AA731" s="785"/>
      <c r="AB731" s="663">
        <f>SUBTOTAL(9,AB732:AB760)</f>
        <v>0</v>
      </c>
      <c r="AC731" s="785"/>
      <c r="AD731" s="663">
        <f>SUBTOTAL(9,AD732:AD760)</f>
        <v>0</v>
      </c>
      <c r="AE731" s="785"/>
      <c r="AF731" s="663">
        <f>SUBTOTAL(9,AF732:AF760)</f>
        <v>0</v>
      </c>
      <c r="AG731" s="785"/>
      <c r="AH731" s="663">
        <f>SUBTOTAL(9,AH732:AH760)</f>
        <v>0</v>
      </c>
      <c r="AI731" s="785"/>
      <c r="AJ731" s="663">
        <f>SUBTOTAL(9,AJ732:AJ760)</f>
        <v>0</v>
      </c>
      <c r="AK731" s="785"/>
      <c r="AL731" s="663">
        <f>SUBTOTAL(9,AL732:AL760)</f>
        <v>0</v>
      </c>
      <c r="AM731" s="785"/>
      <c r="AN731" s="663">
        <f>SUBTOTAL(9,AN732:AN760)</f>
        <v>0</v>
      </c>
      <c r="AO731" s="785"/>
      <c r="AP731" s="663">
        <f>SUBTOTAL(9,AP732:AP760)</f>
        <v>0</v>
      </c>
      <c r="AQ731" s="785"/>
      <c r="AR731" s="663">
        <f>SUBTOTAL(9,AR732:AR760)</f>
        <v>0</v>
      </c>
      <c r="AT731" s="845">
        <f t="shared" si="2358"/>
        <v>0</v>
      </c>
      <c r="AU731" s="845">
        <f t="shared" si="2359"/>
        <v>0</v>
      </c>
      <c r="AV731" s="845">
        <f t="shared" si="2360"/>
        <v>0</v>
      </c>
      <c r="AW731" s="846" t="e">
        <f t="shared" si="2361"/>
        <v>#DIV/0!</v>
      </c>
      <c r="AY731" s="781">
        <f t="shared" si="2362"/>
        <v>0</v>
      </c>
      <c r="AZ731" s="847"/>
      <c r="BA731" s="781">
        <f t="shared" si="2363"/>
        <v>0</v>
      </c>
      <c r="BB731" s="847"/>
      <c r="BC731" s="781">
        <f t="shared" si="2364"/>
        <v>0</v>
      </c>
      <c r="BD731" s="847"/>
      <c r="BE731" s="781">
        <f t="shared" si="2365"/>
        <v>0</v>
      </c>
      <c r="BF731" s="847"/>
      <c r="BG731" s="781">
        <f t="shared" si="2366"/>
        <v>0</v>
      </c>
      <c r="BH731" s="847"/>
      <c r="BI731" s="781">
        <f t="shared" si="2367"/>
        <v>0</v>
      </c>
      <c r="BJ731" s="847"/>
      <c r="BK731" s="781">
        <f t="shared" si="2368"/>
        <v>0</v>
      </c>
      <c r="BL731" s="847"/>
      <c r="BM731" s="781">
        <f t="shared" si="2369"/>
        <v>0</v>
      </c>
      <c r="BN731" s="847"/>
      <c r="BO731" s="781">
        <f t="shared" si="2370"/>
        <v>0</v>
      </c>
      <c r="BP731" s="847"/>
      <c r="BQ731" s="781">
        <f t="shared" si="2371"/>
        <v>0</v>
      </c>
      <c r="BR731" s="847"/>
    </row>
    <row r="732" spans="1:70" outlineLevel="3">
      <c r="A732" s="1250">
        <v>302379</v>
      </c>
      <c r="B732" s="10"/>
      <c r="C732" s="121" t="s">
        <v>113</v>
      </c>
      <c r="D732" s="1334" t="s">
        <v>3912</v>
      </c>
      <c r="E732" s="43" t="str">
        <f t="shared" ref="E732:E754" si="2758">IF(H732&gt;0,"T","N")</f>
        <v>T</v>
      </c>
      <c r="F732" s="122" t="s">
        <v>51</v>
      </c>
      <c r="G732" s="122" t="s">
        <v>327</v>
      </c>
      <c r="H732" s="1076">
        <v>46.8</v>
      </c>
      <c r="I732" s="1141"/>
      <c r="J732" s="1142"/>
      <c r="K732" s="1032">
        <f t="shared" ref="K732:K754" si="2759">IF(B732="E","E",$H732*I732)</f>
        <v>0</v>
      </c>
      <c r="L732" s="208"/>
      <c r="M732" s="128"/>
      <c r="N732" s="409"/>
      <c r="O732" s="409"/>
      <c r="Q732" s="684" t="s">
        <v>1910</v>
      </c>
      <c r="R732" s="692" t="s">
        <v>2002</v>
      </c>
      <c r="T732" s="680" t="str">
        <f>IF(IF(A732=0,TRUE(),D732=IFERROR(VLOOKUP(A732,Zaplecze_Weryfikacja!A:B,2,FALSE),2))=TRUE(),"Tak","Nie")</f>
        <v>Nie</v>
      </c>
      <c r="U732" s="681" t="str">
        <f>IF(T732="Tak"," ",IF(IFERROR(VLOOKUP(A732,Zaplecze_Weryfikacja!A:B,2,FALSE),"Inny numer Lp")="Inny numer Lp","Inny numer Lp",IF(VLOOKUP(A732,Zaplecze_Weryfikacja!A:B,2,FALSE)=D732,"Nieznana przyczyna","Inny opis")))</f>
        <v>Inny opis</v>
      </c>
      <c r="Y732" s="785"/>
      <c r="Z732" s="309">
        <f t="shared" ref="Z732:Z754" si="2760">IF($B732="E","E",$H732*Y732)</f>
        <v>0</v>
      </c>
      <c r="AA732" s="785"/>
      <c r="AB732" s="309">
        <f t="shared" ref="AB732:AB754" si="2761">IF($B732="E","E",$H732*AA732)</f>
        <v>0</v>
      </c>
      <c r="AC732" s="785"/>
      <c r="AD732" s="309">
        <f t="shared" ref="AD732:AD754" si="2762">IF($B732="E","E",$H732*AC732)</f>
        <v>0</v>
      </c>
      <c r="AE732" s="785"/>
      <c r="AF732" s="309">
        <f t="shared" ref="AF732:AF754" si="2763">IF($B732="E","E",$H732*AE732)</f>
        <v>0</v>
      </c>
      <c r="AG732" s="785"/>
      <c r="AH732" s="309">
        <f t="shared" ref="AH732:AH754" si="2764">IF($B732="E","E",$H732*AG732)</f>
        <v>0</v>
      </c>
      <c r="AI732" s="785"/>
      <c r="AJ732" s="309">
        <f t="shared" ref="AJ732:AJ754" si="2765">IF($B732="E","E",$H732*AI732)</f>
        <v>0</v>
      </c>
      <c r="AK732" s="785"/>
      <c r="AL732" s="309">
        <f t="shared" ref="AL732:AL754" si="2766">IF($B732="E","E",$H732*AK732)</f>
        <v>0</v>
      </c>
      <c r="AM732" s="785"/>
      <c r="AN732" s="309">
        <f t="shared" ref="AN732:AN754" si="2767">IF($B732="E","E",$H732*AM732)</f>
        <v>0</v>
      </c>
      <c r="AO732" s="785"/>
      <c r="AP732" s="309">
        <f t="shared" ref="AP732:AP754" si="2768">IF($B732="E","E",$H732*AO732)</f>
        <v>0</v>
      </c>
      <c r="AQ732" s="785"/>
      <c r="AR732" s="309">
        <f t="shared" ref="AR732:AR754" si="2769">IF($B732="E","E",$H732*AQ732)</f>
        <v>0</v>
      </c>
      <c r="AT732" s="782">
        <f t="shared" si="2358"/>
        <v>0</v>
      </c>
      <c r="AU732" s="782">
        <f t="shared" si="2359"/>
        <v>0</v>
      </c>
      <c r="AV732" s="782">
        <f t="shared" si="2360"/>
        <v>0</v>
      </c>
      <c r="AW732" s="788" t="e">
        <f t="shared" si="2361"/>
        <v>#DIV/0!</v>
      </c>
      <c r="AY732" s="781">
        <f t="shared" si="2362"/>
        <v>0</v>
      </c>
      <c r="AZ732" s="777"/>
      <c r="BA732" s="781">
        <f t="shared" si="2363"/>
        <v>0</v>
      </c>
      <c r="BB732" s="777"/>
      <c r="BC732" s="781">
        <f t="shared" si="2364"/>
        <v>0</v>
      </c>
      <c r="BD732" s="777"/>
      <c r="BE732" s="781">
        <f t="shared" si="2365"/>
        <v>0</v>
      </c>
      <c r="BF732" s="777"/>
      <c r="BG732" s="781">
        <f t="shared" si="2366"/>
        <v>0</v>
      </c>
      <c r="BH732" s="777"/>
      <c r="BI732" s="781">
        <f t="shared" si="2367"/>
        <v>0</v>
      </c>
      <c r="BJ732" s="777"/>
      <c r="BK732" s="781">
        <f t="shared" si="2368"/>
        <v>0</v>
      </c>
      <c r="BL732" s="777"/>
      <c r="BM732" s="781">
        <f t="shared" si="2369"/>
        <v>0</v>
      </c>
      <c r="BN732" s="777"/>
      <c r="BO732" s="781">
        <f t="shared" si="2370"/>
        <v>0</v>
      </c>
      <c r="BP732" s="777"/>
      <c r="BQ732" s="781">
        <f t="shared" si="2371"/>
        <v>0</v>
      </c>
      <c r="BR732" s="777"/>
    </row>
    <row r="733" spans="1:70" outlineLevel="3">
      <c r="A733" s="6">
        <v>302380</v>
      </c>
      <c r="B733" s="10"/>
      <c r="C733" s="424" t="s">
        <v>113</v>
      </c>
      <c r="D733" s="423" t="s">
        <v>1783</v>
      </c>
      <c r="E733" s="43" t="str">
        <f t="shared" si="2758"/>
        <v>N</v>
      </c>
      <c r="F733" s="122"/>
      <c r="G733" s="420" t="s">
        <v>325</v>
      </c>
      <c r="H733" s="1076"/>
      <c r="I733" s="1141"/>
      <c r="J733" s="1142"/>
      <c r="K733" s="1032">
        <f t="shared" si="2759"/>
        <v>0</v>
      </c>
      <c r="L733" s="208"/>
      <c r="M733" s="459"/>
      <c r="N733" s="476"/>
      <c r="O733" s="476"/>
      <c r="Q733" s="684" t="s">
        <v>1914</v>
      </c>
      <c r="R733" s="692" t="s">
        <v>2002</v>
      </c>
      <c r="T733" s="680" t="str">
        <f>IF(IF(A733=0,TRUE(),D733=IFERROR(VLOOKUP(A733,Zaplecze_Weryfikacja!A:B,2,FALSE),2))=TRUE(),"Tak","Nie")</f>
        <v>Nie</v>
      </c>
      <c r="U733" s="681" t="str">
        <f>IF(T733="Tak"," ",IF(IFERROR(VLOOKUP(A733,Zaplecze_Weryfikacja!A:B,2,FALSE),"Inny numer Lp")="Inny numer Lp","Inny numer Lp",IF(VLOOKUP(A733,Zaplecze_Weryfikacja!A:B,2,FALSE)=D733,"Nieznana przyczyna","Inny opis")))</f>
        <v>Inny opis</v>
      </c>
      <c r="Y733" s="785"/>
      <c r="Z733" s="309">
        <f t="shared" si="2760"/>
        <v>0</v>
      </c>
      <c r="AA733" s="785"/>
      <c r="AB733" s="309">
        <f t="shared" si="2761"/>
        <v>0</v>
      </c>
      <c r="AC733" s="785"/>
      <c r="AD733" s="309">
        <f t="shared" si="2762"/>
        <v>0</v>
      </c>
      <c r="AE733" s="785"/>
      <c r="AF733" s="309">
        <f t="shared" si="2763"/>
        <v>0</v>
      </c>
      <c r="AG733" s="785"/>
      <c r="AH733" s="309">
        <f t="shared" si="2764"/>
        <v>0</v>
      </c>
      <c r="AI733" s="785"/>
      <c r="AJ733" s="309">
        <f t="shared" si="2765"/>
        <v>0</v>
      </c>
      <c r="AK733" s="785"/>
      <c r="AL733" s="309">
        <f t="shared" si="2766"/>
        <v>0</v>
      </c>
      <c r="AM733" s="785"/>
      <c r="AN733" s="309">
        <f t="shared" si="2767"/>
        <v>0</v>
      </c>
      <c r="AO733" s="785"/>
      <c r="AP733" s="309">
        <f t="shared" si="2768"/>
        <v>0</v>
      </c>
      <c r="AQ733" s="785"/>
      <c r="AR733" s="309">
        <f t="shared" si="2769"/>
        <v>0</v>
      </c>
      <c r="AT733" s="782">
        <f t="shared" si="2358"/>
        <v>0</v>
      </c>
      <c r="AU733" s="782">
        <f t="shared" si="2359"/>
        <v>0</v>
      </c>
      <c r="AV733" s="782">
        <f t="shared" si="2360"/>
        <v>0</v>
      </c>
      <c r="AW733" s="788" t="e">
        <f t="shared" si="2361"/>
        <v>#DIV/0!</v>
      </c>
      <c r="AY733" s="781">
        <f t="shared" si="2362"/>
        <v>0</v>
      </c>
      <c r="AZ733" s="777"/>
      <c r="BA733" s="781">
        <f t="shared" si="2363"/>
        <v>0</v>
      </c>
      <c r="BB733" s="777"/>
      <c r="BC733" s="781">
        <f t="shared" si="2364"/>
        <v>0</v>
      </c>
      <c r="BD733" s="777"/>
      <c r="BE733" s="781">
        <f t="shared" si="2365"/>
        <v>0</v>
      </c>
      <c r="BF733" s="777"/>
      <c r="BG733" s="781">
        <f t="shared" si="2366"/>
        <v>0</v>
      </c>
      <c r="BH733" s="777"/>
      <c r="BI733" s="781">
        <f t="shared" si="2367"/>
        <v>0</v>
      </c>
      <c r="BJ733" s="777"/>
      <c r="BK733" s="781">
        <f t="shared" si="2368"/>
        <v>0</v>
      </c>
      <c r="BL733" s="777"/>
      <c r="BM733" s="781">
        <f t="shared" si="2369"/>
        <v>0</v>
      </c>
      <c r="BN733" s="777"/>
      <c r="BO733" s="781">
        <f t="shared" si="2370"/>
        <v>0</v>
      </c>
      <c r="BP733" s="777"/>
      <c r="BQ733" s="781">
        <f t="shared" si="2371"/>
        <v>0</v>
      </c>
      <c r="BR733" s="777"/>
    </row>
    <row r="734" spans="1:70" outlineLevel="3">
      <c r="A734" s="6">
        <v>302381</v>
      </c>
      <c r="B734" s="10"/>
      <c r="C734" s="121" t="s">
        <v>113</v>
      </c>
      <c r="D734" s="111" t="s">
        <v>817</v>
      </c>
      <c r="E734" s="43" t="str">
        <f t="shared" si="2758"/>
        <v>N</v>
      </c>
      <c r="F734" s="122"/>
      <c r="G734" s="122" t="s">
        <v>327</v>
      </c>
      <c r="H734" s="1076"/>
      <c r="I734" s="1141"/>
      <c r="J734" s="1142"/>
      <c r="K734" s="1032">
        <f t="shared" si="2759"/>
        <v>0</v>
      </c>
      <c r="L734" s="208"/>
      <c r="M734" s="128"/>
      <c r="N734" s="409"/>
      <c r="O734" s="409"/>
      <c r="Q734" s="684" t="s">
        <v>1861</v>
      </c>
      <c r="R734" s="692" t="s">
        <v>2002</v>
      </c>
      <c r="T734" s="680" t="str">
        <f>IF(IF(A734=0,TRUE(),D734=IFERROR(VLOOKUP(A734,Zaplecze_Weryfikacja!A:B,2,FALSE),2))=TRUE(),"Tak","Nie")</f>
        <v>Nie</v>
      </c>
      <c r="U734" s="681" t="str">
        <f>IF(T734="Tak"," ",IF(IFERROR(VLOOKUP(A734,Zaplecze_Weryfikacja!A:B,2,FALSE),"Inny numer Lp")="Inny numer Lp","Inny numer Lp",IF(VLOOKUP(A734,Zaplecze_Weryfikacja!A:B,2,FALSE)=D734,"Nieznana przyczyna","Inny opis")))</f>
        <v>Inny opis</v>
      </c>
      <c r="Y734" s="785"/>
      <c r="Z734" s="309">
        <f t="shared" si="2760"/>
        <v>0</v>
      </c>
      <c r="AA734" s="785"/>
      <c r="AB734" s="309">
        <f t="shared" si="2761"/>
        <v>0</v>
      </c>
      <c r="AC734" s="785"/>
      <c r="AD734" s="309">
        <f t="shared" si="2762"/>
        <v>0</v>
      </c>
      <c r="AE734" s="785"/>
      <c r="AF734" s="309">
        <f t="shared" si="2763"/>
        <v>0</v>
      </c>
      <c r="AG734" s="785"/>
      <c r="AH734" s="309">
        <f t="shared" si="2764"/>
        <v>0</v>
      </c>
      <c r="AI734" s="785"/>
      <c r="AJ734" s="309">
        <f t="shared" si="2765"/>
        <v>0</v>
      </c>
      <c r="AK734" s="785"/>
      <c r="AL734" s="309">
        <f t="shared" si="2766"/>
        <v>0</v>
      </c>
      <c r="AM734" s="785"/>
      <c r="AN734" s="309">
        <f t="shared" si="2767"/>
        <v>0</v>
      </c>
      <c r="AO734" s="785"/>
      <c r="AP734" s="309">
        <f t="shared" si="2768"/>
        <v>0</v>
      </c>
      <c r="AQ734" s="785"/>
      <c r="AR734" s="309">
        <f t="shared" si="2769"/>
        <v>0</v>
      </c>
      <c r="AT734" s="782">
        <f t="shared" si="2358"/>
        <v>0</v>
      </c>
      <c r="AU734" s="782">
        <f t="shared" si="2359"/>
        <v>0</v>
      </c>
      <c r="AV734" s="782">
        <f t="shared" si="2360"/>
        <v>0</v>
      </c>
      <c r="AW734" s="788" t="e">
        <f t="shared" si="2361"/>
        <v>#DIV/0!</v>
      </c>
      <c r="AY734" s="781">
        <f t="shared" si="2362"/>
        <v>0</v>
      </c>
      <c r="AZ734" s="777"/>
      <c r="BA734" s="781">
        <f t="shared" si="2363"/>
        <v>0</v>
      </c>
      <c r="BB734" s="777"/>
      <c r="BC734" s="781">
        <f t="shared" si="2364"/>
        <v>0</v>
      </c>
      <c r="BD734" s="777"/>
      <c r="BE734" s="781">
        <f t="shared" si="2365"/>
        <v>0</v>
      </c>
      <c r="BF734" s="777"/>
      <c r="BG734" s="781">
        <f t="shared" si="2366"/>
        <v>0</v>
      </c>
      <c r="BH734" s="777"/>
      <c r="BI734" s="781">
        <f t="shared" si="2367"/>
        <v>0</v>
      </c>
      <c r="BJ734" s="777"/>
      <c r="BK734" s="781">
        <f t="shared" si="2368"/>
        <v>0</v>
      </c>
      <c r="BL734" s="777"/>
      <c r="BM734" s="781">
        <f t="shared" si="2369"/>
        <v>0</v>
      </c>
      <c r="BN734" s="777"/>
      <c r="BO734" s="781">
        <f t="shared" si="2370"/>
        <v>0</v>
      </c>
      <c r="BP734" s="777"/>
      <c r="BQ734" s="781">
        <f t="shared" si="2371"/>
        <v>0</v>
      </c>
      <c r="BR734" s="777"/>
    </row>
    <row r="735" spans="1:70" outlineLevel="3">
      <c r="A735" s="6">
        <v>302382</v>
      </c>
      <c r="B735" s="10"/>
      <c r="C735" s="121" t="s">
        <v>113</v>
      </c>
      <c r="D735" s="33" t="s">
        <v>166</v>
      </c>
      <c r="E735" s="43" t="str">
        <f t="shared" si="2758"/>
        <v>N</v>
      </c>
      <c r="F735" s="122"/>
      <c r="G735" s="122" t="s">
        <v>327</v>
      </c>
      <c r="H735" s="1076"/>
      <c r="I735" s="1141"/>
      <c r="J735" s="1142"/>
      <c r="K735" s="1032">
        <f t="shared" si="2759"/>
        <v>0</v>
      </c>
      <c r="L735" s="208"/>
      <c r="M735" s="128"/>
      <c r="N735" s="409"/>
      <c r="O735" s="409"/>
      <c r="Q735" s="686" t="s">
        <v>1908</v>
      </c>
      <c r="R735" s="692" t="s">
        <v>2002</v>
      </c>
      <c r="T735" s="680" t="str">
        <f>IF(IF(A735=0,TRUE(),D735=IFERROR(VLOOKUP(A735,Zaplecze_Weryfikacja!A:B,2,FALSE),2))=TRUE(),"Tak","Nie")</f>
        <v>Nie</v>
      </c>
      <c r="U735" s="681" t="str">
        <f>IF(T735="Tak"," ",IF(IFERROR(VLOOKUP(A735,Zaplecze_Weryfikacja!A:B,2,FALSE),"Inny numer Lp")="Inny numer Lp","Inny numer Lp",IF(VLOOKUP(A735,Zaplecze_Weryfikacja!A:B,2,FALSE)=D735,"Nieznana przyczyna","Inny opis")))</f>
        <v>Inny opis</v>
      </c>
      <c r="Y735" s="785"/>
      <c r="Z735" s="309">
        <f t="shared" si="2760"/>
        <v>0</v>
      </c>
      <c r="AA735" s="785"/>
      <c r="AB735" s="309">
        <f t="shared" si="2761"/>
        <v>0</v>
      </c>
      <c r="AC735" s="785"/>
      <c r="AD735" s="309">
        <f t="shared" si="2762"/>
        <v>0</v>
      </c>
      <c r="AE735" s="785"/>
      <c r="AF735" s="309">
        <f t="shared" si="2763"/>
        <v>0</v>
      </c>
      <c r="AG735" s="785"/>
      <c r="AH735" s="309">
        <f t="shared" si="2764"/>
        <v>0</v>
      </c>
      <c r="AI735" s="785"/>
      <c r="AJ735" s="309">
        <f t="shared" si="2765"/>
        <v>0</v>
      </c>
      <c r="AK735" s="785"/>
      <c r="AL735" s="309">
        <f t="shared" si="2766"/>
        <v>0</v>
      </c>
      <c r="AM735" s="785"/>
      <c r="AN735" s="309">
        <f t="shared" si="2767"/>
        <v>0</v>
      </c>
      <c r="AO735" s="785"/>
      <c r="AP735" s="309">
        <f t="shared" si="2768"/>
        <v>0</v>
      </c>
      <c r="AQ735" s="785"/>
      <c r="AR735" s="309">
        <f t="shared" si="2769"/>
        <v>0</v>
      </c>
      <c r="AT735" s="782">
        <f t="shared" ref="AT735:AT806" si="2770">MAX(Z735,AB735,AD735,AF735,AH735,AJ735,AL735,AN735,AP735,AR735)</f>
        <v>0</v>
      </c>
      <c r="AU735" s="782">
        <f t="shared" ref="AU735:AU806" si="2771">IF($AU$6=10,MIN(Z735,AB735,AD735,AF735,AH735,AJ735,AL735,AN735,AP735,AR735),IF($AU$6=9,MIN(Z735,AB735,AD735,AF735,AH735,AJ735,AL735,AN735,AP735),IF($AU$6=8,MIN(Z735,AB735,AD735,AF735,AH735,AJ735,AL735,AN735),IF($AU$6=7,MIN(Z735,AB735,AD735,AF735,AH735,AJ735,AL735),IF($AU$6=6,MIN(Z735,AB735,AD735,AF735,AH735,AJ735),IF($AU$6=5,MIN(Z735,AB735,AD735,AF735,AH735),IF($AU$6=4,MIN(Z735,AB735,AD735,AF735),IF($AU$6=4,MIN(Z735,AB735,AD735,AF735),IF($AU$6=3,MIN(Z735,AB735,AD735),IF($AU$6=3,MIN(Z735,AB735,AD735),IF($AU$6=2,MIN(Z735,AB735),IF($AU$6=1,MIN(Z735),"Błąd - zła ilośc oferentów"))))))))))))</f>
        <v>0</v>
      </c>
      <c r="AV735" s="782">
        <f t="shared" ref="AV735:AV806" si="2772">AT735-AU735</f>
        <v>0</v>
      </c>
      <c r="AW735" s="788" t="e">
        <f t="shared" ref="AW735:AW806" si="2773">AT735/AU735</f>
        <v>#DIV/0!</v>
      </c>
      <c r="AY735" s="781">
        <f t="shared" ref="AY735:AY806" si="2774">+AZ735</f>
        <v>0</v>
      </c>
      <c r="AZ735" s="777"/>
      <c r="BA735" s="781">
        <f t="shared" ref="BA735:BA806" si="2775">+BB735</f>
        <v>0</v>
      </c>
      <c r="BB735" s="777"/>
      <c r="BC735" s="781">
        <f t="shared" ref="BC735:BC806" si="2776">+BD735</f>
        <v>0</v>
      </c>
      <c r="BD735" s="777"/>
      <c r="BE735" s="781">
        <f t="shared" ref="BE735:BE806" si="2777">+BF735</f>
        <v>0</v>
      </c>
      <c r="BF735" s="777"/>
      <c r="BG735" s="781">
        <f t="shared" ref="BG735:BG806" si="2778">+BH735</f>
        <v>0</v>
      </c>
      <c r="BH735" s="777"/>
      <c r="BI735" s="781">
        <f t="shared" ref="BI735:BI806" si="2779">+BJ735</f>
        <v>0</v>
      </c>
      <c r="BJ735" s="777"/>
      <c r="BK735" s="781">
        <f t="shared" ref="BK735:BK806" si="2780">+BL735</f>
        <v>0</v>
      </c>
      <c r="BL735" s="777"/>
      <c r="BM735" s="781">
        <f t="shared" ref="BM735:BM806" si="2781">+BN735</f>
        <v>0</v>
      </c>
      <c r="BN735" s="777"/>
      <c r="BO735" s="781">
        <f t="shared" ref="BO735:BO806" si="2782">+BP735</f>
        <v>0</v>
      </c>
      <c r="BP735" s="777"/>
      <c r="BQ735" s="781">
        <f t="shared" ref="BQ735:BQ806" si="2783">+BR735</f>
        <v>0</v>
      </c>
      <c r="BR735" s="777"/>
    </row>
    <row r="736" spans="1:70" outlineLevel="3">
      <c r="A736" s="6">
        <v>302383</v>
      </c>
      <c r="B736" s="10"/>
      <c r="C736" s="121" t="s">
        <v>113</v>
      </c>
      <c r="D736" s="111" t="s">
        <v>877</v>
      </c>
      <c r="E736" s="43" t="str">
        <f t="shared" si="2758"/>
        <v>T</v>
      </c>
      <c r="F736" s="122" t="s">
        <v>3105</v>
      </c>
      <c r="G736" s="122" t="s">
        <v>327</v>
      </c>
      <c r="H736" s="1076">
        <v>18.670000000000002</v>
      </c>
      <c r="I736" s="1141"/>
      <c r="J736" s="1142"/>
      <c r="K736" s="1032">
        <f t="shared" si="2759"/>
        <v>0</v>
      </c>
      <c r="L736" s="208"/>
      <c r="M736" s="128"/>
      <c r="N736" s="409"/>
      <c r="O736" s="409"/>
      <c r="Q736" s="684" t="s">
        <v>1893</v>
      </c>
      <c r="R736" s="692" t="s">
        <v>2002</v>
      </c>
      <c r="T736" s="680" t="str">
        <f>IF(IF(A736=0,TRUE(),D736=IFERROR(VLOOKUP(A736,Zaplecze_Weryfikacja!A:B,2,FALSE),2))=TRUE(),"Tak","Nie")</f>
        <v>Nie</v>
      </c>
      <c r="U736" s="681" t="str">
        <f>IF(T736="Tak"," ",IF(IFERROR(VLOOKUP(A736,Zaplecze_Weryfikacja!A:B,2,FALSE),"Inny numer Lp")="Inny numer Lp","Inny numer Lp",IF(VLOOKUP(A736,Zaplecze_Weryfikacja!A:B,2,FALSE)=D736,"Nieznana przyczyna","Inny opis")))</f>
        <v>Inny opis</v>
      </c>
      <c r="Y736" s="785"/>
      <c r="Z736" s="309">
        <f t="shared" si="2760"/>
        <v>0</v>
      </c>
      <c r="AA736" s="785"/>
      <c r="AB736" s="309">
        <f t="shared" si="2761"/>
        <v>0</v>
      </c>
      <c r="AC736" s="785"/>
      <c r="AD736" s="309">
        <f t="shared" si="2762"/>
        <v>0</v>
      </c>
      <c r="AE736" s="785"/>
      <c r="AF736" s="309">
        <f t="shared" si="2763"/>
        <v>0</v>
      </c>
      <c r="AG736" s="785"/>
      <c r="AH736" s="309">
        <f t="shared" si="2764"/>
        <v>0</v>
      </c>
      <c r="AI736" s="785"/>
      <c r="AJ736" s="309">
        <f t="shared" si="2765"/>
        <v>0</v>
      </c>
      <c r="AK736" s="785"/>
      <c r="AL736" s="309">
        <f t="shared" si="2766"/>
        <v>0</v>
      </c>
      <c r="AM736" s="785"/>
      <c r="AN736" s="309">
        <f t="shared" si="2767"/>
        <v>0</v>
      </c>
      <c r="AO736" s="785"/>
      <c r="AP736" s="309">
        <f t="shared" si="2768"/>
        <v>0</v>
      </c>
      <c r="AQ736" s="785"/>
      <c r="AR736" s="309">
        <f t="shared" si="2769"/>
        <v>0</v>
      </c>
      <c r="AT736" s="782">
        <f t="shared" si="2770"/>
        <v>0</v>
      </c>
      <c r="AU736" s="782">
        <f t="shared" si="2771"/>
        <v>0</v>
      </c>
      <c r="AV736" s="782">
        <f t="shared" si="2772"/>
        <v>0</v>
      </c>
      <c r="AW736" s="788" t="e">
        <f t="shared" si="2773"/>
        <v>#DIV/0!</v>
      </c>
      <c r="AY736" s="781">
        <f t="shared" si="2774"/>
        <v>0</v>
      </c>
      <c r="AZ736" s="777"/>
      <c r="BA736" s="781">
        <f t="shared" si="2775"/>
        <v>0</v>
      </c>
      <c r="BB736" s="777"/>
      <c r="BC736" s="781">
        <f t="shared" si="2776"/>
        <v>0</v>
      </c>
      <c r="BD736" s="777"/>
      <c r="BE736" s="781">
        <f t="shared" si="2777"/>
        <v>0</v>
      </c>
      <c r="BF736" s="777"/>
      <c r="BG736" s="781">
        <f t="shared" si="2778"/>
        <v>0</v>
      </c>
      <c r="BH736" s="777"/>
      <c r="BI736" s="781">
        <f t="shared" si="2779"/>
        <v>0</v>
      </c>
      <c r="BJ736" s="777"/>
      <c r="BK736" s="781">
        <f t="shared" si="2780"/>
        <v>0</v>
      </c>
      <c r="BL736" s="777"/>
      <c r="BM736" s="781">
        <f t="shared" si="2781"/>
        <v>0</v>
      </c>
      <c r="BN736" s="777"/>
      <c r="BO736" s="781">
        <f t="shared" si="2782"/>
        <v>0</v>
      </c>
      <c r="BP736" s="777"/>
      <c r="BQ736" s="781">
        <f t="shared" si="2783"/>
        <v>0</v>
      </c>
      <c r="BR736" s="777"/>
    </row>
    <row r="737" spans="1:70" outlineLevel="3">
      <c r="A737" s="6">
        <v>302384</v>
      </c>
      <c r="B737" s="10"/>
      <c r="C737" s="121" t="s">
        <v>113</v>
      </c>
      <c r="D737" s="34" t="s">
        <v>3493</v>
      </c>
      <c r="E737" s="43" t="str">
        <f t="shared" si="2758"/>
        <v>T</v>
      </c>
      <c r="F737" s="122" t="s">
        <v>3137</v>
      </c>
      <c r="G737" s="122" t="s">
        <v>327</v>
      </c>
      <c r="H737" s="1076">
        <v>54.33</v>
      </c>
      <c r="I737" s="1141"/>
      <c r="J737" s="1142"/>
      <c r="K737" s="1032">
        <f t="shared" si="2759"/>
        <v>0</v>
      </c>
      <c r="L737" s="208"/>
      <c r="M737" s="128"/>
      <c r="N737" s="409"/>
      <c r="O737" s="409"/>
      <c r="Q737" s="684" t="s">
        <v>1893</v>
      </c>
      <c r="R737" s="692" t="s">
        <v>2002</v>
      </c>
      <c r="T737" s="680" t="str">
        <f>IF(IF(A737=0,TRUE(),D737=IFERROR(VLOOKUP(A737,Zaplecze_Weryfikacja!A:B,2,FALSE),2))=TRUE(),"Tak","Nie")</f>
        <v>Nie</v>
      </c>
      <c r="U737" s="681" t="str">
        <f>IF(T737="Tak"," ",IF(IFERROR(VLOOKUP(A737,Zaplecze_Weryfikacja!A:B,2,FALSE),"Inny numer Lp")="Inny numer Lp","Inny numer Lp",IF(VLOOKUP(A737,Zaplecze_Weryfikacja!A:B,2,FALSE)=D737,"Nieznana przyczyna","Inny opis")))</f>
        <v>Inny opis</v>
      </c>
      <c r="Y737" s="785"/>
      <c r="Z737" s="309">
        <f t="shared" si="2760"/>
        <v>0</v>
      </c>
      <c r="AA737" s="785"/>
      <c r="AB737" s="309">
        <f t="shared" si="2761"/>
        <v>0</v>
      </c>
      <c r="AC737" s="785"/>
      <c r="AD737" s="309">
        <f t="shared" si="2762"/>
        <v>0</v>
      </c>
      <c r="AE737" s="785"/>
      <c r="AF737" s="309">
        <f t="shared" si="2763"/>
        <v>0</v>
      </c>
      <c r="AG737" s="785"/>
      <c r="AH737" s="309">
        <f t="shared" si="2764"/>
        <v>0</v>
      </c>
      <c r="AI737" s="785"/>
      <c r="AJ737" s="309">
        <f t="shared" si="2765"/>
        <v>0</v>
      </c>
      <c r="AK737" s="785"/>
      <c r="AL737" s="309">
        <f t="shared" si="2766"/>
        <v>0</v>
      </c>
      <c r="AM737" s="785"/>
      <c r="AN737" s="309">
        <f t="shared" si="2767"/>
        <v>0</v>
      </c>
      <c r="AO737" s="785"/>
      <c r="AP737" s="309">
        <f t="shared" si="2768"/>
        <v>0</v>
      </c>
      <c r="AQ737" s="785"/>
      <c r="AR737" s="309">
        <f t="shared" si="2769"/>
        <v>0</v>
      </c>
      <c r="AT737" s="782">
        <f t="shared" si="2770"/>
        <v>0</v>
      </c>
      <c r="AU737" s="782">
        <f t="shared" si="2771"/>
        <v>0</v>
      </c>
      <c r="AV737" s="782">
        <f t="shared" si="2772"/>
        <v>0</v>
      </c>
      <c r="AW737" s="788" t="e">
        <f t="shared" si="2773"/>
        <v>#DIV/0!</v>
      </c>
      <c r="AY737" s="781">
        <f t="shared" si="2774"/>
        <v>0</v>
      </c>
      <c r="AZ737" s="777"/>
      <c r="BA737" s="781">
        <f t="shared" si="2775"/>
        <v>0</v>
      </c>
      <c r="BB737" s="777"/>
      <c r="BC737" s="781">
        <f t="shared" si="2776"/>
        <v>0</v>
      </c>
      <c r="BD737" s="777"/>
      <c r="BE737" s="781">
        <f t="shared" si="2777"/>
        <v>0</v>
      </c>
      <c r="BF737" s="777"/>
      <c r="BG737" s="781">
        <f t="shared" si="2778"/>
        <v>0</v>
      </c>
      <c r="BH737" s="777"/>
      <c r="BI737" s="781">
        <f t="shared" si="2779"/>
        <v>0</v>
      </c>
      <c r="BJ737" s="777"/>
      <c r="BK737" s="781">
        <f t="shared" si="2780"/>
        <v>0</v>
      </c>
      <c r="BL737" s="777"/>
      <c r="BM737" s="781">
        <f t="shared" si="2781"/>
        <v>0</v>
      </c>
      <c r="BN737" s="777"/>
      <c r="BO737" s="781">
        <f t="shared" si="2782"/>
        <v>0</v>
      </c>
      <c r="BP737" s="777"/>
      <c r="BQ737" s="781">
        <f t="shared" si="2783"/>
        <v>0</v>
      </c>
      <c r="BR737" s="777"/>
    </row>
    <row r="738" spans="1:70" ht="28.5" outlineLevel="3">
      <c r="A738" s="6">
        <v>302385</v>
      </c>
      <c r="B738" s="10"/>
      <c r="C738" s="121" t="s">
        <v>113</v>
      </c>
      <c r="D738" s="34" t="s">
        <v>168</v>
      </c>
      <c r="E738" s="43" t="str">
        <f t="shared" si="2758"/>
        <v>N</v>
      </c>
      <c r="F738" s="122" t="s">
        <v>173</v>
      </c>
      <c r="G738" s="122" t="s">
        <v>327</v>
      </c>
      <c r="H738" s="1076"/>
      <c r="I738" s="1141"/>
      <c r="J738" s="1142"/>
      <c r="K738" s="1032">
        <f t="shared" si="2759"/>
        <v>0</v>
      </c>
      <c r="L738" s="208"/>
      <c r="M738" s="128"/>
      <c r="N738" s="409"/>
      <c r="O738" s="409"/>
      <c r="Q738" s="684" t="s">
        <v>1893</v>
      </c>
      <c r="R738" s="692" t="s">
        <v>2002</v>
      </c>
      <c r="T738" s="680" t="str">
        <f>IF(IF(A738=0,TRUE(),D738=IFERROR(VLOOKUP(A738,Zaplecze_Weryfikacja!A:B,2,FALSE),2))=TRUE(),"Tak","Nie")</f>
        <v>Nie</v>
      </c>
      <c r="U738" s="681" t="str">
        <f>IF(T738="Tak"," ",IF(IFERROR(VLOOKUP(A738,Zaplecze_Weryfikacja!A:B,2,FALSE),"Inny numer Lp")="Inny numer Lp","Inny numer Lp",IF(VLOOKUP(A738,Zaplecze_Weryfikacja!A:B,2,FALSE)=D738,"Nieznana przyczyna","Inny opis")))</f>
        <v>Inny opis</v>
      </c>
      <c r="Y738" s="785"/>
      <c r="Z738" s="309">
        <f t="shared" si="2760"/>
        <v>0</v>
      </c>
      <c r="AA738" s="785"/>
      <c r="AB738" s="309">
        <f t="shared" si="2761"/>
        <v>0</v>
      </c>
      <c r="AC738" s="785"/>
      <c r="AD738" s="309">
        <f t="shared" si="2762"/>
        <v>0</v>
      </c>
      <c r="AE738" s="785"/>
      <c r="AF738" s="309">
        <f t="shared" si="2763"/>
        <v>0</v>
      </c>
      <c r="AG738" s="785"/>
      <c r="AH738" s="309">
        <f t="shared" si="2764"/>
        <v>0</v>
      </c>
      <c r="AI738" s="785"/>
      <c r="AJ738" s="309">
        <f t="shared" si="2765"/>
        <v>0</v>
      </c>
      <c r="AK738" s="785"/>
      <c r="AL738" s="309">
        <f t="shared" si="2766"/>
        <v>0</v>
      </c>
      <c r="AM738" s="785"/>
      <c r="AN738" s="309">
        <f t="shared" si="2767"/>
        <v>0</v>
      </c>
      <c r="AO738" s="785"/>
      <c r="AP738" s="309">
        <f t="shared" si="2768"/>
        <v>0</v>
      </c>
      <c r="AQ738" s="785"/>
      <c r="AR738" s="309">
        <f t="shared" si="2769"/>
        <v>0</v>
      </c>
      <c r="AT738" s="782">
        <f t="shared" si="2770"/>
        <v>0</v>
      </c>
      <c r="AU738" s="782">
        <f t="shared" si="2771"/>
        <v>0</v>
      </c>
      <c r="AV738" s="782">
        <f t="shared" si="2772"/>
        <v>0</v>
      </c>
      <c r="AW738" s="788" t="e">
        <f t="shared" si="2773"/>
        <v>#DIV/0!</v>
      </c>
      <c r="AY738" s="781">
        <f t="shared" si="2774"/>
        <v>0</v>
      </c>
      <c r="AZ738" s="777"/>
      <c r="BA738" s="781">
        <f t="shared" si="2775"/>
        <v>0</v>
      </c>
      <c r="BB738" s="777"/>
      <c r="BC738" s="781">
        <f t="shared" si="2776"/>
        <v>0</v>
      </c>
      <c r="BD738" s="777"/>
      <c r="BE738" s="781">
        <f t="shared" si="2777"/>
        <v>0</v>
      </c>
      <c r="BF738" s="777"/>
      <c r="BG738" s="781">
        <f t="shared" si="2778"/>
        <v>0</v>
      </c>
      <c r="BH738" s="777"/>
      <c r="BI738" s="781">
        <f t="shared" si="2779"/>
        <v>0</v>
      </c>
      <c r="BJ738" s="777"/>
      <c r="BK738" s="781">
        <f t="shared" si="2780"/>
        <v>0</v>
      </c>
      <c r="BL738" s="777"/>
      <c r="BM738" s="781">
        <f t="shared" si="2781"/>
        <v>0</v>
      </c>
      <c r="BN738" s="777"/>
      <c r="BO738" s="781">
        <f t="shared" si="2782"/>
        <v>0</v>
      </c>
      <c r="BP738" s="777"/>
      <c r="BQ738" s="781">
        <f t="shared" si="2783"/>
        <v>0</v>
      </c>
      <c r="BR738" s="777"/>
    </row>
    <row r="739" spans="1:70" outlineLevel="3">
      <c r="A739" s="6">
        <v>302386</v>
      </c>
      <c r="B739" s="10"/>
      <c r="C739" s="121" t="s">
        <v>113</v>
      </c>
      <c r="D739" s="111" t="s">
        <v>3164</v>
      </c>
      <c r="E739" s="43" t="str">
        <f t="shared" si="2758"/>
        <v>N</v>
      </c>
      <c r="F739" s="122" t="s">
        <v>177</v>
      </c>
      <c r="G739" s="122" t="s">
        <v>325</v>
      </c>
      <c r="H739" s="1076"/>
      <c r="I739" s="1141"/>
      <c r="J739" s="1142"/>
      <c r="K739" s="1032">
        <f t="shared" si="2759"/>
        <v>0</v>
      </c>
      <c r="L739" s="208"/>
      <c r="M739" s="128"/>
      <c r="N739" s="409"/>
      <c r="O739" s="409"/>
      <c r="Q739" s="684" t="s">
        <v>1893</v>
      </c>
      <c r="R739" s="692" t="s">
        <v>2002</v>
      </c>
      <c r="T739" s="680" t="str">
        <f>IF(IF(A739=0,TRUE(),D739=IFERROR(VLOOKUP(A739,Zaplecze_Weryfikacja!A:B,2,FALSE),2))=TRUE(),"Tak","Nie")</f>
        <v>Nie</v>
      </c>
      <c r="U739" s="681" t="str">
        <f>IF(T739="Tak"," ",IF(IFERROR(VLOOKUP(A739,Zaplecze_Weryfikacja!A:B,2,FALSE),"Inny numer Lp")="Inny numer Lp","Inny numer Lp",IF(VLOOKUP(A739,Zaplecze_Weryfikacja!A:B,2,FALSE)=D739,"Nieznana przyczyna","Inny opis")))</f>
        <v>Inny opis</v>
      </c>
      <c r="Y739" s="785"/>
      <c r="Z739" s="309">
        <f t="shared" si="2760"/>
        <v>0</v>
      </c>
      <c r="AA739" s="785"/>
      <c r="AB739" s="309">
        <f t="shared" si="2761"/>
        <v>0</v>
      </c>
      <c r="AC739" s="785"/>
      <c r="AD739" s="309">
        <f t="shared" si="2762"/>
        <v>0</v>
      </c>
      <c r="AE739" s="785"/>
      <c r="AF739" s="309">
        <f t="shared" si="2763"/>
        <v>0</v>
      </c>
      <c r="AG739" s="785"/>
      <c r="AH739" s="309">
        <f t="shared" si="2764"/>
        <v>0</v>
      </c>
      <c r="AI739" s="785"/>
      <c r="AJ739" s="309">
        <f t="shared" si="2765"/>
        <v>0</v>
      </c>
      <c r="AK739" s="785"/>
      <c r="AL739" s="309">
        <f t="shared" si="2766"/>
        <v>0</v>
      </c>
      <c r="AM739" s="785"/>
      <c r="AN739" s="309">
        <f t="shared" si="2767"/>
        <v>0</v>
      </c>
      <c r="AO739" s="785"/>
      <c r="AP739" s="309">
        <f t="shared" si="2768"/>
        <v>0</v>
      </c>
      <c r="AQ739" s="785"/>
      <c r="AR739" s="309">
        <f t="shared" si="2769"/>
        <v>0</v>
      </c>
      <c r="AT739" s="782">
        <f t="shared" si="2770"/>
        <v>0</v>
      </c>
      <c r="AU739" s="782">
        <f t="shared" si="2771"/>
        <v>0</v>
      </c>
      <c r="AV739" s="782">
        <f t="shared" si="2772"/>
        <v>0</v>
      </c>
      <c r="AW739" s="788" t="e">
        <f t="shared" si="2773"/>
        <v>#DIV/0!</v>
      </c>
      <c r="AY739" s="781">
        <f t="shared" si="2774"/>
        <v>0</v>
      </c>
      <c r="AZ739" s="777"/>
      <c r="BA739" s="781">
        <f t="shared" si="2775"/>
        <v>0</v>
      </c>
      <c r="BB739" s="777"/>
      <c r="BC739" s="781">
        <f t="shared" si="2776"/>
        <v>0</v>
      </c>
      <c r="BD739" s="777"/>
      <c r="BE739" s="781">
        <f t="shared" si="2777"/>
        <v>0</v>
      </c>
      <c r="BF739" s="777"/>
      <c r="BG739" s="781">
        <f t="shared" si="2778"/>
        <v>0</v>
      </c>
      <c r="BH739" s="777"/>
      <c r="BI739" s="781">
        <f t="shared" si="2779"/>
        <v>0</v>
      </c>
      <c r="BJ739" s="777"/>
      <c r="BK739" s="781">
        <f t="shared" si="2780"/>
        <v>0</v>
      </c>
      <c r="BL739" s="777"/>
      <c r="BM739" s="781">
        <f t="shared" si="2781"/>
        <v>0</v>
      </c>
      <c r="BN739" s="777"/>
      <c r="BO739" s="781">
        <f t="shared" si="2782"/>
        <v>0</v>
      </c>
      <c r="BP739" s="777"/>
      <c r="BQ739" s="781">
        <f t="shared" si="2783"/>
        <v>0</v>
      </c>
      <c r="BR739" s="777"/>
    </row>
    <row r="740" spans="1:70" outlineLevel="3">
      <c r="A740" s="6">
        <v>302387</v>
      </c>
      <c r="B740" s="10"/>
      <c r="C740" s="121" t="s">
        <v>113</v>
      </c>
      <c r="D740" s="34" t="s">
        <v>3150</v>
      </c>
      <c r="E740" s="43" t="str">
        <f t="shared" si="2758"/>
        <v>T</v>
      </c>
      <c r="F740" s="122" t="s">
        <v>3151</v>
      </c>
      <c r="G740" s="122" t="s">
        <v>327</v>
      </c>
      <c r="H740" s="1076">
        <v>46.8</v>
      </c>
      <c r="I740" s="1141"/>
      <c r="J740" s="1142"/>
      <c r="K740" s="1032">
        <f t="shared" si="2759"/>
        <v>0</v>
      </c>
      <c r="L740" s="208"/>
      <c r="M740" s="128"/>
      <c r="N740" s="409"/>
      <c r="O740" s="409"/>
      <c r="Q740" s="684" t="s">
        <v>1897</v>
      </c>
      <c r="R740" s="692" t="s">
        <v>2002</v>
      </c>
      <c r="T740" s="680" t="str">
        <f>IF(IF(A740=0,TRUE(),D740=IFERROR(VLOOKUP(A740,Zaplecze_Weryfikacja!A:B,2,FALSE),2))=TRUE(),"Tak","Nie")</f>
        <v>Nie</v>
      </c>
      <c r="U740" s="681" t="str">
        <f>IF(T740="Tak"," ",IF(IFERROR(VLOOKUP(A740,Zaplecze_Weryfikacja!A:B,2,FALSE),"Inny numer Lp")="Inny numer Lp","Inny numer Lp",IF(VLOOKUP(A740,Zaplecze_Weryfikacja!A:B,2,FALSE)=D740,"Nieznana przyczyna","Inny opis")))</f>
        <v>Inny opis</v>
      </c>
      <c r="Y740" s="785"/>
      <c r="Z740" s="309">
        <f t="shared" si="2760"/>
        <v>0</v>
      </c>
      <c r="AA740" s="785"/>
      <c r="AB740" s="309">
        <f t="shared" si="2761"/>
        <v>0</v>
      </c>
      <c r="AC740" s="785"/>
      <c r="AD740" s="309">
        <f t="shared" si="2762"/>
        <v>0</v>
      </c>
      <c r="AE740" s="785"/>
      <c r="AF740" s="309">
        <f t="shared" si="2763"/>
        <v>0</v>
      </c>
      <c r="AG740" s="785"/>
      <c r="AH740" s="309">
        <f t="shared" si="2764"/>
        <v>0</v>
      </c>
      <c r="AI740" s="785"/>
      <c r="AJ740" s="309">
        <f t="shared" si="2765"/>
        <v>0</v>
      </c>
      <c r="AK740" s="785"/>
      <c r="AL740" s="309">
        <f t="shared" si="2766"/>
        <v>0</v>
      </c>
      <c r="AM740" s="785"/>
      <c r="AN740" s="309">
        <f t="shared" si="2767"/>
        <v>0</v>
      </c>
      <c r="AO740" s="785"/>
      <c r="AP740" s="309">
        <f t="shared" si="2768"/>
        <v>0</v>
      </c>
      <c r="AQ740" s="785"/>
      <c r="AR740" s="309">
        <f t="shared" si="2769"/>
        <v>0</v>
      </c>
      <c r="AT740" s="782">
        <f t="shared" si="2770"/>
        <v>0</v>
      </c>
      <c r="AU740" s="782">
        <f t="shared" si="2771"/>
        <v>0</v>
      </c>
      <c r="AV740" s="782">
        <f t="shared" si="2772"/>
        <v>0</v>
      </c>
      <c r="AW740" s="788" t="e">
        <f t="shared" si="2773"/>
        <v>#DIV/0!</v>
      </c>
      <c r="AY740" s="781">
        <f t="shared" si="2774"/>
        <v>0</v>
      </c>
      <c r="AZ740" s="777"/>
      <c r="BA740" s="781">
        <f t="shared" si="2775"/>
        <v>0</v>
      </c>
      <c r="BB740" s="777"/>
      <c r="BC740" s="781">
        <f t="shared" si="2776"/>
        <v>0</v>
      </c>
      <c r="BD740" s="777"/>
      <c r="BE740" s="781">
        <f t="shared" si="2777"/>
        <v>0</v>
      </c>
      <c r="BF740" s="777"/>
      <c r="BG740" s="781">
        <f t="shared" si="2778"/>
        <v>0</v>
      </c>
      <c r="BH740" s="777"/>
      <c r="BI740" s="781">
        <f t="shared" si="2779"/>
        <v>0</v>
      </c>
      <c r="BJ740" s="777"/>
      <c r="BK740" s="781">
        <f t="shared" si="2780"/>
        <v>0</v>
      </c>
      <c r="BL740" s="777"/>
      <c r="BM740" s="781">
        <f t="shared" si="2781"/>
        <v>0</v>
      </c>
      <c r="BN740" s="777"/>
      <c r="BO740" s="781">
        <f t="shared" si="2782"/>
        <v>0</v>
      </c>
      <c r="BP740" s="777"/>
      <c r="BQ740" s="781">
        <f t="shared" si="2783"/>
        <v>0</v>
      </c>
      <c r="BR740" s="777"/>
    </row>
    <row r="741" spans="1:70" ht="28.5" outlineLevel="3">
      <c r="A741" s="6">
        <v>302388</v>
      </c>
      <c r="B741" s="10"/>
      <c r="C741" s="121" t="s">
        <v>113</v>
      </c>
      <c r="D741" s="33" t="s">
        <v>157</v>
      </c>
      <c r="E741" s="43" t="str">
        <f t="shared" si="2758"/>
        <v>N</v>
      </c>
      <c r="F741" s="122" t="s">
        <v>164</v>
      </c>
      <c r="G741" s="122" t="s">
        <v>324</v>
      </c>
      <c r="H741" s="1076"/>
      <c r="I741" s="1141"/>
      <c r="J741" s="1142"/>
      <c r="K741" s="1032">
        <f t="shared" si="2759"/>
        <v>0</v>
      </c>
      <c r="L741" s="208"/>
      <c r="M741" s="128"/>
      <c r="N741" s="409"/>
      <c r="O741" s="409"/>
      <c r="Q741" s="684" t="s">
        <v>1874</v>
      </c>
      <c r="R741" s="692" t="s">
        <v>2002</v>
      </c>
      <c r="T741" s="680" t="str">
        <f>IF(IF(A741=0,TRUE(),D741=IFERROR(VLOOKUP(A741,Zaplecze_Weryfikacja!A:B,2,FALSE),2))=TRUE(),"Tak","Nie")</f>
        <v>Nie</v>
      </c>
      <c r="U741" s="681" t="str">
        <f>IF(T741="Tak"," ",IF(IFERROR(VLOOKUP(A741,Zaplecze_Weryfikacja!A:B,2,FALSE),"Inny numer Lp")="Inny numer Lp","Inny numer Lp",IF(VLOOKUP(A741,Zaplecze_Weryfikacja!A:B,2,FALSE)=D741,"Nieznana przyczyna","Inny opis")))</f>
        <v>Inny opis</v>
      </c>
      <c r="Y741" s="785"/>
      <c r="Z741" s="309">
        <f t="shared" si="2760"/>
        <v>0</v>
      </c>
      <c r="AA741" s="785"/>
      <c r="AB741" s="309">
        <f t="shared" si="2761"/>
        <v>0</v>
      </c>
      <c r="AC741" s="785"/>
      <c r="AD741" s="309">
        <f t="shared" si="2762"/>
        <v>0</v>
      </c>
      <c r="AE741" s="785"/>
      <c r="AF741" s="309">
        <f t="shared" si="2763"/>
        <v>0</v>
      </c>
      <c r="AG741" s="785"/>
      <c r="AH741" s="309">
        <f t="shared" si="2764"/>
        <v>0</v>
      </c>
      <c r="AI741" s="785"/>
      <c r="AJ741" s="309">
        <f t="shared" si="2765"/>
        <v>0</v>
      </c>
      <c r="AK741" s="785"/>
      <c r="AL741" s="309">
        <f t="shared" si="2766"/>
        <v>0</v>
      </c>
      <c r="AM741" s="785"/>
      <c r="AN741" s="309">
        <f t="shared" si="2767"/>
        <v>0</v>
      </c>
      <c r="AO741" s="785"/>
      <c r="AP741" s="309">
        <f t="shared" si="2768"/>
        <v>0</v>
      </c>
      <c r="AQ741" s="785"/>
      <c r="AR741" s="309">
        <f t="shared" si="2769"/>
        <v>0</v>
      </c>
      <c r="AT741" s="782">
        <f t="shared" si="2770"/>
        <v>0</v>
      </c>
      <c r="AU741" s="782">
        <f t="shared" si="2771"/>
        <v>0</v>
      </c>
      <c r="AV741" s="782">
        <f t="shared" si="2772"/>
        <v>0</v>
      </c>
      <c r="AW741" s="788" t="e">
        <f t="shared" si="2773"/>
        <v>#DIV/0!</v>
      </c>
      <c r="AY741" s="781">
        <f t="shared" si="2774"/>
        <v>0</v>
      </c>
      <c r="AZ741" s="777"/>
      <c r="BA741" s="781">
        <f t="shared" si="2775"/>
        <v>0</v>
      </c>
      <c r="BB741" s="777"/>
      <c r="BC741" s="781">
        <f t="shared" si="2776"/>
        <v>0</v>
      </c>
      <c r="BD741" s="777"/>
      <c r="BE741" s="781">
        <f t="shared" si="2777"/>
        <v>0</v>
      </c>
      <c r="BF741" s="777"/>
      <c r="BG741" s="781">
        <f t="shared" si="2778"/>
        <v>0</v>
      </c>
      <c r="BH741" s="777"/>
      <c r="BI741" s="781">
        <f t="shared" si="2779"/>
        <v>0</v>
      </c>
      <c r="BJ741" s="777"/>
      <c r="BK741" s="781">
        <f t="shared" si="2780"/>
        <v>0</v>
      </c>
      <c r="BL741" s="777"/>
      <c r="BM741" s="781">
        <f t="shared" si="2781"/>
        <v>0</v>
      </c>
      <c r="BN741" s="777"/>
      <c r="BO741" s="781">
        <f t="shared" si="2782"/>
        <v>0</v>
      </c>
      <c r="BP741" s="777"/>
      <c r="BQ741" s="781">
        <f t="shared" si="2783"/>
        <v>0</v>
      </c>
      <c r="BR741" s="777"/>
    </row>
    <row r="742" spans="1:70" outlineLevel="3">
      <c r="A742" s="1250">
        <v>302389</v>
      </c>
      <c r="B742" s="10"/>
      <c r="C742" s="121" t="s">
        <v>113</v>
      </c>
      <c r="D742" s="1274" t="s">
        <v>3880</v>
      </c>
      <c r="E742" s="43" t="str">
        <f t="shared" si="2758"/>
        <v>T</v>
      </c>
      <c r="F742" s="1253" t="s">
        <v>3879</v>
      </c>
      <c r="G742" s="122" t="s">
        <v>325</v>
      </c>
      <c r="H742" s="1076">
        <v>1</v>
      </c>
      <c r="I742" s="1141"/>
      <c r="J742" s="1142"/>
      <c r="K742" s="1032">
        <f t="shared" si="2759"/>
        <v>0</v>
      </c>
      <c r="L742" s="208"/>
      <c r="M742" s="128"/>
      <c r="N742" s="409"/>
      <c r="O742" s="409"/>
      <c r="Q742" s="684" t="s">
        <v>1874</v>
      </c>
      <c r="R742" s="692" t="s">
        <v>2002</v>
      </c>
      <c r="T742" s="680" t="str">
        <f>IF(IF(A742=0,TRUE(),D742=IFERROR(VLOOKUP(A742,Zaplecze_Weryfikacja!A:B,2,FALSE),2))=TRUE(),"Tak","Nie")</f>
        <v>Nie</v>
      </c>
      <c r="U742" s="681" t="str">
        <f>IF(T742="Tak"," ",IF(IFERROR(VLOOKUP(A742,Zaplecze_Weryfikacja!A:B,2,FALSE),"Inny numer Lp")="Inny numer Lp","Inny numer Lp",IF(VLOOKUP(A742,Zaplecze_Weryfikacja!A:B,2,FALSE)=D742,"Nieznana przyczyna","Inny opis")))</f>
        <v>Inny opis</v>
      </c>
      <c r="Y742" s="785"/>
      <c r="Z742" s="309">
        <f t="shared" si="2760"/>
        <v>0</v>
      </c>
      <c r="AA742" s="785"/>
      <c r="AB742" s="309">
        <f t="shared" si="2761"/>
        <v>0</v>
      </c>
      <c r="AC742" s="785"/>
      <c r="AD742" s="309">
        <f t="shared" si="2762"/>
        <v>0</v>
      </c>
      <c r="AE742" s="785"/>
      <c r="AF742" s="309">
        <f t="shared" si="2763"/>
        <v>0</v>
      </c>
      <c r="AG742" s="785"/>
      <c r="AH742" s="309">
        <f t="shared" si="2764"/>
        <v>0</v>
      </c>
      <c r="AI742" s="785"/>
      <c r="AJ742" s="309">
        <f t="shared" si="2765"/>
        <v>0</v>
      </c>
      <c r="AK742" s="785"/>
      <c r="AL742" s="309">
        <f t="shared" si="2766"/>
        <v>0</v>
      </c>
      <c r="AM742" s="785"/>
      <c r="AN742" s="309">
        <f t="shared" si="2767"/>
        <v>0</v>
      </c>
      <c r="AO742" s="785"/>
      <c r="AP742" s="309">
        <f t="shared" si="2768"/>
        <v>0</v>
      </c>
      <c r="AQ742" s="785"/>
      <c r="AR742" s="309">
        <f t="shared" si="2769"/>
        <v>0</v>
      </c>
      <c r="AT742" s="782">
        <f t="shared" si="2770"/>
        <v>0</v>
      </c>
      <c r="AU742" s="782">
        <f t="shared" si="2771"/>
        <v>0</v>
      </c>
      <c r="AV742" s="782">
        <f t="shared" si="2772"/>
        <v>0</v>
      </c>
      <c r="AW742" s="788" t="e">
        <f t="shared" si="2773"/>
        <v>#DIV/0!</v>
      </c>
      <c r="AY742" s="781">
        <f t="shared" si="2774"/>
        <v>0</v>
      </c>
      <c r="AZ742" s="777"/>
      <c r="BA742" s="781">
        <f t="shared" si="2775"/>
        <v>0</v>
      </c>
      <c r="BB742" s="777"/>
      <c r="BC742" s="781">
        <f t="shared" si="2776"/>
        <v>0</v>
      </c>
      <c r="BD742" s="777"/>
      <c r="BE742" s="781">
        <f t="shared" si="2777"/>
        <v>0</v>
      </c>
      <c r="BF742" s="777"/>
      <c r="BG742" s="781">
        <f t="shared" si="2778"/>
        <v>0</v>
      </c>
      <c r="BH742" s="777"/>
      <c r="BI742" s="781">
        <f t="shared" si="2779"/>
        <v>0</v>
      </c>
      <c r="BJ742" s="777"/>
      <c r="BK742" s="781">
        <f t="shared" si="2780"/>
        <v>0</v>
      </c>
      <c r="BL742" s="777"/>
      <c r="BM742" s="781">
        <f t="shared" si="2781"/>
        <v>0</v>
      </c>
      <c r="BN742" s="777"/>
      <c r="BO742" s="781">
        <f t="shared" si="2782"/>
        <v>0</v>
      </c>
      <c r="BP742" s="777"/>
      <c r="BQ742" s="781">
        <f t="shared" si="2783"/>
        <v>0</v>
      </c>
      <c r="BR742" s="777"/>
    </row>
    <row r="743" spans="1:70" outlineLevel="3">
      <c r="A743" s="6">
        <v>302390</v>
      </c>
      <c r="B743" s="10"/>
      <c r="C743" s="121" t="s">
        <v>113</v>
      </c>
      <c r="D743" s="34" t="s">
        <v>918</v>
      </c>
      <c r="E743" s="43" t="str">
        <f t="shared" si="2758"/>
        <v>N</v>
      </c>
      <c r="F743" s="37" t="s">
        <v>916</v>
      </c>
      <c r="G743" s="122" t="s">
        <v>325</v>
      </c>
      <c r="H743" s="1076"/>
      <c r="I743" s="1141"/>
      <c r="J743" s="1142"/>
      <c r="K743" s="1032">
        <f t="shared" si="2759"/>
        <v>0</v>
      </c>
      <c r="L743" s="208"/>
      <c r="M743" s="128"/>
      <c r="N743" s="409"/>
      <c r="O743" s="409"/>
      <c r="Q743" s="684" t="s">
        <v>1874</v>
      </c>
      <c r="R743" s="692" t="s">
        <v>2002</v>
      </c>
      <c r="T743" s="680" t="str">
        <f>IF(IF(A743=0,TRUE(),D743=IFERROR(VLOOKUP(A743,Zaplecze_Weryfikacja!A:B,2,FALSE),2))=TRUE(),"Tak","Nie")</f>
        <v>Nie</v>
      </c>
      <c r="U743" s="681" t="str">
        <f>IF(T743="Tak"," ",IF(IFERROR(VLOOKUP(A743,Zaplecze_Weryfikacja!A:B,2,FALSE),"Inny numer Lp")="Inny numer Lp","Inny numer Lp",IF(VLOOKUP(A743,Zaplecze_Weryfikacja!A:B,2,FALSE)=D743,"Nieznana przyczyna","Inny opis")))</f>
        <v>Inny opis</v>
      </c>
      <c r="Y743" s="785"/>
      <c r="Z743" s="309">
        <f t="shared" si="2760"/>
        <v>0</v>
      </c>
      <c r="AA743" s="785"/>
      <c r="AB743" s="309">
        <f t="shared" si="2761"/>
        <v>0</v>
      </c>
      <c r="AC743" s="785"/>
      <c r="AD743" s="309">
        <f t="shared" si="2762"/>
        <v>0</v>
      </c>
      <c r="AE743" s="785"/>
      <c r="AF743" s="309">
        <f t="shared" si="2763"/>
        <v>0</v>
      </c>
      <c r="AG743" s="785"/>
      <c r="AH743" s="309">
        <f t="shared" si="2764"/>
        <v>0</v>
      </c>
      <c r="AI743" s="785"/>
      <c r="AJ743" s="309">
        <f t="shared" si="2765"/>
        <v>0</v>
      </c>
      <c r="AK743" s="785"/>
      <c r="AL743" s="309">
        <f t="shared" si="2766"/>
        <v>0</v>
      </c>
      <c r="AM743" s="785"/>
      <c r="AN743" s="309">
        <f t="shared" si="2767"/>
        <v>0</v>
      </c>
      <c r="AO743" s="785"/>
      <c r="AP743" s="309">
        <f t="shared" si="2768"/>
        <v>0</v>
      </c>
      <c r="AQ743" s="785"/>
      <c r="AR743" s="309">
        <f t="shared" si="2769"/>
        <v>0</v>
      </c>
      <c r="AT743" s="782">
        <f t="shared" si="2770"/>
        <v>0</v>
      </c>
      <c r="AU743" s="782">
        <f t="shared" si="2771"/>
        <v>0</v>
      </c>
      <c r="AV743" s="782">
        <f t="shared" si="2772"/>
        <v>0</v>
      </c>
      <c r="AW743" s="788" t="e">
        <f t="shared" si="2773"/>
        <v>#DIV/0!</v>
      </c>
      <c r="AY743" s="781">
        <f t="shared" si="2774"/>
        <v>0</v>
      </c>
      <c r="AZ743" s="777"/>
      <c r="BA743" s="781">
        <f t="shared" si="2775"/>
        <v>0</v>
      </c>
      <c r="BB743" s="777"/>
      <c r="BC743" s="781">
        <f t="shared" si="2776"/>
        <v>0</v>
      </c>
      <c r="BD743" s="777"/>
      <c r="BE743" s="781">
        <f t="shared" si="2777"/>
        <v>0</v>
      </c>
      <c r="BF743" s="777"/>
      <c r="BG743" s="781">
        <f t="shared" si="2778"/>
        <v>0</v>
      </c>
      <c r="BH743" s="777"/>
      <c r="BI743" s="781">
        <f t="shared" si="2779"/>
        <v>0</v>
      </c>
      <c r="BJ743" s="777"/>
      <c r="BK743" s="781">
        <f t="shared" si="2780"/>
        <v>0</v>
      </c>
      <c r="BL743" s="777"/>
      <c r="BM743" s="781">
        <f t="shared" si="2781"/>
        <v>0</v>
      </c>
      <c r="BN743" s="777"/>
      <c r="BO743" s="781">
        <f t="shared" si="2782"/>
        <v>0</v>
      </c>
      <c r="BP743" s="777"/>
      <c r="BQ743" s="781">
        <f t="shared" si="2783"/>
        <v>0</v>
      </c>
      <c r="BR743" s="777"/>
    </row>
    <row r="744" spans="1:70" outlineLevel="3">
      <c r="A744" s="6">
        <v>302391</v>
      </c>
      <c r="B744" s="10"/>
      <c r="C744" s="121" t="s">
        <v>113</v>
      </c>
      <c r="D744" s="111" t="s">
        <v>917</v>
      </c>
      <c r="E744" s="43" t="str">
        <f t="shared" si="2758"/>
        <v>N</v>
      </c>
      <c r="F744" s="145" t="s">
        <v>175</v>
      </c>
      <c r="G744" s="122" t="s">
        <v>324</v>
      </c>
      <c r="H744" s="1076"/>
      <c r="I744" s="1141"/>
      <c r="J744" s="1142"/>
      <c r="K744" s="1032">
        <f t="shared" si="2759"/>
        <v>0</v>
      </c>
      <c r="L744" s="208"/>
      <c r="M744" s="128"/>
      <c r="N744" s="409"/>
      <c r="O744" s="409"/>
      <c r="Q744" s="684" t="s">
        <v>1875</v>
      </c>
      <c r="R744" s="692" t="s">
        <v>2002</v>
      </c>
      <c r="T744" s="680" t="str">
        <f>IF(IF(A744=0,TRUE(),D744=IFERROR(VLOOKUP(A744,Zaplecze_Weryfikacja!A:B,2,FALSE),2))=TRUE(),"Tak","Nie")</f>
        <v>Nie</v>
      </c>
      <c r="U744" s="681" t="str">
        <f>IF(T744="Tak"," ",IF(IFERROR(VLOOKUP(A744,Zaplecze_Weryfikacja!A:B,2,FALSE),"Inny numer Lp")="Inny numer Lp","Inny numer Lp",IF(VLOOKUP(A744,Zaplecze_Weryfikacja!A:B,2,FALSE)=D744,"Nieznana przyczyna","Inny opis")))</f>
        <v>Inny opis</v>
      </c>
      <c r="Y744" s="785"/>
      <c r="Z744" s="309">
        <f t="shared" si="2760"/>
        <v>0</v>
      </c>
      <c r="AA744" s="785"/>
      <c r="AB744" s="309">
        <f t="shared" si="2761"/>
        <v>0</v>
      </c>
      <c r="AC744" s="785"/>
      <c r="AD744" s="309">
        <f t="shared" si="2762"/>
        <v>0</v>
      </c>
      <c r="AE744" s="785"/>
      <c r="AF744" s="309">
        <f t="shared" si="2763"/>
        <v>0</v>
      </c>
      <c r="AG744" s="785"/>
      <c r="AH744" s="309">
        <f t="shared" si="2764"/>
        <v>0</v>
      </c>
      <c r="AI744" s="785"/>
      <c r="AJ744" s="309">
        <f t="shared" si="2765"/>
        <v>0</v>
      </c>
      <c r="AK744" s="785"/>
      <c r="AL744" s="309">
        <f t="shared" si="2766"/>
        <v>0</v>
      </c>
      <c r="AM744" s="785"/>
      <c r="AN744" s="309">
        <f t="shared" si="2767"/>
        <v>0</v>
      </c>
      <c r="AO744" s="785"/>
      <c r="AP744" s="309">
        <f t="shared" si="2768"/>
        <v>0</v>
      </c>
      <c r="AQ744" s="785"/>
      <c r="AR744" s="309">
        <f t="shared" si="2769"/>
        <v>0</v>
      </c>
      <c r="AT744" s="782">
        <f t="shared" si="2770"/>
        <v>0</v>
      </c>
      <c r="AU744" s="782">
        <f t="shared" si="2771"/>
        <v>0</v>
      </c>
      <c r="AV744" s="782">
        <f t="shared" si="2772"/>
        <v>0</v>
      </c>
      <c r="AW744" s="788" t="e">
        <f t="shared" si="2773"/>
        <v>#DIV/0!</v>
      </c>
      <c r="AY744" s="781">
        <f t="shared" si="2774"/>
        <v>0</v>
      </c>
      <c r="AZ744" s="777"/>
      <c r="BA744" s="781">
        <f t="shared" si="2775"/>
        <v>0</v>
      </c>
      <c r="BB744" s="777"/>
      <c r="BC744" s="781">
        <f t="shared" si="2776"/>
        <v>0</v>
      </c>
      <c r="BD744" s="777"/>
      <c r="BE744" s="781">
        <f t="shared" si="2777"/>
        <v>0</v>
      </c>
      <c r="BF744" s="777"/>
      <c r="BG744" s="781">
        <f t="shared" si="2778"/>
        <v>0</v>
      </c>
      <c r="BH744" s="777"/>
      <c r="BI744" s="781">
        <f t="shared" si="2779"/>
        <v>0</v>
      </c>
      <c r="BJ744" s="777"/>
      <c r="BK744" s="781">
        <f t="shared" si="2780"/>
        <v>0</v>
      </c>
      <c r="BL744" s="777"/>
      <c r="BM744" s="781">
        <f t="shared" si="2781"/>
        <v>0</v>
      </c>
      <c r="BN744" s="777"/>
      <c r="BO744" s="781">
        <f t="shared" si="2782"/>
        <v>0</v>
      </c>
      <c r="BP744" s="777"/>
      <c r="BQ744" s="781">
        <f t="shared" si="2783"/>
        <v>0</v>
      </c>
      <c r="BR744" s="777"/>
    </row>
    <row r="745" spans="1:70" outlineLevel="3">
      <c r="A745" s="6">
        <v>302392</v>
      </c>
      <c r="B745" s="10"/>
      <c r="C745" s="121" t="s">
        <v>113</v>
      </c>
      <c r="D745" s="33" t="s">
        <v>915</v>
      </c>
      <c r="E745" s="43" t="str">
        <f t="shared" si="2758"/>
        <v>N</v>
      </c>
      <c r="F745" s="38" t="s">
        <v>174</v>
      </c>
      <c r="G745" s="122" t="s">
        <v>325</v>
      </c>
      <c r="H745" s="1076"/>
      <c r="I745" s="1141"/>
      <c r="J745" s="1142"/>
      <c r="K745" s="1032">
        <f t="shared" si="2759"/>
        <v>0</v>
      </c>
      <c r="L745" s="208"/>
      <c r="M745" s="128"/>
      <c r="N745" s="409"/>
      <c r="O745" s="409"/>
      <c r="Q745" s="684" t="s">
        <v>1875</v>
      </c>
      <c r="R745" s="692" t="s">
        <v>2002</v>
      </c>
      <c r="T745" s="680" t="str">
        <f>IF(IF(A745=0,TRUE(),D745=IFERROR(VLOOKUP(A745,Zaplecze_Weryfikacja!A:B,2,FALSE),2))=TRUE(),"Tak","Nie")</f>
        <v>Nie</v>
      </c>
      <c r="U745" s="681" t="str">
        <f>IF(T745="Tak"," ",IF(IFERROR(VLOOKUP(A745,Zaplecze_Weryfikacja!A:B,2,FALSE),"Inny numer Lp")="Inny numer Lp","Inny numer Lp",IF(VLOOKUP(A745,Zaplecze_Weryfikacja!A:B,2,FALSE)=D745,"Nieznana przyczyna","Inny opis")))</f>
        <v>Inny opis</v>
      </c>
      <c r="Y745" s="785"/>
      <c r="Z745" s="309">
        <f t="shared" si="2760"/>
        <v>0</v>
      </c>
      <c r="AA745" s="785"/>
      <c r="AB745" s="309">
        <f t="shared" si="2761"/>
        <v>0</v>
      </c>
      <c r="AC745" s="785"/>
      <c r="AD745" s="309">
        <f t="shared" si="2762"/>
        <v>0</v>
      </c>
      <c r="AE745" s="785"/>
      <c r="AF745" s="309">
        <f t="shared" si="2763"/>
        <v>0</v>
      </c>
      <c r="AG745" s="785"/>
      <c r="AH745" s="309">
        <f t="shared" si="2764"/>
        <v>0</v>
      </c>
      <c r="AI745" s="785"/>
      <c r="AJ745" s="309">
        <f t="shared" si="2765"/>
        <v>0</v>
      </c>
      <c r="AK745" s="785"/>
      <c r="AL745" s="309">
        <f t="shared" si="2766"/>
        <v>0</v>
      </c>
      <c r="AM745" s="785"/>
      <c r="AN745" s="309">
        <f t="shared" si="2767"/>
        <v>0</v>
      </c>
      <c r="AO745" s="785"/>
      <c r="AP745" s="309">
        <f t="shared" si="2768"/>
        <v>0</v>
      </c>
      <c r="AQ745" s="785"/>
      <c r="AR745" s="309">
        <f t="shared" si="2769"/>
        <v>0</v>
      </c>
      <c r="AT745" s="782">
        <f t="shared" si="2770"/>
        <v>0</v>
      </c>
      <c r="AU745" s="782">
        <f t="shared" si="2771"/>
        <v>0</v>
      </c>
      <c r="AV745" s="782">
        <f t="shared" si="2772"/>
        <v>0</v>
      </c>
      <c r="AW745" s="788" t="e">
        <f t="shared" si="2773"/>
        <v>#DIV/0!</v>
      </c>
      <c r="AY745" s="781">
        <f t="shared" si="2774"/>
        <v>0</v>
      </c>
      <c r="AZ745" s="777"/>
      <c r="BA745" s="781">
        <f t="shared" si="2775"/>
        <v>0</v>
      </c>
      <c r="BB745" s="777"/>
      <c r="BC745" s="781">
        <f t="shared" si="2776"/>
        <v>0</v>
      </c>
      <c r="BD745" s="777"/>
      <c r="BE745" s="781">
        <f t="shared" si="2777"/>
        <v>0</v>
      </c>
      <c r="BF745" s="777"/>
      <c r="BG745" s="781">
        <f t="shared" si="2778"/>
        <v>0</v>
      </c>
      <c r="BH745" s="777"/>
      <c r="BI745" s="781">
        <f t="shared" si="2779"/>
        <v>0</v>
      </c>
      <c r="BJ745" s="777"/>
      <c r="BK745" s="781">
        <f t="shared" si="2780"/>
        <v>0</v>
      </c>
      <c r="BL745" s="777"/>
      <c r="BM745" s="781">
        <f t="shared" si="2781"/>
        <v>0</v>
      </c>
      <c r="BN745" s="777"/>
      <c r="BO745" s="781">
        <f t="shared" si="2782"/>
        <v>0</v>
      </c>
      <c r="BP745" s="777"/>
      <c r="BQ745" s="781">
        <f t="shared" si="2783"/>
        <v>0</v>
      </c>
      <c r="BR745" s="777"/>
    </row>
    <row r="746" spans="1:70" outlineLevel="3">
      <c r="A746" s="6">
        <v>302393</v>
      </c>
      <c r="B746" s="10"/>
      <c r="C746" s="121" t="s">
        <v>113</v>
      </c>
      <c r="D746" s="35" t="s">
        <v>3166</v>
      </c>
      <c r="E746" s="43" t="str">
        <f t="shared" si="2758"/>
        <v>T</v>
      </c>
      <c r="F746" s="145" t="s">
        <v>3165</v>
      </c>
      <c r="G746" s="122" t="s">
        <v>23</v>
      </c>
      <c r="H746" s="1076">
        <v>1</v>
      </c>
      <c r="I746" s="1141"/>
      <c r="J746" s="1142"/>
      <c r="K746" s="1032">
        <f t="shared" si="2759"/>
        <v>0</v>
      </c>
      <c r="L746" s="208"/>
      <c r="M746" s="128"/>
      <c r="N746" s="409"/>
      <c r="O746" s="409"/>
      <c r="Q746" s="684" t="s">
        <v>1875</v>
      </c>
      <c r="R746" s="692" t="s">
        <v>2002</v>
      </c>
      <c r="T746" s="680" t="str">
        <f>IF(IF(A746=0,TRUE(),D746=IFERROR(VLOOKUP(A746,Zaplecze_Weryfikacja!A:B,2,FALSE),2))=TRUE(),"Tak","Nie")</f>
        <v>Nie</v>
      </c>
      <c r="U746" s="681" t="str">
        <f>IF(T746="Tak"," ",IF(IFERROR(VLOOKUP(A746,Zaplecze_Weryfikacja!A:B,2,FALSE),"Inny numer Lp")="Inny numer Lp","Inny numer Lp",IF(VLOOKUP(A746,Zaplecze_Weryfikacja!A:B,2,FALSE)=D746,"Nieznana przyczyna","Inny opis")))</f>
        <v>Inny opis</v>
      </c>
      <c r="Y746" s="785"/>
      <c r="Z746" s="309">
        <f t="shared" si="2760"/>
        <v>0</v>
      </c>
      <c r="AA746" s="785"/>
      <c r="AB746" s="309">
        <f t="shared" si="2761"/>
        <v>0</v>
      </c>
      <c r="AC746" s="785"/>
      <c r="AD746" s="309">
        <f t="shared" si="2762"/>
        <v>0</v>
      </c>
      <c r="AE746" s="785"/>
      <c r="AF746" s="309">
        <f t="shared" si="2763"/>
        <v>0</v>
      </c>
      <c r="AG746" s="785"/>
      <c r="AH746" s="309">
        <f t="shared" si="2764"/>
        <v>0</v>
      </c>
      <c r="AI746" s="785"/>
      <c r="AJ746" s="309">
        <f t="shared" si="2765"/>
        <v>0</v>
      </c>
      <c r="AK746" s="785"/>
      <c r="AL746" s="309">
        <f t="shared" si="2766"/>
        <v>0</v>
      </c>
      <c r="AM746" s="785"/>
      <c r="AN746" s="309">
        <f t="shared" si="2767"/>
        <v>0</v>
      </c>
      <c r="AO746" s="785"/>
      <c r="AP746" s="309">
        <f t="shared" si="2768"/>
        <v>0</v>
      </c>
      <c r="AQ746" s="785"/>
      <c r="AR746" s="309">
        <f t="shared" si="2769"/>
        <v>0</v>
      </c>
      <c r="AT746" s="782">
        <f t="shared" si="2770"/>
        <v>0</v>
      </c>
      <c r="AU746" s="782">
        <f t="shared" si="2771"/>
        <v>0</v>
      </c>
      <c r="AV746" s="782">
        <f t="shared" si="2772"/>
        <v>0</v>
      </c>
      <c r="AW746" s="788" t="e">
        <f t="shared" si="2773"/>
        <v>#DIV/0!</v>
      </c>
      <c r="AY746" s="781">
        <f t="shared" si="2774"/>
        <v>0</v>
      </c>
      <c r="AZ746" s="777"/>
      <c r="BA746" s="781">
        <f t="shared" si="2775"/>
        <v>0</v>
      </c>
      <c r="BB746" s="777"/>
      <c r="BC746" s="781">
        <f t="shared" si="2776"/>
        <v>0</v>
      </c>
      <c r="BD746" s="777"/>
      <c r="BE746" s="781">
        <f t="shared" si="2777"/>
        <v>0</v>
      </c>
      <c r="BF746" s="777"/>
      <c r="BG746" s="781">
        <f t="shared" si="2778"/>
        <v>0</v>
      </c>
      <c r="BH746" s="777"/>
      <c r="BI746" s="781">
        <f t="shared" si="2779"/>
        <v>0</v>
      </c>
      <c r="BJ746" s="777"/>
      <c r="BK746" s="781">
        <f t="shared" si="2780"/>
        <v>0</v>
      </c>
      <c r="BL746" s="777"/>
      <c r="BM746" s="781">
        <f t="shared" si="2781"/>
        <v>0</v>
      </c>
      <c r="BN746" s="777"/>
      <c r="BO746" s="781">
        <f t="shared" si="2782"/>
        <v>0</v>
      </c>
      <c r="BP746" s="777"/>
      <c r="BQ746" s="781">
        <f t="shared" si="2783"/>
        <v>0</v>
      </c>
      <c r="BR746" s="777"/>
    </row>
    <row r="747" spans="1:70" outlineLevel="3">
      <c r="A747" s="6">
        <v>302394</v>
      </c>
      <c r="B747" s="10"/>
      <c r="C747" s="121" t="s">
        <v>113</v>
      </c>
      <c r="D747" s="34" t="s">
        <v>3336</v>
      </c>
      <c r="E747" s="43" t="str">
        <f t="shared" si="2758"/>
        <v>T</v>
      </c>
      <c r="F747" s="13" t="s">
        <v>3142</v>
      </c>
      <c r="G747" s="122" t="s">
        <v>325</v>
      </c>
      <c r="H747" s="1076">
        <v>2</v>
      </c>
      <c r="I747" s="1141"/>
      <c r="J747" s="1142"/>
      <c r="K747" s="1032">
        <f t="shared" si="2759"/>
        <v>0</v>
      </c>
      <c r="L747" s="208"/>
      <c r="M747" s="128"/>
      <c r="N747" s="409"/>
      <c r="O747" s="409"/>
      <c r="Q747" s="684" t="s">
        <v>1885</v>
      </c>
      <c r="R747" s="692" t="s">
        <v>2002</v>
      </c>
      <c r="T747" s="680" t="str">
        <f>IF(IF(A747=0,TRUE(),D747=IFERROR(VLOOKUP(A747,Zaplecze_Weryfikacja!A:B,2,FALSE),2))=TRUE(),"Tak","Nie")</f>
        <v>Nie</v>
      </c>
      <c r="U747" s="681" t="str">
        <f>IF(T747="Tak"," ",IF(IFERROR(VLOOKUP(A747,Zaplecze_Weryfikacja!A:B,2,FALSE),"Inny numer Lp")="Inny numer Lp","Inny numer Lp",IF(VLOOKUP(A747,Zaplecze_Weryfikacja!A:B,2,FALSE)=D747,"Nieznana przyczyna","Inny opis")))</f>
        <v>Inny opis</v>
      </c>
      <c r="Y747" s="785"/>
      <c r="Z747" s="309">
        <f t="shared" si="2760"/>
        <v>0</v>
      </c>
      <c r="AA747" s="785"/>
      <c r="AB747" s="309">
        <f t="shared" si="2761"/>
        <v>0</v>
      </c>
      <c r="AC747" s="785"/>
      <c r="AD747" s="309">
        <f t="shared" si="2762"/>
        <v>0</v>
      </c>
      <c r="AE747" s="785"/>
      <c r="AF747" s="309">
        <f t="shared" si="2763"/>
        <v>0</v>
      </c>
      <c r="AG747" s="785"/>
      <c r="AH747" s="309">
        <f t="shared" si="2764"/>
        <v>0</v>
      </c>
      <c r="AI747" s="785"/>
      <c r="AJ747" s="309">
        <f t="shared" si="2765"/>
        <v>0</v>
      </c>
      <c r="AK747" s="785"/>
      <c r="AL747" s="309">
        <f t="shared" si="2766"/>
        <v>0</v>
      </c>
      <c r="AM747" s="785"/>
      <c r="AN747" s="309">
        <f t="shared" si="2767"/>
        <v>0</v>
      </c>
      <c r="AO747" s="785"/>
      <c r="AP747" s="309">
        <f t="shared" si="2768"/>
        <v>0</v>
      </c>
      <c r="AQ747" s="785"/>
      <c r="AR747" s="309">
        <f t="shared" si="2769"/>
        <v>0</v>
      </c>
      <c r="AT747" s="782">
        <f t="shared" si="2770"/>
        <v>0</v>
      </c>
      <c r="AU747" s="782">
        <f t="shared" si="2771"/>
        <v>0</v>
      </c>
      <c r="AV747" s="782">
        <f t="shared" si="2772"/>
        <v>0</v>
      </c>
      <c r="AW747" s="788" t="e">
        <f t="shared" si="2773"/>
        <v>#DIV/0!</v>
      </c>
      <c r="AY747" s="781">
        <f t="shared" si="2774"/>
        <v>0</v>
      </c>
      <c r="AZ747" s="777"/>
      <c r="BA747" s="781">
        <f t="shared" si="2775"/>
        <v>0</v>
      </c>
      <c r="BB747" s="777"/>
      <c r="BC747" s="781">
        <f t="shared" si="2776"/>
        <v>0</v>
      </c>
      <c r="BD747" s="777"/>
      <c r="BE747" s="781">
        <f t="shared" si="2777"/>
        <v>0</v>
      </c>
      <c r="BF747" s="777"/>
      <c r="BG747" s="781">
        <f t="shared" si="2778"/>
        <v>0</v>
      </c>
      <c r="BH747" s="777"/>
      <c r="BI747" s="781">
        <f t="shared" si="2779"/>
        <v>0</v>
      </c>
      <c r="BJ747" s="777"/>
      <c r="BK747" s="781">
        <f t="shared" si="2780"/>
        <v>0</v>
      </c>
      <c r="BL747" s="777"/>
      <c r="BM747" s="781">
        <f t="shared" si="2781"/>
        <v>0</v>
      </c>
      <c r="BN747" s="777"/>
      <c r="BO747" s="781">
        <f t="shared" si="2782"/>
        <v>0</v>
      </c>
      <c r="BP747" s="777"/>
      <c r="BQ747" s="781">
        <f t="shared" si="2783"/>
        <v>0</v>
      </c>
      <c r="BR747" s="777"/>
    </row>
    <row r="748" spans="1:70" outlineLevel="3">
      <c r="A748" s="1250">
        <v>302395</v>
      </c>
      <c r="B748" s="10"/>
      <c r="C748" s="121" t="s">
        <v>113</v>
      </c>
      <c r="D748" s="34" t="s">
        <v>169</v>
      </c>
      <c r="E748" s="43" t="str">
        <f t="shared" si="2758"/>
        <v>T</v>
      </c>
      <c r="F748" s="1192" t="s">
        <v>3115</v>
      </c>
      <c r="G748" s="122" t="s">
        <v>324</v>
      </c>
      <c r="H748" s="1249">
        <v>14.3</v>
      </c>
      <c r="I748" s="1141"/>
      <c r="J748" s="1142"/>
      <c r="K748" s="1032">
        <f t="shared" si="2759"/>
        <v>0</v>
      </c>
      <c r="L748" s="208"/>
      <c r="M748" s="128"/>
      <c r="N748" s="409"/>
      <c r="O748" s="409"/>
      <c r="Q748" s="684" t="s">
        <v>1869</v>
      </c>
      <c r="R748" s="692" t="s">
        <v>2002</v>
      </c>
      <c r="T748" s="680" t="str">
        <f>IF(IF(A748=0,TRUE(),D748=IFERROR(VLOOKUP(A748,Zaplecze_Weryfikacja!A:B,2,FALSE),2))=TRUE(),"Tak","Nie")</f>
        <v>Nie</v>
      </c>
      <c r="U748" s="681" t="str">
        <f>IF(T748="Tak"," ",IF(IFERROR(VLOOKUP(A748,Zaplecze_Weryfikacja!A:B,2,FALSE),"Inny numer Lp")="Inny numer Lp","Inny numer Lp",IF(VLOOKUP(A748,Zaplecze_Weryfikacja!A:B,2,FALSE)=D748,"Nieznana przyczyna","Inny opis")))</f>
        <v>Inny opis</v>
      </c>
      <c r="Y748" s="785"/>
      <c r="Z748" s="309">
        <f t="shared" si="2760"/>
        <v>0</v>
      </c>
      <c r="AA748" s="785"/>
      <c r="AB748" s="309">
        <f t="shared" si="2761"/>
        <v>0</v>
      </c>
      <c r="AC748" s="785"/>
      <c r="AD748" s="309">
        <f t="shared" si="2762"/>
        <v>0</v>
      </c>
      <c r="AE748" s="785"/>
      <c r="AF748" s="309">
        <f t="shared" si="2763"/>
        <v>0</v>
      </c>
      <c r="AG748" s="785"/>
      <c r="AH748" s="309">
        <f t="shared" si="2764"/>
        <v>0</v>
      </c>
      <c r="AI748" s="785"/>
      <c r="AJ748" s="309">
        <f t="shared" si="2765"/>
        <v>0</v>
      </c>
      <c r="AK748" s="785"/>
      <c r="AL748" s="309">
        <f t="shared" si="2766"/>
        <v>0</v>
      </c>
      <c r="AM748" s="785"/>
      <c r="AN748" s="309">
        <f t="shared" si="2767"/>
        <v>0</v>
      </c>
      <c r="AO748" s="785"/>
      <c r="AP748" s="309">
        <f t="shared" si="2768"/>
        <v>0</v>
      </c>
      <c r="AQ748" s="785"/>
      <c r="AR748" s="309">
        <f t="shared" si="2769"/>
        <v>0</v>
      </c>
      <c r="AT748" s="782">
        <f t="shared" si="2770"/>
        <v>0</v>
      </c>
      <c r="AU748" s="782">
        <f t="shared" si="2771"/>
        <v>0</v>
      </c>
      <c r="AV748" s="782">
        <f t="shared" si="2772"/>
        <v>0</v>
      </c>
      <c r="AW748" s="788" t="e">
        <f t="shared" si="2773"/>
        <v>#DIV/0!</v>
      </c>
      <c r="AY748" s="781">
        <f t="shared" si="2774"/>
        <v>0</v>
      </c>
      <c r="AZ748" s="777"/>
      <c r="BA748" s="781">
        <f t="shared" si="2775"/>
        <v>0</v>
      </c>
      <c r="BB748" s="777"/>
      <c r="BC748" s="781">
        <f t="shared" si="2776"/>
        <v>0</v>
      </c>
      <c r="BD748" s="777"/>
      <c r="BE748" s="781">
        <f t="shared" si="2777"/>
        <v>0</v>
      </c>
      <c r="BF748" s="777"/>
      <c r="BG748" s="781">
        <f t="shared" si="2778"/>
        <v>0</v>
      </c>
      <c r="BH748" s="777"/>
      <c r="BI748" s="781">
        <f t="shared" si="2779"/>
        <v>0</v>
      </c>
      <c r="BJ748" s="777"/>
      <c r="BK748" s="781">
        <f t="shared" si="2780"/>
        <v>0</v>
      </c>
      <c r="BL748" s="777"/>
      <c r="BM748" s="781">
        <f t="shared" si="2781"/>
        <v>0</v>
      </c>
      <c r="BN748" s="777"/>
      <c r="BO748" s="781">
        <f t="shared" si="2782"/>
        <v>0</v>
      </c>
      <c r="BP748" s="777"/>
      <c r="BQ748" s="781">
        <f t="shared" si="2783"/>
        <v>0</v>
      </c>
      <c r="BR748" s="777"/>
    </row>
    <row r="749" spans="1:70" ht="28.5" outlineLevel="3">
      <c r="A749" s="6">
        <v>302396</v>
      </c>
      <c r="B749" s="10"/>
      <c r="C749" s="121" t="s">
        <v>113</v>
      </c>
      <c r="D749" s="102" t="s">
        <v>170</v>
      </c>
      <c r="E749" s="43" t="str">
        <f t="shared" si="2758"/>
        <v>N</v>
      </c>
      <c r="F749" s="44" t="s">
        <v>176</v>
      </c>
      <c r="G749" s="122" t="s">
        <v>324</v>
      </c>
      <c r="H749" s="1076"/>
      <c r="I749" s="1141"/>
      <c r="J749" s="1142"/>
      <c r="K749" s="1032">
        <f t="shared" si="2759"/>
        <v>0</v>
      </c>
      <c r="L749" s="208"/>
      <c r="M749" s="128"/>
      <c r="N749" s="409"/>
      <c r="O749" s="409"/>
      <c r="Q749" s="684" t="s">
        <v>1869</v>
      </c>
      <c r="R749" s="692" t="s">
        <v>2002</v>
      </c>
      <c r="T749" s="680" t="str">
        <f>IF(IF(A749=0,TRUE(),D749=IFERROR(VLOOKUP(A749,Zaplecze_Weryfikacja!A:B,2,FALSE),2))=TRUE(),"Tak","Nie")</f>
        <v>Nie</v>
      </c>
      <c r="U749" s="681" t="str">
        <f>IF(T749="Tak"," ",IF(IFERROR(VLOOKUP(A749,Zaplecze_Weryfikacja!A:B,2,FALSE),"Inny numer Lp")="Inny numer Lp","Inny numer Lp",IF(VLOOKUP(A749,Zaplecze_Weryfikacja!A:B,2,FALSE)=D749,"Nieznana przyczyna","Inny opis")))</f>
        <v>Inny opis</v>
      </c>
      <c r="Y749" s="785"/>
      <c r="Z749" s="309">
        <f t="shared" si="2760"/>
        <v>0</v>
      </c>
      <c r="AA749" s="785"/>
      <c r="AB749" s="309">
        <f t="shared" si="2761"/>
        <v>0</v>
      </c>
      <c r="AC749" s="785"/>
      <c r="AD749" s="309">
        <f t="shared" si="2762"/>
        <v>0</v>
      </c>
      <c r="AE749" s="785"/>
      <c r="AF749" s="309">
        <f t="shared" si="2763"/>
        <v>0</v>
      </c>
      <c r="AG749" s="785"/>
      <c r="AH749" s="309">
        <f t="shared" si="2764"/>
        <v>0</v>
      </c>
      <c r="AI749" s="785"/>
      <c r="AJ749" s="309">
        <f t="shared" si="2765"/>
        <v>0</v>
      </c>
      <c r="AK749" s="785"/>
      <c r="AL749" s="309">
        <f t="shared" si="2766"/>
        <v>0</v>
      </c>
      <c r="AM749" s="785"/>
      <c r="AN749" s="309">
        <f t="shared" si="2767"/>
        <v>0</v>
      </c>
      <c r="AO749" s="785"/>
      <c r="AP749" s="309">
        <f t="shared" si="2768"/>
        <v>0</v>
      </c>
      <c r="AQ749" s="785"/>
      <c r="AR749" s="309">
        <f t="shared" si="2769"/>
        <v>0</v>
      </c>
      <c r="AT749" s="782">
        <f t="shared" si="2770"/>
        <v>0</v>
      </c>
      <c r="AU749" s="782">
        <f t="shared" si="2771"/>
        <v>0</v>
      </c>
      <c r="AV749" s="782">
        <f t="shared" si="2772"/>
        <v>0</v>
      </c>
      <c r="AW749" s="788" t="e">
        <f t="shared" si="2773"/>
        <v>#DIV/0!</v>
      </c>
      <c r="AY749" s="781">
        <f t="shared" si="2774"/>
        <v>0</v>
      </c>
      <c r="AZ749" s="777"/>
      <c r="BA749" s="781">
        <f t="shared" si="2775"/>
        <v>0</v>
      </c>
      <c r="BB749" s="777"/>
      <c r="BC749" s="781">
        <f t="shared" si="2776"/>
        <v>0</v>
      </c>
      <c r="BD749" s="777"/>
      <c r="BE749" s="781">
        <f t="shared" si="2777"/>
        <v>0</v>
      </c>
      <c r="BF749" s="777"/>
      <c r="BG749" s="781">
        <f t="shared" si="2778"/>
        <v>0</v>
      </c>
      <c r="BH749" s="777"/>
      <c r="BI749" s="781">
        <f t="shared" si="2779"/>
        <v>0</v>
      </c>
      <c r="BJ749" s="777"/>
      <c r="BK749" s="781">
        <f t="shared" si="2780"/>
        <v>0</v>
      </c>
      <c r="BL749" s="777"/>
      <c r="BM749" s="781">
        <f t="shared" si="2781"/>
        <v>0</v>
      </c>
      <c r="BN749" s="777"/>
      <c r="BO749" s="781">
        <f t="shared" si="2782"/>
        <v>0</v>
      </c>
      <c r="BP749" s="777"/>
      <c r="BQ749" s="781">
        <f t="shared" si="2783"/>
        <v>0</v>
      </c>
      <c r="BR749" s="777"/>
    </row>
    <row r="750" spans="1:70" outlineLevel="3">
      <c r="A750" s="6">
        <v>302397</v>
      </c>
      <c r="B750" s="10"/>
      <c r="C750" s="160" t="s">
        <v>113</v>
      </c>
      <c r="D750" s="161" t="s">
        <v>920</v>
      </c>
      <c r="E750" s="43" t="str">
        <f t="shared" si="2758"/>
        <v>N</v>
      </c>
      <c r="F750" s="37" t="s">
        <v>921</v>
      </c>
      <c r="G750" s="134" t="s">
        <v>324</v>
      </c>
      <c r="H750" s="1076"/>
      <c r="I750" s="1141"/>
      <c r="J750" s="1142"/>
      <c r="K750" s="1032">
        <f t="shared" si="2759"/>
        <v>0</v>
      </c>
      <c r="L750" s="208"/>
      <c r="M750" s="128"/>
      <c r="N750" s="409"/>
      <c r="O750" s="409"/>
      <c r="Q750" s="684" t="s">
        <v>1907</v>
      </c>
      <c r="R750" s="692" t="s">
        <v>2002</v>
      </c>
      <c r="T750" s="680" t="str">
        <f>IF(IF(A750=0,TRUE(),D750=IFERROR(VLOOKUP(A750,Zaplecze_Weryfikacja!A:B,2,FALSE),2))=TRUE(),"Tak","Nie")</f>
        <v>Nie</v>
      </c>
      <c r="U750" s="681" t="str">
        <f>IF(T750="Tak"," ",IF(IFERROR(VLOOKUP(A750,Zaplecze_Weryfikacja!A:B,2,FALSE),"Inny numer Lp")="Inny numer Lp","Inny numer Lp",IF(VLOOKUP(A750,Zaplecze_Weryfikacja!A:B,2,FALSE)=D750,"Nieznana przyczyna","Inny opis")))</f>
        <v>Inny opis</v>
      </c>
      <c r="Y750" s="785"/>
      <c r="Z750" s="309">
        <f t="shared" si="2760"/>
        <v>0</v>
      </c>
      <c r="AA750" s="785"/>
      <c r="AB750" s="309">
        <f t="shared" si="2761"/>
        <v>0</v>
      </c>
      <c r="AC750" s="785"/>
      <c r="AD750" s="309">
        <f t="shared" si="2762"/>
        <v>0</v>
      </c>
      <c r="AE750" s="785"/>
      <c r="AF750" s="309">
        <f t="shared" si="2763"/>
        <v>0</v>
      </c>
      <c r="AG750" s="785"/>
      <c r="AH750" s="309">
        <f t="shared" si="2764"/>
        <v>0</v>
      </c>
      <c r="AI750" s="785"/>
      <c r="AJ750" s="309">
        <f t="shared" si="2765"/>
        <v>0</v>
      </c>
      <c r="AK750" s="785"/>
      <c r="AL750" s="309">
        <f t="shared" si="2766"/>
        <v>0</v>
      </c>
      <c r="AM750" s="785"/>
      <c r="AN750" s="309">
        <f t="shared" si="2767"/>
        <v>0</v>
      </c>
      <c r="AO750" s="785"/>
      <c r="AP750" s="309">
        <f t="shared" si="2768"/>
        <v>0</v>
      </c>
      <c r="AQ750" s="785"/>
      <c r="AR750" s="309">
        <f t="shared" si="2769"/>
        <v>0</v>
      </c>
      <c r="AT750" s="782">
        <f t="shared" si="2770"/>
        <v>0</v>
      </c>
      <c r="AU750" s="782">
        <f t="shared" si="2771"/>
        <v>0</v>
      </c>
      <c r="AV750" s="782">
        <f t="shared" si="2772"/>
        <v>0</v>
      </c>
      <c r="AW750" s="788" t="e">
        <f t="shared" si="2773"/>
        <v>#DIV/0!</v>
      </c>
      <c r="AY750" s="781">
        <f t="shared" si="2774"/>
        <v>0</v>
      </c>
      <c r="AZ750" s="777"/>
      <c r="BA750" s="781">
        <f t="shared" si="2775"/>
        <v>0</v>
      </c>
      <c r="BB750" s="777"/>
      <c r="BC750" s="781">
        <f t="shared" si="2776"/>
        <v>0</v>
      </c>
      <c r="BD750" s="777"/>
      <c r="BE750" s="781">
        <f t="shared" si="2777"/>
        <v>0</v>
      </c>
      <c r="BF750" s="777"/>
      <c r="BG750" s="781">
        <f t="shared" si="2778"/>
        <v>0</v>
      </c>
      <c r="BH750" s="777"/>
      <c r="BI750" s="781">
        <f t="shared" si="2779"/>
        <v>0</v>
      </c>
      <c r="BJ750" s="777"/>
      <c r="BK750" s="781">
        <f t="shared" si="2780"/>
        <v>0</v>
      </c>
      <c r="BL750" s="777"/>
      <c r="BM750" s="781">
        <f t="shared" si="2781"/>
        <v>0</v>
      </c>
      <c r="BN750" s="777"/>
      <c r="BO750" s="781">
        <f t="shared" si="2782"/>
        <v>0</v>
      </c>
      <c r="BP750" s="777"/>
      <c r="BQ750" s="781">
        <f t="shared" si="2783"/>
        <v>0</v>
      </c>
      <c r="BR750" s="777"/>
    </row>
    <row r="751" spans="1:70" outlineLevel="3">
      <c r="A751" s="6">
        <v>302398</v>
      </c>
      <c r="B751" s="10"/>
      <c r="C751" s="162" t="s">
        <v>113</v>
      </c>
      <c r="D751" s="137" t="s">
        <v>922</v>
      </c>
      <c r="E751" s="43" t="str">
        <f t="shared" si="2758"/>
        <v>N</v>
      </c>
      <c r="F751" s="81"/>
      <c r="G751" s="155" t="s">
        <v>324</v>
      </c>
      <c r="H751" s="1076"/>
      <c r="I751" s="1141"/>
      <c r="J751" s="1142"/>
      <c r="K751" s="1032">
        <f t="shared" si="2759"/>
        <v>0</v>
      </c>
      <c r="L751" s="208"/>
      <c r="M751" s="128"/>
      <c r="N751" s="409"/>
      <c r="O751" s="409"/>
      <c r="Q751" s="684" t="s">
        <v>1869</v>
      </c>
      <c r="R751" s="692" t="s">
        <v>2002</v>
      </c>
      <c r="T751" s="680" t="str">
        <f>IF(IF(A751=0,TRUE(),D751=IFERROR(VLOOKUP(A751,Zaplecze_Weryfikacja!A:B,2,FALSE),2))=TRUE(),"Tak","Nie")</f>
        <v>Nie</v>
      </c>
      <c r="U751" s="681" t="str">
        <f>IF(T751="Tak"," ",IF(IFERROR(VLOOKUP(A751,Zaplecze_Weryfikacja!A:B,2,FALSE),"Inny numer Lp")="Inny numer Lp","Inny numer Lp",IF(VLOOKUP(A751,Zaplecze_Weryfikacja!A:B,2,FALSE)=D751,"Nieznana przyczyna","Inny opis")))</f>
        <v>Inny opis</v>
      </c>
      <c r="Y751" s="785"/>
      <c r="Z751" s="309">
        <f t="shared" si="2760"/>
        <v>0</v>
      </c>
      <c r="AA751" s="785"/>
      <c r="AB751" s="309">
        <f t="shared" si="2761"/>
        <v>0</v>
      </c>
      <c r="AC751" s="785"/>
      <c r="AD751" s="309">
        <f t="shared" si="2762"/>
        <v>0</v>
      </c>
      <c r="AE751" s="785"/>
      <c r="AF751" s="309">
        <f t="shared" si="2763"/>
        <v>0</v>
      </c>
      <c r="AG751" s="785"/>
      <c r="AH751" s="309">
        <f t="shared" si="2764"/>
        <v>0</v>
      </c>
      <c r="AI751" s="785"/>
      <c r="AJ751" s="309">
        <f t="shared" si="2765"/>
        <v>0</v>
      </c>
      <c r="AK751" s="785"/>
      <c r="AL751" s="309">
        <f t="shared" si="2766"/>
        <v>0</v>
      </c>
      <c r="AM751" s="785"/>
      <c r="AN751" s="309">
        <f t="shared" si="2767"/>
        <v>0</v>
      </c>
      <c r="AO751" s="785"/>
      <c r="AP751" s="309">
        <f t="shared" si="2768"/>
        <v>0</v>
      </c>
      <c r="AQ751" s="785"/>
      <c r="AR751" s="309">
        <f t="shared" si="2769"/>
        <v>0</v>
      </c>
      <c r="AT751" s="782">
        <f t="shared" si="2770"/>
        <v>0</v>
      </c>
      <c r="AU751" s="782">
        <f t="shared" si="2771"/>
        <v>0</v>
      </c>
      <c r="AV751" s="782">
        <f t="shared" si="2772"/>
        <v>0</v>
      </c>
      <c r="AW751" s="788" t="e">
        <f t="shared" si="2773"/>
        <v>#DIV/0!</v>
      </c>
      <c r="AY751" s="781">
        <f t="shared" si="2774"/>
        <v>0</v>
      </c>
      <c r="AZ751" s="777"/>
      <c r="BA751" s="781">
        <f t="shared" si="2775"/>
        <v>0</v>
      </c>
      <c r="BB751" s="777"/>
      <c r="BC751" s="781">
        <f t="shared" si="2776"/>
        <v>0</v>
      </c>
      <c r="BD751" s="777"/>
      <c r="BE751" s="781">
        <f t="shared" si="2777"/>
        <v>0</v>
      </c>
      <c r="BF751" s="777"/>
      <c r="BG751" s="781">
        <f t="shared" si="2778"/>
        <v>0</v>
      </c>
      <c r="BH751" s="777"/>
      <c r="BI751" s="781">
        <f t="shared" si="2779"/>
        <v>0</v>
      </c>
      <c r="BJ751" s="777"/>
      <c r="BK751" s="781">
        <f t="shared" si="2780"/>
        <v>0</v>
      </c>
      <c r="BL751" s="777"/>
      <c r="BM751" s="781">
        <f t="shared" si="2781"/>
        <v>0</v>
      </c>
      <c r="BN751" s="777"/>
      <c r="BO751" s="781">
        <f t="shared" si="2782"/>
        <v>0</v>
      </c>
      <c r="BP751" s="777"/>
      <c r="BQ751" s="781">
        <f t="shared" si="2783"/>
        <v>0</v>
      </c>
      <c r="BR751" s="777"/>
    </row>
    <row r="752" spans="1:70" outlineLevel="3">
      <c r="A752" s="6">
        <v>302399</v>
      </c>
      <c r="B752" s="10"/>
      <c r="C752" s="162" t="s">
        <v>113</v>
      </c>
      <c r="D752" s="163" t="s">
        <v>1508</v>
      </c>
      <c r="E752" s="43" t="str">
        <f t="shared" si="2758"/>
        <v>N</v>
      </c>
      <c r="F752" s="155"/>
      <c r="G752" s="155" t="s">
        <v>325</v>
      </c>
      <c r="H752" s="1076"/>
      <c r="I752" s="1141"/>
      <c r="J752" s="1142"/>
      <c r="K752" s="1032">
        <f t="shared" si="2759"/>
        <v>0</v>
      </c>
      <c r="L752" s="208"/>
      <c r="M752" s="128"/>
      <c r="N752" s="409"/>
      <c r="O752" s="409"/>
      <c r="Q752" s="684" t="s">
        <v>1869</v>
      </c>
      <c r="R752" s="692" t="s">
        <v>2002</v>
      </c>
      <c r="T752" s="680" t="str">
        <f>IF(IF(A752=0,TRUE(),D752=IFERROR(VLOOKUP(A752,Zaplecze_Weryfikacja!A:B,2,FALSE),2))=TRUE(),"Tak","Nie")</f>
        <v>Nie</v>
      </c>
      <c r="U752" s="681" t="str">
        <f>IF(T752="Tak"," ",IF(IFERROR(VLOOKUP(A752,Zaplecze_Weryfikacja!A:B,2,FALSE),"Inny numer Lp")="Inny numer Lp","Inny numer Lp",IF(VLOOKUP(A752,Zaplecze_Weryfikacja!A:B,2,FALSE)=D752,"Nieznana przyczyna","Inny opis")))</f>
        <v>Inny opis</v>
      </c>
      <c r="Y752" s="785"/>
      <c r="Z752" s="309">
        <f t="shared" si="2760"/>
        <v>0</v>
      </c>
      <c r="AA752" s="785"/>
      <c r="AB752" s="309">
        <f t="shared" si="2761"/>
        <v>0</v>
      </c>
      <c r="AC752" s="785"/>
      <c r="AD752" s="309">
        <f t="shared" si="2762"/>
        <v>0</v>
      </c>
      <c r="AE752" s="785"/>
      <c r="AF752" s="309">
        <f t="shared" si="2763"/>
        <v>0</v>
      </c>
      <c r="AG752" s="785"/>
      <c r="AH752" s="309">
        <f t="shared" si="2764"/>
        <v>0</v>
      </c>
      <c r="AI752" s="785"/>
      <c r="AJ752" s="309">
        <f t="shared" si="2765"/>
        <v>0</v>
      </c>
      <c r="AK752" s="785"/>
      <c r="AL752" s="309">
        <f t="shared" si="2766"/>
        <v>0</v>
      </c>
      <c r="AM752" s="785"/>
      <c r="AN752" s="309">
        <f t="shared" si="2767"/>
        <v>0</v>
      </c>
      <c r="AO752" s="785"/>
      <c r="AP752" s="309">
        <f t="shared" si="2768"/>
        <v>0</v>
      </c>
      <c r="AQ752" s="785"/>
      <c r="AR752" s="309">
        <f t="shared" si="2769"/>
        <v>0</v>
      </c>
      <c r="AT752" s="782">
        <f t="shared" si="2770"/>
        <v>0</v>
      </c>
      <c r="AU752" s="782">
        <f t="shared" si="2771"/>
        <v>0</v>
      </c>
      <c r="AV752" s="782">
        <f t="shared" si="2772"/>
        <v>0</v>
      </c>
      <c r="AW752" s="788" t="e">
        <f t="shared" si="2773"/>
        <v>#DIV/0!</v>
      </c>
      <c r="AY752" s="781">
        <f t="shared" si="2774"/>
        <v>0</v>
      </c>
      <c r="AZ752" s="777"/>
      <c r="BA752" s="781">
        <f t="shared" si="2775"/>
        <v>0</v>
      </c>
      <c r="BB752" s="777"/>
      <c r="BC752" s="781">
        <f t="shared" si="2776"/>
        <v>0</v>
      </c>
      <c r="BD752" s="777"/>
      <c r="BE752" s="781">
        <f t="shared" si="2777"/>
        <v>0</v>
      </c>
      <c r="BF752" s="777"/>
      <c r="BG752" s="781">
        <f t="shared" si="2778"/>
        <v>0</v>
      </c>
      <c r="BH752" s="777"/>
      <c r="BI752" s="781">
        <f t="shared" si="2779"/>
        <v>0</v>
      </c>
      <c r="BJ752" s="777"/>
      <c r="BK752" s="781">
        <f t="shared" si="2780"/>
        <v>0</v>
      </c>
      <c r="BL752" s="777"/>
      <c r="BM752" s="781">
        <f t="shared" si="2781"/>
        <v>0</v>
      </c>
      <c r="BN752" s="777"/>
      <c r="BO752" s="781">
        <f t="shared" si="2782"/>
        <v>0</v>
      </c>
      <c r="BP752" s="777"/>
      <c r="BQ752" s="781">
        <f t="shared" si="2783"/>
        <v>0</v>
      </c>
      <c r="BR752" s="777"/>
    </row>
    <row r="753" spans="1:70" outlineLevel="3">
      <c r="A753" s="6">
        <v>302400</v>
      </c>
      <c r="B753" s="10"/>
      <c r="C753" s="162" t="s">
        <v>113</v>
      </c>
      <c r="D753" s="163" t="s">
        <v>899</v>
      </c>
      <c r="E753" s="43" t="str">
        <f t="shared" si="2758"/>
        <v>N</v>
      </c>
      <c r="F753" s="155"/>
      <c r="G753" s="155" t="s">
        <v>755</v>
      </c>
      <c r="H753" s="1076"/>
      <c r="I753" s="1141"/>
      <c r="J753" s="1142"/>
      <c r="K753" s="1032">
        <f t="shared" si="2759"/>
        <v>0</v>
      </c>
      <c r="L753" s="208"/>
      <c r="M753" s="128"/>
      <c r="N753" s="409"/>
      <c r="O753" s="409"/>
      <c r="Q753" s="684" t="s">
        <v>1874</v>
      </c>
      <c r="R753" s="692" t="s">
        <v>2002</v>
      </c>
      <c r="T753" s="680" t="str">
        <f>IF(IF(A753=0,TRUE(),D753=IFERROR(VLOOKUP(A753,Zaplecze_Weryfikacja!A:B,2,FALSE),2))=TRUE(),"Tak","Nie")</f>
        <v>Nie</v>
      </c>
      <c r="U753" s="681" t="str">
        <f>IF(T753="Tak"," ",IF(IFERROR(VLOOKUP(A753,Zaplecze_Weryfikacja!A:B,2,FALSE),"Inny numer Lp")="Inny numer Lp","Inny numer Lp",IF(VLOOKUP(A753,Zaplecze_Weryfikacja!A:B,2,FALSE)=D753,"Nieznana przyczyna","Inny opis")))</f>
        <v>Inny opis</v>
      </c>
      <c r="Y753" s="785"/>
      <c r="Z753" s="309">
        <f t="shared" si="2760"/>
        <v>0</v>
      </c>
      <c r="AA753" s="785"/>
      <c r="AB753" s="309">
        <f t="shared" si="2761"/>
        <v>0</v>
      </c>
      <c r="AC753" s="785"/>
      <c r="AD753" s="309">
        <f t="shared" si="2762"/>
        <v>0</v>
      </c>
      <c r="AE753" s="785"/>
      <c r="AF753" s="309">
        <f t="shared" si="2763"/>
        <v>0</v>
      </c>
      <c r="AG753" s="785"/>
      <c r="AH753" s="309">
        <f t="shared" si="2764"/>
        <v>0</v>
      </c>
      <c r="AI753" s="785"/>
      <c r="AJ753" s="309">
        <f t="shared" si="2765"/>
        <v>0</v>
      </c>
      <c r="AK753" s="785"/>
      <c r="AL753" s="309">
        <f t="shared" si="2766"/>
        <v>0</v>
      </c>
      <c r="AM753" s="785"/>
      <c r="AN753" s="309">
        <f t="shared" si="2767"/>
        <v>0</v>
      </c>
      <c r="AO753" s="785"/>
      <c r="AP753" s="309">
        <f t="shared" si="2768"/>
        <v>0</v>
      </c>
      <c r="AQ753" s="785"/>
      <c r="AR753" s="309">
        <f t="shared" si="2769"/>
        <v>0</v>
      </c>
      <c r="AT753" s="782">
        <f t="shared" si="2770"/>
        <v>0</v>
      </c>
      <c r="AU753" s="782">
        <f t="shared" si="2771"/>
        <v>0</v>
      </c>
      <c r="AV753" s="782">
        <f t="shared" si="2772"/>
        <v>0</v>
      </c>
      <c r="AW753" s="788" t="e">
        <f t="shared" si="2773"/>
        <v>#DIV/0!</v>
      </c>
      <c r="AY753" s="781">
        <f t="shared" si="2774"/>
        <v>0</v>
      </c>
      <c r="AZ753" s="777"/>
      <c r="BA753" s="781">
        <f t="shared" si="2775"/>
        <v>0</v>
      </c>
      <c r="BB753" s="777"/>
      <c r="BC753" s="781">
        <f t="shared" si="2776"/>
        <v>0</v>
      </c>
      <c r="BD753" s="777"/>
      <c r="BE753" s="781">
        <f t="shared" si="2777"/>
        <v>0</v>
      </c>
      <c r="BF753" s="777"/>
      <c r="BG753" s="781">
        <f t="shared" si="2778"/>
        <v>0</v>
      </c>
      <c r="BH753" s="777"/>
      <c r="BI753" s="781">
        <f t="shared" si="2779"/>
        <v>0</v>
      </c>
      <c r="BJ753" s="777"/>
      <c r="BK753" s="781">
        <f t="shared" si="2780"/>
        <v>0</v>
      </c>
      <c r="BL753" s="777"/>
      <c r="BM753" s="781">
        <f t="shared" si="2781"/>
        <v>0</v>
      </c>
      <c r="BN753" s="777"/>
      <c r="BO753" s="781">
        <f t="shared" si="2782"/>
        <v>0</v>
      </c>
      <c r="BP753" s="777"/>
      <c r="BQ753" s="781">
        <f t="shared" si="2783"/>
        <v>0</v>
      </c>
      <c r="BR753" s="777"/>
    </row>
    <row r="754" spans="1:70" outlineLevel="3">
      <c r="A754" s="1250">
        <v>302401</v>
      </c>
      <c r="B754" s="10"/>
      <c r="C754" s="164" t="s">
        <v>113</v>
      </c>
      <c r="D754" s="165" t="s">
        <v>818</v>
      </c>
      <c r="E754" s="43" t="str">
        <f t="shared" si="2758"/>
        <v>N</v>
      </c>
      <c r="F754" s="1193" t="s">
        <v>3168</v>
      </c>
      <c r="G754" s="156" t="s">
        <v>23</v>
      </c>
      <c r="H754" s="1249">
        <v>0</v>
      </c>
      <c r="I754" s="1141"/>
      <c r="J754" s="1142"/>
      <c r="K754" s="1032">
        <f t="shared" si="2759"/>
        <v>0</v>
      </c>
      <c r="L754" s="208"/>
      <c r="M754" s="128"/>
      <c r="N754" s="409"/>
      <c r="O754" s="409"/>
      <c r="Q754" s="684" t="s">
        <v>1875</v>
      </c>
      <c r="R754" s="692" t="s">
        <v>2002</v>
      </c>
      <c r="T754" s="680" t="str">
        <f>IF(IF(A754=0,TRUE(),D754=IFERROR(VLOOKUP(A754,Zaplecze_Weryfikacja!A:B,2,FALSE),2))=TRUE(),"Tak","Nie")</f>
        <v>Nie</v>
      </c>
      <c r="U754" s="681" t="str">
        <f>IF(T754="Tak"," ",IF(IFERROR(VLOOKUP(A754,Zaplecze_Weryfikacja!A:B,2,FALSE),"Inny numer Lp")="Inny numer Lp","Inny numer Lp",IF(VLOOKUP(A754,Zaplecze_Weryfikacja!A:B,2,FALSE)=D754,"Nieznana przyczyna","Inny opis")))</f>
        <v>Inny opis</v>
      </c>
      <c r="Y754" s="785"/>
      <c r="Z754" s="309">
        <f t="shared" si="2760"/>
        <v>0</v>
      </c>
      <c r="AA754" s="785"/>
      <c r="AB754" s="309">
        <f t="shared" si="2761"/>
        <v>0</v>
      </c>
      <c r="AC754" s="785"/>
      <c r="AD754" s="309">
        <f t="shared" si="2762"/>
        <v>0</v>
      </c>
      <c r="AE754" s="785"/>
      <c r="AF754" s="309">
        <f t="shared" si="2763"/>
        <v>0</v>
      </c>
      <c r="AG754" s="785"/>
      <c r="AH754" s="309">
        <f t="shared" si="2764"/>
        <v>0</v>
      </c>
      <c r="AI754" s="785"/>
      <c r="AJ754" s="309">
        <f t="shared" si="2765"/>
        <v>0</v>
      </c>
      <c r="AK754" s="785"/>
      <c r="AL754" s="309">
        <f t="shared" si="2766"/>
        <v>0</v>
      </c>
      <c r="AM754" s="785"/>
      <c r="AN754" s="309">
        <f t="shared" si="2767"/>
        <v>0</v>
      </c>
      <c r="AO754" s="785"/>
      <c r="AP754" s="309">
        <f t="shared" si="2768"/>
        <v>0</v>
      </c>
      <c r="AQ754" s="785"/>
      <c r="AR754" s="309">
        <f t="shared" si="2769"/>
        <v>0</v>
      </c>
      <c r="AT754" s="782">
        <f t="shared" si="2770"/>
        <v>0</v>
      </c>
      <c r="AU754" s="782">
        <f t="shared" si="2771"/>
        <v>0</v>
      </c>
      <c r="AV754" s="782">
        <f t="shared" si="2772"/>
        <v>0</v>
      </c>
      <c r="AW754" s="788" t="e">
        <f t="shared" si="2773"/>
        <v>#DIV/0!</v>
      </c>
      <c r="AY754" s="781">
        <f t="shared" si="2774"/>
        <v>0</v>
      </c>
      <c r="AZ754" s="777"/>
      <c r="BA754" s="781">
        <f t="shared" si="2775"/>
        <v>0</v>
      </c>
      <c r="BB754" s="777"/>
      <c r="BC754" s="781">
        <f t="shared" si="2776"/>
        <v>0</v>
      </c>
      <c r="BD754" s="777"/>
      <c r="BE754" s="781">
        <f t="shared" si="2777"/>
        <v>0</v>
      </c>
      <c r="BF754" s="777"/>
      <c r="BG754" s="781">
        <f t="shared" si="2778"/>
        <v>0</v>
      </c>
      <c r="BH754" s="777"/>
      <c r="BI754" s="781">
        <f t="shared" si="2779"/>
        <v>0</v>
      </c>
      <c r="BJ754" s="777"/>
      <c r="BK754" s="781">
        <f t="shared" si="2780"/>
        <v>0</v>
      </c>
      <c r="BL754" s="777"/>
      <c r="BM754" s="781">
        <f t="shared" si="2781"/>
        <v>0</v>
      </c>
      <c r="BN754" s="777"/>
      <c r="BO754" s="781">
        <f t="shared" si="2782"/>
        <v>0</v>
      </c>
      <c r="BP754" s="777"/>
      <c r="BQ754" s="781">
        <f t="shared" si="2783"/>
        <v>0</v>
      </c>
      <c r="BR754" s="777"/>
    </row>
    <row r="755" spans="1:70" outlineLevel="3">
      <c r="A755" s="6">
        <v>302402</v>
      </c>
      <c r="B755" s="10"/>
      <c r="C755" s="164" t="s">
        <v>113</v>
      </c>
      <c r="D755" s="165" t="s">
        <v>3167</v>
      </c>
      <c r="E755" s="43" t="str">
        <f t="shared" ref="E755" si="2784">IF(H755&gt;0,"T","N")</f>
        <v>T</v>
      </c>
      <c r="F755" s="1193" t="s">
        <v>3152</v>
      </c>
      <c r="G755" s="156" t="s">
        <v>23</v>
      </c>
      <c r="H755" s="1076">
        <v>1</v>
      </c>
      <c r="I755" s="1141"/>
      <c r="J755" s="1142"/>
      <c r="K755" s="1032">
        <f t="shared" ref="K755" si="2785">IF(B755="E","E",$H755*I755)</f>
        <v>0</v>
      </c>
      <c r="L755" s="208"/>
      <c r="M755" s="128"/>
      <c r="N755" s="409"/>
      <c r="O755" s="409"/>
      <c r="Q755" s="684" t="s">
        <v>1875</v>
      </c>
      <c r="R755" s="692" t="s">
        <v>2002</v>
      </c>
      <c r="T755" s="680" t="str">
        <f>IF(IF(A755=0,TRUE(),D755=IFERROR(VLOOKUP(A755,Zaplecze_Weryfikacja!A:B,2,FALSE),2))=TRUE(),"Tak","Nie")</f>
        <v>Nie</v>
      </c>
      <c r="U755" s="681" t="str">
        <f>IF(T755="Tak"," ",IF(IFERROR(VLOOKUP(A755,Zaplecze_Weryfikacja!A:B,2,FALSE),"Inny numer Lp")="Inny numer Lp","Inny numer Lp",IF(VLOOKUP(A755,Zaplecze_Weryfikacja!A:B,2,FALSE)=D755,"Nieznana przyczyna","Inny opis")))</f>
        <v>Inny opis</v>
      </c>
      <c r="Y755" s="785"/>
      <c r="Z755" s="309">
        <f t="shared" ref="Z755" si="2786">IF($B755="E","E",$H755*Y755)</f>
        <v>0</v>
      </c>
      <c r="AA755" s="785"/>
      <c r="AB755" s="309">
        <f t="shared" ref="AB755" si="2787">IF($B755="E","E",$H755*AA755)</f>
        <v>0</v>
      </c>
      <c r="AC755" s="785"/>
      <c r="AD755" s="309">
        <f t="shared" ref="AD755" si="2788">IF($B755="E","E",$H755*AC755)</f>
        <v>0</v>
      </c>
      <c r="AE755" s="785"/>
      <c r="AF755" s="309">
        <f t="shared" ref="AF755" si="2789">IF($B755="E","E",$H755*AE755)</f>
        <v>0</v>
      </c>
      <c r="AG755" s="785"/>
      <c r="AH755" s="309">
        <f t="shared" ref="AH755" si="2790">IF($B755="E","E",$H755*AG755)</f>
        <v>0</v>
      </c>
      <c r="AI755" s="785"/>
      <c r="AJ755" s="309">
        <f t="shared" ref="AJ755" si="2791">IF($B755="E","E",$H755*AI755)</f>
        <v>0</v>
      </c>
      <c r="AK755" s="785"/>
      <c r="AL755" s="309">
        <f t="shared" ref="AL755" si="2792">IF($B755="E","E",$H755*AK755)</f>
        <v>0</v>
      </c>
      <c r="AM755" s="785"/>
      <c r="AN755" s="309">
        <f t="shared" ref="AN755" si="2793">IF($B755="E","E",$H755*AM755)</f>
        <v>0</v>
      </c>
      <c r="AO755" s="785"/>
      <c r="AP755" s="309">
        <f t="shared" ref="AP755" si="2794">IF($B755="E","E",$H755*AO755)</f>
        <v>0</v>
      </c>
      <c r="AQ755" s="785"/>
      <c r="AR755" s="309">
        <f t="shared" ref="AR755" si="2795">IF($B755="E","E",$H755*AQ755)</f>
        <v>0</v>
      </c>
      <c r="AT755" s="782">
        <f t="shared" ref="AT755" si="2796">MAX(Z755,AB755,AD755,AF755,AH755,AJ755,AL755,AN755,AP755,AR755)</f>
        <v>0</v>
      </c>
      <c r="AU755" s="782">
        <f t="shared" ref="AU755" si="2797">IF($AU$6=10,MIN(Z755,AB755,AD755,AF755,AH755,AJ755,AL755,AN755,AP755,AR755),IF($AU$6=9,MIN(Z755,AB755,AD755,AF755,AH755,AJ755,AL755,AN755,AP755),IF($AU$6=8,MIN(Z755,AB755,AD755,AF755,AH755,AJ755,AL755,AN755),IF($AU$6=7,MIN(Z755,AB755,AD755,AF755,AH755,AJ755,AL755),IF($AU$6=6,MIN(Z755,AB755,AD755,AF755,AH755,AJ755),IF($AU$6=5,MIN(Z755,AB755,AD755,AF755,AH755),IF($AU$6=4,MIN(Z755,AB755,AD755,AF755),IF($AU$6=4,MIN(Z755,AB755,AD755,AF755),IF($AU$6=3,MIN(Z755,AB755,AD755),IF($AU$6=3,MIN(Z755,AB755,AD755),IF($AU$6=2,MIN(Z755,AB755),IF($AU$6=1,MIN(Z755),"Błąd - zła ilośc oferentów"))))))))))))</f>
        <v>0</v>
      </c>
      <c r="AV755" s="782">
        <f t="shared" ref="AV755" si="2798">AT755-AU755</f>
        <v>0</v>
      </c>
      <c r="AW755" s="788" t="e">
        <f t="shared" ref="AW755" si="2799">AT755/AU755</f>
        <v>#DIV/0!</v>
      </c>
      <c r="AY755" s="781">
        <f t="shared" ref="AY755" si="2800">+AZ755</f>
        <v>0</v>
      </c>
      <c r="AZ755" s="777"/>
      <c r="BA755" s="781">
        <f t="shared" ref="BA755" si="2801">+BB755</f>
        <v>0</v>
      </c>
      <c r="BB755" s="777"/>
      <c r="BC755" s="781">
        <f t="shared" ref="BC755" si="2802">+BD755</f>
        <v>0</v>
      </c>
      <c r="BD755" s="777"/>
      <c r="BE755" s="781">
        <f t="shared" ref="BE755" si="2803">+BF755</f>
        <v>0</v>
      </c>
      <c r="BF755" s="777"/>
      <c r="BG755" s="781">
        <f t="shared" ref="BG755" si="2804">+BH755</f>
        <v>0</v>
      </c>
      <c r="BH755" s="777"/>
      <c r="BI755" s="781">
        <f t="shared" ref="BI755" si="2805">+BJ755</f>
        <v>0</v>
      </c>
      <c r="BJ755" s="777"/>
      <c r="BK755" s="781">
        <f t="shared" ref="BK755" si="2806">+BL755</f>
        <v>0</v>
      </c>
      <c r="BL755" s="777"/>
      <c r="BM755" s="781">
        <f t="shared" ref="BM755" si="2807">+BN755</f>
        <v>0</v>
      </c>
      <c r="BN755" s="777"/>
      <c r="BO755" s="781">
        <f t="shared" ref="BO755" si="2808">+BP755</f>
        <v>0</v>
      </c>
      <c r="BP755" s="777"/>
      <c r="BQ755" s="781">
        <f t="shared" ref="BQ755" si="2809">+BR755</f>
        <v>0</v>
      </c>
      <c r="BR755" s="777"/>
    </row>
    <row r="756" spans="1:70" outlineLevel="3">
      <c r="A756" s="1250">
        <v>302403</v>
      </c>
      <c r="B756" s="10"/>
      <c r="C756" s="164" t="s">
        <v>113</v>
      </c>
      <c r="D756" s="165" t="s">
        <v>818</v>
      </c>
      <c r="E756" s="43" t="str">
        <f t="shared" ref="E756" si="2810">IF(H756&gt;0,"T","N")</f>
        <v>N</v>
      </c>
      <c r="F756" s="1193" t="s">
        <v>3169</v>
      </c>
      <c r="G756" s="156" t="s">
        <v>23</v>
      </c>
      <c r="H756" s="1249">
        <v>0</v>
      </c>
      <c r="I756" s="1141"/>
      <c r="J756" s="1142"/>
      <c r="K756" s="1032">
        <f t="shared" ref="K756" si="2811">IF(B756="E","E",$H756*I756)</f>
        <v>0</v>
      </c>
      <c r="L756" s="208"/>
      <c r="M756" s="128"/>
      <c r="N756" s="409"/>
      <c r="O756" s="409"/>
      <c r="Q756" s="684" t="s">
        <v>1875</v>
      </c>
      <c r="R756" s="692" t="s">
        <v>2002</v>
      </c>
      <c r="T756" s="680" t="str">
        <f>IF(IF(A756=0,TRUE(),D756=IFERROR(VLOOKUP(A756,Zaplecze_Weryfikacja!A:B,2,FALSE),2))=TRUE(),"Tak","Nie")</f>
        <v>Nie</v>
      </c>
      <c r="U756" s="681" t="str">
        <f>IF(T756="Tak"," ",IF(IFERROR(VLOOKUP(A756,Zaplecze_Weryfikacja!A:B,2,FALSE),"Inny numer Lp")="Inny numer Lp","Inny numer Lp",IF(VLOOKUP(A756,Zaplecze_Weryfikacja!A:B,2,FALSE)=D756,"Nieznana przyczyna","Inny opis")))</f>
        <v>Inny opis</v>
      </c>
      <c r="Y756" s="785"/>
      <c r="Z756" s="309">
        <f t="shared" ref="Z756" si="2812">IF($B756="E","E",$H756*Y756)</f>
        <v>0</v>
      </c>
      <c r="AA756" s="785"/>
      <c r="AB756" s="309">
        <f t="shared" ref="AB756" si="2813">IF($B756="E","E",$H756*AA756)</f>
        <v>0</v>
      </c>
      <c r="AC756" s="785"/>
      <c r="AD756" s="309">
        <f t="shared" ref="AD756" si="2814">IF($B756="E","E",$H756*AC756)</f>
        <v>0</v>
      </c>
      <c r="AE756" s="785"/>
      <c r="AF756" s="309">
        <f t="shared" ref="AF756" si="2815">IF($B756="E","E",$H756*AE756)</f>
        <v>0</v>
      </c>
      <c r="AG756" s="785"/>
      <c r="AH756" s="309">
        <f t="shared" ref="AH756" si="2816">IF($B756="E","E",$H756*AG756)</f>
        <v>0</v>
      </c>
      <c r="AI756" s="785"/>
      <c r="AJ756" s="309">
        <f t="shared" ref="AJ756" si="2817">IF($B756="E","E",$H756*AI756)</f>
        <v>0</v>
      </c>
      <c r="AK756" s="785"/>
      <c r="AL756" s="309">
        <f t="shared" ref="AL756" si="2818">IF($B756="E","E",$H756*AK756)</f>
        <v>0</v>
      </c>
      <c r="AM756" s="785"/>
      <c r="AN756" s="309">
        <f t="shared" ref="AN756" si="2819">IF($B756="E","E",$H756*AM756)</f>
        <v>0</v>
      </c>
      <c r="AO756" s="785"/>
      <c r="AP756" s="309">
        <f t="shared" ref="AP756" si="2820">IF($B756="E","E",$H756*AO756)</f>
        <v>0</v>
      </c>
      <c r="AQ756" s="785"/>
      <c r="AR756" s="309">
        <f t="shared" ref="AR756" si="2821">IF($B756="E","E",$H756*AQ756)</f>
        <v>0</v>
      </c>
      <c r="AT756" s="782">
        <f t="shared" ref="AT756" si="2822">MAX(Z756,AB756,AD756,AF756,AH756,AJ756,AL756,AN756,AP756,AR756)</f>
        <v>0</v>
      </c>
      <c r="AU756" s="782">
        <f t="shared" ref="AU756" si="2823">IF($AU$6=10,MIN(Z756,AB756,AD756,AF756,AH756,AJ756,AL756,AN756,AP756,AR756),IF($AU$6=9,MIN(Z756,AB756,AD756,AF756,AH756,AJ756,AL756,AN756,AP756),IF($AU$6=8,MIN(Z756,AB756,AD756,AF756,AH756,AJ756,AL756,AN756),IF($AU$6=7,MIN(Z756,AB756,AD756,AF756,AH756,AJ756,AL756),IF($AU$6=6,MIN(Z756,AB756,AD756,AF756,AH756,AJ756),IF($AU$6=5,MIN(Z756,AB756,AD756,AF756,AH756),IF($AU$6=4,MIN(Z756,AB756,AD756,AF756),IF($AU$6=4,MIN(Z756,AB756,AD756,AF756),IF($AU$6=3,MIN(Z756,AB756,AD756),IF($AU$6=3,MIN(Z756,AB756,AD756),IF($AU$6=2,MIN(Z756,AB756),IF($AU$6=1,MIN(Z756),"Błąd - zła ilośc oferentów"))))))))))))</f>
        <v>0</v>
      </c>
      <c r="AV756" s="782">
        <f t="shared" ref="AV756" si="2824">AT756-AU756</f>
        <v>0</v>
      </c>
      <c r="AW756" s="788" t="e">
        <f t="shared" ref="AW756" si="2825">AT756/AU756</f>
        <v>#DIV/0!</v>
      </c>
      <c r="AY756" s="781">
        <f t="shared" ref="AY756" si="2826">+AZ756</f>
        <v>0</v>
      </c>
      <c r="AZ756" s="777"/>
      <c r="BA756" s="781">
        <f t="shared" ref="BA756" si="2827">+BB756</f>
        <v>0</v>
      </c>
      <c r="BB756" s="777"/>
      <c r="BC756" s="781">
        <f t="shared" ref="BC756" si="2828">+BD756</f>
        <v>0</v>
      </c>
      <c r="BD756" s="777"/>
      <c r="BE756" s="781">
        <f t="shared" ref="BE756" si="2829">+BF756</f>
        <v>0</v>
      </c>
      <c r="BF756" s="777"/>
      <c r="BG756" s="781">
        <f t="shared" ref="BG756" si="2830">+BH756</f>
        <v>0</v>
      </c>
      <c r="BH756" s="777"/>
      <c r="BI756" s="781">
        <f t="shared" ref="BI756" si="2831">+BJ756</f>
        <v>0</v>
      </c>
      <c r="BJ756" s="777"/>
      <c r="BK756" s="781">
        <f t="shared" ref="BK756" si="2832">+BL756</f>
        <v>0</v>
      </c>
      <c r="BL756" s="777"/>
      <c r="BM756" s="781">
        <f t="shared" ref="BM756" si="2833">+BN756</f>
        <v>0</v>
      </c>
      <c r="BN756" s="777"/>
      <c r="BO756" s="781">
        <f t="shared" ref="BO756" si="2834">+BP756</f>
        <v>0</v>
      </c>
      <c r="BP756" s="777"/>
      <c r="BQ756" s="781">
        <f t="shared" ref="BQ756" si="2835">+BR756</f>
        <v>0</v>
      </c>
      <c r="BR756" s="777"/>
    </row>
    <row r="757" spans="1:70" outlineLevel="3">
      <c r="A757" s="1250" t="s">
        <v>3930</v>
      </c>
      <c r="B757" s="1270"/>
      <c r="C757" s="164" t="s">
        <v>113</v>
      </c>
      <c r="D757" s="1337" t="s">
        <v>3924</v>
      </c>
      <c r="E757" s="43" t="str">
        <f t="shared" ref="E757" si="2836">IF(H757&gt;0,"T","N")</f>
        <v>T</v>
      </c>
      <c r="F757" s="1336"/>
      <c r="G757" s="1335" t="s">
        <v>327</v>
      </c>
      <c r="H757" s="1333">
        <v>44</v>
      </c>
      <c r="I757" s="1141"/>
      <c r="J757" s="1142"/>
      <c r="K757" s="1032">
        <f t="shared" ref="K757" si="2837">IF(B757="E","E",$H757*I757)</f>
        <v>0</v>
      </c>
      <c r="L757" s="208"/>
      <c r="M757" s="128"/>
      <c r="N757" s="409"/>
      <c r="O757" s="409"/>
      <c r="Q757" s="684" t="s">
        <v>1875</v>
      </c>
      <c r="R757" s="692" t="s">
        <v>2002</v>
      </c>
      <c r="T757" s="680" t="str">
        <f>IF(IF(A757=0,TRUE(),D757=IFERROR(VLOOKUP(A757,Zaplecze_Weryfikacja!A:B,2,FALSE),2))=TRUE(),"Tak","Nie")</f>
        <v>Nie</v>
      </c>
      <c r="U757" s="681" t="str">
        <f>IF(T757="Tak"," ",IF(IFERROR(VLOOKUP(A757,Zaplecze_Weryfikacja!A:B,2,FALSE),"Inny numer Lp")="Inny numer Lp","Inny numer Lp",IF(VLOOKUP(A757,Zaplecze_Weryfikacja!A:B,2,FALSE)=D757,"Nieznana przyczyna","Inny opis")))</f>
        <v>Inny numer Lp</v>
      </c>
      <c r="Y757" s="785"/>
      <c r="Z757" s="309">
        <f t="shared" ref="Z757" si="2838">IF($B757="E","E",$H757*Y757)</f>
        <v>0</v>
      </c>
      <c r="AA757" s="785"/>
      <c r="AB757" s="309">
        <f t="shared" ref="AB757" si="2839">IF($B757="E","E",$H757*AA757)</f>
        <v>0</v>
      </c>
      <c r="AC757" s="785"/>
      <c r="AD757" s="309">
        <f t="shared" ref="AD757" si="2840">IF($B757="E","E",$H757*AC757)</f>
        <v>0</v>
      </c>
      <c r="AE757" s="785"/>
      <c r="AF757" s="309">
        <f t="shared" ref="AF757" si="2841">IF($B757="E","E",$H757*AE757)</f>
        <v>0</v>
      </c>
      <c r="AG757" s="785"/>
      <c r="AH757" s="309">
        <f t="shared" ref="AH757" si="2842">IF($B757="E","E",$H757*AG757)</f>
        <v>0</v>
      </c>
      <c r="AI757" s="785"/>
      <c r="AJ757" s="309">
        <f t="shared" ref="AJ757" si="2843">IF($B757="E","E",$H757*AI757)</f>
        <v>0</v>
      </c>
      <c r="AK757" s="785"/>
      <c r="AL757" s="309">
        <f t="shared" ref="AL757" si="2844">IF($B757="E","E",$H757*AK757)</f>
        <v>0</v>
      </c>
      <c r="AM757" s="785"/>
      <c r="AN757" s="309">
        <f t="shared" ref="AN757" si="2845">IF($B757="E","E",$H757*AM757)</f>
        <v>0</v>
      </c>
      <c r="AO757" s="785"/>
      <c r="AP757" s="309">
        <f t="shared" ref="AP757" si="2846">IF($B757="E","E",$H757*AO757)</f>
        <v>0</v>
      </c>
      <c r="AQ757" s="785"/>
      <c r="AR757" s="309">
        <f t="shared" ref="AR757" si="2847">IF($B757="E","E",$H757*AQ757)</f>
        <v>0</v>
      </c>
      <c r="AT757" s="782">
        <f t="shared" ref="AT757" si="2848">MAX(Z757,AB757,AD757,AF757,AH757,AJ757,AL757,AN757,AP757,AR757)</f>
        <v>0</v>
      </c>
      <c r="AU757" s="782">
        <f t="shared" ref="AU757" si="2849">IF($AU$6=10,MIN(Z757,AB757,AD757,AF757,AH757,AJ757,AL757,AN757,AP757,AR757),IF($AU$6=9,MIN(Z757,AB757,AD757,AF757,AH757,AJ757,AL757,AN757,AP757),IF($AU$6=8,MIN(Z757,AB757,AD757,AF757,AH757,AJ757,AL757,AN757),IF($AU$6=7,MIN(Z757,AB757,AD757,AF757,AH757,AJ757,AL757),IF($AU$6=6,MIN(Z757,AB757,AD757,AF757,AH757,AJ757),IF($AU$6=5,MIN(Z757,AB757,AD757,AF757,AH757),IF($AU$6=4,MIN(Z757,AB757,AD757,AF757),IF($AU$6=4,MIN(Z757,AB757,AD757,AF757),IF($AU$6=3,MIN(Z757,AB757,AD757),IF($AU$6=3,MIN(Z757,AB757,AD757),IF($AU$6=2,MIN(Z757,AB757),IF($AU$6=1,MIN(Z757),"Błąd - zła ilośc oferentów"))))))))))))</f>
        <v>0</v>
      </c>
      <c r="AV757" s="782">
        <f t="shared" ref="AV757" si="2850">AT757-AU757</f>
        <v>0</v>
      </c>
      <c r="AW757" s="788" t="e">
        <f t="shared" ref="AW757" si="2851">AT757/AU757</f>
        <v>#DIV/0!</v>
      </c>
      <c r="AY757" s="781">
        <f t="shared" ref="AY757" si="2852">+AZ757</f>
        <v>0</v>
      </c>
      <c r="AZ757" s="777"/>
      <c r="BA757" s="781">
        <f t="shared" ref="BA757" si="2853">+BB757</f>
        <v>0</v>
      </c>
      <c r="BB757" s="777"/>
      <c r="BC757" s="781">
        <f t="shared" ref="BC757" si="2854">+BD757</f>
        <v>0</v>
      </c>
      <c r="BD757" s="777"/>
      <c r="BE757" s="781">
        <f t="shared" ref="BE757" si="2855">+BF757</f>
        <v>0</v>
      </c>
      <c r="BF757" s="777"/>
      <c r="BG757" s="781">
        <f t="shared" ref="BG757" si="2856">+BH757</f>
        <v>0</v>
      </c>
      <c r="BH757" s="777"/>
      <c r="BI757" s="781">
        <f t="shared" ref="BI757" si="2857">+BJ757</f>
        <v>0</v>
      </c>
      <c r="BJ757" s="777"/>
      <c r="BK757" s="781">
        <f t="shared" ref="BK757" si="2858">+BL757</f>
        <v>0</v>
      </c>
      <c r="BL757" s="777"/>
      <c r="BM757" s="781">
        <f t="shared" ref="BM757" si="2859">+BN757</f>
        <v>0</v>
      </c>
      <c r="BN757" s="777"/>
      <c r="BO757" s="781">
        <f t="shared" ref="BO757" si="2860">+BP757</f>
        <v>0</v>
      </c>
      <c r="BP757" s="777"/>
      <c r="BQ757" s="781">
        <f t="shared" ref="BQ757" si="2861">+BR757</f>
        <v>0</v>
      </c>
      <c r="BR757" s="777"/>
    </row>
    <row r="758" spans="1:70" ht="28.5" outlineLevel="3">
      <c r="A758" s="1250" t="s">
        <v>3931</v>
      </c>
      <c r="B758" s="1270"/>
      <c r="C758" s="164" t="s">
        <v>113</v>
      </c>
      <c r="D758" s="1337" t="s">
        <v>3903</v>
      </c>
      <c r="E758" s="43" t="str">
        <f t="shared" ref="E758" si="2862">IF(H758&gt;0,"T","N")</f>
        <v>T</v>
      </c>
      <c r="F758" s="1336"/>
      <c r="G758" s="1335" t="s">
        <v>327</v>
      </c>
      <c r="H758" s="1333">
        <v>10.9</v>
      </c>
      <c r="I758" s="1141"/>
      <c r="J758" s="1142"/>
      <c r="K758" s="1032">
        <f t="shared" ref="K758" si="2863">IF(B758="E","E",$H758*I758)</f>
        <v>0</v>
      </c>
      <c r="L758" s="208"/>
      <c r="M758" s="128"/>
      <c r="N758" s="409"/>
      <c r="O758" s="409"/>
      <c r="Q758" s="684" t="s">
        <v>1875</v>
      </c>
      <c r="R758" s="692" t="s">
        <v>2002</v>
      </c>
      <c r="T758" s="680" t="str">
        <f>IF(IF(A758=0,TRUE(),D758=IFERROR(VLOOKUP(A758,Zaplecze_Weryfikacja!A:B,2,FALSE),2))=TRUE(),"Tak","Nie")</f>
        <v>Nie</v>
      </c>
      <c r="U758" s="681" t="str">
        <f>IF(T758="Tak"," ",IF(IFERROR(VLOOKUP(A758,Zaplecze_Weryfikacja!A:B,2,FALSE),"Inny numer Lp")="Inny numer Lp","Inny numer Lp",IF(VLOOKUP(A758,Zaplecze_Weryfikacja!A:B,2,FALSE)=D758,"Nieznana przyczyna","Inny opis")))</f>
        <v>Inny numer Lp</v>
      </c>
      <c r="Y758" s="785"/>
      <c r="Z758" s="309">
        <f t="shared" ref="Z758" si="2864">IF($B758="E","E",$H758*Y758)</f>
        <v>0</v>
      </c>
      <c r="AA758" s="785"/>
      <c r="AB758" s="309">
        <f t="shared" ref="AB758" si="2865">IF($B758="E","E",$H758*AA758)</f>
        <v>0</v>
      </c>
      <c r="AC758" s="785"/>
      <c r="AD758" s="309">
        <f t="shared" ref="AD758" si="2866">IF($B758="E","E",$H758*AC758)</f>
        <v>0</v>
      </c>
      <c r="AE758" s="785"/>
      <c r="AF758" s="309">
        <f t="shared" ref="AF758" si="2867">IF($B758="E","E",$H758*AE758)</f>
        <v>0</v>
      </c>
      <c r="AG758" s="785"/>
      <c r="AH758" s="309">
        <f t="shared" ref="AH758" si="2868">IF($B758="E","E",$H758*AG758)</f>
        <v>0</v>
      </c>
      <c r="AI758" s="785"/>
      <c r="AJ758" s="309">
        <f t="shared" ref="AJ758" si="2869">IF($B758="E","E",$H758*AI758)</f>
        <v>0</v>
      </c>
      <c r="AK758" s="785"/>
      <c r="AL758" s="309">
        <f t="shared" ref="AL758" si="2870">IF($B758="E","E",$H758*AK758)</f>
        <v>0</v>
      </c>
      <c r="AM758" s="785"/>
      <c r="AN758" s="309">
        <f t="shared" ref="AN758" si="2871">IF($B758="E","E",$H758*AM758)</f>
        <v>0</v>
      </c>
      <c r="AO758" s="785"/>
      <c r="AP758" s="309">
        <f t="shared" ref="AP758" si="2872">IF($B758="E","E",$H758*AO758)</f>
        <v>0</v>
      </c>
      <c r="AQ758" s="785"/>
      <c r="AR758" s="309">
        <f t="shared" ref="AR758" si="2873">IF($B758="E","E",$H758*AQ758)</f>
        <v>0</v>
      </c>
      <c r="AT758" s="782">
        <f t="shared" ref="AT758" si="2874">MAX(Z758,AB758,AD758,AF758,AH758,AJ758,AL758,AN758,AP758,AR758)</f>
        <v>0</v>
      </c>
      <c r="AU758" s="782">
        <f t="shared" ref="AU758" si="2875">IF($AU$6=10,MIN(Z758,AB758,AD758,AF758,AH758,AJ758,AL758,AN758,AP758,AR758),IF($AU$6=9,MIN(Z758,AB758,AD758,AF758,AH758,AJ758,AL758,AN758,AP758),IF($AU$6=8,MIN(Z758,AB758,AD758,AF758,AH758,AJ758,AL758,AN758),IF($AU$6=7,MIN(Z758,AB758,AD758,AF758,AH758,AJ758,AL758),IF($AU$6=6,MIN(Z758,AB758,AD758,AF758,AH758,AJ758),IF($AU$6=5,MIN(Z758,AB758,AD758,AF758,AH758),IF($AU$6=4,MIN(Z758,AB758,AD758,AF758),IF($AU$6=4,MIN(Z758,AB758,AD758,AF758),IF($AU$6=3,MIN(Z758,AB758,AD758),IF($AU$6=3,MIN(Z758,AB758,AD758),IF($AU$6=2,MIN(Z758,AB758),IF($AU$6=1,MIN(Z758),"Błąd - zła ilośc oferentów"))))))))))))</f>
        <v>0</v>
      </c>
      <c r="AV758" s="782">
        <f t="shared" ref="AV758" si="2876">AT758-AU758</f>
        <v>0</v>
      </c>
      <c r="AW758" s="788" t="e">
        <f t="shared" ref="AW758" si="2877">AT758/AU758</f>
        <v>#DIV/0!</v>
      </c>
      <c r="AY758" s="781">
        <f t="shared" ref="AY758" si="2878">+AZ758</f>
        <v>0</v>
      </c>
      <c r="AZ758" s="777"/>
      <c r="BA758" s="781">
        <f t="shared" ref="BA758" si="2879">+BB758</f>
        <v>0</v>
      </c>
      <c r="BB758" s="777"/>
      <c r="BC758" s="781">
        <f t="shared" ref="BC758" si="2880">+BD758</f>
        <v>0</v>
      </c>
      <c r="BD758" s="777"/>
      <c r="BE758" s="781">
        <f t="shared" ref="BE758" si="2881">+BF758</f>
        <v>0</v>
      </c>
      <c r="BF758" s="777"/>
      <c r="BG758" s="781">
        <f t="shared" ref="BG758" si="2882">+BH758</f>
        <v>0</v>
      </c>
      <c r="BH758" s="777"/>
      <c r="BI758" s="781">
        <f t="shared" ref="BI758" si="2883">+BJ758</f>
        <v>0</v>
      </c>
      <c r="BJ758" s="777"/>
      <c r="BK758" s="781">
        <f t="shared" ref="BK758" si="2884">+BL758</f>
        <v>0</v>
      </c>
      <c r="BL758" s="777"/>
      <c r="BM758" s="781">
        <f t="shared" ref="BM758" si="2885">+BN758</f>
        <v>0</v>
      </c>
      <c r="BN758" s="777"/>
      <c r="BO758" s="781">
        <f t="shared" ref="BO758" si="2886">+BP758</f>
        <v>0</v>
      </c>
      <c r="BP758" s="777"/>
      <c r="BQ758" s="781">
        <f t="shared" ref="BQ758" si="2887">+BR758</f>
        <v>0</v>
      </c>
      <c r="BR758" s="777"/>
    </row>
    <row r="759" spans="1:70" outlineLevel="3">
      <c r="A759" s="6"/>
      <c r="B759" s="121"/>
      <c r="C759" s="121"/>
      <c r="D759" s="34"/>
      <c r="E759" s="122"/>
      <c r="F759" s="122"/>
      <c r="G759" s="122"/>
      <c r="H759" s="1017"/>
      <c r="I759" s="1006"/>
      <c r="J759" s="1111"/>
      <c r="K759" s="1033"/>
      <c r="L759" s="208"/>
      <c r="M759" s="128"/>
      <c r="N759" s="409"/>
      <c r="O759" s="409"/>
      <c r="Q759" s="683"/>
      <c r="R759" s="692"/>
      <c r="T759" s="680" t="str">
        <f>IF(IF(A759=0,TRUE(),D759=IFERROR(VLOOKUP(A759,Zaplecze_Weryfikacja!A:B,2,FALSE),2))=TRUE(),"Tak","Nie")</f>
        <v>Tak</v>
      </c>
      <c r="U759" s="681" t="str">
        <f>IF(T759="Tak"," ",IF(IFERROR(VLOOKUP(A759,Zaplecze_Weryfikacja!A:B,2,FALSE),"Inny numer Lp")="Inny numer Lp","Inny numer Lp",IF(VLOOKUP(A759,Zaplecze_Weryfikacja!A:B,2,FALSE)=D759,"Nieznana przyczyna","Inny opis")))</f>
        <v xml:space="preserve"> </v>
      </c>
      <c r="Y759" s="785"/>
      <c r="Z759" s="104"/>
      <c r="AA759" s="785"/>
      <c r="AB759" s="104"/>
      <c r="AC759" s="785"/>
      <c r="AD759" s="104"/>
      <c r="AE759" s="785"/>
      <c r="AF759" s="104"/>
      <c r="AG759" s="785"/>
      <c r="AH759" s="104"/>
      <c r="AI759" s="785"/>
      <c r="AJ759" s="104"/>
      <c r="AK759" s="785"/>
      <c r="AL759" s="104"/>
      <c r="AM759" s="785"/>
      <c r="AN759" s="104"/>
      <c r="AO759" s="785"/>
      <c r="AP759" s="104"/>
      <c r="AQ759" s="785"/>
      <c r="AR759" s="104"/>
      <c r="AT759" s="782">
        <f t="shared" si="2770"/>
        <v>0</v>
      </c>
      <c r="AU759" s="782">
        <f t="shared" si="2771"/>
        <v>0</v>
      </c>
      <c r="AV759" s="782">
        <f t="shared" si="2772"/>
        <v>0</v>
      </c>
      <c r="AW759" s="788" t="e">
        <f t="shared" si="2773"/>
        <v>#DIV/0!</v>
      </c>
      <c r="AY759" s="781">
        <f t="shared" si="2774"/>
        <v>0</v>
      </c>
      <c r="AZ759" s="777"/>
      <c r="BA759" s="781">
        <f t="shared" si="2775"/>
        <v>0</v>
      </c>
      <c r="BB759" s="777"/>
      <c r="BC759" s="781">
        <f t="shared" si="2776"/>
        <v>0</v>
      </c>
      <c r="BD759" s="777"/>
      <c r="BE759" s="781">
        <f t="shared" si="2777"/>
        <v>0</v>
      </c>
      <c r="BF759" s="777"/>
      <c r="BG759" s="781">
        <f t="shared" si="2778"/>
        <v>0</v>
      </c>
      <c r="BH759" s="777"/>
      <c r="BI759" s="781">
        <f t="shared" si="2779"/>
        <v>0</v>
      </c>
      <c r="BJ759" s="777"/>
      <c r="BK759" s="781">
        <f t="shared" si="2780"/>
        <v>0</v>
      </c>
      <c r="BL759" s="777"/>
      <c r="BM759" s="781">
        <f t="shared" si="2781"/>
        <v>0</v>
      </c>
      <c r="BN759" s="777"/>
      <c r="BO759" s="781">
        <f t="shared" si="2782"/>
        <v>0</v>
      </c>
      <c r="BP759" s="777"/>
      <c r="BQ759" s="781">
        <f t="shared" si="2783"/>
        <v>0</v>
      </c>
      <c r="BR759" s="777"/>
    </row>
    <row r="760" spans="1:70" outlineLevel="3">
      <c r="A760" s="667"/>
      <c r="B760" s="668"/>
      <c r="C760" s="668"/>
      <c r="D760" s="672" t="s">
        <v>178</v>
      </c>
      <c r="E760" s="773" t="str">
        <f>IF(COUNTIF(E761:E771,"T")=0,"N","T")</f>
        <v>T</v>
      </c>
      <c r="F760" s="665"/>
      <c r="G760" s="664"/>
      <c r="H760" s="1079"/>
      <c r="I760" s="1065"/>
      <c r="J760" s="1116"/>
      <c r="K760" s="1036">
        <f>SUBTOTAL(9,K761:K774)</f>
        <v>0</v>
      </c>
      <c r="L760" s="496"/>
      <c r="M760" s="657"/>
      <c r="N760" s="657"/>
      <c r="O760" s="657"/>
      <c r="Q760" s="683"/>
      <c r="R760" s="692"/>
      <c r="T760" s="680" t="str">
        <f>IF(IF(A760=0,TRUE(),D760=IFERROR(VLOOKUP(A760,Zaplecze_Weryfikacja!A:B,2,FALSE),2))=TRUE(),"Tak","Nie")</f>
        <v>Tak</v>
      </c>
      <c r="U760" s="681" t="str">
        <f>IF(T760="Tak"," ",IF(IFERROR(VLOOKUP(A760,Zaplecze_Weryfikacja!A:B,2,FALSE),"Inny numer Lp")="Inny numer Lp","Inny numer Lp",IF(VLOOKUP(A760,Zaplecze_Weryfikacja!A:B,2,FALSE)=D760,"Nieznana przyczyna","Inny opis")))</f>
        <v xml:space="preserve"> </v>
      </c>
      <c r="Y760" s="785"/>
      <c r="Z760" s="663">
        <f>SUBTOTAL(9,Z761:Z774)</f>
        <v>0</v>
      </c>
      <c r="AA760" s="785"/>
      <c r="AB760" s="663">
        <f>SUBTOTAL(9,AB761:AB774)</f>
        <v>0</v>
      </c>
      <c r="AC760" s="785"/>
      <c r="AD760" s="663">
        <f>SUBTOTAL(9,AD761:AD774)</f>
        <v>0</v>
      </c>
      <c r="AE760" s="785"/>
      <c r="AF760" s="663">
        <f>SUBTOTAL(9,AF761:AF774)</f>
        <v>0</v>
      </c>
      <c r="AG760" s="785"/>
      <c r="AH760" s="663">
        <f>SUBTOTAL(9,AH761:AH774)</f>
        <v>0</v>
      </c>
      <c r="AI760" s="785"/>
      <c r="AJ760" s="663">
        <f>SUBTOTAL(9,AJ761:AJ774)</f>
        <v>0</v>
      </c>
      <c r="AK760" s="785"/>
      <c r="AL760" s="663">
        <f>SUBTOTAL(9,AL761:AL774)</f>
        <v>0</v>
      </c>
      <c r="AM760" s="785"/>
      <c r="AN760" s="663">
        <f>SUBTOTAL(9,AN761:AN774)</f>
        <v>0</v>
      </c>
      <c r="AO760" s="785"/>
      <c r="AP760" s="663">
        <f>SUBTOTAL(9,AP761:AP774)</f>
        <v>0</v>
      </c>
      <c r="AQ760" s="785"/>
      <c r="AR760" s="663">
        <f>SUBTOTAL(9,AR761:AR774)</f>
        <v>0</v>
      </c>
      <c r="AT760" s="845">
        <f t="shared" si="2770"/>
        <v>0</v>
      </c>
      <c r="AU760" s="845">
        <f t="shared" si="2771"/>
        <v>0</v>
      </c>
      <c r="AV760" s="845">
        <f t="shared" si="2772"/>
        <v>0</v>
      </c>
      <c r="AW760" s="846" t="e">
        <f t="shared" si="2773"/>
        <v>#DIV/0!</v>
      </c>
      <c r="AY760" s="781">
        <f t="shared" si="2774"/>
        <v>0</v>
      </c>
      <c r="AZ760" s="847"/>
      <c r="BA760" s="781">
        <f t="shared" si="2775"/>
        <v>0</v>
      </c>
      <c r="BB760" s="847"/>
      <c r="BC760" s="781">
        <f t="shared" si="2776"/>
        <v>0</v>
      </c>
      <c r="BD760" s="847"/>
      <c r="BE760" s="781">
        <f t="shared" si="2777"/>
        <v>0</v>
      </c>
      <c r="BF760" s="847"/>
      <c r="BG760" s="781">
        <f t="shared" si="2778"/>
        <v>0</v>
      </c>
      <c r="BH760" s="847"/>
      <c r="BI760" s="781">
        <f t="shared" si="2779"/>
        <v>0</v>
      </c>
      <c r="BJ760" s="847"/>
      <c r="BK760" s="781">
        <f t="shared" si="2780"/>
        <v>0</v>
      </c>
      <c r="BL760" s="847"/>
      <c r="BM760" s="781">
        <f t="shared" si="2781"/>
        <v>0</v>
      </c>
      <c r="BN760" s="847"/>
      <c r="BO760" s="781">
        <f t="shared" si="2782"/>
        <v>0</v>
      </c>
      <c r="BP760" s="847"/>
      <c r="BQ760" s="781">
        <f t="shared" si="2783"/>
        <v>0</v>
      </c>
      <c r="BR760" s="847"/>
    </row>
    <row r="761" spans="1:70" outlineLevel="3">
      <c r="A761" s="1250">
        <v>302404</v>
      </c>
      <c r="B761" s="10"/>
      <c r="C761" s="121" t="s">
        <v>113</v>
      </c>
      <c r="D761" s="1334" t="s">
        <v>3912</v>
      </c>
      <c r="E761" s="43" t="str">
        <f t="shared" ref="E761:E771" si="2888">IF(H761&gt;0,"T","N")</f>
        <v>T</v>
      </c>
      <c r="F761" s="13" t="s">
        <v>51</v>
      </c>
      <c r="G761" s="122" t="s">
        <v>327</v>
      </c>
      <c r="H761" s="1076">
        <v>26.4</v>
      </c>
      <c r="I761" s="1141"/>
      <c r="J761" s="1142"/>
      <c r="K761" s="1032">
        <f t="shared" ref="K761:K771" si="2889">IF(B761="E","E",$H761*I761)</f>
        <v>0</v>
      </c>
      <c r="L761" s="208"/>
      <c r="M761" s="128"/>
      <c r="N761" s="409"/>
      <c r="O761" s="409"/>
      <c r="Q761" s="684" t="s">
        <v>1910</v>
      </c>
      <c r="R761" s="692" t="s">
        <v>2002</v>
      </c>
      <c r="T761" s="680" t="str">
        <f>IF(IF(A761=0,TRUE(),D761=IFERROR(VLOOKUP(A761,Zaplecze_Weryfikacja!A:B,2,FALSE),2))=TRUE(),"Tak","Nie")</f>
        <v>Nie</v>
      </c>
      <c r="U761" s="681" t="str">
        <f>IF(T761="Tak"," ",IF(IFERROR(VLOOKUP(A761,Zaplecze_Weryfikacja!A:B,2,FALSE),"Inny numer Lp")="Inny numer Lp","Inny numer Lp",IF(VLOOKUP(A761,Zaplecze_Weryfikacja!A:B,2,FALSE)=D761,"Nieznana przyczyna","Inny opis")))</f>
        <v>Inny opis</v>
      </c>
      <c r="Y761" s="785"/>
      <c r="Z761" s="309">
        <f t="shared" ref="Z761:Z771" si="2890">IF($B761="E","E",$H761*Y761)</f>
        <v>0</v>
      </c>
      <c r="AA761" s="785"/>
      <c r="AB761" s="309">
        <f t="shared" ref="AB761:AB771" si="2891">IF($B761="E","E",$H761*AA761)</f>
        <v>0</v>
      </c>
      <c r="AC761" s="785"/>
      <c r="AD761" s="309">
        <f t="shared" ref="AD761:AD771" si="2892">IF($B761="E","E",$H761*AC761)</f>
        <v>0</v>
      </c>
      <c r="AE761" s="785"/>
      <c r="AF761" s="309">
        <f t="shared" ref="AF761:AF771" si="2893">IF($B761="E","E",$H761*AE761)</f>
        <v>0</v>
      </c>
      <c r="AG761" s="785"/>
      <c r="AH761" s="309">
        <f t="shared" ref="AH761:AH771" si="2894">IF($B761="E","E",$H761*AG761)</f>
        <v>0</v>
      </c>
      <c r="AI761" s="785"/>
      <c r="AJ761" s="309">
        <f t="shared" ref="AJ761:AJ771" si="2895">IF($B761="E","E",$H761*AI761)</f>
        <v>0</v>
      </c>
      <c r="AK761" s="785"/>
      <c r="AL761" s="309">
        <f t="shared" ref="AL761:AL771" si="2896">IF($B761="E","E",$H761*AK761)</f>
        <v>0</v>
      </c>
      <c r="AM761" s="785"/>
      <c r="AN761" s="309">
        <f t="shared" ref="AN761:AN771" si="2897">IF($B761="E","E",$H761*AM761)</f>
        <v>0</v>
      </c>
      <c r="AO761" s="785"/>
      <c r="AP761" s="309">
        <f t="shared" ref="AP761:AP771" si="2898">IF($B761="E","E",$H761*AO761)</f>
        <v>0</v>
      </c>
      <c r="AQ761" s="785"/>
      <c r="AR761" s="309">
        <f t="shared" ref="AR761:AR771" si="2899">IF($B761="E","E",$H761*AQ761)</f>
        <v>0</v>
      </c>
      <c r="AT761" s="782">
        <f t="shared" si="2770"/>
        <v>0</v>
      </c>
      <c r="AU761" s="782">
        <f t="shared" si="2771"/>
        <v>0</v>
      </c>
      <c r="AV761" s="782">
        <f t="shared" si="2772"/>
        <v>0</v>
      </c>
      <c r="AW761" s="788" t="e">
        <f t="shared" si="2773"/>
        <v>#DIV/0!</v>
      </c>
      <c r="AY761" s="781">
        <f t="shared" si="2774"/>
        <v>0</v>
      </c>
      <c r="AZ761" s="777"/>
      <c r="BA761" s="781">
        <f t="shared" si="2775"/>
        <v>0</v>
      </c>
      <c r="BB761" s="777"/>
      <c r="BC761" s="781">
        <f t="shared" si="2776"/>
        <v>0</v>
      </c>
      <c r="BD761" s="777"/>
      <c r="BE761" s="781">
        <f t="shared" si="2777"/>
        <v>0</v>
      </c>
      <c r="BF761" s="777"/>
      <c r="BG761" s="781">
        <f t="shared" si="2778"/>
        <v>0</v>
      </c>
      <c r="BH761" s="777"/>
      <c r="BI761" s="781">
        <f t="shared" si="2779"/>
        <v>0</v>
      </c>
      <c r="BJ761" s="777"/>
      <c r="BK761" s="781">
        <f t="shared" si="2780"/>
        <v>0</v>
      </c>
      <c r="BL761" s="777"/>
      <c r="BM761" s="781">
        <f t="shared" si="2781"/>
        <v>0</v>
      </c>
      <c r="BN761" s="777"/>
      <c r="BO761" s="781">
        <f t="shared" si="2782"/>
        <v>0</v>
      </c>
      <c r="BP761" s="777"/>
      <c r="BQ761" s="781">
        <f t="shared" si="2783"/>
        <v>0</v>
      </c>
      <c r="BR761" s="777"/>
    </row>
    <row r="762" spans="1:70" outlineLevel="3">
      <c r="A762" s="6">
        <v>302405</v>
      </c>
      <c r="B762" s="10"/>
      <c r="C762" s="424" t="s">
        <v>113</v>
      </c>
      <c r="D762" s="423" t="s">
        <v>1783</v>
      </c>
      <c r="E762" s="43" t="str">
        <f t="shared" si="2888"/>
        <v>N</v>
      </c>
      <c r="F762" s="427"/>
      <c r="G762" s="420" t="s">
        <v>325</v>
      </c>
      <c r="H762" s="1076"/>
      <c r="I762" s="1141"/>
      <c r="J762" s="1142"/>
      <c r="K762" s="1032">
        <f t="shared" si="2889"/>
        <v>0</v>
      </c>
      <c r="L762" s="208"/>
      <c r="M762" s="459"/>
      <c r="N762" s="476"/>
      <c r="O762" s="476"/>
      <c r="Q762" s="684" t="s">
        <v>1914</v>
      </c>
      <c r="R762" s="692" t="s">
        <v>2002</v>
      </c>
      <c r="T762" s="680" t="str">
        <f>IF(IF(A762=0,TRUE(),D762=IFERROR(VLOOKUP(A762,Zaplecze_Weryfikacja!A:B,2,FALSE),2))=TRUE(),"Tak","Nie")</f>
        <v>Nie</v>
      </c>
      <c r="U762" s="681" t="str">
        <f>IF(T762="Tak"," ",IF(IFERROR(VLOOKUP(A762,Zaplecze_Weryfikacja!A:B,2,FALSE),"Inny numer Lp")="Inny numer Lp","Inny numer Lp",IF(VLOOKUP(A762,Zaplecze_Weryfikacja!A:B,2,FALSE)=D762,"Nieznana przyczyna","Inny opis")))</f>
        <v>Inny opis</v>
      </c>
      <c r="Y762" s="785"/>
      <c r="Z762" s="309">
        <f t="shared" si="2890"/>
        <v>0</v>
      </c>
      <c r="AA762" s="785"/>
      <c r="AB762" s="309">
        <f t="shared" si="2891"/>
        <v>0</v>
      </c>
      <c r="AC762" s="785"/>
      <c r="AD762" s="309">
        <f t="shared" si="2892"/>
        <v>0</v>
      </c>
      <c r="AE762" s="785"/>
      <c r="AF762" s="309">
        <f t="shared" si="2893"/>
        <v>0</v>
      </c>
      <c r="AG762" s="785"/>
      <c r="AH762" s="309">
        <f t="shared" si="2894"/>
        <v>0</v>
      </c>
      <c r="AI762" s="785"/>
      <c r="AJ762" s="309">
        <f t="shared" si="2895"/>
        <v>0</v>
      </c>
      <c r="AK762" s="785"/>
      <c r="AL762" s="309">
        <f t="shared" si="2896"/>
        <v>0</v>
      </c>
      <c r="AM762" s="785"/>
      <c r="AN762" s="309">
        <f t="shared" si="2897"/>
        <v>0</v>
      </c>
      <c r="AO762" s="785"/>
      <c r="AP762" s="309">
        <f t="shared" si="2898"/>
        <v>0</v>
      </c>
      <c r="AQ762" s="785"/>
      <c r="AR762" s="309">
        <f t="shared" si="2899"/>
        <v>0</v>
      </c>
      <c r="AT762" s="782">
        <f t="shared" si="2770"/>
        <v>0</v>
      </c>
      <c r="AU762" s="782">
        <f t="shared" si="2771"/>
        <v>0</v>
      </c>
      <c r="AV762" s="782">
        <f t="shared" si="2772"/>
        <v>0</v>
      </c>
      <c r="AW762" s="788" t="e">
        <f t="shared" si="2773"/>
        <v>#DIV/0!</v>
      </c>
      <c r="AY762" s="781">
        <f t="shared" si="2774"/>
        <v>0</v>
      </c>
      <c r="AZ762" s="777"/>
      <c r="BA762" s="781">
        <f t="shared" si="2775"/>
        <v>0</v>
      </c>
      <c r="BB762" s="777"/>
      <c r="BC762" s="781">
        <f t="shared" si="2776"/>
        <v>0</v>
      </c>
      <c r="BD762" s="777"/>
      <c r="BE762" s="781">
        <f t="shared" si="2777"/>
        <v>0</v>
      </c>
      <c r="BF762" s="777"/>
      <c r="BG762" s="781">
        <f t="shared" si="2778"/>
        <v>0</v>
      </c>
      <c r="BH762" s="777"/>
      <c r="BI762" s="781">
        <f t="shared" si="2779"/>
        <v>0</v>
      </c>
      <c r="BJ762" s="777"/>
      <c r="BK762" s="781">
        <f t="shared" si="2780"/>
        <v>0</v>
      </c>
      <c r="BL762" s="777"/>
      <c r="BM762" s="781">
        <f t="shared" si="2781"/>
        <v>0</v>
      </c>
      <c r="BN762" s="777"/>
      <c r="BO762" s="781">
        <f t="shared" si="2782"/>
        <v>0</v>
      </c>
      <c r="BP762" s="777"/>
      <c r="BQ762" s="781">
        <f t="shared" si="2783"/>
        <v>0</v>
      </c>
      <c r="BR762" s="777"/>
    </row>
    <row r="763" spans="1:70" outlineLevel="3">
      <c r="A763" s="6">
        <v>302406</v>
      </c>
      <c r="B763" s="10"/>
      <c r="C763" s="121" t="s">
        <v>113</v>
      </c>
      <c r="D763" s="111" t="s">
        <v>817</v>
      </c>
      <c r="E763" s="43" t="str">
        <f t="shared" si="2888"/>
        <v>N</v>
      </c>
      <c r="F763" s="13"/>
      <c r="G763" s="122" t="s">
        <v>327</v>
      </c>
      <c r="H763" s="1076"/>
      <c r="I763" s="1141"/>
      <c r="J763" s="1142"/>
      <c r="K763" s="1032">
        <f t="shared" si="2889"/>
        <v>0</v>
      </c>
      <c r="L763" s="208"/>
      <c r="M763" s="128"/>
      <c r="N763" s="409"/>
      <c r="O763" s="409"/>
      <c r="Q763" s="684" t="s">
        <v>1861</v>
      </c>
      <c r="R763" s="692" t="s">
        <v>2002</v>
      </c>
      <c r="T763" s="680" t="str">
        <f>IF(IF(A763=0,TRUE(),D763=IFERROR(VLOOKUP(A763,Zaplecze_Weryfikacja!A:B,2,FALSE),2))=TRUE(),"Tak","Nie")</f>
        <v>Nie</v>
      </c>
      <c r="U763" s="681" t="str">
        <f>IF(T763="Tak"," ",IF(IFERROR(VLOOKUP(A763,Zaplecze_Weryfikacja!A:B,2,FALSE),"Inny numer Lp")="Inny numer Lp","Inny numer Lp",IF(VLOOKUP(A763,Zaplecze_Weryfikacja!A:B,2,FALSE)=D763,"Nieznana przyczyna","Inny opis")))</f>
        <v>Inny opis</v>
      </c>
      <c r="Y763" s="785"/>
      <c r="Z763" s="309">
        <f t="shared" si="2890"/>
        <v>0</v>
      </c>
      <c r="AA763" s="785"/>
      <c r="AB763" s="309">
        <f t="shared" si="2891"/>
        <v>0</v>
      </c>
      <c r="AC763" s="785"/>
      <c r="AD763" s="309">
        <f t="shared" si="2892"/>
        <v>0</v>
      </c>
      <c r="AE763" s="785"/>
      <c r="AF763" s="309">
        <f t="shared" si="2893"/>
        <v>0</v>
      </c>
      <c r="AG763" s="785"/>
      <c r="AH763" s="309">
        <f t="shared" si="2894"/>
        <v>0</v>
      </c>
      <c r="AI763" s="785"/>
      <c r="AJ763" s="309">
        <f t="shared" si="2895"/>
        <v>0</v>
      </c>
      <c r="AK763" s="785"/>
      <c r="AL763" s="309">
        <f t="shared" si="2896"/>
        <v>0</v>
      </c>
      <c r="AM763" s="785"/>
      <c r="AN763" s="309">
        <f t="shared" si="2897"/>
        <v>0</v>
      </c>
      <c r="AO763" s="785"/>
      <c r="AP763" s="309">
        <f t="shared" si="2898"/>
        <v>0</v>
      </c>
      <c r="AQ763" s="785"/>
      <c r="AR763" s="309">
        <f t="shared" si="2899"/>
        <v>0</v>
      </c>
      <c r="AT763" s="782">
        <f t="shared" si="2770"/>
        <v>0</v>
      </c>
      <c r="AU763" s="782">
        <f t="shared" si="2771"/>
        <v>0</v>
      </c>
      <c r="AV763" s="782">
        <f t="shared" si="2772"/>
        <v>0</v>
      </c>
      <c r="AW763" s="788" t="e">
        <f t="shared" si="2773"/>
        <v>#DIV/0!</v>
      </c>
      <c r="AY763" s="781">
        <f t="shared" si="2774"/>
        <v>0</v>
      </c>
      <c r="AZ763" s="777"/>
      <c r="BA763" s="781">
        <f t="shared" si="2775"/>
        <v>0</v>
      </c>
      <c r="BB763" s="777"/>
      <c r="BC763" s="781">
        <f t="shared" si="2776"/>
        <v>0</v>
      </c>
      <c r="BD763" s="777"/>
      <c r="BE763" s="781">
        <f t="shared" si="2777"/>
        <v>0</v>
      </c>
      <c r="BF763" s="777"/>
      <c r="BG763" s="781">
        <f t="shared" si="2778"/>
        <v>0</v>
      </c>
      <c r="BH763" s="777"/>
      <c r="BI763" s="781">
        <f t="shared" si="2779"/>
        <v>0</v>
      </c>
      <c r="BJ763" s="777"/>
      <c r="BK763" s="781">
        <f t="shared" si="2780"/>
        <v>0</v>
      </c>
      <c r="BL763" s="777"/>
      <c r="BM763" s="781">
        <f t="shared" si="2781"/>
        <v>0</v>
      </c>
      <c r="BN763" s="777"/>
      <c r="BO763" s="781">
        <f t="shared" si="2782"/>
        <v>0</v>
      </c>
      <c r="BP763" s="777"/>
      <c r="BQ763" s="781">
        <f t="shared" si="2783"/>
        <v>0</v>
      </c>
      <c r="BR763" s="777"/>
    </row>
    <row r="764" spans="1:70" outlineLevel="3">
      <c r="A764" s="6">
        <v>302407</v>
      </c>
      <c r="B764" s="10"/>
      <c r="C764" s="121" t="s">
        <v>113</v>
      </c>
      <c r="D764" s="33" t="s">
        <v>166</v>
      </c>
      <c r="E764" s="43" t="str">
        <f t="shared" si="2888"/>
        <v>N</v>
      </c>
      <c r="F764" s="13"/>
      <c r="G764" s="122" t="s">
        <v>327</v>
      </c>
      <c r="H764" s="1076"/>
      <c r="I764" s="1141"/>
      <c r="J764" s="1142"/>
      <c r="K764" s="1032">
        <f t="shared" si="2889"/>
        <v>0</v>
      </c>
      <c r="L764" s="208"/>
      <c r="M764" s="128"/>
      <c r="N764" s="409"/>
      <c r="O764" s="409"/>
      <c r="Q764" s="686" t="s">
        <v>1908</v>
      </c>
      <c r="R764" s="692" t="s">
        <v>2002</v>
      </c>
      <c r="T764" s="680" t="str">
        <f>IF(IF(A764=0,TRUE(),D764=IFERROR(VLOOKUP(A764,Zaplecze_Weryfikacja!A:B,2,FALSE),2))=TRUE(),"Tak","Nie")</f>
        <v>Nie</v>
      </c>
      <c r="U764" s="681" t="str">
        <f>IF(T764="Tak"," ",IF(IFERROR(VLOOKUP(A764,Zaplecze_Weryfikacja!A:B,2,FALSE),"Inny numer Lp")="Inny numer Lp","Inny numer Lp",IF(VLOOKUP(A764,Zaplecze_Weryfikacja!A:B,2,FALSE)=D764,"Nieznana przyczyna","Inny opis")))</f>
        <v>Inny opis</v>
      </c>
      <c r="Y764" s="785"/>
      <c r="Z764" s="309">
        <f t="shared" si="2890"/>
        <v>0</v>
      </c>
      <c r="AA764" s="785"/>
      <c r="AB764" s="309">
        <f t="shared" si="2891"/>
        <v>0</v>
      </c>
      <c r="AC764" s="785"/>
      <c r="AD764" s="309">
        <f t="shared" si="2892"/>
        <v>0</v>
      </c>
      <c r="AE764" s="785"/>
      <c r="AF764" s="309">
        <f t="shared" si="2893"/>
        <v>0</v>
      </c>
      <c r="AG764" s="785"/>
      <c r="AH764" s="309">
        <f t="shared" si="2894"/>
        <v>0</v>
      </c>
      <c r="AI764" s="785"/>
      <c r="AJ764" s="309">
        <f t="shared" si="2895"/>
        <v>0</v>
      </c>
      <c r="AK764" s="785"/>
      <c r="AL764" s="309">
        <f t="shared" si="2896"/>
        <v>0</v>
      </c>
      <c r="AM764" s="785"/>
      <c r="AN764" s="309">
        <f t="shared" si="2897"/>
        <v>0</v>
      </c>
      <c r="AO764" s="785"/>
      <c r="AP764" s="309">
        <f t="shared" si="2898"/>
        <v>0</v>
      </c>
      <c r="AQ764" s="785"/>
      <c r="AR764" s="309">
        <f t="shared" si="2899"/>
        <v>0</v>
      </c>
      <c r="AT764" s="782">
        <f t="shared" si="2770"/>
        <v>0</v>
      </c>
      <c r="AU764" s="782">
        <f t="shared" si="2771"/>
        <v>0</v>
      </c>
      <c r="AV764" s="782">
        <f t="shared" si="2772"/>
        <v>0</v>
      </c>
      <c r="AW764" s="788" t="e">
        <f t="shared" si="2773"/>
        <v>#DIV/0!</v>
      </c>
      <c r="AY764" s="781">
        <f t="shared" si="2774"/>
        <v>0</v>
      </c>
      <c r="AZ764" s="777"/>
      <c r="BA764" s="781">
        <f t="shared" si="2775"/>
        <v>0</v>
      </c>
      <c r="BB764" s="777"/>
      <c r="BC764" s="781">
        <f t="shared" si="2776"/>
        <v>0</v>
      </c>
      <c r="BD764" s="777"/>
      <c r="BE764" s="781">
        <f t="shared" si="2777"/>
        <v>0</v>
      </c>
      <c r="BF764" s="777"/>
      <c r="BG764" s="781">
        <f t="shared" si="2778"/>
        <v>0</v>
      </c>
      <c r="BH764" s="777"/>
      <c r="BI764" s="781">
        <f t="shared" si="2779"/>
        <v>0</v>
      </c>
      <c r="BJ764" s="777"/>
      <c r="BK764" s="781">
        <f t="shared" si="2780"/>
        <v>0</v>
      </c>
      <c r="BL764" s="777"/>
      <c r="BM764" s="781">
        <f t="shared" si="2781"/>
        <v>0</v>
      </c>
      <c r="BN764" s="777"/>
      <c r="BO764" s="781">
        <f t="shared" si="2782"/>
        <v>0</v>
      </c>
      <c r="BP764" s="777"/>
      <c r="BQ764" s="781">
        <f t="shared" si="2783"/>
        <v>0</v>
      </c>
      <c r="BR764" s="777"/>
    </row>
    <row r="765" spans="1:70" outlineLevel="3">
      <c r="A765" s="6">
        <v>302408</v>
      </c>
      <c r="B765" s="10"/>
      <c r="C765" s="121" t="s">
        <v>113</v>
      </c>
      <c r="D765" s="111" t="s">
        <v>877</v>
      </c>
      <c r="E765" s="43" t="str">
        <f t="shared" si="2888"/>
        <v>T</v>
      </c>
      <c r="F765" s="13" t="s">
        <v>3105</v>
      </c>
      <c r="G765" s="122" t="s">
        <v>327</v>
      </c>
      <c r="H765" s="1076">
        <v>58.9</v>
      </c>
      <c r="I765" s="1141"/>
      <c r="J765" s="1142"/>
      <c r="K765" s="1032">
        <f t="shared" si="2889"/>
        <v>0</v>
      </c>
      <c r="L765" s="208"/>
      <c r="M765" s="128"/>
      <c r="N765" s="409"/>
      <c r="O765" s="409"/>
      <c r="Q765" s="684" t="s">
        <v>1893</v>
      </c>
      <c r="R765" s="692" t="s">
        <v>2002</v>
      </c>
      <c r="T765" s="680" t="str">
        <f>IF(IF(A765=0,TRUE(),D765=IFERROR(VLOOKUP(A765,Zaplecze_Weryfikacja!A:B,2,FALSE),2))=TRUE(),"Tak","Nie")</f>
        <v>Nie</v>
      </c>
      <c r="U765" s="681" t="str">
        <f>IF(T765="Tak"," ",IF(IFERROR(VLOOKUP(A765,Zaplecze_Weryfikacja!A:B,2,FALSE),"Inny numer Lp")="Inny numer Lp","Inny numer Lp",IF(VLOOKUP(A765,Zaplecze_Weryfikacja!A:B,2,FALSE)=D765,"Nieznana przyczyna","Inny opis")))</f>
        <v>Inny opis</v>
      </c>
      <c r="Y765" s="785"/>
      <c r="Z765" s="309">
        <f t="shared" si="2890"/>
        <v>0</v>
      </c>
      <c r="AA765" s="785"/>
      <c r="AB765" s="309">
        <f t="shared" si="2891"/>
        <v>0</v>
      </c>
      <c r="AC765" s="785"/>
      <c r="AD765" s="309">
        <f t="shared" si="2892"/>
        <v>0</v>
      </c>
      <c r="AE765" s="785"/>
      <c r="AF765" s="309">
        <f t="shared" si="2893"/>
        <v>0</v>
      </c>
      <c r="AG765" s="785"/>
      <c r="AH765" s="309">
        <f t="shared" si="2894"/>
        <v>0</v>
      </c>
      <c r="AI765" s="785"/>
      <c r="AJ765" s="309">
        <f t="shared" si="2895"/>
        <v>0</v>
      </c>
      <c r="AK765" s="785"/>
      <c r="AL765" s="309">
        <f t="shared" si="2896"/>
        <v>0</v>
      </c>
      <c r="AM765" s="785"/>
      <c r="AN765" s="309">
        <f t="shared" si="2897"/>
        <v>0</v>
      </c>
      <c r="AO765" s="785"/>
      <c r="AP765" s="309">
        <f t="shared" si="2898"/>
        <v>0</v>
      </c>
      <c r="AQ765" s="785"/>
      <c r="AR765" s="309">
        <f t="shared" si="2899"/>
        <v>0</v>
      </c>
      <c r="AT765" s="782">
        <f t="shared" si="2770"/>
        <v>0</v>
      </c>
      <c r="AU765" s="782">
        <f t="shared" si="2771"/>
        <v>0</v>
      </c>
      <c r="AV765" s="782">
        <f t="shared" si="2772"/>
        <v>0</v>
      </c>
      <c r="AW765" s="788" t="e">
        <f t="shared" si="2773"/>
        <v>#DIV/0!</v>
      </c>
      <c r="AY765" s="781">
        <f t="shared" si="2774"/>
        <v>0</v>
      </c>
      <c r="AZ765" s="777"/>
      <c r="BA765" s="781">
        <f t="shared" si="2775"/>
        <v>0</v>
      </c>
      <c r="BB765" s="777"/>
      <c r="BC765" s="781">
        <f t="shared" si="2776"/>
        <v>0</v>
      </c>
      <c r="BD765" s="777"/>
      <c r="BE765" s="781">
        <f t="shared" si="2777"/>
        <v>0</v>
      </c>
      <c r="BF765" s="777"/>
      <c r="BG765" s="781">
        <f t="shared" si="2778"/>
        <v>0</v>
      </c>
      <c r="BH765" s="777"/>
      <c r="BI765" s="781">
        <f t="shared" si="2779"/>
        <v>0</v>
      </c>
      <c r="BJ765" s="777"/>
      <c r="BK765" s="781">
        <f t="shared" si="2780"/>
        <v>0</v>
      </c>
      <c r="BL765" s="777"/>
      <c r="BM765" s="781">
        <f t="shared" si="2781"/>
        <v>0</v>
      </c>
      <c r="BN765" s="777"/>
      <c r="BO765" s="781">
        <f t="shared" si="2782"/>
        <v>0</v>
      </c>
      <c r="BP765" s="777"/>
      <c r="BQ765" s="781">
        <f t="shared" si="2783"/>
        <v>0</v>
      </c>
      <c r="BR765" s="777"/>
    </row>
    <row r="766" spans="1:70" outlineLevel="3">
      <c r="A766" s="6">
        <v>302409</v>
      </c>
      <c r="B766" s="10"/>
      <c r="C766" s="121" t="s">
        <v>113</v>
      </c>
      <c r="D766" s="34" t="s">
        <v>167</v>
      </c>
      <c r="E766" s="43" t="str">
        <f t="shared" si="2888"/>
        <v>N</v>
      </c>
      <c r="F766" s="13" t="s">
        <v>172</v>
      </c>
      <c r="G766" s="122" t="s">
        <v>327</v>
      </c>
      <c r="H766" s="1076"/>
      <c r="I766" s="1141"/>
      <c r="J766" s="1142"/>
      <c r="K766" s="1032">
        <f t="shared" si="2889"/>
        <v>0</v>
      </c>
      <c r="L766" s="208"/>
      <c r="M766" s="128"/>
      <c r="N766" s="409"/>
      <c r="O766" s="409"/>
      <c r="Q766" s="684" t="s">
        <v>1893</v>
      </c>
      <c r="R766" s="692" t="s">
        <v>2002</v>
      </c>
      <c r="T766" s="680" t="str">
        <f>IF(IF(A766=0,TRUE(),D766=IFERROR(VLOOKUP(A766,Zaplecze_Weryfikacja!A:B,2,FALSE),2))=TRUE(),"Tak","Nie")</f>
        <v>Nie</v>
      </c>
      <c r="U766" s="681" t="str">
        <f>IF(T766="Tak"," ",IF(IFERROR(VLOOKUP(A766,Zaplecze_Weryfikacja!A:B,2,FALSE),"Inny numer Lp")="Inny numer Lp","Inny numer Lp",IF(VLOOKUP(A766,Zaplecze_Weryfikacja!A:B,2,FALSE)=D766,"Nieznana przyczyna","Inny opis")))</f>
        <v>Inny opis</v>
      </c>
      <c r="Y766" s="785"/>
      <c r="Z766" s="309">
        <f t="shared" si="2890"/>
        <v>0</v>
      </c>
      <c r="AA766" s="785"/>
      <c r="AB766" s="309">
        <f t="shared" si="2891"/>
        <v>0</v>
      </c>
      <c r="AC766" s="785"/>
      <c r="AD766" s="309">
        <f t="shared" si="2892"/>
        <v>0</v>
      </c>
      <c r="AE766" s="785"/>
      <c r="AF766" s="309">
        <f t="shared" si="2893"/>
        <v>0</v>
      </c>
      <c r="AG766" s="785"/>
      <c r="AH766" s="309">
        <f t="shared" si="2894"/>
        <v>0</v>
      </c>
      <c r="AI766" s="785"/>
      <c r="AJ766" s="309">
        <f t="shared" si="2895"/>
        <v>0</v>
      </c>
      <c r="AK766" s="785"/>
      <c r="AL766" s="309">
        <f t="shared" si="2896"/>
        <v>0</v>
      </c>
      <c r="AM766" s="785"/>
      <c r="AN766" s="309">
        <f t="shared" si="2897"/>
        <v>0</v>
      </c>
      <c r="AO766" s="785"/>
      <c r="AP766" s="309">
        <f t="shared" si="2898"/>
        <v>0</v>
      </c>
      <c r="AQ766" s="785"/>
      <c r="AR766" s="309">
        <f t="shared" si="2899"/>
        <v>0</v>
      </c>
      <c r="AT766" s="782">
        <f t="shared" si="2770"/>
        <v>0</v>
      </c>
      <c r="AU766" s="782">
        <f t="shared" si="2771"/>
        <v>0</v>
      </c>
      <c r="AV766" s="782">
        <f t="shared" si="2772"/>
        <v>0</v>
      </c>
      <c r="AW766" s="788" t="e">
        <f t="shared" si="2773"/>
        <v>#DIV/0!</v>
      </c>
      <c r="AY766" s="781">
        <f t="shared" si="2774"/>
        <v>0</v>
      </c>
      <c r="AZ766" s="777"/>
      <c r="BA766" s="781">
        <f t="shared" si="2775"/>
        <v>0</v>
      </c>
      <c r="BB766" s="777"/>
      <c r="BC766" s="781">
        <f t="shared" si="2776"/>
        <v>0</v>
      </c>
      <c r="BD766" s="777"/>
      <c r="BE766" s="781">
        <f t="shared" si="2777"/>
        <v>0</v>
      </c>
      <c r="BF766" s="777"/>
      <c r="BG766" s="781">
        <f t="shared" si="2778"/>
        <v>0</v>
      </c>
      <c r="BH766" s="777"/>
      <c r="BI766" s="781">
        <f t="shared" si="2779"/>
        <v>0</v>
      </c>
      <c r="BJ766" s="777"/>
      <c r="BK766" s="781">
        <f t="shared" si="2780"/>
        <v>0</v>
      </c>
      <c r="BL766" s="777"/>
      <c r="BM766" s="781">
        <f t="shared" si="2781"/>
        <v>0</v>
      </c>
      <c r="BN766" s="777"/>
      <c r="BO766" s="781">
        <f t="shared" si="2782"/>
        <v>0</v>
      </c>
      <c r="BP766" s="777"/>
      <c r="BQ766" s="781">
        <f t="shared" si="2783"/>
        <v>0</v>
      </c>
      <c r="BR766" s="777"/>
    </row>
    <row r="767" spans="1:70" outlineLevel="3">
      <c r="A767" s="6">
        <v>302410</v>
      </c>
      <c r="B767" s="10"/>
      <c r="C767" s="121" t="s">
        <v>113</v>
      </c>
      <c r="D767" s="34" t="s">
        <v>3170</v>
      </c>
      <c r="E767" s="43" t="str">
        <f t="shared" si="2888"/>
        <v>T</v>
      </c>
      <c r="F767" s="13"/>
      <c r="G767" s="122" t="s">
        <v>327</v>
      </c>
      <c r="H767" s="1076">
        <v>9.1</v>
      </c>
      <c r="I767" s="1141"/>
      <c r="J767" s="1142"/>
      <c r="K767" s="1032">
        <f t="shared" si="2889"/>
        <v>0</v>
      </c>
      <c r="L767" s="208"/>
      <c r="M767" s="128"/>
      <c r="N767" s="409"/>
      <c r="O767" s="409"/>
      <c r="Q767" s="684" t="s">
        <v>1868</v>
      </c>
      <c r="R767" s="692" t="s">
        <v>2002</v>
      </c>
      <c r="T767" s="680" t="str">
        <f>IF(IF(A767=0,TRUE(),D767=IFERROR(VLOOKUP(A767,Zaplecze_Weryfikacja!A:B,2,FALSE),2))=TRUE(),"Tak","Nie")</f>
        <v>Nie</v>
      </c>
      <c r="U767" s="681" t="str">
        <f>IF(T767="Tak"," ",IF(IFERROR(VLOOKUP(A767,Zaplecze_Weryfikacja!A:B,2,FALSE),"Inny numer Lp")="Inny numer Lp","Inny numer Lp",IF(VLOOKUP(A767,Zaplecze_Weryfikacja!A:B,2,FALSE)=D767,"Nieznana przyczyna","Inny opis")))</f>
        <v>Inny opis</v>
      </c>
      <c r="Y767" s="785"/>
      <c r="Z767" s="309">
        <f t="shared" si="2890"/>
        <v>0</v>
      </c>
      <c r="AA767" s="785"/>
      <c r="AB767" s="309">
        <f t="shared" si="2891"/>
        <v>0</v>
      </c>
      <c r="AC767" s="785"/>
      <c r="AD767" s="309">
        <f t="shared" si="2892"/>
        <v>0</v>
      </c>
      <c r="AE767" s="785"/>
      <c r="AF767" s="309">
        <f t="shared" si="2893"/>
        <v>0</v>
      </c>
      <c r="AG767" s="785"/>
      <c r="AH767" s="309">
        <f t="shared" si="2894"/>
        <v>0</v>
      </c>
      <c r="AI767" s="785"/>
      <c r="AJ767" s="309">
        <f t="shared" si="2895"/>
        <v>0</v>
      </c>
      <c r="AK767" s="785"/>
      <c r="AL767" s="309">
        <f t="shared" si="2896"/>
        <v>0</v>
      </c>
      <c r="AM767" s="785"/>
      <c r="AN767" s="309">
        <f t="shared" si="2897"/>
        <v>0</v>
      </c>
      <c r="AO767" s="785"/>
      <c r="AP767" s="309">
        <f t="shared" si="2898"/>
        <v>0</v>
      </c>
      <c r="AQ767" s="785"/>
      <c r="AR767" s="309">
        <f t="shared" si="2899"/>
        <v>0</v>
      </c>
      <c r="AT767" s="782">
        <f t="shared" si="2770"/>
        <v>0</v>
      </c>
      <c r="AU767" s="782">
        <f t="shared" si="2771"/>
        <v>0</v>
      </c>
      <c r="AV767" s="782">
        <f t="shared" si="2772"/>
        <v>0</v>
      </c>
      <c r="AW767" s="788" t="e">
        <f t="shared" si="2773"/>
        <v>#DIV/0!</v>
      </c>
      <c r="AY767" s="781">
        <f t="shared" si="2774"/>
        <v>0</v>
      </c>
      <c r="AZ767" s="777"/>
      <c r="BA767" s="781">
        <f t="shared" si="2775"/>
        <v>0</v>
      </c>
      <c r="BB767" s="777"/>
      <c r="BC767" s="781">
        <f t="shared" si="2776"/>
        <v>0</v>
      </c>
      <c r="BD767" s="777"/>
      <c r="BE767" s="781">
        <f t="shared" si="2777"/>
        <v>0</v>
      </c>
      <c r="BF767" s="777"/>
      <c r="BG767" s="781">
        <f t="shared" si="2778"/>
        <v>0</v>
      </c>
      <c r="BH767" s="777"/>
      <c r="BI767" s="781">
        <f t="shared" si="2779"/>
        <v>0</v>
      </c>
      <c r="BJ767" s="777"/>
      <c r="BK767" s="781">
        <f t="shared" si="2780"/>
        <v>0</v>
      </c>
      <c r="BL767" s="777"/>
      <c r="BM767" s="781">
        <f t="shared" si="2781"/>
        <v>0</v>
      </c>
      <c r="BN767" s="777"/>
      <c r="BO767" s="781">
        <f t="shared" si="2782"/>
        <v>0</v>
      </c>
      <c r="BP767" s="777"/>
      <c r="BQ767" s="781">
        <f t="shared" si="2783"/>
        <v>0</v>
      </c>
      <c r="BR767" s="777"/>
    </row>
    <row r="768" spans="1:70" outlineLevel="3">
      <c r="A768" s="6">
        <v>302411</v>
      </c>
      <c r="B768" s="10"/>
      <c r="C768" s="121" t="s">
        <v>113</v>
      </c>
      <c r="D768" s="148" t="s">
        <v>3161</v>
      </c>
      <c r="E768" s="43" t="str">
        <f t="shared" si="2888"/>
        <v>T</v>
      </c>
      <c r="F768" s="13" t="s">
        <v>3160</v>
      </c>
      <c r="G768" s="122" t="s">
        <v>327</v>
      </c>
      <c r="H768" s="1076">
        <v>26.6</v>
      </c>
      <c r="I768" s="1141"/>
      <c r="J768" s="1142"/>
      <c r="K768" s="1032">
        <f t="shared" si="2889"/>
        <v>0</v>
      </c>
      <c r="L768" s="208"/>
      <c r="M768" s="128"/>
      <c r="N768" s="409"/>
      <c r="O768" s="409"/>
      <c r="Q768" s="686" t="s">
        <v>1865</v>
      </c>
      <c r="R768" s="692" t="s">
        <v>2002</v>
      </c>
      <c r="T768" s="680" t="str">
        <f>IF(IF(A768=0,TRUE(),D768=IFERROR(VLOOKUP(A768,Zaplecze_Weryfikacja!A:B,2,FALSE),2))=TRUE(),"Tak","Nie")</f>
        <v>Nie</v>
      </c>
      <c r="U768" s="681" t="str">
        <f>IF(T768="Tak"," ",IF(IFERROR(VLOOKUP(A768,Zaplecze_Weryfikacja!A:B,2,FALSE),"Inny numer Lp")="Inny numer Lp","Inny numer Lp",IF(VLOOKUP(A768,Zaplecze_Weryfikacja!A:B,2,FALSE)=D768,"Nieznana przyczyna","Inny opis")))</f>
        <v>Inny opis</v>
      </c>
      <c r="Y768" s="785"/>
      <c r="Z768" s="309">
        <f t="shared" si="2890"/>
        <v>0</v>
      </c>
      <c r="AA768" s="785"/>
      <c r="AB768" s="309">
        <f t="shared" si="2891"/>
        <v>0</v>
      </c>
      <c r="AC768" s="785"/>
      <c r="AD768" s="309">
        <f t="shared" si="2892"/>
        <v>0</v>
      </c>
      <c r="AE768" s="785"/>
      <c r="AF768" s="309">
        <f t="shared" si="2893"/>
        <v>0</v>
      </c>
      <c r="AG768" s="785"/>
      <c r="AH768" s="309">
        <f t="shared" si="2894"/>
        <v>0</v>
      </c>
      <c r="AI768" s="785"/>
      <c r="AJ768" s="309">
        <f t="shared" si="2895"/>
        <v>0</v>
      </c>
      <c r="AK768" s="785"/>
      <c r="AL768" s="309">
        <f t="shared" si="2896"/>
        <v>0</v>
      </c>
      <c r="AM768" s="785"/>
      <c r="AN768" s="309">
        <f t="shared" si="2897"/>
        <v>0</v>
      </c>
      <c r="AO768" s="785"/>
      <c r="AP768" s="309">
        <f t="shared" si="2898"/>
        <v>0</v>
      </c>
      <c r="AQ768" s="785"/>
      <c r="AR768" s="309">
        <f t="shared" si="2899"/>
        <v>0</v>
      </c>
      <c r="AT768" s="782">
        <f t="shared" si="2770"/>
        <v>0</v>
      </c>
      <c r="AU768" s="782">
        <f t="shared" si="2771"/>
        <v>0</v>
      </c>
      <c r="AV768" s="782">
        <f t="shared" si="2772"/>
        <v>0</v>
      </c>
      <c r="AW768" s="788" t="e">
        <f t="shared" si="2773"/>
        <v>#DIV/0!</v>
      </c>
      <c r="AY768" s="781">
        <f t="shared" si="2774"/>
        <v>0</v>
      </c>
      <c r="AZ768" s="777"/>
      <c r="BA768" s="781">
        <f t="shared" si="2775"/>
        <v>0</v>
      </c>
      <c r="BB768" s="777"/>
      <c r="BC768" s="781">
        <f t="shared" si="2776"/>
        <v>0</v>
      </c>
      <c r="BD768" s="777"/>
      <c r="BE768" s="781">
        <f t="shared" si="2777"/>
        <v>0</v>
      </c>
      <c r="BF768" s="777"/>
      <c r="BG768" s="781">
        <f t="shared" si="2778"/>
        <v>0</v>
      </c>
      <c r="BH768" s="777"/>
      <c r="BI768" s="781">
        <f t="shared" si="2779"/>
        <v>0</v>
      </c>
      <c r="BJ768" s="777"/>
      <c r="BK768" s="781">
        <f t="shared" si="2780"/>
        <v>0</v>
      </c>
      <c r="BL768" s="777"/>
      <c r="BM768" s="781">
        <f t="shared" si="2781"/>
        <v>0</v>
      </c>
      <c r="BN768" s="777"/>
      <c r="BO768" s="781">
        <f t="shared" si="2782"/>
        <v>0</v>
      </c>
      <c r="BP768" s="777"/>
      <c r="BQ768" s="781">
        <f t="shared" si="2783"/>
        <v>0</v>
      </c>
      <c r="BR768" s="777"/>
    </row>
    <row r="769" spans="1:70" outlineLevel="3">
      <c r="A769" s="6">
        <v>302412</v>
      </c>
      <c r="B769" s="10"/>
      <c r="C769" s="121" t="s">
        <v>113</v>
      </c>
      <c r="D769" s="148" t="s">
        <v>923</v>
      </c>
      <c r="E769" s="43" t="str">
        <f t="shared" si="2888"/>
        <v>N</v>
      </c>
      <c r="F769" s="13" t="s">
        <v>3171</v>
      </c>
      <c r="G769" s="122" t="s">
        <v>324</v>
      </c>
      <c r="H769" s="1076"/>
      <c r="I769" s="1141"/>
      <c r="J769" s="1142"/>
      <c r="K769" s="1032">
        <f t="shared" si="2889"/>
        <v>0</v>
      </c>
      <c r="L769" s="208"/>
      <c r="M769" s="128"/>
      <c r="N769" s="409"/>
      <c r="O769" s="409"/>
      <c r="Q769" s="686" t="s">
        <v>1862</v>
      </c>
      <c r="R769" s="692" t="s">
        <v>2002</v>
      </c>
      <c r="T769" s="680" t="str">
        <f>IF(IF(A769=0,TRUE(),D769=IFERROR(VLOOKUP(A769,Zaplecze_Weryfikacja!A:B,2,FALSE),2))=TRUE(),"Tak","Nie")</f>
        <v>Nie</v>
      </c>
      <c r="U769" s="681" t="str">
        <f>IF(T769="Tak"," ",IF(IFERROR(VLOOKUP(A769,Zaplecze_Weryfikacja!A:B,2,FALSE),"Inny numer Lp")="Inny numer Lp","Inny numer Lp",IF(VLOOKUP(A769,Zaplecze_Weryfikacja!A:B,2,FALSE)=D769,"Nieznana przyczyna","Inny opis")))</f>
        <v>Inny opis</v>
      </c>
      <c r="Y769" s="785"/>
      <c r="Z769" s="309">
        <f t="shared" si="2890"/>
        <v>0</v>
      </c>
      <c r="AA769" s="785"/>
      <c r="AB769" s="309">
        <f t="shared" si="2891"/>
        <v>0</v>
      </c>
      <c r="AC769" s="785"/>
      <c r="AD769" s="309">
        <f t="shared" si="2892"/>
        <v>0</v>
      </c>
      <c r="AE769" s="785"/>
      <c r="AF769" s="309">
        <f t="shared" si="2893"/>
        <v>0</v>
      </c>
      <c r="AG769" s="785"/>
      <c r="AH769" s="309">
        <f t="shared" si="2894"/>
        <v>0</v>
      </c>
      <c r="AI769" s="785"/>
      <c r="AJ769" s="309">
        <f t="shared" si="2895"/>
        <v>0</v>
      </c>
      <c r="AK769" s="785"/>
      <c r="AL769" s="309">
        <f t="shared" si="2896"/>
        <v>0</v>
      </c>
      <c r="AM769" s="785"/>
      <c r="AN769" s="309">
        <f t="shared" si="2897"/>
        <v>0</v>
      </c>
      <c r="AO769" s="785"/>
      <c r="AP769" s="309">
        <f t="shared" si="2898"/>
        <v>0</v>
      </c>
      <c r="AQ769" s="785"/>
      <c r="AR769" s="309">
        <f t="shared" si="2899"/>
        <v>0</v>
      </c>
      <c r="AT769" s="782">
        <f t="shared" si="2770"/>
        <v>0</v>
      </c>
      <c r="AU769" s="782">
        <f t="shared" si="2771"/>
        <v>0</v>
      </c>
      <c r="AV769" s="782">
        <f t="shared" si="2772"/>
        <v>0</v>
      </c>
      <c r="AW769" s="788" t="e">
        <f t="shared" si="2773"/>
        <v>#DIV/0!</v>
      </c>
      <c r="AY769" s="781">
        <f t="shared" si="2774"/>
        <v>0</v>
      </c>
      <c r="AZ769" s="777"/>
      <c r="BA769" s="781">
        <f t="shared" si="2775"/>
        <v>0</v>
      </c>
      <c r="BB769" s="777"/>
      <c r="BC769" s="781">
        <f t="shared" si="2776"/>
        <v>0</v>
      </c>
      <c r="BD769" s="777"/>
      <c r="BE769" s="781">
        <f t="shared" si="2777"/>
        <v>0</v>
      </c>
      <c r="BF769" s="777"/>
      <c r="BG769" s="781">
        <f t="shared" si="2778"/>
        <v>0</v>
      </c>
      <c r="BH769" s="777"/>
      <c r="BI769" s="781">
        <f t="shared" si="2779"/>
        <v>0</v>
      </c>
      <c r="BJ769" s="777"/>
      <c r="BK769" s="781">
        <f t="shared" si="2780"/>
        <v>0</v>
      </c>
      <c r="BL769" s="777"/>
      <c r="BM769" s="781">
        <f t="shared" si="2781"/>
        <v>0</v>
      </c>
      <c r="BN769" s="777"/>
      <c r="BO769" s="781">
        <f t="shared" si="2782"/>
        <v>0</v>
      </c>
      <c r="BP769" s="777"/>
      <c r="BQ769" s="781">
        <f t="shared" si="2783"/>
        <v>0</v>
      </c>
      <c r="BR769" s="777"/>
    </row>
    <row r="770" spans="1:70" outlineLevel="3">
      <c r="A770" s="6">
        <v>302413</v>
      </c>
      <c r="B770" s="10"/>
      <c r="C770" s="121" t="s">
        <v>113</v>
      </c>
      <c r="D770" s="143" t="s">
        <v>179</v>
      </c>
      <c r="E770" s="43" t="str">
        <f t="shared" si="2888"/>
        <v>T</v>
      </c>
      <c r="F770" s="13" t="s">
        <v>3143</v>
      </c>
      <c r="G770" s="122" t="s">
        <v>325</v>
      </c>
      <c r="H770" s="1076">
        <v>1</v>
      </c>
      <c r="I770" s="1141"/>
      <c r="J770" s="1142"/>
      <c r="K770" s="1032">
        <f t="shared" si="2889"/>
        <v>0</v>
      </c>
      <c r="L770" s="208"/>
      <c r="M770" s="128"/>
      <c r="N770" s="409"/>
      <c r="O770" s="409"/>
      <c r="Q770" s="684" t="s">
        <v>1870</v>
      </c>
      <c r="R770" s="692" t="s">
        <v>2002</v>
      </c>
      <c r="T770" s="680" t="str">
        <f>IF(IF(A770=0,TRUE(),D770=IFERROR(VLOOKUP(A770,Zaplecze_Weryfikacja!A:B,2,FALSE),2))=TRUE(),"Tak","Nie")</f>
        <v>Nie</v>
      </c>
      <c r="U770" s="681" t="str">
        <f>IF(T770="Tak"," ",IF(IFERROR(VLOOKUP(A770,Zaplecze_Weryfikacja!A:B,2,FALSE),"Inny numer Lp")="Inny numer Lp","Inny numer Lp",IF(VLOOKUP(A770,Zaplecze_Weryfikacja!A:B,2,FALSE)=D770,"Nieznana przyczyna","Inny opis")))</f>
        <v>Inny opis</v>
      </c>
      <c r="Y770" s="785"/>
      <c r="Z770" s="309">
        <f t="shared" si="2890"/>
        <v>0</v>
      </c>
      <c r="AA770" s="785"/>
      <c r="AB770" s="309">
        <f t="shared" si="2891"/>
        <v>0</v>
      </c>
      <c r="AC770" s="785"/>
      <c r="AD770" s="309">
        <f t="shared" si="2892"/>
        <v>0</v>
      </c>
      <c r="AE770" s="785"/>
      <c r="AF770" s="309">
        <f t="shared" si="2893"/>
        <v>0</v>
      </c>
      <c r="AG770" s="785"/>
      <c r="AH770" s="309">
        <f t="shared" si="2894"/>
        <v>0</v>
      </c>
      <c r="AI770" s="785"/>
      <c r="AJ770" s="309">
        <f t="shared" si="2895"/>
        <v>0</v>
      </c>
      <c r="AK770" s="785"/>
      <c r="AL770" s="309">
        <f t="shared" si="2896"/>
        <v>0</v>
      </c>
      <c r="AM770" s="785"/>
      <c r="AN770" s="309">
        <f t="shared" si="2897"/>
        <v>0</v>
      </c>
      <c r="AO770" s="785"/>
      <c r="AP770" s="309">
        <f t="shared" si="2898"/>
        <v>0</v>
      </c>
      <c r="AQ770" s="785"/>
      <c r="AR770" s="309">
        <f t="shared" si="2899"/>
        <v>0</v>
      </c>
      <c r="AT770" s="782">
        <f t="shared" si="2770"/>
        <v>0</v>
      </c>
      <c r="AU770" s="782">
        <f t="shared" si="2771"/>
        <v>0</v>
      </c>
      <c r="AV770" s="782">
        <f t="shared" si="2772"/>
        <v>0</v>
      </c>
      <c r="AW770" s="788" t="e">
        <f t="shared" si="2773"/>
        <v>#DIV/0!</v>
      </c>
      <c r="AY770" s="781">
        <f t="shared" si="2774"/>
        <v>0</v>
      </c>
      <c r="AZ770" s="777"/>
      <c r="BA770" s="781">
        <f t="shared" si="2775"/>
        <v>0</v>
      </c>
      <c r="BB770" s="777"/>
      <c r="BC770" s="781">
        <f t="shared" si="2776"/>
        <v>0</v>
      </c>
      <c r="BD770" s="777"/>
      <c r="BE770" s="781">
        <f t="shared" si="2777"/>
        <v>0</v>
      </c>
      <c r="BF770" s="777"/>
      <c r="BG770" s="781">
        <f t="shared" si="2778"/>
        <v>0</v>
      </c>
      <c r="BH770" s="777"/>
      <c r="BI770" s="781">
        <f t="shared" si="2779"/>
        <v>0</v>
      </c>
      <c r="BJ770" s="777"/>
      <c r="BK770" s="781">
        <f t="shared" si="2780"/>
        <v>0</v>
      </c>
      <c r="BL770" s="777"/>
      <c r="BM770" s="781">
        <f t="shared" si="2781"/>
        <v>0</v>
      </c>
      <c r="BN770" s="777"/>
      <c r="BO770" s="781">
        <f t="shared" si="2782"/>
        <v>0</v>
      </c>
      <c r="BP770" s="777"/>
      <c r="BQ770" s="781">
        <f t="shared" si="2783"/>
        <v>0</v>
      </c>
      <c r="BR770" s="777"/>
    </row>
    <row r="771" spans="1:70" outlineLevel="3">
      <c r="A771" s="6">
        <v>302414</v>
      </c>
      <c r="B771" s="10"/>
      <c r="C771" s="121" t="s">
        <v>113</v>
      </c>
      <c r="D771" s="148" t="s">
        <v>180</v>
      </c>
      <c r="E771" s="43" t="str">
        <f t="shared" si="2888"/>
        <v>N</v>
      </c>
      <c r="F771" s="13" t="s">
        <v>187</v>
      </c>
      <c r="G771" s="122" t="s">
        <v>325</v>
      </c>
      <c r="H771" s="1076"/>
      <c r="I771" s="1141"/>
      <c r="J771" s="1142"/>
      <c r="K771" s="1032">
        <f t="shared" si="2889"/>
        <v>0</v>
      </c>
      <c r="L771" s="208"/>
      <c r="M771" s="128"/>
      <c r="N771" s="409"/>
      <c r="O771" s="409"/>
      <c r="Q771" s="684" t="s">
        <v>1875</v>
      </c>
      <c r="R771" s="692" t="s">
        <v>2002</v>
      </c>
      <c r="T771" s="680" t="str">
        <f>IF(IF(A771=0,TRUE(),D771=IFERROR(VLOOKUP(A771,Zaplecze_Weryfikacja!A:B,2,FALSE),2))=TRUE(),"Tak","Nie")</f>
        <v>Nie</v>
      </c>
      <c r="U771" s="681" t="str">
        <f>IF(T771="Tak"," ",IF(IFERROR(VLOOKUP(A771,Zaplecze_Weryfikacja!A:B,2,FALSE),"Inny numer Lp")="Inny numer Lp","Inny numer Lp",IF(VLOOKUP(A771,Zaplecze_Weryfikacja!A:B,2,FALSE)=D771,"Nieznana przyczyna","Inny opis")))</f>
        <v>Inny opis</v>
      </c>
      <c r="Y771" s="785"/>
      <c r="Z771" s="309">
        <f t="shared" si="2890"/>
        <v>0</v>
      </c>
      <c r="AA771" s="785"/>
      <c r="AB771" s="309">
        <f t="shared" si="2891"/>
        <v>0</v>
      </c>
      <c r="AC771" s="785"/>
      <c r="AD771" s="309">
        <f t="shared" si="2892"/>
        <v>0</v>
      </c>
      <c r="AE771" s="785"/>
      <c r="AF771" s="309">
        <f t="shared" si="2893"/>
        <v>0</v>
      </c>
      <c r="AG771" s="785"/>
      <c r="AH771" s="309">
        <f t="shared" si="2894"/>
        <v>0</v>
      </c>
      <c r="AI771" s="785"/>
      <c r="AJ771" s="309">
        <f t="shared" si="2895"/>
        <v>0</v>
      </c>
      <c r="AK771" s="785"/>
      <c r="AL771" s="309">
        <f t="shared" si="2896"/>
        <v>0</v>
      </c>
      <c r="AM771" s="785"/>
      <c r="AN771" s="309">
        <f t="shared" si="2897"/>
        <v>0</v>
      </c>
      <c r="AO771" s="785"/>
      <c r="AP771" s="309">
        <f t="shared" si="2898"/>
        <v>0</v>
      </c>
      <c r="AQ771" s="785"/>
      <c r="AR771" s="309">
        <f t="shared" si="2899"/>
        <v>0</v>
      </c>
      <c r="AT771" s="782">
        <f t="shared" si="2770"/>
        <v>0</v>
      </c>
      <c r="AU771" s="782">
        <f t="shared" si="2771"/>
        <v>0</v>
      </c>
      <c r="AV771" s="782">
        <f t="shared" si="2772"/>
        <v>0</v>
      </c>
      <c r="AW771" s="788" t="e">
        <f t="shared" si="2773"/>
        <v>#DIV/0!</v>
      </c>
      <c r="AY771" s="781">
        <f t="shared" si="2774"/>
        <v>0</v>
      </c>
      <c r="AZ771" s="777"/>
      <c r="BA771" s="781">
        <f t="shared" si="2775"/>
        <v>0</v>
      </c>
      <c r="BB771" s="777"/>
      <c r="BC771" s="781">
        <f t="shared" si="2776"/>
        <v>0</v>
      </c>
      <c r="BD771" s="777"/>
      <c r="BE771" s="781">
        <f t="shared" si="2777"/>
        <v>0</v>
      </c>
      <c r="BF771" s="777"/>
      <c r="BG771" s="781">
        <f t="shared" si="2778"/>
        <v>0</v>
      </c>
      <c r="BH771" s="777"/>
      <c r="BI771" s="781">
        <f t="shared" si="2779"/>
        <v>0</v>
      </c>
      <c r="BJ771" s="777"/>
      <c r="BK771" s="781">
        <f t="shared" si="2780"/>
        <v>0</v>
      </c>
      <c r="BL771" s="777"/>
      <c r="BM771" s="781">
        <f t="shared" si="2781"/>
        <v>0</v>
      </c>
      <c r="BN771" s="777"/>
      <c r="BO771" s="781">
        <f t="shared" si="2782"/>
        <v>0</v>
      </c>
      <c r="BP771" s="777"/>
      <c r="BQ771" s="781">
        <f t="shared" si="2783"/>
        <v>0</v>
      </c>
      <c r="BR771" s="777"/>
    </row>
    <row r="772" spans="1:70" outlineLevel="3">
      <c r="A772" s="6">
        <v>302415</v>
      </c>
      <c r="B772" s="10"/>
      <c r="C772" s="121" t="s">
        <v>113</v>
      </c>
      <c r="D772" s="148" t="s">
        <v>3173</v>
      </c>
      <c r="E772" s="43" t="str">
        <f t="shared" ref="E772" si="2900">IF(H772&gt;0,"T","N")</f>
        <v>T</v>
      </c>
      <c r="F772" s="13" t="s">
        <v>3172</v>
      </c>
      <c r="G772" s="122" t="s">
        <v>325</v>
      </c>
      <c r="H772" s="1076">
        <v>1</v>
      </c>
      <c r="I772" s="1141"/>
      <c r="J772" s="1142"/>
      <c r="K772" s="1032">
        <f t="shared" ref="K772" si="2901">IF(B772="E","E",$H772*I772)</f>
        <v>0</v>
      </c>
      <c r="L772" s="208"/>
      <c r="M772" s="128"/>
      <c r="N772" s="409"/>
      <c r="O772" s="409"/>
      <c r="Q772" s="684" t="s">
        <v>1875</v>
      </c>
      <c r="R772" s="692" t="s">
        <v>2002</v>
      </c>
      <c r="T772" s="680" t="str">
        <f>IF(IF(A772=0,TRUE(),D772=IFERROR(VLOOKUP(A772,Zaplecze_Weryfikacja!A:B,2,FALSE),2))=TRUE(),"Tak","Nie")</f>
        <v>Nie</v>
      </c>
      <c r="U772" s="681" t="str">
        <f>IF(T772="Tak"," ",IF(IFERROR(VLOOKUP(A772,Zaplecze_Weryfikacja!A:B,2,FALSE),"Inny numer Lp")="Inny numer Lp","Inny numer Lp",IF(VLOOKUP(A772,Zaplecze_Weryfikacja!A:B,2,FALSE)=D772,"Nieznana przyczyna","Inny opis")))</f>
        <v>Inny opis</v>
      </c>
      <c r="Y772" s="785"/>
      <c r="Z772" s="309">
        <f t="shared" ref="Z772" si="2902">IF($B772="E","E",$H772*Y772)</f>
        <v>0</v>
      </c>
      <c r="AA772" s="785"/>
      <c r="AB772" s="309">
        <f t="shared" ref="AB772" si="2903">IF($B772="E","E",$H772*AA772)</f>
        <v>0</v>
      </c>
      <c r="AC772" s="785"/>
      <c r="AD772" s="309">
        <f t="shared" ref="AD772" si="2904">IF($B772="E","E",$H772*AC772)</f>
        <v>0</v>
      </c>
      <c r="AE772" s="785"/>
      <c r="AF772" s="309">
        <f t="shared" ref="AF772" si="2905">IF($B772="E","E",$H772*AE772)</f>
        <v>0</v>
      </c>
      <c r="AG772" s="785"/>
      <c r="AH772" s="309">
        <f t="shared" ref="AH772" si="2906">IF($B772="E","E",$H772*AG772)</f>
        <v>0</v>
      </c>
      <c r="AI772" s="785"/>
      <c r="AJ772" s="309">
        <f t="shared" ref="AJ772" si="2907">IF($B772="E","E",$H772*AI772)</f>
        <v>0</v>
      </c>
      <c r="AK772" s="785"/>
      <c r="AL772" s="309">
        <f t="shared" ref="AL772" si="2908">IF($B772="E","E",$H772*AK772)</f>
        <v>0</v>
      </c>
      <c r="AM772" s="785"/>
      <c r="AN772" s="309">
        <f t="shared" ref="AN772" si="2909">IF($B772="E","E",$H772*AM772)</f>
        <v>0</v>
      </c>
      <c r="AO772" s="785"/>
      <c r="AP772" s="309">
        <f t="shared" ref="AP772" si="2910">IF($B772="E","E",$H772*AO772)</f>
        <v>0</v>
      </c>
      <c r="AQ772" s="785"/>
      <c r="AR772" s="309">
        <f t="shared" ref="AR772" si="2911">IF($B772="E","E",$H772*AQ772)</f>
        <v>0</v>
      </c>
      <c r="AT772" s="782">
        <f t="shared" ref="AT772" si="2912">MAX(Z772,AB772,AD772,AF772,AH772,AJ772,AL772,AN772,AP772,AR772)</f>
        <v>0</v>
      </c>
      <c r="AU772" s="782">
        <f t="shared" ref="AU772" si="2913">IF($AU$6=10,MIN(Z772,AB772,AD772,AF772,AH772,AJ772,AL772,AN772,AP772,AR772),IF($AU$6=9,MIN(Z772,AB772,AD772,AF772,AH772,AJ772,AL772,AN772,AP772),IF($AU$6=8,MIN(Z772,AB772,AD772,AF772,AH772,AJ772,AL772,AN772),IF($AU$6=7,MIN(Z772,AB772,AD772,AF772,AH772,AJ772,AL772),IF($AU$6=6,MIN(Z772,AB772,AD772,AF772,AH772,AJ772),IF($AU$6=5,MIN(Z772,AB772,AD772,AF772,AH772),IF($AU$6=4,MIN(Z772,AB772,AD772,AF772),IF($AU$6=4,MIN(Z772,AB772,AD772,AF772),IF($AU$6=3,MIN(Z772,AB772,AD772),IF($AU$6=3,MIN(Z772,AB772,AD772),IF($AU$6=2,MIN(Z772,AB772),IF($AU$6=1,MIN(Z772),"Błąd - zła ilośc oferentów"))))))))))))</f>
        <v>0</v>
      </c>
      <c r="AV772" s="782">
        <f t="shared" ref="AV772" si="2914">AT772-AU772</f>
        <v>0</v>
      </c>
      <c r="AW772" s="788" t="e">
        <f t="shared" ref="AW772" si="2915">AT772/AU772</f>
        <v>#DIV/0!</v>
      </c>
      <c r="AY772" s="781">
        <f t="shared" ref="AY772" si="2916">+AZ772</f>
        <v>0</v>
      </c>
      <c r="AZ772" s="777"/>
      <c r="BA772" s="781">
        <f t="shared" ref="BA772" si="2917">+BB772</f>
        <v>0</v>
      </c>
      <c r="BB772" s="777"/>
      <c r="BC772" s="781">
        <f t="shared" ref="BC772" si="2918">+BD772</f>
        <v>0</v>
      </c>
      <c r="BD772" s="777"/>
      <c r="BE772" s="781">
        <f t="shared" ref="BE772" si="2919">+BF772</f>
        <v>0</v>
      </c>
      <c r="BF772" s="777"/>
      <c r="BG772" s="781">
        <f t="shared" ref="BG772" si="2920">+BH772</f>
        <v>0</v>
      </c>
      <c r="BH772" s="777"/>
      <c r="BI772" s="781">
        <f t="shared" ref="BI772" si="2921">+BJ772</f>
        <v>0</v>
      </c>
      <c r="BJ772" s="777"/>
      <c r="BK772" s="781">
        <f t="shared" ref="BK772" si="2922">+BL772</f>
        <v>0</v>
      </c>
      <c r="BL772" s="777"/>
      <c r="BM772" s="781">
        <f t="shared" ref="BM772" si="2923">+BN772</f>
        <v>0</v>
      </c>
      <c r="BN772" s="777"/>
      <c r="BO772" s="781">
        <f t="shared" ref="BO772" si="2924">+BP772</f>
        <v>0</v>
      </c>
      <c r="BP772" s="777"/>
      <c r="BQ772" s="781">
        <f t="shared" ref="BQ772" si="2925">+BR772</f>
        <v>0</v>
      </c>
      <c r="BR772" s="777"/>
    </row>
    <row r="773" spans="1:70" outlineLevel="3">
      <c r="A773" s="6"/>
      <c r="B773" s="121"/>
      <c r="C773" s="121"/>
      <c r="D773" s="54"/>
      <c r="E773" s="122"/>
      <c r="F773" s="122"/>
      <c r="G773" s="122"/>
      <c r="H773" s="1017"/>
      <c r="I773" s="1006"/>
      <c r="J773" s="1111"/>
      <c r="K773" s="1033"/>
      <c r="L773" s="208"/>
      <c r="M773" s="128"/>
      <c r="N773" s="409"/>
      <c r="O773" s="409"/>
      <c r="Q773" s="683"/>
      <c r="R773" s="692"/>
      <c r="T773" s="680" t="str">
        <f>IF(IF(A773=0,TRUE(),D773=IFERROR(VLOOKUP(A773,Zaplecze_Weryfikacja!A:B,2,FALSE),2))=TRUE(),"Tak","Nie")</f>
        <v>Tak</v>
      </c>
      <c r="U773" s="681" t="str">
        <f>IF(T773="Tak"," ",IF(IFERROR(VLOOKUP(A773,Zaplecze_Weryfikacja!A:B,2,FALSE),"Inny numer Lp")="Inny numer Lp","Inny numer Lp",IF(VLOOKUP(A773,Zaplecze_Weryfikacja!A:B,2,FALSE)=D773,"Nieznana przyczyna","Inny opis")))</f>
        <v xml:space="preserve"> </v>
      </c>
      <c r="Y773" s="785"/>
      <c r="Z773" s="104"/>
      <c r="AA773" s="785"/>
      <c r="AB773" s="104"/>
      <c r="AC773" s="785"/>
      <c r="AD773" s="104"/>
      <c r="AE773" s="785"/>
      <c r="AF773" s="104"/>
      <c r="AG773" s="785"/>
      <c r="AH773" s="104"/>
      <c r="AI773" s="785"/>
      <c r="AJ773" s="104"/>
      <c r="AK773" s="785"/>
      <c r="AL773" s="104"/>
      <c r="AM773" s="785"/>
      <c r="AN773" s="104"/>
      <c r="AO773" s="785"/>
      <c r="AP773" s="104"/>
      <c r="AQ773" s="785"/>
      <c r="AR773" s="104"/>
      <c r="AT773" s="782">
        <f t="shared" si="2770"/>
        <v>0</v>
      </c>
      <c r="AU773" s="782">
        <f t="shared" si="2771"/>
        <v>0</v>
      </c>
      <c r="AV773" s="782">
        <f t="shared" si="2772"/>
        <v>0</v>
      </c>
      <c r="AW773" s="788" t="e">
        <f t="shared" si="2773"/>
        <v>#DIV/0!</v>
      </c>
      <c r="AY773" s="781">
        <f t="shared" si="2774"/>
        <v>0</v>
      </c>
      <c r="AZ773" s="777"/>
      <c r="BA773" s="781">
        <f t="shared" si="2775"/>
        <v>0</v>
      </c>
      <c r="BB773" s="777"/>
      <c r="BC773" s="781">
        <f t="shared" si="2776"/>
        <v>0</v>
      </c>
      <c r="BD773" s="777"/>
      <c r="BE773" s="781">
        <f t="shared" si="2777"/>
        <v>0</v>
      </c>
      <c r="BF773" s="777"/>
      <c r="BG773" s="781">
        <f t="shared" si="2778"/>
        <v>0</v>
      </c>
      <c r="BH773" s="777"/>
      <c r="BI773" s="781">
        <f t="shared" si="2779"/>
        <v>0</v>
      </c>
      <c r="BJ773" s="777"/>
      <c r="BK773" s="781">
        <f t="shared" si="2780"/>
        <v>0</v>
      </c>
      <c r="BL773" s="777"/>
      <c r="BM773" s="781">
        <f t="shared" si="2781"/>
        <v>0</v>
      </c>
      <c r="BN773" s="777"/>
      <c r="BO773" s="781">
        <f t="shared" si="2782"/>
        <v>0</v>
      </c>
      <c r="BP773" s="777"/>
      <c r="BQ773" s="781">
        <f t="shared" si="2783"/>
        <v>0</v>
      </c>
      <c r="BR773" s="777"/>
    </row>
    <row r="774" spans="1:70" outlineLevel="3">
      <c r="A774" s="667"/>
      <c r="B774" s="668"/>
      <c r="C774" s="668"/>
      <c r="D774" s="672" t="s">
        <v>182</v>
      </c>
      <c r="E774" s="773" t="str">
        <f>IF(COUNTIF(E775:E787,"T")=0,"N","T")</f>
        <v>T</v>
      </c>
      <c r="F774" s="665"/>
      <c r="G774" s="664"/>
      <c r="H774" s="1079"/>
      <c r="I774" s="1065"/>
      <c r="J774" s="1116"/>
      <c r="K774" s="1036">
        <f>SUBTOTAL(9,K775:K789)</f>
        <v>0</v>
      </c>
      <c r="L774" s="496"/>
      <c r="M774" s="657"/>
      <c r="N774" s="657"/>
      <c r="O774" s="657"/>
      <c r="Q774" s="683"/>
      <c r="R774" s="692"/>
      <c r="T774" s="680" t="str">
        <f>IF(IF(A774=0,TRUE(),D774=IFERROR(VLOOKUP(A774,Zaplecze_Weryfikacja!A:B,2,FALSE),2))=TRUE(),"Tak","Nie")</f>
        <v>Tak</v>
      </c>
      <c r="U774" s="681" t="str">
        <f>IF(T774="Tak"," ",IF(IFERROR(VLOOKUP(A774,Zaplecze_Weryfikacja!A:B,2,FALSE),"Inny numer Lp")="Inny numer Lp","Inny numer Lp",IF(VLOOKUP(A774,Zaplecze_Weryfikacja!A:B,2,FALSE)=D774,"Nieznana przyczyna","Inny opis")))</f>
        <v xml:space="preserve"> </v>
      </c>
      <c r="Y774" s="785"/>
      <c r="Z774" s="663">
        <f>SUBTOTAL(9,Z775:Z789)</f>
        <v>0</v>
      </c>
      <c r="AA774" s="785"/>
      <c r="AB774" s="663">
        <f>SUBTOTAL(9,AB775:AB789)</f>
        <v>0</v>
      </c>
      <c r="AC774" s="785"/>
      <c r="AD774" s="663">
        <f>SUBTOTAL(9,AD775:AD789)</f>
        <v>0</v>
      </c>
      <c r="AE774" s="785"/>
      <c r="AF774" s="663">
        <f>SUBTOTAL(9,AF775:AF789)</f>
        <v>0</v>
      </c>
      <c r="AG774" s="785"/>
      <c r="AH774" s="663">
        <f>SUBTOTAL(9,AH775:AH789)</f>
        <v>0</v>
      </c>
      <c r="AI774" s="785"/>
      <c r="AJ774" s="663">
        <f>SUBTOTAL(9,AJ775:AJ789)</f>
        <v>0</v>
      </c>
      <c r="AK774" s="785"/>
      <c r="AL774" s="663">
        <f>SUBTOTAL(9,AL775:AL789)</f>
        <v>0</v>
      </c>
      <c r="AM774" s="785"/>
      <c r="AN774" s="663">
        <f>SUBTOTAL(9,AN775:AN789)</f>
        <v>0</v>
      </c>
      <c r="AO774" s="785"/>
      <c r="AP774" s="663">
        <f>SUBTOTAL(9,AP775:AP789)</f>
        <v>0</v>
      </c>
      <c r="AQ774" s="785"/>
      <c r="AR774" s="663">
        <f>SUBTOTAL(9,AR775:AR789)</f>
        <v>0</v>
      </c>
      <c r="AT774" s="845">
        <f t="shared" si="2770"/>
        <v>0</v>
      </c>
      <c r="AU774" s="845">
        <f t="shared" si="2771"/>
        <v>0</v>
      </c>
      <c r="AV774" s="845">
        <f t="shared" si="2772"/>
        <v>0</v>
      </c>
      <c r="AW774" s="846" t="e">
        <f t="shared" si="2773"/>
        <v>#DIV/0!</v>
      </c>
      <c r="AY774" s="781">
        <f t="shared" si="2774"/>
        <v>0</v>
      </c>
      <c r="AZ774" s="847"/>
      <c r="BA774" s="781">
        <f t="shared" si="2775"/>
        <v>0</v>
      </c>
      <c r="BB774" s="847"/>
      <c r="BC774" s="781">
        <f t="shared" si="2776"/>
        <v>0</v>
      </c>
      <c r="BD774" s="847"/>
      <c r="BE774" s="781">
        <f t="shared" si="2777"/>
        <v>0</v>
      </c>
      <c r="BF774" s="847"/>
      <c r="BG774" s="781">
        <f t="shared" si="2778"/>
        <v>0</v>
      </c>
      <c r="BH774" s="847"/>
      <c r="BI774" s="781">
        <f t="shared" si="2779"/>
        <v>0</v>
      </c>
      <c r="BJ774" s="847"/>
      <c r="BK774" s="781">
        <f t="shared" si="2780"/>
        <v>0</v>
      </c>
      <c r="BL774" s="847"/>
      <c r="BM774" s="781">
        <f t="shared" si="2781"/>
        <v>0</v>
      </c>
      <c r="BN774" s="847"/>
      <c r="BO774" s="781">
        <f t="shared" si="2782"/>
        <v>0</v>
      </c>
      <c r="BP774" s="847"/>
      <c r="BQ774" s="781">
        <f t="shared" si="2783"/>
        <v>0</v>
      </c>
      <c r="BR774" s="847"/>
    </row>
    <row r="775" spans="1:70" outlineLevel="3">
      <c r="A775" s="6">
        <v>302416</v>
      </c>
      <c r="B775" s="10"/>
      <c r="C775" s="162" t="s">
        <v>113</v>
      </c>
      <c r="D775" s="34" t="s">
        <v>75</v>
      </c>
      <c r="E775" s="43" t="str">
        <f t="shared" ref="E775:E787" si="2926">IF(H775&gt;0,"T","N")</f>
        <v>T</v>
      </c>
      <c r="F775" s="81" t="s">
        <v>51</v>
      </c>
      <c r="G775" s="155" t="s">
        <v>327</v>
      </c>
      <c r="H775" s="1076">
        <v>5.3</v>
      </c>
      <c r="I775" s="1141"/>
      <c r="J775" s="1142"/>
      <c r="K775" s="1032">
        <f t="shared" ref="K775:K787" si="2927">IF(B775="E","E",$H775*I775)</f>
        <v>0</v>
      </c>
      <c r="L775" s="208"/>
      <c r="M775" s="128"/>
      <c r="N775" s="409"/>
      <c r="O775" s="409"/>
      <c r="Q775" s="684" t="s">
        <v>1910</v>
      </c>
      <c r="R775" s="692" t="s">
        <v>2002</v>
      </c>
      <c r="T775" s="680" t="str">
        <f>IF(IF(A775=0,TRUE(),D775=IFERROR(VLOOKUP(A775,Zaplecze_Weryfikacja!A:B,2,FALSE),2))=TRUE(),"Tak","Nie")</f>
        <v>Nie</v>
      </c>
      <c r="U775" s="681" t="str">
        <f>IF(T775="Tak"," ",IF(IFERROR(VLOOKUP(A775,Zaplecze_Weryfikacja!A:B,2,FALSE),"Inny numer Lp")="Inny numer Lp","Inny numer Lp",IF(VLOOKUP(A775,Zaplecze_Weryfikacja!A:B,2,FALSE)=D775,"Nieznana przyczyna","Inny opis")))</f>
        <v>Inny opis</v>
      </c>
      <c r="Y775" s="785"/>
      <c r="Z775" s="309">
        <f t="shared" ref="Z775:Z787" si="2928">IF($B775="E","E",$H775*Y775)</f>
        <v>0</v>
      </c>
      <c r="AA775" s="785"/>
      <c r="AB775" s="309">
        <f t="shared" ref="AB775:AB787" si="2929">IF($B775="E","E",$H775*AA775)</f>
        <v>0</v>
      </c>
      <c r="AC775" s="785"/>
      <c r="AD775" s="309">
        <f t="shared" ref="AD775:AD787" si="2930">IF($B775="E","E",$H775*AC775)</f>
        <v>0</v>
      </c>
      <c r="AE775" s="785"/>
      <c r="AF775" s="309">
        <f t="shared" ref="AF775:AF787" si="2931">IF($B775="E","E",$H775*AE775)</f>
        <v>0</v>
      </c>
      <c r="AG775" s="785"/>
      <c r="AH775" s="309">
        <f t="shared" ref="AH775:AH787" si="2932">IF($B775="E","E",$H775*AG775)</f>
        <v>0</v>
      </c>
      <c r="AI775" s="785"/>
      <c r="AJ775" s="309">
        <f t="shared" ref="AJ775:AJ787" si="2933">IF($B775="E","E",$H775*AI775)</f>
        <v>0</v>
      </c>
      <c r="AK775" s="785"/>
      <c r="AL775" s="309">
        <f t="shared" ref="AL775:AL787" si="2934">IF($B775="E","E",$H775*AK775)</f>
        <v>0</v>
      </c>
      <c r="AM775" s="785"/>
      <c r="AN775" s="309">
        <f t="shared" ref="AN775:AN787" si="2935">IF($B775="E","E",$H775*AM775)</f>
        <v>0</v>
      </c>
      <c r="AO775" s="785"/>
      <c r="AP775" s="309">
        <f t="shared" ref="AP775:AP787" si="2936">IF($B775="E","E",$H775*AO775)</f>
        <v>0</v>
      </c>
      <c r="AQ775" s="785"/>
      <c r="AR775" s="309">
        <f t="shared" ref="AR775:AR787" si="2937">IF($B775="E","E",$H775*AQ775)</f>
        <v>0</v>
      </c>
      <c r="AT775" s="782">
        <f t="shared" si="2770"/>
        <v>0</v>
      </c>
      <c r="AU775" s="782">
        <f t="shared" si="2771"/>
        <v>0</v>
      </c>
      <c r="AV775" s="782">
        <f t="shared" si="2772"/>
        <v>0</v>
      </c>
      <c r="AW775" s="788" t="e">
        <f t="shared" si="2773"/>
        <v>#DIV/0!</v>
      </c>
      <c r="AY775" s="781">
        <f t="shared" si="2774"/>
        <v>0</v>
      </c>
      <c r="AZ775" s="777"/>
      <c r="BA775" s="781">
        <f t="shared" si="2775"/>
        <v>0</v>
      </c>
      <c r="BB775" s="777"/>
      <c r="BC775" s="781">
        <f t="shared" si="2776"/>
        <v>0</v>
      </c>
      <c r="BD775" s="777"/>
      <c r="BE775" s="781">
        <f t="shared" si="2777"/>
        <v>0</v>
      </c>
      <c r="BF775" s="777"/>
      <c r="BG775" s="781">
        <f t="shared" si="2778"/>
        <v>0</v>
      </c>
      <c r="BH775" s="777"/>
      <c r="BI775" s="781">
        <f t="shared" si="2779"/>
        <v>0</v>
      </c>
      <c r="BJ775" s="777"/>
      <c r="BK775" s="781">
        <f t="shared" si="2780"/>
        <v>0</v>
      </c>
      <c r="BL775" s="777"/>
      <c r="BM775" s="781">
        <f t="shared" si="2781"/>
        <v>0</v>
      </c>
      <c r="BN775" s="777"/>
      <c r="BO775" s="781">
        <f t="shared" si="2782"/>
        <v>0</v>
      </c>
      <c r="BP775" s="777"/>
      <c r="BQ775" s="781">
        <f t="shared" si="2783"/>
        <v>0</v>
      </c>
      <c r="BR775" s="777"/>
    </row>
    <row r="776" spans="1:70" outlineLevel="3">
      <c r="A776" s="6">
        <v>302417</v>
      </c>
      <c r="B776" s="10"/>
      <c r="C776" s="424" t="s">
        <v>113</v>
      </c>
      <c r="D776" s="423" t="s">
        <v>1783</v>
      </c>
      <c r="E776" s="43" t="str">
        <f t="shared" si="2926"/>
        <v>N</v>
      </c>
      <c r="F776" s="427"/>
      <c r="G776" s="420" t="s">
        <v>325</v>
      </c>
      <c r="H776" s="1076"/>
      <c r="I776" s="1141"/>
      <c r="J776" s="1142"/>
      <c r="K776" s="1032">
        <f t="shared" si="2927"/>
        <v>0</v>
      </c>
      <c r="L776" s="208"/>
      <c r="M776" s="459"/>
      <c r="N776" s="476"/>
      <c r="O776" s="476"/>
      <c r="Q776" s="684" t="s">
        <v>1914</v>
      </c>
      <c r="R776" s="692" t="s">
        <v>2002</v>
      </c>
      <c r="T776" s="680" t="str">
        <f>IF(IF(A776=0,TRUE(),D776=IFERROR(VLOOKUP(A776,Zaplecze_Weryfikacja!A:B,2,FALSE),2))=TRUE(),"Tak","Nie")</f>
        <v>Nie</v>
      </c>
      <c r="U776" s="681" t="str">
        <f>IF(T776="Tak"," ",IF(IFERROR(VLOOKUP(A776,Zaplecze_Weryfikacja!A:B,2,FALSE),"Inny numer Lp")="Inny numer Lp","Inny numer Lp",IF(VLOOKUP(A776,Zaplecze_Weryfikacja!A:B,2,FALSE)=D776,"Nieznana przyczyna","Inny opis")))</f>
        <v>Inny opis</v>
      </c>
      <c r="Y776" s="785"/>
      <c r="Z776" s="309">
        <f t="shared" si="2928"/>
        <v>0</v>
      </c>
      <c r="AA776" s="785"/>
      <c r="AB776" s="309">
        <f t="shared" si="2929"/>
        <v>0</v>
      </c>
      <c r="AC776" s="785"/>
      <c r="AD776" s="309">
        <f t="shared" si="2930"/>
        <v>0</v>
      </c>
      <c r="AE776" s="785"/>
      <c r="AF776" s="309">
        <f t="shared" si="2931"/>
        <v>0</v>
      </c>
      <c r="AG776" s="785"/>
      <c r="AH776" s="309">
        <f t="shared" si="2932"/>
        <v>0</v>
      </c>
      <c r="AI776" s="785"/>
      <c r="AJ776" s="309">
        <f t="shared" si="2933"/>
        <v>0</v>
      </c>
      <c r="AK776" s="785"/>
      <c r="AL776" s="309">
        <f t="shared" si="2934"/>
        <v>0</v>
      </c>
      <c r="AM776" s="785"/>
      <c r="AN776" s="309">
        <f t="shared" si="2935"/>
        <v>0</v>
      </c>
      <c r="AO776" s="785"/>
      <c r="AP776" s="309">
        <f t="shared" si="2936"/>
        <v>0</v>
      </c>
      <c r="AQ776" s="785"/>
      <c r="AR776" s="309">
        <f t="shared" si="2937"/>
        <v>0</v>
      </c>
      <c r="AT776" s="782">
        <f t="shared" si="2770"/>
        <v>0</v>
      </c>
      <c r="AU776" s="782">
        <f t="shared" si="2771"/>
        <v>0</v>
      </c>
      <c r="AV776" s="782">
        <f t="shared" si="2772"/>
        <v>0</v>
      </c>
      <c r="AW776" s="788" t="e">
        <f t="shared" si="2773"/>
        <v>#DIV/0!</v>
      </c>
      <c r="AY776" s="781">
        <f t="shared" si="2774"/>
        <v>0</v>
      </c>
      <c r="AZ776" s="777"/>
      <c r="BA776" s="781">
        <f t="shared" si="2775"/>
        <v>0</v>
      </c>
      <c r="BB776" s="777"/>
      <c r="BC776" s="781">
        <f t="shared" si="2776"/>
        <v>0</v>
      </c>
      <c r="BD776" s="777"/>
      <c r="BE776" s="781">
        <f t="shared" si="2777"/>
        <v>0</v>
      </c>
      <c r="BF776" s="777"/>
      <c r="BG776" s="781">
        <f t="shared" si="2778"/>
        <v>0</v>
      </c>
      <c r="BH776" s="777"/>
      <c r="BI776" s="781">
        <f t="shared" si="2779"/>
        <v>0</v>
      </c>
      <c r="BJ776" s="777"/>
      <c r="BK776" s="781">
        <f t="shared" si="2780"/>
        <v>0</v>
      </c>
      <c r="BL776" s="777"/>
      <c r="BM776" s="781">
        <f t="shared" si="2781"/>
        <v>0</v>
      </c>
      <c r="BN776" s="777"/>
      <c r="BO776" s="781">
        <f t="shared" si="2782"/>
        <v>0</v>
      </c>
      <c r="BP776" s="777"/>
      <c r="BQ776" s="781">
        <f t="shared" si="2783"/>
        <v>0</v>
      </c>
      <c r="BR776" s="777"/>
    </row>
    <row r="777" spans="1:70" outlineLevel="3">
      <c r="A777" s="6">
        <v>302418</v>
      </c>
      <c r="B777" s="10"/>
      <c r="C777" s="162" t="s">
        <v>113</v>
      </c>
      <c r="D777" s="111" t="s">
        <v>817</v>
      </c>
      <c r="E777" s="43" t="str">
        <f t="shared" si="2926"/>
        <v>N</v>
      </c>
      <c r="F777" s="81"/>
      <c r="G777" s="155" t="s">
        <v>327</v>
      </c>
      <c r="H777" s="1076"/>
      <c r="I777" s="1141"/>
      <c r="J777" s="1142"/>
      <c r="K777" s="1032">
        <f t="shared" si="2927"/>
        <v>0</v>
      </c>
      <c r="L777" s="208"/>
      <c r="M777" s="128"/>
      <c r="N777" s="409"/>
      <c r="O777" s="409"/>
      <c r="Q777" s="684" t="s">
        <v>1861</v>
      </c>
      <c r="R777" s="692" t="s">
        <v>2002</v>
      </c>
      <c r="T777" s="680" t="str">
        <f>IF(IF(A777=0,TRUE(),D777=IFERROR(VLOOKUP(A777,Zaplecze_Weryfikacja!A:B,2,FALSE),2))=TRUE(),"Tak","Nie")</f>
        <v>Nie</v>
      </c>
      <c r="U777" s="681" t="str">
        <f>IF(T777="Tak"," ",IF(IFERROR(VLOOKUP(A777,Zaplecze_Weryfikacja!A:B,2,FALSE),"Inny numer Lp")="Inny numer Lp","Inny numer Lp",IF(VLOOKUP(A777,Zaplecze_Weryfikacja!A:B,2,FALSE)=D777,"Nieznana przyczyna","Inny opis")))</f>
        <v>Inny opis</v>
      </c>
      <c r="Y777" s="785"/>
      <c r="Z777" s="309">
        <f t="shared" si="2928"/>
        <v>0</v>
      </c>
      <c r="AA777" s="785"/>
      <c r="AB777" s="309">
        <f t="shared" si="2929"/>
        <v>0</v>
      </c>
      <c r="AC777" s="785"/>
      <c r="AD777" s="309">
        <f t="shared" si="2930"/>
        <v>0</v>
      </c>
      <c r="AE777" s="785"/>
      <c r="AF777" s="309">
        <f t="shared" si="2931"/>
        <v>0</v>
      </c>
      <c r="AG777" s="785"/>
      <c r="AH777" s="309">
        <f t="shared" si="2932"/>
        <v>0</v>
      </c>
      <c r="AI777" s="785"/>
      <c r="AJ777" s="309">
        <f t="shared" si="2933"/>
        <v>0</v>
      </c>
      <c r="AK777" s="785"/>
      <c r="AL777" s="309">
        <f t="shared" si="2934"/>
        <v>0</v>
      </c>
      <c r="AM777" s="785"/>
      <c r="AN777" s="309">
        <f t="shared" si="2935"/>
        <v>0</v>
      </c>
      <c r="AO777" s="785"/>
      <c r="AP777" s="309">
        <f t="shared" si="2936"/>
        <v>0</v>
      </c>
      <c r="AQ777" s="785"/>
      <c r="AR777" s="309">
        <f t="shared" si="2937"/>
        <v>0</v>
      </c>
      <c r="AT777" s="782">
        <f t="shared" si="2770"/>
        <v>0</v>
      </c>
      <c r="AU777" s="782">
        <f t="shared" si="2771"/>
        <v>0</v>
      </c>
      <c r="AV777" s="782">
        <f t="shared" si="2772"/>
        <v>0</v>
      </c>
      <c r="AW777" s="788" t="e">
        <f t="shared" si="2773"/>
        <v>#DIV/0!</v>
      </c>
      <c r="AY777" s="781">
        <f t="shared" si="2774"/>
        <v>0</v>
      </c>
      <c r="AZ777" s="777"/>
      <c r="BA777" s="781">
        <f t="shared" si="2775"/>
        <v>0</v>
      </c>
      <c r="BB777" s="777"/>
      <c r="BC777" s="781">
        <f t="shared" si="2776"/>
        <v>0</v>
      </c>
      <c r="BD777" s="777"/>
      <c r="BE777" s="781">
        <f t="shared" si="2777"/>
        <v>0</v>
      </c>
      <c r="BF777" s="777"/>
      <c r="BG777" s="781">
        <f t="shared" si="2778"/>
        <v>0</v>
      </c>
      <c r="BH777" s="777"/>
      <c r="BI777" s="781">
        <f t="shared" si="2779"/>
        <v>0</v>
      </c>
      <c r="BJ777" s="777"/>
      <c r="BK777" s="781">
        <f t="shared" si="2780"/>
        <v>0</v>
      </c>
      <c r="BL777" s="777"/>
      <c r="BM777" s="781">
        <f t="shared" si="2781"/>
        <v>0</v>
      </c>
      <c r="BN777" s="777"/>
      <c r="BO777" s="781">
        <f t="shared" si="2782"/>
        <v>0</v>
      </c>
      <c r="BP777" s="777"/>
      <c r="BQ777" s="781">
        <f t="shared" si="2783"/>
        <v>0</v>
      </c>
      <c r="BR777" s="777"/>
    </row>
    <row r="778" spans="1:70" outlineLevel="3">
      <c r="A778" s="6">
        <v>302419</v>
      </c>
      <c r="B778" s="10"/>
      <c r="C778" s="162" t="s">
        <v>113</v>
      </c>
      <c r="D778" s="166" t="s">
        <v>166</v>
      </c>
      <c r="E778" s="43" t="str">
        <f t="shared" si="2926"/>
        <v>N</v>
      </c>
      <c r="F778" s="81"/>
      <c r="G778" s="155" t="s">
        <v>327</v>
      </c>
      <c r="H778" s="1076"/>
      <c r="I778" s="1141"/>
      <c r="J778" s="1142"/>
      <c r="K778" s="1032">
        <f t="shared" si="2927"/>
        <v>0</v>
      </c>
      <c r="L778" s="208"/>
      <c r="M778" s="128"/>
      <c r="N778" s="409"/>
      <c r="O778" s="409"/>
      <c r="Q778" s="686" t="s">
        <v>1908</v>
      </c>
      <c r="R778" s="692" t="s">
        <v>2002</v>
      </c>
      <c r="T778" s="680" t="str">
        <f>IF(IF(A778=0,TRUE(),D778=IFERROR(VLOOKUP(A778,Zaplecze_Weryfikacja!A:B,2,FALSE),2))=TRUE(),"Tak","Nie")</f>
        <v>Nie</v>
      </c>
      <c r="U778" s="681" t="str">
        <f>IF(T778="Tak"," ",IF(IFERROR(VLOOKUP(A778,Zaplecze_Weryfikacja!A:B,2,FALSE),"Inny numer Lp")="Inny numer Lp","Inny numer Lp",IF(VLOOKUP(A778,Zaplecze_Weryfikacja!A:B,2,FALSE)=D778,"Nieznana przyczyna","Inny opis")))</f>
        <v>Inny opis</v>
      </c>
      <c r="Y778" s="785"/>
      <c r="Z778" s="309">
        <f t="shared" si="2928"/>
        <v>0</v>
      </c>
      <c r="AA778" s="785"/>
      <c r="AB778" s="309">
        <f t="shared" si="2929"/>
        <v>0</v>
      </c>
      <c r="AC778" s="785"/>
      <c r="AD778" s="309">
        <f t="shared" si="2930"/>
        <v>0</v>
      </c>
      <c r="AE778" s="785"/>
      <c r="AF778" s="309">
        <f t="shared" si="2931"/>
        <v>0</v>
      </c>
      <c r="AG778" s="785"/>
      <c r="AH778" s="309">
        <f t="shared" si="2932"/>
        <v>0</v>
      </c>
      <c r="AI778" s="785"/>
      <c r="AJ778" s="309">
        <f t="shared" si="2933"/>
        <v>0</v>
      </c>
      <c r="AK778" s="785"/>
      <c r="AL778" s="309">
        <f t="shared" si="2934"/>
        <v>0</v>
      </c>
      <c r="AM778" s="785"/>
      <c r="AN778" s="309">
        <f t="shared" si="2935"/>
        <v>0</v>
      </c>
      <c r="AO778" s="785"/>
      <c r="AP778" s="309">
        <f t="shared" si="2936"/>
        <v>0</v>
      </c>
      <c r="AQ778" s="785"/>
      <c r="AR778" s="309">
        <f t="shared" si="2937"/>
        <v>0</v>
      </c>
      <c r="AT778" s="782">
        <f t="shared" si="2770"/>
        <v>0</v>
      </c>
      <c r="AU778" s="782">
        <f t="shared" si="2771"/>
        <v>0</v>
      </c>
      <c r="AV778" s="782">
        <f t="shared" si="2772"/>
        <v>0</v>
      </c>
      <c r="AW778" s="788" t="e">
        <f t="shared" si="2773"/>
        <v>#DIV/0!</v>
      </c>
      <c r="AY778" s="781">
        <f t="shared" si="2774"/>
        <v>0</v>
      </c>
      <c r="AZ778" s="777"/>
      <c r="BA778" s="781">
        <f t="shared" si="2775"/>
        <v>0</v>
      </c>
      <c r="BB778" s="777"/>
      <c r="BC778" s="781">
        <f t="shared" si="2776"/>
        <v>0</v>
      </c>
      <c r="BD778" s="777"/>
      <c r="BE778" s="781">
        <f t="shared" si="2777"/>
        <v>0</v>
      </c>
      <c r="BF778" s="777"/>
      <c r="BG778" s="781">
        <f t="shared" si="2778"/>
        <v>0</v>
      </c>
      <c r="BH778" s="777"/>
      <c r="BI778" s="781">
        <f t="shared" si="2779"/>
        <v>0</v>
      </c>
      <c r="BJ778" s="777"/>
      <c r="BK778" s="781">
        <f t="shared" si="2780"/>
        <v>0</v>
      </c>
      <c r="BL778" s="777"/>
      <c r="BM778" s="781">
        <f t="shared" si="2781"/>
        <v>0</v>
      </c>
      <c r="BN778" s="777"/>
      <c r="BO778" s="781">
        <f t="shared" si="2782"/>
        <v>0</v>
      </c>
      <c r="BP778" s="777"/>
      <c r="BQ778" s="781">
        <f t="shared" si="2783"/>
        <v>0</v>
      </c>
      <c r="BR778" s="777"/>
    </row>
    <row r="779" spans="1:70" outlineLevel="3">
      <c r="A779" s="6">
        <v>302420</v>
      </c>
      <c r="B779" s="10"/>
      <c r="C779" s="162" t="s">
        <v>113</v>
      </c>
      <c r="D779" s="167" t="s">
        <v>3184</v>
      </c>
      <c r="E779" s="43" t="str">
        <f>IF(H779&gt;0,"T","N")</f>
        <v>T</v>
      </c>
      <c r="F779" s="81" t="s">
        <v>32</v>
      </c>
      <c r="G779" s="155" t="s">
        <v>327</v>
      </c>
      <c r="H779" s="1076">
        <v>5.88</v>
      </c>
      <c r="I779" s="1141"/>
      <c r="J779" s="1142"/>
      <c r="K779" s="1032">
        <f>IF(B779="E","E",$H779*I779)</f>
        <v>0</v>
      </c>
      <c r="L779" s="208"/>
      <c r="M779" s="128"/>
      <c r="N779" s="409"/>
      <c r="O779" s="409"/>
      <c r="Q779" s="684" t="s">
        <v>1913</v>
      </c>
      <c r="R779" s="692" t="s">
        <v>2002</v>
      </c>
      <c r="T779" s="680" t="str">
        <f>IF(IF(A779=0,TRUE(),D779=IFERROR(VLOOKUP(A779,Zaplecze_Weryfikacja!A:B,2,FALSE),2))=TRUE(),"Tak","Nie")</f>
        <v>Nie</v>
      </c>
      <c r="U779" s="681" t="str">
        <f>IF(T779="Tak"," ",IF(IFERROR(VLOOKUP(A779,Zaplecze_Weryfikacja!A:B,2,FALSE),"Inny numer Lp")="Inny numer Lp","Inny numer Lp",IF(VLOOKUP(A779,Zaplecze_Weryfikacja!A:B,2,FALSE)=D779,"Nieznana przyczyna","Inny opis")))</f>
        <v>Inny opis</v>
      </c>
      <c r="Y779" s="785"/>
      <c r="Z779" s="309">
        <f>IF($B779="E","E",$H779*Y779)</f>
        <v>0</v>
      </c>
      <c r="AA779" s="785"/>
      <c r="AB779" s="309">
        <f>IF($B779="E","E",$H779*AA779)</f>
        <v>0</v>
      </c>
      <c r="AC779" s="785"/>
      <c r="AD779" s="309">
        <f>IF($B779="E","E",$H779*AC779)</f>
        <v>0</v>
      </c>
      <c r="AE779" s="785"/>
      <c r="AF779" s="309">
        <f>IF($B779="E","E",$H779*AE779)</f>
        <v>0</v>
      </c>
      <c r="AG779" s="785"/>
      <c r="AH779" s="309">
        <f>IF($B779="E","E",$H779*AG779)</f>
        <v>0</v>
      </c>
      <c r="AI779" s="785"/>
      <c r="AJ779" s="309">
        <f>IF($B779="E","E",$H779*AI779)</f>
        <v>0</v>
      </c>
      <c r="AK779" s="785"/>
      <c r="AL779" s="309">
        <f>IF($B779="E","E",$H779*AK779)</f>
        <v>0</v>
      </c>
      <c r="AM779" s="785"/>
      <c r="AN779" s="309">
        <f>IF($B779="E","E",$H779*AM779)</f>
        <v>0</v>
      </c>
      <c r="AO779" s="785"/>
      <c r="AP779" s="309">
        <f>IF($B779="E","E",$H779*AO779)</f>
        <v>0</v>
      </c>
      <c r="AQ779" s="785"/>
      <c r="AR779" s="309">
        <f>IF($B779="E","E",$H779*AQ779)</f>
        <v>0</v>
      </c>
      <c r="AT779" s="782">
        <f t="shared" si="2770"/>
        <v>0</v>
      </c>
      <c r="AU779" s="782">
        <f t="shared" si="2771"/>
        <v>0</v>
      </c>
      <c r="AV779" s="782">
        <f t="shared" si="2772"/>
        <v>0</v>
      </c>
      <c r="AW779" s="788" t="e">
        <f t="shared" si="2773"/>
        <v>#DIV/0!</v>
      </c>
      <c r="AY779" s="781">
        <f t="shared" si="2774"/>
        <v>0</v>
      </c>
      <c r="AZ779" s="777"/>
      <c r="BA779" s="781">
        <f t="shared" si="2775"/>
        <v>0</v>
      </c>
      <c r="BB779" s="777"/>
      <c r="BC779" s="781">
        <f t="shared" si="2776"/>
        <v>0</v>
      </c>
      <c r="BD779" s="777"/>
      <c r="BE779" s="781">
        <f t="shared" si="2777"/>
        <v>0</v>
      </c>
      <c r="BF779" s="777"/>
      <c r="BG779" s="781">
        <f t="shared" si="2778"/>
        <v>0</v>
      </c>
      <c r="BH779" s="777"/>
      <c r="BI779" s="781">
        <f t="shared" si="2779"/>
        <v>0</v>
      </c>
      <c r="BJ779" s="777"/>
      <c r="BK779" s="781">
        <f t="shared" si="2780"/>
        <v>0</v>
      </c>
      <c r="BL779" s="777"/>
      <c r="BM779" s="781">
        <f t="shared" si="2781"/>
        <v>0</v>
      </c>
      <c r="BN779" s="777"/>
      <c r="BO779" s="781">
        <f t="shared" si="2782"/>
        <v>0</v>
      </c>
      <c r="BP779" s="777"/>
      <c r="BQ779" s="781">
        <f t="shared" si="2783"/>
        <v>0</v>
      </c>
      <c r="BR779" s="777"/>
    </row>
    <row r="780" spans="1:70" outlineLevel="3">
      <c r="A780" s="6">
        <v>302421</v>
      </c>
      <c r="B780" s="10"/>
      <c r="C780" s="162" t="s">
        <v>113</v>
      </c>
      <c r="D780" s="168" t="s">
        <v>877</v>
      </c>
      <c r="E780" s="43" t="str">
        <f>IF(H780&gt;0,"T","N")</f>
        <v>T</v>
      </c>
      <c r="F780" s="81" t="s">
        <v>3095</v>
      </c>
      <c r="G780" s="155" t="s">
        <v>327</v>
      </c>
      <c r="H780" s="1076">
        <v>7.9</v>
      </c>
      <c r="I780" s="1141"/>
      <c r="J780" s="1142"/>
      <c r="K780" s="1032">
        <f>IF(B780="E","E",$H780*I780)</f>
        <v>0</v>
      </c>
      <c r="L780" s="208"/>
      <c r="M780" s="128"/>
      <c r="N780" s="409"/>
      <c r="O780" s="409"/>
      <c r="Q780" s="684" t="s">
        <v>1893</v>
      </c>
      <c r="R780" s="692" t="s">
        <v>2002</v>
      </c>
      <c r="T780" s="680" t="str">
        <f>IF(IF(A780=0,TRUE(),D780=IFERROR(VLOOKUP(A780,Zaplecze_Weryfikacja!A:B,2,FALSE),2))=TRUE(),"Tak","Nie")</f>
        <v>Nie</v>
      </c>
      <c r="U780" s="681" t="str">
        <f>IF(T780="Tak"," ",IF(IFERROR(VLOOKUP(A780,Zaplecze_Weryfikacja!A:B,2,FALSE),"Inny numer Lp")="Inny numer Lp","Inny numer Lp",IF(VLOOKUP(A780,Zaplecze_Weryfikacja!A:B,2,FALSE)=D780,"Nieznana przyczyna","Inny opis")))</f>
        <v>Inny opis</v>
      </c>
      <c r="Y780" s="785"/>
      <c r="Z780" s="309">
        <f>IF($B780="E","E",$H780*Y780)</f>
        <v>0</v>
      </c>
      <c r="AA780" s="785"/>
      <c r="AB780" s="309">
        <f>IF($B780="E","E",$H780*AA780)</f>
        <v>0</v>
      </c>
      <c r="AC780" s="785"/>
      <c r="AD780" s="309">
        <f>IF($B780="E","E",$H780*AC780)</f>
        <v>0</v>
      </c>
      <c r="AE780" s="785"/>
      <c r="AF780" s="309">
        <f>IF($B780="E","E",$H780*AE780)</f>
        <v>0</v>
      </c>
      <c r="AG780" s="785"/>
      <c r="AH780" s="309">
        <f>IF($B780="E","E",$H780*AG780)</f>
        <v>0</v>
      </c>
      <c r="AI780" s="785"/>
      <c r="AJ780" s="309">
        <f>IF($B780="E","E",$H780*AI780)</f>
        <v>0</v>
      </c>
      <c r="AK780" s="785"/>
      <c r="AL780" s="309">
        <f>IF($B780="E","E",$H780*AK780)</f>
        <v>0</v>
      </c>
      <c r="AM780" s="785"/>
      <c r="AN780" s="309">
        <f>IF($B780="E","E",$H780*AM780)</f>
        <v>0</v>
      </c>
      <c r="AO780" s="785"/>
      <c r="AP780" s="309">
        <f>IF($B780="E","E",$H780*AO780)</f>
        <v>0</v>
      </c>
      <c r="AQ780" s="785"/>
      <c r="AR780" s="309">
        <f>IF($B780="E","E",$H780*AQ780)</f>
        <v>0</v>
      </c>
      <c r="AT780" s="782">
        <f t="shared" si="2770"/>
        <v>0</v>
      </c>
      <c r="AU780" s="782">
        <f t="shared" si="2771"/>
        <v>0</v>
      </c>
      <c r="AV780" s="782">
        <f t="shared" si="2772"/>
        <v>0</v>
      </c>
      <c r="AW780" s="788" t="e">
        <f t="shared" si="2773"/>
        <v>#DIV/0!</v>
      </c>
      <c r="AY780" s="781">
        <f t="shared" si="2774"/>
        <v>0</v>
      </c>
      <c r="AZ780" s="777"/>
      <c r="BA780" s="781">
        <f t="shared" si="2775"/>
        <v>0</v>
      </c>
      <c r="BB780" s="777"/>
      <c r="BC780" s="781">
        <f t="shared" si="2776"/>
        <v>0</v>
      </c>
      <c r="BD780" s="777"/>
      <c r="BE780" s="781">
        <f t="shared" si="2777"/>
        <v>0</v>
      </c>
      <c r="BF780" s="777"/>
      <c r="BG780" s="781">
        <f t="shared" si="2778"/>
        <v>0</v>
      </c>
      <c r="BH780" s="777"/>
      <c r="BI780" s="781">
        <f t="shared" si="2779"/>
        <v>0</v>
      </c>
      <c r="BJ780" s="777"/>
      <c r="BK780" s="781">
        <f t="shared" si="2780"/>
        <v>0</v>
      </c>
      <c r="BL780" s="777"/>
      <c r="BM780" s="781">
        <f t="shared" si="2781"/>
        <v>0</v>
      </c>
      <c r="BN780" s="777"/>
      <c r="BO780" s="781">
        <f t="shared" si="2782"/>
        <v>0</v>
      </c>
      <c r="BP780" s="777"/>
      <c r="BQ780" s="781">
        <f t="shared" si="2783"/>
        <v>0</v>
      </c>
      <c r="BR780" s="777"/>
    </row>
    <row r="781" spans="1:70" outlineLevel="3">
      <c r="A781" s="6">
        <v>302422</v>
      </c>
      <c r="B781" s="10"/>
      <c r="C781" s="162" t="s">
        <v>113</v>
      </c>
      <c r="D781" s="168" t="s">
        <v>3174</v>
      </c>
      <c r="E781" s="43" t="str">
        <f>IF(H781&gt;0,"T","N")</f>
        <v>T</v>
      </c>
      <c r="F781" s="82" t="s">
        <v>126</v>
      </c>
      <c r="G781" s="155" t="s">
        <v>327</v>
      </c>
      <c r="H781" s="1076">
        <v>11.5</v>
      </c>
      <c r="I781" s="1141"/>
      <c r="J781" s="1142"/>
      <c r="K781" s="1032">
        <f>IF(B781="E","E",$H781*I781)</f>
        <v>0</v>
      </c>
      <c r="L781" s="208"/>
      <c r="M781" s="128"/>
      <c r="N781" s="409"/>
      <c r="O781" s="409"/>
      <c r="Q781" s="684" t="s">
        <v>1864</v>
      </c>
      <c r="R781" s="692" t="s">
        <v>2002</v>
      </c>
      <c r="T781" s="680" t="str">
        <f>IF(IF(A781=0,TRUE(),D781=IFERROR(VLOOKUP(A781,Zaplecze_Weryfikacja!A:B,2,FALSE),2))=TRUE(),"Tak","Nie")</f>
        <v>Nie</v>
      </c>
      <c r="U781" s="681" t="str">
        <f>IF(T781="Tak"," ",IF(IFERROR(VLOOKUP(A781,Zaplecze_Weryfikacja!A:B,2,FALSE),"Inny numer Lp")="Inny numer Lp","Inny numer Lp",IF(VLOOKUP(A781,Zaplecze_Weryfikacja!A:B,2,FALSE)=D781,"Nieznana przyczyna","Inny opis")))</f>
        <v>Inny opis</v>
      </c>
      <c r="Y781" s="785"/>
      <c r="Z781" s="309">
        <f>IF($B781="E","E",$H781*Y781)</f>
        <v>0</v>
      </c>
      <c r="AA781" s="785"/>
      <c r="AB781" s="309">
        <f>IF($B781="E","E",$H781*AA781)</f>
        <v>0</v>
      </c>
      <c r="AC781" s="785"/>
      <c r="AD781" s="309">
        <f>IF($B781="E","E",$H781*AC781)</f>
        <v>0</v>
      </c>
      <c r="AE781" s="785"/>
      <c r="AF781" s="309">
        <f>IF($B781="E","E",$H781*AE781)</f>
        <v>0</v>
      </c>
      <c r="AG781" s="785"/>
      <c r="AH781" s="309">
        <f>IF($B781="E","E",$H781*AG781)</f>
        <v>0</v>
      </c>
      <c r="AI781" s="785"/>
      <c r="AJ781" s="309">
        <f>IF($B781="E","E",$H781*AI781)</f>
        <v>0</v>
      </c>
      <c r="AK781" s="785"/>
      <c r="AL781" s="309">
        <f>IF($B781="E","E",$H781*AK781)</f>
        <v>0</v>
      </c>
      <c r="AM781" s="785"/>
      <c r="AN781" s="309">
        <f>IF($B781="E","E",$H781*AM781)</f>
        <v>0</v>
      </c>
      <c r="AO781" s="785"/>
      <c r="AP781" s="309">
        <f>IF($B781="E","E",$H781*AO781)</f>
        <v>0</v>
      </c>
      <c r="AQ781" s="785"/>
      <c r="AR781" s="309">
        <f>IF($B781="E","E",$H781*AQ781)</f>
        <v>0</v>
      </c>
      <c r="AT781" s="782">
        <f t="shared" si="2770"/>
        <v>0</v>
      </c>
      <c r="AU781" s="782">
        <f t="shared" si="2771"/>
        <v>0</v>
      </c>
      <c r="AV781" s="782">
        <f t="shared" si="2772"/>
        <v>0</v>
      </c>
      <c r="AW781" s="788" t="e">
        <f t="shared" si="2773"/>
        <v>#DIV/0!</v>
      </c>
      <c r="AY781" s="781">
        <f t="shared" si="2774"/>
        <v>0</v>
      </c>
      <c r="AZ781" s="777"/>
      <c r="BA781" s="781">
        <f t="shared" si="2775"/>
        <v>0</v>
      </c>
      <c r="BB781" s="777"/>
      <c r="BC781" s="781">
        <f t="shared" si="2776"/>
        <v>0</v>
      </c>
      <c r="BD781" s="777"/>
      <c r="BE781" s="781">
        <f t="shared" si="2777"/>
        <v>0</v>
      </c>
      <c r="BF781" s="777"/>
      <c r="BG781" s="781">
        <f t="shared" si="2778"/>
        <v>0</v>
      </c>
      <c r="BH781" s="777"/>
      <c r="BI781" s="781">
        <f t="shared" si="2779"/>
        <v>0</v>
      </c>
      <c r="BJ781" s="777"/>
      <c r="BK781" s="781">
        <f t="shared" si="2780"/>
        <v>0</v>
      </c>
      <c r="BL781" s="777"/>
      <c r="BM781" s="781">
        <f t="shared" si="2781"/>
        <v>0</v>
      </c>
      <c r="BN781" s="777"/>
      <c r="BO781" s="781">
        <f t="shared" si="2782"/>
        <v>0</v>
      </c>
      <c r="BP781" s="777"/>
      <c r="BQ781" s="781">
        <f t="shared" si="2783"/>
        <v>0</v>
      </c>
      <c r="BR781" s="777"/>
    </row>
    <row r="782" spans="1:70" outlineLevel="3">
      <c r="A782" s="6">
        <v>302423</v>
      </c>
      <c r="B782" s="10"/>
      <c r="C782" s="162" t="s">
        <v>113</v>
      </c>
      <c r="D782" s="168" t="s">
        <v>3175</v>
      </c>
      <c r="E782" s="43" t="str">
        <f>IF(H782&gt;0,"T","N")</f>
        <v>T</v>
      </c>
      <c r="F782" s="82" t="s">
        <v>815</v>
      </c>
      <c r="G782" s="155" t="s">
        <v>327</v>
      </c>
      <c r="H782" s="1076">
        <v>11.5</v>
      </c>
      <c r="I782" s="1141"/>
      <c r="J782" s="1142"/>
      <c r="K782" s="1032">
        <f>IF(B782="E","E",$H782*I782)</f>
        <v>0</v>
      </c>
      <c r="L782" s="208"/>
      <c r="M782" s="128"/>
      <c r="N782" s="409"/>
      <c r="O782" s="409"/>
      <c r="Q782" s="684" t="s">
        <v>1864</v>
      </c>
      <c r="R782" s="692" t="s">
        <v>2002</v>
      </c>
      <c r="T782" s="680" t="str">
        <f>IF(IF(A782=0,TRUE(),D782=IFERROR(VLOOKUP(A782,Zaplecze_Weryfikacja!A:B,2,FALSE),2))=TRUE(),"Tak","Nie")</f>
        <v>Nie</v>
      </c>
      <c r="U782" s="681" t="str">
        <f>IF(T782="Tak"," ",IF(IFERROR(VLOOKUP(A782,Zaplecze_Weryfikacja!A:B,2,FALSE),"Inny numer Lp")="Inny numer Lp","Inny numer Lp",IF(VLOOKUP(A782,Zaplecze_Weryfikacja!A:B,2,FALSE)=D782,"Nieznana przyczyna","Inny opis")))</f>
        <v>Inny opis</v>
      </c>
      <c r="Y782" s="785"/>
      <c r="Z782" s="309">
        <f>IF($B782="E","E",$H782*Y782)</f>
        <v>0</v>
      </c>
      <c r="AA782" s="785"/>
      <c r="AB782" s="309">
        <f>IF($B782="E","E",$H782*AA782)</f>
        <v>0</v>
      </c>
      <c r="AC782" s="785"/>
      <c r="AD782" s="309">
        <f>IF($B782="E","E",$H782*AC782)</f>
        <v>0</v>
      </c>
      <c r="AE782" s="785"/>
      <c r="AF782" s="309">
        <f>IF($B782="E","E",$H782*AE782)</f>
        <v>0</v>
      </c>
      <c r="AG782" s="785"/>
      <c r="AH782" s="309">
        <f>IF($B782="E","E",$H782*AG782)</f>
        <v>0</v>
      </c>
      <c r="AI782" s="785"/>
      <c r="AJ782" s="309">
        <f>IF($B782="E","E",$H782*AI782)</f>
        <v>0</v>
      </c>
      <c r="AK782" s="785"/>
      <c r="AL782" s="309">
        <f>IF($B782="E","E",$H782*AK782)</f>
        <v>0</v>
      </c>
      <c r="AM782" s="785"/>
      <c r="AN782" s="309">
        <f>IF($B782="E","E",$H782*AM782)</f>
        <v>0</v>
      </c>
      <c r="AO782" s="785"/>
      <c r="AP782" s="309">
        <f>IF($B782="E","E",$H782*AO782)</f>
        <v>0</v>
      </c>
      <c r="AQ782" s="785"/>
      <c r="AR782" s="309">
        <f>IF($B782="E","E",$H782*AQ782)</f>
        <v>0</v>
      </c>
      <c r="AT782" s="782">
        <f t="shared" ref="AT782" si="2938">MAX(Z782,AB782,AD782,AF782,AH782,AJ782,AL782,AN782,AP782,AR782)</f>
        <v>0</v>
      </c>
      <c r="AU782" s="782">
        <f t="shared" ref="AU782" si="2939">IF($AU$6=10,MIN(Z782,AB782,AD782,AF782,AH782,AJ782,AL782,AN782,AP782,AR782),IF($AU$6=9,MIN(Z782,AB782,AD782,AF782,AH782,AJ782,AL782,AN782,AP782),IF($AU$6=8,MIN(Z782,AB782,AD782,AF782,AH782,AJ782,AL782,AN782),IF($AU$6=7,MIN(Z782,AB782,AD782,AF782,AH782,AJ782,AL782),IF($AU$6=6,MIN(Z782,AB782,AD782,AF782,AH782,AJ782),IF($AU$6=5,MIN(Z782,AB782,AD782,AF782,AH782),IF($AU$6=4,MIN(Z782,AB782,AD782,AF782),IF($AU$6=4,MIN(Z782,AB782,AD782,AF782),IF($AU$6=3,MIN(Z782,AB782,AD782),IF($AU$6=3,MIN(Z782,AB782,AD782),IF($AU$6=2,MIN(Z782,AB782),IF($AU$6=1,MIN(Z782),"Błąd - zła ilośc oferentów"))))))))))))</f>
        <v>0</v>
      </c>
      <c r="AV782" s="782">
        <f t="shared" ref="AV782" si="2940">AT782-AU782</f>
        <v>0</v>
      </c>
      <c r="AW782" s="788" t="e">
        <f t="shared" ref="AW782" si="2941">AT782/AU782</f>
        <v>#DIV/0!</v>
      </c>
      <c r="AY782" s="781">
        <f t="shared" ref="AY782" si="2942">+AZ782</f>
        <v>0</v>
      </c>
      <c r="AZ782" s="777"/>
      <c r="BA782" s="781">
        <f t="shared" ref="BA782" si="2943">+BB782</f>
        <v>0</v>
      </c>
      <c r="BB782" s="777"/>
      <c r="BC782" s="781">
        <f t="shared" ref="BC782" si="2944">+BD782</f>
        <v>0</v>
      </c>
      <c r="BD782" s="777"/>
      <c r="BE782" s="781">
        <f t="shared" ref="BE782" si="2945">+BF782</f>
        <v>0</v>
      </c>
      <c r="BF782" s="777"/>
      <c r="BG782" s="781">
        <f t="shared" ref="BG782" si="2946">+BH782</f>
        <v>0</v>
      </c>
      <c r="BH782" s="777"/>
      <c r="BI782" s="781">
        <f t="shared" ref="BI782" si="2947">+BJ782</f>
        <v>0</v>
      </c>
      <c r="BJ782" s="777"/>
      <c r="BK782" s="781">
        <f t="shared" ref="BK782" si="2948">+BL782</f>
        <v>0</v>
      </c>
      <c r="BL782" s="777"/>
      <c r="BM782" s="781">
        <f t="shared" ref="BM782" si="2949">+BN782</f>
        <v>0</v>
      </c>
      <c r="BN782" s="777"/>
      <c r="BO782" s="781">
        <f t="shared" ref="BO782" si="2950">+BP782</f>
        <v>0</v>
      </c>
      <c r="BP782" s="777"/>
      <c r="BQ782" s="781">
        <f t="shared" ref="BQ782" si="2951">+BR782</f>
        <v>0</v>
      </c>
      <c r="BR782" s="777"/>
    </row>
    <row r="783" spans="1:70" outlineLevel="3">
      <c r="A783" s="6">
        <v>302424</v>
      </c>
      <c r="B783" s="10"/>
      <c r="C783" s="162" t="s">
        <v>113</v>
      </c>
      <c r="D783" s="163" t="s">
        <v>812</v>
      </c>
      <c r="E783" s="43" t="str">
        <f t="shared" si="2926"/>
        <v>N</v>
      </c>
      <c r="F783" s="81"/>
      <c r="G783" s="155" t="s">
        <v>327</v>
      </c>
      <c r="H783" s="1076"/>
      <c r="I783" s="1141"/>
      <c r="J783" s="1142"/>
      <c r="K783" s="1032">
        <f t="shared" si="2927"/>
        <v>0</v>
      </c>
      <c r="L783" s="208"/>
      <c r="M783" s="128"/>
      <c r="N783" s="409"/>
      <c r="O783" s="409"/>
      <c r="Q783" s="684" t="s">
        <v>1864</v>
      </c>
      <c r="R783" s="692" t="s">
        <v>2002</v>
      </c>
      <c r="T783" s="680" t="str">
        <f>IF(IF(A783=0,TRUE(),D783=IFERROR(VLOOKUP(A783,Zaplecze_Weryfikacja!A:B,2,FALSE),2))=TRUE(),"Tak","Nie")</f>
        <v>Nie</v>
      </c>
      <c r="U783" s="681" t="str">
        <f>IF(T783="Tak"," ",IF(IFERROR(VLOOKUP(A783,Zaplecze_Weryfikacja!A:B,2,FALSE),"Inny numer Lp")="Inny numer Lp","Inny numer Lp",IF(VLOOKUP(A783,Zaplecze_Weryfikacja!A:B,2,FALSE)=D783,"Nieznana przyczyna","Inny opis")))</f>
        <v>Inny opis</v>
      </c>
      <c r="Y783" s="785"/>
      <c r="Z783" s="309">
        <f t="shared" si="2928"/>
        <v>0</v>
      </c>
      <c r="AA783" s="785"/>
      <c r="AB783" s="309">
        <f t="shared" si="2929"/>
        <v>0</v>
      </c>
      <c r="AC783" s="785"/>
      <c r="AD783" s="309">
        <f t="shared" si="2930"/>
        <v>0</v>
      </c>
      <c r="AE783" s="785"/>
      <c r="AF783" s="309">
        <f t="shared" si="2931"/>
        <v>0</v>
      </c>
      <c r="AG783" s="785"/>
      <c r="AH783" s="309">
        <f t="shared" si="2932"/>
        <v>0</v>
      </c>
      <c r="AI783" s="785"/>
      <c r="AJ783" s="309">
        <f t="shared" si="2933"/>
        <v>0</v>
      </c>
      <c r="AK783" s="785"/>
      <c r="AL783" s="309">
        <f t="shared" si="2934"/>
        <v>0</v>
      </c>
      <c r="AM783" s="785"/>
      <c r="AN783" s="309">
        <f t="shared" si="2935"/>
        <v>0</v>
      </c>
      <c r="AO783" s="785"/>
      <c r="AP783" s="309">
        <f t="shared" si="2936"/>
        <v>0</v>
      </c>
      <c r="AQ783" s="785"/>
      <c r="AR783" s="309">
        <f t="shared" si="2937"/>
        <v>0</v>
      </c>
      <c r="AT783" s="782">
        <f t="shared" si="2770"/>
        <v>0</v>
      </c>
      <c r="AU783" s="782">
        <f t="shared" si="2771"/>
        <v>0</v>
      </c>
      <c r="AV783" s="782">
        <f t="shared" si="2772"/>
        <v>0</v>
      </c>
      <c r="AW783" s="788" t="e">
        <f t="shared" si="2773"/>
        <v>#DIV/0!</v>
      </c>
      <c r="AY783" s="781">
        <f t="shared" si="2774"/>
        <v>0</v>
      </c>
      <c r="AZ783" s="777"/>
      <c r="BA783" s="781">
        <f t="shared" si="2775"/>
        <v>0</v>
      </c>
      <c r="BB783" s="777"/>
      <c r="BC783" s="781">
        <f t="shared" si="2776"/>
        <v>0</v>
      </c>
      <c r="BD783" s="777"/>
      <c r="BE783" s="781">
        <f t="shared" si="2777"/>
        <v>0</v>
      </c>
      <c r="BF783" s="777"/>
      <c r="BG783" s="781">
        <f t="shared" si="2778"/>
        <v>0</v>
      </c>
      <c r="BH783" s="777"/>
      <c r="BI783" s="781">
        <f t="shared" si="2779"/>
        <v>0</v>
      </c>
      <c r="BJ783" s="777"/>
      <c r="BK783" s="781">
        <f t="shared" si="2780"/>
        <v>0</v>
      </c>
      <c r="BL783" s="777"/>
      <c r="BM783" s="781">
        <f t="shared" si="2781"/>
        <v>0</v>
      </c>
      <c r="BN783" s="777"/>
      <c r="BO783" s="781">
        <f t="shared" si="2782"/>
        <v>0</v>
      </c>
      <c r="BP783" s="777"/>
      <c r="BQ783" s="781">
        <f t="shared" si="2783"/>
        <v>0</v>
      </c>
      <c r="BR783" s="777"/>
    </row>
    <row r="784" spans="1:70" outlineLevel="3">
      <c r="A784" s="6">
        <v>302425</v>
      </c>
      <c r="B784" s="10"/>
      <c r="C784" s="162" t="s">
        <v>113</v>
      </c>
      <c r="D784" s="167" t="s">
        <v>77</v>
      </c>
      <c r="E784" s="43" t="str">
        <f t="shared" si="2926"/>
        <v>T</v>
      </c>
      <c r="F784" s="82" t="s">
        <v>3098</v>
      </c>
      <c r="G784" s="155" t="s">
        <v>327</v>
      </c>
      <c r="H784" s="1076">
        <v>5.5</v>
      </c>
      <c r="I784" s="1141"/>
      <c r="J784" s="1142"/>
      <c r="K784" s="1032">
        <f t="shared" si="2927"/>
        <v>0</v>
      </c>
      <c r="L784" s="208"/>
      <c r="M784" s="128"/>
      <c r="N784" s="409"/>
      <c r="O784" s="409"/>
      <c r="Q784" s="684" t="s">
        <v>1864</v>
      </c>
      <c r="R784" s="692" t="s">
        <v>2002</v>
      </c>
      <c r="T784" s="680" t="str">
        <f>IF(IF(A784=0,TRUE(),D784=IFERROR(VLOOKUP(A784,Zaplecze_Weryfikacja!A:B,2,FALSE),2))=TRUE(),"Tak","Nie")</f>
        <v>Nie</v>
      </c>
      <c r="U784" s="681" t="str">
        <f>IF(T784="Tak"," ",IF(IFERROR(VLOOKUP(A784,Zaplecze_Weryfikacja!A:B,2,FALSE),"Inny numer Lp")="Inny numer Lp","Inny numer Lp",IF(VLOOKUP(A784,Zaplecze_Weryfikacja!A:B,2,FALSE)=D784,"Nieznana przyczyna","Inny opis")))</f>
        <v>Inny opis</v>
      </c>
      <c r="Y784" s="785"/>
      <c r="Z784" s="309">
        <f t="shared" si="2928"/>
        <v>0</v>
      </c>
      <c r="AA784" s="785"/>
      <c r="AB784" s="309">
        <f t="shared" si="2929"/>
        <v>0</v>
      </c>
      <c r="AC784" s="785"/>
      <c r="AD784" s="309">
        <f t="shared" si="2930"/>
        <v>0</v>
      </c>
      <c r="AE784" s="785"/>
      <c r="AF784" s="309">
        <f t="shared" si="2931"/>
        <v>0</v>
      </c>
      <c r="AG784" s="785"/>
      <c r="AH784" s="309">
        <f t="shared" si="2932"/>
        <v>0</v>
      </c>
      <c r="AI784" s="785"/>
      <c r="AJ784" s="309">
        <f t="shared" si="2933"/>
        <v>0</v>
      </c>
      <c r="AK784" s="785"/>
      <c r="AL784" s="309">
        <f t="shared" si="2934"/>
        <v>0</v>
      </c>
      <c r="AM784" s="785"/>
      <c r="AN784" s="309">
        <f t="shared" si="2935"/>
        <v>0</v>
      </c>
      <c r="AO784" s="785"/>
      <c r="AP784" s="309">
        <f t="shared" si="2936"/>
        <v>0</v>
      </c>
      <c r="AQ784" s="785"/>
      <c r="AR784" s="309">
        <f t="shared" si="2937"/>
        <v>0</v>
      </c>
      <c r="AT784" s="782">
        <f t="shared" si="2770"/>
        <v>0</v>
      </c>
      <c r="AU784" s="782">
        <f t="shared" si="2771"/>
        <v>0</v>
      </c>
      <c r="AV784" s="782">
        <f t="shared" si="2772"/>
        <v>0</v>
      </c>
      <c r="AW784" s="788" t="e">
        <f t="shared" si="2773"/>
        <v>#DIV/0!</v>
      </c>
      <c r="AY784" s="781">
        <f t="shared" si="2774"/>
        <v>0</v>
      </c>
      <c r="AZ784" s="777"/>
      <c r="BA784" s="781">
        <f t="shared" si="2775"/>
        <v>0</v>
      </c>
      <c r="BB784" s="777"/>
      <c r="BC784" s="781">
        <f t="shared" si="2776"/>
        <v>0</v>
      </c>
      <c r="BD784" s="777"/>
      <c r="BE784" s="781">
        <f t="shared" si="2777"/>
        <v>0</v>
      </c>
      <c r="BF784" s="777"/>
      <c r="BG784" s="781">
        <f t="shared" si="2778"/>
        <v>0</v>
      </c>
      <c r="BH784" s="777"/>
      <c r="BI784" s="781">
        <f t="shared" si="2779"/>
        <v>0</v>
      </c>
      <c r="BJ784" s="777"/>
      <c r="BK784" s="781">
        <f t="shared" si="2780"/>
        <v>0</v>
      </c>
      <c r="BL784" s="777"/>
      <c r="BM784" s="781">
        <f t="shared" si="2781"/>
        <v>0</v>
      </c>
      <c r="BN784" s="777"/>
      <c r="BO784" s="781">
        <f t="shared" si="2782"/>
        <v>0</v>
      </c>
      <c r="BP784" s="777"/>
      <c r="BQ784" s="781">
        <f t="shared" si="2783"/>
        <v>0</v>
      </c>
      <c r="BR784" s="777"/>
    </row>
    <row r="785" spans="1:70" outlineLevel="3">
      <c r="A785" s="1250">
        <v>302426</v>
      </c>
      <c r="B785" s="10"/>
      <c r="C785" s="162" t="s">
        <v>113</v>
      </c>
      <c r="D785" s="1293" t="s">
        <v>179</v>
      </c>
      <c r="E785" s="43" t="str">
        <f t="shared" si="2926"/>
        <v>T</v>
      </c>
      <c r="F785" s="1194" t="s">
        <v>189</v>
      </c>
      <c r="G785" s="155" t="s">
        <v>325</v>
      </c>
      <c r="H785" s="1076">
        <v>1</v>
      </c>
      <c r="I785" s="1141"/>
      <c r="J785" s="1142"/>
      <c r="K785" s="1032">
        <f t="shared" si="2927"/>
        <v>0</v>
      </c>
      <c r="L785" s="208"/>
      <c r="M785" s="128"/>
      <c r="N785" s="409"/>
      <c r="O785" s="409"/>
      <c r="Q785" s="684" t="s">
        <v>1870</v>
      </c>
      <c r="R785" s="692" t="s">
        <v>2002</v>
      </c>
      <c r="T785" s="680" t="str">
        <f>IF(IF(A785=0,TRUE(),D785=IFERROR(VLOOKUP(A785,Zaplecze_Weryfikacja!A:B,2,FALSE),2))=TRUE(),"Tak","Nie")</f>
        <v>Nie</v>
      </c>
      <c r="U785" s="681" t="str">
        <f>IF(T785="Tak"," ",IF(IFERROR(VLOOKUP(A785,Zaplecze_Weryfikacja!A:B,2,FALSE),"Inny numer Lp")="Inny numer Lp","Inny numer Lp",IF(VLOOKUP(A785,Zaplecze_Weryfikacja!A:B,2,FALSE)=D785,"Nieznana przyczyna","Inny opis")))</f>
        <v>Inny opis</v>
      </c>
      <c r="Y785" s="785"/>
      <c r="Z785" s="309">
        <f t="shared" si="2928"/>
        <v>0</v>
      </c>
      <c r="AA785" s="785"/>
      <c r="AB785" s="309">
        <f t="shared" si="2929"/>
        <v>0</v>
      </c>
      <c r="AC785" s="785"/>
      <c r="AD785" s="309">
        <f t="shared" si="2930"/>
        <v>0</v>
      </c>
      <c r="AE785" s="785"/>
      <c r="AF785" s="309">
        <f t="shared" si="2931"/>
        <v>0</v>
      </c>
      <c r="AG785" s="785"/>
      <c r="AH785" s="309">
        <f t="shared" si="2932"/>
        <v>0</v>
      </c>
      <c r="AI785" s="785"/>
      <c r="AJ785" s="309">
        <f t="shared" si="2933"/>
        <v>0</v>
      </c>
      <c r="AK785" s="785"/>
      <c r="AL785" s="309">
        <f t="shared" si="2934"/>
        <v>0</v>
      </c>
      <c r="AM785" s="785"/>
      <c r="AN785" s="309">
        <f t="shared" si="2935"/>
        <v>0</v>
      </c>
      <c r="AO785" s="785"/>
      <c r="AP785" s="309">
        <f t="shared" si="2936"/>
        <v>0</v>
      </c>
      <c r="AQ785" s="785"/>
      <c r="AR785" s="309">
        <f t="shared" si="2937"/>
        <v>0</v>
      </c>
      <c r="AT785" s="782">
        <f t="shared" si="2770"/>
        <v>0</v>
      </c>
      <c r="AU785" s="782">
        <f t="shared" si="2771"/>
        <v>0</v>
      </c>
      <c r="AV785" s="782">
        <f t="shared" si="2772"/>
        <v>0</v>
      </c>
      <c r="AW785" s="788" t="e">
        <f t="shared" si="2773"/>
        <v>#DIV/0!</v>
      </c>
      <c r="AY785" s="781">
        <f t="shared" si="2774"/>
        <v>0</v>
      </c>
      <c r="AZ785" s="777"/>
      <c r="BA785" s="781">
        <f t="shared" si="2775"/>
        <v>0</v>
      </c>
      <c r="BB785" s="777"/>
      <c r="BC785" s="781">
        <f t="shared" si="2776"/>
        <v>0</v>
      </c>
      <c r="BD785" s="777"/>
      <c r="BE785" s="781">
        <f t="shared" si="2777"/>
        <v>0</v>
      </c>
      <c r="BF785" s="777"/>
      <c r="BG785" s="781">
        <f t="shared" si="2778"/>
        <v>0</v>
      </c>
      <c r="BH785" s="777"/>
      <c r="BI785" s="781">
        <f t="shared" si="2779"/>
        <v>0</v>
      </c>
      <c r="BJ785" s="777"/>
      <c r="BK785" s="781">
        <f t="shared" si="2780"/>
        <v>0</v>
      </c>
      <c r="BL785" s="777"/>
      <c r="BM785" s="781">
        <f t="shared" si="2781"/>
        <v>0</v>
      </c>
      <c r="BN785" s="777"/>
      <c r="BO785" s="781">
        <f t="shared" si="2782"/>
        <v>0</v>
      </c>
      <c r="BP785" s="777"/>
      <c r="BQ785" s="781">
        <f t="shared" si="2783"/>
        <v>0</v>
      </c>
      <c r="BR785" s="777"/>
    </row>
    <row r="786" spans="1:70" outlineLevel="3">
      <c r="A786" s="6">
        <v>302427</v>
      </c>
      <c r="B786" s="10"/>
      <c r="C786" s="162" t="s">
        <v>113</v>
      </c>
      <c r="D786" s="167" t="s">
        <v>180</v>
      </c>
      <c r="E786" s="43" t="str">
        <f t="shared" si="2926"/>
        <v>N</v>
      </c>
      <c r="F786" s="81" t="s">
        <v>187</v>
      </c>
      <c r="G786" s="155" t="s">
        <v>325</v>
      </c>
      <c r="H786" s="1076"/>
      <c r="I786" s="1141"/>
      <c r="J786" s="1142"/>
      <c r="K786" s="1032">
        <f t="shared" si="2927"/>
        <v>0</v>
      </c>
      <c r="L786" s="208"/>
      <c r="M786" s="128"/>
      <c r="N786" s="409"/>
      <c r="O786" s="409"/>
      <c r="Q786" s="684" t="s">
        <v>1875</v>
      </c>
      <c r="R786" s="692" t="s">
        <v>2002</v>
      </c>
      <c r="T786" s="680" t="str">
        <f>IF(IF(A786=0,TRUE(),D786=IFERROR(VLOOKUP(A786,Zaplecze_Weryfikacja!A:B,2,FALSE),2))=TRUE(),"Tak","Nie")</f>
        <v>Nie</v>
      </c>
      <c r="U786" s="681" t="str">
        <f>IF(T786="Tak"," ",IF(IFERROR(VLOOKUP(A786,Zaplecze_Weryfikacja!A:B,2,FALSE),"Inny numer Lp")="Inny numer Lp","Inny numer Lp",IF(VLOOKUP(A786,Zaplecze_Weryfikacja!A:B,2,FALSE)=D786,"Nieznana przyczyna","Inny opis")))</f>
        <v>Inny opis</v>
      </c>
      <c r="Y786" s="785"/>
      <c r="Z786" s="309">
        <f t="shared" si="2928"/>
        <v>0</v>
      </c>
      <c r="AA786" s="785"/>
      <c r="AB786" s="309">
        <f t="shared" si="2929"/>
        <v>0</v>
      </c>
      <c r="AC786" s="785"/>
      <c r="AD786" s="309">
        <f t="shared" si="2930"/>
        <v>0</v>
      </c>
      <c r="AE786" s="785"/>
      <c r="AF786" s="309">
        <f t="shared" si="2931"/>
        <v>0</v>
      </c>
      <c r="AG786" s="785"/>
      <c r="AH786" s="309">
        <f t="shared" si="2932"/>
        <v>0</v>
      </c>
      <c r="AI786" s="785"/>
      <c r="AJ786" s="309">
        <f t="shared" si="2933"/>
        <v>0</v>
      </c>
      <c r="AK786" s="785"/>
      <c r="AL786" s="309">
        <f t="shared" si="2934"/>
        <v>0</v>
      </c>
      <c r="AM786" s="785"/>
      <c r="AN786" s="309">
        <f t="shared" si="2935"/>
        <v>0</v>
      </c>
      <c r="AO786" s="785"/>
      <c r="AP786" s="309">
        <f t="shared" si="2936"/>
        <v>0</v>
      </c>
      <c r="AQ786" s="785"/>
      <c r="AR786" s="309">
        <f t="shared" si="2937"/>
        <v>0</v>
      </c>
      <c r="AT786" s="782">
        <f t="shared" si="2770"/>
        <v>0</v>
      </c>
      <c r="AU786" s="782">
        <f t="shared" si="2771"/>
        <v>0</v>
      </c>
      <c r="AV786" s="782">
        <f t="shared" si="2772"/>
        <v>0</v>
      </c>
      <c r="AW786" s="788" t="e">
        <f t="shared" si="2773"/>
        <v>#DIV/0!</v>
      </c>
      <c r="AY786" s="781">
        <f t="shared" si="2774"/>
        <v>0</v>
      </c>
      <c r="AZ786" s="777"/>
      <c r="BA786" s="781">
        <f t="shared" si="2775"/>
        <v>0</v>
      </c>
      <c r="BB786" s="777"/>
      <c r="BC786" s="781">
        <f t="shared" si="2776"/>
        <v>0</v>
      </c>
      <c r="BD786" s="777"/>
      <c r="BE786" s="781">
        <f t="shared" si="2777"/>
        <v>0</v>
      </c>
      <c r="BF786" s="777"/>
      <c r="BG786" s="781">
        <f t="shared" si="2778"/>
        <v>0</v>
      </c>
      <c r="BH786" s="777"/>
      <c r="BI786" s="781">
        <f t="shared" si="2779"/>
        <v>0</v>
      </c>
      <c r="BJ786" s="777"/>
      <c r="BK786" s="781">
        <f t="shared" si="2780"/>
        <v>0</v>
      </c>
      <c r="BL786" s="777"/>
      <c r="BM786" s="781">
        <f t="shared" si="2781"/>
        <v>0</v>
      </c>
      <c r="BN786" s="777"/>
      <c r="BO786" s="781">
        <f t="shared" si="2782"/>
        <v>0</v>
      </c>
      <c r="BP786" s="777"/>
      <c r="BQ786" s="781">
        <f t="shared" si="2783"/>
        <v>0</v>
      </c>
      <c r="BR786" s="777"/>
    </row>
    <row r="787" spans="1:70" ht="28.5" outlineLevel="3">
      <c r="A787" s="6">
        <v>302428</v>
      </c>
      <c r="B787" s="10"/>
      <c r="C787" s="162" t="s">
        <v>113</v>
      </c>
      <c r="D787" s="163" t="s">
        <v>170</v>
      </c>
      <c r="E787" s="43" t="str">
        <f t="shared" si="2926"/>
        <v>N</v>
      </c>
      <c r="F787" s="83" t="s">
        <v>176</v>
      </c>
      <c r="G787" s="155" t="s">
        <v>324</v>
      </c>
      <c r="H787" s="1076"/>
      <c r="I787" s="1141"/>
      <c r="J787" s="1142"/>
      <c r="K787" s="1032">
        <f t="shared" si="2927"/>
        <v>0</v>
      </c>
      <c r="L787" s="208"/>
      <c r="M787" s="128"/>
      <c r="N787" s="409"/>
      <c r="O787" s="409"/>
      <c r="Q787" s="684" t="s">
        <v>1923</v>
      </c>
      <c r="R787" s="692" t="s">
        <v>2002</v>
      </c>
      <c r="T787" s="680" t="str">
        <f>IF(IF(A787=0,TRUE(),D787=IFERROR(VLOOKUP(A787,Zaplecze_Weryfikacja!A:B,2,FALSE),2))=TRUE(),"Tak","Nie")</f>
        <v>Nie</v>
      </c>
      <c r="U787" s="681" t="str">
        <f>IF(T787="Tak"," ",IF(IFERROR(VLOOKUP(A787,Zaplecze_Weryfikacja!A:B,2,FALSE),"Inny numer Lp")="Inny numer Lp","Inny numer Lp",IF(VLOOKUP(A787,Zaplecze_Weryfikacja!A:B,2,FALSE)=D787,"Nieznana przyczyna","Inny opis")))</f>
        <v>Inny opis</v>
      </c>
      <c r="Y787" s="785"/>
      <c r="Z787" s="309">
        <f t="shared" si="2928"/>
        <v>0</v>
      </c>
      <c r="AA787" s="785"/>
      <c r="AB787" s="309">
        <f t="shared" si="2929"/>
        <v>0</v>
      </c>
      <c r="AC787" s="785"/>
      <c r="AD787" s="309">
        <f t="shared" si="2930"/>
        <v>0</v>
      </c>
      <c r="AE787" s="785"/>
      <c r="AF787" s="309">
        <f t="shared" si="2931"/>
        <v>0</v>
      </c>
      <c r="AG787" s="785"/>
      <c r="AH787" s="309">
        <f t="shared" si="2932"/>
        <v>0</v>
      </c>
      <c r="AI787" s="785"/>
      <c r="AJ787" s="309">
        <f t="shared" si="2933"/>
        <v>0</v>
      </c>
      <c r="AK787" s="785"/>
      <c r="AL787" s="309">
        <f t="shared" si="2934"/>
        <v>0</v>
      </c>
      <c r="AM787" s="785"/>
      <c r="AN787" s="309">
        <f t="shared" si="2935"/>
        <v>0</v>
      </c>
      <c r="AO787" s="785"/>
      <c r="AP787" s="309">
        <f t="shared" si="2936"/>
        <v>0</v>
      </c>
      <c r="AQ787" s="785"/>
      <c r="AR787" s="309">
        <f t="shared" si="2937"/>
        <v>0</v>
      </c>
      <c r="AT787" s="782">
        <f t="shared" si="2770"/>
        <v>0</v>
      </c>
      <c r="AU787" s="782">
        <f t="shared" si="2771"/>
        <v>0</v>
      </c>
      <c r="AV787" s="782">
        <f t="shared" si="2772"/>
        <v>0</v>
      </c>
      <c r="AW787" s="788" t="e">
        <f t="shared" si="2773"/>
        <v>#DIV/0!</v>
      </c>
      <c r="AY787" s="781">
        <f t="shared" si="2774"/>
        <v>0</v>
      </c>
      <c r="AZ787" s="777"/>
      <c r="BA787" s="781">
        <f t="shared" si="2775"/>
        <v>0</v>
      </c>
      <c r="BB787" s="777"/>
      <c r="BC787" s="781">
        <f t="shared" si="2776"/>
        <v>0</v>
      </c>
      <c r="BD787" s="777"/>
      <c r="BE787" s="781">
        <f t="shared" si="2777"/>
        <v>0</v>
      </c>
      <c r="BF787" s="777"/>
      <c r="BG787" s="781">
        <f t="shared" si="2778"/>
        <v>0</v>
      </c>
      <c r="BH787" s="777"/>
      <c r="BI787" s="781">
        <f t="shared" si="2779"/>
        <v>0</v>
      </c>
      <c r="BJ787" s="777"/>
      <c r="BK787" s="781">
        <f t="shared" si="2780"/>
        <v>0</v>
      </c>
      <c r="BL787" s="777"/>
      <c r="BM787" s="781">
        <f t="shared" si="2781"/>
        <v>0</v>
      </c>
      <c r="BN787" s="777"/>
      <c r="BO787" s="781">
        <f t="shared" si="2782"/>
        <v>0</v>
      </c>
      <c r="BP787" s="777"/>
      <c r="BQ787" s="781">
        <f t="shared" si="2783"/>
        <v>0</v>
      </c>
      <c r="BR787" s="777"/>
    </row>
    <row r="788" spans="1:70" outlineLevel="3">
      <c r="A788" s="6"/>
      <c r="B788" s="131"/>
      <c r="C788" s="162"/>
      <c r="D788" s="163"/>
      <c r="E788" s="155"/>
      <c r="F788" s="155"/>
      <c r="G788" s="155"/>
      <c r="H788" s="1081"/>
      <c r="I788" s="1006"/>
      <c r="J788" s="1111"/>
      <c r="K788" s="1033"/>
      <c r="L788" s="208"/>
      <c r="M788" s="128"/>
      <c r="N788" s="409"/>
      <c r="O788" s="409"/>
      <c r="Q788" s="683"/>
      <c r="R788" s="692"/>
      <c r="T788" s="680" t="str">
        <f>IF(IF(A788=0,TRUE(),D788=IFERROR(VLOOKUP(A788,Zaplecze_Weryfikacja!A:B,2,FALSE),2))=TRUE(),"Tak","Nie")</f>
        <v>Tak</v>
      </c>
      <c r="U788" s="681" t="str">
        <f>IF(T788="Tak"," ",IF(IFERROR(VLOOKUP(A788,Zaplecze_Weryfikacja!A:B,2,FALSE),"Inny numer Lp")="Inny numer Lp","Inny numer Lp",IF(VLOOKUP(A788,Zaplecze_Weryfikacja!A:B,2,FALSE)=D788,"Nieznana przyczyna","Inny opis")))</f>
        <v xml:space="preserve"> </v>
      </c>
      <c r="Y788" s="785"/>
      <c r="Z788" s="104"/>
      <c r="AA788" s="785"/>
      <c r="AB788" s="104"/>
      <c r="AC788" s="785"/>
      <c r="AD788" s="104"/>
      <c r="AE788" s="785"/>
      <c r="AF788" s="104"/>
      <c r="AG788" s="785"/>
      <c r="AH788" s="104"/>
      <c r="AI788" s="785"/>
      <c r="AJ788" s="104"/>
      <c r="AK788" s="785"/>
      <c r="AL788" s="104"/>
      <c r="AM788" s="785"/>
      <c r="AN788" s="104"/>
      <c r="AO788" s="785"/>
      <c r="AP788" s="104"/>
      <c r="AQ788" s="785"/>
      <c r="AR788" s="104"/>
      <c r="AT788" s="782">
        <f t="shared" si="2770"/>
        <v>0</v>
      </c>
      <c r="AU788" s="782">
        <f t="shared" si="2771"/>
        <v>0</v>
      </c>
      <c r="AV788" s="782">
        <f t="shared" si="2772"/>
        <v>0</v>
      </c>
      <c r="AW788" s="788" t="e">
        <f t="shared" si="2773"/>
        <v>#DIV/0!</v>
      </c>
      <c r="AY788" s="781">
        <f t="shared" si="2774"/>
        <v>0</v>
      </c>
      <c r="AZ788" s="777"/>
      <c r="BA788" s="781">
        <f t="shared" si="2775"/>
        <v>0</v>
      </c>
      <c r="BB788" s="777"/>
      <c r="BC788" s="781">
        <f t="shared" si="2776"/>
        <v>0</v>
      </c>
      <c r="BD788" s="777"/>
      <c r="BE788" s="781">
        <f t="shared" si="2777"/>
        <v>0</v>
      </c>
      <c r="BF788" s="777"/>
      <c r="BG788" s="781">
        <f t="shared" si="2778"/>
        <v>0</v>
      </c>
      <c r="BH788" s="777"/>
      <c r="BI788" s="781">
        <f t="shared" si="2779"/>
        <v>0</v>
      </c>
      <c r="BJ788" s="777"/>
      <c r="BK788" s="781">
        <f t="shared" si="2780"/>
        <v>0</v>
      </c>
      <c r="BL788" s="777"/>
      <c r="BM788" s="781">
        <f t="shared" si="2781"/>
        <v>0</v>
      </c>
      <c r="BN788" s="777"/>
      <c r="BO788" s="781">
        <f t="shared" si="2782"/>
        <v>0</v>
      </c>
      <c r="BP788" s="777"/>
      <c r="BQ788" s="781">
        <f t="shared" si="2783"/>
        <v>0</v>
      </c>
      <c r="BR788" s="777"/>
    </row>
    <row r="789" spans="1:70" outlineLevel="3">
      <c r="A789" s="667"/>
      <c r="B789" s="668"/>
      <c r="C789" s="668"/>
      <c r="D789" s="672" t="s">
        <v>185</v>
      </c>
      <c r="E789" s="773" t="str">
        <f>IF(COUNTIF(E790:E802,"T")=0,"N","T")</f>
        <v>T</v>
      </c>
      <c r="F789" s="665"/>
      <c r="G789" s="664"/>
      <c r="H789" s="1079"/>
      <c r="I789" s="1065"/>
      <c r="J789" s="1116"/>
      <c r="K789" s="1036">
        <f>SUBTOTAL(9,K790:K805)</f>
        <v>0</v>
      </c>
      <c r="L789" s="496"/>
      <c r="M789" s="657"/>
      <c r="N789" s="657"/>
      <c r="O789" s="657"/>
      <c r="Q789" s="683"/>
      <c r="R789" s="692"/>
      <c r="T789" s="680" t="str">
        <f>IF(IF(A789=0,TRUE(),D789=IFERROR(VLOOKUP(A789,Zaplecze_Weryfikacja!A:B,2,FALSE),2))=TRUE(),"Tak","Nie")</f>
        <v>Tak</v>
      </c>
      <c r="U789" s="681" t="str">
        <f>IF(T789="Tak"," ",IF(IFERROR(VLOOKUP(A789,Zaplecze_Weryfikacja!A:B,2,FALSE),"Inny numer Lp")="Inny numer Lp","Inny numer Lp",IF(VLOOKUP(A789,Zaplecze_Weryfikacja!A:B,2,FALSE)=D789,"Nieznana przyczyna","Inny opis")))</f>
        <v xml:space="preserve"> </v>
      </c>
      <c r="Y789" s="785"/>
      <c r="Z789" s="663">
        <f>SUBTOTAL(9,Z790:Z805)</f>
        <v>0</v>
      </c>
      <c r="AA789" s="785"/>
      <c r="AB789" s="663">
        <f>SUBTOTAL(9,AB790:AB805)</f>
        <v>0</v>
      </c>
      <c r="AC789" s="785"/>
      <c r="AD789" s="663">
        <f>SUBTOTAL(9,AD790:AD805)</f>
        <v>0</v>
      </c>
      <c r="AE789" s="785"/>
      <c r="AF789" s="663">
        <f>SUBTOTAL(9,AF790:AF805)</f>
        <v>0</v>
      </c>
      <c r="AG789" s="785"/>
      <c r="AH789" s="663">
        <f>SUBTOTAL(9,AH790:AH805)</f>
        <v>0</v>
      </c>
      <c r="AI789" s="785"/>
      <c r="AJ789" s="663">
        <f>SUBTOTAL(9,AJ790:AJ805)</f>
        <v>0</v>
      </c>
      <c r="AK789" s="785"/>
      <c r="AL789" s="663">
        <f>SUBTOTAL(9,AL790:AL805)</f>
        <v>0</v>
      </c>
      <c r="AM789" s="785"/>
      <c r="AN789" s="663">
        <f>SUBTOTAL(9,AN790:AN805)</f>
        <v>0</v>
      </c>
      <c r="AO789" s="785"/>
      <c r="AP789" s="663">
        <f>SUBTOTAL(9,AP790:AP805)</f>
        <v>0</v>
      </c>
      <c r="AQ789" s="785"/>
      <c r="AR789" s="663">
        <f>SUBTOTAL(9,AR790:AR805)</f>
        <v>0</v>
      </c>
      <c r="AT789" s="845">
        <f t="shared" si="2770"/>
        <v>0</v>
      </c>
      <c r="AU789" s="845">
        <f t="shared" si="2771"/>
        <v>0</v>
      </c>
      <c r="AV789" s="845">
        <f t="shared" si="2772"/>
        <v>0</v>
      </c>
      <c r="AW789" s="846" t="e">
        <f t="shared" si="2773"/>
        <v>#DIV/0!</v>
      </c>
      <c r="AY789" s="781">
        <f t="shared" si="2774"/>
        <v>0</v>
      </c>
      <c r="AZ789" s="847"/>
      <c r="BA789" s="781">
        <f t="shared" si="2775"/>
        <v>0</v>
      </c>
      <c r="BB789" s="847"/>
      <c r="BC789" s="781">
        <f t="shared" si="2776"/>
        <v>0</v>
      </c>
      <c r="BD789" s="847"/>
      <c r="BE789" s="781">
        <f t="shared" si="2777"/>
        <v>0</v>
      </c>
      <c r="BF789" s="847"/>
      <c r="BG789" s="781">
        <f t="shared" si="2778"/>
        <v>0</v>
      </c>
      <c r="BH789" s="847"/>
      <c r="BI789" s="781">
        <f t="shared" si="2779"/>
        <v>0</v>
      </c>
      <c r="BJ789" s="847"/>
      <c r="BK789" s="781">
        <f t="shared" si="2780"/>
        <v>0</v>
      </c>
      <c r="BL789" s="847"/>
      <c r="BM789" s="781">
        <f t="shared" si="2781"/>
        <v>0</v>
      </c>
      <c r="BN789" s="847"/>
      <c r="BO789" s="781">
        <f t="shared" si="2782"/>
        <v>0</v>
      </c>
      <c r="BP789" s="847"/>
      <c r="BQ789" s="781">
        <f t="shared" si="2783"/>
        <v>0</v>
      </c>
      <c r="BR789" s="847"/>
    </row>
    <row r="790" spans="1:70" outlineLevel="3">
      <c r="A790" s="6">
        <v>302429</v>
      </c>
      <c r="B790" s="10"/>
      <c r="C790" s="164" t="s">
        <v>113</v>
      </c>
      <c r="D790" s="34" t="s">
        <v>75</v>
      </c>
      <c r="E790" s="43" t="str">
        <f t="shared" ref="E790:E802" si="2952">IF(H790&gt;0,"T","N")</f>
        <v>T</v>
      </c>
      <c r="F790" s="1195" t="s">
        <v>51</v>
      </c>
      <c r="G790" s="156" t="s">
        <v>327</v>
      </c>
      <c r="H790" s="1076">
        <v>5.5</v>
      </c>
      <c r="I790" s="1141"/>
      <c r="J790" s="1142"/>
      <c r="K790" s="1032">
        <f t="shared" ref="K790:K802" si="2953">IF(B790="E","E",$H790*I790)</f>
        <v>0</v>
      </c>
      <c r="L790" s="208"/>
      <c r="M790" s="128"/>
      <c r="N790" s="409"/>
      <c r="O790" s="409"/>
      <c r="Q790" s="684" t="s">
        <v>1910</v>
      </c>
      <c r="R790" s="692" t="s">
        <v>2002</v>
      </c>
      <c r="T790" s="680" t="str">
        <f>IF(IF(A790=0,TRUE(),D790=IFERROR(VLOOKUP(A790,Zaplecze_Weryfikacja!A:B,2,FALSE),2))=TRUE(),"Tak","Nie")</f>
        <v>Nie</v>
      </c>
      <c r="U790" s="681" t="str">
        <f>IF(T790="Tak"," ",IF(IFERROR(VLOOKUP(A790,Zaplecze_Weryfikacja!A:B,2,FALSE),"Inny numer Lp")="Inny numer Lp","Inny numer Lp",IF(VLOOKUP(A790,Zaplecze_Weryfikacja!A:B,2,FALSE)=D790,"Nieznana przyczyna","Inny opis")))</f>
        <v>Inny opis</v>
      </c>
      <c r="Y790" s="785"/>
      <c r="Z790" s="309">
        <f t="shared" ref="Z790:Z802" si="2954">IF($B790="E","E",$H790*Y790)</f>
        <v>0</v>
      </c>
      <c r="AA790" s="785"/>
      <c r="AB790" s="309">
        <f t="shared" ref="AB790:AB802" si="2955">IF($B790="E","E",$H790*AA790)</f>
        <v>0</v>
      </c>
      <c r="AC790" s="785"/>
      <c r="AD790" s="309">
        <f t="shared" ref="AD790:AD802" si="2956">IF($B790="E","E",$H790*AC790)</f>
        <v>0</v>
      </c>
      <c r="AE790" s="785"/>
      <c r="AF790" s="309">
        <f t="shared" ref="AF790:AF802" si="2957">IF($B790="E","E",$H790*AE790)</f>
        <v>0</v>
      </c>
      <c r="AG790" s="785"/>
      <c r="AH790" s="309">
        <f t="shared" ref="AH790:AH802" si="2958">IF($B790="E","E",$H790*AG790)</f>
        <v>0</v>
      </c>
      <c r="AI790" s="785"/>
      <c r="AJ790" s="309">
        <f t="shared" ref="AJ790:AJ802" si="2959">IF($B790="E","E",$H790*AI790)</f>
        <v>0</v>
      </c>
      <c r="AK790" s="785"/>
      <c r="AL790" s="309">
        <f t="shared" ref="AL790:AL802" si="2960">IF($B790="E","E",$H790*AK790)</f>
        <v>0</v>
      </c>
      <c r="AM790" s="785"/>
      <c r="AN790" s="309">
        <f t="shared" ref="AN790:AN802" si="2961">IF($B790="E","E",$H790*AM790)</f>
        <v>0</v>
      </c>
      <c r="AO790" s="785"/>
      <c r="AP790" s="309">
        <f t="shared" ref="AP790:AP802" si="2962">IF($B790="E","E",$H790*AO790)</f>
        <v>0</v>
      </c>
      <c r="AQ790" s="785"/>
      <c r="AR790" s="309">
        <f t="shared" ref="AR790:AR802" si="2963">IF($B790="E","E",$H790*AQ790)</f>
        <v>0</v>
      </c>
      <c r="AT790" s="782">
        <f t="shared" si="2770"/>
        <v>0</v>
      </c>
      <c r="AU790" s="782">
        <f t="shared" si="2771"/>
        <v>0</v>
      </c>
      <c r="AV790" s="782">
        <f t="shared" si="2772"/>
        <v>0</v>
      </c>
      <c r="AW790" s="788" t="e">
        <f t="shared" si="2773"/>
        <v>#DIV/0!</v>
      </c>
      <c r="AY790" s="781">
        <f t="shared" si="2774"/>
        <v>0</v>
      </c>
      <c r="AZ790" s="777"/>
      <c r="BA790" s="781">
        <f t="shared" si="2775"/>
        <v>0</v>
      </c>
      <c r="BB790" s="777"/>
      <c r="BC790" s="781">
        <f t="shared" si="2776"/>
        <v>0</v>
      </c>
      <c r="BD790" s="777"/>
      <c r="BE790" s="781">
        <f t="shared" si="2777"/>
        <v>0</v>
      </c>
      <c r="BF790" s="777"/>
      <c r="BG790" s="781">
        <f t="shared" si="2778"/>
        <v>0</v>
      </c>
      <c r="BH790" s="777"/>
      <c r="BI790" s="781">
        <f t="shared" si="2779"/>
        <v>0</v>
      </c>
      <c r="BJ790" s="777"/>
      <c r="BK790" s="781">
        <f t="shared" si="2780"/>
        <v>0</v>
      </c>
      <c r="BL790" s="777"/>
      <c r="BM790" s="781">
        <f t="shared" si="2781"/>
        <v>0</v>
      </c>
      <c r="BN790" s="777"/>
      <c r="BO790" s="781">
        <f t="shared" si="2782"/>
        <v>0</v>
      </c>
      <c r="BP790" s="777"/>
      <c r="BQ790" s="781">
        <f t="shared" si="2783"/>
        <v>0</v>
      </c>
      <c r="BR790" s="777"/>
    </row>
    <row r="791" spans="1:70" outlineLevel="3">
      <c r="A791" s="6">
        <v>302430</v>
      </c>
      <c r="B791" s="10"/>
      <c r="C791" s="424" t="s">
        <v>113</v>
      </c>
      <c r="D791" s="423" t="s">
        <v>1783</v>
      </c>
      <c r="E791" s="43" t="str">
        <f t="shared" si="2952"/>
        <v>N</v>
      </c>
      <c r="F791" s="427"/>
      <c r="G791" s="420" t="s">
        <v>325</v>
      </c>
      <c r="H791" s="1076"/>
      <c r="I791" s="1141"/>
      <c r="J791" s="1142"/>
      <c r="K791" s="1032">
        <f t="shared" si="2953"/>
        <v>0</v>
      </c>
      <c r="L791" s="208"/>
      <c r="M791" s="459"/>
      <c r="N791" s="476"/>
      <c r="O791" s="476"/>
      <c r="Q791" s="684" t="s">
        <v>1914</v>
      </c>
      <c r="R791" s="692" t="s">
        <v>2002</v>
      </c>
      <c r="T791" s="680" t="str">
        <f>IF(IF(A791=0,TRUE(),D791=IFERROR(VLOOKUP(A791,Zaplecze_Weryfikacja!A:B,2,FALSE),2))=TRUE(),"Tak","Nie")</f>
        <v>Nie</v>
      </c>
      <c r="U791" s="681" t="str">
        <f>IF(T791="Tak"," ",IF(IFERROR(VLOOKUP(A791,Zaplecze_Weryfikacja!A:B,2,FALSE),"Inny numer Lp")="Inny numer Lp","Inny numer Lp",IF(VLOOKUP(A791,Zaplecze_Weryfikacja!A:B,2,FALSE)=D791,"Nieznana przyczyna","Inny opis")))</f>
        <v>Inny opis</v>
      </c>
      <c r="Y791" s="785"/>
      <c r="Z791" s="309">
        <f t="shared" si="2954"/>
        <v>0</v>
      </c>
      <c r="AA791" s="785"/>
      <c r="AB791" s="309">
        <f t="shared" si="2955"/>
        <v>0</v>
      </c>
      <c r="AC791" s="785"/>
      <c r="AD791" s="309">
        <f t="shared" si="2956"/>
        <v>0</v>
      </c>
      <c r="AE791" s="785"/>
      <c r="AF791" s="309">
        <f t="shared" si="2957"/>
        <v>0</v>
      </c>
      <c r="AG791" s="785"/>
      <c r="AH791" s="309">
        <f t="shared" si="2958"/>
        <v>0</v>
      </c>
      <c r="AI791" s="785"/>
      <c r="AJ791" s="309">
        <f t="shared" si="2959"/>
        <v>0</v>
      </c>
      <c r="AK791" s="785"/>
      <c r="AL791" s="309">
        <f t="shared" si="2960"/>
        <v>0</v>
      </c>
      <c r="AM791" s="785"/>
      <c r="AN791" s="309">
        <f t="shared" si="2961"/>
        <v>0</v>
      </c>
      <c r="AO791" s="785"/>
      <c r="AP791" s="309">
        <f t="shared" si="2962"/>
        <v>0</v>
      </c>
      <c r="AQ791" s="785"/>
      <c r="AR791" s="309">
        <f t="shared" si="2963"/>
        <v>0</v>
      </c>
      <c r="AT791" s="782">
        <f t="shared" si="2770"/>
        <v>0</v>
      </c>
      <c r="AU791" s="782">
        <f t="shared" si="2771"/>
        <v>0</v>
      </c>
      <c r="AV791" s="782">
        <f t="shared" si="2772"/>
        <v>0</v>
      </c>
      <c r="AW791" s="788" t="e">
        <f t="shared" si="2773"/>
        <v>#DIV/0!</v>
      </c>
      <c r="AY791" s="781">
        <f t="shared" si="2774"/>
        <v>0</v>
      </c>
      <c r="AZ791" s="777"/>
      <c r="BA791" s="781">
        <f t="shared" si="2775"/>
        <v>0</v>
      </c>
      <c r="BB791" s="777"/>
      <c r="BC791" s="781">
        <f t="shared" si="2776"/>
        <v>0</v>
      </c>
      <c r="BD791" s="777"/>
      <c r="BE791" s="781">
        <f t="shared" si="2777"/>
        <v>0</v>
      </c>
      <c r="BF791" s="777"/>
      <c r="BG791" s="781">
        <f t="shared" si="2778"/>
        <v>0</v>
      </c>
      <c r="BH791" s="777"/>
      <c r="BI791" s="781">
        <f t="shared" si="2779"/>
        <v>0</v>
      </c>
      <c r="BJ791" s="777"/>
      <c r="BK791" s="781">
        <f t="shared" si="2780"/>
        <v>0</v>
      </c>
      <c r="BL791" s="777"/>
      <c r="BM791" s="781">
        <f t="shared" si="2781"/>
        <v>0</v>
      </c>
      <c r="BN791" s="777"/>
      <c r="BO791" s="781">
        <f t="shared" si="2782"/>
        <v>0</v>
      </c>
      <c r="BP791" s="777"/>
      <c r="BQ791" s="781">
        <f t="shared" si="2783"/>
        <v>0</v>
      </c>
      <c r="BR791" s="777"/>
    </row>
    <row r="792" spans="1:70" outlineLevel="3">
      <c r="A792" s="6">
        <v>302431</v>
      </c>
      <c r="B792" s="10"/>
      <c r="C792" s="121" t="s">
        <v>113</v>
      </c>
      <c r="D792" s="111" t="s">
        <v>817</v>
      </c>
      <c r="E792" s="43" t="str">
        <f t="shared" si="2952"/>
        <v>N</v>
      </c>
      <c r="F792" s="81"/>
      <c r="G792" s="156" t="s">
        <v>327</v>
      </c>
      <c r="H792" s="1076"/>
      <c r="I792" s="1141"/>
      <c r="J792" s="1142"/>
      <c r="K792" s="1032">
        <f t="shared" si="2953"/>
        <v>0</v>
      </c>
      <c r="L792" s="208"/>
      <c r="M792" s="128"/>
      <c r="N792" s="409"/>
      <c r="O792" s="409"/>
      <c r="Q792" s="684" t="s">
        <v>1861</v>
      </c>
      <c r="R792" s="692" t="s">
        <v>2002</v>
      </c>
      <c r="T792" s="680" t="str">
        <f>IF(IF(A792=0,TRUE(),D792=IFERROR(VLOOKUP(A792,Zaplecze_Weryfikacja!A:B,2,FALSE),2))=TRUE(),"Tak","Nie")</f>
        <v>Nie</v>
      </c>
      <c r="U792" s="681" t="str">
        <f>IF(T792="Tak"," ",IF(IFERROR(VLOOKUP(A792,Zaplecze_Weryfikacja!A:B,2,FALSE),"Inny numer Lp")="Inny numer Lp","Inny numer Lp",IF(VLOOKUP(A792,Zaplecze_Weryfikacja!A:B,2,FALSE)=D792,"Nieznana przyczyna","Inny opis")))</f>
        <v>Inny opis</v>
      </c>
      <c r="Y792" s="785"/>
      <c r="Z792" s="309">
        <f t="shared" si="2954"/>
        <v>0</v>
      </c>
      <c r="AA792" s="785"/>
      <c r="AB792" s="309">
        <f t="shared" si="2955"/>
        <v>0</v>
      </c>
      <c r="AC792" s="785"/>
      <c r="AD792" s="309">
        <f t="shared" si="2956"/>
        <v>0</v>
      </c>
      <c r="AE792" s="785"/>
      <c r="AF792" s="309">
        <f t="shared" si="2957"/>
        <v>0</v>
      </c>
      <c r="AG792" s="785"/>
      <c r="AH792" s="309">
        <f t="shared" si="2958"/>
        <v>0</v>
      </c>
      <c r="AI792" s="785"/>
      <c r="AJ792" s="309">
        <f t="shared" si="2959"/>
        <v>0</v>
      </c>
      <c r="AK792" s="785"/>
      <c r="AL792" s="309">
        <f t="shared" si="2960"/>
        <v>0</v>
      </c>
      <c r="AM792" s="785"/>
      <c r="AN792" s="309">
        <f t="shared" si="2961"/>
        <v>0</v>
      </c>
      <c r="AO792" s="785"/>
      <c r="AP792" s="309">
        <f t="shared" si="2962"/>
        <v>0</v>
      </c>
      <c r="AQ792" s="785"/>
      <c r="AR792" s="309">
        <f t="shared" si="2963"/>
        <v>0</v>
      </c>
      <c r="AT792" s="782">
        <f t="shared" si="2770"/>
        <v>0</v>
      </c>
      <c r="AU792" s="782">
        <f t="shared" si="2771"/>
        <v>0</v>
      </c>
      <c r="AV792" s="782">
        <f t="shared" si="2772"/>
        <v>0</v>
      </c>
      <c r="AW792" s="788" t="e">
        <f t="shared" si="2773"/>
        <v>#DIV/0!</v>
      </c>
      <c r="AY792" s="781">
        <f t="shared" si="2774"/>
        <v>0</v>
      </c>
      <c r="AZ792" s="777"/>
      <c r="BA792" s="781">
        <f t="shared" si="2775"/>
        <v>0</v>
      </c>
      <c r="BB792" s="777"/>
      <c r="BC792" s="781">
        <f t="shared" si="2776"/>
        <v>0</v>
      </c>
      <c r="BD792" s="777"/>
      <c r="BE792" s="781">
        <f t="shared" si="2777"/>
        <v>0</v>
      </c>
      <c r="BF792" s="777"/>
      <c r="BG792" s="781">
        <f t="shared" si="2778"/>
        <v>0</v>
      </c>
      <c r="BH792" s="777"/>
      <c r="BI792" s="781">
        <f t="shared" si="2779"/>
        <v>0</v>
      </c>
      <c r="BJ792" s="777"/>
      <c r="BK792" s="781">
        <f t="shared" si="2780"/>
        <v>0</v>
      </c>
      <c r="BL792" s="777"/>
      <c r="BM792" s="781">
        <f t="shared" si="2781"/>
        <v>0</v>
      </c>
      <c r="BN792" s="777"/>
      <c r="BO792" s="781">
        <f t="shared" si="2782"/>
        <v>0</v>
      </c>
      <c r="BP792" s="777"/>
      <c r="BQ792" s="781">
        <f t="shared" si="2783"/>
        <v>0</v>
      </c>
      <c r="BR792" s="777"/>
    </row>
    <row r="793" spans="1:70" outlineLevel="3">
      <c r="A793" s="6">
        <v>302432</v>
      </c>
      <c r="B793" s="10"/>
      <c r="C793" s="121" t="s">
        <v>113</v>
      </c>
      <c r="D793" s="33" t="s">
        <v>166</v>
      </c>
      <c r="E793" s="43" t="str">
        <f t="shared" si="2952"/>
        <v>N</v>
      </c>
      <c r="F793" s="81"/>
      <c r="G793" s="156" t="s">
        <v>327</v>
      </c>
      <c r="H793" s="1076"/>
      <c r="I793" s="1141"/>
      <c r="J793" s="1142"/>
      <c r="K793" s="1032">
        <f t="shared" si="2953"/>
        <v>0</v>
      </c>
      <c r="L793" s="208"/>
      <c r="M793" s="128"/>
      <c r="N793" s="409"/>
      <c r="O793" s="409"/>
      <c r="Q793" s="686" t="s">
        <v>1908</v>
      </c>
      <c r="R793" s="692" t="s">
        <v>2002</v>
      </c>
      <c r="T793" s="680" t="str">
        <f>IF(IF(A793=0,TRUE(),D793=IFERROR(VLOOKUP(A793,Zaplecze_Weryfikacja!A:B,2,FALSE),2))=TRUE(),"Tak","Nie")</f>
        <v>Nie</v>
      </c>
      <c r="U793" s="681" t="str">
        <f>IF(T793="Tak"," ",IF(IFERROR(VLOOKUP(A793,Zaplecze_Weryfikacja!A:B,2,FALSE),"Inny numer Lp")="Inny numer Lp","Inny numer Lp",IF(VLOOKUP(A793,Zaplecze_Weryfikacja!A:B,2,FALSE)=D793,"Nieznana przyczyna","Inny opis")))</f>
        <v>Inny opis</v>
      </c>
      <c r="Y793" s="785"/>
      <c r="Z793" s="309">
        <f t="shared" si="2954"/>
        <v>0</v>
      </c>
      <c r="AA793" s="785"/>
      <c r="AB793" s="309">
        <f t="shared" si="2955"/>
        <v>0</v>
      </c>
      <c r="AC793" s="785"/>
      <c r="AD793" s="309">
        <f t="shared" si="2956"/>
        <v>0</v>
      </c>
      <c r="AE793" s="785"/>
      <c r="AF793" s="309">
        <f t="shared" si="2957"/>
        <v>0</v>
      </c>
      <c r="AG793" s="785"/>
      <c r="AH793" s="309">
        <f t="shared" si="2958"/>
        <v>0</v>
      </c>
      <c r="AI793" s="785"/>
      <c r="AJ793" s="309">
        <f t="shared" si="2959"/>
        <v>0</v>
      </c>
      <c r="AK793" s="785"/>
      <c r="AL793" s="309">
        <f t="shared" si="2960"/>
        <v>0</v>
      </c>
      <c r="AM793" s="785"/>
      <c r="AN793" s="309">
        <f t="shared" si="2961"/>
        <v>0</v>
      </c>
      <c r="AO793" s="785"/>
      <c r="AP793" s="309">
        <f t="shared" si="2962"/>
        <v>0</v>
      </c>
      <c r="AQ793" s="785"/>
      <c r="AR793" s="309">
        <f t="shared" si="2963"/>
        <v>0</v>
      </c>
      <c r="AT793" s="782">
        <f t="shared" si="2770"/>
        <v>0</v>
      </c>
      <c r="AU793" s="782">
        <f t="shared" si="2771"/>
        <v>0</v>
      </c>
      <c r="AV793" s="782">
        <f t="shared" si="2772"/>
        <v>0</v>
      </c>
      <c r="AW793" s="788" t="e">
        <f t="shared" si="2773"/>
        <v>#DIV/0!</v>
      </c>
      <c r="AY793" s="781">
        <f t="shared" si="2774"/>
        <v>0</v>
      </c>
      <c r="AZ793" s="777"/>
      <c r="BA793" s="781">
        <f t="shared" si="2775"/>
        <v>0</v>
      </c>
      <c r="BB793" s="777"/>
      <c r="BC793" s="781">
        <f t="shared" si="2776"/>
        <v>0</v>
      </c>
      <c r="BD793" s="777"/>
      <c r="BE793" s="781">
        <f t="shared" si="2777"/>
        <v>0</v>
      </c>
      <c r="BF793" s="777"/>
      <c r="BG793" s="781">
        <f t="shared" si="2778"/>
        <v>0</v>
      </c>
      <c r="BH793" s="777"/>
      <c r="BI793" s="781">
        <f t="shared" si="2779"/>
        <v>0</v>
      </c>
      <c r="BJ793" s="777"/>
      <c r="BK793" s="781">
        <f t="shared" si="2780"/>
        <v>0</v>
      </c>
      <c r="BL793" s="777"/>
      <c r="BM793" s="781">
        <f t="shared" si="2781"/>
        <v>0</v>
      </c>
      <c r="BN793" s="777"/>
      <c r="BO793" s="781">
        <f t="shared" si="2782"/>
        <v>0</v>
      </c>
      <c r="BP793" s="777"/>
      <c r="BQ793" s="781">
        <f t="shared" si="2783"/>
        <v>0</v>
      </c>
      <c r="BR793" s="777"/>
    </row>
    <row r="794" spans="1:70" outlineLevel="3">
      <c r="A794" s="6">
        <v>302433</v>
      </c>
      <c r="B794" s="10"/>
      <c r="C794" s="162" t="s">
        <v>113</v>
      </c>
      <c r="D794" s="167" t="s">
        <v>3184</v>
      </c>
      <c r="E794" s="43" t="str">
        <f>IF(H794&gt;0,"T","N")</f>
        <v>T</v>
      </c>
      <c r="F794" s="81" t="s">
        <v>32</v>
      </c>
      <c r="G794" s="155" t="s">
        <v>327</v>
      </c>
      <c r="H794" s="1076">
        <v>6.2</v>
      </c>
      <c r="I794" s="1141"/>
      <c r="J794" s="1142"/>
      <c r="K794" s="1032">
        <f>IF(B794="E","E",$H794*I794)</f>
        <v>0</v>
      </c>
      <c r="L794" s="208"/>
      <c r="M794" s="128"/>
      <c r="N794" s="409"/>
      <c r="O794" s="409"/>
      <c r="Q794" s="684" t="s">
        <v>1913</v>
      </c>
      <c r="R794" s="692" t="s">
        <v>2002</v>
      </c>
      <c r="T794" s="680" t="str">
        <f>IF(IF(A794=0,TRUE(),D794=IFERROR(VLOOKUP(A794,Zaplecze_Weryfikacja!A:B,2,FALSE),2))=TRUE(),"Tak","Nie")</f>
        <v>Nie</v>
      </c>
      <c r="U794" s="681" t="str">
        <f>IF(T794="Tak"," ",IF(IFERROR(VLOOKUP(A794,Zaplecze_Weryfikacja!A:B,2,FALSE),"Inny numer Lp")="Inny numer Lp","Inny numer Lp",IF(VLOOKUP(A794,Zaplecze_Weryfikacja!A:B,2,FALSE)=D794,"Nieznana przyczyna","Inny opis")))</f>
        <v>Inny opis</v>
      </c>
      <c r="Y794" s="785"/>
      <c r="Z794" s="309">
        <f>IF($B794="E","E",$H794*Y794)</f>
        <v>0</v>
      </c>
      <c r="AA794" s="785"/>
      <c r="AB794" s="309">
        <f>IF($B794="E","E",$H794*AA794)</f>
        <v>0</v>
      </c>
      <c r="AC794" s="785"/>
      <c r="AD794" s="309">
        <f>IF($B794="E","E",$H794*AC794)</f>
        <v>0</v>
      </c>
      <c r="AE794" s="785"/>
      <c r="AF794" s="309">
        <f>IF($B794="E","E",$H794*AE794)</f>
        <v>0</v>
      </c>
      <c r="AG794" s="785"/>
      <c r="AH794" s="309">
        <f>IF($B794="E","E",$H794*AG794)</f>
        <v>0</v>
      </c>
      <c r="AI794" s="785"/>
      <c r="AJ794" s="309">
        <f>IF($B794="E","E",$H794*AI794)</f>
        <v>0</v>
      </c>
      <c r="AK794" s="785"/>
      <c r="AL794" s="309">
        <f>IF($B794="E","E",$H794*AK794)</f>
        <v>0</v>
      </c>
      <c r="AM794" s="785"/>
      <c r="AN794" s="309">
        <f>IF($B794="E","E",$H794*AM794)</f>
        <v>0</v>
      </c>
      <c r="AO794" s="785"/>
      <c r="AP794" s="309">
        <f>IF($B794="E","E",$H794*AO794)</f>
        <v>0</v>
      </c>
      <c r="AQ794" s="785"/>
      <c r="AR794" s="309">
        <f>IF($B794="E","E",$H794*AQ794)</f>
        <v>0</v>
      </c>
      <c r="AT794" s="782">
        <f t="shared" si="2770"/>
        <v>0</v>
      </c>
      <c r="AU794" s="782">
        <f t="shared" si="2771"/>
        <v>0</v>
      </c>
      <c r="AV794" s="782">
        <f t="shared" si="2772"/>
        <v>0</v>
      </c>
      <c r="AW794" s="788" t="e">
        <f t="shared" si="2773"/>
        <v>#DIV/0!</v>
      </c>
      <c r="AY794" s="781">
        <f t="shared" si="2774"/>
        <v>0</v>
      </c>
      <c r="AZ794" s="777"/>
      <c r="BA794" s="781">
        <f t="shared" si="2775"/>
        <v>0</v>
      </c>
      <c r="BB794" s="777"/>
      <c r="BC794" s="781">
        <f t="shared" si="2776"/>
        <v>0</v>
      </c>
      <c r="BD794" s="777"/>
      <c r="BE794" s="781">
        <f t="shared" si="2777"/>
        <v>0</v>
      </c>
      <c r="BF794" s="777"/>
      <c r="BG794" s="781">
        <f t="shared" si="2778"/>
        <v>0</v>
      </c>
      <c r="BH794" s="777"/>
      <c r="BI794" s="781">
        <f t="shared" si="2779"/>
        <v>0</v>
      </c>
      <c r="BJ794" s="777"/>
      <c r="BK794" s="781">
        <f t="shared" si="2780"/>
        <v>0</v>
      </c>
      <c r="BL794" s="777"/>
      <c r="BM794" s="781">
        <f t="shared" si="2781"/>
        <v>0</v>
      </c>
      <c r="BN794" s="777"/>
      <c r="BO794" s="781">
        <f t="shared" si="2782"/>
        <v>0</v>
      </c>
      <c r="BP794" s="777"/>
      <c r="BQ794" s="781">
        <f t="shared" si="2783"/>
        <v>0</v>
      </c>
      <c r="BR794" s="777"/>
    </row>
    <row r="795" spans="1:70" outlineLevel="3">
      <c r="A795" s="6">
        <v>302434</v>
      </c>
      <c r="B795" s="10"/>
      <c r="C795" s="162" t="s">
        <v>113</v>
      </c>
      <c r="D795" s="168" t="s">
        <v>877</v>
      </c>
      <c r="E795" s="43" t="str">
        <f>IF(H795&gt;0,"T","N")</f>
        <v>T</v>
      </c>
      <c r="F795" s="81" t="s">
        <v>3095</v>
      </c>
      <c r="G795" s="155" t="s">
        <v>327</v>
      </c>
      <c r="H795" s="1076">
        <v>13.1</v>
      </c>
      <c r="I795" s="1141"/>
      <c r="J795" s="1142"/>
      <c r="K795" s="1032">
        <f>IF(B795="E","E",$H795*I795)</f>
        <v>0</v>
      </c>
      <c r="L795" s="208"/>
      <c r="M795" s="128"/>
      <c r="N795" s="409"/>
      <c r="O795" s="409"/>
      <c r="Q795" s="684" t="s">
        <v>1893</v>
      </c>
      <c r="R795" s="692" t="s">
        <v>2002</v>
      </c>
      <c r="T795" s="680" t="str">
        <f>IF(IF(A795=0,TRUE(),D795=IFERROR(VLOOKUP(A795,Zaplecze_Weryfikacja!A:B,2,FALSE),2))=TRUE(),"Tak","Nie")</f>
        <v>Nie</v>
      </c>
      <c r="U795" s="681" t="str">
        <f>IF(T795="Tak"," ",IF(IFERROR(VLOOKUP(A795,Zaplecze_Weryfikacja!A:B,2,FALSE),"Inny numer Lp")="Inny numer Lp","Inny numer Lp",IF(VLOOKUP(A795,Zaplecze_Weryfikacja!A:B,2,FALSE)=D795,"Nieznana przyczyna","Inny opis")))</f>
        <v>Inny opis</v>
      </c>
      <c r="Y795" s="785"/>
      <c r="Z795" s="309">
        <f>IF($B795="E","E",$H795*Y795)</f>
        <v>0</v>
      </c>
      <c r="AA795" s="785"/>
      <c r="AB795" s="309">
        <f>IF($B795="E","E",$H795*AA795)</f>
        <v>0</v>
      </c>
      <c r="AC795" s="785"/>
      <c r="AD795" s="309">
        <f>IF($B795="E","E",$H795*AC795)</f>
        <v>0</v>
      </c>
      <c r="AE795" s="785"/>
      <c r="AF795" s="309">
        <f>IF($B795="E","E",$H795*AE795)</f>
        <v>0</v>
      </c>
      <c r="AG795" s="785"/>
      <c r="AH795" s="309">
        <f>IF($B795="E","E",$H795*AG795)</f>
        <v>0</v>
      </c>
      <c r="AI795" s="785"/>
      <c r="AJ795" s="309">
        <f>IF($B795="E","E",$H795*AI795)</f>
        <v>0</v>
      </c>
      <c r="AK795" s="785"/>
      <c r="AL795" s="309">
        <f>IF($B795="E","E",$H795*AK795)</f>
        <v>0</v>
      </c>
      <c r="AM795" s="785"/>
      <c r="AN795" s="309">
        <f>IF($B795="E","E",$H795*AM795)</f>
        <v>0</v>
      </c>
      <c r="AO795" s="785"/>
      <c r="AP795" s="309">
        <f>IF($B795="E","E",$H795*AO795)</f>
        <v>0</v>
      </c>
      <c r="AQ795" s="785"/>
      <c r="AR795" s="309">
        <f>IF($B795="E","E",$H795*AQ795)</f>
        <v>0</v>
      </c>
      <c r="AT795" s="782">
        <f t="shared" si="2770"/>
        <v>0</v>
      </c>
      <c r="AU795" s="782">
        <f t="shared" si="2771"/>
        <v>0</v>
      </c>
      <c r="AV795" s="782">
        <f t="shared" si="2772"/>
        <v>0</v>
      </c>
      <c r="AW795" s="788" t="e">
        <f t="shared" si="2773"/>
        <v>#DIV/0!</v>
      </c>
      <c r="AY795" s="781">
        <f t="shared" si="2774"/>
        <v>0</v>
      </c>
      <c r="AZ795" s="777"/>
      <c r="BA795" s="781">
        <f t="shared" si="2775"/>
        <v>0</v>
      </c>
      <c r="BB795" s="777"/>
      <c r="BC795" s="781">
        <f t="shared" si="2776"/>
        <v>0</v>
      </c>
      <c r="BD795" s="777"/>
      <c r="BE795" s="781">
        <f t="shared" si="2777"/>
        <v>0</v>
      </c>
      <c r="BF795" s="777"/>
      <c r="BG795" s="781">
        <f t="shared" si="2778"/>
        <v>0</v>
      </c>
      <c r="BH795" s="777"/>
      <c r="BI795" s="781">
        <f t="shared" si="2779"/>
        <v>0</v>
      </c>
      <c r="BJ795" s="777"/>
      <c r="BK795" s="781">
        <f t="shared" si="2780"/>
        <v>0</v>
      </c>
      <c r="BL795" s="777"/>
      <c r="BM795" s="781">
        <f t="shared" si="2781"/>
        <v>0</v>
      </c>
      <c r="BN795" s="777"/>
      <c r="BO795" s="781">
        <f t="shared" si="2782"/>
        <v>0</v>
      </c>
      <c r="BP795" s="777"/>
      <c r="BQ795" s="781">
        <f t="shared" si="2783"/>
        <v>0</v>
      </c>
      <c r="BR795" s="777"/>
    </row>
    <row r="796" spans="1:70" outlineLevel="3">
      <c r="A796" s="6">
        <v>302435</v>
      </c>
      <c r="B796" s="10"/>
      <c r="C796" s="121" t="s">
        <v>113</v>
      </c>
      <c r="D796" s="111" t="s">
        <v>3174</v>
      </c>
      <c r="E796" s="43" t="str">
        <f>IF(H796&gt;0,"T","N")</f>
        <v>T</v>
      </c>
      <c r="F796" s="42" t="s">
        <v>126</v>
      </c>
      <c r="G796" s="155" t="s">
        <v>327</v>
      </c>
      <c r="H796" s="1076">
        <v>10.199999999999999</v>
      </c>
      <c r="I796" s="1141"/>
      <c r="J796" s="1142"/>
      <c r="K796" s="1032">
        <f>IF(B796="E","E",$H796*I796)</f>
        <v>0</v>
      </c>
      <c r="L796" s="208"/>
      <c r="M796" s="128"/>
      <c r="N796" s="409"/>
      <c r="O796" s="409"/>
      <c r="Q796" s="684" t="s">
        <v>1864</v>
      </c>
      <c r="R796" s="692" t="s">
        <v>2002</v>
      </c>
      <c r="T796" s="680" t="str">
        <f>IF(IF(A796=0,TRUE(),D796=IFERROR(VLOOKUP(A796,Zaplecze_Weryfikacja!A:B,2,FALSE),2))=TRUE(),"Tak","Nie")</f>
        <v>Nie</v>
      </c>
      <c r="U796" s="681" t="str">
        <f>IF(T796="Tak"," ",IF(IFERROR(VLOOKUP(A796,Zaplecze_Weryfikacja!A:B,2,FALSE),"Inny numer Lp")="Inny numer Lp","Inny numer Lp",IF(VLOOKUP(A796,Zaplecze_Weryfikacja!A:B,2,FALSE)=D796,"Nieznana przyczyna","Inny opis")))</f>
        <v>Inny opis</v>
      </c>
      <c r="Y796" s="785"/>
      <c r="Z796" s="309">
        <f>IF($B796="E","E",$H796*Y796)</f>
        <v>0</v>
      </c>
      <c r="AA796" s="785"/>
      <c r="AB796" s="309">
        <f>IF($B796="E","E",$H796*AA796)</f>
        <v>0</v>
      </c>
      <c r="AC796" s="785"/>
      <c r="AD796" s="309">
        <f>IF($B796="E","E",$H796*AC796)</f>
        <v>0</v>
      </c>
      <c r="AE796" s="785"/>
      <c r="AF796" s="309">
        <f>IF($B796="E","E",$H796*AE796)</f>
        <v>0</v>
      </c>
      <c r="AG796" s="785"/>
      <c r="AH796" s="309">
        <f>IF($B796="E","E",$H796*AG796)</f>
        <v>0</v>
      </c>
      <c r="AI796" s="785"/>
      <c r="AJ796" s="309">
        <f>IF($B796="E","E",$H796*AI796)</f>
        <v>0</v>
      </c>
      <c r="AK796" s="785"/>
      <c r="AL796" s="309">
        <f>IF($B796="E","E",$H796*AK796)</f>
        <v>0</v>
      </c>
      <c r="AM796" s="785"/>
      <c r="AN796" s="309">
        <f>IF($B796="E","E",$H796*AM796)</f>
        <v>0</v>
      </c>
      <c r="AO796" s="785"/>
      <c r="AP796" s="309">
        <f>IF($B796="E","E",$H796*AO796)</f>
        <v>0</v>
      </c>
      <c r="AQ796" s="785"/>
      <c r="AR796" s="309">
        <f>IF($B796="E","E",$H796*AQ796)</f>
        <v>0</v>
      </c>
      <c r="AT796" s="782">
        <f t="shared" si="2770"/>
        <v>0</v>
      </c>
      <c r="AU796" s="782">
        <f t="shared" si="2771"/>
        <v>0</v>
      </c>
      <c r="AV796" s="782">
        <f t="shared" si="2772"/>
        <v>0</v>
      </c>
      <c r="AW796" s="788" t="e">
        <f t="shared" si="2773"/>
        <v>#DIV/0!</v>
      </c>
      <c r="AY796" s="781">
        <f t="shared" si="2774"/>
        <v>0</v>
      </c>
      <c r="AZ796" s="777"/>
      <c r="BA796" s="781">
        <f t="shared" si="2775"/>
        <v>0</v>
      </c>
      <c r="BB796" s="777"/>
      <c r="BC796" s="781">
        <f t="shared" si="2776"/>
        <v>0</v>
      </c>
      <c r="BD796" s="777"/>
      <c r="BE796" s="781">
        <f t="shared" si="2777"/>
        <v>0</v>
      </c>
      <c r="BF796" s="777"/>
      <c r="BG796" s="781">
        <f t="shared" si="2778"/>
        <v>0</v>
      </c>
      <c r="BH796" s="777"/>
      <c r="BI796" s="781">
        <f t="shared" si="2779"/>
        <v>0</v>
      </c>
      <c r="BJ796" s="777"/>
      <c r="BK796" s="781">
        <f t="shared" si="2780"/>
        <v>0</v>
      </c>
      <c r="BL796" s="777"/>
      <c r="BM796" s="781">
        <f t="shared" si="2781"/>
        <v>0</v>
      </c>
      <c r="BN796" s="777"/>
      <c r="BO796" s="781">
        <f t="shared" si="2782"/>
        <v>0</v>
      </c>
      <c r="BP796" s="777"/>
      <c r="BQ796" s="781">
        <f t="shared" si="2783"/>
        <v>0</v>
      </c>
      <c r="BR796" s="777"/>
    </row>
    <row r="797" spans="1:70" outlineLevel="3">
      <c r="A797" s="6">
        <v>302436</v>
      </c>
      <c r="B797" s="10"/>
      <c r="C797" s="121" t="s">
        <v>113</v>
      </c>
      <c r="D797" s="168" t="s">
        <v>3175</v>
      </c>
      <c r="E797" s="43" t="str">
        <f>IF(H797&gt;0,"T","N")</f>
        <v>T</v>
      </c>
      <c r="F797" s="42" t="s">
        <v>815</v>
      </c>
      <c r="G797" s="155" t="s">
        <v>327</v>
      </c>
      <c r="H797" s="1076">
        <v>10.199999999999999</v>
      </c>
      <c r="I797" s="1141"/>
      <c r="J797" s="1142"/>
      <c r="K797" s="1032">
        <f>IF(B797="E","E",$H797*I797)</f>
        <v>0</v>
      </c>
      <c r="L797" s="208"/>
      <c r="M797" s="128"/>
      <c r="N797" s="409"/>
      <c r="O797" s="409"/>
      <c r="Q797" s="684" t="s">
        <v>1864</v>
      </c>
      <c r="R797" s="692" t="s">
        <v>2002</v>
      </c>
      <c r="T797" s="680" t="str">
        <f>IF(IF(A797=0,TRUE(),D797=IFERROR(VLOOKUP(A797,Zaplecze_Weryfikacja!A:B,2,FALSE),2))=TRUE(),"Tak","Nie")</f>
        <v>Nie</v>
      </c>
      <c r="U797" s="681" t="str">
        <f>IF(T797="Tak"," ",IF(IFERROR(VLOOKUP(A797,Zaplecze_Weryfikacja!A:B,2,FALSE),"Inny numer Lp")="Inny numer Lp","Inny numer Lp",IF(VLOOKUP(A797,Zaplecze_Weryfikacja!A:B,2,FALSE)=D797,"Nieznana przyczyna","Inny opis")))</f>
        <v>Inny opis</v>
      </c>
      <c r="Y797" s="785"/>
      <c r="Z797" s="309">
        <f>IF($B797="E","E",$H797*Y797)</f>
        <v>0</v>
      </c>
      <c r="AA797" s="785"/>
      <c r="AB797" s="309">
        <f>IF($B797="E","E",$H797*AA797)</f>
        <v>0</v>
      </c>
      <c r="AC797" s="785"/>
      <c r="AD797" s="309">
        <f>IF($B797="E","E",$H797*AC797)</f>
        <v>0</v>
      </c>
      <c r="AE797" s="785"/>
      <c r="AF797" s="309">
        <f>IF($B797="E","E",$H797*AE797)</f>
        <v>0</v>
      </c>
      <c r="AG797" s="785"/>
      <c r="AH797" s="309">
        <f>IF($B797="E","E",$H797*AG797)</f>
        <v>0</v>
      </c>
      <c r="AI797" s="785"/>
      <c r="AJ797" s="309">
        <f>IF($B797="E","E",$H797*AI797)</f>
        <v>0</v>
      </c>
      <c r="AK797" s="785"/>
      <c r="AL797" s="309">
        <f>IF($B797="E","E",$H797*AK797)</f>
        <v>0</v>
      </c>
      <c r="AM797" s="785"/>
      <c r="AN797" s="309">
        <f>IF($B797="E","E",$H797*AM797)</f>
        <v>0</v>
      </c>
      <c r="AO797" s="785"/>
      <c r="AP797" s="309">
        <f>IF($B797="E","E",$H797*AO797)</f>
        <v>0</v>
      </c>
      <c r="AQ797" s="785"/>
      <c r="AR797" s="309">
        <f>IF($B797="E","E",$H797*AQ797)</f>
        <v>0</v>
      </c>
      <c r="AT797" s="782">
        <f t="shared" ref="AT797" si="2964">MAX(Z797,AB797,AD797,AF797,AH797,AJ797,AL797,AN797,AP797,AR797)</f>
        <v>0</v>
      </c>
      <c r="AU797" s="782">
        <f t="shared" ref="AU797" si="2965">IF($AU$6=10,MIN(Z797,AB797,AD797,AF797,AH797,AJ797,AL797,AN797,AP797,AR797),IF($AU$6=9,MIN(Z797,AB797,AD797,AF797,AH797,AJ797,AL797,AN797,AP797),IF($AU$6=8,MIN(Z797,AB797,AD797,AF797,AH797,AJ797,AL797,AN797),IF($AU$6=7,MIN(Z797,AB797,AD797,AF797,AH797,AJ797,AL797),IF($AU$6=6,MIN(Z797,AB797,AD797,AF797,AH797,AJ797),IF($AU$6=5,MIN(Z797,AB797,AD797,AF797,AH797),IF($AU$6=4,MIN(Z797,AB797,AD797,AF797),IF($AU$6=4,MIN(Z797,AB797,AD797,AF797),IF($AU$6=3,MIN(Z797,AB797,AD797),IF($AU$6=3,MIN(Z797,AB797,AD797),IF($AU$6=2,MIN(Z797,AB797),IF($AU$6=1,MIN(Z797),"Błąd - zła ilośc oferentów"))))))))))))</f>
        <v>0</v>
      </c>
      <c r="AV797" s="782">
        <f t="shared" ref="AV797" si="2966">AT797-AU797</f>
        <v>0</v>
      </c>
      <c r="AW797" s="788" t="e">
        <f t="shared" ref="AW797" si="2967">AT797/AU797</f>
        <v>#DIV/0!</v>
      </c>
      <c r="AY797" s="781">
        <f t="shared" ref="AY797" si="2968">+AZ797</f>
        <v>0</v>
      </c>
      <c r="AZ797" s="777"/>
      <c r="BA797" s="781">
        <f t="shared" ref="BA797" si="2969">+BB797</f>
        <v>0</v>
      </c>
      <c r="BB797" s="777"/>
      <c r="BC797" s="781">
        <f t="shared" ref="BC797" si="2970">+BD797</f>
        <v>0</v>
      </c>
      <c r="BD797" s="777"/>
      <c r="BE797" s="781">
        <f t="shared" ref="BE797" si="2971">+BF797</f>
        <v>0</v>
      </c>
      <c r="BF797" s="777"/>
      <c r="BG797" s="781">
        <f t="shared" ref="BG797" si="2972">+BH797</f>
        <v>0</v>
      </c>
      <c r="BH797" s="777"/>
      <c r="BI797" s="781">
        <f t="shared" ref="BI797" si="2973">+BJ797</f>
        <v>0</v>
      </c>
      <c r="BJ797" s="777"/>
      <c r="BK797" s="781">
        <f t="shared" ref="BK797" si="2974">+BL797</f>
        <v>0</v>
      </c>
      <c r="BL797" s="777"/>
      <c r="BM797" s="781">
        <f t="shared" ref="BM797" si="2975">+BN797</f>
        <v>0</v>
      </c>
      <c r="BN797" s="777"/>
      <c r="BO797" s="781">
        <f t="shared" ref="BO797" si="2976">+BP797</f>
        <v>0</v>
      </c>
      <c r="BP797" s="777"/>
      <c r="BQ797" s="781">
        <f t="shared" ref="BQ797" si="2977">+BR797</f>
        <v>0</v>
      </c>
      <c r="BR797" s="777"/>
    </row>
    <row r="798" spans="1:70" outlineLevel="3">
      <c r="A798" s="6">
        <v>302437</v>
      </c>
      <c r="B798" s="10"/>
      <c r="C798" s="162" t="s">
        <v>113</v>
      </c>
      <c r="D798" s="163" t="s">
        <v>812</v>
      </c>
      <c r="E798" s="43" t="str">
        <f t="shared" si="2952"/>
        <v>N</v>
      </c>
      <c r="F798" s="81"/>
      <c r="G798" s="155" t="s">
        <v>327</v>
      </c>
      <c r="H798" s="1076"/>
      <c r="I798" s="1141"/>
      <c r="J798" s="1142"/>
      <c r="K798" s="1032">
        <f t="shared" si="2953"/>
        <v>0</v>
      </c>
      <c r="L798" s="208"/>
      <c r="M798" s="128"/>
      <c r="N798" s="409"/>
      <c r="O798" s="409"/>
      <c r="Q798" s="684" t="s">
        <v>1868</v>
      </c>
      <c r="R798" s="692" t="s">
        <v>2002</v>
      </c>
      <c r="T798" s="680" t="str">
        <f>IF(IF(A798=0,TRUE(),D798=IFERROR(VLOOKUP(A798,Zaplecze_Weryfikacja!A:B,2,FALSE),2))=TRUE(),"Tak","Nie")</f>
        <v>Nie</v>
      </c>
      <c r="U798" s="681" t="str">
        <f>IF(T798="Tak"," ",IF(IFERROR(VLOOKUP(A798,Zaplecze_Weryfikacja!A:B,2,FALSE),"Inny numer Lp")="Inny numer Lp","Inny numer Lp",IF(VLOOKUP(A798,Zaplecze_Weryfikacja!A:B,2,FALSE)=D798,"Nieznana przyczyna","Inny opis")))</f>
        <v>Inny opis</v>
      </c>
      <c r="Y798" s="785"/>
      <c r="Z798" s="309">
        <f t="shared" si="2954"/>
        <v>0</v>
      </c>
      <c r="AA798" s="785"/>
      <c r="AB798" s="309">
        <f t="shared" si="2955"/>
        <v>0</v>
      </c>
      <c r="AC798" s="785"/>
      <c r="AD798" s="309">
        <f t="shared" si="2956"/>
        <v>0</v>
      </c>
      <c r="AE798" s="785"/>
      <c r="AF798" s="309">
        <f t="shared" si="2957"/>
        <v>0</v>
      </c>
      <c r="AG798" s="785"/>
      <c r="AH798" s="309">
        <f t="shared" si="2958"/>
        <v>0</v>
      </c>
      <c r="AI798" s="785"/>
      <c r="AJ798" s="309">
        <f t="shared" si="2959"/>
        <v>0</v>
      </c>
      <c r="AK798" s="785"/>
      <c r="AL798" s="309">
        <f t="shared" si="2960"/>
        <v>0</v>
      </c>
      <c r="AM798" s="785"/>
      <c r="AN798" s="309">
        <f t="shared" si="2961"/>
        <v>0</v>
      </c>
      <c r="AO798" s="785"/>
      <c r="AP798" s="309">
        <f t="shared" si="2962"/>
        <v>0</v>
      </c>
      <c r="AQ798" s="785"/>
      <c r="AR798" s="309">
        <f t="shared" si="2963"/>
        <v>0</v>
      </c>
      <c r="AT798" s="782">
        <f t="shared" si="2770"/>
        <v>0</v>
      </c>
      <c r="AU798" s="782">
        <f t="shared" si="2771"/>
        <v>0</v>
      </c>
      <c r="AV798" s="782">
        <f t="shared" si="2772"/>
        <v>0</v>
      </c>
      <c r="AW798" s="788" t="e">
        <f t="shared" si="2773"/>
        <v>#DIV/0!</v>
      </c>
      <c r="AY798" s="781">
        <f t="shared" si="2774"/>
        <v>0</v>
      </c>
      <c r="AZ798" s="777"/>
      <c r="BA798" s="781">
        <f t="shared" si="2775"/>
        <v>0</v>
      </c>
      <c r="BB798" s="777"/>
      <c r="BC798" s="781">
        <f t="shared" si="2776"/>
        <v>0</v>
      </c>
      <c r="BD798" s="777"/>
      <c r="BE798" s="781">
        <f t="shared" si="2777"/>
        <v>0</v>
      </c>
      <c r="BF798" s="777"/>
      <c r="BG798" s="781">
        <f t="shared" si="2778"/>
        <v>0</v>
      </c>
      <c r="BH798" s="777"/>
      <c r="BI798" s="781">
        <f t="shared" si="2779"/>
        <v>0</v>
      </c>
      <c r="BJ798" s="777"/>
      <c r="BK798" s="781">
        <f t="shared" si="2780"/>
        <v>0</v>
      </c>
      <c r="BL798" s="777"/>
      <c r="BM798" s="781">
        <f t="shared" si="2781"/>
        <v>0</v>
      </c>
      <c r="BN798" s="777"/>
      <c r="BO798" s="781">
        <f t="shared" si="2782"/>
        <v>0</v>
      </c>
      <c r="BP798" s="777"/>
      <c r="BQ798" s="781">
        <f t="shared" si="2783"/>
        <v>0</v>
      </c>
      <c r="BR798" s="777"/>
    </row>
    <row r="799" spans="1:70" outlineLevel="3">
      <c r="A799" s="6">
        <v>302438</v>
      </c>
      <c r="B799" s="10"/>
      <c r="C799" s="121" t="s">
        <v>113</v>
      </c>
      <c r="D799" s="148" t="s">
        <v>3176</v>
      </c>
      <c r="E799" s="43" t="str">
        <f t="shared" si="2952"/>
        <v>T</v>
      </c>
      <c r="F799" s="46" t="s">
        <v>3098</v>
      </c>
      <c r="G799" s="155" t="s">
        <v>327</v>
      </c>
      <c r="H799" s="1076">
        <v>5.5</v>
      </c>
      <c r="I799" s="1141"/>
      <c r="J799" s="1142"/>
      <c r="K799" s="1032">
        <f t="shared" si="2953"/>
        <v>0</v>
      </c>
      <c r="L799" s="208"/>
      <c r="M799" s="128"/>
      <c r="N799" s="409"/>
      <c r="O799" s="409"/>
      <c r="Q799" s="686" t="s">
        <v>1865</v>
      </c>
      <c r="R799" s="692" t="s">
        <v>2002</v>
      </c>
      <c r="T799" s="680" t="str">
        <f>IF(IF(A799=0,TRUE(),D799=IFERROR(VLOOKUP(A799,Zaplecze_Weryfikacja!A:B,2,FALSE),2))=TRUE(),"Tak","Nie")</f>
        <v>Nie</v>
      </c>
      <c r="U799" s="681" t="str">
        <f>IF(T799="Tak"," ",IF(IFERROR(VLOOKUP(A799,Zaplecze_Weryfikacja!A:B,2,FALSE),"Inny numer Lp")="Inny numer Lp","Inny numer Lp",IF(VLOOKUP(A799,Zaplecze_Weryfikacja!A:B,2,FALSE)=D799,"Nieznana przyczyna","Inny opis")))</f>
        <v>Inny opis</v>
      </c>
      <c r="Y799" s="785"/>
      <c r="Z799" s="309">
        <f t="shared" si="2954"/>
        <v>0</v>
      </c>
      <c r="AA799" s="785"/>
      <c r="AB799" s="309">
        <f t="shared" si="2955"/>
        <v>0</v>
      </c>
      <c r="AC799" s="785"/>
      <c r="AD799" s="309">
        <f t="shared" si="2956"/>
        <v>0</v>
      </c>
      <c r="AE799" s="785"/>
      <c r="AF799" s="309">
        <f t="shared" si="2957"/>
        <v>0</v>
      </c>
      <c r="AG799" s="785"/>
      <c r="AH799" s="309">
        <f t="shared" si="2958"/>
        <v>0</v>
      </c>
      <c r="AI799" s="785"/>
      <c r="AJ799" s="309">
        <f t="shared" si="2959"/>
        <v>0</v>
      </c>
      <c r="AK799" s="785"/>
      <c r="AL799" s="309">
        <f t="shared" si="2960"/>
        <v>0</v>
      </c>
      <c r="AM799" s="785"/>
      <c r="AN799" s="309">
        <f t="shared" si="2961"/>
        <v>0</v>
      </c>
      <c r="AO799" s="785"/>
      <c r="AP799" s="309">
        <f t="shared" si="2962"/>
        <v>0</v>
      </c>
      <c r="AQ799" s="785"/>
      <c r="AR799" s="309">
        <f t="shared" si="2963"/>
        <v>0</v>
      </c>
      <c r="AT799" s="782">
        <f t="shared" si="2770"/>
        <v>0</v>
      </c>
      <c r="AU799" s="782">
        <f t="shared" si="2771"/>
        <v>0</v>
      </c>
      <c r="AV799" s="782">
        <f t="shared" si="2772"/>
        <v>0</v>
      </c>
      <c r="AW799" s="788" t="e">
        <f t="shared" si="2773"/>
        <v>#DIV/0!</v>
      </c>
      <c r="AY799" s="781">
        <f t="shared" si="2774"/>
        <v>0</v>
      </c>
      <c r="AZ799" s="777"/>
      <c r="BA799" s="781">
        <f t="shared" si="2775"/>
        <v>0</v>
      </c>
      <c r="BB799" s="777"/>
      <c r="BC799" s="781">
        <f t="shared" si="2776"/>
        <v>0</v>
      </c>
      <c r="BD799" s="777"/>
      <c r="BE799" s="781">
        <f t="shared" si="2777"/>
        <v>0</v>
      </c>
      <c r="BF799" s="777"/>
      <c r="BG799" s="781">
        <f t="shared" si="2778"/>
        <v>0</v>
      </c>
      <c r="BH799" s="777"/>
      <c r="BI799" s="781">
        <f t="shared" si="2779"/>
        <v>0</v>
      </c>
      <c r="BJ799" s="777"/>
      <c r="BK799" s="781">
        <f t="shared" si="2780"/>
        <v>0</v>
      </c>
      <c r="BL799" s="777"/>
      <c r="BM799" s="781">
        <f t="shared" si="2781"/>
        <v>0</v>
      </c>
      <c r="BN799" s="777"/>
      <c r="BO799" s="781">
        <f t="shared" si="2782"/>
        <v>0</v>
      </c>
      <c r="BP799" s="777"/>
      <c r="BQ799" s="781">
        <f t="shared" si="2783"/>
        <v>0</v>
      </c>
      <c r="BR799" s="777"/>
    </row>
    <row r="800" spans="1:70" outlineLevel="3">
      <c r="A800" s="1250">
        <v>302439</v>
      </c>
      <c r="B800" s="10"/>
      <c r="C800" s="121" t="s">
        <v>113</v>
      </c>
      <c r="D800" s="1295" t="s">
        <v>3877</v>
      </c>
      <c r="E800" s="43" t="str">
        <f t="shared" si="2952"/>
        <v>T</v>
      </c>
      <c r="F800" s="38" t="s">
        <v>189</v>
      </c>
      <c r="G800" s="122" t="s">
        <v>325</v>
      </c>
      <c r="H800" s="1076">
        <v>1</v>
      </c>
      <c r="I800" s="1141"/>
      <c r="J800" s="1142"/>
      <c r="K800" s="1032">
        <f t="shared" si="2953"/>
        <v>0</v>
      </c>
      <c r="L800" s="208"/>
      <c r="M800" s="128"/>
      <c r="N800" s="409"/>
      <c r="O800" s="409"/>
      <c r="Q800" s="684" t="s">
        <v>1870</v>
      </c>
      <c r="R800" s="692" t="s">
        <v>2002</v>
      </c>
      <c r="T800" s="680" t="str">
        <f>IF(IF(A800=0,TRUE(),D800=IFERROR(VLOOKUP(A800,Zaplecze_Weryfikacja!A:B,2,FALSE),2))=TRUE(),"Tak","Nie")</f>
        <v>Nie</v>
      </c>
      <c r="U800" s="681" t="str">
        <f>IF(T800="Tak"," ",IF(IFERROR(VLOOKUP(A800,Zaplecze_Weryfikacja!A:B,2,FALSE),"Inny numer Lp")="Inny numer Lp","Inny numer Lp",IF(VLOOKUP(A800,Zaplecze_Weryfikacja!A:B,2,FALSE)=D800,"Nieznana przyczyna","Inny opis")))</f>
        <v>Inny opis</v>
      </c>
      <c r="Y800" s="785"/>
      <c r="Z800" s="309">
        <f t="shared" si="2954"/>
        <v>0</v>
      </c>
      <c r="AA800" s="785"/>
      <c r="AB800" s="309">
        <f t="shared" si="2955"/>
        <v>0</v>
      </c>
      <c r="AC800" s="785"/>
      <c r="AD800" s="309">
        <f t="shared" si="2956"/>
        <v>0</v>
      </c>
      <c r="AE800" s="785"/>
      <c r="AF800" s="309">
        <f t="shared" si="2957"/>
        <v>0</v>
      </c>
      <c r="AG800" s="785"/>
      <c r="AH800" s="309">
        <f t="shared" si="2958"/>
        <v>0</v>
      </c>
      <c r="AI800" s="785"/>
      <c r="AJ800" s="309">
        <f t="shared" si="2959"/>
        <v>0</v>
      </c>
      <c r="AK800" s="785"/>
      <c r="AL800" s="309">
        <f t="shared" si="2960"/>
        <v>0</v>
      </c>
      <c r="AM800" s="785"/>
      <c r="AN800" s="309">
        <f t="shared" si="2961"/>
        <v>0</v>
      </c>
      <c r="AO800" s="785"/>
      <c r="AP800" s="309">
        <f t="shared" si="2962"/>
        <v>0</v>
      </c>
      <c r="AQ800" s="785"/>
      <c r="AR800" s="309">
        <f t="shared" si="2963"/>
        <v>0</v>
      </c>
      <c r="AT800" s="782">
        <f t="shared" si="2770"/>
        <v>0</v>
      </c>
      <c r="AU800" s="782">
        <f t="shared" si="2771"/>
        <v>0</v>
      </c>
      <c r="AV800" s="782">
        <f t="shared" si="2772"/>
        <v>0</v>
      </c>
      <c r="AW800" s="788" t="e">
        <f t="shared" si="2773"/>
        <v>#DIV/0!</v>
      </c>
      <c r="AY800" s="781">
        <f t="shared" si="2774"/>
        <v>0</v>
      </c>
      <c r="AZ800" s="777"/>
      <c r="BA800" s="781">
        <f t="shared" si="2775"/>
        <v>0</v>
      </c>
      <c r="BB800" s="777"/>
      <c r="BC800" s="781">
        <f t="shared" si="2776"/>
        <v>0</v>
      </c>
      <c r="BD800" s="777"/>
      <c r="BE800" s="781">
        <f t="shared" si="2777"/>
        <v>0</v>
      </c>
      <c r="BF800" s="777"/>
      <c r="BG800" s="781">
        <f t="shared" si="2778"/>
        <v>0</v>
      </c>
      <c r="BH800" s="777"/>
      <c r="BI800" s="781">
        <f t="shared" si="2779"/>
        <v>0</v>
      </c>
      <c r="BJ800" s="777"/>
      <c r="BK800" s="781">
        <f t="shared" si="2780"/>
        <v>0</v>
      </c>
      <c r="BL800" s="777"/>
      <c r="BM800" s="781">
        <f t="shared" si="2781"/>
        <v>0</v>
      </c>
      <c r="BN800" s="777"/>
      <c r="BO800" s="781">
        <f t="shared" si="2782"/>
        <v>0</v>
      </c>
      <c r="BP800" s="777"/>
      <c r="BQ800" s="781">
        <f t="shared" si="2783"/>
        <v>0</v>
      </c>
      <c r="BR800" s="777"/>
    </row>
    <row r="801" spans="1:70" outlineLevel="3">
      <c r="A801" s="6">
        <v>302440</v>
      </c>
      <c r="B801" s="10"/>
      <c r="C801" s="121" t="s">
        <v>113</v>
      </c>
      <c r="D801" s="148" t="s">
        <v>180</v>
      </c>
      <c r="E801" s="43" t="str">
        <f t="shared" si="2952"/>
        <v>N</v>
      </c>
      <c r="F801" s="13" t="s">
        <v>133</v>
      </c>
      <c r="G801" s="122" t="s">
        <v>325</v>
      </c>
      <c r="H801" s="1076"/>
      <c r="I801" s="1141"/>
      <c r="J801" s="1142"/>
      <c r="K801" s="1032">
        <f t="shared" si="2953"/>
        <v>0</v>
      </c>
      <c r="L801" s="208"/>
      <c r="M801" s="128"/>
      <c r="N801" s="409"/>
      <c r="O801" s="409"/>
      <c r="Q801" s="684" t="s">
        <v>1875</v>
      </c>
      <c r="R801" s="692" t="s">
        <v>2002</v>
      </c>
      <c r="T801" s="680" t="str">
        <f>IF(IF(A801=0,TRUE(),D801=IFERROR(VLOOKUP(A801,Zaplecze_Weryfikacja!A:B,2,FALSE),2))=TRUE(),"Tak","Nie")</f>
        <v>Nie</v>
      </c>
      <c r="U801" s="681" t="str">
        <f>IF(T801="Tak"," ",IF(IFERROR(VLOOKUP(A801,Zaplecze_Weryfikacja!A:B,2,FALSE),"Inny numer Lp")="Inny numer Lp","Inny numer Lp",IF(VLOOKUP(A801,Zaplecze_Weryfikacja!A:B,2,FALSE)=D801,"Nieznana przyczyna","Inny opis")))</f>
        <v>Inny opis</v>
      </c>
      <c r="Y801" s="785"/>
      <c r="Z801" s="309">
        <f t="shared" si="2954"/>
        <v>0</v>
      </c>
      <c r="AA801" s="785"/>
      <c r="AB801" s="309">
        <f t="shared" si="2955"/>
        <v>0</v>
      </c>
      <c r="AC801" s="785"/>
      <c r="AD801" s="309">
        <f t="shared" si="2956"/>
        <v>0</v>
      </c>
      <c r="AE801" s="785"/>
      <c r="AF801" s="309">
        <f t="shared" si="2957"/>
        <v>0</v>
      </c>
      <c r="AG801" s="785"/>
      <c r="AH801" s="309">
        <f t="shared" si="2958"/>
        <v>0</v>
      </c>
      <c r="AI801" s="785"/>
      <c r="AJ801" s="309">
        <f t="shared" si="2959"/>
        <v>0</v>
      </c>
      <c r="AK801" s="785"/>
      <c r="AL801" s="309">
        <f t="shared" si="2960"/>
        <v>0</v>
      </c>
      <c r="AM801" s="785"/>
      <c r="AN801" s="309">
        <f t="shared" si="2961"/>
        <v>0</v>
      </c>
      <c r="AO801" s="785"/>
      <c r="AP801" s="309">
        <f t="shared" si="2962"/>
        <v>0</v>
      </c>
      <c r="AQ801" s="785"/>
      <c r="AR801" s="309">
        <f t="shared" si="2963"/>
        <v>0</v>
      </c>
      <c r="AT801" s="782">
        <f t="shared" si="2770"/>
        <v>0</v>
      </c>
      <c r="AU801" s="782">
        <f t="shared" si="2771"/>
        <v>0</v>
      </c>
      <c r="AV801" s="782">
        <f t="shared" si="2772"/>
        <v>0</v>
      </c>
      <c r="AW801" s="788" t="e">
        <f t="shared" si="2773"/>
        <v>#DIV/0!</v>
      </c>
      <c r="AY801" s="781">
        <f t="shared" si="2774"/>
        <v>0</v>
      </c>
      <c r="AZ801" s="777"/>
      <c r="BA801" s="781">
        <f t="shared" si="2775"/>
        <v>0</v>
      </c>
      <c r="BB801" s="777"/>
      <c r="BC801" s="781">
        <f t="shared" si="2776"/>
        <v>0</v>
      </c>
      <c r="BD801" s="777"/>
      <c r="BE801" s="781">
        <f t="shared" si="2777"/>
        <v>0</v>
      </c>
      <c r="BF801" s="777"/>
      <c r="BG801" s="781">
        <f t="shared" si="2778"/>
        <v>0</v>
      </c>
      <c r="BH801" s="777"/>
      <c r="BI801" s="781">
        <f t="shared" si="2779"/>
        <v>0</v>
      </c>
      <c r="BJ801" s="777"/>
      <c r="BK801" s="781">
        <f t="shared" si="2780"/>
        <v>0</v>
      </c>
      <c r="BL801" s="777"/>
      <c r="BM801" s="781">
        <f t="shared" si="2781"/>
        <v>0</v>
      </c>
      <c r="BN801" s="777"/>
      <c r="BO801" s="781">
        <f t="shared" si="2782"/>
        <v>0</v>
      </c>
      <c r="BP801" s="777"/>
      <c r="BQ801" s="781">
        <f t="shared" si="2783"/>
        <v>0</v>
      </c>
      <c r="BR801" s="777"/>
    </row>
    <row r="802" spans="1:70" outlineLevel="3">
      <c r="A802" s="6">
        <v>302441</v>
      </c>
      <c r="B802" s="10"/>
      <c r="C802" s="121" t="s">
        <v>113</v>
      </c>
      <c r="D802" s="141" t="s">
        <v>814</v>
      </c>
      <c r="E802" s="43" t="str">
        <f t="shared" si="2952"/>
        <v>T</v>
      </c>
      <c r="F802" s="37" t="s">
        <v>3100</v>
      </c>
      <c r="G802" s="122" t="s">
        <v>23</v>
      </c>
      <c r="H802" s="1076">
        <v>1</v>
      </c>
      <c r="I802" s="1141"/>
      <c r="J802" s="1142"/>
      <c r="K802" s="1032">
        <f t="shared" si="2953"/>
        <v>0</v>
      </c>
      <c r="L802" s="208"/>
      <c r="M802" s="128"/>
      <c r="N802" s="409"/>
      <c r="O802" s="409"/>
      <c r="Q802" s="684" t="s">
        <v>1923</v>
      </c>
      <c r="R802" s="692" t="s">
        <v>2002</v>
      </c>
      <c r="T802" s="680" t="str">
        <f>IF(IF(A802=0,TRUE(),D802=IFERROR(VLOOKUP(A802,Zaplecze_Weryfikacja!A:B,2,FALSE),2))=TRUE(),"Tak","Nie")</f>
        <v>Nie</v>
      </c>
      <c r="U802" s="681" t="str">
        <f>IF(T802="Tak"," ",IF(IFERROR(VLOOKUP(A802,Zaplecze_Weryfikacja!A:B,2,FALSE),"Inny numer Lp")="Inny numer Lp","Inny numer Lp",IF(VLOOKUP(A802,Zaplecze_Weryfikacja!A:B,2,FALSE)=D802,"Nieznana przyczyna","Inny opis")))</f>
        <v>Inny opis</v>
      </c>
      <c r="Y802" s="785"/>
      <c r="Z802" s="309">
        <f t="shared" si="2954"/>
        <v>0</v>
      </c>
      <c r="AA802" s="785"/>
      <c r="AB802" s="309">
        <f t="shared" si="2955"/>
        <v>0</v>
      </c>
      <c r="AC802" s="785"/>
      <c r="AD802" s="309">
        <f t="shared" si="2956"/>
        <v>0</v>
      </c>
      <c r="AE802" s="785"/>
      <c r="AF802" s="309">
        <f t="shared" si="2957"/>
        <v>0</v>
      </c>
      <c r="AG802" s="785"/>
      <c r="AH802" s="309">
        <f t="shared" si="2958"/>
        <v>0</v>
      </c>
      <c r="AI802" s="785"/>
      <c r="AJ802" s="309">
        <f t="shared" si="2959"/>
        <v>0</v>
      </c>
      <c r="AK802" s="785"/>
      <c r="AL802" s="309">
        <f t="shared" si="2960"/>
        <v>0</v>
      </c>
      <c r="AM802" s="785"/>
      <c r="AN802" s="309">
        <f t="shared" si="2961"/>
        <v>0</v>
      </c>
      <c r="AO802" s="785"/>
      <c r="AP802" s="309">
        <f t="shared" si="2962"/>
        <v>0</v>
      </c>
      <c r="AQ802" s="785"/>
      <c r="AR802" s="309">
        <f t="shared" si="2963"/>
        <v>0</v>
      </c>
      <c r="AT802" s="782">
        <f t="shared" si="2770"/>
        <v>0</v>
      </c>
      <c r="AU802" s="782">
        <f t="shared" si="2771"/>
        <v>0</v>
      </c>
      <c r="AV802" s="782">
        <f t="shared" si="2772"/>
        <v>0</v>
      </c>
      <c r="AW802" s="788" t="e">
        <f t="shared" si="2773"/>
        <v>#DIV/0!</v>
      </c>
      <c r="AY802" s="781">
        <f t="shared" si="2774"/>
        <v>0</v>
      </c>
      <c r="AZ802" s="777"/>
      <c r="BA802" s="781">
        <f t="shared" si="2775"/>
        <v>0</v>
      </c>
      <c r="BB802" s="777"/>
      <c r="BC802" s="781">
        <f t="shared" si="2776"/>
        <v>0</v>
      </c>
      <c r="BD802" s="777"/>
      <c r="BE802" s="781">
        <f t="shared" si="2777"/>
        <v>0</v>
      </c>
      <c r="BF802" s="777"/>
      <c r="BG802" s="781">
        <f t="shared" si="2778"/>
        <v>0</v>
      </c>
      <c r="BH802" s="777"/>
      <c r="BI802" s="781">
        <f t="shared" si="2779"/>
        <v>0</v>
      </c>
      <c r="BJ802" s="777"/>
      <c r="BK802" s="781">
        <f t="shared" si="2780"/>
        <v>0</v>
      </c>
      <c r="BL802" s="777"/>
      <c r="BM802" s="781">
        <f t="shared" si="2781"/>
        <v>0</v>
      </c>
      <c r="BN802" s="777"/>
      <c r="BO802" s="781">
        <f t="shared" si="2782"/>
        <v>0</v>
      </c>
      <c r="BP802" s="777"/>
      <c r="BQ802" s="781">
        <f t="shared" si="2783"/>
        <v>0</v>
      </c>
      <c r="BR802" s="777"/>
    </row>
    <row r="803" spans="1:70" ht="28.5" outlineLevel="3">
      <c r="A803" s="6">
        <v>302442</v>
      </c>
      <c r="B803" s="10"/>
      <c r="C803" s="121" t="s">
        <v>113</v>
      </c>
      <c r="D803" s="33" t="s">
        <v>3177</v>
      </c>
      <c r="E803" s="43" t="str">
        <f t="shared" ref="E803" si="2978">IF(H803&gt;0,"T","N")</f>
        <v>T</v>
      </c>
      <c r="F803" s="37"/>
      <c r="G803" s="122" t="s">
        <v>325</v>
      </c>
      <c r="H803" s="1076">
        <v>3</v>
      </c>
      <c r="I803" s="1141"/>
      <c r="J803" s="1142"/>
      <c r="K803" s="1032">
        <f t="shared" ref="K803" si="2979">IF(B803="E","E",$H803*I803)</f>
        <v>0</v>
      </c>
      <c r="L803" s="208"/>
      <c r="M803" s="128"/>
      <c r="N803" s="409"/>
      <c r="O803" s="409"/>
      <c r="Q803" s="684" t="s">
        <v>1923</v>
      </c>
      <c r="R803" s="692" t="s">
        <v>2002</v>
      </c>
      <c r="T803" s="680" t="str">
        <f>IF(IF(A803=0,TRUE(),D803=IFERROR(VLOOKUP(A803,Zaplecze_Weryfikacja!A:B,2,FALSE),2))=TRUE(),"Tak","Nie")</f>
        <v>Nie</v>
      </c>
      <c r="U803" s="681" t="str">
        <f>IF(T803="Tak"," ",IF(IFERROR(VLOOKUP(A803,Zaplecze_Weryfikacja!A:B,2,FALSE),"Inny numer Lp")="Inny numer Lp","Inny numer Lp",IF(VLOOKUP(A803,Zaplecze_Weryfikacja!A:B,2,FALSE)=D803,"Nieznana przyczyna","Inny opis")))</f>
        <v>Inny opis</v>
      </c>
      <c r="Y803" s="785"/>
      <c r="Z803" s="309">
        <f t="shared" ref="Z803" si="2980">IF($B803="E","E",$H803*Y803)</f>
        <v>0</v>
      </c>
      <c r="AA803" s="785"/>
      <c r="AB803" s="309">
        <f t="shared" ref="AB803" si="2981">IF($B803="E","E",$H803*AA803)</f>
        <v>0</v>
      </c>
      <c r="AC803" s="785"/>
      <c r="AD803" s="309">
        <f t="shared" ref="AD803" si="2982">IF($B803="E","E",$H803*AC803)</f>
        <v>0</v>
      </c>
      <c r="AE803" s="785"/>
      <c r="AF803" s="309">
        <f t="shared" ref="AF803" si="2983">IF($B803="E","E",$H803*AE803)</f>
        <v>0</v>
      </c>
      <c r="AG803" s="785"/>
      <c r="AH803" s="309">
        <f t="shared" ref="AH803" si="2984">IF($B803="E","E",$H803*AG803)</f>
        <v>0</v>
      </c>
      <c r="AI803" s="785"/>
      <c r="AJ803" s="309">
        <f t="shared" ref="AJ803" si="2985">IF($B803="E","E",$H803*AI803)</f>
        <v>0</v>
      </c>
      <c r="AK803" s="785"/>
      <c r="AL803" s="309">
        <f t="shared" ref="AL803" si="2986">IF($B803="E","E",$H803*AK803)</f>
        <v>0</v>
      </c>
      <c r="AM803" s="785"/>
      <c r="AN803" s="309">
        <f t="shared" ref="AN803" si="2987">IF($B803="E","E",$H803*AM803)</f>
        <v>0</v>
      </c>
      <c r="AO803" s="785"/>
      <c r="AP803" s="309">
        <f t="shared" ref="AP803" si="2988">IF($B803="E","E",$H803*AO803)</f>
        <v>0</v>
      </c>
      <c r="AQ803" s="785"/>
      <c r="AR803" s="309">
        <f t="shared" ref="AR803" si="2989">IF($B803="E","E",$H803*AQ803)</f>
        <v>0</v>
      </c>
      <c r="AT803" s="782">
        <f t="shared" ref="AT803" si="2990">MAX(Z803,AB803,AD803,AF803,AH803,AJ803,AL803,AN803,AP803,AR803)</f>
        <v>0</v>
      </c>
      <c r="AU803" s="782">
        <f t="shared" ref="AU803" si="2991">IF($AU$6=10,MIN(Z803,AB803,AD803,AF803,AH803,AJ803,AL803,AN803,AP803,AR803),IF($AU$6=9,MIN(Z803,AB803,AD803,AF803,AH803,AJ803,AL803,AN803,AP803),IF($AU$6=8,MIN(Z803,AB803,AD803,AF803,AH803,AJ803,AL803,AN803),IF($AU$6=7,MIN(Z803,AB803,AD803,AF803,AH803,AJ803,AL803),IF($AU$6=6,MIN(Z803,AB803,AD803,AF803,AH803,AJ803),IF($AU$6=5,MIN(Z803,AB803,AD803,AF803,AH803),IF($AU$6=4,MIN(Z803,AB803,AD803,AF803),IF($AU$6=4,MIN(Z803,AB803,AD803,AF803),IF($AU$6=3,MIN(Z803,AB803,AD803),IF($AU$6=3,MIN(Z803,AB803,AD803),IF($AU$6=2,MIN(Z803,AB803),IF($AU$6=1,MIN(Z803),"Błąd - zła ilośc oferentów"))))))))))))</f>
        <v>0</v>
      </c>
      <c r="AV803" s="782">
        <f t="shared" ref="AV803" si="2992">AT803-AU803</f>
        <v>0</v>
      </c>
      <c r="AW803" s="788" t="e">
        <f t="shared" ref="AW803" si="2993">AT803/AU803</f>
        <v>#DIV/0!</v>
      </c>
      <c r="AY803" s="781">
        <f t="shared" ref="AY803" si="2994">+AZ803</f>
        <v>0</v>
      </c>
      <c r="AZ803" s="777"/>
      <c r="BA803" s="781">
        <f t="shared" ref="BA803" si="2995">+BB803</f>
        <v>0</v>
      </c>
      <c r="BB803" s="777"/>
      <c r="BC803" s="781">
        <f t="shared" ref="BC803" si="2996">+BD803</f>
        <v>0</v>
      </c>
      <c r="BD803" s="777"/>
      <c r="BE803" s="781">
        <f t="shared" ref="BE803" si="2997">+BF803</f>
        <v>0</v>
      </c>
      <c r="BF803" s="777"/>
      <c r="BG803" s="781">
        <f t="shared" ref="BG803" si="2998">+BH803</f>
        <v>0</v>
      </c>
      <c r="BH803" s="777"/>
      <c r="BI803" s="781">
        <f t="shared" ref="BI803" si="2999">+BJ803</f>
        <v>0</v>
      </c>
      <c r="BJ803" s="777"/>
      <c r="BK803" s="781">
        <f t="shared" ref="BK803" si="3000">+BL803</f>
        <v>0</v>
      </c>
      <c r="BL803" s="777"/>
      <c r="BM803" s="781">
        <f t="shared" ref="BM803" si="3001">+BN803</f>
        <v>0</v>
      </c>
      <c r="BN803" s="777"/>
      <c r="BO803" s="781">
        <f t="shared" ref="BO803" si="3002">+BP803</f>
        <v>0</v>
      </c>
      <c r="BP803" s="777"/>
      <c r="BQ803" s="781">
        <f t="shared" ref="BQ803" si="3003">+BR803</f>
        <v>0</v>
      </c>
      <c r="BR803" s="777"/>
    </row>
    <row r="804" spans="1:70" outlineLevel="3">
      <c r="A804" s="6"/>
      <c r="B804" s="121"/>
      <c r="C804" s="121"/>
      <c r="D804" s="170"/>
      <c r="E804" s="122"/>
      <c r="F804" s="122"/>
      <c r="G804" s="122"/>
      <c r="H804" s="1017"/>
      <c r="I804" s="1006"/>
      <c r="J804" s="1111"/>
      <c r="K804" s="1033"/>
      <c r="L804" s="208"/>
      <c r="M804" s="128"/>
      <c r="N804" s="409"/>
      <c r="O804" s="409"/>
      <c r="Q804" s="683"/>
      <c r="R804" s="692"/>
      <c r="T804" s="680" t="str">
        <f>IF(IF(A804=0,TRUE(),D804=IFERROR(VLOOKUP(A804,Zaplecze_Weryfikacja!A:B,2,FALSE),2))=TRUE(),"Tak","Nie")</f>
        <v>Tak</v>
      </c>
      <c r="U804" s="681" t="str">
        <f>IF(T804="Tak"," ",IF(IFERROR(VLOOKUP(A804,Zaplecze_Weryfikacja!A:B,2,FALSE),"Inny numer Lp")="Inny numer Lp","Inny numer Lp",IF(VLOOKUP(A804,Zaplecze_Weryfikacja!A:B,2,FALSE)=D804,"Nieznana przyczyna","Inny opis")))</f>
        <v xml:space="preserve"> </v>
      </c>
      <c r="Y804" s="785"/>
      <c r="Z804" s="104"/>
      <c r="AA804" s="785"/>
      <c r="AB804" s="104"/>
      <c r="AC804" s="785"/>
      <c r="AD804" s="104"/>
      <c r="AE804" s="785"/>
      <c r="AF804" s="104"/>
      <c r="AG804" s="785"/>
      <c r="AH804" s="104"/>
      <c r="AI804" s="785"/>
      <c r="AJ804" s="104"/>
      <c r="AK804" s="785"/>
      <c r="AL804" s="104"/>
      <c r="AM804" s="785"/>
      <c r="AN804" s="104"/>
      <c r="AO804" s="785"/>
      <c r="AP804" s="104"/>
      <c r="AQ804" s="785"/>
      <c r="AR804" s="104"/>
      <c r="AT804" s="782">
        <f t="shared" si="2770"/>
        <v>0</v>
      </c>
      <c r="AU804" s="782">
        <f t="shared" si="2771"/>
        <v>0</v>
      </c>
      <c r="AV804" s="782">
        <f t="shared" si="2772"/>
        <v>0</v>
      </c>
      <c r="AW804" s="788" t="e">
        <f t="shared" si="2773"/>
        <v>#DIV/0!</v>
      </c>
      <c r="AY804" s="781">
        <f t="shared" si="2774"/>
        <v>0</v>
      </c>
      <c r="AZ804" s="777"/>
      <c r="BA804" s="781">
        <f t="shared" si="2775"/>
        <v>0</v>
      </c>
      <c r="BB804" s="777"/>
      <c r="BC804" s="781">
        <f t="shared" si="2776"/>
        <v>0</v>
      </c>
      <c r="BD804" s="777"/>
      <c r="BE804" s="781">
        <f t="shared" si="2777"/>
        <v>0</v>
      </c>
      <c r="BF804" s="777"/>
      <c r="BG804" s="781">
        <f t="shared" si="2778"/>
        <v>0</v>
      </c>
      <c r="BH804" s="777"/>
      <c r="BI804" s="781">
        <f t="shared" si="2779"/>
        <v>0</v>
      </c>
      <c r="BJ804" s="777"/>
      <c r="BK804" s="781">
        <f t="shared" si="2780"/>
        <v>0</v>
      </c>
      <c r="BL804" s="777"/>
      <c r="BM804" s="781">
        <f t="shared" si="2781"/>
        <v>0</v>
      </c>
      <c r="BN804" s="777"/>
      <c r="BO804" s="781">
        <f t="shared" si="2782"/>
        <v>0</v>
      </c>
      <c r="BP804" s="777"/>
      <c r="BQ804" s="781">
        <f t="shared" si="2783"/>
        <v>0</v>
      </c>
      <c r="BR804" s="777"/>
    </row>
    <row r="805" spans="1:70" outlineLevel="3">
      <c r="A805" s="667"/>
      <c r="B805" s="668"/>
      <c r="C805" s="668"/>
      <c r="D805" s="672" t="s">
        <v>190</v>
      </c>
      <c r="E805" s="773" t="str">
        <f>IF(COUNTIF(E806:E817,"T")=0,"N","T")</f>
        <v>T</v>
      </c>
      <c r="F805" s="665"/>
      <c r="G805" s="664"/>
      <c r="H805" s="1079"/>
      <c r="I805" s="1065"/>
      <c r="J805" s="1116"/>
      <c r="K805" s="1036">
        <f>SUBTOTAL(9,K806:K820)</f>
        <v>0</v>
      </c>
      <c r="L805" s="496"/>
      <c r="M805" s="657"/>
      <c r="N805" s="657"/>
      <c r="O805" s="657"/>
      <c r="Q805" s="683"/>
      <c r="R805" s="692"/>
      <c r="T805" s="680" t="str">
        <f>IF(IF(A805=0,TRUE(),D805=IFERROR(VLOOKUP(A805,Zaplecze_Weryfikacja!A:B,2,FALSE),2))=TRUE(),"Tak","Nie")</f>
        <v>Tak</v>
      </c>
      <c r="U805" s="681" t="str">
        <f>IF(T805="Tak"," ",IF(IFERROR(VLOOKUP(A805,Zaplecze_Weryfikacja!A:B,2,FALSE),"Inny numer Lp")="Inny numer Lp","Inny numer Lp",IF(VLOOKUP(A805,Zaplecze_Weryfikacja!A:B,2,FALSE)=D805,"Nieznana przyczyna","Inny opis")))</f>
        <v xml:space="preserve"> </v>
      </c>
      <c r="Y805" s="785"/>
      <c r="Z805" s="663">
        <f>SUBTOTAL(9,Z806:Z820)</f>
        <v>0</v>
      </c>
      <c r="AA805" s="785"/>
      <c r="AB805" s="663">
        <f>SUBTOTAL(9,AB806:AB820)</f>
        <v>0</v>
      </c>
      <c r="AC805" s="785"/>
      <c r="AD805" s="663">
        <f>SUBTOTAL(9,AD806:AD820)</f>
        <v>0</v>
      </c>
      <c r="AE805" s="785"/>
      <c r="AF805" s="663">
        <f>SUBTOTAL(9,AF806:AF820)</f>
        <v>0</v>
      </c>
      <c r="AG805" s="785"/>
      <c r="AH805" s="663">
        <f>SUBTOTAL(9,AH806:AH820)</f>
        <v>0</v>
      </c>
      <c r="AI805" s="785"/>
      <c r="AJ805" s="663">
        <f>SUBTOTAL(9,AJ806:AJ820)</f>
        <v>0</v>
      </c>
      <c r="AK805" s="785"/>
      <c r="AL805" s="663">
        <f>SUBTOTAL(9,AL806:AL820)</f>
        <v>0</v>
      </c>
      <c r="AM805" s="785"/>
      <c r="AN805" s="663">
        <f>SUBTOTAL(9,AN806:AN820)</f>
        <v>0</v>
      </c>
      <c r="AO805" s="785"/>
      <c r="AP805" s="663">
        <f>SUBTOTAL(9,AP806:AP820)</f>
        <v>0</v>
      </c>
      <c r="AQ805" s="785"/>
      <c r="AR805" s="663">
        <f>SUBTOTAL(9,AR806:AR820)</f>
        <v>0</v>
      </c>
      <c r="AT805" s="845">
        <f t="shared" si="2770"/>
        <v>0</v>
      </c>
      <c r="AU805" s="845">
        <f t="shared" si="2771"/>
        <v>0</v>
      </c>
      <c r="AV805" s="845">
        <f t="shared" si="2772"/>
        <v>0</v>
      </c>
      <c r="AW805" s="846" t="e">
        <f t="shared" si="2773"/>
        <v>#DIV/0!</v>
      </c>
      <c r="AY805" s="781">
        <f t="shared" si="2774"/>
        <v>0</v>
      </c>
      <c r="AZ805" s="847"/>
      <c r="BA805" s="781">
        <f t="shared" si="2775"/>
        <v>0</v>
      </c>
      <c r="BB805" s="847"/>
      <c r="BC805" s="781">
        <f t="shared" si="2776"/>
        <v>0</v>
      </c>
      <c r="BD805" s="847"/>
      <c r="BE805" s="781">
        <f t="shared" si="2777"/>
        <v>0</v>
      </c>
      <c r="BF805" s="847"/>
      <c r="BG805" s="781">
        <f t="shared" si="2778"/>
        <v>0</v>
      </c>
      <c r="BH805" s="847"/>
      <c r="BI805" s="781">
        <f t="shared" si="2779"/>
        <v>0</v>
      </c>
      <c r="BJ805" s="847"/>
      <c r="BK805" s="781">
        <f t="shared" si="2780"/>
        <v>0</v>
      </c>
      <c r="BL805" s="847"/>
      <c r="BM805" s="781">
        <f t="shared" si="2781"/>
        <v>0</v>
      </c>
      <c r="BN805" s="847"/>
      <c r="BO805" s="781">
        <f t="shared" si="2782"/>
        <v>0</v>
      </c>
      <c r="BP805" s="847"/>
      <c r="BQ805" s="781">
        <f t="shared" si="2783"/>
        <v>0</v>
      </c>
      <c r="BR805" s="847"/>
    </row>
    <row r="806" spans="1:70" outlineLevel="3">
      <c r="A806" s="1250">
        <v>302443</v>
      </c>
      <c r="B806" s="10"/>
      <c r="C806" s="121" t="s">
        <v>113</v>
      </c>
      <c r="D806" s="1334" t="s">
        <v>3912</v>
      </c>
      <c r="E806" s="43" t="str">
        <f t="shared" ref="E806:E817" si="3004">IF(H806&gt;0,"T","N")</f>
        <v>T</v>
      </c>
      <c r="F806" s="13" t="s">
        <v>51</v>
      </c>
      <c r="G806" s="122" t="s">
        <v>327</v>
      </c>
      <c r="H806" s="1076">
        <v>11.5</v>
      </c>
      <c r="I806" s="1141"/>
      <c r="J806" s="1142"/>
      <c r="K806" s="1032">
        <f t="shared" ref="K806:K817" si="3005">IF(B806="E","E",$H806*I806)</f>
        <v>0</v>
      </c>
      <c r="L806" s="208"/>
      <c r="M806" s="128"/>
      <c r="N806" s="409"/>
      <c r="O806" s="409"/>
      <c r="Q806" s="684" t="s">
        <v>1910</v>
      </c>
      <c r="R806" s="692" t="s">
        <v>2002</v>
      </c>
      <c r="T806" s="680" t="str">
        <f>IF(IF(A806=0,TRUE(),D806=IFERROR(VLOOKUP(A806,Zaplecze_Weryfikacja!A:B,2,FALSE),2))=TRUE(),"Tak","Nie")</f>
        <v>Nie</v>
      </c>
      <c r="U806" s="681" t="str">
        <f>IF(T806="Tak"," ",IF(IFERROR(VLOOKUP(A806,Zaplecze_Weryfikacja!A:B,2,FALSE),"Inny numer Lp")="Inny numer Lp","Inny numer Lp",IF(VLOOKUP(A806,Zaplecze_Weryfikacja!A:B,2,FALSE)=D806,"Nieznana przyczyna","Inny opis")))</f>
        <v>Inny opis</v>
      </c>
      <c r="Y806" s="785"/>
      <c r="Z806" s="309">
        <f t="shared" ref="Z806:Z817" si="3006">IF($B806="E","E",$H806*Y806)</f>
        <v>0</v>
      </c>
      <c r="AA806" s="785"/>
      <c r="AB806" s="309">
        <f t="shared" ref="AB806:AB817" si="3007">IF($B806="E","E",$H806*AA806)</f>
        <v>0</v>
      </c>
      <c r="AC806" s="785"/>
      <c r="AD806" s="309">
        <f t="shared" ref="AD806:AD817" si="3008">IF($B806="E","E",$H806*AC806)</f>
        <v>0</v>
      </c>
      <c r="AE806" s="785"/>
      <c r="AF806" s="309">
        <f t="shared" ref="AF806:AF817" si="3009">IF($B806="E","E",$H806*AE806)</f>
        <v>0</v>
      </c>
      <c r="AG806" s="785"/>
      <c r="AH806" s="309">
        <f t="shared" ref="AH806:AH817" si="3010">IF($B806="E","E",$H806*AG806)</f>
        <v>0</v>
      </c>
      <c r="AI806" s="785"/>
      <c r="AJ806" s="309">
        <f t="shared" ref="AJ806:AJ817" si="3011">IF($B806="E","E",$H806*AI806)</f>
        <v>0</v>
      </c>
      <c r="AK806" s="785"/>
      <c r="AL806" s="309">
        <f t="shared" ref="AL806:AL817" si="3012">IF($B806="E","E",$H806*AK806)</f>
        <v>0</v>
      </c>
      <c r="AM806" s="785"/>
      <c r="AN806" s="309">
        <f t="shared" ref="AN806:AN817" si="3013">IF($B806="E","E",$H806*AM806)</f>
        <v>0</v>
      </c>
      <c r="AO806" s="785"/>
      <c r="AP806" s="309">
        <f t="shared" ref="AP806:AP817" si="3014">IF($B806="E","E",$H806*AO806)</f>
        <v>0</v>
      </c>
      <c r="AQ806" s="785"/>
      <c r="AR806" s="309">
        <f t="shared" ref="AR806:AR817" si="3015">IF($B806="E","E",$H806*AQ806)</f>
        <v>0</v>
      </c>
      <c r="AT806" s="782">
        <f t="shared" si="2770"/>
        <v>0</v>
      </c>
      <c r="AU806" s="782">
        <f t="shared" si="2771"/>
        <v>0</v>
      </c>
      <c r="AV806" s="782">
        <f t="shared" si="2772"/>
        <v>0</v>
      </c>
      <c r="AW806" s="788" t="e">
        <f t="shared" si="2773"/>
        <v>#DIV/0!</v>
      </c>
      <c r="AY806" s="781">
        <f t="shared" si="2774"/>
        <v>0</v>
      </c>
      <c r="AZ806" s="777"/>
      <c r="BA806" s="781">
        <f t="shared" si="2775"/>
        <v>0</v>
      </c>
      <c r="BB806" s="777"/>
      <c r="BC806" s="781">
        <f t="shared" si="2776"/>
        <v>0</v>
      </c>
      <c r="BD806" s="777"/>
      <c r="BE806" s="781">
        <f t="shared" si="2777"/>
        <v>0</v>
      </c>
      <c r="BF806" s="777"/>
      <c r="BG806" s="781">
        <f t="shared" si="2778"/>
        <v>0</v>
      </c>
      <c r="BH806" s="777"/>
      <c r="BI806" s="781">
        <f t="shared" si="2779"/>
        <v>0</v>
      </c>
      <c r="BJ806" s="777"/>
      <c r="BK806" s="781">
        <f t="shared" si="2780"/>
        <v>0</v>
      </c>
      <c r="BL806" s="777"/>
      <c r="BM806" s="781">
        <f t="shared" si="2781"/>
        <v>0</v>
      </c>
      <c r="BN806" s="777"/>
      <c r="BO806" s="781">
        <f t="shared" si="2782"/>
        <v>0</v>
      </c>
      <c r="BP806" s="777"/>
      <c r="BQ806" s="781">
        <f t="shared" si="2783"/>
        <v>0</v>
      </c>
      <c r="BR806" s="777"/>
    </row>
    <row r="807" spans="1:70" outlineLevel="3">
      <c r="A807" s="6">
        <v>302444</v>
      </c>
      <c r="B807" s="10"/>
      <c r="C807" s="424" t="s">
        <v>113</v>
      </c>
      <c r="D807" s="423" t="s">
        <v>1783</v>
      </c>
      <c r="E807" s="43" t="str">
        <f t="shared" si="3004"/>
        <v>N</v>
      </c>
      <c r="F807" s="427"/>
      <c r="G807" s="420" t="s">
        <v>325</v>
      </c>
      <c r="H807" s="1076"/>
      <c r="I807" s="1141"/>
      <c r="J807" s="1142"/>
      <c r="K807" s="1032">
        <f t="shared" si="3005"/>
        <v>0</v>
      </c>
      <c r="L807" s="208"/>
      <c r="M807" s="459"/>
      <c r="N807" s="476"/>
      <c r="O807" s="476"/>
      <c r="Q807" s="684" t="s">
        <v>1914</v>
      </c>
      <c r="R807" s="692" t="s">
        <v>2002</v>
      </c>
      <c r="T807" s="680" t="str">
        <f>IF(IF(A807=0,TRUE(),D807=IFERROR(VLOOKUP(A807,Zaplecze_Weryfikacja!A:B,2,FALSE),2))=TRUE(),"Tak","Nie")</f>
        <v>Nie</v>
      </c>
      <c r="U807" s="681" t="str">
        <f>IF(T807="Tak"," ",IF(IFERROR(VLOOKUP(A807,Zaplecze_Weryfikacja!A:B,2,FALSE),"Inny numer Lp")="Inny numer Lp","Inny numer Lp",IF(VLOOKUP(A807,Zaplecze_Weryfikacja!A:B,2,FALSE)=D807,"Nieznana przyczyna","Inny opis")))</f>
        <v>Inny opis</v>
      </c>
      <c r="Y807" s="785"/>
      <c r="Z807" s="309">
        <f t="shared" si="3006"/>
        <v>0</v>
      </c>
      <c r="AA807" s="785"/>
      <c r="AB807" s="309">
        <f t="shared" si="3007"/>
        <v>0</v>
      </c>
      <c r="AC807" s="785"/>
      <c r="AD807" s="309">
        <f t="shared" si="3008"/>
        <v>0</v>
      </c>
      <c r="AE807" s="785"/>
      <c r="AF807" s="309">
        <f t="shared" si="3009"/>
        <v>0</v>
      </c>
      <c r="AG807" s="785"/>
      <c r="AH807" s="309">
        <f t="shared" si="3010"/>
        <v>0</v>
      </c>
      <c r="AI807" s="785"/>
      <c r="AJ807" s="309">
        <f t="shared" si="3011"/>
        <v>0</v>
      </c>
      <c r="AK807" s="785"/>
      <c r="AL807" s="309">
        <f t="shared" si="3012"/>
        <v>0</v>
      </c>
      <c r="AM807" s="785"/>
      <c r="AN807" s="309">
        <f t="shared" si="3013"/>
        <v>0</v>
      </c>
      <c r="AO807" s="785"/>
      <c r="AP807" s="309">
        <f t="shared" si="3014"/>
        <v>0</v>
      </c>
      <c r="AQ807" s="785"/>
      <c r="AR807" s="309">
        <f t="shared" si="3015"/>
        <v>0</v>
      </c>
      <c r="AT807" s="782">
        <f t="shared" ref="AT807:AT875" si="3016">MAX(Z807,AB807,AD807,AF807,AH807,AJ807,AL807,AN807,AP807,AR807)</f>
        <v>0</v>
      </c>
      <c r="AU807" s="782">
        <f t="shared" ref="AU807:AU875" si="3017">IF($AU$6=10,MIN(Z807,AB807,AD807,AF807,AH807,AJ807,AL807,AN807,AP807,AR807),IF($AU$6=9,MIN(Z807,AB807,AD807,AF807,AH807,AJ807,AL807,AN807,AP807),IF($AU$6=8,MIN(Z807,AB807,AD807,AF807,AH807,AJ807,AL807,AN807),IF($AU$6=7,MIN(Z807,AB807,AD807,AF807,AH807,AJ807,AL807),IF($AU$6=6,MIN(Z807,AB807,AD807,AF807,AH807,AJ807),IF($AU$6=5,MIN(Z807,AB807,AD807,AF807,AH807),IF($AU$6=4,MIN(Z807,AB807,AD807,AF807),IF($AU$6=4,MIN(Z807,AB807,AD807,AF807),IF($AU$6=3,MIN(Z807,AB807,AD807),IF($AU$6=3,MIN(Z807,AB807,AD807),IF($AU$6=2,MIN(Z807,AB807),IF($AU$6=1,MIN(Z807),"Błąd - zła ilośc oferentów"))))))))))))</f>
        <v>0</v>
      </c>
      <c r="AV807" s="782">
        <f t="shared" ref="AV807:AV875" si="3018">AT807-AU807</f>
        <v>0</v>
      </c>
      <c r="AW807" s="788" t="e">
        <f t="shared" ref="AW807:AW875" si="3019">AT807/AU807</f>
        <v>#DIV/0!</v>
      </c>
      <c r="AY807" s="781">
        <f t="shared" ref="AY807:AY875" si="3020">+AZ807</f>
        <v>0</v>
      </c>
      <c r="AZ807" s="777"/>
      <c r="BA807" s="781">
        <f t="shared" ref="BA807:BA875" si="3021">+BB807</f>
        <v>0</v>
      </c>
      <c r="BB807" s="777"/>
      <c r="BC807" s="781">
        <f t="shared" ref="BC807:BC875" si="3022">+BD807</f>
        <v>0</v>
      </c>
      <c r="BD807" s="777"/>
      <c r="BE807" s="781">
        <f t="shared" ref="BE807:BE875" si="3023">+BF807</f>
        <v>0</v>
      </c>
      <c r="BF807" s="777"/>
      <c r="BG807" s="781">
        <f t="shared" ref="BG807:BG875" si="3024">+BH807</f>
        <v>0</v>
      </c>
      <c r="BH807" s="777"/>
      <c r="BI807" s="781">
        <f t="shared" ref="BI807:BI875" si="3025">+BJ807</f>
        <v>0</v>
      </c>
      <c r="BJ807" s="777"/>
      <c r="BK807" s="781">
        <f t="shared" ref="BK807:BK875" si="3026">+BL807</f>
        <v>0</v>
      </c>
      <c r="BL807" s="777"/>
      <c r="BM807" s="781">
        <f t="shared" ref="BM807:BM875" si="3027">+BN807</f>
        <v>0</v>
      </c>
      <c r="BN807" s="777"/>
      <c r="BO807" s="781">
        <f t="shared" ref="BO807:BO875" si="3028">+BP807</f>
        <v>0</v>
      </c>
      <c r="BP807" s="777"/>
      <c r="BQ807" s="781">
        <f t="shared" ref="BQ807:BQ875" si="3029">+BR807</f>
        <v>0</v>
      </c>
      <c r="BR807" s="777"/>
    </row>
    <row r="808" spans="1:70" outlineLevel="3">
      <c r="A808" s="6">
        <v>302445</v>
      </c>
      <c r="B808" s="10"/>
      <c r="C808" s="121" t="s">
        <v>113</v>
      </c>
      <c r="D808" s="111" t="s">
        <v>817</v>
      </c>
      <c r="E808" s="43" t="str">
        <f t="shared" si="3004"/>
        <v>N</v>
      </c>
      <c r="F808" s="13"/>
      <c r="G808" s="122" t="s">
        <v>327</v>
      </c>
      <c r="H808" s="1076"/>
      <c r="I808" s="1141"/>
      <c r="J808" s="1142"/>
      <c r="K808" s="1032">
        <f t="shared" si="3005"/>
        <v>0</v>
      </c>
      <c r="L808" s="208"/>
      <c r="M808" s="128"/>
      <c r="N808" s="409"/>
      <c r="O808" s="409"/>
      <c r="Q808" s="684" t="s">
        <v>1861</v>
      </c>
      <c r="R808" s="692" t="s">
        <v>2002</v>
      </c>
      <c r="T808" s="680" t="str">
        <f>IF(IF(A808=0,TRUE(),D808=IFERROR(VLOOKUP(A808,Zaplecze_Weryfikacja!A:B,2,FALSE),2))=TRUE(),"Tak","Nie")</f>
        <v>Nie</v>
      </c>
      <c r="U808" s="681" t="str">
        <f>IF(T808="Tak"," ",IF(IFERROR(VLOOKUP(A808,Zaplecze_Weryfikacja!A:B,2,FALSE),"Inny numer Lp")="Inny numer Lp","Inny numer Lp",IF(VLOOKUP(A808,Zaplecze_Weryfikacja!A:B,2,FALSE)=D808,"Nieznana przyczyna","Inny opis")))</f>
        <v>Inny opis</v>
      </c>
      <c r="Y808" s="785"/>
      <c r="Z808" s="309">
        <f t="shared" si="3006"/>
        <v>0</v>
      </c>
      <c r="AA808" s="785"/>
      <c r="AB808" s="309">
        <f t="shared" si="3007"/>
        <v>0</v>
      </c>
      <c r="AC808" s="785"/>
      <c r="AD808" s="309">
        <f t="shared" si="3008"/>
        <v>0</v>
      </c>
      <c r="AE808" s="785"/>
      <c r="AF808" s="309">
        <f t="shared" si="3009"/>
        <v>0</v>
      </c>
      <c r="AG808" s="785"/>
      <c r="AH808" s="309">
        <f t="shared" si="3010"/>
        <v>0</v>
      </c>
      <c r="AI808" s="785"/>
      <c r="AJ808" s="309">
        <f t="shared" si="3011"/>
        <v>0</v>
      </c>
      <c r="AK808" s="785"/>
      <c r="AL808" s="309">
        <f t="shared" si="3012"/>
        <v>0</v>
      </c>
      <c r="AM808" s="785"/>
      <c r="AN808" s="309">
        <f t="shared" si="3013"/>
        <v>0</v>
      </c>
      <c r="AO808" s="785"/>
      <c r="AP808" s="309">
        <f t="shared" si="3014"/>
        <v>0</v>
      </c>
      <c r="AQ808" s="785"/>
      <c r="AR808" s="309">
        <f t="shared" si="3015"/>
        <v>0</v>
      </c>
      <c r="AT808" s="782">
        <f t="shared" si="3016"/>
        <v>0</v>
      </c>
      <c r="AU808" s="782">
        <f t="shared" si="3017"/>
        <v>0</v>
      </c>
      <c r="AV808" s="782">
        <f t="shared" si="3018"/>
        <v>0</v>
      </c>
      <c r="AW808" s="788" t="e">
        <f t="shared" si="3019"/>
        <v>#DIV/0!</v>
      </c>
      <c r="AY808" s="781">
        <f t="shared" si="3020"/>
        <v>0</v>
      </c>
      <c r="AZ808" s="777"/>
      <c r="BA808" s="781">
        <f t="shared" si="3021"/>
        <v>0</v>
      </c>
      <c r="BB808" s="777"/>
      <c r="BC808" s="781">
        <f t="shared" si="3022"/>
        <v>0</v>
      </c>
      <c r="BD808" s="777"/>
      <c r="BE808" s="781">
        <f t="shared" si="3023"/>
        <v>0</v>
      </c>
      <c r="BF808" s="777"/>
      <c r="BG808" s="781">
        <f t="shared" si="3024"/>
        <v>0</v>
      </c>
      <c r="BH808" s="777"/>
      <c r="BI808" s="781">
        <f t="shared" si="3025"/>
        <v>0</v>
      </c>
      <c r="BJ808" s="777"/>
      <c r="BK808" s="781">
        <f t="shared" si="3026"/>
        <v>0</v>
      </c>
      <c r="BL808" s="777"/>
      <c r="BM808" s="781">
        <f t="shared" si="3027"/>
        <v>0</v>
      </c>
      <c r="BN808" s="777"/>
      <c r="BO808" s="781">
        <f t="shared" si="3028"/>
        <v>0</v>
      </c>
      <c r="BP808" s="777"/>
      <c r="BQ808" s="781">
        <f t="shared" si="3029"/>
        <v>0</v>
      </c>
      <c r="BR808" s="777"/>
    </row>
    <row r="809" spans="1:70" outlineLevel="3">
      <c r="A809" s="6">
        <v>302446</v>
      </c>
      <c r="B809" s="10"/>
      <c r="C809" s="121" t="s">
        <v>113</v>
      </c>
      <c r="D809" s="33" t="s">
        <v>166</v>
      </c>
      <c r="E809" s="43" t="str">
        <f t="shared" si="3004"/>
        <v>N</v>
      </c>
      <c r="F809" s="13"/>
      <c r="G809" s="122" t="s">
        <v>327</v>
      </c>
      <c r="H809" s="1076"/>
      <c r="I809" s="1141"/>
      <c r="J809" s="1142"/>
      <c r="K809" s="1032">
        <f t="shared" si="3005"/>
        <v>0</v>
      </c>
      <c r="L809" s="208"/>
      <c r="M809" s="128"/>
      <c r="N809" s="409"/>
      <c r="O809" s="409"/>
      <c r="Q809" s="686" t="s">
        <v>1908</v>
      </c>
      <c r="R809" s="692" t="s">
        <v>2002</v>
      </c>
      <c r="T809" s="680" t="str">
        <f>IF(IF(A809=0,TRUE(),D809=IFERROR(VLOOKUP(A809,Zaplecze_Weryfikacja!A:B,2,FALSE),2))=TRUE(),"Tak","Nie")</f>
        <v>Nie</v>
      </c>
      <c r="U809" s="681" t="str">
        <f>IF(T809="Tak"," ",IF(IFERROR(VLOOKUP(A809,Zaplecze_Weryfikacja!A:B,2,FALSE),"Inny numer Lp")="Inny numer Lp","Inny numer Lp",IF(VLOOKUP(A809,Zaplecze_Weryfikacja!A:B,2,FALSE)=D809,"Nieznana przyczyna","Inny opis")))</f>
        <v>Inny opis</v>
      </c>
      <c r="Y809" s="785"/>
      <c r="Z809" s="309">
        <f t="shared" si="3006"/>
        <v>0</v>
      </c>
      <c r="AA809" s="785"/>
      <c r="AB809" s="309">
        <f t="shared" si="3007"/>
        <v>0</v>
      </c>
      <c r="AC809" s="785"/>
      <c r="AD809" s="309">
        <f t="shared" si="3008"/>
        <v>0</v>
      </c>
      <c r="AE809" s="785"/>
      <c r="AF809" s="309">
        <f t="shared" si="3009"/>
        <v>0</v>
      </c>
      <c r="AG809" s="785"/>
      <c r="AH809" s="309">
        <f t="shared" si="3010"/>
        <v>0</v>
      </c>
      <c r="AI809" s="785"/>
      <c r="AJ809" s="309">
        <f t="shared" si="3011"/>
        <v>0</v>
      </c>
      <c r="AK809" s="785"/>
      <c r="AL809" s="309">
        <f t="shared" si="3012"/>
        <v>0</v>
      </c>
      <c r="AM809" s="785"/>
      <c r="AN809" s="309">
        <f t="shared" si="3013"/>
        <v>0</v>
      </c>
      <c r="AO809" s="785"/>
      <c r="AP809" s="309">
        <f t="shared" si="3014"/>
        <v>0</v>
      </c>
      <c r="AQ809" s="785"/>
      <c r="AR809" s="309">
        <f t="shared" si="3015"/>
        <v>0</v>
      </c>
      <c r="AT809" s="782">
        <f t="shared" si="3016"/>
        <v>0</v>
      </c>
      <c r="AU809" s="782">
        <f t="shared" si="3017"/>
        <v>0</v>
      </c>
      <c r="AV809" s="782">
        <f t="shared" si="3018"/>
        <v>0</v>
      </c>
      <c r="AW809" s="788" t="e">
        <f t="shared" si="3019"/>
        <v>#DIV/0!</v>
      </c>
      <c r="AY809" s="781">
        <f t="shared" si="3020"/>
        <v>0</v>
      </c>
      <c r="AZ809" s="777"/>
      <c r="BA809" s="781">
        <f t="shared" si="3021"/>
        <v>0</v>
      </c>
      <c r="BB809" s="777"/>
      <c r="BC809" s="781">
        <f t="shared" si="3022"/>
        <v>0</v>
      </c>
      <c r="BD809" s="777"/>
      <c r="BE809" s="781">
        <f t="shared" si="3023"/>
        <v>0</v>
      </c>
      <c r="BF809" s="777"/>
      <c r="BG809" s="781">
        <f t="shared" si="3024"/>
        <v>0</v>
      </c>
      <c r="BH809" s="777"/>
      <c r="BI809" s="781">
        <f t="shared" si="3025"/>
        <v>0</v>
      </c>
      <c r="BJ809" s="777"/>
      <c r="BK809" s="781">
        <f t="shared" si="3026"/>
        <v>0</v>
      </c>
      <c r="BL809" s="777"/>
      <c r="BM809" s="781">
        <f t="shared" si="3027"/>
        <v>0</v>
      </c>
      <c r="BN809" s="777"/>
      <c r="BO809" s="781">
        <f t="shared" si="3028"/>
        <v>0</v>
      </c>
      <c r="BP809" s="777"/>
      <c r="BQ809" s="781">
        <f t="shared" si="3029"/>
        <v>0</v>
      </c>
      <c r="BR809" s="777"/>
    </row>
    <row r="810" spans="1:70" outlineLevel="3">
      <c r="A810" s="6">
        <v>302447</v>
      </c>
      <c r="B810" s="10"/>
      <c r="C810" s="121" t="s">
        <v>113</v>
      </c>
      <c r="D810" s="111" t="s">
        <v>877</v>
      </c>
      <c r="E810" s="43" t="str">
        <f t="shared" si="3004"/>
        <v>T</v>
      </c>
      <c r="F810" s="13" t="s">
        <v>3105</v>
      </c>
      <c r="G810" s="122" t="s">
        <v>327</v>
      </c>
      <c r="H810" s="1076">
        <v>33.200000000000003</v>
      </c>
      <c r="I810" s="1141"/>
      <c r="J810" s="1142"/>
      <c r="K810" s="1032">
        <f t="shared" si="3005"/>
        <v>0</v>
      </c>
      <c r="L810" s="208"/>
      <c r="M810" s="128"/>
      <c r="N810" s="409"/>
      <c r="O810" s="409"/>
      <c r="Q810" s="684" t="s">
        <v>1893</v>
      </c>
      <c r="R810" s="692" t="s">
        <v>2002</v>
      </c>
      <c r="T810" s="680" t="str">
        <f>IF(IF(A810=0,TRUE(),D810=IFERROR(VLOOKUP(A810,Zaplecze_Weryfikacja!A:B,2,FALSE),2))=TRUE(),"Tak","Nie")</f>
        <v>Nie</v>
      </c>
      <c r="U810" s="681" t="str">
        <f>IF(T810="Tak"," ",IF(IFERROR(VLOOKUP(A810,Zaplecze_Weryfikacja!A:B,2,FALSE),"Inny numer Lp")="Inny numer Lp","Inny numer Lp",IF(VLOOKUP(A810,Zaplecze_Weryfikacja!A:B,2,FALSE)=D810,"Nieznana przyczyna","Inny opis")))</f>
        <v>Inny opis</v>
      </c>
      <c r="Y810" s="785"/>
      <c r="Z810" s="309">
        <f t="shared" si="3006"/>
        <v>0</v>
      </c>
      <c r="AA810" s="785"/>
      <c r="AB810" s="309">
        <f t="shared" si="3007"/>
        <v>0</v>
      </c>
      <c r="AC810" s="785"/>
      <c r="AD810" s="309">
        <f t="shared" si="3008"/>
        <v>0</v>
      </c>
      <c r="AE810" s="785"/>
      <c r="AF810" s="309">
        <f t="shared" si="3009"/>
        <v>0</v>
      </c>
      <c r="AG810" s="785"/>
      <c r="AH810" s="309">
        <f t="shared" si="3010"/>
        <v>0</v>
      </c>
      <c r="AI810" s="785"/>
      <c r="AJ810" s="309">
        <f t="shared" si="3011"/>
        <v>0</v>
      </c>
      <c r="AK810" s="785"/>
      <c r="AL810" s="309">
        <f t="shared" si="3012"/>
        <v>0</v>
      </c>
      <c r="AM810" s="785"/>
      <c r="AN810" s="309">
        <f t="shared" si="3013"/>
        <v>0</v>
      </c>
      <c r="AO810" s="785"/>
      <c r="AP810" s="309">
        <f t="shared" si="3014"/>
        <v>0</v>
      </c>
      <c r="AQ810" s="785"/>
      <c r="AR810" s="309">
        <f t="shared" si="3015"/>
        <v>0</v>
      </c>
      <c r="AT810" s="782">
        <f t="shared" si="3016"/>
        <v>0</v>
      </c>
      <c r="AU810" s="782">
        <f t="shared" si="3017"/>
        <v>0</v>
      </c>
      <c r="AV810" s="782">
        <f t="shared" si="3018"/>
        <v>0</v>
      </c>
      <c r="AW810" s="788" t="e">
        <f t="shared" si="3019"/>
        <v>#DIV/0!</v>
      </c>
      <c r="AY810" s="781">
        <f t="shared" si="3020"/>
        <v>0</v>
      </c>
      <c r="AZ810" s="777"/>
      <c r="BA810" s="781">
        <f t="shared" si="3021"/>
        <v>0</v>
      </c>
      <c r="BB810" s="777"/>
      <c r="BC810" s="781">
        <f t="shared" si="3022"/>
        <v>0</v>
      </c>
      <c r="BD810" s="777"/>
      <c r="BE810" s="781">
        <f t="shared" si="3023"/>
        <v>0</v>
      </c>
      <c r="BF810" s="777"/>
      <c r="BG810" s="781">
        <f t="shared" si="3024"/>
        <v>0</v>
      </c>
      <c r="BH810" s="777"/>
      <c r="BI810" s="781">
        <f t="shared" si="3025"/>
        <v>0</v>
      </c>
      <c r="BJ810" s="777"/>
      <c r="BK810" s="781">
        <f t="shared" si="3026"/>
        <v>0</v>
      </c>
      <c r="BL810" s="777"/>
      <c r="BM810" s="781">
        <f t="shared" si="3027"/>
        <v>0</v>
      </c>
      <c r="BN810" s="777"/>
      <c r="BO810" s="781">
        <f t="shared" si="3028"/>
        <v>0</v>
      </c>
      <c r="BP810" s="777"/>
      <c r="BQ810" s="781">
        <f t="shared" si="3029"/>
        <v>0</v>
      </c>
      <c r="BR810" s="777"/>
    </row>
    <row r="811" spans="1:70" outlineLevel="3">
      <c r="A811" s="6">
        <v>302448</v>
      </c>
      <c r="B811" s="10"/>
      <c r="C811" s="121" t="s">
        <v>113</v>
      </c>
      <c r="D811" s="34" t="s">
        <v>167</v>
      </c>
      <c r="E811" s="43" t="str">
        <f t="shared" si="3004"/>
        <v>N</v>
      </c>
      <c r="F811" s="13" t="s">
        <v>172</v>
      </c>
      <c r="G811" s="122" t="s">
        <v>327</v>
      </c>
      <c r="H811" s="1076"/>
      <c r="I811" s="1141"/>
      <c r="J811" s="1142"/>
      <c r="K811" s="1032">
        <f t="shared" si="3005"/>
        <v>0</v>
      </c>
      <c r="L811" s="208"/>
      <c r="M811" s="128"/>
      <c r="N811" s="409"/>
      <c r="O811" s="409"/>
      <c r="Q811" s="684" t="s">
        <v>1893</v>
      </c>
      <c r="R811" s="692" t="s">
        <v>2002</v>
      </c>
      <c r="T811" s="680" t="str">
        <f>IF(IF(A811=0,TRUE(),D811=IFERROR(VLOOKUP(A811,Zaplecze_Weryfikacja!A:B,2,FALSE),2))=TRUE(),"Tak","Nie")</f>
        <v>Nie</v>
      </c>
      <c r="U811" s="681" t="str">
        <f>IF(T811="Tak"," ",IF(IFERROR(VLOOKUP(A811,Zaplecze_Weryfikacja!A:B,2,FALSE),"Inny numer Lp")="Inny numer Lp","Inny numer Lp",IF(VLOOKUP(A811,Zaplecze_Weryfikacja!A:B,2,FALSE)=D811,"Nieznana przyczyna","Inny opis")))</f>
        <v>Inny opis</v>
      </c>
      <c r="Y811" s="785"/>
      <c r="Z811" s="309">
        <f t="shared" si="3006"/>
        <v>0</v>
      </c>
      <c r="AA811" s="785"/>
      <c r="AB811" s="309">
        <f t="shared" si="3007"/>
        <v>0</v>
      </c>
      <c r="AC811" s="785"/>
      <c r="AD811" s="309">
        <f t="shared" si="3008"/>
        <v>0</v>
      </c>
      <c r="AE811" s="785"/>
      <c r="AF811" s="309">
        <f t="shared" si="3009"/>
        <v>0</v>
      </c>
      <c r="AG811" s="785"/>
      <c r="AH811" s="309">
        <f t="shared" si="3010"/>
        <v>0</v>
      </c>
      <c r="AI811" s="785"/>
      <c r="AJ811" s="309">
        <f t="shared" si="3011"/>
        <v>0</v>
      </c>
      <c r="AK811" s="785"/>
      <c r="AL811" s="309">
        <f t="shared" si="3012"/>
        <v>0</v>
      </c>
      <c r="AM811" s="785"/>
      <c r="AN811" s="309">
        <f t="shared" si="3013"/>
        <v>0</v>
      </c>
      <c r="AO811" s="785"/>
      <c r="AP811" s="309">
        <f t="shared" si="3014"/>
        <v>0</v>
      </c>
      <c r="AQ811" s="785"/>
      <c r="AR811" s="309">
        <f t="shared" si="3015"/>
        <v>0</v>
      </c>
      <c r="AT811" s="782">
        <f t="shared" si="3016"/>
        <v>0</v>
      </c>
      <c r="AU811" s="782">
        <f t="shared" si="3017"/>
        <v>0</v>
      </c>
      <c r="AV811" s="782">
        <f t="shared" si="3018"/>
        <v>0</v>
      </c>
      <c r="AW811" s="788" t="e">
        <f t="shared" si="3019"/>
        <v>#DIV/0!</v>
      </c>
      <c r="AY811" s="781">
        <f t="shared" si="3020"/>
        <v>0</v>
      </c>
      <c r="AZ811" s="777"/>
      <c r="BA811" s="781">
        <f t="shared" si="3021"/>
        <v>0</v>
      </c>
      <c r="BB811" s="777"/>
      <c r="BC811" s="781">
        <f t="shared" si="3022"/>
        <v>0</v>
      </c>
      <c r="BD811" s="777"/>
      <c r="BE811" s="781">
        <f t="shared" si="3023"/>
        <v>0</v>
      </c>
      <c r="BF811" s="777"/>
      <c r="BG811" s="781">
        <f t="shared" si="3024"/>
        <v>0</v>
      </c>
      <c r="BH811" s="777"/>
      <c r="BI811" s="781">
        <f t="shared" si="3025"/>
        <v>0</v>
      </c>
      <c r="BJ811" s="777"/>
      <c r="BK811" s="781">
        <f t="shared" si="3026"/>
        <v>0</v>
      </c>
      <c r="BL811" s="777"/>
      <c r="BM811" s="781">
        <f t="shared" si="3027"/>
        <v>0</v>
      </c>
      <c r="BN811" s="777"/>
      <c r="BO811" s="781">
        <f t="shared" si="3028"/>
        <v>0</v>
      </c>
      <c r="BP811" s="777"/>
      <c r="BQ811" s="781">
        <f t="shared" si="3029"/>
        <v>0</v>
      </c>
      <c r="BR811" s="777"/>
    </row>
    <row r="812" spans="1:70" outlineLevel="3">
      <c r="A812" s="6">
        <v>302449</v>
      </c>
      <c r="B812" s="10"/>
      <c r="C812" s="121" t="s">
        <v>113</v>
      </c>
      <c r="D812" s="34" t="s">
        <v>812</v>
      </c>
      <c r="E812" s="43" t="str">
        <f t="shared" si="3004"/>
        <v>N</v>
      </c>
      <c r="F812" s="13"/>
      <c r="G812" s="122" t="s">
        <v>327</v>
      </c>
      <c r="H812" s="1076"/>
      <c r="I812" s="1141"/>
      <c r="J812" s="1142"/>
      <c r="K812" s="1032">
        <f t="shared" si="3005"/>
        <v>0</v>
      </c>
      <c r="L812" s="208"/>
      <c r="M812" s="128"/>
      <c r="N812" s="409"/>
      <c r="O812" s="409"/>
      <c r="Q812" s="684" t="s">
        <v>1868</v>
      </c>
      <c r="R812" s="692" t="s">
        <v>2002</v>
      </c>
      <c r="T812" s="680" t="str">
        <f>IF(IF(A812=0,TRUE(),D812=IFERROR(VLOOKUP(A812,Zaplecze_Weryfikacja!A:B,2,FALSE),2))=TRUE(),"Tak","Nie")</f>
        <v>Nie</v>
      </c>
      <c r="U812" s="681" t="str">
        <f>IF(T812="Tak"," ",IF(IFERROR(VLOOKUP(A812,Zaplecze_Weryfikacja!A:B,2,FALSE),"Inny numer Lp")="Inny numer Lp","Inny numer Lp",IF(VLOOKUP(A812,Zaplecze_Weryfikacja!A:B,2,FALSE)=D812,"Nieznana przyczyna","Inny opis")))</f>
        <v>Inny opis</v>
      </c>
      <c r="Y812" s="785"/>
      <c r="Z812" s="309">
        <f t="shared" si="3006"/>
        <v>0</v>
      </c>
      <c r="AA812" s="785"/>
      <c r="AB812" s="309">
        <f t="shared" si="3007"/>
        <v>0</v>
      </c>
      <c r="AC812" s="785"/>
      <c r="AD812" s="309">
        <f t="shared" si="3008"/>
        <v>0</v>
      </c>
      <c r="AE812" s="785"/>
      <c r="AF812" s="309">
        <f t="shared" si="3009"/>
        <v>0</v>
      </c>
      <c r="AG812" s="785"/>
      <c r="AH812" s="309">
        <f t="shared" si="3010"/>
        <v>0</v>
      </c>
      <c r="AI812" s="785"/>
      <c r="AJ812" s="309">
        <f t="shared" si="3011"/>
        <v>0</v>
      </c>
      <c r="AK812" s="785"/>
      <c r="AL812" s="309">
        <f t="shared" si="3012"/>
        <v>0</v>
      </c>
      <c r="AM812" s="785"/>
      <c r="AN812" s="309">
        <f t="shared" si="3013"/>
        <v>0</v>
      </c>
      <c r="AO812" s="785"/>
      <c r="AP812" s="309">
        <f t="shared" si="3014"/>
        <v>0</v>
      </c>
      <c r="AQ812" s="785"/>
      <c r="AR812" s="309">
        <f t="shared" si="3015"/>
        <v>0</v>
      </c>
      <c r="AT812" s="782">
        <f t="shared" si="3016"/>
        <v>0</v>
      </c>
      <c r="AU812" s="782">
        <f t="shared" si="3017"/>
        <v>0</v>
      </c>
      <c r="AV812" s="782">
        <f t="shared" si="3018"/>
        <v>0</v>
      </c>
      <c r="AW812" s="788" t="e">
        <f t="shared" si="3019"/>
        <v>#DIV/0!</v>
      </c>
      <c r="AY812" s="781">
        <f t="shared" si="3020"/>
        <v>0</v>
      </c>
      <c r="AZ812" s="777"/>
      <c r="BA812" s="781">
        <f t="shared" si="3021"/>
        <v>0</v>
      </c>
      <c r="BB812" s="777"/>
      <c r="BC812" s="781">
        <f t="shared" si="3022"/>
        <v>0</v>
      </c>
      <c r="BD812" s="777"/>
      <c r="BE812" s="781">
        <f t="shared" si="3023"/>
        <v>0</v>
      </c>
      <c r="BF812" s="777"/>
      <c r="BG812" s="781">
        <f t="shared" si="3024"/>
        <v>0</v>
      </c>
      <c r="BH812" s="777"/>
      <c r="BI812" s="781">
        <f t="shared" si="3025"/>
        <v>0</v>
      </c>
      <c r="BJ812" s="777"/>
      <c r="BK812" s="781">
        <f t="shared" si="3026"/>
        <v>0</v>
      </c>
      <c r="BL812" s="777"/>
      <c r="BM812" s="781">
        <f t="shared" si="3027"/>
        <v>0</v>
      </c>
      <c r="BN812" s="777"/>
      <c r="BO812" s="781">
        <f t="shared" si="3028"/>
        <v>0</v>
      </c>
      <c r="BP812" s="777"/>
      <c r="BQ812" s="781">
        <f t="shared" si="3029"/>
        <v>0</v>
      </c>
      <c r="BR812" s="777"/>
    </row>
    <row r="813" spans="1:70" outlineLevel="3">
      <c r="A813" s="6">
        <v>302450</v>
      </c>
      <c r="B813" s="10"/>
      <c r="C813" s="121" t="s">
        <v>113</v>
      </c>
      <c r="D813" s="148" t="s">
        <v>3178</v>
      </c>
      <c r="E813" s="43" t="str">
        <f t="shared" si="3004"/>
        <v>T</v>
      </c>
      <c r="F813" s="13" t="s">
        <v>3160</v>
      </c>
      <c r="G813" s="122" t="s">
        <v>327</v>
      </c>
      <c r="H813" s="1076">
        <v>11.7</v>
      </c>
      <c r="I813" s="1141"/>
      <c r="J813" s="1142"/>
      <c r="K813" s="1032">
        <f t="shared" si="3005"/>
        <v>0</v>
      </c>
      <c r="L813" s="208"/>
      <c r="M813" s="128"/>
      <c r="N813" s="409"/>
      <c r="O813" s="409"/>
      <c r="Q813" s="686" t="s">
        <v>1865</v>
      </c>
      <c r="R813" s="692" t="s">
        <v>2002</v>
      </c>
      <c r="T813" s="680" t="str">
        <f>IF(IF(A813=0,TRUE(),D813=IFERROR(VLOOKUP(A813,Zaplecze_Weryfikacja!A:B,2,FALSE),2))=TRUE(),"Tak","Nie")</f>
        <v>Nie</v>
      </c>
      <c r="U813" s="681" t="str">
        <f>IF(T813="Tak"," ",IF(IFERROR(VLOOKUP(A813,Zaplecze_Weryfikacja!A:B,2,FALSE),"Inny numer Lp")="Inny numer Lp","Inny numer Lp",IF(VLOOKUP(A813,Zaplecze_Weryfikacja!A:B,2,FALSE)=D813,"Nieznana przyczyna","Inny opis")))</f>
        <v>Inny opis</v>
      </c>
      <c r="Y813" s="785"/>
      <c r="Z813" s="309">
        <f t="shared" si="3006"/>
        <v>0</v>
      </c>
      <c r="AA813" s="785"/>
      <c r="AB813" s="309">
        <f t="shared" si="3007"/>
        <v>0</v>
      </c>
      <c r="AC813" s="785"/>
      <c r="AD813" s="309">
        <f t="shared" si="3008"/>
        <v>0</v>
      </c>
      <c r="AE813" s="785"/>
      <c r="AF813" s="309">
        <f t="shared" si="3009"/>
        <v>0</v>
      </c>
      <c r="AG813" s="785"/>
      <c r="AH813" s="309">
        <f t="shared" si="3010"/>
        <v>0</v>
      </c>
      <c r="AI813" s="785"/>
      <c r="AJ813" s="309">
        <f t="shared" si="3011"/>
        <v>0</v>
      </c>
      <c r="AK813" s="785"/>
      <c r="AL813" s="309">
        <f t="shared" si="3012"/>
        <v>0</v>
      </c>
      <c r="AM813" s="785"/>
      <c r="AN813" s="309">
        <f t="shared" si="3013"/>
        <v>0</v>
      </c>
      <c r="AO813" s="785"/>
      <c r="AP813" s="309">
        <f t="shared" si="3014"/>
        <v>0</v>
      </c>
      <c r="AQ813" s="785"/>
      <c r="AR813" s="309">
        <f t="shared" si="3015"/>
        <v>0</v>
      </c>
      <c r="AT813" s="782">
        <f t="shared" si="3016"/>
        <v>0</v>
      </c>
      <c r="AU813" s="782">
        <f t="shared" si="3017"/>
        <v>0</v>
      </c>
      <c r="AV813" s="782">
        <f t="shared" si="3018"/>
        <v>0</v>
      </c>
      <c r="AW813" s="788" t="e">
        <f t="shared" si="3019"/>
        <v>#DIV/0!</v>
      </c>
      <c r="AY813" s="781">
        <f t="shared" si="3020"/>
        <v>0</v>
      </c>
      <c r="AZ813" s="777"/>
      <c r="BA813" s="781">
        <f t="shared" si="3021"/>
        <v>0</v>
      </c>
      <c r="BB813" s="777"/>
      <c r="BC813" s="781">
        <f t="shared" si="3022"/>
        <v>0</v>
      </c>
      <c r="BD813" s="777"/>
      <c r="BE813" s="781">
        <f t="shared" si="3023"/>
        <v>0</v>
      </c>
      <c r="BF813" s="777"/>
      <c r="BG813" s="781">
        <f t="shared" si="3024"/>
        <v>0</v>
      </c>
      <c r="BH813" s="777"/>
      <c r="BI813" s="781">
        <f t="shared" si="3025"/>
        <v>0</v>
      </c>
      <c r="BJ813" s="777"/>
      <c r="BK813" s="781">
        <f t="shared" si="3026"/>
        <v>0</v>
      </c>
      <c r="BL813" s="777"/>
      <c r="BM813" s="781">
        <f t="shared" si="3027"/>
        <v>0</v>
      </c>
      <c r="BN813" s="777"/>
      <c r="BO813" s="781">
        <f t="shared" si="3028"/>
        <v>0</v>
      </c>
      <c r="BP813" s="777"/>
      <c r="BQ813" s="781">
        <f t="shared" si="3029"/>
        <v>0</v>
      </c>
      <c r="BR813" s="777"/>
    </row>
    <row r="814" spans="1:70" outlineLevel="3">
      <c r="A814" s="6">
        <v>302451</v>
      </c>
      <c r="B814" s="10"/>
      <c r="C814" s="121" t="s">
        <v>113</v>
      </c>
      <c r="D814" s="148" t="s">
        <v>3180</v>
      </c>
      <c r="E814" s="43" t="str">
        <f t="shared" ref="E814" si="3030">IF(H814&gt;0,"T","N")</f>
        <v>T</v>
      </c>
      <c r="F814" s="13"/>
      <c r="G814" s="122" t="s">
        <v>327</v>
      </c>
      <c r="H814" s="1076">
        <v>6.3</v>
      </c>
      <c r="I814" s="1141"/>
      <c r="J814" s="1142"/>
      <c r="K814" s="1032">
        <f t="shared" ref="K814" si="3031">IF(B814="E","E",$H814*I814)</f>
        <v>0</v>
      </c>
      <c r="L814" s="208"/>
      <c r="M814" s="128"/>
      <c r="N814" s="409"/>
      <c r="O814" s="409"/>
      <c r="Q814" s="686" t="s">
        <v>1865</v>
      </c>
      <c r="R814" s="692" t="s">
        <v>2002</v>
      </c>
      <c r="T814" s="680" t="str">
        <f>IF(IF(A814=0,TRUE(),D814=IFERROR(VLOOKUP(A814,Zaplecze_Weryfikacja!A:B,2,FALSE),2))=TRUE(),"Tak","Nie")</f>
        <v>Nie</v>
      </c>
      <c r="U814" s="681" t="str">
        <f>IF(T814="Tak"," ",IF(IFERROR(VLOOKUP(A814,Zaplecze_Weryfikacja!A:B,2,FALSE),"Inny numer Lp")="Inny numer Lp","Inny numer Lp",IF(VLOOKUP(A814,Zaplecze_Weryfikacja!A:B,2,FALSE)=D814,"Nieznana przyczyna","Inny opis")))</f>
        <v>Inny opis</v>
      </c>
      <c r="Y814" s="785"/>
      <c r="Z814" s="309">
        <f t="shared" ref="Z814" si="3032">IF($B814="E","E",$H814*Y814)</f>
        <v>0</v>
      </c>
      <c r="AA814" s="785"/>
      <c r="AB814" s="309">
        <f t="shared" ref="AB814" si="3033">IF($B814="E","E",$H814*AA814)</f>
        <v>0</v>
      </c>
      <c r="AC814" s="785"/>
      <c r="AD814" s="309">
        <f t="shared" ref="AD814" si="3034">IF($B814="E","E",$H814*AC814)</f>
        <v>0</v>
      </c>
      <c r="AE814" s="785"/>
      <c r="AF814" s="309">
        <f t="shared" ref="AF814" si="3035">IF($B814="E","E",$H814*AE814)</f>
        <v>0</v>
      </c>
      <c r="AG814" s="785"/>
      <c r="AH814" s="309">
        <f t="shared" ref="AH814" si="3036">IF($B814="E","E",$H814*AG814)</f>
        <v>0</v>
      </c>
      <c r="AI814" s="785"/>
      <c r="AJ814" s="309">
        <f t="shared" ref="AJ814" si="3037">IF($B814="E","E",$H814*AI814)</f>
        <v>0</v>
      </c>
      <c r="AK814" s="785"/>
      <c r="AL814" s="309">
        <f t="shared" ref="AL814" si="3038">IF($B814="E","E",$H814*AK814)</f>
        <v>0</v>
      </c>
      <c r="AM814" s="785"/>
      <c r="AN814" s="309">
        <f t="shared" ref="AN814" si="3039">IF($B814="E","E",$H814*AM814)</f>
        <v>0</v>
      </c>
      <c r="AO814" s="785"/>
      <c r="AP814" s="309">
        <f t="shared" ref="AP814" si="3040">IF($B814="E","E",$H814*AO814)</f>
        <v>0</v>
      </c>
      <c r="AQ814" s="785"/>
      <c r="AR814" s="309">
        <f t="shared" ref="AR814" si="3041">IF($B814="E","E",$H814*AQ814)</f>
        <v>0</v>
      </c>
      <c r="AT814" s="782">
        <f t="shared" ref="AT814" si="3042">MAX(Z814,AB814,AD814,AF814,AH814,AJ814,AL814,AN814,AP814,AR814)</f>
        <v>0</v>
      </c>
      <c r="AU814" s="782">
        <f t="shared" ref="AU814" si="3043">IF($AU$6=10,MIN(Z814,AB814,AD814,AF814,AH814,AJ814,AL814,AN814,AP814,AR814),IF($AU$6=9,MIN(Z814,AB814,AD814,AF814,AH814,AJ814,AL814,AN814,AP814),IF($AU$6=8,MIN(Z814,AB814,AD814,AF814,AH814,AJ814,AL814,AN814),IF($AU$6=7,MIN(Z814,AB814,AD814,AF814,AH814,AJ814,AL814),IF($AU$6=6,MIN(Z814,AB814,AD814,AF814,AH814,AJ814),IF($AU$6=5,MIN(Z814,AB814,AD814,AF814,AH814),IF($AU$6=4,MIN(Z814,AB814,AD814,AF814),IF($AU$6=4,MIN(Z814,AB814,AD814,AF814),IF($AU$6=3,MIN(Z814,AB814,AD814),IF($AU$6=3,MIN(Z814,AB814,AD814),IF($AU$6=2,MIN(Z814,AB814),IF($AU$6=1,MIN(Z814),"Błąd - zła ilośc oferentów"))))))))))))</f>
        <v>0</v>
      </c>
      <c r="AV814" s="782">
        <f t="shared" ref="AV814" si="3044">AT814-AU814</f>
        <v>0</v>
      </c>
      <c r="AW814" s="788" t="e">
        <f t="shared" ref="AW814" si="3045">AT814/AU814</f>
        <v>#DIV/0!</v>
      </c>
      <c r="AY814" s="781">
        <f t="shared" ref="AY814" si="3046">+AZ814</f>
        <v>0</v>
      </c>
      <c r="AZ814" s="777"/>
      <c r="BA814" s="781">
        <f t="shared" ref="BA814" si="3047">+BB814</f>
        <v>0</v>
      </c>
      <c r="BB814" s="777"/>
      <c r="BC814" s="781">
        <f t="shared" ref="BC814" si="3048">+BD814</f>
        <v>0</v>
      </c>
      <c r="BD814" s="777"/>
      <c r="BE814" s="781">
        <f t="shared" ref="BE814" si="3049">+BF814</f>
        <v>0</v>
      </c>
      <c r="BF814" s="777"/>
      <c r="BG814" s="781">
        <f t="shared" ref="BG814" si="3050">+BH814</f>
        <v>0</v>
      </c>
      <c r="BH814" s="777"/>
      <c r="BI814" s="781">
        <f t="shared" ref="BI814" si="3051">+BJ814</f>
        <v>0</v>
      </c>
      <c r="BJ814" s="777"/>
      <c r="BK814" s="781">
        <f t="shared" ref="BK814" si="3052">+BL814</f>
        <v>0</v>
      </c>
      <c r="BL814" s="777"/>
      <c r="BM814" s="781">
        <f t="shared" ref="BM814" si="3053">+BN814</f>
        <v>0</v>
      </c>
      <c r="BN814" s="777"/>
      <c r="BO814" s="781">
        <f t="shared" ref="BO814" si="3054">+BP814</f>
        <v>0</v>
      </c>
      <c r="BP814" s="777"/>
      <c r="BQ814" s="781">
        <f t="shared" ref="BQ814" si="3055">+BR814</f>
        <v>0</v>
      </c>
      <c r="BR814" s="777"/>
    </row>
    <row r="815" spans="1:70" outlineLevel="3">
      <c r="A815" s="6">
        <v>302452</v>
      </c>
      <c r="B815" s="10"/>
      <c r="C815" s="121" t="s">
        <v>113</v>
      </c>
      <c r="D815" s="148" t="s">
        <v>923</v>
      </c>
      <c r="E815" s="43" t="str">
        <f t="shared" si="3004"/>
        <v>N</v>
      </c>
      <c r="F815" s="13" t="s">
        <v>188</v>
      </c>
      <c r="G815" s="122" t="s">
        <v>324</v>
      </c>
      <c r="H815" s="1076"/>
      <c r="I815" s="1141"/>
      <c r="J815" s="1142"/>
      <c r="K815" s="1032">
        <f t="shared" si="3005"/>
        <v>0</v>
      </c>
      <c r="L815" s="208"/>
      <c r="M815" s="128"/>
      <c r="N815" s="409"/>
      <c r="O815" s="409"/>
      <c r="Q815" s="686" t="s">
        <v>1862</v>
      </c>
      <c r="R815" s="692" t="s">
        <v>2002</v>
      </c>
      <c r="T815" s="680" t="str">
        <f>IF(IF(A815=0,TRUE(),D815=IFERROR(VLOOKUP(A815,Zaplecze_Weryfikacja!A:B,2,FALSE),2))=TRUE(),"Tak","Nie")</f>
        <v>Nie</v>
      </c>
      <c r="U815" s="681" t="str">
        <f>IF(T815="Tak"," ",IF(IFERROR(VLOOKUP(A815,Zaplecze_Weryfikacja!A:B,2,FALSE),"Inny numer Lp")="Inny numer Lp","Inny numer Lp",IF(VLOOKUP(A815,Zaplecze_Weryfikacja!A:B,2,FALSE)=D815,"Nieznana przyczyna","Inny opis")))</f>
        <v>Inny opis</v>
      </c>
      <c r="Y815" s="785"/>
      <c r="Z815" s="309">
        <f t="shared" si="3006"/>
        <v>0</v>
      </c>
      <c r="AA815" s="785"/>
      <c r="AB815" s="309">
        <f t="shared" si="3007"/>
        <v>0</v>
      </c>
      <c r="AC815" s="785"/>
      <c r="AD815" s="309">
        <f t="shared" si="3008"/>
        <v>0</v>
      </c>
      <c r="AE815" s="785"/>
      <c r="AF815" s="309">
        <f t="shared" si="3009"/>
        <v>0</v>
      </c>
      <c r="AG815" s="785"/>
      <c r="AH815" s="309">
        <f t="shared" si="3010"/>
        <v>0</v>
      </c>
      <c r="AI815" s="785"/>
      <c r="AJ815" s="309">
        <f t="shared" si="3011"/>
        <v>0</v>
      </c>
      <c r="AK815" s="785"/>
      <c r="AL815" s="309">
        <f t="shared" si="3012"/>
        <v>0</v>
      </c>
      <c r="AM815" s="785"/>
      <c r="AN815" s="309">
        <f t="shared" si="3013"/>
        <v>0</v>
      </c>
      <c r="AO815" s="785"/>
      <c r="AP815" s="309">
        <f t="shared" si="3014"/>
        <v>0</v>
      </c>
      <c r="AQ815" s="785"/>
      <c r="AR815" s="309">
        <f t="shared" si="3015"/>
        <v>0</v>
      </c>
      <c r="AT815" s="782">
        <f t="shared" si="3016"/>
        <v>0</v>
      </c>
      <c r="AU815" s="782">
        <f t="shared" si="3017"/>
        <v>0</v>
      </c>
      <c r="AV815" s="782">
        <f t="shared" si="3018"/>
        <v>0</v>
      </c>
      <c r="AW815" s="788" t="e">
        <f t="shared" si="3019"/>
        <v>#DIV/0!</v>
      </c>
      <c r="AY815" s="781">
        <f t="shared" si="3020"/>
        <v>0</v>
      </c>
      <c r="AZ815" s="777"/>
      <c r="BA815" s="781">
        <f t="shared" si="3021"/>
        <v>0</v>
      </c>
      <c r="BB815" s="777"/>
      <c r="BC815" s="781">
        <f t="shared" si="3022"/>
        <v>0</v>
      </c>
      <c r="BD815" s="777"/>
      <c r="BE815" s="781">
        <f t="shared" si="3023"/>
        <v>0</v>
      </c>
      <c r="BF815" s="777"/>
      <c r="BG815" s="781">
        <f t="shared" si="3024"/>
        <v>0</v>
      </c>
      <c r="BH815" s="777"/>
      <c r="BI815" s="781">
        <f t="shared" si="3025"/>
        <v>0</v>
      </c>
      <c r="BJ815" s="777"/>
      <c r="BK815" s="781">
        <f t="shared" si="3026"/>
        <v>0</v>
      </c>
      <c r="BL815" s="777"/>
      <c r="BM815" s="781">
        <f t="shared" si="3027"/>
        <v>0</v>
      </c>
      <c r="BN815" s="777"/>
      <c r="BO815" s="781">
        <f t="shared" si="3028"/>
        <v>0</v>
      </c>
      <c r="BP815" s="777"/>
      <c r="BQ815" s="781">
        <f t="shared" si="3029"/>
        <v>0</v>
      </c>
      <c r="BR815" s="777"/>
    </row>
    <row r="816" spans="1:70" outlineLevel="3">
      <c r="A816" s="6">
        <v>302453</v>
      </c>
      <c r="B816" s="10"/>
      <c r="C816" s="121" t="s">
        <v>113</v>
      </c>
      <c r="D816" s="143" t="s">
        <v>179</v>
      </c>
      <c r="E816" s="43" t="str">
        <f t="shared" si="3004"/>
        <v>T</v>
      </c>
      <c r="F816" s="13" t="s">
        <v>3143</v>
      </c>
      <c r="G816" s="122" t="s">
        <v>325</v>
      </c>
      <c r="H816" s="1076">
        <v>1</v>
      </c>
      <c r="I816" s="1141"/>
      <c r="J816" s="1142"/>
      <c r="K816" s="1032">
        <f t="shared" si="3005"/>
        <v>0</v>
      </c>
      <c r="L816" s="208"/>
      <c r="M816" s="128"/>
      <c r="N816" s="409"/>
      <c r="O816" s="409"/>
      <c r="Q816" s="684" t="s">
        <v>1870</v>
      </c>
      <c r="R816" s="692" t="s">
        <v>2002</v>
      </c>
      <c r="T816" s="680" t="str">
        <f>IF(IF(A816=0,TRUE(),D816=IFERROR(VLOOKUP(A816,Zaplecze_Weryfikacja!A:B,2,FALSE),2))=TRUE(),"Tak","Nie")</f>
        <v>Nie</v>
      </c>
      <c r="U816" s="681" t="str">
        <f>IF(T816="Tak"," ",IF(IFERROR(VLOOKUP(A816,Zaplecze_Weryfikacja!A:B,2,FALSE),"Inny numer Lp")="Inny numer Lp","Inny numer Lp",IF(VLOOKUP(A816,Zaplecze_Weryfikacja!A:B,2,FALSE)=D816,"Nieznana przyczyna","Inny opis")))</f>
        <v>Inny opis</v>
      </c>
      <c r="Y816" s="785"/>
      <c r="Z816" s="309">
        <f t="shared" si="3006"/>
        <v>0</v>
      </c>
      <c r="AA816" s="785"/>
      <c r="AB816" s="309">
        <f t="shared" si="3007"/>
        <v>0</v>
      </c>
      <c r="AC816" s="785"/>
      <c r="AD816" s="309">
        <f t="shared" si="3008"/>
        <v>0</v>
      </c>
      <c r="AE816" s="785"/>
      <c r="AF816" s="309">
        <f t="shared" si="3009"/>
        <v>0</v>
      </c>
      <c r="AG816" s="785"/>
      <c r="AH816" s="309">
        <f t="shared" si="3010"/>
        <v>0</v>
      </c>
      <c r="AI816" s="785"/>
      <c r="AJ816" s="309">
        <f t="shared" si="3011"/>
        <v>0</v>
      </c>
      <c r="AK816" s="785"/>
      <c r="AL816" s="309">
        <f t="shared" si="3012"/>
        <v>0</v>
      </c>
      <c r="AM816" s="785"/>
      <c r="AN816" s="309">
        <f t="shared" si="3013"/>
        <v>0</v>
      </c>
      <c r="AO816" s="785"/>
      <c r="AP816" s="309">
        <f t="shared" si="3014"/>
        <v>0</v>
      </c>
      <c r="AQ816" s="785"/>
      <c r="AR816" s="309">
        <f t="shared" si="3015"/>
        <v>0</v>
      </c>
      <c r="AT816" s="782">
        <f t="shared" si="3016"/>
        <v>0</v>
      </c>
      <c r="AU816" s="782">
        <f t="shared" si="3017"/>
        <v>0</v>
      </c>
      <c r="AV816" s="782">
        <f t="shared" si="3018"/>
        <v>0</v>
      </c>
      <c r="AW816" s="788" t="e">
        <f t="shared" si="3019"/>
        <v>#DIV/0!</v>
      </c>
      <c r="AY816" s="781">
        <f t="shared" si="3020"/>
        <v>0</v>
      </c>
      <c r="AZ816" s="777"/>
      <c r="BA816" s="781">
        <f t="shared" si="3021"/>
        <v>0</v>
      </c>
      <c r="BB816" s="777"/>
      <c r="BC816" s="781">
        <f t="shared" si="3022"/>
        <v>0</v>
      </c>
      <c r="BD816" s="777"/>
      <c r="BE816" s="781">
        <f t="shared" si="3023"/>
        <v>0</v>
      </c>
      <c r="BF816" s="777"/>
      <c r="BG816" s="781">
        <f t="shared" si="3024"/>
        <v>0</v>
      </c>
      <c r="BH816" s="777"/>
      <c r="BI816" s="781">
        <f t="shared" si="3025"/>
        <v>0</v>
      </c>
      <c r="BJ816" s="777"/>
      <c r="BK816" s="781">
        <f t="shared" si="3026"/>
        <v>0</v>
      </c>
      <c r="BL816" s="777"/>
      <c r="BM816" s="781">
        <f t="shared" si="3027"/>
        <v>0</v>
      </c>
      <c r="BN816" s="777"/>
      <c r="BO816" s="781">
        <f t="shared" si="3028"/>
        <v>0</v>
      </c>
      <c r="BP816" s="777"/>
      <c r="BQ816" s="781">
        <f t="shared" si="3029"/>
        <v>0</v>
      </c>
      <c r="BR816" s="777"/>
    </row>
    <row r="817" spans="1:70" outlineLevel="3">
      <c r="A817" s="6">
        <v>302454</v>
      </c>
      <c r="B817" s="10"/>
      <c r="C817" s="121" t="s">
        <v>113</v>
      </c>
      <c r="D817" s="148" t="s">
        <v>180</v>
      </c>
      <c r="E817" s="43" t="str">
        <f t="shared" si="3004"/>
        <v>N</v>
      </c>
      <c r="F817" s="13" t="s">
        <v>187</v>
      </c>
      <c r="G817" s="122" t="s">
        <v>325</v>
      </c>
      <c r="H817" s="1076"/>
      <c r="I817" s="1141"/>
      <c r="J817" s="1142"/>
      <c r="K817" s="1032">
        <f t="shared" si="3005"/>
        <v>0</v>
      </c>
      <c r="L817" s="208"/>
      <c r="M817" s="128"/>
      <c r="N817" s="409"/>
      <c r="O817" s="409"/>
      <c r="Q817" s="684" t="s">
        <v>1875</v>
      </c>
      <c r="R817" s="692" t="s">
        <v>2002</v>
      </c>
      <c r="T817" s="680" t="str">
        <f>IF(IF(A817=0,TRUE(),D817=IFERROR(VLOOKUP(A817,Zaplecze_Weryfikacja!A:B,2,FALSE),2))=TRUE(),"Tak","Nie")</f>
        <v>Nie</v>
      </c>
      <c r="U817" s="681" t="str">
        <f>IF(T817="Tak"," ",IF(IFERROR(VLOOKUP(A817,Zaplecze_Weryfikacja!A:B,2,FALSE),"Inny numer Lp")="Inny numer Lp","Inny numer Lp",IF(VLOOKUP(A817,Zaplecze_Weryfikacja!A:B,2,FALSE)=D817,"Nieznana przyczyna","Inny opis")))</f>
        <v>Inny opis</v>
      </c>
      <c r="Y817" s="785"/>
      <c r="Z817" s="309">
        <f t="shared" si="3006"/>
        <v>0</v>
      </c>
      <c r="AA817" s="785"/>
      <c r="AB817" s="309">
        <f t="shared" si="3007"/>
        <v>0</v>
      </c>
      <c r="AC817" s="785"/>
      <c r="AD817" s="309">
        <f t="shared" si="3008"/>
        <v>0</v>
      </c>
      <c r="AE817" s="785"/>
      <c r="AF817" s="309">
        <f t="shared" si="3009"/>
        <v>0</v>
      </c>
      <c r="AG817" s="785"/>
      <c r="AH817" s="309">
        <f t="shared" si="3010"/>
        <v>0</v>
      </c>
      <c r="AI817" s="785"/>
      <c r="AJ817" s="309">
        <f t="shared" si="3011"/>
        <v>0</v>
      </c>
      <c r="AK817" s="785"/>
      <c r="AL817" s="309">
        <f t="shared" si="3012"/>
        <v>0</v>
      </c>
      <c r="AM817" s="785"/>
      <c r="AN817" s="309">
        <f t="shared" si="3013"/>
        <v>0</v>
      </c>
      <c r="AO817" s="785"/>
      <c r="AP817" s="309">
        <f t="shared" si="3014"/>
        <v>0</v>
      </c>
      <c r="AQ817" s="785"/>
      <c r="AR817" s="309">
        <f t="shared" si="3015"/>
        <v>0</v>
      </c>
      <c r="AT817" s="782">
        <f t="shared" si="3016"/>
        <v>0</v>
      </c>
      <c r="AU817" s="782">
        <f t="shared" si="3017"/>
        <v>0</v>
      </c>
      <c r="AV817" s="782">
        <f t="shared" si="3018"/>
        <v>0</v>
      </c>
      <c r="AW817" s="788" t="e">
        <f t="shared" si="3019"/>
        <v>#DIV/0!</v>
      </c>
      <c r="AY817" s="781">
        <f t="shared" si="3020"/>
        <v>0</v>
      </c>
      <c r="AZ817" s="777"/>
      <c r="BA817" s="781">
        <f t="shared" si="3021"/>
        <v>0</v>
      </c>
      <c r="BB817" s="777"/>
      <c r="BC817" s="781">
        <f t="shared" si="3022"/>
        <v>0</v>
      </c>
      <c r="BD817" s="777"/>
      <c r="BE817" s="781">
        <f t="shared" si="3023"/>
        <v>0</v>
      </c>
      <c r="BF817" s="777"/>
      <c r="BG817" s="781">
        <f t="shared" si="3024"/>
        <v>0</v>
      </c>
      <c r="BH817" s="777"/>
      <c r="BI817" s="781">
        <f t="shared" si="3025"/>
        <v>0</v>
      </c>
      <c r="BJ817" s="777"/>
      <c r="BK817" s="781">
        <f t="shared" si="3026"/>
        <v>0</v>
      </c>
      <c r="BL817" s="777"/>
      <c r="BM817" s="781">
        <f t="shared" si="3027"/>
        <v>0</v>
      </c>
      <c r="BN817" s="777"/>
      <c r="BO817" s="781">
        <f t="shared" si="3028"/>
        <v>0</v>
      </c>
      <c r="BP817" s="777"/>
      <c r="BQ817" s="781">
        <f t="shared" si="3029"/>
        <v>0</v>
      </c>
      <c r="BR817" s="777"/>
    </row>
    <row r="818" spans="1:70" outlineLevel="3">
      <c r="A818" s="6">
        <v>302455</v>
      </c>
      <c r="B818" s="10"/>
      <c r="C818" s="121" t="s">
        <v>113</v>
      </c>
      <c r="D818" s="148" t="s">
        <v>3173</v>
      </c>
      <c r="E818" s="43" t="str">
        <f t="shared" ref="E818" si="3056">IF(H818&gt;0,"T","N")</f>
        <v>T</v>
      </c>
      <c r="F818" s="13" t="s">
        <v>3179</v>
      </c>
      <c r="G818" s="122" t="s">
        <v>325</v>
      </c>
      <c r="H818" s="1076">
        <v>1</v>
      </c>
      <c r="I818" s="1141"/>
      <c r="J818" s="1142"/>
      <c r="K818" s="1032">
        <f t="shared" ref="K818" si="3057">IF(B818="E","E",$H818*I818)</f>
        <v>0</v>
      </c>
      <c r="L818" s="208"/>
      <c r="M818" s="128"/>
      <c r="N818" s="409"/>
      <c r="O818" s="409"/>
      <c r="Q818" s="684" t="s">
        <v>1875</v>
      </c>
      <c r="R818" s="692" t="s">
        <v>2002</v>
      </c>
      <c r="T818" s="680" t="str">
        <f>IF(IF(A818=0,TRUE(),D818=IFERROR(VLOOKUP(A818,Zaplecze_Weryfikacja!A:B,2,FALSE),2))=TRUE(),"Tak","Nie")</f>
        <v>Nie</v>
      </c>
      <c r="U818" s="681" t="str">
        <f>IF(T818="Tak"," ",IF(IFERROR(VLOOKUP(A818,Zaplecze_Weryfikacja!A:B,2,FALSE),"Inny numer Lp")="Inny numer Lp","Inny numer Lp",IF(VLOOKUP(A818,Zaplecze_Weryfikacja!A:B,2,FALSE)=D818,"Nieznana przyczyna","Inny opis")))</f>
        <v>Inny opis</v>
      </c>
      <c r="Y818" s="785"/>
      <c r="Z818" s="309">
        <f t="shared" ref="Z818" si="3058">IF($B818="E","E",$H818*Y818)</f>
        <v>0</v>
      </c>
      <c r="AA818" s="785"/>
      <c r="AB818" s="309">
        <f t="shared" ref="AB818" si="3059">IF($B818="E","E",$H818*AA818)</f>
        <v>0</v>
      </c>
      <c r="AC818" s="785"/>
      <c r="AD818" s="309">
        <f t="shared" ref="AD818" si="3060">IF($B818="E","E",$H818*AC818)</f>
        <v>0</v>
      </c>
      <c r="AE818" s="785"/>
      <c r="AF818" s="309">
        <f t="shared" ref="AF818" si="3061">IF($B818="E","E",$H818*AE818)</f>
        <v>0</v>
      </c>
      <c r="AG818" s="785"/>
      <c r="AH818" s="309">
        <f t="shared" ref="AH818" si="3062">IF($B818="E","E",$H818*AG818)</f>
        <v>0</v>
      </c>
      <c r="AI818" s="785"/>
      <c r="AJ818" s="309">
        <f t="shared" ref="AJ818" si="3063">IF($B818="E","E",$H818*AI818)</f>
        <v>0</v>
      </c>
      <c r="AK818" s="785"/>
      <c r="AL818" s="309">
        <f t="shared" ref="AL818" si="3064">IF($B818="E","E",$H818*AK818)</f>
        <v>0</v>
      </c>
      <c r="AM818" s="785"/>
      <c r="AN818" s="309">
        <f t="shared" ref="AN818" si="3065">IF($B818="E","E",$H818*AM818)</f>
        <v>0</v>
      </c>
      <c r="AO818" s="785"/>
      <c r="AP818" s="309">
        <f t="shared" ref="AP818" si="3066">IF($B818="E","E",$H818*AO818)</f>
        <v>0</v>
      </c>
      <c r="AQ818" s="785"/>
      <c r="AR818" s="309">
        <f t="shared" ref="AR818" si="3067">IF($B818="E","E",$H818*AQ818)</f>
        <v>0</v>
      </c>
      <c r="AT818" s="782">
        <f t="shared" ref="AT818" si="3068">MAX(Z818,AB818,AD818,AF818,AH818,AJ818,AL818,AN818,AP818,AR818)</f>
        <v>0</v>
      </c>
      <c r="AU818" s="782">
        <f t="shared" ref="AU818" si="3069">IF($AU$6=10,MIN(Z818,AB818,AD818,AF818,AH818,AJ818,AL818,AN818,AP818,AR818),IF($AU$6=9,MIN(Z818,AB818,AD818,AF818,AH818,AJ818,AL818,AN818,AP818),IF($AU$6=8,MIN(Z818,AB818,AD818,AF818,AH818,AJ818,AL818,AN818),IF($AU$6=7,MIN(Z818,AB818,AD818,AF818,AH818,AJ818,AL818),IF($AU$6=6,MIN(Z818,AB818,AD818,AF818,AH818,AJ818),IF($AU$6=5,MIN(Z818,AB818,AD818,AF818,AH818),IF($AU$6=4,MIN(Z818,AB818,AD818,AF818),IF($AU$6=4,MIN(Z818,AB818,AD818,AF818),IF($AU$6=3,MIN(Z818,AB818,AD818),IF($AU$6=3,MIN(Z818,AB818,AD818),IF($AU$6=2,MIN(Z818,AB818),IF($AU$6=1,MIN(Z818),"Błąd - zła ilośc oferentów"))))))))))))</f>
        <v>0</v>
      </c>
      <c r="AV818" s="782">
        <f t="shared" ref="AV818" si="3070">AT818-AU818</f>
        <v>0</v>
      </c>
      <c r="AW818" s="788" t="e">
        <f t="shared" ref="AW818" si="3071">AT818/AU818</f>
        <v>#DIV/0!</v>
      </c>
      <c r="AY818" s="781">
        <f t="shared" ref="AY818" si="3072">+AZ818</f>
        <v>0</v>
      </c>
      <c r="AZ818" s="777"/>
      <c r="BA818" s="781">
        <f t="shared" ref="BA818" si="3073">+BB818</f>
        <v>0</v>
      </c>
      <c r="BB818" s="777"/>
      <c r="BC818" s="781">
        <f t="shared" ref="BC818" si="3074">+BD818</f>
        <v>0</v>
      </c>
      <c r="BD818" s="777"/>
      <c r="BE818" s="781">
        <f t="shared" ref="BE818" si="3075">+BF818</f>
        <v>0</v>
      </c>
      <c r="BF818" s="777"/>
      <c r="BG818" s="781">
        <f t="shared" ref="BG818" si="3076">+BH818</f>
        <v>0</v>
      </c>
      <c r="BH818" s="777"/>
      <c r="BI818" s="781">
        <f t="shared" ref="BI818" si="3077">+BJ818</f>
        <v>0</v>
      </c>
      <c r="BJ818" s="777"/>
      <c r="BK818" s="781">
        <f t="shared" ref="BK818" si="3078">+BL818</f>
        <v>0</v>
      </c>
      <c r="BL818" s="777"/>
      <c r="BM818" s="781">
        <f t="shared" ref="BM818" si="3079">+BN818</f>
        <v>0</v>
      </c>
      <c r="BN818" s="777"/>
      <c r="BO818" s="781">
        <f t="shared" ref="BO818" si="3080">+BP818</f>
        <v>0</v>
      </c>
      <c r="BP818" s="777"/>
      <c r="BQ818" s="781">
        <f t="shared" ref="BQ818" si="3081">+BR818</f>
        <v>0</v>
      </c>
      <c r="BR818" s="777"/>
    </row>
    <row r="819" spans="1:70" outlineLevel="3">
      <c r="A819" s="6"/>
      <c r="B819" s="121"/>
      <c r="C819" s="121"/>
      <c r="D819" s="142"/>
      <c r="E819" s="122"/>
      <c r="F819" s="53"/>
      <c r="G819" s="122"/>
      <c r="H819" s="1017"/>
      <c r="I819" s="1006"/>
      <c r="J819" s="1111"/>
      <c r="K819" s="1033"/>
      <c r="L819" s="208"/>
      <c r="M819" s="128"/>
      <c r="N819" s="409"/>
      <c r="O819" s="409"/>
      <c r="Q819" s="683"/>
      <c r="R819" s="692"/>
      <c r="T819" s="680" t="str">
        <f>IF(IF(A819=0,TRUE(),D819=IFERROR(VLOOKUP(A819,Zaplecze_Weryfikacja!A:B,2,FALSE),2))=TRUE(),"Tak","Nie")</f>
        <v>Tak</v>
      </c>
      <c r="U819" s="681" t="str">
        <f>IF(T819="Tak"," ",IF(IFERROR(VLOOKUP(A819,Zaplecze_Weryfikacja!A:B,2,FALSE),"Inny numer Lp")="Inny numer Lp","Inny numer Lp",IF(VLOOKUP(A819,Zaplecze_Weryfikacja!A:B,2,FALSE)=D819,"Nieznana przyczyna","Inny opis")))</f>
        <v xml:space="preserve"> </v>
      </c>
      <c r="Y819" s="785"/>
      <c r="Z819" s="104"/>
      <c r="AA819" s="785"/>
      <c r="AB819" s="104"/>
      <c r="AC819" s="785"/>
      <c r="AD819" s="104"/>
      <c r="AE819" s="785"/>
      <c r="AF819" s="104"/>
      <c r="AG819" s="785"/>
      <c r="AH819" s="104"/>
      <c r="AI819" s="785"/>
      <c r="AJ819" s="104"/>
      <c r="AK819" s="785"/>
      <c r="AL819" s="104"/>
      <c r="AM819" s="785"/>
      <c r="AN819" s="104"/>
      <c r="AO819" s="785"/>
      <c r="AP819" s="104"/>
      <c r="AQ819" s="785"/>
      <c r="AR819" s="104"/>
      <c r="AT819" s="782">
        <f t="shared" si="3016"/>
        <v>0</v>
      </c>
      <c r="AU819" s="782">
        <f t="shared" si="3017"/>
        <v>0</v>
      </c>
      <c r="AV819" s="782">
        <f t="shared" si="3018"/>
        <v>0</v>
      </c>
      <c r="AW819" s="788" t="e">
        <f t="shared" si="3019"/>
        <v>#DIV/0!</v>
      </c>
      <c r="AY819" s="781">
        <f t="shared" si="3020"/>
        <v>0</v>
      </c>
      <c r="AZ819" s="777"/>
      <c r="BA819" s="781">
        <f t="shared" si="3021"/>
        <v>0</v>
      </c>
      <c r="BB819" s="777"/>
      <c r="BC819" s="781">
        <f t="shared" si="3022"/>
        <v>0</v>
      </c>
      <c r="BD819" s="777"/>
      <c r="BE819" s="781">
        <f t="shared" si="3023"/>
        <v>0</v>
      </c>
      <c r="BF819" s="777"/>
      <c r="BG819" s="781">
        <f t="shared" si="3024"/>
        <v>0</v>
      </c>
      <c r="BH819" s="777"/>
      <c r="BI819" s="781">
        <f t="shared" si="3025"/>
        <v>0</v>
      </c>
      <c r="BJ819" s="777"/>
      <c r="BK819" s="781">
        <f t="shared" si="3026"/>
        <v>0</v>
      </c>
      <c r="BL819" s="777"/>
      <c r="BM819" s="781">
        <f t="shared" si="3027"/>
        <v>0</v>
      </c>
      <c r="BN819" s="777"/>
      <c r="BO819" s="781">
        <f t="shared" si="3028"/>
        <v>0</v>
      </c>
      <c r="BP819" s="777"/>
      <c r="BQ819" s="781">
        <f t="shared" si="3029"/>
        <v>0</v>
      </c>
      <c r="BR819" s="777"/>
    </row>
    <row r="820" spans="1:70" outlineLevel="3">
      <c r="A820" s="667"/>
      <c r="B820" s="668"/>
      <c r="C820" s="668"/>
      <c r="D820" s="672" t="s">
        <v>191</v>
      </c>
      <c r="E820" s="773" t="str">
        <f>IF(COUNTIF(E821:E833,"T")=0,"N","T")</f>
        <v>T</v>
      </c>
      <c r="F820" s="665"/>
      <c r="G820" s="664"/>
      <c r="H820" s="1079"/>
      <c r="I820" s="1065"/>
      <c r="J820" s="1116"/>
      <c r="K820" s="1036">
        <f>SUBTOTAL(9,K821:K835)</f>
        <v>0</v>
      </c>
      <c r="L820" s="496"/>
      <c r="M820" s="657"/>
      <c r="N820" s="657"/>
      <c r="O820" s="657"/>
      <c r="Q820" s="683"/>
      <c r="R820" s="692"/>
      <c r="T820" s="680" t="str">
        <f>IF(IF(A820=0,TRUE(),D820=IFERROR(VLOOKUP(A820,Zaplecze_Weryfikacja!A:B,2,FALSE),2))=TRUE(),"Tak","Nie")</f>
        <v>Tak</v>
      </c>
      <c r="U820" s="681" t="str">
        <f>IF(T820="Tak"," ",IF(IFERROR(VLOOKUP(A820,Zaplecze_Weryfikacja!A:B,2,FALSE),"Inny numer Lp")="Inny numer Lp","Inny numer Lp",IF(VLOOKUP(A820,Zaplecze_Weryfikacja!A:B,2,FALSE)=D820,"Nieznana przyczyna","Inny opis")))</f>
        <v xml:space="preserve"> </v>
      </c>
      <c r="Y820" s="785"/>
      <c r="Z820" s="663">
        <f>SUBTOTAL(9,Z821:Z835)</f>
        <v>0</v>
      </c>
      <c r="AA820" s="785"/>
      <c r="AB820" s="663">
        <f>SUBTOTAL(9,AB821:AB835)</f>
        <v>0</v>
      </c>
      <c r="AC820" s="785"/>
      <c r="AD820" s="663">
        <f>SUBTOTAL(9,AD821:AD835)</f>
        <v>0</v>
      </c>
      <c r="AE820" s="785"/>
      <c r="AF820" s="663">
        <f>SUBTOTAL(9,AF821:AF835)</f>
        <v>0</v>
      </c>
      <c r="AG820" s="785"/>
      <c r="AH820" s="663">
        <f>SUBTOTAL(9,AH821:AH835)</f>
        <v>0</v>
      </c>
      <c r="AI820" s="785"/>
      <c r="AJ820" s="663">
        <f>SUBTOTAL(9,AJ821:AJ835)</f>
        <v>0</v>
      </c>
      <c r="AK820" s="785"/>
      <c r="AL820" s="663">
        <f>SUBTOTAL(9,AL821:AL835)</f>
        <v>0</v>
      </c>
      <c r="AM820" s="785"/>
      <c r="AN820" s="663">
        <f>SUBTOTAL(9,AN821:AN835)</f>
        <v>0</v>
      </c>
      <c r="AO820" s="785"/>
      <c r="AP820" s="663">
        <f>SUBTOTAL(9,AP821:AP835)</f>
        <v>0</v>
      </c>
      <c r="AQ820" s="785"/>
      <c r="AR820" s="663">
        <f>SUBTOTAL(9,AR821:AR835)</f>
        <v>0</v>
      </c>
      <c r="AT820" s="845">
        <f t="shared" si="3016"/>
        <v>0</v>
      </c>
      <c r="AU820" s="845">
        <f t="shared" si="3017"/>
        <v>0</v>
      </c>
      <c r="AV820" s="845">
        <f t="shared" si="3018"/>
        <v>0</v>
      </c>
      <c r="AW820" s="846" t="e">
        <f t="shared" si="3019"/>
        <v>#DIV/0!</v>
      </c>
      <c r="AY820" s="781">
        <f t="shared" si="3020"/>
        <v>0</v>
      </c>
      <c r="AZ820" s="847"/>
      <c r="BA820" s="781">
        <f t="shared" si="3021"/>
        <v>0</v>
      </c>
      <c r="BB820" s="847"/>
      <c r="BC820" s="781">
        <f t="shared" si="3022"/>
        <v>0</v>
      </c>
      <c r="BD820" s="847"/>
      <c r="BE820" s="781">
        <f t="shared" si="3023"/>
        <v>0</v>
      </c>
      <c r="BF820" s="847"/>
      <c r="BG820" s="781">
        <f t="shared" si="3024"/>
        <v>0</v>
      </c>
      <c r="BH820" s="847"/>
      <c r="BI820" s="781">
        <f t="shared" si="3025"/>
        <v>0</v>
      </c>
      <c r="BJ820" s="847"/>
      <c r="BK820" s="781">
        <f t="shared" si="3026"/>
        <v>0</v>
      </c>
      <c r="BL820" s="847"/>
      <c r="BM820" s="781">
        <f t="shared" si="3027"/>
        <v>0</v>
      </c>
      <c r="BN820" s="847"/>
      <c r="BO820" s="781">
        <f t="shared" si="3028"/>
        <v>0</v>
      </c>
      <c r="BP820" s="847"/>
      <c r="BQ820" s="781">
        <f t="shared" si="3029"/>
        <v>0</v>
      </c>
      <c r="BR820" s="847"/>
    </row>
    <row r="821" spans="1:70" outlineLevel="3">
      <c r="A821" s="6">
        <v>302446</v>
      </c>
      <c r="B821" s="10"/>
      <c r="C821" s="162" t="s">
        <v>113</v>
      </c>
      <c r="D821" s="34" t="s">
        <v>75</v>
      </c>
      <c r="E821" s="43" t="str">
        <f t="shared" ref="E821:E833" si="3082">IF(H821&gt;0,"T","N")</f>
        <v>T</v>
      </c>
      <c r="F821" s="81" t="s">
        <v>51</v>
      </c>
      <c r="G821" s="155" t="s">
        <v>327</v>
      </c>
      <c r="H821" s="1076">
        <v>3.8</v>
      </c>
      <c r="I821" s="1141"/>
      <c r="J821" s="1142"/>
      <c r="K821" s="1032">
        <f t="shared" ref="K821:K833" si="3083">IF(B821="E","E",$H821*I821)</f>
        <v>0</v>
      </c>
      <c r="L821" s="208"/>
      <c r="M821" s="128"/>
      <c r="N821" s="409"/>
      <c r="O821" s="409"/>
      <c r="Q821" s="684" t="s">
        <v>1910</v>
      </c>
      <c r="R821" s="692" t="s">
        <v>2002</v>
      </c>
      <c r="T821" s="680" t="str">
        <f>IF(IF(A821=0,TRUE(),D821=IFERROR(VLOOKUP(A821,Zaplecze_Weryfikacja!A:B,2,FALSE),2))=TRUE(),"Tak","Nie")</f>
        <v>Nie</v>
      </c>
      <c r="U821" s="681" t="str">
        <f>IF(T821="Tak"," ",IF(IFERROR(VLOOKUP(A821,Zaplecze_Weryfikacja!A:B,2,FALSE),"Inny numer Lp")="Inny numer Lp","Inny numer Lp",IF(VLOOKUP(A821,Zaplecze_Weryfikacja!A:B,2,FALSE)=D821,"Nieznana przyczyna","Inny opis")))</f>
        <v>Inny opis</v>
      </c>
      <c r="Y821" s="785"/>
      <c r="Z821" s="309">
        <f t="shared" ref="Z821:Z833" si="3084">IF($B821="E","E",$H821*Y821)</f>
        <v>0</v>
      </c>
      <c r="AA821" s="785"/>
      <c r="AB821" s="309">
        <f t="shared" ref="AB821:AB833" si="3085">IF($B821="E","E",$H821*AA821)</f>
        <v>0</v>
      </c>
      <c r="AC821" s="785"/>
      <c r="AD821" s="309">
        <f t="shared" ref="AD821:AD833" si="3086">IF($B821="E","E",$H821*AC821)</f>
        <v>0</v>
      </c>
      <c r="AE821" s="785"/>
      <c r="AF821" s="309">
        <f t="shared" ref="AF821:AF833" si="3087">IF($B821="E","E",$H821*AE821)</f>
        <v>0</v>
      </c>
      <c r="AG821" s="785"/>
      <c r="AH821" s="309">
        <f t="shared" ref="AH821:AH833" si="3088">IF($B821="E","E",$H821*AG821)</f>
        <v>0</v>
      </c>
      <c r="AI821" s="785"/>
      <c r="AJ821" s="309">
        <f t="shared" ref="AJ821:AJ833" si="3089">IF($B821="E","E",$H821*AI821)</f>
        <v>0</v>
      </c>
      <c r="AK821" s="785"/>
      <c r="AL821" s="309">
        <f t="shared" ref="AL821:AL833" si="3090">IF($B821="E","E",$H821*AK821)</f>
        <v>0</v>
      </c>
      <c r="AM821" s="785"/>
      <c r="AN821" s="309">
        <f t="shared" ref="AN821:AN833" si="3091">IF($B821="E","E",$H821*AM821)</f>
        <v>0</v>
      </c>
      <c r="AO821" s="785"/>
      <c r="AP821" s="309">
        <f t="shared" ref="AP821:AP833" si="3092">IF($B821="E","E",$H821*AO821)</f>
        <v>0</v>
      </c>
      <c r="AQ821" s="785"/>
      <c r="AR821" s="309">
        <f t="shared" ref="AR821:AR833" si="3093">IF($B821="E","E",$H821*AQ821)</f>
        <v>0</v>
      </c>
      <c r="AT821" s="782">
        <f t="shared" si="3016"/>
        <v>0</v>
      </c>
      <c r="AU821" s="782">
        <f t="shared" si="3017"/>
        <v>0</v>
      </c>
      <c r="AV821" s="782">
        <f t="shared" si="3018"/>
        <v>0</v>
      </c>
      <c r="AW821" s="788" t="e">
        <f t="shared" si="3019"/>
        <v>#DIV/0!</v>
      </c>
      <c r="AY821" s="781">
        <f t="shared" si="3020"/>
        <v>0</v>
      </c>
      <c r="AZ821" s="777"/>
      <c r="BA821" s="781">
        <f t="shared" si="3021"/>
        <v>0</v>
      </c>
      <c r="BB821" s="777"/>
      <c r="BC821" s="781">
        <f t="shared" si="3022"/>
        <v>0</v>
      </c>
      <c r="BD821" s="777"/>
      <c r="BE821" s="781">
        <f t="shared" si="3023"/>
        <v>0</v>
      </c>
      <c r="BF821" s="777"/>
      <c r="BG821" s="781">
        <f t="shared" si="3024"/>
        <v>0</v>
      </c>
      <c r="BH821" s="777"/>
      <c r="BI821" s="781">
        <f t="shared" si="3025"/>
        <v>0</v>
      </c>
      <c r="BJ821" s="777"/>
      <c r="BK821" s="781">
        <f t="shared" si="3026"/>
        <v>0</v>
      </c>
      <c r="BL821" s="777"/>
      <c r="BM821" s="781">
        <f t="shared" si="3027"/>
        <v>0</v>
      </c>
      <c r="BN821" s="777"/>
      <c r="BO821" s="781">
        <f t="shared" si="3028"/>
        <v>0</v>
      </c>
      <c r="BP821" s="777"/>
      <c r="BQ821" s="781">
        <f t="shared" si="3029"/>
        <v>0</v>
      </c>
      <c r="BR821" s="777"/>
    </row>
    <row r="822" spans="1:70" outlineLevel="3">
      <c r="A822" s="6">
        <v>302447</v>
      </c>
      <c r="B822" s="10"/>
      <c r="C822" s="424" t="s">
        <v>113</v>
      </c>
      <c r="D822" s="423" t="s">
        <v>1783</v>
      </c>
      <c r="E822" s="43" t="str">
        <f t="shared" si="3082"/>
        <v>N</v>
      </c>
      <c r="F822" s="427"/>
      <c r="G822" s="420" t="s">
        <v>325</v>
      </c>
      <c r="H822" s="1076"/>
      <c r="I822" s="1141"/>
      <c r="J822" s="1142"/>
      <c r="K822" s="1032">
        <f t="shared" si="3083"/>
        <v>0</v>
      </c>
      <c r="L822" s="208"/>
      <c r="M822" s="459"/>
      <c r="N822" s="476"/>
      <c r="O822" s="476"/>
      <c r="Q822" s="684" t="s">
        <v>1914</v>
      </c>
      <c r="R822" s="692" t="s">
        <v>2002</v>
      </c>
      <c r="T822" s="680" t="str">
        <f>IF(IF(A822=0,TRUE(),D822=IFERROR(VLOOKUP(A822,Zaplecze_Weryfikacja!A:B,2,FALSE),2))=TRUE(),"Tak","Nie")</f>
        <v>Nie</v>
      </c>
      <c r="U822" s="681" t="str">
        <f>IF(T822="Tak"," ",IF(IFERROR(VLOOKUP(A822,Zaplecze_Weryfikacja!A:B,2,FALSE),"Inny numer Lp")="Inny numer Lp","Inny numer Lp",IF(VLOOKUP(A822,Zaplecze_Weryfikacja!A:B,2,FALSE)=D822,"Nieznana przyczyna","Inny opis")))</f>
        <v>Inny opis</v>
      </c>
      <c r="Y822" s="785"/>
      <c r="Z822" s="309">
        <f t="shared" si="3084"/>
        <v>0</v>
      </c>
      <c r="AA822" s="785"/>
      <c r="AB822" s="309">
        <f t="shared" si="3085"/>
        <v>0</v>
      </c>
      <c r="AC822" s="785"/>
      <c r="AD822" s="309">
        <f t="shared" si="3086"/>
        <v>0</v>
      </c>
      <c r="AE822" s="785"/>
      <c r="AF822" s="309">
        <f t="shared" si="3087"/>
        <v>0</v>
      </c>
      <c r="AG822" s="785"/>
      <c r="AH822" s="309">
        <f t="shared" si="3088"/>
        <v>0</v>
      </c>
      <c r="AI822" s="785"/>
      <c r="AJ822" s="309">
        <f t="shared" si="3089"/>
        <v>0</v>
      </c>
      <c r="AK822" s="785"/>
      <c r="AL822" s="309">
        <f t="shared" si="3090"/>
        <v>0</v>
      </c>
      <c r="AM822" s="785"/>
      <c r="AN822" s="309">
        <f t="shared" si="3091"/>
        <v>0</v>
      </c>
      <c r="AO822" s="785"/>
      <c r="AP822" s="309">
        <f t="shared" si="3092"/>
        <v>0</v>
      </c>
      <c r="AQ822" s="785"/>
      <c r="AR822" s="309">
        <f t="shared" si="3093"/>
        <v>0</v>
      </c>
      <c r="AT822" s="782">
        <f t="shared" si="3016"/>
        <v>0</v>
      </c>
      <c r="AU822" s="782">
        <f t="shared" si="3017"/>
        <v>0</v>
      </c>
      <c r="AV822" s="782">
        <f t="shared" si="3018"/>
        <v>0</v>
      </c>
      <c r="AW822" s="788" t="e">
        <f t="shared" si="3019"/>
        <v>#DIV/0!</v>
      </c>
      <c r="AY822" s="781">
        <f t="shared" si="3020"/>
        <v>0</v>
      </c>
      <c r="AZ822" s="777"/>
      <c r="BA822" s="781">
        <f t="shared" si="3021"/>
        <v>0</v>
      </c>
      <c r="BB822" s="777"/>
      <c r="BC822" s="781">
        <f t="shared" si="3022"/>
        <v>0</v>
      </c>
      <c r="BD822" s="777"/>
      <c r="BE822" s="781">
        <f t="shared" si="3023"/>
        <v>0</v>
      </c>
      <c r="BF822" s="777"/>
      <c r="BG822" s="781">
        <f t="shared" si="3024"/>
        <v>0</v>
      </c>
      <c r="BH822" s="777"/>
      <c r="BI822" s="781">
        <f t="shared" si="3025"/>
        <v>0</v>
      </c>
      <c r="BJ822" s="777"/>
      <c r="BK822" s="781">
        <f t="shared" si="3026"/>
        <v>0</v>
      </c>
      <c r="BL822" s="777"/>
      <c r="BM822" s="781">
        <f t="shared" si="3027"/>
        <v>0</v>
      </c>
      <c r="BN822" s="777"/>
      <c r="BO822" s="781">
        <f t="shared" si="3028"/>
        <v>0</v>
      </c>
      <c r="BP822" s="777"/>
      <c r="BQ822" s="781">
        <f t="shared" si="3029"/>
        <v>0</v>
      </c>
      <c r="BR822" s="777"/>
    </row>
    <row r="823" spans="1:70" outlineLevel="3">
      <c r="A823" s="6">
        <v>302448</v>
      </c>
      <c r="B823" s="10"/>
      <c r="C823" s="162" t="s">
        <v>113</v>
      </c>
      <c r="D823" s="111" t="s">
        <v>817</v>
      </c>
      <c r="E823" s="43" t="str">
        <f t="shared" si="3082"/>
        <v>N</v>
      </c>
      <c r="F823" s="81"/>
      <c r="G823" s="155" t="s">
        <v>327</v>
      </c>
      <c r="H823" s="1076"/>
      <c r="I823" s="1141"/>
      <c r="J823" s="1142"/>
      <c r="K823" s="1032">
        <f t="shared" si="3083"/>
        <v>0</v>
      </c>
      <c r="L823" s="208"/>
      <c r="M823" s="128"/>
      <c r="N823" s="409"/>
      <c r="O823" s="409"/>
      <c r="Q823" s="684" t="s">
        <v>1861</v>
      </c>
      <c r="R823" s="692" t="s">
        <v>2002</v>
      </c>
      <c r="T823" s="680" t="str">
        <f>IF(IF(A823=0,TRUE(),D823=IFERROR(VLOOKUP(A823,Zaplecze_Weryfikacja!A:B,2,FALSE),2))=TRUE(),"Tak","Nie")</f>
        <v>Nie</v>
      </c>
      <c r="U823" s="681" t="str">
        <f>IF(T823="Tak"," ",IF(IFERROR(VLOOKUP(A823,Zaplecze_Weryfikacja!A:B,2,FALSE),"Inny numer Lp")="Inny numer Lp","Inny numer Lp",IF(VLOOKUP(A823,Zaplecze_Weryfikacja!A:B,2,FALSE)=D823,"Nieznana przyczyna","Inny opis")))</f>
        <v>Inny opis</v>
      </c>
      <c r="Y823" s="785"/>
      <c r="Z823" s="309">
        <f t="shared" si="3084"/>
        <v>0</v>
      </c>
      <c r="AA823" s="785"/>
      <c r="AB823" s="309">
        <f t="shared" si="3085"/>
        <v>0</v>
      </c>
      <c r="AC823" s="785"/>
      <c r="AD823" s="309">
        <f t="shared" si="3086"/>
        <v>0</v>
      </c>
      <c r="AE823" s="785"/>
      <c r="AF823" s="309">
        <f t="shared" si="3087"/>
        <v>0</v>
      </c>
      <c r="AG823" s="785"/>
      <c r="AH823" s="309">
        <f t="shared" si="3088"/>
        <v>0</v>
      </c>
      <c r="AI823" s="785"/>
      <c r="AJ823" s="309">
        <f t="shared" si="3089"/>
        <v>0</v>
      </c>
      <c r="AK823" s="785"/>
      <c r="AL823" s="309">
        <f t="shared" si="3090"/>
        <v>0</v>
      </c>
      <c r="AM823" s="785"/>
      <c r="AN823" s="309">
        <f t="shared" si="3091"/>
        <v>0</v>
      </c>
      <c r="AO823" s="785"/>
      <c r="AP823" s="309">
        <f t="shared" si="3092"/>
        <v>0</v>
      </c>
      <c r="AQ823" s="785"/>
      <c r="AR823" s="309">
        <f t="shared" si="3093"/>
        <v>0</v>
      </c>
      <c r="AT823" s="782">
        <f t="shared" si="3016"/>
        <v>0</v>
      </c>
      <c r="AU823" s="782">
        <f t="shared" si="3017"/>
        <v>0</v>
      </c>
      <c r="AV823" s="782">
        <f t="shared" si="3018"/>
        <v>0</v>
      </c>
      <c r="AW823" s="788" t="e">
        <f t="shared" si="3019"/>
        <v>#DIV/0!</v>
      </c>
      <c r="AY823" s="781">
        <f t="shared" si="3020"/>
        <v>0</v>
      </c>
      <c r="AZ823" s="777"/>
      <c r="BA823" s="781">
        <f t="shared" si="3021"/>
        <v>0</v>
      </c>
      <c r="BB823" s="777"/>
      <c r="BC823" s="781">
        <f t="shared" si="3022"/>
        <v>0</v>
      </c>
      <c r="BD823" s="777"/>
      <c r="BE823" s="781">
        <f t="shared" si="3023"/>
        <v>0</v>
      </c>
      <c r="BF823" s="777"/>
      <c r="BG823" s="781">
        <f t="shared" si="3024"/>
        <v>0</v>
      </c>
      <c r="BH823" s="777"/>
      <c r="BI823" s="781">
        <f t="shared" si="3025"/>
        <v>0</v>
      </c>
      <c r="BJ823" s="777"/>
      <c r="BK823" s="781">
        <f t="shared" si="3026"/>
        <v>0</v>
      </c>
      <c r="BL823" s="777"/>
      <c r="BM823" s="781">
        <f t="shared" si="3027"/>
        <v>0</v>
      </c>
      <c r="BN823" s="777"/>
      <c r="BO823" s="781">
        <f t="shared" si="3028"/>
        <v>0</v>
      </c>
      <c r="BP823" s="777"/>
      <c r="BQ823" s="781">
        <f t="shared" si="3029"/>
        <v>0</v>
      </c>
      <c r="BR823" s="777"/>
    </row>
    <row r="824" spans="1:70" outlineLevel="3">
      <c r="A824" s="6">
        <v>302449</v>
      </c>
      <c r="B824" s="10"/>
      <c r="C824" s="162" t="s">
        <v>113</v>
      </c>
      <c r="D824" s="166" t="s">
        <v>166</v>
      </c>
      <c r="E824" s="43" t="str">
        <f t="shared" si="3082"/>
        <v>N</v>
      </c>
      <c r="F824" s="81"/>
      <c r="G824" s="155" t="s">
        <v>327</v>
      </c>
      <c r="H824" s="1076"/>
      <c r="I824" s="1141"/>
      <c r="J824" s="1142"/>
      <c r="K824" s="1032">
        <f t="shared" si="3083"/>
        <v>0</v>
      </c>
      <c r="L824" s="208"/>
      <c r="M824" s="128"/>
      <c r="N824" s="409"/>
      <c r="O824" s="409"/>
      <c r="Q824" s="686" t="s">
        <v>1908</v>
      </c>
      <c r="R824" s="692" t="s">
        <v>2002</v>
      </c>
      <c r="T824" s="680" t="str">
        <f>IF(IF(A824=0,TRUE(),D824=IFERROR(VLOOKUP(A824,Zaplecze_Weryfikacja!A:B,2,FALSE),2))=TRUE(),"Tak","Nie")</f>
        <v>Nie</v>
      </c>
      <c r="U824" s="681" t="str">
        <f>IF(T824="Tak"," ",IF(IFERROR(VLOOKUP(A824,Zaplecze_Weryfikacja!A:B,2,FALSE),"Inny numer Lp")="Inny numer Lp","Inny numer Lp",IF(VLOOKUP(A824,Zaplecze_Weryfikacja!A:B,2,FALSE)=D824,"Nieznana przyczyna","Inny opis")))</f>
        <v>Inny opis</v>
      </c>
      <c r="Y824" s="785"/>
      <c r="Z824" s="309">
        <f t="shared" si="3084"/>
        <v>0</v>
      </c>
      <c r="AA824" s="785"/>
      <c r="AB824" s="309">
        <f t="shared" si="3085"/>
        <v>0</v>
      </c>
      <c r="AC824" s="785"/>
      <c r="AD824" s="309">
        <f t="shared" si="3086"/>
        <v>0</v>
      </c>
      <c r="AE824" s="785"/>
      <c r="AF824" s="309">
        <f t="shared" si="3087"/>
        <v>0</v>
      </c>
      <c r="AG824" s="785"/>
      <c r="AH824" s="309">
        <f t="shared" si="3088"/>
        <v>0</v>
      </c>
      <c r="AI824" s="785"/>
      <c r="AJ824" s="309">
        <f t="shared" si="3089"/>
        <v>0</v>
      </c>
      <c r="AK824" s="785"/>
      <c r="AL824" s="309">
        <f t="shared" si="3090"/>
        <v>0</v>
      </c>
      <c r="AM824" s="785"/>
      <c r="AN824" s="309">
        <f t="shared" si="3091"/>
        <v>0</v>
      </c>
      <c r="AO824" s="785"/>
      <c r="AP824" s="309">
        <f t="shared" si="3092"/>
        <v>0</v>
      </c>
      <c r="AQ824" s="785"/>
      <c r="AR824" s="309">
        <f t="shared" si="3093"/>
        <v>0</v>
      </c>
      <c r="AT824" s="782">
        <f t="shared" si="3016"/>
        <v>0</v>
      </c>
      <c r="AU824" s="782">
        <f t="shared" si="3017"/>
        <v>0</v>
      </c>
      <c r="AV824" s="782">
        <f t="shared" si="3018"/>
        <v>0</v>
      </c>
      <c r="AW824" s="788" t="e">
        <f t="shared" si="3019"/>
        <v>#DIV/0!</v>
      </c>
      <c r="AY824" s="781">
        <f t="shared" si="3020"/>
        <v>0</v>
      </c>
      <c r="AZ824" s="777"/>
      <c r="BA824" s="781">
        <f t="shared" si="3021"/>
        <v>0</v>
      </c>
      <c r="BB824" s="777"/>
      <c r="BC824" s="781">
        <f t="shared" si="3022"/>
        <v>0</v>
      </c>
      <c r="BD824" s="777"/>
      <c r="BE824" s="781">
        <f t="shared" si="3023"/>
        <v>0</v>
      </c>
      <c r="BF824" s="777"/>
      <c r="BG824" s="781">
        <f t="shared" si="3024"/>
        <v>0</v>
      </c>
      <c r="BH824" s="777"/>
      <c r="BI824" s="781">
        <f t="shared" si="3025"/>
        <v>0</v>
      </c>
      <c r="BJ824" s="777"/>
      <c r="BK824" s="781">
        <f t="shared" si="3026"/>
        <v>0</v>
      </c>
      <c r="BL824" s="777"/>
      <c r="BM824" s="781">
        <f t="shared" si="3027"/>
        <v>0</v>
      </c>
      <c r="BN824" s="777"/>
      <c r="BO824" s="781">
        <f t="shared" si="3028"/>
        <v>0</v>
      </c>
      <c r="BP824" s="777"/>
      <c r="BQ824" s="781">
        <f t="shared" si="3029"/>
        <v>0</v>
      </c>
      <c r="BR824" s="777"/>
    </row>
    <row r="825" spans="1:70" outlineLevel="3">
      <c r="A825" s="6">
        <v>302450</v>
      </c>
      <c r="B825" s="10"/>
      <c r="C825" s="162" t="s">
        <v>113</v>
      </c>
      <c r="D825" s="167" t="s">
        <v>3184</v>
      </c>
      <c r="E825" s="43" t="str">
        <f t="shared" si="3082"/>
        <v>T</v>
      </c>
      <c r="F825" s="81" t="s">
        <v>32</v>
      </c>
      <c r="G825" s="155" t="s">
        <v>327</v>
      </c>
      <c r="H825" s="1076">
        <v>4.5</v>
      </c>
      <c r="I825" s="1141"/>
      <c r="J825" s="1142"/>
      <c r="K825" s="1032">
        <f t="shared" si="3083"/>
        <v>0</v>
      </c>
      <c r="L825" s="208"/>
      <c r="M825" s="128"/>
      <c r="N825" s="409"/>
      <c r="O825" s="409"/>
      <c r="Q825" s="684" t="s">
        <v>1913</v>
      </c>
      <c r="R825" s="692" t="s">
        <v>2002</v>
      </c>
      <c r="T825" s="680" t="str">
        <f>IF(IF(A825=0,TRUE(),D825=IFERROR(VLOOKUP(A825,Zaplecze_Weryfikacja!A:B,2,FALSE),2))=TRUE(),"Tak","Nie")</f>
        <v>Nie</v>
      </c>
      <c r="U825" s="681" t="str">
        <f>IF(T825="Tak"," ",IF(IFERROR(VLOOKUP(A825,Zaplecze_Weryfikacja!A:B,2,FALSE),"Inny numer Lp")="Inny numer Lp","Inny numer Lp",IF(VLOOKUP(A825,Zaplecze_Weryfikacja!A:B,2,FALSE)=D825,"Nieznana przyczyna","Inny opis")))</f>
        <v>Inny opis</v>
      </c>
      <c r="Y825" s="785"/>
      <c r="Z825" s="309">
        <f t="shared" si="3084"/>
        <v>0</v>
      </c>
      <c r="AA825" s="785"/>
      <c r="AB825" s="309">
        <f t="shared" si="3085"/>
        <v>0</v>
      </c>
      <c r="AC825" s="785"/>
      <c r="AD825" s="309">
        <f t="shared" si="3086"/>
        <v>0</v>
      </c>
      <c r="AE825" s="785"/>
      <c r="AF825" s="309">
        <f t="shared" si="3087"/>
        <v>0</v>
      </c>
      <c r="AG825" s="785"/>
      <c r="AH825" s="309">
        <f t="shared" si="3088"/>
        <v>0</v>
      </c>
      <c r="AI825" s="785"/>
      <c r="AJ825" s="309">
        <f t="shared" si="3089"/>
        <v>0</v>
      </c>
      <c r="AK825" s="785"/>
      <c r="AL825" s="309">
        <f t="shared" si="3090"/>
        <v>0</v>
      </c>
      <c r="AM825" s="785"/>
      <c r="AN825" s="309">
        <f t="shared" si="3091"/>
        <v>0</v>
      </c>
      <c r="AO825" s="785"/>
      <c r="AP825" s="309">
        <f t="shared" si="3092"/>
        <v>0</v>
      </c>
      <c r="AQ825" s="785"/>
      <c r="AR825" s="309">
        <f t="shared" si="3093"/>
        <v>0</v>
      </c>
      <c r="AT825" s="782">
        <f t="shared" si="3016"/>
        <v>0</v>
      </c>
      <c r="AU825" s="782">
        <f t="shared" si="3017"/>
        <v>0</v>
      </c>
      <c r="AV825" s="782">
        <f t="shared" si="3018"/>
        <v>0</v>
      </c>
      <c r="AW825" s="788" t="e">
        <f t="shared" si="3019"/>
        <v>#DIV/0!</v>
      </c>
      <c r="AY825" s="781">
        <f t="shared" si="3020"/>
        <v>0</v>
      </c>
      <c r="AZ825" s="777"/>
      <c r="BA825" s="781">
        <f t="shared" si="3021"/>
        <v>0</v>
      </c>
      <c r="BB825" s="777"/>
      <c r="BC825" s="781">
        <f t="shared" si="3022"/>
        <v>0</v>
      </c>
      <c r="BD825" s="777"/>
      <c r="BE825" s="781">
        <f t="shared" si="3023"/>
        <v>0</v>
      </c>
      <c r="BF825" s="777"/>
      <c r="BG825" s="781">
        <f t="shared" si="3024"/>
        <v>0</v>
      </c>
      <c r="BH825" s="777"/>
      <c r="BI825" s="781">
        <f t="shared" si="3025"/>
        <v>0</v>
      </c>
      <c r="BJ825" s="777"/>
      <c r="BK825" s="781">
        <f t="shared" si="3026"/>
        <v>0</v>
      </c>
      <c r="BL825" s="777"/>
      <c r="BM825" s="781">
        <f t="shared" si="3027"/>
        <v>0</v>
      </c>
      <c r="BN825" s="777"/>
      <c r="BO825" s="781">
        <f t="shared" si="3028"/>
        <v>0</v>
      </c>
      <c r="BP825" s="777"/>
      <c r="BQ825" s="781">
        <f t="shared" si="3029"/>
        <v>0</v>
      </c>
      <c r="BR825" s="777"/>
    </row>
    <row r="826" spans="1:70" outlineLevel="3">
      <c r="A826" s="6">
        <v>302451</v>
      </c>
      <c r="B826" s="10"/>
      <c r="C826" s="162" t="s">
        <v>113</v>
      </c>
      <c r="D826" s="168" t="s">
        <v>877</v>
      </c>
      <c r="E826" s="43" t="str">
        <f t="shared" si="3082"/>
        <v>T</v>
      </c>
      <c r="F826" s="81" t="s">
        <v>3095</v>
      </c>
      <c r="G826" s="155" t="s">
        <v>327</v>
      </c>
      <c r="H826" s="1076">
        <v>6.86</v>
      </c>
      <c r="I826" s="1141"/>
      <c r="J826" s="1142"/>
      <c r="K826" s="1032">
        <f t="shared" si="3083"/>
        <v>0</v>
      </c>
      <c r="L826" s="208"/>
      <c r="M826" s="128"/>
      <c r="N826" s="409"/>
      <c r="O826" s="409"/>
      <c r="Q826" s="684" t="s">
        <v>1893</v>
      </c>
      <c r="R826" s="692" t="s">
        <v>2002</v>
      </c>
      <c r="T826" s="680" t="str">
        <f>IF(IF(A826=0,TRUE(),D826=IFERROR(VLOOKUP(A826,Zaplecze_Weryfikacja!A:B,2,FALSE),2))=TRUE(),"Tak","Nie")</f>
        <v>Nie</v>
      </c>
      <c r="U826" s="681" t="str">
        <f>IF(T826="Tak"," ",IF(IFERROR(VLOOKUP(A826,Zaplecze_Weryfikacja!A:B,2,FALSE),"Inny numer Lp")="Inny numer Lp","Inny numer Lp",IF(VLOOKUP(A826,Zaplecze_Weryfikacja!A:B,2,FALSE)=D826,"Nieznana przyczyna","Inny opis")))</f>
        <v>Inny opis</v>
      </c>
      <c r="Y826" s="785"/>
      <c r="Z826" s="309">
        <f t="shared" si="3084"/>
        <v>0</v>
      </c>
      <c r="AA826" s="785"/>
      <c r="AB826" s="309">
        <f t="shared" si="3085"/>
        <v>0</v>
      </c>
      <c r="AC826" s="785"/>
      <c r="AD826" s="309">
        <f t="shared" si="3086"/>
        <v>0</v>
      </c>
      <c r="AE826" s="785"/>
      <c r="AF826" s="309">
        <f t="shared" si="3087"/>
        <v>0</v>
      </c>
      <c r="AG826" s="785"/>
      <c r="AH826" s="309">
        <f t="shared" si="3088"/>
        <v>0</v>
      </c>
      <c r="AI826" s="785"/>
      <c r="AJ826" s="309">
        <f t="shared" si="3089"/>
        <v>0</v>
      </c>
      <c r="AK826" s="785"/>
      <c r="AL826" s="309">
        <f t="shared" si="3090"/>
        <v>0</v>
      </c>
      <c r="AM826" s="785"/>
      <c r="AN826" s="309">
        <f t="shared" si="3091"/>
        <v>0</v>
      </c>
      <c r="AO826" s="785"/>
      <c r="AP826" s="309">
        <f t="shared" si="3092"/>
        <v>0</v>
      </c>
      <c r="AQ826" s="785"/>
      <c r="AR826" s="309">
        <f t="shared" si="3093"/>
        <v>0</v>
      </c>
      <c r="AT826" s="782">
        <f t="shared" si="3016"/>
        <v>0</v>
      </c>
      <c r="AU826" s="782">
        <f t="shared" si="3017"/>
        <v>0</v>
      </c>
      <c r="AV826" s="782">
        <f t="shared" si="3018"/>
        <v>0</v>
      </c>
      <c r="AW826" s="788" t="e">
        <f t="shared" si="3019"/>
        <v>#DIV/0!</v>
      </c>
      <c r="AY826" s="781">
        <f t="shared" si="3020"/>
        <v>0</v>
      </c>
      <c r="AZ826" s="777"/>
      <c r="BA826" s="781">
        <f t="shared" si="3021"/>
        <v>0</v>
      </c>
      <c r="BB826" s="777"/>
      <c r="BC826" s="781">
        <f t="shared" si="3022"/>
        <v>0</v>
      </c>
      <c r="BD826" s="777"/>
      <c r="BE826" s="781">
        <f t="shared" si="3023"/>
        <v>0</v>
      </c>
      <c r="BF826" s="777"/>
      <c r="BG826" s="781">
        <f t="shared" si="3024"/>
        <v>0</v>
      </c>
      <c r="BH826" s="777"/>
      <c r="BI826" s="781">
        <f t="shared" si="3025"/>
        <v>0</v>
      </c>
      <c r="BJ826" s="777"/>
      <c r="BK826" s="781">
        <f t="shared" si="3026"/>
        <v>0</v>
      </c>
      <c r="BL826" s="777"/>
      <c r="BM826" s="781">
        <f t="shared" si="3027"/>
        <v>0</v>
      </c>
      <c r="BN826" s="777"/>
      <c r="BO826" s="781">
        <f t="shared" si="3028"/>
        <v>0</v>
      </c>
      <c r="BP826" s="777"/>
      <c r="BQ826" s="781">
        <f t="shared" si="3029"/>
        <v>0</v>
      </c>
      <c r="BR826" s="777"/>
    </row>
    <row r="827" spans="1:70" outlineLevel="3">
      <c r="A827" s="6">
        <v>302452</v>
      </c>
      <c r="B827" s="10"/>
      <c r="C827" s="162" t="s">
        <v>113</v>
      </c>
      <c r="D827" s="168" t="s">
        <v>3174</v>
      </c>
      <c r="E827" s="43" t="str">
        <f t="shared" si="3082"/>
        <v>T</v>
      </c>
      <c r="F827" s="82" t="s">
        <v>126</v>
      </c>
      <c r="G827" s="155" t="s">
        <v>327</v>
      </c>
      <c r="H827" s="1076">
        <v>9.85</v>
      </c>
      <c r="I827" s="1141"/>
      <c r="J827" s="1142"/>
      <c r="K827" s="1032">
        <f t="shared" si="3083"/>
        <v>0</v>
      </c>
      <c r="L827" s="208"/>
      <c r="M827" s="128"/>
      <c r="N827" s="409"/>
      <c r="O827" s="409"/>
      <c r="Q827" s="684" t="s">
        <v>1864</v>
      </c>
      <c r="R827" s="692" t="s">
        <v>2002</v>
      </c>
      <c r="T827" s="680" t="str">
        <f>IF(IF(A827=0,TRUE(),D827=IFERROR(VLOOKUP(A827,Zaplecze_Weryfikacja!A:B,2,FALSE),2))=TRUE(),"Tak","Nie")</f>
        <v>Nie</v>
      </c>
      <c r="U827" s="681" t="str">
        <f>IF(T827="Tak"," ",IF(IFERROR(VLOOKUP(A827,Zaplecze_Weryfikacja!A:B,2,FALSE),"Inny numer Lp")="Inny numer Lp","Inny numer Lp",IF(VLOOKUP(A827,Zaplecze_Weryfikacja!A:B,2,FALSE)=D827,"Nieznana przyczyna","Inny opis")))</f>
        <v>Inny opis</v>
      </c>
      <c r="Y827" s="785"/>
      <c r="Z827" s="309">
        <f t="shared" si="3084"/>
        <v>0</v>
      </c>
      <c r="AA827" s="785"/>
      <c r="AB827" s="309">
        <f t="shared" si="3085"/>
        <v>0</v>
      </c>
      <c r="AC827" s="785"/>
      <c r="AD827" s="309">
        <f t="shared" si="3086"/>
        <v>0</v>
      </c>
      <c r="AE827" s="785"/>
      <c r="AF827" s="309">
        <f t="shared" si="3087"/>
        <v>0</v>
      </c>
      <c r="AG827" s="785"/>
      <c r="AH827" s="309">
        <f t="shared" si="3088"/>
        <v>0</v>
      </c>
      <c r="AI827" s="785"/>
      <c r="AJ827" s="309">
        <f t="shared" si="3089"/>
        <v>0</v>
      </c>
      <c r="AK827" s="785"/>
      <c r="AL827" s="309">
        <f t="shared" si="3090"/>
        <v>0</v>
      </c>
      <c r="AM827" s="785"/>
      <c r="AN827" s="309">
        <f t="shared" si="3091"/>
        <v>0</v>
      </c>
      <c r="AO827" s="785"/>
      <c r="AP827" s="309">
        <f t="shared" si="3092"/>
        <v>0</v>
      </c>
      <c r="AQ827" s="785"/>
      <c r="AR827" s="309">
        <f t="shared" si="3093"/>
        <v>0</v>
      </c>
      <c r="AT827" s="782">
        <f t="shared" si="3016"/>
        <v>0</v>
      </c>
      <c r="AU827" s="782">
        <f t="shared" si="3017"/>
        <v>0</v>
      </c>
      <c r="AV827" s="782">
        <f t="shared" si="3018"/>
        <v>0</v>
      </c>
      <c r="AW827" s="788" t="e">
        <f t="shared" si="3019"/>
        <v>#DIV/0!</v>
      </c>
      <c r="AY827" s="781">
        <f t="shared" si="3020"/>
        <v>0</v>
      </c>
      <c r="AZ827" s="777"/>
      <c r="BA827" s="781">
        <f t="shared" si="3021"/>
        <v>0</v>
      </c>
      <c r="BB827" s="777"/>
      <c r="BC827" s="781">
        <f t="shared" si="3022"/>
        <v>0</v>
      </c>
      <c r="BD827" s="777"/>
      <c r="BE827" s="781">
        <f t="shared" si="3023"/>
        <v>0</v>
      </c>
      <c r="BF827" s="777"/>
      <c r="BG827" s="781">
        <f t="shared" si="3024"/>
        <v>0</v>
      </c>
      <c r="BH827" s="777"/>
      <c r="BI827" s="781">
        <f t="shared" si="3025"/>
        <v>0</v>
      </c>
      <c r="BJ827" s="777"/>
      <c r="BK827" s="781">
        <f t="shared" si="3026"/>
        <v>0</v>
      </c>
      <c r="BL827" s="777"/>
      <c r="BM827" s="781">
        <f t="shared" si="3027"/>
        <v>0</v>
      </c>
      <c r="BN827" s="777"/>
      <c r="BO827" s="781">
        <f t="shared" si="3028"/>
        <v>0</v>
      </c>
      <c r="BP827" s="777"/>
      <c r="BQ827" s="781">
        <f t="shared" si="3029"/>
        <v>0</v>
      </c>
      <c r="BR827" s="777"/>
    </row>
    <row r="828" spans="1:70" outlineLevel="3">
      <c r="A828" s="6">
        <v>302453</v>
      </c>
      <c r="B828" s="10"/>
      <c r="C828" s="162" t="s">
        <v>113</v>
      </c>
      <c r="D828" s="168" t="s">
        <v>3175</v>
      </c>
      <c r="E828" s="43" t="str">
        <f t="shared" ref="E828" si="3094">IF(H828&gt;0,"T","N")</f>
        <v>T</v>
      </c>
      <c r="F828" s="82" t="s">
        <v>815</v>
      </c>
      <c r="G828" s="155" t="s">
        <v>327</v>
      </c>
      <c r="H828" s="1076">
        <v>9.85</v>
      </c>
      <c r="I828" s="1141"/>
      <c r="J828" s="1142"/>
      <c r="K828" s="1032">
        <f t="shared" ref="K828" si="3095">IF(B828="E","E",$H828*I828)</f>
        <v>0</v>
      </c>
      <c r="L828" s="208"/>
      <c r="M828" s="128"/>
      <c r="N828" s="409"/>
      <c r="O828" s="409"/>
      <c r="Q828" s="684" t="s">
        <v>1864</v>
      </c>
      <c r="R828" s="692" t="s">
        <v>2002</v>
      </c>
      <c r="T828" s="680" t="str">
        <f>IF(IF(A828=0,TRUE(),D828=IFERROR(VLOOKUP(A828,Zaplecze_Weryfikacja!A:B,2,FALSE),2))=TRUE(),"Tak","Nie")</f>
        <v>Nie</v>
      </c>
      <c r="U828" s="681" t="str">
        <f>IF(T828="Tak"," ",IF(IFERROR(VLOOKUP(A828,Zaplecze_Weryfikacja!A:B,2,FALSE),"Inny numer Lp")="Inny numer Lp","Inny numer Lp",IF(VLOOKUP(A828,Zaplecze_Weryfikacja!A:B,2,FALSE)=D828,"Nieznana przyczyna","Inny opis")))</f>
        <v>Inny opis</v>
      </c>
      <c r="Y828" s="785"/>
      <c r="Z828" s="309">
        <f t="shared" ref="Z828" si="3096">IF($B828="E","E",$H828*Y828)</f>
        <v>0</v>
      </c>
      <c r="AA828" s="785"/>
      <c r="AB828" s="309">
        <f t="shared" ref="AB828" si="3097">IF($B828="E","E",$H828*AA828)</f>
        <v>0</v>
      </c>
      <c r="AC828" s="785"/>
      <c r="AD828" s="309">
        <f t="shared" ref="AD828" si="3098">IF($B828="E","E",$H828*AC828)</f>
        <v>0</v>
      </c>
      <c r="AE828" s="785"/>
      <c r="AF828" s="309">
        <f t="shared" ref="AF828" si="3099">IF($B828="E","E",$H828*AE828)</f>
        <v>0</v>
      </c>
      <c r="AG828" s="785"/>
      <c r="AH828" s="309">
        <f t="shared" ref="AH828" si="3100">IF($B828="E","E",$H828*AG828)</f>
        <v>0</v>
      </c>
      <c r="AI828" s="785"/>
      <c r="AJ828" s="309">
        <f t="shared" ref="AJ828" si="3101">IF($B828="E","E",$H828*AI828)</f>
        <v>0</v>
      </c>
      <c r="AK828" s="785"/>
      <c r="AL828" s="309">
        <f t="shared" ref="AL828" si="3102">IF($B828="E","E",$H828*AK828)</f>
        <v>0</v>
      </c>
      <c r="AM828" s="785"/>
      <c r="AN828" s="309">
        <f t="shared" ref="AN828" si="3103">IF($B828="E","E",$H828*AM828)</f>
        <v>0</v>
      </c>
      <c r="AO828" s="785"/>
      <c r="AP828" s="309">
        <f t="shared" ref="AP828" si="3104">IF($B828="E","E",$H828*AO828)</f>
        <v>0</v>
      </c>
      <c r="AQ828" s="785"/>
      <c r="AR828" s="309">
        <f t="shared" ref="AR828" si="3105">IF($B828="E","E",$H828*AQ828)</f>
        <v>0</v>
      </c>
      <c r="AT828" s="782">
        <f t="shared" ref="AT828" si="3106">MAX(Z828,AB828,AD828,AF828,AH828,AJ828,AL828,AN828,AP828,AR828)</f>
        <v>0</v>
      </c>
      <c r="AU828" s="782">
        <f t="shared" ref="AU828" si="3107">IF($AU$6=10,MIN(Z828,AB828,AD828,AF828,AH828,AJ828,AL828,AN828,AP828,AR828),IF($AU$6=9,MIN(Z828,AB828,AD828,AF828,AH828,AJ828,AL828,AN828,AP828),IF($AU$6=8,MIN(Z828,AB828,AD828,AF828,AH828,AJ828,AL828,AN828),IF($AU$6=7,MIN(Z828,AB828,AD828,AF828,AH828,AJ828,AL828),IF($AU$6=6,MIN(Z828,AB828,AD828,AF828,AH828,AJ828),IF($AU$6=5,MIN(Z828,AB828,AD828,AF828,AH828),IF($AU$6=4,MIN(Z828,AB828,AD828,AF828),IF($AU$6=4,MIN(Z828,AB828,AD828,AF828),IF($AU$6=3,MIN(Z828,AB828,AD828),IF($AU$6=3,MIN(Z828,AB828,AD828),IF($AU$6=2,MIN(Z828,AB828),IF($AU$6=1,MIN(Z828),"Błąd - zła ilośc oferentów"))))))))))))</f>
        <v>0</v>
      </c>
      <c r="AV828" s="782">
        <f t="shared" ref="AV828" si="3108">AT828-AU828</f>
        <v>0</v>
      </c>
      <c r="AW828" s="788" t="e">
        <f t="shared" ref="AW828" si="3109">AT828/AU828</f>
        <v>#DIV/0!</v>
      </c>
      <c r="AY828" s="781">
        <f t="shared" ref="AY828" si="3110">+AZ828</f>
        <v>0</v>
      </c>
      <c r="AZ828" s="777"/>
      <c r="BA828" s="781">
        <f t="shared" ref="BA828" si="3111">+BB828</f>
        <v>0</v>
      </c>
      <c r="BB828" s="777"/>
      <c r="BC828" s="781">
        <f t="shared" ref="BC828" si="3112">+BD828</f>
        <v>0</v>
      </c>
      <c r="BD828" s="777"/>
      <c r="BE828" s="781">
        <f t="shared" ref="BE828" si="3113">+BF828</f>
        <v>0</v>
      </c>
      <c r="BF828" s="777"/>
      <c r="BG828" s="781">
        <f t="shared" ref="BG828" si="3114">+BH828</f>
        <v>0</v>
      </c>
      <c r="BH828" s="777"/>
      <c r="BI828" s="781">
        <f t="shared" ref="BI828" si="3115">+BJ828</f>
        <v>0</v>
      </c>
      <c r="BJ828" s="777"/>
      <c r="BK828" s="781">
        <f t="shared" ref="BK828" si="3116">+BL828</f>
        <v>0</v>
      </c>
      <c r="BL828" s="777"/>
      <c r="BM828" s="781">
        <f t="shared" ref="BM828" si="3117">+BN828</f>
        <v>0</v>
      </c>
      <c r="BN828" s="777"/>
      <c r="BO828" s="781">
        <f t="shared" ref="BO828" si="3118">+BP828</f>
        <v>0</v>
      </c>
      <c r="BP828" s="777"/>
      <c r="BQ828" s="781">
        <f t="shared" ref="BQ828" si="3119">+BR828</f>
        <v>0</v>
      </c>
      <c r="BR828" s="777"/>
    </row>
    <row r="829" spans="1:70" outlineLevel="3">
      <c r="A829" s="6">
        <v>302454</v>
      </c>
      <c r="B829" s="10"/>
      <c r="C829" s="162" t="s">
        <v>113</v>
      </c>
      <c r="D829" s="163" t="s">
        <v>3181</v>
      </c>
      <c r="E829" s="43" t="str">
        <f t="shared" si="3082"/>
        <v>T</v>
      </c>
      <c r="F829" s="81"/>
      <c r="G829" s="155" t="s">
        <v>327</v>
      </c>
      <c r="H829" s="1076">
        <v>3.8</v>
      </c>
      <c r="I829" s="1141"/>
      <c r="J829" s="1142"/>
      <c r="K829" s="1032">
        <f t="shared" si="3083"/>
        <v>0</v>
      </c>
      <c r="L829" s="208"/>
      <c r="M829" s="128"/>
      <c r="N829" s="409"/>
      <c r="O829" s="409"/>
      <c r="Q829" s="684" t="s">
        <v>1868</v>
      </c>
      <c r="R829" s="692" t="s">
        <v>2002</v>
      </c>
      <c r="T829" s="680" t="str">
        <f>IF(IF(A829=0,TRUE(),D829=IFERROR(VLOOKUP(A829,Zaplecze_Weryfikacja!A:B,2,FALSE),2))=TRUE(),"Tak","Nie")</f>
        <v>Nie</v>
      </c>
      <c r="U829" s="681" t="str">
        <f>IF(T829="Tak"," ",IF(IFERROR(VLOOKUP(A829,Zaplecze_Weryfikacja!A:B,2,FALSE),"Inny numer Lp")="Inny numer Lp","Inny numer Lp",IF(VLOOKUP(A829,Zaplecze_Weryfikacja!A:B,2,FALSE)=D829,"Nieznana przyczyna","Inny opis")))</f>
        <v>Inny opis</v>
      </c>
      <c r="Y829" s="785"/>
      <c r="Z829" s="309">
        <f t="shared" si="3084"/>
        <v>0</v>
      </c>
      <c r="AA829" s="785"/>
      <c r="AB829" s="309">
        <f t="shared" si="3085"/>
        <v>0</v>
      </c>
      <c r="AC829" s="785"/>
      <c r="AD829" s="309">
        <f t="shared" si="3086"/>
        <v>0</v>
      </c>
      <c r="AE829" s="785"/>
      <c r="AF829" s="309">
        <f t="shared" si="3087"/>
        <v>0</v>
      </c>
      <c r="AG829" s="785"/>
      <c r="AH829" s="309">
        <f t="shared" si="3088"/>
        <v>0</v>
      </c>
      <c r="AI829" s="785"/>
      <c r="AJ829" s="309">
        <f t="shared" si="3089"/>
        <v>0</v>
      </c>
      <c r="AK829" s="785"/>
      <c r="AL829" s="309">
        <f t="shared" si="3090"/>
        <v>0</v>
      </c>
      <c r="AM829" s="785"/>
      <c r="AN829" s="309">
        <f t="shared" si="3091"/>
        <v>0</v>
      </c>
      <c r="AO829" s="785"/>
      <c r="AP829" s="309">
        <f t="shared" si="3092"/>
        <v>0</v>
      </c>
      <c r="AQ829" s="785"/>
      <c r="AR829" s="309">
        <f t="shared" si="3093"/>
        <v>0</v>
      </c>
      <c r="AT829" s="782">
        <f t="shared" si="3016"/>
        <v>0</v>
      </c>
      <c r="AU829" s="782">
        <f t="shared" si="3017"/>
        <v>0</v>
      </c>
      <c r="AV829" s="782">
        <f t="shared" si="3018"/>
        <v>0</v>
      </c>
      <c r="AW829" s="788" t="e">
        <f t="shared" si="3019"/>
        <v>#DIV/0!</v>
      </c>
      <c r="AY829" s="781">
        <f t="shared" si="3020"/>
        <v>0</v>
      </c>
      <c r="AZ829" s="777"/>
      <c r="BA829" s="781">
        <f t="shared" si="3021"/>
        <v>0</v>
      </c>
      <c r="BB829" s="777"/>
      <c r="BC829" s="781">
        <f t="shared" si="3022"/>
        <v>0</v>
      </c>
      <c r="BD829" s="777"/>
      <c r="BE829" s="781">
        <f t="shared" si="3023"/>
        <v>0</v>
      </c>
      <c r="BF829" s="777"/>
      <c r="BG829" s="781">
        <f t="shared" si="3024"/>
        <v>0</v>
      </c>
      <c r="BH829" s="777"/>
      <c r="BI829" s="781">
        <f t="shared" si="3025"/>
        <v>0</v>
      </c>
      <c r="BJ829" s="777"/>
      <c r="BK829" s="781">
        <f t="shared" si="3026"/>
        <v>0</v>
      </c>
      <c r="BL829" s="777"/>
      <c r="BM829" s="781">
        <f t="shared" si="3027"/>
        <v>0</v>
      </c>
      <c r="BN829" s="777"/>
      <c r="BO829" s="781">
        <f t="shared" si="3028"/>
        <v>0</v>
      </c>
      <c r="BP829" s="777"/>
      <c r="BQ829" s="781">
        <f t="shared" si="3029"/>
        <v>0</v>
      </c>
      <c r="BR829" s="777"/>
    </row>
    <row r="830" spans="1:70" outlineLevel="3">
      <c r="A830" s="6">
        <v>302455</v>
      </c>
      <c r="B830" s="10"/>
      <c r="C830" s="162" t="s">
        <v>113</v>
      </c>
      <c r="D830" s="167" t="s">
        <v>3176</v>
      </c>
      <c r="E830" s="43" t="str">
        <f t="shared" si="3082"/>
        <v>T</v>
      </c>
      <c r="F830" s="82" t="s">
        <v>3098</v>
      </c>
      <c r="G830" s="155" t="s">
        <v>327</v>
      </c>
      <c r="H830" s="1076">
        <v>3.8</v>
      </c>
      <c r="I830" s="1141"/>
      <c r="J830" s="1142"/>
      <c r="K830" s="1032">
        <f t="shared" si="3083"/>
        <v>0</v>
      </c>
      <c r="L830" s="208"/>
      <c r="M830" s="128"/>
      <c r="N830" s="409"/>
      <c r="O830" s="409"/>
      <c r="Q830" s="686" t="s">
        <v>1865</v>
      </c>
      <c r="R830" s="692" t="s">
        <v>2002</v>
      </c>
      <c r="T830" s="680" t="str">
        <f>IF(IF(A830=0,TRUE(),D830=IFERROR(VLOOKUP(A830,Zaplecze_Weryfikacja!A:B,2,FALSE),2))=TRUE(),"Tak","Nie")</f>
        <v>Nie</v>
      </c>
      <c r="U830" s="681" t="str">
        <f>IF(T830="Tak"," ",IF(IFERROR(VLOOKUP(A830,Zaplecze_Weryfikacja!A:B,2,FALSE),"Inny numer Lp")="Inny numer Lp","Inny numer Lp",IF(VLOOKUP(A830,Zaplecze_Weryfikacja!A:B,2,FALSE)=D830,"Nieznana przyczyna","Inny opis")))</f>
        <v>Inny opis</v>
      </c>
      <c r="Y830" s="785"/>
      <c r="Z830" s="309">
        <f t="shared" si="3084"/>
        <v>0</v>
      </c>
      <c r="AA830" s="785"/>
      <c r="AB830" s="309">
        <f t="shared" si="3085"/>
        <v>0</v>
      </c>
      <c r="AC830" s="785"/>
      <c r="AD830" s="309">
        <f t="shared" si="3086"/>
        <v>0</v>
      </c>
      <c r="AE830" s="785"/>
      <c r="AF830" s="309">
        <f t="shared" si="3087"/>
        <v>0</v>
      </c>
      <c r="AG830" s="785"/>
      <c r="AH830" s="309">
        <f t="shared" si="3088"/>
        <v>0</v>
      </c>
      <c r="AI830" s="785"/>
      <c r="AJ830" s="309">
        <f t="shared" si="3089"/>
        <v>0</v>
      </c>
      <c r="AK830" s="785"/>
      <c r="AL830" s="309">
        <f t="shared" si="3090"/>
        <v>0</v>
      </c>
      <c r="AM830" s="785"/>
      <c r="AN830" s="309">
        <f t="shared" si="3091"/>
        <v>0</v>
      </c>
      <c r="AO830" s="785"/>
      <c r="AP830" s="309">
        <f t="shared" si="3092"/>
        <v>0</v>
      </c>
      <c r="AQ830" s="785"/>
      <c r="AR830" s="309">
        <f t="shared" si="3093"/>
        <v>0</v>
      </c>
      <c r="AT830" s="782">
        <f t="shared" si="3016"/>
        <v>0</v>
      </c>
      <c r="AU830" s="782">
        <f t="shared" si="3017"/>
        <v>0</v>
      </c>
      <c r="AV830" s="782">
        <f t="shared" si="3018"/>
        <v>0</v>
      </c>
      <c r="AW830" s="788" t="e">
        <f t="shared" si="3019"/>
        <v>#DIV/0!</v>
      </c>
      <c r="AY830" s="781">
        <f t="shared" si="3020"/>
        <v>0</v>
      </c>
      <c r="AZ830" s="777"/>
      <c r="BA830" s="781">
        <f t="shared" si="3021"/>
        <v>0</v>
      </c>
      <c r="BB830" s="777"/>
      <c r="BC830" s="781">
        <f t="shared" si="3022"/>
        <v>0</v>
      </c>
      <c r="BD830" s="777"/>
      <c r="BE830" s="781">
        <f t="shared" si="3023"/>
        <v>0</v>
      </c>
      <c r="BF830" s="777"/>
      <c r="BG830" s="781">
        <f t="shared" si="3024"/>
        <v>0</v>
      </c>
      <c r="BH830" s="777"/>
      <c r="BI830" s="781">
        <f t="shared" si="3025"/>
        <v>0</v>
      </c>
      <c r="BJ830" s="777"/>
      <c r="BK830" s="781">
        <f t="shared" si="3026"/>
        <v>0</v>
      </c>
      <c r="BL830" s="777"/>
      <c r="BM830" s="781">
        <f t="shared" si="3027"/>
        <v>0</v>
      </c>
      <c r="BN830" s="777"/>
      <c r="BO830" s="781">
        <f t="shared" si="3028"/>
        <v>0</v>
      </c>
      <c r="BP830" s="777"/>
      <c r="BQ830" s="781">
        <f t="shared" si="3029"/>
        <v>0</v>
      </c>
      <c r="BR830" s="777"/>
    </row>
    <row r="831" spans="1:70" outlineLevel="3">
      <c r="A831" s="1250">
        <v>302456</v>
      </c>
      <c r="B831" s="10"/>
      <c r="C831" s="162" t="s">
        <v>113</v>
      </c>
      <c r="D831" s="1293" t="s">
        <v>179</v>
      </c>
      <c r="E831" s="43" t="str">
        <f t="shared" si="3082"/>
        <v>T</v>
      </c>
      <c r="F831" s="1194" t="s">
        <v>189</v>
      </c>
      <c r="G831" s="155" t="s">
        <v>325</v>
      </c>
      <c r="H831" s="1076">
        <v>1</v>
      </c>
      <c r="I831" s="1141"/>
      <c r="J831" s="1142"/>
      <c r="K831" s="1032">
        <f t="shared" si="3083"/>
        <v>0</v>
      </c>
      <c r="L831" s="208"/>
      <c r="M831" s="128"/>
      <c r="N831" s="409"/>
      <c r="O831" s="409"/>
      <c r="Q831" s="684" t="s">
        <v>1870</v>
      </c>
      <c r="R831" s="692" t="s">
        <v>2002</v>
      </c>
      <c r="T831" s="680" t="str">
        <f>IF(IF(A831=0,TRUE(),D831=IFERROR(VLOOKUP(A831,Zaplecze_Weryfikacja!A:B,2,FALSE),2))=TRUE(),"Tak","Nie")</f>
        <v>Nie</v>
      </c>
      <c r="U831" s="681" t="str">
        <f>IF(T831="Tak"," ",IF(IFERROR(VLOOKUP(A831,Zaplecze_Weryfikacja!A:B,2,FALSE),"Inny numer Lp")="Inny numer Lp","Inny numer Lp",IF(VLOOKUP(A831,Zaplecze_Weryfikacja!A:B,2,FALSE)=D831,"Nieznana przyczyna","Inny opis")))</f>
        <v>Inny opis</v>
      </c>
      <c r="Y831" s="785"/>
      <c r="Z831" s="309">
        <f t="shared" si="3084"/>
        <v>0</v>
      </c>
      <c r="AA831" s="785"/>
      <c r="AB831" s="309">
        <f t="shared" si="3085"/>
        <v>0</v>
      </c>
      <c r="AC831" s="785"/>
      <c r="AD831" s="309">
        <f t="shared" si="3086"/>
        <v>0</v>
      </c>
      <c r="AE831" s="785"/>
      <c r="AF831" s="309">
        <f t="shared" si="3087"/>
        <v>0</v>
      </c>
      <c r="AG831" s="785"/>
      <c r="AH831" s="309">
        <f t="shared" si="3088"/>
        <v>0</v>
      </c>
      <c r="AI831" s="785"/>
      <c r="AJ831" s="309">
        <f t="shared" si="3089"/>
        <v>0</v>
      </c>
      <c r="AK831" s="785"/>
      <c r="AL831" s="309">
        <f t="shared" si="3090"/>
        <v>0</v>
      </c>
      <c r="AM831" s="785"/>
      <c r="AN831" s="309">
        <f t="shared" si="3091"/>
        <v>0</v>
      </c>
      <c r="AO831" s="785"/>
      <c r="AP831" s="309">
        <f t="shared" si="3092"/>
        <v>0</v>
      </c>
      <c r="AQ831" s="785"/>
      <c r="AR831" s="309">
        <f t="shared" si="3093"/>
        <v>0</v>
      </c>
      <c r="AT831" s="782">
        <f t="shared" si="3016"/>
        <v>0</v>
      </c>
      <c r="AU831" s="782">
        <f t="shared" si="3017"/>
        <v>0</v>
      </c>
      <c r="AV831" s="782">
        <f t="shared" si="3018"/>
        <v>0</v>
      </c>
      <c r="AW831" s="788" t="e">
        <f t="shared" si="3019"/>
        <v>#DIV/0!</v>
      </c>
      <c r="AY831" s="781">
        <f t="shared" si="3020"/>
        <v>0</v>
      </c>
      <c r="AZ831" s="777"/>
      <c r="BA831" s="781">
        <f t="shared" si="3021"/>
        <v>0</v>
      </c>
      <c r="BB831" s="777"/>
      <c r="BC831" s="781">
        <f t="shared" si="3022"/>
        <v>0</v>
      </c>
      <c r="BD831" s="777"/>
      <c r="BE831" s="781">
        <f t="shared" si="3023"/>
        <v>0</v>
      </c>
      <c r="BF831" s="777"/>
      <c r="BG831" s="781">
        <f t="shared" si="3024"/>
        <v>0</v>
      </c>
      <c r="BH831" s="777"/>
      <c r="BI831" s="781">
        <f t="shared" si="3025"/>
        <v>0</v>
      </c>
      <c r="BJ831" s="777"/>
      <c r="BK831" s="781">
        <f t="shared" si="3026"/>
        <v>0</v>
      </c>
      <c r="BL831" s="777"/>
      <c r="BM831" s="781">
        <f t="shared" si="3027"/>
        <v>0</v>
      </c>
      <c r="BN831" s="777"/>
      <c r="BO831" s="781">
        <f t="shared" si="3028"/>
        <v>0</v>
      </c>
      <c r="BP831" s="777"/>
      <c r="BQ831" s="781">
        <f t="shared" si="3029"/>
        <v>0</v>
      </c>
      <c r="BR831" s="777"/>
    </row>
    <row r="832" spans="1:70" outlineLevel="3">
      <c r="A832" s="6">
        <v>302457</v>
      </c>
      <c r="B832" s="10"/>
      <c r="C832" s="162" t="s">
        <v>113</v>
      </c>
      <c r="D832" s="167" t="s">
        <v>180</v>
      </c>
      <c r="E832" s="43" t="str">
        <f t="shared" si="3082"/>
        <v>N</v>
      </c>
      <c r="F832" s="81" t="s">
        <v>187</v>
      </c>
      <c r="G832" s="155" t="s">
        <v>325</v>
      </c>
      <c r="H832" s="1076"/>
      <c r="I832" s="1141"/>
      <c r="J832" s="1142"/>
      <c r="K832" s="1032">
        <f t="shared" si="3083"/>
        <v>0</v>
      </c>
      <c r="L832" s="208"/>
      <c r="M832" s="128"/>
      <c r="N832" s="409"/>
      <c r="O832" s="409"/>
      <c r="Q832" s="684" t="s">
        <v>1875</v>
      </c>
      <c r="R832" s="692" t="s">
        <v>2002</v>
      </c>
      <c r="T832" s="680" t="str">
        <f>IF(IF(A832=0,TRUE(),D832=IFERROR(VLOOKUP(A832,Zaplecze_Weryfikacja!A:B,2,FALSE),2))=TRUE(),"Tak","Nie")</f>
        <v>Nie</v>
      </c>
      <c r="U832" s="681" t="str">
        <f>IF(T832="Tak"," ",IF(IFERROR(VLOOKUP(A832,Zaplecze_Weryfikacja!A:B,2,FALSE),"Inny numer Lp")="Inny numer Lp","Inny numer Lp",IF(VLOOKUP(A832,Zaplecze_Weryfikacja!A:B,2,FALSE)=D832,"Nieznana przyczyna","Inny opis")))</f>
        <v>Inny opis</v>
      </c>
      <c r="Y832" s="785"/>
      <c r="Z832" s="309">
        <f t="shared" si="3084"/>
        <v>0</v>
      </c>
      <c r="AA832" s="785"/>
      <c r="AB832" s="309">
        <f t="shared" si="3085"/>
        <v>0</v>
      </c>
      <c r="AC832" s="785"/>
      <c r="AD832" s="309">
        <f t="shared" si="3086"/>
        <v>0</v>
      </c>
      <c r="AE832" s="785"/>
      <c r="AF832" s="309">
        <f t="shared" si="3087"/>
        <v>0</v>
      </c>
      <c r="AG832" s="785"/>
      <c r="AH832" s="309">
        <f t="shared" si="3088"/>
        <v>0</v>
      </c>
      <c r="AI832" s="785"/>
      <c r="AJ832" s="309">
        <f t="shared" si="3089"/>
        <v>0</v>
      </c>
      <c r="AK832" s="785"/>
      <c r="AL832" s="309">
        <f t="shared" si="3090"/>
        <v>0</v>
      </c>
      <c r="AM832" s="785"/>
      <c r="AN832" s="309">
        <f t="shared" si="3091"/>
        <v>0</v>
      </c>
      <c r="AO832" s="785"/>
      <c r="AP832" s="309">
        <f t="shared" si="3092"/>
        <v>0</v>
      </c>
      <c r="AQ832" s="785"/>
      <c r="AR832" s="309">
        <f t="shared" si="3093"/>
        <v>0</v>
      </c>
      <c r="AT832" s="782">
        <f t="shared" si="3016"/>
        <v>0</v>
      </c>
      <c r="AU832" s="782">
        <f t="shared" si="3017"/>
        <v>0</v>
      </c>
      <c r="AV832" s="782">
        <f t="shared" si="3018"/>
        <v>0</v>
      </c>
      <c r="AW832" s="788" t="e">
        <f t="shared" si="3019"/>
        <v>#DIV/0!</v>
      </c>
      <c r="AY832" s="781">
        <f t="shared" si="3020"/>
        <v>0</v>
      </c>
      <c r="AZ832" s="777"/>
      <c r="BA832" s="781">
        <f t="shared" si="3021"/>
        <v>0</v>
      </c>
      <c r="BB832" s="777"/>
      <c r="BC832" s="781">
        <f t="shared" si="3022"/>
        <v>0</v>
      </c>
      <c r="BD832" s="777"/>
      <c r="BE832" s="781">
        <f t="shared" si="3023"/>
        <v>0</v>
      </c>
      <c r="BF832" s="777"/>
      <c r="BG832" s="781">
        <f t="shared" si="3024"/>
        <v>0</v>
      </c>
      <c r="BH832" s="777"/>
      <c r="BI832" s="781">
        <f t="shared" si="3025"/>
        <v>0</v>
      </c>
      <c r="BJ832" s="777"/>
      <c r="BK832" s="781">
        <f t="shared" si="3026"/>
        <v>0</v>
      </c>
      <c r="BL832" s="777"/>
      <c r="BM832" s="781">
        <f t="shared" si="3027"/>
        <v>0</v>
      </c>
      <c r="BN832" s="777"/>
      <c r="BO832" s="781">
        <f t="shared" si="3028"/>
        <v>0</v>
      </c>
      <c r="BP832" s="777"/>
      <c r="BQ832" s="781">
        <f t="shared" si="3029"/>
        <v>0</v>
      </c>
      <c r="BR832" s="777"/>
    </row>
    <row r="833" spans="1:70" ht="28.5" outlineLevel="3">
      <c r="A833" s="6">
        <v>302458</v>
      </c>
      <c r="B833" s="10"/>
      <c r="C833" s="162" t="s">
        <v>113</v>
      </c>
      <c r="D833" s="163" t="s">
        <v>170</v>
      </c>
      <c r="E833" s="43" t="str">
        <f t="shared" si="3082"/>
        <v>N</v>
      </c>
      <c r="F833" s="83" t="s">
        <v>176</v>
      </c>
      <c r="G833" s="155" t="s">
        <v>324</v>
      </c>
      <c r="H833" s="1076"/>
      <c r="I833" s="1141"/>
      <c r="J833" s="1142"/>
      <c r="K833" s="1032">
        <f t="shared" si="3083"/>
        <v>0</v>
      </c>
      <c r="L833" s="208"/>
      <c r="M833" s="128"/>
      <c r="N833" s="409"/>
      <c r="O833" s="409"/>
      <c r="Q833" s="684" t="s">
        <v>1923</v>
      </c>
      <c r="R833" s="692" t="s">
        <v>2002</v>
      </c>
      <c r="T833" s="680" t="str">
        <f>IF(IF(A833=0,TRUE(),D833=IFERROR(VLOOKUP(A833,Zaplecze_Weryfikacja!A:B,2,FALSE),2))=TRUE(),"Tak","Nie")</f>
        <v>Nie</v>
      </c>
      <c r="U833" s="681" t="str">
        <f>IF(T833="Tak"," ",IF(IFERROR(VLOOKUP(A833,Zaplecze_Weryfikacja!A:B,2,FALSE),"Inny numer Lp")="Inny numer Lp","Inny numer Lp",IF(VLOOKUP(A833,Zaplecze_Weryfikacja!A:B,2,FALSE)=D833,"Nieznana przyczyna","Inny opis")))</f>
        <v>Inny opis</v>
      </c>
      <c r="Y833" s="785"/>
      <c r="Z833" s="309">
        <f t="shared" si="3084"/>
        <v>0</v>
      </c>
      <c r="AA833" s="785"/>
      <c r="AB833" s="309">
        <f t="shared" si="3085"/>
        <v>0</v>
      </c>
      <c r="AC833" s="785"/>
      <c r="AD833" s="309">
        <f t="shared" si="3086"/>
        <v>0</v>
      </c>
      <c r="AE833" s="785"/>
      <c r="AF833" s="309">
        <f t="shared" si="3087"/>
        <v>0</v>
      </c>
      <c r="AG833" s="785"/>
      <c r="AH833" s="309">
        <f t="shared" si="3088"/>
        <v>0</v>
      </c>
      <c r="AI833" s="785"/>
      <c r="AJ833" s="309">
        <f t="shared" si="3089"/>
        <v>0</v>
      </c>
      <c r="AK833" s="785"/>
      <c r="AL833" s="309">
        <f t="shared" si="3090"/>
        <v>0</v>
      </c>
      <c r="AM833" s="785"/>
      <c r="AN833" s="309">
        <f t="shared" si="3091"/>
        <v>0</v>
      </c>
      <c r="AO833" s="785"/>
      <c r="AP833" s="309">
        <f t="shared" si="3092"/>
        <v>0</v>
      </c>
      <c r="AQ833" s="785"/>
      <c r="AR833" s="309">
        <f t="shared" si="3093"/>
        <v>0</v>
      </c>
      <c r="AT833" s="782">
        <f t="shared" si="3016"/>
        <v>0</v>
      </c>
      <c r="AU833" s="782">
        <f t="shared" si="3017"/>
        <v>0</v>
      </c>
      <c r="AV833" s="782">
        <f t="shared" si="3018"/>
        <v>0</v>
      </c>
      <c r="AW833" s="788" t="e">
        <f t="shared" si="3019"/>
        <v>#DIV/0!</v>
      </c>
      <c r="AY833" s="781">
        <f t="shared" si="3020"/>
        <v>0</v>
      </c>
      <c r="AZ833" s="777"/>
      <c r="BA833" s="781">
        <f t="shared" si="3021"/>
        <v>0</v>
      </c>
      <c r="BB833" s="777"/>
      <c r="BC833" s="781">
        <f t="shared" si="3022"/>
        <v>0</v>
      </c>
      <c r="BD833" s="777"/>
      <c r="BE833" s="781">
        <f t="shared" si="3023"/>
        <v>0</v>
      </c>
      <c r="BF833" s="777"/>
      <c r="BG833" s="781">
        <f t="shared" si="3024"/>
        <v>0</v>
      </c>
      <c r="BH833" s="777"/>
      <c r="BI833" s="781">
        <f t="shared" si="3025"/>
        <v>0</v>
      </c>
      <c r="BJ833" s="777"/>
      <c r="BK833" s="781">
        <f t="shared" si="3026"/>
        <v>0</v>
      </c>
      <c r="BL833" s="777"/>
      <c r="BM833" s="781">
        <f t="shared" si="3027"/>
        <v>0</v>
      </c>
      <c r="BN833" s="777"/>
      <c r="BO833" s="781">
        <f t="shared" si="3028"/>
        <v>0</v>
      </c>
      <c r="BP833" s="777"/>
      <c r="BQ833" s="781">
        <f t="shared" si="3029"/>
        <v>0</v>
      </c>
      <c r="BR833" s="777"/>
    </row>
    <row r="834" spans="1:70" outlineLevel="3">
      <c r="A834" s="6"/>
      <c r="B834" s="121"/>
      <c r="C834" s="131"/>
      <c r="D834" s="102"/>
      <c r="E834" s="122"/>
      <c r="F834" s="44"/>
      <c r="G834" s="122"/>
      <c r="H834" s="1017"/>
      <c r="I834" s="1006"/>
      <c r="J834" s="1111"/>
      <c r="K834" s="1033"/>
      <c r="L834" s="208"/>
      <c r="M834" s="128"/>
      <c r="N834" s="409"/>
      <c r="O834" s="409"/>
      <c r="Q834" s="683"/>
      <c r="R834" s="692"/>
      <c r="T834" s="680" t="str">
        <f>IF(IF(A834=0,TRUE(),D834=IFERROR(VLOOKUP(A834,Zaplecze_Weryfikacja!A:B,2,FALSE),2))=TRUE(),"Tak","Nie")</f>
        <v>Tak</v>
      </c>
      <c r="U834" s="681" t="str">
        <f>IF(T834="Tak"," ",IF(IFERROR(VLOOKUP(A834,Zaplecze_Weryfikacja!A:B,2,FALSE),"Inny numer Lp")="Inny numer Lp","Inny numer Lp",IF(VLOOKUP(A834,Zaplecze_Weryfikacja!A:B,2,FALSE)=D834,"Nieznana przyczyna","Inny opis")))</f>
        <v xml:space="preserve"> </v>
      </c>
      <c r="Y834" s="785"/>
      <c r="Z834" s="104"/>
      <c r="AA834" s="785"/>
      <c r="AB834" s="104"/>
      <c r="AC834" s="785"/>
      <c r="AD834" s="104"/>
      <c r="AE834" s="785"/>
      <c r="AF834" s="104"/>
      <c r="AG834" s="785"/>
      <c r="AH834" s="104"/>
      <c r="AI834" s="785"/>
      <c r="AJ834" s="104"/>
      <c r="AK834" s="785"/>
      <c r="AL834" s="104"/>
      <c r="AM834" s="785"/>
      <c r="AN834" s="104"/>
      <c r="AO834" s="785"/>
      <c r="AP834" s="104"/>
      <c r="AQ834" s="785"/>
      <c r="AR834" s="104"/>
      <c r="AT834" s="782">
        <f t="shared" si="3016"/>
        <v>0</v>
      </c>
      <c r="AU834" s="782">
        <f t="shared" si="3017"/>
        <v>0</v>
      </c>
      <c r="AV834" s="782">
        <f t="shared" si="3018"/>
        <v>0</v>
      </c>
      <c r="AW834" s="788" t="e">
        <f t="shared" si="3019"/>
        <v>#DIV/0!</v>
      </c>
      <c r="AY834" s="781">
        <f t="shared" si="3020"/>
        <v>0</v>
      </c>
      <c r="AZ834" s="777"/>
      <c r="BA834" s="781">
        <f t="shared" si="3021"/>
        <v>0</v>
      </c>
      <c r="BB834" s="777"/>
      <c r="BC834" s="781">
        <f t="shared" si="3022"/>
        <v>0</v>
      </c>
      <c r="BD834" s="777"/>
      <c r="BE834" s="781">
        <f t="shared" si="3023"/>
        <v>0</v>
      </c>
      <c r="BF834" s="777"/>
      <c r="BG834" s="781">
        <f t="shared" si="3024"/>
        <v>0</v>
      </c>
      <c r="BH834" s="777"/>
      <c r="BI834" s="781">
        <f t="shared" si="3025"/>
        <v>0</v>
      </c>
      <c r="BJ834" s="777"/>
      <c r="BK834" s="781">
        <f t="shared" si="3026"/>
        <v>0</v>
      </c>
      <c r="BL834" s="777"/>
      <c r="BM834" s="781">
        <f t="shared" si="3027"/>
        <v>0</v>
      </c>
      <c r="BN834" s="777"/>
      <c r="BO834" s="781">
        <f t="shared" si="3028"/>
        <v>0</v>
      </c>
      <c r="BP834" s="777"/>
      <c r="BQ834" s="781">
        <f t="shared" si="3029"/>
        <v>0</v>
      </c>
      <c r="BR834" s="777"/>
    </row>
    <row r="835" spans="1:70" outlineLevel="3">
      <c r="A835" s="667"/>
      <c r="B835" s="668"/>
      <c r="C835" s="668"/>
      <c r="D835" s="672" t="s">
        <v>83</v>
      </c>
      <c r="E835" s="773" t="str">
        <f>IF(COUNTIF(E836:E848,"T")=0,"N","T")</f>
        <v>T</v>
      </c>
      <c r="F835" s="665"/>
      <c r="G835" s="664"/>
      <c r="H835" s="1079"/>
      <c r="I835" s="1065"/>
      <c r="J835" s="1116"/>
      <c r="K835" s="1036">
        <f>SUBTOTAL(9,K836:K851)</f>
        <v>0</v>
      </c>
      <c r="L835" s="496"/>
      <c r="M835" s="657"/>
      <c r="N835" s="657"/>
      <c r="O835" s="657"/>
      <c r="Q835" s="683"/>
      <c r="R835" s="692"/>
      <c r="T835" s="680" t="str">
        <f>IF(IF(A835=0,TRUE(),D835=IFERROR(VLOOKUP(A835,Zaplecze_Weryfikacja!A:B,2,FALSE),2))=TRUE(),"Tak","Nie")</f>
        <v>Tak</v>
      </c>
      <c r="U835" s="681" t="str">
        <f>IF(T835="Tak"," ",IF(IFERROR(VLOOKUP(A835,Zaplecze_Weryfikacja!A:B,2,FALSE),"Inny numer Lp")="Inny numer Lp","Inny numer Lp",IF(VLOOKUP(A835,Zaplecze_Weryfikacja!A:B,2,FALSE)=D835,"Nieznana przyczyna","Inny opis")))</f>
        <v xml:space="preserve"> </v>
      </c>
      <c r="Y835" s="785"/>
      <c r="Z835" s="663">
        <f>SUBTOTAL(9,Z836:Z851)</f>
        <v>0</v>
      </c>
      <c r="AA835" s="785"/>
      <c r="AB835" s="663">
        <f>SUBTOTAL(9,AB836:AB851)</f>
        <v>0</v>
      </c>
      <c r="AC835" s="785"/>
      <c r="AD835" s="663">
        <f>SUBTOTAL(9,AD836:AD851)</f>
        <v>0</v>
      </c>
      <c r="AE835" s="785"/>
      <c r="AF835" s="663">
        <f>SUBTOTAL(9,AF836:AF851)</f>
        <v>0</v>
      </c>
      <c r="AG835" s="785"/>
      <c r="AH835" s="663">
        <f>SUBTOTAL(9,AH836:AH851)</f>
        <v>0</v>
      </c>
      <c r="AI835" s="785"/>
      <c r="AJ835" s="663">
        <f>SUBTOTAL(9,AJ836:AJ851)</f>
        <v>0</v>
      </c>
      <c r="AK835" s="785"/>
      <c r="AL835" s="663">
        <f>SUBTOTAL(9,AL836:AL851)</f>
        <v>0</v>
      </c>
      <c r="AM835" s="785"/>
      <c r="AN835" s="663">
        <f>SUBTOTAL(9,AN836:AN851)</f>
        <v>0</v>
      </c>
      <c r="AO835" s="785"/>
      <c r="AP835" s="663">
        <f>SUBTOTAL(9,AP836:AP851)</f>
        <v>0</v>
      </c>
      <c r="AQ835" s="785"/>
      <c r="AR835" s="663">
        <f>SUBTOTAL(9,AR836:AR851)</f>
        <v>0</v>
      </c>
      <c r="AT835" s="845">
        <f t="shared" si="3016"/>
        <v>0</v>
      </c>
      <c r="AU835" s="845">
        <f t="shared" si="3017"/>
        <v>0</v>
      </c>
      <c r="AV835" s="845">
        <f t="shared" si="3018"/>
        <v>0</v>
      </c>
      <c r="AW835" s="846" t="e">
        <f t="shared" si="3019"/>
        <v>#DIV/0!</v>
      </c>
      <c r="AY835" s="781">
        <f t="shared" si="3020"/>
        <v>0</v>
      </c>
      <c r="AZ835" s="847"/>
      <c r="BA835" s="781">
        <f t="shared" si="3021"/>
        <v>0</v>
      </c>
      <c r="BB835" s="847"/>
      <c r="BC835" s="781">
        <f t="shared" si="3022"/>
        <v>0</v>
      </c>
      <c r="BD835" s="847"/>
      <c r="BE835" s="781">
        <f t="shared" si="3023"/>
        <v>0</v>
      </c>
      <c r="BF835" s="847"/>
      <c r="BG835" s="781">
        <f t="shared" si="3024"/>
        <v>0</v>
      </c>
      <c r="BH835" s="847"/>
      <c r="BI835" s="781">
        <f t="shared" si="3025"/>
        <v>0</v>
      </c>
      <c r="BJ835" s="847"/>
      <c r="BK835" s="781">
        <f t="shared" si="3026"/>
        <v>0</v>
      </c>
      <c r="BL835" s="847"/>
      <c r="BM835" s="781">
        <f t="shared" si="3027"/>
        <v>0</v>
      </c>
      <c r="BN835" s="847"/>
      <c r="BO835" s="781">
        <f t="shared" si="3028"/>
        <v>0</v>
      </c>
      <c r="BP835" s="847"/>
      <c r="BQ835" s="781">
        <f t="shared" si="3029"/>
        <v>0</v>
      </c>
      <c r="BR835" s="847"/>
    </row>
    <row r="836" spans="1:70" outlineLevel="3">
      <c r="A836" s="6">
        <v>302459</v>
      </c>
      <c r="B836" s="10"/>
      <c r="C836" s="164" t="s">
        <v>113</v>
      </c>
      <c r="D836" s="34" t="s">
        <v>75</v>
      </c>
      <c r="E836" s="43" t="str">
        <f t="shared" ref="E836:E848" si="3120">IF(H836&gt;0,"T","N")</f>
        <v>T</v>
      </c>
      <c r="F836" s="81" t="s">
        <v>51</v>
      </c>
      <c r="G836" s="156" t="s">
        <v>327</v>
      </c>
      <c r="H836" s="1076">
        <v>3.9</v>
      </c>
      <c r="I836" s="1141"/>
      <c r="J836" s="1142"/>
      <c r="K836" s="1032">
        <f t="shared" ref="K836:K848" si="3121">IF(B836="E","E",$H836*I836)</f>
        <v>0</v>
      </c>
      <c r="L836" s="208"/>
      <c r="M836" s="128"/>
      <c r="N836" s="409"/>
      <c r="O836" s="409"/>
      <c r="Q836" s="684" t="s">
        <v>1910</v>
      </c>
      <c r="R836" s="692" t="s">
        <v>2002</v>
      </c>
      <c r="T836" s="680" t="str">
        <f>IF(IF(A836=0,TRUE(),D836=IFERROR(VLOOKUP(A836,Zaplecze_Weryfikacja!A:B,2,FALSE),2))=TRUE(),"Tak","Nie")</f>
        <v>Nie</v>
      </c>
      <c r="U836" s="681" t="str">
        <f>IF(T836="Tak"," ",IF(IFERROR(VLOOKUP(A836,Zaplecze_Weryfikacja!A:B,2,FALSE),"Inny numer Lp")="Inny numer Lp","Inny numer Lp",IF(VLOOKUP(A836,Zaplecze_Weryfikacja!A:B,2,FALSE)=D836,"Nieznana przyczyna","Inny opis")))</f>
        <v>Inny opis</v>
      </c>
      <c r="Y836" s="785"/>
      <c r="Z836" s="309">
        <f t="shared" ref="Z836:Z848" si="3122">IF($B836="E","E",$H836*Y836)</f>
        <v>0</v>
      </c>
      <c r="AA836" s="785"/>
      <c r="AB836" s="309">
        <f t="shared" ref="AB836:AB848" si="3123">IF($B836="E","E",$H836*AA836)</f>
        <v>0</v>
      </c>
      <c r="AC836" s="785"/>
      <c r="AD836" s="309">
        <f t="shared" ref="AD836:AD848" si="3124">IF($B836="E","E",$H836*AC836)</f>
        <v>0</v>
      </c>
      <c r="AE836" s="785"/>
      <c r="AF836" s="309">
        <f t="shared" ref="AF836:AF848" si="3125">IF($B836="E","E",$H836*AE836)</f>
        <v>0</v>
      </c>
      <c r="AG836" s="785"/>
      <c r="AH836" s="309">
        <f t="shared" ref="AH836:AH848" si="3126">IF($B836="E","E",$H836*AG836)</f>
        <v>0</v>
      </c>
      <c r="AI836" s="785"/>
      <c r="AJ836" s="309">
        <f t="shared" ref="AJ836:AJ848" si="3127">IF($B836="E","E",$H836*AI836)</f>
        <v>0</v>
      </c>
      <c r="AK836" s="785"/>
      <c r="AL836" s="309">
        <f t="shared" ref="AL836:AL848" si="3128">IF($B836="E","E",$H836*AK836)</f>
        <v>0</v>
      </c>
      <c r="AM836" s="785"/>
      <c r="AN836" s="309">
        <f t="shared" ref="AN836:AN848" si="3129">IF($B836="E","E",$H836*AM836)</f>
        <v>0</v>
      </c>
      <c r="AO836" s="785"/>
      <c r="AP836" s="309">
        <f t="shared" ref="AP836:AP848" si="3130">IF($B836="E","E",$H836*AO836)</f>
        <v>0</v>
      </c>
      <c r="AQ836" s="785"/>
      <c r="AR836" s="309">
        <f t="shared" ref="AR836:AR848" si="3131">IF($B836="E","E",$H836*AQ836)</f>
        <v>0</v>
      </c>
      <c r="AT836" s="782">
        <f t="shared" si="3016"/>
        <v>0</v>
      </c>
      <c r="AU836" s="782">
        <f t="shared" si="3017"/>
        <v>0</v>
      </c>
      <c r="AV836" s="782">
        <f t="shared" si="3018"/>
        <v>0</v>
      </c>
      <c r="AW836" s="788" t="e">
        <f t="shared" si="3019"/>
        <v>#DIV/0!</v>
      </c>
      <c r="AY836" s="781">
        <f t="shared" si="3020"/>
        <v>0</v>
      </c>
      <c r="AZ836" s="777"/>
      <c r="BA836" s="781">
        <f t="shared" si="3021"/>
        <v>0</v>
      </c>
      <c r="BB836" s="777"/>
      <c r="BC836" s="781">
        <f t="shared" si="3022"/>
        <v>0</v>
      </c>
      <c r="BD836" s="777"/>
      <c r="BE836" s="781">
        <f t="shared" si="3023"/>
        <v>0</v>
      </c>
      <c r="BF836" s="777"/>
      <c r="BG836" s="781">
        <f t="shared" si="3024"/>
        <v>0</v>
      </c>
      <c r="BH836" s="777"/>
      <c r="BI836" s="781">
        <f t="shared" si="3025"/>
        <v>0</v>
      </c>
      <c r="BJ836" s="777"/>
      <c r="BK836" s="781">
        <f t="shared" si="3026"/>
        <v>0</v>
      </c>
      <c r="BL836" s="777"/>
      <c r="BM836" s="781">
        <f t="shared" si="3027"/>
        <v>0</v>
      </c>
      <c r="BN836" s="777"/>
      <c r="BO836" s="781">
        <f t="shared" si="3028"/>
        <v>0</v>
      </c>
      <c r="BP836" s="777"/>
      <c r="BQ836" s="781">
        <f t="shared" si="3029"/>
        <v>0</v>
      </c>
      <c r="BR836" s="777"/>
    </row>
    <row r="837" spans="1:70" outlineLevel="3">
      <c r="A837" s="6">
        <v>302460</v>
      </c>
      <c r="B837" s="10"/>
      <c r="C837" s="424" t="s">
        <v>113</v>
      </c>
      <c r="D837" s="423" t="s">
        <v>1783</v>
      </c>
      <c r="E837" s="43" t="str">
        <f t="shared" si="3120"/>
        <v>N</v>
      </c>
      <c r="F837" s="427"/>
      <c r="G837" s="420" t="s">
        <v>325</v>
      </c>
      <c r="H837" s="1076"/>
      <c r="I837" s="1141"/>
      <c r="J837" s="1142"/>
      <c r="K837" s="1032">
        <f t="shared" si="3121"/>
        <v>0</v>
      </c>
      <c r="L837" s="208"/>
      <c r="M837" s="459"/>
      <c r="N837" s="476"/>
      <c r="O837" s="476"/>
      <c r="Q837" s="684" t="s">
        <v>1914</v>
      </c>
      <c r="R837" s="692" t="s">
        <v>2002</v>
      </c>
      <c r="T837" s="680" t="str">
        <f>IF(IF(A837=0,TRUE(),D837=IFERROR(VLOOKUP(A837,Zaplecze_Weryfikacja!A:B,2,FALSE),2))=TRUE(),"Tak","Nie")</f>
        <v>Nie</v>
      </c>
      <c r="U837" s="681" t="str">
        <f>IF(T837="Tak"," ",IF(IFERROR(VLOOKUP(A837,Zaplecze_Weryfikacja!A:B,2,FALSE),"Inny numer Lp")="Inny numer Lp","Inny numer Lp",IF(VLOOKUP(A837,Zaplecze_Weryfikacja!A:B,2,FALSE)=D837,"Nieznana przyczyna","Inny opis")))</f>
        <v>Inny opis</v>
      </c>
      <c r="Y837" s="785"/>
      <c r="Z837" s="309">
        <f t="shared" si="3122"/>
        <v>0</v>
      </c>
      <c r="AA837" s="785"/>
      <c r="AB837" s="309">
        <f t="shared" si="3123"/>
        <v>0</v>
      </c>
      <c r="AC837" s="785"/>
      <c r="AD837" s="309">
        <f t="shared" si="3124"/>
        <v>0</v>
      </c>
      <c r="AE837" s="785"/>
      <c r="AF837" s="309">
        <f t="shared" si="3125"/>
        <v>0</v>
      </c>
      <c r="AG837" s="785"/>
      <c r="AH837" s="309">
        <f t="shared" si="3126"/>
        <v>0</v>
      </c>
      <c r="AI837" s="785"/>
      <c r="AJ837" s="309">
        <f t="shared" si="3127"/>
        <v>0</v>
      </c>
      <c r="AK837" s="785"/>
      <c r="AL837" s="309">
        <f t="shared" si="3128"/>
        <v>0</v>
      </c>
      <c r="AM837" s="785"/>
      <c r="AN837" s="309">
        <f t="shared" si="3129"/>
        <v>0</v>
      </c>
      <c r="AO837" s="785"/>
      <c r="AP837" s="309">
        <f t="shared" si="3130"/>
        <v>0</v>
      </c>
      <c r="AQ837" s="785"/>
      <c r="AR837" s="309">
        <f t="shared" si="3131"/>
        <v>0</v>
      </c>
      <c r="AT837" s="782">
        <f t="shared" si="3016"/>
        <v>0</v>
      </c>
      <c r="AU837" s="782">
        <f t="shared" si="3017"/>
        <v>0</v>
      </c>
      <c r="AV837" s="782">
        <f t="shared" si="3018"/>
        <v>0</v>
      </c>
      <c r="AW837" s="788" t="e">
        <f t="shared" si="3019"/>
        <v>#DIV/0!</v>
      </c>
      <c r="AY837" s="781">
        <f t="shared" si="3020"/>
        <v>0</v>
      </c>
      <c r="AZ837" s="777"/>
      <c r="BA837" s="781">
        <f t="shared" si="3021"/>
        <v>0</v>
      </c>
      <c r="BB837" s="777"/>
      <c r="BC837" s="781">
        <f t="shared" si="3022"/>
        <v>0</v>
      </c>
      <c r="BD837" s="777"/>
      <c r="BE837" s="781">
        <f t="shared" si="3023"/>
        <v>0</v>
      </c>
      <c r="BF837" s="777"/>
      <c r="BG837" s="781">
        <f t="shared" si="3024"/>
        <v>0</v>
      </c>
      <c r="BH837" s="777"/>
      <c r="BI837" s="781">
        <f t="shared" si="3025"/>
        <v>0</v>
      </c>
      <c r="BJ837" s="777"/>
      <c r="BK837" s="781">
        <f t="shared" si="3026"/>
        <v>0</v>
      </c>
      <c r="BL837" s="777"/>
      <c r="BM837" s="781">
        <f t="shared" si="3027"/>
        <v>0</v>
      </c>
      <c r="BN837" s="777"/>
      <c r="BO837" s="781">
        <f t="shared" si="3028"/>
        <v>0</v>
      </c>
      <c r="BP837" s="777"/>
      <c r="BQ837" s="781">
        <f t="shared" si="3029"/>
        <v>0</v>
      </c>
      <c r="BR837" s="777"/>
    </row>
    <row r="838" spans="1:70" outlineLevel="3">
      <c r="A838" s="6">
        <v>302461</v>
      </c>
      <c r="B838" s="10"/>
      <c r="C838" s="121" t="s">
        <v>113</v>
      </c>
      <c r="D838" s="111" t="s">
        <v>817</v>
      </c>
      <c r="E838" s="43" t="str">
        <f t="shared" si="3120"/>
        <v>N</v>
      </c>
      <c r="F838" s="81"/>
      <c r="G838" s="156" t="s">
        <v>327</v>
      </c>
      <c r="H838" s="1076"/>
      <c r="I838" s="1141"/>
      <c r="J838" s="1142"/>
      <c r="K838" s="1032">
        <f t="shared" si="3121"/>
        <v>0</v>
      </c>
      <c r="L838" s="208"/>
      <c r="M838" s="128"/>
      <c r="N838" s="409"/>
      <c r="O838" s="409"/>
      <c r="Q838" s="684" t="s">
        <v>1861</v>
      </c>
      <c r="R838" s="692" t="s">
        <v>2002</v>
      </c>
      <c r="T838" s="680" t="str">
        <f>IF(IF(A838=0,TRUE(),D838=IFERROR(VLOOKUP(A838,Zaplecze_Weryfikacja!A:B,2,FALSE),2))=TRUE(),"Tak","Nie")</f>
        <v>Nie</v>
      </c>
      <c r="U838" s="681" t="str">
        <f>IF(T838="Tak"," ",IF(IFERROR(VLOOKUP(A838,Zaplecze_Weryfikacja!A:B,2,FALSE),"Inny numer Lp")="Inny numer Lp","Inny numer Lp",IF(VLOOKUP(A838,Zaplecze_Weryfikacja!A:B,2,FALSE)=D838,"Nieznana przyczyna","Inny opis")))</f>
        <v>Inny opis</v>
      </c>
      <c r="Y838" s="785"/>
      <c r="Z838" s="309">
        <f t="shared" si="3122"/>
        <v>0</v>
      </c>
      <c r="AA838" s="785"/>
      <c r="AB838" s="309">
        <f t="shared" si="3123"/>
        <v>0</v>
      </c>
      <c r="AC838" s="785"/>
      <c r="AD838" s="309">
        <f t="shared" si="3124"/>
        <v>0</v>
      </c>
      <c r="AE838" s="785"/>
      <c r="AF838" s="309">
        <f t="shared" si="3125"/>
        <v>0</v>
      </c>
      <c r="AG838" s="785"/>
      <c r="AH838" s="309">
        <f t="shared" si="3126"/>
        <v>0</v>
      </c>
      <c r="AI838" s="785"/>
      <c r="AJ838" s="309">
        <f t="shared" si="3127"/>
        <v>0</v>
      </c>
      <c r="AK838" s="785"/>
      <c r="AL838" s="309">
        <f t="shared" si="3128"/>
        <v>0</v>
      </c>
      <c r="AM838" s="785"/>
      <c r="AN838" s="309">
        <f t="shared" si="3129"/>
        <v>0</v>
      </c>
      <c r="AO838" s="785"/>
      <c r="AP838" s="309">
        <f t="shared" si="3130"/>
        <v>0</v>
      </c>
      <c r="AQ838" s="785"/>
      <c r="AR838" s="309">
        <f t="shared" si="3131"/>
        <v>0</v>
      </c>
      <c r="AT838" s="782">
        <f t="shared" si="3016"/>
        <v>0</v>
      </c>
      <c r="AU838" s="782">
        <f t="shared" si="3017"/>
        <v>0</v>
      </c>
      <c r="AV838" s="782">
        <f t="shared" si="3018"/>
        <v>0</v>
      </c>
      <c r="AW838" s="788" t="e">
        <f t="shared" si="3019"/>
        <v>#DIV/0!</v>
      </c>
      <c r="AY838" s="781">
        <f t="shared" si="3020"/>
        <v>0</v>
      </c>
      <c r="AZ838" s="777"/>
      <c r="BA838" s="781">
        <f t="shared" si="3021"/>
        <v>0</v>
      </c>
      <c r="BB838" s="777"/>
      <c r="BC838" s="781">
        <f t="shared" si="3022"/>
        <v>0</v>
      </c>
      <c r="BD838" s="777"/>
      <c r="BE838" s="781">
        <f t="shared" si="3023"/>
        <v>0</v>
      </c>
      <c r="BF838" s="777"/>
      <c r="BG838" s="781">
        <f t="shared" si="3024"/>
        <v>0</v>
      </c>
      <c r="BH838" s="777"/>
      <c r="BI838" s="781">
        <f t="shared" si="3025"/>
        <v>0</v>
      </c>
      <c r="BJ838" s="777"/>
      <c r="BK838" s="781">
        <f t="shared" si="3026"/>
        <v>0</v>
      </c>
      <c r="BL838" s="777"/>
      <c r="BM838" s="781">
        <f t="shared" si="3027"/>
        <v>0</v>
      </c>
      <c r="BN838" s="777"/>
      <c r="BO838" s="781">
        <f t="shared" si="3028"/>
        <v>0</v>
      </c>
      <c r="BP838" s="777"/>
      <c r="BQ838" s="781">
        <f t="shared" si="3029"/>
        <v>0</v>
      </c>
      <c r="BR838" s="777"/>
    </row>
    <row r="839" spans="1:70" outlineLevel="3">
      <c r="A839" s="6">
        <v>302462</v>
      </c>
      <c r="B839" s="10"/>
      <c r="C839" s="121" t="s">
        <v>113</v>
      </c>
      <c r="D839" s="33" t="s">
        <v>166</v>
      </c>
      <c r="E839" s="43" t="str">
        <f t="shared" si="3120"/>
        <v>N</v>
      </c>
      <c r="F839" s="81"/>
      <c r="G839" s="156" t="s">
        <v>327</v>
      </c>
      <c r="H839" s="1076"/>
      <c r="I839" s="1141"/>
      <c r="J839" s="1142"/>
      <c r="K839" s="1032">
        <f t="shared" si="3121"/>
        <v>0</v>
      </c>
      <c r="L839" s="208"/>
      <c r="M839" s="128"/>
      <c r="N839" s="409"/>
      <c r="O839" s="409"/>
      <c r="Q839" s="686" t="s">
        <v>1908</v>
      </c>
      <c r="R839" s="692" t="s">
        <v>2002</v>
      </c>
      <c r="T839" s="680" t="str">
        <f>IF(IF(A839=0,TRUE(),D839=IFERROR(VLOOKUP(A839,Zaplecze_Weryfikacja!A:B,2,FALSE),2))=TRUE(),"Tak","Nie")</f>
        <v>Nie</v>
      </c>
      <c r="U839" s="681" t="str">
        <f>IF(T839="Tak"," ",IF(IFERROR(VLOOKUP(A839,Zaplecze_Weryfikacja!A:B,2,FALSE),"Inny numer Lp")="Inny numer Lp","Inny numer Lp",IF(VLOOKUP(A839,Zaplecze_Weryfikacja!A:B,2,FALSE)=D839,"Nieznana przyczyna","Inny opis")))</f>
        <v>Inny opis</v>
      </c>
      <c r="Y839" s="785"/>
      <c r="Z839" s="309">
        <f t="shared" si="3122"/>
        <v>0</v>
      </c>
      <c r="AA839" s="785"/>
      <c r="AB839" s="309">
        <f t="shared" si="3123"/>
        <v>0</v>
      </c>
      <c r="AC839" s="785"/>
      <c r="AD839" s="309">
        <f t="shared" si="3124"/>
        <v>0</v>
      </c>
      <c r="AE839" s="785"/>
      <c r="AF839" s="309">
        <f t="shared" si="3125"/>
        <v>0</v>
      </c>
      <c r="AG839" s="785"/>
      <c r="AH839" s="309">
        <f t="shared" si="3126"/>
        <v>0</v>
      </c>
      <c r="AI839" s="785"/>
      <c r="AJ839" s="309">
        <f t="shared" si="3127"/>
        <v>0</v>
      </c>
      <c r="AK839" s="785"/>
      <c r="AL839" s="309">
        <f t="shared" si="3128"/>
        <v>0</v>
      </c>
      <c r="AM839" s="785"/>
      <c r="AN839" s="309">
        <f t="shared" si="3129"/>
        <v>0</v>
      </c>
      <c r="AO839" s="785"/>
      <c r="AP839" s="309">
        <f t="shared" si="3130"/>
        <v>0</v>
      </c>
      <c r="AQ839" s="785"/>
      <c r="AR839" s="309">
        <f t="shared" si="3131"/>
        <v>0</v>
      </c>
      <c r="AT839" s="782">
        <f t="shared" si="3016"/>
        <v>0</v>
      </c>
      <c r="AU839" s="782">
        <f t="shared" si="3017"/>
        <v>0</v>
      </c>
      <c r="AV839" s="782">
        <f t="shared" si="3018"/>
        <v>0</v>
      </c>
      <c r="AW839" s="788" t="e">
        <f t="shared" si="3019"/>
        <v>#DIV/0!</v>
      </c>
      <c r="AY839" s="781">
        <f t="shared" si="3020"/>
        <v>0</v>
      </c>
      <c r="AZ839" s="777"/>
      <c r="BA839" s="781">
        <f t="shared" si="3021"/>
        <v>0</v>
      </c>
      <c r="BB839" s="777"/>
      <c r="BC839" s="781">
        <f t="shared" si="3022"/>
        <v>0</v>
      </c>
      <c r="BD839" s="777"/>
      <c r="BE839" s="781">
        <f t="shared" si="3023"/>
        <v>0</v>
      </c>
      <c r="BF839" s="777"/>
      <c r="BG839" s="781">
        <f t="shared" si="3024"/>
        <v>0</v>
      </c>
      <c r="BH839" s="777"/>
      <c r="BI839" s="781">
        <f t="shared" si="3025"/>
        <v>0</v>
      </c>
      <c r="BJ839" s="777"/>
      <c r="BK839" s="781">
        <f t="shared" si="3026"/>
        <v>0</v>
      </c>
      <c r="BL839" s="777"/>
      <c r="BM839" s="781">
        <f t="shared" si="3027"/>
        <v>0</v>
      </c>
      <c r="BN839" s="777"/>
      <c r="BO839" s="781">
        <f t="shared" si="3028"/>
        <v>0</v>
      </c>
      <c r="BP839" s="777"/>
      <c r="BQ839" s="781">
        <f t="shared" si="3029"/>
        <v>0</v>
      </c>
      <c r="BR839" s="777"/>
    </row>
    <row r="840" spans="1:70" outlineLevel="3">
      <c r="A840" s="6">
        <v>302463</v>
      </c>
      <c r="B840" s="10"/>
      <c r="C840" s="162" t="s">
        <v>113</v>
      </c>
      <c r="D840" s="167" t="s">
        <v>3184</v>
      </c>
      <c r="E840" s="43" t="str">
        <f t="shared" si="3120"/>
        <v>T</v>
      </c>
      <c r="F840" s="81" t="s">
        <v>32</v>
      </c>
      <c r="G840" s="155" t="s">
        <v>327</v>
      </c>
      <c r="H840" s="1076">
        <v>7.1</v>
      </c>
      <c r="I840" s="1141"/>
      <c r="J840" s="1142"/>
      <c r="K840" s="1032">
        <f t="shared" si="3121"/>
        <v>0</v>
      </c>
      <c r="L840" s="208"/>
      <c r="M840" s="128"/>
      <c r="N840" s="409"/>
      <c r="O840" s="409"/>
      <c r="Q840" s="684" t="s">
        <v>1913</v>
      </c>
      <c r="R840" s="692" t="s">
        <v>2002</v>
      </c>
      <c r="T840" s="680" t="str">
        <f>IF(IF(A840=0,TRUE(),D840=IFERROR(VLOOKUP(A840,Zaplecze_Weryfikacja!A:B,2,FALSE),2))=TRUE(),"Tak","Nie")</f>
        <v>Nie</v>
      </c>
      <c r="U840" s="681" t="str">
        <f>IF(T840="Tak"," ",IF(IFERROR(VLOOKUP(A840,Zaplecze_Weryfikacja!A:B,2,FALSE),"Inny numer Lp")="Inny numer Lp","Inny numer Lp",IF(VLOOKUP(A840,Zaplecze_Weryfikacja!A:B,2,FALSE)=D840,"Nieznana przyczyna","Inny opis")))</f>
        <v>Inny opis</v>
      </c>
      <c r="Y840" s="785"/>
      <c r="Z840" s="309">
        <f t="shared" si="3122"/>
        <v>0</v>
      </c>
      <c r="AA840" s="785"/>
      <c r="AB840" s="309">
        <f t="shared" si="3123"/>
        <v>0</v>
      </c>
      <c r="AC840" s="785"/>
      <c r="AD840" s="309">
        <f t="shared" si="3124"/>
        <v>0</v>
      </c>
      <c r="AE840" s="785"/>
      <c r="AF840" s="309">
        <f t="shared" si="3125"/>
        <v>0</v>
      </c>
      <c r="AG840" s="785"/>
      <c r="AH840" s="309">
        <f t="shared" si="3126"/>
        <v>0</v>
      </c>
      <c r="AI840" s="785"/>
      <c r="AJ840" s="309">
        <f t="shared" si="3127"/>
        <v>0</v>
      </c>
      <c r="AK840" s="785"/>
      <c r="AL840" s="309">
        <f t="shared" si="3128"/>
        <v>0</v>
      </c>
      <c r="AM840" s="785"/>
      <c r="AN840" s="309">
        <f t="shared" si="3129"/>
        <v>0</v>
      </c>
      <c r="AO840" s="785"/>
      <c r="AP840" s="309">
        <f t="shared" si="3130"/>
        <v>0</v>
      </c>
      <c r="AQ840" s="785"/>
      <c r="AR840" s="309">
        <f t="shared" si="3131"/>
        <v>0</v>
      </c>
      <c r="AT840" s="782">
        <f t="shared" si="3016"/>
        <v>0</v>
      </c>
      <c r="AU840" s="782">
        <f t="shared" si="3017"/>
        <v>0</v>
      </c>
      <c r="AV840" s="782">
        <f t="shared" si="3018"/>
        <v>0</v>
      </c>
      <c r="AW840" s="788" t="e">
        <f t="shared" si="3019"/>
        <v>#DIV/0!</v>
      </c>
      <c r="AY840" s="781">
        <f t="shared" si="3020"/>
        <v>0</v>
      </c>
      <c r="AZ840" s="777"/>
      <c r="BA840" s="781">
        <f t="shared" si="3021"/>
        <v>0</v>
      </c>
      <c r="BB840" s="777"/>
      <c r="BC840" s="781">
        <f t="shared" si="3022"/>
        <v>0</v>
      </c>
      <c r="BD840" s="777"/>
      <c r="BE840" s="781">
        <f t="shared" si="3023"/>
        <v>0</v>
      </c>
      <c r="BF840" s="777"/>
      <c r="BG840" s="781">
        <f t="shared" si="3024"/>
        <v>0</v>
      </c>
      <c r="BH840" s="777"/>
      <c r="BI840" s="781">
        <f t="shared" si="3025"/>
        <v>0</v>
      </c>
      <c r="BJ840" s="777"/>
      <c r="BK840" s="781">
        <f t="shared" si="3026"/>
        <v>0</v>
      </c>
      <c r="BL840" s="777"/>
      <c r="BM840" s="781">
        <f t="shared" si="3027"/>
        <v>0</v>
      </c>
      <c r="BN840" s="777"/>
      <c r="BO840" s="781">
        <f t="shared" si="3028"/>
        <v>0</v>
      </c>
      <c r="BP840" s="777"/>
      <c r="BQ840" s="781">
        <f t="shared" si="3029"/>
        <v>0</v>
      </c>
      <c r="BR840" s="777"/>
    </row>
    <row r="841" spans="1:70" outlineLevel="3">
      <c r="A841" s="6">
        <v>302464</v>
      </c>
      <c r="B841" s="10"/>
      <c r="C841" s="162" t="s">
        <v>113</v>
      </c>
      <c r="D841" s="168" t="s">
        <v>877</v>
      </c>
      <c r="E841" s="43" t="str">
        <f t="shared" si="3120"/>
        <v>T</v>
      </c>
      <c r="F841" s="81" t="s">
        <v>3095</v>
      </c>
      <c r="G841" s="155" t="s">
        <v>327</v>
      </c>
      <c r="H841" s="1076">
        <v>11.71</v>
      </c>
      <c r="I841" s="1141"/>
      <c r="J841" s="1142"/>
      <c r="K841" s="1032">
        <f t="shared" si="3121"/>
        <v>0</v>
      </c>
      <c r="L841" s="208"/>
      <c r="M841" s="128"/>
      <c r="N841" s="409"/>
      <c r="O841" s="409"/>
      <c r="Q841" s="684" t="s">
        <v>1893</v>
      </c>
      <c r="R841" s="692" t="s">
        <v>2002</v>
      </c>
      <c r="T841" s="680" t="str">
        <f>IF(IF(A841=0,TRUE(),D841=IFERROR(VLOOKUP(A841,Zaplecze_Weryfikacja!A:B,2,FALSE),2))=TRUE(),"Tak","Nie")</f>
        <v>Nie</v>
      </c>
      <c r="U841" s="681" t="str">
        <f>IF(T841="Tak"," ",IF(IFERROR(VLOOKUP(A841,Zaplecze_Weryfikacja!A:B,2,FALSE),"Inny numer Lp")="Inny numer Lp","Inny numer Lp",IF(VLOOKUP(A841,Zaplecze_Weryfikacja!A:B,2,FALSE)=D841,"Nieznana przyczyna","Inny opis")))</f>
        <v>Inny opis</v>
      </c>
      <c r="Y841" s="785"/>
      <c r="Z841" s="309">
        <f t="shared" si="3122"/>
        <v>0</v>
      </c>
      <c r="AA841" s="785"/>
      <c r="AB841" s="309">
        <f t="shared" si="3123"/>
        <v>0</v>
      </c>
      <c r="AC841" s="785"/>
      <c r="AD841" s="309">
        <f t="shared" si="3124"/>
        <v>0</v>
      </c>
      <c r="AE841" s="785"/>
      <c r="AF841" s="309">
        <f t="shared" si="3125"/>
        <v>0</v>
      </c>
      <c r="AG841" s="785"/>
      <c r="AH841" s="309">
        <f t="shared" si="3126"/>
        <v>0</v>
      </c>
      <c r="AI841" s="785"/>
      <c r="AJ841" s="309">
        <f t="shared" si="3127"/>
        <v>0</v>
      </c>
      <c r="AK841" s="785"/>
      <c r="AL841" s="309">
        <f t="shared" si="3128"/>
        <v>0</v>
      </c>
      <c r="AM841" s="785"/>
      <c r="AN841" s="309">
        <f t="shared" si="3129"/>
        <v>0</v>
      </c>
      <c r="AO841" s="785"/>
      <c r="AP841" s="309">
        <f t="shared" si="3130"/>
        <v>0</v>
      </c>
      <c r="AQ841" s="785"/>
      <c r="AR841" s="309">
        <f t="shared" si="3131"/>
        <v>0</v>
      </c>
      <c r="AT841" s="782">
        <f t="shared" si="3016"/>
        <v>0</v>
      </c>
      <c r="AU841" s="782">
        <f t="shared" si="3017"/>
        <v>0</v>
      </c>
      <c r="AV841" s="782">
        <f t="shared" si="3018"/>
        <v>0</v>
      </c>
      <c r="AW841" s="788" t="e">
        <f t="shared" si="3019"/>
        <v>#DIV/0!</v>
      </c>
      <c r="AY841" s="781">
        <f t="shared" si="3020"/>
        <v>0</v>
      </c>
      <c r="AZ841" s="777"/>
      <c r="BA841" s="781">
        <f t="shared" si="3021"/>
        <v>0</v>
      </c>
      <c r="BB841" s="777"/>
      <c r="BC841" s="781">
        <f t="shared" si="3022"/>
        <v>0</v>
      </c>
      <c r="BD841" s="777"/>
      <c r="BE841" s="781">
        <f t="shared" si="3023"/>
        <v>0</v>
      </c>
      <c r="BF841" s="777"/>
      <c r="BG841" s="781">
        <f t="shared" si="3024"/>
        <v>0</v>
      </c>
      <c r="BH841" s="777"/>
      <c r="BI841" s="781">
        <f t="shared" si="3025"/>
        <v>0</v>
      </c>
      <c r="BJ841" s="777"/>
      <c r="BK841" s="781">
        <f t="shared" si="3026"/>
        <v>0</v>
      </c>
      <c r="BL841" s="777"/>
      <c r="BM841" s="781">
        <f t="shared" si="3027"/>
        <v>0</v>
      </c>
      <c r="BN841" s="777"/>
      <c r="BO841" s="781">
        <f t="shared" si="3028"/>
        <v>0</v>
      </c>
      <c r="BP841" s="777"/>
      <c r="BQ841" s="781">
        <f t="shared" si="3029"/>
        <v>0</v>
      </c>
      <c r="BR841" s="777"/>
    </row>
    <row r="842" spans="1:70" outlineLevel="3">
      <c r="A842" s="6">
        <v>302465</v>
      </c>
      <c r="B842" s="10"/>
      <c r="C842" s="121" t="s">
        <v>113</v>
      </c>
      <c r="D842" s="111" t="s">
        <v>3174</v>
      </c>
      <c r="E842" s="43" t="str">
        <f t="shared" si="3120"/>
        <v>T</v>
      </c>
      <c r="F842" s="42" t="s">
        <v>126</v>
      </c>
      <c r="G842" s="155" t="s">
        <v>327</v>
      </c>
      <c r="H842" s="1076">
        <v>8.64</v>
      </c>
      <c r="I842" s="1141"/>
      <c r="J842" s="1142"/>
      <c r="K842" s="1032">
        <f t="shared" si="3121"/>
        <v>0</v>
      </c>
      <c r="L842" s="208"/>
      <c r="M842" s="128"/>
      <c r="N842" s="409"/>
      <c r="O842" s="409"/>
      <c r="Q842" s="684" t="s">
        <v>1864</v>
      </c>
      <c r="R842" s="692" t="s">
        <v>2002</v>
      </c>
      <c r="T842" s="680" t="str">
        <f>IF(IF(A842=0,TRUE(),D842=IFERROR(VLOOKUP(A842,Zaplecze_Weryfikacja!A:B,2,FALSE),2))=TRUE(),"Tak","Nie")</f>
        <v>Nie</v>
      </c>
      <c r="U842" s="681" t="str">
        <f>IF(T842="Tak"," ",IF(IFERROR(VLOOKUP(A842,Zaplecze_Weryfikacja!A:B,2,FALSE),"Inny numer Lp")="Inny numer Lp","Inny numer Lp",IF(VLOOKUP(A842,Zaplecze_Weryfikacja!A:B,2,FALSE)=D842,"Nieznana przyczyna","Inny opis")))</f>
        <v>Inny opis</v>
      </c>
      <c r="Y842" s="785"/>
      <c r="Z842" s="309">
        <f t="shared" si="3122"/>
        <v>0</v>
      </c>
      <c r="AA842" s="785"/>
      <c r="AB842" s="309">
        <f t="shared" si="3123"/>
        <v>0</v>
      </c>
      <c r="AC842" s="785"/>
      <c r="AD842" s="309">
        <f t="shared" si="3124"/>
        <v>0</v>
      </c>
      <c r="AE842" s="785"/>
      <c r="AF842" s="309">
        <f t="shared" si="3125"/>
        <v>0</v>
      </c>
      <c r="AG842" s="785"/>
      <c r="AH842" s="309">
        <f t="shared" si="3126"/>
        <v>0</v>
      </c>
      <c r="AI842" s="785"/>
      <c r="AJ842" s="309">
        <f t="shared" si="3127"/>
        <v>0</v>
      </c>
      <c r="AK842" s="785"/>
      <c r="AL842" s="309">
        <f t="shared" si="3128"/>
        <v>0</v>
      </c>
      <c r="AM842" s="785"/>
      <c r="AN842" s="309">
        <f t="shared" si="3129"/>
        <v>0</v>
      </c>
      <c r="AO842" s="785"/>
      <c r="AP842" s="309">
        <f t="shared" si="3130"/>
        <v>0</v>
      </c>
      <c r="AQ842" s="785"/>
      <c r="AR842" s="309">
        <f t="shared" si="3131"/>
        <v>0</v>
      </c>
      <c r="AT842" s="782">
        <f t="shared" si="3016"/>
        <v>0</v>
      </c>
      <c r="AU842" s="782">
        <f t="shared" si="3017"/>
        <v>0</v>
      </c>
      <c r="AV842" s="782">
        <f t="shared" si="3018"/>
        <v>0</v>
      </c>
      <c r="AW842" s="788" t="e">
        <f t="shared" si="3019"/>
        <v>#DIV/0!</v>
      </c>
      <c r="AY842" s="781">
        <f t="shared" si="3020"/>
        <v>0</v>
      </c>
      <c r="AZ842" s="777"/>
      <c r="BA842" s="781">
        <f t="shared" si="3021"/>
        <v>0</v>
      </c>
      <c r="BB842" s="777"/>
      <c r="BC842" s="781">
        <f t="shared" si="3022"/>
        <v>0</v>
      </c>
      <c r="BD842" s="777"/>
      <c r="BE842" s="781">
        <f t="shared" si="3023"/>
        <v>0</v>
      </c>
      <c r="BF842" s="777"/>
      <c r="BG842" s="781">
        <f t="shared" si="3024"/>
        <v>0</v>
      </c>
      <c r="BH842" s="777"/>
      <c r="BI842" s="781">
        <f t="shared" si="3025"/>
        <v>0</v>
      </c>
      <c r="BJ842" s="777"/>
      <c r="BK842" s="781">
        <f t="shared" si="3026"/>
        <v>0</v>
      </c>
      <c r="BL842" s="777"/>
      <c r="BM842" s="781">
        <f t="shared" si="3027"/>
        <v>0</v>
      </c>
      <c r="BN842" s="777"/>
      <c r="BO842" s="781">
        <f t="shared" si="3028"/>
        <v>0</v>
      </c>
      <c r="BP842" s="777"/>
      <c r="BQ842" s="781">
        <f t="shared" si="3029"/>
        <v>0</v>
      </c>
      <c r="BR842" s="777"/>
    </row>
    <row r="843" spans="1:70" outlineLevel="3">
      <c r="A843" s="6">
        <v>302466</v>
      </c>
      <c r="B843" s="10"/>
      <c r="C843" s="121" t="s">
        <v>113</v>
      </c>
      <c r="D843" s="111" t="s">
        <v>3175</v>
      </c>
      <c r="E843" s="43" t="str">
        <f t="shared" ref="E843" si="3132">IF(H843&gt;0,"T","N")</f>
        <v>T</v>
      </c>
      <c r="F843" s="42" t="s">
        <v>3223</v>
      </c>
      <c r="G843" s="155" t="s">
        <v>327</v>
      </c>
      <c r="H843" s="1076">
        <v>8.64</v>
      </c>
      <c r="I843" s="1141"/>
      <c r="J843" s="1142"/>
      <c r="K843" s="1032">
        <f t="shared" ref="K843" si="3133">IF(B843="E","E",$H843*I843)</f>
        <v>0</v>
      </c>
      <c r="L843" s="208"/>
      <c r="M843" s="128"/>
      <c r="N843" s="409"/>
      <c r="O843" s="409"/>
      <c r="Q843" s="684" t="s">
        <v>1864</v>
      </c>
      <c r="R843" s="692" t="s">
        <v>2002</v>
      </c>
      <c r="T843" s="680" t="str">
        <f>IF(IF(A843=0,TRUE(),D843=IFERROR(VLOOKUP(A843,Zaplecze_Weryfikacja!A:B,2,FALSE),2))=TRUE(),"Tak","Nie")</f>
        <v>Nie</v>
      </c>
      <c r="U843" s="681" t="str">
        <f>IF(T843="Tak"," ",IF(IFERROR(VLOOKUP(A843,Zaplecze_Weryfikacja!A:B,2,FALSE),"Inny numer Lp")="Inny numer Lp","Inny numer Lp",IF(VLOOKUP(A843,Zaplecze_Weryfikacja!A:B,2,FALSE)=D843,"Nieznana przyczyna","Inny opis")))</f>
        <v>Inny opis</v>
      </c>
      <c r="Y843" s="785"/>
      <c r="Z843" s="309">
        <f t="shared" ref="Z843" si="3134">IF($B843="E","E",$H843*Y843)</f>
        <v>0</v>
      </c>
      <c r="AA843" s="785"/>
      <c r="AB843" s="309">
        <f t="shared" ref="AB843" si="3135">IF($B843="E","E",$H843*AA843)</f>
        <v>0</v>
      </c>
      <c r="AC843" s="785"/>
      <c r="AD843" s="309">
        <f t="shared" ref="AD843" si="3136">IF($B843="E","E",$H843*AC843)</f>
        <v>0</v>
      </c>
      <c r="AE843" s="785"/>
      <c r="AF843" s="309">
        <f t="shared" ref="AF843" si="3137">IF($B843="E","E",$H843*AE843)</f>
        <v>0</v>
      </c>
      <c r="AG843" s="785"/>
      <c r="AH843" s="309">
        <f t="shared" ref="AH843" si="3138">IF($B843="E","E",$H843*AG843)</f>
        <v>0</v>
      </c>
      <c r="AI843" s="785"/>
      <c r="AJ843" s="309">
        <f t="shared" ref="AJ843" si="3139">IF($B843="E","E",$H843*AI843)</f>
        <v>0</v>
      </c>
      <c r="AK843" s="785"/>
      <c r="AL843" s="309">
        <f t="shared" ref="AL843" si="3140">IF($B843="E","E",$H843*AK843)</f>
        <v>0</v>
      </c>
      <c r="AM843" s="785"/>
      <c r="AN843" s="309">
        <f t="shared" ref="AN843" si="3141">IF($B843="E","E",$H843*AM843)</f>
        <v>0</v>
      </c>
      <c r="AO843" s="785"/>
      <c r="AP843" s="309">
        <f t="shared" ref="AP843" si="3142">IF($B843="E","E",$H843*AO843)</f>
        <v>0</v>
      </c>
      <c r="AQ843" s="785"/>
      <c r="AR843" s="309">
        <f t="shared" ref="AR843" si="3143">IF($B843="E","E",$H843*AQ843)</f>
        <v>0</v>
      </c>
      <c r="AT843" s="782">
        <f t="shared" ref="AT843" si="3144">MAX(Z843,AB843,AD843,AF843,AH843,AJ843,AL843,AN843,AP843,AR843)</f>
        <v>0</v>
      </c>
      <c r="AU843" s="782">
        <f t="shared" ref="AU843" si="3145">IF($AU$6=10,MIN(Z843,AB843,AD843,AF843,AH843,AJ843,AL843,AN843,AP843,AR843),IF($AU$6=9,MIN(Z843,AB843,AD843,AF843,AH843,AJ843,AL843,AN843,AP843),IF($AU$6=8,MIN(Z843,AB843,AD843,AF843,AH843,AJ843,AL843,AN843),IF($AU$6=7,MIN(Z843,AB843,AD843,AF843,AH843,AJ843,AL843),IF($AU$6=6,MIN(Z843,AB843,AD843,AF843,AH843,AJ843),IF($AU$6=5,MIN(Z843,AB843,AD843,AF843,AH843),IF($AU$6=4,MIN(Z843,AB843,AD843,AF843),IF($AU$6=4,MIN(Z843,AB843,AD843,AF843),IF($AU$6=3,MIN(Z843,AB843,AD843),IF($AU$6=3,MIN(Z843,AB843,AD843),IF($AU$6=2,MIN(Z843,AB843),IF($AU$6=1,MIN(Z843),"Błąd - zła ilośc oferentów"))))))))))))</f>
        <v>0</v>
      </c>
      <c r="AV843" s="782">
        <f t="shared" ref="AV843" si="3146">AT843-AU843</f>
        <v>0</v>
      </c>
      <c r="AW843" s="788" t="e">
        <f t="shared" ref="AW843" si="3147">AT843/AU843</f>
        <v>#DIV/0!</v>
      </c>
      <c r="AY843" s="781">
        <f t="shared" ref="AY843" si="3148">+AZ843</f>
        <v>0</v>
      </c>
      <c r="AZ843" s="777"/>
      <c r="BA843" s="781">
        <f t="shared" ref="BA843" si="3149">+BB843</f>
        <v>0</v>
      </c>
      <c r="BB843" s="777"/>
      <c r="BC843" s="781">
        <f t="shared" ref="BC843" si="3150">+BD843</f>
        <v>0</v>
      </c>
      <c r="BD843" s="777"/>
      <c r="BE843" s="781">
        <f t="shared" ref="BE843" si="3151">+BF843</f>
        <v>0</v>
      </c>
      <c r="BF843" s="777"/>
      <c r="BG843" s="781">
        <f t="shared" ref="BG843" si="3152">+BH843</f>
        <v>0</v>
      </c>
      <c r="BH843" s="777"/>
      <c r="BI843" s="781">
        <f t="shared" ref="BI843" si="3153">+BJ843</f>
        <v>0</v>
      </c>
      <c r="BJ843" s="777"/>
      <c r="BK843" s="781">
        <f t="shared" ref="BK843" si="3154">+BL843</f>
        <v>0</v>
      </c>
      <c r="BL843" s="777"/>
      <c r="BM843" s="781">
        <f t="shared" ref="BM843" si="3155">+BN843</f>
        <v>0</v>
      </c>
      <c r="BN843" s="777"/>
      <c r="BO843" s="781">
        <f t="shared" ref="BO843" si="3156">+BP843</f>
        <v>0</v>
      </c>
      <c r="BP843" s="777"/>
      <c r="BQ843" s="781">
        <f t="shared" ref="BQ843" si="3157">+BR843</f>
        <v>0</v>
      </c>
      <c r="BR843" s="777"/>
    </row>
    <row r="844" spans="1:70" outlineLevel="3">
      <c r="A844" s="6">
        <v>302467</v>
      </c>
      <c r="B844" s="10"/>
      <c r="C844" s="162" t="s">
        <v>113</v>
      </c>
      <c r="D844" s="163" t="s">
        <v>3181</v>
      </c>
      <c r="E844" s="43" t="str">
        <f t="shared" si="3120"/>
        <v>T</v>
      </c>
      <c r="F844" s="81"/>
      <c r="G844" s="155" t="s">
        <v>327</v>
      </c>
      <c r="H844" s="1076">
        <v>3.9</v>
      </c>
      <c r="I844" s="1141"/>
      <c r="J844" s="1142"/>
      <c r="K844" s="1032">
        <f t="shared" si="3121"/>
        <v>0</v>
      </c>
      <c r="L844" s="208"/>
      <c r="M844" s="128"/>
      <c r="N844" s="409"/>
      <c r="O844" s="409"/>
      <c r="Q844" s="684" t="s">
        <v>1868</v>
      </c>
      <c r="R844" s="692" t="s">
        <v>2002</v>
      </c>
      <c r="T844" s="680" t="str">
        <f>IF(IF(A844=0,TRUE(),D844=IFERROR(VLOOKUP(A844,Zaplecze_Weryfikacja!A:B,2,FALSE),2))=TRUE(),"Tak","Nie")</f>
        <v>Nie</v>
      </c>
      <c r="U844" s="681" t="str">
        <f>IF(T844="Tak"," ",IF(IFERROR(VLOOKUP(A844,Zaplecze_Weryfikacja!A:B,2,FALSE),"Inny numer Lp")="Inny numer Lp","Inny numer Lp",IF(VLOOKUP(A844,Zaplecze_Weryfikacja!A:B,2,FALSE)=D844,"Nieznana przyczyna","Inny opis")))</f>
        <v>Inny opis</v>
      </c>
      <c r="Y844" s="785"/>
      <c r="Z844" s="309">
        <f t="shared" si="3122"/>
        <v>0</v>
      </c>
      <c r="AA844" s="785"/>
      <c r="AB844" s="309">
        <f t="shared" si="3123"/>
        <v>0</v>
      </c>
      <c r="AC844" s="785"/>
      <c r="AD844" s="309">
        <f t="shared" si="3124"/>
        <v>0</v>
      </c>
      <c r="AE844" s="785"/>
      <c r="AF844" s="309">
        <f t="shared" si="3125"/>
        <v>0</v>
      </c>
      <c r="AG844" s="785"/>
      <c r="AH844" s="309">
        <f t="shared" si="3126"/>
        <v>0</v>
      </c>
      <c r="AI844" s="785"/>
      <c r="AJ844" s="309">
        <f t="shared" si="3127"/>
        <v>0</v>
      </c>
      <c r="AK844" s="785"/>
      <c r="AL844" s="309">
        <f t="shared" si="3128"/>
        <v>0</v>
      </c>
      <c r="AM844" s="785"/>
      <c r="AN844" s="309">
        <f t="shared" si="3129"/>
        <v>0</v>
      </c>
      <c r="AO844" s="785"/>
      <c r="AP844" s="309">
        <f t="shared" si="3130"/>
        <v>0</v>
      </c>
      <c r="AQ844" s="785"/>
      <c r="AR844" s="309">
        <f t="shared" si="3131"/>
        <v>0</v>
      </c>
      <c r="AT844" s="782">
        <f t="shared" si="3016"/>
        <v>0</v>
      </c>
      <c r="AU844" s="782">
        <f t="shared" si="3017"/>
        <v>0</v>
      </c>
      <c r="AV844" s="782">
        <f t="shared" si="3018"/>
        <v>0</v>
      </c>
      <c r="AW844" s="788" t="e">
        <f t="shared" si="3019"/>
        <v>#DIV/0!</v>
      </c>
      <c r="AY844" s="781">
        <f t="shared" si="3020"/>
        <v>0</v>
      </c>
      <c r="AZ844" s="777"/>
      <c r="BA844" s="781">
        <f t="shared" si="3021"/>
        <v>0</v>
      </c>
      <c r="BB844" s="777"/>
      <c r="BC844" s="781">
        <f t="shared" si="3022"/>
        <v>0</v>
      </c>
      <c r="BD844" s="777"/>
      <c r="BE844" s="781">
        <f t="shared" si="3023"/>
        <v>0</v>
      </c>
      <c r="BF844" s="777"/>
      <c r="BG844" s="781">
        <f t="shared" si="3024"/>
        <v>0</v>
      </c>
      <c r="BH844" s="777"/>
      <c r="BI844" s="781">
        <f t="shared" si="3025"/>
        <v>0</v>
      </c>
      <c r="BJ844" s="777"/>
      <c r="BK844" s="781">
        <f t="shared" si="3026"/>
        <v>0</v>
      </c>
      <c r="BL844" s="777"/>
      <c r="BM844" s="781">
        <f t="shared" si="3027"/>
        <v>0</v>
      </c>
      <c r="BN844" s="777"/>
      <c r="BO844" s="781">
        <f t="shared" si="3028"/>
        <v>0</v>
      </c>
      <c r="BP844" s="777"/>
      <c r="BQ844" s="781">
        <f t="shared" si="3029"/>
        <v>0</v>
      </c>
      <c r="BR844" s="777"/>
    </row>
    <row r="845" spans="1:70" outlineLevel="3">
      <c r="A845" s="6">
        <v>302468</v>
      </c>
      <c r="B845" s="10"/>
      <c r="C845" s="121" t="s">
        <v>113</v>
      </c>
      <c r="D845" s="148" t="s">
        <v>77</v>
      </c>
      <c r="E845" s="43" t="str">
        <f t="shared" si="3120"/>
        <v>T</v>
      </c>
      <c r="F845" s="46" t="s">
        <v>3098</v>
      </c>
      <c r="G845" s="155" t="s">
        <v>327</v>
      </c>
      <c r="H845" s="1076">
        <v>4.0999999999999996</v>
      </c>
      <c r="I845" s="1141"/>
      <c r="J845" s="1142"/>
      <c r="K845" s="1032">
        <f t="shared" si="3121"/>
        <v>0</v>
      </c>
      <c r="L845" s="208"/>
      <c r="M845" s="128"/>
      <c r="N845" s="409"/>
      <c r="O845" s="409"/>
      <c r="Q845" s="686" t="s">
        <v>1865</v>
      </c>
      <c r="R845" s="692" t="s">
        <v>2002</v>
      </c>
      <c r="T845" s="680" t="str">
        <f>IF(IF(A845=0,TRUE(),D845=IFERROR(VLOOKUP(A845,Zaplecze_Weryfikacja!A:B,2,FALSE),2))=TRUE(),"Tak","Nie")</f>
        <v>Nie</v>
      </c>
      <c r="U845" s="681" t="str">
        <f>IF(T845="Tak"," ",IF(IFERROR(VLOOKUP(A845,Zaplecze_Weryfikacja!A:B,2,FALSE),"Inny numer Lp")="Inny numer Lp","Inny numer Lp",IF(VLOOKUP(A845,Zaplecze_Weryfikacja!A:B,2,FALSE)=D845,"Nieznana przyczyna","Inny opis")))</f>
        <v>Inny opis</v>
      </c>
      <c r="Y845" s="785"/>
      <c r="Z845" s="309">
        <f t="shared" si="3122"/>
        <v>0</v>
      </c>
      <c r="AA845" s="785"/>
      <c r="AB845" s="309">
        <f t="shared" si="3123"/>
        <v>0</v>
      </c>
      <c r="AC845" s="785"/>
      <c r="AD845" s="309">
        <f t="shared" si="3124"/>
        <v>0</v>
      </c>
      <c r="AE845" s="785"/>
      <c r="AF845" s="309">
        <f t="shared" si="3125"/>
        <v>0</v>
      </c>
      <c r="AG845" s="785"/>
      <c r="AH845" s="309">
        <f t="shared" si="3126"/>
        <v>0</v>
      </c>
      <c r="AI845" s="785"/>
      <c r="AJ845" s="309">
        <f t="shared" si="3127"/>
        <v>0</v>
      </c>
      <c r="AK845" s="785"/>
      <c r="AL845" s="309">
        <f t="shared" si="3128"/>
        <v>0</v>
      </c>
      <c r="AM845" s="785"/>
      <c r="AN845" s="309">
        <f t="shared" si="3129"/>
        <v>0</v>
      </c>
      <c r="AO845" s="785"/>
      <c r="AP845" s="309">
        <f t="shared" si="3130"/>
        <v>0</v>
      </c>
      <c r="AQ845" s="785"/>
      <c r="AR845" s="309">
        <f t="shared" si="3131"/>
        <v>0</v>
      </c>
      <c r="AT845" s="782">
        <f t="shared" si="3016"/>
        <v>0</v>
      </c>
      <c r="AU845" s="782">
        <f t="shared" si="3017"/>
        <v>0</v>
      </c>
      <c r="AV845" s="782">
        <f t="shared" si="3018"/>
        <v>0</v>
      </c>
      <c r="AW845" s="788" t="e">
        <f t="shared" si="3019"/>
        <v>#DIV/0!</v>
      </c>
      <c r="AY845" s="781">
        <f t="shared" si="3020"/>
        <v>0</v>
      </c>
      <c r="AZ845" s="777"/>
      <c r="BA845" s="781">
        <f t="shared" si="3021"/>
        <v>0</v>
      </c>
      <c r="BB845" s="777"/>
      <c r="BC845" s="781">
        <f t="shared" si="3022"/>
        <v>0</v>
      </c>
      <c r="BD845" s="777"/>
      <c r="BE845" s="781">
        <f t="shared" si="3023"/>
        <v>0</v>
      </c>
      <c r="BF845" s="777"/>
      <c r="BG845" s="781">
        <f t="shared" si="3024"/>
        <v>0</v>
      </c>
      <c r="BH845" s="777"/>
      <c r="BI845" s="781">
        <f t="shared" si="3025"/>
        <v>0</v>
      </c>
      <c r="BJ845" s="777"/>
      <c r="BK845" s="781">
        <f t="shared" si="3026"/>
        <v>0</v>
      </c>
      <c r="BL845" s="777"/>
      <c r="BM845" s="781">
        <f t="shared" si="3027"/>
        <v>0</v>
      </c>
      <c r="BN845" s="777"/>
      <c r="BO845" s="781">
        <f t="shared" si="3028"/>
        <v>0</v>
      </c>
      <c r="BP845" s="777"/>
      <c r="BQ845" s="781">
        <f t="shared" si="3029"/>
        <v>0</v>
      </c>
      <c r="BR845" s="777"/>
    </row>
    <row r="846" spans="1:70" outlineLevel="3">
      <c r="A846" s="1250">
        <v>302469</v>
      </c>
      <c r="B846" s="10"/>
      <c r="C846" s="121" t="s">
        <v>113</v>
      </c>
      <c r="D846" s="1295" t="s">
        <v>179</v>
      </c>
      <c r="E846" s="43" t="str">
        <f t="shared" si="3120"/>
        <v>T</v>
      </c>
      <c r="F846" s="38" t="s">
        <v>189</v>
      </c>
      <c r="G846" s="122" t="s">
        <v>325</v>
      </c>
      <c r="H846" s="1076">
        <v>1</v>
      </c>
      <c r="I846" s="1141"/>
      <c r="J846" s="1142"/>
      <c r="K846" s="1032">
        <f t="shared" si="3121"/>
        <v>0</v>
      </c>
      <c r="L846" s="208"/>
      <c r="M846" s="128"/>
      <c r="N846" s="409"/>
      <c r="O846" s="409"/>
      <c r="Q846" s="684" t="s">
        <v>1870</v>
      </c>
      <c r="R846" s="692" t="s">
        <v>2002</v>
      </c>
      <c r="T846" s="680" t="str">
        <f>IF(IF(A846=0,TRUE(),D846=IFERROR(VLOOKUP(A846,Zaplecze_Weryfikacja!A:B,2,FALSE),2))=TRUE(),"Tak","Nie")</f>
        <v>Nie</v>
      </c>
      <c r="U846" s="681" t="str">
        <f>IF(T846="Tak"," ",IF(IFERROR(VLOOKUP(A846,Zaplecze_Weryfikacja!A:B,2,FALSE),"Inny numer Lp")="Inny numer Lp","Inny numer Lp",IF(VLOOKUP(A846,Zaplecze_Weryfikacja!A:B,2,FALSE)=D846,"Nieznana przyczyna","Inny opis")))</f>
        <v>Inny opis</v>
      </c>
      <c r="Y846" s="785"/>
      <c r="Z846" s="309">
        <f t="shared" si="3122"/>
        <v>0</v>
      </c>
      <c r="AA846" s="785"/>
      <c r="AB846" s="309">
        <f t="shared" si="3123"/>
        <v>0</v>
      </c>
      <c r="AC846" s="785"/>
      <c r="AD846" s="309">
        <f t="shared" si="3124"/>
        <v>0</v>
      </c>
      <c r="AE846" s="785"/>
      <c r="AF846" s="309">
        <f t="shared" si="3125"/>
        <v>0</v>
      </c>
      <c r="AG846" s="785"/>
      <c r="AH846" s="309">
        <f t="shared" si="3126"/>
        <v>0</v>
      </c>
      <c r="AI846" s="785"/>
      <c r="AJ846" s="309">
        <f t="shared" si="3127"/>
        <v>0</v>
      </c>
      <c r="AK846" s="785"/>
      <c r="AL846" s="309">
        <f t="shared" si="3128"/>
        <v>0</v>
      </c>
      <c r="AM846" s="785"/>
      <c r="AN846" s="309">
        <f t="shared" si="3129"/>
        <v>0</v>
      </c>
      <c r="AO846" s="785"/>
      <c r="AP846" s="309">
        <f t="shared" si="3130"/>
        <v>0</v>
      </c>
      <c r="AQ846" s="785"/>
      <c r="AR846" s="309">
        <f t="shared" si="3131"/>
        <v>0</v>
      </c>
      <c r="AT846" s="782">
        <f t="shared" si="3016"/>
        <v>0</v>
      </c>
      <c r="AU846" s="782">
        <f t="shared" si="3017"/>
        <v>0</v>
      </c>
      <c r="AV846" s="782">
        <f t="shared" si="3018"/>
        <v>0</v>
      </c>
      <c r="AW846" s="788" t="e">
        <f t="shared" si="3019"/>
        <v>#DIV/0!</v>
      </c>
      <c r="AY846" s="781">
        <f t="shared" si="3020"/>
        <v>0</v>
      </c>
      <c r="AZ846" s="777"/>
      <c r="BA846" s="781">
        <f t="shared" si="3021"/>
        <v>0</v>
      </c>
      <c r="BB846" s="777"/>
      <c r="BC846" s="781">
        <f t="shared" si="3022"/>
        <v>0</v>
      </c>
      <c r="BD846" s="777"/>
      <c r="BE846" s="781">
        <f t="shared" si="3023"/>
        <v>0</v>
      </c>
      <c r="BF846" s="777"/>
      <c r="BG846" s="781">
        <f t="shared" si="3024"/>
        <v>0</v>
      </c>
      <c r="BH846" s="777"/>
      <c r="BI846" s="781">
        <f t="shared" si="3025"/>
        <v>0</v>
      </c>
      <c r="BJ846" s="777"/>
      <c r="BK846" s="781">
        <f t="shared" si="3026"/>
        <v>0</v>
      </c>
      <c r="BL846" s="777"/>
      <c r="BM846" s="781">
        <f t="shared" si="3027"/>
        <v>0</v>
      </c>
      <c r="BN846" s="777"/>
      <c r="BO846" s="781">
        <f t="shared" si="3028"/>
        <v>0</v>
      </c>
      <c r="BP846" s="777"/>
      <c r="BQ846" s="781">
        <f t="shared" si="3029"/>
        <v>0</v>
      </c>
      <c r="BR846" s="777"/>
    </row>
    <row r="847" spans="1:70" outlineLevel="3">
      <c r="A847" s="6">
        <v>302470</v>
      </c>
      <c r="B847" s="10"/>
      <c r="C847" s="121" t="s">
        <v>113</v>
      </c>
      <c r="D847" s="148" t="s">
        <v>180</v>
      </c>
      <c r="E847" s="43" t="str">
        <f t="shared" si="3120"/>
        <v>N</v>
      </c>
      <c r="F847" s="13" t="s">
        <v>133</v>
      </c>
      <c r="G847" s="122" t="s">
        <v>325</v>
      </c>
      <c r="H847" s="1076"/>
      <c r="I847" s="1141"/>
      <c r="J847" s="1142"/>
      <c r="K847" s="1032">
        <f t="shared" si="3121"/>
        <v>0</v>
      </c>
      <c r="L847" s="208"/>
      <c r="M847" s="128"/>
      <c r="N847" s="409"/>
      <c r="O847" s="409"/>
      <c r="Q847" s="684" t="s">
        <v>1875</v>
      </c>
      <c r="R847" s="692" t="s">
        <v>2002</v>
      </c>
      <c r="T847" s="680" t="str">
        <f>IF(IF(A847=0,TRUE(),D847=IFERROR(VLOOKUP(A847,Zaplecze_Weryfikacja!A:B,2,FALSE),2))=TRUE(),"Tak","Nie")</f>
        <v>Nie</v>
      </c>
      <c r="U847" s="681" t="str">
        <f>IF(T847="Tak"," ",IF(IFERROR(VLOOKUP(A847,Zaplecze_Weryfikacja!A:B,2,FALSE),"Inny numer Lp")="Inny numer Lp","Inny numer Lp",IF(VLOOKUP(A847,Zaplecze_Weryfikacja!A:B,2,FALSE)=D847,"Nieznana przyczyna","Inny opis")))</f>
        <v>Inny opis</v>
      </c>
      <c r="Y847" s="785"/>
      <c r="Z847" s="309">
        <f t="shared" si="3122"/>
        <v>0</v>
      </c>
      <c r="AA847" s="785"/>
      <c r="AB847" s="309">
        <f t="shared" si="3123"/>
        <v>0</v>
      </c>
      <c r="AC847" s="785"/>
      <c r="AD847" s="309">
        <f t="shared" si="3124"/>
        <v>0</v>
      </c>
      <c r="AE847" s="785"/>
      <c r="AF847" s="309">
        <f t="shared" si="3125"/>
        <v>0</v>
      </c>
      <c r="AG847" s="785"/>
      <c r="AH847" s="309">
        <f t="shared" si="3126"/>
        <v>0</v>
      </c>
      <c r="AI847" s="785"/>
      <c r="AJ847" s="309">
        <f t="shared" si="3127"/>
        <v>0</v>
      </c>
      <c r="AK847" s="785"/>
      <c r="AL847" s="309">
        <f t="shared" si="3128"/>
        <v>0</v>
      </c>
      <c r="AM847" s="785"/>
      <c r="AN847" s="309">
        <f t="shared" si="3129"/>
        <v>0</v>
      </c>
      <c r="AO847" s="785"/>
      <c r="AP847" s="309">
        <f t="shared" si="3130"/>
        <v>0</v>
      </c>
      <c r="AQ847" s="785"/>
      <c r="AR847" s="309">
        <f t="shared" si="3131"/>
        <v>0</v>
      </c>
      <c r="AT847" s="782">
        <f t="shared" si="3016"/>
        <v>0</v>
      </c>
      <c r="AU847" s="782">
        <f t="shared" si="3017"/>
        <v>0</v>
      </c>
      <c r="AV847" s="782">
        <f t="shared" si="3018"/>
        <v>0</v>
      </c>
      <c r="AW847" s="788" t="e">
        <f t="shared" si="3019"/>
        <v>#DIV/0!</v>
      </c>
      <c r="AY847" s="781">
        <f t="shared" si="3020"/>
        <v>0</v>
      </c>
      <c r="AZ847" s="777"/>
      <c r="BA847" s="781">
        <f t="shared" si="3021"/>
        <v>0</v>
      </c>
      <c r="BB847" s="777"/>
      <c r="BC847" s="781">
        <f t="shared" si="3022"/>
        <v>0</v>
      </c>
      <c r="BD847" s="777"/>
      <c r="BE847" s="781">
        <f t="shared" si="3023"/>
        <v>0</v>
      </c>
      <c r="BF847" s="777"/>
      <c r="BG847" s="781">
        <f t="shared" si="3024"/>
        <v>0</v>
      </c>
      <c r="BH847" s="777"/>
      <c r="BI847" s="781">
        <f t="shared" si="3025"/>
        <v>0</v>
      </c>
      <c r="BJ847" s="777"/>
      <c r="BK847" s="781">
        <f t="shared" si="3026"/>
        <v>0</v>
      </c>
      <c r="BL847" s="777"/>
      <c r="BM847" s="781">
        <f t="shared" si="3027"/>
        <v>0</v>
      </c>
      <c r="BN847" s="777"/>
      <c r="BO847" s="781">
        <f t="shared" si="3028"/>
        <v>0</v>
      </c>
      <c r="BP847" s="777"/>
      <c r="BQ847" s="781">
        <f t="shared" si="3029"/>
        <v>0</v>
      </c>
      <c r="BR847" s="777"/>
    </row>
    <row r="848" spans="1:70" outlineLevel="3">
      <c r="A848" s="6">
        <v>302471</v>
      </c>
      <c r="B848" s="10"/>
      <c r="C848" s="121" t="s">
        <v>113</v>
      </c>
      <c r="D848" s="141" t="s">
        <v>814</v>
      </c>
      <c r="E848" s="43" t="str">
        <f t="shared" si="3120"/>
        <v>T</v>
      </c>
      <c r="F848" s="37" t="s">
        <v>3100</v>
      </c>
      <c r="G848" s="122" t="s">
        <v>23</v>
      </c>
      <c r="H848" s="1076">
        <v>1</v>
      </c>
      <c r="I848" s="1141"/>
      <c r="J848" s="1142"/>
      <c r="K848" s="1032">
        <f t="shared" si="3121"/>
        <v>0</v>
      </c>
      <c r="L848" s="208"/>
      <c r="M848" s="128"/>
      <c r="N848" s="409"/>
      <c r="O848" s="409"/>
      <c r="Q848" s="684" t="s">
        <v>1923</v>
      </c>
      <c r="R848" s="692" t="s">
        <v>2002</v>
      </c>
      <c r="T848" s="680" t="str">
        <f>IF(IF(A848=0,TRUE(),D848=IFERROR(VLOOKUP(A848,Zaplecze_Weryfikacja!A:B,2,FALSE),2))=TRUE(),"Tak","Nie")</f>
        <v>Nie</v>
      </c>
      <c r="U848" s="681" t="str">
        <f>IF(T848="Tak"," ",IF(IFERROR(VLOOKUP(A848,Zaplecze_Weryfikacja!A:B,2,FALSE),"Inny numer Lp")="Inny numer Lp","Inny numer Lp",IF(VLOOKUP(A848,Zaplecze_Weryfikacja!A:B,2,FALSE)=D848,"Nieznana przyczyna","Inny opis")))</f>
        <v>Inny opis</v>
      </c>
      <c r="Y848" s="785"/>
      <c r="Z848" s="309">
        <f t="shared" si="3122"/>
        <v>0</v>
      </c>
      <c r="AA848" s="785"/>
      <c r="AB848" s="309">
        <f t="shared" si="3123"/>
        <v>0</v>
      </c>
      <c r="AC848" s="785"/>
      <c r="AD848" s="309">
        <f t="shared" si="3124"/>
        <v>0</v>
      </c>
      <c r="AE848" s="785"/>
      <c r="AF848" s="309">
        <f t="shared" si="3125"/>
        <v>0</v>
      </c>
      <c r="AG848" s="785"/>
      <c r="AH848" s="309">
        <f t="shared" si="3126"/>
        <v>0</v>
      </c>
      <c r="AI848" s="785"/>
      <c r="AJ848" s="309">
        <f t="shared" si="3127"/>
        <v>0</v>
      </c>
      <c r="AK848" s="785"/>
      <c r="AL848" s="309">
        <f t="shared" si="3128"/>
        <v>0</v>
      </c>
      <c r="AM848" s="785"/>
      <c r="AN848" s="309">
        <f t="shared" si="3129"/>
        <v>0</v>
      </c>
      <c r="AO848" s="785"/>
      <c r="AP848" s="309">
        <f t="shared" si="3130"/>
        <v>0</v>
      </c>
      <c r="AQ848" s="785"/>
      <c r="AR848" s="309">
        <f t="shared" si="3131"/>
        <v>0</v>
      </c>
      <c r="AT848" s="782">
        <f t="shared" si="3016"/>
        <v>0</v>
      </c>
      <c r="AU848" s="782">
        <f t="shared" si="3017"/>
        <v>0</v>
      </c>
      <c r="AV848" s="782">
        <f t="shared" si="3018"/>
        <v>0</v>
      </c>
      <c r="AW848" s="788" t="e">
        <f t="shared" si="3019"/>
        <v>#DIV/0!</v>
      </c>
      <c r="AY848" s="781">
        <f t="shared" si="3020"/>
        <v>0</v>
      </c>
      <c r="AZ848" s="777"/>
      <c r="BA848" s="781">
        <f t="shared" si="3021"/>
        <v>0</v>
      </c>
      <c r="BB848" s="777"/>
      <c r="BC848" s="781">
        <f t="shared" si="3022"/>
        <v>0</v>
      </c>
      <c r="BD848" s="777"/>
      <c r="BE848" s="781">
        <f t="shared" si="3023"/>
        <v>0</v>
      </c>
      <c r="BF848" s="777"/>
      <c r="BG848" s="781">
        <f t="shared" si="3024"/>
        <v>0</v>
      </c>
      <c r="BH848" s="777"/>
      <c r="BI848" s="781">
        <f t="shared" si="3025"/>
        <v>0</v>
      </c>
      <c r="BJ848" s="777"/>
      <c r="BK848" s="781">
        <f t="shared" si="3026"/>
        <v>0</v>
      </c>
      <c r="BL848" s="777"/>
      <c r="BM848" s="781">
        <f t="shared" si="3027"/>
        <v>0</v>
      </c>
      <c r="BN848" s="777"/>
      <c r="BO848" s="781">
        <f t="shared" si="3028"/>
        <v>0</v>
      </c>
      <c r="BP848" s="777"/>
      <c r="BQ848" s="781">
        <f t="shared" si="3029"/>
        <v>0</v>
      </c>
      <c r="BR848" s="777"/>
    </row>
    <row r="849" spans="1:70" ht="28.5" outlineLevel="3">
      <c r="A849" s="6">
        <v>302472</v>
      </c>
      <c r="B849" s="10"/>
      <c r="C849" s="121" t="s">
        <v>113</v>
      </c>
      <c r="D849" s="33" t="s">
        <v>3177</v>
      </c>
      <c r="E849" s="43" t="str">
        <f t="shared" ref="E849" si="3158">IF(H849&gt;0,"T","N")</f>
        <v>T</v>
      </c>
      <c r="F849" s="37"/>
      <c r="G849" s="122" t="s">
        <v>325</v>
      </c>
      <c r="H849" s="1076">
        <v>2</v>
      </c>
      <c r="I849" s="1141"/>
      <c r="J849" s="1142"/>
      <c r="K849" s="1032">
        <f t="shared" ref="K849" si="3159">IF(B849="E","E",$H849*I849)</f>
        <v>0</v>
      </c>
      <c r="L849" s="208"/>
      <c r="M849" s="128"/>
      <c r="N849" s="409"/>
      <c r="O849" s="409"/>
      <c r="Q849" s="684" t="s">
        <v>1923</v>
      </c>
      <c r="R849" s="692" t="s">
        <v>2002</v>
      </c>
      <c r="T849" s="680" t="str">
        <f>IF(IF(A849=0,TRUE(),D849=IFERROR(VLOOKUP(A849,Zaplecze_Weryfikacja!A:B,2,FALSE),2))=TRUE(),"Tak","Nie")</f>
        <v>Nie</v>
      </c>
      <c r="U849" s="681" t="str">
        <f>IF(T849="Tak"," ",IF(IFERROR(VLOOKUP(A849,Zaplecze_Weryfikacja!A:B,2,FALSE),"Inny numer Lp")="Inny numer Lp","Inny numer Lp",IF(VLOOKUP(A849,Zaplecze_Weryfikacja!A:B,2,FALSE)=D849,"Nieznana przyczyna","Inny opis")))</f>
        <v>Inny opis</v>
      </c>
      <c r="Y849" s="785"/>
      <c r="Z849" s="309">
        <f t="shared" ref="Z849" si="3160">IF($B849="E","E",$H849*Y849)</f>
        <v>0</v>
      </c>
      <c r="AA849" s="785"/>
      <c r="AB849" s="309">
        <f t="shared" ref="AB849" si="3161">IF($B849="E","E",$H849*AA849)</f>
        <v>0</v>
      </c>
      <c r="AC849" s="785"/>
      <c r="AD849" s="309">
        <f t="shared" ref="AD849" si="3162">IF($B849="E","E",$H849*AC849)</f>
        <v>0</v>
      </c>
      <c r="AE849" s="785"/>
      <c r="AF849" s="309">
        <f t="shared" ref="AF849" si="3163">IF($B849="E","E",$H849*AE849)</f>
        <v>0</v>
      </c>
      <c r="AG849" s="785"/>
      <c r="AH849" s="309">
        <f t="shared" ref="AH849" si="3164">IF($B849="E","E",$H849*AG849)</f>
        <v>0</v>
      </c>
      <c r="AI849" s="785"/>
      <c r="AJ849" s="309">
        <f t="shared" ref="AJ849" si="3165">IF($B849="E","E",$H849*AI849)</f>
        <v>0</v>
      </c>
      <c r="AK849" s="785"/>
      <c r="AL849" s="309">
        <f t="shared" ref="AL849" si="3166">IF($B849="E","E",$H849*AK849)</f>
        <v>0</v>
      </c>
      <c r="AM849" s="785"/>
      <c r="AN849" s="309">
        <f t="shared" ref="AN849" si="3167">IF($B849="E","E",$H849*AM849)</f>
        <v>0</v>
      </c>
      <c r="AO849" s="785"/>
      <c r="AP849" s="309">
        <f t="shared" ref="AP849" si="3168">IF($B849="E","E",$H849*AO849)</f>
        <v>0</v>
      </c>
      <c r="AQ849" s="785"/>
      <c r="AR849" s="309">
        <f t="shared" ref="AR849" si="3169">IF($B849="E","E",$H849*AQ849)</f>
        <v>0</v>
      </c>
      <c r="AT849" s="782">
        <f t="shared" ref="AT849" si="3170">MAX(Z849,AB849,AD849,AF849,AH849,AJ849,AL849,AN849,AP849,AR849)</f>
        <v>0</v>
      </c>
      <c r="AU849" s="782">
        <f t="shared" ref="AU849" si="3171">IF($AU$6=10,MIN(Z849,AB849,AD849,AF849,AH849,AJ849,AL849,AN849,AP849,AR849),IF($AU$6=9,MIN(Z849,AB849,AD849,AF849,AH849,AJ849,AL849,AN849,AP849),IF($AU$6=8,MIN(Z849,AB849,AD849,AF849,AH849,AJ849,AL849,AN849),IF($AU$6=7,MIN(Z849,AB849,AD849,AF849,AH849,AJ849,AL849),IF($AU$6=6,MIN(Z849,AB849,AD849,AF849,AH849,AJ849),IF($AU$6=5,MIN(Z849,AB849,AD849,AF849,AH849),IF($AU$6=4,MIN(Z849,AB849,AD849,AF849),IF($AU$6=4,MIN(Z849,AB849,AD849,AF849),IF($AU$6=3,MIN(Z849,AB849,AD849),IF($AU$6=3,MIN(Z849,AB849,AD849),IF($AU$6=2,MIN(Z849,AB849),IF($AU$6=1,MIN(Z849),"Błąd - zła ilośc oferentów"))))))))))))</f>
        <v>0</v>
      </c>
      <c r="AV849" s="782">
        <f t="shared" ref="AV849" si="3172">AT849-AU849</f>
        <v>0</v>
      </c>
      <c r="AW849" s="788" t="e">
        <f t="shared" ref="AW849" si="3173">AT849/AU849</f>
        <v>#DIV/0!</v>
      </c>
      <c r="AY849" s="781">
        <f t="shared" ref="AY849" si="3174">+AZ849</f>
        <v>0</v>
      </c>
      <c r="AZ849" s="777"/>
      <c r="BA849" s="781">
        <f t="shared" ref="BA849" si="3175">+BB849</f>
        <v>0</v>
      </c>
      <c r="BB849" s="777"/>
      <c r="BC849" s="781">
        <f t="shared" ref="BC849" si="3176">+BD849</f>
        <v>0</v>
      </c>
      <c r="BD849" s="777"/>
      <c r="BE849" s="781">
        <f t="shared" ref="BE849" si="3177">+BF849</f>
        <v>0</v>
      </c>
      <c r="BF849" s="777"/>
      <c r="BG849" s="781">
        <f t="shared" ref="BG849" si="3178">+BH849</f>
        <v>0</v>
      </c>
      <c r="BH849" s="777"/>
      <c r="BI849" s="781">
        <f t="shared" ref="BI849" si="3179">+BJ849</f>
        <v>0</v>
      </c>
      <c r="BJ849" s="777"/>
      <c r="BK849" s="781">
        <f t="shared" ref="BK849" si="3180">+BL849</f>
        <v>0</v>
      </c>
      <c r="BL849" s="777"/>
      <c r="BM849" s="781">
        <f t="shared" ref="BM849" si="3181">+BN849</f>
        <v>0</v>
      </c>
      <c r="BN849" s="777"/>
      <c r="BO849" s="781">
        <f t="shared" ref="BO849" si="3182">+BP849</f>
        <v>0</v>
      </c>
      <c r="BP849" s="777"/>
      <c r="BQ849" s="781">
        <f t="shared" ref="BQ849" si="3183">+BR849</f>
        <v>0</v>
      </c>
      <c r="BR849" s="777"/>
    </row>
    <row r="850" spans="1:70" outlineLevel="3">
      <c r="A850" s="6"/>
      <c r="B850" s="121"/>
      <c r="C850" s="121"/>
      <c r="D850" s="102"/>
      <c r="E850" s="122"/>
      <c r="F850" s="122"/>
      <c r="G850" s="122"/>
      <c r="H850" s="1017"/>
      <c r="I850" s="1006"/>
      <c r="J850" s="1111"/>
      <c r="K850" s="1033"/>
      <c r="L850" s="208"/>
      <c r="M850" s="128"/>
      <c r="N850" s="409"/>
      <c r="O850" s="409"/>
      <c r="Q850" s="683"/>
      <c r="R850" s="692"/>
      <c r="T850" s="680" t="str">
        <f>IF(IF(A850=0,TRUE(),D850=IFERROR(VLOOKUP(A850,Zaplecze_Weryfikacja!A:B,2,FALSE),2))=TRUE(),"Tak","Nie")</f>
        <v>Tak</v>
      </c>
      <c r="U850" s="681" t="str">
        <f>IF(T850="Tak"," ",IF(IFERROR(VLOOKUP(A850,Zaplecze_Weryfikacja!A:B,2,FALSE),"Inny numer Lp")="Inny numer Lp","Inny numer Lp",IF(VLOOKUP(A850,Zaplecze_Weryfikacja!A:B,2,FALSE)=D850,"Nieznana przyczyna","Inny opis")))</f>
        <v xml:space="preserve"> </v>
      </c>
      <c r="Y850" s="785"/>
      <c r="Z850" s="104"/>
      <c r="AA850" s="785"/>
      <c r="AB850" s="104"/>
      <c r="AC850" s="785"/>
      <c r="AD850" s="104"/>
      <c r="AE850" s="785"/>
      <c r="AF850" s="104"/>
      <c r="AG850" s="785"/>
      <c r="AH850" s="104"/>
      <c r="AI850" s="785"/>
      <c r="AJ850" s="104"/>
      <c r="AK850" s="785"/>
      <c r="AL850" s="104"/>
      <c r="AM850" s="785"/>
      <c r="AN850" s="104"/>
      <c r="AO850" s="785"/>
      <c r="AP850" s="104"/>
      <c r="AQ850" s="785"/>
      <c r="AR850" s="104"/>
      <c r="AT850" s="782">
        <f t="shared" si="3016"/>
        <v>0</v>
      </c>
      <c r="AU850" s="782">
        <f t="shared" si="3017"/>
        <v>0</v>
      </c>
      <c r="AV850" s="782">
        <f t="shared" si="3018"/>
        <v>0</v>
      </c>
      <c r="AW850" s="788" t="e">
        <f t="shared" si="3019"/>
        <v>#DIV/0!</v>
      </c>
      <c r="AY850" s="781">
        <f t="shared" si="3020"/>
        <v>0</v>
      </c>
      <c r="AZ850" s="777"/>
      <c r="BA850" s="781">
        <f t="shared" si="3021"/>
        <v>0</v>
      </c>
      <c r="BB850" s="777"/>
      <c r="BC850" s="781">
        <f t="shared" si="3022"/>
        <v>0</v>
      </c>
      <c r="BD850" s="777"/>
      <c r="BE850" s="781">
        <f t="shared" si="3023"/>
        <v>0</v>
      </c>
      <c r="BF850" s="777"/>
      <c r="BG850" s="781">
        <f t="shared" si="3024"/>
        <v>0</v>
      </c>
      <c r="BH850" s="777"/>
      <c r="BI850" s="781">
        <f t="shared" si="3025"/>
        <v>0</v>
      </c>
      <c r="BJ850" s="777"/>
      <c r="BK850" s="781">
        <f t="shared" si="3026"/>
        <v>0</v>
      </c>
      <c r="BL850" s="777"/>
      <c r="BM850" s="781">
        <f t="shared" si="3027"/>
        <v>0</v>
      </c>
      <c r="BN850" s="777"/>
      <c r="BO850" s="781">
        <f t="shared" si="3028"/>
        <v>0</v>
      </c>
      <c r="BP850" s="777"/>
      <c r="BQ850" s="781">
        <f t="shared" si="3029"/>
        <v>0</v>
      </c>
      <c r="BR850" s="777"/>
    </row>
    <row r="851" spans="1:70" outlineLevel="3">
      <c r="A851" s="667"/>
      <c r="B851" s="668"/>
      <c r="C851" s="668"/>
      <c r="D851" s="672" t="s">
        <v>279</v>
      </c>
      <c r="E851" s="773" t="str">
        <f>IF(COUNTIF(E852:E860,"T")=0,"N","T")</f>
        <v>T</v>
      </c>
      <c r="F851" s="665"/>
      <c r="G851" s="664"/>
      <c r="H851" s="1079"/>
      <c r="I851" s="1065"/>
      <c r="J851" s="1116"/>
      <c r="K851" s="1036">
        <f>SUBTOTAL(9,K852:K862)</f>
        <v>0</v>
      </c>
      <c r="L851" s="496"/>
      <c r="M851" s="657"/>
      <c r="N851" s="657"/>
      <c r="O851" s="657"/>
      <c r="Q851" s="683"/>
      <c r="R851" s="692"/>
      <c r="T851" s="680" t="str">
        <f>IF(IF(A851=0,TRUE(),D851=IFERROR(VLOOKUP(A851,Zaplecze_Weryfikacja!A:B,2,FALSE),2))=TRUE(),"Tak","Nie")</f>
        <v>Tak</v>
      </c>
      <c r="U851" s="681" t="str">
        <f>IF(T851="Tak"," ",IF(IFERROR(VLOOKUP(A851,Zaplecze_Weryfikacja!A:B,2,FALSE),"Inny numer Lp")="Inny numer Lp","Inny numer Lp",IF(VLOOKUP(A851,Zaplecze_Weryfikacja!A:B,2,FALSE)=D851,"Nieznana przyczyna","Inny opis")))</f>
        <v xml:space="preserve"> </v>
      </c>
      <c r="Y851" s="785"/>
      <c r="Z851" s="663">
        <f>SUBTOTAL(9,Z852:Z862)</f>
        <v>0</v>
      </c>
      <c r="AA851" s="785"/>
      <c r="AB851" s="663">
        <f>SUBTOTAL(9,AB852:AB862)</f>
        <v>0</v>
      </c>
      <c r="AC851" s="785"/>
      <c r="AD851" s="663">
        <f>SUBTOTAL(9,AD852:AD862)</f>
        <v>0</v>
      </c>
      <c r="AE851" s="785"/>
      <c r="AF851" s="663">
        <f>SUBTOTAL(9,AF852:AF862)</f>
        <v>0</v>
      </c>
      <c r="AG851" s="785"/>
      <c r="AH851" s="663">
        <f>SUBTOTAL(9,AH852:AH862)</f>
        <v>0</v>
      </c>
      <c r="AI851" s="785"/>
      <c r="AJ851" s="663">
        <f>SUBTOTAL(9,AJ852:AJ862)</f>
        <v>0</v>
      </c>
      <c r="AK851" s="785"/>
      <c r="AL851" s="663">
        <f>SUBTOTAL(9,AL852:AL862)</f>
        <v>0</v>
      </c>
      <c r="AM851" s="785"/>
      <c r="AN851" s="663">
        <f>SUBTOTAL(9,AN852:AN862)</f>
        <v>0</v>
      </c>
      <c r="AO851" s="785"/>
      <c r="AP851" s="663">
        <f>SUBTOTAL(9,AP852:AP862)</f>
        <v>0</v>
      </c>
      <c r="AQ851" s="785"/>
      <c r="AR851" s="663">
        <f>SUBTOTAL(9,AR852:AR862)</f>
        <v>0</v>
      </c>
      <c r="AT851" s="845">
        <f t="shared" si="3016"/>
        <v>0</v>
      </c>
      <c r="AU851" s="845">
        <f t="shared" si="3017"/>
        <v>0</v>
      </c>
      <c r="AV851" s="845">
        <f t="shared" si="3018"/>
        <v>0</v>
      </c>
      <c r="AW851" s="846" t="e">
        <f t="shared" si="3019"/>
        <v>#DIV/0!</v>
      </c>
      <c r="AY851" s="781">
        <f t="shared" si="3020"/>
        <v>0</v>
      </c>
      <c r="AZ851" s="847"/>
      <c r="BA851" s="781">
        <f t="shared" si="3021"/>
        <v>0</v>
      </c>
      <c r="BB851" s="847"/>
      <c r="BC851" s="781">
        <f t="shared" si="3022"/>
        <v>0</v>
      </c>
      <c r="BD851" s="847"/>
      <c r="BE851" s="781">
        <f t="shared" si="3023"/>
        <v>0</v>
      </c>
      <c r="BF851" s="847"/>
      <c r="BG851" s="781">
        <f t="shared" si="3024"/>
        <v>0</v>
      </c>
      <c r="BH851" s="847"/>
      <c r="BI851" s="781">
        <f t="shared" si="3025"/>
        <v>0</v>
      </c>
      <c r="BJ851" s="847"/>
      <c r="BK851" s="781">
        <f t="shared" si="3026"/>
        <v>0</v>
      </c>
      <c r="BL851" s="847"/>
      <c r="BM851" s="781">
        <f t="shared" si="3027"/>
        <v>0</v>
      </c>
      <c r="BN851" s="847"/>
      <c r="BO851" s="781">
        <f t="shared" si="3028"/>
        <v>0</v>
      </c>
      <c r="BP851" s="847"/>
      <c r="BQ851" s="781">
        <f t="shared" si="3029"/>
        <v>0</v>
      </c>
      <c r="BR851" s="847"/>
    </row>
    <row r="852" spans="1:70" outlineLevel="3">
      <c r="A852" s="6">
        <v>302473</v>
      </c>
      <c r="B852" s="10"/>
      <c r="C852" s="121" t="s">
        <v>113</v>
      </c>
      <c r="D852" s="148" t="s">
        <v>75</v>
      </c>
      <c r="E852" s="43" t="str">
        <f t="shared" ref="E852:E860" si="3184">IF(H852&gt;0,"T","N")</f>
        <v>T</v>
      </c>
      <c r="F852" s="37" t="s">
        <v>51</v>
      </c>
      <c r="G852" s="122" t="s">
        <v>327</v>
      </c>
      <c r="H852" s="1076">
        <v>2.4</v>
      </c>
      <c r="I852" s="1141"/>
      <c r="J852" s="1142"/>
      <c r="K852" s="1032">
        <f t="shared" ref="K852:K860" si="3185">IF(B852="E","E",$H852*I852)</f>
        <v>0</v>
      </c>
      <c r="L852" s="208"/>
      <c r="M852" s="128"/>
      <c r="N852" s="409"/>
      <c r="O852" s="409"/>
      <c r="Q852" s="684" t="s">
        <v>1911</v>
      </c>
      <c r="R852" s="692" t="s">
        <v>2002</v>
      </c>
      <c r="T852" s="680" t="str">
        <f>IF(IF(A852=0,TRUE(),D852=IFERROR(VLOOKUP(A852,Zaplecze_Weryfikacja!A:B,2,FALSE),2))=TRUE(),"Tak","Nie")</f>
        <v>Nie</v>
      </c>
      <c r="U852" s="681" t="str">
        <f>IF(T852="Tak"," ",IF(IFERROR(VLOOKUP(A852,Zaplecze_Weryfikacja!A:B,2,FALSE),"Inny numer Lp")="Inny numer Lp","Inny numer Lp",IF(VLOOKUP(A852,Zaplecze_Weryfikacja!A:B,2,FALSE)=D852,"Nieznana przyczyna","Inny opis")))</f>
        <v>Inny opis</v>
      </c>
      <c r="Y852" s="785"/>
      <c r="Z852" s="309">
        <f t="shared" ref="Z852:Z860" si="3186">IF($B852="E","E",$H852*Y852)</f>
        <v>0</v>
      </c>
      <c r="AA852" s="785"/>
      <c r="AB852" s="309">
        <f t="shared" ref="AB852:AB860" si="3187">IF($B852="E","E",$H852*AA852)</f>
        <v>0</v>
      </c>
      <c r="AC852" s="785"/>
      <c r="AD852" s="309">
        <f t="shared" ref="AD852:AD860" si="3188">IF($B852="E","E",$H852*AC852)</f>
        <v>0</v>
      </c>
      <c r="AE852" s="785"/>
      <c r="AF852" s="309">
        <f t="shared" ref="AF852:AF860" si="3189">IF($B852="E","E",$H852*AE852)</f>
        <v>0</v>
      </c>
      <c r="AG852" s="785"/>
      <c r="AH852" s="309">
        <f t="shared" ref="AH852:AH860" si="3190">IF($B852="E","E",$H852*AG852)</f>
        <v>0</v>
      </c>
      <c r="AI852" s="785"/>
      <c r="AJ852" s="309">
        <f t="shared" ref="AJ852:AJ860" si="3191">IF($B852="E","E",$H852*AI852)</f>
        <v>0</v>
      </c>
      <c r="AK852" s="785"/>
      <c r="AL852" s="309">
        <f t="shared" ref="AL852:AL860" si="3192">IF($B852="E","E",$H852*AK852)</f>
        <v>0</v>
      </c>
      <c r="AM852" s="785"/>
      <c r="AN852" s="309">
        <f t="shared" ref="AN852:AN860" si="3193">IF($B852="E","E",$H852*AM852)</f>
        <v>0</v>
      </c>
      <c r="AO852" s="785"/>
      <c r="AP852" s="309">
        <f t="shared" ref="AP852:AP860" si="3194">IF($B852="E","E",$H852*AO852)</f>
        <v>0</v>
      </c>
      <c r="AQ852" s="785"/>
      <c r="AR852" s="309">
        <f t="shared" ref="AR852:AR860" si="3195">IF($B852="E","E",$H852*AQ852)</f>
        <v>0</v>
      </c>
      <c r="AT852" s="782">
        <f t="shared" si="3016"/>
        <v>0</v>
      </c>
      <c r="AU852" s="782">
        <f t="shared" si="3017"/>
        <v>0</v>
      </c>
      <c r="AV852" s="782">
        <f t="shared" si="3018"/>
        <v>0</v>
      </c>
      <c r="AW852" s="788" t="e">
        <f t="shared" si="3019"/>
        <v>#DIV/0!</v>
      </c>
      <c r="AY852" s="781">
        <f t="shared" si="3020"/>
        <v>0</v>
      </c>
      <c r="AZ852" s="777"/>
      <c r="BA852" s="781">
        <f t="shared" si="3021"/>
        <v>0</v>
      </c>
      <c r="BB852" s="777"/>
      <c r="BC852" s="781">
        <f t="shared" si="3022"/>
        <v>0</v>
      </c>
      <c r="BD852" s="777"/>
      <c r="BE852" s="781">
        <f t="shared" si="3023"/>
        <v>0</v>
      </c>
      <c r="BF852" s="777"/>
      <c r="BG852" s="781">
        <f t="shared" si="3024"/>
        <v>0</v>
      </c>
      <c r="BH852" s="777"/>
      <c r="BI852" s="781">
        <f t="shared" si="3025"/>
        <v>0</v>
      </c>
      <c r="BJ852" s="777"/>
      <c r="BK852" s="781">
        <f t="shared" si="3026"/>
        <v>0</v>
      </c>
      <c r="BL852" s="777"/>
      <c r="BM852" s="781">
        <f t="shared" si="3027"/>
        <v>0</v>
      </c>
      <c r="BN852" s="777"/>
      <c r="BO852" s="781">
        <f t="shared" si="3028"/>
        <v>0</v>
      </c>
      <c r="BP852" s="777"/>
      <c r="BQ852" s="781">
        <f t="shared" si="3029"/>
        <v>0</v>
      </c>
      <c r="BR852" s="777"/>
    </row>
    <row r="853" spans="1:70" outlineLevel="3">
      <c r="A853" s="6">
        <v>302474</v>
      </c>
      <c r="B853" s="10"/>
      <c r="C853" s="121" t="s">
        <v>113</v>
      </c>
      <c r="D853" s="111" t="s">
        <v>817</v>
      </c>
      <c r="E853" s="43" t="str">
        <f t="shared" si="3184"/>
        <v>N</v>
      </c>
      <c r="F853" s="37"/>
      <c r="G853" s="122" t="s">
        <v>327</v>
      </c>
      <c r="H853" s="1076"/>
      <c r="I853" s="1141"/>
      <c r="J853" s="1142"/>
      <c r="K853" s="1032">
        <f t="shared" si="3185"/>
        <v>0</v>
      </c>
      <c r="L853" s="208"/>
      <c r="M853" s="128"/>
      <c r="N853" s="409"/>
      <c r="O853" s="409"/>
      <c r="Q853" s="684" t="s">
        <v>1861</v>
      </c>
      <c r="R853" s="692" t="s">
        <v>2002</v>
      </c>
      <c r="T853" s="680" t="str">
        <f>IF(IF(A853=0,TRUE(),D853=IFERROR(VLOOKUP(A853,Zaplecze_Weryfikacja!A:B,2,FALSE),2))=TRUE(),"Tak","Nie")</f>
        <v>Nie</v>
      </c>
      <c r="U853" s="681" t="str">
        <f>IF(T853="Tak"," ",IF(IFERROR(VLOOKUP(A853,Zaplecze_Weryfikacja!A:B,2,FALSE),"Inny numer Lp")="Inny numer Lp","Inny numer Lp",IF(VLOOKUP(A853,Zaplecze_Weryfikacja!A:B,2,FALSE)=D853,"Nieznana przyczyna","Inny opis")))</f>
        <v>Inny opis</v>
      </c>
      <c r="Y853" s="785"/>
      <c r="Z853" s="309">
        <f t="shared" si="3186"/>
        <v>0</v>
      </c>
      <c r="AA853" s="785"/>
      <c r="AB853" s="309">
        <f t="shared" si="3187"/>
        <v>0</v>
      </c>
      <c r="AC853" s="785"/>
      <c r="AD853" s="309">
        <f t="shared" si="3188"/>
        <v>0</v>
      </c>
      <c r="AE853" s="785"/>
      <c r="AF853" s="309">
        <f t="shared" si="3189"/>
        <v>0</v>
      </c>
      <c r="AG853" s="785"/>
      <c r="AH853" s="309">
        <f t="shared" si="3190"/>
        <v>0</v>
      </c>
      <c r="AI853" s="785"/>
      <c r="AJ853" s="309">
        <f t="shared" si="3191"/>
        <v>0</v>
      </c>
      <c r="AK853" s="785"/>
      <c r="AL853" s="309">
        <f t="shared" si="3192"/>
        <v>0</v>
      </c>
      <c r="AM853" s="785"/>
      <c r="AN853" s="309">
        <f t="shared" si="3193"/>
        <v>0</v>
      </c>
      <c r="AO853" s="785"/>
      <c r="AP853" s="309">
        <f t="shared" si="3194"/>
        <v>0</v>
      </c>
      <c r="AQ853" s="785"/>
      <c r="AR853" s="309">
        <f t="shared" si="3195"/>
        <v>0</v>
      </c>
      <c r="AT853" s="782">
        <f t="shared" si="3016"/>
        <v>0</v>
      </c>
      <c r="AU853" s="782">
        <f t="shared" si="3017"/>
        <v>0</v>
      </c>
      <c r="AV853" s="782">
        <f t="shared" si="3018"/>
        <v>0</v>
      </c>
      <c r="AW853" s="788" t="e">
        <f t="shared" si="3019"/>
        <v>#DIV/0!</v>
      </c>
      <c r="AY853" s="781">
        <f t="shared" si="3020"/>
        <v>0</v>
      </c>
      <c r="AZ853" s="777"/>
      <c r="BA853" s="781">
        <f t="shared" si="3021"/>
        <v>0</v>
      </c>
      <c r="BB853" s="777"/>
      <c r="BC853" s="781">
        <f t="shared" si="3022"/>
        <v>0</v>
      </c>
      <c r="BD853" s="777"/>
      <c r="BE853" s="781">
        <f t="shared" si="3023"/>
        <v>0</v>
      </c>
      <c r="BF853" s="777"/>
      <c r="BG853" s="781">
        <f t="shared" si="3024"/>
        <v>0</v>
      </c>
      <c r="BH853" s="777"/>
      <c r="BI853" s="781">
        <f t="shared" si="3025"/>
        <v>0</v>
      </c>
      <c r="BJ853" s="777"/>
      <c r="BK853" s="781">
        <f t="shared" si="3026"/>
        <v>0</v>
      </c>
      <c r="BL853" s="777"/>
      <c r="BM853" s="781">
        <f t="shared" si="3027"/>
        <v>0</v>
      </c>
      <c r="BN853" s="777"/>
      <c r="BO853" s="781">
        <f t="shared" si="3028"/>
        <v>0</v>
      </c>
      <c r="BP853" s="777"/>
      <c r="BQ853" s="781">
        <f t="shared" si="3029"/>
        <v>0</v>
      </c>
      <c r="BR853" s="777"/>
    </row>
    <row r="854" spans="1:70" outlineLevel="3">
      <c r="A854" s="6">
        <v>302475</v>
      </c>
      <c r="B854" s="10"/>
      <c r="C854" s="121" t="s">
        <v>113</v>
      </c>
      <c r="D854" s="33" t="s">
        <v>166</v>
      </c>
      <c r="E854" s="43" t="str">
        <f t="shared" si="3184"/>
        <v>N</v>
      </c>
      <c r="F854" s="37"/>
      <c r="G854" s="122" t="s">
        <v>327</v>
      </c>
      <c r="H854" s="1076"/>
      <c r="I854" s="1141"/>
      <c r="J854" s="1142"/>
      <c r="K854" s="1032">
        <f t="shared" si="3185"/>
        <v>0</v>
      </c>
      <c r="L854" s="208"/>
      <c r="M854" s="128"/>
      <c r="N854" s="409"/>
      <c r="O854" s="409"/>
      <c r="Q854" s="686" t="s">
        <v>1908</v>
      </c>
      <c r="R854" s="692" t="s">
        <v>2002</v>
      </c>
      <c r="T854" s="680" t="str">
        <f>IF(IF(A854=0,TRUE(),D854=IFERROR(VLOOKUP(A854,Zaplecze_Weryfikacja!A:B,2,FALSE),2))=TRUE(),"Tak","Nie")</f>
        <v>Nie</v>
      </c>
      <c r="U854" s="681" t="str">
        <f>IF(T854="Tak"," ",IF(IFERROR(VLOOKUP(A854,Zaplecze_Weryfikacja!A:B,2,FALSE),"Inny numer Lp")="Inny numer Lp","Inny numer Lp",IF(VLOOKUP(A854,Zaplecze_Weryfikacja!A:B,2,FALSE)=D854,"Nieznana przyczyna","Inny opis")))</f>
        <v>Inny opis</v>
      </c>
      <c r="Y854" s="785"/>
      <c r="Z854" s="309">
        <f t="shared" si="3186"/>
        <v>0</v>
      </c>
      <c r="AA854" s="785"/>
      <c r="AB854" s="309">
        <f t="shared" si="3187"/>
        <v>0</v>
      </c>
      <c r="AC854" s="785"/>
      <c r="AD854" s="309">
        <f t="shared" si="3188"/>
        <v>0</v>
      </c>
      <c r="AE854" s="785"/>
      <c r="AF854" s="309">
        <f t="shared" si="3189"/>
        <v>0</v>
      </c>
      <c r="AG854" s="785"/>
      <c r="AH854" s="309">
        <f t="shared" si="3190"/>
        <v>0</v>
      </c>
      <c r="AI854" s="785"/>
      <c r="AJ854" s="309">
        <f t="shared" si="3191"/>
        <v>0</v>
      </c>
      <c r="AK854" s="785"/>
      <c r="AL854" s="309">
        <f t="shared" si="3192"/>
        <v>0</v>
      </c>
      <c r="AM854" s="785"/>
      <c r="AN854" s="309">
        <f t="shared" si="3193"/>
        <v>0</v>
      </c>
      <c r="AO854" s="785"/>
      <c r="AP854" s="309">
        <f t="shared" si="3194"/>
        <v>0</v>
      </c>
      <c r="AQ854" s="785"/>
      <c r="AR854" s="309">
        <f t="shared" si="3195"/>
        <v>0</v>
      </c>
      <c r="AT854" s="782">
        <f t="shared" si="3016"/>
        <v>0</v>
      </c>
      <c r="AU854" s="782">
        <f t="shared" si="3017"/>
        <v>0</v>
      </c>
      <c r="AV854" s="782">
        <f t="shared" si="3018"/>
        <v>0</v>
      </c>
      <c r="AW854" s="788" t="e">
        <f t="shared" si="3019"/>
        <v>#DIV/0!</v>
      </c>
      <c r="AY854" s="781">
        <f t="shared" si="3020"/>
        <v>0</v>
      </c>
      <c r="AZ854" s="777"/>
      <c r="BA854" s="781">
        <f t="shared" si="3021"/>
        <v>0</v>
      </c>
      <c r="BB854" s="777"/>
      <c r="BC854" s="781">
        <f t="shared" si="3022"/>
        <v>0</v>
      </c>
      <c r="BD854" s="777"/>
      <c r="BE854" s="781">
        <f t="shared" si="3023"/>
        <v>0</v>
      </c>
      <c r="BF854" s="777"/>
      <c r="BG854" s="781">
        <f t="shared" si="3024"/>
        <v>0</v>
      </c>
      <c r="BH854" s="777"/>
      <c r="BI854" s="781">
        <f t="shared" si="3025"/>
        <v>0</v>
      </c>
      <c r="BJ854" s="777"/>
      <c r="BK854" s="781">
        <f t="shared" si="3026"/>
        <v>0</v>
      </c>
      <c r="BL854" s="777"/>
      <c r="BM854" s="781">
        <f t="shared" si="3027"/>
        <v>0</v>
      </c>
      <c r="BN854" s="777"/>
      <c r="BO854" s="781">
        <f t="shared" si="3028"/>
        <v>0</v>
      </c>
      <c r="BP854" s="777"/>
      <c r="BQ854" s="781">
        <f t="shared" si="3029"/>
        <v>0</v>
      </c>
      <c r="BR854" s="777"/>
    </row>
    <row r="855" spans="1:70" outlineLevel="3">
      <c r="A855" s="6">
        <v>302476</v>
      </c>
      <c r="B855" s="10"/>
      <c r="C855" s="162" t="s">
        <v>113</v>
      </c>
      <c r="D855" s="167" t="s">
        <v>3183</v>
      </c>
      <c r="E855" s="43" t="str">
        <f t="shared" si="3184"/>
        <v>T</v>
      </c>
      <c r="F855" s="81" t="s">
        <v>32</v>
      </c>
      <c r="G855" s="155" t="s">
        <v>327</v>
      </c>
      <c r="H855" s="1076">
        <v>2.25</v>
      </c>
      <c r="I855" s="1141"/>
      <c r="J855" s="1142"/>
      <c r="K855" s="1032">
        <f t="shared" si="3185"/>
        <v>0</v>
      </c>
      <c r="L855" s="208"/>
      <c r="M855" s="128"/>
      <c r="N855" s="409"/>
      <c r="O855" s="409"/>
      <c r="Q855" s="684" t="s">
        <v>1913</v>
      </c>
      <c r="R855" s="692" t="s">
        <v>2002</v>
      </c>
      <c r="T855" s="680" t="str">
        <f>IF(IF(A855=0,TRUE(),D855=IFERROR(VLOOKUP(A855,Zaplecze_Weryfikacja!A:B,2,FALSE),2))=TRUE(),"Tak","Nie")</f>
        <v>Nie</v>
      </c>
      <c r="U855" s="681" t="str">
        <f>IF(T855="Tak"," ",IF(IFERROR(VLOOKUP(A855,Zaplecze_Weryfikacja!A:B,2,FALSE),"Inny numer Lp")="Inny numer Lp","Inny numer Lp",IF(VLOOKUP(A855,Zaplecze_Weryfikacja!A:B,2,FALSE)=D855,"Nieznana przyczyna","Inny opis")))</f>
        <v>Inny opis</v>
      </c>
      <c r="Y855" s="785"/>
      <c r="Z855" s="309">
        <f t="shared" si="3186"/>
        <v>0</v>
      </c>
      <c r="AA855" s="785"/>
      <c r="AB855" s="309">
        <f t="shared" si="3187"/>
        <v>0</v>
      </c>
      <c r="AC855" s="785"/>
      <c r="AD855" s="309">
        <f t="shared" si="3188"/>
        <v>0</v>
      </c>
      <c r="AE855" s="785"/>
      <c r="AF855" s="309">
        <f t="shared" si="3189"/>
        <v>0</v>
      </c>
      <c r="AG855" s="785"/>
      <c r="AH855" s="309">
        <f t="shared" si="3190"/>
        <v>0</v>
      </c>
      <c r="AI855" s="785"/>
      <c r="AJ855" s="309">
        <f t="shared" si="3191"/>
        <v>0</v>
      </c>
      <c r="AK855" s="785"/>
      <c r="AL855" s="309">
        <f t="shared" si="3192"/>
        <v>0</v>
      </c>
      <c r="AM855" s="785"/>
      <c r="AN855" s="309">
        <f t="shared" si="3193"/>
        <v>0</v>
      </c>
      <c r="AO855" s="785"/>
      <c r="AP855" s="309">
        <f t="shared" si="3194"/>
        <v>0</v>
      </c>
      <c r="AQ855" s="785"/>
      <c r="AR855" s="309">
        <f t="shared" si="3195"/>
        <v>0</v>
      </c>
      <c r="AT855" s="782">
        <f t="shared" si="3016"/>
        <v>0</v>
      </c>
      <c r="AU855" s="782">
        <f t="shared" si="3017"/>
        <v>0</v>
      </c>
      <c r="AV855" s="782">
        <f t="shared" si="3018"/>
        <v>0</v>
      </c>
      <c r="AW855" s="788" t="e">
        <f t="shared" si="3019"/>
        <v>#DIV/0!</v>
      </c>
      <c r="AY855" s="781">
        <f t="shared" si="3020"/>
        <v>0</v>
      </c>
      <c r="AZ855" s="777"/>
      <c r="BA855" s="781">
        <f t="shared" si="3021"/>
        <v>0</v>
      </c>
      <c r="BB855" s="777"/>
      <c r="BC855" s="781">
        <f t="shared" si="3022"/>
        <v>0</v>
      </c>
      <c r="BD855" s="777"/>
      <c r="BE855" s="781">
        <f t="shared" si="3023"/>
        <v>0</v>
      </c>
      <c r="BF855" s="777"/>
      <c r="BG855" s="781">
        <f t="shared" si="3024"/>
        <v>0</v>
      </c>
      <c r="BH855" s="777"/>
      <c r="BI855" s="781">
        <f t="shared" si="3025"/>
        <v>0</v>
      </c>
      <c r="BJ855" s="777"/>
      <c r="BK855" s="781">
        <f t="shared" si="3026"/>
        <v>0</v>
      </c>
      <c r="BL855" s="777"/>
      <c r="BM855" s="781">
        <f t="shared" si="3027"/>
        <v>0</v>
      </c>
      <c r="BN855" s="777"/>
      <c r="BO855" s="781">
        <f t="shared" si="3028"/>
        <v>0</v>
      </c>
      <c r="BP855" s="777"/>
      <c r="BQ855" s="781">
        <f t="shared" si="3029"/>
        <v>0</v>
      </c>
      <c r="BR855" s="777"/>
    </row>
    <row r="856" spans="1:70" outlineLevel="3">
      <c r="A856" s="6">
        <v>302477</v>
      </c>
      <c r="B856" s="10"/>
      <c r="C856" s="121" t="s">
        <v>113</v>
      </c>
      <c r="D856" s="34" t="s">
        <v>122</v>
      </c>
      <c r="E856" s="43" t="str">
        <f t="shared" si="3184"/>
        <v>T</v>
      </c>
      <c r="F856" s="13" t="s">
        <v>3095</v>
      </c>
      <c r="G856" s="155" t="s">
        <v>327</v>
      </c>
      <c r="H856" s="1076">
        <v>13</v>
      </c>
      <c r="I856" s="1141"/>
      <c r="J856" s="1142"/>
      <c r="K856" s="1032">
        <f t="shared" si="3185"/>
        <v>0</v>
      </c>
      <c r="L856" s="208"/>
      <c r="M856" s="128"/>
      <c r="N856" s="409"/>
      <c r="O856" s="409"/>
      <c r="Q856" s="684" t="s">
        <v>1893</v>
      </c>
      <c r="R856" s="692" t="s">
        <v>2002</v>
      </c>
      <c r="T856" s="680" t="str">
        <f>IF(IF(A856=0,TRUE(),D856=IFERROR(VLOOKUP(A856,Zaplecze_Weryfikacja!A:B,2,FALSE),2))=TRUE(),"Tak","Nie")</f>
        <v>Nie</v>
      </c>
      <c r="U856" s="681" t="str">
        <f>IF(T856="Tak"," ",IF(IFERROR(VLOOKUP(A856,Zaplecze_Weryfikacja!A:B,2,FALSE),"Inny numer Lp")="Inny numer Lp","Inny numer Lp",IF(VLOOKUP(A856,Zaplecze_Weryfikacja!A:B,2,FALSE)=D856,"Nieznana przyczyna","Inny opis")))</f>
        <v>Inny opis</v>
      </c>
      <c r="Y856" s="785"/>
      <c r="Z856" s="309">
        <f t="shared" si="3186"/>
        <v>0</v>
      </c>
      <c r="AA856" s="785"/>
      <c r="AB856" s="309">
        <f t="shared" si="3187"/>
        <v>0</v>
      </c>
      <c r="AC856" s="785"/>
      <c r="AD856" s="309">
        <f t="shared" si="3188"/>
        <v>0</v>
      </c>
      <c r="AE856" s="785"/>
      <c r="AF856" s="309">
        <f t="shared" si="3189"/>
        <v>0</v>
      </c>
      <c r="AG856" s="785"/>
      <c r="AH856" s="309">
        <f t="shared" si="3190"/>
        <v>0</v>
      </c>
      <c r="AI856" s="785"/>
      <c r="AJ856" s="309">
        <f t="shared" si="3191"/>
        <v>0</v>
      </c>
      <c r="AK856" s="785"/>
      <c r="AL856" s="309">
        <f t="shared" si="3192"/>
        <v>0</v>
      </c>
      <c r="AM856" s="785"/>
      <c r="AN856" s="309">
        <f t="shared" si="3193"/>
        <v>0</v>
      </c>
      <c r="AO856" s="785"/>
      <c r="AP856" s="309">
        <f t="shared" si="3194"/>
        <v>0</v>
      </c>
      <c r="AQ856" s="785"/>
      <c r="AR856" s="309">
        <f t="shared" si="3195"/>
        <v>0</v>
      </c>
      <c r="AT856" s="782">
        <f t="shared" si="3016"/>
        <v>0</v>
      </c>
      <c r="AU856" s="782">
        <f t="shared" si="3017"/>
        <v>0</v>
      </c>
      <c r="AV856" s="782">
        <f t="shared" si="3018"/>
        <v>0</v>
      </c>
      <c r="AW856" s="788" t="e">
        <f t="shared" si="3019"/>
        <v>#DIV/0!</v>
      </c>
      <c r="AY856" s="781">
        <f t="shared" si="3020"/>
        <v>0</v>
      </c>
      <c r="AZ856" s="777"/>
      <c r="BA856" s="781">
        <f t="shared" si="3021"/>
        <v>0</v>
      </c>
      <c r="BB856" s="777"/>
      <c r="BC856" s="781">
        <f t="shared" si="3022"/>
        <v>0</v>
      </c>
      <c r="BD856" s="777"/>
      <c r="BE856" s="781">
        <f t="shared" si="3023"/>
        <v>0</v>
      </c>
      <c r="BF856" s="777"/>
      <c r="BG856" s="781">
        <f t="shared" si="3024"/>
        <v>0</v>
      </c>
      <c r="BH856" s="777"/>
      <c r="BI856" s="781">
        <f t="shared" si="3025"/>
        <v>0</v>
      </c>
      <c r="BJ856" s="777"/>
      <c r="BK856" s="781">
        <f t="shared" si="3026"/>
        <v>0</v>
      </c>
      <c r="BL856" s="777"/>
      <c r="BM856" s="781">
        <f t="shared" si="3027"/>
        <v>0</v>
      </c>
      <c r="BN856" s="777"/>
      <c r="BO856" s="781">
        <f t="shared" si="3028"/>
        <v>0</v>
      </c>
      <c r="BP856" s="777"/>
      <c r="BQ856" s="781">
        <f t="shared" si="3029"/>
        <v>0</v>
      </c>
      <c r="BR856" s="777"/>
    </row>
    <row r="857" spans="1:70" outlineLevel="3">
      <c r="A857" s="6">
        <v>302478</v>
      </c>
      <c r="B857" s="10"/>
      <c r="C857" s="121" t="s">
        <v>113</v>
      </c>
      <c r="D857" s="33" t="s">
        <v>3335</v>
      </c>
      <c r="E857" s="43" t="str">
        <f t="shared" si="3184"/>
        <v>T</v>
      </c>
      <c r="F857" s="38" t="s">
        <v>143</v>
      </c>
      <c r="G857" s="155" t="s">
        <v>327</v>
      </c>
      <c r="H857" s="1076">
        <v>1</v>
      </c>
      <c r="I857" s="1141"/>
      <c r="J857" s="1142"/>
      <c r="K857" s="1032">
        <f t="shared" si="3185"/>
        <v>0</v>
      </c>
      <c r="L857" s="208"/>
      <c r="M857" s="128"/>
      <c r="N857" s="409"/>
      <c r="O857" s="409"/>
      <c r="Q857" s="684" t="s">
        <v>1864</v>
      </c>
      <c r="R857" s="692" t="s">
        <v>2002</v>
      </c>
      <c r="T857" s="680" t="str">
        <f>IF(IF(A857=0,TRUE(),D857=IFERROR(VLOOKUP(A857,Zaplecze_Weryfikacja!A:B,2,FALSE),2))=TRUE(),"Tak","Nie")</f>
        <v>Nie</v>
      </c>
      <c r="U857" s="681" t="str">
        <f>IF(T857="Tak"," ",IF(IFERROR(VLOOKUP(A857,Zaplecze_Weryfikacja!A:B,2,FALSE),"Inny numer Lp")="Inny numer Lp","Inny numer Lp",IF(VLOOKUP(A857,Zaplecze_Weryfikacja!A:B,2,FALSE)=D857,"Nieznana przyczyna","Inny opis")))</f>
        <v>Inny opis</v>
      </c>
      <c r="Y857" s="785"/>
      <c r="Z857" s="309">
        <f t="shared" si="3186"/>
        <v>0</v>
      </c>
      <c r="AA857" s="785"/>
      <c r="AB857" s="309">
        <f t="shared" si="3187"/>
        <v>0</v>
      </c>
      <c r="AC857" s="785"/>
      <c r="AD857" s="309">
        <f t="shared" si="3188"/>
        <v>0</v>
      </c>
      <c r="AE857" s="785"/>
      <c r="AF857" s="309">
        <f t="shared" si="3189"/>
        <v>0</v>
      </c>
      <c r="AG857" s="785"/>
      <c r="AH857" s="309">
        <f t="shared" si="3190"/>
        <v>0</v>
      </c>
      <c r="AI857" s="785"/>
      <c r="AJ857" s="309">
        <f t="shared" si="3191"/>
        <v>0</v>
      </c>
      <c r="AK857" s="785"/>
      <c r="AL857" s="309">
        <f t="shared" si="3192"/>
        <v>0</v>
      </c>
      <c r="AM857" s="785"/>
      <c r="AN857" s="309">
        <f t="shared" si="3193"/>
        <v>0</v>
      </c>
      <c r="AO857" s="785"/>
      <c r="AP857" s="309">
        <f t="shared" si="3194"/>
        <v>0</v>
      </c>
      <c r="AQ857" s="785"/>
      <c r="AR857" s="309">
        <f t="shared" si="3195"/>
        <v>0</v>
      </c>
      <c r="AT857" s="782">
        <f t="shared" si="3016"/>
        <v>0</v>
      </c>
      <c r="AU857" s="782">
        <f t="shared" si="3017"/>
        <v>0</v>
      </c>
      <c r="AV857" s="782">
        <f t="shared" si="3018"/>
        <v>0</v>
      </c>
      <c r="AW857" s="788" t="e">
        <f t="shared" si="3019"/>
        <v>#DIV/0!</v>
      </c>
      <c r="AY857" s="781">
        <f t="shared" si="3020"/>
        <v>0</v>
      </c>
      <c r="AZ857" s="777"/>
      <c r="BA857" s="781">
        <f t="shared" si="3021"/>
        <v>0</v>
      </c>
      <c r="BB857" s="777"/>
      <c r="BC857" s="781">
        <f t="shared" si="3022"/>
        <v>0</v>
      </c>
      <c r="BD857" s="777"/>
      <c r="BE857" s="781">
        <f t="shared" si="3023"/>
        <v>0</v>
      </c>
      <c r="BF857" s="777"/>
      <c r="BG857" s="781">
        <f t="shared" si="3024"/>
        <v>0</v>
      </c>
      <c r="BH857" s="777"/>
      <c r="BI857" s="781">
        <f t="shared" si="3025"/>
        <v>0</v>
      </c>
      <c r="BJ857" s="777"/>
      <c r="BK857" s="781">
        <f t="shared" si="3026"/>
        <v>0</v>
      </c>
      <c r="BL857" s="777"/>
      <c r="BM857" s="781">
        <f t="shared" si="3027"/>
        <v>0</v>
      </c>
      <c r="BN857" s="777"/>
      <c r="BO857" s="781">
        <f t="shared" si="3028"/>
        <v>0</v>
      </c>
      <c r="BP857" s="777"/>
      <c r="BQ857" s="781">
        <f t="shared" si="3029"/>
        <v>0</v>
      </c>
      <c r="BR857" s="777"/>
    </row>
    <row r="858" spans="1:70" outlineLevel="3">
      <c r="A858" s="6">
        <v>302479</v>
      </c>
      <c r="B858" s="10"/>
      <c r="C858" s="121" t="s">
        <v>113</v>
      </c>
      <c r="D858" s="34" t="s">
        <v>3182</v>
      </c>
      <c r="E858" s="43" t="str">
        <f t="shared" si="3184"/>
        <v>T</v>
      </c>
      <c r="F858" s="1196" t="s">
        <v>3160</v>
      </c>
      <c r="G858" s="155" t="s">
        <v>327</v>
      </c>
      <c r="H858" s="1076">
        <v>2.6</v>
      </c>
      <c r="I858" s="1141"/>
      <c r="J858" s="1142"/>
      <c r="K858" s="1032">
        <f t="shared" si="3185"/>
        <v>0</v>
      </c>
      <c r="L858" s="208"/>
      <c r="M858" s="128"/>
      <c r="N858" s="409"/>
      <c r="O858" s="409"/>
      <c r="Q858" s="684" t="s">
        <v>1897</v>
      </c>
      <c r="R858" s="692" t="s">
        <v>2002</v>
      </c>
      <c r="T858" s="680" t="str">
        <f>IF(IF(A858=0,TRUE(),D858=IFERROR(VLOOKUP(A858,Zaplecze_Weryfikacja!A:B,2,FALSE),2))=TRUE(),"Tak","Nie")</f>
        <v>Nie</v>
      </c>
      <c r="U858" s="681" t="str">
        <f>IF(T858="Tak"," ",IF(IFERROR(VLOOKUP(A858,Zaplecze_Weryfikacja!A:B,2,FALSE),"Inny numer Lp")="Inny numer Lp","Inny numer Lp",IF(VLOOKUP(A858,Zaplecze_Weryfikacja!A:B,2,FALSE)=D858,"Nieznana przyczyna","Inny opis")))</f>
        <v>Inny opis</v>
      </c>
      <c r="Y858" s="785"/>
      <c r="Z858" s="309">
        <f t="shared" si="3186"/>
        <v>0</v>
      </c>
      <c r="AA858" s="785"/>
      <c r="AB858" s="309">
        <f t="shared" si="3187"/>
        <v>0</v>
      </c>
      <c r="AC858" s="785"/>
      <c r="AD858" s="309">
        <f t="shared" si="3188"/>
        <v>0</v>
      </c>
      <c r="AE858" s="785"/>
      <c r="AF858" s="309">
        <f t="shared" si="3189"/>
        <v>0</v>
      </c>
      <c r="AG858" s="785"/>
      <c r="AH858" s="309">
        <f t="shared" si="3190"/>
        <v>0</v>
      </c>
      <c r="AI858" s="785"/>
      <c r="AJ858" s="309">
        <f t="shared" si="3191"/>
        <v>0</v>
      </c>
      <c r="AK858" s="785"/>
      <c r="AL858" s="309">
        <f t="shared" si="3192"/>
        <v>0</v>
      </c>
      <c r="AM858" s="785"/>
      <c r="AN858" s="309">
        <f t="shared" si="3193"/>
        <v>0</v>
      </c>
      <c r="AO858" s="785"/>
      <c r="AP858" s="309">
        <f t="shared" si="3194"/>
        <v>0</v>
      </c>
      <c r="AQ858" s="785"/>
      <c r="AR858" s="309">
        <f t="shared" si="3195"/>
        <v>0</v>
      </c>
      <c r="AT858" s="782">
        <f t="shared" si="3016"/>
        <v>0</v>
      </c>
      <c r="AU858" s="782">
        <f t="shared" si="3017"/>
        <v>0</v>
      </c>
      <c r="AV858" s="782">
        <f t="shared" si="3018"/>
        <v>0</v>
      </c>
      <c r="AW858" s="788" t="e">
        <f t="shared" si="3019"/>
        <v>#DIV/0!</v>
      </c>
      <c r="AY858" s="781">
        <f t="shared" si="3020"/>
        <v>0</v>
      </c>
      <c r="AZ858" s="777"/>
      <c r="BA858" s="781">
        <f t="shared" si="3021"/>
        <v>0</v>
      </c>
      <c r="BB858" s="777"/>
      <c r="BC858" s="781">
        <f t="shared" si="3022"/>
        <v>0</v>
      </c>
      <c r="BD858" s="777"/>
      <c r="BE858" s="781">
        <f t="shared" si="3023"/>
        <v>0</v>
      </c>
      <c r="BF858" s="777"/>
      <c r="BG858" s="781">
        <f t="shared" si="3024"/>
        <v>0</v>
      </c>
      <c r="BH858" s="777"/>
      <c r="BI858" s="781">
        <f t="shared" si="3025"/>
        <v>0</v>
      </c>
      <c r="BJ858" s="777"/>
      <c r="BK858" s="781">
        <f t="shared" si="3026"/>
        <v>0</v>
      </c>
      <c r="BL858" s="777"/>
      <c r="BM858" s="781">
        <f t="shared" si="3027"/>
        <v>0</v>
      </c>
      <c r="BN858" s="777"/>
      <c r="BO858" s="781">
        <f t="shared" si="3028"/>
        <v>0</v>
      </c>
      <c r="BP858" s="777"/>
      <c r="BQ858" s="781">
        <f t="shared" si="3029"/>
        <v>0</v>
      </c>
      <c r="BR858" s="777"/>
    </row>
    <row r="859" spans="1:70" outlineLevel="3">
      <c r="A859" s="6">
        <v>302480</v>
      </c>
      <c r="B859" s="10"/>
      <c r="C859" s="121" t="s">
        <v>113</v>
      </c>
      <c r="D859" s="143" t="s">
        <v>179</v>
      </c>
      <c r="E859" s="43" t="str">
        <f t="shared" si="3184"/>
        <v>T</v>
      </c>
      <c r="F859" s="1197" t="s">
        <v>189</v>
      </c>
      <c r="G859" s="134" t="s">
        <v>325</v>
      </c>
      <c r="H859" s="1076">
        <v>1</v>
      </c>
      <c r="I859" s="1141"/>
      <c r="J859" s="1142"/>
      <c r="K859" s="1032">
        <f t="shared" si="3185"/>
        <v>0</v>
      </c>
      <c r="L859" s="208"/>
      <c r="M859" s="128"/>
      <c r="N859" s="409"/>
      <c r="O859" s="409"/>
      <c r="Q859" s="684" t="s">
        <v>1870</v>
      </c>
      <c r="R859" s="692" t="s">
        <v>2002</v>
      </c>
      <c r="T859" s="680" t="str">
        <f>IF(IF(A859=0,TRUE(),D859=IFERROR(VLOOKUP(A859,Zaplecze_Weryfikacja!A:B,2,FALSE),2))=TRUE(),"Tak","Nie")</f>
        <v>Nie</v>
      </c>
      <c r="U859" s="681" t="str">
        <f>IF(T859="Tak"," ",IF(IFERROR(VLOOKUP(A859,Zaplecze_Weryfikacja!A:B,2,FALSE),"Inny numer Lp")="Inny numer Lp","Inny numer Lp",IF(VLOOKUP(A859,Zaplecze_Weryfikacja!A:B,2,FALSE)=D859,"Nieznana przyczyna","Inny opis")))</f>
        <v>Inny opis</v>
      </c>
      <c r="Y859" s="785"/>
      <c r="Z859" s="309">
        <f t="shared" si="3186"/>
        <v>0</v>
      </c>
      <c r="AA859" s="785"/>
      <c r="AB859" s="309">
        <f t="shared" si="3187"/>
        <v>0</v>
      </c>
      <c r="AC859" s="785"/>
      <c r="AD859" s="309">
        <f t="shared" si="3188"/>
        <v>0</v>
      </c>
      <c r="AE859" s="785"/>
      <c r="AF859" s="309">
        <f t="shared" si="3189"/>
        <v>0</v>
      </c>
      <c r="AG859" s="785"/>
      <c r="AH859" s="309">
        <f t="shared" si="3190"/>
        <v>0</v>
      </c>
      <c r="AI859" s="785"/>
      <c r="AJ859" s="309">
        <f t="shared" si="3191"/>
        <v>0</v>
      </c>
      <c r="AK859" s="785"/>
      <c r="AL859" s="309">
        <f t="shared" si="3192"/>
        <v>0</v>
      </c>
      <c r="AM859" s="785"/>
      <c r="AN859" s="309">
        <f t="shared" si="3193"/>
        <v>0</v>
      </c>
      <c r="AO859" s="785"/>
      <c r="AP859" s="309">
        <f t="shared" si="3194"/>
        <v>0</v>
      </c>
      <c r="AQ859" s="785"/>
      <c r="AR859" s="309">
        <f t="shared" si="3195"/>
        <v>0</v>
      </c>
      <c r="AT859" s="782">
        <f t="shared" si="3016"/>
        <v>0</v>
      </c>
      <c r="AU859" s="782">
        <f t="shared" si="3017"/>
        <v>0</v>
      </c>
      <c r="AV859" s="782">
        <f t="shared" si="3018"/>
        <v>0</v>
      </c>
      <c r="AW859" s="788" t="e">
        <f t="shared" si="3019"/>
        <v>#DIV/0!</v>
      </c>
      <c r="AY859" s="781">
        <f t="shared" si="3020"/>
        <v>0</v>
      </c>
      <c r="AZ859" s="777"/>
      <c r="BA859" s="781">
        <f t="shared" si="3021"/>
        <v>0</v>
      </c>
      <c r="BB859" s="777"/>
      <c r="BC859" s="781">
        <f t="shared" si="3022"/>
        <v>0</v>
      </c>
      <c r="BD859" s="777"/>
      <c r="BE859" s="781">
        <f t="shared" si="3023"/>
        <v>0</v>
      </c>
      <c r="BF859" s="777"/>
      <c r="BG859" s="781">
        <f t="shared" si="3024"/>
        <v>0</v>
      </c>
      <c r="BH859" s="777"/>
      <c r="BI859" s="781">
        <f t="shared" si="3025"/>
        <v>0</v>
      </c>
      <c r="BJ859" s="777"/>
      <c r="BK859" s="781">
        <f t="shared" si="3026"/>
        <v>0</v>
      </c>
      <c r="BL859" s="777"/>
      <c r="BM859" s="781">
        <f t="shared" si="3027"/>
        <v>0</v>
      </c>
      <c r="BN859" s="777"/>
      <c r="BO859" s="781">
        <f t="shared" si="3028"/>
        <v>0</v>
      </c>
      <c r="BP859" s="777"/>
      <c r="BQ859" s="781">
        <f t="shared" si="3029"/>
        <v>0</v>
      </c>
      <c r="BR859" s="777"/>
    </row>
    <row r="860" spans="1:70" outlineLevel="3">
      <c r="A860" s="6">
        <v>302481</v>
      </c>
      <c r="B860" s="10"/>
      <c r="C860" s="121" t="s">
        <v>113</v>
      </c>
      <c r="D860" s="66" t="s">
        <v>925</v>
      </c>
      <c r="E860" s="43" t="str">
        <f t="shared" si="3184"/>
        <v>N</v>
      </c>
      <c r="F860" s="327"/>
      <c r="G860" s="155" t="s">
        <v>23</v>
      </c>
      <c r="H860" s="1076"/>
      <c r="I860" s="1141"/>
      <c r="J860" s="1142"/>
      <c r="K860" s="1032">
        <f t="shared" si="3185"/>
        <v>0</v>
      </c>
      <c r="L860" s="208"/>
      <c r="M860" s="128"/>
      <c r="N860" s="409"/>
      <c r="O860" s="409"/>
      <c r="Q860" s="686" t="s">
        <v>1862</v>
      </c>
      <c r="R860" s="692" t="s">
        <v>2002</v>
      </c>
      <c r="T860" s="680" t="str">
        <f>IF(IF(A860=0,TRUE(),D860=IFERROR(VLOOKUP(A860,Zaplecze_Weryfikacja!A:B,2,FALSE),2))=TRUE(),"Tak","Nie")</f>
        <v>Nie</v>
      </c>
      <c r="U860" s="681" t="str">
        <f>IF(T860="Tak"," ",IF(IFERROR(VLOOKUP(A860,Zaplecze_Weryfikacja!A:B,2,FALSE),"Inny numer Lp")="Inny numer Lp","Inny numer Lp",IF(VLOOKUP(A860,Zaplecze_Weryfikacja!A:B,2,FALSE)=D860,"Nieznana przyczyna","Inny opis")))</f>
        <v>Inny opis</v>
      </c>
      <c r="Y860" s="785"/>
      <c r="Z860" s="309">
        <f t="shared" si="3186"/>
        <v>0</v>
      </c>
      <c r="AA860" s="785"/>
      <c r="AB860" s="309">
        <f t="shared" si="3187"/>
        <v>0</v>
      </c>
      <c r="AC860" s="785"/>
      <c r="AD860" s="309">
        <f t="shared" si="3188"/>
        <v>0</v>
      </c>
      <c r="AE860" s="785"/>
      <c r="AF860" s="309">
        <f t="shared" si="3189"/>
        <v>0</v>
      </c>
      <c r="AG860" s="785"/>
      <c r="AH860" s="309">
        <f t="shared" si="3190"/>
        <v>0</v>
      </c>
      <c r="AI860" s="785"/>
      <c r="AJ860" s="309">
        <f t="shared" si="3191"/>
        <v>0</v>
      </c>
      <c r="AK860" s="785"/>
      <c r="AL860" s="309">
        <f t="shared" si="3192"/>
        <v>0</v>
      </c>
      <c r="AM860" s="785"/>
      <c r="AN860" s="309">
        <f t="shared" si="3193"/>
        <v>0</v>
      </c>
      <c r="AO860" s="785"/>
      <c r="AP860" s="309">
        <f t="shared" si="3194"/>
        <v>0</v>
      </c>
      <c r="AQ860" s="785"/>
      <c r="AR860" s="309">
        <f t="shared" si="3195"/>
        <v>0</v>
      </c>
      <c r="AT860" s="782">
        <f t="shared" si="3016"/>
        <v>0</v>
      </c>
      <c r="AU860" s="782">
        <f t="shared" si="3017"/>
        <v>0</v>
      </c>
      <c r="AV860" s="782">
        <f t="shared" si="3018"/>
        <v>0</v>
      </c>
      <c r="AW860" s="788" t="e">
        <f t="shared" si="3019"/>
        <v>#DIV/0!</v>
      </c>
      <c r="AY860" s="781">
        <f t="shared" si="3020"/>
        <v>0</v>
      </c>
      <c r="AZ860" s="777"/>
      <c r="BA860" s="781">
        <f t="shared" si="3021"/>
        <v>0</v>
      </c>
      <c r="BB860" s="777"/>
      <c r="BC860" s="781">
        <f t="shared" si="3022"/>
        <v>0</v>
      </c>
      <c r="BD860" s="777"/>
      <c r="BE860" s="781">
        <f t="shared" si="3023"/>
        <v>0</v>
      </c>
      <c r="BF860" s="777"/>
      <c r="BG860" s="781">
        <f t="shared" si="3024"/>
        <v>0</v>
      </c>
      <c r="BH860" s="777"/>
      <c r="BI860" s="781">
        <f t="shared" si="3025"/>
        <v>0</v>
      </c>
      <c r="BJ860" s="777"/>
      <c r="BK860" s="781">
        <f t="shared" si="3026"/>
        <v>0</v>
      </c>
      <c r="BL860" s="777"/>
      <c r="BM860" s="781">
        <f t="shared" si="3027"/>
        <v>0</v>
      </c>
      <c r="BN860" s="777"/>
      <c r="BO860" s="781">
        <f t="shared" si="3028"/>
        <v>0</v>
      </c>
      <c r="BP860" s="777"/>
      <c r="BQ860" s="781">
        <f t="shared" si="3029"/>
        <v>0</v>
      </c>
      <c r="BR860" s="777"/>
    </row>
    <row r="861" spans="1:70" outlineLevel="3">
      <c r="A861" s="6"/>
      <c r="B861" s="160"/>
      <c r="C861" s="160"/>
      <c r="D861" s="102"/>
      <c r="E861" s="122"/>
      <c r="F861" s="328"/>
      <c r="G861" s="134"/>
      <c r="H861" s="1031"/>
      <c r="I861" s="1006"/>
      <c r="J861" s="1111"/>
      <c r="K861" s="1033"/>
      <c r="L861" s="208"/>
      <c r="M861" s="128"/>
      <c r="N861" s="409"/>
      <c r="O861" s="409"/>
      <c r="Q861" s="683"/>
      <c r="R861" s="692"/>
      <c r="T861" s="680" t="str">
        <f>IF(IF(A861=0,TRUE(),D861=IFERROR(VLOOKUP(A861,Zaplecze_Weryfikacja!A:B,2,FALSE),2))=TRUE(),"Tak","Nie")</f>
        <v>Tak</v>
      </c>
      <c r="U861" s="681" t="str">
        <f>IF(T861="Tak"," ",IF(IFERROR(VLOOKUP(A861,Zaplecze_Weryfikacja!A:B,2,FALSE),"Inny numer Lp")="Inny numer Lp","Inny numer Lp",IF(VLOOKUP(A861,Zaplecze_Weryfikacja!A:B,2,FALSE)=D861,"Nieznana przyczyna","Inny opis")))</f>
        <v xml:space="preserve"> </v>
      </c>
      <c r="Y861" s="785"/>
      <c r="Z861" s="104"/>
      <c r="AA861" s="785"/>
      <c r="AB861" s="104"/>
      <c r="AC861" s="785"/>
      <c r="AD861" s="104"/>
      <c r="AE861" s="785"/>
      <c r="AF861" s="104"/>
      <c r="AG861" s="785"/>
      <c r="AH861" s="104"/>
      <c r="AI861" s="785"/>
      <c r="AJ861" s="104"/>
      <c r="AK861" s="785"/>
      <c r="AL861" s="104"/>
      <c r="AM861" s="785"/>
      <c r="AN861" s="104"/>
      <c r="AO861" s="785"/>
      <c r="AP861" s="104"/>
      <c r="AQ861" s="785"/>
      <c r="AR861" s="104"/>
      <c r="AT861" s="782">
        <f t="shared" si="3016"/>
        <v>0</v>
      </c>
      <c r="AU861" s="782">
        <f t="shared" si="3017"/>
        <v>0</v>
      </c>
      <c r="AV861" s="782">
        <f t="shared" si="3018"/>
        <v>0</v>
      </c>
      <c r="AW861" s="788" t="e">
        <f t="shared" si="3019"/>
        <v>#DIV/0!</v>
      </c>
      <c r="AY861" s="781">
        <f t="shared" si="3020"/>
        <v>0</v>
      </c>
      <c r="AZ861" s="777"/>
      <c r="BA861" s="781">
        <f t="shared" si="3021"/>
        <v>0</v>
      </c>
      <c r="BB861" s="777"/>
      <c r="BC861" s="781">
        <f t="shared" si="3022"/>
        <v>0</v>
      </c>
      <c r="BD861" s="777"/>
      <c r="BE861" s="781">
        <f t="shared" si="3023"/>
        <v>0</v>
      </c>
      <c r="BF861" s="777"/>
      <c r="BG861" s="781">
        <f t="shared" si="3024"/>
        <v>0</v>
      </c>
      <c r="BH861" s="777"/>
      <c r="BI861" s="781">
        <f t="shared" si="3025"/>
        <v>0</v>
      </c>
      <c r="BJ861" s="777"/>
      <c r="BK861" s="781">
        <f t="shared" si="3026"/>
        <v>0</v>
      </c>
      <c r="BL861" s="777"/>
      <c r="BM861" s="781">
        <f t="shared" si="3027"/>
        <v>0</v>
      </c>
      <c r="BN861" s="777"/>
      <c r="BO861" s="781">
        <f t="shared" si="3028"/>
        <v>0</v>
      </c>
      <c r="BP861" s="777"/>
      <c r="BQ861" s="781">
        <f t="shared" si="3029"/>
        <v>0</v>
      </c>
      <c r="BR861" s="777"/>
    </row>
    <row r="862" spans="1:70" outlineLevel="3">
      <c r="A862" s="667"/>
      <c r="B862" s="668"/>
      <c r="C862" s="668"/>
      <c r="D862" s="672" t="s">
        <v>291</v>
      </c>
      <c r="E862" s="773" t="str">
        <f>IF(COUNTIF(E863,"T")=0,"N","T")</f>
        <v>N</v>
      </c>
      <c r="F862" s="665"/>
      <c r="G862" s="664"/>
      <c r="H862" s="1079"/>
      <c r="I862" s="1065"/>
      <c r="J862" s="1116"/>
      <c r="K862" s="1036">
        <f>SUBTOTAL(9,K863:K865)</f>
        <v>0</v>
      </c>
      <c r="L862" s="496"/>
      <c r="M862" s="657"/>
      <c r="N862" s="657"/>
      <c r="O862" s="657"/>
      <c r="Q862" s="683"/>
      <c r="R862" s="692"/>
      <c r="T862" s="680" t="str">
        <f>IF(IF(A862=0,TRUE(),D862=IFERROR(VLOOKUP(A862,Zaplecze_Weryfikacja!A:B,2,FALSE),2))=TRUE(),"Tak","Nie")</f>
        <v>Tak</v>
      </c>
      <c r="U862" s="681" t="str">
        <f>IF(T862="Tak"," ",IF(IFERROR(VLOOKUP(A862,Zaplecze_Weryfikacja!A:B,2,FALSE),"Inny numer Lp")="Inny numer Lp","Inny numer Lp",IF(VLOOKUP(A862,Zaplecze_Weryfikacja!A:B,2,FALSE)=D862,"Nieznana przyczyna","Inny opis")))</f>
        <v xml:space="preserve"> </v>
      </c>
      <c r="Y862" s="785"/>
      <c r="Z862" s="663">
        <f>SUBTOTAL(9,Z863:Z865)</f>
        <v>0</v>
      </c>
      <c r="AA862" s="785"/>
      <c r="AB862" s="663">
        <f>SUBTOTAL(9,AB863:AB865)</f>
        <v>0</v>
      </c>
      <c r="AC862" s="785"/>
      <c r="AD862" s="663">
        <f>SUBTOTAL(9,AD863:AD865)</f>
        <v>0</v>
      </c>
      <c r="AE862" s="785"/>
      <c r="AF862" s="663">
        <f>SUBTOTAL(9,AF863:AF865)</f>
        <v>0</v>
      </c>
      <c r="AG862" s="785"/>
      <c r="AH862" s="663">
        <f>SUBTOTAL(9,AH863:AH865)</f>
        <v>0</v>
      </c>
      <c r="AI862" s="785"/>
      <c r="AJ862" s="663">
        <f>SUBTOTAL(9,AJ863:AJ865)</f>
        <v>0</v>
      </c>
      <c r="AK862" s="785"/>
      <c r="AL862" s="663">
        <f>SUBTOTAL(9,AL863:AL865)</f>
        <v>0</v>
      </c>
      <c r="AM862" s="785"/>
      <c r="AN862" s="663">
        <f>SUBTOTAL(9,AN863:AN865)</f>
        <v>0</v>
      </c>
      <c r="AO862" s="785"/>
      <c r="AP862" s="663">
        <f>SUBTOTAL(9,AP863:AP865)</f>
        <v>0</v>
      </c>
      <c r="AQ862" s="785"/>
      <c r="AR862" s="663">
        <f>SUBTOTAL(9,AR863:AR865)</f>
        <v>0</v>
      </c>
      <c r="AT862" s="845">
        <f t="shared" si="3016"/>
        <v>0</v>
      </c>
      <c r="AU862" s="845">
        <f t="shared" si="3017"/>
        <v>0</v>
      </c>
      <c r="AV862" s="845">
        <f t="shared" si="3018"/>
        <v>0</v>
      </c>
      <c r="AW862" s="846" t="e">
        <f t="shared" si="3019"/>
        <v>#DIV/0!</v>
      </c>
      <c r="AY862" s="781">
        <f t="shared" si="3020"/>
        <v>0</v>
      </c>
      <c r="AZ862" s="847"/>
      <c r="BA862" s="781">
        <f t="shared" si="3021"/>
        <v>0</v>
      </c>
      <c r="BB862" s="847"/>
      <c r="BC862" s="781">
        <f t="shared" si="3022"/>
        <v>0</v>
      </c>
      <c r="BD862" s="847"/>
      <c r="BE862" s="781">
        <f t="shared" si="3023"/>
        <v>0</v>
      </c>
      <c r="BF862" s="847"/>
      <c r="BG862" s="781">
        <f t="shared" si="3024"/>
        <v>0</v>
      </c>
      <c r="BH862" s="847"/>
      <c r="BI862" s="781">
        <f t="shared" si="3025"/>
        <v>0</v>
      </c>
      <c r="BJ862" s="847"/>
      <c r="BK862" s="781">
        <f t="shared" si="3026"/>
        <v>0</v>
      </c>
      <c r="BL862" s="847"/>
      <c r="BM862" s="781">
        <f t="shared" si="3027"/>
        <v>0</v>
      </c>
      <c r="BN862" s="847"/>
      <c r="BO862" s="781">
        <f t="shared" si="3028"/>
        <v>0</v>
      </c>
      <c r="BP862" s="847"/>
      <c r="BQ862" s="781">
        <f t="shared" si="3029"/>
        <v>0</v>
      </c>
      <c r="BR862" s="847"/>
    </row>
    <row r="863" spans="1:70" ht="28.5" outlineLevel="3">
      <c r="A863" s="6">
        <v>302482</v>
      </c>
      <c r="B863" s="10"/>
      <c r="C863" s="171" t="s">
        <v>293</v>
      </c>
      <c r="D863" s="168" t="s">
        <v>1544</v>
      </c>
      <c r="E863" s="43" t="str">
        <f>IF(H863&gt;0,"T","N")</f>
        <v>N</v>
      </c>
      <c r="F863" s="329" t="s">
        <v>294</v>
      </c>
      <c r="G863" s="134" t="s">
        <v>327</v>
      </c>
      <c r="H863" s="1076"/>
      <c r="I863" s="1141"/>
      <c r="J863" s="1142"/>
      <c r="K863" s="1032">
        <f>IF(B863="E","E",$H863*I863)</f>
        <v>0</v>
      </c>
      <c r="L863" s="208"/>
      <c r="M863" s="128"/>
      <c r="N863" s="409"/>
      <c r="O863" s="409"/>
      <c r="Q863" s="684" t="s">
        <v>1897</v>
      </c>
      <c r="R863" s="692" t="s">
        <v>2001</v>
      </c>
      <c r="T863" s="680" t="str">
        <f>IF(IF(A863=0,TRUE(),D863=IFERROR(VLOOKUP(A863,Zaplecze_Weryfikacja!A:B,2,FALSE),2))=TRUE(),"Tak","Nie")</f>
        <v>Nie</v>
      </c>
      <c r="U863" s="681" t="str">
        <f>IF(T863="Tak"," ",IF(IFERROR(VLOOKUP(A863,Zaplecze_Weryfikacja!A:B,2,FALSE),"Inny numer Lp")="Inny numer Lp","Inny numer Lp",IF(VLOOKUP(A863,Zaplecze_Weryfikacja!A:B,2,FALSE)=D863,"Nieznana przyczyna","Inny opis")))</f>
        <v>Inny opis</v>
      </c>
      <c r="Y863" s="785"/>
      <c r="Z863" s="309">
        <f>IF($B863="E","E",$H863*Y863)</f>
        <v>0</v>
      </c>
      <c r="AA863" s="785"/>
      <c r="AB863" s="309">
        <f>IF($B863="E","E",$H863*AA863)</f>
        <v>0</v>
      </c>
      <c r="AC863" s="785"/>
      <c r="AD863" s="309">
        <f>IF($B863="E","E",$H863*AC863)</f>
        <v>0</v>
      </c>
      <c r="AE863" s="785"/>
      <c r="AF863" s="309">
        <f>IF($B863="E","E",$H863*AE863)</f>
        <v>0</v>
      </c>
      <c r="AG863" s="785"/>
      <c r="AH863" s="309">
        <f>IF($B863="E","E",$H863*AG863)</f>
        <v>0</v>
      </c>
      <c r="AI863" s="785"/>
      <c r="AJ863" s="309">
        <f>IF($B863="E","E",$H863*AI863)</f>
        <v>0</v>
      </c>
      <c r="AK863" s="785"/>
      <c r="AL863" s="309">
        <f>IF($B863="E","E",$H863*AK863)</f>
        <v>0</v>
      </c>
      <c r="AM863" s="785"/>
      <c r="AN863" s="309">
        <f>IF($B863="E","E",$H863*AM863)</f>
        <v>0</v>
      </c>
      <c r="AO863" s="785"/>
      <c r="AP863" s="309">
        <f>IF($B863="E","E",$H863*AO863)</f>
        <v>0</v>
      </c>
      <c r="AQ863" s="785"/>
      <c r="AR863" s="309">
        <f>IF($B863="E","E",$H863*AQ863)</f>
        <v>0</v>
      </c>
      <c r="AT863" s="782">
        <f t="shared" si="3016"/>
        <v>0</v>
      </c>
      <c r="AU863" s="782">
        <f t="shared" si="3017"/>
        <v>0</v>
      </c>
      <c r="AV863" s="782">
        <f t="shared" si="3018"/>
        <v>0</v>
      </c>
      <c r="AW863" s="788" t="e">
        <f t="shared" si="3019"/>
        <v>#DIV/0!</v>
      </c>
      <c r="AY863" s="781">
        <f t="shared" si="3020"/>
        <v>0</v>
      </c>
      <c r="AZ863" s="777"/>
      <c r="BA863" s="781">
        <f t="shared" si="3021"/>
        <v>0</v>
      </c>
      <c r="BB863" s="777"/>
      <c r="BC863" s="781">
        <f t="shared" si="3022"/>
        <v>0</v>
      </c>
      <c r="BD863" s="777"/>
      <c r="BE863" s="781">
        <f t="shared" si="3023"/>
        <v>0</v>
      </c>
      <c r="BF863" s="777"/>
      <c r="BG863" s="781">
        <f t="shared" si="3024"/>
        <v>0</v>
      </c>
      <c r="BH863" s="777"/>
      <c r="BI863" s="781">
        <f t="shared" si="3025"/>
        <v>0</v>
      </c>
      <c r="BJ863" s="777"/>
      <c r="BK863" s="781">
        <f t="shared" si="3026"/>
        <v>0</v>
      </c>
      <c r="BL863" s="777"/>
      <c r="BM863" s="781">
        <f t="shared" si="3027"/>
        <v>0</v>
      </c>
      <c r="BN863" s="777"/>
      <c r="BO863" s="781">
        <f t="shared" si="3028"/>
        <v>0</v>
      </c>
      <c r="BP863" s="777"/>
      <c r="BQ863" s="781">
        <f t="shared" si="3029"/>
        <v>0</v>
      </c>
      <c r="BR863" s="777"/>
    </row>
    <row r="864" spans="1:70" outlineLevel="3">
      <c r="A864" s="6"/>
      <c r="B864" s="160"/>
      <c r="C864" s="160"/>
      <c r="D864" s="170"/>
      <c r="E864" s="122"/>
      <c r="F864" s="330"/>
      <c r="G864" s="172"/>
      <c r="H864" s="1031"/>
      <c r="I864" s="1006"/>
      <c r="J864" s="1111"/>
      <c r="K864" s="1033"/>
      <c r="L864" s="208"/>
      <c r="M864" s="128"/>
      <c r="N864" s="409"/>
      <c r="O864" s="409"/>
      <c r="Q864" s="683"/>
      <c r="R864" s="692"/>
      <c r="T864" s="680" t="str">
        <f>IF(IF(A864=0,TRUE(),D864=IFERROR(VLOOKUP(A864,Zaplecze_Weryfikacja!A:B,2,FALSE),2))=TRUE(),"Tak","Nie")</f>
        <v>Tak</v>
      </c>
      <c r="U864" s="681" t="str">
        <f>IF(T864="Tak"," ",IF(IFERROR(VLOOKUP(A864,Zaplecze_Weryfikacja!A:B,2,FALSE),"Inny numer Lp")="Inny numer Lp","Inny numer Lp",IF(VLOOKUP(A864,Zaplecze_Weryfikacja!A:B,2,FALSE)=D864,"Nieznana przyczyna","Inny opis")))</f>
        <v xml:space="preserve"> </v>
      </c>
      <c r="Y864" s="785"/>
      <c r="Z864" s="104"/>
      <c r="AA864" s="785"/>
      <c r="AB864" s="104"/>
      <c r="AC864" s="785"/>
      <c r="AD864" s="104"/>
      <c r="AE864" s="785"/>
      <c r="AF864" s="104"/>
      <c r="AG864" s="785"/>
      <c r="AH864" s="104"/>
      <c r="AI864" s="785"/>
      <c r="AJ864" s="104"/>
      <c r="AK864" s="785"/>
      <c r="AL864" s="104"/>
      <c r="AM864" s="785"/>
      <c r="AN864" s="104"/>
      <c r="AO864" s="785"/>
      <c r="AP864" s="104"/>
      <c r="AQ864" s="785"/>
      <c r="AR864" s="104"/>
      <c r="AT864" s="782">
        <f t="shared" si="3016"/>
        <v>0</v>
      </c>
      <c r="AU864" s="782">
        <f t="shared" si="3017"/>
        <v>0</v>
      </c>
      <c r="AV864" s="782">
        <f t="shared" si="3018"/>
        <v>0</v>
      </c>
      <c r="AW864" s="788" t="e">
        <f t="shared" si="3019"/>
        <v>#DIV/0!</v>
      </c>
      <c r="AY864" s="781">
        <f t="shared" si="3020"/>
        <v>0</v>
      </c>
      <c r="AZ864" s="777"/>
      <c r="BA864" s="781">
        <f t="shared" si="3021"/>
        <v>0</v>
      </c>
      <c r="BB864" s="777"/>
      <c r="BC864" s="781">
        <f t="shared" si="3022"/>
        <v>0</v>
      </c>
      <c r="BD864" s="777"/>
      <c r="BE864" s="781">
        <f t="shared" si="3023"/>
        <v>0</v>
      </c>
      <c r="BF864" s="777"/>
      <c r="BG864" s="781">
        <f t="shared" si="3024"/>
        <v>0</v>
      </c>
      <c r="BH864" s="777"/>
      <c r="BI864" s="781">
        <f t="shared" si="3025"/>
        <v>0</v>
      </c>
      <c r="BJ864" s="777"/>
      <c r="BK864" s="781">
        <f t="shared" si="3026"/>
        <v>0</v>
      </c>
      <c r="BL864" s="777"/>
      <c r="BM864" s="781">
        <f t="shared" si="3027"/>
        <v>0</v>
      </c>
      <c r="BN864" s="777"/>
      <c r="BO864" s="781">
        <f t="shared" si="3028"/>
        <v>0</v>
      </c>
      <c r="BP864" s="777"/>
      <c r="BQ864" s="781">
        <f t="shared" si="3029"/>
        <v>0</v>
      </c>
      <c r="BR864" s="777"/>
    </row>
    <row r="865" spans="1:70" ht="15.75" outlineLevel="2">
      <c r="A865" s="646"/>
      <c r="B865" s="185"/>
      <c r="C865" s="185"/>
      <c r="D865" s="477" t="s">
        <v>1641</v>
      </c>
      <c r="E865" s="338" t="str">
        <f>IF(COUNTIF(E866:E2026,"T")=0,"N","T")</f>
        <v>T</v>
      </c>
      <c r="F865" s="338"/>
      <c r="G865" s="338"/>
      <c r="H865" s="1080"/>
      <c r="I865" s="1066"/>
      <c r="J865" s="1119"/>
      <c r="K865" s="1037">
        <f>SUBTOTAL(9,K866:K924)</f>
        <v>0</v>
      </c>
      <c r="L865" s="208"/>
      <c r="M865" s="481"/>
      <c r="N865" s="482"/>
      <c r="O865" s="482"/>
      <c r="Q865" s="683"/>
      <c r="R865" s="692"/>
      <c r="T865" s="680" t="str">
        <f>IF(IF(A865=0,TRUE(),D865=IFERROR(VLOOKUP(A865,Zaplecze_Weryfikacja!A:B,2,FALSE),2))=TRUE(),"Tak","Nie")</f>
        <v>Tak</v>
      </c>
      <c r="U865" s="681" t="str">
        <f>IF(T865="Tak"," ",IF(IFERROR(VLOOKUP(A865,Zaplecze_Weryfikacja!A:B,2,FALSE),"Inny numer Lp")="Inny numer Lp","Inny numer Lp",IF(VLOOKUP(A865,Zaplecze_Weryfikacja!A:B,2,FALSE)=D865,"Nieznana przyczyna","Inny opis")))</f>
        <v xml:space="preserve"> </v>
      </c>
      <c r="Y865" s="785"/>
      <c r="Z865" s="339">
        <f>SUBTOTAL(9,Z866:Z924)</f>
        <v>0</v>
      </c>
      <c r="AA865" s="785"/>
      <c r="AB865" s="339">
        <f>SUBTOTAL(9,AB866:AB924)</f>
        <v>0</v>
      </c>
      <c r="AC865" s="785"/>
      <c r="AD865" s="339">
        <f>SUBTOTAL(9,AD866:AD924)</f>
        <v>0</v>
      </c>
      <c r="AE865" s="785"/>
      <c r="AF865" s="339">
        <f>SUBTOTAL(9,AF866:AF924)</f>
        <v>0</v>
      </c>
      <c r="AG865" s="785"/>
      <c r="AH865" s="339">
        <f>SUBTOTAL(9,AH866:AH924)</f>
        <v>0</v>
      </c>
      <c r="AI865" s="785"/>
      <c r="AJ865" s="339">
        <f>SUBTOTAL(9,AJ866:AJ924)</f>
        <v>0</v>
      </c>
      <c r="AK865" s="785"/>
      <c r="AL865" s="339">
        <f>SUBTOTAL(9,AL866:AL924)</f>
        <v>0</v>
      </c>
      <c r="AM865" s="785"/>
      <c r="AN865" s="339">
        <f>SUBTOTAL(9,AN866:AN924)</f>
        <v>0</v>
      </c>
      <c r="AO865" s="785"/>
      <c r="AP865" s="339">
        <f>SUBTOTAL(9,AP866:AP924)</f>
        <v>0</v>
      </c>
      <c r="AQ865" s="785"/>
      <c r="AR865" s="339">
        <f>SUBTOTAL(9,AR866:AR924)</f>
        <v>0</v>
      </c>
      <c r="AT865" s="842">
        <f t="shared" si="3016"/>
        <v>0</v>
      </c>
      <c r="AU865" s="842">
        <f t="shared" si="3017"/>
        <v>0</v>
      </c>
      <c r="AV865" s="842">
        <f t="shared" si="3018"/>
        <v>0</v>
      </c>
      <c r="AW865" s="843" t="e">
        <f t="shared" si="3019"/>
        <v>#DIV/0!</v>
      </c>
      <c r="AY865" s="781">
        <f t="shared" si="3020"/>
        <v>0</v>
      </c>
      <c r="AZ865" s="844"/>
      <c r="BA865" s="781">
        <f t="shared" si="3021"/>
        <v>0</v>
      </c>
      <c r="BB865" s="844"/>
      <c r="BC865" s="781">
        <f t="shared" si="3022"/>
        <v>0</v>
      </c>
      <c r="BD865" s="844"/>
      <c r="BE865" s="781">
        <f t="shared" si="3023"/>
        <v>0</v>
      </c>
      <c r="BF865" s="844"/>
      <c r="BG865" s="781">
        <f t="shared" si="3024"/>
        <v>0</v>
      </c>
      <c r="BH865" s="844"/>
      <c r="BI865" s="781">
        <f t="shared" si="3025"/>
        <v>0</v>
      </c>
      <c r="BJ865" s="844"/>
      <c r="BK865" s="781">
        <f t="shared" si="3026"/>
        <v>0</v>
      </c>
      <c r="BL865" s="844"/>
      <c r="BM865" s="781">
        <f t="shared" si="3027"/>
        <v>0</v>
      </c>
      <c r="BN865" s="844"/>
      <c r="BO865" s="781">
        <f t="shared" si="3028"/>
        <v>0</v>
      </c>
      <c r="BP865" s="844"/>
      <c r="BQ865" s="781">
        <f t="shared" si="3029"/>
        <v>0</v>
      </c>
      <c r="BR865" s="844"/>
    </row>
    <row r="866" spans="1:70" ht="30" outlineLevel="3">
      <c r="A866" s="667"/>
      <c r="B866" s="668"/>
      <c r="C866" s="668"/>
      <c r="D866" s="672" t="s">
        <v>292</v>
      </c>
      <c r="E866" s="773" t="str">
        <f>IF(COUNTIF(E867:E888,"T")=0,"N","T")</f>
        <v>T</v>
      </c>
      <c r="F866" s="665"/>
      <c r="G866" s="664"/>
      <c r="H866" s="1079"/>
      <c r="I866" s="1065"/>
      <c r="J866" s="1116"/>
      <c r="K866" s="1036">
        <f>SUBTOTAL(9,K867:K896)</f>
        <v>0</v>
      </c>
      <c r="L866" s="496"/>
      <c r="M866" s="657"/>
      <c r="N866" s="657"/>
      <c r="O866" s="657"/>
      <c r="Q866" s="683"/>
      <c r="R866" s="692"/>
      <c r="T866" s="680" t="str">
        <f>IF(IF(A866=0,TRUE(),D866=IFERROR(VLOOKUP(A866,Zaplecze_Weryfikacja!A:B,2,FALSE),2))=TRUE(),"Tak","Nie")</f>
        <v>Tak</v>
      </c>
      <c r="U866" s="681" t="str">
        <f>IF(T866="Tak"," ",IF(IFERROR(VLOOKUP(A866,Zaplecze_Weryfikacja!A:B,2,FALSE),"Inny numer Lp")="Inny numer Lp","Inny numer Lp",IF(VLOOKUP(A866,Zaplecze_Weryfikacja!A:B,2,FALSE)=D866,"Nieznana przyczyna","Inny opis")))</f>
        <v xml:space="preserve"> </v>
      </c>
      <c r="Y866" s="785"/>
      <c r="Z866" s="663">
        <f>SUBTOTAL(9,Z867:Z896)</f>
        <v>0</v>
      </c>
      <c r="AA866" s="785"/>
      <c r="AB866" s="663">
        <f>SUBTOTAL(9,AB867:AB896)</f>
        <v>0</v>
      </c>
      <c r="AC866" s="785"/>
      <c r="AD866" s="663">
        <f>SUBTOTAL(9,AD867:AD896)</f>
        <v>0</v>
      </c>
      <c r="AE866" s="785"/>
      <c r="AF866" s="663">
        <f>SUBTOTAL(9,AF867:AF896)</f>
        <v>0</v>
      </c>
      <c r="AG866" s="785"/>
      <c r="AH866" s="663">
        <f>SUBTOTAL(9,AH867:AH896)</f>
        <v>0</v>
      </c>
      <c r="AI866" s="785"/>
      <c r="AJ866" s="663">
        <f>SUBTOTAL(9,AJ867:AJ896)</f>
        <v>0</v>
      </c>
      <c r="AK866" s="785"/>
      <c r="AL866" s="663">
        <f>SUBTOTAL(9,AL867:AL896)</f>
        <v>0</v>
      </c>
      <c r="AM866" s="785"/>
      <c r="AN866" s="663">
        <f>SUBTOTAL(9,AN867:AN896)</f>
        <v>0</v>
      </c>
      <c r="AO866" s="785"/>
      <c r="AP866" s="663">
        <f>SUBTOTAL(9,AP867:AP896)</f>
        <v>0</v>
      </c>
      <c r="AQ866" s="785"/>
      <c r="AR866" s="663">
        <f>SUBTOTAL(9,AR867:AR896)</f>
        <v>0</v>
      </c>
      <c r="AT866" s="845">
        <f t="shared" si="3016"/>
        <v>0</v>
      </c>
      <c r="AU866" s="845">
        <f t="shared" si="3017"/>
        <v>0</v>
      </c>
      <c r="AV866" s="845">
        <f t="shared" si="3018"/>
        <v>0</v>
      </c>
      <c r="AW866" s="846" t="e">
        <f t="shared" si="3019"/>
        <v>#DIV/0!</v>
      </c>
      <c r="AY866" s="781">
        <f t="shared" si="3020"/>
        <v>0</v>
      </c>
      <c r="AZ866" s="847"/>
      <c r="BA866" s="781">
        <f t="shared" si="3021"/>
        <v>0</v>
      </c>
      <c r="BB866" s="847"/>
      <c r="BC866" s="781">
        <f t="shared" si="3022"/>
        <v>0</v>
      </c>
      <c r="BD866" s="847"/>
      <c r="BE866" s="781">
        <f t="shared" si="3023"/>
        <v>0</v>
      </c>
      <c r="BF866" s="847"/>
      <c r="BG866" s="781">
        <f t="shared" si="3024"/>
        <v>0</v>
      </c>
      <c r="BH866" s="847"/>
      <c r="BI866" s="781">
        <f t="shared" si="3025"/>
        <v>0</v>
      </c>
      <c r="BJ866" s="847"/>
      <c r="BK866" s="781">
        <f t="shared" si="3026"/>
        <v>0</v>
      </c>
      <c r="BL866" s="847"/>
      <c r="BM866" s="781">
        <f t="shared" si="3027"/>
        <v>0</v>
      </c>
      <c r="BN866" s="847"/>
      <c r="BO866" s="781">
        <f t="shared" si="3028"/>
        <v>0</v>
      </c>
      <c r="BP866" s="847"/>
      <c r="BQ866" s="781">
        <f t="shared" si="3029"/>
        <v>0</v>
      </c>
      <c r="BR866" s="847"/>
    </row>
    <row r="867" spans="1:70" ht="28.5" outlineLevel="3">
      <c r="A867" s="6">
        <v>302483</v>
      </c>
      <c r="B867" s="10"/>
      <c r="C867" s="160" t="s">
        <v>293</v>
      </c>
      <c r="D867" s="423" t="s">
        <v>1804</v>
      </c>
      <c r="E867" s="43" t="str">
        <f t="shared" ref="E867:E888" si="3196">IF(H867&gt;0,"T","N")</f>
        <v>N</v>
      </c>
      <c r="F867" s="49" t="s">
        <v>2960</v>
      </c>
      <c r="G867" s="134" t="s">
        <v>327</v>
      </c>
      <c r="H867" s="1076"/>
      <c r="I867" s="1141"/>
      <c r="J867" s="1142"/>
      <c r="K867" s="1032">
        <f t="shared" ref="K867:K888" si="3197">IF(B867="E","E",$H867*I867)</f>
        <v>0</v>
      </c>
      <c r="L867" s="208"/>
      <c r="M867" s="128"/>
      <c r="N867" s="409"/>
      <c r="O867" s="409"/>
      <c r="Q867" s="684" t="s">
        <v>1869</v>
      </c>
      <c r="R867" s="692" t="s">
        <v>2001</v>
      </c>
      <c r="T867" s="680" t="str">
        <f>IF(IF(A867=0,TRUE(),D867=IFERROR(VLOOKUP(A867,Zaplecze_Weryfikacja!A:B,2,FALSE),2))=TRUE(),"Tak","Nie")</f>
        <v>Nie</v>
      </c>
      <c r="U867" s="681" t="str">
        <f>IF(T867="Tak"," ",IF(IFERROR(VLOOKUP(A867,Zaplecze_Weryfikacja!A:B,2,FALSE),"Inny numer Lp")="Inny numer Lp","Inny numer Lp",IF(VLOOKUP(A867,Zaplecze_Weryfikacja!A:B,2,FALSE)=D867,"Nieznana przyczyna","Inny opis")))</f>
        <v>Inny opis</v>
      </c>
      <c r="Y867" s="785"/>
      <c r="Z867" s="309">
        <f t="shared" ref="Z867:Z888" si="3198">IF($B867="E","E",$H867*Y867)</f>
        <v>0</v>
      </c>
      <c r="AA867" s="785"/>
      <c r="AB867" s="309">
        <f t="shared" ref="AB867:AB888" si="3199">IF($B867="E","E",$H867*AA867)</f>
        <v>0</v>
      </c>
      <c r="AC867" s="785"/>
      <c r="AD867" s="309">
        <f t="shared" ref="AD867:AD888" si="3200">IF($B867="E","E",$H867*AC867)</f>
        <v>0</v>
      </c>
      <c r="AE867" s="785"/>
      <c r="AF867" s="309">
        <f t="shared" ref="AF867:AF888" si="3201">IF($B867="E","E",$H867*AE867)</f>
        <v>0</v>
      </c>
      <c r="AG867" s="785"/>
      <c r="AH867" s="309">
        <f t="shared" ref="AH867:AH888" si="3202">IF($B867="E","E",$H867*AG867)</f>
        <v>0</v>
      </c>
      <c r="AI867" s="785"/>
      <c r="AJ867" s="309">
        <f t="shared" ref="AJ867:AJ888" si="3203">IF($B867="E","E",$H867*AI867)</f>
        <v>0</v>
      </c>
      <c r="AK867" s="785"/>
      <c r="AL867" s="309">
        <f t="shared" ref="AL867:AL888" si="3204">IF($B867="E","E",$H867*AK867)</f>
        <v>0</v>
      </c>
      <c r="AM867" s="785"/>
      <c r="AN867" s="309">
        <f t="shared" ref="AN867:AN888" si="3205">IF($B867="E","E",$H867*AM867)</f>
        <v>0</v>
      </c>
      <c r="AO867" s="785"/>
      <c r="AP867" s="309">
        <f t="shared" ref="AP867:AP888" si="3206">IF($B867="E","E",$H867*AO867)</f>
        <v>0</v>
      </c>
      <c r="AQ867" s="785"/>
      <c r="AR867" s="309">
        <f t="shared" ref="AR867:AR888" si="3207">IF($B867="E","E",$H867*AQ867)</f>
        <v>0</v>
      </c>
      <c r="AT867" s="782">
        <f t="shared" si="3016"/>
        <v>0</v>
      </c>
      <c r="AU867" s="782">
        <f t="shared" si="3017"/>
        <v>0</v>
      </c>
      <c r="AV867" s="782">
        <f t="shared" si="3018"/>
        <v>0</v>
      </c>
      <c r="AW867" s="788" t="e">
        <f t="shared" si="3019"/>
        <v>#DIV/0!</v>
      </c>
      <c r="AY867" s="781">
        <f t="shared" si="3020"/>
        <v>0</v>
      </c>
      <c r="AZ867" s="777"/>
      <c r="BA867" s="781">
        <f t="shared" si="3021"/>
        <v>0</v>
      </c>
      <c r="BB867" s="777"/>
      <c r="BC867" s="781">
        <f t="shared" si="3022"/>
        <v>0</v>
      </c>
      <c r="BD867" s="777"/>
      <c r="BE867" s="781">
        <f t="shared" si="3023"/>
        <v>0</v>
      </c>
      <c r="BF867" s="777"/>
      <c r="BG867" s="781">
        <f t="shared" si="3024"/>
        <v>0</v>
      </c>
      <c r="BH867" s="777"/>
      <c r="BI867" s="781">
        <f t="shared" si="3025"/>
        <v>0</v>
      </c>
      <c r="BJ867" s="777"/>
      <c r="BK867" s="781">
        <f t="shared" si="3026"/>
        <v>0</v>
      </c>
      <c r="BL867" s="777"/>
      <c r="BM867" s="781">
        <f t="shared" si="3027"/>
        <v>0</v>
      </c>
      <c r="BN867" s="777"/>
      <c r="BO867" s="781">
        <f t="shared" si="3028"/>
        <v>0</v>
      </c>
      <c r="BP867" s="777"/>
      <c r="BQ867" s="781">
        <f t="shared" si="3029"/>
        <v>0</v>
      </c>
      <c r="BR867" s="777"/>
    </row>
    <row r="868" spans="1:70" ht="28.5" outlineLevel="3">
      <c r="A868" s="6">
        <v>302484</v>
      </c>
      <c r="B868" s="10"/>
      <c r="C868" s="160" t="s">
        <v>293</v>
      </c>
      <c r="D868" s="170" t="s">
        <v>926</v>
      </c>
      <c r="E868" s="43" t="str">
        <f t="shared" si="3196"/>
        <v>N</v>
      </c>
      <c r="F868" s="13" t="s">
        <v>138</v>
      </c>
      <c r="G868" s="134" t="s">
        <v>327</v>
      </c>
      <c r="H868" s="1076"/>
      <c r="I868" s="1141"/>
      <c r="J868" s="1142"/>
      <c r="K868" s="1032">
        <f t="shared" si="3197"/>
        <v>0</v>
      </c>
      <c r="L868" s="208"/>
      <c r="M868" s="128"/>
      <c r="N868" s="409"/>
      <c r="O868" s="409"/>
      <c r="Q868" s="684" t="s">
        <v>1908</v>
      </c>
      <c r="R868" s="692" t="s">
        <v>2001</v>
      </c>
      <c r="T868" s="680" t="str">
        <f>IF(IF(A868=0,TRUE(),D868=IFERROR(VLOOKUP(A868,Zaplecze_Weryfikacja!A:B,2,FALSE),2))=TRUE(),"Tak","Nie")</f>
        <v>Nie</v>
      </c>
      <c r="U868" s="681" t="str">
        <f>IF(T868="Tak"," ",IF(IFERROR(VLOOKUP(A868,Zaplecze_Weryfikacja!A:B,2,FALSE),"Inny numer Lp")="Inny numer Lp","Inny numer Lp",IF(VLOOKUP(A868,Zaplecze_Weryfikacja!A:B,2,FALSE)=D868,"Nieznana przyczyna","Inny opis")))</f>
        <v>Inny opis</v>
      </c>
      <c r="Y868" s="785"/>
      <c r="Z868" s="309">
        <f t="shared" si="3198"/>
        <v>0</v>
      </c>
      <c r="AA868" s="785"/>
      <c r="AB868" s="309">
        <f t="shared" si="3199"/>
        <v>0</v>
      </c>
      <c r="AC868" s="785"/>
      <c r="AD868" s="309">
        <f t="shared" si="3200"/>
        <v>0</v>
      </c>
      <c r="AE868" s="785"/>
      <c r="AF868" s="309">
        <f t="shared" si="3201"/>
        <v>0</v>
      </c>
      <c r="AG868" s="785"/>
      <c r="AH868" s="309">
        <f t="shared" si="3202"/>
        <v>0</v>
      </c>
      <c r="AI868" s="785"/>
      <c r="AJ868" s="309">
        <f t="shared" si="3203"/>
        <v>0</v>
      </c>
      <c r="AK868" s="785"/>
      <c r="AL868" s="309">
        <f t="shared" si="3204"/>
        <v>0</v>
      </c>
      <c r="AM868" s="785"/>
      <c r="AN868" s="309">
        <f t="shared" si="3205"/>
        <v>0</v>
      </c>
      <c r="AO868" s="785"/>
      <c r="AP868" s="309">
        <f t="shared" si="3206"/>
        <v>0</v>
      </c>
      <c r="AQ868" s="785"/>
      <c r="AR868" s="309">
        <f t="shared" si="3207"/>
        <v>0</v>
      </c>
      <c r="AT868" s="782">
        <f t="shared" si="3016"/>
        <v>0</v>
      </c>
      <c r="AU868" s="782">
        <f t="shared" si="3017"/>
        <v>0</v>
      </c>
      <c r="AV868" s="782">
        <f t="shared" si="3018"/>
        <v>0</v>
      </c>
      <c r="AW868" s="788" t="e">
        <f t="shared" si="3019"/>
        <v>#DIV/0!</v>
      </c>
      <c r="AY868" s="781">
        <f t="shared" si="3020"/>
        <v>0</v>
      </c>
      <c r="AZ868" s="777"/>
      <c r="BA868" s="781">
        <f t="shared" si="3021"/>
        <v>0</v>
      </c>
      <c r="BB868" s="777"/>
      <c r="BC868" s="781">
        <f t="shared" si="3022"/>
        <v>0</v>
      </c>
      <c r="BD868" s="777"/>
      <c r="BE868" s="781">
        <f t="shared" si="3023"/>
        <v>0</v>
      </c>
      <c r="BF868" s="777"/>
      <c r="BG868" s="781">
        <f t="shared" si="3024"/>
        <v>0</v>
      </c>
      <c r="BH868" s="777"/>
      <c r="BI868" s="781">
        <f t="shared" si="3025"/>
        <v>0</v>
      </c>
      <c r="BJ868" s="777"/>
      <c r="BK868" s="781">
        <f t="shared" si="3026"/>
        <v>0</v>
      </c>
      <c r="BL868" s="777"/>
      <c r="BM868" s="781">
        <f t="shared" si="3027"/>
        <v>0</v>
      </c>
      <c r="BN868" s="777"/>
      <c r="BO868" s="781">
        <f t="shared" si="3028"/>
        <v>0</v>
      </c>
      <c r="BP868" s="777"/>
      <c r="BQ868" s="781">
        <f t="shared" si="3029"/>
        <v>0</v>
      </c>
      <c r="BR868" s="777"/>
    </row>
    <row r="869" spans="1:70" outlineLevel="3">
      <c r="A869" s="6">
        <v>302485</v>
      </c>
      <c r="B869" s="10"/>
      <c r="C869" s="160" t="s">
        <v>293</v>
      </c>
      <c r="D869" s="111" t="s">
        <v>817</v>
      </c>
      <c r="E869" s="43" t="str">
        <f t="shared" si="3196"/>
        <v>T</v>
      </c>
      <c r="F869" s="13"/>
      <c r="G869" s="134" t="s">
        <v>327</v>
      </c>
      <c r="H869" s="1076">
        <v>33.4</v>
      </c>
      <c r="I869" s="1141"/>
      <c r="J869" s="1142"/>
      <c r="K869" s="1032">
        <f t="shared" si="3197"/>
        <v>0</v>
      </c>
      <c r="L869" s="208"/>
      <c r="M869" s="128"/>
      <c r="N869" s="409"/>
      <c r="O869" s="409"/>
      <c r="Q869" s="684" t="s">
        <v>1861</v>
      </c>
      <c r="R869" s="692" t="s">
        <v>2001</v>
      </c>
      <c r="T869" s="680" t="str">
        <f>IF(IF(A869=0,TRUE(),D869=IFERROR(VLOOKUP(A869,Zaplecze_Weryfikacja!A:B,2,FALSE),2))=TRUE(),"Tak","Nie")</f>
        <v>Nie</v>
      </c>
      <c r="U869" s="681" t="str">
        <f>IF(T869="Tak"," ",IF(IFERROR(VLOOKUP(A869,Zaplecze_Weryfikacja!A:B,2,FALSE),"Inny numer Lp")="Inny numer Lp","Inny numer Lp",IF(VLOOKUP(A869,Zaplecze_Weryfikacja!A:B,2,FALSE)=D869,"Nieznana przyczyna","Inny opis")))</f>
        <v>Inny opis</v>
      </c>
      <c r="Y869" s="785"/>
      <c r="Z869" s="309">
        <f t="shared" si="3198"/>
        <v>0</v>
      </c>
      <c r="AA869" s="785"/>
      <c r="AB869" s="309">
        <f t="shared" si="3199"/>
        <v>0</v>
      </c>
      <c r="AC869" s="785"/>
      <c r="AD869" s="309">
        <f t="shared" si="3200"/>
        <v>0</v>
      </c>
      <c r="AE869" s="785"/>
      <c r="AF869" s="309">
        <f t="shared" si="3201"/>
        <v>0</v>
      </c>
      <c r="AG869" s="785"/>
      <c r="AH869" s="309">
        <f t="shared" si="3202"/>
        <v>0</v>
      </c>
      <c r="AI869" s="785"/>
      <c r="AJ869" s="309">
        <f t="shared" si="3203"/>
        <v>0</v>
      </c>
      <c r="AK869" s="785"/>
      <c r="AL869" s="309">
        <f t="shared" si="3204"/>
        <v>0</v>
      </c>
      <c r="AM869" s="785"/>
      <c r="AN869" s="309">
        <f t="shared" si="3205"/>
        <v>0</v>
      </c>
      <c r="AO869" s="785"/>
      <c r="AP869" s="309">
        <f t="shared" si="3206"/>
        <v>0</v>
      </c>
      <c r="AQ869" s="785"/>
      <c r="AR869" s="309">
        <f t="shared" si="3207"/>
        <v>0</v>
      </c>
      <c r="AT869" s="782">
        <f t="shared" si="3016"/>
        <v>0</v>
      </c>
      <c r="AU869" s="782">
        <f t="shared" si="3017"/>
        <v>0</v>
      </c>
      <c r="AV869" s="782">
        <f t="shared" si="3018"/>
        <v>0</v>
      </c>
      <c r="AW869" s="788" t="e">
        <f t="shared" si="3019"/>
        <v>#DIV/0!</v>
      </c>
      <c r="AY869" s="781">
        <f t="shared" si="3020"/>
        <v>0</v>
      </c>
      <c r="AZ869" s="777"/>
      <c r="BA869" s="781">
        <f t="shared" si="3021"/>
        <v>0</v>
      </c>
      <c r="BB869" s="777"/>
      <c r="BC869" s="781">
        <f t="shared" si="3022"/>
        <v>0</v>
      </c>
      <c r="BD869" s="777"/>
      <c r="BE869" s="781">
        <f t="shared" si="3023"/>
        <v>0</v>
      </c>
      <c r="BF869" s="777"/>
      <c r="BG869" s="781">
        <f t="shared" si="3024"/>
        <v>0</v>
      </c>
      <c r="BH869" s="777"/>
      <c r="BI869" s="781">
        <f t="shared" si="3025"/>
        <v>0</v>
      </c>
      <c r="BJ869" s="777"/>
      <c r="BK869" s="781">
        <f t="shared" si="3026"/>
        <v>0</v>
      </c>
      <c r="BL869" s="777"/>
      <c r="BM869" s="781">
        <f t="shared" si="3027"/>
        <v>0</v>
      </c>
      <c r="BN869" s="777"/>
      <c r="BO869" s="781">
        <f t="shared" si="3028"/>
        <v>0</v>
      </c>
      <c r="BP869" s="777"/>
      <c r="BQ869" s="781">
        <f t="shared" si="3029"/>
        <v>0</v>
      </c>
      <c r="BR869" s="777"/>
    </row>
    <row r="870" spans="1:70" outlineLevel="3">
      <c r="A870" s="6">
        <v>302486</v>
      </c>
      <c r="B870" s="10"/>
      <c r="C870" s="160" t="s">
        <v>293</v>
      </c>
      <c r="D870" s="33" t="s">
        <v>166</v>
      </c>
      <c r="E870" s="43" t="str">
        <f t="shared" si="3196"/>
        <v>N</v>
      </c>
      <c r="F870" s="13"/>
      <c r="G870" s="134" t="s">
        <v>327</v>
      </c>
      <c r="H870" s="1076"/>
      <c r="I870" s="1141"/>
      <c r="J870" s="1142"/>
      <c r="K870" s="1032">
        <f t="shared" si="3197"/>
        <v>0</v>
      </c>
      <c r="L870" s="208"/>
      <c r="M870" s="128"/>
      <c r="N870" s="409"/>
      <c r="O870" s="409"/>
      <c r="Q870" s="686" t="s">
        <v>1908</v>
      </c>
      <c r="R870" s="692" t="s">
        <v>2001</v>
      </c>
      <c r="T870" s="680" t="str">
        <f>IF(IF(A870=0,TRUE(),D870=IFERROR(VLOOKUP(A870,Zaplecze_Weryfikacja!A:B,2,FALSE),2))=TRUE(),"Tak","Nie")</f>
        <v>Nie</v>
      </c>
      <c r="U870" s="681" t="str">
        <f>IF(T870="Tak"," ",IF(IFERROR(VLOOKUP(A870,Zaplecze_Weryfikacja!A:B,2,FALSE),"Inny numer Lp")="Inny numer Lp","Inny numer Lp",IF(VLOOKUP(A870,Zaplecze_Weryfikacja!A:B,2,FALSE)=D870,"Nieznana przyczyna","Inny opis")))</f>
        <v>Inny opis</v>
      </c>
      <c r="Y870" s="785"/>
      <c r="Z870" s="309">
        <f t="shared" si="3198"/>
        <v>0</v>
      </c>
      <c r="AA870" s="785"/>
      <c r="AB870" s="309">
        <f t="shared" si="3199"/>
        <v>0</v>
      </c>
      <c r="AC870" s="785"/>
      <c r="AD870" s="309">
        <f t="shared" si="3200"/>
        <v>0</v>
      </c>
      <c r="AE870" s="785"/>
      <c r="AF870" s="309">
        <f t="shared" si="3201"/>
        <v>0</v>
      </c>
      <c r="AG870" s="785"/>
      <c r="AH870" s="309">
        <f t="shared" si="3202"/>
        <v>0</v>
      </c>
      <c r="AI870" s="785"/>
      <c r="AJ870" s="309">
        <f t="shared" si="3203"/>
        <v>0</v>
      </c>
      <c r="AK870" s="785"/>
      <c r="AL870" s="309">
        <f t="shared" si="3204"/>
        <v>0</v>
      </c>
      <c r="AM870" s="785"/>
      <c r="AN870" s="309">
        <f t="shared" si="3205"/>
        <v>0</v>
      </c>
      <c r="AO870" s="785"/>
      <c r="AP870" s="309">
        <f t="shared" si="3206"/>
        <v>0</v>
      </c>
      <c r="AQ870" s="785"/>
      <c r="AR870" s="309">
        <f t="shared" si="3207"/>
        <v>0</v>
      </c>
      <c r="AT870" s="782">
        <f t="shared" si="3016"/>
        <v>0</v>
      </c>
      <c r="AU870" s="782">
        <f t="shared" si="3017"/>
        <v>0</v>
      </c>
      <c r="AV870" s="782">
        <f t="shared" si="3018"/>
        <v>0</v>
      </c>
      <c r="AW870" s="788" t="e">
        <f t="shared" si="3019"/>
        <v>#DIV/0!</v>
      </c>
      <c r="AY870" s="781">
        <f t="shared" si="3020"/>
        <v>0</v>
      </c>
      <c r="AZ870" s="777"/>
      <c r="BA870" s="781">
        <f t="shared" si="3021"/>
        <v>0</v>
      </c>
      <c r="BB870" s="777"/>
      <c r="BC870" s="781">
        <f t="shared" si="3022"/>
        <v>0</v>
      </c>
      <c r="BD870" s="777"/>
      <c r="BE870" s="781">
        <f t="shared" si="3023"/>
        <v>0</v>
      </c>
      <c r="BF870" s="777"/>
      <c r="BG870" s="781">
        <f t="shared" si="3024"/>
        <v>0</v>
      </c>
      <c r="BH870" s="777"/>
      <c r="BI870" s="781">
        <f t="shared" si="3025"/>
        <v>0</v>
      </c>
      <c r="BJ870" s="777"/>
      <c r="BK870" s="781">
        <f t="shared" si="3026"/>
        <v>0</v>
      </c>
      <c r="BL870" s="777"/>
      <c r="BM870" s="781">
        <f t="shared" si="3027"/>
        <v>0</v>
      </c>
      <c r="BN870" s="777"/>
      <c r="BO870" s="781">
        <f t="shared" si="3028"/>
        <v>0</v>
      </c>
      <c r="BP870" s="777"/>
      <c r="BQ870" s="781">
        <f t="shared" si="3029"/>
        <v>0</v>
      </c>
      <c r="BR870" s="777"/>
    </row>
    <row r="871" spans="1:70" outlineLevel="3">
      <c r="A871" s="6">
        <v>302487</v>
      </c>
      <c r="B871" s="10"/>
      <c r="C871" s="160" t="s">
        <v>293</v>
      </c>
      <c r="D871" s="33" t="s">
        <v>3216</v>
      </c>
      <c r="E871" s="43" t="str">
        <f t="shared" si="3196"/>
        <v>T</v>
      </c>
      <c r="F871" s="13" t="s">
        <v>3185</v>
      </c>
      <c r="G871" s="134" t="s">
        <v>327</v>
      </c>
      <c r="H871" s="1076">
        <v>1451.4</v>
      </c>
      <c r="I871" s="1141"/>
      <c r="J871" s="1142"/>
      <c r="K871" s="1032">
        <f t="shared" si="3197"/>
        <v>0</v>
      </c>
      <c r="L871" s="208"/>
      <c r="M871" s="128"/>
      <c r="N871" s="409"/>
      <c r="O871" s="409"/>
      <c r="Q871" s="684" t="s">
        <v>1893</v>
      </c>
      <c r="R871" s="692" t="s">
        <v>2001</v>
      </c>
      <c r="T871" s="680" t="str">
        <f>IF(IF(A871=0,TRUE(),D871=IFERROR(VLOOKUP(A871,Zaplecze_Weryfikacja!A:B,2,FALSE),2))=TRUE(),"Tak","Nie")</f>
        <v>Nie</v>
      </c>
      <c r="U871" s="681" t="str">
        <f>IF(T871="Tak"," ",IF(IFERROR(VLOOKUP(A871,Zaplecze_Weryfikacja!A:B,2,FALSE),"Inny numer Lp")="Inny numer Lp","Inny numer Lp",IF(VLOOKUP(A871,Zaplecze_Weryfikacja!A:B,2,FALSE)=D871,"Nieznana przyczyna","Inny opis")))</f>
        <v>Inny opis</v>
      </c>
      <c r="Y871" s="785"/>
      <c r="Z871" s="309">
        <f t="shared" si="3198"/>
        <v>0</v>
      </c>
      <c r="AA871" s="785"/>
      <c r="AB871" s="309">
        <f t="shared" si="3199"/>
        <v>0</v>
      </c>
      <c r="AC871" s="785"/>
      <c r="AD871" s="309">
        <f t="shared" si="3200"/>
        <v>0</v>
      </c>
      <c r="AE871" s="785"/>
      <c r="AF871" s="309">
        <f t="shared" si="3201"/>
        <v>0</v>
      </c>
      <c r="AG871" s="785"/>
      <c r="AH871" s="309">
        <f t="shared" si="3202"/>
        <v>0</v>
      </c>
      <c r="AI871" s="785"/>
      <c r="AJ871" s="309">
        <f t="shared" si="3203"/>
        <v>0</v>
      </c>
      <c r="AK871" s="785"/>
      <c r="AL871" s="309">
        <f t="shared" si="3204"/>
        <v>0</v>
      </c>
      <c r="AM871" s="785"/>
      <c r="AN871" s="309">
        <f t="shared" si="3205"/>
        <v>0</v>
      </c>
      <c r="AO871" s="785"/>
      <c r="AP871" s="309">
        <f t="shared" si="3206"/>
        <v>0</v>
      </c>
      <c r="AQ871" s="785"/>
      <c r="AR871" s="309">
        <f t="shared" si="3207"/>
        <v>0</v>
      </c>
      <c r="AT871" s="782">
        <f t="shared" si="3016"/>
        <v>0</v>
      </c>
      <c r="AU871" s="782">
        <f t="shared" si="3017"/>
        <v>0</v>
      </c>
      <c r="AV871" s="782">
        <f t="shared" si="3018"/>
        <v>0</v>
      </c>
      <c r="AW871" s="788" t="e">
        <f t="shared" si="3019"/>
        <v>#DIV/0!</v>
      </c>
      <c r="AY871" s="781">
        <f t="shared" si="3020"/>
        <v>0</v>
      </c>
      <c r="AZ871" s="777"/>
      <c r="BA871" s="781">
        <f t="shared" si="3021"/>
        <v>0</v>
      </c>
      <c r="BB871" s="777"/>
      <c r="BC871" s="781">
        <f t="shared" si="3022"/>
        <v>0</v>
      </c>
      <c r="BD871" s="777"/>
      <c r="BE871" s="781">
        <f t="shared" si="3023"/>
        <v>0</v>
      </c>
      <c r="BF871" s="777"/>
      <c r="BG871" s="781">
        <f t="shared" si="3024"/>
        <v>0</v>
      </c>
      <c r="BH871" s="777"/>
      <c r="BI871" s="781">
        <f t="shared" si="3025"/>
        <v>0</v>
      </c>
      <c r="BJ871" s="777"/>
      <c r="BK871" s="781">
        <f t="shared" si="3026"/>
        <v>0</v>
      </c>
      <c r="BL871" s="777"/>
      <c r="BM871" s="781">
        <f t="shared" si="3027"/>
        <v>0</v>
      </c>
      <c r="BN871" s="777"/>
      <c r="BO871" s="781">
        <f t="shared" si="3028"/>
        <v>0</v>
      </c>
      <c r="BP871" s="777"/>
      <c r="BQ871" s="781">
        <f t="shared" si="3029"/>
        <v>0</v>
      </c>
      <c r="BR871" s="777"/>
    </row>
    <row r="872" spans="1:70" outlineLevel="3">
      <c r="A872" s="1250">
        <v>302488</v>
      </c>
      <c r="B872" s="10"/>
      <c r="C872" s="160" t="s">
        <v>293</v>
      </c>
      <c r="D872" s="33" t="s">
        <v>927</v>
      </c>
      <c r="E872" s="43" t="str">
        <f t="shared" si="3196"/>
        <v>T</v>
      </c>
      <c r="F872" s="13" t="s">
        <v>3185</v>
      </c>
      <c r="G872" s="134" t="s">
        <v>327</v>
      </c>
      <c r="H872" s="1249">
        <v>140</v>
      </c>
      <c r="I872" s="1141"/>
      <c r="J872" s="1142"/>
      <c r="K872" s="1032">
        <f t="shared" si="3197"/>
        <v>0</v>
      </c>
      <c r="L872" s="208"/>
      <c r="M872" s="128"/>
      <c r="N872" s="409"/>
      <c r="O872" s="409"/>
      <c r="Q872" s="684" t="s">
        <v>1890</v>
      </c>
      <c r="R872" s="692" t="s">
        <v>2001</v>
      </c>
      <c r="T872" s="680" t="str">
        <f>IF(IF(A872=0,TRUE(),D872=IFERROR(VLOOKUP(A872,Zaplecze_Weryfikacja!A:B,2,FALSE),2))=TRUE(),"Tak","Nie")</f>
        <v>Nie</v>
      </c>
      <c r="U872" s="681" t="str">
        <f>IF(T872="Tak"," ",IF(IFERROR(VLOOKUP(A872,Zaplecze_Weryfikacja!A:B,2,FALSE),"Inny numer Lp")="Inny numer Lp","Inny numer Lp",IF(VLOOKUP(A872,Zaplecze_Weryfikacja!A:B,2,FALSE)=D872,"Nieznana przyczyna","Inny opis")))</f>
        <v>Inny opis</v>
      </c>
      <c r="Y872" s="785"/>
      <c r="Z872" s="309">
        <f t="shared" si="3198"/>
        <v>0</v>
      </c>
      <c r="AA872" s="785"/>
      <c r="AB872" s="309">
        <f t="shared" si="3199"/>
        <v>0</v>
      </c>
      <c r="AC872" s="785"/>
      <c r="AD872" s="309">
        <f t="shared" si="3200"/>
        <v>0</v>
      </c>
      <c r="AE872" s="785"/>
      <c r="AF872" s="309">
        <f t="shared" si="3201"/>
        <v>0</v>
      </c>
      <c r="AG872" s="785"/>
      <c r="AH872" s="309">
        <f t="shared" si="3202"/>
        <v>0</v>
      </c>
      <c r="AI872" s="785"/>
      <c r="AJ872" s="309">
        <f t="shared" si="3203"/>
        <v>0</v>
      </c>
      <c r="AK872" s="785"/>
      <c r="AL872" s="309">
        <f t="shared" si="3204"/>
        <v>0</v>
      </c>
      <c r="AM872" s="785"/>
      <c r="AN872" s="309">
        <f t="shared" si="3205"/>
        <v>0</v>
      </c>
      <c r="AO872" s="785"/>
      <c r="AP872" s="309">
        <f t="shared" si="3206"/>
        <v>0</v>
      </c>
      <c r="AQ872" s="785"/>
      <c r="AR872" s="309">
        <f t="shared" si="3207"/>
        <v>0</v>
      </c>
      <c r="AT872" s="782">
        <f t="shared" si="3016"/>
        <v>0</v>
      </c>
      <c r="AU872" s="782">
        <f t="shared" si="3017"/>
        <v>0</v>
      </c>
      <c r="AV872" s="782">
        <f t="shared" si="3018"/>
        <v>0</v>
      </c>
      <c r="AW872" s="788" t="e">
        <f t="shared" si="3019"/>
        <v>#DIV/0!</v>
      </c>
      <c r="AY872" s="781">
        <f t="shared" si="3020"/>
        <v>0</v>
      </c>
      <c r="AZ872" s="777"/>
      <c r="BA872" s="781">
        <f t="shared" si="3021"/>
        <v>0</v>
      </c>
      <c r="BB872" s="777"/>
      <c r="BC872" s="781">
        <f t="shared" si="3022"/>
        <v>0</v>
      </c>
      <c r="BD872" s="777"/>
      <c r="BE872" s="781">
        <f t="shared" si="3023"/>
        <v>0</v>
      </c>
      <c r="BF872" s="777"/>
      <c r="BG872" s="781">
        <f t="shared" si="3024"/>
        <v>0</v>
      </c>
      <c r="BH872" s="777"/>
      <c r="BI872" s="781">
        <f t="shared" si="3025"/>
        <v>0</v>
      </c>
      <c r="BJ872" s="777"/>
      <c r="BK872" s="781">
        <f t="shared" si="3026"/>
        <v>0</v>
      </c>
      <c r="BL872" s="777"/>
      <c r="BM872" s="781">
        <f t="shared" si="3027"/>
        <v>0</v>
      </c>
      <c r="BN872" s="777"/>
      <c r="BO872" s="781">
        <f t="shared" si="3028"/>
        <v>0</v>
      </c>
      <c r="BP872" s="777"/>
      <c r="BQ872" s="781">
        <f t="shared" si="3029"/>
        <v>0</v>
      </c>
      <c r="BR872" s="777"/>
    </row>
    <row r="873" spans="1:70" outlineLevel="3">
      <c r="A873" s="6">
        <v>302489</v>
      </c>
      <c r="B873" s="10"/>
      <c r="C873" s="160" t="s">
        <v>293</v>
      </c>
      <c r="D873" s="33" t="s">
        <v>930</v>
      </c>
      <c r="E873" s="43" t="str">
        <f t="shared" si="3196"/>
        <v>N</v>
      </c>
      <c r="F873" s="13" t="s">
        <v>295</v>
      </c>
      <c r="G873" s="134" t="s">
        <v>325</v>
      </c>
      <c r="H873" s="1076"/>
      <c r="I873" s="1141"/>
      <c r="J873" s="1142"/>
      <c r="K873" s="1032">
        <f t="shared" si="3197"/>
        <v>0</v>
      </c>
      <c r="L873" s="208"/>
      <c r="M873" s="128"/>
      <c r="N873" s="409"/>
      <c r="O873" s="409"/>
      <c r="Q873" s="684" t="s">
        <v>1881</v>
      </c>
      <c r="R873" s="692" t="s">
        <v>2001</v>
      </c>
      <c r="T873" s="680" t="str">
        <f>IF(IF(A873=0,TRUE(),D873=IFERROR(VLOOKUP(A873,Zaplecze_Weryfikacja!A:B,2,FALSE),2))=TRUE(),"Tak","Nie")</f>
        <v>Nie</v>
      </c>
      <c r="U873" s="681" t="str">
        <f>IF(T873="Tak"," ",IF(IFERROR(VLOOKUP(A873,Zaplecze_Weryfikacja!A:B,2,FALSE),"Inny numer Lp")="Inny numer Lp","Inny numer Lp",IF(VLOOKUP(A873,Zaplecze_Weryfikacja!A:B,2,FALSE)=D873,"Nieznana przyczyna","Inny opis")))</f>
        <v>Inny opis</v>
      </c>
      <c r="Y873" s="785"/>
      <c r="Z873" s="309">
        <f t="shared" si="3198"/>
        <v>0</v>
      </c>
      <c r="AA873" s="785"/>
      <c r="AB873" s="309">
        <f t="shared" si="3199"/>
        <v>0</v>
      </c>
      <c r="AC873" s="785"/>
      <c r="AD873" s="309">
        <f t="shared" si="3200"/>
        <v>0</v>
      </c>
      <c r="AE873" s="785"/>
      <c r="AF873" s="309">
        <f t="shared" si="3201"/>
        <v>0</v>
      </c>
      <c r="AG873" s="785"/>
      <c r="AH873" s="309">
        <f t="shared" si="3202"/>
        <v>0</v>
      </c>
      <c r="AI873" s="785"/>
      <c r="AJ873" s="309">
        <f t="shared" si="3203"/>
        <v>0</v>
      </c>
      <c r="AK873" s="785"/>
      <c r="AL873" s="309">
        <f t="shared" si="3204"/>
        <v>0</v>
      </c>
      <c r="AM873" s="785"/>
      <c r="AN873" s="309">
        <f t="shared" si="3205"/>
        <v>0</v>
      </c>
      <c r="AO873" s="785"/>
      <c r="AP873" s="309">
        <f t="shared" si="3206"/>
        <v>0</v>
      </c>
      <c r="AQ873" s="785"/>
      <c r="AR873" s="309">
        <f t="shared" si="3207"/>
        <v>0</v>
      </c>
      <c r="AT873" s="782">
        <f t="shared" si="3016"/>
        <v>0</v>
      </c>
      <c r="AU873" s="782">
        <f t="shared" si="3017"/>
        <v>0</v>
      </c>
      <c r="AV873" s="782">
        <f t="shared" si="3018"/>
        <v>0</v>
      </c>
      <c r="AW873" s="788" t="e">
        <f t="shared" si="3019"/>
        <v>#DIV/0!</v>
      </c>
      <c r="AY873" s="781">
        <f t="shared" si="3020"/>
        <v>0</v>
      </c>
      <c r="AZ873" s="777"/>
      <c r="BA873" s="781">
        <f t="shared" si="3021"/>
        <v>0</v>
      </c>
      <c r="BB873" s="777"/>
      <c r="BC873" s="781">
        <f t="shared" si="3022"/>
        <v>0</v>
      </c>
      <c r="BD873" s="777"/>
      <c r="BE873" s="781">
        <f t="shared" si="3023"/>
        <v>0</v>
      </c>
      <c r="BF873" s="777"/>
      <c r="BG873" s="781">
        <f t="shared" si="3024"/>
        <v>0</v>
      </c>
      <c r="BH873" s="777"/>
      <c r="BI873" s="781">
        <f t="shared" si="3025"/>
        <v>0</v>
      </c>
      <c r="BJ873" s="777"/>
      <c r="BK873" s="781">
        <f t="shared" si="3026"/>
        <v>0</v>
      </c>
      <c r="BL873" s="777"/>
      <c r="BM873" s="781">
        <f t="shared" si="3027"/>
        <v>0</v>
      </c>
      <c r="BN873" s="777"/>
      <c r="BO873" s="781">
        <f t="shared" si="3028"/>
        <v>0</v>
      </c>
      <c r="BP873" s="777"/>
      <c r="BQ873" s="781">
        <f t="shared" si="3029"/>
        <v>0</v>
      </c>
      <c r="BR873" s="777"/>
    </row>
    <row r="874" spans="1:70" ht="28.5" outlineLevel="3">
      <c r="A874" s="1250">
        <v>302490</v>
      </c>
      <c r="B874" s="10"/>
      <c r="C874" s="160" t="s">
        <v>293</v>
      </c>
      <c r="D874" s="1344" t="s">
        <v>3940</v>
      </c>
      <c r="E874" s="43" t="str">
        <f t="shared" si="3196"/>
        <v>T</v>
      </c>
      <c r="F874" s="51" t="s">
        <v>3186</v>
      </c>
      <c r="G874" s="134" t="s">
        <v>325</v>
      </c>
      <c r="H874" s="1076">
        <v>1</v>
      </c>
      <c r="I874" s="1141"/>
      <c r="J874" s="1142"/>
      <c r="K874" s="1032">
        <f t="shared" si="3197"/>
        <v>0</v>
      </c>
      <c r="L874" s="208"/>
      <c r="M874" s="128"/>
      <c r="N874" s="409"/>
      <c r="O874" s="409"/>
      <c r="Q874" s="684" t="s">
        <v>1881</v>
      </c>
      <c r="R874" s="692" t="s">
        <v>2001</v>
      </c>
      <c r="T874" s="680" t="str">
        <f>IF(IF(A874=0,TRUE(),D874=IFERROR(VLOOKUP(A874,Zaplecze_Weryfikacja!A:B,2,FALSE),2))=TRUE(),"Tak","Nie")</f>
        <v>Nie</v>
      </c>
      <c r="U874" s="681" t="str">
        <f>IF(T874="Tak"," ",IF(IFERROR(VLOOKUP(A874,Zaplecze_Weryfikacja!A:B,2,FALSE),"Inny numer Lp")="Inny numer Lp","Inny numer Lp",IF(VLOOKUP(A874,Zaplecze_Weryfikacja!A:B,2,FALSE)=D874,"Nieznana przyczyna","Inny opis")))</f>
        <v>Inny opis</v>
      </c>
      <c r="Y874" s="785"/>
      <c r="Z874" s="309">
        <f t="shared" si="3198"/>
        <v>0</v>
      </c>
      <c r="AA874" s="785"/>
      <c r="AB874" s="309">
        <f t="shared" si="3199"/>
        <v>0</v>
      </c>
      <c r="AC874" s="785"/>
      <c r="AD874" s="309">
        <f t="shared" si="3200"/>
        <v>0</v>
      </c>
      <c r="AE874" s="785"/>
      <c r="AF874" s="309">
        <f t="shared" si="3201"/>
        <v>0</v>
      </c>
      <c r="AG874" s="785"/>
      <c r="AH874" s="309">
        <f t="shared" si="3202"/>
        <v>0</v>
      </c>
      <c r="AI874" s="785"/>
      <c r="AJ874" s="309">
        <f t="shared" si="3203"/>
        <v>0</v>
      </c>
      <c r="AK874" s="785"/>
      <c r="AL874" s="309">
        <f t="shared" si="3204"/>
        <v>0</v>
      </c>
      <c r="AM874" s="785"/>
      <c r="AN874" s="309">
        <f t="shared" si="3205"/>
        <v>0</v>
      </c>
      <c r="AO874" s="785"/>
      <c r="AP874" s="309">
        <f t="shared" si="3206"/>
        <v>0</v>
      </c>
      <c r="AQ874" s="785"/>
      <c r="AR874" s="309">
        <f t="shared" si="3207"/>
        <v>0</v>
      </c>
      <c r="AT874" s="782">
        <f t="shared" si="3016"/>
        <v>0</v>
      </c>
      <c r="AU874" s="782">
        <f t="shared" si="3017"/>
        <v>0</v>
      </c>
      <c r="AV874" s="782">
        <f t="shared" si="3018"/>
        <v>0</v>
      </c>
      <c r="AW874" s="788" t="e">
        <f t="shared" si="3019"/>
        <v>#DIV/0!</v>
      </c>
      <c r="AY874" s="781">
        <f t="shared" si="3020"/>
        <v>0</v>
      </c>
      <c r="AZ874" s="777"/>
      <c r="BA874" s="781">
        <f t="shared" si="3021"/>
        <v>0</v>
      </c>
      <c r="BB874" s="777"/>
      <c r="BC874" s="781">
        <f t="shared" si="3022"/>
        <v>0</v>
      </c>
      <c r="BD874" s="777"/>
      <c r="BE874" s="781">
        <f t="shared" si="3023"/>
        <v>0</v>
      </c>
      <c r="BF874" s="777"/>
      <c r="BG874" s="781">
        <f t="shared" si="3024"/>
        <v>0</v>
      </c>
      <c r="BH874" s="777"/>
      <c r="BI874" s="781">
        <f t="shared" si="3025"/>
        <v>0</v>
      </c>
      <c r="BJ874" s="777"/>
      <c r="BK874" s="781">
        <f t="shared" si="3026"/>
        <v>0</v>
      </c>
      <c r="BL874" s="777"/>
      <c r="BM874" s="781">
        <f t="shared" si="3027"/>
        <v>0</v>
      </c>
      <c r="BN874" s="777"/>
      <c r="BO874" s="781">
        <f t="shared" si="3028"/>
        <v>0</v>
      </c>
      <c r="BP874" s="777"/>
      <c r="BQ874" s="781">
        <f t="shared" si="3029"/>
        <v>0</v>
      </c>
      <c r="BR874" s="777"/>
    </row>
    <row r="875" spans="1:70" outlineLevel="3">
      <c r="A875" s="6">
        <v>302491</v>
      </c>
      <c r="B875" s="10"/>
      <c r="C875" s="160" t="s">
        <v>293</v>
      </c>
      <c r="D875" s="173" t="s">
        <v>939</v>
      </c>
      <c r="E875" s="43" t="str">
        <f t="shared" si="3196"/>
        <v>N</v>
      </c>
      <c r="F875" s="51"/>
      <c r="G875" s="134" t="s">
        <v>325</v>
      </c>
      <c r="H875" s="1076"/>
      <c r="I875" s="1141"/>
      <c r="J875" s="1142"/>
      <c r="K875" s="1032">
        <f t="shared" si="3197"/>
        <v>0</v>
      </c>
      <c r="L875" s="208"/>
      <c r="M875" s="128" t="s">
        <v>940</v>
      </c>
      <c r="N875" s="409"/>
      <c r="O875" s="409"/>
      <c r="Q875" s="684" t="s">
        <v>1874</v>
      </c>
      <c r="R875" s="692" t="s">
        <v>2001</v>
      </c>
      <c r="T875" s="680" t="str">
        <f>IF(IF(A875=0,TRUE(),D875=IFERROR(VLOOKUP(A875,Zaplecze_Weryfikacja!A:B,2,FALSE),2))=TRUE(),"Tak","Nie")</f>
        <v>Nie</v>
      </c>
      <c r="U875" s="681" t="str">
        <f>IF(T875="Tak"," ",IF(IFERROR(VLOOKUP(A875,Zaplecze_Weryfikacja!A:B,2,FALSE),"Inny numer Lp")="Inny numer Lp","Inny numer Lp",IF(VLOOKUP(A875,Zaplecze_Weryfikacja!A:B,2,FALSE)=D875,"Nieznana przyczyna","Inny opis")))</f>
        <v>Inny opis</v>
      </c>
      <c r="Y875" s="785"/>
      <c r="Z875" s="309">
        <f t="shared" si="3198"/>
        <v>0</v>
      </c>
      <c r="AA875" s="785"/>
      <c r="AB875" s="309">
        <f t="shared" si="3199"/>
        <v>0</v>
      </c>
      <c r="AC875" s="785"/>
      <c r="AD875" s="309">
        <f t="shared" si="3200"/>
        <v>0</v>
      </c>
      <c r="AE875" s="785"/>
      <c r="AF875" s="309">
        <f t="shared" si="3201"/>
        <v>0</v>
      </c>
      <c r="AG875" s="785"/>
      <c r="AH875" s="309">
        <f t="shared" si="3202"/>
        <v>0</v>
      </c>
      <c r="AI875" s="785"/>
      <c r="AJ875" s="309">
        <f t="shared" si="3203"/>
        <v>0</v>
      </c>
      <c r="AK875" s="785"/>
      <c r="AL875" s="309">
        <f t="shared" si="3204"/>
        <v>0</v>
      </c>
      <c r="AM875" s="785"/>
      <c r="AN875" s="309">
        <f t="shared" si="3205"/>
        <v>0</v>
      </c>
      <c r="AO875" s="785"/>
      <c r="AP875" s="309">
        <f t="shared" si="3206"/>
        <v>0</v>
      </c>
      <c r="AQ875" s="785"/>
      <c r="AR875" s="309">
        <f t="shared" si="3207"/>
        <v>0</v>
      </c>
      <c r="AT875" s="782">
        <f t="shared" si="3016"/>
        <v>0</v>
      </c>
      <c r="AU875" s="782">
        <f t="shared" si="3017"/>
        <v>0</v>
      </c>
      <c r="AV875" s="782">
        <f t="shared" si="3018"/>
        <v>0</v>
      </c>
      <c r="AW875" s="788" t="e">
        <f t="shared" si="3019"/>
        <v>#DIV/0!</v>
      </c>
      <c r="AY875" s="781">
        <f t="shared" si="3020"/>
        <v>0</v>
      </c>
      <c r="AZ875" s="777"/>
      <c r="BA875" s="781">
        <f t="shared" si="3021"/>
        <v>0</v>
      </c>
      <c r="BB875" s="777"/>
      <c r="BC875" s="781">
        <f t="shared" si="3022"/>
        <v>0</v>
      </c>
      <c r="BD875" s="777"/>
      <c r="BE875" s="781">
        <f t="shared" si="3023"/>
        <v>0</v>
      </c>
      <c r="BF875" s="777"/>
      <c r="BG875" s="781">
        <f t="shared" si="3024"/>
        <v>0</v>
      </c>
      <c r="BH875" s="777"/>
      <c r="BI875" s="781">
        <f t="shared" si="3025"/>
        <v>0</v>
      </c>
      <c r="BJ875" s="777"/>
      <c r="BK875" s="781">
        <f t="shared" si="3026"/>
        <v>0</v>
      </c>
      <c r="BL875" s="777"/>
      <c r="BM875" s="781">
        <f t="shared" si="3027"/>
        <v>0</v>
      </c>
      <c r="BN875" s="777"/>
      <c r="BO875" s="781">
        <f t="shared" si="3028"/>
        <v>0</v>
      </c>
      <c r="BP875" s="777"/>
      <c r="BQ875" s="781">
        <f t="shared" si="3029"/>
        <v>0</v>
      </c>
      <c r="BR875" s="777"/>
    </row>
    <row r="876" spans="1:70" outlineLevel="3">
      <c r="A876" s="6">
        <v>302492</v>
      </c>
      <c r="B876" s="10"/>
      <c r="C876" s="160" t="s">
        <v>293</v>
      </c>
      <c r="D876" s="173" t="s">
        <v>941</v>
      </c>
      <c r="E876" s="43" t="str">
        <f t="shared" si="3196"/>
        <v>N</v>
      </c>
      <c r="F876" s="51"/>
      <c r="G876" s="134" t="s">
        <v>325</v>
      </c>
      <c r="H876" s="1076"/>
      <c r="I876" s="1141"/>
      <c r="J876" s="1142"/>
      <c r="K876" s="1032">
        <f t="shared" si="3197"/>
        <v>0</v>
      </c>
      <c r="L876" s="208"/>
      <c r="M876" s="128" t="s">
        <v>940</v>
      </c>
      <c r="N876" s="409"/>
      <c r="O876" s="409"/>
      <c r="Q876" s="684" t="s">
        <v>1890</v>
      </c>
      <c r="R876" s="692" t="s">
        <v>2001</v>
      </c>
      <c r="T876" s="680" t="str">
        <f>IF(IF(A876=0,TRUE(),D876=IFERROR(VLOOKUP(A876,Zaplecze_Weryfikacja!A:B,2,FALSE),2))=TRUE(),"Tak","Nie")</f>
        <v>Nie</v>
      </c>
      <c r="U876" s="681" t="str">
        <f>IF(T876="Tak"," ",IF(IFERROR(VLOOKUP(A876,Zaplecze_Weryfikacja!A:B,2,FALSE),"Inny numer Lp")="Inny numer Lp","Inny numer Lp",IF(VLOOKUP(A876,Zaplecze_Weryfikacja!A:B,2,FALSE)=D876,"Nieznana przyczyna","Inny opis")))</f>
        <v>Inny opis</v>
      </c>
      <c r="Y876" s="785"/>
      <c r="Z876" s="309">
        <f t="shared" si="3198"/>
        <v>0</v>
      </c>
      <c r="AA876" s="785"/>
      <c r="AB876" s="309">
        <f t="shared" si="3199"/>
        <v>0</v>
      </c>
      <c r="AC876" s="785"/>
      <c r="AD876" s="309">
        <f t="shared" si="3200"/>
        <v>0</v>
      </c>
      <c r="AE876" s="785"/>
      <c r="AF876" s="309">
        <f t="shared" si="3201"/>
        <v>0</v>
      </c>
      <c r="AG876" s="785"/>
      <c r="AH876" s="309">
        <f t="shared" si="3202"/>
        <v>0</v>
      </c>
      <c r="AI876" s="785"/>
      <c r="AJ876" s="309">
        <f t="shared" si="3203"/>
        <v>0</v>
      </c>
      <c r="AK876" s="785"/>
      <c r="AL876" s="309">
        <f t="shared" si="3204"/>
        <v>0</v>
      </c>
      <c r="AM876" s="785"/>
      <c r="AN876" s="309">
        <f t="shared" si="3205"/>
        <v>0</v>
      </c>
      <c r="AO876" s="785"/>
      <c r="AP876" s="309">
        <f t="shared" si="3206"/>
        <v>0</v>
      </c>
      <c r="AQ876" s="785"/>
      <c r="AR876" s="309">
        <f t="shared" si="3207"/>
        <v>0</v>
      </c>
      <c r="AT876" s="782">
        <f t="shared" ref="AT876:AT956" si="3208">MAX(Z876,AB876,AD876,AF876,AH876,AJ876,AL876,AN876,AP876,AR876)</f>
        <v>0</v>
      </c>
      <c r="AU876" s="782">
        <f t="shared" ref="AU876:AU956" si="3209">IF($AU$6=10,MIN(Z876,AB876,AD876,AF876,AH876,AJ876,AL876,AN876,AP876,AR876),IF($AU$6=9,MIN(Z876,AB876,AD876,AF876,AH876,AJ876,AL876,AN876,AP876),IF($AU$6=8,MIN(Z876,AB876,AD876,AF876,AH876,AJ876,AL876,AN876),IF($AU$6=7,MIN(Z876,AB876,AD876,AF876,AH876,AJ876,AL876),IF($AU$6=6,MIN(Z876,AB876,AD876,AF876,AH876,AJ876),IF($AU$6=5,MIN(Z876,AB876,AD876,AF876,AH876),IF($AU$6=4,MIN(Z876,AB876,AD876,AF876),IF($AU$6=4,MIN(Z876,AB876,AD876,AF876),IF($AU$6=3,MIN(Z876,AB876,AD876),IF($AU$6=3,MIN(Z876,AB876,AD876),IF($AU$6=2,MIN(Z876,AB876),IF($AU$6=1,MIN(Z876),"Błąd - zła ilośc oferentów"))))))))))))</f>
        <v>0</v>
      </c>
      <c r="AV876" s="782">
        <f t="shared" ref="AV876:AV956" si="3210">AT876-AU876</f>
        <v>0</v>
      </c>
      <c r="AW876" s="788" t="e">
        <f t="shared" ref="AW876:AW956" si="3211">AT876/AU876</f>
        <v>#DIV/0!</v>
      </c>
      <c r="AY876" s="781">
        <f t="shared" ref="AY876:AY956" si="3212">+AZ876</f>
        <v>0</v>
      </c>
      <c r="AZ876" s="777"/>
      <c r="BA876" s="781">
        <f t="shared" ref="BA876:BA956" si="3213">+BB876</f>
        <v>0</v>
      </c>
      <c r="BB876" s="777"/>
      <c r="BC876" s="781">
        <f t="shared" ref="BC876:BC956" si="3214">+BD876</f>
        <v>0</v>
      </c>
      <c r="BD876" s="777"/>
      <c r="BE876" s="781">
        <f t="shared" ref="BE876:BE956" si="3215">+BF876</f>
        <v>0</v>
      </c>
      <c r="BF876" s="777"/>
      <c r="BG876" s="781">
        <f t="shared" ref="BG876:BG956" si="3216">+BH876</f>
        <v>0</v>
      </c>
      <c r="BH876" s="777"/>
      <c r="BI876" s="781">
        <f t="shared" ref="BI876:BI956" si="3217">+BJ876</f>
        <v>0</v>
      </c>
      <c r="BJ876" s="777"/>
      <c r="BK876" s="781">
        <f t="shared" ref="BK876:BK956" si="3218">+BL876</f>
        <v>0</v>
      </c>
      <c r="BL876" s="777"/>
      <c r="BM876" s="781">
        <f t="shared" ref="BM876:BM956" si="3219">+BN876</f>
        <v>0</v>
      </c>
      <c r="BN876" s="777"/>
      <c r="BO876" s="781">
        <f t="shared" ref="BO876:BO956" si="3220">+BP876</f>
        <v>0</v>
      </c>
      <c r="BP876" s="777"/>
      <c r="BQ876" s="781">
        <f t="shared" ref="BQ876:BQ956" si="3221">+BR876</f>
        <v>0</v>
      </c>
      <c r="BR876" s="777"/>
    </row>
    <row r="877" spans="1:70" outlineLevel="3">
      <c r="A877" s="6">
        <v>302493</v>
      </c>
      <c r="B877" s="10"/>
      <c r="C877" s="160" t="s">
        <v>293</v>
      </c>
      <c r="D877" s="33" t="s">
        <v>3188</v>
      </c>
      <c r="E877" s="43" t="str">
        <f t="shared" si="3196"/>
        <v>T</v>
      </c>
      <c r="F877" s="13" t="s">
        <v>3187</v>
      </c>
      <c r="G877" s="134" t="s">
        <v>325</v>
      </c>
      <c r="H877" s="1076">
        <v>3</v>
      </c>
      <c r="I877" s="1141"/>
      <c r="J877" s="1142"/>
      <c r="K877" s="1032">
        <f t="shared" si="3197"/>
        <v>0</v>
      </c>
      <c r="L877" s="208"/>
      <c r="M877" s="128"/>
      <c r="N877" s="409"/>
      <c r="O877" s="409"/>
      <c r="Q877" s="684" t="s">
        <v>1882</v>
      </c>
      <c r="R877" s="692" t="s">
        <v>2001</v>
      </c>
      <c r="T877" s="680" t="str">
        <f>IF(IF(A877=0,TRUE(),D877=IFERROR(VLOOKUP(A877,Zaplecze_Weryfikacja!A:B,2,FALSE),2))=TRUE(),"Tak","Nie")</f>
        <v>Nie</v>
      </c>
      <c r="U877" s="681" t="str">
        <f>IF(T877="Tak"," ",IF(IFERROR(VLOOKUP(A877,Zaplecze_Weryfikacja!A:B,2,FALSE),"Inny numer Lp")="Inny numer Lp","Inny numer Lp",IF(VLOOKUP(A877,Zaplecze_Weryfikacja!A:B,2,FALSE)=D877,"Nieznana przyczyna","Inny opis")))</f>
        <v>Inny opis</v>
      </c>
      <c r="Y877" s="785"/>
      <c r="Z877" s="309">
        <f t="shared" si="3198"/>
        <v>0</v>
      </c>
      <c r="AA877" s="785"/>
      <c r="AB877" s="309">
        <f t="shared" si="3199"/>
        <v>0</v>
      </c>
      <c r="AC877" s="785"/>
      <c r="AD877" s="309">
        <f t="shared" si="3200"/>
        <v>0</v>
      </c>
      <c r="AE877" s="785"/>
      <c r="AF877" s="309">
        <f t="shared" si="3201"/>
        <v>0</v>
      </c>
      <c r="AG877" s="785"/>
      <c r="AH877" s="309">
        <f t="shared" si="3202"/>
        <v>0</v>
      </c>
      <c r="AI877" s="785"/>
      <c r="AJ877" s="309">
        <f t="shared" si="3203"/>
        <v>0</v>
      </c>
      <c r="AK877" s="785"/>
      <c r="AL877" s="309">
        <f t="shared" si="3204"/>
        <v>0</v>
      </c>
      <c r="AM877" s="785"/>
      <c r="AN877" s="309">
        <f t="shared" si="3205"/>
        <v>0</v>
      </c>
      <c r="AO877" s="785"/>
      <c r="AP877" s="309">
        <f t="shared" si="3206"/>
        <v>0</v>
      </c>
      <c r="AQ877" s="785"/>
      <c r="AR877" s="309">
        <f t="shared" si="3207"/>
        <v>0</v>
      </c>
      <c r="AT877" s="782">
        <f t="shared" si="3208"/>
        <v>0</v>
      </c>
      <c r="AU877" s="782">
        <f t="shared" si="3209"/>
        <v>0</v>
      </c>
      <c r="AV877" s="782">
        <f t="shared" si="3210"/>
        <v>0</v>
      </c>
      <c r="AW877" s="788" t="e">
        <f t="shared" si="3211"/>
        <v>#DIV/0!</v>
      </c>
      <c r="AY877" s="781">
        <f t="shared" si="3212"/>
        <v>0</v>
      </c>
      <c r="AZ877" s="777"/>
      <c r="BA877" s="781">
        <f t="shared" si="3213"/>
        <v>0</v>
      </c>
      <c r="BB877" s="777"/>
      <c r="BC877" s="781">
        <f t="shared" si="3214"/>
        <v>0</v>
      </c>
      <c r="BD877" s="777"/>
      <c r="BE877" s="781">
        <f t="shared" si="3215"/>
        <v>0</v>
      </c>
      <c r="BF877" s="777"/>
      <c r="BG877" s="781">
        <f t="shared" si="3216"/>
        <v>0</v>
      </c>
      <c r="BH877" s="777"/>
      <c r="BI877" s="781">
        <f t="shared" si="3217"/>
        <v>0</v>
      </c>
      <c r="BJ877" s="777"/>
      <c r="BK877" s="781">
        <f t="shared" si="3218"/>
        <v>0</v>
      </c>
      <c r="BL877" s="777"/>
      <c r="BM877" s="781">
        <f t="shared" si="3219"/>
        <v>0</v>
      </c>
      <c r="BN877" s="777"/>
      <c r="BO877" s="781">
        <f t="shared" si="3220"/>
        <v>0</v>
      </c>
      <c r="BP877" s="777"/>
      <c r="BQ877" s="781">
        <f t="shared" si="3221"/>
        <v>0</v>
      </c>
      <c r="BR877" s="777"/>
    </row>
    <row r="878" spans="1:70" outlineLevel="3">
      <c r="A878" s="1250">
        <v>302494</v>
      </c>
      <c r="B878" s="10"/>
      <c r="C878" s="160" t="s">
        <v>293</v>
      </c>
      <c r="D878" s="33" t="s">
        <v>932</v>
      </c>
      <c r="E878" s="43" t="str">
        <f t="shared" si="3196"/>
        <v>T</v>
      </c>
      <c r="F878" s="1277" t="s">
        <v>3932</v>
      </c>
      <c r="G878" s="134" t="s">
        <v>755</v>
      </c>
      <c r="H878" s="1249">
        <v>427.1</v>
      </c>
      <c r="I878" s="1141"/>
      <c r="J878" s="1142"/>
      <c r="K878" s="1032">
        <f t="shared" si="3197"/>
        <v>0</v>
      </c>
      <c r="L878" s="208"/>
      <c r="M878" s="128"/>
      <c r="N878" s="409"/>
      <c r="O878" s="409"/>
      <c r="Q878" s="684" t="s">
        <v>1874</v>
      </c>
      <c r="R878" s="692" t="s">
        <v>2001</v>
      </c>
      <c r="T878" s="680" t="str">
        <f>IF(IF(A878=0,TRUE(),D878=IFERROR(VLOOKUP(A878,Zaplecze_Weryfikacja!A:B,2,FALSE),2))=TRUE(),"Tak","Nie")</f>
        <v>Nie</v>
      </c>
      <c r="U878" s="681" t="str">
        <f>IF(T878="Tak"," ",IF(IFERROR(VLOOKUP(A878,Zaplecze_Weryfikacja!A:B,2,FALSE),"Inny numer Lp")="Inny numer Lp","Inny numer Lp",IF(VLOOKUP(A878,Zaplecze_Weryfikacja!A:B,2,FALSE)=D878,"Nieznana przyczyna","Inny opis")))</f>
        <v>Inny opis</v>
      </c>
      <c r="Y878" s="785"/>
      <c r="Z878" s="309">
        <f t="shared" si="3198"/>
        <v>0</v>
      </c>
      <c r="AA878" s="785"/>
      <c r="AB878" s="309">
        <f t="shared" si="3199"/>
        <v>0</v>
      </c>
      <c r="AC878" s="785"/>
      <c r="AD878" s="309">
        <f t="shared" si="3200"/>
        <v>0</v>
      </c>
      <c r="AE878" s="785"/>
      <c r="AF878" s="309">
        <f t="shared" si="3201"/>
        <v>0</v>
      </c>
      <c r="AG878" s="785"/>
      <c r="AH878" s="309">
        <f t="shared" si="3202"/>
        <v>0</v>
      </c>
      <c r="AI878" s="785"/>
      <c r="AJ878" s="309">
        <f t="shared" si="3203"/>
        <v>0</v>
      </c>
      <c r="AK878" s="785"/>
      <c r="AL878" s="309">
        <f t="shared" si="3204"/>
        <v>0</v>
      </c>
      <c r="AM878" s="785"/>
      <c r="AN878" s="309">
        <f t="shared" si="3205"/>
        <v>0</v>
      </c>
      <c r="AO878" s="785"/>
      <c r="AP878" s="309">
        <f t="shared" si="3206"/>
        <v>0</v>
      </c>
      <c r="AQ878" s="785"/>
      <c r="AR878" s="309">
        <f t="shared" si="3207"/>
        <v>0</v>
      </c>
      <c r="AT878" s="782">
        <f t="shared" si="3208"/>
        <v>0</v>
      </c>
      <c r="AU878" s="782">
        <f t="shared" si="3209"/>
        <v>0</v>
      </c>
      <c r="AV878" s="782">
        <f t="shared" si="3210"/>
        <v>0</v>
      </c>
      <c r="AW878" s="788" t="e">
        <f t="shared" si="3211"/>
        <v>#DIV/0!</v>
      </c>
      <c r="AY878" s="781">
        <f t="shared" si="3212"/>
        <v>0</v>
      </c>
      <c r="AZ878" s="777"/>
      <c r="BA878" s="781">
        <f t="shared" si="3213"/>
        <v>0</v>
      </c>
      <c r="BB878" s="777"/>
      <c r="BC878" s="781">
        <f t="shared" si="3214"/>
        <v>0</v>
      </c>
      <c r="BD878" s="777"/>
      <c r="BE878" s="781">
        <f t="shared" si="3215"/>
        <v>0</v>
      </c>
      <c r="BF878" s="777"/>
      <c r="BG878" s="781">
        <f t="shared" si="3216"/>
        <v>0</v>
      </c>
      <c r="BH878" s="777"/>
      <c r="BI878" s="781">
        <f t="shared" si="3217"/>
        <v>0</v>
      </c>
      <c r="BJ878" s="777"/>
      <c r="BK878" s="781">
        <f t="shared" si="3218"/>
        <v>0</v>
      </c>
      <c r="BL878" s="777"/>
      <c r="BM878" s="781">
        <f t="shared" si="3219"/>
        <v>0</v>
      </c>
      <c r="BN878" s="777"/>
      <c r="BO878" s="781">
        <f t="shared" si="3220"/>
        <v>0</v>
      </c>
      <c r="BP878" s="777"/>
      <c r="BQ878" s="781">
        <f t="shared" si="3221"/>
        <v>0</v>
      </c>
      <c r="BR878" s="777"/>
    </row>
    <row r="879" spans="1:70" outlineLevel="3">
      <c r="A879" s="1250">
        <v>302495</v>
      </c>
      <c r="B879" s="10"/>
      <c r="C879" s="160" t="s">
        <v>293</v>
      </c>
      <c r="D879" s="33" t="s">
        <v>3218</v>
      </c>
      <c r="E879" s="43" t="str">
        <f t="shared" si="3196"/>
        <v>T</v>
      </c>
      <c r="F879" s="13" t="s">
        <v>3217</v>
      </c>
      <c r="G879" s="134" t="s">
        <v>324</v>
      </c>
      <c r="H879" s="1249">
        <v>26</v>
      </c>
      <c r="I879" s="1141"/>
      <c r="J879" s="1142"/>
      <c r="K879" s="1032">
        <f t="shared" si="3197"/>
        <v>0</v>
      </c>
      <c r="L879" s="208"/>
      <c r="M879" s="128"/>
      <c r="N879" s="409"/>
      <c r="O879" s="409"/>
      <c r="Q879" s="684" t="s">
        <v>1862</v>
      </c>
      <c r="R879" s="692" t="s">
        <v>2001</v>
      </c>
      <c r="T879" s="680" t="str">
        <f>IF(IF(A879=0,TRUE(),D879=IFERROR(VLOOKUP(A879,Zaplecze_Weryfikacja!A:B,2,FALSE),2))=TRUE(),"Tak","Nie")</f>
        <v>Nie</v>
      </c>
      <c r="U879" s="681" t="str">
        <f>IF(T879="Tak"," ",IF(IFERROR(VLOOKUP(A879,Zaplecze_Weryfikacja!A:B,2,FALSE),"Inny numer Lp")="Inny numer Lp","Inny numer Lp",IF(VLOOKUP(A879,Zaplecze_Weryfikacja!A:B,2,FALSE)=D879,"Nieznana przyczyna","Inny opis")))</f>
        <v>Inny opis</v>
      </c>
      <c r="Y879" s="785"/>
      <c r="Z879" s="309">
        <f t="shared" si="3198"/>
        <v>0</v>
      </c>
      <c r="AA879" s="785"/>
      <c r="AB879" s="309">
        <f t="shared" si="3199"/>
        <v>0</v>
      </c>
      <c r="AC879" s="785"/>
      <c r="AD879" s="309">
        <f t="shared" si="3200"/>
        <v>0</v>
      </c>
      <c r="AE879" s="785"/>
      <c r="AF879" s="309">
        <f t="shared" si="3201"/>
        <v>0</v>
      </c>
      <c r="AG879" s="785"/>
      <c r="AH879" s="309">
        <f t="shared" si="3202"/>
        <v>0</v>
      </c>
      <c r="AI879" s="785"/>
      <c r="AJ879" s="309">
        <f t="shared" si="3203"/>
        <v>0</v>
      </c>
      <c r="AK879" s="785"/>
      <c r="AL879" s="309">
        <f t="shared" si="3204"/>
        <v>0</v>
      </c>
      <c r="AM879" s="785"/>
      <c r="AN879" s="309">
        <f t="shared" si="3205"/>
        <v>0</v>
      </c>
      <c r="AO879" s="785"/>
      <c r="AP879" s="309">
        <f t="shared" si="3206"/>
        <v>0</v>
      </c>
      <c r="AQ879" s="785"/>
      <c r="AR879" s="309">
        <f t="shared" si="3207"/>
        <v>0</v>
      </c>
      <c r="AT879" s="782">
        <f t="shared" si="3208"/>
        <v>0</v>
      </c>
      <c r="AU879" s="782">
        <f t="shared" si="3209"/>
        <v>0</v>
      </c>
      <c r="AV879" s="782">
        <f t="shared" si="3210"/>
        <v>0</v>
      </c>
      <c r="AW879" s="788" t="e">
        <f t="shared" si="3211"/>
        <v>#DIV/0!</v>
      </c>
      <c r="AY879" s="781">
        <f t="shared" si="3212"/>
        <v>0</v>
      </c>
      <c r="AZ879" s="777"/>
      <c r="BA879" s="781">
        <f t="shared" si="3213"/>
        <v>0</v>
      </c>
      <c r="BB879" s="777"/>
      <c r="BC879" s="781">
        <f t="shared" si="3214"/>
        <v>0</v>
      </c>
      <c r="BD879" s="777"/>
      <c r="BE879" s="781">
        <f t="shared" si="3215"/>
        <v>0</v>
      </c>
      <c r="BF879" s="777"/>
      <c r="BG879" s="781">
        <f t="shared" si="3216"/>
        <v>0</v>
      </c>
      <c r="BH879" s="777"/>
      <c r="BI879" s="781">
        <f t="shared" si="3217"/>
        <v>0</v>
      </c>
      <c r="BJ879" s="777"/>
      <c r="BK879" s="781">
        <f t="shared" si="3218"/>
        <v>0</v>
      </c>
      <c r="BL879" s="777"/>
      <c r="BM879" s="781">
        <f t="shared" si="3219"/>
        <v>0</v>
      </c>
      <c r="BN879" s="777"/>
      <c r="BO879" s="781">
        <f t="shared" si="3220"/>
        <v>0</v>
      </c>
      <c r="BP879" s="777"/>
      <c r="BQ879" s="781">
        <f t="shared" si="3221"/>
        <v>0</v>
      </c>
      <c r="BR879" s="777"/>
    </row>
    <row r="880" spans="1:70" outlineLevel="3">
      <c r="A880" s="6">
        <v>302496</v>
      </c>
      <c r="B880" s="10"/>
      <c r="C880" s="160" t="s">
        <v>293</v>
      </c>
      <c r="D880" s="33" t="s">
        <v>3215</v>
      </c>
      <c r="E880" s="43" t="str">
        <f t="shared" ref="E880" si="3222">IF(H880&gt;0,"T","N")</f>
        <v>T</v>
      </c>
      <c r="F880" s="13" t="s">
        <v>3096</v>
      </c>
      <c r="G880" s="134" t="s">
        <v>324</v>
      </c>
      <c r="H880" s="1076">
        <v>8.23</v>
      </c>
      <c r="I880" s="1141"/>
      <c r="J880" s="1142"/>
      <c r="K880" s="1032">
        <f t="shared" ref="K880" si="3223">IF(B880="E","E",$H880*I880)</f>
        <v>0</v>
      </c>
      <c r="L880" s="208"/>
      <c r="M880" s="128"/>
      <c r="N880" s="409"/>
      <c r="O880" s="409"/>
      <c r="Q880" s="684" t="s">
        <v>1862</v>
      </c>
      <c r="R880" s="692" t="s">
        <v>2001</v>
      </c>
      <c r="T880" s="680" t="str">
        <f>IF(IF(A880=0,TRUE(),D880=IFERROR(VLOOKUP(A880,Zaplecze_Weryfikacja!A:B,2,FALSE),2))=TRUE(),"Tak","Nie")</f>
        <v>Nie</v>
      </c>
      <c r="U880" s="681" t="str">
        <f>IF(T880="Tak"," ",IF(IFERROR(VLOOKUP(A880,Zaplecze_Weryfikacja!A:B,2,FALSE),"Inny numer Lp")="Inny numer Lp","Inny numer Lp",IF(VLOOKUP(A880,Zaplecze_Weryfikacja!A:B,2,FALSE)=D880,"Nieznana przyczyna","Inny opis")))</f>
        <v>Inny opis</v>
      </c>
      <c r="Y880" s="785"/>
      <c r="Z880" s="309">
        <f t="shared" ref="Z880" si="3224">IF($B880="E","E",$H880*Y880)</f>
        <v>0</v>
      </c>
      <c r="AA880" s="785"/>
      <c r="AB880" s="309">
        <f t="shared" ref="AB880" si="3225">IF($B880="E","E",$H880*AA880)</f>
        <v>0</v>
      </c>
      <c r="AC880" s="785"/>
      <c r="AD880" s="309">
        <f t="shared" ref="AD880" si="3226">IF($B880="E","E",$H880*AC880)</f>
        <v>0</v>
      </c>
      <c r="AE880" s="785"/>
      <c r="AF880" s="309">
        <f t="shared" ref="AF880" si="3227">IF($B880="E","E",$H880*AE880)</f>
        <v>0</v>
      </c>
      <c r="AG880" s="785"/>
      <c r="AH880" s="309">
        <f t="shared" ref="AH880" si="3228">IF($B880="E","E",$H880*AG880)</f>
        <v>0</v>
      </c>
      <c r="AI880" s="785"/>
      <c r="AJ880" s="309">
        <f t="shared" ref="AJ880" si="3229">IF($B880="E","E",$H880*AI880)</f>
        <v>0</v>
      </c>
      <c r="AK880" s="785"/>
      <c r="AL880" s="309">
        <f t="shared" ref="AL880" si="3230">IF($B880="E","E",$H880*AK880)</f>
        <v>0</v>
      </c>
      <c r="AM880" s="785"/>
      <c r="AN880" s="309">
        <f t="shared" ref="AN880" si="3231">IF($B880="E","E",$H880*AM880)</f>
        <v>0</v>
      </c>
      <c r="AO880" s="785"/>
      <c r="AP880" s="309">
        <f t="shared" ref="AP880" si="3232">IF($B880="E","E",$H880*AO880)</f>
        <v>0</v>
      </c>
      <c r="AQ880" s="785"/>
      <c r="AR880" s="309">
        <f t="shared" ref="AR880" si="3233">IF($B880="E","E",$H880*AQ880)</f>
        <v>0</v>
      </c>
      <c r="AT880" s="782">
        <f t="shared" ref="AT880" si="3234">MAX(Z880,AB880,AD880,AF880,AH880,AJ880,AL880,AN880,AP880,AR880)</f>
        <v>0</v>
      </c>
      <c r="AU880" s="782">
        <f t="shared" ref="AU880" si="3235">IF($AU$6=10,MIN(Z880,AB880,AD880,AF880,AH880,AJ880,AL880,AN880,AP880,AR880),IF($AU$6=9,MIN(Z880,AB880,AD880,AF880,AH880,AJ880,AL880,AN880,AP880),IF($AU$6=8,MIN(Z880,AB880,AD880,AF880,AH880,AJ880,AL880,AN880),IF($AU$6=7,MIN(Z880,AB880,AD880,AF880,AH880,AJ880,AL880),IF($AU$6=6,MIN(Z880,AB880,AD880,AF880,AH880,AJ880),IF($AU$6=5,MIN(Z880,AB880,AD880,AF880,AH880),IF($AU$6=4,MIN(Z880,AB880,AD880,AF880),IF($AU$6=4,MIN(Z880,AB880,AD880,AF880),IF($AU$6=3,MIN(Z880,AB880,AD880),IF($AU$6=3,MIN(Z880,AB880,AD880),IF($AU$6=2,MIN(Z880,AB880),IF($AU$6=1,MIN(Z880),"Błąd - zła ilośc oferentów"))))))))))))</f>
        <v>0</v>
      </c>
      <c r="AV880" s="782">
        <f t="shared" ref="AV880" si="3236">AT880-AU880</f>
        <v>0</v>
      </c>
      <c r="AW880" s="788" t="e">
        <f t="shared" ref="AW880" si="3237">AT880/AU880</f>
        <v>#DIV/0!</v>
      </c>
      <c r="AY880" s="781">
        <f t="shared" ref="AY880" si="3238">+AZ880</f>
        <v>0</v>
      </c>
      <c r="AZ880" s="777"/>
      <c r="BA880" s="781">
        <f t="shared" ref="BA880" si="3239">+BB880</f>
        <v>0</v>
      </c>
      <c r="BB880" s="777"/>
      <c r="BC880" s="781">
        <f t="shared" ref="BC880" si="3240">+BD880</f>
        <v>0</v>
      </c>
      <c r="BD880" s="777"/>
      <c r="BE880" s="781">
        <f t="shared" ref="BE880" si="3241">+BF880</f>
        <v>0</v>
      </c>
      <c r="BF880" s="777"/>
      <c r="BG880" s="781">
        <f t="shared" ref="BG880" si="3242">+BH880</f>
        <v>0</v>
      </c>
      <c r="BH880" s="777"/>
      <c r="BI880" s="781">
        <f t="shared" ref="BI880" si="3243">+BJ880</f>
        <v>0</v>
      </c>
      <c r="BJ880" s="777"/>
      <c r="BK880" s="781">
        <f t="shared" ref="BK880" si="3244">+BL880</f>
        <v>0</v>
      </c>
      <c r="BL880" s="777"/>
      <c r="BM880" s="781">
        <f t="shared" ref="BM880" si="3245">+BN880</f>
        <v>0</v>
      </c>
      <c r="BN880" s="777"/>
      <c r="BO880" s="781">
        <f t="shared" ref="BO880" si="3246">+BP880</f>
        <v>0</v>
      </c>
      <c r="BP880" s="777"/>
      <c r="BQ880" s="781">
        <f t="shared" ref="BQ880" si="3247">+BR880</f>
        <v>0</v>
      </c>
      <c r="BR880" s="777"/>
    </row>
    <row r="881" spans="1:70" outlineLevel="3">
      <c r="A881" s="6">
        <v>302497</v>
      </c>
      <c r="B881" s="10"/>
      <c r="C881" s="160" t="s">
        <v>293</v>
      </c>
      <c r="D881" s="111" t="s">
        <v>3191</v>
      </c>
      <c r="E881" s="43" t="str">
        <f t="shared" si="3196"/>
        <v>T</v>
      </c>
      <c r="F881" s="13" t="s">
        <v>3190</v>
      </c>
      <c r="G881" s="134" t="s">
        <v>325</v>
      </c>
      <c r="H881" s="1076">
        <v>2</v>
      </c>
      <c r="I881" s="1141"/>
      <c r="J881" s="1142"/>
      <c r="K881" s="1032">
        <f t="shared" si="3197"/>
        <v>0</v>
      </c>
      <c r="L881" s="208"/>
      <c r="M881" s="128"/>
      <c r="N881" s="409"/>
      <c r="O881" s="409"/>
      <c r="Q881" s="684" t="s">
        <v>1874</v>
      </c>
      <c r="R881" s="692" t="s">
        <v>2001</v>
      </c>
      <c r="T881" s="680" t="str">
        <f>IF(IF(A881=0,TRUE(),D881=IFERROR(VLOOKUP(A881,Zaplecze_Weryfikacja!A:B,2,FALSE),2))=TRUE(),"Tak","Nie")</f>
        <v>Nie</v>
      </c>
      <c r="U881" s="681" t="str">
        <f>IF(T881="Tak"," ",IF(IFERROR(VLOOKUP(A881,Zaplecze_Weryfikacja!A:B,2,FALSE),"Inny numer Lp")="Inny numer Lp","Inny numer Lp",IF(VLOOKUP(A881,Zaplecze_Weryfikacja!A:B,2,FALSE)=D881,"Nieznana przyczyna","Inny opis")))</f>
        <v>Inny opis</v>
      </c>
      <c r="Y881" s="785"/>
      <c r="Z881" s="309">
        <f t="shared" si="3198"/>
        <v>0</v>
      </c>
      <c r="AA881" s="785"/>
      <c r="AB881" s="309">
        <f t="shared" si="3199"/>
        <v>0</v>
      </c>
      <c r="AC881" s="785"/>
      <c r="AD881" s="309">
        <f t="shared" si="3200"/>
        <v>0</v>
      </c>
      <c r="AE881" s="785"/>
      <c r="AF881" s="309">
        <f t="shared" si="3201"/>
        <v>0</v>
      </c>
      <c r="AG881" s="785"/>
      <c r="AH881" s="309">
        <f t="shared" si="3202"/>
        <v>0</v>
      </c>
      <c r="AI881" s="785"/>
      <c r="AJ881" s="309">
        <f t="shared" si="3203"/>
        <v>0</v>
      </c>
      <c r="AK881" s="785"/>
      <c r="AL881" s="309">
        <f t="shared" si="3204"/>
        <v>0</v>
      </c>
      <c r="AM881" s="785"/>
      <c r="AN881" s="309">
        <f t="shared" si="3205"/>
        <v>0</v>
      </c>
      <c r="AO881" s="785"/>
      <c r="AP881" s="309">
        <f t="shared" si="3206"/>
        <v>0</v>
      </c>
      <c r="AQ881" s="785"/>
      <c r="AR881" s="309">
        <f t="shared" si="3207"/>
        <v>0</v>
      </c>
      <c r="AT881" s="782">
        <f t="shared" si="3208"/>
        <v>0</v>
      </c>
      <c r="AU881" s="782">
        <f t="shared" si="3209"/>
        <v>0</v>
      </c>
      <c r="AV881" s="782">
        <f t="shared" si="3210"/>
        <v>0</v>
      </c>
      <c r="AW881" s="788" t="e">
        <f t="shared" si="3211"/>
        <v>#DIV/0!</v>
      </c>
      <c r="AY881" s="781">
        <f t="shared" si="3212"/>
        <v>0</v>
      </c>
      <c r="AZ881" s="777"/>
      <c r="BA881" s="781">
        <f t="shared" si="3213"/>
        <v>0</v>
      </c>
      <c r="BB881" s="777"/>
      <c r="BC881" s="781">
        <f t="shared" si="3214"/>
        <v>0</v>
      </c>
      <c r="BD881" s="777"/>
      <c r="BE881" s="781">
        <f t="shared" si="3215"/>
        <v>0</v>
      </c>
      <c r="BF881" s="777"/>
      <c r="BG881" s="781">
        <f t="shared" si="3216"/>
        <v>0</v>
      </c>
      <c r="BH881" s="777"/>
      <c r="BI881" s="781">
        <f t="shared" si="3217"/>
        <v>0</v>
      </c>
      <c r="BJ881" s="777"/>
      <c r="BK881" s="781">
        <f t="shared" si="3218"/>
        <v>0</v>
      </c>
      <c r="BL881" s="777"/>
      <c r="BM881" s="781">
        <f t="shared" si="3219"/>
        <v>0</v>
      </c>
      <c r="BN881" s="777"/>
      <c r="BO881" s="781">
        <f t="shared" si="3220"/>
        <v>0</v>
      </c>
      <c r="BP881" s="777"/>
      <c r="BQ881" s="781">
        <f t="shared" si="3221"/>
        <v>0</v>
      </c>
      <c r="BR881" s="777"/>
    </row>
    <row r="882" spans="1:70" outlineLevel="3">
      <c r="A882" s="6">
        <v>302498</v>
      </c>
      <c r="B882" s="10"/>
      <c r="C882" s="160" t="s">
        <v>293</v>
      </c>
      <c r="D882" s="33" t="s">
        <v>935</v>
      </c>
      <c r="E882" s="43" t="str">
        <f t="shared" si="3196"/>
        <v>N</v>
      </c>
      <c r="F882" s="13" t="s">
        <v>2969</v>
      </c>
      <c r="G882" s="134" t="s">
        <v>324</v>
      </c>
      <c r="H882" s="1076"/>
      <c r="I882" s="1141"/>
      <c r="J882" s="1142"/>
      <c r="K882" s="1032">
        <f t="shared" si="3197"/>
        <v>0</v>
      </c>
      <c r="L882" s="208"/>
      <c r="M882" s="128"/>
      <c r="N882" s="409"/>
      <c r="O882" s="409"/>
      <c r="Q882" s="684" t="s">
        <v>1874</v>
      </c>
      <c r="R882" s="692" t="s">
        <v>2001</v>
      </c>
      <c r="T882" s="680" t="str">
        <f>IF(IF(A882=0,TRUE(),D882=IFERROR(VLOOKUP(A882,Zaplecze_Weryfikacja!A:B,2,FALSE),2))=TRUE(),"Tak","Nie")</f>
        <v>Nie</v>
      </c>
      <c r="U882" s="681" t="str">
        <f>IF(T882="Tak"," ",IF(IFERROR(VLOOKUP(A882,Zaplecze_Weryfikacja!A:B,2,FALSE),"Inny numer Lp")="Inny numer Lp","Inny numer Lp",IF(VLOOKUP(A882,Zaplecze_Weryfikacja!A:B,2,FALSE)=D882,"Nieznana przyczyna","Inny opis")))</f>
        <v>Inny opis</v>
      </c>
      <c r="Y882" s="785"/>
      <c r="Z882" s="309">
        <f t="shared" si="3198"/>
        <v>0</v>
      </c>
      <c r="AA882" s="785"/>
      <c r="AB882" s="309">
        <f t="shared" si="3199"/>
        <v>0</v>
      </c>
      <c r="AC882" s="785"/>
      <c r="AD882" s="309">
        <f t="shared" si="3200"/>
        <v>0</v>
      </c>
      <c r="AE882" s="785"/>
      <c r="AF882" s="309">
        <f t="shared" si="3201"/>
        <v>0</v>
      </c>
      <c r="AG882" s="785"/>
      <c r="AH882" s="309">
        <f t="shared" si="3202"/>
        <v>0</v>
      </c>
      <c r="AI882" s="785"/>
      <c r="AJ882" s="309">
        <f t="shared" si="3203"/>
        <v>0</v>
      </c>
      <c r="AK882" s="785"/>
      <c r="AL882" s="309">
        <f t="shared" si="3204"/>
        <v>0</v>
      </c>
      <c r="AM882" s="785"/>
      <c r="AN882" s="309">
        <f t="shared" si="3205"/>
        <v>0</v>
      </c>
      <c r="AO882" s="785"/>
      <c r="AP882" s="309">
        <f t="shared" si="3206"/>
        <v>0</v>
      </c>
      <c r="AQ882" s="785"/>
      <c r="AR882" s="309">
        <f t="shared" si="3207"/>
        <v>0</v>
      </c>
      <c r="AT882" s="782">
        <f t="shared" si="3208"/>
        <v>0</v>
      </c>
      <c r="AU882" s="782">
        <f t="shared" si="3209"/>
        <v>0</v>
      </c>
      <c r="AV882" s="782">
        <f t="shared" si="3210"/>
        <v>0</v>
      </c>
      <c r="AW882" s="788" t="e">
        <f t="shared" si="3211"/>
        <v>#DIV/0!</v>
      </c>
      <c r="AY882" s="781">
        <f t="shared" si="3212"/>
        <v>0</v>
      </c>
      <c r="AZ882" s="777"/>
      <c r="BA882" s="781">
        <f t="shared" si="3213"/>
        <v>0</v>
      </c>
      <c r="BB882" s="777"/>
      <c r="BC882" s="781">
        <f t="shared" si="3214"/>
        <v>0</v>
      </c>
      <c r="BD882" s="777"/>
      <c r="BE882" s="781">
        <f t="shared" si="3215"/>
        <v>0</v>
      </c>
      <c r="BF882" s="777"/>
      <c r="BG882" s="781">
        <f t="shared" si="3216"/>
        <v>0</v>
      </c>
      <c r="BH882" s="777"/>
      <c r="BI882" s="781">
        <f t="shared" si="3217"/>
        <v>0</v>
      </c>
      <c r="BJ882" s="777"/>
      <c r="BK882" s="781">
        <f t="shared" si="3218"/>
        <v>0</v>
      </c>
      <c r="BL882" s="777"/>
      <c r="BM882" s="781">
        <f t="shared" si="3219"/>
        <v>0</v>
      </c>
      <c r="BN882" s="777"/>
      <c r="BO882" s="781">
        <f t="shared" si="3220"/>
        <v>0</v>
      </c>
      <c r="BP882" s="777"/>
      <c r="BQ882" s="781">
        <f t="shared" si="3221"/>
        <v>0</v>
      </c>
      <c r="BR882" s="777"/>
    </row>
    <row r="883" spans="1:70" outlineLevel="3">
      <c r="A883" s="1250">
        <v>302499</v>
      </c>
      <c r="B883" s="10"/>
      <c r="C883" s="160" t="s">
        <v>293</v>
      </c>
      <c r="D883" s="1255" t="s">
        <v>3819</v>
      </c>
      <c r="E883" s="43" t="str">
        <f t="shared" si="3196"/>
        <v>T</v>
      </c>
      <c r="F883" s="13"/>
      <c r="G883" s="1292" t="s">
        <v>325</v>
      </c>
      <c r="H883" s="1249">
        <v>3</v>
      </c>
      <c r="I883" s="1141"/>
      <c r="J883" s="1142"/>
      <c r="K883" s="1032">
        <f t="shared" si="3197"/>
        <v>0</v>
      </c>
      <c r="L883" s="208"/>
      <c r="M883" s="128"/>
      <c r="N883" s="409"/>
      <c r="O883" s="409"/>
      <c r="Q883" s="684" t="s">
        <v>1874</v>
      </c>
      <c r="R883" s="692" t="s">
        <v>2001</v>
      </c>
      <c r="T883" s="680" t="str">
        <f>IF(IF(A883=0,TRUE(),D883=IFERROR(VLOOKUP(A883,Zaplecze_Weryfikacja!A:B,2,FALSE),2))=TRUE(),"Tak","Nie")</f>
        <v>Nie</v>
      </c>
      <c r="U883" s="681" t="str">
        <f>IF(T883="Tak"," ",IF(IFERROR(VLOOKUP(A883,Zaplecze_Weryfikacja!A:B,2,FALSE),"Inny numer Lp")="Inny numer Lp","Inny numer Lp",IF(VLOOKUP(A883,Zaplecze_Weryfikacja!A:B,2,FALSE)=D883,"Nieznana przyczyna","Inny opis")))</f>
        <v>Inny opis</v>
      </c>
      <c r="Y883" s="785"/>
      <c r="Z883" s="309">
        <f t="shared" si="3198"/>
        <v>0</v>
      </c>
      <c r="AA883" s="785"/>
      <c r="AB883" s="309">
        <f t="shared" si="3199"/>
        <v>0</v>
      </c>
      <c r="AC883" s="785"/>
      <c r="AD883" s="309">
        <f t="shared" si="3200"/>
        <v>0</v>
      </c>
      <c r="AE883" s="785"/>
      <c r="AF883" s="309">
        <f t="shared" si="3201"/>
        <v>0</v>
      </c>
      <c r="AG883" s="785"/>
      <c r="AH883" s="309">
        <f t="shared" si="3202"/>
        <v>0</v>
      </c>
      <c r="AI883" s="785"/>
      <c r="AJ883" s="309">
        <f t="shared" si="3203"/>
        <v>0</v>
      </c>
      <c r="AK883" s="785"/>
      <c r="AL883" s="309">
        <f t="shared" si="3204"/>
        <v>0</v>
      </c>
      <c r="AM883" s="785"/>
      <c r="AN883" s="309">
        <f t="shared" si="3205"/>
        <v>0</v>
      </c>
      <c r="AO883" s="785"/>
      <c r="AP883" s="309">
        <f t="shared" si="3206"/>
        <v>0</v>
      </c>
      <c r="AQ883" s="785"/>
      <c r="AR883" s="309">
        <f t="shared" si="3207"/>
        <v>0</v>
      </c>
      <c r="AT883" s="782">
        <f t="shared" si="3208"/>
        <v>0</v>
      </c>
      <c r="AU883" s="782">
        <f t="shared" si="3209"/>
        <v>0</v>
      </c>
      <c r="AV883" s="782">
        <f t="shared" si="3210"/>
        <v>0</v>
      </c>
      <c r="AW883" s="788" t="e">
        <f t="shared" si="3211"/>
        <v>#DIV/0!</v>
      </c>
      <c r="AY883" s="781">
        <f t="shared" si="3212"/>
        <v>0</v>
      </c>
      <c r="AZ883" s="777"/>
      <c r="BA883" s="781">
        <f t="shared" si="3213"/>
        <v>0</v>
      </c>
      <c r="BB883" s="777"/>
      <c r="BC883" s="781">
        <f t="shared" si="3214"/>
        <v>0</v>
      </c>
      <c r="BD883" s="777"/>
      <c r="BE883" s="781">
        <f t="shared" si="3215"/>
        <v>0</v>
      </c>
      <c r="BF883" s="777"/>
      <c r="BG883" s="781">
        <f t="shared" si="3216"/>
        <v>0</v>
      </c>
      <c r="BH883" s="777"/>
      <c r="BI883" s="781">
        <f t="shared" si="3217"/>
        <v>0</v>
      </c>
      <c r="BJ883" s="777"/>
      <c r="BK883" s="781">
        <f t="shared" si="3218"/>
        <v>0</v>
      </c>
      <c r="BL883" s="777"/>
      <c r="BM883" s="781">
        <f t="shared" si="3219"/>
        <v>0</v>
      </c>
      <c r="BN883" s="777"/>
      <c r="BO883" s="781">
        <f t="shared" si="3220"/>
        <v>0</v>
      </c>
      <c r="BP883" s="777"/>
      <c r="BQ883" s="781">
        <f t="shared" si="3221"/>
        <v>0</v>
      </c>
      <c r="BR883" s="777"/>
    </row>
    <row r="884" spans="1:70" outlineLevel="3">
      <c r="A884" s="1250">
        <v>302500</v>
      </c>
      <c r="B884" s="10"/>
      <c r="C884" s="160" t="s">
        <v>293</v>
      </c>
      <c r="D884" s="1299" t="s">
        <v>3885</v>
      </c>
      <c r="E884" s="43" t="str">
        <f t="shared" si="3196"/>
        <v>T</v>
      </c>
      <c r="F884" s="13" t="s">
        <v>3189</v>
      </c>
      <c r="G884" s="134" t="s">
        <v>325</v>
      </c>
      <c r="H884" s="1076">
        <v>7</v>
      </c>
      <c r="I884" s="1141"/>
      <c r="J884" s="1142"/>
      <c r="K884" s="1032">
        <f t="shared" si="3197"/>
        <v>0</v>
      </c>
      <c r="L884" s="208"/>
      <c r="M884" s="128"/>
      <c r="N884" s="409"/>
      <c r="O884" s="409"/>
      <c r="Q884" s="684" t="s">
        <v>1885</v>
      </c>
      <c r="R884" s="692" t="s">
        <v>2001</v>
      </c>
      <c r="T884" s="680" t="str">
        <f>IF(IF(A884=0,TRUE(),D884=IFERROR(VLOOKUP(A884,Zaplecze_Weryfikacja!A:B,2,FALSE),2))=TRUE(),"Tak","Nie")</f>
        <v>Nie</v>
      </c>
      <c r="U884" s="681" t="str">
        <f>IF(T884="Tak"," ",IF(IFERROR(VLOOKUP(A884,Zaplecze_Weryfikacja!A:B,2,FALSE),"Inny numer Lp")="Inny numer Lp","Inny numer Lp",IF(VLOOKUP(A884,Zaplecze_Weryfikacja!A:B,2,FALSE)=D884,"Nieznana przyczyna","Inny opis")))</f>
        <v>Inny opis</v>
      </c>
      <c r="Y884" s="785"/>
      <c r="Z884" s="309">
        <f t="shared" si="3198"/>
        <v>0</v>
      </c>
      <c r="AA884" s="785"/>
      <c r="AB884" s="309">
        <f t="shared" si="3199"/>
        <v>0</v>
      </c>
      <c r="AC884" s="785"/>
      <c r="AD884" s="309">
        <f t="shared" si="3200"/>
        <v>0</v>
      </c>
      <c r="AE884" s="785"/>
      <c r="AF884" s="309">
        <f t="shared" si="3201"/>
        <v>0</v>
      </c>
      <c r="AG884" s="785"/>
      <c r="AH884" s="309">
        <f t="shared" si="3202"/>
        <v>0</v>
      </c>
      <c r="AI884" s="785"/>
      <c r="AJ884" s="309">
        <f t="shared" si="3203"/>
        <v>0</v>
      </c>
      <c r="AK884" s="785"/>
      <c r="AL884" s="309">
        <f t="shared" si="3204"/>
        <v>0</v>
      </c>
      <c r="AM884" s="785"/>
      <c r="AN884" s="309">
        <f t="shared" si="3205"/>
        <v>0</v>
      </c>
      <c r="AO884" s="785"/>
      <c r="AP884" s="309">
        <f t="shared" si="3206"/>
        <v>0</v>
      </c>
      <c r="AQ884" s="785"/>
      <c r="AR884" s="309">
        <f t="shared" si="3207"/>
        <v>0</v>
      </c>
      <c r="AT884" s="782">
        <f t="shared" si="3208"/>
        <v>0</v>
      </c>
      <c r="AU884" s="782">
        <f t="shared" si="3209"/>
        <v>0</v>
      </c>
      <c r="AV884" s="782">
        <f t="shared" si="3210"/>
        <v>0</v>
      </c>
      <c r="AW884" s="788" t="e">
        <f t="shared" si="3211"/>
        <v>#DIV/0!</v>
      </c>
      <c r="AY884" s="781">
        <f t="shared" si="3212"/>
        <v>0</v>
      </c>
      <c r="AZ884" s="777"/>
      <c r="BA884" s="781">
        <f t="shared" si="3213"/>
        <v>0</v>
      </c>
      <c r="BB884" s="777"/>
      <c r="BC884" s="781">
        <f t="shared" si="3214"/>
        <v>0</v>
      </c>
      <c r="BD884" s="777"/>
      <c r="BE884" s="781">
        <f t="shared" si="3215"/>
        <v>0</v>
      </c>
      <c r="BF884" s="777"/>
      <c r="BG884" s="781">
        <f t="shared" si="3216"/>
        <v>0</v>
      </c>
      <c r="BH884" s="777"/>
      <c r="BI884" s="781">
        <f t="shared" si="3217"/>
        <v>0</v>
      </c>
      <c r="BJ884" s="777"/>
      <c r="BK884" s="781">
        <f t="shared" si="3218"/>
        <v>0</v>
      </c>
      <c r="BL884" s="777"/>
      <c r="BM884" s="781">
        <f t="shared" si="3219"/>
        <v>0</v>
      </c>
      <c r="BN884" s="777"/>
      <c r="BO884" s="781">
        <f t="shared" si="3220"/>
        <v>0</v>
      </c>
      <c r="BP884" s="777"/>
      <c r="BQ884" s="781">
        <f t="shared" si="3221"/>
        <v>0</v>
      </c>
      <c r="BR884" s="777"/>
    </row>
    <row r="885" spans="1:70" outlineLevel="3">
      <c r="A885" s="6">
        <v>302501</v>
      </c>
      <c r="B885" s="10"/>
      <c r="C885" s="160" t="s">
        <v>293</v>
      </c>
      <c r="D885" s="142" t="s">
        <v>928</v>
      </c>
      <c r="E885" s="43" t="str">
        <f t="shared" si="3196"/>
        <v>N</v>
      </c>
      <c r="F885" s="37"/>
      <c r="G885" s="134" t="s">
        <v>327</v>
      </c>
      <c r="H885" s="1076"/>
      <c r="I885" s="1141"/>
      <c r="J885" s="1142"/>
      <c r="K885" s="1032">
        <f t="shared" si="3197"/>
        <v>0</v>
      </c>
      <c r="L885" s="208"/>
      <c r="M885" s="128"/>
      <c r="N885" s="409"/>
      <c r="O885" s="409"/>
      <c r="Q885" s="684" t="s">
        <v>1890</v>
      </c>
      <c r="R885" s="692" t="s">
        <v>2001</v>
      </c>
      <c r="T885" s="680" t="str">
        <f>IF(IF(A885=0,TRUE(),D885=IFERROR(VLOOKUP(A885,Zaplecze_Weryfikacja!A:B,2,FALSE),2))=TRUE(),"Tak","Nie")</f>
        <v>Nie</v>
      </c>
      <c r="U885" s="681" t="str">
        <f>IF(T885="Tak"," ",IF(IFERROR(VLOOKUP(A885,Zaplecze_Weryfikacja!A:B,2,FALSE),"Inny numer Lp")="Inny numer Lp","Inny numer Lp",IF(VLOOKUP(A885,Zaplecze_Weryfikacja!A:B,2,FALSE)=D885,"Nieznana przyczyna","Inny opis")))</f>
        <v>Inny opis</v>
      </c>
      <c r="Y885" s="785"/>
      <c r="Z885" s="309">
        <f t="shared" si="3198"/>
        <v>0</v>
      </c>
      <c r="AA885" s="785"/>
      <c r="AB885" s="309">
        <f t="shared" si="3199"/>
        <v>0</v>
      </c>
      <c r="AC885" s="785"/>
      <c r="AD885" s="309">
        <f t="shared" si="3200"/>
        <v>0</v>
      </c>
      <c r="AE885" s="785"/>
      <c r="AF885" s="309">
        <f t="shared" si="3201"/>
        <v>0</v>
      </c>
      <c r="AG885" s="785"/>
      <c r="AH885" s="309">
        <f t="shared" si="3202"/>
        <v>0</v>
      </c>
      <c r="AI885" s="785"/>
      <c r="AJ885" s="309">
        <f t="shared" si="3203"/>
        <v>0</v>
      </c>
      <c r="AK885" s="785"/>
      <c r="AL885" s="309">
        <f t="shared" si="3204"/>
        <v>0</v>
      </c>
      <c r="AM885" s="785"/>
      <c r="AN885" s="309">
        <f t="shared" si="3205"/>
        <v>0</v>
      </c>
      <c r="AO885" s="785"/>
      <c r="AP885" s="309">
        <f t="shared" si="3206"/>
        <v>0</v>
      </c>
      <c r="AQ885" s="785"/>
      <c r="AR885" s="309">
        <f t="shared" si="3207"/>
        <v>0</v>
      </c>
      <c r="AT885" s="782">
        <f t="shared" si="3208"/>
        <v>0</v>
      </c>
      <c r="AU885" s="782">
        <f t="shared" si="3209"/>
        <v>0</v>
      </c>
      <c r="AV885" s="782">
        <f t="shared" si="3210"/>
        <v>0</v>
      </c>
      <c r="AW885" s="788" t="e">
        <f t="shared" si="3211"/>
        <v>#DIV/0!</v>
      </c>
      <c r="AY885" s="781">
        <f t="shared" si="3212"/>
        <v>0</v>
      </c>
      <c r="AZ885" s="777"/>
      <c r="BA885" s="781">
        <f t="shared" si="3213"/>
        <v>0</v>
      </c>
      <c r="BB885" s="777"/>
      <c r="BC885" s="781">
        <f t="shared" si="3214"/>
        <v>0</v>
      </c>
      <c r="BD885" s="777"/>
      <c r="BE885" s="781">
        <f t="shared" si="3215"/>
        <v>0</v>
      </c>
      <c r="BF885" s="777"/>
      <c r="BG885" s="781">
        <f t="shared" si="3216"/>
        <v>0</v>
      </c>
      <c r="BH885" s="777"/>
      <c r="BI885" s="781">
        <f t="shared" si="3217"/>
        <v>0</v>
      </c>
      <c r="BJ885" s="777"/>
      <c r="BK885" s="781">
        <f t="shared" si="3218"/>
        <v>0</v>
      </c>
      <c r="BL885" s="777"/>
      <c r="BM885" s="781">
        <f t="shared" si="3219"/>
        <v>0</v>
      </c>
      <c r="BN885" s="777"/>
      <c r="BO885" s="781">
        <f t="shared" si="3220"/>
        <v>0</v>
      </c>
      <c r="BP885" s="777"/>
      <c r="BQ885" s="781">
        <f t="shared" si="3221"/>
        <v>0</v>
      </c>
      <c r="BR885" s="777"/>
    </row>
    <row r="886" spans="1:70" outlineLevel="3">
      <c r="A886" s="6">
        <v>302502</v>
      </c>
      <c r="B886" s="10" t="s">
        <v>3222</v>
      </c>
      <c r="C886" s="121" t="s">
        <v>293</v>
      </c>
      <c r="D886" s="139" t="s">
        <v>3219</v>
      </c>
      <c r="E886" s="43" t="str">
        <f t="shared" si="3196"/>
        <v>T</v>
      </c>
      <c r="F886" s="45"/>
      <c r="G886" s="122" t="s">
        <v>23</v>
      </c>
      <c r="H886" s="1076">
        <v>1</v>
      </c>
      <c r="I886" s="1141"/>
      <c r="J886" s="1142"/>
      <c r="K886" s="1032" t="str">
        <f t="shared" si="3197"/>
        <v>E</v>
      </c>
      <c r="L886" s="208"/>
      <c r="M886" s="128"/>
      <c r="N886" s="409"/>
      <c r="O886" s="409"/>
      <c r="Q886" s="684" t="s">
        <v>1887</v>
      </c>
      <c r="R886" s="692" t="s">
        <v>2001</v>
      </c>
      <c r="T886" s="680" t="str">
        <f>IF(IF(A886=0,TRUE(),D886=IFERROR(VLOOKUP(A886,Zaplecze_Weryfikacja!A:B,2,FALSE),2))=TRUE(),"Tak","Nie")</f>
        <v>Nie</v>
      </c>
      <c r="U886" s="681" t="str">
        <f>IF(T886="Tak"," ",IF(IFERROR(VLOOKUP(A886,Zaplecze_Weryfikacja!A:B,2,FALSE),"Inny numer Lp")="Inny numer Lp","Inny numer Lp",IF(VLOOKUP(A886,Zaplecze_Weryfikacja!A:B,2,FALSE)=D886,"Nieznana przyczyna","Inny opis")))</f>
        <v>Inny opis</v>
      </c>
      <c r="Y886" s="785"/>
      <c r="Z886" s="309" t="str">
        <f t="shared" si="3198"/>
        <v>E</v>
      </c>
      <c r="AA886" s="785"/>
      <c r="AB886" s="309" t="str">
        <f t="shared" si="3199"/>
        <v>E</v>
      </c>
      <c r="AC886" s="785"/>
      <c r="AD886" s="309" t="str">
        <f t="shared" si="3200"/>
        <v>E</v>
      </c>
      <c r="AE886" s="785"/>
      <c r="AF886" s="309" t="str">
        <f t="shared" si="3201"/>
        <v>E</v>
      </c>
      <c r="AG886" s="785"/>
      <c r="AH886" s="309" t="str">
        <f t="shared" si="3202"/>
        <v>E</v>
      </c>
      <c r="AI886" s="785"/>
      <c r="AJ886" s="309" t="str">
        <f t="shared" si="3203"/>
        <v>E</v>
      </c>
      <c r="AK886" s="785"/>
      <c r="AL886" s="309" t="str">
        <f t="shared" si="3204"/>
        <v>E</v>
      </c>
      <c r="AM886" s="785"/>
      <c r="AN886" s="309" t="str">
        <f t="shared" si="3205"/>
        <v>E</v>
      </c>
      <c r="AO886" s="785"/>
      <c r="AP886" s="309" t="str">
        <f t="shared" si="3206"/>
        <v>E</v>
      </c>
      <c r="AQ886" s="785"/>
      <c r="AR886" s="309" t="str">
        <f t="shared" si="3207"/>
        <v>E</v>
      </c>
      <c r="AT886" s="782">
        <f t="shared" si="3208"/>
        <v>0</v>
      </c>
      <c r="AU886" s="782">
        <f t="shared" si="3209"/>
        <v>0</v>
      </c>
      <c r="AV886" s="782">
        <f t="shared" si="3210"/>
        <v>0</v>
      </c>
      <c r="AW886" s="788" t="e">
        <f t="shared" si="3211"/>
        <v>#DIV/0!</v>
      </c>
      <c r="AY886" s="781">
        <f t="shared" si="3212"/>
        <v>0</v>
      </c>
      <c r="AZ886" s="777"/>
      <c r="BA886" s="781">
        <f t="shared" si="3213"/>
        <v>0</v>
      </c>
      <c r="BB886" s="777"/>
      <c r="BC886" s="781">
        <f t="shared" si="3214"/>
        <v>0</v>
      </c>
      <c r="BD886" s="777"/>
      <c r="BE886" s="781">
        <f t="shared" si="3215"/>
        <v>0</v>
      </c>
      <c r="BF886" s="777"/>
      <c r="BG886" s="781">
        <f t="shared" si="3216"/>
        <v>0</v>
      </c>
      <c r="BH886" s="777"/>
      <c r="BI886" s="781">
        <f t="shared" si="3217"/>
        <v>0</v>
      </c>
      <c r="BJ886" s="777"/>
      <c r="BK886" s="781">
        <f t="shared" si="3218"/>
        <v>0</v>
      </c>
      <c r="BL886" s="777"/>
      <c r="BM886" s="781">
        <f t="shared" si="3219"/>
        <v>0</v>
      </c>
      <c r="BN886" s="777"/>
      <c r="BO886" s="781">
        <f t="shared" si="3220"/>
        <v>0</v>
      </c>
      <c r="BP886" s="777"/>
      <c r="BQ886" s="781">
        <f t="shared" si="3221"/>
        <v>0</v>
      </c>
      <c r="BR886" s="777"/>
    </row>
    <row r="887" spans="1:70" outlineLevel="3">
      <c r="A887" s="6">
        <v>302503</v>
      </c>
      <c r="B887" s="10"/>
      <c r="C887" s="121" t="s">
        <v>293</v>
      </c>
      <c r="D887" s="187" t="s">
        <v>937</v>
      </c>
      <c r="E887" s="43" t="str">
        <f t="shared" si="3196"/>
        <v>N</v>
      </c>
      <c r="F887" s="45"/>
      <c r="G887" s="122" t="s">
        <v>327</v>
      </c>
      <c r="H887" s="1076"/>
      <c r="I887" s="1141"/>
      <c r="J887" s="1142"/>
      <c r="K887" s="1032">
        <f t="shared" si="3197"/>
        <v>0</v>
      </c>
      <c r="L887" s="208"/>
      <c r="M887" s="128"/>
      <c r="N887" s="409"/>
      <c r="O887" s="409"/>
      <c r="Q887" s="684" t="s">
        <v>1894</v>
      </c>
      <c r="R887" s="692" t="s">
        <v>2001</v>
      </c>
      <c r="T887" s="680" t="str">
        <f>IF(IF(A887=0,TRUE(),D887=IFERROR(VLOOKUP(A887,Zaplecze_Weryfikacja!A:B,2,FALSE),2))=TRUE(),"Tak","Nie")</f>
        <v>Nie</v>
      </c>
      <c r="U887" s="681" t="str">
        <f>IF(T887="Tak"," ",IF(IFERROR(VLOOKUP(A887,Zaplecze_Weryfikacja!A:B,2,FALSE),"Inny numer Lp")="Inny numer Lp","Inny numer Lp",IF(VLOOKUP(A887,Zaplecze_Weryfikacja!A:B,2,FALSE)=D887,"Nieznana przyczyna","Inny opis")))</f>
        <v>Inny opis</v>
      </c>
      <c r="Y887" s="785"/>
      <c r="Z887" s="309">
        <f t="shared" si="3198"/>
        <v>0</v>
      </c>
      <c r="AA887" s="785"/>
      <c r="AB887" s="309">
        <f t="shared" si="3199"/>
        <v>0</v>
      </c>
      <c r="AC887" s="785"/>
      <c r="AD887" s="309">
        <f t="shared" si="3200"/>
        <v>0</v>
      </c>
      <c r="AE887" s="785"/>
      <c r="AF887" s="309">
        <f t="shared" si="3201"/>
        <v>0</v>
      </c>
      <c r="AG887" s="785"/>
      <c r="AH887" s="309">
        <f t="shared" si="3202"/>
        <v>0</v>
      </c>
      <c r="AI887" s="785"/>
      <c r="AJ887" s="309">
        <f t="shared" si="3203"/>
        <v>0</v>
      </c>
      <c r="AK887" s="785"/>
      <c r="AL887" s="309">
        <f t="shared" si="3204"/>
        <v>0</v>
      </c>
      <c r="AM887" s="785"/>
      <c r="AN887" s="309">
        <f t="shared" si="3205"/>
        <v>0</v>
      </c>
      <c r="AO887" s="785"/>
      <c r="AP887" s="309">
        <f t="shared" si="3206"/>
        <v>0</v>
      </c>
      <c r="AQ887" s="785"/>
      <c r="AR887" s="309">
        <f t="shared" si="3207"/>
        <v>0</v>
      </c>
      <c r="AT887" s="782">
        <f t="shared" si="3208"/>
        <v>0</v>
      </c>
      <c r="AU887" s="782">
        <f t="shared" si="3209"/>
        <v>0</v>
      </c>
      <c r="AV887" s="782">
        <f t="shared" si="3210"/>
        <v>0</v>
      </c>
      <c r="AW887" s="788" t="e">
        <f t="shared" si="3211"/>
        <v>#DIV/0!</v>
      </c>
      <c r="AY887" s="781">
        <f t="shared" si="3212"/>
        <v>0</v>
      </c>
      <c r="AZ887" s="777"/>
      <c r="BA887" s="781">
        <f t="shared" si="3213"/>
        <v>0</v>
      </c>
      <c r="BB887" s="777"/>
      <c r="BC887" s="781">
        <f t="shared" si="3214"/>
        <v>0</v>
      </c>
      <c r="BD887" s="777"/>
      <c r="BE887" s="781">
        <f t="shared" si="3215"/>
        <v>0</v>
      </c>
      <c r="BF887" s="777"/>
      <c r="BG887" s="781">
        <f t="shared" si="3216"/>
        <v>0</v>
      </c>
      <c r="BH887" s="777"/>
      <c r="BI887" s="781">
        <f t="shared" si="3217"/>
        <v>0</v>
      </c>
      <c r="BJ887" s="777"/>
      <c r="BK887" s="781">
        <f t="shared" si="3218"/>
        <v>0</v>
      </c>
      <c r="BL887" s="777"/>
      <c r="BM887" s="781">
        <f t="shared" si="3219"/>
        <v>0</v>
      </c>
      <c r="BN887" s="777"/>
      <c r="BO887" s="781">
        <f t="shared" si="3220"/>
        <v>0</v>
      </c>
      <c r="BP887" s="777"/>
      <c r="BQ887" s="781">
        <f t="shared" si="3221"/>
        <v>0</v>
      </c>
      <c r="BR887" s="777"/>
    </row>
    <row r="888" spans="1:70" outlineLevel="3">
      <c r="A888" s="6">
        <v>302504</v>
      </c>
      <c r="B888" s="10"/>
      <c r="C888" s="121" t="s">
        <v>293</v>
      </c>
      <c r="D888" s="150" t="s">
        <v>938</v>
      </c>
      <c r="E888" s="43" t="str">
        <f t="shared" si="3196"/>
        <v>N</v>
      </c>
      <c r="F888" s="1140"/>
      <c r="G888" s="122" t="s">
        <v>327</v>
      </c>
      <c r="H888" s="1076"/>
      <c r="I888" s="1141"/>
      <c r="J888" s="1142"/>
      <c r="K888" s="1032">
        <f t="shared" si="3197"/>
        <v>0</v>
      </c>
      <c r="L888" s="208"/>
      <c r="M888" s="128"/>
      <c r="N888" s="409"/>
      <c r="O888" s="409"/>
      <c r="Q888" s="684" t="s">
        <v>1887</v>
      </c>
      <c r="R888" s="692" t="s">
        <v>2001</v>
      </c>
      <c r="T888" s="680" t="str">
        <f>IF(IF(A888=0,TRUE(),D888=IFERROR(VLOOKUP(A888,Zaplecze_Weryfikacja!A:B,2,FALSE),2))=TRUE(),"Tak","Nie")</f>
        <v>Nie</v>
      </c>
      <c r="U888" s="681" t="str">
        <f>IF(T888="Tak"," ",IF(IFERROR(VLOOKUP(A888,Zaplecze_Weryfikacja!A:B,2,FALSE),"Inny numer Lp")="Inny numer Lp","Inny numer Lp",IF(VLOOKUP(A888,Zaplecze_Weryfikacja!A:B,2,FALSE)=D888,"Nieznana przyczyna","Inny opis")))</f>
        <v>Inny opis</v>
      </c>
      <c r="Y888" s="785"/>
      <c r="Z888" s="309">
        <f t="shared" si="3198"/>
        <v>0</v>
      </c>
      <c r="AA888" s="785"/>
      <c r="AB888" s="309">
        <f t="shared" si="3199"/>
        <v>0</v>
      </c>
      <c r="AC888" s="785"/>
      <c r="AD888" s="309">
        <f t="shared" si="3200"/>
        <v>0</v>
      </c>
      <c r="AE888" s="785"/>
      <c r="AF888" s="309">
        <f t="shared" si="3201"/>
        <v>0</v>
      </c>
      <c r="AG888" s="785"/>
      <c r="AH888" s="309">
        <f t="shared" si="3202"/>
        <v>0</v>
      </c>
      <c r="AI888" s="785"/>
      <c r="AJ888" s="309">
        <f t="shared" si="3203"/>
        <v>0</v>
      </c>
      <c r="AK888" s="785"/>
      <c r="AL888" s="309">
        <f t="shared" si="3204"/>
        <v>0</v>
      </c>
      <c r="AM888" s="785"/>
      <c r="AN888" s="309">
        <f t="shared" si="3205"/>
        <v>0</v>
      </c>
      <c r="AO888" s="785"/>
      <c r="AP888" s="309">
        <f t="shared" si="3206"/>
        <v>0</v>
      </c>
      <c r="AQ888" s="785"/>
      <c r="AR888" s="309">
        <f t="shared" si="3207"/>
        <v>0</v>
      </c>
      <c r="AT888" s="782">
        <f t="shared" si="3208"/>
        <v>0</v>
      </c>
      <c r="AU888" s="782">
        <f t="shared" si="3209"/>
        <v>0</v>
      </c>
      <c r="AV888" s="782">
        <f t="shared" si="3210"/>
        <v>0</v>
      </c>
      <c r="AW888" s="788" t="e">
        <f t="shared" si="3211"/>
        <v>#DIV/0!</v>
      </c>
      <c r="AY888" s="781">
        <f t="shared" si="3212"/>
        <v>0</v>
      </c>
      <c r="AZ888" s="777"/>
      <c r="BA888" s="781">
        <f t="shared" si="3213"/>
        <v>0</v>
      </c>
      <c r="BB888" s="777"/>
      <c r="BC888" s="781">
        <f t="shared" si="3214"/>
        <v>0</v>
      </c>
      <c r="BD888" s="777"/>
      <c r="BE888" s="781">
        <f t="shared" si="3215"/>
        <v>0</v>
      </c>
      <c r="BF888" s="777"/>
      <c r="BG888" s="781">
        <f t="shared" si="3216"/>
        <v>0</v>
      </c>
      <c r="BH888" s="777"/>
      <c r="BI888" s="781">
        <f t="shared" si="3217"/>
        <v>0</v>
      </c>
      <c r="BJ888" s="777"/>
      <c r="BK888" s="781">
        <f t="shared" si="3218"/>
        <v>0</v>
      </c>
      <c r="BL888" s="777"/>
      <c r="BM888" s="781">
        <f t="shared" si="3219"/>
        <v>0</v>
      </c>
      <c r="BN888" s="777"/>
      <c r="BO888" s="781">
        <f t="shared" si="3220"/>
        <v>0</v>
      </c>
      <c r="BP888" s="777"/>
      <c r="BQ888" s="781">
        <f t="shared" si="3221"/>
        <v>0</v>
      </c>
      <c r="BR888" s="777"/>
    </row>
    <row r="889" spans="1:70" ht="42.75" outlineLevel="3">
      <c r="A889" s="1250">
        <v>302505</v>
      </c>
      <c r="B889" s="10"/>
      <c r="C889" s="121" t="s">
        <v>293</v>
      </c>
      <c r="D889" s="1339" t="s">
        <v>3934</v>
      </c>
      <c r="E889" s="43" t="str">
        <f t="shared" ref="E889" si="3248">IF(H889&gt;0,"T","N")</f>
        <v>T</v>
      </c>
      <c r="F889" s="1278" t="s">
        <v>3816</v>
      </c>
      <c r="G889" s="122" t="s">
        <v>327</v>
      </c>
      <c r="H889" s="1076">
        <v>1251</v>
      </c>
      <c r="I889" s="1141"/>
      <c r="J889" s="1142"/>
      <c r="K889" s="1032">
        <f t="shared" ref="K889" si="3249">IF(B889="E","E",$H889*I889)</f>
        <v>0</v>
      </c>
      <c r="L889" s="208"/>
      <c r="M889" s="128"/>
      <c r="N889" s="409"/>
      <c r="O889" s="409"/>
      <c r="Q889" s="684" t="s">
        <v>1887</v>
      </c>
      <c r="R889" s="692" t="s">
        <v>2001</v>
      </c>
      <c r="T889" s="680" t="str">
        <f>IF(IF(A889=0,TRUE(),D889=IFERROR(VLOOKUP(A889,Zaplecze_Weryfikacja!A:B,2,FALSE),2))=TRUE(),"Tak","Nie")</f>
        <v>Nie</v>
      </c>
      <c r="U889" s="681" t="str">
        <f>IF(T889="Tak"," ",IF(IFERROR(VLOOKUP(A889,Zaplecze_Weryfikacja!A:B,2,FALSE),"Inny numer Lp")="Inny numer Lp","Inny numer Lp",IF(VLOOKUP(A889,Zaplecze_Weryfikacja!A:B,2,FALSE)=D889,"Nieznana przyczyna","Inny opis")))</f>
        <v>Inny opis</v>
      </c>
      <c r="Y889" s="785"/>
      <c r="Z889" s="309">
        <f t="shared" ref="Z889" si="3250">IF($B889="E","E",$H889*Y889)</f>
        <v>0</v>
      </c>
      <c r="AA889" s="785"/>
      <c r="AB889" s="309">
        <f t="shared" ref="AB889" si="3251">IF($B889="E","E",$H889*AA889)</f>
        <v>0</v>
      </c>
      <c r="AC889" s="785"/>
      <c r="AD889" s="309">
        <f t="shared" ref="AD889" si="3252">IF($B889="E","E",$H889*AC889)</f>
        <v>0</v>
      </c>
      <c r="AE889" s="785"/>
      <c r="AF889" s="309">
        <f t="shared" ref="AF889" si="3253">IF($B889="E","E",$H889*AE889)</f>
        <v>0</v>
      </c>
      <c r="AG889" s="785"/>
      <c r="AH889" s="309">
        <f t="shared" ref="AH889" si="3254">IF($B889="E","E",$H889*AG889)</f>
        <v>0</v>
      </c>
      <c r="AI889" s="785"/>
      <c r="AJ889" s="309">
        <f t="shared" ref="AJ889" si="3255">IF($B889="E","E",$H889*AI889)</f>
        <v>0</v>
      </c>
      <c r="AK889" s="785"/>
      <c r="AL889" s="309">
        <f t="shared" ref="AL889" si="3256">IF($B889="E","E",$H889*AK889)</f>
        <v>0</v>
      </c>
      <c r="AM889" s="785"/>
      <c r="AN889" s="309">
        <f t="shared" ref="AN889" si="3257">IF($B889="E","E",$H889*AM889)</f>
        <v>0</v>
      </c>
      <c r="AO889" s="785"/>
      <c r="AP889" s="309">
        <f t="shared" ref="AP889" si="3258">IF($B889="E","E",$H889*AO889)</f>
        <v>0</v>
      </c>
      <c r="AQ889" s="785"/>
      <c r="AR889" s="309">
        <f t="shared" ref="AR889" si="3259">IF($B889="E","E",$H889*AQ889)</f>
        <v>0</v>
      </c>
      <c r="AT889" s="782">
        <f t="shared" ref="AT889" si="3260">MAX(Z889,AB889,AD889,AF889,AH889,AJ889,AL889,AN889,AP889,AR889)</f>
        <v>0</v>
      </c>
      <c r="AU889" s="782">
        <f t="shared" ref="AU889" si="3261">IF($AU$6=10,MIN(Z889,AB889,AD889,AF889,AH889,AJ889,AL889,AN889,AP889,AR889),IF($AU$6=9,MIN(Z889,AB889,AD889,AF889,AH889,AJ889,AL889,AN889,AP889),IF($AU$6=8,MIN(Z889,AB889,AD889,AF889,AH889,AJ889,AL889,AN889),IF($AU$6=7,MIN(Z889,AB889,AD889,AF889,AH889,AJ889,AL889),IF($AU$6=6,MIN(Z889,AB889,AD889,AF889,AH889,AJ889),IF($AU$6=5,MIN(Z889,AB889,AD889,AF889,AH889),IF($AU$6=4,MIN(Z889,AB889,AD889,AF889),IF($AU$6=4,MIN(Z889,AB889,AD889,AF889),IF($AU$6=3,MIN(Z889,AB889,AD889),IF($AU$6=3,MIN(Z889,AB889,AD889),IF($AU$6=2,MIN(Z889,AB889),IF($AU$6=1,MIN(Z889),"Błąd - zła ilośc oferentów"))))))))))))</f>
        <v>0</v>
      </c>
      <c r="AV889" s="782">
        <f t="shared" ref="AV889" si="3262">AT889-AU889</f>
        <v>0</v>
      </c>
      <c r="AW889" s="788" t="e">
        <f t="shared" ref="AW889" si="3263">AT889/AU889</f>
        <v>#DIV/0!</v>
      </c>
      <c r="AY889" s="781">
        <f t="shared" ref="AY889" si="3264">+AZ889</f>
        <v>0</v>
      </c>
      <c r="AZ889" s="777"/>
      <c r="BA889" s="781">
        <f t="shared" ref="BA889" si="3265">+BB889</f>
        <v>0</v>
      </c>
      <c r="BB889" s="777"/>
      <c r="BC889" s="781">
        <f t="shared" ref="BC889" si="3266">+BD889</f>
        <v>0</v>
      </c>
      <c r="BD889" s="777"/>
      <c r="BE889" s="781">
        <f t="shared" ref="BE889" si="3267">+BF889</f>
        <v>0</v>
      </c>
      <c r="BF889" s="777"/>
      <c r="BG889" s="781">
        <f t="shared" ref="BG889" si="3268">+BH889</f>
        <v>0</v>
      </c>
      <c r="BH889" s="777"/>
      <c r="BI889" s="781">
        <f t="shared" ref="BI889" si="3269">+BJ889</f>
        <v>0</v>
      </c>
      <c r="BJ889" s="777"/>
      <c r="BK889" s="781">
        <f t="shared" ref="BK889" si="3270">+BL889</f>
        <v>0</v>
      </c>
      <c r="BL889" s="777"/>
      <c r="BM889" s="781">
        <f t="shared" ref="BM889" si="3271">+BN889</f>
        <v>0</v>
      </c>
      <c r="BN889" s="777"/>
      <c r="BO889" s="781">
        <f t="shared" ref="BO889" si="3272">+BP889</f>
        <v>0</v>
      </c>
      <c r="BP889" s="777"/>
      <c r="BQ889" s="781">
        <f t="shared" ref="BQ889" si="3273">+BR889</f>
        <v>0</v>
      </c>
      <c r="BR889" s="777"/>
    </row>
    <row r="890" spans="1:70" outlineLevel="3">
      <c r="A890" s="1250">
        <v>302506</v>
      </c>
      <c r="B890" s="10"/>
      <c r="C890" s="121" t="s">
        <v>293</v>
      </c>
      <c r="D890" s="150" t="s">
        <v>3192</v>
      </c>
      <c r="E890" s="43" t="str">
        <f t="shared" ref="E890" si="3274">IF(H890&gt;0,"T","N")</f>
        <v>N</v>
      </c>
      <c r="F890" s="1140"/>
      <c r="G890" s="122" t="s">
        <v>327</v>
      </c>
      <c r="H890" s="1381">
        <v>0</v>
      </c>
      <c r="I890" s="1141"/>
      <c r="J890" s="1142"/>
      <c r="K890" s="1032">
        <f t="shared" ref="K890" si="3275">IF(B890="E","E",$H890*I890)</f>
        <v>0</v>
      </c>
      <c r="L890" s="208"/>
      <c r="M890" s="128"/>
      <c r="N890" s="409"/>
      <c r="O890" s="409"/>
      <c r="Q890" s="684" t="s">
        <v>1887</v>
      </c>
      <c r="R890" s="692" t="s">
        <v>2001</v>
      </c>
      <c r="T890" s="680" t="str">
        <f>IF(IF(A890=0,TRUE(),D890=IFERROR(VLOOKUP(A890,Zaplecze_Weryfikacja!A:B,2,FALSE),2))=TRUE(),"Tak","Nie")</f>
        <v>Nie</v>
      </c>
      <c r="U890" s="681" t="str">
        <f>IF(T890="Tak"," ",IF(IFERROR(VLOOKUP(A890,Zaplecze_Weryfikacja!A:B,2,FALSE),"Inny numer Lp")="Inny numer Lp","Inny numer Lp",IF(VLOOKUP(A890,Zaplecze_Weryfikacja!A:B,2,FALSE)=D890,"Nieznana przyczyna","Inny opis")))</f>
        <v>Inny opis</v>
      </c>
      <c r="Y890" s="785"/>
      <c r="Z890" s="309">
        <f t="shared" ref="Z890" si="3276">IF($B890="E","E",$H890*Y890)</f>
        <v>0</v>
      </c>
      <c r="AA890" s="785"/>
      <c r="AB890" s="309">
        <f t="shared" ref="AB890" si="3277">IF($B890="E","E",$H890*AA890)</f>
        <v>0</v>
      </c>
      <c r="AC890" s="785"/>
      <c r="AD890" s="309">
        <f t="shared" ref="AD890" si="3278">IF($B890="E","E",$H890*AC890)</f>
        <v>0</v>
      </c>
      <c r="AE890" s="785"/>
      <c r="AF890" s="309">
        <f t="shared" ref="AF890" si="3279">IF($B890="E","E",$H890*AE890)</f>
        <v>0</v>
      </c>
      <c r="AG890" s="785"/>
      <c r="AH890" s="309">
        <f t="shared" ref="AH890" si="3280">IF($B890="E","E",$H890*AG890)</f>
        <v>0</v>
      </c>
      <c r="AI890" s="785"/>
      <c r="AJ890" s="309">
        <f t="shared" ref="AJ890" si="3281">IF($B890="E","E",$H890*AI890)</f>
        <v>0</v>
      </c>
      <c r="AK890" s="785"/>
      <c r="AL890" s="309">
        <f t="shared" ref="AL890" si="3282">IF($B890="E","E",$H890*AK890)</f>
        <v>0</v>
      </c>
      <c r="AM890" s="785"/>
      <c r="AN890" s="309">
        <f t="shared" ref="AN890" si="3283">IF($B890="E","E",$H890*AM890)</f>
        <v>0</v>
      </c>
      <c r="AO890" s="785"/>
      <c r="AP890" s="309">
        <f t="shared" ref="AP890" si="3284">IF($B890="E","E",$H890*AO890)</f>
        <v>0</v>
      </c>
      <c r="AQ890" s="785"/>
      <c r="AR890" s="309">
        <f t="shared" ref="AR890" si="3285">IF($B890="E","E",$H890*AQ890)</f>
        <v>0</v>
      </c>
      <c r="AT890" s="782">
        <f t="shared" ref="AT890" si="3286">MAX(Z890,AB890,AD890,AF890,AH890,AJ890,AL890,AN890,AP890,AR890)</f>
        <v>0</v>
      </c>
      <c r="AU890" s="782">
        <f t="shared" ref="AU890" si="3287">IF($AU$6=10,MIN(Z890,AB890,AD890,AF890,AH890,AJ890,AL890,AN890,AP890,AR890),IF($AU$6=9,MIN(Z890,AB890,AD890,AF890,AH890,AJ890,AL890,AN890,AP890),IF($AU$6=8,MIN(Z890,AB890,AD890,AF890,AH890,AJ890,AL890,AN890),IF($AU$6=7,MIN(Z890,AB890,AD890,AF890,AH890,AJ890,AL890),IF($AU$6=6,MIN(Z890,AB890,AD890,AF890,AH890,AJ890),IF($AU$6=5,MIN(Z890,AB890,AD890,AF890,AH890),IF($AU$6=4,MIN(Z890,AB890,AD890,AF890),IF($AU$6=4,MIN(Z890,AB890,AD890,AF890),IF($AU$6=3,MIN(Z890,AB890,AD890),IF($AU$6=3,MIN(Z890,AB890,AD890),IF($AU$6=2,MIN(Z890,AB890),IF($AU$6=1,MIN(Z890),"Błąd - zła ilośc oferentów"))))))))))))</f>
        <v>0</v>
      </c>
      <c r="AV890" s="782">
        <f t="shared" ref="AV890" si="3288">AT890-AU890</f>
        <v>0</v>
      </c>
      <c r="AW890" s="788" t="e">
        <f t="shared" ref="AW890" si="3289">AT890/AU890</f>
        <v>#DIV/0!</v>
      </c>
      <c r="AY890" s="781">
        <f t="shared" ref="AY890" si="3290">+AZ890</f>
        <v>0</v>
      </c>
      <c r="AZ890" s="777"/>
      <c r="BA890" s="781">
        <f t="shared" ref="BA890" si="3291">+BB890</f>
        <v>0</v>
      </c>
      <c r="BB890" s="777"/>
      <c r="BC890" s="781">
        <f t="shared" ref="BC890" si="3292">+BD890</f>
        <v>0</v>
      </c>
      <c r="BD890" s="777"/>
      <c r="BE890" s="781">
        <f t="shared" ref="BE890" si="3293">+BF890</f>
        <v>0</v>
      </c>
      <c r="BF890" s="777"/>
      <c r="BG890" s="781">
        <f t="shared" ref="BG890" si="3294">+BH890</f>
        <v>0</v>
      </c>
      <c r="BH890" s="777"/>
      <c r="BI890" s="781">
        <f t="shared" ref="BI890" si="3295">+BJ890</f>
        <v>0</v>
      </c>
      <c r="BJ890" s="777"/>
      <c r="BK890" s="781">
        <f t="shared" ref="BK890" si="3296">+BL890</f>
        <v>0</v>
      </c>
      <c r="BL890" s="777"/>
      <c r="BM890" s="781">
        <f t="shared" ref="BM890" si="3297">+BN890</f>
        <v>0</v>
      </c>
      <c r="BN890" s="777"/>
      <c r="BO890" s="781">
        <f t="shared" ref="BO890" si="3298">+BP890</f>
        <v>0</v>
      </c>
      <c r="BP890" s="777"/>
      <c r="BQ890" s="781">
        <f t="shared" ref="BQ890" si="3299">+BR890</f>
        <v>0</v>
      </c>
      <c r="BR890" s="777"/>
    </row>
    <row r="891" spans="1:70" outlineLevel="3">
      <c r="A891" s="6">
        <v>302507</v>
      </c>
      <c r="B891" s="10"/>
      <c r="C891" s="121" t="s">
        <v>293</v>
      </c>
      <c r="D891" s="150" t="s">
        <v>3347</v>
      </c>
      <c r="E891" s="43" t="str">
        <f t="shared" ref="E891" si="3300">IF(H891&gt;0,"T","N")</f>
        <v>T</v>
      </c>
      <c r="F891" s="1140" t="s">
        <v>1079</v>
      </c>
      <c r="G891" s="122" t="s">
        <v>325</v>
      </c>
      <c r="H891" s="1076">
        <v>3</v>
      </c>
      <c r="I891" s="1141"/>
      <c r="J891" s="1142"/>
      <c r="K891" s="1032">
        <f t="shared" ref="K891" si="3301">IF(B891="E","E",$H891*I891)</f>
        <v>0</v>
      </c>
      <c r="L891" s="208"/>
      <c r="M891" s="128"/>
      <c r="N891" s="409"/>
      <c r="O891" s="409"/>
      <c r="Q891" s="684" t="s">
        <v>1887</v>
      </c>
      <c r="R891" s="692" t="s">
        <v>2001</v>
      </c>
      <c r="T891" s="680" t="str">
        <f>IF(IF(A891=0,TRUE(),D891=IFERROR(VLOOKUP(A891,Zaplecze_Weryfikacja!A:B,2,FALSE),2))=TRUE(),"Tak","Nie")</f>
        <v>Nie</v>
      </c>
      <c r="U891" s="681" t="str">
        <f>IF(T891="Tak"," ",IF(IFERROR(VLOOKUP(A891,Zaplecze_Weryfikacja!A:B,2,FALSE),"Inny numer Lp")="Inny numer Lp","Inny numer Lp",IF(VLOOKUP(A891,Zaplecze_Weryfikacja!A:B,2,FALSE)=D891,"Nieznana przyczyna","Inny opis")))</f>
        <v>Inny opis</v>
      </c>
      <c r="Y891" s="785"/>
      <c r="Z891" s="309">
        <f t="shared" ref="Z891" si="3302">IF($B891="E","E",$H891*Y891)</f>
        <v>0</v>
      </c>
      <c r="AA891" s="785"/>
      <c r="AB891" s="309">
        <f t="shared" ref="AB891" si="3303">IF($B891="E","E",$H891*AA891)</f>
        <v>0</v>
      </c>
      <c r="AC891" s="785"/>
      <c r="AD891" s="309">
        <f t="shared" ref="AD891" si="3304">IF($B891="E","E",$H891*AC891)</f>
        <v>0</v>
      </c>
      <c r="AE891" s="785"/>
      <c r="AF891" s="309">
        <f t="shared" ref="AF891" si="3305">IF($B891="E","E",$H891*AE891)</f>
        <v>0</v>
      </c>
      <c r="AG891" s="785"/>
      <c r="AH891" s="309">
        <f t="shared" ref="AH891" si="3306">IF($B891="E","E",$H891*AG891)</f>
        <v>0</v>
      </c>
      <c r="AI891" s="785"/>
      <c r="AJ891" s="309">
        <f t="shared" ref="AJ891" si="3307">IF($B891="E","E",$H891*AI891)</f>
        <v>0</v>
      </c>
      <c r="AK891" s="785"/>
      <c r="AL891" s="309">
        <f t="shared" ref="AL891" si="3308">IF($B891="E","E",$H891*AK891)</f>
        <v>0</v>
      </c>
      <c r="AM891" s="785"/>
      <c r="AN891" s="309">
        <f t="shared" ref="AN891" si="3309">IF($B891="E","E",$H891*AM891)</f>
        <v>0</v>
      </c>
      <c r="AO891" s="785"/>
      <c r="AP891" s="309">
        <f t="shared" ref="AP891" si="3310">IF($B891="E","E",$H891*AO891)</f>
        <v>0</v>
      </c>
      <c r="AQ891" s="785"/>
      <c r="AR891" s="309">
        <f t="shared" ref="AR891" si="3311">IF($B891="E","E",$H891*AQ891)</f>
        <v>0</v>
      </c>
      <c r="AT891" s="782">
        <f t="shared" ref="AT891" si="3312">MAX(Z891,AB891,AD891,AF891,AH891,AJ891,AL891,AN891,AP891,AR891)</f>
        <v>0</v>
      </c>
      <c r="AU891" s="782">
        <f t="shared" ref="AU891" si="3313">IF($AU$6=10,MIN(Z891,AB891,AD891,AF891,AH891,AJ891,AL891,AN891,AP891,AR891),IF($AU$6=9,MIN(Z891,AB891,AD891,AF891,AH891,AJ891,AL891,AN891,AP891),IF($AU$6=8,MIN(Z891,AB891,AD891,AF891,AH891,AJ891,AL891,AN891),IF($AU$6=7,MIN(Z891,AB891,AD891,AF891,AH891,AJ891,AL891),IF($AU$6=6,MIN(Z891,AB891,AD891,AF891,AH891,AJ891),IF($AU$6=5,MIN(Z891,AB891,AD891,AF891,AH891),IF($AU$6=4,MIN(Z891,AB891,AD891,AF891),IF($AU$6=4,MIN(Z891,AB891,AD891,AF891),IF($AU$6=3,MIN(Z891,AB891,AD891),IF($AU$6=3,MIN(Z891,AB891,AD891),IF($AU$6=2,MIN(Z891,AB891),IF($AU$6=1,MIN(Z891),"Błąd - zła ilośc oferentów"))))))))))))</f>
        <v>0</v>
      </c>
      <c r="AV891" s="782">
        <f t="shared" ref="AV891" si="3314">AT891-AU891</f>
        <v>0</v>
      </c>
      <c r="AW891" s="788" t="e">
        <f t="shared" ref="AW891" si="3315">AT891/AU891</f>
        <v>#DIV/0!</v>
      </c>
      <c r="AY891" s="781">
        <f t="shared" ref="AY891" si="3316">+AZ891</f>
        <v>0</v>
      </c>
      <c r="AZ891" s="777"/>
      <c r="BA891" s="781">
        <f t="shared" ref="BA891" si="3317">+BB891</f>
        <v>0</v>
      </c>
      <c r="BB891" s="777"/>
      <c r="BC891" s="781">
        <f t="shared" ref="BC891" si="3318">+BD891</f>
        <v>0</v>
      </c>
      <c r="BD891" s="777"/>
      <c r="BE891" s="781">
        <f t="shared" ref="BE891" si="3319">+BF891</f>
        <v>0</v>
      </c>
      <c r="BF891" s="777"/>
      <c r="BG891" s="781">
        <f t="shared" ref="BG891" si="3320">+BH891</f>
        <v>0</v>
      </c>
      <c r="BH891" s="777"/>
      <c r="BI891" s="781">
        <f t="shared" ref="BI891" si="3321">+BJ891</f>
        <v>0</v>
      </c>
      <c r="BJ891" s="777"/>
      <c r="BK891" s="781">
        <f t="shared" ref="BK891" si="3322">+BL891</f>
        <v>0</v>
      </c>
      <c r="BL891" s="777"/>
      <c r="BM891" s="781">
        <f t="shared" ref="BM891" si="3323">+BN891</f>
        <v>0</v>
      </c>
      <c r="BN891" s="777"/>
      <c r="BO891" s="781">
        <f t="shared" ref="BO891" si="3324">+BP891</f>
        <v>0</v>
      </c>
      <c r="BP891" s="777"/>
      <c r="BQ891" s="781">
        <f t="shared" ref="BQ891" si="3325">+BR891</f>
        <v>0</v>
      </c>
      <c r="BR891" s="777"/>
    </row>
    <row r="892" spans="1:70" outlineLevel="3">
      <c r="A892" s="1250">
        <v>302508</v>
      </c>
      <c r="B892" s="10"/>
      <c r="C892" s="121" t="s">
        <v>293</v>
      </c>
      <c r="D892" s="150" t="s">
        <v>3193</v>
      </c>
      <c r="E892" s="43" t="str">
        <f t="shared" ref="E892" si="3326">IF(H892&gt;0,"T","N")</f>
        <v>N</v>
      </c>
      <c r="F892" s="1140" t="s">
        <v>3196</v>
      </c>
      <c r="G892" s="122" t="s">
        <v>325</v>
      </c>
      <c r="H892" s="1254">
        <v>0</v>
      </c>
      <c r="I892" s="1141"/>
      <c r="J892" s="1142"/>
      <c r="K892" s="1032">
        <f t="shared" ref="K892" si="3327">IF(B892="E","E",$H892*I892)</f>
        <v>0</v>
      </c>
      <c r="L892" s="208"/>
      <c r="M892" s="128"/>
      <c r="N892" s="409"/>
      <c r="O892" s="409"/>
      <c r="Q892" s="684" t="s">
        <v>1887</v>
      </c>
      <c r="R892" s="692" t="s">
        <v>2001</v>
      </c>
      <c r="T892" s="680" t="str">
        <f>IF(IF(A892=0,TRUE(),D892=IFERROR(VLOOKUP(A892,Zaplecze_Weryfikacja!A:B,2,FALSE),2))=TRUE(),"Tak","Nie")</f>
        <v>Nie</v>
      </c>
      <c r="U892" s="681" t="str">
        <f>IF(T892="Tak"," ",IF(IFERROR(VLOOKUP(A892,Zaplecze_Weryfikacja!A:B,2,FALSE),"Inny numer Lp")="Inny numer Lp","Inny numer Lp",IF(VLOOKUP(A892,Zaplecze_Weryfikacja!A:B,2,FALSE)=D892,"Nieznana przyczyna","Inny opis")))</f>
        <v>Inny opis</v>
      </c>
      <c r="Y892" s="785"/>
      <c r="Z892" s="309">
        <f t="shared" ref="Z892" si="3328">IF($B892="E","E",$H892*Y892)</f>
        <v>0</v>
      </c>
      <c r="AA892" s="785"/>
      <c r="AB892" s="309">
        <f t="shared" ref="AB892" si="3329">IF($B892="E","E",$H892*AA892)</f>
        <v>0</v>
      </c>
      <c r="AC892" s="785"/>
      <c r="AD892" s="309">
        <f t="shared" ref="AD892" si="3330">IF($B892="E","E",$H892*AC892)</f>
        <v>0</v>
      </c>
      <c r="AE892" s="785"/>
      <c r="AF892" s="309">
        <f t="shared" ref="AF892" si="3331">IF($B892="E","E",$H892*AE892)</f>
        <v>0</v>
      </c>
      <c r="AG892" s="785"/>
      <c r="AH892" s="309">
        <f t="shared" ref="AH892" si="3332">IF($B892="E","E",$H892*AG892)</f>
        <v>0</v>
      </c>
      <c r="AI892" s="785"/>
      <c r="AJ892" s="309">
        <f t="shared" ref="AJ892" si="3333">IF($B892="E","E",$H892*AI892)</f>
        <v>0</v>
      </c>
      <c r="AK892" s="785"/>
      <c r="AL892" s="309">
        <f t="shared" ref="AL892" si="3334">IF($B892="E","E",$H892*AK892)</f>
        <v>0</v>
      </c>
      <c r="AM892" s="785"/>
      <c r="AN892" s="309">
        <f t="shared" ref="AN892" si="3335">IF($B892="E","E",$H892*AM892)</f>
        <v>0</v>
      </c>
      <c r="AO892" s="785"/>
      <c r="AP892" s="309">
        <f t="shared" ref="AP892" si="3336">IF($B892="E","E",$H892*AO892)</f>
        <v>0</v>
      </c>
      <c r="AQ892" s="785"/>
      <c r="AR892" s="309">
        <f t="shared" ref="AR892" si="3337">IF($B892="E","E",$H892*AQ892)</f>
        <v>0</v>
      </c>
      <c r="AT892" s="782">
        <f t="shared" ref="AT892" si="3338">MAX(Z892,AB892,AD892,AF892,AH892,AJ892,AL892,AN892,AP892,AR892)</f>
        <v>0</v>
      </c>
      <c r="AU892" s="782">
        <f t="shared" ref="AU892" si="3339">IF($AU$6=10,MIN(Z892,AB892,AD892,AF892,AH892,AJ892,AL892,AN892,AP892,AR892),IF($AU$6=9,MIN(Z892,AB892,AD892,AF892,AH892,AJ892,AL892,AN892,AP892),IF($AU$6=8,MIN(Z892,AB892,AD892,AF892,AH892,AJ892,AL892,AN892),IF($AU$6=7,MIN(Z892,AB892,AD892,AF892,AH892,AJ892,AL892),IF($AU$6=6,MIN(Z892,AB892,AD892,AF892,AH892,AJ892),IF($AU$6=5,MIN(Z892,AB892,AD892,AF892,AH892),IF($AU$6=4,MIN(Z892,AB892,AD892,AF892),IF($AU$6=4,MIN(Z892,AB892,AD892,AF892),IF($AU$6=3,MIN(Z892,AB892,AD892),IF($AU$6=3,MIN(Z892,AB892,AD892),IF($AU$6=2,MIN(Z892,AB892),IF($AU$6=1,MIN(Z892),"Błąd - zła ilośc oferentów"))))))))))))</f>
        <v>0</v>
      </c>
      <c r="AV892" s="782">
        <f t="shared" ref="AV892" si="3340">AT892-AU892</f>
        <v>0</v>
      </c>
      <c r="AW892" s="788" t="e">
        <f t="shared" ref="AW892" si="3341">AT892/AU892</f>
        <v>#DIV/0!</v>
      </c>
      <c r="AY892" s="781">
        <f t="shared" ref="AY892" si="3342">+AZ892</f>
        <v>0</v>
      </c>
      <c r="AZ892" s="777"/>
      <c r="BA892" s="781">
        <f t="shared" ref="BA892" si="3343">+BB892</f>
        <v>0</v>
      </c>
      <c r="BB892" s="777"/>
      <c r="BC892" s="781">
        <f t="shared" ref="BC892" si="3344">+BD892</f>
        <v>0</v>
      </c>
      <c r="BD892" s="777"/>
      <c r="BE892" s="781">
        <f t="shared" ref="BE892" si="3345">+BF892</f>
        <v>0</v>
      </c>
      <c r="BF892" s="777"/>
      <c r="BG892" s="781">
        <f t="shared" ref="BG892" si="3346">+BH892</f>
        <v>0</v>
      </c>
      <c r="BH892" s="777"/>
      <c r="BI892" s="781">
        <f t="shared" ref="BI892" si="3347">+BJ892</f>
        <v>0</v>
      </c>
      <c r="BJ892" s="777"/>
      <c r="BK892" s="781">
        <f t="shared" ref="BK892" si="3348">+BL892</f>
        <v>0</v>
      </c>
      <c r="BL892" s="777"/>
      <c r="BM892" s="781">
        <f t="shared" ref="BM892" si="3349">+BN892</f>
        <v>0</v>
      </c>
      <c r="BN892" s="777"/>
      <c r="BO892" s="781">
        <f t="shared" ref="BO892" si="3350">+BP892</f>
        <v>0</v>
      </c>
      <c r="BP892" s="777"/>
      <c r="BQ892" s="781">
        <f t="shared" ref="BQ892" si="3351">+BR892</f>
        <v>0</v>
      </c>
      <c r="BR892" s="777"/>
    </row>
    <row r="893" spans="1:70" ht="28.5" outlineLevel="3">
      <c r="A893" s="1250">
        <v>302509</v>
      </c>
      <c r="B893" s="10"/>
      <c r="C893" s="121" t="s">
        <v>293</v>
      </c>
      <c r="D893" s="150" t="s">
        <v>3194</v>
      </c>
      <c r="E893" s="43" t="str">
        <f t="shared" ref="E893" si="3352">IF(H893&gt;0,"T","N")</f>
        <v>N</v>
      </c>
      <c r="F893" s="122" t="s">
        <v>3195</v>
      </c>
      <c r="G893" s="122" t="s">
        <v>325</v>
      </c>
      <c r="H893" s="1254">
        <v>0</v>
      </c>
      <c r="I893" s="1141"/>
      <c r="J893" s="1142"/>
      <c r="K893" s="1032">
        <f t="shared" ref="K893" si="3353">IF(B893="E","E",$H893*I893)</f>
        <v>0</v>
      </c>
      <c r="L893" s="208"/>
      <c r="M893" s="128"/>
      <c r="N893" s="409"/>
      <c r="O893" s="409"/>
      <c r="Q893" s="684" t="s">
        <v>1887</v>
      </c>
      <c r="R893" s="692" t="s">
        <v>2001</v>
      </c>
      <c r="T893" s="680" t="str">
        <f>IF(IF(A893=0,TRUE(),D893=IFERROR(VLOOKUP(A893,Zaplecze_Weryfikacja!A:B,2,FALSE),2))=TRUE(),"Tak","Nie")</f>
        <v>Nie</v>
      </c>
      <c r="U893" s="681" t="str">
        <f>IF(T893="Tak"," ",IF(IFERROR(VLOOKUP(A893,Zaplecze_Weryfikacja!A:B,2,FALSE),"Inny numer Lp")="Inny numer Lp","Inny numer Lp",IF(VLOOKUP(A893,Zaplecze_Weryfikacja!A:B,2,FALSE)=D893,"Nieznana przyczyna","Inny opis")))</f>
        <v>Inny opis</v>
      </c>
      <c r="Y893" s="785"/>
      <c r="Z893" s="309">
        <f t="shared" ref="Z893" si="3354">IF($B893="E","E",$H893*Y893)</f>
        <v>0</v>
      </c>
      <c r="AA893" s="785"/>
      <c r="AB893" s="309">
        <f t="shared" ref="AB893" si="3355">IF($B893="E","E",$H893*AA893)</f>
        <v>0</v>
      </c>
      <c r="AC893" s="785"/>
      <c r="AD893" s="309">
        <f t="shared" ref="AD893" si="3356">IF($B893="E","E",$H893*AC893)</f>
        <v>0</v>
      </c>
      <c r="AE893" s="785"/>
      <c r="AF893" s="309">
        <f t="shared" ref="AF893" si="3357">IF($B893="E","E",$H893*AE893)</f>
        <v>0</v>
      </c>
      <c r="AG893" s="785"/>
      <c r="AH893" s="309">
        <f t="shared" ref="AH893" si="3358">IF($B893="E","E",$H893*AG893)</f>
        <v>0</v>
      </c>
      <c r="AI893" s="785"/>
      <c r="AJ893" s="309">
        <f t="shared" ref="AJ893" si="3359">IF($B893="E","E",$H893*AI893)</f>
        <v>0</v>
      </c>
      <c r="AK893" s="785"/>
      <c r="AL893" s="309">
        <f t="shared" ref="AL893" si="3360">IF($B893="E","E",$H893*AK893)</f>
        <v>0</v>
      </c>
      <c r="AM893" s="785"/>
      <c r="AN893" s="309">
        <f t="shared" ref="AN893" si="3361">IF($B893="E","E",$H893*AM893)</f>
        <v>0</v>
      </c>
      <c r="AO893" s="785"/>
      <c r="AP893" s="309">
        <f t="shared" ref="AP893" si="3362">IF($B893="E","E",$H893*AO893)</f>
        <v>0</v>
      </c>
      <c r="AQ893" s="785"/>
      <c r="AR893" s="309">
        <f t="shared" ref="AR893" si="3363">IF($B893="E","E",$H893*AQ893)</f>
        <v>0</v>
      </c>
      <c r="AT893" s="782">
        <f t="shared" ref="AT893" si="3364">MAX(Z893,AB893,AD893,AF893,AH893,AJ893,AL893,AN893,AP893,AR893)</f>
        <v>0</v>
      </c>
      <c r="AU893" s="782">
        <f t="shared" ref="AU893" si="3365">IF($AU$6=10,MIN(Z893,AB893,AD893,AF893,AH893,AJ893,AL893,AN893,AP893,AR893),IF($AU$6=9,MIN(Z893,AB893,AD893,AF893,AH893,AJ893,AL893,AN893,AP893),IF($AU$6=8,MIN(Z893,AB893,AD893,AF893,AH893,AJ893,AL893,AN893),IF($AU$6=7,MIN(Z893,AB893,AD893,AF893,AH893,AJ893,AL893),IF($AU$6=6,MIN(Z893,AB893,AD893,AF893,AH893,AJ893),IF($AU$6=5,MIN(Z893,AB893,AD893,AF893,AH893),IF($AU$6=4,MIN(Z893,AB893,AD893,AF893),IF($AU$6=4,MIN(Z893,AB893,AD893,AF893),IF($AU$6=3,MIN(Z893,AB893,AD893),IF($AU$6=3,MIN(Z893,AB893,AD893),IF($AU$6=2,MIN(Z893,AB893),IF($AU$6=1,MIN(Z893),"Błąd - zła ilośc oferentów"))))))))))))</f>
        <v>0</v>
      </c>
      <c r="AV893" s="782">
        <f t="shared" ref="AV893" si="3366">AT893-AU893</f>
        <v>0</v>
      </c>
      <c r="AW893" s="788" t="e">
        <f t="shared" ref="AW893" si="3367">AT893/AU893</f>
        <v>#DIV/0!</v>
      </c>
      <c r="AY893" s="781">
        <f t="shared" ref="AY893" si="3368">+AZ893</f>
        <v>0</v>
      </c>
      <c r="AZ893" s="777"/>
      <c r="BA893" s="781">
        <f t="shared" ref="BA893" si="3369">+BB893</f>
        <v>0</v>
      </c>
      <c r="BB893" s="777"/>
      <c r="BC893" s="781">
        <f t="shared" ref="BC893" si="3370">+BD893</f>
        <v>0</v>
      </c>
      <c r="BD893" s="777"/>
      <c r="BE893" s="781">
        <f t="shared" ref="BE893" si="3371">+BF893</f>
        <v>0</v>
      </c>
      <c r="BF893" s="777"/>
      <c r="BG893" s="781">
        <f t="shared" ref="BG893" si="3372">+BH893</f>
        <v>0</v>
      </c>
      <c r="BH893" s="777"/>
      <c r="BI893" s="781">
        <f t="shared" ref="BI893" si="3373">+BJ893</f>
        <v>0</v>
      </c>
      <c r="BJ893" s="777"/>
      <c r="BK893" s="781">
        <f t="shared" ref="BK893" si="3374">+BL893</f>
        <v>0</v>
      </c>
      <c r="BL893" s="777"/>
      <c r="BM893" s="781">
        <f t="shared" ref="BM893" si="3375">+BN893</f>
        <v>0</v>
      </c>
      <c r="BN893" s="777"/>
      <c r="BO893" s="781">
        <f t="shared" ref="BO893" si="3376">+BP893</f>
        <v>0</v>
      </c>
      <c r="BP893" s="777"/>
      <c r="BQ893" s="781">
        <f t="shared" ref="BQ893" si="3377">+BR893</f>
        <v>0</v>
      </c>
      <c r="BR893" s="777"/>
    </row>
    <row r="894" spans="1:70" ht="28.5" outlineLevel="3">
      <c r="A894" s="1250" t="s">
        <v>3933</v>
      </c>
      <c r="B894" s="1270"/>
      <c r="C894" s="1271" t="s">
        <v>293</v>
      </c>
      <c r="D894" s="1337" t="s">
        <v>3903</v>
      </c>
      <c r="E894" s="43" t="str">
        <f t="shared" ref="E894" si="3378">IF(H894&gt;0,"T","N")</f>
        <v>T</v>
      </c>
      <c r="F894" s="1253"/>
      <c r="G894" s="1253" t="s">
        <v>327</v>
      </c>
      <c r="H894" s="1338">
        <v>450</v>
      </c>
      <c r="I894" s="1141"/>
      <c r="J894" s="1142"/>
      <c r="K894" s="1032">
        <f t="shared" ref="K894" si="3379">IF(B894="E","E",$H894*I894)</f>
        <v>0</v>
      </c>
      <c r="L894" s="208"/>
      <c r="M894" s="128"/>
      <c r="N894" s="409"/>
      <c r="O894" s="409"/>
      <c r="Q894" s="684" t="s">
        <v>1887</v>
      </c>
      <c r="R894" s="692" t="s">
        <v>2001</v>
      </c>
      <c r="T894" s="680" t="str">
        <f>IF(IF(A894=0,TRUE(),D894=IFERROR(VLOOKUP(A894,Zaplecze_Weryfikacja!A:B,2,FALSE),2))=TRUE(),"Tak","Nie")</f>
        <v>Nie</v>
      </c>
      <c r="U894" s="681" t="str">
        <f>IF(T894="Tak"," ",IF(IFERROR(VLOOKUP(A894,Zaplecze_Weryfikacja!A:B,2,FALSE),"Inny numer Lp")="Inny numer Lp","Inny numer Lp",IF(VLOOKUP(A894,Zaplecze_Weryfikacja!A:B,2,FALSE)=D894,"Nieznana przyczyna","Inny opis")))</f>
        <v>Inny numer Lp</v>
      </c>
      <c r="Y894" s="785"/>
      <c r="Z894" s="309">
        <f t="shared" ref="Z894" si="3380">IF($B894="E","E",$H894*Y894)</f>
        <v>0</v>
      </c>
      <c r="AA894" s="785"/>
      <c r="AB894" s="309">
        <f t="shared" ref="AB894" si="3381">IF($B894="E","E",$H894*AA894)</f>
        <v>0</v>
      </c>
      <c r="AC894" s="785"/>
      <c r="AD894" s="309">
        <f t="shared" ref="AD894" si="3382">IF($B894="E","E",$H894*AC894)</f>
        <v>0</v>
      </c>
      <c r="AE894" s="785"/>
      <c r="AF894" s="309">
        <f t="shared" ref="AF894" si="3383">IF($B894="E","E",$H894*AE894)</f>
        <v>0</v>
      </c>
      <c r="AG894" s="785"/>
      <c r="AH894" s="309">
        <f t="shared" ref="AH894" si="3384">IF($B894="E","E",$H894*AG894)</f>
        <v>0</v>
      </c>
      <c r="AI894" s="785"/>
      <c r="AJ894" s="309">
        <f t="shared" ref="AJ894" si="3385">IF($B894="E","E",$H894*AI894)</f>
        <v>0</v>
      </c>
      <c r="AK894" s="785"/>
      <c r="AL894" s="309">
        <f t="shared" ref="AL894" si="3386">IF($B894="E","E",$H894*AK894)</f>
        <v>0</v>
      </c>
      <c r="AM894" s="785"/>
      <c r="AN894" s="309">
        <f t="shared" ref="AN894" si="3387">IF($B894="E","E",$H894*AM894)</f>
        <v>0</v>
      </c>
      <c r="AO894" s="785"/>
      <c r="AP894" s="309">
        <f t="shared" ref="AP894" si="3388">IF($B894="E","E",$H894*AO894)</f>
        <v>0</v>
      </c>
      <c r="AQ894" s="785"/>
      <c r="AR894" s="309">
        <f t="shared" ref="AR894" si="3389">IF($B894="E","E",$H894*AQ894)</f>
        <v>0</v>
      </c>
      <c r="AT894" s="782">
        <f t="shared" ref="AT894" si="3390">MAX(Z894,AB894,AD894,AF894,AH894,AJ894,AL894,AN894,AP894,AR894)</f>
        <v>0</v>
      </c>
      <c r="AU894" s="782">
        <f t="shared" ref="AU894" si="3391">IF($AU$6=10,MIN(Z894,AB894,AD894,AF894,AH894,AJ894,AL894,AN894,AP894,AR894),IF($AU$6=9,MIN(Z894,AB894,AD894,AF894,AH894,AJ894,AL894,AN894,AP894),IF($AU$6=8,MIN(Z894,AB894,AD894,AF894,AH894,AJ894,AL894,AN894),IF($AU$6=7,MIN(Z894,AB894,AD894,AF894,AH894,AJ894,AL894),IF($AU$6=6,MIN(Z894,AB894,AD894,AF894,AH894,AJ894),IF($AU$6=5,MIN(Z894,AB894,AD894,AF894,AH894),IF($AU$6=4,MIN(Z894,AB894,AD894,AF894),IF($AU$6=4,MIN(Z894,AB894,AD894,AF894),IF($AU$6=3,MIN(Z894,AB894,AD894),IF($AU$6=3,MIN(Z894,AB894,AD894),IF($AU$6=2,MIN(Z894,AB894),IF($AU$6=1,MIN(Z894),"Błąd - zła ilośc oferentów"))))))))))))</f>
        <v>0</v>
      </c>
      <c r="AV894" s="782">
        <f t="shared" ref="AV894" si="3392">AT894-AU894</f>
        <v>0</v>
      </c>
      <c r="AW894" s="788" t="e">
        <f t="shared" ref="AW894" si="3393">AT894/AU894</f>
        <v>#DIV/0!</v>
      </c>
      <c r="AY894" s="781">
        <f t="shared" ref="AY894" si="3394">+AZ894</f>
        <v>0</v>
      </c>
      <c r="AZ894" s="777"/>
      <c r="BA894" s="781">
        <f t="shared" ref="BA894" si="3395">+BB894</f>
        <v>0</v>
      </c>
      <c r="BB894" s="777"/>
      <c r="BC894" s="781">
        <f t="shared" ref="BC894" si="3396">+BD894</f>
        <v>0</v>
      </c>
      <c r="BD894" s="777"/>
      <c r="BE894" s="781">
        <f t="shared" ref="BE894" si="3397">+BF894</f>
        <v>0</v>
      </c>
      <c r="BF894" s="777"/>
      <c r="BG894" s="781">
        <f t="shared" ref="BG894" si="3398">+BH894</f>
        <v>0</v>
      </c>
      <c r="BH894" s="777"/>
      <c r="BI894" s="781">
        <f t="shared" ref="BI894" si="3399">+BJ894</f>
        <v>0</v>
      </c>
      <c r="BJ894" s="777"/>
      <c r="BK894" s="781">
        <f t="shared" ref="BK894" si="3400">+BL894</f>
        <v>0</v>
      </c>
      <c r="BL894" s="777"/>
      <c r="BM894" s="781">
        <f t="shared" ref="BM894" si="3401">+BN894</f>
        <v>0</v>
      </c>
      <c r="BN894" s="777"/>
      <c r="BO894" s="781">
        <f t="shared" ref="BO894" si="3402">+BP894</f>
        <v>0</v>
      </c>
      <c r="BP894" s="777"/>
      <c r="BQ894" s="781">
        <f t="shared" ref="BQ894" si="3403">+BR894</f>
        <v>0</v>
      </c>
      <c r="BR894" s="777"/>
    </row>
    <row r="895" spans="1:70" outlineLevel="3">
      <c r="A895" s="92"/>
      <c r="B895" s="121"/>
      <c r="C895" s="121"/>
      <c r="D895" s="139"/>
      <c r="E895" s="122"/>
      <c r="F895" s="410"/>
      <c r="G895" s="122"/>
      <c r="H895" s="1017"/>
      <c r="I895" s="1006"/>
      <c r="J895" s="1111"/>
      <c r="K895" s="1033"/>
      <c r="L895" s="208"/>
      <c r="M895" s="128"/>
      <c r="N895" s="409"/>
      <c r="O895" s="409"/>
      <c r="Q895" s="683"/>
      <c r="R895" s="692"/>
      <c r="T895" s="680" t="str">
        <f>IF(IF(A895=0,TRUE(),D895=IFERROR(VLOOKUP(A895,Zaplecze_Weryfikacja!A:B,2,FALSE),2))=TRUE(),"Tak","Nie")</f>
        <v>Tak</v>
      </c>
      <c r="U895" s="681" t="str">
        <f>IF(T895="Tak"," ",IF(IFERROR(VLOOKUP(A895,Zaplecze_Weryfikacja!A:B,2,FALSE),"Inny numer Lp")="Inny numer Lp","Inny numer Lp",IF(VLOOKUP(A895,Zaplecze_Weryfikacja!A:B,2,FALSE)=D895,"Nieznana przyczyna","Inny opis")))</f>
        <v xml:space="preserve"> </v>
      </c>
      <c r="Y895" s="785"/>
      <c r="Z895" s="104"/>
      <c r="AA895" s="785"/>
      <c r="AB895" s="104"/>
      <c r="AC895" s="785"/>
      <c r="AD895" s="104"/>
      <c r="AE895" s="785"/>
      <c r="AF895" s="104"/>
      <c r="AG895" s="785"/>
      <c r="AH895" s="104"/>
      <c r="AI895" s="785"/>
      <c r="AJ895" s="104"/>
      <c r="AK895" s="785"/>
      <c r="AL895" s="104"/>
      <c r="AM895" s="785"/>
      <c r="AN895" s="104"/>
      <c r="AO895" s="785"/>
      <c r="AP895" s="104"/>
      <c r="AQ895" s="785"/>
      <c r="AR895" s="104"/>
      <c r="AT895" s="782">
        <f t="shared" si="3208"/>
        <v>0</v>
      </c>
      <c r="AU895" s="782">
        <f t="shared" si="3209"/>
        <v>0</v>
      </c>
      <c r="AV895" s="782">
        <f t="shared" si="3210"/>
        <v>0</v>
      </c>
      <c r="AW895" s="788" t="e">
        <f t="shared" si="3211"/>
        <v>#DIV/0!</v>
      </c>
      <c r="AY895" s="781">
        <f t="shared" si="3212"/>
        <v>0</v>
      </c>
      <c r="AZ895" s="777"/>
      <c r="BA895" s="781">
        <f t="shared" si="3213"/>
        <v>0</v>
      </c>
      <c r="BB895" s="777"/>
      <c r="BC895" s="781">
        <f t="shared" si="3214"/>
        <v>0</v>
      </c>
      <c r="BD895" s="777"/>
      <c r="BE895" s="781">
        <f t="shared" si="3215"/>
        <v>0</v>
      </c>
      <c r="BF895" s="777"/>
      <c r="BG895" s="781">
        <f t="shared" si="3216"/>
        <v>0</v>
      </c>
      <c r="BH895" s="777"/>
      <c r="BI895" s="781">
        <f t="shared" si="3217"/>
        <v>0</v>
      </c>
      <c r="BJ895" s="777"/>
      <c r="BK895" s="781">
        <f t="shared" si="3218"/>
        <v>0</v>
      </c>
      <c r="BL895" s="777"/>
      <c r="BM895" s="781">
        <f t="shared" si="3219"/>
        <v>0</v>
      </c>
      <c r="BN895" s="777"/>
      <c r="BO895" s="781">
        <f t="shared" si="3220"/>
        <v>0</v>
      </c>
      <c r="BP895" s="777"/>
      <c r="BQ895" s="781">
        <f t="shared" si="3221"/>
        <v>0</v>
      </c>
      <c r="BR895" s="777"/>
    </row>
    <row r="896" spans="1:70" outlineLevel="3">
      <c r="A896" s="667"/>
      <c r="B896" s="668"/>
      <c r="C896" s="668"/>
      <c r="D896" s="672" t="s">
        <v>942</v>
      </c>
      <c r="E896" s="773" t="str">
        <f>IF(COUNTIF(E897:E921,"T")=0,"N","T")</f>
        <v>T</v>
      </c>
      <c r="F896" s="665"/>
      <c r="G896" s="664"/>
      <c r="H896" s="1079"/>
      <c r="I896" s="1065"/>
      <c r="J896" s="1116"/>
      <c r="K896" s="1036">
        <f>SUBTOTAL(9,K897:K924)</f>
        <v>0</v>
      </c>
      <c r="L896" s="496"/>
      <c r="M896" s="657"/>
      <c r="N896" s="657"/>
      <c r="O896" s="657"/>
      <c r="Q896" s="683"/>
      <c r="R896" s="692"/>
      <c r="T896" s="680" t="str">
        <f>IF(IF(A896=0,TRUE(),D896=IFERROR(VLOOKUP(A896,Zaplecze_Weryfikacja!A:B,2,FALSE),2))=TRUE(),"Tak","Nie")</f>
        <v>Tak</v>
      </c>
      <c r="U896" s="681" t="str">
        <f>IF(T896="Tak"," ",IF(IFERROR(VLOOKUP(A896,Zaplecze_Weryfikacja!A:B,2,FALSE),"Inny numer Lp")="Inny numer Lp","Inny numer Lp",IF(VLOOKUP(A896,Zaplecze_Weryfikacja!A:B,2,FALSE)=D896,"Nieznana przyczyna","Inny opis")))</f>
        <v xml:space="preserve"> </v>
      </c>
      <c r="Y896" s="785"/>
      <c r="Z896" s="663">
        <f>SUBTOTAL(9,Z897:Z924)</f>
        <v>0</v>
      </c>
      <c r="AA896" s="785"/>
      <c r="AB896" s="663">
        <f>SUBTOTAL(9,AB897:AB924)</f>
        <v>0</v>
      </c>
      <c r="AC896" s="785"/>
      <c r="AD896" s="663">
        <f>SUBTOTAL(9,AD897:AD924)</f>
        <v>0</v>
      </c>
      <c r="AE896" s="785"/>
      <c r="AF896" s="663">
        <f>SUBTOTAL(9,AF897:AF924)</f>
        <v>0</v>
      </c>
      <c r="AG896" s="785"/>
      <c r="AH896" s="663">
        <f>SUBTOTAL(9,AH897:AH924)</f>
        <v>0</v>
      </c>
      <c r="AI896" s="785"/>
      <c r="AJ896" s="663">
        <f>SUBTOTAL(9,AJ897:AJ924)</f>
        <v>0</v>
      </c>
      <c r="AK896" s="785"/>
      <c r="AL896" s="663">
        <f>SUBTOTAL(9,AL897:AL924)</f>
        <v>0</v>
      </c>
      <c r="AM896" s="785"/>
      <c r="AN896" s="663">
        <f>SUBTOTAL(9,AN897:AN924)</f>
        <v>0</v>
      </c>
      <c r="AO896" s="785"/>
      <c r="AP896" s="663">
        <f>SUBTOTAL(9,AP897:AP924)</f>
        <v>0</v>
      </c>
      <c r="AQ896" s="785"/>
      <c r="AR896" s="663">
        <f>SUBTOTAL(9,AR897:AR924)</f>
        <v>0</v>
      </c>
      <c r="AT896" s="845">
        <f t="shared" si="3208"/>
        <v>0</v>
      </c>
      <c r="AU896" s="845">
        <f t="shared" si="3209"/>
        <v>0</v>
      </c>
      <c r="AV896" s="845">
        <f t="shared" si="3210"/>
        <v>0</v>
      </c>
      <c r="AW896" s="846" t="e">
        <f t="shared" si="3211"/>
        <v>#DIV/0!</v>
      </c>
      <c r="AY896" s="781">
        <f t="shared" si="3212"/>
        <v>0</v>
      </c>
      <c r="AZ896" s="847"/>
      <c r="BA896" s="781">
        <f t="shared" si="3213"/>
        <v>0</v>
      </c>
      <c r="BB896" s="847"/>
      <c r="BC896" s="781">
        <f t="shared" si="3214"/>
        <v>0</v>
      </c>
      <c r="BD896" s="847"/>
      <c r="BE896" s="781">
        <f t="shared" si="3215"/>
        <v>0</v>
      </c>
      <c r="BF896" s="847"/>
      <c r="BG896" s="781">
        <f t="shared" si="3216"/>
        <v>0</v>
      </c>
      <c r="BH896" s="847"/>
      <c r="BI896" s="781">
        <f t="shared" si="3217"/>
        <v>0</v>
      </c>
      <c r="BJ896" s="847"/>
      <c r="BK896" s="781">
        <f t="shared" si="3218"/>
        <v>0</v>
      </c>
      <c r="BL896" s="847"/>
      <c r="BM896" s="781">
        <f t="shared" si="3219"/>
        <v>0</v>
      </c>
      <c r="BN896" s="847"/>
      <c r="BO896" s="781">
        <f t="shared" si="3220"/>
        <v>0</v>
      </c>
      <c r="BP896" s="847"/>
      <c r="BQ896" s="781">
        <f t="shared" si="3221"/>
        <v>0</v>
      </c>
      <c r="BR896" s="847"/>
    </row>
    <row r="897" spans="1:70" outlineLevel="3">
      <c r="A897" s="6">
        <v>302510</v>
      </c>
      <c r="B897" s="10"/>
      <c r="C897" s="121" t="s">
        <v>115</v>
      </c>
      <c r="D897" s="66" t="s">
        <v>903</v>
      </c>
      <c r="E897" s="43" t="str">
        <f t="shared" ref="E897:E921" si="3404">IF(H897&gt;0,"T","N")</f>
        <v>T</v>
      </c>
      <c r="F897" s="45" t="s">
        <v>32</v>
      </c>
      <c r="G897" s="122" t="s">
        <v>327</v>
      </c>
      <c r="H897" s="1076">
        <v>1.5</v>
      </c>
      <c r="I897" s="1141"/>
      <c r="J897" s="1142"/>
      <c r="K897" s="1032">
        <f t="shared" ref="K897:K921" si="3405">IF(B897="E","E",$H897*I897)</f>
        <v>0</v>
      </c>
      <c r="L897" s="208"/>
      <c r="M897" s="128"/>
      <c r="N897" s="409"/>
      <c r="O897" s="409"/>
      <c r="Q897" s="684" t="s">
        <v>1913</v>
      </c>
      <c r="R897" s="692" t="s">
        <v>2006</v>
      </c>
      <c r="T897" s="680" t="str">
        <f>IF(IF(A897=0,TRUE(),D897=IFERROR(VLOOKUP(A897,Zaplecze_Weryfikacja!A:B,2,FALSE),2))=TRUE(),"Tak","Nie")</f>
        <v>Nie</v>
      </c>
      <c r="U897" s="681" t="str">
        <f>IF(T897="Tak"," ",IF(IFERROR(VLOOKUP(A897,Zaplecze_Weryfikacja!A:B,2,FALSE),"Inny numer Lp")="Inny numer Lp","Inny numer Lp",IF(VLOOKUP(A897,Zaplecze_Weryfikacja!A:B,2,FALSE)=D897,"Nieznana przyczyna","Inny opis")))</f>
        <v>Inny opis</v>
      </c>
      <c r="Y897" s="785"/>
      <c r="Z897" s="309">
        <f t="shared" ref="Z897:Z921" si="3406">IF($B897="E","E",$H897*Y897)</f>
        <v>0</v>
      </c>
      <c r="AA897" s="785"/>
      <c r="AB897" s="309">
        <f t="shared" ref="AB897:AB921" si="3407">IF($B897="E","E",$H897*AA897)</f>
        <v>0</v>
      </c>
      <c r="AC897" s="785"/>
      <c r="AD897" s="309">
        <f t="shared" ref="AD897:AD921" si="3408">IF($B897="E","E",$H897*AC897)</f>
        <v>0</v>
      </c>
      <c r="AE897" s="785"/>
      <c r="AF897" s="309">
        <f t="shared" ref="AF897:AF921" si="3409">IF($B897="E","E",$H897*AE897)</f>
        <v>0</v>
      </c>
      <c r="AG897" s="785"/>
      <c r="AH897" s="309">
        <f t="shared" ref="AH897:AH921" si="3410">IF($B897="E","E",$H897*AG897)</f>
        <v>0</v>
      </c>
      <c r="AI897" s="785"/>
      <c r="AJ897" s="309">
        <f t="shared" ref="AJ897:AJ921" si="3411">IF($B897="E","E",$H897*AI897)</f>
        <v>0</v>
      </c>
      <c r="AK897" s="785"/>
      <c r="AL897" s="309">
        <f t="shared" ref="AL897:AL921" si="3412">IF($B897="E","E",$H897*AK897)</f>
        <v>0</v>
      </c>
      <c r="AM897" s="785"/>
      <c r="AN897" s="309">
        <f t="shared" ref="AN897:AN921" si="3413">IF($B897="E","E",$H897*AM897)</f>
        <v>0</v>
      </c>
      <c r="AO897" s="785"/>
      <c r="AP897" s="309">
        <f t="shared" ref="AP897:AP921" si="3414">IF($B897="E","E",$H897*AO897)</f>
        <v>0</v>
      </c>
      <c r="AQ897" s="785"/>
      <c r="AR897" s="309">
        <f t="shared" ref="AR897:AR921" si="3415">IF($B897="E","E",$H897*AQ897)</f>
        <v>0</v>
      </c>
      <c r="AT897" s="782">
        <f t="shared" si="3208"/>
        <v>0</v>
      </c>
      <c r="AU897" s="782">
        <f t="shared" si="3209"/>
        <v>0</v>
      </c>
      <c r="AV897" s="782">
        <f t="shared" si="3210"/>
        <v>0</v>
      </c>
      <c r="AW897" s="788" t="e">
        <f t="shared" si="3211"/>
        <v>#DIV/0!</v>
      </c>
      <c r="AY897" s="781">
        <f t="shared" si="3212"/>
        <v>0</v>
      </c>
      <c r="AZ897" s="777"/>
      <c r="BA897" s="781">
        <f t="shared" si="3213"/>
        <v>0</v>
      </c>
      <c r="BB897" s="777"/>
      <c r="BC897" s="781">
        <f t="shared" si="3214"/>
        <v>0</v>
      </c>
      <c r="BD897" s="777"/>
      <c r="BE897" s="781">
        <f t="shared" si="3215"/>
        <v>0</v>
      </c>
      <c r="BF897" s="777"/>
      <c r="BG897" s="781">
        <f t="shared" si="3216"/>
        <v>0</v>
      </c>
      <c r="BH897" s="777"/>
      <c r="BI897" s="781">
        <f t="shared" si="3217"/>
        <v>0</v>
      </c>
      <c r="BJ897" s="777"/>
      <c r="BK897" s="781">
        <f t="shared" si="3218"/>
        <v>0</v>
      </c>
      <c r="BL897" s="777"/>
      <c r="BM897" s="781">
        <f t="shared" si="3219"/>
        <v>0</v>
      </c>
      <c r="BN897" s="777"/>
      <c r="BO897" s="781">
        <f t="shared" si="3220"/>
        <v>0</v>
      </c>
      <c r="BP897" s="777"/>
      <c r="BQ897" s="781">
        <f t="shared" si="3221"/>
        <v>0</v>
      </c>
      <c r="BR897" s="777"/>
    </row>
    <row r="898" spans="1:70" outlineLevel="3">
      <c r="A898" s="6">
        <v>302511</v>
      </c>
      <c r="B898" s="10"/>
      <c r="C898" s="121" t="s">
        <v>115</v>
      </c>
      <c r="D898" s="66" t="s">
        <v>3334</v>
      </c>
      <c r="E898" s="43" t="str">
        <f t="shared" si="3404"/>
        <v>T</v>
      </c>
      <c r="F898" s="45" t="s">
        <v>143</v>
      </c>
      <c r="G898" s="122" t="s">
        <v>327</v>
      </c>
      <c r="H898" s="1076">
        <v>1</v>
      </c>
      <c r="I898" s="1141"/>
      <c r="J898" s="1142"/>
      <c r="K898" s="1032">
        <f t="shared" si="3405"/>
        <v>0</v>
      </c>
      <c r="L898" s="208"/>
      <c r="M898" s="128"/>
      <c r="N898" s="409"/>
      <c r="O898" s="409"/>
      <c r="Q898" s="684" t="s">
        <v>1864</v>
      </c>
      <c r="R898" s="692" t="s">
        <v>2006</v>
      </c>
      <c r="T898" s="680" t="str">
        <f>IF(IF(A898=0,TRUE(),D898=IFERROR(VLOOKUP(A898,Zaplecze_Weryfikacja!A:B,2,FALSE),2))=TRUE(),"Tak","Nie")</f>
        <v>Nie</v>
      </c>
      <c r="U898" s="681" t="str">
        <f>IF(T898="Tak"," ",IF(IFERROR(VLOOKUP(A898,Zaplecze_Weryfikacja!A:B,2,FALSE),"Inny numer Lp")="Inny numer Lp","Inny numer Lp",IF(VLOOKUP(A898,Zaplecze_Weryfikacja!A:B,2,FALSE)=D898,"Nieznana przyczyna","Inny opis")))</f>
        <v>Inny opis</v>
      </c>
      <c r="Y898" s="785"/>
      <c r="Z898" s="309">
        <f t="shared" si="3406"/>
        <v>0</v>
      </c>
      <c r="AA898" s="785"/>
      <c r="AB898" s="309">
        <f t="shared" si="3407"/>
        <v>0</v>
      </c>
      <c r="AC898" s="785"/>
      <c r="AD898" s="309">
        <f t="shared" si="3408"/>
        <v>0</v>
      </c>
      <c r="AE898" s="785"/>
      <c r="AF898" s="309">
        <f t="shared" si="3409"/>
        <v>0</v>
      </c>
      <c r="AG898" s="785"/>
      <c r="AH898" s="309">
        <f t="shared" si="3410"/>
        <v>0</v>
      </c>
      <c r="AI898" s="785"/>
      <c r="AJ898" s="309">
        <f t="shared" si="3411"/>
        <v>0</v>
      </c>
      <c r="AK898" s="785"/>
      <c r="AL898" s="309">
        <f t="shared" si="3412"/>
        <v>0</v>
      </c>
      <c r="AM898" s="785"/>
      <c r="AN898" s="309">
        <f t="shared" si="3413"/>
        <v>0</v>
      </c>
      <c r="AO898" s="785"/>
      <c r="AP898" s="309">
        <f t="shared" si="3414"/>
        <v>0</v>
      </c>
      <c r="AQ898" s="785"/>
      <c r="AR898" s="309">
        <f t="shared" si="3415"/>
        <v>0</v>
      </c>
      <c r="AT898" s="782">
        <f t="shared" si="3208"/>
        <v>0</v>
      </c>
      <c r="AU898" s="782">
        <f t="shared" si="3209"/>
        <v>0</v>
      </c>
      <c r="AV898" s="782">
        <f t="shared" si="3210"/>
        <v>0</v>
      </c>
      <c r="AW898" s="788" t="e">
        <f t="shared" si="3211"/>
        <v>#DIV/0!</v>
      </c>
      <c r="AY898" s="781">
        <f t="shared" si="3212"/>
        <v>0</v>
      </c>
      <c r="AZ898" s="777"/>
      <c r="BA898" s="781">
        <f t="shared" si="3213"/>
        <v>0</v>
      </c>
      <c r="BB898" s="777"/>
      <c r="BC898" s="781">
        <f t="shared" si="3214"/>
        <v>0</v>
      </c>
      <c r="BD898" s="777"/>
      <c r="BE898" s="781">
        <f t="shared" si="3215"/>
        <v>0</v>
      </c>
      <c r="BF898" s="777"/>
      <c r="BG898" s="781">
        <f t="shared" si="3216"/>
        <v>0</v>
      </c>
      <c r="BH898" s="777"/>
      <c r="BI898" s="781">
        <f t="shared" si="3217"/>
        <v>0</v>
      </c>
      <c r="BJ898" s="777"/>
      <c r="BK898" s="781">
        <f t="shared" si="3218"/>
        <v>0</v>
      </c>
      <c r="BL898" s="777"/>
      <c r="BM898" s="781">
        <f t="shared" si="3219"/>
        <v>0</v>
      </c>
      <c r="BN898" s="777"/>
      <c r="BO898" s="781">
        <f t="shared" si="3220"/>
        <v>0</v>
      </c>
      <c r="BP898" s="777"/>
      <c r="BQ898" s="781">
        <f t="shared" si="3221"/>
        <v>0</v>
      </c>
      <c r="BR898" s="777"/>
    </row>
    <row r="899" spans="1:70" outlineLevel="3">
      <c r="A899" s="6">
        <v>302512</v>
      </c>
      <c r="B899" s="10"/>
      <c r="C899" s="121" t="s">
        <v>115</v>
      </c>
      <c r="D899" s="187" t="s">
        <v>817</v>
      </c>
      <c r="E899" s="43" t="str">
        <f t="shared" si="3404"/>
        <v>N</v>
      </c>
      <c r="F899" s="122"/>
      <c r="G899" s="122" t="s">
        <v>327</v>
      </c>
      <c r="H899" s="1076"/>
      <c r="I899" s="1141"/>
      <c r="J899" s="1142"/>
      <c r="K899" s="1032">
        <f t="shared" si="3405"/>
        <v>0</v>
      </c>
      <c r="L899" s="208"/>
      <c r="M899" s="128"/>
      <c r="N899" s="409"/>
      <c r="O899" s="409"/>
      <c r="Q899" s="684" t="s">
        <v>1861</v>
      </c>
      <c r="R899" s="692" t="s">
        <v>2006</v>
      </c>
      <c r="T899" s="680" t="str">
        <f>IF(IF(A899=0,TRUE(),D899=IFERROR(VLOOKUP(A899,Zaplecze_Weryfikacja!A:B,2,FALSE),2))=TRUE(),"Tak","Nie")</f>
        <v>Nie</v>
      </c>
      <c r="U899" s="681" t="str">
        <f>IF(T899="Tak"," ",IF(IFERROR(VLOOKUP(A899,Zaplecze_Weryfikacja!A:B,2,FALSE),"Inny numer Lp")="Inny numer Lp","Inny numer Lp",IF(VLOOKUP(A899,Zaplecze_Weryfikacja!A:B,2,FALSE)=D899,"Nieznana przyczyna","Inny opis")))</f>
        <v>Inny opis</v>
      </c>
      <c r="Y899" s="785"/>
      <c r="Z899" s="309">
        <f t="shared" si="3406"/>
        <v>0</v>
      </c>
      <c r="AA899" s="785"/>
      <c r="AB899" s="309">
        <f t="shared" si="3407"/>
        <v>0</v>
      </c>
      <c r="AC899" s="785"/>
      <c r="AD899" s="309">
        <f t="shared" si="3408"/>
        <v>0</v>
      </c>
      <c r="AE899" s="785"/>
      <c r="AF899" s="309">
        <f t="shared" si="3409"/>
        <v>0</v>
      </c>
      <c r="AG899" s="785"/>
      <c r="AH899" s="309">
        <f t="shared" si="3410"/>
        <v>0</v>
      </c>
      <c r="AI899" s="785"/>
      <c r="AJ899" s="309">
        <f t="shared" si="3411"/>
        <v>0</v>
      </c>
      <c r="AK899" s="785"/>
      <c r="AL899" s="309">
        <f t="shared" si="3412"/>
        <v>0</v>
      </c>
      <c r="AM899" s="785"/>
      <c r="AN899" s="309">
        <f t="shared" si="3413"/>
        <v>0</v>
      </c>
      <c r="AO899" s="785"/>
      <c r="AP899" s="309">
        <f t="shared" si="3414"/>
        <v>0</v>
      </c>
      <c r="AQ899" s="785"/>
      <c r="AR899" s="309">
        <f t="shared" si="3415"/>
        <v>0</v>
      </c>
      <c r="AT899" s="782">
        <f t="shared" si="3208"/>
        <v>0</v>
      </c>
      <c r="AU899" s="782">
        <f t="shared" si="3209"/>
        <v>0</v>
      </c>
      <c r="AV899" s="782">
        <f t="shared" si="3210"/>
        <v>0</v>
      </c>
      <c r="AW899" s="788" t="e">
        <f t="shared" si="3211"/>
        <v>#DIV/0!</v>
      </c>
      <c r="AY899" s="781">
        <f t="shared" si="3212"/>
        <v>0</v>
      </c>
      <c r="AZ899" s="777"/>
      <c r="BA899" s="781">
        <f t="shared" si="3213"/>
        <v>0</v>
      </c>
      <c r="BB899" s="777"/>
      <c r="BC899" s="781">
        <f t="shared" si="3214"/>
        <v>0</v>
      </c>
      <c r="BD899" s="777"/>
      <c r="BE899" s="781">
        <f t="shared" si="3215"/>
        <v>0</v>
      </c>
      <c r="BF899" s="777"/>
      <c r="BG899" s="781">
        <f t="shared" si="3216"/>
        <v>0</v>
      </c>
      <c r="BH899" s="777"/>
      <c r="BI899" s="781">
        <f t="shared" si="3217"/>
        <v>0</v>
      </c>
      <c r="BJ899" s="777"/>
      <c r="BK899" s="781">
        <f t="shared" si="3218"/>
        <v>0</v>
      </c>
      <c r="BL899" s="777"/>
      <c r="BM899" s="781">
        <f t="shared" si="3219"/>
        <v>0</v>
      </c>
      <c r="BN899" s="777"/>
      <c r="BO899" s="781">
        <f t="shared" si="3220"/>
        <v>0</v>
      </c>
      <c r="BP899" s="777"/>
      <c r="BQ899" s="781">
        <f t="shared" si="3221"/>
        <v>0</v>
      </c>
      <c r="BR899" s="777"/>
    </row>
    <row r="900" spans="1:70" outlineLevel="3">
      <c r="A900" s="6">
        <v>302513</v>
      </c>
      <c r="B900" s="10"/>
      <c r="C900" s="121" t="s">
        <v>115</v>
      </c>
      <c r="D900" s="139" t="s">
        <v>166</v>
      </c>
      <c r="E900" s="43" t="str">
        <f t="shared" si="3404"/>
        <v>N</v>
      </c>
      <c r="F900" s="122"/>
      <c r="G900" s="122" t="s">
        <v>327</v>
      </c>
      <c r="H900" s="1076"/>
      <c r="I900" s="1141"/>
      <c r="J900" s="1142"/>
      <c r="K900" s="1032">
        <f t="shared" si="3405"/>
        <v>0</v>
      </c>
      <c r="L900" s="208"/>
      <c r="M900" s="128"/>
      <c r="N900" s="409"/>
      <c r="O900" s="409"/>
      <c r="Q900" s="686" t="s">
        <v>1908</v>
      </c>
      <c r="R900" s="692" t="s">
        <v>2006</v>
      </c>
      <c r="T900" s="680" t="str">
        <f>IF(IF(A900=0,TRUE(),D900=IFERROR(VLOOKUP(A900,Zaplecze_Weryfikacja!A:B,2,FALSE),2))=TRUE(),"Tak","Nie")</f>
        <v>Nie</v>
      </c>
      <c r="U900" s="681" t="str">
        <f>IF(T900="Tak"," ",IF(IFERROR(VLOOKUP(A900,Zaplecze_Weryfikacja!A:B,2,FALSE),"Inny numer Lp")="Inny numer Lp","Inny numer Lp",IF(VLOOKUP(A900,Zaplecze_Weryfikacja!A:B,2,FALSE)=D900,"Nieznana przyczyna","Inny opis")))</f>
        <v>Inny opis</v>
      </c>
      <c r="Y900" s="785"/>
      <c r="Z900" s="309">
        <f t="shared" si="3406"/>
        <v>0</v>
      </c>
      <c r="AA900" s="785"/>
      <c r="AB900" s="309">
        <f t="shared" si="3407"/>
        <v>0</v>
      </c>
      <c r="AC900" s="785"/>
      <c r="AD900" s="309">
        <f t="shared" si="3408"/>
        <v>0</v>
      </c>
      <c r="AE900" s="785"/>
      <c r="AF900" s="309">
        <f t="shared" si="3409"/>
        <v>0</v>
      </c>
      <c r="AG900" s="785"/>
      <c r="AH900" s="309">
        <f t="shared" si="3410"/>
        <v>0</v>
      </c>
      <c r="AI900" s="785"/>
      <c r="AJ900" s="309">
        <f t="shared" si="3411"/>
        <v>0</v>
      </c>
      <c r="AK900" s="785"/>
      <c r="AL900" s="309">
        <f t="shared" si="3412"/>
        <v>0</v>
      </c>
      <c r="AM900" s="785"/>
      <c r="AN900" s="309">
        <f t="shared" si="3413"/>
        <v>0</v>
      </c>
      <c r="AO900" s="785"/>
      <c r="AP900" s="309">
        <f t="shared" si="3414"/>
        <v>0</v>
      </c>
      <c r="AQ900" s="785"/>
      <c r="AR900" s="309">
        <f t="shared" si="3415"/>
        <v>0</v>
      </c>
      <c r="AT900" s="782">
        <f t="shared" si="3208"/>
        <v>0</v>
      </c>
      <c r="AU900" s="782">
        <f t="shared" si="3209"/>
        <v>0</v>
      </c>
      <c r="AV900" s="782">
        <f t="shared" si="3210"/>
        <v>0</v>
      </c>
      <c r="AW900" s="788" t="e">
        <f t="shared" si="3211"/>
        <v>#DIV/0!</v>
      </c>
      <c r="AY900" s="781">
        <f t="shared" si="3212"/>
        <v>0</v>
      </c>
      <c r="AZ900" s="777"/>
      <c r="BA900" s="781">
        <f t="shared" si="3213"/>
        <v>0</v>
      </c>
      <c r="BB900" s="777"/>
      <c r="BC900" s="781">
        <f t="shared" si="3214"/>
        <v>0</v>
      </c>
      <c r="BD900" s="777"/>
      <c r="BE900" s="781">
        <f t="shared" si="3215"/>
        <v>0</v>
      </c>
      <c r="BF900" s="777"/>
      <c r="BG900" s="781">
        <f t="shared" si="3216"/>
        <v>0</v>
      </c>
      <c r="BH900" s="777"/>
      <c r="BI900" s="781">
        <f t="shared" si="3217"/>
        <v>0</v>
      </c>
      <c r="BJ900" s="777"/>
      <c r="BK900" s="781">
        <f t="shared" si="3218"/>
        <v>0</v>
      </c>
      <c r="BL900" s="777"/>
      <c r="BM900" s="781">
        <f t="shared" si="3219"/>
        <v>0</v>
      </c>
      <c r="BN900" s="777"/>
      <c r="BO900" s="781">
        <f t="shared" si="3220"/>
        <v>0</v>
      </c>
      <c r="BP900" s="777"/>
      <c r="BQ900" s="781">
        <f t="shared" si="3221"/>
        <v>0</v>
      </c>
      <c r="BR900" s="777"/>
    </row>
    <row r="901" spans="1:70" outlineLevel="3">
      <c r="A901" s="1250">
        <v>302514</v>
      </c>
      <c r="B901" s="10"/>
      <c r="C901" s="121" t="s">
        <v>115</v>
      </c>
      <c r="D901" s="102" t="s">
        <v>877</v>
      </c>
      <c r="E901" s="43" t="str">
        <f t="shared" si="3404"/>
        <v>N</v>
      </c>
      <c r="F901" s="45" t="s">
        <v>3104</v>
      </c>
      <c r="G901" s="122" t="s">
        <v>327</v>
      </c>
      <c r="H901" s="1249">
        <v>0</v>
      </c>
      <c r="I901" s="1141"/>
      <c r="J901" s="1142"/>
      <c r="K901" s="1032">
        <f t="shared" si="3405"/>
        <v>0</v>
      </c>
      <c r="L901" s="208"/>
      <c r="M901" s="128"/>
      <c r="N901" s="409"/>
      <c r="O901" s="409"/>
      <c r="Q901" s="684" t="s">
        <v>1893</v>
      </c>
      <c r="R901" s="692" t="s">
        <v>2006</v>
      </c>
      <c r="T901" s="680" t="str">
        <f>IF(IF(A901=0,TRUE(),D901=IFERROR(VLOOKUP(A901,Zaplecze_Weryfikacja!A:B,2,FALSE),2))=TRUE(),"Tak","Nie")</f>
        <v>Nie</v>
      </c>
      <c r="U901" s="681" t="str">
        <f>IF(T901="Tak"," ",IF(IFERROR(VLOOKUP(A901,Zaplecze_Weryfikacja!A:B,2,FALSE),"Inny numer Lp")="Inny numer Lp","Inny numer Lp",IF(VLOOKUP(A901,Zaplecze_Weryfikacja!A:B,2,FALSE)=D901,"Nieznana przyczyna","Inny opis")))</f>
        <v>Inny opis</v>
      </c>
      <c r="Y901" s="785"/>
      <c r="Z901" s="309">
        <f t="shared" si="3406"/>
        <v>0</v>
      </c>
      <c r="AA901" s="785"/>
      <c r="AB901" s="309">
        <f t="shared" si="3407"/>
        <v>0</v>
      </c>
      <c r="AC901" s="785"/>
      <c r="AD901" s="309">
        <f t="shared" si="3408"/>
        <v>0</v>
      </c>
      <c r="AE901" s="785"/>
      <c r="AF901" s="309">
        <f t="shared" si="3409"/>
        <v>0</v>
      </c>
      <c r="AG901" s="785"/>
      <c r="AH901" s="309">
        <f t="shared" si="3410"/>
        <v>0</v>
      </c>
      <c r="AI901" s="785"/>
      <c r="AJ901" s="309">
        <f t="shared" si="3411"/>
        <v>0</v>
      </c>
      <c r="AK901" s="785"/>
      <c r="AL901" s="309">
        <f t="shared" si="3412"/>
        <v>0</v>
      </c>
      <c r="AM901" s="785"/>
      <c r="AN901" s="309">
        <f t="shared" si="3413"/>
        <v>0</v>
      </c>
      <c r="AO901" s="785"/>
      <c r="AP901" s="309">
        <f t="shared" si="3414"/>
        <v>0</v>
      </c>
      <c r="AQ901" s="785"/>
      <c r="AR901" s="309">
        <f t="shared" si="3415"/>
        <v>0</v>
      </c>
      <c r="AT901" s="782">
        <f t="shared" si="3208"/>
        <v>0</v>
      </c>
      <c r="AU901" s="782">
        <f t="shared" si="3209"/>
        <v>0</v>
      </c>
      <c r="AV901" s="782">
        <f t="shared" si="3210"/>
        <v>0</v>
      </c>
      <c r="AW901" s="788" t="e">
        <f t="shared" si="3211"/>
        <v>#DIV/0!</v>
      </c>
      <c r="AY901" s="781">
        <f t="shared" si="3212"/>
        <v>0</v>
      </c>
      <c r="AZ901" s="777"/>
      <c r="BA901" s="781">
        <f t="shared" si="3213"/>
        <v>0</v>
      </c>
      <c r="BB901" s="777"/>
      <c r="BC901" s="781">
        <f t="shared" si="3214"/>
        <v>0</v>
      </c>
      <c r="BD901" s="777"/>
      <c r="BE901" s="781">
        <f t="shared" si="3215"/>
        <v>0</v>
      </c>
      <c r="BF901" s="777"/>
      <c r="BG901" s="781">
        <f t="shared" si="3216"/>
        <v>0</v>
      </c>
      <c r="BH901" s="777"/>
      <c r="BI901" s="781">
        <f t="shared" si="3217"/>
        <v>0</v>
      </c>
      <c r="BJ901" s="777"/>
      <c r="BK901" s="781">
        <f t="shared" si="3218"/>
        <v>0</v>
      </c>
      <c r="BL901" s="777"/>
      <c r="BM901" s="781">
        <f t="shared" si="3219"/>
        <v>0</v>
      </c>
      <c r="BN901" s="777"/>
      <c r="BO901" s="781">
        <f t="shared" si="3220"/>
        <v>0</v>
      </c>
      <c r="BP901" s="777"/>
      <c r="BQ901" s="781">
        <f t="shared" si="3221"/>
        <v>0</v>
      </c>
      <c r="BR901" s="777"/>
    </row>
    <row r="902" spans="1:70" outlineLevel="3">
      <c r="A902" s="1250">
        <v>302515</v>
      </c>
      <c r="B902" s="10"/>
      <c r="C902" s="121" t="s">
        <v>115</v>
      </c>
      <c r="D902" s="102" t="s">
        <v>877</v>
      </c>
      <c r="E902" s="43" t="str">
        <f t="shared" si="3404"/>
        <v>N</v>
      </c>
      <c r="F902" s="45" t="s">
        <v>3112</v>
      </c>
      <c r="G902" s="122" t="s">
        <v>327</v>
      </c>
      <c r="H902" s="1249">
        <v>0</v>
      </c>
      <c r="I902" s="1141"/>
      <c r="J902" s="1142"/>
      <c r="K902" s="1032">
        <f t="shared" si="3405"/>
        <v>0</v>
      </c>
      <c r="L902" s="208"/>
      <c r="M902" s="128"/>
      <c r="N902" s="409"/>
      <c r="O902" s="409"/>
      <c r="Q902" s="684" t="s">
        <v>1893</v>
      </c>
      <c r="R902" s="692" t="s">
        <v>2006</v>
      </c>
      <c r="T902" s="680" t="str">
        <f>IF(IF(A902=0,TRUE(),D902=IFERROR(VLOOKUP(A902,Zaplecze_Weryfikacja!A:B,2,FALSE),2))=TRUE(),"Tak","Nie")</f>
        <v>Nie</v>
      </c>
      <c r="U902" s="681" t="str">
        <f>IF(T902="Tak"," ",IF(IFERROR(VLOOKUP(A902,Zaplecze_Weryfikacja!A:B,2,FALSE),"Inny numer Lp")="Inny numer Lp","Inny numer Lp",IF(VLOOKUP(A902,Zaplecze_Weryfikacja!A:B,2,FALSE)=D902,"Nieznana przyczyna","Inny opis")))</f>
        <v>Inny opis</v>
      </c>
      <c r="Y902" s="785"/>
      <c r="Z902" s="309">
        <f t="shared" si="3406"/>
        <v>0</v>
      </c>
      <c r="AA902" s="785"/>
      <c r="AB902" s="309">
        <f t="shared" si="3407"/>
        <v>0</v>
      </c>
      <c r="AC902" s="785"/>
      <c r="AD902" s="309">
        <f t="shared" si="3408"/>
        <v>0</v>
      </c>
      <c r="AE902" s="785"/>
      <c r="AF902" s="309">
        <f t="shared" si="3409"/>
        <v>0</v>
      </c>
      <c r="AG902" s="785"/>
      <c r="AH902" s="309">
        <f t="shared" si="3410"/>
        <v>0</v>
      </c>
      <c r="AI902" s="785"/>
      <c r="AJ902" s="309">
        <f t="shared" si="3411"/>
        <v>0</v>
      </c>
      <c r="AK902" s="785"/>
      <c r="AL902" s="309">
        <f t="shared" si="3412"/>
        <v>0</v>
      </c>
      <c r="AM902" s="785"/>
      <c r="AN902" s="309">
        <f t="shared" si="3413"/>
        <v>0</v>
      </c>
      <c r="AO902" s="785"/>
      <c r="AP902" s="309">
        <f t="shared" si="3414"/>
        <v>0</v>
      </c>
      <c r="AQ902" s="785"/>
      <c r="AR902" s="309">
        <f t="shared" si="3415"/>
        <v>0</v>
      </c>
      <c r="AT902" s="782">
        <f t="shared" si="3208"/>
        <v>0</v>
      </c>
      <c r="AU902" s="782">
        <f t="shared" si="3209"/>
        <v>0</v>
      </c>
      <c r="AV902" s="782">
        <f t="shared" si="3210"/>
        <v>0</v>
      </c>
      <c r="AW902" s="788" t="e">
        <f t="shared" si="3211"/>
        <v>#DIV/0!</v>
      </c>
      <c r="AY902" s="781">
        <f t="shared" si="3212"/>
        <v>0</v>
      </c>
      <c r="AZ902" s="777"/>
      <c r="BA902" s="781">
        <f t="shared" si="3213"/>
        <v>0</v>
      </c>
      <c r="BB902" s="777"/>
      <c r="BC902" s="781">
        <f t="shared" si="3214"/>
        <v>0</v>
      </c>
      <c r="BD902" s="777"/>
      <c r="BE902" s="781">
        <f t="shared" si="3215"/>
        <v>0</v>
      </c>
      <c r="BF902" s="777"/>
      <c r="BG902" s="781">
        <f t="shared" si="3216"/>
        <v>0</v>
      </c>
      <c r="BH902" s="777"/>
      <c r="BI902" s="781">
        <f t="shared" si="3217"/>
        <v>0</v>
      </c>
      <c r="BJ902" s="777"/>
      <c r="BK902" s="781">
        <f t="shared" si="3218"/>
        <v>0</v>
      </c>
      <c r="BL902" s="777"/>
      <c r="BM902" s="781">
        <f t="shared" si="3219"/>
        <v>0</v>
      </c>
      <c r="BN902" s="777"/>
      <c r="BO902" s="781">
        <f t="shared" si="3220"/>
        <v>0</v>
      </c>
      <c r="BP902" s="777"/>
      <c r="BQ902" s="781">
        <f t="shared" si="3221"/>
        <v>0</v>
      </c>
      <c r="BR902" s="777"/>
    </row>
    <row r="903" spans="1:70" outlineLevel="3">
      <c r="A903" s="6">
        <v>302516</v>
      </c>
      <c r="B903" s="10" t="s">
        <v>3222</v>
      </c>
      <c r="C903" s="121" t="s">
        <v>115</v>
      </c>
      <c r="D903" s="102" t="s">
        <v>3220</v>
      </c>
      <c r="E903" s="43" t="str">
        <f t="shared" ref="E903" si="3416">IF(H903&gt;0,"T","N")</f>
        <v>T</v>
      </c>
      <c r="F903" s="45" t="s">
        <v>3095</v>
      </c>
      <c r="G903" s="122" t="s">
        <v>327</v>
      </c>
      <c r="H903" s="1076">
        <v>247.8</v>
      </c>
      <c r="I903" s="1141"/>
      <c r="J903" s="1142"/>
      <c r="K903" s="1032" t="str">
        <f t="shared" ref="K903" si="3417">IF(B903="E","E",$H903*I903)</f>
        <v>E</v>
      </c>
      <c r="L903" s="208"/>
      <c r="M903" s="128"/>
      <c r="N903" s="409"/>
      <c r="O903" s="409"/>
      <c r="Q903" s="684" t="s">
        <v>1893</v>
      </c>
      <c r="R903" s="692" t="s">
        <v>2006</v>
      </c>
      <c r="T903" s="680" t="str">
        <f>IF(IF(A903=0,TRUE(),D903=IFERROR(VLOOKUP(A903,Zaplecze_Weryfikacja!A:B,2,FALSE),2))=TRUE(),"Tak","Nie")</f>
        <v>Nie</v>
      </c>
      <c r="U903" s="681" t="str">
        <f>IF(T903="Tak"," ",IF(IFERROR(VLOOKUP(A903,Zaplecze_Weryfikacja!A:B,2,FALSE),"Inny numer Lp")="Inny numer Lp","Inny numer Lp",IF(VLOOKUP(A903,Zaplecze_Weryfikacja!A:B,2,FALSE)=D903,"Nieznana przyczyna","Inny opis")))</f>
        <v>Inny opis</v>
      </c>
      <c r="Y903" s="785"/>
      <c r="Z903" s="309" t="str">
        <f t="shared" ref="Z903" si="3418">IF($B903="E","E",$H903*Y903)</f>
        <v>E</v>
      </c>
      <c r="AA903" s="785"/>
      <c r="AB903" s="309" t="str">
        <f t="shared" ref="AB903" si="3419">IF($B903="E","E",$H903*AA903)</f>
        <v>E</v>
      </c>
      <c r="AC903" s="785"/>
      <c r="AD903" s="309" t="str">
        <f t="shared" ref="AD903" si="3420">IF($B903="E","E",$H903*AC903)</f>
        <v>E</v>
      </c>
      <c r="AE903" s="785"/>
      <c r="AF903" s="309" t="str">
        <f t="shared" ref="AF903" si="3421">IF($B903="E","E",$H903*AE903)</f>
        <v>E</v>
      </c>
      <c r="AG903" s="785"/>
      <c r="AH903" s="309" t="str">
        <f t="shared" ref="AH903" si="3422">IF($B903="E","E",$H903*AG903)</f>
        <v>E</v>
      </c>
      <c r="AI903" s="785"/>
      <c r="AJ903" s="309" t="str">
        <f t="shared" ref="AJ903" si="3423">IF($B903="E","E",$H903*AI903)</f>
        <v>E</v>
      </c>
      <c r="AK903" s="785"/>
      <c r="AL903" s="309" t="str">
        <f t="shared" ref="AL903" si="3424">IF($B903="E","E",$H903*AK903)</f>
        <v>E</v>
      </c>
      <c r="AM903" s="785"/>
      <c r="AN903" s="309" t="str">
        <f t="shared" ref="AN903" si="3425">IF($B903="E","E",$H903*AM903)</f>
        <v>E</v>
      </c>
      <c r="AO903" s="785"/>
      <c r="AP903" s="309" t="str">
        <f t="shared" ref="AP903" si="3426">IF($B903="E","E",$H903*AO903)</f>
        <v>E</v>
      </c>
      <c r="AQ903" s="785"/>
      <c r="AR903" s="309" t="str">
        <f t="shared" ref="AR903" si="3427">IF($B903="E","E",$H903*AQ903)</f>
        <v>E</v>
      </c>
      <c r="AT903" s="782">
        <f t="shared" ref="AT903" si="3428">MAX(Z903,AB903,AD903,AF903,AH903,AJ903,AL903,AN903,AP903,AR903)</f>
        <v>0</v>
      </c>
      <c r="AU903" s="782">
        <f t="shared" ref="AU903" si="3429">IF($AU$6=10,MIN(Z903,AB903,AD903,AF903,AH903,AJ903,AL903,AN903,AP903,AR903),IF($AU$6=9,MIN(Z903,AB903,AD903,AF903,AH903,AJ903,AL903,AN903,AP903),IF($AU$6=8,MIN(Z903,AB903,AD903,AF903,AH903,AJ903,AL903,AN903),IF($AU$6=7,MIN(Z903,AB903,AD903,AF903,AH903,AJ903,AL903),IF($AU$6=6,MIN(Z903,AB903,AD903,AF903,AH903,AJ903),IF($AU$6=5,MIN(Z903,AB903,AD903,AF903,AH903),IF($AU$6=4,MIN(Z903,AB903,AD903,AF903),IF($AU$6=4,MIN(Z903,AB903,AD903,AF903),IF($AU$6=3,MIN(Z903,AB903,AD903),IF($AU$6=3,MIN(Z903,AB903,AD903),IF($AU$6=2,MIN(Z903,AB903),IF($AU$6=1,MIN(Z903),"Błąd - zła ilośc oferentów"))))))))))))</f>
        <v>0</v>
      </c>
      <c r="AV903" s="782">
        <f t="shared" ref="AV903" si="3430">AT903-AU903</f>
        <v>0</v>
      </c>
      <c r="AW903" s="788" t="e">
        <f t="shared" ref="AW903" si="3431">AT903/AU903</f>
        <v>#DIV/0!</v>
      </c>
      <c r="AY903" s="781">
        <f t="shared" ref="AY903" si="3432">+AZ903</f>
        <v>0</v>
      </c>
      <c r="AZ903" s="777"/>
      <c r="BA903" s="781">
        <f t="shared" ref="BA903" si="3433">+BB903</f>
        <v>0</v>
      </c>
      <c r="BB903" s="777"/>
      <c r="BC903" s="781">
        <f t="shared" ref="BC903" si="3434">+BD903</f>
        <v>0</v>
      </c>
      <c r="BD903" s="777"/>
      <c r="BE903" s="781">
        <f t="shared" ref="BE903" si="3435">+BF903</f>
        <v>0</v>
      </c>
      <c r="BF903" s="777"/>
      <c r="BG903" s="781">
        <f t="shared" ref="BG903" si="3436">+BH903</f>
        <v>0</v>
      </c>
      <c r="BH903" s="777"/>
      <c r="BI903" s="781">
        <f t="shared" ref="BI903" si="3437">+BJ903</f>
        <v>0</v>
      </c>
      <c r="BJ903" s="777"/>
      <c r="BK903" s="781">
        <f t="shared" ref="BK903" si="3438">+BL903</f>
        <v>0</v>
      </c>
      <c r="BL903" s="777"/>
      <c r="BM903" s="781">
        <f t="shared" ref="BM903" si="3439">+BN903</f>
        <v>0</v>
      </c>
      <c r="BN903" s="777"/>
      <c r="BO903" s="781">
        <f t="shared" ref="BO903" si="3440">+BP903</f>
        <v>0</v>
      </c>
      <c r="BP903" s="777"/>
      <c r="BQ903" s="781">
        <f t="shared" ref="BQ903" si="3441">+BR903</f>
        <v>0</v>
      </c>
      <c r="BR903" s="777"/>
    </row>
    <row r="904" spans="1:70" outlineLevel="3">
      <c r="A904" s="6">
        <v>302517</v>
      </c>
      <c r="B904" s="10"/>
      <c r="C904" s="121" t="s">
        <v>115</v>
      </c>
      <c r="D904" s="102" t="s">
        <v>3221</v>
      </c>
      <c r="E904" s="43" t="str">
        <f t="shared" ref="E904" si="3442">IF(H904&gt;0,"T","N")</f>
        <v>T</v>
      </c>
      <c r="F904" s="45" t="s">
        <v>3095</v>
      </c>
      <c r="G904" s="122" t="s">
        <v>327</v>
      </c>
      <c r="H904" s="1076">
        <v>505.5</v>
      </c>
      <c r="I904" s="1141"/>
      <c r="J904" s="1142"/>
      <c r="K904" s="1032">
        <f t="shared" ref="K904" si="3443">IF(B904="E","E",$H904*I904)</f>
        <v>0</v>
      </c>
      <c r="L904" s="208"/>
      <c r="M904" s="128"/>
      <c r="N904" s="409"/>
      <c r="O904" s="409"/>
      <c r="Q904" s="684" t="s">
        <v>1893</v>
      </c>
      <c r="R904" s="692" t="s">
        <v>2006</v>
      </c>
      <c r="T904" s="680" t="str">
        <f>IF(IF(A904=0,TRUE(),D904=IFERROR(VLOOKUP(A904,Zaplecze_Weryfikacja!A:B,2,FALSE),2))=TRUE(),"Tak","Nie")</f>
        <v>Nie</v>
      </c>
      <c r="U904" s="681" t="str">
        <f>IF(T904="Tak"," ",IF(IFERROR(VLOOKUP(A904,Zaplecze_Weryfikacja!A:B,2,FALSE),"Inny numer Lp")="Inny numer Lp","Inny numer Lp",IF(VLOOKUP(A904,Zaplecze_Weryfikacja!A:B,2,FALSE)=D904,"Nieznana przyczyna","Inny opis")))</f>
        <v>Inny opis</v>
      </c>
      <c r="Y904" s="785"/>
      <c r="Z904" s="309">
        <f t="shared" ref="Z904" si="3444">IF($B904="E","E",$H904*Y904)</f>
        <v>0</v>
      </c>
      <c r="AA904" s="785"/>
      <c r="AB904" s="309">
        <f t="shared" ref="AB904" si="3445">IF($B904="E","E",$H904*AA904)</f>
        <v>0</v>
      </c>
      <c r="AC904" s="785"/>
      <c r="AD904" s="309">
        <f t="shared" ref="AD904" si="3446">IF($B904="E","E",$H904*AC904)</f>
        <v>0</v>
      </c>
      <c r="AE904" s="785"/>
      <c r="AF904" s="309">
        <f t="shared" ref="AF904" si="3447">IF($B904="E","E",$H904*AE904)</f>
        <v>0</v>
      </c>
      <c r="AG904" s="785"/>
      <c r="AH904" s="309">
        <f t="shared" ref="AH904" si="3448">IF($B904="E","E",$H904*AG904)</f>
        <v>0</v>
      </c>
      <c r="AI904" s="785"/>
      <c r="AJ904" s="309">
        <f t="shared" ref="AJ904" si="3449">IF($B904="E","E",$H904*AI904)</f>
        <v>0</v>
      </c>
      <c r="AK904" s="785"/>
      <c r="AL904" s="309">
        <f t="shared" ref="AL904" si="3450">IF($B904="E","E",$H904*AK904)</f>
        <v>0</v>
      </c>
      <c r="AM904" s="785"/>
      <c r="AN904" s="309">
        <f t="shared" ref="AN904" si="3451">IF($B904="E","E",$H904*AM904)</f>
        <v>0</v>
      </c>
      <c r="AO904" s="785"/>
      <c r="AP904" s="309">
        <f t="shared" ref="AP904" si="3452">IF($B904="E","E",$H904*AO904)</f>
        <v>0</v>
      </c>
      <c r="AQ904" s="785"/>
      <c r="AR904" s="309">
        <f t="shared" ref="AR904" si="3453">IF($B904="E","E",$H904*AQ904)</f>
        <v>0</v>
      </c>
      <c r="AT904" s="782">
        <f t="shared" ref="AT904" si="3454">MAX(Z904,AB904,AD904,AF904,AH904,AJ904,AL904,AN904,AP904,AR904)</f>
        <v>0</v>
      </c>
      <c r="AU904" s="782">
        <f t="shared" ref="AU904" si="3455">IF($AU$6=10,MIN(Z904,AB904,AD904,AF904,AH904,AJ904,AL904,AN904,AP904,AR904),IF($AU$6=9,MIN(Z904,AB904,AD904,AF904,AH904,AJ904,AL904,AN904,AP904),IF($AU$6=8,MIN(Z904,AB904,AD904,AF904,AH904,AJ904,AL904,AN904),IF($AU$6=7,MIN(Z904,AB904,AD904,AF904,AH904,AJ904,AL904),IF($AU$6=6,MIN(Z904,AB904,AD904,AF904,AH904,AJ904),IF($AU$6=5,MIN(Z904,AB904,AD904,AF904,AH904),IF($AU$6=4,MIN(Z904,AB904,AD904,AF904),IF($AU$6=4,MIN(Z904,AB904,AD904,AF904),IF($AU$6=3,MIN(Z904,AB904,AD904),IF($AU$6=3,MIN(Z904,AB904,AD904),IF($AU$6=2,MIN(Z904,AB904),IF($AU$6=1,MIN(Z904),"Błąd - zła ilośc oferentów"))))))))))))</f>
        <v>0</v>
      </c>
      <c r="AV904" s="782">
        <f t="shared" ref="AV904" si="3456">AT904-AU904</f>
        <v>0</v>
      </c>
      <c r="AW904" s="788" t="e">
        <f t="shared" ref="AW904" si="3457">AT904/AU904</f>
        <v>#DIV/0!</v>
      </c>
      <c r="AY904" s="781">
        <f t="shared" ref="AY904" si="3458">+AZ904</f>
        <v>0</v>
      </c>
      <c r="AZ904" s="777"/>
      <c r="BA904" s="781">
        <f t="shared" ref="BA904" si="3459">+BB904</f>
        <v>0</v>
      </c>
      <c r="BB904" s="777"/>
      <c r="BC904" s="781">
        <f t="shared" ref="BC904" si="3460">+BD904</f>
        <v>0</v>
      </c>
      <c r="BD904" s="777"/>
      <c r="BE904" s="781">
        <f t="shared" ref="BE904" si="3461">+BF904</f>
        <v>0</v>
      </c>
      <c r="BF904" s="777"/>
      <c r="BG904" s="781">
        <f t="shared" ref="BG904" si="3462">+BH904</f>
        <v>0</v>
      </c>
      <c r="BH904" s="777"/>
      <c r="BI904" s="781">
        <f t="shared" ref="BI904" si="3463">+BJ904</f>
        <v>0</v>
      </c>
      <c r="BJ904" s="777"/>
      <c r="BK904" s="781">
        <f t="shared" ref="BK904" si="3464">+BL904</f>
        <v>0</v>
      </c>
      <c r="BL904" s="777"/>
      <c r="BM904" s="781">
        <f t="shared" ref="BM904" si="3465">+BN904</f>
        <v>0</v>
      </c>
      <c r="BN904" s="777"/>
      <c r="BO904" s="781">
        <f t="shared" ref="BO904" si="3466">+BP904</f>
        <v>0</v>
      </c>
      <c r="BP904" s="777"/>
      <c r="BQ904" s="781">
        <f t="shared" ref="BQ904" si="3467">+BR904</f>
        <v>0</v>
      </c>
      <c r="BR904" s="777"/>
    </row>
    <row r="905" spans="1:70" outlineLevel="3">
      <c r="A905" s="1250">
        <v>302518</v>
      </c>
      <c r="B905" s="10"/>
      <c r="C905" s="121" t="s">
        <v>115</v>
      </c>
      <c r="D905" s="102" t="s">
        <v>3199</v>
      </c>
      <c r="E905" s="43" t="str">
        <f t="shared" ref="E905" si="3468">IF(H905&gt;0,"T","N")</f>
        <v>T</v>
      </c>
      <c r="F905" s="45" t="s">
        <v>3200</v>
      </c>
      <c r="G905" s="122" t="s">
        <v>324</v>
      </c>
      <c r="H905" s="1249">
        <v>40</v>
      </c>
      <c r="I905" s="1141"/>
      <c r="J905" s="1142"/>
      <c r="K905" s="1032">
        <f t="shared" ref="K905" si="3469">IF(B905="E","E",$H905*I905)</f>
        <v>0</v>
      </c>
      <c r="L905" s="208"/>
      <c r="M905" s="128"/>
      <c r="N905" s="409"/>
      <c r="O905" s="409"/>
      <c r="Q905" s="684" t="s">
        <v>1893</v>
      </c>
      <c r="R905" s="692" t="s">
        <v>2006</v>
      </c>
      <c r="T905" s="680" t="str">
        <f>IF(IF(A905=0,TRUE(),D905=IFERROR(VLOOKUP(A905,Zaplecze_Weryfikacja!A:B,2,FALSE),2))=TRUE(),"Tak","Nie")</f>
        <v>Nie</v>
      </c>
      <c r="U905" s="681" t="str">
        <f>IF(T905="Tak"," ",IF(IFERROR(VLOOKUP(A905,Zaplecze_Weryfikacja!A:B,2,FALSE),"Inny numer Lp")="Inny numer Lp","Inny numer Lp",IF(VLOOKUP(A905,Zaplecze_Weryfikacja!A:B,2,FALSE)=D905,"Nieznana przyczyna","Inny opis")))</f>
        <v>Inny opis</v>
      </c>
      <c r="Y905" s="785"/>
      <c r="Z905" s="309">
        <f t="shared" ref="Z905" si="3470">IF($B905="E","E",$H905*Y905)</f>
        <v>0</v>
      </c>
      <c r="AA905" s="785"/>
      <c r="AB905" s="309">
        <f t="shared" ref="AB905" si="3471">IF($B905="E","E",$H905*AA905)</f>
        <v>0</v>
      </c>
      <c r="AC905" s="785"/>
      <c r="AD905" s="309">
        <f t="shared" ref="AD905" si="3472">IF($B905="E","E",$H905*AC905)</f>
        <v>0</v>
      </c>
      <c r="AE905" s="785"/>
      <c r="AF905" s="309">
        <f t="shared" ref="AF905" si="3473">IF($B905="E","E",$H905*AE905)</f>
        <v>0</v>
      </c>
      <c r="AG905" s="785"/>
      <c r="AH905" s="309">
        <f t="shared" ref="AH905" si="3474">IF($B905="E","E",$H905*AG905)</f>
        <v>0</v>
      </c>
      <c r="AI905" s="785"/>
      <c r="AJ905" s="309">
        <f t="shared" ref="AJ905" si="3475">IF($B905="E","E",$H905*AI905)</f>
        <v>0</v>
      </c>
      <c r="AK905" s="785"/>
      <c r="AL905" s="309">
        <f t="shared" ref="AL905" si="3476">IF($B905="E","E",$H905*AK905)</f>
        <v>0</v>
      </c>
      <c r="AM905" s="785"/>
      <c r="AN905" s="309">
        <f t="shared" ref="AN905" si="3477">IF($B905="E","E",$H905*AM905)</f>
        <v>0</v>
      </c>
      <c r="AO905" s="785"/>
      <c r="AP905" s="309">
        <f t="shared" ref="AP905" si="3478">IF($B905="E","E",$H905*AO905)</f>
        <v>0</v>
      </c>
      <c r="AQ905" s="785"/>
      <c r="AR905" s="309">
        <f t="shared" ref="AR905" si="3479">IF($B905="E","E",$H905*AQ905)</f>
        <v>0</v>
      </c>
      <c r="AT905" s="782">
        <f t="shared" ref="AT905" si="3480">MAX(Z905,AB905,AD905,AF905,AH905,AJ905,AL905,AN905,AP905,AR905)</f>
        <v>0</v>
      </c>
      <c r="AU905" s="782">
        <f t="shared" ref="AU905" si="3481">IF($AU$6=10,MIN(Z905,AB905,AD905,AF905,AH905,AJ905,AL905,AN905,AP905,AR905),IF($AU$6=9,MIN(Z905,AB905,AD905,AF905,AH905,AJ905,AL905,AN905,AP905),IF($AU$6=8,MIN(Z905,AB905,AD905,AF905,AH905,AJ905,AL905,AN905),IF($AU$6=7,MIN(Z905,AB905,AD905,AF905,AH905,AJ905,AL905),IF($AU$6=6,MIN(Z905,AB905,AD905,AF905,AH905,AJ905),IF($AU$6=5,MIN(Z905,AB905,AD905,AF905,AH905),IF($AU$6=4,MIN(Z905,AB905,AD905,AF905),IF($AU$6=4,MIN(Z905,AB905,AD905,AF905),IF($AU$6=3,MIN(Z905,AB905,AD905),IF($AU$6=3,MIN(Z905,AB905,AD905),IF($AU$6=2,MIN(Z905,AB905),IF($AU$6=1,MIN(Z905),"Błąd - zła ilośc oferentów"))))))))))))</f>
        <v>0</v>
      </c>
      <c r="AV905" s="782">
        <f t="shared" ref="AV905" si="3482">AT905-AU905</f>
        <v>0</v>
      </c>
      <c r="AW905" s="788" t="e">
        <f t="shared" ref="AW905" si="3483">AT905/AU905</f>
        <v>#DIV/0!</v>
      </c>
      <c r="AY905" s="781">
        <f t="shared" ref="AY905" si="3484">+AZ905</f>
        <v>0</v>
      </c>
      <c r="AZ905" s="777"/>
      <c r="BA905" s="781">
        <f t="shared" ref="BA905" si="3485">+BB905</f>
        <v>0</v>
      </c>
      <c r="BB905" s="777"/>
      <c r="BC905" s="781">
        <f t="shared" ref="BC905" si="3486">+BD905</f>
        <v>0</v>
      </c>
      <c r="BD905" s="777"/>
      <c r="BE905" s="781">
        <f t="shared" ref="BE905" si="3487">+BF905</f>
        <v>0</v>
      </c>
      <c r="BF905" s="777"/>
      <c r="BG905" s="781">
        <f t="shared" ref="BG905" si="3488">+BH905</f>
        <v>0</v>
      </c>
      <c r="BH905" s="777"/>
      <c r="BI905" s="781">
        <f t="shared" ref="BI905" si="3489">+BJ905</f>
        <v>0</v>
      </c>
      <c r="BJ905" s="777"/>
      <c r="BK905" s="781">
        <f t="shared" ref="BK905" si="3490">+BL905</f>
        <v>0</v>
      </c>
      <c r="BL905" s="777"/>
      <c r="BM905" s="781">
        <f t="shared" ref="BM905" si="3491">+BN905</f>
        <v>0</v>
      </c>
      <c r="BN905" s="777"/>
      <c r="BO905" s="781">
        <f t="shared" ref="BO905" si="3492">+BP905</f>
        <v>0</v>
      </c>
      <c r="BP905" s="777"/>
      <c r="BQ905" s="781">
        <f t="shared" ref="BQ905" si="3493">+BR905</f>
        <v>0</v>
      </c>
      <c r="BR905" s="777"/>
    </row>
    <row r="906" spans="1:70" outlineLevel="3">
      <c r="A906" s="6">
        <v>302519</v>
      </c>
      <c r="B906" s="10"/>
      <c r="C906" s="121" t="s">
        <v>115</v>
      </c>
      <c r="D906" s="102" t="s">
        <v>3197</v>
      </c>
      <c r="E906" s="43" t="str">
        <f t="shared" si="3404"/>
        <v>T</v>
      </c>
      <c r="F906" s="45" t="s">
        <v>3117</v>
      </c>
      <c r="G906" s="122" t="s">
        <v>325</v>
      </c>
      <c r="H906" s="1076">
        <v>1</v>
      </c>
      <c r="I906" s="1141"/>
      <c r="J906" s="1142"/>
      <c r="K906" s="1032">
        <f t="shared" si="3405"/>
        <v>0</v>
      </c>
      <c r="L906" s="208"/>
      <c r="M906" s="128"/>
      <c r="N906" s="409"/>
      <c r="O906" s="409"/>
      <c r="Q906" s="684" t="s">
        <v>1881</v>
      </c>
      <c r="R906" s="692" t="s">
        <v>2006</v>
      </c>
      <c r="T906" s="680" t="str">
        <f>IF(IF(A906=0,TRUE(),D906=IFERROR(VLOOKUP(A906,Zaplecze_Weryfikacja!A:B,2,FALSE),2))=TRUE(),"Tak","Nie")</f>
        <v>Nie</v>
      </c>
      <c r="U906" s="681" t="str">
        <f>IF(T906="Tak"," ",IF(IFERROR(VLOOKUP(A906,Zaplecze_Weryfikacja!A:B,2,FALSE),"Inny numer Lp")="Inny numer Lp","Inny numer Lp",IF(VLOOKUP(A906,Zaplecze_Weryfikacja!A:B,2,FALSE)=D906,"Nieznana przyczyna","Inny opis")))</f>
        <v>Inny opis</v>
      </c>
      <c r="Y906" s="785"/>
      <c r="Z906" s="309">
        <f t="shared" si="3406"/>
        <v>0</v>
      </c>
      <c r="AA906" s="785"/>
      <c r="AB906" s="309">
        <f t="shared" si="3407"/>
        <v>0</v>
      </c>
      <c r="AC906" s="785"/>
      <c r="AD906" s="309">
        <f t="shared" si="3408"/>
        <v>0</v>
      </c>
      <c r="AE906" s="785"/>
      <c r="AF906" s="309">
        <f t="shared" si="3409"/>
        <v>0</v>
      </c>
      <c r="AG906" s="785"/>
      <c r="AH906" s="309">
        <f t="shared" si="3410"/>
        <v>0</v>
      </c>
      <c r="AI906" s="785"/>
      <c r="AJ906" s="309">
        <f t="shared" si="3411"/>
        <v>0</v>
      </c>
      <c r="AK906" s="785"/>
      <c r="AL906" s="309">
        <f t="shared" si="3412"/>
        <v>0</v>
      </c>
      <c r="AM906" s="785"/>
      <c r="AN906" s="309">
        <f t="shared" si="3413"/>
        <v>0</v>
      </c>
      <c r="AO906" s="785"/>
      <c r="AP906" s="309">
        <f t="shared" si="3414"/>
        <v>0</v>
      </c>
      <c r="AQ906" s="785"/>
      <c r="AR906" s="309">
        <f t="shared" si="3415"/>
        <v>0</v>
      </c>
      <c r="AT906" s="782">
        <f t="shared" si="3208"/>
        <v>0</v>
      </c>
      <c r="AU906" s="782">
        <f t="shared" si="3209"/>
        <v>0</v>
      </c>
      <c r="AV906" s="782">
        <f t="shared" si="3210"/>
        <v>0</v>
      </c>
      <c r="AW906" s="788" t="e">
        <f t="shared" si="3211"/>
        <v>#DIV/0!</v>
      </c>
      <c r="AY906" s="781">
        <f t="shared" si="3212"/>
        <v>0</v>
      </c>
      <c r="AZ906" s="777"/>
      <c r="BA906" s="781">
        <f t="shared" si="3213"/>
        <v>0</v>
      </c>
      <c r="BB906" s="777"/>
      <c r="BC906" s="781">
        <f t="shared" si="3214"/>
        <v>0</v>
      </c>
      <c r="BD906" s="777"/>
      <c r="BE906" s="781">
        <f t="shared" si="3215"/>
        <v>0</v>
      </c>
      <c r="BF906" s="777"/>
      <c r="BG906" s="781">
        <f t="shared" si="3216"/>
        <v>0</v>
      </c>
      <c r="BH906" s="777"/>
      <c r="BI906" s="781">
        <f t="shared" si="3217"/>
        <v>0</v>
      </c>
      <c r="BJ906" s="777"/>
      <c r="BK906" s="781">
        <f t="shared" si="3218"/>
        <v>0</v>
      </c>
      <c r="BL906" s="777"/>
      <c r="BM906" s="781">
        <f t="shared" si="3219"/>
        <v>0</v>
      </c>
      <c r="BN906" s="777"/>
      <c r="BO906" s="781">
        <f t="shared" si="3220"/>
        <v>0</v>
      </c>
      <c r="BP906" s="777"/>
      <c r="BQ906" s="781">
        <f t="shared" si="3221"/>
        <v>0</v>
      </c>
      <c r="BR906" s="777"/>
    </row>
    <row r="907" spans="1:70" outlineLevel="3">
      <c r="A907" s="1250" t="s">
        <v>3554</v>
      </c>
      <c r="B907" s="10"/>
      <c r="C907" s="1271" t="s">
        <v>115</v>
      </c>
      <c r="D907" s="34" t="s">
        <v>3555</v>
      </c>
      <c r="E907" s="43" t="str">
        <f t="shared" si="3404"/>
        <v>T</v>
      </c>
      <c r="F907" s="1272" t="s">
        <v>3117</v>
      </c>
      <c r="G907" s="134" t="s">
        <v>755</v>
      </c>
      <c r="H907" s="1076">
        <v>76.400000000000006</v>
      </c>
      <c r="I907" s="1141"/>
      <c r="J907" s="1142"/>
      <c r="K907" s="1032">
        <f t="shared" si="3405"/>
        <v>0</v>
      </c>
      <c r="L907" s="485"/>
      <c r="M907" s="128"/>
      <c r="N907" s="409"/>
      <c r="O907" s="409"/>
      <c r="Q907" s="684" t="s">
        <v>1874</v>
      </c>
      <c r="R907" s="692" t="s">
        <v>2007</v>
      </c>
      <c r="T907" s="680" t="str">
        <f>IF(IF(A907=0,TRUE(),D907=IFERROR(VLOOKUP(A907,Zaplecze_Weryfikacja!A:B,2,FALSE),2))=TRUE(),"Tak","Nie")</f>
        <v>Nie</v>
      </c>
      <c r="U907" s="681" t="str">
        <f>IF(T907="Tak"," ",IF(IFERROR(VLOOKUP(A907,Zaplecze_Weryfikacja!A:B,2,FALSE),"Inny numer Lp")="Inny numer Lp","Inny numer Lp",IF(VLOOKUP(A907,Zaplecze_Weryfikacja!A:B,2,FALSE)=D907,"Nieznana przyczyna","Inny opis")))</f>
        <v>Inny numer Lp</v>
      </c>
      <c r="Y907" s="785"/>
      <c r="Z907" s="309">
        <f t="shared" si="3406"/>
        <v>0</v>
      </c>
      <c r="AA907" s="785"/>
      <c r="AB907" s="309">
        <f t="shared" si="3407"/>
        <v>0</v>
      </c>
      <c r="AC907" s="785"/>
      <c r="AD907" s="309">
        <f t="shared" si="3408"/>
        <v>0</v>
      </c>
      <c r="AE907" s="785"/>
      <c r="AF907" s="309">
        <f t="shared" si="3409"/>
        <v>0</v>
      </c>
      <c r="AG907" s="785"/>
      <c r="AH907" s="309">
        <f t="shared" si="3410"/>
        <v>0</v>
      </c>
      <c r="AI907" s="785"/>
      <c r="AJ907" s="309">
        <f t="shared" si="3411"/>
        <v>0</v>
      </c>
      <c r="AK907" s="785"/>
      <c r="AL907" s="309">
        <f t="shared" si="3412"/>
        <v>0</v>
      </c>
      <c r="AM907" s="785"/>
      <c r="AN907" s="309">
        <f t="shared" si="3413"/>
        <v>0</v>
      </c>
      <c r="AO907" s="785"/>
      <c r="AP907" s="309">
        <f t="shared" si="3414"/>
        <v>0</v>
      </c>
      <c r="AQ907" s="785"/>
      <c r="AR907" s="309">
        <f t="shared" si="3415"/>
        <v>0</v>
      </c>
      <c r="AT907" s="782">
        <f t="shared" ref="AT907" si="3494">MAX(Z907,AB907,AD907,AF907,AH907,AJ907,AL907,AN907,AP907,AR907)</f>
        <v>0</v>
      </c>
      <c r="AU907" s="782">
        <f t="shared" ref="AU907" si="3495">IF($AU$6=10,MIN(Z907,AB907,AD907,AF907,AH907,AJ907,AL907,AN907,AP907,AR907),IF($AU$6=9,MIN(Z907,AB907,AD907,AF907,AH907,AJ907,AL907,AN907,AP907),IF($AU$6=8,MIN(Z907,AB907,AD907,AF907,AH907,AJ907,AL907,AN907),IF($AU$6=7,MIN(Z907,AB907,AD907,AF907,AH907,AJ907,AL907),IF($AU$6=6,MIN(Z907,AB907,AD907,AF907,AH907,AJ907),IF($AU$6=5,MIN(Z907,AB907,AD907,AF907,AH907),IF($AU$6=4,MIN(Z907,AB907,AD907,AF907),IF($AU$6=4,MIN(Z907,AB907,AD907,AF907),IF($AU$6=3,MIN(Z907,AB907,AD907),IF($AU$6=3,MIN(Z907,AB907,AD907),IF($AU$6=2,MIN(Z907,AB907),IF($AU$6=1,MIN(Z907),"Błąd - zła ilośc oferentów"))))))))))))</f>
        <v>0</v>
      </c>
      <c r="AV907" s="782">
        <f t="shared" ref="AV907" si="3496">AT907-AU907</f>
        <v>0</v>
      </c>
      <c r="AW907" s="788" t="e">
        <f t="shared" ref="AW907" si="3497">AT907/AU907</f>
        <v>#DIV/0!</v>
      </c>
      <c r="AY907" s="781">
        <f t="shared" ref="AY907" si="3498">+AZ907</f>
        <v>0</v>
      </c>
      <c r="AZ907" s="777"/>
      <c r="BA907" s="781">
        <f t="shared" ref="BA907" si="3499">+BB907</f>
        <v>0</v>
      </c>
      <c r="BB907" s="777"/>
      <c r="BC907" s="781">
        <f t="shared" ref="BC907" si="3500">+BD907</f>
        <v>0</v>
      </c>
      <c r="BD907" s="777"/>
      <c r="BE907" s="781">
        <f t="shared" ref="BE907" si="3501">+BF907</f>
        <v>0</v>
      </c>
      <c r="BF907" s="777"/>
      <c r="BG907" s="781">
        <f t="shared" ref="BG907" si="3502">+BH907</f>
        <v>0</v>
      </c>
      <c r="BH907" s="777"/>
      <c r="BI907" s="781">
        <f t="shared" ref="BI907" si="3503">+BJ907</f>
        <v>0</v>
      </c>
      <c r="BJ907" s="777"/>
      <c r="BK907" s="781">
        <f t="shared" ref="BK907" si="3504">+BL907</f>
        <v>0</v>
      </c>
      <c r="BL907" s="777"/>
      <c r="BM907" s="781">
        <f t="shared" ref="BM907" si="3505">+BN907</f>
        <v>0</v>
      </c>
      <c r="BN907" s="777"/>
      <c r="BO907" s="781">
        <f t="shared" ref="BO907" si="3506">+BP907</f>
        <v>0</v>
      </c>
      <c r="BP907" s="777"/>
      <c r="BQ907" s="781">
        <f t="shared" ref="BQ907" si="3507">+BR907</f>
        <v>0</v>
      </c>
      <c r="BR907" s="777"/>
    </row>
    <row r="908" spans="1:70" outlineLevel="3">
      <c r="A908" s="6">
        <v>302520</v>
      </c>
      <c r="B908" s="10"/>
      <c r="C908" s="121" t="s">
        <v>115</v>
      </c>
      <c r="D908" s="102" t="s">
        <v>945</v>
      </c>
      <c r="E908" s="43" t="str">
        <f t="shared" si="3404"/>
        <v>N</v>
      </c>
      <c r="F908" s="45" t="s">
        <v>323</v>
      </c>
      <c r="G908" s="122" t="s">
        <v>325</v>
      </c>
      <c r="H908" s="1076"/>
      <c r="I908" s="1141"/>
      <c r="J908" s="1142"/>
      <c r="K908" s="1032">
        <f t="shared" si="3405"/>
        <v>0</v>
      </c>
      <c r="L908" s="208"/>
      <c r="M908" s="128"/>
      <c r="N908" s="409"/>
      <c r="O908" s="409"/>
      <c r="Q908" s="684" t="s">
        <v>1881</v>
      </c>
      <c r="R908" s="692" t="s">
        <v>2006</v>
      </c>
      <c r="T908" s="680" t="str">
        <f>IF(IF(A908=0,TRUE(),D908=IFERROR(VLOOKUP(A908,Zaplecze_Weryfikacja!A:B,2,FALSE),2))=TRUE(),"Tak","Nie")</f>
        <v>Nie</v>
      </c>
      <c r="U908" s="681" t="str">
        <f>IF(T908="Tak"," ",IF(IFERROR(VLOOKUP(A908,Zaplecze_Weryfikacja!A:B,2,FALSE),"Inny numer Lp")="Inny numer Lp","Inny numer Lp",IF(VLOOKUP(A908,Zaplecze_Weryfikacja!A:B,2,FALSE)=D908,"Nieznana przyczyna","Inny opis")))</f>
        <v>Inny opis</v>
      </c>
      <c r="Y908" s="785"/>
      <c r="Z908" s="309">
        <f t="shared" si="3406"/>
        <v>0</v>
      </c>
      <c r="AA908" s="785"/>
      <c r="AB908" s="309">
        <f t="shared" si="3407"/>
        <v>0</v>
      </c>
      <c r="AC908" s="785"/>
      <c r="AD908" s="309">
        <f t="shared" si="3408"/>
        <v>0</v>
      </c>
      <c r="AE908" s="785"/>
      <c r="AF908" s="309">
        <f t="shared" si="3409"/>
        <v>0</v>
      </c>
      <c r="AG908" s="785"/>
      <c r="AH908" s="309">
        <f t="shared" si="3410"/>
        <v>0</v>
      </c>
      <c r="AI908" s="785"/>
      <c r="AJ908" s="309">
        <f t="shared" si="3411"/>
        <v>0</v>
      </c>
      <c r="AK908" s="785"/>
      <c r="AL908" s="309">
        <f t="shared" si="3412"/>
        <v>0</v>
      </c>
      <c r="AM908" s="785"/>
      <c r="AN908" s="309">
        <f t="shared" si="3413"/>
        <v>0</v>
      </c>
      <c r="AO908" s="785"/>
      <c r="AP908" s="309">
        <f t="shared" si="3414"/>
        <v>0</v>
      </c>
      <c r="AQ908" s="785"/>
      <c r="AR908" s="309">
        <f t="shared" si="3415"/>
        <v>0</v>
      </c>
      <c r="AT908" s="782">
        <f t="shared" si="3208"/>
        <v>0</v>
      </c>
      <c r="AU908" s="782">
        <f t="shared" si="3209"/>
        <v>0</v>
      </c>
      <c r="AV908" s="782">
        <f t="shared" si="3210"/>
        <v>0</v>
      </c>
      <c r="AW908" s="788" t="e">
        <f t="shared" si="3211"/>
        <v>#DIV/0!</v>
      </c>
      <c r="AY908" s="781">
        <f t="shared" si="3212"/>
        <v>0</v>
      </c>
      <c r="AZ908" s="777"/>
      <c r="BA908" s="781">
        <f t="shared" si="3213"/>
        <v>0</v>
      </c>
      <c r="BB908" s="777"/>
      <c r="BC908" s="781">
        <f t="shared" si="3214"/>
        <v>0</v>
      </c>
      <c r="BD908" s="777"/>
      <c r="BE908" s="781">
        <f t="shared" si="3215"/>
        <v>0</v>
      </c>
      <c r="BF908" s="777"/>
      <c r="BG908" s="781">
        <f t="shared" si="3216"/>
        <v>0</v>
      </c>
      <c r="BH908" s="777"/>
      <c r="BI908" s="781">
        <f t="shared" si="3217"/>
        <v>0</v>
      </c>
      <c r="BJ908" s="777"/>
      <c r="BK908" s="781">
        <f t="shared" si="3218"/>
        <v>0</v>
      </c>
      <c r="BL908" s="777"/>
      <c r="BM908" s="781">
        <f t="shared" si="3219"/>
        <v>0</v>
      </c>
      <c r="BN908" s="777"/>
      <c r="BO908" s="781">
        <f t="shared" si="3220"/>
        <v>0</v>
      </c>
      <c r="BP908" s="777"/>
      <c r="BQ908" s="781">
        <f t="shared" si="3221"/>
        <v>0</v>
      </c>
      <c r="BR908" s="777"/>
    </row>
    <row r="909" spans="1:70" outlineLevel="3">
      <c r="A909" s="6">
        <v>302521</v>
      </c>
      <c r="B909" s="10"/>
      <c r="C909" s="121" t="s">
        <v>115</v>
      </c>
      <c r="D909" s="33" t="s">
        <v>3188</v>
      </c>
      <c r="E909" s="43" t="str">
        <f t="shared" si="3404"/>
        <v>T</v>
      </c>
      <c r="F909" s="13" t="s">
        <v>3198</v>
      </c>
      <c r="G909" s="402" t="s">
        <v>325</v>
      </c>
      <c r="H909" s="1076">
        <v>1</v>
      </c>
      <c r="I909" s="1141"/>
      <c r="J909" s="1142"/>
      <c r="K909" s="1032">
        <f t="shared" si="3405"/>
        <v>0</v>
      </c>
      <c r="L909" s="208"/>
      <c r="M909" s="459"/>
      <c r="N909" s="476"/>
      <c r="O909" s="476"/>
      <c r="Q909" s="684" t="s">
        <v>1882</v>
      </c>
      <c r="R909" s="692" t="s">
        <v>2006</v>
      </c>
      <c r="T909" s="680" t="str">
        <f>IF(IF(A909=0,TRUE(),D909=IFERROR(VLOOKUP(A909,Zaplecze_Weryfikacja!A:B,2,FALSE),2))=TRUE(),"Tak","Nie")</f>
        <v>Nie</v>
      </c>
      <c r="U909" s="681" t="str">
        <f>IF(T909="Tak"," ",IF(IFERROR(VLOOKUP(A909,Zaplecze_Weryfikacja!A:B,2,FALSE),"Inny numer Lp")="Inny numer Lp","Inny numer Lp",IF(VLOOKUP(A909,Zaplecze_Weryfikacja!A:B,2,FALSE)=D909,"Nieznana przyczyna","Inny opis")))</f>
        <v>Inny opis</v>
      </c>
      <c r="Y909" s="785"/>
      <c r="Z909" s="309">
        <f t="shared" si="3406"/>
        <v>0</v>
      </c>
      <c r="AA909" s="785"/>
      <c r="AB909" s="309">
        <f t="shared" si="3407"/>
        <v>0</v>
      </c>
      <c r="AC909" s="785"/>
      <c r="AD909" s="309">
        <f t="shared" si="3408"/>
        <v>0</v>
      </c>
      <c r="AE909" s="785"/>
      <c r="AF909" s="309">
        <f t="shared" si="3409"/>
        <v>0</v>
      </c>
      <c r="AG909" s="785"/>
      <c r="AH909" s="309">
        <f t="shared" si="3410"/>
        <v>0</v>
      </c>
      <c r="AI909" s="785"/>
      <c r="AJ909" s="309">
        <f t="shared" si="3411"/>
        <v>0</v>
      </c>
      <c r="AK909" s="785"/>
      <c r="AL909" s="309">
        <f t="shared" si="3412"/>
        <v>0</v>
      </c>
      <c r="AM909" s="785"/>
      <c r="AN909" s="309">
        <f t="shared" si="3413"/>
        <v>0</v>
      </c>
      <c r="AO909" s="785"/>
      <c r="AP909" s="309">
        <f t="shared" si="3414"/>
        <v>0</v>
      </c>
      <c r="AQ909" s="785"/>
      <c r="AR909" s="309">
        <f t="shared" si="3415"/>
        <v>0</v>
      </c>
      <c r="AT909" s="782">
        <f t="shared" si="3208"/>
        <v>0</v>
      </c>
      <c r="AU909" s="782">
        <f t="shared" si="3209"/>
        <v>0</v>
      </c>
      <c r="AV909" s="782">
        <f t="shared" si="3210"/>
        <v>0</v>
      </c>
      <c r="AW909" s="788" t="e">
        <f t="shared" si="3211"/>
        <v>#DIV/0!</v>
      </c>
      <c r="AY909" s="781">
        <f t="shared" si="3212"/>
        <v>0</v>
      </c>
      <c r="AZ909" s="777"/>
      <c r="BA909" s="781">
        <f t="shared" si="3213"/>
        <v>0</v>
      </c>
      <c r="BB909" s="777"/>
      <c r="BC909" s="781">
        <f t="shared" si="3214"/>
        <v>0</v>
      </c>
      <c r="BD909" s="777"/>
      <c r="BE909" s="781">
        <f t="shared" si="3215"/>
        <v>0</v>
      </c>
      <c r="BF909" s="777"/>
      <c r="BG909" s="781">
        <f t="shared" si="3216"/>
        <v>0</v>
      </c>
      <c r="BH909" s="777"/>
      <c r="BI909" s="781">
        <f t="shared" si="3217"/>
        <v>0</v>
      </c>
      <c r="BJ909" s="777"/>
      <c r="BK909" s="781">
        <f t="shared" si="3218"/>
        <v>0</v>
      </c>
      <c r="BL909" s="777"/>
      <c r="BM909" s="781">
        <f t="shared" si="3219"/>
        <v>0</v>
      </c>
      <c r="BN909" s="777"/>
      <c r="BO909" s="781">
        <f t="shared" si="3220"/>
        <v>0</v>
      </c>
      <c r="BP909" s="777"/>
      <c r="BQ909" s="781">
        <f t="shared" si="3221"/>
        <v>0</v>
      </c>
      <c r="BR909" s="777"/>
    </row>
    <row r="910" spans="1:70" outlineLevel="3">
      <c r="A910" s="1250">
        <v>302522</v>
      </c>
      <c r="B910" s="1270"/>
      <c r="C910" s="1271" t="s">
        <v>115</v>
      </c>
      <c r="D910" s="1269" t="s">
        <v>946</v>
      </c>
      <c r="E910" s="1262" t="str">
        <f t="shared" si="3404"/>
        <v>T</v>
      </c>
      <c r="F910" s="1277" t="s">
        <v>3198</v>
      </c>
      <c r="G910" s="1253" t="s">
        <v>755</v>
      </c>
      <c r="H910" s="1249">
        <v>91</v>
      </c>
      <c r="I910" s="1141"/>
      <c r="J910" s="1142"/>
      <c r="K910" s="1032">
        <f t="shared" si="3405"/>
        <v>0</v>
      </c>
      <c r="L910" s="208"/>
      <c r="M910" s="128"/>
      <c r="N910" s="409"/>
      <c r="O910" s="409"/>
      <c r="Q910" s="684" t="s">
        <v>1874</v>
      </c>
      <c r="R910" s="692" t="s">
        <v>2006</v>
      </c>
      <c r="T910" s="680" t="str">
        <f>IF(IF(A910=0,TRUE(),D910=IFERROR(VLOOKUP(A910,Zaplecze_Weryfikacja!A:B,2,FALSE),2))=TRUE(),"Tak","Nie")</f>
        <v>Nie</v>
      </c>
      <c r="U910" s="681" t="str">
        <f>IF(T910="Tak"," ",IF(IFERROR(VLOOKUP(A910,Zaplecze_Weryfikacja!A:B,2,FALSE),"Inny numer Lp")="Inny numer Lp","Inny numer Lp",IF(VLOOKUP(A910,Zaplecze_Weryfikacja!A:B,2,FALSE)=D910,"Nieznana przyczyna","Inny opis")))</f>
        <v>Inny opis</v>
      </c>
      <c r="Y910" s="785"/>
      <c r="Z910" s="309">
        <f t="shared" si="3406"/>
        <v>0</v>
      </c>
      <c r="AA910" s="785"/>
      <c r="AB910" s="309">
        <f t="shared" si="3407"/>
        <v>0</v>
      </c>
      <c r="AC910" s="785"/>
      <c r="AD910" s="309">
        <f t="shared" si="3408"/>
        <v>0</v>
      </c>
      <c r="AE910" s="785"/>
      <c r="AF910" s="309">
        <f t="shared" si="3409"/>
        <v>0</v>
      </c>
      <c r="AG910" s="785"/>
      <c r="AH910" s="309">
        <f t="shared" si="3410"/>
        <v>0</v>
      </c>
      <c r="AI910" s="785"/>
      <c r="AJ910" s="309">
        <f t="shared" si="3411"/>
        <v>0</v>
      </c>
      <c r="AK910" s="785"/>
      <c r="AL910" s="309">
        <f t="shared" si="3412"/>
        <v>0</v>
      </c>
      <c r="AM910" s="785"/>
      <c r="AN910" s="309">
        <f t="shared" si="3413"/>
        <v>0</v>
      </c>
      <c r="AO910" s="785"/>
      <c r="AP910" s="309">
        <f t="shared" si="3414"/>
        <v>0</v>
      </c>
      <c r="AQ910" s="785"/>
      <c r="AR910" s="309">
        <f t="shared" si="3415"/>
        <v>0</v>
      </c>
      <c r="AT910" s="782">
        <f t="shared" si="3208"/>
        <v>0</v>
      </c>
      <c r="AU910" s="782">
        <f t="shared" si="3209"/>
        <v>0</v>
      </c>
      <c r="AV910" s="782">
        <f t="shared" si="3210"/>
        <v>0</v>
      </c>
      <c r="AW910" s="788" t="e">
        <f t="shared" si="3211"/>
        <v>#DIV/0!</v>
      </c>
      <c r="AY910" s="781">
        <f t="shared" si="3212"/>
        <v>0</v>
      </c>
      <c r="AZ910" s="777"/>
      <c r="BA910" s="781">
        <f t="shared" si="3213"/>
        <v>0</v>
      </c>
      <c r="BB910" s="777"/>
      <c r="BC910" s="781">
        <f t="shared" si="3214"/>
        <v>0</v>
      </c>
      <c r="BD910" s="777"/>
      <c r="BE910" s="781">
        <f t="shared" si="3215"/>
        <v>0</v>
      </c>
      <c r="BF910" s="777"/>
      <c r="BG910" s="781">
        <f t="shared" si="3216"/>
        <v>0</v>
      </c>
      <c r="BH910" s="777"/>
      <c r="BI910" s="781">
        <f t="shared" si="3217"/>
        <v>0</v>
      </c>
      <c r="BJ910" s="777"/>
      <c r="BK910" s="781">
        <f t="shared" si="3218"/>
        <v>0</v>
      </c>
      <c r="BL910" s="777"/>
      <c r="BM910" s="781">
        <f t="shared" si="3219"/>
        <v>0</v>
      </c>
      <c r="BN910" s="777"/>
      <c r="BO910" s="781">
        <f t="shared" si="3220"/>
        <v>0</v>
      </c>
      <c r="BP910" s="777"/>
      <c r="BQ910" s="781">
        <f t="shared" si="3221"/>
        <v>0</v>
      </c>
      <c r="BR910" s="777"/>
    </row>
    <row r="911" spans="1:70" outlineLevel="3">
      <c r="A911" s="6">
        <v>302523</v>
      </c>
      <c r="B911" s="10"/>
      <c r="C911" s="121" t="s">
        <v>115</v>
      </c>
      <c r="D911" s="102" t="s">
        <v>947</v>
      </c>
      <c r="E911" s="43" t="str">
        <f t="shared" si="3404"/>
        <v>T</v>
      </c>
      <c r="F911" s="122" t="s">
        <v>3201</v>
      </c>
      <c r="G911" s="122" t="s">
        <v>324</v>
      </c>
      <c r="H911" s="1076">
        <v>49.2</v>
      </c>
      <c r="I911" s="1141"/>
      <c r="J911" s="1142"/>
      <c r="K911" s="1032">
        <f t="shared" si="3405"/>
        <v>0</v>
      </c>
      <c r="L911" s="208"/>
      <c r="M911" s="128"/>
      <c r="N911" s="409"/>
      <c r="O911" s="409"/>
      <c r="Q911" s="684" t="s">
        <v>1871</v>
      </c>
      <c r="R911" s="692" t="s">
        <v>2006</v>
      </c>
      <c r="T911" s="680" t="str">
        <f>IF(IF(A911=0,TRUE(),D911=IFERROR(VLOOKUP(A911,Zaplecze_Weryfikacja!A:B,2,FALSE),2))=TRUE(),"Tak","Nie")</f>
        <v>Nie</v>
      </c>
      <c r="U911" s="681" t="str">
        <f>IF(T911="Tak"," ",IF(IFERROR(VLOOKUP(A911,Zaplecze_Weryfikacja!A:B,2,FALSE),"Inny numer Lp")="Inny numer Lp","Inny numer Lp",IF(VLOOKUP(A911,Zaplecze_Weryfikacja!A:B,2,FALSE)=D911,"Nieznana przyczyna","Inny opis")))</f>
        <v>Inny opis</v>
      </c>
      <c r="Y911" s="785"/>
      <c r="Z911" s="309">
        <f t="shared" si="3406"/>
        <v>0</v>
      </c>
      <c r="AA911" s="785"/>
      <c r="AB911" s="309">
        <f t="shared" si="3407"/>
        <v>0</v>
      </c>
      <c r="AC911" s="785"/>
      <c r="AD911" s="309">
        <f t="shared" si="3408"/>
        <v>0</v>
      </c>
      <c r="AE911" s="785"/>
      <c r="AF911" s="309">
        <f t="shared" si="3409"/>
        <v>0</v>
      </c>
      <c r="AG911" s="785"/>
      <c r="AH911" s="309">
        <f t="shared" si="3410"/>
        <v>0</v>
      </c>
      <c r="AI911" s="785"/>
      <c r="AJ911" s="309">
        <f t="shared" si="3411"/>
        <v>0</v>
      </c>
      <c r="AK911" s="785"/>
      <c r="AL911" s="309">
        <f t="shared" si="3412"/>
        <v>0</v>
      </c>
      <c r="AM911" s="785"/>
      <c r="AN911" s="309">
        <f t="shared" si="3413"/>
        <v>0</v>
      </c>
      <c r="AO911" s="785"/>
      <c r="AP911" s="309">
        <f t="shared" si="3414"/>
        <v>0</v>
      </c>
      <c r="AQ911" s="785"/>
      <c r="AR911" s="309">
        <f t="shared" si="3415"/>
        <v>0</v>
      </c>
      <c r="AT911" s="782">
        <f t="shared" si="3208"/>
        <v>0</v>
      </c>
      <c r="AU911" s="782">
        <f t="shared" si="3209"/>
        <v>0</v>
      </c>
      <c r="AV911" s="782">
        <f t="shared" si="3210"/>
        <v>0</v>
      </c>
      <c r="AW911" s="788" t="e">
        <f t="shared" si="3211"/>
        <v>#DIV/0!</v>
      </c>
      <c r="AY911" s="781">
        <f t="shared" si="3212"/>
        <v>0</v>
      </c>
      <c r="AZ911" s="777"/>
      <c r="BA911" s="781">
        <f t="shared" si="3213"/>
        <v>0</v>
      </c>
      <c r="BB911" s="777"/>
      <c r="BC911" s="781">
        <f t="shared" si="3214"/>
        <v>0</v>
      </c>
      <c r="BD911" s="777"/>
      <c r="BE911" s="781">
        <f t="shared" si="3215"/>
        <v>0</v>
      </c>
      <c r="BF911" s="777"/>
      <c r="BG911" s="781">
        <f t="shared" si="3216"/>
        <v>0</v>
      </c>
      <c r="BH911" s="777"/>
      <c r="BI911" s="781">
        <f t="shared" si="3217"/>
        <v>0</v>
      </c>
      <c r="BJ911" s="777"/>
      <c r="BK911" s="781">
        <f t="shared" si="3218"/>
        <v>0</v>
      </c>
      <c r="BL911" s="777"/>
      <c r="BM911" s="781">
        <f t="shared" si="3219"/>
        <v>0</v>
      </c>
      <c r="BN911" s="777"/>
      <c r="BO911" s="781">
        <f t="shared" si="3220"/>
        <v>0</v>
      </c>
      <c r="BP911" s="777"/>
      <c r="BQ911" s="781">
        <f t="shared" si="3221"/>
        <v>0</v>
      </c>
      <c r="BR911" s="777"/>
    </row>
    <row r="912" spans="1:70" outlineLevel="3">
      <c r="A912" s="1250">
        <v>302524</v>
      </c>
      <c r="B912" s="10"/>
      <c r="C912" s="121" t="s">
        <v>115</v>
      </c>
      <c r="D912" s="1269" t="s">
        <v>3885</v>
      </c>
      <c r="E912" s="43" t="str">
        <f t="shared" si="3404"/>
        <v>T</v>
      </c>
      <c r="F912" s="45" t="s">
        <v>3189</v>
      </c>
      <c r="G912" s="122" t="s">
        <v>325</v>
      </c>
      <c r="H912" s="1076">
        <v>3</v>
      </c>
      <c r="I912" s="1141"/>
      <c r="J912" s="1142"/>
      <c r="K912" s="1032">
        <f t="shared" si="3405"/>
        <v>0</v>
      </c>
      <c r="L912" s="208"/>
      <c r="M912" s="128"/>
      <c r="N912" s="409"/>
      <c r="O912" s="409"/>
      <c r="Q912" s="684" t="s">
        <v>1885</v>
      </c>
      <c r="R912" s="692" t="s">
        <v>2006</v>
      </c>
      <c r="T912" s="680" t="str">
        <f>IF(IF(A912=0,TRUE(),D912=IFERROR(VLOOKUP(A912,Zaplecze_Weryfikacja!A:B,2,FALSE),2))=TRUE(),"Tak","Nie")</f>
        <v>Nie</v>
      </c>
      <c r="U912" s="681" t="str">
        <f>IF(T912="Tak"," ",IF(IFERROR(VLOOKUP(A912,Zaplecze_Weryfikacja!A:B,2,FALSE),"Inny numer Lp")="Inny numer Lp","Inny numer Lp",IF(VLOOKUP(A912,Zaplecze_Weryfikacja!A:B,2,FALSE)=D912,"Nieznana przyczyna","Inny opis")))</f>
        <v>Inny opis</v>
      </c>
      <c r="Y912" s="785"/>
      <c r="Z912" s="309">
        <f t="shared" si="3406"/>
        <v>0</v>
      </c>
      <c r="AA912" s="785"/>
      <c r="AB912" s="309">
        <f t="shared" si="3407"/>
        <v>0</v>
      </c>
      <c r="AC912" s="785"/>
      <c r="AD912" s="309">
        <f t="shared" si="3408"/>
        <v>0</v>
      </c>
      <c r="AE912" s="785"/>
      <c r="AF912" s="309">
        <f t="shared" si="3409"/>
        <v>0</v>
      </c>
      <c r="AG912" s="785"/>
      <c r="AH912" s="309">
        <f t="shared" si="3410"/>
        <v>0</v>
      </c>
      <c r="AI912" s="785"/>
      <c r="AJ912" s="309">
        <f t="shared" si="3411"/>
        <v>0</v>
      </c>
      <c r="AK912" s="785"/>
      <c r="AL912" s="309">
        <f t="shared" si="3412"/>
        <v>0</v>
      </c>
      <c r="AM912" s="785"/>
      <c r="AN912" s="309">
        <f t="shared" si="3413"/>
        <v>0</v>
      </c>
      <c r="AO912" s="785"/>
      <c r="AP912" s="309">
        <f t="shared" si="3414"/>
        <v>0</v>
      </c>
      <c r="AQ912" s="785"/>
      <c r="AR912" s="309">
        <f t="shared" si="3415"/>
        <v>0</v>
      </c>
      <c r="AT912" s="782">
        <f t="shared" si="3208"/>
        <v>0</v>
      </c>
      <c r="AU912" s="782">
        <f t="shared" si="3209"/>
        <v>0</v>
      </c>
      <c r="AV912" s="782">
        <f t="shared" si="3210"/>
        <v>0</v>
      </c>
      <c r="AW912" s="788" t="e">
        <f t="shared" si="3211"/>
        <v>#DIV/0!</v>
      </c>
      <c r="AY912" s="781">
        <f t="shared" si="3212"/>
        <v>0</v>
      </c>
      <c r="AZ912" s="777"/>
      <c r="BA912" s="781">
        <f t="shared" si="3213"/>
        <v>0</v>
      </c>
      <c r="BB912" s="777"/>
      <c r="BC912" s="781">
        <f t="shared" si="3214"/>
        <v>0</v>
      </c>
      <c r="BD912" s="777"/>
      <c r="BE912" s="781">
        <f t="shared" si="3215"/>
        <v>0</v>
      </c>
      <c r="BF912" s="777"/>
      <c r="BG912" s="781">
        <f t="shared" si="3216"/>
        <v>0</v>
      </c>
      <c r="BH912" s="777"/>
      <c r="BI912" s="781">
        <f t="shared" si="3217"/>
        <v>0</v>
      </c>
      <c r="BJ912" s="777"/>
      <c r="BK912" s="781">
        <f t="shared" si="3218"/>
        <v>0</v>
      </c>
      <c r="BL912" s="777"/>
      <c r="BM912" s="781">
        <f t="shared" si="3219"/>
        <v>0</v>
      </c>
      <c r="BN912" s="777"/>
      <c r="BO912" s="781">
        <f t="shared" si="3220"/>
        <v>0</v>
      </c>
      <c r="BP912" s="777"/>
      <c r="BQ912" s="781">
        <f t="shared" si="3221"/>
        <v>0</v>
      </c>
      <c r="BR912" s="777"/>
    </row>
    <row r="913" spans="1:70" outlineLevel="3">
      <c r="A913" s="6">
        <v>302525</v>
      </c>
      <c r="B913" s="10"/>
      <c r="C913" s="121" t="s">
        <v>115</v>
      </c>
      <c r="D913" s="111" t="s">
        <v>3191</v>
      </c>
      <c r="E913" s="43" t="str">
        <f t="shared" ref="E913" si="3508">IF(H913&gt;0,"T","N")</f>
        <v>T</v>
      </c>
      <c r="F913" s="45" t="s">
        <v>3190</v>
      </c>
      <c r="G913" s="122" t="s">
        <v>325</v>
      </c>
      <c r="H913" s="1076">
        <v>2</v>
      </c>
      <c r="I913" s="1141"/>
      <c r="J913" s="1142"/>
      <c r="K913" s="1032">
        <f t="shared" ref="K913" si="3509">IF(B913="E","E",$H913*I913)</f>
        <v>0</v>
      </c>
      <c r="L913" s="208"/>
      <c r="M913" s="128"/>
      <c r="N913" s="409"/>
      <c r="O913" s="409"/>
      <c r="Q913" s="684" t="s">
        <v>1885</v>
      </c>
      <c r="R913" s="692" t="s">
        <v>2006</v>
      </c>
      <c r="T913" s="680" t="str">
        <f>IF(IF(A913=0,TRUE(),D913=IFERROR(VLOOKUP(A913,Zaplecze_Weryfikacja!A:B,2,FALSE),2))=TRUE(),"Tak","Nie")</f>
        <v>Nie</v>
      </c>
      <c r="U913" s="681" t="str">
        <f>IF(T913="Tak"," ",IF(IFERROR(VLOOKUP(A913,Zaplecze_Weryfikacja!A:B,2,FALSE),"Inny numer Lp")="Inny numer Lp","Inny numer Lp",IF(VLOOKUP(A913,Zaplecze_Weryfikacja!A:B,2,FALSE)=D913,"Nieznana przyczyna","Inny opis")))</f>
        <v>Inny opis</v>
      </c>
      <c r="Y913" s="785"/>
      <c r="Z913" s="309">
        <f t="shared" ref="Z913" si="3510">IF($B913="E","E",$H913*Y913)</f>
        <v>0</v>
      </c>
      <c r="AA913" s="785"/>
      <c r="AB913" s="309">
        <f t="shared" ref="AB913" si="3511">IF($B913="E","E",$H913*AA913)</f>
        <v>0</v>
      </c>
      <c r="AC913" s="785"/>
      <c r="AD913" s="309">
        <f t="shared" ref="AD913" si="3512">IF($B913="E","E",$H913*AC913)</f>
        <v>0</v>
      </c>
      <c r="AE913" s="785"/>
      <c r="AF913" s="309">
        <f t="shared" ref="AF913" si="3513">IF($B913="E","E",$H913*AE913)</f>
        <v>0</v>
      </c>
      <c r="AG913" s="785"/>
      <c r="AH913" s="309">
        <f t="shared" ref="AH913" si="3514">IF($B913="E","E",$H913*AG913)</f>
        <v>0</v>
      </c>
      <c r="AI913" s="785"/>
      <c r="AJ913" s="309">
        <f t="shared" ref="AJ913" si="3515">IF($B913="E","E",$H913*AI913)</f>
        <v>0</v>
      </c>
      <c r="AK913" s="785"/>
      <c r="AL913" s="309">
        <f t="shared" ref="AL913" si="3516">IF($B913="E","E",$H913*AK913)</f>
        <v>0</v>
      </c>
      <c r="AM913" s="785"/>
      <c r="AN913" s="309">
        <f t="shared" ref="AN913" si="3517">IF($B913="E","E",$H913*AM913)</f>
        <v>0</v>
      </c>
      <c r="AO913" s="785"/>
      <c r="AP913" s="309">
        <f t="shared" ref="AP913" si="3518">IF($B913="E","E",$H913*AO913)</f>
        <v>0</v>
      </c>
      <c r="AQ913" s="785"/>
      <c r="AR913" s="309">
        <f t="shared" ref="AR913" si="3519">IF($B913="E","E",$H913*AQ913)</f>
        <v>0</v>
      </c>
      <c r="AT913" s="782">
        <f t="shared" ref="AT913" si="3520">MAX(Z913,AB913,AD913,AF913,AH913,AJ913,AL913,AN913,AP913,AR913)</f>
        <v>0</v>
      </c>
      <c r="AU913" s="782">
        <f t="shared" ref="AU913" si="3521">IF($AU$6=10,MIN(Z913,AB913,AD913,AF913,AH913,AJ913,AL913,AN913,AP913,AR913),IF($AU$6=9,MIN(Z913,AB913,AD913,AF913,AH913,AJ913,AL913,AN913,AP913),IF($AU$6=8,MIN(Z913,AB913,AD913,AF913,AH913,AJ913,AL913,AN913),IF($AU$6=7,MIN(Z913,AB913,AD913,AF913,AH913,AJ913,AL913),IF($AU$6=6,MIN(Z913,AB913,AD913,AF913,AH913,AJ913),IF($AU$6=5,MIN(Z913,AB913,AD913,AF913,AH913),IF($AU$6=4,MIN(Z913,AB913,AD913,AF913),IF($AU$6=4,MIN(Z913,AB913,AD913,AF913),IF($AU$6=3,MIN(Z913,AB913,AD913),IF($AU$6=3,MIN(Z913,AB913,AD913),IF($AU$6=2,MIN(Z913,AB913),IF($AU$6=1,MIN(Z913),"Błąd - zła ilośc oferentów"))))))))))))</f>
        <v>0</v>
      </c>
      <c r="AV913" s="782">
        <f t="shared" ref="AV913" si="3522">AT913-AU913</f>
        <v>0</v>
      </c>
      <c r="AW913" s="788" t="e">
        <f t="shared" ref="AW913" si="3523">AT913/AU913</f>
        <v>#DIV/0!</v>
      </c>
      <c r="AY913" s="781">
        <f t="shared" ref="AY913" si="3524">+AZ913</f>
        <v>0</v>
      </c>
      <c r="AZ913" s="777"/>
      <c r="BA913" s="781">
        <f t="shared" ref="BA913" si="3525">+BB913</f>
        <v>0</v>
      </c>
      <c r="BB913" s="777"/>
      <c r="BC913" s="781">
        <f t="shared" ref="BC913" si="3526">+BD913</f>
        <v>0</v>
      </c>
      <c r="BD913" s="777"/>
      <c r="BE913" s="781">
        <f t="shared" ref="BE913" si="3527">+BF913</f>
        <v>0</v>
      </c>
      <c r="BF913" s="777"/>
      <c r="BG913" s="781">
        <f t="shared" ref="BG913" si="3528">+BH913</f>
        <v>0</v>
      </c>
      <c r="BH913" s="777"/>
      <c r="BI913" s="781">
        <f t="shared" ref="BI913" si="3529">+BJ913</f>
        <v>0</v>
      </c>
      <c r="BJ913" s="777"/>
      <c r="BK913" s="781">
        <f t="shared" ref="BK913" si="3530">+BL913</f>
        <v>0</v>
      </c>
      <c r="BL913" s="777"/>
      <c r="BM913" s="781">
        <f t="shared" ref="BM913" si="3531">+BN913</f>
        <v>0</v>
      </c>
      <c r="BN913" s="777"/>
      <c r="BO913" s="781">
        <f t="shared" ref="BO913" si="3532">+BP913</f>
        <v>0</v>
      </c>
      <c r="BP913" s="777"/>
      <c r="BQ913" s="781">
        <f t="shared" ref="BQ913" si="3533">+BR913</f>
        <v>0</v>
      </c>
      <c r="BR913" s="777"/>
    </row>
    <row r="914" spans="1:70" outlineLevel="3">
      <c r="A914" s="1250">
        <v>302526</v>
      </c>
      <c r="B914" s="10"/>
      <c r="C914" s="121" t="s">
        <v>115</v>
      </c>
      <c r="D914" s="111" t="s">
        <v>3202</v>
      </c>
      <c r="E914" s="43" t="str">
        <f t="shared" ref="E914" si="3534">IF(H914&gt;0,"T","N")</f>
        <v>N</v>
      </c>
      <c r="F914" s="45" t="s">
        <v>3116</v>
      </c>
      <c r="G914" s="122" t="s">
        <v>23</v>
      </c>
      <c r="H914" s="1249">
        <v>0</v>
      </c>
      <c r="I914" s="1141"/>
      <c r="J914" s="1142"/>
      <c r="K914" s="1032">
        <f t="shared" ref="K914" si="3535">IF(B914="E","E",$H914*I914)</f>
        <v>0</v>
      </c>
      <c r="L914" s="208"/>
      <c r="M914" s="128"/>
      <c r="N914" s="409"/>
      <c r="O914" s="409"/>
      <c r="Q914" s="684" t="s">
        <v>1885</v>
      </c>
      <c r="R914" s="692" t="s">
        <v>2006</v>
      </c>
      <c r="T914" s="680" t="str">
        <f>IF(IF(A914=0,TRUE(),D914=IFERROR(VLOOKUP(A914,Zaplecze_Weryfikacja!A:B,2,FALSE),2))=TRUE(),"Tak","Nie")</f>
        <v>Nie</v>
      </c>
      <c r="U914" s="681" t="str">
        <f>IF(T914="Tak"," ",IF(IFERROR(VLOOKUP(A914,Zaplecze_Weryfikacja!A:B,2,FALSE),"Inny numer Lp")="Inny numer Lp","Inny numer Lp",IF(VLOOKUP(A914,Zaplecze_Weryfikacja!A:B,2,FALSE)=D914,"Nieznana przyczyna","Inny opis")))</f>
        <v>Inny opis</v>
      </c>
      <c r="Y914" s="785"/>
      <c r="Z914" s="309">
        <f t="shared" ref="Z914" si="3536">IF($B914="E","E",$H914*Y914)</f>
        <v>0</v>
      </c>
      <c r="AA914" s="785"/>
      <c r="AB914" s="309">
        <f t="shared" ref="AB914" si="3537">IF($B914="E","E",$H914*AA914)</f>
        <v>0</v>
      </c>
      <c r="AC914" s="785"/>
      <c r="AD914" s="309">
        <f t="shared" ref="AD914" si="3538">IF($B914="E","E",$H914*AC914)</f>
        <v>0</v>
      </c>
      <c r="AE914" s="785"/>
      <c r="AF914" s="309">
        <f t="shared" ref="AF914" si="3539">IF($B914="E","E",$H914*AE914)</f>
        <v>0</v>
      </c>
      <c r="AG914" s="785"/>
      <c r="AH914" s="309">
        <f t="shared" ref="AH914" si="3540">IF($B914="E","E",$H914*AG914)</f>
        <v>0</v>
      </c>
      <c r="AI914" s="785"/>
      <c r="AJ914" s="309">
        <f t="shared" ref="AJ914" si="3541">IF($B914="E","E",$H914*AI914)</f>
        <v>0</v>
      </c>
      <c r="AK914" s="785"/>
      <c r="AL914" s="309">
        <f t="shared" ref="AL914" si="3542">IF($B914="E","E",$H914*AK914)</f>
        <v>0</v>
      </c>
      <c r="AM914" s="785"/>
      <c r="AN914" s="309">
        <f t="shared" ref="AN914" si="3543">IF($B914="E","E",$H914*AM914)</f>
        <v>0</v>
      </c>
      <c r="AO914" s="785"/>
      <c r="AP914" s="309">
        <f t="shared" ref="AP914" si="3544">IF($B914="E","E",$H914*AO914)</f>
        <v>0</v>
      </c>
      <c r="AQ914" s="785"/>
      <c r="AR914" s="309">
        <f t="shared" ref="AR914" si="3545">IF($B914="E","E",$H914*AQ914)</f>
        <v>0</v>
      </c>
      <c r="AT914" s="782">
        <f t="shared" ref="AT914" si="3546">MAX(Z914,AB914,AD914,AF914,AH914,AJ914,AL914,AN914,AP914,AR914)</f>
        <v>0</v>
      </c>
      <c r="AU914" s="782">
        <f t="shared" ref="AU914" si="3547">IF($AU$6=10,MIN(Z914,AB914,AD914,AF914,AH914,AJ914,AL914,AN914,AP914,AR914),IF($AU$6=9,MIN(Z914,AB914,AD914,AF914,AH914,AJ914,AL914,AN914,AP914),IF($AU$6=8,MIN(Z914,AB914,AD914,AF914,AH914,AJ914,AL914,AN914),IF($AU$6=7,MIN(Z914,AB914,AD914,AF914,AH914,AJ914,AL914),IF($AU$6=6,MIN(Z914,AB914,AD914,AF914,AH914,AJ914),IF($AU$6=5,MIN(Z914,AB914,AD914,AF914,AH914),IF($AU$6=4,MIN(Z914,AB914,AD914,AF914),IF($AU$6=4,MIN(Z914,AB914,AD914,AF914),IF($AU$6=3,MIN(Z914,AB914,AD914),IF($AU$6=3,MIN(Z914,AB914,AD914),IF($AU$6=2,MIN(Z914,AB914),IF($AU$6=1,MIN(Z914),"Błąd - zła ilośc oferentów"))))))))))))</f>
        <v>0</v>
      </c>
      <c r="AV914" s="782">
        <f t="shared" ref="AV914" si="3548">AT914-AU914</f>
        <v>0</v>
      </c>
      <c r="AW914" s="788" t="e">
        <f t="shared" ref="AW914" si="3549">AT914/AU914</f>
        <v>#DIV/0!</v>
      </c>
      <c r="AY914" s="781">
        <f t="shared" ref="AY914" si="3550">+AZ914</f>
        <v>0</v>
      </c>
      <c r="AZ914" s="777"/>
      <c r="BA914" s="781">
        <f t="shared" ref="BA914" si="3551">+BB914</f>
        <v>0</v>
      </c>
      <c r="BB914" s="777"/>
      <c r="BC914" s="781">
        <f t="shared" ref="BC914" si="3552">+BD914</f>
        <v>0</v>
      </c>
      <c r="BD914" s="777"/>
      <c r="BE914" s="781">
        <f t="shared" ref="BE914" si="3553">+BF914</f>
        <v>0</v>
      </c>
      <c r="BF914" s="777"/>
      <c r="BG914" s="781">
        <f t="shared" ref="BG914" si="3554">+BH914</f>
        <v>0</v>
      </c>
      <c r="BH914" s="777"/>
      <c r="BI914" s="781">
        <f t="shared" ref="BI914" si="3555">+BJ914</f>
        <v>0</v>
      </c>
      <c r="BJ914" s="777"/>
      <c r="BK914" s="781">
        <f t="shared" ref="BK914" si="3556">+BL914</f>
        <v>0</v>
      </c>
      <c r="BL914" s="777"/>
      <c r="BM914" s="781">
        <f t="shared" ref="BM914" si="3557">+BN914</f>
        <v>0</v>
      </c>
      <c r="BN914" s="777"/>
      <c r="BO914" s="781">
        <f t="shared" ref="BO914" si="3558">+BP914</f>
        <v>0</v>
      </c>
      <c r="BP914" s="777"/>
      <c r="BQ914" s="781">
        <f t="shared" ref="BQ914" si="3559">+BR914</f>
        <v>0</v>
      </c>
      <c r="BR914" s="777"/>
    </row>
    <row r="915" spans="1:70" outlineLevel="3">
      <c r="A915" s="6">
        <v>302527</v>
      </c>
      <c r="B915" s="10"/>
      <c r="C915" s="121" t="s">
        <v>115</v>
      </c>
      <c r="D915" s="102" t="s">
        <v>947</v>
      </c>
      <c r="E915" s="43" t="str">
        <f t="shared" si="3404"/>
        <v>T</v>
      </c>
      <c r="F915" s="45" t="s">
        <v>3213</v>
      </c>
      <c r="G915" s="122" t="s">
        <v>325</v>
      </c>
      <c r="H915" s="1076">
        <v>7.25</v>
      </c>
      <c r="I915" s="1141"/>
      <c r="J915" s="1142"/>
      <c r="K915" s="1032">
        <f t="shared" si="3405"/>
        <v>0</v>
      </c>
      <c r="L915" s="208"/>
      <c r="M915" s="128"/>
      <c r="N915" s="409"/>
      <c r="O915" s="409"/>
      <c r="Q915" s="684" t="s">
        <v>1885</v>
      </c>
      <c r="R915" s="692" t="s">
        <v>2006</v>
      </c>
      <c r="T915" s="680" t="str">
        <f>IF(IF(A915=0,TRUE(),D915=IFERROR(VLOOKUP(A915,Zaplecze_Weryfikacja!A:B,2,FALSE),2))=TRUE(),"Tak","Nie")</f>
        <v>Nie</v>
      </c>
      <c r="U915" s="681" t="str">
        <f>IF(T915="Tak"," ",IF(IFERROR(VLOOKUP(A915,Zaplecze_Weryfikacja!A:B,2,FALSE),"Inny numer Lp")="Inny numer Lp","Inny numer Lp",IF(VLOOKUP(A915,Zaplecze_Weryfikacja!A:B,2,FALSE)=D915,"Nieznana przyczyna","Inny opis")))</f>
        <v>Inny opis</v>
      </c>
      <c r="Y915" s="785"/>
      <c r="Z915" s="309">
        <f t="shared" si="3406"/>
        <v>0</v>
      </c>
      <c r="AA915" s="785"/>
      <c r="AB915" s="309">
        <f t="shared" si="3407"/>
        <v>0</v>
      </c>
      <c r="AC915" s="785"/>
      <c r="AD915" s="309">
        <f t="shared" si="3408"/>
        <v>0</v>
      </c>
      <c r="AE915" s="785"/>
      <c r="AF915" s="309">
        <f t="shared" si="3409"/>
        <v>0</v>
      </c>
      <c r="AG915" s="785"/>
      <c r="AH915" s="309">
        <f t="shared" si="3410"/>
        <v>0</v>
      </c>
      <c r="AI915" s="785"/>
      <c r="AJ915" s="309">
        <f t="shared" si="3411"/>
        <v>0</v>
      </c>
      <c r="AK915" s="785"/>
      <c r="AL915" s="309">
        <f t="shared" si="3412"/>
        <v>0</v>
      </c>
      <c r="AM915" s="785"/>
      <c r="AN915" s="309">
        <f t="shared" si="3413"/>
        <v>0</v>
      </c>
      <c r="AO915" s="785"/>
      <c r="AP915" s="309">
        <f t="shared" si="3414"/>
        <v>0</v>
      </c>
      <c r="AQ915" s="785"/>
      <c r="AR915" s="309">
        <f t="shared" si="3415"/>
        <v>0</v>
      </c>
      <c r="AT915" s="782">
        <f t="shared" si="3208"/>
        <v>0</v>
      </c>
      <c r="AU915" s="782">
        <f t="shared" si="3209"/>
        <v>0</v>
      </c>
      <c r="AV915" s="782">
        <f t="shared" si="3210"/>
        <v>0</v>
      </c>
      <c r="AW915" s="788" t="e">
        <f t="shared" si="3211"/>
        <v>#DIV/0!</v>
      </c>
      <c r="AY915" s="781">
        <f t="shared" si="3212"/>
        <v>0</v>
      </c>
      <c r="AZ915" s="777"/>
      <c r="BA915" s="781">
        <f t="shared" si="3213"/>
        <v>0</v>
      </c>
      <c r="BB915" s="777"/>
      <c r="BC915" s="781">
        <f t="shared" si="3214"/>
        <v>0</v>
      </c>
      <c r="BD915" s="777"/>
      <c r="BE915" s="781">
        <f t="shared" si="3215"/>
        <v>0</v>
      </c>
      <c r="BF915" s="777"/>
      <c r="BG915" s="781">
        <f t="shared" si="3216"/>
        <v>0</v>
      </c>
      <c r="BH915" s="777"/>
      <c r="BI915" s="781">
        <f t="shared" si="3217"/>
        <v>0</v>
      </c>
      <c r="BJ915" s="777"/>
      <c r="BK915" s="781">
        <f t="shared" si="3218"/>
        <v>0</v>
      </c>
      <c r="BL915" s="777"/>
      <c r="BM915" s="781">
        <f t="shared" si="3219"/>
        <v>0</v>
      </c>
      <c r="BN915" s="777"/>
      <c r="BO915" s="781">
        <f t="shared" si="3220"/>
        <v>0</v>
      </c>
      <c r="BP915" s="777"/>
      <c r="BQ915" s="781">
        <f t="shared" si="3221"/>
        <v>0</v>
      </c>
      <c r="BR915" s="777"/>
    </row>
    <row r="916" spans="1:70" outlineLevel="3">
      <c r="A916" s="1250">
        <v>302528</v>
      </c>
      <c r="B916" s="10"/>
      <c r="C916" s="121" t="s">
        <v>115</v>
      </c>
      <c r="D916" s="365" t="s">
        <v>3203</v>
      </c>
      <c r="E916" s="43" t="str">
        <f t="shared" si="3404"/>
        <v>N</v>
      </c>
      <c r="F916" s="122" t="s">
        <v>3212</v>
      </c>
      <c r="G916" s="122" t="s">
        <v>324</v>
      </c>
      <c r="H916" s="1249">
        <v>0</v>
      </c>
      <c r="I916" s="1141"/>
      <c r="J916" s="1142"/>
      <c r="K916" s="1032">
        <f t="shared" si="3405"/>
        <v>0</v>
      </c>
      <c r="L916" s="208"/>
      <c r="M916" s="128"/>
      <c r="N916" s="409"/>
      <c r="O916" s="409"/>
      <c r="Q916" s="684" t="s">
        <v>1885</v>
      </c>
      <c r="R916" s="692" t="s">
        <v>2006</v>
      </c>
      <c r="T916" s="680" t="str">
        <f>IF(IF(A916=0,TRUE(),D916=IFERROR(VLOOKUP(A916,Zaplecze_Weryfikacja!A:B,2,FALSE),2))=TRUE(),"Tak","Nie")</f>
        <v>Nie</v>
      </c>
      <c r="U916" s="681" t="str">
        <f>IF(T916="Tak"," ",IF(IFERROR(VLOOKUP(A916,Zaplecze_Weryfikacja!A:B,2,FALSE),"Inny numer Lp")="Inny numer Lp","Inny numer Lp",IF(VLOOKUP(A916,Zaplecze_Weryfikacja!A:B,2,FALSE)=D916,"Nieznana przyczyna","Inny opis")))</f>
        <v>Inny opis</v>
      </c>
      <c r="Y916" s="785"/>
      <c r="Z916" s="309">
        <f t="shared" si="3406"/>
        <v>0</v>
      </c>
      <c r="AA916" s="785"/>
      <c r="AB916" s="309">
        <f t="shared" si="3407"/>
        <v>0</v>
      </c>
      <c r="AC916" s="785"/>
      <c r="AD916" s="309">
        <f t="shared" si="3408"/>
        <v>0</v>
      </c>
      <c r="AE916" s="785"/>
      <c r="AF916" s="309">
        <f t="shared" si="3409"/>
        <v>0</v>
      </c>
      <c r="AG916" s="785"/>
      <c r="AH916" s="309">
        <f t="shared" si="3410"/>
        <v>0</v>
      </c>
      <c r="AI916" s="785"/>
      <c r="AJ916" s="309">
        <f t="shared" si="3411"/>
        <v>0</v>
      </c>
      <c r="AK916" s="785"/>
      <c r="AL916" s="309">
        <f t="shared" si="3412"/>
        <v>0</v>
      </c>
      <c r="AM916" s="785"/>
      <c r="AN916" s="309">
        <f t="shared" si="3413"/>
        <v>0</v>
      </c>
      <c r="AO916" s="785"/>
      <c r="AP916" s="309">
        <f t="shared" si="3414"/>
        <v>0</v>
      </c>
      <c r="AQ916" s="785"/>
      <c r="AR916" s="309">
        <f t="shared" si="3415"/>
        <v>0</v>
      </c>
      <c r="AT916" s="782">
        <f t="shared" si="3208"/>
        <v>0</v>
      </c>
      <c r="AU916" s="782">
        <f t="shared" si="3209"/>
        <v>0</v>
      </c>
      <c r="AV916" s="782">
        <f t="shared" si="3210"/>
        <v>0</v>
      </c>
      <c r="AW916" s="788" t="e">
        <f t="shared" si="3211"/>
        <v>#DIV/0!</v>
      </c>
      <c r="AY916" s="781">
        <f t="shared" si="3212"/>
        <v>0</v>
      </c>
      <c r="AZ916" s="777"/>
      <c r="BA916" s="781">
        <f t="shared" si="3213"/>
        <v>0</v>
      </c>
      <c r="BB916" s="777"/>
      <c r="BC916" s="781">
        <f t="shared" si="3214"/>
        <v>0</v>
      </c>
      <c r="BD916" s="777"/>
      <c r="BE916" s="781">
        <f t="shared" si="3215"/>
        <v>0</v>
      </c>
      <c r="BF916" s="777"/>
      <c r="BG916" s="781">
        <f t="shared" si="3216"/>
        <v>0</v>
      </c>
      <c r="BH916" s="777"/>
      <c r="BI916" s="781">
        <f t="shared" si="3217"/>
        <v>0</v>
      </c>
      <c r="BJ916" s="777"/>
      <c r="BK916" s="781">
        <f t="shared" si="3218"/>
        <v>0</v>
      </c>
      <c r="BL916" s="777"/>
      <c r="BM916" s="781">
        <f t="shared" si="3219"/>
        <v>0</v>
      </c>
      <c r="BN916" s="777"/>
      <c r="BO916" s="781">
        <f t="shared" si="3220"/>
        <v>0</v>
      </c>
      <c r="BP916" s="777"/>
      <c r="BQ916" s="781">
        <f t="shared" si="3221"/>
        <v>0</v>
      </c>
      <c r="BR916" s="777"/>
    </row>
    <row r="917" spans="1:70" outlineLevel="3">
      <c r="A917" s="6">
        <v>302529</v>
      </c>
      <c r="B917" s="10"/>
      <c r="C917" s="121" t="s">
        <v>115</v>
      </c>
      <c r="D917" s="365" t="s">
        <v>3204</v>
      </c>
      <c r="E917" s="43" t="str">
        <f t="shared" ref="E917" si="3560">IF(H917&gt;0,"T","N")</f>
        <v>T</v>
      </c>
      <c r="F917" s="122" t="s">
        <v>3205</v>
      </c>
      <c r="G917" s="122" t="s">
        <v>325</v>
      </c>
      <c r="H917" s="1076">
        <v>1</v>
      </c>
      <c r="I917" s="1141"/>
      <c r="J917" s="1142"/>
      <c r="K917" s="1032">
        <f t="shared" ref="K917" si="3561">IF(B917="E","E",$H917*I917)</f>
        <v>0</v>
      </c>
      <c r="L917" s="208"/>
      <c r="M917" s="128"/>
      <c r="N917" s="409"/>
      <c r="O917" s="409"/>
      <c r="Q917" s="684" t="s">
        <v>1885</v>
      </c>
      <c r="R917" s="692" t="s">
        <v>2006</v>
      </c>
      <c r="T917" s="680" t="str">
        <f>IF(IF(A917=0,TRUE(),D917=IFERROR(VLOOKUP(A917,Zaplecze_Weryfikacja!A:B,2,FALSE),2))=TRUE(),"Tak","Nie")</f>
        <v>Nie</v>
      </c>
      <c r="U917" s="681" t="str">
        <f>IF(T917="Tak"," ",IF(IFERROR(VLOOKUP(A917,Zaplecze_Weryfikacja!A:B,2,FALSE),"Inny numer Lp")="Inny numer Lp","Inny numer Lp",IF(VLOOKUP(A917,Zaplecze_Weryfikacja!A:B,2,FALSE)=D917,"Nieznana przyczyna","Inny opis")))</f>
        <v>Inny opis</v>
      </c>
      <c r="Y917" s="785"/>
      <c r="Z917" s="309">
        <f t="shared" ref="Z917" si="3562">IF($B917="E","E",$H917*Y917)</f>
        <v>0</v>
      </c>
      <c r="AA917" s="785"/>
      <c r="AB917" s="309">
        <f t="shared" ref="AB917" si="3563">IF($B917="E","E",$H917*AA917)</f>
        <v>0</v>
      </c>
      <c r="AC917" s="785"/>
      <c r="AD917" s="309">
        <f t="shared" ref="AD917" si="3564">IF($B917="E","E",$H917*AC917)</f>
        <v>0</v>
      </c>
      <c r="AE917" s="785"/>
      <c r="AF917" s="309">
        <f t="shared" ref="AF917" si="3565">IF($B917="E","E",$H917*AE917)</f>
        <v>0</v>
      </c>
      <c r="AG917" s="785"/>
      <c r="AH917" s="309">
        <f t="shared" ref="AH917" si="3566">IF($B917="E","E",$H917*AG917)</f>
        <v>0</v>
      </c>
      <c r="AI917" s="785"/>
      <c r="AJ917" s="309">
        <f t="shared" ref="AJ917" si="3567">IF($B917="E","E",$H917*AI917)</f>
        <v>0</v>
      </c>
      <c r="AK917" s="785"/>
      <c r="AL917" s="309">
        <f t="shared" ref="AL917" si="3568">IF($B917="E","E",$H917*AK917)</f>
        <v>0</v>
      </c>
      <c r="AM917" s="785"/>
      <c r="AN917" s="309">
        <f t="shared" ref="AN917" si="3569">IF($B917="E","E",$H917*AM917)</f>
        <v>0</v>
      </c>
      <c r="AO917" s="785"/>
      <c r="AP917" s="309">
        <f t="shared" ref="AP917" si="3570">IF($B917="E","E",$H917*AO917)</f>
        <v>0</v>
      </c>
      <c r="AQ917" s="785"/>
      <c r="AR917" s="309">
        <f t="shared" ref="AR917" si="3571">IF($B917="E","E",$H917*AQ917)</f>
        <v>0</v>
      </c>
      <c r="AT917" s="782">
        <f t="shared" ref="AT917" si="3572">MAX(Z917,AB917,AD917,AF917,AH917,AJ917,AL917,AN917,AP917,AR917)</f>
        <v>0</v>
      </c>
      <c r="AU917" s="782">
        <f t="shared" ref="AU917" si="3573">IF($AU$6=10,MIN(Z917,AB917,AD917,AF917,AH917,AJ917,AL917,AN917,AP917,AR917),IF($AU$6=9,MIN(Z917,AB917,AD917,AF917,AH917,AJ917,AL917,AN917,AP917),IF($AU$6=8,MIN(Z917,AB917,AD917,AF917,AH917,AJ917,AL917,AN917),IF($AU$6=7,MIN(Z917,AB917,AD917,AF917,AH917,AJ917,AL917),IF($AU$6=6,MIN(Z917,AB917,AD917,AF917,AH917,AJ917),IF($AU$6=5,MIN(Z917,AB917,AD917,AF917,AH917),IF($AU$6=4,MIN(Z917,AB917,AD917,AF917),IF($AU$6=4,MIN(Z917,AB917,AD917,AF917),IF($AU$6=3,MIN(Z917,AB917,AD917),IF($AU$6=3,MIN(Z917,AB917,AD917),IF($AU$6=2,MIN(Z917,AB917),IF($AU$6=1,MIN(Z917),"Błąd - zła ilośc oferentów"))))))))))))</f>
        <v>0</v>
      </c>
      <c r="AV917" s="782">
        <f t="shared" ref="AV917" si="3574">AT917-AU917</f>
        <v>0</v>
      </c>
      <c r="AW917" s="788" t="e">
        <f t="shared" ref="AW917" si="3575">AT917/AU917</f>
        <v>#DIV/0!</v>
      </c>
      <c r="AY917" s="781">
        <f t="shared" ref="AY917" si="3576">+AZ917</f>
        <v>0</v>
      </c>
      <c r="AZ917" s="777"/>
      <c r="BA917" s="781">
        <f t="shared" ref="BA917" si="3577">+BB917</f>
        <v>0</v>
      </c>
      <c r="BB917" s="777"/>
      <c r="BC917" s="781">
        <f t="shared" ref="BC917" si="3578">+BD917</f>
        <v>0</v>
      </c>
      <c r="BD917" s="777"/>
      <c r="BE917" s="781">
        <f t="shared" ref="BE917" si="3579">+BF917</f>
        <v>0</v>
      </c>
      <c r="BF917" s="777"/>
      <c r="BG917" s="781">
        <f t="shared" ref="BG917" si="3580">+BH917</f>
        <v>0</v>
      </c>
      <c r="BH917" s="777"/>
      <c r="BI917" s="781">
        <f t="shared" ref="BI917" si="3581">+BJ917</f>
        <v>0</v>
      </c>
      <c r="BJ917" s="777"/>
      <c r="BK917" s="781">
        <f t="shared" ref="BK917" si="3582">+BL917</f>
        <v>0</v>
      </c>
      <c r="BL917" s="777"/>
      <c r="BM917" s="781">
        <f t="shared" ref="BM917" si="3583">+BN917</f>
        <v>0</v>
      </c>
      <c r="BN917" s="777"/>
      <c r="BO917" s="781">
        <f t="shared" ref="BO917" si="3584">+BP917</f>
        <v>0</v>
      </c>
      <c r="BP917" s="777"/>
      <c r="BQ917" s="781">
        <f t="shared" ref="BQ917" si="3585">+BR917</f>
        <v>0</v>
      </c>
      <c r="BR917" s="777"/>
    </row>
    <row r="918" spans="1:70" outlineLevel="3">
      <c r="A918" s="6">
        <v>302530</v>
      </c>
      <c r="B918" s="10"/>
      <c r="C918" s="121" t="s">
        <v>115</v>
      </c>
      <c r="D918" s="190" t="s">
        <v>954</v>
      </c>
      <c r="E918" s="43" t="str">
        <f t="shared" si="3404"/>
        <v>N</v>
      </c>
      <c r="F918" s="365"/>
      <c r="G918" s="122" t="s">
        <v>327</v>
      </c>
      <c r="H918" s="1076"/>
      <c r="I918" s="1141"/>
      <c r="J918" s="1142"/>
      <c r="K918" s="1032">
        <f t="shared" si="3405"/>
        <v>0</v>
      </c>
      <c r="L918" s="208"/>
      <c r="M918" s="128"/>
      <c r="N918" s="409"/>
      <c r="O918" s="409"/>
      <c r="Q918" s="684" t="s">
        <v>1889</v>
      </c>
      <c r="R918" s="692" t="s">
        <v>2006</v>
      </c>
      <c r="T918" s="680" t="str">
        <f>IF(IF(A918=0,TRUE(),D918=IFERROR(VLOOKUP(A918,Zaplecze_Weryfikacja!A:B,2,FALSE),2))=TRUE(),"Tak","Nie")</f>
        <v>Nie</v>
      </c>
      <c r="U918" s="681" t="str">
        <f>IF(T918="Tak"," ",IF(IFERROR(VLOOKUP(A918,Zaplecze_Weryfikacja!A:B,2,FALSE),"Inny numer Lp")="Inny numer Lp","Inny numer Lp",IF(VLOOKUP(A918,Zaplecze_Weryfikacja!A:B,2,FALSE)=D918,"Nieznana przyczyna","Inny opis")))</f>
        <v>Inny opis</v>
      </c>
      <c r="Y918" s="785"/>
      <c r="Z918" s="309">
        <f t="shared" si="3406"/>
        <v>0</v>
      </c>
      <c r="AA918" s="785"/>
      <c r="AB918" s="309">
        <f t="shared" si="3407"/>
        <v>0</v>
      </c>
      <c r="AC918" s="785"/>
      <c r="AD918" s="309">
        <f t="shared" si="3408"/>
        <v>0</v>
      </c>
      <c r="AE918" s="785"/>
      <c r="AF918" s="309">
        <f t="shared" si="3409"/>
        <v>0</v>
      </c>
      <c r="AG918" s="785"/>
      <c r="AH918" s="309">
        <f t="shared" si="3410"/>
        <v>0</v>
      </c>
      <c r="AI918" s="785"/>
      <c r="AJ918" s="309">
        <f t="shared" si="3411"/>
        <v>0</v>
      </c>
      <c r="AK918" s="785"/>
      <c r="AL918" s="309">
        <f t="shared" si="3412"/>
        <v>0</v>
      </c>
      <c r="AM918" s="785"/>
      <c r="AN918" s="309">
        <f t="shared" si="3413"/>
        <v>0</v>
      </c>
      <c r="AO918" s="785"/>
      <c r="AP918" s="309">
        <f t="shared" si="3414"/>
        <v>0</v>
      </c>
      <c r="AQ918" s="785"/>
      <c r="AR918" s="309">
        <f t="shared" si="3415"/>
        <v>0</v>
      </c>
      <c r="AT918" s="782">
        <f t="shared" si="3208"/>
        <v>0</v>
      </c>
      <c r="AU918" s="782">
        <f t="shared" si="3209"/>
        <v>0</v>
      </c>
      <c r="AV918" s="782">
        <f t="shared" si="3210"/>
        <v>0</v>
      </c>
      <c r="AW918" s="788" t="e">
        <f t="shared" si="3211"/>
        <v>#DIV/0!</v>
      </c>
      <c r="AY918" s="781">
        <f t="shared" si="3212"/>
        <v>0</v>
      </c>
      <c r="AZ918" s="777"/>
      <c r="BA918" s="781">
        <f t="shared" si="3213"/>
        <v>0</v>
      </c>
      <c r="BB918" s="777"/>
      <c r="BC918" s="781">
        <f t="shared" si="3214"/>
        <v>0</v>
      </c>
      <c r="BD918" s="777"/>
      <c r="BE918" s="781">
        <f t="shared" si="3215"/>
        <v>0</v>
      </c>
      <c r="BF918" s="777"/>
      <c r="BG918" s="781">
        <f t="shared" si="3216"/>
        <v>0</v>
      </c>
      <c r="BH918" s="777"/>
      <c r="BI918" s="781">
        <f t="shared" si="3217"/>
        <v>0</v>
      </c>
      <c r="BJ918" s="777"/>
      <c r="BK918" s="781">
        <f t="shared" si="3218"/>
        <v>0</v>
      </c>
      <c r="BL918" s="777"/>
      <c r="BM918" s="781">
        <f t="shared" si="3219"/>
        <v>0</v>
      </c>
      <c r="BN918" s="777"/>
      <c r="BO918" s="781">
        <f t="shared" si="3220"/>
        <v>0</v>
      </c>
      <c r="BP918" s="777"/>
      <c r="BQ918" s="781">
        <f t="shared" si="3221"/>
        <v>0</v>
      </c>
      <c r="BR918" s="777"/>
    </row>
    <row r="919" spans="1:70" outlineLevel="3">
      <c r="A919" s="6">
        <v>302531</v>
      </c>
      <c r="B919" s="10"/>
      <c r="C919" s="121" t="s">
        <v>115</v>
      </c>
      <c r="D919" s="139" t="s">
        <v>928</v>
      </c>
      <c r="E919" s="43" t="str">
        <f t="shared" si="3404"/>
        <v>N</v>
      </c>
      <c r="F919" s="45"/>
      <c r="G919" s="122" t="s">
        <v>327</v>
      </c>
      <c r="H919" s="1076"/>
      <c r="I919" s="1141"/>
      <c r="J919" s="1142"/>
      <c r="K919" s="1032">
        <f t="shared" si="3405"/>
        <v>0</v>
      </c>
      <c r="L919" s="208"/>
      <c r="M919" s="128"/>
      <c r="N919" s="409"/>
      <c r="O919" s="409"/>
      <c r="Q919" s="684" t="s">
        <v>1890</v>
      </c>
      <c r="R919" s="692" t="s">
        <v>2006</v>
      </c>
      <c r="T919" s="680" t="str">
        <f>IF(IF(A919=0,TRUE(),D919=IFERROR(VLOOKUP(A919,Zaplecze_Weryfikacja!A:B,2,FALSE),2))=TRUE(),"Tak","Nie")</f>
        <v>Nie</v>
      </c>
      <c r="U919" s="681" t="str">
        <f>IF(T919="Tak"," ",IF(IFERROR(VLOOKUP(A919,Zaplecze_Weryfikacja!A:B,2,FALSE),"Inny numer Lp")="Inny numer Lp","Inny numer Lp",IF(VLOOKUP(A919,Zaplecze_Weryfikacja!A:B,2,FALSE)=D919,"Nieznana przyczyna","Inny opis")))</f>
        <v>Inny opis</v>
      </c>
      <c r="Y919" s="785"/>
      <c r="Z919" s="309">
        <f t="shared" si="3406"/>
        <v>0</v>
      </c>
      <c r="AA919" s="785"/>
      <c r="AB919" s="309">
        <f t="shared" si="3407"/>
        <v>0</v>
      </c>
      <c r="AC919" s="785"/>
      <c r="AD919" s="309">
        <f t="shared" si="3408"/>
        <v>0</v>
      </c>
      <c r="AE919" s="785"/>
      <c r="AF919" s="309">
        <f t="shared" si="3409"/>
        <v>0</v>
      </c>
      <c r="AG919" s="785"/>
      <c r="AH919" s="309">
        <f t="shared" si="3410"/>
        <v>0</v>
      </c>
      <c r="AI919" s="785"/>
      <c r="AJ919" s="309">
        <f t="shared" si="3411"/>
        <v>0</v>
      </c>
      <c r="AK919" s="785"/>
      <c r="AL919" s="309">
        <f t="shared" si="3412"/>
        <v>0</v>
      </c>
      <c r="AM919" s="785"/>
      <c r="AN919" s="309">
        <f t="shared" si="3413"/>
        <v>0</v>
      </c>
      <c r="AO919" s="785"/>
      <c r="AP919" s="309">
        <f t="shared" si="3414"/>
        <v>0</v>
      </c>
      <c r="AQ919" s="785"/>
      <c r="AR919" s="309">
        <f t="shared" si="3415"/>
        <v>0</v>
      </c>
      <c r="AT919" s="782">
        <f t="shared" si="3208"/>
        <v>0</v>
      </c>
      <c r="AU919" s="782">
        <f t="shared" si="3209"/>
        <v>0</v>
      </c>
      <c r="AV919" s="782">
        <f t="shared" si="3210"/>
        <v>0</v>
      </c>
      <c r="AW919" s="788" t="e">
        <f t="shared" si="3211"/>
        <v>#DIV/0!</v>
      </c>
      <c r="AY919" s="781">
        <f t="shared" si="3212"/>
        <v>0</v>
      </c>
      <c r="AZ919" s="777"/>
      <c r="BA919" s="781">
        <f t="shared" si="3213"/>
        <v>0</v>
      </c>
      <c r="BB919" s="777"/>
      <c r="BC919" s="781">
        <f t="shared" si="3214"/>
        <v>0</v>
      </c>
      <c r="BD919" s="777"/>
      <c r="BE919" s="781">
        <f t="shared" si="3215"/>
        <v>0</v>
      </c>
      <c r="BF919" s="777"/>
      <c r="BG919" s="781">
        <f t="shared" si="3216"/>
        <v>0</v>
      </c>
      <c r="BH919" s="777"/>
      <c r="BI919" s="781">
        <f t="shared" si="3217"/>
        <v>0</v>
      </c>
      <c r="BJ919" s="777"/>
      <c r="BK919" s="781">
        <f t="shared" si="3218"/>
        <v>0</v>
      </c>
      <c r="BL919" s="777"/>
      <c r="BM919" s="781">
        <f t="shared" si="3219"/>
        <v>0</v>
      </c>
      <c r="BN919" s="777"/>
      <c r="BO919" s="781">
        <f t="shared" si="3220"/>
        <v>0</v>
      </c>
      <c r="BP919" s="777"/>
      <c r="BQ919" s="781">
        <f t="shared" si="3221"/>
        <v>0</v>
      </c>
      <c r="BR919" s="777"/>
    </row>
    <row r="920" spans="1:70" outlineLevel="3">
      <c r="A920" s="6">
        <v>302532</v>
      </c>
      <c r="B920" s="10"/>
      <c r="C920" s="121" t="s">
        <v>115</v>
      </c>
      <c r="D920" s="139" t="s">
        <v>953</v>
      </c>
      <c r="E920" s="43" t="str">
        <f t="shared" si="3404"/>
        <v>N</v>
      </c>
      <c r="F920" s="365"/>
      <c r="G920" s="122" t="s">
        <v>327</v>
      </c>
      <c r="H920" s="1076"/>
      <c r="I920" s="1141"/>
      <c r="J920" s="1142"/>
      <c r="K920" s="1032">
        <f t="shared" si="3405"/>
        <v>0</v>
      </c>
      <c r="L920" s="208"/>
      <c r="M920" s="128"/>
      <c r="N920" s="409"/>
      <c r="O920" s="409"/>
      <c r="Q920" s="684" t="s">
        <v>1887</v>
      </c>
      <c r="R920" s="692" t="s">
        <v>2006</v>
      </c>
      <c r="T920" s="680" t="str">
        <f>IF(IF(A920=0,TRUE(),D920=IFERROR(VLOOKUP(A920,Zaplecze_Weryfikacja!A:B,2,FALSE),2))=TRUE(),"Tak","Nie")</f>
        <v>Nie</v>
      </c>
      <c r="U920" s="681" t="str">
        <f>IF(T920="Tak"," ",IF(IFERROR(VLOOKUP(A920,Zaplecze_Weryfikacja!A:B,2,FALSE),"Inny numer Lp")="Inny numer Lp","Inny numer Lp",IF(VLOOKUP(A920,Zaplecze_Weryfikacja!A:B,2,FALSE)=D920,"Nieznana przyczyna","Inny opis")))</f>
        <v>Inny opis</v>
      </c>
      <c r="Y920" s="785"/>
      <c r="Z920" s="309">
        <f t="shared" si="3406"/>
        <v>0</v>
      </c>
      <c r="AA920" s="785"/>
      <c r="AB920" s="309">
        <f t="shared" si="3407"/>
        <v>0</v>
      </c>
      <c r="AC920" s="785"/>
      <c r="AD920" s="309">
        <f t="shared" si="3408"/>
        <v>0</v>
      </c>
      <c r="AE920" s="785"/>
      <c r="AF920" s="309">
        <f t="shared" si="3409"/>
        <v>0</v>
      </c>
      <c r="AG920" s="785"/>
      <c r="AH920" s="309">
        <f t="shared" si="3410"/>
        <v>0</v>
      </c>
      <c r="AI920" s="785"/>
      <c r="AJ920" s="309">
        <f t="shared" si="3411"/>
        <v>0</v>
      </c>
      <c r="AK920" s="785"/>
      <c r="AL920" s="309">
        <f t="shared" si="3412"/>
        <v>0</v>
      </c>
      <c r="AM920" s="785"/>
      <c r="AN920" s="309">
        <f t="shared" si="3413"/>
        <v>0</v>
      </c>
      <c r="AO920" s="785"/>
      <c r="AP920" s="309">
        <f t="shared" si="3414"/>
        <v>0</v>
      </c>
      <c r="AQ920" s="785"/>
      <c r="AR920" s="309">
        <f t="shared" si="3415"/>
        <v>0</v>
      </c>
      <c r="AT920" s="782">
        <f t="shared" si="3208"/>
        <v>0</v>
      </c>
      <c r="AU920" s="782">
        <f t="shared" si="3209"/>
        <v>0</v>
      </c>
      <c r="AV920" s="782">
        <f t="shared" si="3210"/>
        <v>0</v>
      </c>
      <c r="AW920" s="788" t="e">
        <f t="shared" si="3211"/>
        <v>#DIV/0!</v>
      </c>
      <c r="AY920" s="781">
        <f t="shared" si="3212"/>
        <v>0</v>
      </c>
      <c r="AZ920" s="777"/>
      <c r="BA920" s="781">
        <f t="shared" si="3213"/>
        <v>0</v>
      </c>
      <c r="BB920" s="777"/>
      <c r="BC920" s="781">
        <f t="shared" si="3214"/>
        <v>0</v>
      </c>
      <c r="BD920" s="777"/>
      <c r="BE920" s="781">
        <f t="shared" si="3215"/>
        <v>0</v>
      </c>
      <c r="BF920" s="777"/>
      <c r="BG920" s="781">
        <f t="shared" si="3216"/>
        <v>0</v>
      </c>
      <c r="BH920" s="777"/>
      <c r="BI920" s="781">
        <f t="shared" si="3217"/>
        <v>0</v>
      </c>
      <c r="BJ920" s="777"/>
      <c r="BK920" s="781">
        <f t="shared" si="3218"/>
        <v>0</v>
      </c>
      <c r="BL920" s="777"/>
      <c r="BM920" s="781">
        <f t="shared" si="3219"/>
        <v>0</v>
      </c>
      <c r="BN920" s="777"/>
      <c r="BO920" s="781">
        <f t="shared" si="3220"/>
        <v>0</v>
      </c>
      <c r="BP920" s="777"/>
      <c r="BQ920" s="781">
        <f t="shared" si="3221"/>
        <v>0</v>
      </c>
      <c r="BR920" s="777"/>
    </row>
    <row r="921" spans="1:70" outlineLevel="3">
      <c r="A921" s="6">
        <v>302533</v>
      </c>
      <c r="B921" s="10"/>
      <c r="C921" s="121" t="s">
        <v>115</v>
      </c>
      <c r="D921" s="150" t="s">
        <v>938</v>
      </c>
      <c r="E921" s="43" t="str">
        <f t="shared" si="3404"/>
        <v>N</v>
      </c>
      <c r="F921" s="45"/>
      <c r="G921" s="122" t="s">
        <v>327</v>
      </c>
      <c r="H921" s="1076"/>
      <c r="I921" s="1141"/>
      <c r="J921" s="1142"/>
      <c r="K921" s="1032">
        <f t="shared" si="3405"/>
        <v>0</v>
      </c>
      <c r="L921" s="208"/>
      <c r="M921" s="128"/>
      <c r="N921" s="409"/>
      <c r="O921" s="409"/>
      <c r="Q921" s="684" t="s">
        <v>1887</v>
      </c>
      <c r="R921" s="692" t="s">
        <v>2006</v>
      </c>
      <c r="T921" s="680" t="str">
        <f>IF(IF(A921=0,TRUE(),D921=IFERROR(VLOOKUP(A921,Zaplecze_Weryfikacja!A:B,2,FALSE),2))=TRUE(),"Tak","Nie")</f>
        <v>Nie</v>
      </c>
      <c r="U921" s="681" t="str">
        <f>IF(T921="Tak"," ",IF(IFERROR(VLOOKUP(A921,Zaplecze_Weryfikacja!A:B,2,FALSE),"Inny numer Lp")="Inny numer Lp","Inny numer Lp",IF(VLOOKUP(A921,Zaplecze_Weryfikacja!A:B,2,FALSE)=D921,"Nieznana przyczyna","Inny opis")))</f>
        <v>Inny opis</v>
      </c>
      <c r="Y921" s="785"/>
      <c r="Z921" s="309">
        <f t="shared" si="3406"/>
        <v>0</v>
      </c>
      <c r="AA921" s="785"/>
      <c r="AB921" s="309">
        <f t="shared" si="3407"/>
        <v>0</v>
      </c>
      <c r="AC921" s="785"/>
      <c r="AD921" s="309">
        <f t="shared" si="3408"/>
        <v>0</v>
      </c>
      <c r="AE921" s="785"/>
      <c r="AF921" s="309">
        <f t="shared" si="3409"/>
        <v>0</v>
      </c>
      <c r="AG921" s="785"/>
      <c r="AH921" s="309">
        <f t="shared" si="3410"/>
        <v>0</v>
      </c>
      <c r="AI921" s="785"/>
      <c r="AJ921" s="309">
        <f t="shared" si="3411"/>
        <v>0</v>
      </c>
      <c r="AK921" s="785"/>
      <c r="AL921" s="309">
        <f t="shared" si="3412"/>
        <v>0</v>
      </c>
      <c r="AM921" s="785"/>
      <c r="AN921" s="309">
        <f t="shared" si="3413"/>
        <v>0</v>
      </c>
      <c r="AO921" s="785"/>
      <c r="AP921" s="309">
        <f t="shared" si="3414"/>
        <v>0</v>
      </c>
      <c r="AQ921" s="785"/>
      <c r="AR921" s="309">
        <f t="shared" si="3415"/>
        <v>0</v>
      </c>
      <c r="AT921" s="782">
        <f t="shared" si="3208"/>
        <v>0</v>
      </c>
      <c r="AU921" s="782">
        <f t="shared" si="3209"/>
        <v>0</v>
      </c>
      <c r="AV921" s="782">
        <f t="shared" si="3210"/>
        <v>0</v>
      </c>
      <c r="AW921" s="788" t="e">
        <f t="shared" si="3211"/>
        <v>#DIV/0!</v>
      </c>
      <c r="AY921" s="781">
        <f t="shared" si="3212"/>
        <v>0</v>
      </c>
      <c r="AZ921" s="777"/>
      <c r="BA921" s="781">
        <f t="shared" si="3213"/>
        <v>0</v>
      </c>
      <c r="BB921" s="777"/>
      <c r="BC921" s="781">
        <f t="shared" si="3214"/>
        <v>0</v>
      </c>
      <c r="BD921" s="777"/>
      <c r="BE921" s="781">
        <f t="shared" si="3215"/>
        <v>0</v>
      </c>
      <c r="BF921" s="777"/>
      <c r="BG921" s="781">
        <f t="shared" si="3216"/>
        <v>0</v>
      </c>
      <c r="BH921" s="777"/>
      <c r="BI921" s="781">
        <f t="shared" si="3217"/>
        <v>0</v>
      </c>
      <c r="BJ921" s="777"/>
      <c r="BK921" s="781">
        <f t="shared" si="3218"/>
        <v>0</v>
      </c>
      <c r="BL921" s="777"/>
      <c r="BM921" s="781">
        <f t="shared" si="3219"/>
        <v>0</v>
      </c>
      <c r="BN921" s="777"/>
      <c r="BO921" s="781">
        <f t="shared" si="3220"/>
        <v>0</v>
      </c>
      <c r="BP921" s="777"/>
      <c r="BQ921" s="781">
        <f t="shared" si="3221"/>
        <v>0</v>
      </c>
      <c r="BR921" s="777"/>
    </row>
    <row r="922" spans="1:70" ht="28.5" outlineLevel="3">
      <c r="A922" s="1250">
        <v>302534</v>
      </c>
      <c r="B922" s="10"/>
      <c r="C922" s="121" t="s">
        <v>115</v>
      </c>
      <c r="D922" s="1276" t="s">
        <v>3818</v>
      </c>
      <c r="E922" s="43" t="str">
        <f t="shared" ref="E922" si="3586">IF(H922&gt;0,"T","N")</f>
        <v>T</v>
      </c>
      <c r="F922" s="1272" t="s">
        <v>3816</v>
      </c>
      <c r="G922" s="122" t="s">
        <v>327</v>
      </c>
      <c r="H922" s="1076">
        <v>134.80000000000001</v>
      </c>
      <c r="I922" s="1141"/>
      <c r="J922" s="1142"/>
      <c r="K922" s="1032">
        <f t="shared" ref="K922" si="3587">IF(B922="E","E",$H922*I922)</f>
        <v>0</v>
      </c>
      <c r="L922" s="208"/>
      <c r="M922" s="128"/>
      <c r="N922" s="409"/>
      <c r="O922" s="409"/>
      <c r="Q922" s="684" t="s">
        <v>1887</v>
      </c>
      <c r="R922" s="692" t="s">
        <v>2006</v>
      </c>
      <c r="T922" s="680" t="str">
        <f>IF(IF(A922=0,TRUE(),D922=IFERROR(VLOOKUP(A922,Zaplecze_Weryfikacja!A:B,2,FALSE),2))=TRUE(),"Tak","Nie")</f>
        <v>Nie</v>
      </c>
      <c r="U922" s="681" t="str">
        <f>IF(T922="Tak"," ",IF(IFERROR(VLOOKUP(A922,Zaplecze_Weryfikacja!A:B,2,FALSE),"Inny numer Lp")="Inny numer Lp","Inny numer Lp",IF(VLOOKUP(A922,Zaplecze_Weryfikacja!A:B,2,FALSE)=D922,"Nieznana przyczyna","Inny opis")))</f>
        <v>Inny opis</v>
      </c>
      <c r="Y922" s="785"/>
      <c r="Z922" s="309">
        <f t="shared" ref="Z922" si="3588">IF($B922="E","E",$H922*Y922)</f>
        <v>0</v>
      </c>
      <c r="AA922" s="785"/>
      <c r="AB922" s="309">
        <f t="shared" ref="AB922" si="3589">IF($B922="E","E",$H922*AA922)</f>
        <v>0</v>
      </c>
      <c r="AC922" s="785"/>
      <c r="AD922" s="309">
        <f t="shared" ref="AD922" si="3590">IF($B922="E","E",$H922*AC922)</f>
        <v>0</v>
      </c>
      <c r="AE922" s="785"/>
      <c r="AF922" s="309">
        <f t="shared" ref="AF922" si="3591">IF($B922="E","E",$H922*AE922)</f>
        <v>0</v>
      </c>
      <c r="AG922" s="785"/>
      <c r="AH922" s="309">
        <f t="shared" ref="AH922" si="3592">IF($B922="E","E",$H922*AG922)</f>
        <v>0</v>
      </c>
      <c r="AI922" s="785"/>
      <c r="AJ922" s="309">
        <f t="shared" ref="AJ922" si="3593">IF($B922="E","E",$H922*AI922)</f>
        <v>0</v>
      </c>
      <c r="AK922" s="785"/>
      <c r="AL922" s="309">
        <f t="shared" ref="AL922" si="3594">IF($B922="E","E",$H922*AK922)</f>
        <v>0</v>
      </c>
      <c r="AM922" s="785"/>
      <c r="AN922" s="309">
        <f t="shared" ref="AN922" si="3595">IF($B922="E","E",$H922*AM922)</f>
        <v>0</v>
      </c>
      <c r="AO922" s="785"/>
      <c r="AP922" s="309">
        <f t="shared" ref="AP922" si="3596">IF($B922="E","E",$H922*AO922)</f>
        <v>0</v>
      </c>
      <c r="AQ922" s="785"/>
      <c r="AR922" s="309">
        <f t="shared" ref="AR922" si="3597">IF($B922="E","E",$H922*AQ922)</f>
        <v>0</v>
      </c>
      <c r="AT922" s="782">
        <f t="shared" ref="AT922" si="3598">MAX(Z922,AB922,AD922,AF922,AH922,AJ922,AL922,AN922,AP922,AR922)</f>
        <v>0</v>
      </c>
      <c r="AU922" s="782">
        <f t="shared" ref="AU922" si="3599">IF($AU$6=10,MIN(Z922,AB922,AD922,AF922,AH922,AJ922,AL922,AN922,AP922,AR922),IF($AU$6=9,MIN(Z922,AB922,AD922,AF922,AH922,AJ922,AL922,AN922,AP922),IF($AU$6=8,MIN(Z922,AB922,AD922,AF922,AH922,AJ922,AL922,AN922),IF($AU$6=7,MIN(Z922,AB922,AD922,AF922,AH922,AJ922,AL922),IF($AU$6=6,MIN(Z922,AB922,AD922,AF922,AH922,AJ922),IF($AU$6=5,MIN(Z922,AB922,AD922,AF922,AH922),IF($AU$6=4,MIN(Z922,AB922,AD922,AF922),IF($AU$6=4,MIN(Z922,AB922,AD922,AF922),IF($AU$6=3,MIN(Z922,AB922,AD922),IF($AU$6=3,MIN(Z922,AB922,AD922),IF($AU$6=2,MIN(Z922,AB922),IF($AU$6=1,MIN(Z922),"Błąd - zła ilośc oferentów"))))))))))))</f>
        <v>0</v>
      </c>
      <c r="AV922" s="782">
        <f t="shared" ref="AV922" si="3600">AT922-AU922</f>
        <v>0</v>
      </c>
      <c r="AW922" s="788" t="e">
        <f t="shared" ref="AW922" si="3601">AT922/AU922</f>
        <v>#DIV/0!</v>
      </c>
      <c r="AY922" s="781">
        <f t="shared" ref="AY922" si="3602">+AZ922</f>
        <v>0</v>
      </c>
      <c r="AZ922" s="777"/>
      <c r="BA922" s="781">
        <f t="shared" ref="BA922" si="3603">+BB922</f>
        <v>0</v>
      </c>
      <c r="BB922" s="777"/>
      <c r="BC922" s="781">
        <f t="shared" ref="BC922" si="3604">+BD922</f>
        <v>0</v>
      </c>
      <c r="BD922" s="777"/>
      <c r="BE922" s="781">
        <f t="shared" ref="BE922" si="3605">+BF922</f>
        <v>0</v>
      </c>
      <c r="BF922" s="777"/>
      <c r="BG922" s="781">
        <f t="shared" ref="BG922" si="3606">+BH922</f>
        <v>0</v>
      </c>
      <c r="BH922" s="777"/>
      <c r="BI922" s="781">
        <f t="shared" ref="BI922" si="3607">+BJ922</f>
        <v>0</v>
      </c>
      <c r="BJ922" s="777"/>
      <c r="BK922" s="781">
        <f t="shared" ref="BK922" si="3608">+BL922</f>
        <v>0</v>
      </c>
      <c r="BL922" s="777"/>
      <c r="BM922" s="781">
        <f t="shared" ref="BM922" si="3609">+BN922</f>
        <v>0</v>
      </c>
      <c r="BN922" s="777"/>
      <c r="BO922" s="781">
        <f t="shared" ref="BO922" si="3610">+BP922</f>
        <v>0</v>
      </c>
      <c r="BP922" s="777"/>
      <c r="BQ922" s="781">
        <f t="shared" ref="BQ922" si="3611">+BR922</f>
        <v>0</v>
      </c>
      <c r="BR922" s="777"/>
    </row>
    <row r="923" spans="1:70" outlineLevel="3">
      <c r="A923" s="92"/>
      <c r="B923" s="121"/>
      <c r="C923" s="121"/>
      <c r="D923" s="139"/>
      <c r="E923" s="122"/>
      <c r="F923" s="122"/>
      <c r="G923" s="122"/>
      <c r="H923" s="1017"/>
      <c r="I923" s="1006"/>
      <c r="J923" s="1111"/>
      <c r="K923" s="1033"/>
      <c r="L923" s="208"/>
      <c r="M923" s="128"/>
      <c r="N923" s="409"/>
      <c r="O923" s="409"/>
      <c r="Q923" s="683"/>
      <c r="R923" s="692"/>
      <c r="T923" s="680" t="str">
        <f>IF(IF(A923=0,TRUE(),D923=IFERROR(VLOOKUP(A923,Zaplecze_Weryfikacja!A:B,2,FALSE),2))=TRUE(),"Tak","Nie")</f>
        <v>Tak</v>
      </c>
      <c r="U923" s="681" t="str">
        <f>IF(T923="Tak"," ",IF(IFERROR(VLOOKUP(A923,Zaplecze_Weryfikacja!A:B,2,FALSE),"Inny numer Lp")="Inny numer Lp","Inny numer Lp",IF(VLOOKUP(A923,Zaplecze_Weryfikacja!A:B,2,FALSE)=D923,"Nieznana przyczyna","Inny opis")))</f>
        <v xml:space="preserve"> </v>
      </c>
      <c r="Y923" s="785"/>
      <c r="Z923" s="104"/>
      <c r="AA923" s="785"/>
      <c r="AB923" s="104"/>
      <c r="AC923" s="785"/>
      <c r="AD923" s="104"/>
      <c r="AE923" s="785"/>
      <c r="AF923" s="104"/>
      <c r="AG923" s="785"/>
      <c r="AH923" s="104"/>
      <c r="AI923" s="785"/>
      <c r="AJ923" s="104"/>
      <c r="AK923" s="785"/>
      <c r="AL923" s="104"/>
      <c r="AM923" s="785"/>
      <c r="AN923" s="104"/>
      <c r="AO923" s="785"/>
      <c r="AP923" s="104"/>
      <c r="AQ923" s="785"/>
      <c r="AR923" s="104"/>
      <c r="AT923" s="782">
        <f t="shared" si="3208"/>
        <v>0</v>
      </c>
      <c r="AU923" s="782">
        <f t="shared" si="3209"/>
        <v>0</v>
      </c>
      <c r="AV923" s="782">
        <f t="shared" si="3210"/>
        <v>0</v>
      </c>
      <c r="AW923" s="788" t="e">
        <f t="shared" si="3211"/>
        <v>#DIV/0!</v>
      </c>
      <c r="AY923" s="781">
        <f t="shared" si="3212"/>
        <v>0</v>
      </c>
      <c r="AZ923" s="777"/>
      <c r="BA923" s="781">
        <f t="shared" si="3213"/>
        <v>0</v>
      </c>
      <c r="BB923" s="777"/>
      <c r="BC923" s="781">
        <f t="shared" si="3214"/>
        <v>0</v>
      </c>
      <c r="BD923" s="777"/>
      <c r="BE923" s="781">
        <f t="shared" si="3215"/>
        <v>0</v>
      </c>
      <c r="BF923" s="777"/>
      <c r="BG923" s="781">
        <f t="shared" si="3216"/>
        <v>0</v>
      </c>
      <c r="BH923" s="777"/>
      <c r="BI923" s="781">
        <f t="shared" si="3217"/>
        <v>0</v>
      </c>
      <c r="BJ923" s="777"/>
      <c r="BK923" s="781">
        <f t="shared" si="3218"/>
        <v>0</v>
      </c>
      <c r="BL923" s="777"/>
      <c r="BM923" s="781">
        <f t="shared" si="3219"/>
        <v>0</v>
      </c>
      <c r="BN923" s="777"/>
      <c r="BO923" s="781">
        <f t="shared" si="3220"/>
        <v>0</v>
      </c>
      <c r="BP923" s="777"/>
      <c r="BQ923" s="781">
        <f t="shared" si="3221"/>
        <v>0</v>
      </c>
      <c r="BR923" s="777"/>
    </row>
    <row r="924" spans="1:70" ht="15.75" outlineLevel="2">
      <c r="A924" s="645"/>
      <c r="B924" s="185"/>
      <c r="C924" s="185"/>
      <c r="D924" s="477" t="s">
        <v>1640</v>
      </c>
      <c r="E924" s="338" t="str">
        <f>IF(COUNTIF(E925:E964,"T")=0,"N","T")</f>
        <v>T</v>
      </c>
      <c r="F924" s="338"/>
      <c r="G924" s="338"/>
      <c r="H924" s="1080"/>
      <c r="I924" s="1066"/>
      <c r="J924" s="1119"/>
      <c r="K924" s="1037">
        <f>SUBTOTAL(9,K925:K965)</f>
        <v>0</v>
      </c>
      <c r="L924" s="208"/>
      <c r="M924" s="481"/>
      <c r="N924" s="482"/>
      <c r="O924" s="482"/>
      <c r="Q924" s="683"/>
      <c r="R924" s="692"/>
      <c r="T924" s="680" t="str">
        <f>IF(IF(A924=0,TRUE(),D924=IFERROR(VLOOKUP(A924,Zaplecze_Weryfikacja!A:B,2,FALSE),2))=TRUE(),"Tak","Nie")</f>
        <v>Tak</v>
      </c>
      <c r="U924" s="681" t="str">
        <f>IF(T924="Tak"," ",IF(IFERROR(VLOOKUP(A924,Zaplecze_Weryfikacja!A:B,2,FALSE),"Inny numer Lp")="Inny numer Lp","Inny numer Lp",IF(VLOOKUP(A924,Zaplecze_Weryfikacja!A:B,2,FALSE)=D924,"Nieznana przyczyna","Inny opis")))</f>
        <v xml:space="preserve"> </v>
      </c>
      <c r="Y924" s="785"/>
      <c r="Z924" s="339">
        <f>SUBTOTAL(9,Z925:Z965)</f>
        <v>0</v>
      </c>
      <c r="AA924" s="785"/>
      <c r="AB924" s="339">
        <f>SUBTOTAL(9,AB925:AB965)</f>
        <v>0</v>
      </c>
      <c r="AC924" s="785"/>
      <c r="AD924" s="339">
        <f>SUBTOTAL(9,AD925:AD965)</f>
        <v>0</v>
      </c>
      <c r="AE924" s="785"/>
      <c r="AF924" s="339">
        <f>SUBTOTAL(9,AF925:AF965)</f>
        <v>0</v>
      </c>
      <c r="AG924" s="785"/>
      <c r="AH924" s="339">
        <f>SUBTOTAL(9,AH925:AH965)</f>
        <v>0</v>
      </c>
      <c r="AI924" s="785"/>
      <c r="AJ924" s="339">
        <f>SUBTOTAL(9,AJ925:AJ965)</f>
        <v>0</v>
      </c>
      <c r="AK924" s="785"/>
      <c r="AL924" s="339">
        <f>SUBTOTAL(9,AL925:AL965)</f>
        <v>0</v>
      </c>
      <c r="AM924" s="785"/>
      <c r="AN924" s="339">
        <f>SUBTOTAL(9,AN925:AN965)</f>
        <v>0</v>
      </c>
      <c r="AO924" s="785"/>
      <c r="AP924" s="339">
        <f>SUBTOTAL(9,AP925:AP965)</f>
        <v>0</v>
      </c>
      <c r="AQ924" s="785"/>
      <c r="AR924" s="339">
        <f>SUBTOTAL(9,AR925:AR965)</f>
        <v>0</v>
      </c>
      <c r="AT924" s="842">
        <f t="shared" si="3208"/>
        <v>0</v>
      </c>
      <c r="AU924" s="842">
        <f t="shared" si="3209"/>
        <v>0</v>
      </c>
      <c r="AV924" s="842">
        <f t="shared" si="3210"/>
        <v>0</v>
      </c>
      <c r="AW924" s="843" t="e">
        <f t="shared" si="3211"/>
        <v>#DIV/0!</v>
      </c>
      <c r="AY924" s="781">
        <f t="shared" si="3212"/>
        <v>0</v>
      </c>
      <c r="AZ924" s="844"/>
      <c r="BA924" s="781">
        <f t="shared" si="3213"/>
        <v>0</v>
      </c>
      <c r="BB924" s="844"/>
      <c r="BC924" s="781">
        <f t="shared" si="3214"/>
        <v>0</v>
      </c>
      <c r="BD924" s="844"/>
      <c r="BE924" s="781">
        <f t="shared" si="3215"/>
        <v>0</v>
      </c>
      <c r="BF924" s="844"/>
      <c r="BG924" s="781">
        <f t="shared" si="3216"/>
        <v>0</v>
      </c>
      <c r="BH924" s="844"/>
      <c r="BI924" s="781">
        <f t="shared" si="3217"/>
        <v>0</v>
      </c>
      <c r="BJ924" s="844"/>
      <c r="BK924" s="781">
        <f t="shared" si="3218"/>
        <v>0</v>
      </c>
      <c r="BL924" s="844"/>
      <c r="BM924" s="781">
        <f t="shared" si="3219"/>
        <v>0</v>
      </c>
      <c r="BN924" s="844"/>
      <c r="BO924" s="781">
        <f t="shared" si="3220"/>
        <v>0</v>
      </c>
      <c r="BP924" s="844"/>
      <c r="BQ924" s="781">
        <f t="shared" si="3221"/>
        <v>0</v>
      </c>
      <c r="BR924" s="844"/>
    </row>
    <row r="925" spans="1:70" outlineLevel="3">
      <c r="A925" s="667"/>
      <c r="B925" s="668"/>
      <c r="C925" s="668"/>
      <c r="D925" s="672" t="s">
        <v>261</v>
      </c>
      <c r="E925" s="773" t="str">
        <f>IF(COUNTIF(E926:E938,"T")=0,"N","T")</f>
        <v>T</v>
      </c>
      <c r="F925" s="665"/>
      <c r="G925" s="664"/>
      <c r="H925" s="1079"/>
      <c r="I925" s="1065"/>
      <c r="J925" s="1116"/>
      <c r="K925" s="1036">
        <f>SUBTOTAL(9,K926:K940)</f>
        <v>0</v>
      </c>
      <c r="L925" s="496"/>
      <c r="M925" s="657"/>
      <c r="N925" s="657"/>
      <c r="O925" s="657"/>
      <c r="Q925" s="683"/>
      <c r="R925" s="692"/>
      <c r="T925" s="680" t="str">
        <f>IF(IF(A925=0,TRUE(),D925=IFERROR(VLOOKUP(A925,Zaplecze_Weryfikacja!A:B,2,FALSE),2))=TRUE(),"Tak","Nie")</f>
        <v>Tak</v>
      </c>
      <c r="U925" s="681" t="str">
        <f>IF(T925="Tak"," ",IF(IFERROR(VLOOKUP(A925,Zaplecze_Weryfikacja!A:B,2,FALSE),"Inny numer Lp")="Inny numer Lp","Inny numer Lp",IF(VLOOKUP(A925,Zaplecze_Weryfikacja!A:B,2,FALSE)=D925,"Nieznana przyczyna","Inny opis")))</f>
        <v xml:space="preserve"> </v>
      </c>
      <c r="Y925" s="785"/>
      <c r="Z925" s="663">
        <f>SUBTOTAL(9,Z926:Z940)</f>
        <v>0</v>
      </c>
      <c r="AA925" s="785"/>
      <c r="AB925" s="663">
        <f>SUBTOTAL(9,AB926:AB940)</f>
        <v>0</v>
      </c>
      <c r="AC925" s="785"/>
      <c r="AD925" s="663">
        <f>SUBTOTAL(9,AD926:AD940)</f>
        <v>0</v>
      </c>
      <c r="AE925" s="785"/>
      <c r="AF925" s="663">
        <f>SUBTOTAL(9,AF926:AF940)</f>
        <v>0</v>
      </c>
      <c r="AG925" s="785"/>
      <c r="AH925" s="663">
        <f>SUBTOTAL(9,AH926:AH940)</f>
        <v>0</v>
      </c>
      <c r="AI925" s="785"/>
      <c r="AJ925" s="663">
        <f>SUBTOTAL(9,AJ926:AJ940)</f>
        <v>0</v>
      </c>
      <c r="AK925" s="785"/>
      <c r="AL925" s="663">
        <f>SUBTOTAL(9,AL926:AL940)</f>
        <v>0</v>
      </c>
      <c r="AM925" s="785"/>
      <c r="AN925" s="663">
        <f>SUBTOTAL(9,AN926:AN940)</f>
        <v>0</v>
      </c>
      <c r="AO925" s="785"/>
      <c r="AP925" s="663">
        <f>SUBTOTAL(9,AP926:AP940)</f>
        <v>0</v>
      </c>
      <c r="AQ925" s="785"/>
      <c r="AR925" s="663">
        <f>SUBTOTAL(9,AR926:AR940)</f>
        <v>0</v>
      </c>
      <c r="AT925" s="845">
        <f t="shared" si="3208"/>
        <v>0</v>
      </c>
      <c r="AU925" s="845">
        <f t="shared" si="3209"/>
        <v>0</v>
      </c>
      <c r="AV925" s="845">
        <f t="shared" si="3210"/>
        <v>0</v>
      </c>
      <c r="AW925" s="846" t="e">
        <f t="shared" si="3211"/>
        <v>#DIV/0!</v>
      </c>
      <c r="AY925" s="781">
        <f t="shared" si="3212"/>
        <v>0</v>
      </c>
      <c r="AZ925" s="847"/>
      <c r="BA925" s="781">
        <f t="shared" si="3213"/>
        <v>0</v>
      </c>
      <c r="BB925" s="847"/>
      <c r="BC925" s="781">
        <f t="shared" si="3214"/>
        <v>0</v>
      </c>
      <c r="BD925" s="847"/>
      <c r="BE925" s="781">
        <f t="shared" si="3215"/>
        <v>0</v>
      </c>
      <c r="BF925" s="847"/>
      <c r="BG925" s="781">
        <f t="shared" si="3216"/>
        <v>0</v>
      </c>
      <c r="BH925" s="847"/>
      <c r="BI925" s="781">
        <f t="shared" si="3217"/>
        <v>0</v>
      </c>
      <c r="BJ925" s="847"/>
      <c r="BK925" s="781">
        <f t="shared" si="3218"/>
        <v>0</v>
      </c>
      <c r="BL925" s="847"/>
      <c r="BM925" s="781">
        <f t="shared" si="3219"/>
        <v>0</v>
      </c>
      <c r="BN925" s="847"/>
      <c r="BO925" s="781">
        <f t="shared" si="3220"/>
        <v>0</v>
      </c>
      <c r="BP925" s="847"/>
      <c r="BQ925" s="781">
        <f t="shared" si="3221"/>
        <v>0</v>
      </c>
      <c r="BR925" s="847"/>
    </row>
    <row r="926" spans="1:70" outlineLevel="3">
      <c r="A926" s="6">
        <v>302535</v>
      </c>
      <c r="B926" s="10"/>
      <c r="C926" s="160" t="s">
        <v>264</v>
      </c>
      <c r="D926" s="34" t="s">
        <v>955</v>
      </c>
      <c r="E926" s="43" t="str">
        <f t="shared" ref="E926:E938" si="3612">IF(H926&gt;0,"T","N")</f>
        <v>N</v>
      </c>
      <c r="F926" s="42" t="s">
        <v>2956</v>
      </c>
      <c r="G926" s="134" t="s">
        <v>327</v>
      </c>
      <c r="H926" s="1076"/>
      <c r="I926" s="1141"/>
      <c r="J926" s="1142"/>
      <c r="K926" s="1032">
        <f t="shared" ref="K926:K938" si="3613">IF(B926="E","E",$H926*I926)</f>
        <v>0</v>
      </c>
      <c r="L926" s="485"/>
      <c r="M926" s="128"/>
      <c r="N926" s="409"/>
      <c r="O926" s="409"/>
      <c r="Q926" s="684" t="s">
        <v>1909</v>
      </c>
      <c r="R926" s="692" t="s">
        <v>2007</v>
      </c>
      <c r="T926" s="680" t="str">
        <f>IF(IF(A926=0,TRUE(),D926=IFERROR(VLOOKUP(A926,Zaplecze_Weryfikacja!A:B,2,FALSE),2))=TRUE(),"Tak","Nie")</f>
        <v>Nie</v>
      </c>
      <c r="U926" s="681" t="str">
        <f>IF(T926="Tak"," ",IF(IFERROR(VLOOKUP(A926,Zaplecze_Weryfikacja!A:B,2,FALSE),"Inny numer Lp")="Inny numer Lp","Inny numer Lp",IF(VLOOKUP(A926,Zaplecze_Weryfikacja!A:B,2,FALSE)=D926,"Nieznana przyczyna","Inny opis")))</f>
        <v>Inny opis</v>
      </c>
      <c r="Y926" s="785"/>
      <c r="Z926" s="309">
        <f t="shared" ref="Z926:Z938" si="3614">IF($B926="E","E",$H926*Y926)</f>
        <v>0</v>
      </c>
      <c r="AA926" s="785"/>
      <c r="AB926" s="309">
        <f t="shared" ref="AB926:AB938" si="3615">IF($B926="E","E",$H926*AA926)</f>
        <v>0</v>
      </c>
      <c r="AC926" s="785"/>
      <c r="AD926" s="309">
        <f t="shared" ref="AD926:AD938" si="3616">IF($B926="E","E",$H926*AC926)</f>
        <v>0</v>
      </c>
      <c r="AE926" s="785"/>
      <c r="AF926" s="309">
        <f t="shared" ref="AF926:AF938" si="3617">IF($B926="E","E",$H926*AE926)</f>
        <v>0</v>
      </c>
      <c r="AG926" s="785"/>
      <c r="AH926" s="309">
        <f t="shared" ref="AH926:AH938" si="3618">IF($B926="E","E",$H926*AG926)</f>
        <v>0</v>
      </c>
      <c r="AI926" s="785"/>
      <c r="AJ926" s="309">
        <f t="shared" ref="AJ926:AJ938" si="3619">IF($B926="E","E",$H926*AI926)</f>
        <v>0</v>
      </c>
      <c r="AK926" s="785"/>
      <c r="AL926" s="309">
        <f t="shared" ref="AL926:AL938" si="3620">IF($B926="E","E",$H926*AK926)</f>
        <v>0</v>
      </c>
      <c r="AM926" s="785"/>
      <c r="AN926" s="309">
        <f t="shared" ref="AN926:AN938" si="3621">IF($B926="E","E",$H926*AM926)</f>
        <v>0</v>
      </c>
      <c r="AO926" s="785"/>
      <c r="AP926" s="309">
        <f t="shared" ref="AP926:AP938" si="3622">IF($B926="E","E",$H926*AO926)</f>
        <v>0</v>
      </c>
      <c r="AQ926" s="785"/>
      <c r="AR926" s="309">
        <f t="shared" ref="AR926:AR938" si="3623">IF($B926="E","E",$H926*AQ926)</f>
        <v>0</v>
      </c>
      <c r="AT926" s="782">
        <f t="shared" si="3208"/>
        <v>0</v>
      </c>
      <c r="AU926" s="782">
        <f t="shared" si="3209"/>
        <v>0</v>
      </c>
      <c r="AV926" s="782">
        <f t="shared" si="3210"/>
        <v>0</v>
      </c>
      <c r="AW926" s="788" t="e">
        <f t="shared" si="3211"/>
        <v>#DIV/0!</v>
      </c>
      <c r="AY926" s="781">
        <f t="shared" si="3212"/>
        <v>0</v>
      </c>
      <c r="AZ926" s="777"/>
      <c r="BA926" s="781">
        <f t="shared" si="3213"/>
        <v>0</v>
      </c>
      <c r="BB926" s="777"/>
      <c r="BC926" s="781">
        <f t="shared" si="3214"/>
        <v>0</v>
      </c>
      <c r="BD926" s="777"/>
      <c r="BE926" s="781">
        <f t="shared" si="3215"/>
        <v>0</v>
      </c>
      <c r="BF926" s="777"/>
      <c r="BG926" s="781">
        <f t="shared" si="3216"/>
        <v>0</v>
      </c>
      <c r="BH926" s="777"/>
      <c r="BI926" s="781">
        <f t="shared" si="3217"/>
        <v>0</v>
      </c>
      <c r="BJ926" s="777"/>
      <c r="BK926" s="781">
        <f t="shared" si="3218"/>
        <v>0</v>
      </c>
      <c r="BL926" s="777"/>
      <c r="BM926" s="781">
        <f t="shared" si="3219"/>
        <v>0</v>
      </c>
      <c r="BN926" s="777"/>
      <c r="BO926" s="781">
        <f t="shared" si="3220"/>
        <v>0</v>
      </c>
      <c r="BP926" s="777"/>
      <c r="BQ926" s="781">
        <f t="shared" si="3221"/>
        <v>0</v>
      </c>
      <c r="BR926" s="777"/>
    </row>
    <row r="927" spans="1:70" outlineLevel="3">
      <c r="A927" s="6">
        <v>302536</v>
      </c>
      <c r="B927" s="10"/>
      <c r="C927" s="160" t="s">
        <v>264</v>
      </c>
      <c r="D927" s="34" t="s">
        <v>824</v>
      </c>
      <c r="E927" s="43" t="str">
        <f t="shared" si="3612"/>
        <v>N</v>
      </c>
      <c r="F927" s="42"/>
      <c r="G927" s="134" t="s">
        <v>327</v>
      </c>
      <c r="H927" s="1076"/>
      <c r="I927" s="1141"/>
      <c r="J927" s="1142"/>
      <c r="K927" s="1032">
        <f t="shared" si="3613"/>
        <v>0</v>
      </c>
      <c r="L927" s="485"/>
      <c r="M927" s="128"/>
      <c r="N927" s="409"/>
      <c r="O927" s="409"/>
      <c r="Q927" s="686" t="s">
        <v>1907</v>
      </c>
      <c r="R927" s="692" t="s">
        <v>2007</v>
      </c>
      <c r="T927" s="680" t="str">
        <f>IF(IF(A927=0,TRUE(),D927=IFERROR(VLOOKUP(A927,Zaplecze_Weryfikacja!A:B,2,FALSE),2))=TRUE(),"Tak","Nie")</f>
        <v>Nie</v>
      </c>
      <c r="U927" s="681" t="str">
        <f>IF(T927="Tak"," ",IF(IFERROR(VLOOKUP(A927,Zaplecze_Weryfikacja!A:B,2,FALSE),"Inny numer Lp")="Inny numer Lp","Inny numer Lp",IF(VLOOKUP(A927,Zaplecze_Weryfikacja!A:B,2,FALSE)=D927,"Nieznana przyczyna","Inny opis")))</f>
        <v>Inny opis</v>
      </c>
      <c r="Y927" s="785"/>
      <c r="Z927" s="309">
        <f t="shared" si="3614"/>
        <v>0</v>
      </c>
      <c r="AA927" s="785"/>
      <c r="AB927" s="309">
        <f t="shared" si="3615"/>
        <v>0</v>
      </c>
      <c r="AC927" s="785"/>
      <c r="AD927" s="309">
        <f t="shared" si="3616"/>
        <v>0</v>
      </c>
      <c r="AE927" s="785"/>
      <c r="AF927" s="309">
        <f t="shared" si="3617"/>
        <v>0</v>
      </c>
      <c r="AG927" s="785"/>
      <c r="AH927" s="309">
        <f t="shared" si="3618"/>
        <v>0</v>
      </c>
      <c r="AI927" s="785"/>
      <c r="AJ927" s="309">
        <f t="shared" si="3619"/>
        <v>0</v>
      </c>
      <c r="AK927" s="785"/>
      <c r="AL927" s="309">
        <f t="shared" si="3620"/>
        <v>0</v>
      </c>
      <c r="AM927" s="785"/>
      <c r="AN927" s="309">
        <f t="shared" si="3621"/>
        <v>0</v>
      </c>
      <c r="AO927" s="785"/>
      <c r="AP927" s="309">
        <f t="shared" si="3622"/>
        <v>0</v>
      </c>
      <c r="AQ927" s="785"/>
      <c r="AR927" s="309">
        <f t="shared" si="3623"/>
        <v>0</v>
      </c>
      <c r="AT927" s="782">
        <f t="shared" si="3208"/>
        <v>0</v>
      </c>
      <c r="AU927" s="782">
        <f t="shared" si="3209"/>
        <v>0</v>
      </c>
      <c r="AV927" s="782">
        <f t="shared" si="3210"/>
        <v>0</v>
      </c>
      <c r="AW927" s="788" t="e">
        <f t="shared" si="3211"/>
        <v>#DIV/0!</v>
      </c>
      <c r="AY927" s="781">
        <f t="shared" si="3212"/>
        <v>0</v>
      </c>
      <c r="AZ927" s="777"/>
      <c r="BA927" s="781">
        <f t="shared" si="3213"/>
        <v>0</v>
      </c>
      <c r="BB927" s="777"/>
      <c r="BC927" s="781">
        <f t="shared" si="3214"/>
        <v>0</v>
      </c>
      <c r="BD927" s="777"/>
      <c r="BE927" s="781">
        <f t="shared" si="3215"/>
        <v>0</v>
      </c>
      <c r="BF927" s="777"/>
      <c r="BG927" s="781">
        <f t="shared" si="3216"/>
        <v>0</v>
      </c>
      <c r="BH927" s="777"/>
      <c r="BI927" s="781">
        <f t="shared" si="3217"/>
        <v>0</v>
      </c>
      <c r="BJ927" s="777"/>
      <c r="BK927" s="781">
        <f t="shared" si="3218"/>
        <v>0</v>
      </c>
      <c r="BL927" s="777"/>
      <c r="BM927" s="781">
        <f t="shared" si="3219"/>
        <v>0</v>
      </c>
      <c r="BN927" s="777"/>
      <c r="BO927" s="781">
        <f t="shared" si="3220"/>
        <v>0</v>
      </c>
      <c r="BP927" s="777"/>
      <c r="BQ927" s="781">
        <f t="shared" si="3221"/>
        <v>0</v>
      </c>
      <c r="BR927" s="777"/>
    </row>
    <row r="928" spans="1:70" outlineLevel="3">
      <c r="A928" s="6">
        <v>302537</v>
      </c>
      <c r="B928" s="10"/>
      <c r="C928" s="160" t="s">
        <v>264</v>
      </c>
      <c r="D928" s="167" t="s">
        <v>3214</v>
      </c>
      <c r="E928" s="43" t="str">
        <f t="shared" si="3612"/>
        <v>T</v>
      </c>
      <c r="F928" s="42" t="s">
        <v>32</v>
      </c>
      <c r="G928" s="134" t="s">
        <v>327</v>
      </c>
      <c r="H928" s="1076">
        <v>11.55</v>
      </c>
      <c r="I928" s="1141"/>
      <c r="J928" s="1142"/>
      <c r="K928" s="1032">
        <f t="shared" si="3613"/>
        <v>0</v>
      </c>
      <c r="L928" s="485"/>
      <c r="M928" s="128"/>
      <c r="N928" s="409"/>
      <c r="O928" s="409"/>
      <c r="Q928" s="684" t="s">
        <v>1913</v>
      </c>
      <c r="R928" s="692" t="s">
        <v>2007</v>
      </c>
      <c r="T928" s="680" t="str">
        <f>IF(IF(A928=0,TRUE(),D928=IFERROR(VLOOKUP(A928,Zaplecze_Weryfikacja!A:B,2,FALSE),2))=TRUE(),"Tak","Nie")</f>
        <v>Nie</v>
      </c>
      <c r="U928" s="681" t="str">
        <f>IF(T928="Tak"," ",IF(IFERROR(VLOOKUP(A928,Zaplecze_Weryfikacja!A:B,2,FALSE),"Inny numer Lp")="Inny numer Lp","Inny numer Lp",IF(VLOOKUP(A928,Zaplecze_Weryfikacja!A:B,2,FALSE)=D928,"Nieznana przyczyna","Inny opis")))</f>
        <v>Inny opis</v>
      </c>
      <c r="Y928" s="785"/>
      <c r="Z928" s="309">
        <f t="shared" si="3614"/>
        <v>0</v>
      </c>
      <c r="AA928" s="785"/>
      <c r="AB928" s="309">
        <f t="shared" si="3615"/>
        <v>0</v>
      </c>
      <c r="AC928" s="785"/>
      <c r="AD928" s="309">
        <f t="shared" si="3616"/>
        <v>0</v>
      </c>
      <c r="AE928" s="785"/>
      <c r="AF928" s="309">
        <f t="shared" si="3617"/>
        <v>0</v>
      </c>
      <c r="AG928" s="785"/>
      <c r="AH928" s="309">
        <f t="shared" si="3618"/>
        <v>0</v>
      </c>
      <c r="AI928" s="785"/>
      <c r="AJ928" s="309">
        <f t="shared" si="3619"/>
        <v>0</v>
      </c>
      <c r="AK928" s="785"/>
      <c r="AL928" s="309">
        <f t="shared" si="3620"/>
        <v>0</v>
      </c>
      <c r="AM928" s="785"/>
      <c r="AN928" s="309">
        <f t="shared" si="3621"/>
        <v>0</v>
      </c>
      <c r="AO928" s="785"/>
      <c r="AP928" s="309">
        <f t="shared" si="3622"/>
        <v>0</v>
      </c>
      <c r="AQ928" s="785"/>
      <c r="AR928" s="309">
        <f t="shared" si="3623"/>
        <v>0</v>
      </c>
      <c r="AT928" s="782">
        <f t="shared" si="3208"/>
        <v>0</v>
      </c>
      <c r="AU928" s="782">
        <f t="shared" si="3209"/>
        <v>0</v>
      </c>
      <c r="AV928" s="782">
        <f t="shared" si="3210"/>
        <v>0</v>
      </c>
      <c r="AW928" s="788" t="e">
        <f t="shared" si="3211"/>
        <v>#DIV/0!</v>
      </c>
      <c r="AY928" s="781">
        <f t="shared" si="3212"/>
        <v>0</v>
      </c>
      <c r="AZ928" s="777"/>
      <c r="BA928" s="781">
        <f t="shared" si="3213"/>
        <v>0</v>
      </c>
      <c r="BB928" s="777"/>
      <c r="BC928" s="781">
        <f t="shared" si="3214"/>
        <v>0</v>
      </c>
      <c r="BD928" s="777"/>
      <c r="BE928" s="781">
        <f t="shared" si="3215"/>
        <v>0</v>
      </c>
      <c r="BF928" s="777"/>
      <c r="BG928" s="781">
        <f t="shared" si="3216"/>
        <v>0</v>
      </c>
      <c r="BH928" s="777"/>
      <c r="BI928" s="781">
        <f t="shared" si="3217"/>
        <v>0</v>
      </c>
      <c r="BJ928" s="777"/>
      <c r="BK928" s="781">
        <f t="shared" si="3218"/>
        <v>0</v>
      </c>
      <c r="BL928" s="777"/>
      <c r="BM928" s="781">
        <f t="shared" si="3219"/>
        <v>0</v>
      </c>
      <c r="BN928" s="777"/>
      <c r="BO928" s="781">
        <f t="shared" si="3220"/>
        <v>0</v>
      </c>
      <c r="BP928" s="777"/>
      <c r="BQ928" s="781">
        <f t="shared" si="3221"/>
        <v>0</v>
      </c>
      <c r="BR928" s="777"/>
    </row>
    <row r="929" spans="1:70" outlineLevel="3">
      <c r="A929" s="6">
        <v>302538</v>
      </c>
      <c r="B929" s="10"/>
      <c r="C929" s="160" t="s">
        <v>264</v>
      </c>
      <c r="D929" s="111" t="s">
        <v>64</v>
      </c>
      <c r="E929" s="43" t="str">
        <f t="shared" si="3612"/>
        <v>T</v>
      </c>
      <c r="F929" s="42" t="s">
        <v>3185</v>
      </c>
      <c r="G929" s="134" t="s">
        <v>327</v>
      </c>
      <c r="H929" s="1076">
        <v>5.0999999999999996</v>
      </c>
      <c r="I929" s="1141"/>
      <c r="J929" s="1142"/>
      <c r="K929" s="1032">
        <f t="shared" si="3613"/>
        <v>0</v>
      </c>
      <c r="L929" s="485"/>
      <c r="M929" s="128"/>
      <c r="N929" s="409"/>
      <c r="O929" s="409"/>
      <c r="Q929" s="684" t="s">
        <v>1864</v>
      </c>
      <c r="R929" s="692" t="s">
        <v>2007</v>
      </c>
      <c r="T929" s="680" t="str">
        <f>IF(IF(A929=0,TRUE(),D929=IFERROR(VLOOKUP(A929,Zaplecze_Weryfikacja!A:B,2,FALSE),2))=TRUE(),"Tak","Nie")</f>
        <v>Nie</v>
      </c>
      <c r="U929" s="681" t="str">
        <f>IF(T929="Tak"," ",IF(IFERROR(VLOOKUP(A929,Zaplecze_Weryfikacja!A:B,2,FALSE),"Inny numer Lp")="Inny numer Lp","Inny numer Lp",IF(VLOOKUP(A929,Zaplecze_Weryfikacja!A:B,2,FALSE)=D929,"Nieznana przyczyna","Inny opis")))</f>
        <v>Inny opis</v>
      </c>
      <c r="Y929" s="785"/>
      <c r="Z929" s="309">
        <f t="shared" si="3614"/>
        <v>0</v>
      </c>
      <c r="AA929" s="785"/>
      <c r="AB929" s="309">
        <f t="shared" si="3615"/>
        <v>0</v>
      </c>
      <c r="AC929" s="785"/>
      <c r="AD929" s="309">
        <f t="shared" si="3616"/>
        <v>0</v>
      </c>
      <c r="AE929" s="785"/>
      <c r="AF929" s="309">
        <f t="shared" si="3617"/>
        <v>0</v>
      </c>
      <c r="AG929" s="785"/>
      <c r="AH929" s="309">
        <f t="shared" si="3618"/>
        <v>0</v>
      </c>
      <c r="AI929" s="785"/>
      <c r="AJ929" s="309">
        <f t="shared" si="3619"/>
        <v>0</v>
      </c>
      <c r="AK929" s="785"/>
      <c r="AL929" s="309">
        <f t="shared" si="3620"/>
        <v>0</v>
      </c>
      <c r="AM929" s="785"/>
      <c r="AN929" s="309">
        <f t="shared" si="3621"/>
        <v>0</v>
      </c>
      <c r="AO929" s="785"/>
      <c r="AP929" s="309">
        <f t="shared" si="3622"/>
        <v>0</v>
      </c>
      <c r="AQ929" s="785"/>
      <c r="AR929" s="309">
        <f t="shared" si="3623"/>
        <v>0</v>
      </c>
      <c r="AT929" s="782">
        <f t="shared" si="3208"/>
        <v>0</v>
      </c>
      <c r="AU929" s="782">
        <f t="shared" si="3209"/>
        <v>0</v>
      </c>
      <c r="AV929" s="782">
        <f t="shared" si="3210"/>
        <v>0</v>
      </c>
      <c r="AW929" s="788" t="e">
        <f t="shared" si="3211"/>
        <v>#DIV/0!</v>
      </c>
      <c r="AY929" s="781">
        <f t="shared" si="3212"/>
        <v>0</v>
      </c>
      <c r="AZ929" s="777"/>
      <c r="BA929" s="781">
        <f t="shared" si="3213"/>
        <v>0</v>
      </c>
      <c r="BB929" s="777"/>
      <c r="BC929" s="781">
        <f t="shared" si="3214"/>
        <v>0</v>
      </c>
      <c r="BD929" s="777"/>
      <c r="BE929" s="781">
        <f t="shared" si="3215"/>
        <v>0</v>
      </c>
      <c r="BF929" s="777"/>
      <c r="BG929" s="781">
        <f t="shared" si="3216"/>
        <v>0</v>
      </c>
      <c r="BH929" s="777"/>
      <c r="BI929" s="781">
        <f t="shared" si="3217"/>
        <v>0</v>
      </c>
      <c r="BJ929" s="777"/>
      <c r="BK929" s="781">
        <f t="shared" si="3218"/>
        <v>0</v>
      </c>
      <c r="BL929" s="777"/>
      <c r="BM929" s="781">
        <f t="shared" si="3219"/>
        <v>0</v>
      </c>
      <c r="BN929" s="777"/>
      <c r="BO929" s="781">
        <f t="shared" si="3220"/>
        <v>0</v>
      </c>
      <c r="BP929" s="777"/>
      <c r="BQ929" s="781">
        <f t="shared" si="3221"/>
        <v>0</v>
      </c>
      <c r="BR929" s="777"/>
    </row>
    <row r="930" spans="1:70" ht="28.5" outlineLevel="3">
      <c r="A930" s="1250">
        <v>302539</v>
      </c>
      <c r="B930" s="10"/>
      <c r="C930" s="160" t="s">
        <v>264</v>
      </c>
      <c r="D930" s="1276" t="s">
        <v>3818</v>
      </c>
      <c r="E930" s="43" t="str">
        <f t="shared" si="3612"/>
        <v>T</v>
      </c>
      <c r="F930" s="1279" t="s">
        <v>3816</v>
      </c>
      <c r="G930" s="134" t="s">
        <v>327</v>
      </c>
      <c r="H930" s="1076">
        <v>16.8</v>
      </c>
      <c r="I930" s="1141"/>
      <c r="J930" s="1142"/>
      <c r="K930" s="1032">
        <f t="shared" si="3613"/>
        <v>0</v>
      </c>
      <c r="L930" s="485"/>
      <c r="M930" s="128"/>
      <c r="N930" s="409"/>
      <c r="O930" s="409"/>
      <c r="Q930" s="686" t="s">
        <v>1865</v>
      </c>
      <c r="R930" s="692" t="s">
        <v>2007</v>
      </c>
      <c r="T930" s="680" t="str">
        <f>IF(IF(A930=0,TRUE(),D930=IFERROR(VLOOKUP(A930,Zaplecze_Weryfikacja!A:B,2,FALSE),2))=TRUE(),"Tak","Nie")</f>
        <v>Nie</v>
      </c>
      <c r="U930" s="681" t="str">
        <f>IF(T930="Tak"," ",IF(IFERROR(VLOOKUP(A930,Zaplecze_Weryfikacja!A:B,2,FALSE),"Inny numer Lp")="Inny numer Lp","Inny numer Lp",IF(VLOOKUP(A930,Zaplecze_Weryfikacja!A:B,2,FALSE)=D930,"Nieznana przyczyna","Inny opis")))</f>
        <v>Inny opis</v>
      </c>
      <c r="Y930" s="785"/>
      <c r="Z930" s="309">
        <f t="shared" si="3614"/>
        <v>0</v>
      </c>
      <c r="AA930" s="785"/>
      <c r="AB930" s="309">
        <f t="shared" si="3615"/>
        <v>0</v>
      </c>
      <c r="AC930" s="785"/>
      <c r="AD930" s="309">
        <f t="shared" si="3616"/>
        <v>0</v>
      </c>
      <c r="AE930" s="785"/>
      <c r="AF930" s="309">
        <f t="shared" si="3617"/>
        <v>0</v>
      </c>
      <c r="AG930" s="785"/>
      <c r="AH930" s="309">
        <f t="shared" si="3618"/>
        <v>0</v>
      </c>
      <c r="AI930" s="785"/>
      <c r="AJ930" s="309">
        <f t="shared" si="3619"/>
        <v>0</v>
      </c>
      <c r="AK930" s="785"/>
      <c r="AL930" s="309">
        <f t="shared" si="3620"/>
        <v>0</v>
      </c>
      <c r="AM930" s="785"/>
      <c r="AN930" s="309">
        <f t="shared" si="3621"/>
        <v>0</v>
      </c>
      <c r="AO930" s="785"/>
      <c r="AP930" s="309">
        <f t="shared" si="3622"/>
        <v>0</v>
      </c>
      <c r="AQ930" s="785"/>
      <c r="AR930" s="309">
        <f t="shared" si="3623"/>
        <v>0</v>
      </c>
      <c r="AT930" s="782">
        <f t="shared" si="3208"/>
        <v>0</v>
      </c>
      <c r="AU930" s="782">
        <f t="shared" si="3209"/>
        <v>0</v>
      </c>
      <c r="AV930" s="782">
        <f t="shared" si="3210"/>
        <v>0</v>
      </c>
      <c r="AW930" s="788" t="e">
        <f t="shared" si="3211"/>
        <v>#DIV/0!</v>
      </c>
      <c r="AY930" s="781">
        <f t="shared" si="3212"/>
        <v>0</v>
      </c>
      <c r="AZ930" s="777"/>
      <c r="BA930" s="781">
        <f t="shared" si="3213"/>
        <v>0</v>
      </c>
      <c r="BB930" s="777"/>
      <c r="BC930" s="781">
        <f t="shared" si="3214"/>
        <v>0</v>
      </c>
      <c r="BD930" s="777"/>
      <c r="BE930" s="781">
        <f t="shared" si="3215"/>
        <v>0</v>
      </c>
      <c r="BF930" s="777"/>
      <c r="BG930" s="781">
        <f t="shared" si="3216"/>
        <v>0</v>
      </c>
      <c r="BH930" s="777"/>
      <c r="BI930" s="781">
        <f t="shared" si="3217"/>
        <v>0</v>
      </c>
      <c r="BJ930" s="777"/>
      <c r="BK930" s="781">
        <f t="shared" si="3218"/>
        <v>0</v>
      </c>
      <c r="BL930" s="777"/>
      <c r="BM930" s="781">
        <f t="shared" si="3219"/>
        <v>0</v>
      </c>
      <c r="BN930" s="777"/>
      <c r="BO930" s="781">
        <f t="shared" si="3220"/>
        <v>0</v>
      </c>
      <c r="BP930" s="777"/>
      <c r="BQ930" s="781">
        <f t="shared" si="3221"/>
        <v>0</v>
      </c>
      <c r="BR930" s="777"/>
    </row>
    <row r="931" spans="1:70" ht="28.5" outlineLevel="3">
      <c r="A931" s="1250">
        <v>302540</v>
      </c>
      <c r="B931" s="10"/>
      <c r="C931" s="160" t="s">
        <v>264</v>
      </c>
      <c r="D931" s="150" t="s">
        <v>3206</v>
      </c>
      <c r="E931" s="43" t="str">
        <f t="shared" ref="E931" si="3624">IF(H931&gt;0,"T","N")</f>
        <v>N</v>
      </c>
      <c r="F931" s="42"/>
      <c r="G931" s="134" t="s">
        <v>327</v>
      </c>
      <c r="H931" s="1249">
        <v>0</v>
      </c>
      <c r="I931" s="1141"/>
      <c r="J931" s="1142"/>
      <c r="K931" s="1032">
        <f t="shared" ref="K931" si="3625">IF(B931="E","E",$H931*I931)</f>
        <v>0</v>
      </c>
      <c r="L931" s="485"/>
      <c r="M931" s="128"/>
      <c r="N931" s="409"/>
      <c r="O931" s="409"/>
      <c r="Q931" s="686" t="s">
        <v>1865</v>
      </c>
      <c r="R931" s="692" t="s">
        <v>2007</v>
      </c>
      <c r="T931" s="680" t="str">
        <f>IF(IF(A931=0,TRUE(),D931=IFERROR(VLOOKUP(A931,Zaplecze_Weryfikacja!A:B,2,FALSE),2))=TRUE(),"Tak","Nie")</f>
        <v>Nie</v>
      </c>
      <c r="U931" s="681" t="str">
        <f>IF(T931="Tak"," ",IF(IFERROR(VLOOKUP(A931,Zaplecze_Weryfikacja!A:B,2,FALSE),"Inny numer Lp")="Inny numer Lp","Inny numer Lp",IF(VLOOKUP(A931,Zaplecze_Weryfikacja!A:B,2,FALSE)=D931,"Nieznana przyczyna","Inny opis")))</f>
        <v>Inny opis</v>
      </c>
      <c r="Y931" s="785"/>
      <c r="Z931" s="309">
        <f t="shared" ref="Z931" si="3626">IF($B931="E","E",$H931*Y931)</f>
        <v>0</v>
      </c>
      <c r="AA931" s="785"/>
      <c r="AB931" s="309">
        <f t="shared" ref="AB931" si="3627">IF($B931="E","E",$H931*AA931)</f>
        <v>0</v>
      </c>
      <c r="AC931" s="785"/>
      <c r="AD931" s="309">
        <f t="shared" ref="AD931" si="3628">IF($B931="E","E",$H931*AC931)</f>
        <v>0</v>
      </c>
      <c r="AE931" s="785"/>
      <c r="AF931" s="309">
        <f t="shared" ref="AF931" si="3629">IF($B931="E","E",$H931*AE931)</f>
        <v>0</v>
      </c>
      <c r="AG931" s="785"/>
      <c r="AH931" s="309">
        <f t="shared" ref="AH931" si="3630">IF($B931="E","E",$H931*AG931)</f>
        <v>0</v>
      </c>
      <c r="AI931" s="785"/>
      <c r="AJ931" s="309">
        <f t="shared" ref="AJ931" si="3631">IF($B931="E","E",$H931*AI931)</f>
        <v>0</v>
      </c>
      <c r="AK931" s="785"/>
      <c r="AL931" s="309">
        <f t="shared" ref="AL931" si="3632">IF($B931="E","E",$H931*AK931)</f>
        <v>0</v>
      </c>
      <c r="AM931" s="785"/>
      <c r="AN931" s="309">
        <f t="shared" ref="AN931" si="3633">IF($B931="E","E",$H931*AM931)</f>
        <v>0</v>
      </c>
      <c r="AO931" s="785"/>
      <c r="AP931" s="309">
        <f t="shared" ref="AP931" si="3634">IF($B931="E","E",$H931*AO931)</f>
        <v>0</v>
      </c>
      <c r="AQ931" s="785"/>
      <c r="AR931" s="309">
        <f t="shared" ref="AR931" si="3635">IF($B931="E","E",$H931*AQ931)</f>
        <v>0</v>
      </c>
      <c r="AT931" s="782">
        <f t="shared" ref="AT931" si="3636">MAX(Z931,AB931,AD931,AF931,AH931,AJ931,AL931,AN931,AP931,AR931)</f>
        <v>0</v>
      </c>
      <c r="AU931" s="782">
        <f t="shared" ref="AU931" si="3637">IF($AU$6=10,MIN(Z931,AB931,AD931,AF931,AH931,AJ931,AL931,AN931,AP931,AR931),IF($AU$6=9,MIN(Z931,AB931,AD931,AF931,AH931,AJ931,AL931,AN931,AP931),IF($AU$6=8,MIN(Z931,AB931,AD931,AF931,AH931,AJ931,AL931,AN931),IF($AU$6=7,MIN(Z931,AB931,AD931,AF931,AH931,AJ931,AL931),IF($AU$6=6,MIN(Z931,AB931,AD931,AF931,AH931,AJ931),IF($AU$6=5,MIN(Z931,AB931,AD931,AF931,AH931),IF($AU$6=4,MIN(Z931,AB931,AD931,AF931),IF($AU$6=4,MIN(Z931,AB931,AD931,AF931),IF($AU$6=3,MIN(Z931,AB931,AD931),IF($AU$6=3,MIN(Z931,AB931,AD931),IF($AU$6=2,MIN(Z931,AB931),IF($AU$6=1,MIN(Z931),"Błąd - zła ilośc oferentów"))))))))))))</f>
        <v>0</v>
      </c>
      <c r="AV931" s="782">
        <f t="shared" ref="AV931" si="3638">AT931-AU931</f>
        <v>0</v>
      </c>
      <c r="AW931" s="788" t="e">
        <f t="shared" ref="AW931" si="3639">AT931/AU931</f>
        <v>#DIV/0!</v>
      </c>
      <c r="AY931" s="781">
        <f t="shared" ref="AY931" si="3640">+AZ931</f>
        <v>0</v>
      </c>
      <c r="AZ931" s="777"/>
      <c r="BA931" s="781">
        <f t="shared" ref="BA931" si="3641">+BB931</f>
        <v>0</v>
      </c>
      <c r="BB931" s="777"/>
      <c r="BC931" s="781">
        <f t="shared" ref="BC931" si="3642">+BD931</f>
        <v>0</v>
      </c>
      <c r="BD931" s="777"/>
      <c r="BE931" s="781">
        <f t="shared" ref="BE931" si="3643">+BF931</f>
        <v>0</v>
      </c>
      <c r="BF931" s="777"/>
      <c r="BG931" s="781">
        <f t="shared" ref="BG931" si="3644">+BH931</f>
        <v>0</v>
      </c>
      <c r="BH931" s="777"/>
      <c r="BI931" s="781">
        <f t="shared" ref="BI931" si="3645">+BJ931</f>
        <v>0</v>
      </c>
      <c r="BJ931" s="777"/>
      <c r="BK931" s="781">
        <f t="shared" ref="BK931" si="3646">+BL931</f>
        <v>0</v>
      </c>
      <c r="BL931" s="777"/>
      <c r="BM931" s="781">
        <f t="shared" ref="BM931" si="3647">+BN931</f>
        <v>0</v>
      </c>
      <c r="BN931" s="777"/>
      <c r="BO931" s="781">
        <f t="shared" ref="BO931" si="3648">+BP931</f>
        <v>0</v>
      </c>
      <c r="BP931" s="777"/>
      <c r="BQ931" s="781">
        <f t="shared" ref="BQ931" si="3649">+BR931</f>
        <v>0</v>
      </c>
      <c r="BR931" s="777"/>
    </row>
    <row r="932" spans="1:70" outlineLevel="3">
      <c r="A932" s="6">
        <v>302541</v>
      </c>
      <c r="B932" s="10"/>
      <c r="C932" s="160" t="s">
        <v>264</v>
      </c>
      <c r="D932" s="111" t="s">
        <v>3207</v>
      </c>
      <c r="E932" s="43" t="str">
        <f t="shared" si="3612"/>
        <v>T</v>
      </c>
      <c r="F932" s="42" t="s">
        <v>3208</v>
      </c>
      <c r="G932" s="134" t="s">
        <v>23</v>
      </c>
      <c r="H932" s="1076">
        <v>1</v>
      </c>
      <c r="I932" s="1141"/>
      <c r="J932" s="1142"/>
      <c r="K932" s="1032">
        <f t="shared" si="3613"/>
        <v>0</v>
      </c>
      <c r="L932" s="485"/>
      <c r="M932" s="128"/>
      <c r="N932" s="409"/>
      <c r="O932" s="409"/>
      <c r="Q932" s="686" t="s">
        <v>1907</v>
      </c>
      <c r="R932" s="692" t="s">
        <v>2007</v>
      </c>
      <c r="T932" s="680" t="str">
        <f>IF(IF(A932=0,TRUE(),D932=IFERROR(VLOOKUP(A932,Zaplecze_Weryfikacja!A:B,2,FALSE),2))=TRUE(),"Tak","Nie")</f>
        <v>Nie</v>
      </c>
      <c r="U932" s="681" t="str">
        <f>IF(T932="Tak"," ",IF(IFERROR(VLOOKUP(A932,Zaplecze_Weryfikacja!A:B,2,FALSE),"Inny numer Lp")="Inny numer Lp","Inny numer Lp",IF(VLOOKUP(A932,Zaplecze_Weryfikacja!A:B,2,FALSE)=D932,"Nieznana przyczyna","Inny opis")))</f>
        <v>Inny opis</v>
      </c>
      <c r="Y932" s="785"/>
      <c r="Z932" s="309">
        <f t="shared" si="3614"/>
        <v>0</v>
      </c>
      <c r="AA932" s="785"/>
      <c r="AB932" s="309">
        <f t="shared" si="3615"/>
        <v>0</v>
      </c>
      <c r="AC932" s="785"/>
      <c r="AD932" s="309">
        <f t="shared" si="3616"/>
        <v>0</v>
      </c>
      <c r="AE932" s="785"/>
      <c r="AF932" s="309">
        <f t="shared" si="3617"/>
        <v>0</v>
      </c>
      <c r="AG932" s="785"/>
      <c r="AH932" s="309">
        <f t="shared" si="3618"/>
        <v>0</v>
      </c>
      <c r="AI932" s="785"/>
      <c r="AJ932" s="309">
        <f t="shared" si="3619"/>
        <v>0</v>
      </c>
      <c r="AK932" s="785"/>
      <c r="AL932" s="309">
        <f t="shared" si="3620"/>
        <v>0</v>
      </c>
      <c r="AM932" s="785"/>
      <c r="AN932" s="309">
        <f t="shared" si="3621"/>
        <v>0</v>
      </c>
      <c r="AO932" s="785"/>
      <c r="AP932" s="309">
        <f t="shared" si="3622"/>
        <v>0</v>
      </c>
      <c r="AQ932" s="785"/>
      <c r="AR932" s="309">
        <f t="shared" si="3623"/>
        <v>0</v>
      </c>
      <c r="AT932" s="782">
        <f t="shared" si="3208"/>
        <v>0</v>
      </c>
      <c r="AU932" s="782">
        <f t="shared" si="3209"/>
        <v>0</v>
      </c>
      <c r="AV932" s="782">
        <f t="shared" si="3210"/>
        <v>0</v>
      </c>
      <c r="AW932" s="788" t="e">
        <f t="shared" si="3211"/>
        <v>#DIV/0!</v>
      </c>
      <c r="AY932" s="781">
        <f t="shared" si="3212"/>
        <v>0</v>
      </c>
      <c r="AZ932" s="777"/>
      <c r="BA932" s="781">
        <f t="shared" si="3213"/>
        <v>0</v>
      </c>
      <c r="BB932" s="777"/>
      <c r="BC932" s="781">
        <f t="shared" si="3214"/>
        <v>0</v>
      </c>
      <c r="BD932" s="777"/>
      <c r="BE932" s="781">
        <f t="shared" si="3215"/>
        <v>0</v>
      </c>
      <c r="BF932" s="777"/>
      <c r="BG932" s="781">
        <f t="shared" si="3216"/>
        <v>0</v>
      </c>
      <c r="BH932" s="777"/>
      <c r="BI932" s="781">
        <f t="shared" si="3217"/>
        <v>0</v>
      </c>
      <c r="BJ932" s="777"/>
      <c r="BK932" s="781">
        <f t="shared" si="3218"/>
        <v>0</v>
      </c>
      <c r="BL932" s="777"/>
      <c r="BM932" s="781">
        <f t="shared" si="3219"/>
        <v>0</v>
      </c>
      <c r="BN932" s="777"/>
      <c r="BO932" s="781">
        <f t="shared" si="3220"/>
        <v>0</v>
      </c>
      <c r="BP932" s="777"/>
      <c r="BQ932" s="781">
        <f t="shared" si="3221"/>
        <v>0</v>
      </c>
      <c r="BR932" s="777"/>
    </row>
    <row r="933" spans="1:70" outlineLevel="3">
      <c r="A933" s="1250">
        <v>302542</v>
      </c>
      <c r="B933" s="10"/>
      <c r="C933" s="160" t="s">
        <v>264</v>
      </c>
      <c r="D933" s="34" t="s">
        <v>957</v>
      </c>
      <c r="E933" s="43" t="str">
        <f t="shared" si="3612"/>
        <v>N</v>
      </c>
      <c r="F933" s="42"/>
      <c r="G933" s="134" t="s">
        <v>23</v>
      </c>
      <c r="H933" s="1249">
        <v>0</v>
      </c>
      <c r="I933" s="1141"/>
      <c r="J933" s="1142"/>
      <c r="K933" s="1032">
        <f t="shared" si="3613"/>
        <v>0</v>
      </c>
      <c r="L933" s="485"/>
      <c r="M933" s="128"/>
      <c r="N933" s="409"/>
      <c r="O933" s="409"/>
      <c r="Q933" s="684" t="s">
        <v>1874</v>
      </c>
      <c r="R933" s="692" t="s">
        <v>2007</v>
      </c>
      <c r="T933" s="680" t="str">
        <f>IF(IF(A933=0,TRUE(),D933=IFERROR(VLOOKUP(A933,Zaplecze_Weryfikacja!A:B,2,FALSE),2))=TRUE(),"Tak","Nie")</f>
        <v>Nie</v>
      </c>
      <c r="U933" s="681" t="str">
        <f>IF(T933="Tak"," ",IF(IFERROR(VLOOKUP(A933,Zaplecze_Weryfikacja!A:B,2,FALSE),"Inny numer Lp")="Inny numer Lp","Inny numer Lp",IF(VLOOKUP(A933,Zaplecze_Weryfikacja!A:B,2,FALSE)=D933,"Nieznana przyczyna","Inny opis")))</f>
        <v>Inny opis</v>
      </c>
      <c r="Y933" s="785"/>
      <c r="Z933" s="309">
        <f t="shared" si="3614"/>
        <v>0</v>
      </c>
      <c r="AA933" s="785"/>
      <c r="AB933" s="309">
        <f t="shared" si="3615"/>
        <v>0</v>
      </c>
      <c r="AC933" s="785"/>
      <c r="AD933" s="309">
        <f t="shared" si="3616"/>
        <v>0</v>
      </c>
      <c r="AE933" s="785"/>
      <c r="AF933" s="309">
        <f t="shared" si="3617"/>
        <v>0</v>
      </c>
      <c r="AG933" s="785"/>
      <c r="AH933" s="309">
        <f t="shared" si="3618"/>
        <v>0</v>
      </c>
      <c r="AI933" s="785"/>
      <c r="AJ933" s="309">
        <f t="shared" si="3619"/>
        <v>0</v>
      </c>
      <c r="AK933" s="785"/>
      <c r="AL933" s="309">
        <f t="shared" si="3620"/>
        <v>0</v>
      </c>
      <c r="AM933" s="785"/>
      <c r="AN933" s="309">
        <f t="shared" si="3621"/>
        <v>0</v>
      </c>
      <c r="AO933" s="785"/>
      <c r="AP933" s="309">
        <f t="shared" si="3622"/>
        <v>0</v>
      </c>
      <c r="AQ933" s="785"/>
      <c r="AR933" s="309">
        <f t="shared" si="3623"/>
        <v>0</v>
      </c>
      <c r="AT933" s="782">
        <f t="shared" si="3208"/>
        <v>0</v>
      </c>
      <c r="AU933" s="782">
        <f t="shared" si="3209"/>
        <v>0</v>
      </c>
      <c r="AV933" s="782">
        <f t="shared" si="3210"/>
        <v>0</v>
      </c>
      <c r="AW933" s="788" t="e">
        <f t="shared" si="3211"/>
        <v>#DIV/0!</v>
      </c>
      <c r="AY933" s="781">
        <f t="shared" si="3212"/>
        <v>0</v>
      </c>
      <c r="AZ933" s="777"/>
      <c r="BA933" s="781">
        <f t="shared" si="3213"/>
        <v>0</v>
      </c>
      <c r="BB933" s="777"/>
      <c r="BC933" s="781">
        <f t="shared" si="3214"/>
        <v>0</v>
      </c>
      <c r="BD933" s="777"/>
      <c r="BE933" s="781">
        <f t="shared" si="3215"/>
        <v>0</v>
      </c>
      <c r="BF933" s="777"/>
      <c r="BG933" s="781">
        <f t="shared" si="3216"/>
        <v>0</v>
      </c>
      <c r="BH933" s="777"/>
      <c r="BI933" s="781">
        <f t="shared" si="3217"/>
        <v>0</v>
      </c>
      <c r="BJ933" s="777"/>
      <c r="BK933" s="781">
        <f t="shared" si="3218"/>
        <v>0</v>
      </c>
      <c r="BL933" s="777"/>
      <c r="BM933" s="781">
        <f t="shared" si="3219"/>
        <v>0</v>
      </c>
      <c r="BN933" s="777"/>
      <c r="BO933" s="781">
        <f t="shared" si="3220"/>
        <v>0</v>
      </c>
      <c r="BP933" s="777"/>
      <c r="BQ933" s="781">
        <f t="shared" si="3221"/>
        <v>0</v>
      </c>
      <c r="BR933" s="777"/>
    </row>
    <row r="934" spans="1:70" outlineLevel="3">
      <c r="A934" s="1250">
        <v>302543</v>
      </c>
      <c r="B934" s="10"/>
      <c r="C934" s="160" t="s">
        <v>264</v>
      </c>
      <c r="D934" s="34" t="s">
        <v>3523</v>
      </c>
      <c r="E934" s="43" t="str">
        <f t="shared" si="3612"/>
        <v>T</v>
      </c>
      <c r="F934" s="1279" t="s">
        <v>216</v>
      </c>
      <c r="G934" s="134" t="s">
        <v>755</v>
      </c>
      <c r="H934" s="1076">
        <v>81.599999999999994</v>
      </c>
      <c r="I934" s="1141"/>
      <c r="J934" s="1142"/>
      <c r="K934" s="1032">
        <f t="shared" si="3613"/>
        <v>0</v>
      </c>
      <c r="L934" s="485"/>
      <c r="M934" s="128"/>
      <c r="N934" s="409"/>
      <c r="O934" s="409"/>
      <c r="Q934" s="684" t="s">
        <v>1874</v>
      </c>
      <c r="R934" s="692" t="s">
        <v>2007</v>
      </c>
      <c r="T934" s="680" t="str">
        <f>IF(IF(A934=0,TRUE(),D934=IFERROR(VLOOKUP(A934,Zaplecze_Weryfikacja!A:B,2,FALSE),2))=TRUE(),"Tak","Nie")</f>
        <v>Nie</v>
      </c>
      <c r="U934" s="681" t="str">
        <f>IF(T934="Tak"," ",IF(IFERROR(VLOOKUP(A934,Zaplecze_Weryfikacja!A:B,2,FALSE),"Inny numer Lp")="Inny numer Lp","Inny numer Lp",IF(VLOOKUP(A934,Zaplecze_Weryfikacja!A:B,2,FALSE)=D934,"Nieznana przyczyna","Inny opis")))</f>
        <v>Inny opis</v>
      </c>
      <c r="Y934" s="785"/>
      <c r="Z934" s="309">
        <f t="shared" si="3614"/>
        <v>0</v>
      </c>
      <c r="AA934" s="785"/>
      <c r="AB934" s="309">
        <f t="shared" si="3615"/>
        <v>0</v>
      </c>
      <c r="AC934" s="785"/>
      <c r="AD934" s="309">
        <f t="shared" si="3616"/>
        <v>0</v>
      </c>
      <c r="AE934" s="785"/>
      <c r="AF934" s="309">
        <f t="shared" si="3617"/>
        <v>0</v>
      </c>
      <c r="AG934" s="785"/>
      <c r="AH934" s="309">
        <f t="shared" si="3618"/>
        <v>0</v>
      </c>
      <c r="AI934" s="785"/>
      <c r="AJ934" s="309">
        <f t="shared" si="3619"/>
        <v>0</v>
      </c>
      <c r="AK934" s="785"/>
      <c r="AL934" s="309">
        <f t="shared" si="3620"/>
        <v>0</v>
      </c>
      <c r="AM934" s="785"/>
      <c r="AN934" s="309">
        <f t="shared" si="3621"/>
        <v>0</v>
      </c>
      <c r="AO934" s="785"/>
      <c r="AP934" s="309">
        <f t="shared" si="3622"/>
        <v>0</v>
      </c>
      <c r="AQ934" s="785"/>
      <c r="AR934" s="309">
        <f t="shared" si="3623"/>
        <v>0</v>
      </c>
      <c r="AT934" s="782">
        <f t="shared" si="3208"/>
        <v>0</v>
      </c>
      <c r="AU934" s="782">
        <f t="shared" si="3209"/>
        <v>0</v>
      </c>
      <c r="AV934" s="782">
        <f t="shared" si="3210"/>
        <v>0</v>
      </c>
      <c r="AW934" s="788" t="e">
        <f t="shared" si="3211"/>
        <v>#DIV/0!</v>
      </c>
      <c r="AY934" s="781">
        <f t="shared" si="3212"/>
        <v>0</v>
      </c>
      <c r="AZ934" s="777"/>
      <c r="BA934" s="781">
        <f t="shared" si="3213"/>
        <v>0</v>
      </c>
      <c r="BB934" s="777"/>
      <c r="BC934" s="781">
        <f t="shared" si="3214"/>
        <v>0</v>
      </c>
      <c r="BD934" s="777"/>
      <c r="BE934" s="781">
        <f t="shared" si="3215"/>
        <v>0</v>
      </c>
      <c r="BF934" s="777"/>
      <c r="BG934" s="781">
        <f t="shared" si="3216"/>
        <v>0</v>
      </c>
      <c r="BH934" s="777"/>
      <c r="BI934" s="781">
        <f t="shared" si="3217"/>
        <v>0</v>
      </c>
      <c r="BJ934" s="777"/>
      <c r="BK934" s="781">
        <f t="shared" si="3218"/>
        <v>0</v>
      </c>
      <c r="BL934" s="777"/>
      <c r="BM934" s="781">
        <f t="shared" si="3219"/>
        <v>0</v>
      </c>
      <c r="BN934" s="777"/>
      <c r="BO934" s="781">
        <f t="shared" si="3220"/>
        <v>0</v>
      </c>
      <c r="BP934" s="777"/>
      <c r="BQ934" s="781">
        <f t="shared" si="3221"/>
        <v>0</v>
      </c>
      <c r="BR934" s="777"/>
    </row>
    <row r="935" spans="1:70" outlineLevel="3">
      <c r="A935" s="6">
        <v>302544</v>
      </c>
      <c r="B935" s="10"/>
      <c r="C935" s="160" t="s">
        <v>264</v>
      </c>
      <c r="D935" s="111" t="s">
        <v>3209</v>
      </c>
      <c r="E935" s="43" t="str">
        <f t="shared" si="3612"/>
        <v>T</v>
      </c>
      <c r="F935" s="42" t="s">
        <v>216</v>
      </c>
      <c r="G935" s="134" t="s">
        <v>325</v>
      </c>
      <c r="H935" s="1076">
        <v>1</v>
      </c>
      <c r="I935" s="1141"/>
      <c r="J935" s="1142"/>
      <c r="K935" s="1032">
        <f t="shared" si="3613"/>
        <v>0</v>
      </c>
      <c r="L935" s="485"/>
      <c r="M935" s="128"/>
      <c r="N935" s="409"/>
      <c r="O935" s="409"/>
      <c r="Q935" s="684" t="s">
        <v>1881</v>
      </c>
      <c r="R935" s="692" t="s">
        <v>2007</v>
      </c>
      <c r="T935" s="680" t="str">
        <f>IF(IF(A935=0,TRUE(),D935=IFERROR(VLOOKUP(A935,Zaplecze_Weryfikacja!A:B,2,FALSE),2))=TRUE(),"Tak","Nie")</f>
        <v>Nie</v>
      </c>
      <c r="U935" s="681" t="str">
        <f>IF(T935="Tak"," ",IF(IFERROR(VLOOKUP(A935,Zaplecze_Weryfikacja!A:B,2,FALSE),"Inny numer Lp")="Inny numer Lp","Inny numer Lp",IF(VLOOKUP(A935,Zaplecze_Weryfikacja!A:B,2,FALSE)=D935,"Nieznana przyczyna","Inny opis")))</f>
        <v>Inny opis</v>
      </c>
      <c r="Y935" s="785"/>
      <c r="Z935" s="309">
        <f t="shared" si="3614"/>
        <v>0</v>
      </c>
      <c r="AA935" s="785"/>
      <c r="AB935" s="309">
        <f t="shared" si="3615"/>
        <v>0</v>
      </c>
      <c r="AC935" s="785"/>
      <c r="AD935" s="309">
        <f t="shared" si="3616"/>
        <v>0</v>
      </c>
      <c r="AE935" s="785"/>
      <c r="AF935" s="309">
        <f t="shared" si="3617"/>
        <v>0</v>
      </c>
      <c r="AG935" s="785"/>
      <c r="AH935" s="309">
        <f t="shared" si="3618"/>
        <v>0</v>
      </c>
      <c r="AI935" s="785"/>
      <c r="AJ935" s="309">
        <f t="shared" si="3619"/>
        <v>0</v>
      </c>
      <c r="AK935" s="785"/>
      <c r="AL935" s="309">
        <f t="shared" si="3620"/>
        <v>0</v>
      </c>
      <c r="AM935" s="785"/>
      <c r="AN935" s="309">
        <f t="shared" si="3621"/>
        <v>0</v>
      </c>
      <c r="AO935" s="785"/>
      <c r="AP935" s="309">
        <f t="shared" si="3622"/>
        <v>0</v>
      </c>
      <c r="AQ935" s="785"/>
      <c r="AR935" s="309">
        <f t="shared" si="3623"/>
        <v>0</v>
      </c>
      <c r="AT935" s="782">
        <f t="shared" si="3208"/>
        <v>0</v>
      </c>
      <c r="AU935" s="782">
        <f t="shared" si="3209"/>
        <v>0</v>
      </c>
      <c r="AV935" s="782">
        <f t="shared" si="3210"/>
        <v>0</v>
      </c>
      <c r="AW935" s="788" t="e">
        <f t="shared" si="3211"/>
        <v>#DIV/0!</v>
      </c>
      <c r="AY935" s="781">
        <f t="shared" si="3212"/>
        <v>0</v>
      </c>
      <c r="AZ935" s="777"/>
      <c r="BA935" s="781">
        <f t="shared" si="3213"/>
        <v>0</v>
      </c>
      <c r="BB935" s="777"/>
      <c r="BC935" s="781">
        <f t="shared" si="3214"/>
        <v>0</v>
      </c>
      <c r="BD935" s="777"/>
      <c r="BE935" s="781">
        <f t="shared" si="3215"/>
        <v>0</v>
      </c>
      <c r="BF935" s="777"/>
      <c r="BG935" s="781">
        <f t="shared" si="3216"/>
        <v>0</v>
      </c>
      <c r="BH935" s="777"/>
      <c r="BI935" s="781">
        <f t="shared" si="3217"/>
        <v>0</v>
      </c>
      <c r="BJ935" s="777"/>
      <c r="BK935" s="781">
        <f t="shared" si="3218"/>
        <v>0</v>
      </c>
      <c r="BL935" s="777"/>
      <c r="BM935" s="781">
        <f t="shared" si="3219"/>
        <v>0</v>
      </c>
      <c r="BN935" s="777"/>
      <c r="BO935" s="781">
        <f t="shared" si="3220"/>
        <v>0</v>
      </c>
      <c r="BP935" s="777"/>
      <c r="BQ935" s="781">
        <f t="shared" si="3221"/>
        <v>0</v>
      </c>
      <c r="BR935" s="777"/>
    </row>
    <row r="936" spans="1:70" outlineLevel="3">
      <c r="A936" s="6">
        <v>302545</v>
      </c>
      <c r="B936" s="10"/>
      <c r="C936" s="160" t="s">
        <v>264</v>
      </c>
      <c r="D936" s="33" t="s">
        <v>3210</v>
      </c>
      <c r="E936" s="43" t="str">
        <f t="shared" si="3612"/>
        <v>T</v>
      </c>
      <c r="F936" s="42" t="s">
        <v>3115</v>
      </c>
      <c r="G936" s="134" t="s">
        <v>324</v>
      </c>
      <c r="H936" s="1076">
        <v>13.3</v>
      </c>
      <c r="I936" s="1141"/>
      <c r="J936" s="1142"/>
      <c r="K936" s="1032">
        <f t="shared" si="3613"/>
        <v>0</v>
      </c>
      <c r="L936" s="208"/>
      <c r="M936" s="128"/>
      <c r="N936" s="409"/>
      <c r="O936" s="409"/>
      <c r="Q936" s="684" t="s">
        <v>1885</v>
      </c>
      <c r="R936" s="692" t="s">
        <v>2007</v>
      </c>
      <c r="T936" s="680" t="str">
        <f>IF(IF(A936=0,TRUE(),D936=IFERROR(VLOOKUP(A936,Zaplecze_Weryfikacja!A:B,2,FALSE),2))=TRUE(),"Tak","Nie")</f>
        <v>Nie</v>
      </c>
      <c r="U936" s="681" t="str">
        <f>IF(T936="Tak"," ",IF(IFERROR(VLOOKUP(A936,Zaplecze_Weryfikacja!A:B,2,FALSE),"Inny numer Lp")="Inny numer Lp","Inny numer Lp",IF(VLOOKUP(A936,Zaplecze_Weryfikacja!A:B,2,FALSE)=D936,"Nieznana przyczyna","Inny opis")))</f>
        <v>Inny opis</v>
      </c>
      <c r="Y936" s="785"/>
      <c r="Z936" s="309">
        <f t="shared" si="3614"/>
        <v>0</v>
      </c>
      <c r="AA936" s="785"/>
      <c r="AB936" s="309">
        <f t="shared" si="3615"/>
        <v>0</v>
      </c>
      <c r="AC936" s="785"/>
      <c r="AD936" s="309">
        <f t="shared" si="3616"/>
        <v>0</v>
      </c>
      <c r="AE936" s="785"/>
      <c r="AF936" s="309">
        <f t="shared" si="3617"/>
        <v>0</v>
      </c>
      <c r="AG936" s="785"/>
      <c r="AH936" s="309">
        <f t="shared" si="3618"/>
        <v>0</v>
      </c>
      <c r="AI936" s="785"/>
      <c r="AJ936" s="309">
        <f t="shared" si="3619"/>
        <v>0</v>
      </c>
      <c r="AK936" s="785"/>
      <c r="AL936" s="309">
        <f t="shared" si="3620"/>
        <v>0</v>
      </c>
      <c r="AM936" s="785"/>
      <c r="AN936" s="309">
        <f t="shared" si="3621"/>
        <v>0</v>
      </c>
      <c r="AO936" s="785"/>
      <c r="AP936" s="309">
        <f t="shared" si="3622"/>
        <v>0</v>
      </c>
      <c r="AQ936" s="785"/>
      <c r="AR936" s="309">
        <f t="shared" si="3623"/>
        <v>0</v>
      </c>
      <c r="AT936" s="782">
        <f t="shared" si="3208"/>
        <v>0</v>
      </c>
      <c r="AU936" s="782">
        <f t="shared" si="3209"/>
        <v>0</v>
      </c>
      <c r="AV936" s="782">
        <f t="shared" si="3210"/>
        <v>0</v>
      </c>
      <c r="AW936" s="788" t="e">
        <f t="shared" si="3211"/>
        <v>#DIV/0!</v>
      </c>
      <c r="AY936" s="781">
        <f t="shared" si="3212"/>
        <v>0</v>
      </c>
      <c r="AZ936" s="777"/>
      <c r="BA936" s="781">
        <f t="shared" si="3213"/>
        <v>0</v>
      </c>
      <c r="BB936" s="777"/>
      <c r="BC936" s="781">
        <f t="shared" si="3214"/>
        <v>0</v>
      </c>
      <c r="BD936" s="777"/>
      <c r="BE936" s="781">
        <f t="shared" si="3215"/>
        <v>0</v>
      </c>
      <c r="BF936" s="777"/>
      <c r="BG936" s="781">
        <f t="shared" si="3216"/>
        <v>0</v>
      </c>
      <c r="BH936" s="777"/>
      <c r="BI936" s="781">
        <f t="shared" si="3217"/>
        <v>0</v>
      </c>
      <c r="BJ936" s="777"/>
      <c r="BK936" s="781">
        <f t="shared" si="3218"/>
        <v>0</v>
      </c>
      <c r="BL936" s="777"/>
      <c r="BM936" s="781">
        <f t="shared" si="3219"/>
        <v>0</v>
      </c>
      <c r="BN936" s="777"/>
      <c r="BO936" s="781">
        <f t="shared" si="3220"/>
        <v>0</v>
      </c>
      <c r="BP936" s="777"/>
      <c r="BQ936" s="781">
        <f t="shared" si="3221"/>
        <v>0</v>
      </c>
      <c r="BR936" s="777"/>
    </row>
    <row r="937" spans="1:70" outlineLevel="3">
      <c r="A937" s="6">
        <v>302546</v>
      </c>
      <c r="B937" s="10"/>
      <c r="C937" s="160" t="s">
        <v>264</v>
      </c>
      <c r="D937" s="33" t="s">
        <v>960</v>
      </c>
      <c r="E937" s="43" t="str">
        <f t="shared" si="3612"/>
        <v>N</v>
      </c>
      <c r="F937" s="42" t="s">
        <v>2970</v>
      </c>
      <c r="G937" s="134" t="s">
        <v>325</v>
      </c>
      <c r="H937" s="1076"/>
      <c r="I937" s="1141"/>
      <c r="J937" s="1142"/>
      <c r="K937" s="1032">
        <f t="shared" si="3613"/>
        <v>0</v>
      </c>
      <c r="L937" s="208"/>
      <c r="M937" s="128"/>
      <c r="N937" s="409"/>
      <c r="O937" s="409"/>
      <c r="Q937" s="684" t="s">
        <v>1885</v>
      </c>
      <c r="R937" s="692" t="s">
        <v>2007</v>
      </c>
      <c r="T937" s="680" t="str">
        <f>IF(IF(A937=0,TRUE(),D937=IFERROR(VLOOKUP(A937,Zaplecze_Weryfikacja!A:B,2,FALSE),2))=TRUE(),"Tak","Nie")</f>
        <v>Nie</v>
      </c>
      <c r="U937" s="681" t="str">
        <f>IF(T937="Tak"," ",IF(IFERROR(VLOOKUP(A937,Zaplecze_Weryfikacja!A:B,2,FALSE),"Inny numer Lp")="Inny numer Lp","Inny numer Lp",IF(VLOOKUP(A937,Zaplecze_Weryfikacja!A:B,2,FALSE)=D937,"Nieznana przyczyna","Inny opis")))</f>
        <v>Inny opis</v>
      </c>
      <c r="Y937" s="785"/>
      <c r="Z937" s="309">
        <f t="shared" si="3614"/>
        <v>0</v>
      </c>
      <c r="AA937" s="785"/>
      <c r="AB937" s="309">
        <f t="shared" si="3615"/>
        <v>0</v>
      </c>
      <c r="AC937" s="785"/>
      <c r="AD937" s="309">
        <f t="shared" si="3616"/>
        <v>0</v>
      </c>
      <c r="AE937" s="785"/>
      <c r="AF937" s="309">
        <f t="shared" si="3617"/>
        <v>0</v>
      </c>
      <c r="AG937" s="785"/>
      <c r="AH937" s="309">
        <f t="shared" si="3618"/>
        <v>0</v>
      </c>
      <c r="AI937" s="785"/>
      <c r="AJ937" s="309">
        <f t="shared" si="3619"/>
        <v>0</v>
      </c>
      <c r="AK937" s="785"/>
      <c r="AL937" s="309">
        <f t="shared" si="3620"/>
        <v>0</v>
      </c>
      <c r="AM937" s="785"/>
      <c r="AN937" s="309">
        <f t="shared" si="3621"/>
        <v>0</v>
      </c>
      <c r="AO937" s="785"/>
      <c r="AP937" s="309">
        <f t="shared" si="3622"/>
        <v>0</v>
      </c>
      <c r="AQ937" s="785"/>
      <c r="AR937" s="309">
        <f t="shared" si="3623"/>
        <v>0</v>
      </c>
      <c r="AT937" s="782">
        <f t="shared" si="3208"/>
        <v>0</v>
      </c>
      <c r="AU937" s="782">
        <f t="shared" si="3209"/>
        <v>0</v>
      </c>
      <c r="AV937" s="782">
        <f t="shared" si="3210"/>
        <v>0</v>
      </c>
      <c r="AW937" s="788" t="e">
        <f t="shared" si="3211"/>
        <v>#DIV/0!</v>
      </c>
      <c r="AY937" s="781">
        <f t="shared" si="3212"/>
        <v>0</v>
      </c>
      <c r="AZ937" s="777"/>
      <c r="BA937" s="781">
        <f t="shared" si="3213"/>
        <v>0</v>
      </c>
      <c r="BB937" s="777"/>
      <c r="BC937" s="781">
        <f t="shared" si="3214"/>
        <v>0</v>
      </c>
      <c r="BD937" s="777"/>
      <c r="BE937" s="781">
        <f t="shared" si="3215"/>
        <v>0</v>
      </c>
      <c r="BF937" s="777"/>
      <c r="BG937" s="781">
        <f t="shared" si="3216"/>
        <v>0</v>
      </c>
      <c r="BH937" s="777"/>
      <c r="BI937" s="781">
        <f t="shared" si="3217"/>
        <v>0</v>
      </c>
      <c r="BJ937" s="777"/>
      <c r="BK937" s="781">
        <f t="shared" si="3218"/>
        <v>0</v>
      </c>
      <c r="BL937" s="777"/>
      <c r="BM937" s="781">
        <f t="shared" si="3219"/>
        <v>0</v>
      </c>
      <c r="BN937" s="777"/>
      <c r="BO937" s="781">
        <f t="shared" si="3220"/>
        <v>0</v>
      </c>
      <c r="BP937" s="777"/>
      <c r="BQ937" s="781">
        <f t="shared" si="3221"/>
        <v>0</v>
      </c>
      <c r="BR937" s="777"/>
    </row>
    <row r="938" spans="1:70" outlineLevel="3">
      <c r="A938" s="1250">
        <v>302547</v>
      </c>
      <c r="B938" s="10"/>
      <c r="C938" s="160" t="s">
        <v>264</v>
      </c>
      <c r="D938" s="111" t="s">
        <v>3211</v>
      </c>
      <c r="E938" s="43" t="str">
        <f t="shared" si="3612"/>
        <v>T</v>
      </c>
      <c r="F938" s="42"/>
      <c r="G938" s="134" t="s">
        <v>327</v>
      </c>
      <c r="H938" s="1249">
        <v>17.5</v>
      </c>
      <c r="I938" s="1141"/>
      <c r="J938" s="1142"/>
      <c r="K938" s="1032">
        <f t="shared" si="3613"/>
        <v>0</v>
      </c>
      <c r="L938" s="208"/>
      <c r="M938" s="128"/>
      <c r="N938" s="409"/>
      <c r="O938" s="409"/>
      <c r="Q938" s="684" t="s">
        <v>1885</v>
      </c>
      <c r="R938" s="692" t="s">
        <v>2007</v>
      </c>
      <c r="T938" s="680" t="str">
        <f>IF(IF(A938=0,TRUE(),D938=IFERROR(VLOOKUP(A938,Zaplecze_Weryfikacja!A:B,2,FALSE),2))=TRUE(),"Tak","Nie")</f>
        <v>Nie</v>
      </c>
      <c r="U938" s="681" t="str">
        <f>IF(T938="Tak"," ",IF(IFERROR(VLOOKUP(A938,Zaplecze_Weryfikacja!A:B,2,FALSE),"Inny numer Lp")="Inny numer Lp","Inny numer Lp",IF(VLOOKUP(A938,Zaplecze_Weryfikacja!A:B,2,FALSE)=D938,"Nieznana przyczyna","Inny opis")))</f>
        <v>Inny opis</v>
      </c>
      <c r="Y938" s="785"/>
      <c r="Z938" s="309">
        <f t="shared" si="3614"/>
        <v>0</v>
      </c>
      <c r="AA938" s="785"/>
      <c r="AB938" s="309">
        <f t="shared" si="3615"/>
        <v>0</v>
      </c>
      <c r="AC938" s="785"/>
      <c r="AD938" s="309">
        <f t="shared" si="3616"/>
        <v>0</v>
      </c>
      <c r="AE938" s="785"/>
      <c r="AF938" s="309">
        <f t="shared" si="3617"/>
        <v>0</v>
      </c>
      <c r="AG938" s="785"/>
      <c r="AH938" s="309">
        <f t="shared" si="3618"/>
        <v>0</v>
      </c>
      <c r="AI938" s="785"/>
      <c r="AJ938" s="309">
        <f t="shared" si="3619"/>
        <v>0</v>
      </c>
      <c r="AK938" s="785"/>
      <c r="AL938" s="309">
        <f t="shared" si="3620"/>
        <v>0</v>
      </c>
      <c r="AM938" s="785"/>
      <c r="AN938" s="309">
        <f t="shared" si="3621"/>
        <v>0</v>
      </c>
      <c r="AO938" s="785"/>
      <c r="AP938" s="309">
        <f t="shared" si="3622"/>
        <v>0</v>
      </c>
      <c r="AQ938" s="785"/>
      <c r="AR938" s="309">
        <f t="shared" si="3623"/>
        <v>0</v>
      </c>
      <c r="AT938" s="782">
        <f t="shared" si="3208"/>
        <v>0</v>
      </c>
      <c r="AU938" s="782">
        <f t="shared" si="3209"/>
        <v>0</v>
      </c>
      <c r="AV938" s="782">
        <f t="shared" si="3210"/>
        <v>0</v>
      </c>
      <c r="AW938" s="788" t="e">
        <f t="shared" si="3211"/>
        <v>#DIV/0!</v>
      </c>
      <c r="AY938" s="781">
        <f t="shared" si="3212"/>
        <v>0</v>
      </c>
      <c r="AZ938" s="777"/>
      <c r="BA938" s="781">
        <f t="shared" si="3213"/>
        <v>0</v>
      </c>
      <c r="BB938" s="777"/>
      <c r="BC938" s="781">
        <f t="shared" si="3214"/>
        <v>0</v>
      </c>
      <c r="BD938" s="777"/>
      <c r="BE938" s="781">
        <f t="shared" si="3215"/>
        <v>0</v>
      </c>
      <c r="BF938" s="777"/>
      <c r="BG938" s="781">
        <f t="shared" si="3216"/>
        <v>0</v>
      </c>
      <c r="BH938" s="777"/>
      <c r="BI938" s="781">
        <f t="shared" si="3217"/>
        <v>0</v>
      </c>
      <c r="BJ938" s="777"/>
      <c r="BK938" s="781">
        <f t="shared" si="3218"/>
        <v>0</v>
      </c>
      <c r="BL938" s="777"/>
      <c r="BM938" s="781">
        <f t="shared" si="3219"/>
        <v>0</v>
      </c>
      <c r="BN938" s="777"/>
      <c r="BO938" s="781">
        <f t="shared" si="3220"/>
        <v>0</v>
      </c>
      <c r="BP938" s="777"/>
      <c r="BQ938" s="781">
        <f t="shared" si="3221"/>
        <v>0</v>
      </c>
      <c r="BR938" s="777"/>
    </row>
    <row r="939" spans="1:70" outlineLevel="3">
      <c r="A939" s="6"/>
      <c r="B939" s="160"/>
      <c r="C939" s="160"/>
      <c r="D939" s="34"/>
      <c r="E939" s="134"/>
      <c r="F939" s="134"/>
      <c r="G939" s="134"/>
      <c r="H939" s="1031"/>
      <c r="I939" s="1006"/>
      <c r="J939" s="1111"/>
      <c r="K939" s="1033"/>
      <c r="L939" s="208"/>
      <c r="M939" s="128"/>
      <c r="N939" s="409"/>
      <c r="O939" s="409"/>
      <c r="Q939" s="683"/>
      <c r="R939" s="692"/>
      <c r="T939" s="680" t="str">
        <f>IF(IF(A939=0,TRUE(),D939=IFERROR(VLOOKUP(A939,Zaplecze_Weryfikacja!A:B,2,FALSE),2))=TRUE(),"Tak","Nie")</f>
        <v>Tak</v>
      </c>
      <c r="U939" s="681" t="str">
        <f>IF(T939="Tak"," ",IF(IFERROR(VLOOKUP(A939,Zaplecze_Weryfikacja!A:B,2,FALSE),"Inny numer Lp")="Inny numer Lp","Inny numer Lp",IF(VLOOKUP(A939,Zaplecze_Weryfikacja!A:B,2,FALSE)=D939,"Nieznana przyczyna","Inny opis")))</f>
        <v xml:space="preserve"> </v>
      </c>
      <c r="Y939" s="785"/>
      <c r="Z939" s="104"/>
      <c r="AA939" s="785"/>
      <c r="AB939" s="104"/>
      <c r="AC939" s="785"/>
      <c r="AD939" s="104"/>
      <c r="AE939" s="785"/>
      <c r="AF939" s="104"/>
      <c r="AG939" s="785"/>
      <c r="AH939" s="104"/>
      <c r="AI939" s="785"/>
      <c r="AJ939" s="104"/>
      <c r="AK939" s="785"/>
      <c r="AL939" s="104"/>
      <c r="AM939" s="785"/>
      <c r="AN939" s="104"/>
      <c r="AO939" s="785"/>
      <c r="AP939" s="104"/>
      <c r="AQ939" s="785"/>
      <c r="AR939" s="104"/>
      <c r="AT939" s="782">
        <f t="shared" si="3208"/>
        <v>0</v>
      </c>
      <c r="AU939" s="782">
        <f t="shared" si="3209"/>
        <v>0</v>
      </c>
      <c r="AV939" s="782">
        <f t="shared" si="3210"/>
        <v>0</v>
      </c>
      <c r="AW939" s="788" t="e">
        <f t="shared" si="3211"/>
        <v>#DIV/0!</v>
      </c>
      <c r="AY939" s="781">
        <f t="shared" si="3212"/>
        <v>0</v>
      </c>
      <c r="AZ939" s="777"/>
      <c r="BA939" s="781">
        <f t="shared" si="3213"/>
        <v>0</v>
      </c>
      <c r="BB939" s="777"/>
      <c r="BC939" s="781">
        <f t="shared" si="3214"/>
        <v>0</v>
      </c>
      <c r="BD939" s="777"/>
      <c r="BE939" s="781">
        <f t="shared" si="3215"/>
        <v>0</v>
      </c>
      <c r="BF939" s="777"/>
      <c r="BG939" s="781">
        <f t="shared" si="3216"/>
        <v>0</v>
      </c>
      <c r="BH939" s="777"/>
      <c r="BI939" s="781">
        <f t="shared" si="3217"/>
        <v>0</v>
      </c>
      <c r="BJ939" s="777"/>
      <c r="BK939" s="781">
        <f t="shared" si="3218"/>
        <v>0</v>
      </c>
      <c r="BL939" s="777"/>
      <c r="BM939" s="781">
        <f t="shared" si="3219"/>
        <v>0</v>
      </c>
      <c r="BN939" s="777"/>
      <c r="BO939" s="781">
        <f t="shared" si="3220"/>
        <v>0</v>
      </c>
      <c r="BP939" s="777"/>
      <c r="BQ939" s="781">
        <f t="shared" si="3221"/>
        <v>0</v>
      </c>
      <c r="BR939" s="777"/>
    </row>
    <row r="940" spans="1:70" outlineLevel="3">
      <c r="A940" s="667"/>
      <c r="B940" s="668"/>
      <c r="C940" s="668"/>
      <c r="D940" s="672" t="s">
        <v>230</v>
      </c>
      <c r="E940" s="773" t="str">
        <f>IF(COUNTIF(E941:E953,"T")=0,"N","T")</f>
        <v>N</v>
      </c>
      <c r="F940" s="665"/>
      <c r="G940" s="664"/>
      <c r="H940" s="1079"/>
      <c r="I940" s="1065"/>
      <c r="J940" s="1116"/>
      <c r="K940" s="1036">
        <f>SUBTOTAL(9,K941:K955)</f>
        <v>0</v>
      </c>
      <c r="L940" s="496"/>
      <c r="M940" s="657"/>
      <c r="N940" s="657"/>
      <c r="O940" s="657"/>
      <c r="Q940" s="683"/>
      <c r="R940" s="692"/>
      <c r="T940" s="680" t="str">
        <f>IF(IF(A940=0,TRUE(),D940=IFERROR(VLOOKUP(A940,Zaplecze_Weryfikacja!A:B,2,FALSE),2))=TRUE(),"Tak","Nie")</f>
        <v>Tak</v>
      </c>
      <c r="U940" s="681" t="str">
        <f>IF(T940="Tak"," ",IF(IFERROR(VLOOKUP(A940,Zaplecze_Weryfikacja!A:B,2,FALSE),"Inny numer Lp")="Inny numer Lp","Inny numer Lp",IF(VLOOKUP(A940,Zaplecze_Weryfikacja!A:B,2,FALSE)=D940,"Nieznana przyczyna","Inny opis")))</f>
        <v xml:space="preserve"> </v>
      </c>
      <c r="Y940" s="785"/>
      <c r="Z940" s="663">
        <f>SUBTOTAL(9,Z941:Z955)</f>
        <v>0</v>
      </c>
      <c r="AA940" s="785"/>
      <c r="AB940" s="663">
        <f>SUBTOTAL(9,AB941:AB955)</f>
        <v>0</v>
      </c>
      <c r="AC940" s="785"/>
      <c r="AD940" s="663">
        <f>SUBTOTAL(9,AD941:AD955)</f>
        <v>0</v>
      </c>
      <c r="AE940" s="785"/>
      <c r="AF940" s="663">
        <f>SUBTOTAL(9,AF941:AF955)</f>
        <v>0</v>
      </c>
      <c r="AG940" s="785"/>
      <c r="AH940" s="663">
        <f>SUBTOTAL(9,AH941:AH955)</f>
        <v>0</v>
      </c>
      <c r="AI940" s="785"/>
      <c r="AJ940" s="663">
        <f>SUBTOTAL(9,AJ941:AJ955)</f>
        <v>0</v>
      </c>
      <c r="AK940" s="785"/>
      <c r="AL940" s="663">
        <f>SUBTOTAL(9,AL941:AL955)</f>
        <v>0</v>
      </c>
      <c r="AM940" s="785"/>
      <c r="AN940" s="663">
        <f>SUBTOTAL(9,AN941:AN955)</f>
        <v>0</v>
      </c>
      <c r="AO940" s="785"/>
      <c r="AP940" s="663">
        <f>SUBTOTAL(9,AP941:AP955)</f>
        <v>0</v>
      </c>
      <c r="AQ940" s="785"/>
      <c r="AR940" s="663">
        <f>SUBTOTAL(9,AR941:AR955)</f>
        <v>0</v>
      </c>
      <c r="AT940" s="845">
        <f t="shared" si="3208"/>
        <v>0</v>
      </c>
      <c r="AU940" s="845">
        <f t="shared" si="3209"/>
        <v>0</v>
      </c>
      <c r="AV940" s="845">
        <f t="shared" si="3210"/>
        <v>0</v>
      </c>
      <c r="AW940" s="846" t="e">
        <f t="shared" si="3211"/>
        <v>#DIV/0!</v>
      </c>
      <c r="AY940" s="781">
        <f t="shared" si="3212"/>
        <v>0</v>
      </c>
      <c r="AZ940" s="847"/>
      <c r="BA940" s="781">
        <f t="shared" si="3213"/>
        <v>0</v>
      </c>
      <c r="BB940" s="847"/>
      <c r="BC940" s="781">
        <f t="shared" si="3214"/>
        <v>0</v>
      </c>
      <c r="BD940" s="847"/>
      <c r="BE940" s="781">
        <f t="shared" si="3215"/>
        <v>0</v>
      </c>
      <c r="BF940" s="847"/>
      <c r="BG940" s="781">
        <f t="shared" si="3216"/>
        <v>0</v>
      </c>
      <c r="BH940" s="847"/>
      <c r="BI940" s="781">
        <f t="shared" si="3217"/>
        <v>0</v>
      </c>
      <c r="BJ940" s="847"/>
      <c r="BK940" s="781">
        <f t="shared" si="3218"/>
        <v>0</v>
      </c>
      <c r="BL940" s="847"/>
      <c r="BM940" s="781">
        <f t="shared" si="3219"/>
        <v>0</v>
      </c>
      <c r="BN940" s="847"/>
      <c r="BO940" s="781">
        <f t="shared" si="3220"/>
        <v>0</v>
      </c>
      <c r="BP940" s="847"/>
      <c r="BQ940" s="781">
        <f t="shared" si="3221"/>
        <v>0</v>
      </c>
      <c r="BR940" s="847"/>
    </row>
    <row r="941" spans="1:70" outlineLevel="3">
      <c r="A941" s="6">
        <v>302548</v>
      </c>
      <c r="B941" s="10"/>
      <c r="C941" s="121" t="s">
        <v>117</v>
      </c>
      <c r="D941" s="34" t="s">
        <v>231</v>
      </c>
      <c r="E941" s="43" t="str">
        <f t="shared" ref="E941:E953" si="3650">IF(H941&gt;0,"T","N")</f>
        <v>N</v>
      </c>
      <c r="F941" s="13" t="s">
        <v>2959</v>
      </c>
      <c r="G941" s="134" t="s">
        <v>327</v>
      </c>
      <c r="H941" s="1076"/>
      <c r="I941" s="1141"/>
      <c r="J941" s="1142"/>
      <c r="K941" s="1032">
        <f t="shared" ref="K941:K953" si="3651">IF(B941="E","E",$H941*I941)</f>
        <v>0</v>
      </c>
      <c r="L941" s="208"/>
      <c r="M941" s="128"/>
      <c r="N941" s="409"/>
      <c r="O941" s="409"/>
      <c r="Q941" s="686" t="s">
        <v>1907</v>
      </c>
      <c r="R941" s="692" t="s">
        <v>2007</v>
      </c>
      <c r="T941" s="680" t="str">
        <f>IF(IF(A941=0,TRUE(),D941=IFERROR(VLOOKUP(A941,Zaplecze_Weryfikacja!A:B,2,FALSE),2))=TRUE(),"Tak","Nie")</f>
        <v>Nie</v>
      </c>
      <c r="U941" s="681" t="str">
        <f>IF(T941="Tak"," ",IF(IFERROR(VLOOKUP(A941,Zaplecze_Weryfikacja!A:B,2,FALSE),"Inny numer Lp")="Inny numer Lp","Inny numer Lp",IF(VLOOKUP(A941,Zaplecze_Weryfikacja!A:B,2,FALSE)=D941,"Nieznana przyczyna","Inny opis")))</f>
        <v>Inny opis</v>
      </c>
      <c r="Y941" s="785"/>
      <c r="Z941" s="309">
        <f t="shared" ref="Z941:Z953" si="3652">IF($B941="E","E",$H941*Y941)</f>
        <v>0</v>
      </c>
      <c r="AA941" s="785"/>
      <c r="AB941" s="309">
        <f t="shared" ref="AB941:AB953" si="3653">IF($B941="E","E",$H941*AA941)</f>
        <v>0</v>
      </c>
      <c r="AC941" s="785"/>
      <c r="AD941" s="309">
        <f t="shared" ref="AD941:AD953" si="3654">IF($B941="E","E",$H941*AC941)</f>
        <v>0</v>
      </c>
      <c r="AE941" s="785"/>
      <c r="AF941" s="309">
        <f t="shared" ref="AF941:AF953" si="3655">IF($B941="E","E",$H941*AE941)</f>
        <v>0</v>
      </c>
      <c r="AG941" s="785"/>
      <c r="AH941" s="309">
        <f t="shared" ref="AH941:AH953" si="3656">IF($B941="E","E",$H941*AG941)</f>
        <v>0</v>
      </c>
      <c r="AI941" s="785"/>
      <c r="AJ941" s="309">
        <f t="shared" ref="AJ941:AJ953" si="3657">IF($B941="E","E",$H941*AI941)</f>
        <v>0</v>
      </c>
      <c r="AK941" s="785"/>
      <c r="AL941" s="309">
        <f t="shared" ref="AL941:AL953" si="3658">IF($B941="E","E",$H941*AK941)</f>
        <v>0</v>
      </c>
      <c r="AM941" s="785"/>
      <c r="AN941" s="309">
        <f t="shared" ref="AN941:AN953" si="3659">IF($B941="E","E",$H941*AM941)</f>
        <v>0</v>
      </c>
      <c r="AO941" s="785"/>
      <c r="AP941" s="309">
        <f t="shared" ref="AP941:AP953" si="3660">IF($B941="E","E",$H941*AO941)</f>
        <v>0</v>
      </c>
      <c r="AQ941" s="785"/>
      <c r="AR941" s="309">
        <f t="shared" ref="AR941:AR953" si="3661">IF($B941="E","E",$H941*AQ941)</f>
        <v>0</v>
      </c>
      <c r="AT941" s="782">
        <f t="shared" si="3208"/>
        <v>0</v>
      </c>
      <c r="AU941" s="782">
        <f t="shared" si="3209"/>
        <v>0</v>
      </c>
      <c r="AV941" s="782">
        <f t="shared" si="3210"/>
        <v>0</v>
      </c>
      <c r="AW941" s="788" t="e">
        <f t="shared" si="3211"/>
        <v>#DIV/0!</v>
      </c>
      <c r="AY941" s="781">
        <f t="shared" si="3212"/>
        <v>0</v>
      </c>
      <c r="AZ941" s="777"/>
      <c r="BA941" s="781">
        <f t="shared" si="3213"/>
        <v>0</v>
      </c>
      <c r="BB941" s="777"/>
      <c r="BC941" s="781">
        <f t="shared" si="3214"/>
        <v>0</v>
      </c>
      <c r="BD941" s="777"/>
      <c r="BE941" s="781">
        <f t="shared" si="3215"/>
        <v>0</v>
      </c>
      <c r="BF941" s="777"/>
      <c r="BG941" s="781">
        <f t="shared" si="3216"/>
        <v>0</v>
      </c>
      <c r="BH941" s="777"/>
      <c r="BI941" s="781">
        <f t="shared" si="3217"/>
        <v>0</v>
      </c>
      <c r="BJ941" s="777"/>
      <c r="BK941" s="781">
        <f t="shared" si="3218"/>
        <v>0</v>
      </c>
      <c r="BL941" s="777"/>
      <c r="BM941" s="781">
        <f t="shared" si="3219"/>
        <v>0</v>
      </c>
      <c r="BN941" s="777"/>
      <c r="BO941" s="781">
        <f t="shared" si="3220"/>
        <v>0</v>
      </c>
      <c r="BP941" s="777"/>
      <c r="BQ941" s="781">
        <f t="shared" si="3221"/>
        <v>0</v>
      </c>
      <c r="BR941" s="777"/>
    </row>
    <row r="942" spans="1:70" outlineLevel="3">
      <c r="A942" s="6">
        <v>302549</v>
      </c>
      <c r="B942" s="10"/>
      <c r="C942" s="121" t="s">
        <v>117</v>
      </c>
      <c r="D942" s="174" t="s">
        <v>234</v>
      </c>
      <c r="E942" s="43" t="str">
        <f t="shared" si="3650"/>
        <v>N</v>
      </c>
      <c r="F942" s="13" t="s">
        <v>251</v>
      </c>
      <c r="G942" s="134" t="s">
        <v>327</v>
      </c>
      <c r="H942" s="1076"/>
      <c r="I942" s="1141"/>
      <c r="J942" s="1142"/>
      <c r="K942" s="1032">
        <f t="shared" si="3651"/>
        <v>0</v>
      </c>
      <c r="L942" s="208"/>
      <c r="M942" s="128"/>
      <c r="N942" s="409"/>
      <c r="O942" s="409"/>
      <c r="Q942" s="684" t="s">
        <v>1898</v>
      </c>
      <c r="R942" s="692" t="s">
        <v>2007</v>
      </c>
      <c r="T942" s="680" t="str">
        <f>IF(IF(A942=0,TRUE(),D942=IFERROR(VLOOKUP(A942,Zaplecze_Weryfikacja!A:B,2,FALSE),2))=TRUE(),"Tak","Nie")</f>
        <v>Nie</v>
      </c>
      <c r="U942" s="681" t="str">
        <f>IF(T942="Tak"," ",IF(IFERROR(VLOOKUP(A942,Zaplecze_Weryfikacja!A:B,2,FALSE),"Inny numer Lp")="Inny numer Lp","Inny numer Lp",IF(VLOOKUP(A942,Zaplecze_Weryfikacja!A:B,2,FALSE)=D942,"Nieznana przyczyna","Inny opis")))</f>
        <v>Inny opis</v>
      </c>
      <c r="Y942" s="785"/>
      <c r="Z942" s="309">
        <f t="shared" si="3652"/>
        <v>0</v>
      </c>
      <c r="AA942" s="785"/>
      <c r="AB942" s="309">
        <f t="shared" si="3653"/>
        <v>0</v>
      </c>
      <c r="AC942" s="785"/>
      <c r="AD942" s="309">
        <f t="shared" si="3654"/>
        <v>0</v>
      </c>
      <c r="AE942" s="785"/>
      <c r="AF942" s="309">
        <f t="shared" si="3655"/>
        <v>0</v>
      </c>
      <c r="AG942" s="785"/>
      <c r="AH942" s="309">
        <f t="shared" si="3656"/>
        <v>0</v>
      </c>
      <c r="AI942" s="785"/>
      <c r="AJ942" s="309">
        <f t="shared" si="3657"/>
        <v>0</v>
      </c>
      <c r="AK942" s="785"/>
      <c r="AL942" s="309">
        <f t="shared" si="3658"/>
        <v>0</v>
      </c>
      <c r="AM942" s="785"/>
      <c r="AN942" s="309">
        <f t="shared" si="3659"/>
        <v>0</v>
      </c>
      <c r="AO942" s="785"/>
      <c r="AP942" s="309">
        <f t="shared" si="3660"/>
        <v>0</v>
      </c>
      <c r="AQ942" s="785"/>
      <c r="AR942" s="309">
        <f t="shared" si="3661"/>
        <v>0</v>
      </c>
      <c r="AT942" s="782">
        <f t="shared" si="3208"/>
        <v>0</v>
      </c>
      <c r="AU942" s="782">
        <f t="shared" si="3209"/>
        <v>0</v>
      </c>
      <c r="AV942" s="782">
        <f t="shared" si="3210"/>
        <v>0</v>
      </c>
      <c r="AW942" s="788" t="e">
        <f t="shared" si="3211"/>
        <v>#DIV/0!</v>
      </c>
      <c r="AY942" s="781">
        <f t="shared" si="3212"/>
        <v>0</v>
      </c>
      <c r="AZ942" s="777"/>
      <c r="BA942" s="781">
        <f t="shared" si="3213"/>
        <v>0</v>
      </c>
      <c r="BB942" s="777"/>
      <c r="BC942" s="781">
        <f t="shared" si="3214"/>
        <v>0</v>
      </c>
      <c r="BD942" s="777"/>
      <c r="BE942" s="781">
        <f t="shared" si="3215"/>
        <v>0</v>
      </c>
      <c r="BF942" s="777"/>
      <c r="BG942" s="781">
        <f t="shared" si="3216"/>
        <v>0</v>
      </c>
      <c r="BH942" s="777"/>
      <c r="BI942" s="781">
        <f t="shared" si="3217"/>
        <v>0</v>
      </c>
      <c r="BJ942" s="777"/>
      <c r="BK942" s="781">
        <f t="shared" si="3218"/>
        <v>0</v>
      </c>
      <c r="BL942" s="777"/>
      <c r="BM942" s="781">
        <f t="shared" si="3219"/>
        <v>0</v>
      </c>
      <c r="BN942" s="777"/>
      <c r="BO942" s="781">
        <f t="shared" si="3220"/>
        <v>0</v>
      </c>
      <c r="BP942" s="777"/>
      <c r="BQ942" s="781">
        <f t="shared" si="3221"/>
        <v>0</v>
      </c>
      <c r="BR942" s="777"/>
    </row>
    <row r="943" spans="1:70" outlineLevel="3">
      <c r="A943" s="6">
        <v>302550</v>
      </c>
      <c r="B943" s="10"/>
      <c r="C943" s="121" t="s">
        <v>117</v>
      </c>
      <c r="D943" s="174" t="s">
        <v>962</v>
      </c>
      <c r="E943" s="43" t="str">
        <f t="shared" si="3650"/>
        <v>N</v>
      </c>
      <c r="F943" s="13"/>
      <c r="G943" s="134" t="s">
        <v>327</v>
      </c>
      <c r="H943" s="1076"/>
      <c r="I943" s="1141"/>
      <c r="J943" s="1142"/>
      <c r="K943" s="1032">
        <f t="shared" si="3651"/>
        <v>0</v>
      </c>
      <c r="L943" s="208"/>
      <c r="M943" s="128"/>
      <c r="N943" s="409"/>
      <c r="O943" s="409"/>
      <c r="Q943" s="684" t="s">
        <v>1849</v>
      </c>
      <c r="R943" s="692" t="s">
        <v>2007</v>
      </c>
      <c r="T943" s="680" t="str">
        <f>IF(IF(A943=0,TRUE(),D943=IFERROR(VLOOKUP(A943,Zaplecze_Weryfikacja!A:B,2,FALSE),2))=TRUE(),"Tak","Nie")</f>
        <v>Nie</v>
      </c>
      <c r="U943" s="681" t="str">
        <f>IF(T943="Tak"," ",IF(IFERROR(VLOOKUP(A943,Zaplecze_Weryfikacja!A:B,2,FALSE),"Inny numer Lp")="Inny numer Lp","Inny numer Lp",IF(VLOOKUP(A943,Zaplecze_Weryfikacja!A:B,2,FALSE)=D943,"Nieznana przyczyna","Inny opis")))</f>
        <v>Inny opis</v>
      </c>
      <c r="Y943" s="785"/>
      <c r="Z943" s="309">
        <f t="shared" si="3652"/>
        <v>0</v>
      </c>
      <c r="AA943" s="785"/>
      <c r="AB943" s="309">
        <f t="shared" si="3653"/>
        <v>0</v>
      </c>
      <c r="AC943" s="785"/>
      <c r="AD943" s="309">
        <f t="shared" si="3654"/>
        <v>0</v>
      </c>
      <c r="AE943" s="785"/>
      <c r="AF943" s="309">
        <f t="shared" si="3655"/>
        <v>0</v>
      </c>
      <c r="AG943" s="785"/>
      <c r="AH943" s="309">
        <f t="shared" si="3656"/>
        <v>0</v>
      </c>
      <c r="AI943" s="785"/>
      <c r="AJ943" s="309">
        <f t="shared" si="3657"/>
        <v>0</v>
      </c>
      <c r="AK943" s="785"/>
      <c r="AL943" s="309">
        <f t="shared" si="3658"/>
        <v>0</v>
      </c>
      <c r="AM943" s="785"/>
      <c r="AN943" s="309">
        <f t="shared" si="3659"/>
        <v>0</v>
      </c>
      <c r="AO943" s="785"/>
      <c r="AP943" s="309">
        <f t="shared" si="3660"/>
        <v>0</v>
      </c>
      <c r="AQ943" s="785"/>
      <c r="AR943" s="309">
        <f t="shared" si="3661"/>
        <v>0</v>
      </c>
      <c r="AT943" s="782">
        <f t="shared" si="3208"/>
        <v>0</v>
      </c>
      <c r="AU943" s="782">
        <f t="shared" si="3209"/>
        <v>0</v>
      </c>
      <c r="AV943" s="782">
        <f t="shared" si="3210"/>
        <v>0</v>
      </c>
      <c r="AW943" s="788" t="e">
        <f t="shared" si="3211"/>
        <v>#DIV/0!</v>
      </c>
      <c r="AY943" s="781">
        <f t="shared" si="3212"/>
        <v>0</v>
      </c>
      <c r="AZ943" s="777"/>
      <c r="BA943" s="781">
        <f t="shared" si="3213"/>
        <v>0</v>
      </c>
      <c r="BB943" s="777"/>
      <c r="BC943" s="781">
        <f t="shared" si="3214"/>
        <v>0</v>
      </c>
      <c r="BD943" s="777"/>
      <c r="BE943" s="781">
        <f t="shared" si="3215"/>
        <v>0</v>
      </c>
      <c r="BF943" s="777"/>
      <c r="BG943" s="781">
        <f t="shared" si="3216"/>
        <v>0</v>
      </c>
      <c r="BH943" s="777"/>
      <c r="BI943" s="781">
        <f t="shared" si="3217"/>
        <v>0</v>
      </c>
      <c r="BJ943" s="777"/>
      <c r="BK943" s="781">
        <f t="shared" si="3218"/>
        <v>0</v>
      </c>
      <c r="BL943" s="777"/>
      <c r="BM943" s="781">
        <f t="shared" si="3219"/>
        <v>0</v>
      </c>
      <c r="BN943" s="777"/>
      <c r="BO943" s="781">
        <f t="shared" si="3220"/>
        <v>0</v>
      </c>
      <c r="BP943" s="777"/>
      <c r="BQ943" s="781">
        <f t="shared" si="3221"/>
        <v>0</v>
      </c>
      <c r="BR943" s="777"/>
    </row>
    <row r="944" spans="1:70" ht="28.5" outlineLevel="3">
      <c r="A944" s="6">
        <v>302551</v>
      </c>
      <c r="B944" s="10"/>
      <c r="C944" s="121" t="s">
        <v>117</v>
      </c>
      <c r="D944" s="174" t="s">
        <v>232</v>
      </c>
      <c r="E944" s="43" t="str">
        <f t="shared" si="3650"/>
        <v>N</v>
      </c>
      <c r="F944" s="84" t="s">
        <v>2951</v>
      </c>
      <c r="G944" s="155" t="s">
        <v>327</v>
      </c>
      <c r="H944" s="1076"/>
      <c r="I944" s="1141"/>
      <c r="J944" s="1142"/>
      <c r="K944" s="1032">
        <f t="shared" si="3651"/>
        <v>0</v>
      </c>
      <c r="L944" s="208"/>
      <c r="M944" s="128"/>
      <c r="N944" s="409"/>
      <c r="O944" s="409"/>
      <c r="Q944" s="684" t="s">
        <v>1868</v>
      </c>
      <c r="R944" s="692" t="s">
        <v>2007</v>
      </c>
      <c r="T944" s="680" t="str">
        <f>IF(IF(A944=0,TRUE(),D944=IFERROR(VLOOKUP(A944,Zaplecze_Weryfikacja!A:B,2,FALSE),2))=TRUE(),"Tak","Nie")</f>
        <v>Nie</v>
      </c>
      <c r="U944" s="681" t="str">
        <f>IF(T944="Tak"," ",IF(IFERROR(VLOOKUP(A944,Zaplecze_Weryfikacja!A:B,2,FALSE),"Inny numer Lp")="Inny numer Lp","Inny numer Lp",IF(VLOOKUP(A944,Zaplecze_Weryfikacja!A:B,2,FALSE)=D944,"Nieznana przyczyna","Inny opis")))</f>
        <v>Inny opis</v>
      </c>
      <c r="Y944" s="785"/>
      <c r="Z944" s="309">
        <f t="shared" si="3652"/>
        <v>0</v>
      </c>
      <c r="AA944" s="785"/>
      <c r="AB944" s="309">
        <f t="shared" si="3653"/>
        <v>0</v>
      </c>
      <c r="AC944" s="785"/>
      <c r="AD944" s="309">
        <f t="shared" si="3654"/>
        <v>0</v>
      </c>
      <c r="AE944" s="785"/>
      <c r="AF944" s="309">
        <f t="shared" si="3655"/>
        <v>0</v>
      </c>
      <c r="AG944" s="785"/>
      <c r="AH944" s="309">
        <f t="shared" si="3656"/>
        <v>0</v>
      </c>
      <c r="AI944" s="785"/>
      <c r="AJ944" s="309">
        <f t="shared" si="3657"/>
        <v>0</v>
      </c>
      <c r="AK944" s="785"/>
      <c r="AL944" s="309">
        <f t="shared" si="3658"/>
        <v>0</v>
      </c>
      <c r="AM944" s="785"/>
      <c r="AN944" s="309">
        <f t="shared" si="3659"/>
        <v>0</v>
      </c>
      <c r="AO944" s="785"/>
      <c r="AP944" s="309">
        <f t="shared" si="3660"/>
        <v>0</v>
      </c>
      <c r="AQ944" s="785"/>
      <c r="AR944" s="309">
        <f t="shared" si="3661"/>
        <v>0</v>
      </c>
      <c r="AT944" s="782">
        <f t="shared" si="3208"/>
        <v>0</v>
      </c>
      <c r="AU944" s="782">
        <f t="shared" si="3209"/>
        <v>0</v>
      </c>
      <c r="AV944" s="782">
        <f t="shared" si="3210"/>
        <v>0</v>
      </c>
      <c r="AW944" s="788" t="e">
        <f t="shared" si="3211"/>
        <v>#DIV/0!</v>
      </c>
      <c r="AY944" s="781">
        <f t="shared" si="3212"/>
        <v>0</v>
      </c>
      <c r="AZ944" s="777"/>
      <c r="BA944" s="781">
        <f t="shared" si="3213"/>
        <v>0</v>
      </c>
      <c r="BB944" s="777"/>
      <c r="BC944" s="781">
        <f t="shared" si="3214"/>
        <v>0</v>
      </c>
      <c r="BD944" s="777"/>
      <c r="BE944" s="781">
        <f t="shared" si="3215"/>
        <v>0</v>
      </c>
      <c r="BF944" s="777"/>
      <c r="BG944" s="781">
        <f t="shared" si="3216"/>
        <v>0</v>
      </c>
      <c r="BH944" s="777"/>
      <c r="BI944" s="781">
        <f t="shared" si="3217"/>
        <v>0</v>
      </c>
      <c r="BJ944" s="777"/>
      <c r="BK944" s="781">
        <f t="shared" si="3218"/>
        <v>0</v>
      </c>
      <c r="BL944" s="777"/>
      <c r="BM944" s="781">
        <f t="shared" si="3219"/>
        <v>0</v>
      </c>
      <c r="BN944" s="777"/>
      <c r="BO944" s="781">
        <f t="shared" si="3220"/>
        <v>0</v>
      </c>
      <c r="BP944" s="777"/>
      <c r="BQ944" s="781">
        <f t="shared" si="3221"/>
        <v>0</v>
      </c>
      <c r="BR944" s="777"/>
    </row>
    <row r="945" spans="1:70" outlineLevel="3">
      <c r="A945" s="6">
        <v>302552</v>
      </c>
      <c r="B945" s="10"/>
      <c r="C945" s="121" t="s">
        <v>117</v>
      </c>
      <c r="D945" s="177" t="s">
        <v>233</v>
      </c>
      <c r="E945" s="43" t="str">
        <f t="shared" si="3650"/>
        <v>N</v>
      </c>
      <c r="F945" s="85" t="s">
        <v>250</v>
      </c>
      <c r="G945" s="155" t="s">
        <v>327</v>
      </c>
      <c r="H945" s="1076"/>
      <c r="I945" s="1141"/>
      <c r="J945" s="1142"/>
      <c r="K945" s="1032">
        <f t="shared" si="3651"/>
        <v>0</v>
      </c>
      <c r="L945" s="208"/>
      <c r="M945" s="128"/>
      <c r="N945" s="409"/>
      <c r="O945" s="409"/>
      <c r="Q945" s="686" t="s">
        <v>1865</v>
      </c>
      <c r="R945" s="692" t="s">
        <v>2007</v>
      </c>
      <c r="T945" s="680" t="str">
        <f>IF(IF(A945=0,TRUE(),D945=IFERROR(VLOOKUP(A945,Zaplecze_Weryfikacja!A:B,2,FALSE),2))=TRUE(),"Tak","Nie")</f>
        <v>Nie</v>
      </c>
      <c r="U945" s="681" t="str">
        <f>IF(T945="Tak"," ",IF(IFERROR(VLOOKUP(A945,Zaplecze_Weryfikacja!A:B,2,FALSE),"Inny numer Lp")="Inny numer Lp","Inny numer Lp",IF(VLOOKUP(A945,Zaplecze_Weryfikacja!A:B,2,FALSE)=D945,"Nieznana przyczyna","Inny opis")))</f>
        <v>Inny opis</v>
      </c>
      <c r="Y945" s="785"/>
      <c r="Z945" s="309">
        <f t="shared" si="3652"/>
        <v>0</v>
      </c>
      <c r="AA945" s="785"/>
      <c r="AB945" s="309">
        <f t="shared" si="3653"/>
        <v>0</v>
      </c>
      <c r="AC945" s="785"/>
      <c r="AD945" s="309">
        <f t="shared" si="3654"/>
        <v>0</v>
      </c>
      <c r="AE945" s="785"/>
      <c r="AF945" s="309">
        <f t="shared" si="3655"/>
        <v>0</v>
      </c>
      <c r="AG945" s="785"/>
      <c r="AH945" s="309">
        <f t="shared" si="3656"/>
        <v>0</v>
      </c>
      <c r="AI945" s="785"/>
      <c r="AJ945" s="309">
        <f t="shared" si="3657"/>
        <v>0</v>
      </c>
      <c r="AK945" s="785"/>
      <c r="AL945" s="309">
        <f t="shared" si="3658"/>
        <v>0</v>
      </c>
      <c r="AM945" s="785"/>
      <c r="AN945" s="309">
        <f t="shared" si="3659"/>
        <v>0</v>
      </c>
      <c r="AO945" s="785"/>
      <c r="AP945" s="309">
        <f t="shared" si="3660"/>
        <v>0</v>
      </c>
      <c r="AQ945" s="785"/>
      <c r="AR945" s="309">
        <f t="shared" si="3661"/>
        <v>0</v>
      </c>
      <c r="AT945" s="782">
        <f t="shared" si="3208"/>
        <v>0</v>
      </c>
      <c r="AU945" s="782">
        <f t="shared" si="3209"/>
        <v>0</v>
      </c>
      <c r="AV945" s="782">
        <f t="shared" si="3210"/>
        <v>0</v>
      </c>
      <c r="AW945" s="788" t="e">
        <f t="shared" si="3211"/>
        <v>#DIV/0!</v>
      </c>
      <c r="AY945" s="781">
        <f t="shared" si="3212"/>
        <v>0</v>
      </c>
      <c r="AZ945" s="777"/>
      <c r="BA945" s="781">
        <f t="shared" si="3213"/>
        <v>0</v>
      </c>
      <c r="BB945" s="777"/>
      <c r="BC945" s="781">
        <f t="shared" si="3214"/>
        <v>0</v>
      </c>
      <c r="BD945" s="777"/>
      <c r="BE945" s="781">
        <f t="shared" si="3215"/>
        <v>0</v>
      </c>
      <c r="BF945" s="777"/>
      <c r="BG945" s="781">
        <f t="shared" si="3216"/>
        <v>0</v>
      </c>
      <c r="BH945" s="777"/>
      <c r="BI945" s="781">
        <f t="shared" si="3217"/>
        <v>0</v>
      </c>
      <c r="BJ945" s="777"/>
      <c r="BK945" s="781">
        <f t="shared" si="3218"/>
        <v>0</v>
      </c>
      <c r="BL945" s="777"/>
      <c r="BM945" s="781">
        <f t="shared" si="3219"/>
        <v>0</v>
      </c>
      <c r="BN945" s="777"/>
      <c r="BO945" s="781">
        <f t="shared" si="3220"/>
        <v>0</v>
      </c>
      <c r="BP945" s="777"/>
      <c r="BQ945" s="781">
        <f t="shared" si="3221"/>
        <v>0</v>
      </c>
      <c r="BR945" s="777"/>
    </row>
    <row r="946" spans="1:70" outlineLevel="3">
      <c r="A946" s="6">
        <v>302553</v>
      </c>
      <c r="B946" s="10"/>
      <c r="C946" s="121" t="s">
        <v>117</v>
      </c>
      <c r="D946" s="178" t="s">
        <v>963</v>
      </c>
      <c r="E946" s="43" t="str">
        <f t="shared" si="3650"/>
        <v>N</v>
      </c>
      <c r="F946" s="85" t="s">
        <v>252</v>
      </c>
      <c r="G946" s="155" t="s">
        <v>325</v>
      </c>
      <c r="H946" s="1076"/>
      <c r="I946" s="1141"/>
      <c r="J946" s="1142"/>
      <c r="K946" s="1032">
        <f t="shared" si="3651"/>
        <v>0</v>
      </c>
      <c r="L946" s="208"/>
      <c r="M946" s="128"/>
      <c r="N946" s="409"/>
      <c r="O946" s="409"/>
      <c r="Q946" s="684" t="s">
        <v>1881</v>
      </c>
      <c r="R946" s="692" t="s">
        <v>2007</v>
      </c>
      <c r="T946" s="680" t="str">
        <f>IF(IF(A946=0,TRUE(),D946=IFERROR(VLOOKUP(A946,Zaplecze_Weryfikacja!A:B,2,FALSE),2))=TRUE(),"Tak","Nie")</f>
        <v>Nie</v>
      </c>
      <c r="U946" s="681" t="str">
        <f>IF(T946="Tak"," ",IF(IFERROR(VLOOKUP(A946,Zaplecze_Weryfikacja!A:B,2,FALSE),"Inny numer Lp")="Inny numer Lp","Inny numer Lp",IF(VLOOKUP(A946,Zaplecze_Weryfikacja!A:B,2,FALSE)=D946,"Nieznana przyczyna","Inny opis")))</f>
        <v>Inny opis</v>
      </c>
      <c r="Y946" s="785"/>
      <c r="Z946" s="309">
        <f t="shared" si="3652"/>
        <v>0</v>
      </c>
      <c r="AA946" s="785"/>
      <c r="AB946" s="309">
        <f t="shared" si="3653"/>
        <v>0</v>
      </c>
      <c r="AC946" s="785"/>
      <c r="AD946" s="309">
        <f t="shared" si="3654"/>
        <v>0</v>
      </c>
      <c r="AE946" s="785"/>
      <c r="AF946" s="309">
        <f t="shared" si="3655"/>
        <v>0</v>
      </c>
      <c r="AG946" s="785"/>
      <c r="AH946" s="309">
        <f t="shared" si="3656"/>
        <v>0</v>
      </c>
      <c r="AI946" s="785"/>
      <c r="AJ946" s="309">
        <f t="shared" si="3657"/>
        <v>0</v>
      </c>
      <c r="AK946" s="785"/>
      <c r="AL946" s="309">
        <f t="shared" si="3658"/>
        <v>0</v>
      </c>
      <c r="AM946" s="785"/>
      <c r="AN946" s="309">
        <f t="shared" si="3659"/>
        <v>0</v>
      </c>
      <c r="AO946" s="785"/>
      <c r="AP946" s="309">
        <f t="shared" si="3660"/>
        <v>0</v>
      </c>
      <c r="AQ946" s="785"/>
      <c r="AR946" s="309">
        <f t="shared" si="3661"/>
        <v>0</v>
      </c>
      <c r="AT946" s="782">
        <f t="shared" si="3208"/>
        <v>0</v>
      </c>
      <c r="AU946" s="782">
        <f t="shared" si="3209"/>
        <v>0</v>
      </c>
      <c r="AV946" s="782">
        <f t="shared" si="3210"/>
        <v>0</v>
      </c>
      <c r="AW946" s="788" t="e">
        <f t="shared" si="3211"/>
        <v>#DIV/0!</v>
      </c>
      <c r="AY946" s="781">
        <f t="shared" si="3212"/>
        <v>0</v>
      </c>
      <c r="AZ946" s="777"/>
      <c r="BA946" s="781">
        <f t="shared" si="3213"/>
        <v>0</v>
      </c>
      <c r="BB946" s="777"/>
      <c r="BC946" s="781">
        <f t="shared" si="3214"/>
        <v>0</v>
      </c>
      <c r="BD946" s="777"/>
      <c r="BE946" s="781">
        <f t="shared" si="3215"/>
        <v>0</v>
      </c>
      <c r="BF946" s="777"/>
      <c r="BG946" s="781">
        <f t="shared" si="3216"/>
        <v>0</v>
      </c>
      <c r="BH946" s="777"/>
      <c r="BI946" s="781">
        <f t="shared" si="3217"/>
        <v>0</v>
      </c>
      <c r="BJ946" s="777"/>
      <c r="BK946" s="781">
        <f t="shared" si="3218"/>
        <v>0</v>
      </c>
      <c r="BL946" s="777"/>
      <c r="BM946" s="781">
        <f t="shared" si="3219"/>
        <v>0</v>
      </c>
      <c r="BN946" s="777"/>
      <c r="BO946" s="781">
        <f t="shared" si="3220"/>
        <v>0</v>
      </c>
      <c r="BP946" s="777"/>
      <c r="BQ946" s="781">
        <f t="shared" si="3221"/>
        <v>0</v>
      </c>
      <c r="BR946" s="777"/>
    </row>
    <row r="947" spans="1:70" ht="28.5" outlineLevel="3">
      <c r="A947" s="6">
        <v>302554</v>
      </c>
      <c r="B947" s="10"/>
      <c r="C947" s="121" t="s">
        <v>117</v>
      </c>
      <c r="D947" s="179" t="s">
        <v>964</v>
      </c>
      <c r="E947" s="43" t="str">
        <f t="shared" si="3650"/>
        <v>N</v>
      </c>
      <c r="F947" s="85" t="s">
        <v>258</v>
      </c>
      <c r="G947" s="155" t="s">
        <v>325</v>
      </c>
      <c r="H947" s="1076"/>
      <c r="I947" s="1141"/>
      <c r="J947" s="1142"/>
      <c r="K947" s="1032">
        <f t="shared" si="3651"/>
        <v>0</v>
      </c>
      <c r="L947" s="208"/>
      <c r="M947" s="128"/>
      <c r="N947" s="409"/>
      <c r="O947" s="409"/>
      <c r="Q947" s="684" t="s">
        <v>1881</v>
      </c>
      <c r="R947" s="692" t="s">
        <v>2007</v>
      </c>
      <c r="T947" s="680" t="str">
        <f>IF(IF(A947=0,TRUE(),D947=IFERROR(VLOOKUP(A947,Zaplecze_Weryfikacja!A:B,2,FALSE),2))=TRUE(),"Tak","Nie")</f>
        <v>Nie</v>
      </c>
      <c r="U947" s="681" t="str">
        <f>IF(T947="Tak"," ",IF(IFERROR(VLOOKUP(A947,Zaplecze_Weryfikacja!A:B,2,FALSE),"Inny numer Lp")="Inny numer Lp","Inny numer Lp",IF(VLOOKUP(A947,Zaplecze_Weryfikacja!A:B,2,FALSE)=D947,"Nieznana przyczyna","Inny opis")))</f>
        <v>Inny opis</v>
      </c>
      <c r="Y947" s="785"/>
      <c r="Z947" s="309">
        <f t="shared" si="3652"/>
        <v>0</v>
      </c>
      <c r="AA947" s="785"/>
      <c r="AB947" s="309">
        <f t="shared" si="3653"/>
        <v>0</v>
      </c>
      <c r="AC947" s="785"/>
      <c r="AD947" s="309">
        <f t="shared" si="3654"/>
        <v>0</v>
      </c>
      <c r="AE947" s="785"/>
      <c r="AF947" s="309">
        <f t="shared" si="3655"/>
        <v>0</v>
      </c>
      <c r="AG947" s="785"/>
      <c r="AH947" s="309">
        <f t="shared" si="3656"/>
        <v>0</v>
      </c>
      <c r="AI947" s="785"/>
      <c r="AJ947" s="309">
        <f t="shared" si="3657"/>
        <v>0</v>
      </c>
      <c r="AK947" s="785"/>
      <c r="AL947" s="309">
        <f t="shared" si="3658"/>
        <v>0</v>
      </c>
      <c r="AM947" s="785"/>
      <c r="AN947" s="309">
        <f t="shared" si="3659"/>
        <v>0</v>
      </c>
      <c r="AO947" s="785"/>
      <c r="AP947" s="309">
        <f t="shared" si="3660"/>
        <v>0</v>
      </c>
      <c r="AQ947" s="785"/>
      <c r="AR947" s="309">
        <f t="shared" si="3661"/>
        <v>0</v>
      </c>
      <c r="AT947" s="782">
        <f t="shared" si="3208"/>
        <v>0</v>
      </c>
      <c r="AU947" s="782">
        <f t="shared" si="3209"/>
        <v>0</v>
      </c>
      <c r="AV947" s="782">
        <f t="shared" si="3210"/>
        <v>0</v>
      </c>
      <c r="AW947" s="788" t="e">
        <f t="shared" si="3211"/>
        <v>#DIV/0!</v>
      </c>
      <c r="AY947" s="781">
        <f t="shared" si="3212"/>
        <v>0</v>
      </c>
      <c r="AZ947" s="777"/>
      <c r="BA947" s="781">
        <f t="shared" si="3213"/>
        <v>0</v>
      </c>
      <c r="BB947" s="777"/>
      <c r="BC947" s="781">
        <f t="shared" si="3214"/>
        <v>0</v>
      </c>
      <c r="BD947" s="777"/>
      <c r="BE947" s="781">
        <f t="shared" si="3215"/>
        <v>0</v>
      </c>
      <c r="BF947" s="777"/>
      <c r="BG947" s="781">
        <f t="shared" si="3216"/>
        <v>0</v>
      </c>
      <c r="BH947" s="777"/>
      <c r="BI947" s="781">
        <f t="shared" si="3217"/>
        <v>0</v>
      </c>
      <c r="BJ947" s="777"/>
      <c r="BK947" s="781">
        <f t="shared" si="3218"/>
        <v>0</v>
      </c>
      <c r="BL947" s="777"/>
      <c r="BM947" s="781">
        <f t="shared" si="3219"/>
        <v>0</v>
      </c>
      <c r="BN947" s="777"/>
      <c r="BO947" s="781">
        <f t="shared" si="3220"/>
        <v>0</v>
      </c>
      <c r="BP947" s="777"/>
      <c r="BQ947" s="781">
        <f t="shared" si="3221"/>
        <v>0</v>
      </c>
      <c r="BR947" s="777"/>
    </row>
    <row r="948" spans="1:70" outlineLevel="3">
      <c r="A948" s="6">
        <v>302555</v>
      </c>
      <c r="B948" s="10"/>
      <c r="C948" s="121" t="s">
        <v>117</v>
      </c>
      <c r="D948" s="178" t="s">
        <v>245</v>
      </c>
      <c r="E948" s="43" t="str">
        <f t="shared" si="3650"/>
        <v>N</v>
      </c>
      <c r="F948" s="85" t="s">
        <v>253</v>
      </c>
      <c r="G948" s="155" t="s">
        <v>325</v>
      </c>
      <c r="H948" s="1076"/>
      <c r="I948" s="1141"/>
      <c r="J948" s="1142"/>
      <c r="K948" s="1032">
        <f t="shared" si="3651"/>
        <v>0</v>
      </c>
      <c r="L948" s="208"/>
      <c r="M948" s="128"/>
      <c r="N948" s="409"/>
      <c r="O948" s="409"/>
      <c r="Q948" s="684" t="s">
        <v>1883</v>
      </c>
      <c r="R948" s="692" t="s">
        <v>2007</v>
      </c>
      <c r="T948" s="680" t="str">
        <f>IF(IF(A948=0,TRUE(),D948=IFERROR(VLOOKUP(A948,Zaplecze_Weryfikacja!A:B,2,FALSE),2))=TRUE(),"Tak","Nie")</f>
        <v>Nie</v>
      </c>
      <c r="U948" s="681" t="str">
        <f>IF(T948="Tak"," ",IF(IFERROR(VLOOKUP(A948,Zaplecze_Weryfikacja!A:B,2,FALSE),"Inny numer Lp")="Inny numer Lp","Inny numer Lp",IF(VLOOKUP(A948,Zaplecze_Weryfikacja!A:B,2,FALSE)=D948,"Nieznana przyczyna","Inny opis")))</f>
        <v>Inny opis</v>
      </c>
      <c r="Y948" s="785"/>
      <c r="Z948" s="309">
        <f t="shared" si="3652"/>
        <v>0</v>
      </c>
      <c r="AA948" s="785"/>
      <c r="AB948" s="309">
        <f t="shared" si="3653"/>
        <v>0</v>
      </c>
      <c r="AC948" s="785"/>
      <c r="AD948" s="309">
        <f t="shared" si="3654"/>
        <v>0</v>
      </c>
      <c r="AE948" s="785"/>
      <c r="AF948" s="309">
        <f t="shared" si="3655"/>
        <v>0</v>
      </c>
      <c r="AG948" s="785"/>
      <c r="AH948" s="309">
        <f t="shared" si="3656"/>
        <v>0</v>
      </c>
      <c r="AI948" s="785"/>
      <c r="AJ948" s="309">
        <f t="shared" si="3657"/>
        <v>0</v>
      </c>
      <c r="AK948" s="785"/>
      <c r="AL948" s="309">
        <f t="shared" si="3658"/>
        <v>0</v>
      </c>
      <c r="AM948" s="785"/>
      <c r="AN948" s="309">
        <f t="shared" si="3659"/>
        <v>0</v>
      </c>
      <c r="AO948" s="785"/>
      <c r="AP948" s="309">
        <f t="shared" si="3660"/>
        <v>0</v>
      </c>
      <c r="AQ948" s="785"/>
      <c r="AR948" s="309">
        <f t="shared" si="3661"/>
        <v>0</v>
      </c>
      <c r="AT948" s="782">
        <f t="shared" si="3208"/>
        <v>0</v>
      </c>
      <c r="AU948" s="782">
        <f t="shared" si="3209"/>
        <v>0</v>
      </c>
      <c r="AV948" s="782">
        <f t="shared" si="3210"/>
        <v>0</v>
      </c>
      <c r="AW948" s="788" t="e">
        <f t="shared" si="3211"/>
        <v>#DIV/0!</v>
      </c>
      <c r="AY948" s="781">
        <f t="shared" si="3212"/>
        <v>0</v>
      </c>
      <c r="AZ948" s="777"/>
      <c r="BA948" s="781">
        <f t="shared" si="3213"/>
        <v>0</v>
      </c>
      <c r="BB948" s="777"/>
      <c r="BC948" s="781">
        <f t="shared" si="3214"/>
        <v>0</v>
      </c>
      <c r="BD948" s="777"/>
      <c r="BE948" s="781">
        <f t="shared" si="3215"/>
        <v>0</v>
      </c>
      <c r="BF948" s="777"/>
      <c r="BG948" s="781">
        <f t="shared" si="3216"/>
        <v>0</v>
      </c>
      <c r="BH948" s="777"/>
      <c r="BI948" s="781">
        <f t="shared" si="3217"/>
        <v>0</v>
      </c>
      <c r="BJ948" s="777"/>
      <c r="BK948" s="781">
        <f t="shared" si="3218"/>
        <v>0</v>
      </c>
      <c r="BL948" s="777"/>
      <c r="BM948" s="781">
        <f t="shared" si="3219"/>
        <v>0</v>
      </c>
      <c r="BN948" s="777"/>
      <c r="BO948" s="781">
        <f t="shared" si="3220"/>
        <v>0</v>
      </c>
      <c r="BP948" s="777"/>
      <c r="BQ948" s="781">
        <f t="shared" si="3221"/>
        <v>0</v>
      </c>
      <c r="BR948" s="777"/>
    </row>
    <row r="949" spans="1:70" outlineLevel="3">
      <c r="A949" s="6">
        <v>302556</v>
      </c>
      <c r="B949" s="10"/>
      <c r="C949" s="121" t="s">
        <v>117</v>
      </c>
      <c r="D949" s="178" t="s">
        <v>235</v>
      </c>
      <c r="E949" s="43" t="str">
        <f t="shared" si="3650"/>
        <v>N</v>
      </c>
      <c r="F949" s="85" t="s">
        <v>259</v>
      </c>
      <c r="G949" s="155" t="s">
        <v>325</v>
      </c>
      <c r="H949" s="1076"/>
      <c r="I949" s="1141"/>
      <c r="J949" s="1142"/>
      <c r="K949" s="1032">
        <f t="shared" si="3651"/>
        <v>0</v>
      </c>
      <c r="L949" s="208"/>
      <c r="M949" s="128"/>
      <c r="N949" s="409"/>
      <c r="O949" s="409"/>
      <c r="Q949" s="684" t="s">
        <v>1883</v>
      </c>
      <c r="R949" s="692" t="s">
        <v>2007</v>
      </c>
      <c r="T949" s="680" t="str">
        <f>IF(IF(A949=0,TRUE(),D949=IFERROR(VLOOKUP(A949,Zaplecze_Weryfikacja!A:B,2,FALSE),2))=TRUE(),"Tak","Nie")</f>
        <v>Nie</v>
      </c>
      <c r="U949" s="681" t="str">
        <f>IF(T949="Tak"," ",IF(IFERROR(VLOOKUP(A949,Zaplecze_Weryfikacja!A:B,2,FALSE),"Inny numer Lp")="Inny numer Lp","Inny numer Lp",IF(VLOOKUP(A949,Zaplecze_Weryfikacja!A:B,2,FALSE)=D949,"Nieznana przyczyna","Inny opis")))</f>
        <v>Inny opis</v>
      </c>
      <c r="Y949" s="785"/>
      <c r="Z949" s="309">
        <f t="shared" si="3652"/>
        <v>0</v>
      </c>
      <c r="AA949" s="785"/>
      <c r="AB949" s="309">
        <f t="shared" si="3653"/>
        <v>0</v>
      </c>
      <c r="AC949" s="785"/>
      <c r="AD949" s="309">
        <f t="shared" si="3654"/>
        <v>0</v>
      </c>
      <c r="AE949" s="785"/>
      <c r="AF949" s="309">
        <f t="shared" si="3655"/>
        <v>0</v>
      </c>
      <c r="AG949" s="785"/>
      <c r="AH949" s="309">
        <f t="shared" si="3656"/>
        <v>0</v>
      </c>
      <c r="AI949" s="785"/>
      <c r="AJ949" s="309">
        <f t="shared" si="3657"/>
        <v>0</v>
      </c>
      <c r="AK949" s="785"/>
      <c r="AL949" s="309">
        <f t="shared" si="3658"/>
        <v>0</v>
      </c>
      <c r="AM949" s="785"/>
      <c r="AN949" s="309">
        <f t="shared" si="3659"/>
        <v>0</v>
      </c>
      <c r="AO949" s="785"/>
      <c r="AP949" s="309">
        <f t="shared" si="3660"/>
        <v>0</v>
      </c>
      <c r="AQ949" s="785"/>
      <c r="AR949" s="309">
        <f t="shared" si="3661"/>
        <v>0</v>
      </c>
      <c r="AT949" s="782">
        <f t="shared" si="3208"/>
        <v>0</v>
      </c>
      <c r="AU949" s="782">
        <f t="shared" si="3209"/>
        <v>0</v>
      </c>
      <c r="AV949" s="782">
        <f t="shared" si="3210"/>
        <v>0</v>
      </c>
      <c r="AW949" s="788" t="e">
        <f t="shared" si="3211"/>
        <v>#DIV/0!</v>
      </c>
      <c r="AY949" s="781">
        <f t="shared" si="3212"/>
        <v>0</v>
      </c>
      <c r="AZ949" s="777"/>
      <c r="BA949" s="781">
        <f t="shared" si="3213"/>
        <v>0</v>
      </c>
      <c r="BB949" s="777"/>
      <c r="BC949" s="781">
        <f t="shared" si="3214"/>
        <v>0</v>
      </c>
      <c r="BD949" s="777"/>
      <c r="BE949" s="781">
        <f t="shared" si="3215"/>
        <v>0</v>
      </c>
      <c r="BF949" s="777"/>
      <c r="BG949" s="781">
        <f t="shared" si="3216"/>
        <v>0</v>
      </c>
      <c r="BH949" s="777"/>
      <c r="BI949" s="781">
        <f t="shared" si="3217"/>
        <v>0</v>
      </c>
      <c r="BJ949" s="777"/>
      <c r="BK949" s="781">
        <f t="shared" si="3218"/>
        <v>0</v>
      </c>
      <c r="BL949" s="777"/>
      <c r="BM949" s="781">
        <f t="shared" si="3219"/>
        <v>0</v>
      </c>
      <c r="BN949" s="777"/>
      <c r="BO949" s="781">
        <f t="shared" si="3220"/>
        <v>0</v>
      </c>
      <c r="BP949" s="777"/>
      <c r="BQ949" s="781">
        <f t="shared" si="3221"/>
        <v>0</v>
      </c>
      <c r="BR949" s="777"/>
    </row>
    <row r="950" spans="1:70" ht="28.5" outlineLevel="3">
      <c r="A950" s="6">
        <v>302557</v>
      </c>
      <c r="B950" s="10"/>
      <c r="C950" s="121" t="s">
        <v>117</v>
      </c>
      <c r="D950" s="180" t="s">
        <v>965</v>
      </c>
      <c r="E950" s="43" t="str">
        <f t="shared" si="3650"/>
        <v>N</v>
      </c>
      <c r="F950" s="140" t="s">
        <v>2977</v>
      </c>
      <c r="G950" s="155" t="s">
        <v>324</v>
      </c>
      <c r="H950" s="1076"/>
      <c r="I950" s="1141"/>
      <c r="J950" s="1142"/>
      <c r="K950" s="1032">
        <f t="shared" si="3651"/>
        <v>0</v>
      </c>
      <c r="L950" s="208"/>
      <c r="M950" s="128"/>
      <c r="N950" s="409"/>
      <c r="O950" s="409"/>
      <c r="Q950" s="684" t="s">
        <v>1885</v>
      </c>
      <c r="R950" s="692" t="s">
        <v>2007</v>
      </c>
      <c r="T950" s="680" t="str">
        <f>IF(IF(A950=0,TRUE(),D950=IFERROR(VLOOKUP(A950,Zaplecze_Weryfikacja!A:B,2,FALSE),2))=TRUE(),"Tak","Nie")</f>
        <v>Nie</v>
      </c>
      <c r="U950" s="681" t="str">
        <f>IF(T950="Tak"," ",IF(IFERROR(VLOOKUP(A950,Zaplecze_Weryfikacja!A:B,2,FALSE),"Inny numer Lp")="Inny numer Lp","Inny numer Lp",IF(VLOOKUP(A950,Zaplecze_Weryfikacja!A:B,2,FALSE)=D950,"Nieznana przyczyna","Inny opis")))</f>
        <v>Inny opis</v>
      </c>
      <c r="Y950" s="785"/>
      <c r="Z950" s="309">
        <f t="shared" si="3652"/>
        <v>0</v>
      </c>
      <c r="AA950" s="785"/>
      <c r="AB950" s="309">
        <f t="shared" si="3653"/>
        <v>0</v>
      </c>
      <c r="AC950" s="785"/>
      <c r="AD950" s="309">
        <f t="shared" si="3654"/>
        <v>0</v>
      </c>
      <c r="AE950" s="785"/>
      <c r="AF950" s="309">
        <f t="shared" si="3655"/>
        <v>0</v>
      </c>
      <c r="AG950" s="785"/>
      <c r="AH950" s="309">
        <f t="shared" si="3656"/>
        <v>0</v>
      </c>
      <c r="AI950" s="785"/>
      <c r="AJ950" s="309">
        <f t="shared" si="3657"/>
        <v>0</v>
      </c>
      <c r="AK950" s="785"/>
      <c r="AL950" s="309">
        <f t="shared" si="3658"/>
        <v>0</v>
      </c>
      <c r="AM950" s="785"/>
      <c r="AN950" s="309">
        <f t="shared" si="3659"/>
        <v>0</v>
      </c>
      <c r="AO950" s="785"/>
      <c r="AP950" s="309">
        <f t="shared" si="3660"/>
        <v>0</v>
      </c>
      <c r="AQ950" s="785"/>
      <c r="AR950" s="309">
        <f t="shared" si="3661"/>
        <v>0</v>
      </c>
      <c r="AT950" s="782">
        <f t="shared" si="3208"/>
        <v>0</v>
      </c>
      <c r="AU950" s="782">
        <f t="shared" si="3209"/>
        <v>0</v>
      </c>
      <c r="AV950" s="782">
        <f t="shared" si="3210"/>
        <v>0</v>
      </c>
      <c r="AW950" s="788" t="e">
        <f t="shared" si="3211"/>
        <v>#DIV/0!</v>
      </c>
      <c r="AY950" s="781">
        <f t="shared" si="3212"/>
        <v>0</v>
      </c>
      <c r="AZ950" s="777"/>
      <c r="BA950" s="781">
        <f t="shared" si="3213"/>
        <v>0</v>
      </c>
      <c r="BB950" s="777"/>
      <c r="BC950" s="781">
        <f t="shared" si="3214"/>
        <v>0</v>
      </c>
      <c r="BD950" s="777"/>
      <c r="BE950" s="781">
        <f t="shared" si="3215"/>
        <v>0</v>
      </c>
      <c r="BF950" s="777"/>
      <c r="BG950" s="781">
        <f t="shared" si="3216"/>
        <v>0</v>
      </c>
      <c r="BH950" s="777"/>
      <c r="BI950" s="781">
        <f t="shared" si="3217"/>
        <v>0</v>
      </c>
      <c r="BJ950" s="777"/>
      <c r="BK950" s="781">
        <f t="shared" si="3218"/>
        <v>0</v>
      </c>
      <c r="BL950" s="777"/>
      <c r="BM950" s="781">
        <f t="shared" si="3219"/>
        <v>0</v>
      </c>
      <c r="BN950" s="777"/>
      <c r="BO950" s="781">
        <f t="shared" si="3220"/>
        <v>0</v>
      </c>
      <c r="BP950" s="777"/>
      <c r="BQ950" s="781">
        <f t="shared" si="3221"/>
        <v>0</v>
      </c>
      <c r="BR950" s="777"/>
    </row>
    <row r="951" spans="1:70" outlineLevel="3">
      <c r="A951" s="6">
        <v>302558</v>
      </c>
      <c r="B951" s="10"/>
      <c r="C951" s="121" t="s">
        <v>117</v>
      </c>
      <c r="D951" s="179" t="s">
        <v>198</v>
      </c>
      <c r="E951" s="43" t="str">
        <f t="shared" si="3650"/>
        <v>N</v>
      </c>
      <c r="F951" s="85" t="s">
        <v>2975</v>
      </c>
      <c r="G951" s="155" t="s">
        <v>325</v>
      </c>
      <c r="H951" s="1076"/>
      <c r="I951" s="1141"/>
      <c r="J951" s="1142"/>
      <c r="K951" s="1032">
        <f t="shared" si="3651"/>
        <v>0</v>
      </c>
      <c r="L951" s="208"/>
      <c r="M951" s="128"/>
      <c r="N951" s="409"/>
      <c r="O951" s="409"/>
      <c r="Q951" s="684" t="s">
        <v>1885</v>
      </c>
      <c r="R951" s="692" t="s">
        <v>2007</v>
      </c>
      <c r="T951" s="680" t="str">
        <f>IF(IF(A951=0,TRUE(),D951=IFERROR(VLOOKUP(A951,Zaplecze_Weryfikacja!A:B,2,FALSE),2))=TRUE(),"Tak","Nie")</f>
        <v>Nie</v>
      </c>
      <c r="U951" s="681" t="str">
        <f>IF(T951="Tak"," ",IF(IFERROR(VLOOKUP(A951,Zaplecze_Weryfikacja!A:B,2,FALSE),"Inny numer Lp")="Inny numer Lp","Inny numer Lp",IF(VLOOKUP(A951,Zaplecze_Weryfikacja!A:B,2,FALSE)=D951,"Nieznana przyczyna","Inny opis")))</f>
        <v>Inny opis</v>
      </c>
      <c r="Y951" s="785"/>
      <c r="Z951" s="309">
        <f t="shared" si="3652"/>
        <v>0</v>
      </c>
      <c r="AA951" s="785"/>
      <c r="AB951" s="309">
        <f t="shared" si="3653"/>
        <v>0</v>
      </c>
      <c r="AC951" s="785"/>
      <c r="AD951" s="309">
        <f t="shared" si="3654"/>
        <v>0</v>
      </c>
      <c r="AE951" s="785"/>
      <c r="AF951" s="309">
        <f t="shared" si="3655"/>
        <v>0</v>
      </c>
      <c r="AG951" s="785"/>
      <c r="AH951" s="309">
        <f t="shared" si="3656"/>
        <v>0</v>
      </c>
      <c r="AI951" s="785"/>
      <c r="AJ951" s="309">
        <f t="shared" si="3657"/>
        <v>0</v>
      </c>
      <c r="AK951" s="785"/>
      <c r="AL951" s="309">
        <f t="shared" si="3658"/>
        <v>0</v>
      </c>
      <c r="AM951" s="785"/>
      <c r="AN951" s="309">
        <f t="shared" si="3659"/>
        <v>0</v>
      </c>
      <c r="AO951" s="785"/>
      <c r="AP951" s="309">
        <f t="shared" si="3660"/>
        <v>0</v>
      </c>
      <c r="AQ951" s="785"/>
      <c r="AR951" s="309">
        <f t="shared" si="3661"/>
        <v>0</v>
      </c>
      <c r="AT951" s="782">
        <f t="shared" si="3208"/>
        <v>0</v>
      </c>
      <c r="AU951" s="782">
        <f t="shared" si="3209"/>
        <v>0</v>
      </c>
      <c r="AV951" s="782">
        <f t="shared" si="3210"/>
        <v>0</v>
      </c>
      <c r="AW951" s="788" t="e">
        <f t="shared" si="3211"/>
        <v>#DIV/0!</v>
      </c>
      <c r="AY951" s="781">
        <f t="shared" si="3212"/>
        <v>0</v>
      </c>
      <c r="AZ951" s="777"/>
      <c r="BA951" s="781">
        <f t="shared" si="3213"/>
        <v>0</v>
      </c>
      <c r="BB951" s="777"/>
      <c r="BC951" s="781">
        <f t="shared" si="3214"/>
        <v>0</v>
      </c>
      <c r="BD951" s="777"/>
      <c r="BE951" s="781">
        <f t="shared" si="3215"/>
        <v>0</v>
      </c>
      <c r="BF951" s="777"/>
      <c r="BG951" s="781">
        <f t="shared" si="3216"/>
        <v>0</v>
      </c>
      <c r="BH951" s="777"/>
      <c r="BI951" s="781">
        <f t="shared" si="3217"/>
        <v>0</v>
      </c>
      <c r="BJ951" s="777"/>
      <c r="BK951" s="781">
        <f t="shared" si="3218"/>
        <v>0</v>
      </c>
      <c r="BL951" s="777"/>
      <c r="BM951" s="781">
        <f t="shared" si="3219"/>
        <v>0</v>
      </c>
      <c r="BN951" s="777"/>
      <c r="BO951" s="781">
        <f t="shared" si="3220"/>
        <v>0</v>
      </c>
      <c r="BP951" s="777"/>
      <c r="BQ951" s="781">
        <f t="shared" si="3221"/>
        <v>0</v>
      </c>
      <c r="BR951" s="777"/>
    </row>
    <row r="952" spans="1:70" outlineLevel="3">
      <c r="A952" s="6">
        <v>302559</v>
      </c>
      <c r="B952" s="10"/>
      <c r="C952" s="160" t="s">
        <v>117</v>
      </c>
      <c r="D952" s="190" t="s">
        <v>989</v>
      </c>
      <c r="E952" s="43" t="str">
        <f t="shared" si="3650"/>
        <v>N</v>
      </c>
      <c r="F952" s="87" t="s">
        <v>218</v>
      </c>
      <c r="G952" s="176" t="s">
        <v>325</v>
      </c>
      <c r="H952" s="1076"/>
      <c r="I952" s="1141"/>
      <c r="J952" s="1142"/>
      <c r="K952" s="1032">
        <f t="shared" si="3651"/>
        <v>0</v>
      </c>
      <c r="L952" s="208"/>
      <c r="M952" s="128"/>
      <c r="N952" s="409"/>
      <c r="O952" s="409"/>
      <c r="Q952" s="684" t="s">
        <v>1885</v>
      </c>
      <c r="R952" s="692" t="s">
        <v>2007</v>
      </c>
      <c r="T952" s="680" t="str">
        <f>IF(IF(A952=0,TRUE(),D952=IFERROR(VLOOKUP(A952,Zaplecze_Weryfikacja!A:B,2,FALSE),2))=TRUE(),"Tak","Nie")</f>
        <v>Nie</v>
      </c>
      <c r="U952" s="681" t="str">
        <f>IF(T952="Tak"," ",IF(IFERROR(VLOOKUP(A952,Zaplecze_Weryfikacja!A:B,2,FALSE),"Inny numer Lp")="Inny numer Lp","Inny numer Lp",IF(VLOOKUP(A952,Zaplecze_Weryfikacja!A:B,2,FALSE)=D952,"Nieznana przyczyna","Inny opis")))</f>
        <v>Inny opis</v>
      </c>
      <c r="Y952" s="785"/>
      <c r="Z952" s="309">
        <f t="shared" si="3652"/>
        <v>0</v>
      </c>
      <c r="AA952" s="785"/>
      <c r="AB952" s="309">
        <f t="shared" si="3653"/>
        <v>0</v>
      </c>
      <c r="AC952" s="785"/>
      <c r="AD952" s="309">
        <f t="shared" si="3654"/>
        <v>0</v>
      </c>
      <c r="AE952" s="785"/>
      <c r="AF952" s="309">
        <f t="shared" si="3655"/>
        <v>0</v>
      </c>
      <c r="AG952" s="785"/>
      <c r="AH952" s="309">
        <f t="shared" si="3656"/>
        <v>0</v>
      </c>
      <c r="AI952" s="785"/>
      <c r="AJ952" s="309">
        <f t="shared" si="3657"/>
        <v>0</v>
      </c>
      <c r="AK952" s="785"/>
      <c r="AL952" s="309">
        <f t="shared" si="3658"/>
        <v>0</v>
      </c>
      <c r="AM952" s="785"/>
      <c r="AN952" s="309">
        <f t="shared" si="3659"/>
        <v>0</v>
      </c>
      <c r="AO952" s="785"/>
      <c r="AP952" s="309">
        <f t="shared" si="3660"/>
        <v>0</v>
      </c>
      <c r="AQ952" s="785"/>
      <c r="AR952" s="309">
        <f t="shared" si="3661"/>
        <v>0</v>
      </c>
      <c r="AT952" s="782">
        <f t="shared" si="3208"/>
        <v>0</v>
      </c>
      <c r="AU952" s="782">
        <f t="shared" si="3209"/>
        <v>0</v>
      </c>
      <c r="AV952" s="782">
        <f t="shared" si="3210"/>
        <v>0</v>
      </c>
      <c r="AW952" s="788" t="e">
        <f t="shared" si="3211"/>
        <v>#DIV/0!</v>
      </c>
      <c r="AY952" s="781">
        <f t="shared" si="3212"/>
        <v>0</v>
      </c>
      <c r="AZ952" s="777"/>
      <c r="BA952" s="781">
        <f t="shared" si="3213"/>
        <v>0</v>
      </c>
      <c r="BB952" s="777"/>
      <c r="BC952" s="781">
        <f t="shared" si="3214"/>
        <v>0</v>
      </c>
      <c r="BD952" s="777"/>
      <c r="BE952" s="781">
        <f t="shared" si="3215"/>
        <v>0</v>
      </c>
      <c r="BF952" s="777"/>
      <c r="BG952" s="781">
        <f t="shared" si="3216"/>
        <v>0</v>
      </c>
      <c r="BH952" s="777"/>
      <c r="BI952" s="781">
        <f t="shared" si="3217"/>
        <v>0</v>
      </c>
      <c r="BJ952" s="777"/>
      <c r="BK952" s="781">
        <f t="shared" si="3218"/>
        <v>0</v>
      </c>
      <c r="BL952" s="777"/>
      <c r="BM952" s="781">
        <f t="shared" si="3219"/>
        <v>0</v>
      </c>
      <c r="BN952" s="777"/>
      <c r="BO952" s="781">
        <f t="shared" si="3220"/>
        <v>0</v>
      </c>
      <c r="BP952" s="777"/>
      <c r="BQ952" s="781">
        <f t="shared" si="3221"/>
        <v>0</v>
      </c>
      <c r="BR952" s="777"/>
    </row>
    <row r="953" spans="1:70" outlineLevel="3">
      <c r="A953" s="6">
        <v>302560</v>
      </c>
      <c r="B953" s="10"/>
      <c r="C953" s="162" t="s">
        <v>117</v>
      </c>
      <c r="D953" s="161" t="s">
        <v>982</v>
      </c>
      <c r="E953" s="43" t="str">
        <f t="shared" si="3650"/>
        <v>N</v>
      </c>
      <c r="F953" s="81" t="s">
        <v>2978</v>
      </c>
      <c r="G953" s="155" t="s">
        <v>325</v>
      </c>
      <c r="H953" s="1076"/>
      <c r="I953" s="1141"/>
      <c r="J953" s="1142"/>
      <c r="K953" s="1032">
        <f t="shared" si="3651"/>
        <v>0</v>
      </c>
      <c r="L953" s="208"/>
      <c r="M953" s="128"/>
      <c r="N953" s="409"/>
      <c r="O953" s="409"/>
      <c r="Q953" s="684" t="s">
        <v>1885</v>
      </c>
      <c r="R953" s="692" t="s">
        <v>2007</v>
      </c>
      <c r="T953" s="680" t="str">
        <f>IF(IF(A953=0,TRUE(),D953=IFERROR(VLOOKUP(A953,Zaplecze_Weryfikacja!A:B,2,FALSE),2))=TRUE(),"Tak","Nie")</f>
        <v>Nie</v>
      </c>
      <c r="U953" s="681" t="str">
        <f>IF(T953="Tak"," ",IF(IFERROR(VLOOKUP(A953,Zaplecze_Weryfikacja!A:B,2,FALSE),"Inny numer Lp")="Inny numer Lp","Inny numer Lp",IF(VLOOKUP(A953,Zaplecze_Weryfikacja!A:B,2,FALSE)=D953,"Nieznana przyczyna","Inny opis")))</f>
        <v>Inny opis</v>
      </c>
      <c r="Y953" s="785"/>
      <c r="Z953" s="309">
        <f t="shared" si="3652"/>
        <v>0</v>
      </c>
      <c r="AA953" s="785"/>
      <c r="AB953" s="309">
        <f t="shared" si="3653"/>
        <v>0</v>
      </c>
      <c r="AC953" s="785"/>
      <c r="AD953" s="309">
        <f t="shared" si="3654"/>
        <v>0</v>
      </c>
      <c r="AE953" s="785"/>
      <c r="AF953" s="309">
        <f t="shared" si="3655"/>
        <v>0</v>
      </c>
      <c r="AG953" s="785"/>
      <c r="AH953" s="309">
        <f t="shared" si="3656"/>
        <v>0</v>
      </c>
      <c r="AI953" s="785"/>
      <c r="AJ953" s="309">
        <f t="shared" si="3657"/>
        <v>0</v>
      </c>
      <c r="AK953" s="785"/>
      <c r="AL953" s="309">
        <f t="shared" si="3658"/>
        <v>0</v>
      </c>
      <c r="AM953" s="785"/>
      <c r="AN953" s="309">
        <f t="shared" si="3659"/>
        <v>0</v>
      </c>
      <c r="AO953" s="785"/>
      <c r="AP953" s="309">
        <f t="shared" si="3660"/>
        <v>0</v>
      </c>
      <c r="AQ953" s="785"/>
      <c r="AR953" s="309">
        <f t="shared" si="3661"/>
        <v>0</v>
      </c>
      <c r="AT953" s="782">
        <f t="shared" si="3208"/>
        <v>0</v>
      </c>
      <c r="AU953" s="782">
        <f t="shared" si="3209"/>
        <v>0</v>
      </c>
      <c r="AV953" s="782">
        <f t="shared" si="3210"/>
        <v>0</v>
      </c>
      <c r="AW953" s="788" t="e">
        <f t="shared" si="3211"/>
        <v>#DIV/0!</v>
      </c>
      <c r="AY953" s="781">
        <f t="shared" si="3212"/>
        <v>0</v>
      </c>
      <c r="AZ953" s="777"/>
      <c r="BA953" s="781">
        <f t="shared" si="3213"/>
        <v>0</v>
      </c>
      <c r="BB953" s="777"/>
      <c r="BC953" s="781">
        <f t="shared" si="3214"/>
        <v>0</v>
      </c>
      <c r="BD953" s="777"/>
      <c r="BE953" s="781">
        <f t="shared" si="3215"/>
        <v>0</v>
      </c>
      <c r="BF953" s="777"/>
      <c r="BG953" s="781">
        <f t="shared" si="3216"/>
        <v>0</v>
      </c>
      <c r="BH953" s="777"/>
      <c r="BI953" s="781">
        <f t="shared" si="3217"/>
        <v>0</v>
      </c>
      <c r="BJ953" s="777"/>
      <c r="BK953" s="781">
        <f t="shared" si="3218"/>
        <v>0</v>
      </c>
      <c r="BL953" s="777"/>
      <c r="BM953" s="781">
        <f t="shared" si="3219"/>
        <v>0</v>
      </c>
      <c r="BN953" s="777"/>
      <c r="BO953" s="781">
        <f t="shared" si="3220"/>
        <v>0</v>
      </c>
      <c r="BP953" s="777"/>
      <c r="BQ953" s="781">
        <f t="shared" si="3221"/>
        <v>0</v>
      </c>
      <c r="BR953" s="777"/>
    </row>
    <row r="954" spans="1:70" outlineLevel="3">
      <c r="A954" s="6"/>
      <c r="B954" s="171"/>
      <c r="C954" s="162"/>
      <c r="D954" s="163"/>
      <c r="E954" s="155"/>
      <c r="F954" s="81"/>
      <c r="G954" s="155"/>
      <c r="H954" s="1082"/>
      <c r="I954" s="1006"/>
      <c r="J954" s="1111"/>
      <c r="K954" s="1033"/>
      <c r="L954" s="208"/>
      <c r="M954" s="128"/>
      <c r="N954" s="409"/>
      <c r="O954" s="409"/>
      <c r="Q954" s="683"/>
      <c r="R954" s="692"/>
      <c r="T954" s="680" t="str">
        <f>IF(IF(A954=0,TRUE(),D954=IFERROR(VLOOKUP(A954,Zaplecze_Weryfikacja!A:B,2,FALSE),2))=TRUE(),"Tak","Nie")</f>
        <v>Tak</v>
      </c>
      <c r="U954" s="681" t="str">
        <f>IF(T954="Tak"," ",IF(IFERROR(VLOOKUP(A954,Zaplecze_Weryfikacja!A:B,2,FALSE),"Inny numer Lp")="Inny numer Lp","Inny numer Lp",IF(VLOOKUP(A954,Zaplecze_Weryfikacja!A:B,2,FALSE)=D954,"Nieznana przyczyna","Inny opis")))</f>
        <v xml:space="preserve"> </v>
      </c>
      <c r="Y954" s="785"/>
      <c r="Z954" s="104"/>
      <c r="AA954" s="785"/>
      <c r="AB954" s="104"/>
      <c r="AC954" s="785"/>
      <c r="AD954" s="104"/>
      <c r="AE954" s="785"/>
      <c r="AF954" s="104"/>
      <c r="AG954" s="785"/>
      <c r="AH954" s="104"/>
      <c r="AI954" s="785"/>
      <c r="AJ954" s="104"/>
      <c r="AK954" s="785"/>
      <c r="AL954" s="104"/>
      <c r="AM954" s="785"/>
      <c r="AN954" s="104"/>
      <c r="AO954" s="785"/>
      <c r="AP954" s="104"/>
      <c r="AQ954" s="785"/>
      <c r="AR954" s="104"/>
      <c r="AT954" s="782">
        <f t="shared" si="3208"/>
        <v>0</v>
      </c>
      <c r="AU954" s="782">
        <f t="shared" si="3209"/>
        <v>0</v>
      </c>
      <c r="AV954" s="782">
        <f t="shared" si="3210"/>
        <v>0</v>
      </c>
      <c r="AW954" s="788" t="e">
        <f t="shared" si="3211"/>
        <v>#DIV/0!</v>
      </c>
      <c r="AY954" s="781">
        <f t="shared" si="3212"/>
        <v>0</v>
      </c>
      <c r="AZ954" s="777"/>
      <c r="BA954" s="781">
        <f t="shared" si="3213"/>
        <v>0</v>
      </c>
      <c r="BB954" s="777"/>
      <c r="BC954" s="781">
        <f t="shared" si="3214"/>
        <v>0</v>
      </c>
      <c r="BD954" s="777"/>
      <c r="BE954" s="781">
        <f t="shared" si="3215"/>
        <v>0</v>
      </c>
      <c r="BF954" s="777"/>
      <c r="BG954" s="781">
        <f t="shared" si="3216"/>
        <v>0</v>
      </c>
      <c r="BH954" s="777"/>
      <c r="BI954" s="781">
        <f t="shared" si="3217"/>
        <v>0</v>
      </c>
      <c r="BJ954" s="777"/>
      <c r="BK954" s="781">
        <f t="shared" si="3218"/>
        <v>0</v>
      </c>
      <c r="BL954" s="777"/>
      <c r="BM954" s="781">
        <f t="shared" si="3219"/>
        <v>0</v>
      </c>
      <c r="BN954" s="777"/>
      <c r="BO954" s="781">
        <f t="shared" si="3220"/>
        <v>0</v>
      </c>
      <c r="BP954" s="777"/>
      <c r="BQ954" s="781">
        <f t="shared" si="3221"/>
        <v>0</v>
      </c>
      <c r="BR954" s="777"/>
    </row>
    <row r="955" spans="1:70" outlineLevel="3">
      <c r="A955" s="667"/>
      <c r="B955" s="668"/>
      <c r="C955" s="668"/>
      <c r="D955" s="672" t="s">
        <v>238</v>
      </c>
      <c r="E955" s="773" t="str">
        <f>IF(COUNTIF(E956:E957,"T")=0,"N","T")</f>
        <v>N</v>
      </c>
      <c r="F955" s="665"/>
      <c r="G955" s="664"/>
      <c r="H955" s="1079"/>
      <c r="I955" s="1065"/>
      <c r="J955" s="1116"/>
      <c r="K955" s="1036">
        <f>SUBTOTAL(9,K956:K959)</f>
        <v>0</v>
      </c>
      <c r="L955" s="496"/>
      <c r="M955" s="657"/>
      <c r="N955" s="657"/>
      <c r="O955" s="657"/>
      <c r="Q955" s="683"/>
      <c r="R955" s="692"/>
      <c r="T955" s="680" t="str">
        <f>IF(IF(A955=0,TRUE(),D955=IFERROR(VLOOKUP(A955,Zaplecze_Weryfikacja!A:B,2,FALSE),2))=TRUE(),"Tak","Nie")</f>
        <v>Tak</v>
      </c>
      <c r="U955" s="681" t="str">
        <f>IF(T955="Tak"," ",IF(IFERROR(VLOOKUP(A955,Zaplecze_Weryfikacja!A:B,2,FALSE),"Inny numer Lp")="Inny numer Lp","Inny numer Lp",IF(VLOOKUP(A955,Zaplecze_Weryfikacja!A:B,2,FALSE)=D955,"Nieznana przyczyna","Inny opis")))</f>
        <v xml:space="preserve"> </v>
      </c>
      <c r="Y955" s="785"/>
      <c r="Z955" s="663">
        <f>SUBTOTAL(9,Z956:Z959)</f>
        <v>0</v>
      </c>
      <c r="AA955" s="785"/>
      <c r="AB955" s="663">
        <f>SUBTOTAL(9,AB956:AB959)</f>
        <v>0</v>
      </c>
      <c r="AC955" s="785"/>
      <c r="AD955" s="663">
        <f>SUBTOTAL(9,AD956:AD959)</f>
        <v>0</v>
      </c>
      <c r="AE955" s="785"/>
      <c r="AF955" s="663">
        <f>SUBTOTAL(9,AF956:AF959)</f>
        <v>0</v>
      </c>
      <c r="AG955" s="785"/>
      <c r="AH955" s="663">
        <f>SUBTOTAL(9,AH956:AH959)</f>
        <v>0</v>
      </c>
      <c r="AI955" s="785"/>
      <c r="AJ955" s="663">
        <f>SUBTOTAL(9,AJ956:AJ959)</f>
        <v>0</v>
      </c>
      <c r="AK955" s="785"/>
      <c r="AL955" s="663">
        <f>SUBTOTAL(9,AL956:AL959)</f>
        <v>0</v>
      </c>
      <c r="AM955" s="785"/>
      <c r="AN955" s="663">
        <f>SUBTOTAL(9,AN956:AN959)</f>
        <v>0</v>
      </c>
      <c r="AO955" s="785"/>
      <c r="AP955" s="663">
        <f>SUBTOTAL(9,AP956:AP959)</f>
        <v>0</v>
      </c>
      <c r="AQ955" s="785"/>
      <c r="AR955" s="663">
        <f>SUBTOTAL(9,AR956:AR959)</f>
        <v>0</v>
      </c>
      <c r="AT955" s="845">
        <f t="shared" si="3208"/>
        <v>0</v>
      </c>
      <c r="AU955" s="845">
        <f t="shared" si="3209"/>
        <v>0</v>
      </c>
      <c r="AV955" s="845">
        <f t="shared" si="3210"/>
        <v>0</v>
      </c>
      <c r="AW955" s="846" t="e">
        <f t="shared" si="3211"/>
        <v>#DIV/0!</v>
      </c>
      <c r="AY955" s="781">
        <f t="shared" si="3212"/>
        <v>0</v>
      </c>
      <c r="AZ955" s="847"/>
      <c r="BA955" s="781">
        <f t="shared" si="3213"/>
        <v>0</v>
      </c>
      <c r="BB955" s="847"/>
      <c r="BC955" s="781">
        <f t="shared" si="3214"/>
        <v>0</v>
      </c>
      <c r="BD955" s="847"/>
      <c r="BE955" s="781">
        <f t="shared" si="3215"/>
        <v>0</v>
      </c>
      <c r="BF955" s="847"/>
      <c r="BG955" s="781">
        <f t="shared" si="3216"/>
        <v>0</v>
      </c>
      <c r="BH955" s="847"/>
      <c r="BI955" s="781">
        <f t="shared" si="3217"/>
        <v>0</v>
      </c>
      <c r="BJ955" s="847"/>
      <c r="BK955" s="781">
        <f t="shared" si="3218"/>
        <v>0</v>
      </c>
      <c r="BL955" s="847"/>
      <c r="BM955" s="781">
        <f t="shared" si="3219"/>
        <v>0</v>
      </c>
      <c r="BN955" s="847"/>
      <c r="BO955" s="781">
        <f t="shared" si="3220"/>
        <v>0</v>
      </c>
      <c r="BP955" s="847"/>
      <c r="BQ955" s="781">
        <f t="shared" si="3221"/>
        <v>0</v>
      </c>
      <c r="BR955" s="847"/>
    </row>
    <row r="956" spans="1:70" ht="57" outlineLevel="3">
      <c r="A956" s="6">
        <v>302561</v>
      </c>
      <c r="B956" s="10"/>
      <c r="C956" s="121" t="s">
        <v>117</v>
      </c>
      <c r="D956" s="441" t="s">
        <v>1780</v>
      </c>
      <c r="E956" s="43" t="str">
        <f t="shared" ref="E956:E957" si="3662">IF(H956&gt;0,"T","N")</f>
        <v>N</v>
      </c>
      <c r="F956" s="45" t="s">
        <v>2987</v>
      </c>
      <c r="G956" s="122" t="s">
        <v>23</v>
      </c>
      <c r="H956" s="1076"/>
      <c r="I956" s="1141"/>
      <c r="J956" s="1142"/>
      <c r="K956" s="1032">
        <f t="shared" ref="K956:K957" si="3663">IF(B956="E","E",$H956*I956)</f>
        <v>0</v>
      </c>
      <c r="L956" s="208"/>
      <c r="M956" s="128"/>
      <c r="N956" s="409"/>
      <c r="O956" s="409"/>
      <c r="Q956" s="684" t="s">
        <v>1900</v>
      </c>
      <c r="R956" s="692" t="s">
        <v>2007</v>
      </c>
      <c r="T956" s="680" t="str">
        <f>IF(IF(A956=0,TRUE(),D956=IFERROR(VLOOKUP(A956,Zaplecze_Weryfikacja!A:B,2,FALSE),2))=TRUE(),"Tak","Nie")</f>
        <v>Nie</v>
      </c>
      <c r="U956" s="681" t="str">
        <f>IF(T956="Tak"," ",IF(IFERROR(VLOOKUP(A956,Zaplecze_Weryfikacja!A:B,2,FALSE),"Inny numer Lp")="Inny numer Lp","Inny numer Lp",IF(VLOOKUP(A956,Zaplecze_Weryfikacja!A:B,2,FALSE)=D956,"Nieznana przyczyna","Inny opis")))</f>
        <v>Inny opis</v>
      </c>
      <c r="Y956" s="785"/>
      <c r="Z956" s="309">
        <f t="shared" ref="Z956:Z957" si="3664">IF($B956="E","E",$H956*Y956)</f>
        <v>0</v>
      </c>
      <c r="AA956" s="785"/>
      <c r="AB956" s="309">
        <f t="shared" ref="AB956:AB957" si="3665">IF($B956="E","E",$H956*AA956)</f>
        <v>0</v>
      </c>
      <c r="AC956" s="785"/>
      <c r="AD956" s="309">
        <f t="shared" ref="AD956:AD957" si="3666">IF($B956="E","E",$H956*AC956)</f>
        <v>0</v>
      </c>
      <c r="AE956" s="785"/>
      <c r="AF956" s="309">
        <f t="shared" ref="AF956:AF957" si="3667">IF($B956="E","E",$H956*AE956)</f>
        <v>0</v>
      </c>
      <c r="AG956" s="785"/>
      <c r="AH956" s="309">
        <f t="shared" ref="AH956:AH957" si="3668">IF($B956="E","E",$H956*AG956)</f>
        <v>0</v>
      </c>
      <c r="AI956" s="785"/>
      <c r="AJ956" s="309">
        <f t="shared" ref="AJ956:AJ957" si="3669">IF($B956="E","E",$H956*AI956)</f>
        <v>0</v>
      </c>
      <c r="AK956" s="785"/>
      <c r="AL956" s="309">
        <f t="shared" ref="AL956:AL957" si="3670">IF($B956="E","E",$H956*AK956)</f>
        <v>0</v>
      </c>
      <c r="AM956" s="785"/>
      <c r="AN956" s="309">
        <f t="shared" ref="AN956:AN957" si="3671">IF($B956="E","E",$H956*AM956)</f>
        <v>0</v>
      </c>
      <c r="AO956" s="785"/>
      <c r="AP956" s="309">
        <f t="shared" ref="AP956:AP957" si="3672">IF($B956="E","E",$H956*AO956)</f>
        <v>0</v>
      </c>
      <c r="AQ956" s="785"/>
      <c r="AR956" s="309">
        <f t="shared" ref="AR956:AR957" si="3673">IF($B956="E","E",$H956*AQ956)</f>
        <v>0</v>
      </c>
      <c r="AT956" s="782">
        <f t="shared" si="3208"/>
        <v>0</v>
      </c>
      <c r="AU956" s="782">
        <f t="shared" si="3209"/>
        <v>0</v>
      </c>
      <c r="AV956" s="782">
        <f t="shared" si="3210"/>
        <v>0</v>
      </c>
      <c r="AW956" s="788" t="e">
        <f t="shared" si="3211"/>
        <v>#DIV/0!</v>
      </c>
      <c r="AY956" s="781">
        <f t="shared" si="3212"/>
        <v>0</v>
      </c>
      <c r="AZ956" s="777"/>
      <c r="BA956" s="781">
        <f t="shared" si="3213"/>
        <v>0</v>
      </c>
      <c r="BB956" s="777"/>
      <c r="BC956" s="781">
        <f t="shared" si="3214"/>
        <v>0</v>
      </c>
      <c r="BD956" s="777"/>
      <c r="BE956" s="781">
        <f t="shared" si="3215"/>
        <v>0</v>
      </c>
      <c r="BF956" s="777"/>
      <c r="BG956" s="781">
        <f t="shared" si="3216"/>
        <v>0</v>
      </c>
      <c r="BH956" s="777"/>
      <c r="BI956" s="781">
        <f t="shared" si="3217"/>
        <v>0</v>
      </c>
      <c r="BJ956" s="777"/>
      <c r="BK956" s="781">
        <f t="shared" si="3218"/>
        <v>0</v>
      </c>
      <c r="BL956" s="777"/>
      <c r="BM956" s="781">
        <f t="shared" si="3219"/>
        <v>0</v>
      </c>
      <c r="BN956" s="777"/>
      <c r="BO956" s="781">
        <f t="shared" si="3220"/>
        <v>0</v>
      </c>
      <c r="BP956" s="777"/>
      <c r="BQ956" s="781">
        <f t="shared" si="3221"/>
        <v>0</v>
      </c>
      <c r="BR956" s="777"/>
    </row>
    <row r="957" spans="1:70" outlineLevel="3">
      <c r="A957" s="6">
        <v>302562</v>
      </c>
      <c r="B957" s="10"/>
      <c r="C957" s="121" t="s">
        <v>117</v>
      </c>
      <c r="D957" s="174" t="s">
        <v>198</v>
      </c>
      <c r="E957" s="43" t="str">
        <f t="shared" si="3662"/>
        <v>N</v>
      </c>
      <c r="F957" s="45" t="s">
        <v>2975</v>
      </c>
      <c r="G957" s="122" t="s">
        <v>325</v>
      </c>
      <c r="H957" s="1076"/>
      <c r="I957" s="1141"/>
      <c r="J957" s="1142"/>
      <c r="K957" s="1032">
        <f t="shared" si="3663"/>
        <v>0</v>
      </c>
      <c r="L957" s="208"/>
      <c r="M957" s="128"/>
      <c r="N957" s="409"/>
      <c r="O957" s="409"/>
      <c r="Q957" s="684" t="s">
        <v>1885</v>
      </c>
      <c r="R957" s="692" t="s">
        <v>2007</v>
      </c>
      <c r="T957" s="680" t="str">
        <f>IF(IF(A957=0,TRUE(),D957=IFERROR(VLOOKUP(A957,Zaplecze_Weryfikacja!A:B,2,FALSE),2))=TRUE(),"Tak","Nie")</f>
        <v>Nie</v>
      </c>
      <c r="U957" s="681" t="str">
        <f>IF(T957="Tak"," ",IF(IFERROR(VLOOKUP(A957,Zaplecze_Weryfikacja!A:B,2,FALSE),"Inny numer Lp")="Inny numer Lp","Inny numer Lp",IF(VLOOKUP(A957,Zaplecze_Weryfikacja!A:B,2,FALSE)=D957,"Nieznana przyczyna","Inny opis")))</f>
        <v>Inny opis</v>
      </c>
      <c r="Y957" s="785"/>
      <c r="Z957" s="309">
        <f t="shared" si="3664"/>
        <v>0</v>
      </c>
      <c r="AA957" s="785"/>
      <c r="AB957" s="309">
        <f t="shared" si="3665"/>
        <v>0</v>
      </c>
      <c r="AC957" s="785"/>
      <c r="AD957" s="309">
        <f t="shared" si="3666"/>
        <v>0</v>
      </c>
      <c r="AE957" s="785"/>
      <c r="AF957" s="309">
        <f t="shared" si="3667"/>
        <v>0</v>
      </c>
      <c r="AG957" s="785"/>
      <c r="AH957" s="309">
        <f t="shared" si="3668"/>
        <v>0</v>
      </c>
      <c r="AI957" s="785"/>
      <c r="AJ957" s="309">
        <f t="shared" si="3669"/>
        <v>0</v>
      </c>
      <c r="AK957" s="785"/>
      <c r="AL957" s="309">
        <f t="shared" si="3670"/>
        <v>0</v>
      </c>
      <c r="AM957" s="785"/>
      <c r="AN957" s="309">
        <f t="shared" si="3671"/>
        <v>0</v>
      </c>
      <c r="AO957" s="785"/>
      <c r="AP957" s="309">
        <f t="shared" si="3672"/>
        <v>0</v>
      </c>
      <c r="AQ957" s="785"/>
      <c r="AR957" s="309">
        <f t="shared" si="3673"/>
        <v>0</v>
      </c>
      <c r="AT957" s="782">
        <f t="shared" ref="AT957:AT1030" si="3674">MAX(Z957,AB957,AD957,AF957,AH957,AJ957,AL957,AN957,AP957,AR957)</f>
        <v>0</v>
      </c>
      <c r="AU957" s="782">
        <f t="shared" ref="AU957:AU1030" si="3675">IF($AU$6=10,MIN(Z957,AB957,AD957,AF957,AH957,AJ957,AL957,AN957,AP957,AR957),IF($AU$6=9,MIN(Z957,AB957,AD957,AF957,AH957,AJ957,AL957,AN957,AP957),IF($AU$6=8,MIN(Z957,AB957,AD957,AF957,AH957,AJ957,AL957,AN957),IF($AU$6=7,MIN(Z957,AB957,AD957,AF957,AH957,AJ957,AL957),IF($AU$6=6,MIN(Z957,AB957,AD957,AF957,AH957,AJ957),IF($AU$6=5,MIN(Z957,AB957,AD957,AF957,AH957),IF($AU$6=4,MIN(Z957,AB957,AD957,AF957),IF($AU$6=4,MIN(Z957,AB957,AD957,AF957),IF($AU$6=3,MIN(Z957,AB957,AD957),IF($AU$6=3,MIN(Z957,AB957,AD957),IF($AU$6=2,MIN(Z957,AB957),IF($AU$6=1,MIN(Z957),"Błąd - zła ilośc oferentów"))))))))))))</f>
        <v>0</v>
      </c>
      <c r="AV957" s="782">
        <f t="shared" ref="AV957:AV1030" si="3676">AT957-AU957</f>
        <v>0</v>
      </c>
      <c r="AW957" s="788" t="e">
        <f t="shared" ref="AW957:AW1030" si="3677">AT957/AU957</f>
        <v>#DIV/0!</v>
      </c>
      <c r="AY957" s="781">
        <f t="shared" ref="AY957:AY1030" si="3678">+AZ957</f>
        <v>0</v>
      </c>
      <c r="AZ957" s="777"/>
      <c r="BA957" s="781">
        <f t="shared" ref="BA957:BA1030" si="3679">+BB957</f>
        <v>0</v>
      </c>
      <c r="BB957" s="777"/>
      <c r="BC957" s="781">
        <f t="shared" ref="BC957:BC1030" si="3680">+BD957</f>
        <v>0</v>
      </c>
      <c r="BD957" s="777"/>
      <c r="BE957" s="781">
        <f t="shared" ref="BE957:BE1030" si="3681">+BF957</f>
        <v>0</v>
      </c>
      <c r="BF957" s="777"/>
      <c r="BG957" s="781">
        <f t="shared" ref="BG957:BG1030" si="3682">+BH957</f>
        <v>0</v>
      </c>
      <c r="BH957" s="777"/>
      <c r="BI957" s="781">
        <f t="shared" ref="BI957:BI1030" si="3683">+BJ957</f>
        <v>0</v>
      </c>
      <c r="BJ957" s="777"/>
      <c r="BK957" s="781">
        <f t="shared" ref="BK957:BK1030" si="3684">+BL957</f>
        <v>0</v>
      </c>
      <c r="BL957" s="777"/>
      <c r="BM957" s="781">
        <f t="shared" ref="BM957:BM1030" si="3685">+BN957</f>
        <v>0</v>
      </c>
      <c r="BN957" s="777"/>
      <c r="BO957" s="781">
        <f t="shared" ref="BO957:BO1030" si="3686">+BP957</f>
        <v>0</v>
      </c>
      <c r="BP957" s="777"/>
      <c r="BQ957" s="781">
        <f t="shared" ref="BQ957:BQ1030" si="3687">+BR957</f>
        <v>0</v>
      </c>
      <c r="BR957" s="777"/>
    </row>
    <row r="958" spans="1:70" outlineLevel="3">
      <c r="A958" s="6"/>
      <c r="B958" s="160"/>
      <c r="C958" s="131"/>
      <c r="D958" s="480"/>
      <c r="E958" s="155"/>
      <c r="F958" s="81"/>
      <c r="G958" s="155"/>
      <c r="H958" s="1082"/>
      <c r="I958" s="1006"/>
      <c r="J958" s="1111"/>
      <c r="K958" s="1033"/>
      <c r="L958" s="208"/>
      <c r="M958" s="128"/>
      <c r="N958" s="409"/>
      <c r="O958" s="409"/>
      <c r="Q958" s="683"/>
      <c r="R958" s="692"/>
      <c r="T958" s="680" t="str">
        <f>IF(IF(A958=0,TRUE(),D958=IFERROR(VLOOKUP(A958,Zaplecze_Weryfikacja!A:B,2,FALSE),2))=TRUE(),"Tak","Nie")</f>
        <v>Tak</v>
      </c>
      <c r="U958" s="681" t="str">
        <f>IF(T958="Tak"," ",IF(IFERROR(VLOOKUP(A958,Zaplecze_Weryfikacja!A:B,2,FALSE),"Inny numer Lp")="Inny numer Lp","Inny numer Lp",IF(VLOOKUP(A958,Zaplecze_Weryfikacja!A:B,2,FALSE)=D958,"Nieznana przyczyna","Inny opis")))</f>
        <v xml:space="preserve"> </v>
      </c>
      <c r="Y958" s="785"/>
      <c r="Z958" s="104"/>
      <c r="AA958" s="785"/>
      <c r="AB958" s="104"/>
      <c r="AC958" s="785"/>
      <c r="AD958" s="104"/>
      <c r="AE958" s="785"/>
      <c r="AF958" s="104"/>
      <c r="AG958" s="785"/>
      <c r="AH958" s="104"/>
      <c r="AI958" s="785"/>
      <c r="AJ958" s="104"/>
      <c r="AK958" s="785"/>
      <c r="AL958" s="104"/>
      <c r="AM958" s="785"/>
      <c r="AN958" s="104"/>
      <c r="AO958" s="785"/>
      <c r="AP958" s="104"/>
      <c r="AQ958" s="785"/>
      <c r="AR958" s="104"/>
      <c r="AT958" s="782">
        <f t="shared" si="3674"/>
        <v>0</v>
      </c>
      <c r="AU958" s="782">
        <f t="shared" si="3675"/>
        <v>0</v>
      </c>
      <c r="AV958" s="782">
        <f t="shared" si="3676"/>
        <v>0</v>
      </c>
      <c r="AW958" s="788" t="e">
        <f t="shared" si="3677"/>
        <v>#DIV/0!</v>
      </c>
      <c r="AY958" s="781">
        <f t="shared" si="3678"/>
        <v>0</v>
      </c>
      <c r="AZ958" s="777"/>
      <c r="BA958" s="781">
        <f t="shared" si="3679"/>
        <v>0</v>
      </c>
      <c r="BB958" s="777"/>
      <c r="BC958" s="781">
        <f t="shared" si="3680"/>
        <v>0</v>
      </c>
      <c r="BD958" s="777"/>
      <c r="BE958" s="781">
        <f t="shared" si="3681"/>
        <v>0</v>
      </c>
      <c r="BF958" s="777"/>
      <c r="BG958" s="781">
        <f t="shared" si="3682"/>
        <v>0</v>
      </c>
      <c r="BH958" s="777"/>
      <c r="BI958" s="781">
        <f t="shared" si="3683"/>
        <v>0</v>
      </c>
      <c r="BJ958" s="777"/>
      <c r="BK958" s="781">
        <f t="shared" si="3684"/>
        <v>0</v>
      </c>
      <c r="BL958" s="777"/>
      <c r="BM958" s="781">
        <f t="shared" si="3685"/>
        <v>0</v>
      </c>
      <c r="BN958" s="777"/>
      <c r="BO958" s="781">
        <f t="shared" si="3686"/>
        <v>0</v>
      </c>
      <c r="BP958" s="777"/>
      <c r="BQ958" s="781">
        <f t="shared" si="3687"/>
        <v>0</v>
      </c>
      <c r="BR958" s="777"/>
    </row>
    <row r="959" spans="1:70" outlineLevel="3">
      <c r="A959" s="667"/>
      <c r="B959" s="668"/>
      <c r="C959" s="668"/>
      <c r="D959" s="672" t="s">
        <v>966</v>
      </c>
      <c r="E959" s="773" t="str">
        <f>IF(COUNTIF(E960:E963,"T")=0,"N","T")</f>
        <v>N</v>
      </c>
      <c r="F959" s="665"/>
      <c r="G959" s="664"/>
      <c r="H959" s="1079"/>
      <c r="I959" s="1065"/>
      <c r="J959" s="1116"/>
      <c r="K959" s="1036">
        <f>SUBTOTAL(9,K960:K965)</f>
        <v>0</v>
      </c>
      <c r="L959" s="496"/>
      <c r="M959" s="657"/>
      <c r="N959" s="657"/>
      <c r="O959" s="657"/>
      <c r="Q959" s="683"/>
      <c r="R959" s="692"/>
      <c r="T959" s="680" t="str">
        <f>IF(IF(A959=0,TRUE(),D959=IFERROR(VLOOKUP(A959,Zaplecze_Weryfikacja!A:B,2,FALSE),2))=TRUE(),"Tak","Nie")</f>
        <v>Tak</v>
      </c>
      <c r="U959" s="681" t="str">
        <f>IF(T959="Tak"," ",IF(IFERROR(VLOOKUP(A959,Zaplecze_Weryfikacja!A:B,2,FALSE),"Inny numer Lp")="Inny numer Lp","Inny numer Lp",IF(VLOOKUP(A959,Zaplecze_Weryfikacja!A:B,2,FALSE)=D959,"Nieznana przyczyna","Inny opis")))</f>
        <v xml:space="preserve"> </v>
      </c>
      <c r="Y959" s="785"/>
      <c r="Z959" s="663">
        <f>SUBTOTAL(9,Z960:Z965)</f>
        <v>0</v>
      </c>
      <c r="AA959" s="785"/>
      <c r="AB959" s="663">
        <f>SUBTOTAL(9,AB960:AB965)</f>
        <v>0</v>
      </c>
      <c r="AC959" s="785"/>
      <c r="AD959" s="663">
        <f>SUBTOTAL(9,AD960:AD965)</f>
        <v>0</v>
      </c>
      <c r="AE959" s="785"/>
      <c r="AF959" s="663">
        <f>SUBTOTAL(9,AF960:AF965)</f>
        <v>0</v>
      </c>
      <c r="AG959" s="785"/>
      <c r="AH959" s="663">
        <f>SUBTOTAL(9,AH960:AH965)</f>
        <v>0</v>
      </c>
      <c r="AI959" s="785"/>
      <c r="AJ959" s="663">
        <f>SUBTOTAL(9,AJ960:AJ965)</f>
        <v>0</v>
      </c>
      <c r="AK959" s="785"/>
      <c r="AL959" s="663">
        <f>SUBTOTAL(9,AL960:AL965)</f>
        <v>0</v>
      </c>
      <c r="AM959" s="785"/>
      <c r="AN959" s="663">
        <f>SUBTOTAL(9,AN960:AN965)</f>
        <v>0</v>
      </c>
      <c r="AO959" s="785"/>
      <c r="AP959" s="663">
        <f>SUBTOTAL(9,AP960:AP965)</f>
        <v>0</v>
      </c>
      <c r="AQ959" s="785"/>
      <c r="AR959" s="663">
        <f>SUBTOTAL(9,AR960:AR965)</f>
        <v>0</v>
      </c>
      <c r="AT959" s="845">
        <f t="shared" si="3674"/>
        <v>0</v>
      </c>
      <c r="AU959" s="845">
        <f t="shared" si="3675"/>
        <v>0</v>
      </c>
      <c r="AV959" s="845">
        <f t="shared" si="3676"/>
        <v>0</v>
      </c>
      <c r="AW959" s="846" t="e">
        <f t="shared" si="3677"/>
        <v>#DIV/0!</v>
      </c>
      <c r="AY959" s="781">
        <f t="shared" si="3678"/>
        <v>0</v>
      </c>
      <c r="AZ959" s="847"/>
      <c r="BA959" s="781">
        <f t="shared" si="3679"/>
        <v>0</v>
      </c>
      <c r="BB959" s="847"/>
      <c r="BC959" s="781">
        <f t="shared" si="3680"/>
        <v>0</v>
      </c>
      <c r="BD959" s="847"/>
      <c r="BE959" s="781">
        <f t="shared" si="3681"/>
        <v>0</v>
      </c>
      <c r="BF959" s="847"/>
      <c r="BG959" s="781">
        <f t="shared" si="3682"/>
        <v>0</v>
      </c>
      <c r="BH959" s="847"/>
      <c r="BI959" s="781">
        <f t="shared" si="3683"/>
        <v>0</v>
      </c>
      <c r="BJ959" s="847"/>
      <c r="BK959" s="781">
        <f t="shared" si="3684"/>
        <v>0</v>
      </c>
      <c r="BL959" s="847"/>
      <c r="BM959" s="781">
        <f t="shared" si="3685"/>
        <v>0</v>
      </c>
      <c r="BN959" s="847"/>
      <c r="BO959" s="781">
        <f t="shared" si="3686"/>
        <v>0</v>
      </c>
      <c r="BP959" s="847"/>
      <c r="BQ959" s="781">
        <f t="shared" si="3687"/>
        <v>0</v>
      </c>
      <c r="BR959" s="847"/>
    </row>
    <row r="960" spans="1:70" outlineLevel="3">
      <c r="A960" s="6">
        <v>302563</v>
      </c>
      <c r="B960" s="10"/>
      <c r="C960" s="162" t="s">
        <v>117</v>
      </c>
      <c r="D960" s="480" t="s">
        <v>3881</v>
      </c>
      <c r="E960" s="43" t="str">
        <f t="shared" ref="E960:E963" si="3688">IF(H960&gt;0,"T","N")</f>
        <v>N</v>
      </c>
      <c r="F960" s="155"/>
      <c r="G960" s="155" t="s">
        <v>325</v>
      </c>
      <c r="H960" s="1076"/>
      <c r="I960" s="1141"/>
      <c r="J960" s="1142"/>
      <c r="K960" s="1032">
        <f t="shared" ref="K960:K963" si="3689">IF(B960="E","E",$H960*I960)</f>
        <v>0</v>
      </c>
      <c r="L960" s="208"/>
      <c r="M960" s="409"/>
      <c r="N960" s="409"/>
      <c r="O960" s="409"/>
      <c r="Q960" s="684" t="s">
        <v>1855</v>
      </c>
      <c r="R960" s="692" t="s">
        <v>2007</v>
      </c>
      <c r="T960" s="680" t="str">
        <f>IF(IF(A960=0,TRUE(),D960=IFERROR(VLOOKUP(A960,Zaplecze_Weryfikacja!A:B,2,FALSE),2))=TRUE(),"Tak","Nie")</f>
        <v>Nie</v>
      </c>
      <c r="U960" s="681" t="str">
        <f>IF(T960="Tak"," ",IF(IFERROR(VLOOKUP(A960,Zaplecze_Weryfikacja!A:B,2,FALSE),"Inny numer Lp")="Inny numer Lp","Inny numer Lp",IF(VLOOKUP(A960,Zaplecze_Weryfikacja!A:B,2,FALSE)=D960,"Nieznana przyczyna","Inny opis")))</f>
        <v>Inny opis</v>
      </c>
      <c r="Y960" s="785"/>
      <c r="Z960" s="309">
        <f t="shared" ref="Z960:Z963" si="3690">IF($B960="E","E",$H960*Y960)</f>
        <v>0</v>
      </c>
      <c r="AA960" s="785"/>
      <c r="AB960" s="309">
        <f t="shared" ref="AB960:AB963" si="3691">IF($B960="E","E",$H960*AA960)</f>
        <v>0</v>
      </c>
      <c r="AC960" s="785"/>
      <c r="AD960" s="309">
        <f t="shared" ref="AD960:AD963" si="3692">IF($B960="E","E",$H960*AC960)</f>
        <v>0</v>
      </c>
      <c r="AE960" s="785"/>
      <c r="AF960" s="309">
        <f t="shared" ref="AF960:AF963" si="3693">IF($B960="E","E",$H960*AE960)</f>
        <v>0</v>
      </c>
      <c r="AG960" s="785"/>
      <c r="AH960" s="309">
        <f t="shared" ref="AH960:AH963" si="3694">IF($B960="E","E",$H960*AG960)</f>
        <v>0</v>
      </c>
      <c r="AI960" s="785"/>
      <c r="AJ960" s="309">
        <f t="shared" ref="AJ960:AJ963" si="3695">IF($B960="E","E",$H960*AI960)</f>
        <v>0</v>
      </c>
      <c r="AK960" s="785"/>
      <c r="AL960" s="309">
        <f t="shared" ref="AL960:AL963" si="3696">IF($B960="E","E",$H960*AK960)</f>
        <v>0</v>
      </c>
      <c r="AM960" s="785"/>
      <c r="AN960" s="309">
        <f t="shared" ref="AN960:AN963" si="3697">IF($B960="E","E",$H960*AM960)</f>
        <v>0</v>
      </c>
      <c r="AO960" s="785"/>
      <c r="AP960" s="309">
        <f t="shared" ref="AP960:AP963" si="3698">IF($B960="E","E",$H960*AO960)</f>
        <v>0</v>
      </c>
      <c r="AQ960" s="785"/>
      <c r="AR960" s="309">
        <f t="shared" ref="AR960:AR963" si="3699">IF($B960="E","E",$H960*AQ960)</f>
        <v>0</v>
      </c>
      <c r="AT960" s="782">
        <f t="shared" si="3674"/>
        <v>0</v>
      </c>
      <c r="AU960" s="782">
        <f t="shared" si="3675"/>
        <v>0</v>
      </c>
      <c r="AV960" s="782">
        <f t="shared" si="3676"/>
        <v>0</v>
      </c>
      <c r="AW960" s="788" t="e">
        <f t="shared" si="3677"/>
        <v>#DIV/0!</v>
      </c>
      <c r="AY960" s="781">
        <f t="shared" si="3678"/>
        <v>0</v>
      </c>
      <c r="AZ960" s="777"/>
      <c r="BA960" s="781">
        <f t="shared" si="3679"/>
        <v>0</v>
      </c>
      <c r="BB960" s="777"/>
      <c r="BC960" s="781">
        <f t="shared" si="3680"/>
        <v>0</v>
      </c>
      <c r="BD960" s="777"/>
      <c r="BE960" s="781">
        <f t="shared" si="3681"/>
        <v>0</v>
      </c>
      <c r="BF960" s="777"/>
      <c r="BG960" s="781">
        <f t="shared" si="3682"/>
        <v>0</v>
      </c>
      <c r="BH960" s="777"/>
      <c r="BI960" s="781">
        <f t="shared" si="3683"/>
        <v>0</v>
      </c>
      <c r="BJ960" s="777"/>
      <c r="BK960" s="781">
        <f t="shared" si="3684"/>
        <v>0</v>
      </c>
      <c r="BL960" s="777"/>
      <c r="BM960" s="781">
        <f t="shared" si="3685"/>
        <v>0</v>
      </c>
      <c r="BN960" s="777"/>
      <c r="BO960" s="781">
        <f t="shared" si="3686"/>
        <v>0</v>
      </c>
      <c r="BP960" s="777"/>
      <c r="BQ960" s="781">
        <f t="shared" si="3687"/>
        <v>0</v>
      </c>
      <c r="BR960" s="777"/>
    </row>
    <row r="961" spans="1:70" outlineLevel="3">
      <c r="A961" s="6">
        <v>302564</v>
      </c>
      <c r="B961" s="10"/>
      <c r="C961" s="182" t="s">
        <v>117</v>
      </c>
      <c r="D961" s="183" t="s">
        <v>968</v>
      </c>
      <c r="E961" s="43" t="str">
        <f t="shared" si="3688"/>
        <v>N</v>
      </c>
      <c r="F961" s="86"/>
      <c r="G961" s="184" t="s">
        <v>325</v>
      </c>
      <c r="H961" s="1076"/>
      <c r="I961" s="1141"/>
      <c r="J961" s="1142"/>
      <c r="K961" s="1032">
        <f t="shared" si="3689"/>
        <v>0</v>
      </c>
      <c r="L961" s="208"/>
      <c r="M961" s="128"/>
      <c r="N961" s="409"/>
      <c r="O961" s="409"/>
      <c r="Q961" s="684" t="s">
        <v>1855</v>
      </c>
      <c r="R961" s="692" t="s">
        <v>2007</v>
      </c>
      <c r="T961" s="680" t="str">
        <f>IF(IF(A961=0,TRUE(),D961=IFERROR(VLOOKUP(A961,Zaplecze_Weryfikacja!A:B,2,FALSE),2))=TRUE(),"Tak","Nie")</f>
        <v>Nie</v>
      </c>
      <c r="U961" s="681" t="str">
        <f>IF(T961="Tak"," ",IF(IFERROR(VLOOKUP(A961,Zaplecze_Weryfikacja!A:B,2,FALSE),"Inny numer Lp")="Inny numer Lp","Inny numer Lp",IF(VLOOKUP(A961,Zaplecze_Weryfikacja!A:B,2,FALSE)=D961,"Nieznana przyczyna","Inny opis")))</f>
        <v>Inny opis</v>
      </c>
      <c r="Y961" s="785"/>
      <c r="Z961" s="309">
        <f t="shared" si="3690"/>
        <v>0</v>
      </c>
      <c r="AA961" s="785"/>
      <c r="AB961" s="309">
        <f t="shared" si="3691"/>
        <v>0</v>
      </c>
      <c r="AC961" s="785"/>
      <c r="AD961" s="309">
        <f t="shared" si="3692"/>
        <v>0</v>
      </c>
      <c r="AE961" s="785"/>
      <c r="AF961" s="309">
        <f t="shared" si="3693"/>
        <v>0</v>
      </c>
      <c r="AG961" s="785"/>
      <c r="AH961" s="309">
        <f t="shared" si="3694"/>
        <v>0</v>
      </c>
      <c r="AI961" s="785"/>
      <c r="AJ961" s="309">
        <f t="shared" si="3695"/>
        <v>0</v>
      </c>
      <c r="AK961" s="785"/>
      <c r="AL961" s="309">
        <f t="shared" si="3696"/>
        <v>0</v>
      </c>
      <c r="AM961" s="785"/>
      <c r="AN961" s="309">
        <f t="shared" si="3697"/>
        <v>0</v>
      </c>
      <c r="AO961" s="785"/>
      <c r="AP961" s="309">
        <f t="shared" si="3698"/>
        <v>0</v>
      </c>
      <c r="AQ961" s="785"/>
      <c r="AR961" s="309">
        <f t="shared" si="3699"/>
        <v>0</v>
      </c>
      <c r="AT961" s="782">
        <f t="shared" si="3674"/>
        <v>0</v>
      </c>
      <c r="AU961" s="782">
        <f t="shared" si="3675"/>
        <v>0</v>
      </c>
      <c r="AV961" s="782">
        <f t="shared" si="3676"/>
        <v>0</v>
      </c>
      <c r="AW961" s="788" t="e">
        <f t="shared" si="3677"/>
        <v>#DIV/0!</v>
      </c>
      <c r="AY961" s="781">
        <f t="shared" si="3678"/>
        <v>0</v>
      </c>
      <c r="AZ961" s="777"/>
      <c r="BA961" s="781">
        <f t="shared" si="3679"/>
        <v>0</v>
      </c>
      <c r="BB961" s="777"/>
      <c r="BC961" s="781">
        <f t="shared" si="3680"/>
        <v>0</v>
      </c>
      <c r="BD961" s="777"/>
      <c r="BE961" s="781">
        <f t="shared" si="3681"/>
        <v>0</v>
      </c>
      <c r="BF961" s="777"/>
      <c r="BG961" s="781">
        <f t="shared" si="3682"/>
        <v>0</v>
      </c>
      <c r="BH961" s="777"/>
      <c r="BI961" s="781">
        <f t="shared" si="3683"/>
        <v>0</v>
      </c>
      <c r="BJ961" s="777"/>
      <c r="BK961" s="781">
        <f t="shared" si="3684"/>
        <v>0</v>
      </c>
      <c r="BL961" s="777"/>
      <c r="BM961" s="781">
        <f t="shared" si="3685"/>
        <v>0</v>
      </c>
      <c r="BN961" s="777"/>
      <c r="BO961" s="781">
        <f t="shared" si="3686"/>
        <v>0</v>
      </c>
      <c r="BP961" s="777"/>
      <c r="BQ961" s="781">
        <f t="shared" si="3687"/>
        <v>0</v>
      </c>
      <c r="BR961" s="777"/>
    </row>
    <row r="962" spans="1:70" outlineLevel="3">
      <c r="A962" s="6">
        <v>302565</v>
      </c>
      <c r="B962" s="10"/>
      <c r="C962" s="162" t="s">
        <v>117</v>
      </c>
      <c r="D962" s="442" t="s">
        <v>1805</v>
      </c>
      <c r="E962" s="43" t="str">
        <f t="shared" si="3688"/>
        <v>N</v>
      </c>
      <c r="F962" s="82" t="s">
        <v>254</v>
      </c>
      <c r="G962" s="155" t="s">
        <v>325</v>
      </c>
      <c r="H962" s="1076"/>
      <c r="I962" s="1141"/>
      <c r="J962" s="1142"/>
      <c r="K962" s="1032">
        <f t="shared" si="3689"/>
        <v>0</v>
      </c>
      <c r="L962" s="208"/>
      <c r="M962" s="128"/>
      <c r="N962" s="409"/>
      <c r="O962" s="409"/>
      <c r="Q962" s="684" t="s">
        <v>1881</v>
      </c>
      <c r="R962" s="692" t="s">
        <v>2007</v>
      </c>
      <c r="T962" s="680" t="str">
        <f>IF(IF(A962=0,TRUE(),D962=IFERROR(VLOOKUP(A962,Zaplecze_Weryfikacja!A:B,2,FALSE),2))=TRUE(),"Tak","Nie")</f>
        <v>Nie</v>
      </c>
      <c r="U962" s="681" t="str">
        <f>IF(T962="Tak"," ",IF(IFERROR(VLOOKUP(A962,Zaplecze_Weryfikacja!A:B,2,FALSE),"Inny numer Lp")="Inny numer Lp","Inny numer Lp",IF(VLOOKUP(A962,Zaplecze_Weryfikacja!A:B,2,FALSE)=D962,"Nieznana przyczyna","Inny opis")))</f>
        <v>Inny opis</v>
      </c>
      <c r="Y962" s="785"/>
      <c r="Z962" s="309">
        <f t="shared" si="3690"/>
        <v>0</v>
      </c>
      <c r="AA962" s="785"/>
      <c r="AB962" s="309">
        <f t="shared" si="3691"/>
        <v>0</v>
      </c>
      <c r="AC962" s="785"/>
      <c r="AD962" s="309">
        <f t="shared" si="3692"/>
        <v>0</v>
      </c>
      <c r="AE962" s="785"/>
      <c r="AF962" s="309">
        <f t="shared" si="3693"/>
        <v>0</v>
      </c>
      <c r="AG962" s="785"/>
      <c r="AH962" s="309">
        <f t="shared" si="3694"/>
        <v>0</v>
      </c>
      <c r="AI962" s="785"/>
      <c r="AJ962" s="309">
        <f t="shared" si="3695"/>
        <v>0</v>
      </c>
      <c r="AK962" s="785"/>
      <c r="AL962" s="309">
        <f t="shared" si="3696"/>
        <v>0</v>
      </c>
      <c r="AM962" s="785"/>
      <c r="AN962" s="309">
        <f t="shared" si="3697"/>
        <v>0</v>
      </c>
      <c r="AO962" s="785"/>
      <c r="AP962" s="309">
        <f t="shared" si="3698"/>
        <v>0</v>
      </c>
      <c r="AQ962" s="785"/>
      <c r="AR962" s="309">
        <f t="shared" si="3699"/>
        <v>0</v>
      </c>
      <c r="AT962" s="782">
        <f t="shared" si="3674"/>
        <v>0</v>
      </c>
      <c r="AU962" s="782">
        <f t="shared" si="3675"/>
        <v>0</v>
      </c>
      <c r="AV962" s="782">
        <f t="shared" si="3676"/>
        <v>0</v>
      </c>
      <c r="AW962" s="788" t="e">
        <f t="shared" si="3677"/>
        <v>#DIV/0!</v>
      </c>
      <c r="AY962" s="781">
        <f t="shared" si="3678"/>
        <v>0</v>
      </c>
      <c r="AZ962" s="777"/>
      <c r="BA962" s="781">
        <f t="shared" si="3679"/>
        <v>0</v>
      </c>
      <c r="BB962" s="777"/>
      <c r="BC962" s="781">
        <f t="shared" si="3680"/>
        <v>0</v>
      </c>
      <c r="BD962" s="777"/>
      <c r="BE962" s="781">
        <f t="shared" si="3681"/>
        <v>0</v>
      </c>
      <c r="BF962" s="777"/>
      <c r="BG962" s="781">
        <f t="shared" si="3682"/>
        <v>0</v>
      </c>
      <c r="BH962" s="777"/>
      <c r="BI962" s="781">
        <f t="shared" si="3683"/>
        <v>0</v>
      </c>
      <c r="BJ962" s="777"/>
      <c r="BK962" s="781">
        <f t="shared" si="3684"/>
        <v>0</v>
      </c>
      <c r="BL962" s="777"/>
      <c r="BM962" s="781">
        <f t="shared" si="3685"/>
        <v>0</v>
      </c>
      <c r="BN962" s="777"/>
      <c r="BO962" s="781">
        <f t="shared" si="3686"/>
        <v>0</v>
      </c>
      <c r="BP962" s="777"/>
      <c r="BQ962" s="781">
        <f t="shared" si="3687"/>
        <v>0</v>
      </c>
      <c r="BR962" s="777"/>
    </row>
    <row r="963" spans="1:70" outlineLevel="3">
      <c r="A963" s="6">
        <v>302566</v>
      </c>
      <c r="B963" s="10"/>
      <c r="C963" s="162" t="s">
        <v>117</v>
      </c>
      <c r="D963" s="163" t="s">
        <v>958</v>
      </c>
      <c r="E963" s="43" t="str">
        <f t="shared" si="3688"/>
        <v>N</v>
      </c>
      <c r="F963" s="155"/>
      <c r="G963" s="155" t="s">
        <v>755</v>
      </c>
      <c r="H963" s="1076"/>
      <c r="I963" s="1141"/>
      <c r="J963" s="1142"/>
      <c r="K963" s="1032">
        <f t="shared" si="3689"/>
        <v>0</v>
      </c>
      <c r="L963" s="208"/>
      <c r="M963" s="128"/>
      <c r="N963" s="409"/>
      <c r="O963" s="409"/>
      <c r="Q963" s="684" t="s">
        <v>1874</v>
      </c>
      <c r="R963" s="692" t="s">
        <v>2007</v>
      </c>
      <c r="T963" s="680" t="str">
        <f>IF(IF(A963=0,TRUE(),D963=IFERROR(VLOOKUP(A963,Zaplecze_Weryfikacja!A:B,2,FALSE),2))=TRUE(),"Tak","Nie")</f>
        <v>Nie</v>
      </c>
      <c r="U963" s="681" t="str">
        <f>IF(T963="Tak"," ",IF(IFERROR(VLOOKUP(A963,Zaplecze_Weryfikacja!A:B,2,FALSE),"Inny numer Lp")="Inny numer Lp","Inny numer Lp",IF(VLOOKUP(A963,Zaplecze_Weryfikacja!A:B,2,FALSE)=D963,"Nieznana przyczyna","Inny opis")))</f>
        <v>Inny opis</v>
      </c>
      <c r="Y963" s="785"/>
      <c r="Z963" s="309">
        <f t="shared" si="3690"/>
        <v>0</v>
      </c>
      <c r="AA963" s="785"/>
      <c r="AB963" s="309">
        <f t="shared" si="3691"/>
        <v>0</v>
      </c>
      <c r="AC963" s="785"/>
      <c r="AD963" s="309">
        <f t="shared" si="3692"/>
        <v>0</v>
      </c>
      <c r="AE963" s="785"/>
      <c r="AF963" s="309">
        <f t="shared" si="3693"/>
        <v>0</v>
      </c>
      <c r="AG963" s="785"/>
      <c r="AH963" s="309">
        <f t="shared" si="3694"/>
        <v>0</v>
      </c>
      <c r="AI963" s="785"/>
      <c r="AJ963" s="309">
        <f t="shared" si="3695"/>
        <v>0</v>
      </c>
      <c r="AK963" s="785"/>
      <c r="AL963" s="309">
        <f t="shared" si="3696"/>
        <v>0</v>
      </c>
      <c r="AM963" s="785"/>
      <c r="AN963" s="309">
        <f t="shared" si="3697"/>
        <v>0</v>
      </c>
      <c r="AO963" s="785"/>
      <c r="AP963" s="309">
        <f t="shared" si="3698"/>
        <v>0</v>
      </c>
      <c r="AQ963" s="785"/>
      <c r="AR963" s="309">
        <f t="shared" si="3699"/>
        <v>0</v>
      </c>
      <c r="AT963" s="782">
        <f t="shared" si="3674"/>
        <v>0</v>
      </c>
      <c r="AU963" s="782">
        <f t="shared" si="3675"/>
        <v>0</v>
      </c>
      <c r="AV963" s="782">
        <f t="shared" si="3676"/>
        <v>0</v>
      </c>
      <c r="AW963" s="788" t="e">
        <f t="shared" si="3677"/>
        <v>#DIV/0!</v>
      </c>
      <c r="AY963" s="781">
        <f t="shared" si="3678"/>
        <v>0</v>
      </c>
      <c r="AZ963" s="777"/>
      <c r="BA963" s="781">
        <f t="shared" si="3679"/>
        <v>0</v>
      </c>
      <c r="BB963" s="777"/>
      <c r="BC963" s="781">
        <f t="shared" si="3680"/>
        <v>0</v>
      </c>
      <c r="BD963" s="777"/>
      <c r="BE963" s="781">
        <f t="shared" si="3681"/>
        <v>0</v>
      </c>
      <c r="BF963" s="777"/>
      <c r="BG963" s="781">
        <f t="shared" si="3682"/>
        <v>0</v>
      </c>
      <c r="BH963" s="777"/>
      <c r="BI963" s="781">
        <f t="shared" si="3683"/>
        <v>0</v>
      </c>
      <c r="BJ963" s="777"/>
      <c r="BK963" s="781">
        <f t="shared" si="3684"/>
        <v>0</v>
      </c>
      <c r="BL963" s="777"/>
      <c r="BM963" s="781">
        <f t="shared" si="3685"/>
        <v>0</v>
      </c>
      <c r="BN963" s="777"/>
      <c r="BO963" s="781">
        <f t="shared" si="3686"/>
        <v>0</v>
      </c>
      <c r="BP963" s="777"/>
      <c r="BQ963" s="781">
        <f t="shared" si="3687"/>
        <v>0</v>
      </c>
      <c r="BR963" s="777"/>
    </row>
    <row r="964" spans="1:70" outlineLevel="3">
      <c r="A964" s="6"/>
      <c r="B964" s="121"/>
      <c r="C964" s="164"/>
      <c r="D964" s="486"/>
      <c r="E964" s="156"/>
      <c r="F964" s="156"/>
      <c r="G964" s="156"/>
      <c r="H964" s="1017"/>
      <c r="I964" s="1006"/>
      <c r="J964" s="1111"/>
      <c r="K964" s="1033"/>
      <c r="L964" s="208"/>
      <c r="M964" s="128"/>
      <c r="N964" s="409"/>
      <c r="O964" s="409"/>
      <c r="Q964" s="683"/>
      <c r="R964" s="692"/>
      <c r="T964" s="680" t="str">
        <f>IF(IF(A964=0,TRUE(),D964=IFERROR(VLOOKUP(A964,Zaplecze_Weryfikacja!A:B,2,FALSE),2))=TRUE(),"Tak","Nie")</f>
        <v>Tak</v>
      </c>
      <c r="U964" s="681" t="str">
        <f>IF(T964="Tak"," ",IF(IFERROR(VLOOKUP(A964,Zaplecze_Weryfikacja!A:B,2,FALSE),"Inny numer Lp")="Inny numer Lp","Inny numer Lp",IF(VLOOKUP(A964,Zaplecze_Weryfikacja!A:B,2,FALSE)=D964,"Nieznana przyczyna","Inny opis")))</f>
        <v xml:space="preserve"> </v>
      </c>
      <c r="Y964" s="785"/>
      <c r="Z964" s="104"/>
      <c r="AA964" s="785"/>
      <c r="AB964" s="104"/>
      <c r="AC964" s="785"/>
      <c r="AD964" s="104"/>
      <c r="AE964" s="785"/>
      <c r="AF964" s="104"/>
      <c r="AG964" s="785"/>
      <c r="AH964" s="104"/>
      <c r="AI964" s="785"/>
      <c r="AJ964" s="104"/>
      <c r="AK964" s="785"/>
      <c r="AL964" s="104"/>
      <c r="AM964" s="785"/>
      <c r="AN964" s="104"/>
      <c r="AO964" s="785"/>
      <c r="AP964" s="104"/>
      <c r="AQ964" s="785"/>
      <c r="AR964" s="104"/>
      <c r="AT964" s="782">
        <f t="shared" si="3674"/>
        <v>0</v>
      </c>
      <c r="AU964" s="782">
        <f t="shared" si="3675"/>
        <v>0</v>
      </c>
      <c r="AV964" s="782">
        <f t="shared" si="3676"/>
        <v>0</v>
      </c>
      <c r="AW964" s="788" t="e">
        <f t="shared" si="3677"/>
        <v>#DIV/0!</v>
      </c>
      <c r="AY964" s="781">
        <f t="shared" si="3678"/>
        <v>0</v>
      </c>
      <c r="AZ964" s="777"/>
      <c r="BA964" s="781">
        <f t="shared" si="3679"/>
        <v>0</v>
      </c>
      <c r="BB964" s="777"/>
      <c r="BC964" s="781">
        <f t="shared" si="3680"/>
        <v>0</v>
      </c>
      <c r="BD964" s="777"/>
      <c r="BE964" s="781">
        <f t="shared" si="3681"/>
        <v>0</v>
      </c>
      <c r="BF964" s="777"/>
      <c r="BG964" s="781">
        <f t="shared" si="3682"/>
        <v>0</v>
      </c>
      <c r="BH964" s="777"/>
      <c r="BI964" s="781">
        <f t="shared" si="3683"/>
        <v>0</v>
      </c>
      <c r="BJ964" s="777"/>
      <c r="BK964" s="781">
        <f t="shared" si="3684"/>
        <v>0</v>
      </c>
      <c r="BL964" s="777"/>
      <c r="BM964" s="781">
        <f t="shared" si="3685"/>
        <v>0</v>
      </c>
      <c r="BN964" s="777"/>
      <c r="BO964" s="781">
        <f t="shared" si="3686"/>
        <v>0</v>
      </c>
      <c r="BP964" s="777"/>
      <c r="BQ964" s="781">
        <f t="shared" si="3687"/>
        <v>0</v>
      </c>
      <c r="BR964" s="777"/>
    </row>
    <row r="965" spans="1:70" ht="15.75" outlineLevel="2">
      <c r="A965" s="646"/>
      <c r="B965" s="185"/>
      <c r="C965" s="185"/>
      <c r="D965" s="477" t="s">
        <v>1639</v>
      </c>
      <c r="E965" s="338" t="str">
        <f>IF(COUNTIF(E966:E1069,"T")=0,"N","T")</f>
        <v>T</v>
      </c>
      <c r="F965" s="338"/>
      <c r="G965" s="338"/>
      <c r="H965" s="1080"/>
      <c r="I965" s="1066"/>
      <c r="J965" s="1119"/>
      <c r="K965" s="1037">
        <f>SUBTOTAL(9,K966:K1070)</f>
        <v>0</v>
      </c>
      <c r="L965" s="208"/>
      <c r="M965" s="481"/>
      <c r="N965" s="482"/>
      <c r="O965" s="482"/>
      <c r="Q965" s="683"/>
      <c r="R965" s="692"/>
      <c r="T965" s="680" t="str">
        <f>IF(IF(A965=0,TRUE(),D965=IFERROR(VLOOKUP(A965,Zaplecze_Weryfikacja!A:B,2,FALSE),2))=TRUE(),"Tak","Nie")</f>
        <v>Tak</v>
      </c>
      <c r="U965" s="681" t="str">
        <f>IF(T965="Tak"," ",IF(IFERROR(VLOOKUP(A965,Zaplecze_Weryfikacja!A:B,2,FALSE),"Inny numer Lp")="Inny numer Lp","Inny numer Lp",IF(VLOOKUP(A965,Zaplecze_Weryfikacja!A:B,2,FALSE)=D965,"Nieznana przyczyna","Inny opis")))</f>
        <v xml:space="preserve"> </v>
      </c>
      <c r="Y965" s="785"/>
      <c r="Z965" s="339">
        <f>SUBTOTAL(9,Z966:Z1070)</f>
        <v>0</v>
      </c>
      <c r="AA965" s="785"/>
      <c r="AB965" s="339">
        <f>SUBTOTAL(9,AB966:AB1070)</f>
        <v>0</v>
      </c>
      <c r="AC965" s="785"/>
      <c r="AD965" s="339">
        <f>SUBTOTAL(9,AD966:AD1070)</f>
        <v>0</v>
      </c>
      <c r="AE965" s="785"/>
      <c r="AF965" s="339">
        <f>SUBTOTAL(9,AF966:AF1070)</f>
        <v>0</v>
      </c>
      <c r="AG965" s="785"/>
      <c r="AH965" s="339">
        <f>SUBTOTAL(9,AH966:AH1070)</f>
        <v>0</v>
      </c>
      <c r="AI965" s="785"/>
      <c r="AJ965" s="339">
        <f>SUBTOTAL(9,AJ966:AJ1070)</f>
        <v>0</v>
      </c>
      <c r="AK965" s="785"/>
      <c r="AL965" s="339">
        <f>SUBTOTAL(9,AL966:AL1070)</f>
        <v>0</v>
      </c>
      <c r="AM965" s="785"/>
      <c r="AN965" s="339">
        <f>SUBTOTAL(9,AN966:AN1070)</f>
        <v>0</v>
      </c>
      <c r="AO965" s="785"/>
      <c r="AP965" s="339">
        <f>SUBTOTAL(9,AP966:AP1070)</f>
        <v>0</v>
      </c>
      <c r="AQ965" s="785"/>
      <c r="AR965" s="339">
        <f>SUBTOTAL(9,AR966:AR1070)</f>
        <v>0</v>
      </c>
      <c r="AT965" s="842">
        <f t="shared" si="3674"/>
        <v>0</v>
      </c>
      <c r="AU965" s="842">
        <f t="shared" si="3675"/>
        <v>0</v>
      </c>
      <c r="AV965" s="842">
        <f t="shared" si="3676"/>
        <v>0</v>
      </c>
      <c r="AW965" s="843" t="e">
        <f t="shared" si="3677"/>
        <v>#DIV/0!</v>
      </c>
      <c r="AY965" s="781">
        <f t="shared" si="3678"/>
        <v>0</v>
      </c>
      <c r="AZ965" s="844"/>
      <c r="BA965" s="781">
        <f t="shared" si="3679"/>
        <v>0</v>
      </c>
      <c r="BB965" s="844"/>
      <c r="BC965" s="781">
        <f t="shared" si="3680"/>
        <v>0</v>
      </c>
      <c r="BD965" s="844"/>
      <c r="BE965" s="781">
        <f t="shared" si="3681"/>
        <v>0</v>
      </c>
      <c r="BF965" s="844"/>
      <c r="BG965" s="781">
        <f t="shared" si="3682"/>
        <v>0</v>
      </c>
      <c r="BH965" s="844"/>
      <c r="BI965" s="781">
        <f t="shared" si="3683"/>
        <v>0</v>
      </c>
      <c r="BJ965" s="844"/>
      <c r="BK965" s="781">
        <f t="shared" si="3684"/>
        <v>0</v>
      </c>
      <c r="BL965" s="844"/>
      <c r="BM965" s="781">
        <f t="shared" si="3685"/>
        <v>0</v>
      </c>
      <c r="BN965" s="844"/>
      <c r="BO965" s="781">
        <f t="shared" si="3686"/>
        <v>0</v>
      </c>
      <c r="BP965" s="844"/>
      <c r="BQ965" s="781">
        <f t="shared" si="3687"/>
        <v>0</v>
      </c>
      <c r="BR965" s="844"/>
    </row>
    <row r="966" spans="1:70" outlineLevel="3">
      <c r="A966" s="667"/>
      <c r="B966" s="668"/>
      <c r="C966" s="668"/>
      <c r="D966" s="672" t="s">
        <v>192</v>
      </c>
      <c r="E966" s="773" t="str">
        <f>IF(COUNTIF(E967:E977,"T")=0,"N","T")</f>
        <v>T</v>
      </c>
      <c r="F966" s="665"/>
      <c r="G966" s="664"/>
      <c r="H966" s="1079"/>
      <c r="I966" s="1065"/>
      <c r="J966" s="1116"/>
      <c r="K966" s="1036">
        <f>SUBTOTAL(9,K967:K980)</f>
        <v>0</v>
      </c>
      <c r="L966" s="496"/>
      <c r="M966" s="657"/>
      <c r="N966" s="657"/>
      <c r="O966" s="657"/>
      <c r="Q966" s="683"/>
      <c r="R966" s="692"/>
      <c r="T966" s="680" t="str">
        <f>IF(IF(A966=0,TRUE(),D966=IFERROR(VLOOKUP(A966,Zaplecze_Weryfikacja!A:B,2,FALSE),2))=TRUE(),"Tak","Nie")</f>
        <v>Tak</v>
      </c>
      <c r="U966" s="681" t="str">
        <f>IF(T966="Tak"," ",IF(IFERROR(VLOOKUP(A966,Zaplecze_Weryfikacja!A:B,2,FALSE),"Inny numer Lp")="Inny numer Lp","Inny numer Lp",IF(VLOOKUP(A966,Zaplecze_Weryfikacja!A:B,2,FALSE)=D966,"Nieznana przyczyna","Inny opis")))</f>
        <v xml:space="preserve"> </v>
      </c>
      <c r="Y966" s="785"/>
      <c r="Z966" s="663">
        <f>SUBTOTAL(9,Z967:Z980)</f>
        <v>0</v>
      </c>
      <c r="AA966" s="785"/>
      <c r="AB966" s="663">
        <f>SUBTOTAL(9,AB967:AB980)</f>
        <v>0</v>
      </c>
      <c r="AC966" s="785"/>
      <c r="AD966" s="663">
        <f>SUBTOTAL(9,AD967:AD980)</f>
        <v>0</v>
      </c>
      <c r="AE966" s="785"/>
      <c r="AF966" s="663">
        <f>SUBTOTAL(9,AF967:AF980)</f>
        <v>0</v>
      </c>
      <c r="AG966" s="785"/>
      <c r="AH966" s="663">
        <f>SUBTOTAL(9,AH967:AH980)</f>
        <v>0</v>
      </c>
      <c r="AI966" s="785"/>
      <c r="AJ966" s="663">
        <f>SUBTOTAL(9,AJ967:AJ980)</f>
        <v>0</v>
      </c>
      <c r="AK966" s="785"/>
      <c r="AL966" s="663">
        <f>SUBTOTAL(9,AL967:AL980)</f>
        <v>0</v>
      </c>
      <c r="AM966" s="785"/>
      <c r="AN966" s="663">
        <f>SUBTOTAL(9,AN967:AN980)</f>
        <v>0</v>
      </c>
      <c r="AO966" s="785"/>
      <c r="AP966" s="663">
        <f>SUBTOTAL(9,AP967:AP980)</f>
        <v>0</v>
      </c>
      <c r="AQ966" s="785"/>
      <c r="AR966" s="663">
        <f>SUBTOTAL(9,AR967:AR980)</f>
        <v>0</v>
      </c>
      <c r="AT966" s="845">
        <f t="shared" si="3674"/>
        <v>0</v>
      </c>
      <c r="AU966" s="845">
        <f t="shared" si="3675"/>
        <v>0</v>
      </c>
      <c r="AV966" s="845">
        <f t="shared" si="3676"/>
        <v>0</v>
      </c>
      <c r="AW966" s="846" t="e">
        <f t="shared" si="3677"/>
        <v>#DIV/0!</v>
      </c>
      <c r="AY966" s="781">
        <f t="shared" si="3678"/>
        <v>0</v>
      </c>
      <c r="AZ966" s="847"/>
      <c r="BA966" s="781">
        <f t="shared" si="3679"/>
        <v>0</v>
      </c>
      <c r="BB966" s="847"/>
      <c r="BC966" s="781">
        <f t="shared" si="3680"/>
        <v>0</v>
      </c>
      <c r="BD966" s="847"/>
      <c r="BE966" s="781">
        <f t="shared" si="3681"/>
        <v>0</v>
      </c>
      <c r="BF966" s="847"/>
      <c r="BG966" s="781">
        <f t="shared" si="3682"/>
        <v>0</v>
      </c>
      <c r="BH966" s="847"/>
      <c r="BI966" s="781">
        <f t="shared" si="3683"/>
        <v>0</v>
      </c>
      <c r="BJ966" s="847"/>
      <c r="BK966" s="781">
        <f t="shared" si="3684"/>
        <v>0</v>
      </c>
      <c r="BL966" s="847"/>
      <c r="BM966" s="781">
        <f t="shared" si="3685"/>
        <v>0</v>
      </c>
      <c r="BN966" s="847"/>
      <c r="BO966" s="781">
        <f t="shared" si="3686"/>
        <v>0</v>
      </c>
      <c r="BP966" s="847"/>
      <c r="BQ966" s="781">
        <f t="shared" si="3687"/>
        <v>0</v>
      </c>
      <c r="BR966" s="847"/>
    </row>
    <row r="967" spans="1:70" outlineLevel="3">
      <c r="A967" s="6">
        <v>302567</v>
      </c>
      <c r="B967" s="10"/>
      <c r="C967" s="121" t="s">
        <v>111</v>
      </c>
      <c r="D967" s="102" t="s">
        <v>65</v>
      </c>
      <c r="E967" s="43" t="str">
        <f t="shared" ref="E967:E977" si="3700">IF(H967&gt;0,"T","N")</f>
        <v>T</v>
      </c>
      <c r="F967" s="13" t="s">
        <v>213</v>
      </c>
      <c r="G967" s="122" t="s">
        <v>327</v>
      </c>
      <c r="H967" s="1076">
        <v>17.2</v>
      </c>
      <c r="I967" s="1141"/>
      <c r="J967" s="1142"/>
      <c r="K967" s="1032">
        <f t="shared" ref="K967:K977" si="3701">IF(B967="E","E",$H967*I967)</f>
        <v>0</v>
      </c>
      <c r="L967" s="208"/>
      <c r="M967" s="128"/>
      <c r="N967" s="409"/>
      <c r="O967" s="409"/>
      <c r="Q967" s="684" t="s">
        <v>1909</v>
      </c>
      <c r="R967" s="692" t="s">
        <v>2004</v>
      </c>
      <c r="T967" s="680" t="str">
        <f>IF(IF(A967=0,TRUE(),D967=IFERROR(VLOOKUP(A967,Zaplecze_Weryfikacja!A:B,2,FALSE),2))=TRUE(),"Tak","Nie")</f>
        <v>Nie</v>
      </c>
      <c r="U967" s="681" t="str">
        <f>IF(T967="Tak"," ",IF(IFERROR(VLOOKUP(A967,Zaplecze_Weryfikacja!A:B,2,FALSE),"Inny numer Lp")="Inny numer Lp","Inny numer Lp",IF(VLOOKUP(A967,Zaplecze_Weryfikacja!A:B,2,FALSE)=D967,"Nieznana przyczyna","Inny opis")))</f>
        <v>Inny opis</v>
      </c>
      <c r="Y967" s="785"/>
      <c r="Z967" s="309">
        <f t="shared" ref="Z967:Z977" si="3702">IF($B967="E","E",$H967*Y967)</f>
        <v>0</v>
      </c>
      <c r="AA967" s="785"/>
      <c r="AB967" s="309">
        <f t="shared" ref="AB967:AB977" si="3703">IF($B967="E","E",$H967*AA967)</f>
        <v>0</v>
      </c>
      <c r="AC967" s="785"/>
      <c r="AD967" s="309">
        <f t="shared" ref="AD967:AD977" si="3704">IF($B967="E","E",$H967*AC967)</f>
        <v>0</v>
      </c>
      <c r="AE967" s="785"/>
      <c r="AF967" s="309">
        <f t="shared" ref="AF967:AF977" si="3705">IF($B967="E","E",$H967*AE967)</f>
        <v>0</v>
      </c>
      <c r="AG967" s="785"/>
      <c r="AH967" s="309">
        <f t="shared" ref="AH967:AH977" si="3706">IF($B967="E","E",$H967*AG967)</f>
        <v>0</v>
      </c>
      <c r="AI967" s="785"/>
      <c r="AJ967" s="309">
        <f t="shared" ref="AJ967:AJ977" si="3707">IF($B967="E","E",$H967*AI967)</f>
        <v>0</v>
      </c>
      <c r="AK967" s="785"/>
      <c r="AL967" s="309">
        <f t="shared" ref="AL967:AL977" si="3708">IF($B967="E","E",$H967*AK967)</f>
        <v>0</v>
      </c>
      <c r="AM967" s="785"/>
      <c r="AN967" s="309">
        <f t="shared" ref="AN967:AN977" si="3709">IF($B967="E","E",$H967*AM967)</f>
        <v>0</v>
      </c>
      <c r="AO967" s="785"/>
      <c r="AP967" s="309">
        <f t="shared" ref="AP967:AP977" si="3710">IF($B967="E","E",$H967*AO967)</f>
        <v>0</v>
      </c>
      <c r="AQ967" s="785"/>
      <c r="AR967" s="309">
        <f t="shared" ref="AR967:AR977" si="3711">IF($B967="E","E",$H967*AQ967)</f>
        <v>0</v>
      </c>
      <c r="AT967" s="782">
        <f t="shared" si="3674"/>
        <v>0</v>
      </c>
      <c r="AU967" s="782">
        <f t="shared" si="3675"/>
        <v>0</v>
      </c>
      <c r="AV967" s="782">
        <f t="shared" si="3676"/>
        <v>0</v>
      </c>
      <c r="AW967" s="788" t="e">
        <f t="shared" si="3677"/>
        <v>#DIV/0!</v>
      </c>
      <c r="AY967" s="781">
        <f t="shared" si="3678"/>
        <v>0</v>
      </c>
      <c r="AZ967" s="777"/>
      <c r="BA967" s="781">
        <f t="shared" si="3679"/>
        <v>0</v>
      </c>
      <c r="BB967" s="777"/>
      <c r="BC967" s="781">
        <f t="shared" si="3680"/>
        <v>0</v>
      </c>
      <c r="BD967" s="777"/>
      <c r="BE967" s="781">
        <f t="shared" si="3681"/>
        <v>0</v>
      </c>
      <c r="BF967" s="777"/>
      <c r="BG967" s="781">
        <f t="shared" si="3682"/>
        <v>0</v>
      </c>
      <c r="BH967" s="777"/>
      <c r="BI967" s="781">
        <f t="shared" si="3683"/>
        <v>0</v>
      </c>
      <c r="BJ967" s="777"/>
      <c r="BK967" s="781">
        <f t="shared" si="3684"/>
        <v>0</v>
      </c>
      <c r="BL967" s="777"/>
      <c r="BM967" s="781">
        <f t="shared" si="3685"/>
        <v>0</v>
      </c>
      <c r="BN967" s="777"/>
      <c r="BO967" s="781">
        <f t="shared" si="3686"/>
        <v>0</v>
      </c>
      <c r="BP967" s="777"/>
      <c r="BQ967" s="781">
        <f t="shared" si="3687"/>
        <v>0</v>
      </c>
      <c r="BR967" s="777"/>
    </row>
    <row r="968" spans="1:70" ht="28.5" outlineLevel="3">
      <c r="A968" s="1250">
        <v>302568</v>
      </c>
      <c r="B968" s="10"/>
      <c r="C968" s="121" t="s">
        <v>111</v>
      </c>
      <c r="D968" s="33" t="s">
        <v>3230</v>
      </c>
      <c r="E968" s="43" t="str">
        <f t="shared" si="3700"/>
        <v>T</v>
      </c>
      <c r="F968" s="122" t="s">
        <v>815</v>
      </c>
      <c r="G968" s="122" t="s">
        <v>327</v>
      </c>
      <c r="H968" s="1249">
        <v>47.5</v>
      </c>
      <c r="I968" s="1141"/>
      <c r="J968" s="1142"/>
      <c r="K968" s="1032">
        <f t="shared" si="3701"/>
        <v>0</v>
      </c>
      <c r="L968" s="208"/>
      <c r="M968" s="128"/>
      <c r="N968" s="409"/>
      <c r="O968" s="409"/>
      <c r="Q968" s="684" t="s">
        <v>1863</v>
      </c>
      <c r="R968" s="692" t="s">
        <v>2004</v>
      </c>
      <c r="T968" s="680" t="str">
        <f>IF(IF(A968=0,TRUE(),D968=IFERROR(VLOOKUP(A968,Zaplecze_Weryfikacja!A:B,2,FALSE),2))=TRUE(),"Tak","Nie")</f>
        <v>Nie</v>
      </c>
      <c r="U968" s="681" t="str">
        <f>IF(T968="Tak"," ",IF(IFERROR(VLOOKUP(A968,Zaplecze_Weryfikacja!A:B,2,FALSE),"Inny numer Lp")="Inny numer Lp","Inny numer Lp",IF(VLOOKUP(A968,Zaplecze_Weryfikacja!A:B,2,FALSE)=D968,"Nieznana przyczyna","Inny opis")))</f>
        <v>Inny opis</v>
      </c>
      <c r="Y968" s="785"/>
      <c r="Z968" s="309">
        <f t="shared" si="3702"/>
        <v>0</v>
      </c>
      <c r="AA968" s="785"/>
      <c r="AB968" s="309">
        <f t="shared" si="3703"/>
        <v>0</v>
      </c>
      <c r="AC968" s="785"/>
      <c r="AD968" s="309">
        <f t="shared" si="3704"/>
        <v>0</v>
      </c>
      <c r="AE968" s="785"/>
      <c r="AF968" s="309">
        <f t="shared" si="3705"/>
        <v>0</v>
      </c>
      <c r="AG968" s="785"/>
      <c r="AH968" s="309">
        <f t="shared" si="3706"/>
        <v>0</v>
      </c>
      <c r="AI968" s="785"/>
      <c r="AJ968" s="309">
        <f t="shared" si="3707"/>
        <v>0</v>
      </c>
      <c r="AK968" s="785"/>
      <c r="AL968" s="309">
        <f t="shared" si="3708"/>
        <v>0</v>
      </c>
      <c r="AM968" s="785"/>
      <c r="AN968" s="309">
        <f t="shared" si="3709"/>
        <v>0</v>
      </c>
      <c r="AO968" s="785"/>
      <c r="AP968" s="309">
        <f t="shared" si="3710"/>
        <v>0</v>
      </c>
      <c r="AQ968" s="785"/>
      <c r="AR968" s="309">
        <f t="shared" si="3711"/>
        <v>0</v>
      </c>
      <c r="AT968" s="782">
        <f t="shared" si="3674"/>
        <v>0</v>
      </c>
      <c r="AU968" s="782">
        <f t="shared" si="3675"/>
        <v>0</v>
      </c>
      <c r="AV968" s="782">
        <f t="shared" si="3676"/>
        <v>0</v>
      </c>
      <c r="AW968" s="788" t="e">
        <f t="shared" si="3677"/>
        <v>#DIV/0!</v>
      </c>
      <c r="AY968" s="781">
        <f t="shared" si="3678"/>
        <v>0</v>
      </c>
      <c r="AZ968" s="777"/>
      <c r="BA968" s="781">
        <f t="shared" si="3679"/>
        <v>0</v>
      </c>
      <c r="BB968" s="777"/>
      <c r="BC968" s="781">
        <f t="shared" si="3680"/>
        <v>0</v>
      </c>
      <c r="BD968" s="777"/>
      <c r="BE968" s="781">
        <f t="shared" si="3681"/>
        <v>0</v>
      </c>
      <c r="BF968" s="777"/>
      <c r="BG968" s="781">
        <f t="shared" si="3682"/>
        <v>0</v>
      </c>
      <c r="BH968" s="777"/>
      <c r="BI968" s="781">
        <f t="shared" si="3683"/>
        <v>0</v>
      </c>
      <c r="BJ968" s="777"/>
      <c r="BK968" s="781">
        <f t="shared" si="3684"/>
        <v>0</v>
      </c>
      <c r="BL968" s="777"/>
      <c r="BM968" s="781">
        <f t="shared" si="3685"/>
        <v>0</v>
      </c>
      <c r="BN968" s="777"/>
      <c r="BO968" s="781">
        <f t="shared" si="3686"/>
        <v>0</v>
      </c>
      <c r="BP968" s="777"/>
      <c r="BQ968" s="781">
        <f t="shared" si="3687"/>
        <v>0</v>
      </c>
      <c r="BR968" s="777"/>
    </row>
    <row r="969" spans="1:70" outlineLevel="3">
      <c r="A969" s="6">
        <v>302569</v>
      </c>
      <c r="B969" s="10"/>
      <c r="C969" s="121" t="s">
        <v>111</v>
      </c>
      <c r="D969" s="102" t="s">
        <v>3174</v>
      </c>
      <c r="E969" s="43" t="str">
        <f t="shared" si="3700"/>
        <v>T</v>
      </c>
      <c r="F969" s="13" t="s">
        <v>214</v>
      </c>
      <c r="G969" s="122" t="s">
        <v>327</v>
      </c>
      <c r="H969" s="1076">
        <v>47.5</v>
      </c>
      <c r="I969" s="1141"/>
      <c r="J969" s="1142"/>
      <c r="K969" s="1032">
        <f t="shared" si="3701"/>
        <v>0</v>
      </c>
      <c r="L969" s="208"/>
      <c r="M969" s="128"/>
      <c r="N969" s="409"/>
      <c r="O969" s="409"/>
      <c r="Q969" s="684" t="s">
        <v>1864</v>
      </c>
      <c r="R969" s="692" t="s">
        <v>2004</v>
      </c>
      <c r="T969" s="680" t="str">
        <f>IF(IF(A969=0,TRUE(),D969=IFERROR(VLOOKUP(A969,Zaplecze_Weryfikacja!A:B,2,FALSE),2))=TRUE(),"Tak","Nie")</f>
        <v>Nie</v>
      </c>
      <c r="U969" s="681" t="str">
        <f>IF(T969="Tak"," ",IF(IFERROR(VLOOKUP(A969,Zaplecze_Weryfikacja!A:B,2,FALSE),"Inny numer Lp")="Inny numer Lp","Inny numer Lp",IF(VLOOKUP(A969,Zaplecze_Weryfikacja!A:B,2,FALSE)=D969,"Nieznana przyczyna","Inny opis")))</f>
        <v>Inny opis</v>
      </c>
      <c r="Y969" s="785"/>
      <c r="Z969" s="309">
        <f t="shared" si="3702"/>
        <v>0</v>
      </c>
      <c r="AA969" s="785"/>
      <c r="AB969" s="309">
        <f t="shared" si="3703"/>
        <v>0</v>
      </c>
      <c r="AC969" s="785"/>
      <c r="AD969" s="309">
        <f t="shared" si="3704"/>
        <v>0</v>
      </c>
      <c r="AE969" s="785"/>
      <c r="AF969" s="309">
        <f t="shared" si="3705"/>
        <v>0</v>
      </c>
      <c r="AG969" s="785"/>
      <c r="AH969" s="309">
        <f t="shared" si="3706"/>
        <v>0</v>
      </c>
      <c r="AI969" s="785"/>
      <c r="AJ969" s="309">
        <f t="shared" si="3707"/>
        <v>0</v>
      </c>
      <c r="AK969" s="785"/>
      <c r="AL969" s="309">
        <f t="shared" si="3708"/>
        <v>0</v>
      </c>
      <c r="AM969" s="785"/>
      <c r="AN969" s="309">
        <f t="shared" si="3709"/>
        <v>0</v>
      </c>
      <c r="AO969" s="785"/>
      <c r="AP969" s="309">
        <f t="shared" si="3710"/>
        <v>0</v>
      </c>
      <c r="AQ969" s="785"/>
      <c r="AR969" s="309">
        <f t="shared" si="3711"/>
        <v>0</v>
      </c>
      <c r="AT969" s="782">
        <f t="shared" si="3674"/>
        <v>0</v>
      </c>
      <c r="AU969" s="782">
        <f t="shared" si="3675"/>
        <v>0</v>
      </c>
      <c r="AV969" s="782">
        <f t="shared" si="3676"/>
        <v>0</v>
      </c>
      <c r="AW969" s="788" t="e">
        <f t="shared" si="3677"/>
        <v>#DIV/0!</v>
      </c>
      <c r="AY969" s="781">
        <f t="shared" si="3678"/>
        <v>0</v>
      </c>
      <c r="AZ969" s="777"/>
      <c r="BA969" s="781">
        <f t="shared" si="3679"/>
        <v>0</v>
      </c>
      <c r="BB969" s="777"/>
      <c r="BC969" s="781">
        <f t="shared" si="3680"/>
        <v>0</v>
      </c>
      <c r="BD969" s="777"/>
      <c r="BE969" s="781">
        <f t="shared" si="3681"/>
        <v>0</v>
      </c>
      <c r="BF969" s="777"/>
      <c r="BG969" s="781">
        <f t="shared" si="3682"/>
        <v>0</v>
      </c>
      <c r="BH969" s="777"/>
      <c r="BI969" s="781">
        <f t="shared" si="3683"/>
        <v>0</v>
      </c>
      <c r="BJ969" s="777"/>
      <c r="BK969" s="781">
        <f t="shared" si="3684"/>
        <v>0</v>
      </c>
      <c r="BL969" s="777"/>
      <c r="BM969" s="781">
        <f t="shared" si="3685"/>
        <v>0</v>
      </c>
      <c r="BN969" s="777"/>
      <c r="BO969" s="781">
        <f t="shared" si="3686"/>
        <v>0</v>
      </c>
      <c r="BP969" s="777"/>
      <c r="BQ969" s="781">
        <f t="shared" si="3687"/>
        <v>0</v>
      </c>
      <c r="BR969" s="777"/>
    </row>
    <row r="970" spans="1:70" outlineLevel="3">
      <c r="A970" s="6">
        <v>302570</v>
      </c>
      <c r="B970" s="10"/>
      <c r="C970" s="121" t="s">
        <v>111</v>
      </c>
      <c r="D970" s="102" t="s">
        <v>3176</v>
      </c>
      <c r="E970" s="43" t="str">
        <f t="shared" si="3700"/>
        <v>T</v>
      </c>
      <c r="F970" s="13" t="s">
        <v>3231</v>
      </c>
      <c r="G970" s="122" t="s">
        <v>327</v>
      </c>
      <c r="H970" s="1076">
        <v>17.399999999999999</v>
      </c>
      <c r="I970" s="1141"/>
      <c r="J970" s="1142"/>
      <c r="K970" s="1032">
        <f t="shared" si="3701"/>
        <v>0</v>
      </c>
      <c r="L970" s="208"/>
      <c r="M970" s="128"/>
      <c r="N970" s="409"/>
      <c r="O970" s="409"/>
      <c r="Q970" s="686" t="s">
        <v>1865</v>
      </c>
      <c r="R970" s="692" t="s">
        <v>2004</v>
      </c>
      <c r="T970" s="680" t="str">
        <f>IF(IF(A970=0,TRUE(),D970=IFERROR(VLOOKUP(A970,Zaplecze_Weryfikacja!A:B,2,FALSE),2))=TRUE(),"Tak","Nie")</f>
        <v>Nie</v>
      </c>
      <c r="U970" s="681" t="str">
        <f>IF(T970="Tak"," ",IF(IFERROR(VLOOKUP(A970,Zaplecze_Weryfikacja!A:B,2,FALSE),"Inny numer Lp")="Inny numer Lp","Inny numer Lp",IF(VLOOKUP(A970,Zaplecze_Weryfikacja!A:B,2,FALSE)=D970,"Nieznana przyczyna","Inny opis")))</f>
        <v>Inny opis</v>
      </c>
      <c r="Y970" s="785"/>
      <c r="Z970" s="309">
        <f t="shared" si="3702"/>
        <v>0</v>
      </c>
      <c r="AA970" s="785"/>
      <c r="AB970" s="309">
        <f t="shared" si="3703"/>
        <v>0</v>
      </c>
      <c r="AC970" s="785"/>
      <c r="AD970" s="309">
        <f t="shared" si="3704"/>
        <v>0</v>
      </c>
      <c r="AE970" s="785"/>
      <c r="AF970" s="309">
        <f t="shared" si="3705"/>
        <v>0</v>
      </c>
      <c r="AG970" s="785"/>
      <c r="AH970" s="309">
        <f t="shared" si="3706"/>
        <v>0</v>
      </c>
      <c r="AI970" s="785"/>
      <c r="AJ970" s="309">
        <f t="shared" si="3707"/>
        <v>0</v>
      </c>
      <c r="AK970" s="785"/>
      <c r="AL970" s="309">
        <f t="shared" si="3708"/>
        <v>0</v>
      </c>
      <c r="AM970" s="785"/>
      <c r="AN970" s="309">
        <f t="shared" si="3709"/>
        <v>0</v>
      </c>
      <c r="AO970" s="785"/>
      <c r="AP970" s="309">
        <f t="shared" si="3710"/>
        <v>0</v>
      </c>
      <c r="AQ970" s="785"/>
      <c r="AR970" s="309">
        <f t="shared" si="3711"/>
        <v>0</v>
      </c>
      <c r="AT970" s="782">
        <f t="shared" si="3674"/>
        <v>0</v>
      </c>
      <c r="AU970" s="782">
        <f t="shared" si="3675"/>
        <v>0</v>
      </c>
      <c r="AV970" s="782">
        <f t="shared" si="3676"/>
        <v>0</v>
      </c>
      <c r="AW970" s="788" t="e">
        <f t="shared" si="3677"/>
        <v>#DIV/0!</v>
      </c>
      <c r="AY970" s="781">
        <f t="shared" si="3678"/>
        <v>0</v>
      </c>
      <c r="AZ970" s="777"/>
      <c r="BA970" s="781">
        <f t="shared" si="3679"/>
        <v>0</v>
      </c>
      <c r="BB970" s="777"/>
      <c r="BC970" s="781">
        <f t="shared" si="3680"/>
        <v>0</v>
      </c>
      <c r="BD970" s="777"/>
      <c r="BE970" s="781">
        <f t="shared" si="3681"/>
        <v>0</v>
      </c>
      <c r="BF970" s="777"/>
      <c r="BG970" s="781">
        <f t="shared" si="3682"/>
        <v>0</v>
      </c>
      <c r="BH970" s="777"/>
      <c r="BI970" s="781">
        <f t="shared" si="3683"/>
        <v>0</v>
      </c>
      <c r="BJ970" s="777"/>
      <c r="BK970" s="781">
        <f t="shared" si="3684"/>
        <v>0</v>
      </c>
      <c r="BL970" s="777"/>
      <c r="BM970" s="781">
        <f t="shared" si="3685"/>
        <v>0</v>
      </c>
      <c r="BN970" s="777"/>
      <c r="BO970" s="781">
        <f t="shared" si="3686"/>
        <v>0</v>
      </c>
      <c r="BP970" s="777"/>
      <c r="BQ970" s="781">
        <f t="shared" si="3687"/>
        <v>0</v>
      </c>
      <c r="BR970" s="777"/>
    </row>
    <row r="971" spans="1:70" outlineLevel="3">
      <c r="A971" s="1250">
        <v>302571</v>
      </c>
      <c r="B971" s="10"/>
      <c r="C971" s="121" t="s">
        <v>111</v>
      </c>
      <c r="D971" s="1340" t="s">
        <v>3935</v>
      </c>
      <c r="E971" s="43" t="str">
        <f t="shared" si="3700"/>
        <v>T</v>
      </c>
      <c r="F971" s="1277" t="s">
        <v>3115</v>
      </c>
      <c r="G971" s="122" t="s">
        <v>324</v>
      </c>
      <c r="H971" s="1076">
        <v>18.2</v>
      </c>
      <c r="I971" s="1141"/>
      <c r="J971" s="1142"/>
      <c r="K971" s="1032">
        <f t="shared" si="3701"/>
        <v>0</v>
      </c>
      <c r="L971" s="208"/>
      <c r="M971" s="128"/>
      <c r="N971" s="409"/>
      <c r="O971" s="409"/>
      <c r="Q971" s="686" t="s">
        <v>1862</v>
      </c>
      <c r="R971" s="692" t="s">
        <v>2004</v>
      </c>
      <c r="T971" s="680" t="str">
        <f>IF(IF(A971=0,TRUE(),D971=IFERROR(VLOOKUP(A971,Zaplecze_Weryfikacja!A:B,2,FALSE),2))=TRUE(),"Tak","Nie")</f>
        <v>Nie</v>
      </c>
      <c r="U971" s="681" t="str">
        <f>IF(T971="Tak"," ",IF(IFERROR(VLOOKUP(A971,Zaplecze_Weryfikacja!A:B,2,FALSE),"Inny numer Lp")="Inny numer Lp","Inny numer Lp",IF(VLOOKUP(A971,Zaplecze_Weryfikacja!A:B,2,FALSE)=D971,"Nieznana przyczyna","Inny opis")))</f>
        <v>Inny opis</v>
      </c>
      <c r="Y971" s="785"/>
      <c r="Z971" s="309">
        <f t="shared" si="3702"/>
        <v>0</v>
      </c>
      <c r="AA971" s="785"/>
      <c r="AB971" s="309">
        <f t="shared" si="3703"/>
        <v>0</v>
      </c>
      <c r="AC971" s="785"/>
      <c r="AD971" s="309">
        <f t="shared" si="3704"/>
        <v>0</v>
      </c>
      <c r="AE971" s="785"/>
      <c r="AF971" s="309">
        <f t="shared" si="3705"/>
        <v>0</v>
      </c>
      <c r="AG971" s="785"/>
      <c r="AH971" s="309">
        <f t="shared" si="3706"/>
        <v>0</v>
      </c>
      <c r="AI971" s="785"/>
      <c r="AJ971" s="309">
        <f t="shared" si="3707"/>
        <v>0</v>
      </c>
      <c r="AK971" s="785"/>
      <c r="AL971" s="309">
        <f t="shared" si="3708"/>
        <v>0</v>
      </c>
      <c r="AM971" s="785"/>
      <c r="AN971" s="309">
        <f t="shared" si="3709"/>
        <v>0</v>
      </c>
      <c r="AO971" s="785"/>
      <c r="AP971" s="309">
        <f t="shared" si="3710"/>
        <v>0</v>
      </c>
      <c r="AQ971" s="785"/>
      <c r="AR971" s="309">
        <f t="shared" si="3711"/>
        <v>0</v>
      </c>
      <c r="AT971" s="782">
        <f t="shared" si="3674"/>
        <v>0</v>
      </c>
      <c r="AU971" s="782">
        <f t="shared" si="3675"/>
        <v>0</v>
      </c>
      <c r="AV971" s="782">
        <f t="shared" si="3676"/>
        <v>0</v>
      </c>
      <c r="AW971" s="788" t="e">
        <f t="shared" si="3677"/>
        <v>#DIV/0!</v>
      </c>
      <c r="AY971" s="781">
        <f t="shared" si="3678"/>
        <v>0</v>
      </c>
      <c r="AZ971" s="777"/>
      <c r="BA971" s="781">
        <f t="shared" si="3679"/>
        <v>0</v>
      </c>
      <c r="BB971" s="777"/>
      <c r="BC971" s="781">
        <f t="shared" si="3680"/>
        <v>0</v>
      </c>
      <c r="BD971" s="777"/>
      <c r="BE971" s="781">
        <f t="shared" si="3681"/>
        <v>0</v>
      </c>
      <c r="BF971" s="777"/>
      <c r="BG971" s="781">
        <f t="shared" si="3682"/>
        <v>0</v>
      </c>
      <c r="BH971" s="777"/>
      <c r="BI971" s="781">
        <f t="shared" si="3683"/>
        <v>0</v>
      </c>
      <c r="BJ971" s="777"/>
      <c r="BK971" s="781">
        <f t="shared" si="3684"/>
        <v>0</v>
      </c>
      <c r="BL971" s="777"/>
      <c r="BM971" s="781">
        <f t="shared" si="3685"/>
        <v>0</v>
      </c>
      <c r="BN971" s="777"/>
      <c r="BO971" s="781">
        <f t="shared" si="3686"/>
        <v>0</v>
      </c>
      <c r="BP971" s="777"/>
      <c r="BQ971" s="781">
        <f t="shared" si="3687"/>
        <v>0</v>
      </c>
      <c r="BR971" s="777"/>
    </row>
    <row r="972" spans="1:70" outlineLevel="3">
      <c r="A972" s="6">
        <v>302572</v>
      </c>
      <c r="B972" s="10"/>
      <c r="C972" s="121" t="s">
        <v>111</v>
      </c>
      <c r="D972" s="139" t="s">
        <v>879</v>
      </c>
      <c r="E972" s="43" t="str">
        <f t="shared" si="3700"/>
        <v>T</v>
      </c>
      <c r="F972" s="37" t="s">
        <v>3234</v>
      </c>
      <c r="G972" s="122" t="s">
        <v>325</v>
      </c>
      <c r="H972" s="1076">
        <v>1</v>
      </c>
      <c r="I972" s="1141"/>
      <c r="J972" s="1142"/>
      <c r="K972" s="1032">
        <f t="shared" si="3701"/>
        <v>0</v>
      </c>
      <c r="L972" s="208"/>
      <c r="M972" s="128"/>
      <c r="N972" s="409"/>
      <c r="O972" s="409"/>
      <c r="Q972" s="684" t="s">
        <v>1881</v>
      </c>
      <c r="R972" s="692" t="s">
        <v>2004</v>
      </c>
      <c r="T972" s="680" t="str">
        <f>IF(IF(A972=0,TRUE(),D972=IFERROR(VLOOKUP(A972,Zaplecze_Weryfikacja!A:B,2,FALSE),2))=TRUE(),"Tak","Nie")</f>
        <v>Nie</v>
      </c>
      <c r="U972" s="681" t="str">
        <f>IF(T972="Tak"," ",IF(IFERROR(VLOOKUP(A972,Zaplecze_Weryfikacja!A:B,2,FALSE),"Inny numer Lp")="Inny numer Lp","Inny numer Lp",IF(VLOOKUP(A972,Zaplecze_Weryfikacja!A:B,2,FALSE)=D972,"Nieznana przyczyna","Inny opis")))</f>
        <v>Inny opis</v>
      </c>
      <c r="Y972" s="785"/>
      <c r="Z972" s="309">
        <f t="shared" si="3702"/>
        <v>0</v>
      </c>
      <c r="AA972" s="785"/>
      <c r="AB972" s="309">
        <f t="shared" si="3703"/>
        <v>0</v>
      </c>
      <c r="AC972" s="785"/>
      <c r="AD972" s="309">
        <f t="shared" si="3704"/>
        <v>0</v>
      </c>
      <c r="AE972" s="785"/>
      <c r="AF972" s="309">
        <f t="shared" si="3705"/>
        <v>0</v>
      </c>
      <c r="AG972" s="785"/>
      <c r="AH972" s="309">
        <f t="shared" si="3706"/>
        <v>0</v>
      </c>
      <c r="AI972" s="785"/>
      <c r="AJ972" s="309">
        <f t="shared" si="3707"/>
        <v>0</v>
      </c>
      <c r="AK972" s="785"/>
      <c r="AL972" s="309">
        <f t="shared" si="3708"/>
        <v>0</v>
      </c>
      <c r="AM972" s="785"/>
      <c r="AN972" s="309">
        <f t="shared" si="3709"/>
        <v>0</v>
      </c>
      <c r="AO972" s="785"/>
      <c r="AP972" s="309">
        <f t="shared" si="3710"/>
        <v>0</v>
      </c>
      <c r="AQ972" s="785"/>
      <c r="AR972" s="309">
        <f t="shared" si="3711"/>
        <v>0</v>
      </c>
      <c r="AT972" s="782">
        <f t="shared" si="3674"/>
        <v>0</v>
      </c>
      <c r="AU972" s="782">
        <f t="shared" si="3675"/>
        <v>0</v>
      </c>
      <c r="AV972" s="782">
        <f t="shared" si="3676"/>
        <v>0</v>
      </c>
      <c r="AW972" s="788" t="e">
        <f t="shared" si="3677"/>
        <v>#DIV/0!</v>
      </c>
      <c r="AY972" s="781">
        <f t="shared" si="3678"/>
        <v>0</v>
      </c>
      <c r="AZ972" s="777"/>
      <c r="BA972" s="781">
        <f t="shared" si="3679"/>
        <v>0</v>
      </c>
      <c r="BB972" s="777"/>
      <c r="BC972" s="781">
        <f t="shared" si="3680"/>
        <v>0</v>
      </c>
      <c r="BD972" s="777"/>
      <c r="BE972" s="781">
        <f t="shared" si="3681"/>
        <v>0</v>
      </c>
      <c r="BF972" s="777"/>
      <c r="BG972" s="781">
        <f t="shared" si="3682"/>
        <v>0</v>
      </c>
      <c r="BH972" s="777"/>
      <c r="BI972" s="781">
        <f t="shared" si="3683"/>
        <v>0</v>
      </c>
      <c r="BJ972" s="777"/>
      <c r="BK972" s="781">
        <f t="shared" si="3684"/>
        <v>0</v>
      </c>
      <c r="BL972" s="777"/>
      <c r="BM972" s="781">
        <f t="shared" si="3685"/>
        <v>0</v>
      </c>
      <c r="BN972" s="777"/>
      <c r="BO972" s="781">
        <f t="shared" si="3686"/>
        <v>0</v>
      </c>
      <c r="BP972" s="777"/>
      <c r="BQ972" s="781">
        <f t="shared" si="3687"/>
        <v>0</v>
      </c>
      <c r="BR972" s="777"/>
    </row>
    <row r="973" spans="1:70" outlineLevel="3">
      <c r="A973" s="1250" t="s">
        <v>3521</v>
      </c>
      <c r="B973" s="10"/>
      <c r="C973" s="160" t="s">
        <v>111</v>
      </c>
      <c r="D973" s="34" t="s">
        <v>3522</v>
      </c>
      <c r="E973" s="43" t="str">
        <f t="shared" si="3700"/>
        <v>T</v>
      </c>
      <c r="F973" s="1291" t="s">
        <v>3234</v>
      </c>
      <c r="G973" s="134" t="s">
        <v>755</v>
      </c>
      <c r="H973" s="1076">
        <v>78</v>
      </c>
      <c r="I973" s="1141"/>
      <c r="J973" s="1142"/>
      <c r="K973" s="1032">
        <f t="shared" si="3701"/>
        <v>0</v>
      </c>
      <c r="L973" s="485"/>
      <c r="M973" s="128"/>
      <c r="N973" s="409"/>
      <c r="O973" s="409"/>
      <c r="Q973" s="684" t="s">
        <v>1874</v>
      </c>
      <c r="R973" s="692" t="s">
        <v>2007</v>
      </c>
      <c r="T973" s="680" t="str">
        <f>IF(IF(A973=0,TRUE(),D973=IFERROR(VLOOKUP(A973,Zaplecze_Weryfikacja!A:B,2,FALSE),2))=TRUE(),"Tak","Nie")</f>
        <v>Nie</v>
      </c>
      <c r="U973" s="681" t="str">
        <f>IF(T973="Tak"," ",IF(IFERROR(VLOOKUP(A973,Zaplecze_Weryfikacja!A:B,2,FALSE),"Inny numer Lp")="Inny numer Lp","Inny numer Lp",IF(VLOOKUP(A973,Zaplecze_Weryfikacja!A:B,2,FALSE)=D973,"Nieznana przyczyna","Inny opis")))</f>
        <v>Inny numer Lp</v>
      </c>
      <c r="Y973" s="785"/>
      <c r="Z973" s="309">
        <f t="shared" si="3702"/>
        <v>0</v>
      </c>
      <c r="AA973" s="785"/>
      <c r="AB973" s="309">
        <f t="shared" si="3703"/>
        <v>0</v>
      </c>
      <c r="AC973" s="785"/>
      <c r="AD973" s="309">
        <f t="shared" si="3704"/>
        <v>0</v>
      </c>
      <c r="AE973" s="785"/>
      <c r="AF973" s="309">
        <f t="shared" si="3705"/>
        <v>0</v>
      </c>
      <c r="AG973" s="785"/>
      <c r="AH973" s="309">
        <f t="shared" si="3706"/>
        <v>0</v>
      </c>
      <c r="AI973" s="785"/>
      <c r="AJ973" s="309">
        <f t="shared" si="3707"/>
        <v>0</v>
      </c>
      <c r="AK973" s="785"/>
      <c r="AL973" s="309">
        <f t="shared" si="3708"/>
        <v>0</v>
      </c>
      <c r="AM973" s="785"/>
      <c r="AN973" s="309">
        <f t="shared" si="3709"/>
        <v>0</v>
      </c>
      <c r="AO973" s="785"/>
      <c r="AP973" s="309">
        <f t="shared" si="3710"/>
        <v>0</v>
      </c>
      <c r="AQ973" s="785"/>
      <c r="AR973" s="309">
        <f t="shared" si="3711"/>
        <v>0</v>
      </c>
      <c r="AT973" s="782">
        <f t="shared" si="3674"/>
        <v>0</v>
      </c>
      <c r="AU973" s="782">
        <f t="shared" si="3675"/>
        <v>0</v>
      </c>
      <c r="AV973" s="782">
        <f t="shared" si="3676"/>
        <v>0</v>
      </c>
      <c r="AW973" s="788" t="e">
        <f t="shared" si="3677"/>
        <v>#DIV/0!</v>
      </c>
      <c r="AY973" s="781">
        <f t="shared" si="3678"/>
        <v>0</v>
      </c>
      <c r="AZ973" s="777"/>
      <c r="BA973" s="781">
        <f t="shared" si="3679"/>
        <v>0</v>
      </c>
      <c r="BB973" s="777"/>
      <c r="BC973" s="781">
        <f t="shared" si="3680"/>
        <v>0</v>
      </c>
      <c r="BD973" s="777"/>
      <c r="BE973" s="781">
        <f t="shared" si="3681"/>
        <v>0</v>
      </c>
      <c r="BF973" s="777"/>
      <c r="BG973" s="781">
        <f t="shared" si="3682"/>
        <v>0</v>
      </c>
      <c r="BH973" s="777"/>
      <c r="BI973" s="781">
        <f t="shared" si="3683"/>
        <v>0</v>
      </c>
      <c r="BJ973" s="777"/>
      <c r="BK973" s="781">
        <f t="shared" si="3684"/>
        <v>0</v>
      </c>
      <c r="BL973" s="777"/>
      <c r="BM973" s="781">
        <f t="shared" si="3685"/>
        <v>0</v>
      </c>
      <c r="BN973" s="777"/>
      <c r="BO973" s="781">
        <f t="shared" si="3686"/>
        <v>0</v>
      </c>
      <c r="BP973" s="777"/>
      <c r="BQ973" s="781">
        <f t="shared" si="3687"/>
        <v>0</v>
      </c>
      <c r="BR973" s="777"/>
    </row>
    <row r="974" spans="1:70" outlineLevel="3">
      <c r="A974" s="6">
        <v>302573</v>
      </c>
      <c r="B974" s="10"/>
      <c r="C974" s="121" t="s">
        <v>111</v>
      </c>
      <c r="D974" s="139" t="s">
        <v>969</v>
      </c>
      <c r="E974" s="43" t="str">
        <f t="shared" si="3700"/>
        <v>N</v>
      </c>
      <c r="F974" s="37" t="s">
        <v>215</v>
      </c>
      <c r="G974" s="122" t="s">
        <v>325</v>
      </c>
      <c r="H974" s="1076"/>
      <c r="I974" s="1141"/>
      <c r="J974" s="1142"/>
      <c r="K974" s="1032">
        <f t="shared" si="3701"/>
        <v>0</v>
      </c>
      <c r="L974" s="208"/>
      <c r="M974" s="128"/>
      <c r="N974" s="409"/>
      <c r="O974" s="409"/>
      <c r="Q974" s="684" t="s">
        <v>1881</v>
      </c>
      <c r="R974" s="692" t="s">
        <v>2004</v>
      </c>
      <c r="T974" s="680" t="str">
        <f>IF(IF(A974=0,TRUE(),D974=IFERROR(VLOOKUP(A974,Zaplecze_Weryfikacja!A:B,2,FALSE),2))=TRUE(),"Tak","Nie")</f>
        <v>Nie</v>
      </c>
      <c r="U974" s="681" t="str">
        <f>IF(T974="Tak"," ",IF(IFERROR(VLOOKUP(A974,Zaplecze_Weryfikacja!A:B,2,FALSE),"Inny numer Lp")="Inny numer Lp","Inny numer Lp",IF(VLOOKUP(A974,Zaplecze_Weryfikacja!A:B,2,FALSE)=D974,"Nieznana przyczyna","Inny opis")))</f>
        <v>Inny opis</v>
      </c>
      <c r="Y974" s="785"/>
      <c r="Z974" s="309">
        <f t="shared" si="3702"/>
        <v>0</v>
      </c>
      <c r="AA974" s="785"/>
      <c r="AB974" s="309">
        <f t="shared" si="3703"/>
        <v>0</v>
      </c>
      <c r="AC974" s="785"/>
      <c r="AD974" s="309">
        <f t="shared" si="3704"/>
        <v>0</v>
      </c>
      <c r="AE974" s="785"/>
      <c r="AF974" s="309">
        <f t="shared" si="3705"/>
        <v>0</v>
      </c>
      <c r="AG974" s="785"/>
      <c r="AH974" s="309">
        <f t="shared" si="3706"/>
        <v>0</v>
      </c>
      <c r="AI974" s="785"/>
      <c r="AJ974" s="309">
        <f t="shared" si="3707"/>
        <v>0</v>
      </c>
      <c r="AK974" s="785"/>
      <c r="AL974" s="309">
        <f t="shared" si="3708"/>
        <v>0</v>
      </c>
      <c r="AM974" s="785"/>
      <c r="AN974" s="309">
        <f t="shared" si="3709"/>
        <v>0</v>
      </c>
      <c r="AO974" s="785"/>
      <c r="AP974" s="309">
        <f t="shared" si="3710"/>
        <v>0</v>
      </c>
      <c r="AQ974" s="785"/>
      <c r="AR974" s="309">
        <f t="shared" si="3711"/>
        <v>0</v>
      </c>
      <c r="AT974" s="782">
        <f t="shared" si="3674"/>
        <v>0</v>
      </c>
      <c r="AU974" s="782">
        <f t="shared" si="3675"/>
        <v>0</v>
      </c>
      <c r="AV974" s="782">
        <f t="shared" si="3676"/>
        <v>0</v>
      </c>
      <c r="AW974" s="788" t="e">
        <f t="shared" si="3677"/>
        <v>#DIV/0!</v>
      </c>
      <c r="AY974" s="781">
        <f t="shared" si="3678"/>
        <v>0</v>
      </c>
      <c r="AZ974" s="777"/>
      <c r="BA974" s="781">
        <f t="shared" si="3679"/>
        <v>0</v>
      </c>
      <c r="BB974" s="777"/>
      <c r="BC974" s="781">
        <f t="shared" si="3680"/>
        <v>0</v>
      </c>
      <c r="BD974" s="777"/>
      <c r="BE974" s="781">
        <f t="shared" si="3681"/>
        <v>0</v>
      </c>
      <c r="BF974" s="777"/>
      <c r="BG974" s="781">
        <f t="shared" si="3682"/>
        <v>0</v>
      </c>
      <c r="BH974" s="777"/>
      <c r="BI974" s="781">
        <f t="shared" si="3683"/>
        <v>0</v>
      </c>
      <c r="BJ974" s="777"/>
      <c r="BK974" s="781">
        <f t="shared" si="3684"/>
        <v>0</v>
      </c>
      <c r="BL974" s="777"/>
      <c r="BM974" s="781">
        <f t="shared" si="3685"/>
        <v>0</v>
      </c>
      <c r="BN974" s="777"/>
      <c r="BO974" s="781">
        <f t="shared" si="3686"/>
        <v>0</v>
      </c>
      <c r="BP974" s="777"/>
      <c r="BQ974" s="781">
        <f t="shared" si="3687"/>
        <v>0</v>
      </c>
      <c r="BR974" s="777"/>
    </row>
    <row r="975" spans="1:70" outlineLevel="3">
      <c r="A975" s="6">
        <v>302574</v>
      </c>
      <c r="B975" s="10"/>
      <c r="C975" s="121" t="s">
        <v>111</v>
      </c>
      <c r="D975" s="139" t="s">
        <v>970</v>
      </c>
      <c r="E975" s="43" t="str">
        <f t="shared" si="3700"/>
        <v>N</v>
      </c>
      <c r="F975" s="37" t="s">
        <v>215</v>
      </c>
      <c r="G975" s="122" t="s">
        <v>325</v>
      </c>
      <c r="H975" s="1076"/>
      <c r="I975" s="1141"/>
      <c r="J975" s="1142"/>
      <c r="K975" s="1032">
        <f t="shared" si="3701"/>
        <v>0</v>
      </c>
      <c r="L975" s="208"/>
      <c r="M975" s="128"/>
      <c r="N975" s="409"/>
      <c r="O975" s="409"/>
      <c r="Q975" s="684" t="s">
        <v>1881</v>
      </c>
      <c r="R975" s="692" t="s">
        <v>2004</v>
      </c>
      <c r="T975" s="680" t="str">
        <f>IF(IF(A975=0,TRUE(),D975=IFERROR(VLOOKUP(A975,Zaplecze_Weryfikacja!A:B,2,FALSE),2))=TRUE(),"Tak","Nie")</f>
        <v>Nie</v>
      </c>
      <c r="U975" s="681" t="str">
        <f>IF(T975="Tak"," ",IF(IFERROR(VLOOKUP(A975,Zaplecze_Weryfikacja!A:B,2,FALSE),"Inny numer Lp")="Inny numer Lp","Inny numer Lp",IF(VLOOKUP(A975,Zaplecze_Weryfikacja!A:B,2,FALSE)=D975,"Nieznana przyczyna","Inny opis")))</f>
        <v>Inny opis</v>
      </c>
      <c r="Y975" s="785"/>
      <c r="Z975" s="309">
        <f t="shared" si="3702"/>
        <v>0</v>
      </c>
      <c r="AA975" s="785"/>
      <c r="AB975" s="309">
        <f t="shared" si="3703"/>
        <v>0</v>
      </c>
      <c r="AC975" s="785"/>
      <c r="AD975" s="309">
        <f t="shared" si="3704"/>
        <v>0</v>
      </c>
      <c r="AE975" s="785"/>
      <c r="AF975" s="309">
        <f t="shared" si="3705"/>
        <v>0</v>
      </c>
      <c r="AG975" s="785"/>
      <c r="AH975" s="309">
        <f t="shared" si="3706"/>
        <v>0</v>
      </c>
      <c r="AI975" s="785"/>
      <c r="AJ975" s="309">
        <f t="shared" si="3707"/>
        <v>0</v>
      </c>
      <c r="AK975" s="785"/>
      <c r="AL975" s="309">
        <f t="shared" si="3708"/>
        <v>0</v>
      </c>
      <c r="AM975" s="785"/>
      <c r="AN975" s="309">
        <f t="shared" si="3709"/>
        <v>0</v>
      </c>
      <c r="AO975" s="785"/>
      <c r="AP975" s="309">
        <f t="shared" si="3710"/>
        <v>0</v>
      </c>
      <c r="AQ975" s="785"/>
      <c r="AR975" s="309">
        <f t="shared" si="3711"/>
        <v>0</v>
      </c>
      <c r="AT975" s="782">
        <f t="shared" si="3674"/>
        <v>0</v>
      </c>
      <c r="AU975" s="782">
        <f t="shared" si="3675"/>
        <v>0</v>
      </c>
      <c r="AV975" s="782">
        <f t="shared" si="3676"/>
        <v>0</v>
      </c>
      <c r="AW975" s="788" t="e">
        <f t="shared" si="3677"/>
        <v>#DIV/0!</v>
      </c>
      <c r="AY975" s="781">
        <f t="shared" si="3678"/>
        <v>0</v>
      </c>
      <c r="AZ975" s="777"/>
      <c r="BA975" s="781">
        <f t="shared" si="3679"/>
        <v>0</v>
      </c>
      <c r="BB975" s="777"/>
      <c r="BC975" s="781">
        <f t="shared" si="3680"/>
        <v>0</v>
      </c>
      <c r="BD975" s="777"/>
      <c r="BE975" s="781">
        <f t="shared" si="3681"/>
        <v>0</v>
      </c>
      <c r="BF975" s="777"/>
      <c r="BG975" s="781">
        <f t="shared" si="3682"/>
        <v>0</v>
      </c>
      <c r="BH975" s="777"/>
      <c r="BI975" s="781">
        <f t="shared" si="3683"/>
        <v>0</v>
      </c>
      <c r="BJ975" s="777"/>
      <c r="BK975" s="781">
        <f t="shared" si="3684"/>
        <v>0</v>
      </c>
      <c r="BL975" s="777"/>
      <c r="BM975" s="781">
        <f t="shared" si="3685"/>
        <v>0</v>
      </c>
      <c r="BN975" s="777"/>
      <c r="BO975" s="781">
        <f t="shared" si="3686"/>
        <v>0</v>
      </c>
      <c r="BP975" s="777"/>
      <c r="BQ975" s="781">
        <f t="shared" si="3687"/>
        <v>0</v>
      </c>
      <c r="BR975" s="777"/>
    </row>
    <row r="976" spans="1:70" ht="28.5" outlineLevel="3">
      <c r="A976" s="6">
        <v>302575</v>
      </c>
      <c r="B976" s="10"/>
      <c r="C976" s="121" t="s">
        <v>111</v>
      </c>
      <c r="D976" s="102" t="s">
        <v>974</v>
      </c>
      <c r="E976" s="43" t="str">
        <f t="shared" si="3700"/>
        <v>N</v>
      </c>
      <c r="F976" s="37" t="s">
        <v>2971</v>
      </c>
      <c r="G976" s="122" t="s">
        <v>324</v>
      </c>
      <c r="H976" s="1076"/>
      <c r="I976" s="1141"/>
      <c r="J976" s="1142"/>
      <c r="K976" s="1032">
        <f t="shared" si="3701"/>
        <v>0</v>
      </c>
      <c r="L976" s="208"/>
      <c r="M976" s="128"/>
      <c r="N976" s="409"/>
      <c r="O976" s="409"/>
      <c r="Q976" s="684" t="s">
        <v>1885</v>
      </c>
      <c r="R976" s="692" t="s">
        <v>2004</v>
      </c>
      <c r="T976" s="680" t="str">
        <f>IF(IF(A976=0,TRUE(),D976=IFERROR(VLOOKUP(A976,Zaplecze_Weryfikacja!A:B,2,FALSE),2))=TRUE(),"Tak","Nie")</f>
        <v>Nie</v>
      </c>
      <c r="U976" s="681" t="str">
        <f>IF(T976="Tak"," ",IF(IFERROR(VLOOKUP(A976,Zaplecze_Weryfikacja!A:B,2,FALSE),"Inny numer Lp")="Inny numer Lp","Inny numer Lp",IF(VLOOKUP(A976,Zaplecze_Weryfikacja!A:B,2,FALSE)=D976,"Nieznana przyczyna","Inny opis")))</f>
        <v>Inny opis</v>
      </c>
      <c r="Y976" s="785"/>
      <c r="Z976" s="309">
        <f t="shared" si="3702"/>
        <v>0</v>
      </c>
      <c r="AA976" s="785"/>
      <c r="AB976" s="309">
        <f t="shared" si="3703"/>
        <v>0</v>
      </c>
      <c r="AC976" s="785"/>
      <c r="AD976" s="309">
        <f t="shared" si="3704"/>
        <v>0</v>
      </c>
      <c r="AE976" s="785"/>
      <c r="AF976" s="309">
        <f t="shared" si="3705"/>
        <v>0</v>
      </c>
      <c r="AG976" s="785"/>
      <c r="AH976" s="309">
        <f t="shared" si="3706"/>
        <v>0</v>
      </c>
      <c r="AI976" s="785"/>
      <c r="AJ976" s="309">
        <f t="shared" si="3707"/>
        <v>0</v>
      </c>
      <c r="AK976" s="785"/>
      <c r="AL976" s="309">
        <f t="shared" si="3708"/>
        <v>0</v>
      </c>
      <c r="AM976" s="785"/>
      <c r="AN976" s="309">
        <f t="shared" si="3709"/>
        <v>0</v>
      </c>
      <c r="AO976" s="785"/>
      <c r="AP976" s="309">
        <f t="shared" si="3710"/>
        <v>0</v>
      </c>
      <c r="AQ976" s="785"/>
      <c r="AR976" s="309">
        <f t="shared" si="3711"/>
        <v>0</v>
      </c>
      <c r="AT976" s="782">
        <f t="shared" si="3674"/>
        <v>0</v>
      </c>
      <c r="AU976" s="782">
        <f t="shared" si="3675"/>
        <v>0</v>
      </c>
      <c r="AV976" s="782">
        <f t="shared" si="3676"/>
        <v>0</v>
      </c>
      <c r="AW976" s="788" t="e">
        <f t="shared" si="3677"/>
        <v>#DIV/0!</v>
      </c>
      <c r="AY976" s="781">
        <f t="shared" si="3678"/>
        <v>0</v>
      </c>
      <c r="AZ976" s="777"/>
      <c r="BA976" s="781">
        <f t="shared" si="3679"/>
        <v>0</v>
      </c>
      <c r="BB976" s="777"/>
      <c r="BC976" s="781">
        <f t="shared" si="3680"/>
        <v>0</v>
      </c>
      <c r="BD976" s="777"/>
      <c r="BE976" s="781">
        <f t="shared" si="3681"/>
        <v>0</v>
      </c>
      <c r="BF976" s="777"/>
      <c r="BG976" s="781">
        <f t="shared" si="3682"/>
        <v>0</v>
      </c>
      <c r="BH976" s="777"/>
      <c r="BI976" s="781">
        <f t="shared" si="3683"/>
        <v>0</v>
      </c>
      <c r="BJ976" s="777"/>
      <c r="BK976" s="781">
        <f t="shared" si="3684"/>
        <v>0</v>
      </c>
      <c r="BL976" s="777"/>
      <c r="BM976" s="781">
        <f t="shared" si="3685"/>
        <v>0</v>
      </c>
      <c r="BN976" s="777"/>
      <c r="BO976" s="781">
        <f t="shared" si="3686"/>
        <v>0</v>
      </c>
      <c r="BP976" s="777"/>
      <c r="BQ976" s="781">
        <f t="shared" si="3687"/>
        <v>0</v>
      </c>
      <c r="BR976" s="777"/>
    </row>
    <row r="977" spans="1:70" outlineLevel="3">
      <c r="A977" s="6">
        <v>302576</v>
      </c>
      <c r="B977" s="10"/>
      <c r="C977" s="121" t="s">
        <v>111</v>
      </c>
      <c r="D977" s="102" t="s">
        <v>971</v>
      </c>
      <c r="E977" s="43" t="str">
        <f t="shared" si="3700"/>
        <v>N</v>
      </c>
      <c r="F977" s="37" t="s">
        <v>217</v>
      </c>
      <c r="G977" s="122" t="s">
        <v>325</v>
      </c>
      <c r="H977" s="1076"/>
      <c r="I977" s="1141"/>
      <c r="J977" s="1142"/>
      <c r="K977" s="1032">
        <f t="shared" si="3701"/>
        <v>0</v>
      </c>
      <c r="L977" s="208"/>
      <c r="M977" s="128"/>
      <c r="N977" s="409"/>
      <c r="O977" s="409"/>
      <c r="Q977" s="684" t="s">
        <v>1885</v>
      </c>
      <c r="R977" s="692" t="s">
        <v>2004</v>
      </c>
      <c r="T977" s="680" t="str">
        <f>IF(IF(A977=0,TRUE(),D977=IFERROR(VLOOKUP(A977,Zaplecze_Weryfikacja!A:B,2,FALSE),2))=TRUE(),"Tak","Nie")</f>
        <v>Nie</v>
      </c>
      <c r="U977" s="681" t="str">
        <f>IF(T977="Tak"," ",IF(IFERROR(VLOOKUP(A977,Zaplecze_Weryfikacja!A:B,2,FALSE),"Inny numer Lp")="Inny numer Lp","Inny numer Lp",IF(VLOOKUP(A977,Zaplecze_Weryfikacja!A:B,2,FALSE)=D977,"Nieznana przyczyna","Inny opis")))</f>
        <v>Inny opis</v>
      </c>
      <c r="Y977" s="785"/>
      <c r="Z977" s="309">
        <f t="shared" si="3702"/>
        <v>0</v>
      </c>
      <c r="AA977" s="785"/>
      <c r="AB977" s="309">
        <f t="shared" si="3703"/>
        <v>0</v>
      </c>
      <c r="AC977" s="785"/>
      <c r="AD977" s="309">
        <f t="shared" si="3704"/>
        <v>0</v>
      </c>
      <c r="AE977" s="785"/>
      <c r="AF977" s="309">
        <f t="shared" si="3705"/>
        <v>0</v>
      </c>
      <c r="AG977" s="785"/>
      <c r="AH977" s="309">
        <f t="shared" si="3706"/>
        <v>0</v>
      </c>
      <c r="AI977" s="785"/>
      <c r="AJ977" s="309">
        <f t="shared" si="3707"/>
        <v>0</v>
      </c>
      <c r="AK977" s="785"/>
      <c r="AL977" s="309">
        <f t="shared" si="3708"/>
        <v>0</v>
      </c>
      <c r="AM977" s="785"/>
      <c r="AN977" s="309">
        <f t="shared" si="3709"/>
        <v>0</v>
      </c>
      <c r="AO977" s="785"/>
      <c r="AP977" s="309">
        <f t="shared" si="3710"/>
        <v>0</v>
      </c>
      <c r="AQ977" s="785"/>
      <c r="AR977" s="309">
        <f t="shared" si="3711"/>
        <v>0</v>
      </c>
      <c r="AT977" s="782">
        <f t="shared" si="3674"/>
        <v>0</v>
      </c>
      <c r="AU977" s="782">
        <f t="shared" si="3675"/>
        <v>0</v>
      </c>
      <c r="AV977" s="782">
        <f t="shared" si="3676"/>
        <v>0</v>
      </c>
      <c r="AW977" s="788" t="e">
        <f t="shared" si="3677"/>
        <v>#DIV/0!</v>
      </c>
      <c r="AY977" s="781">
        <f t="shared" si="3678"/>
        <v>0</v>
      </c>
      <c r="AZ977" s="777"/>
      <c r="BA977" s="781">
        <f t="shared" si="3679"/>
        <v>0</v>
      </c>
      <c r="BB977" s="777"/>
      <c r="BC977" s="781">
        <f t="shared" si="3680"/>
        <v>0</v>
      </c>
      <c r="BD977" s="777"/>
      <c r="BE977" s="781">
        <f t="shared" si="3681"/>
        <v>0</v>
      </c>
      <c r="BF977" s="777"/>
      <c r="BG977" s="781">
        <f t="shared" si="3682"/>
        <v>0</v>
      </c>
      <c r="BH977" s="777"/>
      <c r="BI977" s="781">
        <f t="shared" si="3683"/>
        <v>0</v>
      </c>
      <c r="BJ977" s="777"/>
      <c r="BK977" s="781">
        <f t="shared" si="3684"/>
        <v>0</v>
      </c>
      <c r="BL977" s="777"/>
      <c r="BM977" s="781">
        <f t="shared" si="3685"/>
        <v>0</v>
      </c>
      <c r="BN977" s="777"/>
      <c r="BO977" s="781">
        <f t="shared" si="3686"/>
        <v>0</v>
      </c>
      <c r="BP977" s="777"/>
      <c r="BQ977" s="781">
        <f t="shared" si="3687"/>
        <v>0</v>
      </c>
      <c r="BR977" s="777"/>
    </row>
    <row r="978" spans="1:70" outlineLevel="3">
      <c r="A978" s="6">
        <v>302577</v>
      </c>
      <c r="B978" s="10"/>
      <c r="C978" s="121" t="s">
        <v>111</v>
      </c>
      <c r="D978" s="102" t="s">
        <v>3235</v>
      </c>
      <c r="E978" s="43" t="str">
        <f t="shared" ref="E978" si="3712">IF(H978&gt;0,"T","N")</f>
        <v>T</v>
      </c>
      <c r="F978" s="37" t="s">
        <v>3131</v>
      </c>
      <c r="G978" s="122" t="s">
        <v>325</v>
      </c>
      <c r="H978" s="1076">
        <v>17.399999999999999</v>
      </c>
      <c r="I978" s="1141"/>
      <c r="J978" s="1142"/>
      <c r="K978" s="1032">
        <f t="shared" ref="K978" si="3713">IF(B978="E","E",$H978*I978)</f>
        <v>0</v>
      </c>
      <c r="L978" s="208"/>
      <c r="M978" s="128"/>
      <c r="N978" s="409"/>
      <c r="O978" s="409"/>
      <c r="Q978" s="684" t="s">
        <v>1885</v>
      </c>
      <c r="R978" s="692" t="s">
        <v>2004</v>
      </c>
      <c r="T978" s="680" t="str">
        <f>IF(IF(A978=0,TRUE(),D978=IFERROR(VLOOKUP(A978,Zaplecze_Weryfikacja!A:B,2,FALSE),2))=TRUE(),"Tak","Nie")</f>
        <v>Nie</v>
      </c>
      <c r="U978" s="681" t="str">
        <f>IF(T978="Tak"," ",IF(IFERROR(VLOOKUP(A978,Zaplecze_Weryfikacja!A:B,2,FALSE),"Inny numer Lp")="Inny numer Lp","Inny numer Lp",IF(VLOOKUP(A978,Zaplecze_Weryfikacja!A:B,2,FALSE)=D978,"Nieznana przyczyna","Inny opis")))</f>
        <v>Inny opis</v>
      </c>
      <c r="Y978" s="785"/>
      <c r="Z978" s="309">
        <f t="shared" ref="Z978" si="3714">IF($B978="E","E",$H978*Y978)</f>
        <v>0</v>
      </c>
      <c r="AA978" s="785"/>
      <c r="AB978" s="309">
        <f t="shared" ref="AB978" si="3715">IF($B978="E","E",$H978*AA978)</f>
        <v>0</v>
      </c>
      <c r="AC978" s="785"/>
      <c r="AD978" s="309">
        <f t="shared" ref="AD978" si="3716">IF($B978="E","E",$H978*AC978)</f>
        <v>0</v>
      </c>
      <c r="AE978" s="785"/>
      <c r="AF978" s="309">
        <f t="shared" ref="AF978" si="3717">IF($B978="E","E",$H978*AE978)</f>
        <v>0</v>
      </c>
      <c r="AG978" s="785"/>
      <c r="AH978" s="309">
        <f t="shared" ref="AH978" si="3718">IF($B978="E","E",$H978*AG978)</f>
        <v>0</v>
      </c>
      <c r="AI978" s="785"/>
      <c r="AJ978" s="309">
        <f t="shared" ref="AJ978" si="3719">IF($B978="E","E",$H978*AI978)</f>
        <v>0</v>
      </c>
      <c r="AK978" s="785"/>
      <c r="AL978" s="309">
        <f t="shared" ref="AL978" si="3720">IF($B978="E","E",$H978*AK978)</f>
        <v>0</v>
      </c>
      <c r="AM978" s="785"/>
      <c r="AN978" s="309">
        <f t="shared" ref="AN978" si="3721">IF($B978="E","E",$H978*AM978)</f>
        <v>0</v>
      </c>
      <c r="AO978" s="785"/>
      <c r="AP978" s="309">
        <f t="shared" ref="AP978" si="3722">IF($B978="E","E",$H978*AO978)</f>
        <v>0</v>
      </c>
      <c r="AQ978" s="785"/>
      <c r="AR978" s="309">
        <f t="shared" ref="AR978" si="3723">IF($B978="E","E",$H978*AQ978)</f>
        <v>0</v>
      </c>
      <c r="AT978" s="782">
        <f t="shared" ref="AT978" si="3724">MAX(Z978,AB978,AD978,AF978,AH978,AJ978,AL978,AN978,AP978,AR978)</f>
        <v>0</v>
      </c>
      <c r="AU978" s="782">
        <f t="shared" ref="AU978" si="3725">IF($AU$6=10,MIN(Z978,AB978,AD978,AF978,AH978,AJ978,AL978,AN978,AP978,AR978),IF($AU$6=9,MIN(Z978,AB978,AD978,AF978,AH978,AJ978,AL978,AN978,AP978),IF($AU$6=8,MIN(Z978,AB978,AD978,AF978,AH978,AJ978,AL978,AN978),IF($AU$6=7,MIN(Z978,AB978,AD978,AF978,AH978,AJ978,AL978),IF($AU$6=6,MIN(Z978,AB978,AD978,AF978,AH978,AJ978),IF($AU$6=5,MIN(Z978,AB978,AD978,AF978,AH978),IF($AU$6=4,MIN(Z978,AB978,AD978,AF978),IF($AU$6=4,MIN(Z978,AB978,AD978,AF978),IF($AU$6=3,MIN(Z978,AB978,AD978),IF($AU$6=3,MIN(Z978,AB978,AD978),IF($AU$6=2,MIN(Z978,AB978),IF($AU$6=1,MIN(Z978),"Błąd - zła ilośc oferentów"))))))))))))</f>
        <v>0</v>
      </c>
      <c r="AV978" s="782">
        <f t="shared" ref="AV978" si="3726">AT978-AU978</f>
        <v>0</v>
      </c>
      <c r="AW978" s="788" t="e">
        <f t="shared" ref="AW978" si="3727">AT978/AU978</f>
        <v>#DIV/0!</v>
      </c>
      <c r="AY978" s="781">
        <f t="shared" ref="AY978" si="3728">+AZ978</f>
        <v>0</v>
      </c>
      <c r="AZ978" s="777"/>
      <c r="BA978" s="781">
        <f t="shared" ref="BA978" si="3729">+BB978</f>
        <v>0</v>
      </c>
      <c r="BB978" s="777"/>
      <c r="BC978" s="781">
        <f t="shared" ref="BC978" si="3730">+BD978</f>
        <v>0</v>
      </c>
      <c r="BD978" s="777"/>
      <c r="BE978" s="781">
        <f t="shared" ref="BE978" si="3731">+BF978</f>
        <v>0</v>
      </c>
      <c r="BF978" s="777"/>
      <c r="BG978" s="781">
        <f t="shared" ref="BG978" si="3732">+BH978</f>
        <v>0</v>
      </c>
      <c r="BH978" s="777"/>
      <c r="BI978" s="781">
        <f t="shared" ref="BI978" si="3733">+BJ978</f>
        <v>0</v>
      </c>
      <c r="BJ978" s="777"/>
      <c r="BK978" s="781">
        <f t="shared" ref="BK978" si="3734">+BL978</f>
        <v>0</v>
      </c>
      <c r="BL978" s="777"/>
      <c r="BM978" s="781">
        <f t="shared" ref="BM978" si="3735">+BN978</f>
        <v>0</v>
      </c>
      <c r="BN978" s="777"/>
      <c r="BO978" s="781">
        <f t="shared" ref="BO978" si="3736">+BP978</f>
        <v>0</v>
      </c>
      <c r="BP978" s="777"/>
      <c r="BQ978" s="781">
        <f t="shared" ref="BQ978" si="3737">+BR978</f>
        <v>0</v>
      </c>
      <c r="BR978" s="777"/>
    </row>
    <row r="979" spans="1:70" outlineLevel="3">
      <c r="A979" s="6"/>
      <c r="B979" s="121"/>
      <c r="C979" s="121"/>
      <c r="D979" s="33"/>
      <c r="E979" s="122"/>
      <c r="F979" s="122"/>
      <c r="G979" s="122"/>
      <c r="H979" s="1017"/>
      <c r="I979" s="1006"/>
      <c r="J979" s="1111"/>
      <c r="K979" s="1033"/>
      <c r="L979" s="208"/>
      <c r="M979" s="128"/>
      <c r="N979" s="409"/>
      <c r="O979" s="409"/>
      <c r="Q979" s="683"/>
      <c r="R979" s="692"/>
      <c r="T979" s="680" t="str">
        <f>IF(IF(A979=0,TRUE(),D979=IFERROR(VLOOKUP(A979,Zaplecze_Weryfikacja!A:B,2,FALSE),2))=TRUE(),"Tak","Nie")</f>
        <v>Tak</v>
      </c>
      <c r="U979" s="681" t="str">
        <f>IF(T979="Tak"," ",IF(IFERROR(VLOOKUP(A979,Zaplecze_Weryfikacja!A:B,2,FALSE),"Inny numer Lp")="Inny numer Lp","Inny numer Lp",IF(VLOOKUP(A979,Zaplecze_Weryfikacja!A:B,2,FALSE)=D979,"Nieznana przyczyna","Inny opis")))</f>
        <v xml:space="preserve"> </v>
      </c>
      <c r="Y979" s="785"/>
      <c r="Z979" s="104"/>
      <c r="AA979" s="785"/>
      <c r="AB979" s="104"/>
      <c r="AC979" s="785"/>
      <c r="AD979" s="104"/>
      <c r="AE979" s="785"/>
      <c r="AF979" s="104"/>
      <c r="AG979" s="785"/>
      <c r="AH979" s="104"/>
      <c r="AI979" s="785"/>
      <c r="AJ979" s="104"/>
      <c r="AK979" s="785"/>
      <c r="AL979" s="104"/>
      <c r="AM979" s="785"/>
      <c r="AN979" s="104"/>
      <c r="AO979" s="785"/>
      <c r="AP979" s="104"/>
      <c r="AQ979" s="785"/>
      <c r="AR979" s="104"/>
      <c r="AT979" s="782">
        <f t="shared" si="3674"/>
        <v>0</v>
      </c>
      <c r="AU979" s="782">
        <f t="shared" si="3675"/>
        <v>0</v>
      </c>
      <c r="AV979" s="782">
        <f t="shared" si="3676"/>
        <v>0</v>
      </c>
      <c r="AW979" s="788" t="e">
        <f t="shared" si="3677"/>
        <v>#DIV/0!</v>
      </c>
      <c r="AY979" s="781">
        <f t="shared" si="3678"/>
        <v>0</v>
      </c>
      <c r="AZ979" s="777"/>
      <c r="BA979" s="781">
        <f t="shared" si="3679"/>
        <v>0</v>
      </c>
      <c r="BB979" s="777"/>
      <c r="BC979" s="781">
        <f t="shared" si="3680"/>
        <v>0</v>
      </c>
      <c r="BD979" s="777"/>
      <c r="BE979" s="781">
        <f t="shared" si="3681"/>
        <v>0</v>
      </c>
      <c r="BF979" s="777"/>
      <c r="BG979" s="781">
        <f t="shared" si="3682"/>
        <v>0</v>
      </c>
      <c r="BH979" s="777"/>
      <c r="BI979" s="781">
        <f t="shared" si="3683"/>
        <v>0</v>
      </c>
      <c r="BJ979" s="777"/>
      <c r="BK979" s="781">
        <f t="shared" si="3684"/>
        <v>0</v>
      </c>
      <c r="BL979" s="777"/>
      <c r="BM979" s="781">
        <f t="shared" si="3685"/>
        <v>0</v>
      </c>
      <c r="BN979" s="777"/>
      <c r="BO979" s="781">
        <f t="shared" si="3686"/>
        <v>0</v>
      </c>
      <c r="BP979" s="777"/>
      <c r="BQ979" s="781">
        <f t="shared" si="3687"/>
        <v>0</v>
      </c>
      <c r="BR979" s="777"/>
    </row>
    <row r="980" spans="1:70" outlineLevel="3">
      <c r="A980" s="667"/>
      <c r="B980" s="668"/>
      <c r="C980" s="668"/>
      <c r="D980" s="672" t="s">
        <v>199</v>
      </c>
      <c r="E980" s="773" t="str">
        <f>IF(COUNTIF(E981:E986,"T")=0,"N","T")</f>
        <v>T</v>
      </c>
      <c r="F980" s="665"/>
      <c r="G980" s="664"/>
      <c r="H980" s="1079"/>
      <c r="I980" s="1065"/>
      <c r="J980" s="1116"/>
      <c r="K980" s="1036">
        <f>SUBTOTAL(9,K981:K989)</f>
        <v>0</v>
      </c>
      <c r="L980" s="496"/>
      <c r="M980" s="657"/>
      <c r="N980" s="657"/>
      <c r="O980" s="657"/>
      <c r="Q980" s="683"/>
      <c r="R980" s="692"/>
      <c r="T980" s="680" t="str">
        <f>IF(IF(A980=0,TRUE(),D980=IFERROR(VLOOKUP(A980,Zaplecze_Weryfikacja!A:B,2,FALSE),2))=TRUE(),"Tak","Nie")</f>
        <v>Tak</v>
      </c>
      <c r="U980" s="681" t="str">
        <f>IF(T980="Tak"," ",IF(IFERROR(VLOOKUP(A980,Zaplecze_Weryfikacja!A:B,2,FALSE),"Inny numer Lp")="Inny numer Lp","Inny numer Lp",IF(VLOOKUP(A980,Zaplecze_Weryfikacja!A:B,2,FALSE)=D980,"Nieznana przyczyna","Inny opis")))</f>
        <v xml:space="preserve"> </v>
      </c>
      <c r="Y980" s="785"/>
      <c r="Z980" s="663">
        <f>SUBTOTAL(9,Z981:Z989)</f>
        <v>0</v>
      </c>
      <c r="AA980" s="785"/>
      <c r="AB980" s="663">
        <f>SUBTOTAL(9,AB981:AB989)</f>
        <v>0</v>
      </c>
      <c r="AC980" s="785"/>
      <c r="AD980" s="663">
        <f>SUBTOTAL(9,AD981:AD989)</f>
        <v>0</v>
      </c>
      <c r="AE980" s="785"/>
      <c r="AF980" s="663">
        <f>SUBTOTAL(9,AF981:AF989)</f>
        <v>0</v>
      </c>
      <c r="AG980" s="785"/>
      <c r="AH980" s="663">
        <f>SUBTOTAL(9,AH981:AH989)</f>
        <v>0</v>
      </c>
      <c r="AI980" s="785"/>
      <c r="AJ980" s="663">
        <f>SUBTOTAL(9,AJ981:AJ989)</f>
        <v>0</v>
      </c>
      <c r="AK980" s="785"/>
      <c r="AL980" s="663">
        <f>SUBTOTAL(9,AL981:AL989)</f>
        <v>0</v>
      </c>
      <c r="AM980" s="785"/>
      <c r="AN980" s="663">
        <f>SUBTOTAL(9,AN981:AN989)</f>
        <v>0</v>
      </c>
      <c r="AO980" s="785"/>
      <c r="AP980" s="663">
        <f>SUBTOTAL(9,AP981:AP989)</f>
        <v>0</v>
      </c>
      <c r="AQ980" s="785"/>
      <c r="AR980" s="663">
        <f>SUBTOTAL(9,AR981:AR989)</f>
        <v>0</v>
      </c>
      <c r="AT980" s="845">
        <f t="shared" si="3674"/>
        <v>0</v>
      </c>
      <c r="AU980" s="845">
        <f t="shared" si="3675"/>
        <v>0</v>
      </c>
      <c r="AV980" s="845">
        <f t="shared" si="3676"/>
        <v>0</v>
      </c>
      <c r="AW980" s="846" t="e">
        <f t="shared" si="3677"/>
        <v>#DIV/0!</v>
      </c>
      <c r="AY980" s="781">
        <f t="shared" si="3678"/>
        <v>0</v>
      </c>
      <c r="AZ980" s="847"/>
      <c r="BA980" s="781">
        <f t="shared" si="3679"/>
        <v>0</v>
      </c>
      <c r="BB980" s="847"/>
      <c r="BC980" s="781">
        <f t="shared" si="3680"/>
        <v>0</v>
      </c>
      <c r="BD980" s="847"/>
      <c r="BE980" s="781">
        <f t="shared" si="3681"/>
        <v>0</v>
      </c>
      <c r="BF980" s="847"/>
      <c r="BG980" s="781">
        <f t="shared" si="3682"/>
        <v>0</v>
      </c>
      <c r="BH980" s="847"/>
      <c r="BI980" s="781">
        <f t="shared" si="3683"/>
        <v>0</v>
      </c>
      <c r="BJ980" s="847"/>
      <c r="BK980" s="781">
        <f t="shared" si="3684"/>
        <v>0</v>
      </c>
      <c r="BL980" s="847"/>
      <c r="BM980" s="781">
        <f t="shared" si="3685"/>
        <v>0</v>
      </c>
      <c r="BN980" s="847"/>
      <c r="BO980" s="781">
        <f t="shared" si="3686"/>
        <v>0</v>
      </c>
      <c r="BP980" s="847"/>
      <c r="BQ980" s="781">
        <f t="shared" si="3687"/>
        <v>0</v>
      </c>
      <c r="BR980" s="847"/>
    </row>
    <row r="981" spans="1:70" outlineLevel="3">
      <c r="A981" s="6">
        <v>302578</v>
      </c>
      <c r="B981" s="10"/>
      <c r="C981" s="121" t="s">
        <v>111</v>
      </c>
      <c r="D981" s="102" t="s">
        <v>65</v>
      </c>
      <c r="E981" s="43" t="str">
        <f t="shared" ref="E981:E986" si="3738">IF(H981&gt;0,"T","N")</f>
        <v>T</v>
      </c>
      <c r="F981" s="13" t="s">
        <v>213</v>
      </c>
      <c r="G981" s="122" t="s">
        <v>327</v>
      </c>
      <c r="H981" s="1076">
        <v>8.9</v>
      </c>
      <c r="I981" s="1141"/>
      <c r="J981" s="1142"/>
      <c r="K981" s="1032">
        <f t="shared" ref="K981:K986" si="3739">IF(B981="E","E",$H981*I981)</f>
        <v>0</v>
      </c>
      <c r="L981" s="208"/>
      <c r="M981" s="128"/>
      <c r="N981" s="409"/>
      <c r="O981" s="409"/>
      <c r="Q981" s="684" t="s">
        <v>1909</v>
      </c>
      <c r="R981" s="692" t="s">
        <v>2004</v>
      </c>
      <c r="T981" s="680" t="str">
        <f>IF(IF(A981=0,TRUE(),D981=IFERROR(VLOOKUP(A981,Zaplecze_Weryfikacja!A:B,2,FALSE),2))=TRUE(),"Tak","Nie")</f>
        <v>Nie</v>
      </c>
      <c r="U981" s="681" t="str">
        <f>IF(T981="Tak"," ",IF(IFERROR(VLOOKUP(A981,Zaplecze_Weryfikacja!A:B,2,FALSE),"Inny numer Lp")="Inny numer Lp","Inny numer Lp",IF(VLOOKUP(A981,Zaplecze_Weryfikacja!A:B,2,FALSE)=D981,"Nieznana przyczyna","Inny opis")))</f>
        <v>Inny opis</v>
      </c>
      <c r="Y981" s="785"/>
      <c r="Z981" s="309">
        <f t="shared" ref="Z981:Z986" si="3740">IF($B981="E","E",$H981*Y981)</f>
        <v>0</v>
      </c>
      <c r="AA981" s="785"/>
      <c r="AB981" s="309">
        <f t="shared" ref="AB981:AB986" si="3741">IF($B981="E","E",$H981*AA981)</f>
        <v>0</v>
      </c>
      <c r="AC981" s="785"/>
      <c r="AD981" s="309">
        <f t="shared" ref="AD981:AD986" si="3742">IF($B981="E","E",$H981*AC981)</f>
        <v>0</v>
      </c>
      <c r="AE981" s="785"/>
      <c r="AF981" s="309">
        <f t="shared" ref="AF981:AF986" si="3743">IF($B981="E","E",$H981*AE981)</f>
        <v>0</v>
      </c>
      <c r="AG981" s="785"/>
      <c r="AH981" s="309">
        <f t="shared" ref="AH981:AH986" si="3744">IF($B981="E","E",$H981*AG981)</f>
        <v>0</v>
      </c>
      <c r="AI981" s="785"/>
      <c r="AJ981" s="309">
        <f t="shared" ref="AJ981:AJ986" si="3745">IF($B981="E","E",$H981*AI981)</f>
        <v>0</v>
      </c>
      <c r="AK981" s="785"/>
      <c r="AL981" s="309">
        <f t="shared" ref="AL981:AL986" si="3746">IF($B981="E","E",$H981*AK981)</f>
        <v>0</v>
      </c>
      <c r="AM981" s="785"/>
      <c r="AN981" s="309">
        <f t="shared" ref="AN981:AN986" si="3747">IF($B981="E","E",$H981*AM981)</f>
        <v>0</v>
      </c>
      <c r="AO981" s="785"/>
      <c r="AP981" s="309">
        <f t="shared" ref="AP981:AP986" si="3748">IF($B981="E","E",$H981*AO981)</f>
        <v>0</v>
      </c>
      <c r="AQ981" s="785"/>
      <c r="AR981" s="309">
        <f t="shared" ref="AR981:AR986" si="3749">IF($B981="E","E",$H981*AQ981)</f>
        <v>0</v>
      </c>
      <c r="AT981" s="782">
        <f t="shared" si="3674"/>
        <v>0</v>
      </c>
      <c r="AU981" s="782">
        <f t="shared" si="3675"/>
        <v>0</v>
      </c>
      <c r="AV981" s="782">
        <f t="shared" si="3676"/>
        <v>0</v>
      </c>
      <c r="AW981" s="788" t="e">
        <f t="shared" si="3677"/>
        <v>#DIV/0!</v>
      </c>
      <c r="AY981" s="781">
        <f t="shared" si="3678"/>
        <v>0</v>
      </c>
      <c r="AZ981" s="777"/>
      <c r="BA981" s="781">
        <f t="shared" si="3679"/>
        <v>0</v>
      </c>
      <c r="BB981" s="777"/>
      <c r="BC981" s="781">
        <f t="shared" si="3680"/>
        <v>0</v>
      </c>
      <c r="BD981" s="777"/>
      <c r="BE981" s="781">
        <f t="shared" si="3681"/>
        <v>0</v>
      </c>
      <c r="BF981" s="777"/>
      <c r="BG981" s="781">
        <f t="shared" si="3682"/>
        <v>0</v>
      </c>
      <c r="BH981" s="777"/>
      <c r="BI981" s="781">
        <f t="shared" si="3683"/>
        <v>0</v>
      </c>
      <c r="BJ981" s="777"/>
      <c r="BK981" s="781">
        <f t="shared" si="3684"/>
        <v>0</v>
      </c>
      <c r="BL981" s="777"/>
      <c r="BM981" s="781">
        <f t="shared" si="3685"/>
        <v>0</v>
      </c>
      <c r="BN981" s="777"/>
      <c r="BO981" s="781">
        <f t="shared" si="3686"/>
        <v>0</v>
      </c>
      <c r="BP981" s="777"/>
      <c r="BQ981" s="781">
        <f t="shared" si="3687"/>
        <v>0</v>
      </c>
      <c r="BR981" s="777"/>
    </row>
    <row r="982" spans="1:70" ht="28.5" outlineLevel="3">
      <c r="A982" s="1250">
        <v>302579</v>
      </c>
      <c r="B982" s="10"/>
      <c r="C982" s="121" t="s">
        <v>111</v>
      </c>
      <c r="D982" s="33" t="s">
        <v>3230</v>
      </c>
      <c r="E982" s="43" t="str">
        <f t="shared" si="3738"/>
        <v>T</v>
      </c>
      <c r="F982" s="122" t="s">
        <v>815</v>
      </c>
      <c r="G982" s="122" t="s">
        <v>327</v>
      </c>
      <c r="H982" s="1249">
        <v>28</v>
      </c>
      <c r="I982" s="1141"/>
      <c r="J982" s="1142"/>
      <c r="K982" s="1032">
        <f t="shared" si="3739"/>
        <v>0</v>
      </c>
      <c r="L982" s="208"/>
      <c r="M982" s="128"/>
      <c r="N982" s="409"/>
      <c r="O982" s="409"/>
      <c r="Q982" s="684" t="s">
        <v>1863</v>
      </c>
      <c r="R982" s="692" t="s">
        <v>2004</v>
      </c>
      <c r="T982" s="680" t="str">
        <f>IF(IF(A982=0,TRUE(),D982=IFERROR(VLOOKUP(A982,Zaplecze_Weryfikacja!A:B,2,FALSE),2))=TRUE(),"Tak","Nie")</f>
        <v>Nie</v>
      </c>
      <c r="U982" s="681" t="str">
        <f>IF(T982="Tak"," ",IF(IFERROR(VLOOKUP(A982,Zaplecze_Weryfikacja!A:B,2,FALSE),"Inny numer Lp")="Inny numer Lp","Inny numer Lp",IF(VLOOKUP(A982,Zaplecze_Weryfikacja!A:B,2,FALSE)=D982,"Nieznana przyczyna","Inny opis")))</f>
        <v>Inny opis</v>
      </c>
      <c r="Y982" s="785"/>
      <c r="Z982" s="309">
        <f t="shared" si="3740"/>
        <v>0</v>
      </c>
      <c r="AA982" s="785"/>
      <c r="AB982" s="309">
        <f t="shared" si="3741"/>
        <v>0</v>
      </c>
      <c r="AC982" s="785"/>
      <c r="AD982" s="309">
        <f t="shared" si="3742"/>
        <v>0</v>
      </c>
      <c r="AE982" s="785"/>
      <c r="AF982" s="309">
        <f t="shared" si="3743"/>
        <v>0</v>
      </c>
      <c r="AG982" s="785"/>
      <c r="AH982" s="309">
        <f t="shared" si="3744"/>
        <v>0</v>
      </c>
      <c r="AI982" s="785"/>
      <c r="AJ982" s="309">
        <f t="shared" si="3745"/>
        <v>0</v>
      </c>
      <c r="AK982" s="785"/>
      <c r="AL982" s="309">
        <f t="shared" si="3746"/>
        <v>0</v>
      </c>
      <c r="AM982" s="785"/>
      <c r="AN982" s="309">
        <f t="shared" si="3747"/>
        <v>0</v>
      </c>
      <c r="AO982" s="785"/>
      <c r="AP982" s="309">
        <f t="shared" si="3748"/>
        <v>0</v>
      </c>
      <c r="AQ982" s="785"/>
      <c r="AR982" s="309">
        <f t="shared" si="3749"/>
        <v>0</v>
      </c>
      <c r="AT982" s="782">
        <f t="shared" si="3674"/>
        <v>0</v>
      </c>
      <c r="AU982" s="782">
        <f t="shared" si="3675"/>
        <v>0</v>
      </c>
      <c r="AV982" s="782">
        <f t="shared" si="3676"/>
        <v>0</v>
      </c>
      <c r="AW982" s="788" t="e">
        <f t="shared" si="3677"/>
        <v>#DIV/0!</v>
      </c>
      <c r="AY982" s="781">
        <f t="shared" si="3678"/>
        <v>0</v>
      </c>
      <c r="AZ982" s="777"/>
      <c r="BA982" s="781">
        <f t="shared" si="3679"/>
        <v>0</v>
      </c>
      <c r="BB982" s="777"/>
      <c r="BC982" s="781">
        <f t="shared" si="3680"/>
        <v>0</v>
      </c>
      <c r="BD982" s="777"/>
      <c r="BE982" s="781">
        <f t="shared" si="3681"/>
        <v>0</v>
      </c>
      <c r="BF982" s="777"/>
      <c r="BG982" s="781">
        <f t="shared" si="3682"/>
        <v>0</v>
      </c>
      <c r="BH982" s="777"/>
      <c r="BI982" s="781">
        <f t="shared" si="3683"/>
        <v>0</v>
      </c>
      <c r="BJ982" s="777"/>
      <c r="BK982" s="781">
        <f t="shared" si="3684"/>
        <v>0</v>
      </c>
      <c r="BL982" s="777"/>
      <c r="BM982" s="781">
        <f t="shared" si="3685"/>
        <v>0</v>
      </c>
      <c r="BN982" s="777"/>
      <c r="BO982" s="781">
        <f t="shared" si="3686"/>
        <v>0</v>
      </c>
      <c r="BP982" s="777"/>
      <c r="BQ982" s="781">
        <f t="shared" si="3687"/>
        <v>0</v>
      </c>
      <c r="BR982" s="777"/>
    </row>
    <row r="983" spans="1:70" outlineLevel="3">
      <c r="A983" s="6">
        <v>302580</v>
      </c>
      <c r="B983" s="10"/>
      <c r="C983" s="121" t="s">
        <v>111</v>
      </c>
      <c r="D983" s="102" t="s">
        <v>3174</v>
      </c>
      <c r="E983" s="43" t="str">
        <f t="shared" si="3738"/>
        <v>T</v>
      </c>
      <c r="F983" s="13" t="s">
        <v>214</v>
      </c>
      <c r="G983" s="122" t="s">
        <v>327</v>
      </c>
      <c r="H983" s="1076">
        <v>28</v>
      </c>
      <c r="I983" s="1141"/>
      <c r="J983" s="1142"/>
      <c r="K983" s="1032">
        <f t="shared" si="3739"/>
        <v>0</v>
      </c>
      <c r="L983" s="208"/>
      <c r="M983" s="128"/>
      <c r="N983" s="409"/>
      <c r="O983" s="409"/>
      <c r="Q983" s="684" t="s">
        <v>1864</v>
      </c>
      <c r="R983" s="692" t="s">
        <v>2004</v>
      </c>
      <c r="T983" s="680" t="str">
        <f>IF(IF(A983=0,TRUE(),D983=IFERROR(VLOOKUP(A983,Zaplecze_Weryfikacja!A:B,2,FALSE),2))=TRUE(),"Tak","Nie")</f>
        <v>Nie</v>
      </c>
      <c r="U983" s="681" t="str">
        <f>IF(T983="Tak"," ",IF(IFERROR(VLOOKUP(A983,Zaplecze_Weryfikacja!A:B,2,FALSE),"Inny numer Lp")="Inny numer Lp","Inny numer Lp",IF(VLOOKUP(A983,Zaplecze_Weryfikacja!A:B,2,FALSE)=D983,"Nieznana przyczyna","Inny opis")))</f>
        <v>Inny opis</v>
      </c>
      <c r="Y983" s="785"/>
      <c r="Z983" s="309">
        <f t="shared" si="3740"/>
        <v>0</v>
      </c>
      <c r="AA983" s="785"/>
      <c r="AB983" s="309">
        <f t="shared" si="3741"/>
        <v>0</v>
      </c>
      <c r="AC983" s="785"/>
      <c r="AD983" s="309">
        <f t="shared" si="3742"/>
        <v>0</v>
      </c>
      <c r="AE983" s="785"/>
      <c r="AF983" s="309">
        <f t="shared" si="3743"/>
        <v>0</v>
      </c>
      <c r="AG983" s="785"/>
      <c r="AH983" s="309">
        <f t="shared" si="3744"/>
        <v>0</v>
      </c>
      <c r="AI983" s="785"/>
      <c r="AJ983" s="309">
        <f t="shared" si="3745"/>
        <v>0</v>
      </c>
      <c r="AK983" s="785"/>
      <c r="AL983" s="309">
        <f t="shared" si="3746"/>
        <v>0</v>
      </c>
      <c r="AM983" s="785"/>
      <c r="AN983" s="309">
        <f t="shared" si="3747"/>
        <v>0</v>
      </c>
      <c r="AO983" s="785"/>
      <c r="AP983" s="309">
        <f t="shared" si="3748"/>
        <v>0</v>
      </c>
      <c r="AQ983" s="785"/>
      <c r="AR983" s="309">
        <f t="shared" si="3749"/>
        <v>0</v>
      </c>
      <c r="AT983" s="782">
        <f t="shared" si="3674"/>
        <v>0</v>
      </c>
      <c r="AU983" s="782">
        <f t="shared" si="3675"/>
        <v>0</v>
      </c>
      <c r="AV983" s="782">
        <f t="shared" si="3676"/>
        <v>0</v>
      </c>
      <c r="AW983" s="788" t="e">
        <f t="shared" si="3677"/>
        <v>#DIV/0!</v>
      </c>
      <c r="AY983" s="781">
        <f t="shared" si="3678"/>
        <v>0</v>
      </c>
      <c r="AZ983" s="777"/>
      <c r="BA983" s="781">
        <f t="shared" si="3679"/>
        <v>0</v>
      </c>
      <c r="BB983" s="777"/>
      <c r="BC983" s="781">
        <f t="shared" si="3680"/>
        <v>0</v>
      </c>
      <c r="BD983" s="777"/>
      <c r="BE983" s="781">
        <f t="shared" si="3681"/>
        <v>0</v>
      </c>
      <c r="BF983" s="777"/>
      <c r="BG983" s="781">
        <f t="shared" si="3682"/>
        <v>0</v>
      </c>
      <c r="BH983" s="777"/>
      <c r="BI983" s="781">
        <f t="shared" si="3683"/>
        <v>0</v>
      </c>
      <c r="BJ983" s="777"/>
      <c r="BK983" s="781">
        <f t="shared" si="3684"/>
        <v>0</v>
      </c>
      <c r="BL983" s="777"/>
      <c r="BM983" s="781">
        <f t="shared" si="3685"/>
        <v>0</v>
      </c>
      <c r="BN983" s="777"/>
      <c r="BO983" s="781">
        <f t="shared" si="3686"/>
        <v>0</v>
      </c>
      <c r="BP983" s="777"/>
      <c r="BQ983" s="781">
        <f t="shared" si="3687"/>
        <v>0</v>
      </c>
      <c r="BR983" s="777"/>
    </row>
    <row r="984" spans="1:70" outlineLevel="3">
      <c r="A984" s="6">
        <v>302581</v>
      </c>
      <c r="B984" s="10"/>
      <c r="C984" s="121" t="s">
        <v>111</v>
      </c>
      <c r="D984" s="139" t="s">
        <v>3176</v>
      </c>
      <c r="E984" s="43" t="str">
        <f t="shared" si="3738"/>
        <v>T</v>
      </c>
      <c r="F984" s="13" t="s">
        <v>3231</v>
      </c>
      <c r="G984" s="122" t="s">
        <v>327</v>
      </c>
      <c r="H984" s="1076">
        <v>9.1</v>
      </c>
      <c r="I984" s="1141"/>
      <c r="J984" s="1142"/>
      <c r="K984" s="1032">
        <f t="shared" si="3739"/>
        <v>0</v>
      </c>
      <c r="L984" s="208"/>
      <c r="M984" s="128"/>
      <c r="N984" s="409"/>
      <c r="O984" s="409"/>
      <c r="Q984" s="686" t="s">
        <v>1865</v>
      </c>
      <c r="R984" s="692" t="s">
        <v>2004</v>
      </c>
      <c r="T984" s="680" t="str">
        <f>IF(IF(A984=0,TRUE(),D984=IFERROR(VLOOKUP(A984,Zaplecze_Weryfikacja!A:B,2,FALSE),2))=TRUE(),"Tak","Nie")</f>
        <v>Nie</v>
      </c>
      <c r="U984" s="681" t="str">
        <f>IF(T984="Tak"," ",IF(IFERROR(VLOOKUP(A984,Zaplecze_Weryfikacja!A:B,2,FALSE),"Inny numer Lp")="Inny numer Lp","Inny numer Lp",IF(VLOOKUP(A984,Zaplecze_Weryfikacja!A:B,2,FALSE)=D984,"Nieznana przyczyna","Inny opis")))</f>
        <v>Inny opis</v>
      </c>
      <c r="Y984" s="785"/>
      <c r="Z984" s="309">
        <f t="shared" si="3740"/>
        <v>0</v>
      </c>
      <c r="AA984" s="785"/>
      <c r="AB984" s="309">
        <f t="shared" si="3741"/>
        <v>0</v>
      </c>
      <c r="AC984" s="785"/>
      <c r="AD984" s="309">
        <f t="shared" si="3742"/>
        <v>0</v>
      </c>
      <c r="AE984" s="785"/>
      <c r="AF984" s="309">
        <f t="shared" si="3743"/>
        <v>0</v>
      </c>
      <c r="AG984" s="785"/>
      <c r="AH984" s="309">
        <f t="shared" si="3744"/>
        <v>0</v>
      </c>
      <c r="AI984" s="785"/>
      <c r="AJ984" s="309">
        <f t="shared" si="3745"/>
        <v>0</v>
      </c>
      <c r="AK984" s="785"/>
      <c r="AL984" s="309">
        <f t="shared" si="3746"/>
        <v>0</v>
      </c>
      <c r="AM984" s="785"/>
      <c r="AN984" s="309">
        <f t="shared" si="3747"/>
        <v>0</v>
      </c>
      <c r="AO984" s="785"/>
      <c r="AP984" s="309">
        <f t="shared" si="3748"/>
        <v>0</v>
      </c>
      <c r="AQ984" s="785"/>
      <c r="AR984" s="309">
        <f t="shared" si="3749"/>
        <v>0</v>
      </c>
      <c r="AT984" s="782">
        <f t="shared" si="3674"/>
        <v>0</v>
      </c>
      <c r="AU984" s="782">
        <f t="shared" si="3675"/>
        <v>0</v>
      </c>
      <c r="AV984" s="782">
        <f t="shared" si="3676"/>
        <v>0</v>
      </c>
      <c r="AW984" s="788" t="e">
        <f t="shared" si="3677"/>
        <v>#DIV/0!</v>
      </c>
      <c r="AY984" s="781">
        <f t="shared" si="3678"/>
        <v>0</v>
      </c>
      <c r="AZ984" s="777"/>
      <c r="BA984" s="781">
        <f t="shared" si="3679"/>
        <v>0</v>
      </c>
      <c r="BB984" s="777"/>
      <c r="BC984" s="781">
        <f t="shared" si="3680"/>
        <v>0</v>
      </c>
      <c r="BD984" s="777"/>
      <c r="BE984" s="781">
        <f t="shared" si="3681"/>
        <v>0</v>
      </c>
      <c r="BF984" s="777"/>
      <c r="BG984" s="781">
        <f t="shared" si="3682"/>
        <v>0</v>
      </c>
      <c r="BH984" s="777"/>
      <c r="BI984" s="781">
        <f t="shared" si="3683"/>
        <v>0</v>
      </c>
      <c r="BJ984" s="777"/>
      <c r="BK984" s="781">
        <f t="shared" si="3684"/>
        <v>0</v>
      </c>
      <c r="BL984" s="777"/>
      <c r="BM984" s="781">
        <f t="shared" si="3685"/>
        <v>0</v>
      </c>
      <c r="BN984" s="777"/>
      <c r="BO984" s="781">
        <f t="shared" si="3686"/>
        <v>0</v>
      </c>
      <c r="BP984" s="777"/>
      <c r="BQ984" s="781">
        <f t="shared" si="3687"/>
        <v>0</v>
      </c>
      <c r="BR984" s="777"/>
    </row>
    <row r="985" spans="1:70" outlineLevel="3">
      <c r="A985" s="1250">
        <v>302582</v>
      </c>
      <c r="B985" s="10"/>
      <c r="C985" s="121" t="s">
        <v>111</v>
      </c>
      <c r="D985" s="102" t="s">
        <v>3236</v>
      </c>
      <c r="E985" s="43" t="str">
        <f t="shared" si="3738"/>
        <v>N</v>
      </c>
      <c r="F985" s="13" t="s">
        <v>3232</v>
      </c>
      <c r="G985" s="122" t="s">
        <v>324</v>
      </c>
      <c r="H985" s="1249">
        <v>0</v>
      </c>
      <c r="I985" s="1141"/>
      <c r="J985" s="1142"/>
      <c r="K985" s="1032">
        <f t="shared" si="3739"/>
        <v>0</v>
      </c>
      <c r="L985" s="208"/>
      <c r="M985" s="128"/>
      <c r="N985" s="409"/>
      <c r="O985" s="409"/>
      <c r="Q985" s="686" t="s">
        <v>1862</v>
      </c>
      <c r="R985" s="692" t="s">
        <v>2004</v>
      </c>
      <c r="T985" s="680" t="str">
        <f>IF(IF(A985=0,TRUE(),D985=IFERROR(VLOOKUP(A985,Zaplecze_Weryfikacja!A:B,2,FALSE),2))=TRUE(),"Tak","Nie")</f>
        <v>Nie</v>
      </c>
      <c r="U985" s="681" t="str">
        <f>IF(T985="Tak"," ",IF(IFERROR(VLOOKUP(A985,Zaplecze_Weryfikacja!A:B,2,FALSE),"Inny numer Lp")="Inny numer Lp","Inny numer Lp",IF(VLOOKUP(A985,Zaplecze_Weryfikacja!A:B,2,FALSE)=D985,"Nieznana przyczyna","Inny opis")))</f>
        <v>Inny opis</v>
      </c>
      <c r="Y985" s="785"/>
      <c r="Z985" s="309">
        <f t="shared" si="3740"/>
        <v>0</v>
      </c>
      <c r="AA985" s="785"/>
      <c r="AB985" s="309">
        <f t="shared" si="3741"/>
        <v>0</v>
      </c>
      <c r="AC985" s="785"/>
      <c r="AD985" s="309">
        <f t="shared" si="3742"/>
        <v>0</v>
      </c>
      <c r="AE985" s="785"/>
      <c r="AF985" s="309">
        <f t="shared" si="3743"/>
        <v>0</v>
      </c>
      <c r="AG985" s="785"/>
      <c r="AH985" s="309">
        <f t="shared" si="3744"/>
        <v>0</v>
      </c>
      <c r="AI985" s="785"/>
      <c r="AJ985" s="309">
        <f t="shared" si="3745"/>
        <v>0</v>
      </c>
      <c r="AK985" s="785"/>
      <c r="AL985" s="309">
        <f t="shared" si="3746"/>
        <v>0</v>
      </c>
      <c r="AM985" s="785"/>
      <c r="AN985" s="309">
        <f t="shared" si="3747"/>
        <v>0</v>
      </c>
      <c r="AO985" s="785"/>
      <c r="AP985" s="309">
        <f t="shared" si="3748"/>
        <v>0</v>
      </c>
      <c r="AQ985" s="785"/>
      <c r="AR985" s="309">
        <f t="shared" si="3749"/>
        <v>0</v>
      </c>
      <c r="AT985" s="782">
        <f t="shared" si="3674"/>
        <v>0</v>
      </c>
      <c r="AU985" s="782">
        <f t="shared" si="3675"/>
        <v>0</v>
      </c>
      <c r="AV985" s="782">
        <f t="shared" si="3676"/>
        <v>0</v>
      </c>
      <c r="AW985" s="788" t="e">
        <f t="shared" si="3677"/>
        <v>#DIV/0!</v>
      </c>
      <c r="AY985" s="781">
        <f t="shared" si="3678"/>
        <v>0</v>
      </c>
      <c r="AZ985" s="777"/>
      <c r="BA985" s="781">
        <f t="shared" si="3679"/>
        <v>0</v>
      </c>
      <c r="BB985" s="777"/>
      <c r="BC985" s="781">
        <f t="shared" si="3680"/>
        <v>0</v>
      </c>
      <c r="BD985" s="777"/>
      <c r="BE985" s="781">
        <f t="shared" si="3681"/>
        <v>0</v>
      </c>
      <c r="BF985" s="777"/>
      <c r="BG985" s="781">
        <f t="shared" si="3682"/>
        <v>0</v>
      </c>
      <c r="BH985" s="777"/>
      <c r="BI985" s="781">
        <f t="shared" si="3683"/>
        <v>0</v>
      </c>
      <c r="BJ985" s="777"/>
      <c r="BK985" s="781">
        <f t="shared" si="3684"/>
        <v>0</v>
      </c>
      <c r="BL985" s="777"/>
      <c r="BM985" s="781">
        <f t="shared" si="3685"/>
        <v>0</v>
      </c>
      <c r="BN985" s="777"/>
      <c r="BO985" s="781">
        <f t="shared" si="3686"/>
        <v>0</v>
      </c>
      <c r="BP985" s="777"/>
      <c r="BQ985" s="781">
        <f t="shared" si="3687"/>
        <v>0</v>
      </c>
      <c r="BR985" s="777"/>
    </row>
    <row r="986" spans="1:70" outlineLevel="3">
      <c r="A986" s="6">
        <v>302583</v>
      </c>
      <c r="B986" s="10"/>
      <c r="C986" s="121" t="s">
        <v>111</v>
      </c>
      <c r="D986" s="102" t="s">
        <v>179</v>
      </c>
      <c r="E986" s="43" t="str">
        <f t="shared" si="3738"/>
        <v>T</v>
      </c>
      <c r="F986" s="13" t="s">
        <v>219</v>
      </c>
      <c r="G986" s="122" t="s">
        <v>325</v>
      </c>
      <c r="H986" s="1076">
        <v>1</v>
      </c>
      <c r="I986" s="1141"/>
      <c r="J986" s="1142"/>
      <c r="K986" s="1032">
        <f t="shared" si="3739"/>
        <v>0</v>
      </c>
      <c r="L986" s="208"/>
      <c r="M986" s="128"/>
      <c r="N986" s="409"/>
      <c r="O986" s="409"/>
      <c r="Q986" s="684" t="s">
        <v>1870</v>
      </c>
      <c r="R986" s="692" t="s">
        <v>2004</v>
      </c>
      <c r="T986" s="680" t="str">
        <f>IF(IF(A986=0,TRUE(),D986=IFERROR(VLOOKUP(A986,Zaplecze_Weryfikacja!A:B,2,FALSE),2))=TRUE(),"Tak","Nie")</f>
        <v>Nie</v>
      </c>
      <c r="U986" s="681" t="str">
        <f>IF(T986="Tak"," ",IF(IFERROR(VLOOKUP(A986,Zaplecze_Weryfikacja!A:B,2,FALSE),"Inny numer Lp")="Inny numer Lp","Inny numer Lp",IF(VLOOKUP(A986,Zaplecze_Weryfikacja!A:B,2,FALSE)=D986,"Nieznana przyczyna","Inny opis")))</f>
        <v>Inny opis</v>
      </c>
      <c r="Y986" s="785"/>
      <c r="Z986" s="309">
        <f t="shared" si="3740"/>
        <v>0</v>
      </c>
      <c r="AA986" s="785"/>
      <c r="AB986" s="309">
        <f t="shared" si="3741"/>
        <v>0</v>
      </c>
      <c r="AC986" s="785"/>
      <c r="AD986" s="309">
        <f t="shared" si="3742"/>
        <v>0</v>
      </c>
      <c r="AE986" s="785"/>
      <c r="AF986" s="309">
        <f t="shared" si="3743"/>
        <v>0</v>
      </c>
      <c r="AG986" s="785"/>
      <c r="AH986" s="309">
        <f t="shared" si="3744"/>
        <v>0</v>
      </c>
      <c r="AI986" s="785"/>
      <c r="AJ986" s="309">
        <f t="shared" si="3745"/>
        <v>0</v>
      </c>
      <c r="AK986" s="785"/>
      <c r="AL986" s="309">
        <f t="shared" si="3746"/>
        <v>0</v>
      </c>
      <c r="AM986" s="785"/>
      <c r="AN986" s="309">
        <f t="shared" si="3747"/>
        <v>0</v>
      </c>
      <c r="AO986" s="785"/>
      <c r="AP986" s="309">
        <f t="shared" si="3748"/>
        <v>0</v>
      </c>
      <c r="AQ986" s="785"/>
      <c r="AR986" s="309">
        <f t="shared" si="3749"/>
        <v>0</v>
      </c>
      <c r="AT986" s="782">
        <f t="shared" si="3674"/>
        <v>0</v>
      </c>
      <c r="AU986" s="782">
        <f t="shared" si="3675"/>
        <v>0</v>
      </c>
      <c r="AV986" s="782">
        <f t="shared" si="3676"/>
        <v>0</v>
      </c>
      <c r="AW986" s="788" t="e">
        <f t="shared" si="3677"/>
        <v>#DIV/0!</v>
      </c>
      <c r="AY986" s="781">
        <f t="shared" si="3678"/>
        <v>0</v>
      </c>
      <c r="AZ986" s="777"/>
      <c r="BA986" s="781">
        <f t="shared" si="3679"/>
        <v>0</v>
      </c>
      <c r="BB986" s="777"/>
      <c r="BC986" s="781">
        <f t="shared" si="3680"/>
        <v>0</v>
      </c>
      <c r="BD986" s="777"/>
      <c r="BE986" s="781">
        <f t="shared" si="3681"/>
        <v>0</v>
      </c>
      <c r="BF986" s="777"/>
      <c r="BG986" s="781">
        <f t="shared" si="3682"/>
        <v>0</v>
      </c>
      <c r="BH986" s="777"/>
      <c r="BI986" s="781">
        <f t="shared" si="3683"/>
        <v>0</v>
      </c>
      <c r="BJ986" s="777"/>
      <c r="BK986" s="781">
        <f t="shared" si="3684"/>
        <v>0</v>
      </c>
      <c r="BL986" s="777"/>
      <c r="BM986" s="781">
        <f t="shared" si="3685"/>
        <v>0</v>
      </c>
      <c r="BN986" s="777"/>
      <c r="BO986" s="781">
        <f t="shared" si="3686"/>
        <v>0</v>
      </c>
      <c r="BP986" s="777"/>
      <c r="BQ986" s="781">
        <f t="shared" si="3687"/>
        <v>0</v>
      </c>
      <c r="BR986" s="777"/>
    </row>
    <row r="987" spans="1:70" outlineLevel="3">
      <c r="A987" s="6">
        <v>302584</v>
      </c>
      <c r="B987" s="10"/>
      <c r="C987" s="121" t="s">
        <v>111</v>
      </c>
      <c r="D987" s="102" t="s">
        <v>3235</v>
      </c>
      <c r="E987" s="43" t="str">
        <f t="shared" ref="E987" si="3750">IF(H987&gt;0,"T","N")</f>
        <v>T</v>
      </c>
      <c r="F987" s="37" t="s">
        <v>3131</v>
      </c>
      <c r="G987" s="122" t="s">
        <v>327</v>
      </c>
      <c r="H987" s="1076">
        <v>9.1</v>
      </c>
      <c r="I987" s="1141"/>
      <c r="J987" s="1142"/>
      <c r="K987" s="1032">
        <f t="shared" ref="K987" si="3751">IF(B987="E","E",$H987*I987)</f>
        <v>0</v>
      </c>
      <c r="L987" s="208"/>
      <c r="M987" s="128"/>
      <c r="N987" s="409"/>
      <c r="O987" s="409"/>
      <c r="Q987" s="684" t="s">
        <v>1870</v>
      </c>
      <c r="R987" s="692" t="s">
        <v>2004</v>
      </c>
      <c r="T987" s="680" t="str">
        <f>IF(IF(A987=0,TRUE(),D987=IFERROR(VLOOKUP(A987,Zaplecze_Weryfikacja!A:B,2,FALSE),2))=TRUE(),"Tak","Nie")</f>
        <v>Nie</v>
      </c>
      <c r="U987" s="681" t="str">
        <f>IF(T987="Tak"," ",IF(IFERROR(VLOOKUP(A987,Zaplecze_Weryfikacja!A:B,2,FALSE),"Inny numer Lp")="Inny numer Lp","Inny numer Lp",IF(VLOOKUP(A987,Zaplecze_Weryfikacja!A:B,2,FALSE)=D987,"Nieznana przyczyna","Inny opis")))</f>
        <v>Inny opis</v>
      </c>
      <c r="Y987" s="785"/>
      <c r="Z987" s="309">
        <f t="shared" ref="Z987" si="3752">IF($B987="E","E",$H987*Y987)</f>
        <v>0</v>
      </c>
      <c r="AA987" s="785"/>
      <c r="AB987" s="309">
        <f t="shared" ref="AB987" si="3753">IF($B987="E","E",$H987*AA987)</f>
        <v>0</v>
      </c>
      <c r="AC987" s="785"/>
      <c r="AD987" s="309">
        <f t="shared" ref="AD987" si="3754">IF($B987="E","E",$H987*AC987)</f>
        <v>0</v>
      </c>
      <c r="AE987" s="785"/>
      <c r="AF987" s="309">
        <f t="shared" ref="AF987" si="3755">IF($B987="E","E",$H987*AE987)</f>
        <v>0</v>
      </c>
      <c r="AG987" s="785"/>
      <c r="AH987" s="309">
        <f t="shared" ref="AH987" si="3756">IF($B987="E","E",$H987*AG987)</f>
        <v>0</v>
      </c>
      <c r="AI987" s="785"/>
      <c r="AJ987" s="309">
        <f t="shared" ref="AJ987" si="3757">IF($B987="E","E",$H987*AI987)</f>
        <v>0</v>
      </c>
      <c r="AK987" s="785"/>
      <c r="AL987" s="309">
        <f t="shared" ref="AL987" si="3758">IF($B987="E","E",$H987*AK987)</f>
        <v>0</v>
      </c>
      <c r="AM987" s="785"/>
      <c r="AN987" s="309">
        <f t="shared" ref="AN987" si="3759">IF($B987="E","E",$H987*AM987)</f>
        <v>0</v>
      </c>
      <c r="AO987" s="785"/>
      <c r="AP987" s="309">
        <f t="shared" ref="AP987" si="3760">IF($B987="E","E",$H987*AO987)</f>
        <v>0</v>
      </c>
      <c r="AQ987" s="785"/>
      <c r="AR987" s="309">
        <f t="shared" ref="AR987" si="3761">IF($B987="E","E",$H987*AQ987)</f>
        <v>0</v>
      </c>
      <c r="AT987" s="782">
        <f t="shared" ref="AT987" si="3762">MAX(Z987,AB987,AD987,AF987,AH987,AJ987,AL987,AN987,AP987,AR987)</f>
        <v>0</v>
      </c>
      <c r="AU987" s="782">
        <f t="shared" ref="AU987" si="3763">IF($AU$6=10,MIN(Z987,AB987,AD987,AF987,AH987,AJ987,AL987,AN987,AP987,AR987),IF($AU$6=9,MIN(Z987,AB987,AD987,AF987,AH987,AJ987,AL987,AN987,AP987),IF($AU$6=8,MIN(Z987,AB987,AD987,AF987,AH987,AJ987,AL987,AN987),IF($AU$6=7,MIN(Z987,AB987,AD987,AF987,AH987,AJ987,AL987),IF($AU$6=6,MIN(Z987,AB987,AD987,AF987,AH987,AJ987),IF($AU$6=5,MIN(Z987,AB987,AD987,AF987,AH987),IF($AU$6=4,MIN(Z987,AB987,AD987,AF987),IF($AU$6=4,MIN(Z987,AB987,AD987,AF987),IF($AU$6=3,MIN(Z987,AB987,AD987),IF($AU$6=3,MIN(Z987,AB987,AD987),IF($AU$6=2,MIN(Z987,AB987),IF($AU$6=1,MIN(Z987),"Błąd - zła ilośc oferentów"))))))))))))</f>
        <v>0</v>
      </c>
      <c r="AV987" s="782">
        <f t="shared" ref="AV987" si="3764">AT987-AU987</f>
        <v>0</v>
      </c>
      <c r="AW987" s="788" t="e">
        <f t="shared" ref="AW987" si="3765">AT987/AU987</f>
        <v>#DIV/0!</v>
      </c>
      <c r="AY987" s="781">
        <f t="shared" ref="AY987" si="3766">+AZ987</f>
        <v>0</v>
      </c>
      <c r="AZ987" s="777"/>
      <c r="BA987" s="781">
        <f t="shared" ref="BA987" si="3767">+BB987</f>
        <v>0</v>
      </c>
      <c r="BB987" s="777"/>
      <c r="BC987" s="781">
        <f t="shared" ref="BC987" si="3768">+BD987</f>
        <v>0</v>
      </c>
      <c r="BD987" s="777"/>
      <c r="BE987" s="781">
        <f t="shared" ref="BE987" si="3769">+BF987</f>
        <v>0</v>
      </c>
      <c r="BF987" s="777"/>
      <c r="BG987" s="781">
        <f t="shared" ref="BG987" si="3770">+BH987</f>
        <v>0</v>
      </c>
      <c r="BH987" s="777"/>
      <c r="BI987" s="781">
        <f t="shared" ref="BI987" si="3771">+BJ987</f>
        <v>0</v>
      </c>
      <c r="BJ987" s="777"/>
      <c r="BK987" s="781">
        <f t="shared" ref="BK987" si="3772">+BL987</f>
        <v>0</v>
      </c>
      <c r="BL987" s="777"/>
      <c r="BM987" s="781">
        <f t="shared" ref="BM987" si="3773">+BN987</f>
        <v>0</v>
      </c>
      <c r="BN987" s="777"/>
      <c r="BO987" s="781">
        <f t="shared" ref="BO987" si="3774">+BP987</f>
        <v>0</v>
      </c>
      <c r="BP987" s="777"/>
      <c r="BQ987" s="781">
        <f t="shared" ref="BQ987" si="3775">+BR987</f>
        <v>0</v>
      </c>
      <c r="BR987" s="777"/>
    </row>
    <row r="988" spans="1:70" outlineLevel="3">
      <c r="A988" s="6"/>
      <c r="B988" s="121"/>
      <c r="C988" s="121"/>
      <c r="D988" s="102"/>
      <c r="E988" s="122"/>
      <c r="F988" s="13"/>
      <c r="G988" s="122"/>
      <c r="H988" s="1017"/>
      <c r="I988" s="1006"/>
      <c r="J988" s="1111"/>
      <c r="K988" s="1033"/>
      <c r="L988" s="208"/>
      <c r="M988" s="128"/>
      <c r="N988" s="409"/>
      <c r="O988" s="409"/>
      <c r="Q988" s="683"/>
      <c r="R988" s="692"/>
      <c r="T988" s="680" t="str">
        <f>IF(IF(A988=0,TRUE(),D988=IFERROR(VLOOKUP(A988,Zaplecze_Weryfikacja!A:B,2,FALSE),2))=TRUE(),"Tak","Nie")</f>
        <v>Tak</v>
      </c>
      <c r="U988" s="681" t="str">
        <f>IF(T988="Tak"," ",IF(IFERROR(VLOOKUP(A988,Zaplecze_Weryfikacja!A:B,2,FALSE),"Inny numer Lp")="Inny numer Lp","Inny numer Lp",IF(VLOOKUP(A988,Zaplecze_Weryfikacja!A:B,2,FALSE)=D988,"Nieznana przyczyna","Inny opis")))</f>
        <v xml:space="preserve"> </v>
      </c>
      <c r="Y988" s="785"/>
      <c r="Z988" s="104"/>
      <c r="AA988" s="785"/>
      <c r="AB988" s="104"/>
      <c r="AC988" s="785"/>
      <c r="AD988" s="104"/>
      <c r="AE988" s="785"/>
      <c r="AF988" s="104"/>
      <c r="AG988" s="785"/>
      <c r="AH988" s="104"/>
      <c r="AI988" s="785"/>
      <c r="AJ988" s="104"/>
      <c r="AK988" s="785"/>
      <c r="AL988" s="104"/>
      <c r="AM988" s="785"/>
      <c r="AN988" s="104"/>
      <c r="AO988" s="785"/>
      <c r="AP988" s="104"/>
      <c r="AQ988" s="785"/>
      <c r="AR988" s="104"/>
      <c r="AT988" s="782">
        <f t="shared" si="3674"/>
        <v>0</v>
      </c>
      <c r="AU988" s="782">
        <f t="shared" si="3675"/>
        <v>0</v>
      </c>
      <c r="AV988" s="782">
        <f t="shared" si="3676"/>
        <v>0</v>
      </c>
      <c r="AW988" s="788" t="e">
        <f t="shared" si="3677"/>
        <v>#DIV/0!</v>
      </c>
      <c r="AY988" s="781">
        <f t="shared" si="3678"/>
        <v>0</v>
      </c>
      <c r="AZ988" s="777"/>
      <c r="BA988" s="781">
        <f t="shared" si="3679"/>
        <v>0</v>
      </c>
      <c r="BB988" s="777"/>
      <c r="BC988" s="781">
        <f t="shared" si="3680"/>
        <v>0</v>
      </c>
      <c r="BD988" s="777"/>
      <c r="BE988" s="781">
        <f t="shared" si="3681"/>
        <v>0</v>
      </c>
      <c r="BF988" s="777"/>
      <c r="BG988" s="781">
        <f t="shared" si="3682"/>
        <v>0</v>
      </c>
      <c r="BH988" s="777"/>
      <c r="BI988" s="781">
        <f t="shared" si="3683"/>
        <v>0</v>
      </c>
      <c r="BJ988" s="777"/>
      <c r="BK988" s="781">
        <f t="shared" si="3684"/>
        <v>0</v>
      </c>
      <c r="BL988" s="777"/>
      <c r="BM988" s="781">
        <f t="shared" si="3685"/>
        <v>0</v>
      </c>
      <c r="BN988" s="777"/>
      <c r="BO988" s="781">
        <f t="shared" si="3686"/>
        <v>0</v>
      </c>
      <c r="BP988" s="777"/>
      <c r="BQ988" s="781">
        <f t="shared" si="3687"/>
        <v>0</v>
      </c>
      <c r="BR988" s="777"/>
    </row>
    <row r="989" spans="1:70" outlineLevel="3">
      <c r="A989" s="667"/>
      <c r="B989" s="668"/>
      <c r="C989" s="668"/>
      <c r="D989" s="672" t="s">
        <v>202</v>
      </c>
      <c r="E989" s="773" t="str">
        <f>IF(COUNTIF(E990:E994,"T")=0,"N","T")</f>
        <v>T</v>
      </c>
      <c r="F989" s="665"/>
      <c r="G989" s="664"/>
      <c r="H989" s="1079"/>
      <c r="I989" s="1065"/>
      <c r="J989" s="1116"/>
      <c r="K989" s="1036">
        <f>SUBTOTAL(9,K990:K998)</f>
        <v>0</v>
      </c>
      <c r="L989" s="496"/>
      <c r="M989" s="657"/>
      <c r="N989" s="657"/>
      <c r="O989" s="657"/>
      <c r="Q989" s="683"/>
      <c r="R989" s="692"/>
      <c r="T989" s="680" t="str">
        <f>IF(IF(A989=0,TRUE(),D989=IFERROR(VLOOKUP(A989,Zaplecze_Weryfikacja!A:B,2,FALSE),2))=TRUE(),"Tak","Nie")</f>
        <v>Tak</v>
      </c>
      <c r="U989" s="681" t="str">
        <f>IF(T989="Tak"," ",IF(IFERROR(VLOOKUP(A989,Zaplecze_Weryfikacja!A:B,2,FALSE),"Inny numer Lp")="Inny numer Lp","Inny numer Lp",IF(VLOOKUP(A989,Zaplecze_Weryfikacja!A:B,2,FALSE)=D989,"Nieznana przyczyna","Inny opis")))</f>
        <v xml:space="preserve"> </v>
      </c>
      <c r="Y989" s="785"/>
      <c r="Z989" s="663">
        <f>SUBTOTAL(9,Z990:Z998)</f>
        <v>0</v>
      </c>
      <c r="AA989" s="785"/>
      <c r="AB989" s="663">
        <f>SUBTOTAL(9,AB990:AB998)</f>
        <v>0</v>
      </c>
      <c r="AC989" s="785"/>
      <c r="AD989" s="663">
        <f>SUBTOTAL(9,AD990:AD998)</f>
        <v>0</v>
      </c>
      <c r="AE989" s="785"/>
      <c r="AF989" s="663">
        <f>SUBTOTAL(9,AF990:AF998)</f>
        <v>0</v>
      </c>
      <c r="AG989" s="785"/>
      <c r="AH989" s="663">
        <f>SUBTOTAL(9,AH990:AH998)</f>
        <v>0</v>
      </c>
      <c r="AI989" s="785"/>
      <c r="AJ989" s="663">
        <f>SUBTOTAL(9,AJ990:AJ998)</f>
        <v>0</v>
      </c>
      <c r="AK989" s="785"/>
      <c r="AL989" s="663">
        <f>SUBTOTAL(9,AL990:AL998)</f>
        <v>0</v>
      </c>
      <c r="AM989" s="785"/>
      <c r="AN989" s="663">
        <f>SUBTOTAL(9,AN990:AN998)</f>
        <v>0</v>
      </c>
      <c r="AO989" s="785"/>
      <c r="AP989" s="663">
        <f>SUBTOTAL(9,AP990:AP998)</f>
        <v>0</v>
      </c>
      <c r="AQ989" s="785"/>
      <c r="AR989" s="663">
        <f>SUBTOTAL(9,AR990:AR998)</f>
        <v>0</v>
      </c>
      <c r="AT989" s="845">
        <f t="shared" si="3674"/>
        <v>0</v>
      </c>
      <c r="AU989" s="845">
        <f t="shared" si="3675"/>
        <v>0</v>
      </c>
      <c r="AV989" s="845">
        <f t="shared" si="3676"/>
        <v>0</v>
      </c>
      <c r="AW989" s="846" t="e">
        <f t="shared" si="3677"/>
        <v>#DIV/0!</v>
      </c>
      <c r="AY989" s="781">
        <f t="shared" si="3678"/>
        <v>0</v>
      </c>
      <c r="AZ989" s="847"/>
      <c r="BA989" s="781">
        <f t="shared" si="3679"/>
        <v>0</v>
      </c>
      <c r="BB989" s="847"/>
      <c r="BC989" s="781">
        <f t="shared" si="3680"/>
        <v>0</v>
      </c>
      <c r="BD989" s="847"/>
      <c r="BE989" s="781">
        <f t="shared" si="3681"/>
        <v>0</v>
      </c>
      <c r="BF989" s="847"/>
      <c r="BG989" s="781">
        <f t="shared" si="3682"/>
        <v>0</v>
      </c>
      <c r="BH989" s="847"/>
      <c r="BI989" s="781">
        <f t="shared" si="3683"/>
        <v>0</v>
      </c>
      <c r="BJ989" s="847"/>
      <c r="BK989" s="781">
        <f t="shared" si="3684"/>
        <v>0</v>
      </c>
      <c r="BL989" s="847"/>
      <c r="BM989" s="781">
        <f t="shared" si="3685"/>
        <v>0</v>
      </c>
      <c r="BN989" s="847"/>
      <c r="BO989" s="781">
        <f t="shared" si="3686"/>
        <v>0</v>
      </c>
      <c r="BP989" s="847"/>
      <c r="BQ989" s="781">
        <f t="shared" si="3687"/>
        <v>0</v>
      </c>
      <c r="BR989" s="847"/>
    </row>
    <row r="990" spans="1:70" outlineLevel="3">
      <c r="A990" s="6">
        <v>302585</v>
      </c>
      <c r="B990" s="10"/>
      <c r="C990" s="121" t="s">
        <v>111</v>
      </c>
      <c r="D990" s="102" t="s">
        <v>65</v>
      </c>
      <c r="E990" s="43" t="str">
        <f t="shared" ref="E990:E994" si="3776">IF(H990&gt;0,"T","N")</f>
        <v>T</v>
      </c>
      <c r="F990" s="13" t="s">
        <v>213</v>
      </c>
      <c r="G990" s="122" t="s">
        <v>327</v>
      </c>
      <c r="H990" s="1076">
        <v>14.6</v>
      </c>
      <c r="I990" s="1141"/>
      <c r="J990" s="1142"/>
      <c r="K990" s="1032">
        <f t="shared" ref="K990:K994" si="3777">IF(B990="E","E",$H990*I990)</f>
        <v>0</v>
      </c>
      <c r="L990" s="208"/>
      <c r="M990" s="128"/>
      <c r="N990" s="409"/>
      <c r="O990" s="409"/>
      <c r="Q990" s="684" t="s">
        <v>1909</v>
      </c>
      <c r="R990" s="692" t="s">
        <v>2004</v>
      </c>
      <c r="T990" s="680" t="str">
        <f>IF(IF(A990=0,TRUE(),D990=IFERROR(VLOOKUP(A990,Zaplecze_Weryfikacja!A:B,2,FALSE),2))=TRUE(),"Tak","Nie")</f>
        <v>Nie</v>
      </c>
      <c r="U990" s="681" t="str">
        <f>IF(T990="Tak"," ",IF(IFERROR(VLOOKUP(A990,Zaplecze_Weryfikacja!A:B,2,FALSE),"Inny numer Lp")="Inny numer Lp","Inny numer Lp",IF(VLOOKUP(A990,Zaplecze_Weryfikacja!A:B,2,FALSE)=D990,"Nieznana przyczyna","Inny opis")))</f>
        <v>Inny opis</v>
      </c>
      <c r="Y990" s="785"/>
      <c r="Z990" s="309">
        <f t="shared" ref="Z990:Z994" si="3778">IF($B990="E","E",$H990*Y990)</f>
        <v>0</v>
      </c>
      <c r="AA990" s="785"/>
      <c r="AB990" s="309">
        <f t="shared" ref="AB990:AB994" si="3779">IF($B990="E","E",$H990*AA990)</f>
        <v>0</v>
      </c>
      <c r="AC990" s="785"/>
      <c r="AD990" s="309">
        <f t="shared" ref="AD990:AD994" si="3780">IF($B990="E","E",$H990*AC990)</f>
        <v>0</v>
      </c>
      <c r="AE990" s="785"/>
      <c r="AF990" s="309">
        <f t="shared" ref="AF990:AF994" si="3781">IF($B990="E","E",$H990*AE990)</f>
        <v>0</v>
      </c>
      <c r="AG990" s="785"/>
      <c r="AH990" s="309">
        <f t="shared" ref="AH990:AH994" si="3782">IF($B990="E","E",$H990*AG990)</f>
        <v>0</v>
      </c>
      <c r="AI990" s="785"/>
      <c r="AJ990" s="309">
        <f t="shared" ref="AJ990:AJ994" si="3783">IF($B990="E","E",$H990*AI990)</f>
        <v>0</v>
      </c>
      <c r="AK990" s="785"/>
      <c r="AL990" s="309">
        <f t="shared" ref="AL990:AL994" si="3784">IF($B990="E","E",$H990*AK990)</f>
        <v>0</v>
      </c>
      <c r="AM990" s="785"/>
      <c r="AN990" s="309">
        <f t="shared" ref="AN990:AN994" si="3785">IF($B990="E","E",$H990*AM990)</f>
        <v>0</v>
      </c>
      <c r="AO990" s="785"/>
      <c r="AP990" s="309">
        <f t="shared" ref="AP990:AP994" si="3786">IF($B990="E","E",$H990*AO990)</f>
        <v>0</v>
      </c>
      <c r="AQ990" s="785"/>
      <c r="AR990" s="309">
        <f t="shared" ref="AR990:AR994" si="3787">IF($B990="E","E",$H990*AQ990)</f>
        <v>0</v>
      </c>
      <c r="AT990" s="782">
        <f t="shared" si="3674"/>
        <v>0</v>
      </c>
      <c r="AU990" s="782">
        <f t="shared" si="3675"/>
        <v>0</v>
      </c>
      <c r="AV990" s="782">
        <f t="shared" si="3676"/>
        <v>0</v>
      </c>
      <c r="AW990" s="788" t="e">
        <f t="shared" si="3677"/>
        <v>#DIV/0!</v>
      </c>
      <c r="AY990" s="781">
        <f t="shared" si="3678"/>
        <v>0</v>
      </c>
      <c r="AZ990" s="777"/>
      <c r="BA990" s="781">
        <f t="shared" si="3679"/>
        <v>0</v>
      </c>
      <c r="BB990" s="777"/>
      <c r="BC990" s="781">
        <f t="shared" si="3680"/>
        <v>0</v>
      </c>
      <c r="BD990" s="777"/>
      <c r="BE990" s="781">
        <f t="shared" si="3681"/>
        <v>0</v>
      </c>
      <c r="BF990" s="777"/>
      <c r="BG990" s="781">
        <f t="shared" si="3682"/>
        <v>0</v>
      </c>
      <c r="BH990" s="777"/>
      <c r="BI990" s="781">
        <f t="shared" si="3683"/>
        <v>0</v>
      </c>
      <c r="BJ990" s="777"/>
      <c r="BK990" s="781">
        <f t="shared" si="3684"/>
        <v>0</v>
      </c>
      <c r="BL990" s="777"/>
      <c r="BM990" s="781">
        <f t="shared" si="3685"/>
        <v>0</v>
      </c>
      <c r="BN990" s="777"/>
      <c r="BO990" s="781">
        <f t="shared" si="3686"/>
        <v>0</v>
      </c>
      <c r="BP990" s="777"/>
      <c r="BQ990" s="781">
        <f t="shared" si="3687"/>
        <v>0</v>
      </c>
      <c r="BR990" s="777"/>
    </row>
    <row r="991" spans="1:70" outlineLevel="3">
      <c r="A991" s="1250">
        <v>302586</v>
      </c>
      <c r="B991" s="10"/>
      <c r="C991" s="121" t="s">
        <v>111</v>
      </c>
      <c r="D991" s="102" t="s">
        <v>3174</v>
      </c>
      <c r="E991" s="43" t="str">
        <f t="shared" si="3776"/>
        <v>T</v>
      </c>
      <c r="F991" s="13" t="s">
        <v>143</v>
      </c>
      <c r="G991" s="122" t="s">
        <v>327</v>
      </c>
      <c r="H991" s="1249">
        <v>43.2</v>
      </c>
      <c r="I991" s="1141"/>
      <c r="J991" s="1142"/>
      <c r="K991" s="1032">
        <f t="shared" si="3777"/>
        <v>0</v>
      </c>
      <c r="L991" s="208"/>
      <c r="M991" s="128"/>
      <c r="N991" s="409"/>
      <c r="O991" s="409"/>
      <c r="Q991" s="684" t="s">
        <v>1864</v>
      </c>
      <c r="R991" s="692" t="s">
        <v>2004</v>
      </c>
      <c r="T991" s="680" t="str">
        <f>IF(IF(A991=0,TRUE(),D991=IFERROR(VLOOKUP(A991,Zaplecze_Weryfikacja!A:B,2,FALSE),2))=TRUE(),"Tak","Nie")</f>
        <v>Nie</v>
      </c>
      <c r="U991" s="681" t="str">
        <f>IF(T991="Tak"," ",IF(IFERROR(VLOOKUP(A991,Zaplecze_Weryfikacja!A:B,2,FALSE),"Inny numer Lp")="Inny numer Lp","Inny numer Lp",IF(VLOOKUP(A991,Zaplecze_Weryfikacja!A:B,2,FALSE)=D991,"Nieznana przyczyna","Inny opis")))</f>
        <v>Inny opis</v>
      </c>
      <c r="Y991" s="785"/>
      <c r="Z991" s="309">
        <f t="shared" si="3778"/>
        <v>0</v>
      </c>
      <c r="AA991" s="785"/>
      <c r="AB991" s="309">
        <f t="shared" si="3779"/>
        <v>0</v>
      </c>
      <c r="AC991" s="785"/>
      <c r="AD991" s="309">
        <f t="shared" si="3780"/>
        <v>0</v>
      </c>
      <c r="AE991" s="785"/>
      <c r="AF991" s="309">
        <f t="shared" si="3781"/>
        <v>0</v>
      </c>
      <c r="AG991" s="785"/>
      <c r="AH991" s="309">
        <f t="shared" si="3782"/>
        <v>0</v>
      </c>
      <c r="AI991" s="785"/>
      <c r="AJ991" s="309">
        <f t="shared" si="3783"/>
        <v>0</v>
      </c>
      <c r="AK991" s="785"/>
      <c r="AL991" s="309">
        <f t="shared" si="3784"/>
        <v>0</v>
      </c>
      <c r="AM991" s="785"/>
      <c r="AN991" s="309">
        <f t="shared" si="3785"/>
        <v>0</v>
      </c>
      <c r="AO991" s="785"/>
      <c r="AP991" s="309">
        <f t="shared" si="3786"/>
        <v>0</v>
      </c>
      <c r="AQ991" s="785"/>
      <c r="AR991" s="309">
        <f t="shared" si="3787"/>
        <v>0</v>
      </c>
      <c r="AT991" s="782">
        <f t="shared" si="3674"/>
        <v>0</v>
      </c>
      <c r="AU991" s="782">
        <f t="shared" si="3675"/>
        <v>0</v>
      </c>
      <c r="AV991" s="782">
        <f t="shared" si="3676"/>
        <v>0</v>
      </c>
      <c r="AW991" s="788" t="e">
        <f t="shared" si="3677"/>
        <v>#DIV/0!</v>
      </c>
      <c r="AY991" s="781">
        <f t="shared" si="3678"/>
        <v>0</v>
      </c>
      <c r="AZ991" s="777"/>
      <c r="BA991" s="781">
        <f t="shared" si="3679"/>
        <v>0</v>
      </c>
      <c r="BB991" s="777"/>
      <c r="BC991" s="781">
        <f t="shared" si="3680"/>
        <v>0</v>
      </c>
      <c r="BD991" s="777"/>
      <c r="BE991" s="781">
        <f t="shared" si="3681"/>
        <v>0</v>
      </c>
      <c r="BF991" s="777"/>
      <c r="BG991" s="781">
        <f t="shared" si="3682"/>
        <v>0</v>
      </c>
      <c r="BH991" s="777"/>
      <c r="BI991" s="781">
        <f t="shared" si="3683"/>
        <v>0</v>
      </c>
      <c r="BJ991" s="777"/>
      <c r="BK991" s="781">
        <f t="shared" si="3684"/>
        <v>0</v>
      </c>
      <c r="BL991" s="777"/>
      <c r="BM991" s="781">
        <f t="shared" si="3685"/>
        <v>0</v>
      </c>
      <c r="BN991" s="777"/>
      <c r="BO991" s="781">
        <f t="shared" si="3686"/>
        <v>0</v>
      </c>
      <c r="BP991" s="777"/>
      <c r="BQ991" s="781">
        <f t="shared" si="3687"/>
        <v>0</v>
      </c>
      <c r="BR991" s="777"/>
    </row>
    <row r="992" spans="1:70" outlineLevel="3">
      <c r="A992" s="6">
        <v>302587</v>
      </c>
      <c r="B992" s="10"/>
      <c r="C992" s="121" t="s">
        <v>111</v>
      </c>
      <c r="D992" s="139" t="s">
        <v>77</v>
      </c>
      <c r="E992" s="43" t="str">
        <f t="shared" si="3776"/>
        <v>T</v>
      </c>
      <c r="F992" s="13" t="s">
        <v>3231</v>
      </c>
      <c r="G992" s="122" t="s">
        <v>327</v>
      </c>
      <c r="H992" s="1076">
        <v>15</v>
      </c>
      <c r="I992" s="1141"/>
      <c r="J992" s="1142"/>
      <c r="K992" s="1032">
        <f t="shared" si="3777"/>
        <v>0</v>
      </c>
      <c r="L992" s="208"/>
      <c r="M992" s="128"/>
      <c r="N992" s="409"/>
      <c r="O992" s="409"/>
      <c r="Q992" s="686" t="s">
        <v>1865</v>
      </c>
      <c r="R992" s="692" t="s">
        <v>2004</v>
      </c>
      <c r="T992" s="680" t="str">
        <f>IF(IF(A992=0,TRUE(),D992=IFERROR(VLOOKUP(A992,Zaplecze_Weryfikacja!A:B,2,FALSE),2))=TRUE(),"Tak","Nie")</f>
        <v>Nie</v>
      </c>
      <c r="U992" s="681" t="str">
        <f>IF(T992="Tak"," ",IF(IFERROR(VLOOKUP(A992,Zaplecze_Weryfikacja!A:B,2,FALSE),"Inny numer Lp")="Inny numer Lp","Inny numer Lp",IF(VLOOKUP(A992,Zaplecze_Weryfikacja!A:B,2,FALSE)=D992,"Nieznana przyczyna","Inny opis")))</f>
        <v>Inny opis</v>
      </c>
      <c r="Y992" s="785"/>
      <c r="Z992" s="309">
        <f t="shared" si="3778"/>
        <v>0</v>
      </c>
      <c r="AA992" s="785"/>
      <c r="AB992" s="309">
        <f t="shared" si="3779"/>
        <v>0</v>
      </c>
      <c r="AC992" s="785"/>
      <c r="AD992" s="309">
        <f t="shared" si="3780"/>
        <v>0</v>
      </c>
      <c r="AE992" s="785"/>
      <c r="AF992" s="309">
        <f t="shared" si="3781"/>
        <v>0</v>
      </c>
      <c r="AG992" s="785"/>
      <c r="AH992" s="309">
        <f t="shared" si="3782"/>
        <v>0</v>
      </c>
      <c r="AI992" s="785"/>
      <c r="AJ992" s="309">
        <f t="shared" si="3783"/>
        <v>0</v>
      </c>
      <c r="AK992" s="785"/>
      <c r="AL992" s="309">
        <f t="shared" si="3784"/>
        <v>0</v>
      </c>
      <c r="AM992" s="785"/>
      <c r="AN992" s="309">
        <f t="shared" si="3785"/>
        <v>0</v>
      </c>
      <c r="AO992" s="785"/>
      <c r="AP992" s="309">
        <f t="shared" si="3786"/>
        <v>0</v>
      </c>
      <c r="AQ992" s="785"/>
      <c r="AR992" s="309">
        <f t="shared" si="3787"/>
        <v>0</v>
      </c>
      <c r="AT992" s="782">
        <f t="shared" si="3674"/>
        <v>0</v>
      </c>
      <c r="AU992" s="782">
        <f t="shared" si="3675"/>
        <v>0</v>
      </c>
      <c r="AV992" s="782">
        <f t="shared" si="3676"/>
        <v>0</v>
      </c>
      <c r="AW992" s="788" t="e">
        <f t="shared" si="3677"/>
        <v>#DIV/0!</v>
      </c>
      <c r="AY992" s="781">
        <f t="shared" si="3678"/>
        <v>0</v>
      </c>
      <c r="AZ992" s="777"/>
      <c r="BA992" s="781">
        <f t="shared" si="3679"/>
        <v>0</v>
      </c>
      <c r="BB992" s="777"/>
      <c r="BC992" s="781">
        <f t="shared" si="3680"/>
        <v>0</v>
      </c>
      <c r="BD992" s="777"/>
      <c r="BE992" s="781">
        <f t="shared" si="3681"/>
        <v>0</v>
      </c>
      <c r="BF992" s="777"/>
      <c r="BG992" s="781">
        <f t="shared" si="3682"/>
        <v>0</v>
      </c>
      <c r="BH992" s="777"/>
      <c r="BI992" s="781">
        <f t="shared" si="3683"/>
        <v>0</v>
      </c>
      <c r="BJ992" s="777"/>
      <c r="BK992" s="781">
        <f t="shared" si="3684"/>
        <v>0</v>
      </c>
      <c r="BL992" s="777"/>
      <c r="BM992" s="781">
        <f t="shared" si="3685"/>
        <v>0</v>
      </c>
      <c r="BN992" s="777"/>
      <c r="BO992" s="781">
        <f t="shared" si="3686"/>
        <v>0</v>
      </c>
      <c r="BP992" s="777"/>
      <c r="BQ992" s="781">
        <f t="shared" si="3687"/>
        <v>0</v>
      </c>
      <c r="BR992" s="777"/>
    </row>
    <row r="993" spans="1:70" outlineLevel="3">
      <c r="A993" s="1250">
        <v>302588</v>
      </c>
      <c r="B993" s="10"/>
      <c r="C993" s="121" t="s">
        <v>111</v>
      </c>
      <c r="D993" s="102" t="s">
        <v>3237</v>
      </c>
      <c r="E993" s="43" t="str">
        <f t="shared" si="3776"/>
        <v>N</v>
      </c>
      <c r="F993" s="13" t="s">
        <v>3232</v>
      </c>
      <c r="G993" s="122" t="s">
        <v>324</v>
      </c>
      <c r="H993" s="1249">
        <v>0</v>
      </c>
      <c r="I993" s="1141"/>
      <c r="J993" s="1142"/>
      <c r="K993" s="1032">
        <f t="shared" si="3777"/>
        <v>0</v>
      </c>
      <c r="L993" s="208"/>
      <c r="M993" s="128"/>
      <c r="N993" s="409"/>
      <c r="O993" s="409"/>
      <c r="Q993" s="686" t="s">
        <v>1862</v>
      </c>
      <c r="R993" s="692" t="s">
        <v>2004</v>
      </c>
      <c r="T993" s="680" t="str">
        <f>IF(IF(A993=0,TRUE(),D993=IFERROR(VLOOKUP(A993,Zaplecze_Weryfikacja!A:B,2,FALSE),2))=TRUE(),"Tak","Nie")</f>
        <v>Nie</v>
      </c>
      <c r="U993" s="681" t="str">
        <f>IF(T993="Tak"," ",IF(IFERROR(VLOOKUP(A993,Zaplecze_Weryfikacja!A:B,2,FALSE),"Inny numer Lp")="Inny numer Lp","Inny numer Lp",IF(VLOOKUP(A993,Zaplecze_Weryfikacja!A:B,2,FALSE)=D993,"Nieznana przyczyna","Inny opis")))</f>
        <v>Inny opis</v>
      </c>
      <c r="Y993" s="785"/>
      <c r="Z993" s="309">
        <f t="shared" si="3778"/>
        <v>0</v>
      </c>
      <c r="AA993" s="785"/>
      <c r="AB993" s="309">
        <f t="shared" si="3779"/>
        <v>0</v>
      </c>
      <c r="AC993" s="785"/>
      <c r="AD993" s="309">
        <f t="shared" si="3780"/>
        <v>0</v>
      </c>
      <c r="AE993" s="785"/>
      <c r="AF993" s="309">
        <f t="shared" si="3781"/>
        <v>0</v>
      </c>
      <c r="AG993" s="785"/>
      <c r="AH993" s="309">
        <f t="shared" si="3782"/>
        <v>0</v>
      </c>
      <c r="AI993" s="785"/>
      <c r="AJ993" s="309">
        <f t="shared" si="3783"/>
        <v>0</v>
      </c>
      <c r="AK993" s="785"/>
      <c r="AL993" s="309">
        <f t="shared" si="3784"/>
        <v>0</v>
      </c>
      <c r="AM993" s="785"/>
      <c r="AN993" s="309">
        <f t="shared" si="3785"/>
        <v>0</v>
      </c>
      <c r="AO993" s="785"/>
      <c r="AP993" s="309">
        <f t="shared" si="3786"/>
        <v>0</v>
      </c>
      <c r="AQ993" s="785"/>
      <c r="AR993" s="309">
        <f t="shared" si="3787"/>
        <v>0</v>
      </c>
      <c r="AT993" s="782">
        <f t="shared" si="3674"/>
        <v>0</v>
      </c>
      <c r="AU993" s="782">
        <f t="shared" si="3675"/>
        <v>0</v>
      </c>
      <c r="AV993" s="782">
        <f t="shared" si="3676"/>
        <v>0</v>
      </c>
      <c r="AW993" s="788" t="e">
        <f t="shared" si="3677"/>
        <v>#DIV/0!</v>
      </c>
      <c r="AY993" s="781">
        <f t="shared" si="3678"/>
        <v>0</v>
      </c>
      <c r="AZ993" s="777"/>
      <c r="BA993" s="781">
        <f t="shared" si="3679"/>
        <v>0</v>
      </c>
      <c r="BB993" s="777"/>
      <c r="BC993" s="781">
        <f t="shared" si="3680"/>
        <v>0</v>
      </c>
      <c r="BD993" s="777"/>
      <c r="BE993" s="781">
        <f t="shared" si="3681"/>
        <v>0</v>
      </c>
      <c r="BF993" s="777"/>
      <c r="BG993" s="781">
        <f t="shared" si="3682"/>
        <v>0</v>
      </c>
      <c r="BH993" s="777"/>
      <c r="BI993" s="781">
        <f t="shared" si="3683"/>
        <v>0</v>
      </c>
      <c r="BJ993" s="777"/>
      <c r="BK993" s="781">
        <f t="shared" si="3684"/>
        <v>0</v>
      </c>
      <c r="BL993" s="777"/>
      <c r="BM993" s="781">
        <f t="shared" si="3685"/>
        <v>0</v>
      </c>
      <c r="BN993" s="777"/>
      <c r="BO993" s="781">
        <f t="shared" si="3686"/>
        <v>0</v>
      </c>
      <c r="BP993" s="777"/>
      <c r="BQ993" s="781">
        <f t="shared" si="3687"/>
        <v>0</v>
      </c>
      <c r="BR993" s="777"/>
    </row>
    <row r="994" spans="1:70" outlineLevel="3">
      <c r="A994" s="6">
        <v>302589</v>
      </c>
      <c r="B994" s="10"/>
      <c r="C994" s="121" t="s">
        <v>111</v>
      </c>
      <c r="D994" s="102" t="s">
        <v>179</v>
      </c>
      <c r="E994" s="43" t="str">
        <f t="shared" si="3776"/>
        <v>T</v>
      </c>
      <c r="F994" s="13" t="s">
        <v>3240</v>
      </c>
      <c r="G994" s="122" t="s">
        <v>325</v>
      </c>
      <c r="H994" s="1076">
        <v>1</v>
      </c>
      <c r="I994" s="1141"/>
      <c r="J994" s="1142"/>
      <c r="K994" s="1032">
        <f t="shared" si="3777"/>
        <v>0</v>
      </c>
      <c r="L994" s="208"/>
      <c r="M994" s="128"/>
      <c r="N994" s="409"/>
      <c r="O994" s="409"/>
      <c r="Q994" s="684" t="s">
        <v>1870</v>
      </c>
      <c r="R994" s="692" t="s">
        <v>2004</v>
      </c>
      <c r="T994" s="680" t="str">
        <f>IF(IF(A994=0,TRUE(),D994=IFERROR(VLOOKUP(A994,Zaplecze_Weryfikacja!A:B,2,FALSE),2))=TRUE(),"Tak","Nie")</f>
        <v>Nie</v>
      </c>
      <c r="U994" s="681" t="str">
        <f>IF(T994="Tak"," ",IF(IFERROR(VLOOKUP(A994,Zaplecze_Weryfikacja!A:B,2,FALSE),"Inny numer Lp")="Inny numer Lp","Inny numer Lp",IF(VLOOKUP(A994,Zaplecze_Weryfikacja!A:B,2,FALSE)=D994,"Nieznana przyczyna","Inny opis")))</f>
        <v>Inny opis</v>
      </c>
      <c r="Y994" s="785"/>
      <c r="Z994" s="309">
        <f t="shared" si="3778"/>
        <v>0</v>
      </c>
      <c r="AA994" s="785"/>
      <c r="AB994" s="309">
        <f t="shared" si="3779"/>
        <v>0</v>
      </c>
      <c r="AC994" s="785"/>
      <c r="AD994" s="309">
        <f t="shared" si="3780"/>
        <v>0</v>
      </c>
      <c r="AE994" s="785"/>
      <c r="AF994" s="309">
        <f t="shared" si="3781"/>
        <v>0</v>
      </c>
      <c r="AG994" s="785"/>
      <c r="AH994" s="309">
        <f t="shared" si="3782"/>
        <v>0</v>
      </c>
      <c r="AI994" s="785"/>
      <c r="AJ994" s="309">
        <f t="shared" si="3783"/>
        <v>0</v>
      </c>
      <c r="AK994" s="785"/>
      <c r="AL994" s="309">
        <f t="shared" si="3784"/>
        <v>0</v>
      </c>
      <c r="AM994" s="785"/>
      <c r="AN994" s="309">
        <f t="shared" si="3785"/>
        <v>0</v>
      </c>
      <c r="AO994" s="785"/>
      <c r="AP994" s="309">
        <f t="shared" si="3786"/>
        <v>0</v>
      </c>
      <c r="AQ994" s="785"/>
      <c r="AR994" s="309">
        <f t="shared" si="3787"/>
        <v>0</v>
      </c>
      <c r="AT994" s="782">
        <f t="shared" si="3674"/>
        <v>0</v>
      </c>
      <c r="AU994" s="782">
        <f t="shared" si="3675"/>
        <v>0</v>
      </c>
      <c r="AV994" s="782">
        <f t="shared" si="3676"/>
        <v>0</v>
      </c>
      <c r="AW994" s="788" t="e">
        <f t="shared" si="3677"/>
        <v>#DIV/0!</v>
      </c>
      <c r="AY994" s="781">
        <f t="shared" si="3678"/>
        <v>0</v>
      </c>
      <c r="AZ994" s="777"/>
      <c r="BA994" s="781">
        <f t="shared" si="3679"/>
        <v>0</v>
      </c>
      <c r="BB994" s="777"/>
      <c r="BC994" s="781">
        <f t="shared" si="3680"/>
        <v>0</v>
      </c>
      <c r="BD994" s="777"/>
      <c r="BE994" s="781">
        <f t="shared" si="3681"/>
        <v>0</v>
      </c>
      <c r="BF994" s="777"/>
      <c r="BG994" s="781">
        <f t="shared" si="3682"/>
        <v>0</v>
      </c>
      <c r="BH994" s="777"/>
      <c r="BI994" s="781">
        <f t="shared" si="3683"/>
        <v>0</v>
      </c>
      <c r="BJ994" s="777"/>
      <c r="BK994" s="781">
        <f t="shared" si="3684"/>
        <v>0</v>
      </c>
      <c r="BL994" s="777"/>
      <c r="BM994" s="781">
        <f t="shared" si="3685"/>
        <v>0</v>
      </c>
      <c r="BN994" s="777"/>
      <c r="BO994" s="781">
        <f t="shared" si="3686"/>
        <v>0</v>
      </c>
      <c r="BP994" s="777"/>
      <c r="BQ994" s="781">
        <f t="shared" si="3687"/>
        <v>0</v>
      </c>
      <c r="BR994" s="777"/>
    </row>
    <row r="995" spans="1:70" outlineLevel="3">
      <c r="A995" s="6">
        <v>302590</v>
      </c>
      <c r="B995" s="10"/>
      <c r="C995" s="121" t="s">
        <v>111</v>
      </c>
      <c r="D995" s="102" t="s">
        <v>179</v>
      </c>
      <c r="E995" s="43" t="str">
        <f t="shared" ref="E995" si="3788">IF(H995&gt;0,"T","N")</f>
        <v>N</v>
      </c>
      <c r="F995" s="13" t="s">
        <v>219</v>
      </c>
      <c r="G995" s="122" t="s">
        <v>325</v>
      </c>
      <c r="H995" s="1076"/>
      <c r="I995" s="1141"/>
      <c r="J995" s="1142"/>
      <c r="K995" s="1032">
        <f t="shared" ref="K995" si="3789">IF(B995="E","E",$H995*I995)</f>
        <v>0</v>
      </c>
      <c r="L995" s="208"/>
      <c r="M995" s="128"/>
      <c r="N995" s="409"/>
      <c r="O995" s="409"/>
      <c r="Q995" s="684" t="s">
        <v>1870</v>
      </c>
      <c r="R995" s="692" t="s">
        <v>2004</v>
      </c>
      <c r="T995" s="680" t="str">
        <f>IF(IF(A995=0,TRUE(),D995=IFERROR(VLOOKUP(A995,Zaplecze_Weryfikacja!A:B,2,FALSE),2))=TRUE(),"Tak","Nie")</f>
        <v>Nie</v>
      </c>
      <c r="U995" s="681" t="str">
        <f>IF(T995="Tak"," ",IF(IFERROR(VLOOKUP(A995,Zaplecze_Weryfikacja!A:B,2,FALSE),"Inny numer Lp")="Inny numer Lp","Inny numer Lp",IF(VLOOKUP(A995,Zaplecze_Weryfikacja!A:B,2,FALSE)=D995,"Nieznana przyczyna","Inny opis")))</f>
        <v>Inny opis</v>
      </c>
      <c r="Y995" s="785"/>
      <c r="Z995" s="309">
        <f t="shared" ref="Z995" si="3790">IF($B995="E","E",$H995*Y995)</f>
        <v>0</v>
      </c>
      <c r="AA995" s="785"/>
      <c r="AB995" s="309">
        <f t="shared" ref="AB995" si="3791">IF($B995="E","E",$H995*AA995)</f>
        <v>0</v>
      </c>
      <c r="AC995" s="785"/>
      <c r="AD995" s="309">
        <f t="shared" ref="AD995" si="3792">IF($B995="E","E",$H995*AC995)</f>
        <v>0</v>
      </c>
      <c r="AE995" s="785"/>
      <c r="AF995" s="309">
        <f t="shared" ref="AF995" si="3793">IF($B995="E","E",$H995*AE995)</f>
        <v>0</v>
      </c>
      <c r="AG995" s="785"/>
      <c r="AH995" s="309">
        <f t="shared" ref="AH995" si="3794">IF($B995="E","E",$H995*AG995)</f>
        <v>0</v>
      </c>
      <c r="AI995" s="785"/>
      <c r="AJ995" s="309">
        <f t="shared" ref="AJ995" si="3795">IF($B995="E","E",$H995*AI995)</f>
        <v>0</v>
      </c>
      <c r="AK995" s="785"/>
      <c r="AL995" s="309">
        <f t="shared" ref="AL995" si="3796">IF($B995="E","E",$H995*AK995)</f>
        <v>0</v>
      </c>
      <c r="AM995" s="785"/>
      <c r="AN995" s="309">
        <f t="shared" ref="AN995" si="3797">IF($B995="E","E",$H995*AM995)</f>
        <v>0</v>
      </c>
      <c r="AO995" s="785"/>
      <c r="AP995" s="309">
        <f t="shared" ref="AP995" si="3798">IF($B995="E","E",$H995*AO995)</f>
        <v>0</v>
      </c>
      <c r="AQ995" s="785"/>
      <c r="AR995" s="309">
        <f t="shared" ref="AR995" si="3799">IF($B995="E","E",$H995*AQ995)</f>
        <v>0</v>
      </c>
      <c r="AT995" s="782">
        <f t="shared" ref="AT995" si="3800">MAX(Z995,AB995,AD995,AF995,AH995,AJ995,AL995,AN995,AP995,AR995)</f>
        <v>0</v>
      </c>
      <c r="AU995" s="782">
        <f t="shared" ref="AU995" si="3801">IF($AU$6=10,MIN(Z995,AB995,AD995,AF995,AH995,AJ995,AL995,AN995,AP995,AR995),IF($AU$6=9,MIN(Z995,AB995,AD995,AF995,AH995,AJ995,AL995,AN995,AP995),IF($AU$6=8,MIN(Z995,AB995,AD995,AF995,AH995,AJ995,AL995,AN995),IF($AU$6=7,MIN(Z995,AB995,AD995,AF995,AH995,AJ995,AL995),IF($AU$6=6,MIN(Z995,AB995,AD995,AF995,AH995,AJ995),IF($AU$6=5,MIN(Z995,AB995,AD995,AF995,AH995),IF($AU$6=4,MIN(Z995,AB995,AD995,AF995),IF($AU$6=4,MIN(Z995,AB995,AD995,AF995),IF($AU$6=3,MIN(Z995,AB995,AD995),IF($AU$6=3,MIN(Z995,AB995,AD995),IF($AU$6=2,MIN(Z995,AB995),IF($AU$6=1,MIN(Z995),"Błąd - zła ilośc oferentów"))))))))))))</f>
        <v>0</v>
      </c>
      <c r="AV995" s="782">
        <f t="shared" ref="AV995" si="3802">AT995-AU995</f>
        <v>0</v>
      </c>
      <c r="AW995" s="788" t="e">
        <f t="shared" ref="AW995" si="3803">AT995/AU995</f>
        <v>#DIV/0!</v>
      </c>
      <c r="AY995" s="781">
        <f t="shared" ref="AY995" si="3804">+AZ995</f>
        <v>0</v>
      </c>
      <c r="AZ995" s="777"/>
      <c r="BA995" s="781">
        <f t="shared" ref="BA995" si="3805">+BB995</f>
        <v>0</v>
      </c>
      <c r="BB995" s="777"/>
      <c r="BC995" s="781">
        <f t="shared" ref="BC995" si="3806">+BD995</f>
        <v>0</v>
      </c>
      <c r="BD995" s="777"/>
      <c r="BE995" s="781">
        <f t="shared" ref="BE995" si="3807">+BF995</f>
        <v>0</v>
      </c>
      <c r="BF995" s="777"/>
      <c r="BG995" s="781">
        <f t="shared" ref="BG995" si="3808">+BH995</f>
        <v>0</v>
      </c>
      <c r="BH995" s="777"/>
      <c r="BI995" s="781">
        <f t="shared" ref="BI995" si="3809">+BJ995</f>
        <v>0</v>
      </c>
      <c r="BJ995" s="777"/>
      <c r="BK995" s="781">
        <f t="shared" ref="BK995" si="3810">+BL995</f>
        <v>0</v>
      </c>
      <c r="BL995" s="777"/>
      <c r="BM995" s="781">
        <f t="shared" ref="BM995" si="3811">+BN995</f>
        <v>0</v>
      </c>
      <c r="BN995" s="777"/>
      <c r="BO995" s="781">
        <f t="shared" ref="BO995" si="3812">+BP995</f>
        <v>0</v>
      </c>
      <c r="BP995" s="777"/>
      <c r="BQ995" s="781">
        <f t="shared" ref="BQ995" si="3813">+BR995</f>
        <v>0</v>
      </c>
      <c r="BR995" s="777"/>
    </row>
    <row r="996" spans="1:70" outlineLevel="3">
      <c r="A996" s="6">
        <v>302591</v>
      </c>
      <c r="B996" s="10"/>
      <c r="C996" s="121" t="s">
        <v>111</v>
      </c>
      <c r="D996" s="102" t="s">
        <v>3235</v>
      </c>
      <c r="E996" s="43" t="str">
        <f t="shared" ref="E996" si="3814">IF(H996&gt;0,"T","N")</f>
        <v>T</v>
      </c>
      <c r="F996" s="13" t="s">
        <v>3131</v>
      </c>
      <c r="G996" s="122" t="s">
        <v>327</v>
      </c>
      <c r="H996" s="1076">
        <v>15</v>
      </c>
      <c r="I996" s="1141"/>
      <c r="J996" s="1142"/>
      <c r="K996" s="1032">
        <f t="shared" ref="K996" si="3815">IF(B996="E","E",$H996*I996)</f>
        <v>0</v>
      </c>
      <c r="L996" s="208"/>
      <c r="M996" s="128"/>
      <c r="N996" s="409"/>
      <c r="O996" s="409"/>
      <c r="Q996" s="684" t="s">
        <v>1870</v>
      </c>
      <c r="R996" s="692" t="s">
        <v>2004</v>
      </c>
      <c r="T996" s="680" t="str">
        <f>IF(IF(A996=0,TRUE(),D996=IFERROR(VLOOKUP(A996,Zaplecze_Weryfikacja!A:B,2,FALSE),2))=TRUE(),"Tak","Nie")</f>
        <v>Nie</v>
      </c>
      <c r="U996" s="681" t="str">
        <f>IF(T996="Tak"," ",IF(IFERROR(VLOOKUP(A996,Zaplecze_Weryfikacja!A:B,2,FALSE),"Inny numer Lp")="Inny numer Lp","Inny numer Lp",IF(VLOOKUP(A996,Zaplecze_Weryfikacja!A:B,2,FALSE)=D996,"Nieznana przyczyna","Inny opis")))</f>
        <v>Inny opis</v>
      </c>
      <c r="Y996" s="785"/>
      <c r="Z996" s="309">
        <f t="shared" ref="Z996" si="3816">IF($B996="E","E",$H996*Y996)</f>
        <v>0</v>
      </c>
      <c r="AA996" s="785"/>
      <c r="AB996" s="309">
        <f t="shared" ref="AB996" si="3817">IF($B996="E","E",$H996*AA996)</f>
        <v>0</v>
      </c>
      <c r="AC996" s="785"/>
      <c r="AD996" s="309">
        <f t="shared" ref="AD996" si="3818">IF($B996="E","E",$H996*AC996)</f>
        <v>0</v>
      </c>
      <c r="AE996" s="785"/>
      <c r="AF996" s="309">
        <f t="shared" ref="AF996" si="3819">IF($B996="E","E",$H996*AE996)</f>
        <v>0</v>
      </c>
      <c r="AG996" s="785"/>
      <c r="AH996" s="309">
        <f t="shared" ref="AH996" si="3820">IF($B996="E","E",$H996*AG996)</f>
        <v>0</v>
      </c>
      <c r="AI996" s="785"/>
      <c r="AJ996" s="309">
        <f t="shared" ref="AJ996" si="3821">IF($B996="E","E",$H996*AI996)</f>
        <v>0</v>
      </c>
      <c r="AK996" s="785"/>
      <c r="AL996" s="309">
        <f t="shared" ref="AL996" si="3822">IF($B996="E","E",$H996*AK996)</f>
        <v>0</v>
      </c>
      <c r="AM996" s="785"/>
      <c r="AN996" s="309">
        <f t="shared" ref="AN996" si="3823">IF($B996="E","E",$H996*AM996)</f>
        <v>0</v>
      </c>
      <c r="AO996" s="785"/>
      <c r="AP996" s="309">
        <f t="shared" ref="AP996" si="3824">IF($B996="E","E",$H996*AO996)</f>
        <v>0</v>
      </c>
      <c r="AQ996" s="785"/>
      <c r="AR996" s="309">
        <f t="shared" ref="AR996" si="3825">IF($B996="E","E",$H996*AQ996)</f>
        <v>0</v>
      </c>
      <c r="AT996" s="782">
        <f t="shared" ref="AT996" si="3826">MAX(Z996,AB996,AD996,AF996,AH996,AJ996,AL996,AN996,AP996,AR996)</f>
        <v>0</v>
      </c>
      <c r="AU996" s="782">
        <f t="shared" ref="AU996" si="3827">IF($AU$6=10,MIN(Z996,AB996,AD996,AF996,AH996,AJ996,AL996,AN996,AP996,AR996),IF($AU$6=9,MIN(Z996,AB996,AD996,AF996,AH996,AJ996,AL996,AN996,AP996),IF($AU$6=8,MIN(Z996,AB996,AD996,AF996,AH996,AJ996,AL996,AN996),IF($AU$6=7,MIN(Z996,AB996,AD996,AF996,AH996,AJ996,AL996),IF($AU$6=6,MIN(Z996,AB996,AD996,AF996,AH996,AJ996),IF($AU$6=5,MIN(Z996,AB996,AD996,AF996,AH996),IF($AU$6=4,MIN(Z996,AB996,AD996,AF996),IF($AU$6=4,MIN(Z996,AB996,AD996,AF996),IF($AU$6=3,MIN(Z996,AB996,AD996),IF($AU$6=3,MIN(Z996,AB996,AD996),IF($AU$6=2,MIN(Z996,AB996),IF($AU$6=1,MIN(Z996),"Błąd - zła ilośc oferentów"))))))))))))</f>
        <v>0</v>
      </c>
      <c r="AV996" s="782">
        <f t="shared" ref="AV996" si="3828">AT996-AU996</f>
        <v>0</v>
      </c>
      <c r="AW996" s="788" t="e">
        <f t="shared" ref="AW996" si="3829">AT996/AU996</f>
        <v>#DIV/0!</v>
      </c>
      <c r="AY996" s="781">
        <f t="shared" ref="AY996" si="3830">+AZ996</f>
        <v>0</v>
      </c>
      <c r="AZ996" s="777"/>
      <c r="BA996" s="781">
        <f t="shared" ref="BA996" si="3831">+BB996</f>
        <v>0</v>
      </c>
      <c r="BB996" s="777"/>
      <c r="BC996" s="781">
        <f t="shared" ref="BC996" si="3832">+BD996</f>
        <v>0</v>
      </c>
      <c r="BD996" s="777"/>
      <c r="BE996" s="781">
        <f t="shared" ref="BE996" si="3833">+BF996</f>
        <v>0</v>
      </c>
      <c r="BF996" s="777"/>
      <c r="BG996" s="781">
        <f t="shared" ref="BG996" si="3834">+BH996</f>
        <v>0</v>
      </c>
      <c r="BH996" s="777"/>
      <c r="BI996" s="781">
        <f t="shared" ref="BI996" si="3835">+BJ996</f>
        <v>0</v>
      </c>
      <c r="BJ996" s="777"/>
      <c r="BK996" s="781">
        <f t="shared" ref="BK996" si="3836">+BL996</f>
        <v>0</v>
      </c>
      <c r="BL996" s="777"/>
      <c r="BM996" s="781">
        <f t="shared" ref="BM996" si="3837">+BN996</f>
        <v>0</v>
      </c>
      <c r="BN996" s="777"/>
      <c r="BO996" s="781">
        <f t="shared" ref="BO996" si="3838">+BP996</f>
        <v>0</v>
      </c>
      <c r="BP996" s="777"/>
      <c r="BQ996" s="781">
        <f t="shared" ref="BQ996" si="3839">+BR996</f>
        <v>0</v>
      </c>
      <c r="BR996" s="777"/>
    </row>
    <row r="997" spans="1:70" outlineLevel="3">
      <c r="A997" s="6"/>
      <c r="B997" s="121"/>
      <c r="C997" s="121"/>
      <c r="D997" s="102"/>
      <c r="E997" s="122"/>
      <c r="F997" s="48"/>
      <c r="G997" s="122"/>
      <c r="H997" s="1017"/>
      <c r="I997" s="1006"/>
      <c r="J997" s="1111"/>
      <c r="K997" s="1033"/>
      <c r="L997" s="208"/>
      <c r="M997" s="128"/>
      <c r="N997" s="409"/>
      <c r="O997" s="409"/>
      <c r="Q997" s="683"/>
      <c r="R997" s="692"/>
      <c r="T997" s="680" t="str">
        <f>IF(IF(A997=0,TRUE(),D997=IFERROR(VLOOKUP(A997,Zaplecze_Weryfikacja!A:B,2,FALSE),2))=TRUE(),"Tak","Nie")</f>
        <v>Tak</v>
      </c>
      <c r="U997" s="681" t="str">
        <f>IF(T997="Tak"," ",IF(IFERROR(VLOOKUP(A997,Zaplecze_Weryfikacja!A:B,2,FALSE),"Inny numer Lp")="Inny numer Lp","Inny numer Lp",IF(VLOOKUP(A997,Zaplecze_Weryfikacja!A:B,2,FALSE)=D997,"Nieznana przyczyna","Inny opis")))</f>
        <v xml:space="preserve"> </v>
      </c>
      <c r="Y997" s="785"/>
      <c r="Z997" s="104"/>
      <c r="AA997" s="785"/>
      <c r="AB997" s="104"/>
      <c r="AC997" s="785"/>
      <c r="AD997" s="104"/>
      <c r="AE997" s="785"/>
      <c r="AF997" s="104"/>
      <c r="AG997" s="785"/>
      <c r="AH997" s="104"/>
      <c r="AI997" s="785"/>
      <c r="AJ997" s="104"/>
      <c r="AK997" s="785"/>
      <c r="AL997" s="104"/>
      <c r="AM997" s="785"/>
      <c r="AN997" s="104"/>
      <c r="AO997" s="785"/>
      <c r="AP997" s="104"/>
      <c r="AQ997" s="785"/>
      <c r="AR997" s="104"/>
      <c r="AT997" s="782">
        <f t="shared" si="3674"/>
        <v>0</v>
      </c>
      <c r="AU997" s="782">
        <f t="shared" si="3675"/>
        <v>0</v>
      </c>
      <c r="AV997" s="782">
        <f t="shared" si="3676"/>
        <v>0</v>
      </c>
      <c r="AW997" s="788" t="e">
        <f t="shared" si="3677"/>
        <v>#DIV/0!</v>
      </c>
      <c r="AY997" s="781">
        <f t="shared" si="3678"/>
        <v>0</v>
      </c>
      <c r="AZ997" s="777"/>
      <c r="BA997" s="781">
        <f t="shared" si="3679"/>
        <v>0</v>
      </c>
      <c r="BB997" s="777"/>
      <c r="BC997" s="781">
        <f t="shared" si="3680"/>
        <v>0</v>
      </c>
      <c r="BD997" s="777"/>
      <c r="BE997" s="781">
        <f t="shared" si="3681"/>
        <v>0</v>
      </c>
      <c r="BF997" s="777"/>
      <c r="BG997" s="781">
        <f t="shared" si="3682"/>
        <v>0</v>
      </c>
      <c r="BH997" s="777"/>
      <c r="BI997" s="781">
        <f t="shared" si="3683"/>
        <v>0</v>
      </c>
      <c r="BJ997" s="777"/>
      <c r="BK997" s="781">
        <f t="shared" si="3684"/>
        <v>0</v>
      </c>
      <c r="BL997" s="777"/>
      <c r="BM997" s="781">
        <f t="shared" si="3685"/>
        <v>0</v>
      </c>
      <c r="BN997" s="777"/>
      <c r="BO997" s="781">
        <f t="shared" si="3686"/>
        <v>0</v>
      </c>
      <c r="BP997" s="777"/>
      <c r="BQ997" s="781">
        <f t="shared" si="3687"/>
        <v>0</v>
      </c>
      <c r="BR997" s="777"/>
    </row>
    <row r="998" spans="1:70" outlineLevel="3">
      <c r="A998" s="667"/>
      <c r="B998" s="668"/>
      <c r="C998" s="668"/>
      <c r="D998" s="672" t="s">
        <v>205</v>
      </c>
      <c r="E998" s="773" t="str">
        <f>IF(COUNTIF(E999:E1005,"T")=0,"N","T")</f>
        <v>T</v>
      </c>
      <c r="F998" s="665"/>
      <c r="G998" s="664"/>
      <c r="H998" s="1079"/>
      <c r="I998" s="1065"/>
      <c r="J998" s="1116"/>
      <c r="K998" s="1036">
        <f>SUBTOTAL(9,K999:K1009)</f>
        <v>0</v>
      </c>
      <c r="L998" s="496"/>
      <c r="M998" s="657"/>
      <c r="N998" s="657"/>
      <c r="O998" s="657"/>
      <c r="Q998" s="683"/>
      <c r="R998" s="692"/>
      <c r="T998" s="680" t="str">
        <f>IF(IF(A998=0,TRUE(),D998=IFERROR(VLOOKUP(A998,Zaplecze_Weryfikacja!A:B,2,FALSE),2))=TRUE(),"Tak","Nie")</f>
        <v>Tak</v>
      </c>
      <c r="U998" s="681" t="str">
        <f>IF(T998="Tak"," ",IF(IFERROR(VLOOKUP(A998,Zaplecze_Weryfikacja!A:B,2,FALSE),"Inny numer Lp")="Inny numer Lp","Inny numer Lp",IF(VLOOKUP(A998,Zaplecze_Weryfikacja!A:B,2,FALSE)=D998,"Nieznana przyczyna","Inny opis")))</f>
        <v xml:space="preserve"> </v>
      </c>
      <c r="Y998" s="785"/>
      <c r="Z998" s="663">
        <f>SUBTOTAL(9,Z999:Z1009)</f>
        <v>0</v>
      </c>
      <c r="AA998" s="785"/>
      <c r="AB998" s="663">
        <f>SUBTOTAL(9,AB999:AB1009)</f>
        <v>0</v>
      </c>
      <c r="AC998" s="785"/>
      <c r="AD998" s="663">
        <f>SUBTOTAL(9,AD999:AD1009)</f>
        <v>0</v>
      </c>
      <c r="AE998" s="785"/>
      <c r="AF998" s="663">
        <f>SUBTOTAL(9,AF999:AF1009)</f>
        <v>0</v>
      </c>
      <c r="AG998" s="785"/>
      <c r="AH998" s="663">
        <f>SUBTOTAL(9,AH999:AH1009)</f>
        <v>0</v>
      </c>
      <c r="AI998" s="785"/>
      <c r="AJ998" s="663">
        <f>SUBTOTAL(9,AJ999:AJ1009)</f>
        <v>0</v>
      </c>
      <c r="AK998" s="785"/>
      <c r="AL998" s="663">
        <f>SUBTOTAL(9,AL999:AL1009)</f>
        <v>0</v>
      </c>
      <c r="AM998" s="785"/>
      <c r="AN998" s="663">
        <f>SUBTOTAL(9,AN999:AN1009)</f>
        <v>0</v>
      </c>
      <c r="AO998" s="785"/>
      <c r="AP998" s="663">
        <f>SUBTOTAL(9,AP999:AP1009)</f>
        <v>0</v>
      </c>
      <c r="AQ998" s="785"/>
      <c r="AR998" s="663">
        <f>SUBTOTAL(9,AR999:AR1009)</f>
        <v>0</v>
      </c>
      <c r="AT998" s="845">
        <f t="shared" si="3674"/>
        <v>0</v>
      </c>
      <c r="AU998" s="845">
        <f t="shared" si="3675"/>
        <v>0</v>
      </c>
      <c r="AV998" s="845">
        <f t="shared" si="3676"/>
        <v>0</v>
      </c>
      <c r="AW998" s="846" t="e">
        <f t="shared" si="3677"/>
        <v>#DIV/0!</v>
      </c>
      <c r="AY998" s="781">
        <f t="shared" si="3678"/>
        <v>0</v>
      </c>
      <c r="AZ998" s="847"/>
      <c r="BA998" s="781">
        <f t="shared" si="3679"/>
        <v>0</v>
      </c>
      <c r="BB998" s="847"/>
      <c r="BC998" s="781">
        <f t="shared" si="3680"/>
        <v>0</v>
      </c>
      <c r="BD998" s="847"/>
      <c r="BE998" s="781">
        <f t="shared" si="3681"/>
        <v>0</v>
      </c>
      <c r="BF998" s="847"/>
      <c r="BG998" s="781">
        <f t="shared" si="3682"/>
        <v>0</v>
      </c>
      <c r="BH998" s="847"/>
      <c r="BI998" s="781">
        <f t="shared" si="3683"/>
        <v>0</v>
      </c>
      <c r="BJ998" s="847"/>
      <c r="BK998" s="781">
        <f t="shared" si="3684"/>
        <v>0</v>
      </c>
      <c r="BL998" s="847"/>
      <c r="BM998" s="781">
        <f t="shared" si="3685"/>
        <v>0</v>
      </c>
      <c r="BN998" s="847"/>
      <c r="BO998" s="781">
        <f t="shared" si="3686"/>
        <v>0</v>
      </c>
      <c r="BP998" s="847"/>
      <c r="BQ998" s="781">
        <f t="shared" si="3687"/>
        <v>0</v>
      </c>
      <c r="BR998" s="847"/>
    </row>
    <row r="999" spans="1:70" outlineLevel="3">
      <c r="A999" s="6">
        <v>302592</v>
      </c>
      <c r="B999" s="10"/>
      <c r="C999" s="121" t="s">
        <v>111</v>
      </c>
      <c r="D999" s="102" t="s">
        <v>65</v>
      </c>
      <c r="E999" s="43" t="str">
        <f t="shared" ref="E999:E1006" si="3840">IF(H999&gt;0,"T","N")</f>
        <v>T</v>
      </c>
      <c r="F999" s="13" t="s">
        <v>213</v>
      </c>
      <c r="G999" s="122" t="s">
        <v>327</v>
      </c>
      <c r="H999" s="1076">
        <v>4.4000000000000004</v>
      </c>
      <c r="I999" s="1141"/>
      <c r="J999" s="1142"/>
      <c r="K999" s="1032">
        <f t="shared" ref="K999:K1006" si="3841">IF(B999="E","E",$H999*I999)</f>
        <v>0</v>
      </c>
      <c r="L999" s="208"/>
      <c r="M999" s="409"/>
      <c r="N999" s="409"/>
      <c r="O999" s="409"/>
      <c r="Q999" s="684" t="s">
        <v>1909</v>
      </c>
      <c r="R999" s="692" t="s">
        <v>2004</v>
      </c>
      <c r="T999" s="680" t="str">
        <f>IF(IF(A999=0,TRUE(),D999=IFERROR(VLOOKUP(A999,Zaplecze_Weryfikacja!A:B,2,FALSE),2))=TRUE(),"Tak","Nie")</f>
        <v>Nie</v>
      </c>
      <c r="U999" s="681" t="str">
        <f>IF(T999="Tak"," ",IF(IFERROR(VLOOKUP(A999,Zaplecze_Weryfikacja!A:B,2,FALSE),"Inny numer Lp")="Inny numer Lp","Inny numer Lp",IF(VLOOKUP(A999,Zaplecze_Weryfikacja!A:B,2,FALSE)=D999,"Nieznana przyczyna","Inny opis")))</f>
        <v>Inny opis</v>
      </c>
      <c r="Y999" s="785"/>
      <c r="Z999" s="309">
        <f t="shared" ref="Z999:Z1006" si="3842">IF($B999="E","E",$H999*Y999)</f>
        <v>0</v>
      </c>
      <c r="AA999" s="785"/>
      <c r="AB999" s="309">
        <f t="shared" ref="AB999:AB1006" si="3843">IF($B999="E","E",$H999*AA999)</f>
        <v>0</v>
      </c>
      <c r="AC999" s="785"/>
      <c r="AD999" s="309">
        <f t="shared" ref="AD999:AD1006" si="3844">IF($B999="E","E",$H999*AC999)</f>
        <v>0</v>
      </c>
      <c r="AE999" s="785"/>
      <c r="AF999" s="309">
        <f t="shared" ref="AF999:AF1006" si="3845">IF($B999="E","E",$H999*AE999)</f>
        <v>0</v>
      </c>
      <c r="AG999" s="785"/>
      <c r="AH999" s="309">
        <f t="shared" ref="AH999:AH1006" si="3846">IF($B999="E","E",$H999*AG999)</f>
        <v>0</v>
      </c>
      <c r="AI999" s="785"/>
      <c r="AJ999" s="309">
        <f t="shared" ref="AJ999:AJ1006" si="3847">IF($B999="E","E",$H999*AI999)</f>
        <v>0</v>
      </c>
      <c r="AK999" s="785"/>
      <c r="AL999" s="309">
        <f t="shared" ref="AL999:AL1006" si="3848">IF($B999="E","E",$H999*AK999)</f>
        <v>0</v>
      </c>
      <c r="AM999" s="785"/>
      <c r="AN999" s="309">
        <f t="shared" ref="AN999:AN1006" si="3849">IF($B999="E","E",$H999*AM999)</f>
        <v>0</v>
      </c>
      <c r="AO999" s="785"/>
      <c r="AP999" s="309">
        <f t="shared" ref="AP999:AP1006" si="3850">IF($B999="E","E",$H999*AO999)</f>
        <v>0</v>
      </c>
      <c r="AQ999" s="785"/>
      <c r="AR999" s="309">
        <f t="shared" ref="AR999:AR1006" si="3851">IF($B999="E","E",$H999*AQ999)</f>
        <v>0</v>
      </c>
      <c r="AT999" s="782">
        <f t="shared" si="3674"/>
        <v>0</v>
      </c>
      <c r="AU999" s="782">
        <f t="shared" si="3675"/>
        <v>0</v>
      </c>
      <c r="AV999" s="782">
        <f t="shared" si="3676"/>
        <v>0</v>
      </c>
      <c r="AW999" s="788" t="e">
        <f t="shared" si="3677"/>
        <v>#DIV/0!</v>
      </c>
      <c r="AY999" s="781">
        <f t="shared" si="3678"/>
        <v>0</v>
      </c>
      <c r="AZ999" s="777"/>
      <c r="BA999" s="781">
        <f t="shared" si="3679"/>
        <v>0</v>
      </c>
      <c r="BB999" s="777"/>
      <c r="BC999" s="781">
        <f t="shared" si="3680"/>
        <v>0</v>
      </c>
      <c r="BD999" s="777"/>
      <c r="BE999" s="781">
        <f t="shared" si="3681"/>
        <v>0</v>
      </c>
      <c r="BF999" s="777"/>
      <c r="BG999" s="781">
        <f t="shared" si="3682"/>
        <v>0</v>
      </c>
      <c r="BH999" s="777"/>
      <c r="BI999" s="781">
        <f t="shared" si="3683"/>
        <v>0</v>
      </c>
      <c r="BJ999" s="777"/>
      <c r="BK999" s="781">
        <f t="shared" si="3684"/>
        <v>0</v>
      </c>
      <c r="BL999" s="777"/>
      <c r="BM999" s="781">
        <f t="shared" si="3685"/>
        <v>0</v>
      </c>
      <c r="BN999" s="777"/>
      <c r="BO999" s="781">
        <f t="shared" si="3686"/>
        <v>0</v>
      </c>
      <c r="BP999" s="777"/>
      <c r="BQ999" s="781">
        <f t="shared" si="3687"/>
        <v>0</v>
      </c>
      <c r="BR999" s="777"/>
    </row>
    <row r="1000" spans="1:70" outlineLevel="3">
      <c r="A1000" s="6">
        <v>302593</v>
      </c>
      <c r="B1000" s="10"/>
      <c r="C1000" s="121" t="s">
        <v>111</v>
      </c>
      <c r="D1000" s="167" t="s">
        <v>903</v>
      </c>
      <c r="E1000" s="43" t="str">
        <f t="shared" si="3840"/>
        <v>T</v>
      </c>
      <c r="F1000" s="42" t="s">
        <v>32</v>
      </c>
      <c r="G1000" s="122" t="s">
        <v>327</v>
      </c>
      <c r="H1000" s="1076">
        <v>6.25</v>
      </c>
      <c r="I1000" s="1141"/>
      <c r="J1000" s="1142"/>
      <c r="K1000" s="1032">
        <f t="shared" si="3841"/>
        <v>0</v>
      </c>
      <c r="L1000" s="208"/>
      <c r="M1000" s="128"/>
      <c r="N1000" s="409"/>
      <c r="O1000" s="409"/>
      <c r="Q1000" s="684" t="s">
        <v>1913</v>
      </c>
      <c r="R1000" s="692" t="s">
        <v>2004</v>
      </c>
      <c r="T1000" s="680" t="str">
        <f>IF(IF(A1000=0,TRUE(),D1000=IFERROR(VLOOKUP(A1000,Zaplecze_Weryfikacja!A:B,2,FALSE),2))=TRUE(),"Tak","Nie")</f>
        <v>Nie</v>
      </c>
      <c r="U1000" s="681" t="str">
        <f>IF(T1000="Tak"," ",IF(IFERROR(VLOOKUP(A1000,Zaplecze_Weryfikacja!A:B,2,FALSE),"Inny numer Lp")="Inny numer Lp","Inny numer Lp",IF(VLOOKUP(A1000,Zaplecze_Weryfikacja!A:B,2,FALSE)=D1000,"Nieznana przyczyna","Inny opis")))</f>
        <v>Inny opis</v>
      </c>
      <c r="Y1000" s="785"/>
      <c r="Z1000" s="309">
        <f t="shared" si="3842"/>
        <v>0</v>
      </c>
      <c r="AA1000" s="785"/>
      <c r="AB1000" s="309">
        <f t="shared" si="3843"/>
        <v>0</v>
      </c>
      <c r="AC1000" s="785"/>
      <c r="AD1000" s="309">
        <f t="shared" si="3844"/>
        <v>0</v>
      </c>
      <c r="AE1000" s="785"/>
      <c r="AF1000" s="309">
        <f t="shared" si="3845"/>
        <v>0</v>
      </c>
      <c r="AG1000" s="785"/>
      <c r="AH1000" s="309">
        <f t="shared" si="3846"/>
        <v>0</v>
      </c>
      <c r="AI1000" s="785"/>
      <c r="AJ1000" s="309">
        <f t="shared" si="3847"/>
        <v>0</v>
      </c>
      <c r="AK1000" s="785"/>
      <c r="AL1000" s="309">
        <f t="shared" si="3848"/>
        <v>0</v>
      </c>
      <c r="AM1000" s="785"/>
      <c r="AN1000" s="309">
        <f t="shared" si="3849"/>
        <v>0</v>
      </c>
      <c r="AO1000" s="785"/>
      <c r="AP1000" s="309">
        <f t="shared" si="3850"/>
        <v>0</v>
      </c>
      <c r="AQ1000" s="785"/>
      <c r="AR1000" s="309">
        <f t="shared" si="3851"/>
        <v>0</v>
      </c>
      <c r="AT1000" s="782">
        <f t="shared" si="3674"/>
        <v>0</v>
      </c>
      <c r="AU1000" s="782">
        <f t="shared" si="3675"/>
        <v>0</v>
      </c>
      <c r="AV1000" s="782">
        <f t="shared" si="3676"/>
        <v>0</v>
      </c>
      <c r="AW1000" s="788" t="e">
        <f t="shared" si="3677"/>
        <v>#DIV/0!</v>
      </c>
      <c r="AY1000" s="781">
        <f t="shared" si="3678"/>
        <v>0</v>
      </c>
      <c r="AZ1000" s="777"/>
      <c r="BA1000" s="781">
        <f t="shared" si="3679"/>
        <v>0</v>
      </c>
      <c r="BB1000" s="777"/>
      <c r="BC1000" s="781">
        <f t="shared" si="3680"/>
        <v>0</v>
      </c>
      <c r="BD1000" s="777"/>
      <c r="BE1000" s="781">
        <f t="shared" si="3681"/>
        <v>0</v>
      </c>
      <c r="BF1000" s="777"/>
      <c r="BG1000" s="781">
        <f t="shared" si="3682"/>
        <v>0</v>
      </c>
      <c r="BH1000" s="777"/>
      <c r="BI1000" s="781">
        <f t="shared" si="3683"/>
        <v>0</v>
      </c>
      <c r="BJ1000" s="777"/>
      <c r="BK1000" s="781">
        <f t="shared" si="3684"/>
        <v>0</v>
      </c>
      <c r="BL1000" s="777"/>
      <c r="BM1000" s="781">
        <f t="shared" si="3685"/>
        <v>0</v>
      </c>
      <c r="BN1000" s="777"/>
      <c r="BO1000" s="781">
        <f t="shared" si="3686"/>
        <v>0</v>
      </c>
      <c r="BP1000" s="777"/>
      <c r="BQ1000" s="781">
        <f t="shared" si="3687"/>
        <v>0</v>
      </c>
      <c r="BR1000" s="777"/>
    </row>
    <row r="1001" spans="1:70" outlineLevel="3">
      <c r="A1001" s="6">
        <v>302594</v>
      </c>
      <c r="B1001" s="10"/>
      <c r="C1001" s="121" t="s">
        <v>111</v>
      </c>
      <c r="D1001" s="102" t="s">
        <v>3174</v>
      </c>
      <c r="E1001" s="43" t="str">
        <f t="shared" si="3840"/>
        <v>T</v>
      </c>
      <c r="F1001" s="13" t="s">
        <v>143</v>
      </c>
      <c r="G1001" s="122" t="s">
        <v>327</v>
      </c>
      <c r="H1001" s="1076">
        <v>22</v>
      </c>
      <c r="I1001" s="1141"/>
      <c r="J1001" s="1142"/>
      <c r="K1001" s="1032">
        <f t="shared" si="3841"/>
        <v>0</v>
      </c>
      <c r="L1001" s="208"/>
      <c r="M1001" s="128"/>
      <c r="N1001" s="409"/>
      <c r="O1001" s="409"/>
      <c r="Q1001" s="684" t="s">
        <v>1864</v>
      </c>
      <c r="R1001" s="692" t="s">
        <v>2004</v>
      </c>
      <c r="T1001" s="680" t="str">
        <f>IF(IF(A1001=0,TRUE(),D1001=IFERROR(VLOOKUP(A1001,Zaplecze_Weryfikacja!A:B,2,FALSE),2))=TRUE(),"Tak","Nie")</f>
        <v>Nie</v>
      </c>
      <c r="U1001" s="681" t="str">
        <f>IF(T1001="Tak"," ",IF(IFERROR(VLOOKUP(A1001,Zaplecze_Weryfikacja!A:B,2,FALSE),"Inny numer Lp")="Inny numer Lp","Inny numer Lp",IF(VLOOKUP(A1001,Zaplecze_Weryfikacja!A:B,2,FALSE)=D1001,"Nieznana przyczyna","Inny opis")))</f>
        <v>Inny opis</v>
      </c>
      <c r="Y1001" s="785"/>
      <c r="Z1001" s="309">
        <f t="shared" si="3842"/>
        <v>0</v>
      </c>
      <c r="AA1001" s="785"/>
      <c r="AB1001" s="309">
        <f t="shared" si="3843"/>
        <v>0</v>
      </c>
      <c r="AC1001" s="785"/>
      <c r="AD1001" s="309">
        <f t="shared" si="3844"/>
        <v>0</v>
      </c>
      <c r="AE1001" s="785"/>
      <c r="AF1001" s="309">
        <f t="shared" si="3845"/>
        <v>0</v>
      </c>
      <c r="AG1001" s="785"/>
      <c r="AH1001" s="309">
        <f t="shared" si="3846"/>
        <v>0</v>
      </c>
      <c r="AI1001" s="785"/>
      <c r="AJ1001" s="309">
        <f t="shared" si="3847"/>
        <v>0</v>
      </c>
      <c r="AK1001" s="785"/>
      <c r="AL1001" s="309">
        <f t="shared" si="3848"/>
        <v>0</v>
      </c>
      <c r="AM1001" s="785"/>
      <c r="AN1001" s="309">
        <f t="shared" si="3849"/>
        <v>0</v>
      </c>
      <c r="AO1001" s="785"/>
      <c r="AP1001" s="309">
        <f t="shared" si="3850"/>
        <v>0</v>
      </c>
      <c r="AQ1001" s="785"/>
      <c r="AR1001" s="309">
        <f t="shared" si="3851"/>
        <v>0</v>
      </c>
      <c r="AT1001" s="782">
        <f t="shared" si="3674"/>
        <v>0</v>
      </c>
      <c r="AU1001" s="782">
        <f t="shared" si="3675"/>
        <v>0</v>
      </c>
      <c r="AV1001" s="782">
        <f t="shared" si="3676"/>
        <v>0</v>
      </c>
      <c r="AW1001" s="788" t="e">
        <f t="shared" si="3677"/>
        <v>#DIV/0!</v>
      </c>
      <c r="AY1001" s="781">
        <f t="shared" si="3678"/>
        <v>0</v>
      </c>
      <c r="AZ1001" s="777"/>
      <c r="BA1001" s="781">
        <f t="shared" si="3679"/>
        <v>0</v>
      </c>
      <c r="BB1001" s="777"/>
      <c r="BC1001" s="781">
        <f t="shared" si="3680"/>
        <v>0</v>
      </c>
      <c r="BD1001" s="777"/>
      <c r="BE1001" s="781">
        <f t="shared" si="3681"/>
        <v>0</v>
      </c>
      <c r="BF1001" s="777"/>
      <c r="BG1001" s="781">
        <f t="shared" si="3682"/>
        <v>0</v>
      </c>
      <c r="BH1001" s="777"/>
      <c r="BI1001" s="781">
        <f t="shared" si="3683"/>
        <v>0</v>
      </c>
      <c r="BJ1001" s="777"/>
      <c r="BK1001" s="781">
        <f t="shared" si="3684"/>
        <v>0</v>
      </c>
      <c r="BL1001" s="777"/>
      <c r="BM1001" s="781">
        <f t="shared" si="3685"/>
        <v>0</v>
      </c>
      <c r="BN1001" s="777"/>
      <c r="BO1001" s="781">
        <f t="shared" si="3686"/>
        <v>0</v>
      </c>
      <c r="BP1001" s="777"/>
      <c r="BQ1001" s="781">
        <f t="shared" si="3687"/>
        <v>0</v>
      </c>
      <c r="BR1001" s="777"/>
    </row>
    <row r="1002" spans="1:70" outlineLevel="3">
      <c r="A1002" s="6">
        <v>302595</v>
      </c>
      <c r="B1002" s="10"/>
      <c r="C1002" s="121" t="s">
        <v>111</v>
      </c>
      <c r="D1002" s="139" t="s">
        <v>3238</v>
      </c>
      <c r="E1002" s="43" t="str">
        <f t="shared" si="3840"/>
        <v>T</v>
      </c>
      <c r="F1002" s="13" t="s">
        <v>3231</v>
      </c>
      <c r="G1002" s="122" t="s">
        <v>327</v>
      </c>
      <c r="H1002" s="1076">
        <v>4.8</v>
      </c>
      <c r="I1002" s="1141"/>
      <c r="J1002" s="1142"/>
      <c r="K1002" s="1032">
        <f t="shared" si="3841"/>
        <v>0</v>
      </c>
      <c r="L1002" s="208"/>
      <c r="M1002" s="128"/>
      <c r="N1002" s="409"/>
      <c r="O1002" s="409"/>
      <c r="Q1002" s="686" t="s">
        <v>1865</v>
      </c>
      <c r="R1002" s="692" t="s">
        <v>2004</v>
      </c>
      <c r="T1002" s="680" t="str">
        <f>IF(IF(A1002=0,TRUE(),D1002=IFERROR(VLOOKUP(A1002,Zaplecze_Weryfikacja!A:B,2,FALSE),2))=TRUE(),"Tak","Nie")</f>
        <v>Nie</v>
      </c>
      <c r="U1002" s="681" t="str">
        <f>IF(T1002="Tak"," ",IF(IFERROR(VLOOKUP(A1002,Zaplecze_Weryfikacja!A:B,2,FALSE),"Inny numer Lp")="Inny numer Lp","Inny numer Lp",IF(VLOOKUP(A1002,Zaplecze_Weryfikacja!A:B,2,FALSE)=D1002,"Nieznana przyczyna","Inny opis")))</f>
        <v>Inny opis</v>
      </c>
      <c r="Y1002" s="785"/>
      <c r="Z1002" s="309">
        <f t="shared" si="3842"/>
        <v>0</v>
      </c>
      <c r="AA1002" s="785"/>
      <c r="AB1002" s="309">
        <f t="shared" si="3843"/>
        <v>0</v>
      </c>
      <c r="AC1002" s="785"/>
      <c r="AD1002" s="309">
        <f t="shared" si="3844"/>
        <v>0</v>
      </c>
      <c r="AE1002" s="785"/>
      <c r="AF1002" s="309">
        <f t="shared" si="3845"/>
        <v>0</v>
      </c>
      <c r="AG1002" s="785"/>
      <c r="AH1002" s="309">
        <f t="shared" si="3846"/>
        <v>0</v>
      </c>
      <c r="AI1002" s="785"/>
      <c r="AJ1002" s="309">
        <f t="shared" si="3847"/>
        <v>0</v>
      </c>
      <c r="AK1002" s="785"/>
      <c r="AL1002" s="309">
        <f t="shared" si="3848"/>
        <v>0</v>
      </c>
      <c r="AM1002" s="785"/>
      <c r="AN1002" s="309">
        <f t="shared" si="3849"/>
        <v>0</v>
      </c>
      <c r="AO1002" s="785"/>
      <c r="AP1002" s="309">
        <f t="shared" si="3850"/>
        <v>0</v>
      </c>
      <c r="AQ1002" s="785"/>
      <c r="AR1002" s="309">
        <f t="shared" si="3851"/>
        <v>0</v>
      </c>
      <c r="AT1002" s="782">
        <f t="shared" si="3674"/>
        <v>0</v>
      </c>
      <c r="AU1002" s="782">
        <f t="shared" si="3675"/>
        <v>0</v>
      </c>
      <c r="AV1002" s="782">
        <f t="shared" si="3676"/>
        <v>0</v>
      </c>
      <c r="AW1002" s="788" t="e">
        <f t="shared" si="3677"/>
        <v>#DIV/0!</v>
      </c>
      <c r="AY1002" s="781">
        <f t="shared" si="3678"/>
        <v>0</v>
      </c>
      <c r="AZ1002" s="777"/>
      <c r="BA1002" s="781">
        <f t="shared" si="3679"/>
        <v>0</v>
      </c>
      <c r="BB1002" s="777"/>
      <c r="BC1002" s="781">
        <f t="shared" si="3680"/>
        <v>0</v>
      </c>
      <c r="BD1002" s="777"/>
      <c r="BE1002" s="781">
        <f t="shared" si="3681"/>
        <v>0</v>
      </c>
      <c r="BF1002" s="777"/>
      <c r="BG1002" s="781">
        <f t="shared" si="3682"/>
        <v>0</v>
      </c>
      <c r="BH1002" s="777"/>
      <c r="BI1002" s="781">
        <f t="shared" si="3683"/>
        <v>0</v>
      </c>
      <c r="BJ1002" s="777"/>
      <c r="BK1002" s="781">
        <f t="shared" si="3684"/>
        <v>0</v>
      </c>
      <c r="BL1002" s="777"/>
      <c r="BM1002" s="781">
        <f t="shared" si="3685"/>
        <v>0</v>
      </c>
      <c r="BN1002" s="777"/>
      <c r="BO1002" s="781">
        <f t="shared" si="3686"/>
        <v>0</v>
      </c>
      <c r="BP1002" s="777"/>
      <c r="BQ1002" s="781">
        <f t="shared" si="3687"/>
        <v>0</v>
      </c>
      <c r="BR1002" s="777"/>
    </row>
    <row r="1003" spans="1:70" outlineLevel="3">
      <c r="A1003" s="1250">
        <v>302596</v>
      </c>
      <c r="B1003" s="10"/>
      <c r="C1003" s="121" t="s">
        <v>111</v>
      </c>
      <c r="D1003" s="102" t="s">
        <v>3236</v>
      </c>
      <c r="E1003" s="43" t="str">
        <f t="shared" si="3840"/>
        <v>N</v>
      </c>
      <c r="F1003" s="13" t="s">
        <v>3232</v>
      </c>
      <c r="G1003" s="122" t="s">
        <v>324</v>
      </c>
      <c r="H1003" s="1249">
        <v>0</v>
      </c>
      <c r="I1003" s="1141"/>
      <c r="J1003" s="1142"/>
      <c r="K1003" s="1032">
        <f t="shared" si="3841"/>
        <v>0</v>
      </c>
      <c r="L1003" s="208"/>
      <c r="M1003" s="128"/>
      <c r="N1003" s="409"/>
      <c r="O1003" s="409"/>
      <c r="Q1003" s="686" t="s">
        <v>1862</v>
      </c>
      <c r="R1003" s="692" t="s">
        <v>2004</v>
      </c>
      <c r="T1003" s="680" t="str">
        <f>IF(IF(A1003=0,TRUE(),D1003=IFERROR(VLOOKUP(A1003,Zaplecze_Weryfikacja!A:B,2,FALSE),2))=TRUE(),"Tak","Nie")</f>
        <v>Nie</v>
      </c>
      <c r="U1003" s="681" t="str">
        <f>IF(T1003="Tak"," ",IF(IFERROR(VLOOKUP(A1003,Zaplecze_Weryfikacja!A:B,2,FALSE),"Inny numer Lp")="Inny numer Lp","Inny numer Lp",IF(VLOOKUP(A1003,Zaplecze_Weryfikacja!A:B,2,FALSE)=D1003,"Nieznana przyczyna","Inny opis")))</f>
        <v>Inny opis</v>
      </c>
      <c r="Y1003" s="785"/>
      <c r="Z1003" s="309">
        <f t="shared" si="3842"/>
        <v>0</v>
      </c>
      <c r="AA1003" s="785"/>
      <c r="AB1003" s="309">
        <f t="shared" si="3843"/>
        <v>0</v>
      </c>
      <c r="AC1003" s="785"/>
      <c r="AD1003" s="309">
        <f t="shared" si="3844"/>
        <v>0</v>
      </c>
      <c r="AE1003" s="785"/>
      <c r="AF1003" s="309">
        <f t="shared" si="3845"/>
        <v>0</v>
      </c>
      <c r="AG1003" s="785"/>
      <c r="AH1003" s="309">
        <f t="shared" si="3846"/>
        <v>0</v>
      </c>
      <c r="AI1003" s="785"/>
      <c r="AJ1003" s="309">
        <f t="shared" si="3847"/>
        <v>0</v>
      </c>
      <c r="AK1003" s="785"/>
      <c r="AL1003" s="309">
        <f t="shared" si="3848"/>
        <v>0</v>
      </c>
      <c r="AM1003" s="785"/>
      <c r="AN1003" s="309">
        <f t="shared" si="3849"/>
        <v>0</v>
      </c>
      <c r="AO1003" s="785"/>
      <c r="AP1003" s="309">
        <f t="shared" si="3850"/>
        <v>0</v>
      </c>
      <c r="AQ1003" s="785"/>
      <c r="AR1003" s="309">
        <f t="shared" si="3851"/>
        <v>0</v>
      </c>
      <c r="AT1003" s="782">
        <f t="shared" si="3674"/>
        <v>0</v>
      </c>
      <c r="AU1003" s="782">
        <f t="shared" si="3675"/>
        <v>0</v>
      </c>
      <c r="AV1003" s="782">
        <f t="shared" si="3676"/>
        <v>0</v>
      </c>
      <c r="AW1003" s="788" t="e">
        <f t="shared" si="3677"/>
        <v>#DIV/0!</v>
      </c>
      <c r="AY1003" s="781">
        <f t="shared" si="3678"/>
        <v>0</v>
      </c>
      <c r="AZ1003" s="777"/>
      <c r="BA1003" s="781">
        <f t="shared" si="3679"/>
        <v>0</v>
      </c>
      <c r="BB1003" s="777"/>
      <c r="BC1003" s="781">
        <f t="shared" si="3680"/>
        <v>0</v>
      </c>
      <c r="BD1003" s="777"/>
      <c r="BE1003" s="781">
        <f t="shared" si="3681"/>
        <v>0</v>
      </c>
      <c r="BF1003" s="777"/>
      <c r="BG1003" s="781">
        <f t="shared" si="3682"/>
        <v>0</v>
      </c>
      <c r="BH1003" s="777"/>
      <c r="BI1003" s="781">
        <f t="shared" si="3683"/>
        <v>0</v>
      </c>
      <c r="BJ1003" s="777"/>
      <c r="BK1003" s="781">
        <f t="shared" si="3684"/>
        <v>0</v>
      </c>
      <c r="BL1003" s="777"/>
      <c r="BM1003" s="781">
        <f t="shared" si="3685"/>
        <v>0</v>
      </c>
      <c r="BN1003" s="777"/>
      <c r="BO1003" s="781">
        <f t="shared" si="3686"/>
        <v>0</v>
      </c>
      <c r="BP1003" s="777"/>
      <c r="BQ1003" s="781">
        <f t="shared" si="3687"/>
        <v>0</v>
      </c>
      <c r="BR1003" s="777"/>
    </row>
    <row r="1004" spans="1:70" outlineLevel="3">
      <c r="A1004" s="6">
        <v>302597</v>
      </c>
      <c r="B1004" s="10"/>
      <c r="C1004" s="121" t="s">
        <v>111</v>
      </c>
      <c r="D1004" s="102" t="s">
        <v>179</v>
      </c>
      <c r="E1004" s="43" t="str">
        <f t="shared" si="3840"/>
        <v>T</v>
      </c>
      <c r="F1004" s="13" t="s">
        <v>220</v>
      </c>
      <c r="G1004" s="122" t="s">
        <v>325</v>
      </c>
      <c r="H1004" s="1076">
        <v>2</v>
      </c>
      <c r="I1004" s="1141"/>
      <c r="J1004" s="1142"/>
      <c r="K1004" s="1032">
        <f t="shared" si="3841"/>
        <v>0</v>
      </c>
      <c r="L1004" s="208"/>
      <c r="M1004" s="128"/>
      <c r="N1004" s="409"/>
      <c r="O1004" s="409"/>
      <c r="Q1004" s="684" t="s">
        <v>1870</v>
      </c>
      <c r="R1004" s="692" t="s">
        <v>2004</v>
      </c>
      <c r="T1004" s="680" t="str">
        <f>IF(IF(A1004=0,TRUE(),D1004=IFERROR(VLOOKUP(A1004,Zaplecze_Weryfikacja!A:B,2,FALSE),2))=TRUE(),"Tak","Nie")</f>
        <v>Nie</v>
      </c>
      <c r="U1004" s="681" t="str">
        <f>IF(T1004="Tak"," ",IF(IFERROR(VLOOKUP(A1004,Zaplecze_Weryfikacja!A:B,2,FALSE),"Inny numer Lp")="Inny numer Lp","Inny numer Lp",IF(VLOOKUP(A1004,Zaplecze_Weryfikacja!A:B,2,FALSE)=D1004,"Nieznana przyczyna","Inny opis")))</f>
        <v>Inny opis</v>
      </c>
      <c r="Y1004" s="785"/>
      <c r="Z1004" s="309">
        <f t="shared" si="3842"/>
        <v>0</v>
      </c>
      <c r="AA1004" s="785"/>
      <c r="AB1004" s="309">
        <f t="shared" si="3843"/>
        <v>0</v>
      </c>
      <c r="AC1004" s="785"/>
      <c r="AD1004" s="309">
        <f t="shared" si="3844"/>
        <v>0</v>
      </c>
      <c r="AE1004" s="785"/>
      <c r="AF1004" s="309">
        <f t="shared" si="3845"/>
        <v>0</v>
      </c>
      <c r="AG1004" s="785"/>
      <c r="AH1004" s="309">
        <f t="shared" si="3846"/>
        <v>0</v>
      </c>
      <c r="AI1004" s="785"/>
      <c r="AJ1004" s="309">
        <f t="shared" si="3847"/>
        <v>0</v>
      </c>
      <c r="AK1004" s="785"/>
      <c r="AL1004" s="309">
        <f t="shared" si="3848"/>
        <v>0</v>
      </c>
      <c r="AM1004" s="785"/>
      <c r="AN1004" s="309">
        <f t="shared" si="3849"/>
        <v>0</v>
      </c>
      <c r="AO1004" s="785"/>
      <c r="AP1004" s="309">
        <f t="shared" si="3850"/>
        <v>0</v>
      </c>
      <c r="AQ1004" s="785"/>
      <c r="AR1004" s="309">
        <f t="shared" si="3851"/>
        <v>0</v>
      </c>
      <c r="AT1004" s="782">
        <f t="shared" si="3674"/>
        <v>0</v>
      </c>
      <c r="AU1004" s="782">
        <f t="shared" si="3675"/>
        <v>0</v>
      </c>
      <c r="AV1004" s="782">
        <f t="shared" si="3676"/>
        <v>0</v>
      </c>
      <c r="AW1004" s="788" t="e">
        <f t="shared" si="3677"/>
        <v>#DIV/0!</v>
      </c>
      <c r="AY1004" s="781">
        <f t="shared" si="3678"/>
        <v>0</v>
      </c>
      <c r="AZ1004" s="777"/>
      <c r="BA1004" s="781">
        <f t="shared" si="3679"/>
        <v>0</v>
      </c>
      <c r="BB1004" s="777"/>
      <c r="BC1004" s="781">
        <f t="shared" si="3680"/>
        <v>0</v>
      </c>
      <c r="BD1004" s="777"/>
      <c r="BE1004" s="781">
        <f t="shared" si="3681"/>
        <v>0</v>
      </c>
      <c r="BF1004" s="777"/>
      <c r="BG1004" s="781">
        <f t="shared" si="3682"/>
        <v>0</v>
      </c>
      <c r="BH1004" s="777"/>
      <c r="BI1004" s="781">
        <f t="shared" si="3683"/>
        <v>0</v>
      </c>
      <c r="BJ1004" s="777"/>
      <c r="BK1004" s="781">
        <f t="shared" si="3684"/>
        <v>0</v>
      </c>
      <c r="BL1004" s="777"/>
      <c r="BM1004" s="781">
        <f t="shared" si="3685"/>
        <v>0</v>
      </c>
      <c r="BN1004" s="777"/>
      <c r="BO1004" s="781">
        <f t="shared" si="3686"/>
        <v>0</v>
      </c>
      <c r="BP1004" s="777"/>
      <c r="BQ1004" s="781">
        <f t="shared" si="3687"/>
        <v>0</v>
      </c>
      <c r="BR1004" s="777"/>
    </row>
    <row r="1005" spans="1:70" outlineLevel="3">
      <c r="A1005" s="6">
        <v>302598</v>
      </c>
      <c r="B1005" s="10"/>
      <c r="C1005" s="121" t="s">
        <v>111</v>
      </c>
      <c r="D1005" s="102" t="s">
        <v>184</v>
      </c>
      <c r="E1005" s="43" t="str">
        <f t="shared" si="3840"/>
        <v>T</v>
      </c>
      <c r="F1005" s="13" t="s">
        <v>3239</v>
      </c>
      <c r="G1005" s="122" t="s">
        <v>325</v>
      </c>
      <c r="H1005" s="1076">
        <v>1</v>
      </c>
      <c r="I1005" s="1141"/>
      <c r="J1005" s="1142"/>
      <c r="K1005" s="1032">
        <f t="shared" si="3841"/>
        <v>0</v>
      </c>
      <c r="L1005" s="208"/>
      <c r="M1005" s="128"/>
      <c r="N1005" s="409"/>
      <c r="O1005" s="409"/>
      <c r="Q1005" s="684" t="s">
        <v>1870</v>
      </c>
      <c r="R1005" s="692" t="s">
        <v>2004</v>
      </c>
      <c r="T1005" s="680" t="str">
        <f>IF(IF(A1005=0,TRUE(),D1005=IFERROR(VLOOKUP(A1005,Zaplecze_Weryfikacja!A:B,2,FALSE),2))=TRUE(),"Tak","Nie")</f>
        <v>Nie</v>
      </c>
      <c r="U1005" s="681" t="str">
        <f>IF(T1005="Tak"," ",IF(IFERROR(VLOOKUP(A1005,Zaplecze_Weryfikacja!A:B,2,FALSE),"Inny numer Lp")="Inny numer Lp","Inny numer Lp",IF(VLOOKUP(A1005,Zaplecze_Weryfikacja!A:B,2,FALSE)=D1005,"Nieznana przyczyna","Inny opis")))</f>
        <v>Inny opis</v>
      </c>
      <c r="Y1005" s="785"/>
      <c r="Z1005" s="309">
        <f t="shared" si="3842"/>
        <v>0</v>
      </c>
      <c r="AA1005" s="785"/>
      <c r="AB1005" s="309">
        <f t="shared" si="3843"/>
        <v>0</v>
      </c>
      <c r="AC1005" s="785"/>
      <c r="AD1005" s="309">
        <f t="shared" si="3844"/>
        <v>0</v>
      </c>
      <c r="AE1005" s="785"/>
      <c r="AF1005" s="309">
        <f t="shared" si="3845"/>
        <v>0</v>
      </c>
      <c r="AG1005" s="785"/>
      <c r="AH1005" s="309">
        <f t="shared" si="3846"/>
        <v>0</v>
      </c>
      <c r="AI1005" s="785"/>
      <c r="AJ1005" s="309">
        <f t="shared" si="3847"/>
        <v>0</v>
      </c>
      <c r="AK1005" s="785"/>
      <c r="AL1005" s="309">
        <f t="shared" si="3848"/>
        <v>0</v>
      </c>
      <c r="AM1005" s="785"/>
      <c r="AN1005" s="309">
        <f t="shared" si="3849"/>
        <v>0</v>
      </c>
      <c r="AO1005" s="785"/>
      <c r="AP1005" s="309">
        <f t="shared" si="3850"/>
        <v>0</v>
      </c>
      <c r="AQ1005" s="785"/>
      <c r="AR1005" s="309">
        <f t="shared" si="3851"/>
        <v>0</v>
      </c>
      <c r="AT1005" s="782">
        <f t="shared" si="3674"/>
        <v>0</v>
      </c>
      <c r="AU1005" s="782">
        <f t="shared" si="3675"/>
        <v>0</v>
      </c>
      <c r="AV1005" s="782">
        <f t="shared" si="3676"/>
        <v>0</v>
      </c>
      <c r="AW1005" s="788" t="e">
        <f t="shared" si="3677"/>
        <v>#DIV/0!</v>
      </c>
      <c r="AY1005" s="781">
        <f t="shared" si="3678"/>
        <v>0</v>
      </c>
      <c r="AZ1005" s="777"/>
      <c r="BA1005" s="781">
        <f t="shared" si="3679"/>
        <v>0</v>
      </c>
      <c r="BB1005" s="777"/>
      <c r="BC1005" s="781">
        <f t="shared" si="3680"/>
        <v>0</v>
      </c>
      <c r="BD1005" s="777"/>
      <c r="BE1005" s="781">
        <f t="shared" si="3681"/>
        <v>0</v>
      </c>
      <c r="BF1005" s="777"/>
      <c r="BG1005" s="781">
        <f t="shared" si="3682"/>
        <v>0</v>
      </c>
      <c r="BH1005" s="777"/>
      <c r="BI1005" s="781">
        <f t="shared" si="3683"/>
        <v>0</v>
      </c>
      <c r="BJ1005" s="777"/>
      <c r="BK1005" s="781">
        <f t="shared" si="3684"/>
        <v>0</v>
      </c>
      <c r="BL1005" s="777"/>
      <c r="BM1005" s="781">
        <f t="shared" si="3685"/>
        <v>0</v>
      </c>
      <c r="BN1005" s="777"/>
      <c r="BO1005" s="781">
        <f t="shared" si="3686"/>
        <v>0</v>
      </c>
      <c r="BP1005" s="777"/>
      <c r="BQ1005" s="781">
        <f t="shared" si="3687"/>
        <v>0</v>
      </c>
      <c r="BR1005" s="777"/>
    </row>
    <row r="1006" spans="1:70" outlineLevel="3">
      <c r="A1006" s="6">
        <v>302599</v>
      </c>
      <c r="B1006" s="10"/>
      <c r="C1006" s="121" t="s">
        <v>111</v>
      </c>
      <c r="D1006" s="102" t="s">
        <v>3235</v>
      </c>
      <c r="E1006" s="43" t="str">
        <f t="shared" si="3840"/>
        <v>T</v>
      </c>
      <c r="F1006" s="13" t="s">
        <v>3131</v>
      </c>
      <c r="G1006" s="122" t="s">
        <v>327</v>
      </c>
      <c r="H1006" s="1076">
        <v>4.8</v>
      </c>
      <c r="I1006" s="1141"/>
      <c r="J1006" s="1142"/>
      <c r="K1006" s="1032">
        <f t="shared" si="3841"/>
        <v>0</v>
      </c>
      <c r="L1006" s="208"/>
      <c r="M1006" s="128"/>
      <c r="N1006" s="409"/>
      <c r="O1006" s="409"/>
      <c r="Q1006" s="684" t="s">
        <v>1870</v>
      </c>
      <c r="R1006" s="692" t="s">
        <v>2004</v>
      </c>
      <c r="T1006" s="680" t="str">
        <f>IF(IF(A1006=0,TRUE(),D1006=IFERROR(VLOOKUP(A1006,Zaplecze_Weryfikacja!A:B,2,FALSE),2))=TRUE(),"Tak","Nie")</f>
        <v>Nie</v>
      </c>
      <c r="U1006" s="681" t="str">
        <f>IF(T1006="Tak"," ",IF(IFERROR(VLOOKUP(A1006,Zaplecze_Weryfikacja!A:B,2,FALSE),"Inny numer Lp")="Inny numer Lp","Inny numer Lp",IF(VLOOKUP(A1006,Zaplecze_Weryfikacja!A:B,2,FALSE)=D1006,"Nieznana przyczyna","Inny opis")))</f>
        <v>Inny opis</v>
      </c>
      <c r="Y1006" s="785"/>
      <c r="Z1006" s="309">
        <f t="shared" si="3842"/>
        <v>0</v>
      </c>
      <c r="AA1006" s="785"/>
      <c r="AB1006" s="309">
        <f t="shared" si="3843"/>
        <v>0</v>
      </c>
      <c r="AC1006" s="785"/>
      <c r="AD1006" s="309">
        <f t="shared" si="3844"/>
        <v>0</v>
      </c>
      <c r="AE1006" s="785"/>
      <c r="AF1006" s="309">
        <f t="shared" si="3845"/>
        <v>0</v>
      </c>
      <c r="AG1006" s="785"/>
      <c r="AH1006" s="309">
        <f t="shared" si="3846"/>
        <v>0</v>
      </c>
      <c r="AI1006" s="785"/>
      <c r="AJ1006" s="309">
        <f t="shared" si="3847"/>
        <v>0</v>
      </c>
      <c r="AK1006" s="785"/>
      <c r="AL1006" s="309">
        <f t="shared" si="3848"/>
        <v>0</v>
      </c>
      <c r="AM1006" s="785"/>
      <c r="AN1006" s="309">
        <f t="shared" si="3849"/>
        <v>0</v>
      </c>
      <c r="AO1006" s="785"/>
      <c r="AP1006" s="309">
        <f t="shared" si="3850"/>
        <v>0</v>
      </c>
      <c r="AQ1006" s="785"/>
      <c r="AR1006" s="309">
        <f t="shared" si="3851"/>
        <v>0</v>
      </c>
      <c r="AT1006" s="782">
        <f t="shared" si="3674"/>
        <v>0</v>
      </c>
      <c r="AU1006" s="782">
        <f t="shared" si="3675"/>
        <v>0</v>
      </c>
      <c r="AV1006" s="782">
        <f t="shared" si="3676"/>
        <v>0</v>
      </c>
      <c r="AW1006" s="788" t="e">
        <f t="shared" si="3677"/>
        <v>#DIV/0!</v>
      </c>
      <c r="AY1006" s="781">
        <f t="shared" si="3678"/>
        <v>0</v>
      </c>
      <c r="AZ1006" s="777"/>
      <c r="BA1006" s="781">
        <f t="shared" si="3679"/>
        <v>0</v>
      </c>
      <c r="BB1006" s="777"/>
      <c r="BC1006" s="781">
        <f t="shared" si="3680"/>
        <v>0</v>
      </c>
      <c r="BD1006" s="777"/>
      <c r="BE1006" s="781">
        <f t="shared" si="3681"/>
        <v>0</v>
      </c>
      <c r="BF1006" s="777"/>
      <c r="BG1006" s="781">
        <f t="shared" si="3682"/>
        <v>0</v>
      </c>
      <c r="BH1006" s="777"/>
      <c r="BI1006" s="781">
        <f t="shared" si="3683"/>
        <v>0</v>
      </c>
      <c r="BJ1006" s="777"/>
      <c r="BK1006" s="781">
        <f t="shared" si="3684"/>
        <v>0</v>
      </c>
      <c r="BL1006" s="777"/>
      <c r="BM1006" s="781">
        <f t="shared" si="3685"/>
        <v>0</v>
      </c>
      <c r="BN1006" s="777"/>
      <c r="BO1006" s="781">
        <f t="shared" si="3686"/>
        <v>0</v>
      </c>
      <c r="BP1006" s="777"/>
      <c r="BQ1006" s="781">
        <f t="shared" si="3687"/>
        <v>0</v>
      </c>
      <c r="BR1006" s="777"/>
    </row>
    <row r="1007" spans="1:70" outlineLevel="3">
      <c r="A1007" s="6">
        <v>302600</v>
      </c>
      <c r="B1007" s="10"/>
      <c r="C1007" s="121" t="s">
        <v>111</v>
      </c>
      <c r="D1007" s="102" t="s">
        <v>3175</v>
      </c>
      <c r="E1007" s="43" t="str">
        <f t="shared" ref="E1007" si="3852">IF(H1007&gt;0,"T","N")</f>
        <v>T</v>
      </c>
      <c r="F1007" s="13" t="s">
        <v>815</v>
      </c>
      <c r="G1007" s="122" t="s">
        <v>327</v>
      </c>
      <c r="H1007" s="1076">
        <v>10</v>
      </c>
      <c r="I1007" s="1141"/>
      <c r="J1007" s="1142"/>
      <c r="K1007" s="1032">
        <f t="shared" ref="K1007" si="3853">IF(B1007="E","E",$H1007*I1007)</f>
        <v>0</v>
      </c>
      <c r="L1007" s="208"/>
      <c r="M1007" s="128"/>
      <c r="N1007" s="409"/>
      <c r="O1007" s="409"/>
      <c r="Q1007" s="684" t="s">
        <v>1870</v>
      </c>
      <c r="R1007" s="692" t="s">
        <v>2004</v>
      </c>
      <c r="T1007" s="680" t="str">
        <f>IF(IF(A1007=0,TRUE(),D1007=IFERROR(VLOOKUP(A1007,Zaplecze_Weryfikacja!A:B,2,FALSE),2))=TRUE(),"Tak","Nie")</f>
        <v>Nie</v>
      </c>
      <c r="U1007" s="681" t="str">
        <f>IF(T1007="Tak"," ",IF(IFERROR(VLOOKUP(A1007,Zaplecze_Weryfikacja!A:B,2,FALSE),"Inny numer Lp")="Inny numer Lp","Inny numer Lp",IF(VLOOKUP(A1007,Zaplecze_Weryfikacja!A:B,2,FALSE)=D1007,"Nieznana przyczyna","Inny opis")))</f>
        <v>Inny opis</v>
      </c>
      <c r="Y1007" s="785"/>
      <c r="Z1007" s="309">
        <f t="shared" ref="Z1007" si="3854">IF($B1007="E","E",$H1007*Y1007)</f>
        <v>0</v>
      </c>
      <c r="AA1007" s="785"/>
      <c r="AB1007" s="309">
        <f t="shared" ref="AB1007" si="3855">IF($B1007="E","E",$H1007*AA1007)</f>
        <v>0</v>
      </c>
      <c r="AC1007" s="785"/>
      <c r="AD1007" s="309">
        <f t="shared" ref="AD1007" si="3856">IF($B1007="E","E",$H1007*AC1007)</f>
        <v>0</v>
      </c>
      <c r="AE1007" s="785"/>
      <c r="AF1007" s="309">
        <f t="shared" ref="AF1007" si="3857">IF($B1007="E","E",$H1007*AE1007)</f>
        <v>0</v>
      </c>
      <c r="AG1007" s="785"/>
      <c r="AH1007" s="309">
        <f t="shared" ref="AH1007" si="3858">IF($B1007="E","E",$H1007*AG1007)</f>
        <v>0</v>
      </c>
      <c r="AI1007" s="785"/>
      <c r="AJ1007" s="309">
        <f t="shared" ref="AJ1007" si="3859">IF($B1007="E","E",$H1007*AI1007)</f>
        <v>0</v>
      </c>
      <c r="AK1007" s="785"/>
      <c r="AL1007" s="309">
        <f t="shared" ref="AL1007" si="3860">IF($B1007="E","E",$H1007*AK1007)</f>
        <v>0</v>
      </c>
      <c r="AM1007" s="785"/>
      <c r="AN1007" s="309">
        <f t="shared" ref="AN1007" si="3861">IF($B1007="E","E",$H1007*AM1007)</f>
        <v>0</v>
      </c>
      <c r="AO1007" s="785"/>
      <c r="AP1007" s="309">
        <f t="shared" ref="AP1007" si="3862">IF($B1007="E","E",$H1007*AO1007)</f>
        <v>0</v>
      </c>
      <c r="AQ1007" s="785"/>
      <c r="AR1007" s="309">
        <f t="shared" ref="AR1007" si="3863">IF($B1007="E","E",$H1007*AQ1007)</f>
        <v>0</v>
      </c>
      <c r="AT1007" s="782">
        <f t="shared" ref="AT1007" si="3864">MAX(Z1007,AB1007,AD1007,AF1007,AH1007,AJ1007,AL1007,AN1007,AP1007,AR1007)</f>
        <v>0</v>
      </c>
      <c r="AU1007" s="782">
        <f t="shared" ref="AU1007" si="3865">IF($AU$6=10,MIN(Z1007,AB1007,AD1007,AF1007,AH1007,AJ1007,AL1007,AN1007,AP1007,AR1007),IF($AU$6=9,MIN(Z1007,AB1007,AD1007,AF1007,AH1007,AJ1007,AL1007,AN1007,AP1007),IF($AU$6=8,MIN(Z1007,AB1007,AD1007,AF1007,AH1007,AJ1007,AL1007,AN1007),IF($AU$6=7,MIN(Z1007,AB1007,AD1007,AF1007,AH1007,AJ1007,AL1007),IF($AU$6=6,MIN(Z1007,AB1007,AD1007,AF1007,AH1007,AJ1007),IF($AU$6=5,MIN(Z1007,AB1007,AD1007,AF1007,AH1007),IF($AU$6=4,MIN(Z1007,AB1007,AD1007,AF1007),IF($AU$6=4,MIN(Z1007,AB1007,AD1007,AF1007),IF($AU$6=3,MIN(Z1007,AB1007,AD1007),IF($AU$6=3,MIN(Z1007,AB1007,AD1007),IF($AU$6=2,MIN(Z1007,AB1007),IF($AU$6=1,MIN(Z1007),"Błąd - zła ilośc oferentów"))))))))))))</f>
        <v>0</v>
      </c>
      <c r="AV1007" s="782">
        <f t="shared" ref="AV1007" si="3866">AT1007-AU1007</f>
        <v>0</v>
      </c>
      <c r="AW1007" s="788" t="e">
        <f t="shared" ref="AW1007" si="3867">AT1007/AU1007</f>
        <v>#DIV/0!</v>
      </c>
      <c r="AY1007" s="781">
        <f t="shared" ref="AY1007" si="3868">+AZ1007</f>
        <v>0</v>
      </c>
      <c r="AZ1007" s="777"/>
      <c r="BA1007" s="781">
        <f t="shared" ref="BA1007" si="3869">+BB1007</f>
        <v>0</v>
      </c>
      <c r="BB1007" s="777"/>
      <c r="BC1007" s="781">
        <f t="shared" ref="BC1007" si="3870">+BD1007</f>
        <v>0</v>
      </c>
      <c r="BD1007" s="777"/>
      <c r="BE1007" s="781">
        <f t="shared" ref="BE1007" si="3871">+BF1007</f>
        <v>0</v>
      </c>
      <c r="BF1007" s="777"/>
      <c r="BG1007" s="781">
        <f t="shared" ref="BG1007" si="3872">+BH1007</f>
        <v>0</v>
      </c>
      <c r="BH1007" s="777"/>
      <c r="BI1007" s="781">
        <f t="shared" ref="BI1007" si="3873">+BJ1007</f>
        <v>0</v>
      </c>
      <c r="BJ1007" s="777"/>
      <c r="BK1007" s="781">
        <f t="shared" ref="BK1007" si="3874">+BL1007</f>
        <v>0</v>
      </c>
      <c r="BL1007" s="777"/>
      <c r="BM1007" s="781">
        <f t="shared" ref="BM1007" si="3875">+BN1007</f>
        <v>0</v>
      </c>
      <c r="BN1007" s="777"/>
      <c r="BO1007" s="781">
        <f t="shared" ref="BO1007" si="3876">+BP1007</f>
        <v>0</v>
      </c>
      <c r="BP1007" s="777"/>
      <c r="BQ1007" s="781">
        <f t="shared" ref="BQ1007" si="3877">+BR1007</f>
        <v>0</v>
      </c>
      <c r="BR1007" s="777"/>
    </row>
    <row r="1008" spans="1:70" outlineLevel="3">
      <c r="A1008" s="6"/>
      <c r="B1008" s="121"/>
      <c r="C1008" s="121"/>
      <c r="D1008" s="102"/>
      <c r="E1008" s="122"/>
      <c r="F1008" s="37"/>
      <c r="G1008" s="122"/>
      <c r="H1008" s="1017"/>
      <c r="I1008" s="1006"/>
      <c r="J1008" s="1111"/>
      <c r="K1008" s="1033"/>
      <c r="L1008" s="208"/>
      <c r="M1008" s="128"/>
      <c r="N1008" s="409"/>
      <c r="O1008" s="409"/>
      <c r="Q1008" s="683"/>
      <c r="R1008" s="692"/>
      <c r="T1008" s="680" t="str">
        <f>IF(IF(A1008=0,TRUE(),D1008=IFERROR(VLOOKUP(A1008,Zaplecze_Weryfikacja!A:B,2,FALSE),2))=TRUE(),"Tak","Nie")</f>
        <v>Tak</v>
      </c>
      <c r="U1008" s="681" t="str">
        <f>IF(T1008="Tak"," ",IF(IFERROR(VLOOKUP(A1008,Zaplecze_Weryfikacja!A:B,2,FALSE),"Inny numer Lp")="Inny numer Lp","Inny numer Lp",IF(VLOOKUP(A1008,Zaplecze_Weryfikacja!A:B,2,FALSE)=D1008,"Nieznana przyczyna","Inny opis")))</f>
        <v xml:space="preserve"> </v>
      </c>
      <c r="Y1008" s="785"/>
      <c r="Z1008" s="104"/>
      <c r="AA1008" s="785"/>
      <c r="AB1008" s="104"/>
      <c r="AC1008" s="785"/>
      <c r="AD1008" s="104"/>
      <c r="AE1008" s="785"/>
      <c r="AF1008" s="104"/>
      <c r="AG1008" s="785"/>
      <c r="AH1008" s="104"/>
      <c r="AI1008" s="785"/>
      <c r="AJ1008" s="104"/>
      <c r="AK1008" s="785"/>
      <c r="AL1008" s="104"/>
      <c r="AM1008" s="785"/>
      <c r="AN1008" s="104"/>
      <c r="AO1008" s="785"/>
      <c r="AP1008" s="104"/>
      <c r="AQ1008" s="785"/>
      <c r="AR1008" s="104"/>
      <c r="AT1008" s="782">
        <f t="shared" si="3674"/>
        <v>0</v>
      </c>
      <c r="AU1008" s="782">
        <f t="shared" si="3675"/>
        <v>0</v>
      </c>
      <c r="AV1008" s="782">
        <f t="shared" si="3676"/>
        <v>0</v>
      </c>
      <c r="AW1008" s="788" t="e">
        <f t="shared" si="3677"/>
        <v>#DIV/0!</v>
      </c>
      <c r="AY1008" s="781">
        <f t="shared" si="3678"/>
        <v>0</v>
      </c>
      <c r="AZ1008" s="777"/>
      <c r="BA1008" s="781">
        <f t="shared" si="3679"/>
        <v>0</v>
      </c>
      <c r="BB1008" s="777"/>
      <c r="BC1008" s="781">
        <f t="shared" si="3680"/>
        <v>0</v>
      </c>
      <c r="BD1008" s="777"/>
      <c r="BE1008" s="781">
        <f t="shared" si="3681"/>
        <v>0</v>
      </c>
      <c r="BF1008" s="777"/>
      <c r="BG1008" s="781">
        <f t="shared" si="3682"/>
        <v>0</v>
      </c>
      <c r="BH1008" s="777"/>
      <c r="BI1008" s="781">
        <f t="shared" si="3683"/>
        <v>0</v>
      </c>
      <c r="BJ1008" s="777"/>
      <c r="BK1008" s="781">
        <f t="shared" si="3684"/>
        <v>0</v>
      </c>
      <c r="BL1008" s="777"/>
      <c r="BM1008" s="781">
        <f t="shared" si="3685"/>
        <v>0</v>
      </c>
      <c r="BN1008" s="777"/>
      <c r="BO1008" s="781">
        <f t="shared" si="3686"/>
        <v>0</v>
      </c>
      <c r="BP1008" s="777"/>
      <c r="BQ1008" s="781">
        <f t="shared" si="3687"/>
        <v>0</v>
      </c>
      <c r="BR1008" s="777"/>
    </row>
    <row r="1009" spans="1:70" outlineLevel="3">
      <c r="A1009" s="667"/>
      <c r="B1009" s="668"/>
      <c r="C1009" s="668"/>
      <c r="D1009" s="672" t="s">
        <v>206</v>
      </c>
      <c r="E1009" s="773" t="str">
        <f>IF(COUNTIF(E1010:E1014,"T")=0,"N","T")</f>
        <v>T</v>
      </c>
      <c r="F1009" s="665"/>
      <c r="G1009" s="664"/>
      <c r="H1009" s="1079"/>
      <c r="I1009" s="1065"/>
      <c r="J1009" s="1116"/>
      <c r="K1009" s="1036">
        <f>SUBTOTAL(9,K1010:K1017)</f>
        <v>0</v>
      </c>
      <c r="L1009" s="496"/>
      <c r="M1009" s="657"/>
      <c r="N1009" s="657"/>
      <c r="O1009" s="657"/>
      <c r="Q1009" s="683"/>
      <c r="R1009" s="692"/>
      <c r="T1009" s="680" t="str">
        <f>IF(IF(A1009=0,TRUE(),D1009=IFERROR(VLOOKUP(A1009,Zaplecze_Weryfikacja!A:B,2,FALSE),2))=TRUE(),"Tak","Nie")</f>
        <v>Tak</v>
      </c>
      <c r="U1009" s="681" t="str">
        <f>IF(T1009="Tak"," ",IF(IFERROR(VLOOKUP(A1009,Zaplecze_Weryfikacja!A:B,2,FALSE),"Inny numer Lp")="Inny numer Lp","Inny numer Lp",IF(VLOOKUP(A1009,Zaplecze_Weryfikacja!A:B,2,FALSE)=D1009,"Nieznana przyczyna","Inny opis")))</f>
        <v xml:space="preserve"> </v>
      </c>
      <c r="Y1009" s="785"/>
      <c r="Z1009" s="663">
        <f>SUBTOTAL(9,Z1010:Z1017)</f>
        <v>0</v>
      </c>
      <c r="AA1009" s="785"/>
      <c r="AB1009" s="663">
        <f>SUBTOTAL(9,AB1010:AB1017)</f>
        <v>0</v>
      </c>
      <c r="AC1009" s="785"/>
      <c r="AD1009" s="663">
        <f>SUBTOTAL(9,AD1010:AD1017)</f>
        <v>0</v>
      </c>
      <c r="AE1009" s="785"/>
      <c r="AF1009" s="663">
        <f>SUBTOTAL(9,AF1010:AF1017)</f>
        <v>0</v>
      </c>
      <c r="AG1009" s="785"/>
      <c r="AH1009" s="663">
        <f>SUBTOTAL(9,AH1010:AH1017)</f>
        <v>0</v>
      </c>
      <c r="AI1009" s="785"/>
      <c r="AJ1009" s="663">
        <f>SUBTOTAL(9,AJ1010:AJ1017)</f>
        <v>0</v>
      </c>
      <c r="AK1009" s="785"/>
      <c r="AL1009" s="663">
        <f>SUBTOTAL(9,AL1010:AL1017)</f>
        <v>0</v>
      </c>
      <c r="AM1009" s="785"/>
      <c r="AN1009" s="663">
        <f>SUBTOTAL(9,AN1010:AN1017)</f>
        <v>0</v>
      </c>
      <c r="AO1009" s="785"/>
      <c r="AP1009" s="663">
        <f>SUBTOTAL(9,AP1010:AP1017)</f>
        <v>0</v>
      </c>
      <c r="AQ1009" s="785"/>
      <c r="AR1009" s="663">
        <f>SUBTOTAL(9,AR1010:AR1017)</f>
        <v>0</v>
      </c>
      <c r="AT1009" s="845">
        <f t="shared" si="3674"/>
        <v>0</v>
      </c>
      <c r="AU1009" s="845">
        <f t="shared" si="3675"/>
        <v>0</v>
      </c>
      <c r="AV1009" s="845">
        <f t="shared" si="3676"/>
        <v>0</v>
      </c>
      <c r="AW1009" s="846" t="e">
        <f t="shared" si="3677"/>
        <v>#DIV/0!</v>
      </c>
      <c r="AY1009" s="781">
        <f t="shared" si="3678"/>
        <v>0</v>
      </c>
      <c r="AZ1009" s="847"/>
      <c r="BA1009" s="781">
        <f t="shared" si="3679"/>
        <v>0</v>
      </c>
      <c r="BB1009" s="847"/>
      <c r="BC1009" s="781">
        <f t="shared" si="3680"/>
        <v>0</v>
      </c>
      <c r="BD1009" s="847"/>
      <c r="BE1009" s="781">
        <f t="shared" si="3681"/>
        <v>0</v>
      </c>
      <c r="BF1009" s="847"/>
      <c r="BG1009" s="781">
        <f t="shared" si="3682"/>
        <v>0</v>
      </c>
      <c r="BH1009" s="847"/>
      <c r="BI1009" s="781">
        <f t="shared" si="3683"/>
        <v>0</v>
      </c>
      <c r="BJ1009" s="847"/>
      <c r="BK1009" s="781">
        <f t="shared" si="3684"/>
        <v>0</v>
      </c>
      <c r="BL1009" s="847"/>
      <c r="BM1009" s="781">
        <f t="shared" si="3685"/>
        <v>0</v>
      </c>
      <c r="BN1009" s="847"/>
      <c r="BO1009" s="781">
        <f t="shared" si="3686"/>
        <v>0</v>
      </c>
      <c r="BP1009" s="847"/>
      <c r="BQ1009" s="781">
        <f t="shared" si="3687"/>
        <v>0</v>
      </c>
      <c r="BR1009" s="847"/>
    </row>
    <row r="1010" spans="1:70" outlineLevel="3">
      <c r="A1010" s="6">
        <v>302601</v>
      </c>
      <c r="B1010" s="10"/>
      <c r="C1010" s="121" t="s">
        <v>111</v>
      </c>
      <c r="D1010" s="102" t="s">
        <v>65</v>
      </c>
      <c r="E1010" s="43" t="str">
        <f t="shared" ref="E1010:E1015" si="3878">IF(H1010&gt;0,"T","N")</f>
        <v>T</v>
      </c>
      <c r="F1010" s="13" t="s">
        <v>213</v>
      </c>
      <c r="G1010" s="122" t="s">
        <v>327</v>
      </c>
      <c r="H1010" s="1076">
        <v>10.1</v>
      </c>
      <c r="I1010" s="1141"/>
      <c r="J1010" s="1142"/>
      <c r="K1010" s="1032">
        <f t="shared" ref="K1010:K1015" si="3879">IF(B1010="E","E",$H1010*I1010)</f>
        <v>0</v>
      </c>
      <c r="L1010" s="208"/>
      <c r="M1010" s="128"/>
      <c r="N1010" s="409"/>
      <c r="O1010" s="409"/>
      <c r="Q1010" s="684" t="s">
        <v>1909</v>
      </c>
      <c r="R1010" s="692" t="s">
        <v>2004</v>
      </c>
      <c r="T1010" s="680" t="str">
        <f>IF(IF(A1010=0,TRUE(),D1010=IFERROR(VLOOKUP(A1010,Zaplecze_Weryfikacja!A:B,2,FALSE),2))=TRUE(),"Tak","Nie")</f>
        <v>Nie</v>
      </c>
      <c r="U1010" s="681" t="str">
        <f>IF(T1010="Tak"," ",IF(IFERROR(VLOOKUP(A1010,Zaplecze_Weryfikacja!A:B,2,FALSE),"Inny numer Lp")="Inny numer Lp","Inny numer Lp",IF(VLOOKUP(A1010,Zaplecze_Weryfikacja!A:B,2,FALSE)=D1010,"Nieznana przyczyna","Inny opis")))</f>
        <v>Inny opis</v>
      </c>
      <c r="Y1010" s="785"/>
      <c r="Z1010" s="309">
        <f t="shared" ref="Z1010:Z1015" si="3880">IF($B1010="E","E",$H1010*Y1010)</f>
        <v>0</v>
      </c>
      <c r="AA1010" s="785"/>
      <c r="AB1010" s="309">
        <f t="shared" ref="AB1010:AB1015" si="3881">IF($B1010="E","E",$H1010*AA1010)</f>
        <v>0</v>
      </c>
      <c r="AC1010" s="785"/>
      <c r="AD1010" s="309">
        <f t="shared" ref="AD1010:AD1015" si="3882">IF($B1010="E","E",$H1010*AC1010)</f>
        <v>0</v>
      </c>
      <c r="AE1010" s="785"/>
      <c r="AF1010" s="309">
        <f t="shared" ref="AF1010:AF1015" si="3883">IF($B1010="E","E",$H1010*AE1010)</f>
        <v>0</v>
      </c>
      <c r="AG1010" s="785"/>
      <c r="AH1010" s="309">
        <f t="shared" ref="AH1010:AH1015" si="3884">IF($B1010="E","E",$H1010*AG1010)</f>
        <v>0</v>
      </c>
      <c r="AI1010" s="785"/>
      <c r="AJ1010" s="309">
        <f t="shared" ref="AJ1010:AJ1015" si="3885">IF($B1010="E","E",$H1010*AI1010)</f>
        <v>0</v>
      </c>
      <c r="AK1010" s="785"/>
      <c r="AL1010" s="309">
        <f t="shared" ref="AL1010:AL1015" si="3886">IF($B1010="E","E",$H1010*AK1010)</f>
        <v>0</v>
      </c>
      <c r="AM1010" s="785"/>
      <c r="AN1010" s="309">
        <f t="shared" ref="AN1010:AN1015" si="3887">IF($B1010="E","E",$H1010*AM1010)</f>
        <v>0</v>
      </c>
      <c r="AO1010" s="785"/>
      <c r="AP1010" s="309">
        <f t="shared" ref="AP1010:AP1015" si="3888">IF($B1010="E","E",$H1010*AO1010)</f>
        <v>0</v>
      </c>
      <c r="AQ1010" s="785"/>
      <c r="AR1010" s="309">
        <f t="shared" ref="AR1010:AR1015" si="3889">IF($B1010="E","E",$H1010*AQ1010)</f>
        <v>0</v>
      </c>
      <c r="AT1010" s="782">
        <f t="shared" si="3674"/>
        <v>0</v>
      </c>
      <c r="AU1010" s="782">
        <f t="shared" si="3675"/>
        <v>0</v>
      </c>
      <c r="AV1010" s="782">
        <f t="shared" si="3676"/>
        <v>0</v>
      </c>
      <c r="AW1010" s="788" t="e">
        <f t="shared" si="3677"/>
        <v>#DIV/0!</v>
      </c>
      <c r="AY1010" s="781">
        <f t="shared" si="3678"/>
        <v>0</v>
      </c>
      <c r="AZ1010" s="777"/>
      <c r="BA1010" s="781">
        <f t="shared" si="3679"/>
        <v>0</v>
      </c>
      <c r="BB1010" s="777"/>
      <c r="BC1010" s="781">
        <f t="shared" si="3680"/>
        <v>0</v>
      </c>
      <c r="BD1010" s="777"/>
      <c r="BE1010" s="781">
        <f t="shared" si="3681"/>
        <v>0</v>
      </c>
      <c r="BF1010" s="777"/>
      <c r="BG1010" s="781">
        <f t="shared" si="3682"/>
        <v>0</v>
      </c>
      <c r="BH1010" s="777"/>
      <c r="BI1010" s="781">
        <f t="shared" si="3683"/>
        <v>0</v>
      </c>
      <c r="BJ1010" s="777"/>
      <c r="BK1010" s="781">
        <f t="shared" si="3684"/>
        <v>0</v>
      </c>
      <c r="BL1010" s="777"/>
      <c r="BM1010" s="781">
        <f t="shared" si="3685"/>
        <v>0</v>
      </c>
      <c r="BN1010" s="777"/>
      <c r="BO1010" s="781">
        <f t="shared" si="3686"/>
        <v>0</v>
      </c>
      <c r="BP1010" s="777"/>
      <c r="BQ1010" s="781">
        <f t="shared" si="3687"/>
        <v>0</v>
      </c>
      <c r="BR1010" s="777"/>
    </row>
    <row r="1011" spans="1:70" outlineLevel="3">
      <c r="A1011" s="1250">
        <v>302602</v>
      </c>
      <c r="B1011" s="10"/>
      <c r="C1011" s="121" t="s">
        <v>111</v>
      </c>
      <c r="D1011" s="102" t="s">
        <v>3174</v>
      </c>
      <c r="E1011" s="43" t="str">
        <f t="shared" si="3878"/>
        <v>T</v>
      </c>
      <c r="F1011" s="13" t="s">
        <v>143</v>
      </c>
      <c r="G1011" s="122" t="s">
        <v>327</v>
      </c>
      <c r="H1011" s="1249">
        <v>33</v>
      </c>
      <c r="I1011" s="1141"/>
      <c r="J1011" s="1142"/>
      <c r="K1011" s="1032">
        <f t="shared" si="3879"/>
        <v>0</v>
      </c>
      <c r="L1011" s="208"/>
      <c r="M1011" s="128"/>
      <c r="N1011" s="409"/>
      <c r="O1011" s="409"/>
      <c r="Q1011" s="684" t="s">
        <v>1864</v>
      </c>
      <c r="R1011" s="692" t="s">
        <v>2004</v>
      </c>
      <c r="T1011" s="680" t="str">
        <f>IF(IF(A1011=0,TRUE(),D1011=IFERROR(VLOOKUP(A1011,Zaplecze_Weryfikacja!A:B,2,FALSE),2))=TRUE(),"Tak","Nie")</f>
        <v>Nie</v>
      </c>
      <c r="U1011" s="681" t="str">
        <f>IF(T1011="Tak"," ",IF(IFERROR(VLOOKUP(A1011,Zaplecze_Weryfikacja!A:B,2,FALSE),"Inny numer Lp")="Inny numer Lp","Inny numer Lp",IF(VLOOKUP(A1011,Zaplecze_Weryfikacja!A:B,2,FALSE)=D1011,"Nieznana przyczyna","Inny opis")))</f>
        <v>Inny opis</v>
      </c>
      <c r="Y1011" s="785"/>
      <c r="Z1011" s="309">
        <f t="shared" si="3880"/>
        <v>0</v>
      </c>
      <c r="AA1011" s="785"/>
      <c r="AB1011" s="309">
        <f t="shared" si="3881"/>
        <v>0</v>
      </c>
      <c r="AC1011" s="785"/>
      <c r="AD1011" s="309">
        <f t="shared" si="3882"/>
        <v>0</v>
      </c>
      <c r="AE1011" s="785"/>
      <c r="AF1011" s="309">
        <f t="shared" si="3883"/>
        <v>0</v>
      </c>
      <c r="AG1011" s="785"/>
      <c r="AH1011" s="309">
        <f t="shared" si="3884"/>
        <v>0</v>
      </c>
      <c r="AI1011" s="785"/>
      <c r="AJ1011" s="309">
        <f t="shared" si="3885"/>
        <v>0</v>
      </c>
      <c r="AK1011" s="785"/>
      <c r="AL1011" s="309">
        <f t="shared" si="3886"/>
        <v>0</v>
      </c>
      <c r="AM1011" s="785"/>
      <c r="AN1011" s="309">
        <f t="shared" si="3887"/>
        <v>0</v>
      </c>
      <c r="AO1011" s="785"/>
      <c r="AP1011" s="309">
        <f t="shared" si="3888"/>
        <v>0</v>
      </c>
      <c r="AQ1011" s="785"/>
      <c r="AR1011" s="309">
        <f t="shared" si="3889"/>
        <v>0</v>
      </c>
      <c r="AT1011" s="782">
        <f t="shared" si="3674"/>
        <v>0</v>
      </c>
      <c r="AU1011" s="782">
        <f t="shared" si="3675"/>
        <v>0</v>
      </c>
      <c r="AV1011" s="782">
        <f t="shared" si="3676"/>
        <v>0</v>
      </c>
      <c r="AW1011" s="788" t="e">
        <f t="shared" si="3677"/>
        <v>#DIV/0!</v>
      </c>
      <c r="AY1011" s="781">
        <f t="shared" si="3678"/>
        <v>0</v>
      </c>
      <c r="AZ1011" s="777"/>
      <c r="BA1011" s="781">
        <f t="shared" si="3679"/>
        <v>0</v>
      </c>
      <c r="BB1011" s="777"/>
      <c r="BC1011" s="781">
        <f t="shared" si="3680"/>
        <v>0</v>
      </c>
      <c r="BD1011" s="777"/>
      <c r="BE1011" s="781">
        <f t="shared" si="3681"/>
        <v>0</v>
      </c>
      <c r="BF1011" s="777"/>
      <c r="BG1011" s="781">
        <f t="shared" si="3682"/>
        <v>0</v>
      </c>
      <c r="BH1011" s="777"/>
      <c r="BI1011" s="781">
        <f t="shared" si="3683"/>
        <v>0</v>
      </c>
      <c r="BJ1011" s="777"/>
      <c r="BK1011" s="781">
        <f t="shared" si="3684"/>
        <v>0</v>
      </c>
      <c r="BL1011" s="777"/>
      <c r="BM1011" s="781">
        <f t="shared" si="3685"/>
        <v>0</v>
      </c>
      <c r="BN1011" s="777"/>
      <c r="BO1011" s="781">
        <f t="shared" si="3686"/>
        <v>0</v>
      </c>
      <c r="BP1011" s="777"/>
      <c r="BQ1011" s="781">
        <f t="shared" si="3687"/>
        <v>0</v>
      </c>
      <c r="BR1011" s="777"/>
    </row>
    <row r="1012" spans="1:70" outlineLevel="3">
      <c r="A1012" s="1250">
        <v>302603</v>
      </c>
      <c r="B1012" s="10"/>
      <c r="C1012" s="121" t="s">
        <v>111</v>
      </c>
      <c r="D1012" s="139" t="s">
        <v>77</v>
      </c>
      <c r="E1012" s="43" t="str">
        <f t="shared" si="3878"/>
        <v>T</v>
      </c>
      <c r="F1012" s="13" t="s">
        <v>3231</v>
      </c>
      <c r="G1012" s="122" t="s">
        <v>327</v>
      </c>
      <c r="H1012" s="1249">
        <v>10.5</v>
      </c>
      <c r="I1012" s="1141"/>
      <c r="J1012" s="1142"/>
      <c r="K1012" s="1032">
        <f t="shared" si="3879"/>
        <v>0</v>
      </c>
      <c r="L1012" s="208"/>
      <c r="M1012" s="128"/>
      <c r="N1012" s="409"/>
      <c r="O1012" s="409"/>
      <c r="Q1012" s="686" t="s">
        <v>1865</v>
      </c>
      <c r="R1012" s="692" t="s">
        <v>2004</v>
      </c>
      <c r="T1012" s="680" t="str">
        <f>IF(IF(A1012=0,TRUE(),D1012=IFERROR(VLOOKUP(A1012,Zaplecze_Weryfikacja!A:B,2,FALSE),2))=TRUE(),"Tak","Nie")</f>
        <v>Nie</v>
      </c>
      <c r="U1012" s="681" t="str">
        <f>IF(T1012="Tak"," ",IF(IFERROR(VLOOKUP(A1012,Zaplecze_Weryfikacja!A:B,2,FALSE),"Inny numer Lp")="Inny numer Lp","Inny numer Lp",IF(VLOOKUP(A1012,Zaplecze_Weryfikacja!A:B,2,FALSE)=D1012,"Nieznana przyczyna","Inny opis")))</f>
        <v>Inny opis</v>
      </c>
      <c r="Y1012" s="785"/>
      <c r="Z1012" s="309">
        <f t="shared" si="3880"/>
        <v>0</v>
      </c>
      <c r="AA1012" s="785"/>
      <c r="AB1012" s="309">
        <f t="shared" si="3881"/>
        <v>0</v>
      </c>
      <c r="AC1012" s="785"/>
      <c r="AD1012" s="309">
        <f t="shared" si="3882"/>
        <v>0</v>
      </c>
      <c r="AE1012" s="785"/>
      <c r="AF1012" s="309">
        <f t="shared" si="3883"/>
        <v>0</v>
      </c>
      <c r="AG1012" s="785"/>
      <c r="AH1012" s="309">
        <f t="shared" si="3884"/>
        <v>0</v>
      </c>
      <c r="AI1012" s="785"/>
      <c r="AJ1012" s="309">
        <f t="shared" si="3885"/>
        <v>0</v>
      </c>
      <c r="AK1012" s="785"/>
      <c r="AL1012" s="309">
        <f t="shared" si="3886"/>
        <v>0</v>
      </c>
      <c r="AM1012" s="785"/>
      <c r="AN1012" s="309">
        <f t="shared" si="3887"/>
        <v>0</v>
      </c>
      <c r="AO1012" s="785"/>
      <c r="AP1012" s="309">
        <f t="shared" si="3888"/>
        <v>0</v>
      </c>
      <c r="AQ1012" s="785"/>
      <c r="AR1012" s="309">
        <f t="shared" si="3889"/>
        <v>0</v>
      </c>
      <c r="AT1012" s="782">
        <f t="shared" si="3674"/>
        <v>0</v>
      </c>
      <c r="AU1012" s="782">
        <f t="shared" si="3675"/>
        <v>0</v>
      </c>
      <c r="AV1012" s="782">
        <f t="shared" si="3676"/>
        <v>0</v>
      </c>
      <c r="AW1012" s="788" t="e">
        <f t="shared" si="3677"/>
        <v>#DIV/0!</v>
      </c>
      <c r="AY1012" s="781">
        <f t="shared" si="3678"/>
        <v>0</v>
      </c>
      <c r="AZ1012" s="777"/>
      <c r="BA1012" s="781">
        <f t="shared" si="3679"/>
        <v>0</v>
      </c>
      <c r="BB1012" s="777"/>
      <c r="BC1012" s="781">
        <f t="shared" si="3680"/>
        <v>0</v>
      </c>
      <c r="BD1012" s="777"/>
      <c r="BE1012" s="781">
        <f t="shared" si="3681"/>
        <v>0</v>
      </c>
      <c r="BF1012" s="777"/>
      <c r="BG1012" s="781">
        <f t="shared" si="3682"/>
        <v>0</v>
      </c>
      <c r="BH1012" s="777"/>
      <c r="BI1012" s="781">
        <f t="shared" si="3683"/>
        <v>0</v>
      </c>
      <c r="BJ1012" s="777"/>
      <c r="BK1012" s="781">
        <f t="shared" si="3684"/>
        <v>0</v>
      </c>
      <c r="BL1012" s="777"/>
      <c r="BM1012" s="781">
        <f t="shared" si="3685"/>
        <v>0</v>
      </c>
      <c r="BN1012" s="777"/>
      <c r="BO1012" s="781">
        <f t="shared" si="3686"/>
        <v>0</v>
      </c>
      <c r="BP1012" s="777"/>
      <c r="BQ1012" s="781">
        <f t="shared" si="3687"/>
        <v>0</v>
      </c>
      <c r="BR1012" s="777"/>
    </row>
    <row r="1013" spans="1:70" outlineLevel="3">
      <c r="A1013" s="1250">
        <v>302604</v>
      </c>
      <c r="B1013" s="10"/>
      <c r="C1013" s="121" t="s">
        <v>111</v>
      </c>
      <c r="D1013" s="102" t="s">
        <v>3236</v>
      </c>
      <c r="E1013" s="43" t="str">
        <f t="shared" si="3878"/>
        <v>N</v>
      </c>
      <c r="F1013" s="1189" t="s">
        <v>3232</v>
      </c>
      <c r="G1013" s="122" t="s">
        <v>324</v>
      </c>
      <c r="H1013" s="1249">
        <v>0</v>
      </c>
      <c r="I1013" s="1141"/>
      <c r="J1013" s="1142"/>
      <c r="K1013" s="1032">
        <f t="shared" si="3879"/>
        <v>0</v>
      </c>
      <c r="L1013" s="208"/>
      <c r="M1013" s="128"/>
      <c r="N1013" s="409"/>
      <c r="O1013" s="409"/>
      <c r="Q1013" s="686" t="s">
        <v>1862</v>
      </c>
      <c r="R1013" s="692" t="s">
        <v>2004</v>
      </c>
      <c r="T1013" s="680" t="str">
        <f>IF(IF(A1013=0,TRUE(),D1013=IFERROR(VLOOKUP(A1013,Zaplecze_Weryfikacja!A:B,2,FALSE),2))=TRUE(),"Tak","Nie")</f>
        <v>Nie</v>
      </c>
      <c r="U1013" s="681" t="str">
        <f>IF(T1013="Tak"," ",IF(IFERROR(VLOOKUP(A1013,Zaplecze_Weryfikacja!A:B,2,FALSE),"Inny numer Lp")="Inny numer Lp","Inny numer Lp",IF(VLOOKUP(A1013,Zaplecze_Weryfikacja!A:B,2,FALSE)=D1013,"Nieznana przyczyna","Inny opis")))</f>
        <v>Inny opis</v>
      </c>
      <c r="Y1013" s="785"/>
      <c r="Z1013" s="309">
        <f t="shared" si="3880"/>
        <v>0</v>
      </c>
      <c r="AA1013" s="785"/>
      <c r="AB1013" s="309">
        <f t="shared" si="3881"/>
        <v>0</v>
      </c>
      <c r="AC1013" s="785"/>
      <c r="AD1013" s="309">
        <f t="shared" si="3882"/>
        <v>0</v>
      </c>
      <c r="AE1013" s="785"/>
      <c r="AF1013" s="309">
        <f t="shared" si="3883"/>
        <v>0</v>
      </c>
      <c r="AG1013" s="785"/>
      <c r="AH1013" s="309">
        <f t="shared" si="3884"/>
        <v>0</v>
      </c>
      <c r="AI1013" s="785"/>
      <c r="AJ1013" s="309">
        <f t="shared" si="3885"/>
        <v>0</v>
      </c>
      <c r="AK1013" s="785"/>
      <c r="AL1013" s="309">
        <f t="shared" si="3886"/>
        <v>0</v>
      </c>
      <c r="AM1013" s="785"/>
      <c r="AN1013" s="309">
        <f t="shared" si="3887"/>
        <v>0</v>
      </c>
      <c r="AO1013" s="785"/>
      <c r="AP1013" s="309">
        <f t="shared" si="3888"/>
        <v>0</v>
      </c>
      <c r="AQ1013" s="785"/>
      <c r="AR1013" s="309">
        <f t="shared" si="3889"/>
        <v>0</v>
      </c>
      <c r="AT1013" s="782">
        <f t="shared" si="3674"/>
        <v>0</v>
      </c>
      <c r="AU1013" s="782">
        <f t="shared" si="3675"/>
        <v>0</v>
      </c>
      <c r="AV1013" s="782">
        <f t="shared" si="3676"/>
        <v>0</v>
      </c>
      <c r="AW1013" s="788" t="e">
        <f t="shared" si="3677"/>
        <v>#DIV/0!</v>
      </c>
      <c r="AY1013" s="781">
        <f t="shared" si="3678"/>
        <v>0</v>
      </c>
      <c r="AZ1013" s="777"/>
      <c r="BA1013" s="781">
        <f t="shared" si="3679"/>
        <v>0</v>
      </c>
      <c r="BB1013" s="777"/>
      <c r="BC1013" s="781">
        <f t="shared" si="3680"/>
        <v>0</v>
      </c>
      <c r="BD1013" s="777"/>
      <c r="BE1013" s="781">
        <f t="shared" si="3681"/>
        <v>0</v>
      </c>
      <c r="BF1013" s="777"/>
      <c r="BG1013" s="781">
        <f t="shared" si="3682"/>
        <v>0</v>
      </c>
      <c r="BH1013" s="777"/>
      <c r="BI1013" s="781">
        <f t="shared" si="3683"/>
        <v>0</v>
      </c>
      <c r="BJ1013" s="777"/>
      <c r="BK1013" s="781">
        <f t="shared" si="3684"/>
        <v>0</v>
      </c>
      <c r="BL1013" s="777"/>
      <c r="BM1013" s="781">
        <f t="shared" si="3685"/>
        <v>0</v>
      </c>
      <c r="BN1013" s="777"/>
      <c r="BO1013" s="781">
        <f t="shared" si="3686"/>
        <v>0</v>
      </c>
      <c r="BP1013" s="777"/>
      <c r="BQ1013" s="781">
        <f t="shared" si="3687"/>
        <v>0</v>
      </c>
      <c r="BR1013" s="777"/>
    </row>
    <row r="1014" spans="1:70" ht="15.75" customHeight="1" outlineLevel="3">
      <c r="A1014" s="6">
        <v>302605</v>
      </c>
      <c r="B1014" s="10"/>
      <c r="C1014" s="121" t="s">
        <v>111</v>
      </c>
      <c r="D1014" s="102" t="s">
        <v>179</v>
      </c>
      <c r="E1014" s="43" t="str">
        <f t="shared" si="3878"/>
        <v>T</v>
      </c>
      <c r="F1014" s="13" t="s">
        <v>3240</v>
      </c>
      <c r="G1014" s="122" t="s">
        <v>325</v>
      </c>
      <c r="H1014" s="1076">
        <v>1</v>
      </c>
      <c r="I1014" s="1141"/>
      <c r="J1014" s="1142"/>
      <c r="K1014" s="1032">
        <f t="shared" si="3879"/>
        <v>0</v>
      </c>
      <c r="L1014" s="208"/>
      <c r="M1014" s="128"/>
      <c r="N1014" s="409"/>
      <c r="O1014" s="409"/>
      <c r="Q1014" s="684" t="s">
        <v>1870</v>
      </c>
      <c r="R1014" s="692" t="s">
        <v>2004</v>
      </c>
      <c r="T1014" s="680" t="str">
        <f>IF(IF(A1014=0,TRUE(),D1014=IFERROR(VLOOKUP(A1014,Zaplecze_Weryfikacja!A:B,2,FALSE),2))=TRUE(),"Tak","Nie")</f>
        <v>Nie</v>
      </c>
      <c r="U1014" s="681" t="str">
        <f>IF(T1014="Tak"," ",IF(IFERROR(VLOOKUP(A1014,Zaplecze_Weryfikacja!A:B,2,FALSE),"Inny numer Lp")="Inny numer Lp","Inny numer Lp",IF(VLOOKUP(A1014,Zaplecze_Weryfikacja!A:B,2,FALSE)=D1014,"Nieznana przyczyna","Inny opis")))</f>
        <v>Inny opis</v>
      </c>
      <c r="Y1014" s="785"/>
      <c r="Z1014" s="309">
        <f t="shared" si="3880"/>
        <v>0</v>
      </c>
      <c r="AA1014" s="785"/>
      <c r="AB1014" s="309">
        <f t="shared" si="3881"/>
        <v>0</v>
      </c>
      <c r="AC1014" s="785"/>
      <c r="AD1014" s="309">
        <f t="shared" si="3882"/>
        <v>0</v>
      </c>
      <c r="AE1014" s="785"/>
      <c r="AF1014" s="309">
        <f t="shared" si="3883"/>
        <v>0</v>
      </c>
      <c r="AG1014" s="785"/>
      <c r="AH1014" s="309">
        <f t="shared" si="3884"/>
        <v>0</v>
      </c>
      <c r="AI1014" s="785"/>
      <c r="AJ1014" s="309">
        <f t="shared" si="3885"/>
        <v>0</v>
      </c>
      <c r="AK1014" s="785"/>
      <c r="AL1014" s="309">
        <f t="shared" si="3886"/>
        <v>0</v>
      </c>
      <c r="AM1014" s="785"/>
      <c r="AN1014" s="309">
        <f t="shared" si="3887"/>
        <v>0</v>
      </c>
      <c r="AO1014" s="785"/>
      <c r="AP1014" s="309">
        <f t="shared" si="3888"/>
        <v>0</v>
      </c>
      <c r="AQ1014" s="785"/>
      <c r="AR1014" s="309">
        <f t="shared" si="3889"/>
        <v>0</v>
      </c>
      <c r="AT1014" s="782">
        <f t="shared" si="3674"/>
        <v>0</v>
      </c>
      <c r="AU1014" s="782">
        <f t="shared" si="3675"/>
        <v>0</v>
      </c>
      <c r="AV1014" s="782">
        <f t="shared" si="3676"/>
        <v>0</v>
      </c>
      <c r="AW1014" s="788" t="e">
        <f t="shared" si="3677"/>
        <v>#DIV/0!</v>
      </c>
      <c r="AY1014" s="781">
        <f t="shared" si="3678"/>
        <v>0</v>
      </c>
      <c r="AZ1014" s="777"/>
      <c r="BA1014" s="781">
        <f t="shared" si="3679"/>
        <v>0</v>
      </c>
      <c r="BB1014" s="777"/>
      <c r="BC1014" s="781">
        <f t="shared" si="3680"/>
        <v>0</v>
      </c>
      <c r="BD1014" s="777"/>
      <c r="BE1014" s="781">
        <f t="shared" si="3681"/>
        <v>0</v>
      </c>
      <c r="BF1014" s="777"/>
      <c r="BG1014" s="781">
        <f t="shared" si="3682"/>
        <v>0</v>
      </c>
      <c r="BH1014" s="777"/>
      <c r="BI1014" s="781">
        <f t="shared" si="3683"/>
        <v>0</v>
      </c>
      <c r="BJ1014" s="777"/>
      <c r="BK1014" s="781">
        <f t="shared" si="3684"/>
        <v>0</v>
      </c>
      <c r="BL1014" s="777"/>
      <c r="BM1014" s="781">
        <f t="shared" si="3685"/>
        <v>0</v>
      </c>
      <c r="BN1014" s="777"/>
      <c r="BO1014" s="781">
        <f t="shared" si="3686"/>
        <v>0</v>
      </c>
      <c r="BP1014" s="777"/>
      <c r="BQ1014" s="781">
        <f t="shared" si="3687"/>
        <v>0</v>
      </c>
      <c r="BR1014" s="777"/>
    </row>
    <row r="1015" spans="1:70" outlineLevel="3">
      <c r="A1015" s="6">
        <v>302606</v>
      </c>
      <c r="B1015" s="10"/>
      <c r="C1015" s="121" t="s">
        <v>111</v>
      </c>
      <c r="D1015" s="102" t="s">
        <v>3235</v>
      </c>
      <c r="E1015" s="43" t="str">
        <f t="shared" si="3878"/>
        <v>T</v>
      </c>
      <c r="F1015" s="13" t="s">
        <v>3131</v>
      </c>
      <c r="G1015" s="122" t="s">
        <v>327</v>
      </c>
      <c r="H1015" s="1076">
        <v>10.5</v>
      </c>
      <c r="I1015" s="1141"/>
      <c r="J1015" s="1142"/>
      <c r="K1015" s="1032">
        <f t="shared" si="3879"/>
        <v>0</v>
      </c>
      <c r="L1015" s="208"/>
      <c r="M1015" s="128"/>
      <c r="N1015" s="409"/>
      <c r="O1015" s="409"/>
      <c r="Q1015" s="684" t="s">
        <v>1870</v>
      </c>
      <c r="R1015" s="692" t="s">
        <v>2004</v>
      </c>
      <c r="T1015" s="680" t="str">
        <f>IF(IF(A1015=0,TRUE(),D1015=IFERROR(VLOOKUP(A1015,Zaplecze_Weryfikacja!A:B,2,FALSE),2))=TRUE(),"Tak","Nie")</f>
        <v>Nie</v>
      </c>
      <c r="U1015" s="681" t="str">
        <f>IF(T1015="Tak"," ",IF(IFERROR(VLOOKUP(A1015,Zaplecze_Weryfikacja!A:B,2,FALSE),"Inny numer Lp")="Inny numer Lp","Inny numer Lp",IF(VLOOKUP(A1015,Zaplecze_Weryfikacja!A:B,2,FALSE)=D1015,"Nieznana przyczyna","Inny opis")))</f>
        <v>Inny opis</v>
      </c>
      <c r="Y1015" s="785"/>
      <c r="Z1015" s="309">
        <f t="shared" si="3880"/>
        <v>0</v>
      </c>
      <c r="AA1015" s="785"/>
      <c r="AB1015" s="309">
        <f t="shared" si="3881"/>
        <v>0</v>
      </c>
      <c r="AC1015" s="785"/>
      <c r="AD1015" s="309">
        <f t="shared" si="3882"/>
        <v>0</v>
      </c>
      <c r="AE1015" s="785"/>
      <c r="AF1015" s="309">
        <f t="shared" si="3883"/>
        <v>0</v>
      </c>
      <c r="AG1015" s="785"/>
      <c r="AH1015" s="309">
        <f t="shared" si="3884"/>
        <v>0</v>
      </c>
      <c r="AI1015" s="785"/>
      <c r="AJ1015" s="309">
        <f t="shared" si="3885"/>
        <v>0</v>
      </c>
      <c r="AK1015" s="785"/>
      <c r="AL1015" s="309">
        <f t="shared" si="3886"/>
        <v>0</v>
      </c>
      <c r="AM1015" s="785"/>
      <c r="AN1015" s="309">
        <f t="shared" si="3887"/>
        <v>0</v>
      </c>
      <c r="AO1015" s="785"/>
      <c r="AP1015" s="309">
        <f t="shared" si="3888"/>
        <v>0</v>
      </c>
      <c r="AQ1015" s="785"/>
      <c r="AR1015" s="309">
        <f t="shared" si="3889"/>
        <v>0</v>
      </c>
      <c r="AT1015" s="782">
        <f t="shared" si="3674"/>
        <v>0</v>
      </c>
      <c r="AU1015" s="782">
        <f t="shared" si="3675"/>
        <v>0</v>
      </c>
      <c r="AV1015" s="782">
        <f t="shared" si="3676"/>
        <v>0</v>
      </c>
      <c r="AW1015" s="788" t="e">
        <f t="shared" si="3677"/>
        <v>#DIV/0!</v>
      </c>
      <c r="AY1015" s="781">
        <f t="shared" si="3678"/>
        <v>0</v>
      </c>
      <c r="AZ1015" s="777"/>
      <c r="BA1015" s="781">
        <f t="shared" si="3679"/>
        <v>0</v>
      </c>
      <c r="BB1015" s="777"/>
      <c r="BC1015" s="781">
        <f t="shared" si="3680"/>
        <v>0</v>
      </c>
      <c r="BD1015" s="777"/>
      <c r="BE1015" s="781">
        <f t="shared" si="3681"/>
        <v>0</v>
      </c>
      <c r="BF1015" s="777"/>
      <c r="BG1015" s="781">
        <f t="shared" si="3682"/>
        <v>0</v>
      </c>
      <c r="BH1015" s="777"/>
      <c r="BI1015" s="781">
        <f t="shared" si="3683"/>
        <v>0</v>
      </c>
      <c r="BJ1015" s="777"/>
      <c r="BK1015" s="781">
        <f t="shared" si="3684"/>
        <v>0</v>
      </c>
      <c r="BL1015" s="777"/>
      <c r="BM1015" s="781">
        <f t="shared" si="3685"/>
        <v>0</v>
      </c>
      <c r="BN1015" s="777"/>
      <c r="BO1015" s="781">
        <f t="shared" si="3686"/>
        <v>0</v>
      </c>
      <c r="BP1015" s="777"/>
      <c r="BQ1015" s="781">
        <f t="shared" si="3687"/>
        <v>0</v>
      </c>
      <c r="BR1015" s="777"/>
    </row>
    <row r="1016" spans="1:70" outlineLevel="3">
      <c r="A1016" s="6"/>
      <c r="B1016" s="121"/>
      <c r="C1016" s="121"/>
      <c r="D1016" s="102"/>
      <c r="E1016" s="122"/>
      <c r="F1016" s="48"/>
      <c r="G1016" s="122"/>
      <c r="H1016" s="1017"/>
      <c r="I1016" s="1006"/>
      <c r="J1016" s="1111"/>
      <c r="K1016" s="1033"/>
      <c r="L1016" s="208"/>
      <c r="M1016" s="128"/>
      <c r="N1016" s="409"/>
      <c r="O1016" s="409"/>
      <c r="Q1016" s="683"/>
      <c r="R1016" s="692"/>
      <c r="T1016" s="680" t="str">
        <f>IF(IF(A1016=0,TRUE(),D1016=IFERROR(VLOOKUP(A1016,Zaplecze_Weryfikacja!A:B,2,FALSE),2))=TRUE(),"Tak","Nie")</f>
        <v>Tak</v>
      </c>
      <c r="U1016" s="681" t="str">
        <f>IF(T1016="Tak"," ",IF(IFERROR(VLOOKUP(A1016,Zaplecze_Weryfikacja!A:B,2,FALSE),"Inny numer Lp")="Inny numer Lp","Inny numer Lp",IF(VLOOKUP(A1016,Zaplecze_Weryfikacja!A:B,2,FALSE)=D1016,"Nieznana przyczyna","Inny opis")))</f>
        <v xml:space="preserve"> </v>
      </c>
      <c r="Y1016" s="785"/>
      <c r="Z1016" s="104"/>
      <c r="AA1016" s="785"/>
      <c r="AB1016" s="104"/>
      <c r="AC1016" s="785"/>
      <c r="AD1016" s="104"/>
      <c r="AE1016" s="785"/>
      <c r="AF1016" s="104"/>
      <c r="AG1016" s="785"/>
      <c r="AH1016" s="104"/>
      <c r="AI1016" s="785"/>
      <c r="AJ1016" s="104"/>
      <c r="AK1016" s="785"/>
      <c r="AL1016" s="104"/>
      <c r="AM1016" s="785"/>
      <c r="AN1016" s="104"/>
      <c r="AO1016" s="785"/>
      <c r="AP1016" s="104"/>
      <c r="AQ1016" s="785"/>
      <c r="AR1016" s="104"/>
      <c r="AT1016" s="782">
        <f t="shared" si="3674"/>
        <v>0</v>
      </c>
      <c r="AU1016" s="782">
        <f t="shared" si="3675"/>
        <v>0</v>
      </c>
      <c r="AV1016" s="782">
        <f t="shared" si="3676"/>
        <v>0</v>
      </c>
      <c r="AW1016" s="788" t="e">
        <f t="shared" si="3677"/>
        <v>#DIV/0!</v>
      </c>
      <c r="AY1016" s="781">
        <f t="shared" si="3678"/>
        <v>0</v>
      </c>
      <c r="AZ1016" s="777"/>
      <c r="BA1016" s="781">
        <f t="shared" si="3679"/>
        <v>0</v>
      </c>
      <c r="BB1016" s="777"/>
      <c r="BC1016" s="781">
        <f t="shared" si="3680"/>
        <v>0</v>
      </c>
      <c r="BD1016" s="777"/>
      <c r="BE1016" s="781">
        <f t="shared" si="3681"/>
        <v>0</v>
      </c>
      <c r="BF1016" s="777"/>
      <c r="BG1016" s="781">
        <f t="shared" si="3682"/>
        <v>0</v>
      </c>
      <c r="BH1016" s="777"/>
      <c r="BI1016" s="781">
        <f t="shared" si="3683"/>
        <v>0</v>
      </c>
      <c r="BJ1016" s="777"/>
      <c r="BK1016" s="781">
        <f t="shared" si="3684"/>
        <v>0</v>
      </c>
      <c r="BL1016" s="777"/>
      <c r="BM1016" s="781">
        <f t="shared" si="3685"/>
        <v>0</v>
      </c>
      <c r="BN1016" s="777"/>
      <c r="BO1016" s="781">
        <f t="shared" si="3686"/>
        <v>0</v>
      </c>
      <c r="BP1016" s="777"/>
      <c r="BQ1016" s="781">
        <f t="shared" si="3687"/>
        <v>0</v>
      </c>
      <c r="BR1016" s="777"/>
    </row>
    <row r="1017" spans="1:70" outlineLevel="3">
      <c r="A1017" s="667"/>
      <c r="B1017" s="668"/>
      <c r="C1017" s="668"/>
      <c r="D1017" s="672" t="s">
        <v>207</v>
      </c>
      <c r="E1017" s="773" t="str">
        <f>IF(COUNTIF(E1018:E1024,"T")=0,"N","T")</f>
        <v>T</v>
      </c>
      <c r="F1017" s="665"/>
      <c r="G1017" s="664"/>
      <c r="H1017" s="1079"/>
      <c r="I1017" s="1065"/>
      <c r="J1017" s="1116"/>
      <c r="K1017" s="1036">
        <f>SUBTOTAL(9,K1018:K1028)</f>
        <v>0</v>
      </c>
      <c r="L1017" s="496"/>
      <c r="M1017" s="657"/>
      <c r="N1017" s="657"/>
      <c r="O1017" s="657"/>
      <c r="Q1017" s="683"/>
      <c r="R1017" s="692"/>
      <c r="T1017" s="680" t="str">
        <f>IF(IF(A1017=0,TRUE(),D1017=IFERROR(VLOOKUP(A1017,Zaplecze_Weryfikacja!A:B,2,FALSE),2))=TRUE(),"Tak","Nie")</f>
        <v>Tak</v>
      </c>
      <c r="U1017" s="681" t="str">
        <f>IF(T1017="Tak"," ",IF(IFERROR(VLOOKUP(A1017,Zaplecze_Weryfikacja!A:B,2,FALSE),"Inny numer Lp")="Inny numer Lp","Inny numer Lp",IF(VLOOKUP(A1017,Zaplecze_Weryfikacja!A:B,2,FALSE)=D1017,"Nieznana przyczyna","Inny opis")))</f>
        <v xml:space="preserve"> </v>
      </c>
      <c r="Y1017" s="785"/>
      <c r="Z1017" s="663">
        <f>SUBTOTAL(9,Z1018:Z1028)</f>
        <v>0</v>
      </c>
      <c r="AA1017" s="785"/>
      <c r="AB1017" s="663">
        <f>SUBTOTAL(9,AB1018:AB1028)</f>
        <v>0</v>
      </c>
      <c r="AC1017" s="785"/>
      <c r="AD1017" s="663">
        <f>SUBTOTAL(9,AD1018:AD1028)</f>
        <v>0</v>
      </c>
      <c r="AE1017" s="785"/>
      <c r="AF1017" s="663">
        <f>SUBTOTAL(9,AF1018:AF1028)</f>
        <v>0</v>
      </c>
      <c r="AG1017" s="785"/>
      <c r="AH1017" s="663">
        <f>SUBTOTAL(9,AH1018:AH1028)</f>
        <v>0</v>
      </c>
      <c r="AI1017" s="785"/>
      <c r="AJ1017" s="663">
        <f>SUBTOTAL(9,AJ1018:AJ1028)</f>
        <v>0</v>
      </c>
      <c r="AK1017" s="785"/>
      <c r="AL1017" s="663">
        <f>SUBTOTAL(9,AL1018:AL1028)</f>
        <v>0</v>
      </c>
      <c r="AM1017" s="785"/>
      <c r="AN1017" s="663">
        <f>SUBTOTAL(9,AN1018:AN1028)</f>
        <v>0</v>
      </c>
      <c r="AO1017" s="785"/>
      <c r="AP1017" s="663">
        <f>SUBTOTAL(9,AP1018:AP1028)</f>
        <v>0</v>
      </c>
      <c r="AQ1017" s="785"/>
      <c r="AR1017" s="663">
        <f>SUBTOTAL(9,AR1018:AR1028)</f>
        <v>0</v>
      </c>
      <c r="AT1017" s="845">
        <f t="shared" si="3674"/>
        <v>0</v>
      </c>
      <c r="AU1017" s="845">
        <f t="shared" si="3675"/>
        <v>0</v>
      </c>
      <c r="AV1017" s="845">
        <f t="shared" si="3676"/>
        <v>0</v>
      </c>
      <c r="AW1017" s="846" t="e">
        <f t="shared" si="3677"/>
        <v>#DIV/0!</v>
      </c>
      <c r="AY1017" s="781">
        <f t="shared" si="3678"/>
        <v>0</v>
      </c>
      <c r="AZ1017" s="847"/>
      <c r="BA1017" s="781">
        <f t="shared" si="3679"/>
        <v>0</v>
      </c>
      <c r="BB1017" s="847"/>
      <c r="BC1017" s="781">
        <f t="shared" si="3680"/>
        <v>0</v>
      </c>
      <c r="BD1017" s="847"/>
      <c r="BE1017" s="781">
        <f t="shared" si="3681"/>
        <v>0</v>
      </c>
      <c r="BF1017" s="847"/>
      <c r="BG1017" s="781">
        <f t="shared" si="3682"/>
        <v>0</v>
      </c>
      <c r="BH1017" s="847"/>
      <c r="BI1017" s="781">
        <f t="shared" si="3683"/>
        <v>0</v>
      </c>
      <c r="BJ1017" s="847"/>
      <c r="BK1017" s="781">
        <f t="shared" si="3684"/>
        <v>0</v>
      </c>
      <c r="BL1017" s="847"/>
      <c r="BM1017" s="781">
        <f t="shared" si="3685"/>
        <v>0</v>
      </c>
      <c r="BN1017" s="847"/>
      <c r="BO1017" s="781">
        <f t="shared" si="3686"/>
        <v>0</v>
      </c>
      <c r="BP1017" s="847"/>
      <c r="BQ1017" s="781">
        <f t="shared" si="3687"/>
        <v>0</v>
      </c>
      <c r="BR1017" s="847"/>
    </row>
    <row r="1018" spans="1:70" outlineLevel="3">
      <c r="A1018" s="6">
        <v>302607</v>
      </c>
      <c r="B1018" s="10"/>
      <c r="C1018" s="121" t="s">
        <v>111</v>
      </c>
      <c r="D1018" s="102" t="s">
        <v>65</v>
      </c>
      <c r="E1018" s="43" t="str">
        <f t="shared" ref="E1018:E1026" si="3890">IF(H1018&gt;0,"T","N")</f>
        <v>T</v>
      </c>
      <c r="F1018" s="13" t="s">
        <v>213</v>
      </c>
      <c r="G1018" s="122" t="s">
        <v>327</v>
      </c>
      <c r="H1018" s="1076">
        <v>4.5</v>
      </c>
      <c r="I1018" s="1141"/>
      <c r="J1018" s="1142"/>
      <c r="K1018" s="1032">
        <f t="shared" ref="K1018:K1026" si="3891">IF(B1018="E","E",$H1018*I1018)</f>
        <v>0</v>
      </c>
      <c r="L1018" s="208"/>
      <c r="M1018" s="128"/>
      <c r="N1018" s="409"/>
      <c r="O1018" s="409"/>
      <c r="Q1018" s="684" t="s">
        <v>1909</v>
      </c>
      <c r="R1018" s="692" t="s">
        <v>2004</v>
      </c>
      <c r="T1018" s="680" t="str">
        <f>IF(IF(A1018=0,TRUE(),D1018=IFERROR(VLOOKUP(A1018,Zaplecze_Weryfikacja!A:B,2,FALSE),2))=TRUE(),"Tak","Nie")</f>
        <v>Nie</v>
      </c>
      <c r="U1018" s="681" t="str">
        <f>IF(T1018="Tak"," ",IF(IFERROR(VLOOKUP(A1018,Zaplecze_Weryfikacja!A:B,2,FALSE),"Inny numer Lp")="Inny numer Lp","Inny numer Lp",IF(VLOOKUP(A1018,Zaplecze_Weryfikacja!A:B,2,FALSE)=D1018,"Nieznana przyczyna","Inny opis")))</f>
        <v>Inny opis</v>
      </c>
      <c r="Y1018" s="785"/>
      <c r="Z1018" s="309">
        <f t="shared" ref="Z1018:Z1026" si="3892">IF($B1018="E","E",$H1018*Y1018)</f>
        <v>0</v>
      </c>
      <c r="AA1018" s="785"/>
      <c r="AB1018" s="309">
        <f t="shared" ref="AB1018:AB1026" si="3893">IF($B1018="E","E",$H1018*AA1018)</f>
        <v>0</v>
      </c>
      <c r="AC1018" s="785"/>
      <c r="AD1018" s="309">
        <f t="shared" ref="AD1018:AD1026" si="3894">IF($B1018="E","E",$H1018*AC1018)</f>
        <v>0</v>
      </c>
      <c r="AE1018" s="785"/>
      <c r="AF1018" s="309">
        <f t="shared" ref="AF1018:AF1026" si="3895">IF($B1018="E","E",$H1018*AE1018)</f>
        <v>0</v>
      </c>
      <c r="AG1018" s="785"/>
      <c r="AH1018" s="309">
        <f t="shared" ref="AH1018:AH1026" si="3896">IF($B1018="E","E",$H1018*AG1018)</f>
        <v>0</v>
      </c>
      <c r="AI1018" s="785"/>
      <c r="AJ1018" s="309">
        <f t="shared" ref="AJ1018:AJ1026" si="3897">IF($B1018="E","E",$H1018*AI1018)</f>
        <v>0</v>
      </c>
      <c r="AK1018" s="785"/>
      <c r="AL1018" s="309">
        <f t="shared" ref="AL1018:AL1026" si="3898">IF($B1018="E","E",$H1018*AK1018)</f>
        <v>0</v>
      </c>
      <c r="AM1018" s="785"/>
      <c r="AN1018" s="309">
        <f t="shared" ref="AN1018:AN1026" si="3899">IF($B1018="E","E",$H1018*AM1018)</f>
        <v>0</v>
      </c>
      <c r="AO1018" s="785"/>
      <c r="AP1018" s="309">
        <f t="shared" ref="AP1018:AP1026" si="3900">IF($B1018="E","E",$H1018*AO1018)</f>
        <v>0</v>
      </c>
      <c r="AQ1018" s="785"/>
      <c r="AR1018" s="309">
        <f t="shared" ref="AR1018:AR1026" si="3901">IF($B1018="E","E",$H1018*AQ1018)</f>
        <v>0</v>
      </c>
      <c r="AT1018" s="782">
        <f t="shared" si="3674"/>
        <v>0</v>
      </c>
      <c r="AU1018" s="782">
        <f t="shared" si="3675"/>
        <v>0</v>
      </c>
      <c r="AV1018" s="782">
        <f t="shared" si="3676"/>
        <v>0</v>
      </c>
      <c r="AW1018" s="788" t="e">
        <f t="shared" si="3677"/>
        <v>#DIV/0!</v>
      </c>
      <c r="AY1018" s="781">
        <f t="shared" si="3678"/>
        <v>0</v>
      </c>
      <c r="AZ1018" s="777"/>
      <c r="BA1018" s="781">
        <f t="shared" si="3679"/>
        <v>0</v>
      </c>
      <c r="BB1018" s="777"/>
      <c r="BC1018" s="781">
        <f t="shared" si="3680"/>
        <v>0</v>
      </c>
      <c r="BD1018" s="777"/>
      <c r="BE1018" s="781">
        <f t="shared" si="3681"/>
        <v>0</v>
      </c>
      <c r="BF1018" s="777"/>
      <c r="BG1018" s="781">
        <f t="shared" si="3682"/>
        <v>0</v>
      </c>
      <c r="BH1018" s="777"/>
      <c r="BI1018" s="781">
        <f t="shared" si="3683"/>
        <v>0</v>
      </c>
      <c r="BJ1018" s="777"/>
      <c r="BK1018" s="781">
        <f t="shared" si="3684"/>
        <v>0</v>
      </c>
      <c r="BL1018" s="777"/>
      <c r="BM1018" s="781">
        <f t="shared" si="3685"/>
        <v>0</v>
      </c>
      <c r="BN1018" s="777"/>
      <c r="BO1018" s="781">
        <f t="shared" si="3686"/>
        <v>0</v>
      </c>
      <c r="BP1018" s="777"/>
      <c r="BQ1018" s="781">
        <f t="shared" si="3687"/>
        <v>0</v>
      </c>
      <c r="BR1018" s="777"/>
    </row>
    <row r="1019" spans="1:70" outlineLevel="3">
      <c r="A1019" s="6">
        <v>302608</v>
      </c>
      <c r="B1019" s="10"/>
      <c r="C1019" s="121" t="s">
        <v>111</v>
      </c>
      <c r="D1019" s="167" t="s">
        <v>3184</v>
      </c>
      <c r="E1019" s="43" t="str">
        <f t="shared" si="3890"/>
        <v>T</v>
      </c>
      <c r="F1019" s="13" t="s">
        <v>138</v>
      </c>
      <c r="G1019" s="122" t="s">
        <v>327</v>
      </c>
      <c r="H1019" s="1076">
        <v>8.3000000000000007</v>
      </c>
      <c r="I1019" s="1141"/>
      <c r="J1019" s="1142"/>
      <c r="K1019" s="1032">
        <f t="shared" si="3891"/>
        <v>0</v>
      </c>
      <c r="L1019" s="208"/>
      <c r="M1019" s="128"/>
      <c r="N1019" s="409"/>
      <c r="O1019" s="409"/>
      <c r="Q1019" s="684" t="s">
        <v>1913</v>
      </c>
      <c r="R1019" s="692" t="s">
        <v>2004</v>
      </c>
      <c r="T1019" s="680" t="str">
        <f>IF(IF(A1019=0,TRUE(),D1019=IFERROR(VLOOKUP(A1019,Zaplecze_Weryfikacja!A:B,2,FALSE),2))=TRUE(),"Tak","Nie")</f>
        <v>Nie</v>
      </c>
      <c r="U1019" s="681" t="str">
        <f>IF(T1019="Tak"," ",IF(IFERROR(VLOOKUP(A1019,Zaplecze_Weryfikacja!A:B,2,FALSE),"Inny numer Lp")="Inny numer Lp","Inny numer Lp",IF(VLOOKUP(A1019,Zaplecze_Weryfikacja!A:B,2,FALSE)=D1019,"Nieznana przyczyna","Inny opis")))</f>
        <v>Inny opis</v>
      </c>
      <c r="Y1019" s="785"/>
      <c r="Z1019" s="309">
        <f t="shared" si="3892"/>
        <v>0</v>
      </c>
      <c r="AA1019" s="785"/>
      <c r="AB1019" s="309">
        <f t="shared" si="3893"/>
        <v>0</v>
      </c>
      <c r="AC1019" s="785"/>
      <c r="AD1019" s="309">
        <f t="shared" si="3894"/>
        <v>0</v>
      </c>
      <c r="AE1019" s="785"/>
      <c r="AF1019" s="309">
        <f t="shared" si="3895"/>
        <v>0</v>
      </c>
      <c r="AG1019" s="785"/>
      <c r="AH1019" s="309">
        <f t="shared" si="3896"/>
        <v>0</v>
      </c>
      <c r="AI1019" s="785"/>
      <c r="AJ1019" s="309">
        <f t="shared" si="3897"/>
        <v>0</v>
      </c>
      <c r="AK1019" s="785"/>
      <c r="AL1019" s="309">
        <f t="shared" si="3898"/>
        <v>0</v>
      </c>
      <c r="AM1019" s="785"/>
      <c r="AN1019" s="309">
        <f t="shared" si="3899"/>
        <v>0</v>
      </c>
      <c r="AO1019" s="785"/>
      <c r="AP1019" s="309">
        <f t="shared" si="3900"/>
        <v>0</v>
      </c>
      <c r="AQ1019" s="785"/>
      <c r="AR1019" s="309">
        <f t="shared" si="3901"/>
        <v>0</v>
      </c>
      <c r="AT1019" s="782">
        <f t="shared" si="3674"/>
        <v>0</v>
      </c>
      <c r="AU1019" s="782">
        <f t="shared" si="3675"/>
        <v>0</v>
      </c>
      <c r="AV1019" s="782">
        <f t="shared" si="3676"/>
        <v>0</v>
      </c>
      <c r="AW1019" s="788" t="e">
        <f t="shared" si="3677"/>
        <v>#DIV/0!</v>
      </c>
      <c r="AY1019" s="781">
        <f t="shared" si="3678"/>
        <v>0</v>
      </c>
      <c r="AZ1019" s="777"/>
      <c r="BA1019" s="781">
        <f t="shared" si="3679"/>
        <v>0</v>
      </c>
      <c r="BB1019" s="777"/>
      <c r="BC1019" s="781">
        <f t="shared" si="3680"/>
        <v>0</v>
      </c>
      <c r="BD1019" s="777"/>
      <c r="BE1019" s="781">
        <f t="shared" si="3681"/>
        <v>0</v>
      </c>
      <c r="BF1019" s="777"/>
      <c r="BG1019" s="781">
        <f t="shared" si="3682"/>
        <v>0</v>
      </c>
      <c r="BH1019" s="777"/>
      <c r="BI1019" s="781">
        <f t="shared" si="3683"/>
        <v>0</v>
      </c>
      <c r="BJ1019" s="777"/>
      <c r="BK1019" s="781">
        <f t="shared" si="3684"/>
        <v>0</v>
      </c>
      <c r="BL1019" s="777"/>
      <c r="BM1019" s="781">
        <f t="shared" si="3685"/>
        <v>0</v>
      </c>
      <c r="BN1019" s="777"/>
      <c r="BO1019" s="781">
        <f t="shared" si="3686"/>
        <v>0</v>
      </c>
      <c r="BP1019" s="777"/>
      <c r="BQ1019" s="781">
        <f t="shared" si="3687"/>
        <v>0</v>
      </c>
      <c r="BR1019" s="777"/>
    </row>
    <row r="1020" spans="1:70" outlineLevel="3">
      <c r="A1020" s="6">
        <v>302609</v>
      </c>
      <c r="B1020" s="10"/>
      <c r="C1020" s="121" t="s">
        <v>111</v>
      </c>
      <c r="D1020" s="102" t="s">
        <v>3174</v>
      </c>
      <c r="E1020" s="43" t="str">
        <f t="shared" si="3890"/>
        <v>T</v>
      </c>
      <c r="F1020" s="13" t="s">
        <v>143</v>
      </c>
      <c r="G1020" s="122" t="s">
        <v>327</v>
      </c>
      <c r="H1020" s="1076">
        <v>22.2</v>
      </c>
      <c r="I1020" s="1141"/>
      <c r="J1020" s="1142"/>
      <c r="K1020" s="1032">
        <f t="shared" si="3891"/>
        <v>0</v>
      </c>
      <c r="L1020" s="208"/>
      <c r="M1020" s="128"/>
      <c r="N1020" s="409"/>
      <c r="O1020" s="409"/>
      <c r="Q1020" s="684" t="s">
        <v>1864</v>
      </c>
      <c r="R1020" s="692" t="s">
        <v>2004</v>
      </c>
      <c r="T1020" s="680" t="str">
        <f>IF(IF(A1020=0,TRUE(),D1020=IFERROR(VLOOKUP(A1020,Zaplecze_Weryfikacja!A:B,2,FALSE),2))=TRUE(),"Tak","Nie")</f>
        <v>Nie</v>
      </c>
      <c r="U1020" s="681" t="str">
        <f>IF(T1020="Tak"," ",IF(IFERROR(VLOOKUP(A1020,Zaplecze_Weryfikacja!A:B,2,FALSE),"Inny numer Lp")="Inny numer Lp","Inny numer Lp",IF(VLOOKUP(A1020,Zaplecze_Weryfikacja!A:B,2,FALSE)=D1020,"Nieznana przyczyna","Inny opis")))</f>
        <v>Inny opis</v>
      </c>
      <c r="Y1020" s="785"/>
      <c r="Z1020" s="309">
        <f t="shared" si="3892"/>
        <v>0</v>
      </c>
      <c r="AA1020" s="785"/>
      <c r="AB1020" s="309">
        <f t="shared" si="3893"/>
        <v>0</v>
      </c>
      <c r="AC1020" s="785"/>
      <c r="AD1020" s="309">
        <f t="shared" si="3894"/>
        <v>0</v>
      </c>
      <c r="AE1020" s="785"/>
      <c r="AF1020" s="309">
        <f t="shared" si="3895"/>
        <v>0</v>
      </c>
      <c r="AG1020" s="785"/>
      <c r="AH1020" s="309">
        <f t="shared" si="3896"/>
        <v>0</v>
      </c>
      <c r="AI1020" s="785"/>
      <c r="AJ1020" s="309">
        <f t="shared" si="3897"/>
        <v>0</v>
      </c>
      <c r="AK1020" s="785"/>
      <c r="AL1020" s="309">
        <f t="shared" si="3898"/>
        <v>0</v>
      </c>
      <c r="AM1020" s="785"/>
      <c r="AN1020" s="309">
        <f t="shared" si="3899"/>
        <v>0</v>
      </c>
      <c r="AO1020" s="785"/>
      <c r="AP1020" s="309">
        <f t="shared" si="3900"/>
        <v>0</v>
      </c>
      <c r="AQ1020" s="785"/>
      <c r="AR1020" s="309">
        <f t="shared" si="3901"/>
        <v>0</v>
      </c>
      <c r="AT1020" s="782">
        <f t="shared" si="3674"/>
        <v>0</v>
      </c>
      <c r="AU1020" s="782">
        <f t="shared" si="3675"/>
        <v>0</v>
      </c>
      <c r="AV1020" s="782">
        <f t="shared" si="3676"/>
        <v>0</v>
      </c>
      <c r="AW1020" s="788" t="e">
        <f t="shared" si="3677"/>
        <v>#DIV/0!</v>
      </c>
      <c r="AY1020" s="781">
        <f t="shared" si="3678"/>
        <v>0</v>
      </c>
      <c r="AZ1020" s="777"/>
      <c r="BA1020" s="781">
        <f t="shared" si="3679"/>
        <v>0</v>
      </c>
      <c r="BB1020" s="777"/>
      <c r="BC1020" s="781">
        <f t="shared" si="3680"/>
        <v>0</v>
      </c>
      <c r="BD1020" s="777"/>
      <c r="BE1020" s="781">
        <f t="shared" si="3681"/>
        <v>0</v>
      </c>
      <c r="BF1020" s="777"/>
      <c r="BG1020" s="781">
        <f t="shared" si="3682"/>
        <v>0</v>
      </c>
      <c r="BH1020" s="777"/>
      <c r="BI1020" s="781">
        <f t="shared" si="3683"/>
        <v>0</v>
      </c>
      <c r="BJ1020" s="777"/>
      <c r="BK1020" s="781">
        <f t="shared" si="3684"/>
        <v>0</v>
      </c>
      <c r="BL1020" s="777"/>
      <c r="BM1020" s="781">
        <f t="shared" si="3685"/>
        <v>0</v>
      </c>
      <c r="BN1020" s="777"/>
      <c r="BO1020" s="781">
        <f t="shared" si="3686"/>
        <v>0</v>
      </c>
      <c r="BP1020" s="777"/>
      <c r="BQ1020" s="781">
        <f t="shared" si="3687"/>
        <v>0</v>
      </c>
      <c r="BR1020" s="777"/>
    </row>
    <row r="1021" spans="1:70" outlineLevel="3">
      <c r="A1021" s="6">
        <v>302610</v>
      </c>
      <c r="B1021" s="10"/>
      <c r="C1021" s="121" t="s">
        <v>111</v>
      </c>
      <c r="D1021" s="139" t="s">
        <v>3238</v>
      </c>
      <c r="E1021" s="43" t="str">
        <f t="shared" si="3890"/>
        <v>T</v>
      </c>
      <c r="F1021" s="13" t="s">
        <v>3231</v>
      </c>
      <c r="G1021" s="122" t="s">
        <v>327</v>
      </c>
      <c r="H1021" s="1076">
        <v>4.9000000000000004</v>
      </c>
      <c r="I1021" s="1141"/>
      <c r="J1021" s="1142"/>
      <c r="K1021" s="1032">
        <f t="shared" si="3891"/>
        <v>0</v>
      </c>
      <c r="L1021" s="208"/>
      <c r="M1021" s="128"/>
      <c r="N1021" s="409"/>
      <c r="O1021" s="409"/>
      <c r="Q1021" s="686" t="s">
        <v>1865</v>
      </c>
      <c r="R1021" s="692" t="s">
        <v>2004</v>
      </c>
      <c r="T1021" s="680" t="str">
        <f>IF(IF(A1021=0,TRUE(),D1021=IFERROR(VLOOKUP(A1021,Zaplecze_Weryfikacja!A:B,2,FALSE),2))=TRUE(),"Tak","Nie")</f>
        <v>Nie</v>
      </c>
      <c r="U1021" s="681" t="str">
        <f>IF(T1021="Tak"," ",IF(IFERROR(VLOOKUP(A1021,Zaplecze_Weryfikacja!A:B,2,FALSE),"Inny numer Lp")="Inny numer Lp","Inny numer Lp",IF(VLOOKUP(A1021,Zaplecze_Weryfikacja!A:B,2,FALSE)=D1021,"Nieznana przyczyna","Inny opis")))</f>
        <v>Inny opis</v>
      </c>
      <c r="Y1021" s="785"/>
      <c r="Z1021" s="309">
        <f t="shared" si="3892"/>
        <v>0</v>
      </c>
      <c r="AA1021" s="785"/>
      <c r="AB1021" s="309">
        <f t="shared" si="3893"/>
        <v>0</v>
      </c>
      <c r="AC1021" s="785"/>
      <c r="AD1021" s="309">
        <f t="shared" si="3894"/>
        <v>0</v>
      </c>
      <c r="AE1021" s="785"/>
      <c r="AF1021" s="309">
        <f t="shared" si="3895"/>
        <v>0</v>
      </c>
      <c r="AG1021" s="785"/>
      <c r="AH1021" s="309">
        <f t="shared" si="3896"/>
        <v>0</v>
      </c>
      <c r="AI1021" s="785"/>
      <c r="AJ1021" s="309">
        <f t="shared" si="3897"/>
        <v>0</v>
      </c>
      <c r="AK1021" s="785"/>
      <c r="AL1021" s="309">
        <f t="shared" si="3898"/>
        <v>0</v>
      </c>
      <c r="AM1021" s="785"/>
      <c r="AN1021" s="309">
        <f t="shared" si="3899"/>
        <v>0</v>
      </c>
      <c r="AO1021" s="785"/>
      <c r="AP1021" s="309">
        <f t="shared" si="3900"/>
        <v>0</v>
      </c>
      <c r="AQ1021" s="785"/>
      <c r="AR1021" s="309">
        <f t="shared" si="3901"/>
        <v>0</v>
      </c>
      <c r="AT1021" s="782">
        <f t="shared" si="3674"/>
        <v>0</v>
      </c>
      <c r="AU1021" s="782">
        <f t="shared" si="3675"/>
        <v>0</v>
      </c>
      <c r="AV1021" s="782">
        <f t="shared" si="3676"/>
        <v>0</v>
      </c>
      <c r="AW1021" s="788" t="e">
        <f t="shared" si="3677"/>
        <v>#DIV/0!</v>
      </c>
      <c r="AY1021" s="781">
        <f t="shared" si="3678"/>
        <v>0</v>
      </c>
      <c r="AZ1021" s="777"/>
      <c r="BA1021" s="781">
        <f t="shared" si="3679"/>
        <v>0</v>
      </c>
      <c r="BB1021" s="777"/>
      <c r="BC1021" s="781">
        <f t="shared" si="3680"/>
        <v>0</v>
      </c>
      <c r="BD1021" s="777"/>
      <c r="BE1021" s="781">
        <f t="shared" si="3681"/>
        <v>0</v>
      </c>
      <c r="BF1021" s="777"/>
      <c r="BG1021" s="781">
        <f t="shared" si="3682"/>
        <v>0</v>
      </c>
      <c r="BH1021" s="777"/>
      <c r="BI1021" s="781">
        <f t="shared" si="3683"/>
        <v>0</v>
      </c>
      <c r="BJ1021" s="777"/>
      <c r="BK1021" s="781">
        <f t="shared" si="3684"/>
        <v>0</v>
      </c>
      <c r="BL1021" s="777"/>
      <c r="BM1021" s="781">
        <f t="shared" si="3685"/>
        <v>0</v>
      </c>
      <c r="BN1021" s="777"/>
      <c r="BO1021" s="781">
        <f t="shared" si="3686"/>
        <v>0</v>
      </c>
      <c r="BP1021" s="777"/>
      <c r="BQ1021" s="781">
        <f t="shared" si="3687"/>
        <v>0</v>
      </c>
      <c r="BR1021" s="777"/>
    </row>
    <row r="1022" spans="1:70" outlineLevel="3">
      <c r="A1022" s="1250">
        <v>302611</v>
      </c>
      <c r="B1022" s="10"/>
      <c r="C1022" s="121" t="s">
        <v>111</v>
      </c>
      <c r="D1022" s="102" t="s">
        <v>3236</v>
      </c>
      <c r="E1022" s="43" t="str">
        <f t="shared" si="3890"/>
        <v>N</v>
      </c>
      <c r="F1022" s="13" t="s">
        <v>3232</v>
      </c>
      <c r="G1022" s="122" t="s">
        <v>324</v>
      </c>
      <c r="H1022" s="1249">
        <v>0</v>
      </c>
      <c r="I1022" s="1141"/>
      <c r="J1022" s="1142"/>
      <c r="K1022" s="1032">
        <f t="shared" si="3891"/>
        <v>0</v>
      </c>
      <c r="L1022" s="208"/>
      <c r="M1022" s="128"/>
      <c r="N1022" s="409"/>
      <c r="O1022" s="409"/>
      <c r="Q1022" s="686" t="s">
        <v>1862</v>
      </c>
      <c r="R1022" s="692" t="s">
        <v>2004</v>
      </c>
      <c r="T1022" s="680" t="str">
        <f>IF(IF(A1022=0,TRUE(),D1022=IFERROR(VLOOKUP(A1022,Zaplecze_Weryfikacja!A:B,2,FALSE),2))=TRUE(),"Tak","Nie")</f>
        <v>Nie</v>
      </c>
      <c r="U1022" s="681" t="str">
        <f>IF(T1022="Tak"," ",IF(IFERROR(VLOOKUP(A1022,Zaplecze_Weryfikacja!A:B,2,FALSE),"Inny numer Lp")="Inny numer Lp","Inny numer Lp",IF(VLOOKUP(A1022,Zaplecze_Weryfikacja!A:B,2,FALSE)=D1022,"Nieznana przyczyna","Inny opis")))</f>
        <v>Inny opis</v>
      </c>
      <c r="Y1022" s="785"/>
      <c r="Z1022" s="309">
        <f t="shared" si="3892"/>
        <v>0</v>
      </c>
      <c r="AA1022" s="785"/>
      <c r="AB1022" s="309">
        <f t="shared" si="3893"/>
        <v>0</v>
      </c>
      <c r="AC1022" s="785"/>
      <c r="AD1022" s="309">
        <f t="shared" si="3894"/>
        <v>0</v>
      </c>
      <c r="AE1022" s="785"/>
      <c r="AF1022" s="309">
        <f t="shared" si="3895"/>
        <v>0</v>
      </c>
      <c r="AG1022" s="785"/>
      <c r="AH1022" s="309">
        <f t="shared" si="3896"/>
        <v>0</v>
      </c>
      <c r="AI1022" s="785"/>
      <c r="AJ1022" s="309">
        <f t="shared" si="3897"/>
        <v>0</v>
      </c>
      <c r="AK1022" s="785"/>
      <c r="AL1022" s="309">
        <f t="shared" si="3898"/>
        <v>0</v>
      </c>
      <c r="AM1022" s="785"/>
      <c r="AN1022" s="309">
        <f t="shared" si="3899"/>
        <v>0</v>
      </c>
      <c r="AO1022" s="785"/>
      <c r="AP1022" s="309">
        <f t="shared" si="3900"/>
        <v>0</v>
      </c>
      <c r="AQ1022" s="785"/>
      <c r="AR1022" s="309">
        <f t="shared" si="3901"/>
        <v>0</v>
      </c>
      <c r="AT1022" s="782">
        <f t="shared" si="3674"/>
        <v>0</v>
      </c>
      <c r="AU1022" s="782">
        <f t="shared" si="3675"/>
        <v>0</v>
      </c>
      <c r="AV1022" s="782">
        <f t="shared" si="3676"/>
        <v>0</v>
      </c>
      <c r="AW1022" s="788" t="e">
        <f t="shared" si="3677"/>
        <v>#DIV/0!</v>
      </c>
      <c r="AY1022" s="781">
        <f t="shared" si="3678"/>
        <v>0</v>
      </c>
      <c r="AZ1022" s="777"/>
      <c r="BA1022" s="781">
        <f t="shared" si="3679"/>
        <v>0</v>
      </c>
      <c r="BB1022" s="777"/>
      <c r="BC1022" s="781">
        <f t="shared" si="3680"/>
        <v>0</v>
      </c>
      <c r="BD1022" s="777"/>
      <c r="BE1022" s="781">
        <f t="shared" si="3681"/>
        <v>0</v>
      </c>
      <c r="BF1022" s="777"/>
      <c r="BG1022" s="781">
        <f t="shared" si="3682"/>
        <v>0</v>
      </c>
      <c r="BH1022" s="777"/>
      <c r="BI1022" s="781">
        <f t="shared" si="3683"/>
        <v>0</v>
      </c>
      <c r="BJ1022" s="777"/>
      <c r="BK1022" s="781">
        <f t="shared" si="3684"/>
        <v>0</v>
      </c>
      <c r="BL1022" s="777"/>
      <c r="BM1022" s="781">
        <f t="shared" si="3685"/>
        <v>0</v>
      </c>
      <c r="BN1022" s="777"/>
      <c r="BO1022" s="781">
        <f t="shared" si="3686"/>
        <v>0</v>
      </c>
      <c r="BP1022" s="777"/>
      <c r="BQ1022" s="781">
        <f t="shared" si="3687"/>
        <v>0</v>
      </c>
      <c r="BR1022" s="777"/>
    </row>
    <row r="1023" spans="1:70" outlineLevel="3">
      <c r="A1023" s="6">
        <v>302612</v>
      </c>
      <c r="B1023" s="10"/>
      <c r="C1023" s="121" t="s">
        <v>111</v>
      </c>
      <c r="D1023" s="102" t="s">
        <v>179</v>
      </c>
      <c r="E1023" s="43" t="str">
        <f t="shared" si="3890"/>
        <v>T</v>
      </c>
      <c r="F1023" s="13" t="s">
        <v>220</v>
      </c>
      <c r="G1023" s="122" t="s">
        <v>325</v>
      </c>
      <c r="H1023" s="1076">
        <v>2</v>
      </c>
      <c r="I1023" s="1141"/>
      <c r="J1023" s="1142"/>
      <c r="K1023" s="1032">
        <f t="shared" si="3891"/>
        <v>0</v>
      </c>
      <c r="L1023" s="208"/>
      <c r="M1023" s="128"/>
      <c r="N1023" s="409"/>
      <c r="O1023" s="409"/>
      <c r="Q1023" s="684" t="s">
        <v>1870</v>
      </c>
      <c r="R1023" s="692" t="s">
        <v>2004</v>
      </c>
      <c r="T1023" s="680" t="str">
        <f>IF(IF(A1023=0,TRUE(),D1023=IFERROR(VLOOKUP(A1023,Zaplecze_Weryfikacja!A:B,2,FALSE),2))=TRUE(),"Tak","Nie")</f>
        <v>Nie</v>
      </c>
      <c r="U1023" s="681" t="str">
        <f>IF(T1023="Tak"," ",IF(IFERROR(VLOOKUP(A1023,Zaplecze_Weryfikacja!A:B,2,FALSE),"Inny numer Lp")="Inny numer Lp","Inny numer Lp",IF(VLOOKUP(A1023,Zaplecze_Weryfikacja!A:B,2,FALSE)=D1023,"Nieznana przyczyna","Inny opis")))</f>
        <v>Inny opis</v>
      </c>
      <c r="Y1023" s="785"/>
      <c r="Z1023" s="309">
        <f t="shared" si="3892"/>
        <v>0</v>
      </c>
      <c r="AA1023" s="785"/>
      <c r="AB1023" s="309">
        <f t="shared" si="3893"/>
        <v>0</v>
      </c>
      <c r="AC1023" s="785"/>
      <c r="AD1023" s="309">
        <f t="shared" si="3894"/>
        <v>0</v>
      </c>
      <c r="AE1023" s="785"/>
      <c r="AF1023" s="309">
        <f t="shared" si="3895"/>
        <v>0</v>
      </c>
      <c r="AG1023" s="785"/>
      <c r="AH1023" s="309">
        <f t="shared" si="3896"/>
        <v>0</v>
      </c>
      <c r="AI1023" s="785"/>
      <c r="AJ1023" s="309">
        <f t="shared" si="3897"/>
        <v>0</v>
      </c>
      <c r="AK1023" s="785"/>
      <c r="AL1023" s="309">
        <f t="shared" si="3898"/>
        <v>0</v>
      </c>
      <c r="AM1023" s="785"/>
      <c r="AN1023" s="309">
        <f t="shared" si="3899"/>
        <v>0</v>
      </c>
      <c r="AO1023" s="785"/>
      <c r="AP1023" s="309">
        <f t="shared" si="3900"/>
        <v>0</v>
      </c>
      <c r="AQ1023" s="785"/>
      <c r="AR1023" s="309">
        <f t="shared" si="3901"/>
        <v>0</v>
      </c>
      <c r="AT1023" s="782">
        <f t="shared" si="3674"/>
        <v>0</v>
      </c>
      <c r="AU1023" s="782">
        <f t="shared" si="3675"/>
        <v>0</v>
      </c>
      <c r="AV1023" s="782">
        <f t="shared" si="3676"/>
        <v>0</v>
      </c>
      <c r="AW1023" s="788" t="e">
        <f t="shared" si="3677"/>
        <v>#DIV/0!</v>
      </c>
      <c r="AY1023" s="781">
        <f t="shared" si="3678"/>
        <v>0</v>
      </c>
      <c r="AZ1023" s="777"/>
      <c r="BA1023" s="781">
        <f t="shared" si="3679"/>
        <v>0</v>
      </c>
      <c r="BB1023" s="777"/>
      <c r="BC1023" s="781">
        <f t="shared" si="3680"/>
        <v>0</v>
      </c>
      <c r="BD1023" s="777"/>
      <c r="BE1023" s="781">
        <f t="shared" si="3681"/>
        <v>0</v>
      </c>
      <c r="BF1023" s="777"/>
      <c r="BG1023" s="781">
        <f t="shared" si="3682"/>
        <v>0</v>
      </c>
      <c r="BH1023" s="777"/>
      <c r="BI1023" s="781">
        <f t="shared" si="3683"/>
        <v>0</v>
      </c>
      <c r="BJ1023" s="777"/>
      <c r="BK1023" s="781">
        <f t="shared" si="3684"/>
        <v>0</v>
      </c>
      <c r="BL1023" s="777"/>
      <c r="BM1023" s="781">
        <f t="shared" si="3685"/>
        <v>0</v>
      </c>
      <c r="BN1023" s="777"/>
      <c r="BO1023" s="781">
        <f t="shared" si="3686"/>
        <v>0</v>
      </c>
      <c r="BP1023" s="777"/>
      <c r="BQ1023" s="781">
        <f t="shared" si="3687"/>
        <v>0</v>
      </c>
      <c r="BR1023" s="777"/>
    </row>
    <row r="1024" spans="1:70" outlineLevel="3">
      <c r="A1024" s="6">
        <v>302613</v>
      </c>
      <c r="B1024" s="10"/>
      <c r="C1024" s="121" t="s">
        <v>111</v>
      </c>
      <c r="D1024" s="102" t="s">
        <v>184</v>
      </c>
      <c r="E1024" s="43" t="str">
        <f t="shared" si="3890"/>
        <v>T</v>
      </c>
      <c r="F1024" s="13" t="s">
        <v>3239</v>
      </c>
      <c r="G1024" s="122" t="s">
        <v>325</v>
      </c>
      <c r="H1024" s="1076">
        <v>1</v>
      </c>
      <c r="I1024" s="1141"/>
      <c r="J1024" s="1142"/>
      <c r="K1024" s="1032">
        <f t="shared" si="3891"/>
        <v>0</v>
      </c>
      <c r="L1024" s="208"/>
      <c r="M1024" s="128"/>
      <c r="N1024" s="409"/>
      <c r="O1024" s="409"/>
      <c r="Q1024" s="684" t="s">
        <v>1870</v>
      </c>
      <c r="R1024" s="692" t="s">
        <v>2004</v>
      </c>
      <c r="T1024" s="680" t="str">
        <f>IF(IF(A1024=0,TRUE(),D1024=IFERROR(VLOOKUP(A1024,Zaplecze_Weryfikacja!A:B,2,FALSE),2))=TRUE(),"Tak","Nie")</f>
        <v>Nie</v>
      </c>
      <c r="U1024" s="681" t="str">
        <f>IF(T1024="Tak"," ",IF(IFERROR(VLOOKUP(A1024,Zaplecze_Weryfikacja!A:B,2,FALSE),"Inny numer Lp")="Inny numer Lp","Inny numer Lp",IF(VLOOKUP(A1024,Zaplecze_Weryfikacja!A:B,2,FALSE)=D1024,"Nieznana przyczyna","Inny opis")))</f>
        <v>Inny opis</v>
      </c>
      <c r="Y1024" s="785"/>
      <c r="Z1024" s="309">
        <f t="shared" si="3892"/>
        <v>0</v>
      </c>
      <c r="AA1024" s="785"/>
      <c r="AB1024" s="309">
        <f t="shared" si="3893"/>
        <v>0</v>
      </c>
      <c r="AC1024" s="785"/>
      <c r="AD1024" s="309">
        <f t="shared" si="3894"/>
        <v>0</v>
      </c>
      <c r="AE1024" s="785"/>
      <c r="AF1024" s="309">
        <f t="shared" si="3895"/>
        <v>0</v>
      </c>
      <c r="AG1024" s="785"/>
      <c r="AH1024" s="309">
        <f t="shared" si="3896"/>
        <v>0</v>
      </c>
      <c r="AI1024" s="785"/>
      <c r="AJ1024" s="309">
        <f t="shared" si="3897"/>
        <v>0</v>
      </c>
      <c r="AK1024" s="785"/>
      <c r="AL1024" s="309">
        <f t="shared" si="3898"/>
        <v>0</v>
      </c>
      <c r="AM1024" s="785"/>
      <c r="AN1024" s="309">
        <f t="shared" si="3899"/>
        <v>0</v>
      </c>
      <c r="AO1024" s="785"/>
      <c r="AP1024" s="309">
        <f t="shared" si="3900"/>
        <v>0</v>
      </c>
      <c r="AQ1024" s="785"/>
      <c r="AR1024" s="309">
        <f t="shared" si="3901"/>
        <v>0</v>
      </c>
      <c r="AT1024" s="782">
        <f t="shared" si="3674"/>
        <v>0</v>
      </c>
      <c r="AU1024" s="782">
        <f t="shared" si="3675"/>
        <v>0</v>
      </c>
      <c r="AV1024" s="782">
        <f t="shared" si="3676"/>
        <v>0</v>
      </c>
      <c r="AW1024" s="788" t="e">
        <f t="shared" si="3677"/>
        <v>#DIV/0!</v>
      </c>
      <c r="AY1024" s="781">
        <f t="shared" si="3678"/>
        <v>0</v>
      </c>
      <c r="AZ1024" s="777"/>
      <c r="BA1024" s="781">
        <f t="shared" si="3679"/>
        <v>0</v>
      </c>
      <c r="BB1024" s="777"/>
      <c r="BC1024" s="781">
        <f t="shared" si="3680"/>
        <v>0</v>
      </c>
      <c r="BD1024" s="777"/>
      <c r="BE1024" s="781">
        <f t="shared" si="3681"/>
        <v>0</v>
      </c>
      <c r="BF1024" s="777"/>
      <c r="BG1024" s="781">
        <f t="shared" si="3682"/>
        <v>0</v>
      </c>
      <c r="BH1024" s="777"/>
      <c r="BI1024" s="781">
        <f t="shared" si="3683"/>
        <v>0</v>
      </c>
      <c r="BJ1024" s="777"/>
      <c r="BK1024" s="781">
        <f t="shared" si="3684"/>
        <v>0</v>
      </c>
      <c r="BL1024" s="777"/>
      <c r="BM1024" s="781">
        <f t="shared" si="3685"/>
        <v>0</v>
      </c>
      <c r="BN1024" s="777"/>
      <c r="BO1024" s="781">
        <f t="shared" si="3686"/>
        <v>0</v>
      </c>
      <c r="BP1024" s="777"/>
      <c r="BQ1024" s="781">
        <f t="shared" si="3687"/>
        <v>0</v>
      </c>
      <c r="BR1024" s="777"/>
    </row>
    <row r="1025" spans="1:70" outlineLevel="3">
      <c r="A1025" s="6">
        <v>302614</v>
      </c>
      <c r="B1025" s="10"/>
      <c r="C1025" s="121" t="s">
        <v>111</v>
      </c>
      <c r="D1025" s="102" t="s">
        <v>3235</v>
      </c>
      <c r="E1025" s="43" t="str">
        <f t="shared" si="3890"/>
        <v>T</v>
      </c>
      <c r="F1025" s="13" t="s">
        <v>3131</v>
      </c>
      <c r="G1025" s="122" t="s">
        <v>327</v>
      </c>
      <c r="H1025" s="1076">
        <v>4.9000000000000004</v>
      </c>
      <c r="I1025" s="1141"/>
      <c r="J1025" s="1142"/>
      <c r="K1025" s="1032">
        <f t="shared" si="3891"/>
        <v>0</v>
      </c>
      <c r="L1025" s="208"/>
      <c r="M1025" s="128"/>
      <c r="N1025" s="409"/>
      <c r="O1025" s="409"/>
      <c r="Q1025" s="684" t="s">
        <v>1870</v>
      </c>
      <c r="R1025" s="692" t="s">
        <v>2004</v>
      </c>
      <c r="T1025" s="680" t="str">
        <f>IF(IF(A1025=0,TRUE(),D1025=IFERROR(VLOOKUP(A1025,Zaplecze_Weryfikacja!A:B,2,FALSE),2))=TRUE(),"Tak","Nie")</f>
        <v>Nie</v>
      </c>
      <c r="U1025" s="681" t="str">
        <f>IF(T1025="Tak"," ",IF(IFERROR(VLOOKUP(A1025,Zaplecze_Weryfikacja!A:B,2,FALSE),"Inny numer Lp")="Inny numer Lp","Inny numer Lp",IF(VLOOKUP(A1025,Zaplecze_Weryfikacja!A:B,2,FALSE)=D1025,"Nieznana przyczyna","Inny opis")))</f>
        <v>Inny opis</v>
      </c>
      <c r="Y1025" s="785"/>
      <c r="Z1025" s="309">
        <f t="shared" si="3892"/>
        <v>0</v>
      </c>
      <c r="AA1025" s="785"/>
      <c r="AB1025" s="309">
        <f t="shared" si="3893"/>
        <v>0</v>
      </c>
      <c r="AC1025" s="785"/>
      <c r="AD1025" s="309">
        <f t="shared" si="3894"/>
        <v>0</v>
      </c>
      <c r="AE1025" s="785"/>
      <c r="AF1025" s="309">
        <f t="shared" si="3895"/>
        <v>0</v>
      </c>
      <c r="AG1025" s="785"/>
      <c r="AH1025" s="309">
        <f t="shared" si="3896"/>
        <v>0</v>
      </c>
      <c r="AI1025" s="785"/>
      <c r="AJ1025" s="309">
        <f t="shared" si="3897"/>
        <v>0</v>
      </c>
      <c r="AK1025" s="785"/>
      <c r="AL1025" s="309">
        <f t="shared" si="3898"/>
        <v>0</v>
      </c>
      <c r="AM1025" s="785"/>
      <c r="AN1025" s="309">
        <f t="shared" si="3899"/>
        <v>0</v>
      </c>
      <c r="AO1025" s="785"/>
      <c r="AP1025" s="309">
        <f t="shared" si="3900"/>
        <v>0</v>
      </c>
      <c r="AQ1025" s="785"/>
      <c r="AR1025" s="309">
        <f t="shared" si="3901"/>
        <v>0</v>
      </c>
      <c r="AT1025" s="782">
        <f t="shared" ref="AT1025:AT1026" si="3902">MAX(Z1025,AB1025,AD1025,AF1025,AH1025,AJ1025,AL1025,AN1025,AP1025,AR1025)</f>
        <v>0</v>
      </c>
      <c r="AU1025" s="782">
        <f t="shared" ref="AU1025:AU1026" si="3903">IF($AU$6=10,MIN(Z1025,AB1025,AD1025,AF1025,AH1025,AJ1025,AL1025,AN1025,AP1025,AR1025),IF($AU$6=9,MIN(Z1025,AB1025,AD1025,AF1025,AH1025,AJ1025,AL1025,AN1025,AP1025),IF($AU$6=8,MIN(Z1025,AB1025,AD1025,AF1025,AH1025,AJ1025,AL1025,AN1025),IF($AU$6=7,MIN(Z1025,AB1025,AD1025,AF1025,AH1025,AJ1025,AL1025),IF($AU$6=6,MIN(Z1025,AB1025,AD1025,AF1025,AH1025,AJ1025),IF($AU$6=5,MIN(Z1025,AB1025,AD1025,AF1025,AH1025),IF($AU$6=4,MIN(Z1025,AB1025,AD1025,AF1025),IF($AU$6=4,MIN(Z1025,AB1025,AD1025,AF1025),IF($AU$6=3,MIN(Z1025,AB1025,AD1025),IF($AU$6=3,MIN(Z1025,AB1025,AD1025),IF($AU$6=2,MIN(Z1025,AB1025),IF($AU$6=1,MIN(Z1025),"Błąd - zła ilośc oferentów"))))))))))))</f>
        <v>0</v>
      </c>
      <c r="AV1025" s="782">
        <f t="shared" ref="AV1025:AV1026" si="3904">AT1025-AU1025</f>
        <v>0</v>
      </c>
      <c r="AW1025" s="788" t="e">
        <f t="shared" ref="AW1025:AW1026" si="3905">AT1025/AU1025</f>
        <v>#DIV/0!</v>
      </c>
      <c r="AY1025" s="781">
        <f t="shared" ref="AY1025:AY1026" si="3906">+AZ1025</f>
        <v>0</v>
      </c>
      <c r="AZ1025" s="777"/>
      <c r="BA1025" s="781">
        <f t="shared" ref="BA1025:BA1026" si="3907">+BB1025</f>
        <v>0</v>
      </c>
      <c r="BB1025" s="777"/>
      <c r="BC1025" s="781">
        <f t="shared" ref="BC1025:BC1026" si="3908">+BD1025</f>
        <v>0</v>
      </c>
      <c r="BD1025" s="777"/>
      <c r="BE1025" s="781">
        <f t="shared" ref="BE1025:BE1026" si="3909">+BF1025</f>
        <v>0</v>
      </c>
      <c r="BF1025" s="777"/>
      <c r="BG1025" s="781">
        <f t="shared" ref="BG1025:BG1026" si="3910">+BH1025</f>
        <v>0</v>
      </c>
      <c r="BH1025" s="777"/>
      <c r="BI1025" s="781">
        <f t="shared" ref="BI1025:BI1026" si="3911">+BJ1025</f>
        <v>0</v>
      </c>
      <c r="BJ1025" s="777"/>
      <c r="BK1025" s="781">
        <f t="shared" ref="BK1025:BK1026" si="3912">+BL1025</f>
        <v>0</v>
      </c>
      <c r="BL1025" s="777"/>
      <c r="BM1025" s="781">
        <f t="shared" ref="BM1025:BM1026" si="3913">+BN1025</f>
        <v>0</v>
      </c>
      <c r="BN1025" s="777"/>
      <c r="BO1025" s="781">
        <f t="shared" ref="BO1025:BO1026" si="3914">+BP1025</f>
        <v>0</v>
      </c>
      <c r="BP1025" s="777"/>
      <c r="BQ1025" s="781">
        <f t="shared" ref="BQ1025:BQ1026" si="3915">+BR1025</f>
        <v>0</v>
      </c>
      <c r="BR1025" s="777"/>
    </row>
    <row r="1026" spans="1:70" outlineLevel="3">
      <c r="A1026" s="6">
        <v>302615</v>
      </c>
      <c r="B1026" s="10"/>
      <c r="C1026" s="121" t="s">
        <v>111</v>
      </c>
      <c r="D1026" s="102" t="s">
        <v>3175</v>
      </c>
      <c r="E1026" s="43" t="str">
        <f t="shared" si="3890"/>
        <v>T</v>
      </c>
      <c r="F1026" s="13" t="s">
        <v>815</v>
      </c>
      <c r="G1026" s="122" t="s">
        <v>327</v>
      </c>
      <c r="H1026" s="1076">
        <v>10.199999999999999</v>
      </c>
      <c r="I1026" s="1141"/>
      <c r="J1026" s="1142"/>
      <c r="K1026" s="1032">
        <f t="shared" si="3891"/>
        <v>0</v>
      </c>
      <c r="L1026" s="208"/>
      <c r="M1026" s="128"/>
      <c r="N1026" s="409"/>
      <c r="O1026" s="409"/>
      <c r="Q1026" s="684" t="s">
        <v>1870</v>
      </c>
      <c r="R1026" s="692" t="s">
        <v>2004</v>
      </c>
      <c r="T1026" s="680" t="str">
        <f>IF(IF(A1026=0,TRUE(),D1026=IFERROR(VLOOKUP(A1026,Zaplecze_Weryfikacja!A:B,2,FALSE),2))=TRUE(),"Tak","Nie")</f>
        <v>Nie</v>
      </c>
      <c r="U1026" s="681" t="str">
        <f>IF(T1026="Tak"," ",IF(IFERROR(VLOOKUP(A1026,Zaplecze_Weryfikacja!A:B,2,FALSE),"Inny numer Lp")="Inny numer Lp","Inny numer Lp",IF(VLOOKUP(A1026,Zaplecze_Weryfikacja!A:B,2,FALSE)=D1026,"Nieznana przyczyna","Inny opis")))</f>
        <v>Inny opis</v>
      </c>
      <c r="Y1026" s="785"/>
      <c r="Z1026" s="309">
        <f t="shared" si="3892"/>
        <v>0</v>
      </c>
      <c r="AA1026" s="785"/>
      <c r="AB1026" s="309">
        <f t="shared" si="3893"/>
        <v>0</v>
      </c>
      <c r="AC1026" s="785"/>
      <c r="AD1026" s="309">
        <f t="shared" si="3894"/>
        <v>0</v>
      </c>
      <c r="AE1026" s="785"/>
      <c r="AF1026" s="309">
        <f t="shared" si="3895"/>
        <v>0</v>
      </c>
      <c r="AG1026" s="785"/>
      <c r="AH1026" s="309">
        <f t="shared" si="3896"/>
        <v>0</v>
      </c>
      <c r="AI1026" s="785"/>
      <c r="AJ1026" s="309">
        <f t="shared" si="3897"/>
        <v>0</v>
      </c>
      <c r="AK1026" s="785"/>
      <c r="AL1026" s="309">
        <f t="shared" si="3898"/>
        <v>0</v>
      </c>
      <c r="AM1026" s="785"/>
      <c r="AN1026" s="309">
        <f t="shared" si="3899"/>
        <v>0</v>
      </c>
      <c r="AO1026" s="785"/>
      <c r="AP1026" s="309">
        <f t="shared" si="3900"/>
        <v>0</v>
      </c>
      <c r="AQ1026" s="785"/>
      <c r="AR1026" s="309">
        <f t="shared" si="3901"/>
        <v>0</v>
      </c>
      <c r="AT1026" s="782">
        <f t="shared" si="3902"/>
        <v>0</v>
      </c>
      <c r="AU1026" s="782">
        <f t="shared" si="3903"/>
        <v>0</v>
      </c>
      <c r="AV1026" s="782">
        <f t="shared" si="3904"/>
        <v>0</v>
      </c>
      <c r="AW1026" s="788" t="e">
        <f t="shared" si="3905"/>
        <v>#DIV/0!</v>
      </c>
      <c r="AY1026" s="781">
        <f t="shared" si="3906"/>
        <v>0</v>
      </c>
      <c r="AZ1026" s="777"/>
      <c r="BA1026" s="781">
        <f t="shared" si="3907"/>
        <v>0</v>
      </c>
      <c r="BB1026" s="777"/>
      <c r="BC1026" s="781">
        <f t="shared" si="3908"/>
        <v>0</v>
      </c>
      <c r="BD1026" s="777"/>
      <c r="BE1026" s="781">
        <f t="shared" si="3909"/>
        <v>0</v>
      </c>
      <c r="BF1026" s="777"/>
      <c r="BG1026" s="781">
        <f t="shared" si="3910"/>
        <v>0</v>
      </c>
      <c r="BH1026" s="777"/>
      <c r="BI1026" s="781">
        <f t="shared" si="3911"/>
        <v>0</v>
      </c>
      <c r="BJ1026" s="777"/>
      <c r="BK1026" s="781">
        <f t="shared" si="3912"/>
        <v>0</v>
      </c>
      <c r="BL1026" s="777"/>
      <c r="BM1026" s="781">
        <f t="shared" si="3913"/>
        <v>0</v>
      </c>
      <c r="BN1026" s="777"/>
      <c r="BO1026" s="781">
        <f t="shared" si="3914"/>
        <v>0</v>
      </c>
      <c r="BP1026" s="777"/>
      <c r="BQ1026" s="781">
        <f t="shared" si="3915"/>
        <v>0</v>
      </c>
      <c r="BR1026" s="777"/>
    </row>
    <row r="1027" spans="1:70" outlineLevel="3">
      <c r="A1027" s="6"/>
      <c r="B1027" s="121"/>
      <c r="C1027" s="121"/>
      <c r="D1027" s="102"/>
      <c r="E1027" s="122"/>
      <c r="F1027" s="37"/>
      <c r="G1027" s="122"/>
      <c r="H1027" s="1017"/>
      <c r="I1027" s="1006"/>
      <c r="J1027" s="1111"/>
      <c r="K1027" s="1033"/>
      <c r="L1027" s="208"/>
      <c r="M1027" s="128"/>
      <c r="N1027" s="409"/>
      <c r="O1027" s="409"/>
      <c r="Q1027" s="683"/>
      <c r="R1027" s="692"/>
      <c r="T1027" s="680" t="str">
        <f>IF(IF(A1027=0,TRUE(),D1027=IFERROR(VLOOKUP(A1027,Zaplecze_Weryfikacja!A:B,2,FALSE),2))=TRUE(),"Tak","Nie")</f>
        <v>Tak</v>
      </c>
      <c r="U1027" s="681" t="str">
        <f>IF(T1027="Tak"," ",IF(IFERROR(VLOOKUP(A1027,Zaplecze_Weryfikacja!A:B,2,FALSE),"Inny numer Lp")="Inny numer Lp","Inny numer Lp",IF(VLOOKUP(A1027,Zaplecze_Weryfikacja!A:B,2,FALSE)=D1027,"Nieznana przyczyna","Inny opis")))</f>
        <v xml:space="preserve"> </v>
      </c>
      <c r="Y1027" s="785"/>
      <c r="Z1027" s="104"/>
      <c r="AA1027" s="785"/>
      <c r="AB1027" s="104"/>
      <c r="AC1027" s="785"/>
      <c r="AD1027" s="104"/>
      <c r="AE1027" s="785"/>
      <c r="AF1027" s="104"/>
      <c r="AG1027" s="785"/>
      <c r="AH1027" s="104"/>
      <c r="AI1027" s="785"/>
      <c r="AJ1027" s="104"/>
      <c r="AK1027" s="785"/>
      <c r="AL1027" s="104"/>
      <c r="AM1027" s="785"/>
      <c r="AN1027" s="104"/>
      <c r="AO1027" s="785"/>
      <c r="AP1027" s="104"/>
      <c r="AQ1027" s="785"/>
      <c r="AR1027" s="104"/>
      <c r="AT1027" s="782">
        <f t="shared" si="3674"/>
        <v>0</v>
      </c>
      <c r="AU1027" s="782">
        <f t="shared" si="3675"/>
        <v>0</v>
      </c>
      <c r="AV1027" s="782">
        <f t="shared" si="3676"/>
        <v>0</v>
      </c>
      <c r="AW1027" s="788" t="e">
        <f t="shared" si="3677"/>
        <v>#DIV/0!</v>
      </c>
      <c r="AY1027" s="781">
        <f t="shared" si="3678"/>
        <v>0</v>
      </c>
      <c r="AZ1027" s="777"/>
      <c r="BA1027" s="781">
        <f t="shared" si="3679"/>
        <v>0</v>
      </c>
      <c r="BB1027" s="777"/>
      <c r="BC1027" s="781">
        <f t="shared" si="3680"/>
        <v>0</v>
      </c>
      <c r="BD1027" s="777"/>
      <c r="BE1027" s="781">
        <f t="shared" si="3681"/>
        <v>0</v>
      </c>
      <c r="BF1027" s="777"/>
      <c r="BG1027" s="781">
        <f t="shared" si="3682"/>
        <v>0</v>
      </c>
      <c r="BH1027" s="777"/>
      <c r="BI1027" s="781">
        <f t="shared" si="3683"/>
        <v>0</v>
      </c>
      <c r="BJ1027" s="777"/>
      <c r="BK1027" s="781">
        <f t="shared" si="3684"/>
        <v>0</v>
      </c>
      <c r="BL1027" s="777"/>
      <c r="BM1027" s="781">
        <f t="shared" si="3685"/>
        <v>0</v>
      </c>
      <c r="BN1027" s="777"/>
      <c r="BO1027" s="781">
        <f t="shared" si="3686"/>
        <v>0</v>
      </c>
      <c r="BP1027" s="777"/>
      <c r="BQ1027" s="781">
        <f t="shared" si="3687"/>
        <v>0</v>
      </c>
      <c r="BR1027" s="777"/>
    </row>
    <row r="1028" spans="1:70" outlineLevel="3">
      <c r="A1028" s="667"/>
      <c r="B1028" s="668"/>
      <c r="C1028" s="668"/>
      <c r="D1028" s="672" t="s">
        <v>208</v>
      </c>
      <c r="E1028" s="773" t="str">
        <f>IF(COUNTIF(E1029:E1040,"T")=0,"N","T")</f>
        <v>T</v>
      </c>
      <c r="F1028" s="665"/>
      <c r="G1028" s="664"/>
      <c r="H1028" s="1079"/>
      <c r="I1028" s="1065"/>
      <c r="J1028" s="1116"/>
      <c r="K1028" s="1036">
        <f>SUBTOTAL(9,K1029:K1044)</f>
        <v>0</v>
      </c>
      <c r="L1028" s="496"/>
      <c r="M1028" s="657"/>
      <c r="N1028" s="657"/>
      <c r="O1028" s="657"/>
      <c r="Q1028" s="683"/>
      <c r="R1028" s="692"/>
      <c r="T1028" s="680" t="str">
        <f>IF(IF(A1028=0,TRUE(),D1028=IFERROR(VLOOKUP(A1028,Zaplecze_Weryfikacja!A:B,2,FALSE),2))=TRUE(),"Tak","Nie")</f>
        <v>Tak</v>
      </c>
      <c r="U1028" s="681" t="str">
        <f>IF(T1028="Tak"," ",IF(IFERROR(VLOOKUP(A1028,Zaplecze_Weryfikacja!A:B,2,FALSE),"Inny numer Lp")="Inny numer Lp","Inny numer Lp",IF(VLOOKUP(A1028,Zaplecze_Weryfikacja!A:B,2,FALSE)=D1028,"Nieznana przyczyna","Inny opis")))</f>
        <v xml:space="preserve"> </v>
      </c>
      <c r="Y1028" s="785"/>
      <c r="Z1028" s="663">
        <f>SUBTOTAL(9,Z1029:Z1044)</f>
        <v>0</v>
      </c>
      <c r="AA1028" s="785"/>
      <c r="AB1028" s="663">
        <f>SUBTOTAL(9,AB1029:AB1044)</f>
        <v>0</v>
      </c>
      <c r="AC1028" s="785"/>
      <c r="AD1028" s="663">
        <f>SUBTOTAL(9,AD1029:AD1044)</f>
        <v>0</v>
      </c>
      <c r="AE1028" s="785"/>
      <c r="AF1028" s="663">
        <f>SUBTOTAL(9,AF1029:AF1044)</f>
        <v>0</v>
      </c>
      <c r="AG1028" s="785"/>
      <c r="AH1028" s="663">
        <f>SUBTOTAL(9,AH1029:AH1044)</f>
        <v>0</v>
      </c>
      <c r="AI1028" s="785"/>
      <c r="AJ1028" s="663">
        <f>SUBTOTAL(9,AJ1029:AJ1044)</f>
        <v>0</v>
      </c>
      <c r="AK1028" s="785"/>
      <c r="AL1028" s="663">
        <f>SUBTOTAL(9,AL1029:AL1044)</f>
        <v>0</v>
      </c>
      <c r="AM1028" s="785"/>
      <c r="AN1028" s="663">
        <f>SUBTOTAL(9,AN1029:AN1044)</f>
        <v>0</v>
      </c>
      <c r="AO1028" s="785"/>
      <c r="AP1028" s="663">
        <f>SUBTOTAL(9,AP1029:AP1044)</f>
        <v>0</v>
      </c>
      <c r="AQ1028" s="785"/>
      <c r="AR1028" s="663">
        <f>SUBTOTAL(9,AR1029:AR1044)</f>
        <v>0</v>
      </c>
      <c r="AT1028" s="845">
        <f t="shared" si="3674"/>
        <v>0</v>
      </c>
      <c r="AU1028" s="845">
        <f t="shared" si="3675"/>
        <v>0</v>
      </c>
      <c r="AV1028" s="845">
        <f t="shared" si="3676"/>
        <v>0</v>
      </c>
      <c r="AW1028" s="846" t="e">
        <f t="shared" si="3677"/>
        <v>#DIV/0!</v>
      </c>
      <c r="AY1028" s="781">
        <f t="shared" si="3678"/>
        <v>0</v>
      </c>
      <c r="AZ1028" s="847"/>
      <c r="BA1028" s="781">
        <f t="shared" si="3679"/>
        <v>0</v>
      </c>
      <c r="BB1028" s="847"/>
      <c r="BC1028" s="781">
        <f t="shared" si="3680"/>
        <v>0</v>
      </c>
      <c r="BD1028" s="847"/>
      <c r="BE1028" s="781">
        <f t="shared" si="3681"/>
        <v>0</v>
      </c>
      <c r="BF1028" s="847"/>
      <c r="BG1028" s="781">
        <f t="shared" si="3682"/>
        <v>0</v>
      </c>
      <c r="BH1028" s="847"/>
      <c r="BI1028" s="781">
        <f t="shared" si="3683"/>
        <v>0</v>
      </c>
      <c r="BJ1028" s="847"/>
      <c r="BK1028" s="781">
        <f t="shared" si="3684"/>
        <v>0</v>
      </c>
      <c r="BL1028" s="847"/>
      <c r="BM1028" s="781">
        <f t="shared" si="3685"/>
        <v>0</v>
      </c>
      <c r="BN1028" s="847"/>
      <c r="BO1028" s="781">
        <f t="shared" si="3686"/>
        <v>0</v>
      </c>
      <c r="BP1028" s="847"/>
      <c r="BQ1028" s="781">
        <f t="shared" si="3687"/>
        <v>0</v>
      </c>
      <c r="BR1028" s="847"/>
    </row>
    <row r="1029" spans="1:70" outlineLevel="3">
      <c r="A1029" s="6">
        <v>302616</v>
      </c>
      <c r="B1029" s="10"/>
      <c r="C1029" s="121" t="s">
        <v>111</v>
      </c>
      <c r="D1029" s="102" t="s">
        <v>65</v>
      </c>
      <c r="E1029" s="43" t="str">
        <f t="shared" ref="E1029:E1041" si="3916">IF(H1029&gt;0,"T","N")</f>
        <v>T</v>
      </c>
      <c r="F1029" s="37" t="s">
        <v>213</v>
      </c>
      <c r="G1029" s="122" t="s">
        <v>327</v>
      </c>
      <c r="H1029" s="1076">
        <v>10.199999999999999</v>
      </c>
      <c r="I1029" s="1141"/>
      <c r="J1029" s="1142"/>
      <c r="K1029" s="1032">
        <f t="shared" ref="K1029:K1041" si="3917">IF(B1029="E","E",$H1029*I1029)</f>
        <v>0</v>
      </c>
      <c r="L1029" s="208"/>
      <c r="M1029" s="128"/>
      <c r="N1029" s="409"/>
      <c r="O1029" s="409"/>
      <c r="Q1029" s="684" t="s">
        <v>1911</v>
      </c>
      <c r="R1029" s="692" t="s">
        <v>2004</v>
      </c>
      <c r="T1029" s="680" t="str">
        <f>IF(IF(A1029=0,TRUE(),D1029=IFERROR(VLOOKUP(A1029,Zaplecze_Weryfikacja!A:B,2,FALSE),2))=TRUE(),"Tak","Nie")</f>
        <v>Nie</v>
      </c>
      <c r="U1029" s="681" t="str">
        <f>IF(T1029="Tak"," ",IF(IFERROR(VLOOKUP(A1029,Zaplecze_Weryfikacja!A:B,2,FALSE),"Inny numer Lp")="Inny numer Lp","Inny numer Lp",IF(VLOOKUP(A1029,Zaplecze_Weryfikacja!A:B,2,FALSE)=D1029,"Nieznana przyczyna","Inny opis")))</f>
        <v>Inny opis</v>
      </c>
      <c r="Y1029" s="785"/>
      <c r="Z1029" s="309">
        <f t="shared" ref="Z1029:Z1041" si="3918">IF($B1029="E","E",$H1029*Y1029)</f>
        <v>0</v>
      </c>
      <c r="AA1029" s="785"/>
      <c r="AB1029" s="309">
        <f t="shared" ref="AB1029:AB1041" si="3919">IF($B1029="E","E",$H1029*AA1029)</f>
        <v>0</v>
      </c>
      <c r="AC1029" s="785"/>
      <c r="AD1029" s="309">
        <f t="shared" ref="AD1029:AD1041" si="3920">IF($B1029="E","E",$H1029*AC1029)</f>
        <v>0</v>
      </c>
      <c r="AE1029" s="785"/>
      <c r="AF1029" s="309">
        <f t="shared" ref="AF1029:AF1041" si="3921">IF($B1029="E","E",$H1029*AE1029)</f>
        <v>0</v>
      </c>
      <c r="AG1029" s="785"/>
      <c r="AH1029" s="309">
        <f t="shared" ref="AH1029:AH1041" si="3922">IF($B1029="E","E",$H1029*AG1029)</f>
        <v>0</v>
      </c>
      <c r="AI1029" s="785"/>
      <c r="AJ1029" s="309">
        <f t="shared" ref="AJ1029:AJ1041" si="3923">IF($B1029="E","E",$H1029*AI1029)</f>
        <v>0</v>
      </c>
      <c r="AK1029" s="785"/>
      <c r="AL1029" s="309">
        <f t="shared" ref="AL1029:AL1041" si="3924">IF($B1029="E","E",$H1029*AK1029)</f>
        <v>0</v>
      </c>
      <c r="AM1029" s="785"/>
      <c r="AN1029" s="309">
        <f t="shared" ref="AN1029:AN1041" si="3925">IF($B1029="E","E",$H1029*AM1029)</f>
        <v>0</v>
      </c>
      <c r="AO1029" s="785"/>
      <c r="AP1029" s="309">
        <f t="shared" ref="AP1029:AP1041" si="3926">IF($B1029="E","E",$H1029*AO1029)</f>
        <v>0</v>
      </c>
      <c r="AQ1029" s="785"/>
      <c r="AR1029" s="309">
        <f t="shared" ref="AR1029:AR1041" si="3927">IF($B1029="E","E",$H1029*AQ1029)</f>
        <v>0</v>
      </c>
      <c r="AT1029" s="782">
        <f t="shared" si="3674"/>
        <v>0</v>
      </c>
      <c r="AU1029" s="782">
        <f t="shared" si="3675"/>
        <v>0</v>
      </c>
      <c r="AV1029" s="782">
        <f t="shared" si="3676"/>
        <v>0</v>
      </c>
      <c r="AW1029" s="788" t="e">
        <f t="shared" si="3677"/>
        <v>#DIV/0!</v>
      </c>
      <c r="AY1029" s="781">
        <f t="shared" si="3678"/>
        <v>0</v>
      </c>
      <c r="AZ1029" s="777"/>
      <c r="BA1029" s="781">
        <f t="shared" si="3679"/>
        <v>0</v>
      </c>
      <c r="BB1029" s="777"/>
      <c r="BC1029" s="781">
        <f t="shared" si="3680"/>
        <v>0</v>
      </c>
      <c r="BD1029" s="777"/>
      <c r="BE1029" s="781">
        <f t="shared" si="3681"/>
        <v>0</v>
      </c>
      <c r="BF1029" s="777"/>
      <c r="BG1029" s="781">
        <f t="shared" si="3682"/>
        <v>0</v>
      </c>
      <c r="BH1029" s="777"/>
      <c r="BI1029" s="781">
        <f t="shared" si="3683"/>
        <v>0</v>
      </c>
      <c r="BJ1029" s="777"/>
      <c r="BK1029" s="781">
        <f t="shared" si="3684"/>
        <v>0</v>
      </c>
      <c r="BL1029" s="777"/>
      <c r="BM1029" s="781">
        <f t="shared" si="3685"/>
        <v>0</v>
      </c>
      <c r="BN1029" s="777"/>
      <c r="BO1029" s="781">
        <f t="shared" si="3686"/>
        <v>0</v>
      </c>
      <c r="BP1029" s="777"/>
      <c r="BQ1029" s="781">
        <f t="shared" si="3687"/>
        <v>0</v>
      </c>
      <c r="BR1029" s="777"/>
    </row>
    <row r="1030" spans="1:70" outlineLevel="3">
      <c r="A1030" s="6">
        <v>302617</v>
      </c>
      <c r="B1030" s="10"/>
      <c r="C1030" s="121" t="s">
        <v>111</v>
      </c>
      <c r="D1030" s="34" t="s">
        <v>824</v>
      </c>
      <c r="E1030" s="43" t="str">
        <f t="shared" si="3916"/>
        <v>N</v>
      </c>
      <c r="F1030" s="37" t="s">
        <v>846</v>
      </c>
      <c r="G1030" s="122" t="s">
        <v>327</v>
      </c>
      <c r="H1030" s="1076"/>
      <c r="I1030" s="1141"/>
      <c r="J1030" s="1142"/>
      <c r="K1030" s="1032">
        <f t="shared" si="3917"/>
        <v>0</v>
      </c>
      <c r="L1030" s="208"/>
      <c r="M1030" s="128"/>
      <c r="N1030" s="409"/>
      <c r="O1030" s="409"/>
      <c r="Q1030" s="684" t="s">
        <v>1911</v>
      </c>
      <c r="R1030" s="692" t="s">
        <v>2004</v>
      </c>
      <c r="T1030" s="680" t="str">
        <f>IF(IF(A1030=0,TRUE(),D1030=IFERROR(VLOOKUP(A1030,Zaplecze_Weryfikacja!A:B,2,FALSE),2))=TRUE(),"Tak","Nie")</f>
        <v>Nie</v>
      </c>
      <c r="U1030" s="681" t="str">
        <f>IF(T1030="Tak"," ",IF(IFERROR(VLOOKUP(A1030,Zaplecze_Weryfikacja!A:B,2,FALSE),"Inny numer Lp")="Inny numer Lp","Inny numer Lp",IF(VLOOKUP(A1030,Zaplecze_Weryfikacja!A:B,2,FALSE)=D1030,"Nieznana przyczyna","Inny opis")))</f>
        <v>Inny opis</v>
      </c>
      <c r="Y1030" s="785"/>
      <c r="Z1030" s="309">
        <f t="shared" si="3918"/>
        <v>0</v>
      </c>
      <c r="AA1030" s="785"/>
      <c r="AB1030" s="309">
        <f t="shared" si="3919"/>
        <v>0</v>
      </c>
      <c r="AC1030" s="785"/>
      <c r="AD1030" s="309">
        <f t="shared" si="3920"/>
        <v>0</v>
      </c>
      <c r="AE1030" s="785"/>
      <c r="AF1030" s="309">
        <f t="shared" si="3921"/>
        <v>0</v>
      </c>
      <c r="AG1030" s="785"/>
      <c r="AH1030" s="309">
        <f t="shared" si="3922"/>
        <v>0</v>
      </c>
      <c r="AI1030" s="785"/>
      <c r="AJ1030" s="309">
        <f t="shared" si="3923"/>
        <v>0</v>
      </c>
      <c r="AK1030" s="785"/>
      <c r="AL1030" s="309">
        <f t="shared" si="3924"/>
        <v>0</v>
      </c>
      <c r="AM1030" s="785"/>
      <c r="AN1030" s="309">
        <f t="shared" si="3925"/>
        <v>0</v>
      </c>
      <c r="AO1030" s="785"/>
      <c r="AP1030" s="309">
        <f t="shared" si="3926"/>
        <v>0</v>
      </c>
      <c r="AQ1030" s="785"/>
      <c r="AR1030" s="309">
        <f t="shared" si="3927"/>
        <v>0</v>
      </c>
      <c r="AT1030" s="782">
        <f t="shared" si="3674"/>
        <v>0</v>
      </c>
      <c r="AU1030" s="782">
        <f t="shared" si="3675"/>
        <v>0</v>
      </c>
      <c r="AV1030" s="782">
        <f t="shared" si="3676"/>
        <v>0</v>
      </c>
      <c r="AW1030" s="788" t="e">
        <f t="shared" si="3677"/>
        <v>#DIV/0!</v>
      </c>
      <c r="AY1030" s="781">
        <f t="shared" si="3678"/>
        <v>0</v>
      </c>
      <c r="AZ1030" s="777"/>
      <c r="BA1030" s="781">
        <f t="shared" si="3679"/>
        <v>0</v>
      </c>
      <c r="BB1030" s="777"/>
      <c r="BC1030" s="781">
        <f t="shared" si="3680"/>
        <v>0</v>
      </c>
      <c r="BD1030" s="777"/>
      <c r="BE1030" s="781">
        <f t="shared" si="3681"/>
        <v>0</v>
      </c>
      <c r="BF1030" s="777"/>
      <c r="BG1030" s="781">
        <f t="shared" si="3682"/>
        <v>0</v>
      </c>
      <c r="BH1030" s="777"/>
      <c r="BI1030" s="781">
        <f t="shared" si="3683"/>
        <v>0</v>
      </c>
      <c r="BJ1030" s="777"/>
      <c r="BK1030" s="781">
        <f t="shared" si="3684"/>
        <v>0</v>
      </c>
      <c r="BL1030" s="777"/>
      <c r="BM1030" s="781">
        <f t="shared" si="3685"/>
        <v>0</v>
      </c>
      <c r="BN1030" s="777"/>
      <c r="BO1030" s="781">
        <f t="shared" si="3686"/>
        <v>0</v>
      </c>
      <c r="BP1030" s="777"/>
      <c r="BQ1030" s="781">
        <f t="shared" si="3687"/>
        <v>0</v>
      </c>
      <c r="BR1030" s="777"/>
    </row>
    <row r="1031" spans="1:70" outlineLevel="3">
      <c r="A1031" s="6">
        <v>302618</v>
      </c>
      <c r="B1031" s="10"/>
      <c r="C1031" s="121" t="s">
        <v>111</v>
      </c>
      <c r="D1031" s="33" t="s">
        <v>147</v>
      </c>
      <c r="E1031" s="43" t="str">
        <f t="shared" si="3916"/>
        <v>N</v>
      </c>
      <c r="F1031" s="37"/>
      <c r="G1031" s="122" t="s">
        <v>327</v>
      </c>
      <c r="H1031" s="1076"/>
      <c r="I1031" s="1141"/>
      <c r="J1031" s="1142"/>
      <c r="K1031" s="1032">
        <f t="shared" si="3917"/>
        <v>0</v>
      </c>
      <c r="L1031" s="208"/>
      <c r="M1031" s="128"/>
      <c r="N1031" s="409"/>
      <c r="O1031" s="409"/>
      <c r="Q1031" s="684" t="s">
        <v>1861</v>
      </c>
      <c r="R1031" s="692" t="s">
        <v>2004</v>
      </c>
      <c r="T1031" s="680" t="str">
        <f>IF(IF(A1031=0,TRUE(),D1031=IFERROR(VLOOKUP(A1031,Zaplecze_Weryfikacja!A:B,2,FALSE),2))=TRUE(),"Tak","Nie")</f>
        <v>Nie</v>
      </c>
      <c r="U1031" s="681" t="str">
        <f>IF(T1031="Tak"," ",IF(IFERROR(VLOOKUP(A1031,Zaplecze_Weryfikacja!A:B,2,FALSE),"Inny numer Lp")="Inny numer Lp","Inny numer Lp",IF(VLOOKUP(A1031,Zaplecze_Weryfikacja!A:B,2,FALSE)=D1031,"Nieznana przyczyna","Inny opis")))</f>
        <v>Inny opis</v>
      </c>
      <c r="Y1031" s="785"/>
      <c r="Z1031" s="309">
        <f t="shared" si="3918"/>
        <v>0</v>
      </c>
      <c r="AA1031" s="785"/>
      <c r="AB1031" s="309">
        <f t="shared" si="3919"/>
        <v>0</v>
      </c>
      <c r="AC1031" s="785"/>
      <c r="AD1031" s="309">
        <f t="shared" si="3920"/>
        <v>0</v>
      </c>
      <c r="AE1031" s="785"/>
      <c r="AF1031" s="309">
        <f t="shared" si="3921"/>
        <v>0</v>
      </c>
      <c r="AG1031" s="785"/>
      <c r="AH1031" s="309">
        <f t="shared" si="3922"/>
        <v>0</v>
      </c>
      <c r="AI1031" s="785"/>
      <c r="AJ1031" s="309">
        <f t="shared" si="3923"/>
        <v>0</v>
      </c>
      <c r="AK1031" s="785"/>
      <c r="AL1031" s="309">
        <f t="shared" si="3924"/>
        <v>0</v>
      </c>
      <c r="AM1031" s="785"/>
      <c r="AN1031" s="309">
        <f t="shared" si="3925"/>
        <v>0</v>
      </c>
      <c r="AO1031" s="785"/>
      <c r="AP1031" s="309">
        <f t="shared" si="3926"/>
        <v>0</v>
      </c>
      <c r="AQ1031" s="785"/>
      <c r="AR1031" s="309">
        <f t="shared" si="3927"/>
        <v>0</v>
      </c>
      <c r="AT1031" s="782">
        <f t="shared" ref="AT1031:AT1103" si="3928">MAX(Z1031,AB1031,AD1031,AF1031,AH1031,AJ1031,AL1031,AN1031,AP1031,AR1031)</f>
        <v>0</v>
      </c>
      <c r="AU1031" s="782">
        <f t="shared" ref="AU1031:AU1103" si="3929">IF($AU$6=10,MIN(Z1031,AB1031,AD1031,AF1031,AH1031,AJ1031,AL1031,AN1031,AP1031,AR1031),IF($AU$6=9,MIN(Z1031,AB1031,AD1031,AF1031,AH1031,AJ1031,AL1031,AN1031,AP1031),IF($AU$6=8,MIN(Z1031,AB1031,AD1031,AF1031,AH1031,AJ1031,AL1031,AN1031),IF($AU$6=7,MIN(Z1031,AB1031,AD1031,AF1031,AH1031,AJ1031,AL1031),IF($AU$6=6,MIN(Z1031,AB1031,AD1031,AF1031,AH1031,AJ1031),IF($AU$6=5,MIN(Z1031,AB1031,AD1031,AF1031,AH1031),IF($AU$6=4,MIN(Z1031,AB1031,AD1031,AF1031),IF($AU$6=4,MIN(Z1031,AB1031,AD1031,AF1031),IF($AU$6=3,MIN(Z1031,AB1031,AD1031),IF($AU$6=3,MIN(Z1031,AB1031,AD1031),IF($AU$6=2,MIN(Z1031,AB1031),IF($AU$6=1,MIN(Z1031),"Błąd - zła ilośc oferentów"))))))))))))</f>
        <v>0</v>
      </c>
      <c r="AV1031" s="782">
        <f t="shared" ref="AV1031:AV1103" si="3930">AT1031-AU1031</f>
        <v>0</v>
      </c>
      <c r="AW1031" s="788" t="e">
        <f t="shared" ref="AW1031:AW1103" si="3931">AT1031/AU1031</f>
        <v>#DIV/0!</v>
      </c>
      <c r="AY1031" s="781">
        <f t="shared" ref="AY1031:AY1103" si="3932">+AZ1031</f>
        <v>0</v>
      </c>
      <c r="AZ1031" s="777"/>
      <c r="BA1031" s="781">
        <f t="shared" ref="BA1031:BA1103" si="3933">+BB1031</f>
        <v>0</v>
      </c>
      <c r="BB1031" s="777"/>
      <c r="BC1031" s="781">
        <f t="shared" ref="BC1031:BC1103" si="3934">+BD1031</f>
        <v>0</v>
      </c>
      <c r="BD1031" s="777"/>
      <c r="BE1031" s="781">
        <f t="shared" ref="BE1031:BE1103" si="3935">+BF1031</f>
        <v>0</v>
      </c>
      <c r="BF1031" s="777"/>
      <c r="BG1031" s="781">
        <f t="shared" ref="BG1031:BG1103" si="3936">+BH1031</f>
        <v>0</v>
      </c>
      <c r="BH1031" s="777"/>
      <c r="BI1031" s="781">
        <f t="shared" ref="BI1031:BI1103" si="3937">+BJ1031</f>
        <v>0</v>
      </c>
      <c r="BJ1031" s="777"/>
      <c r="BK1031" s="781">
        <f t="shared" ref="BK1031:BK1103" si="3938">+BL1031</f>
        <v>0</v>
      </c>
      <c r="BL1031" s="777"/>
      <c r="BM1031" s="781">
        <f t="shared" ref="BM1031:BM1103" si="3939">+BN1031</f>
        <v>0</v>
      </c>
      <c r="BN1031" s="777"/>
      <c r="BO1031" s="781">
        <f t="shared" ref="BO1031:BO1103" si="3940">+BP1031</f>
        <v>0</v>
      </c>
      <c r="BP1031" s="777"/>
      <c r="BQ1031" s="781">
        <f t="shared" ref="BQ1031:BQ1103" si="3941">+BR1031</f>
        <v>0</v>
      </c>
      <c r="BR1031" s="777"/>
    </row>
    <row r="1032" spans="1:70" outlineLevel="3">
      <c r="A1032" s="6">
        <v>302619</v>
      </c>
      <c r="B1032" s="10"/>
      <c r="C1032" s="121" t="s">
        <v>111</v>
      </c>
      <c r="D1032" s="33" t="s">
        <v>166</v>
      </c>
      <c r="E1032" s="43" t="str">
        <f t="shared" si="3916"/>
        <v>N</v>
      </c>
      <c r="F1032" s="37"/>
      <c r="G1032" s="122" t="s">
        <v>327</v>
      </c>
      <c r="H1032" s="1076"/>
      <c r="I1032" s="1141"/>
      <c r="J1032" s="1142"/>
      <c r="K1032" s="1032">
        <f t="shared" si="3917"/>
        <v>0</v>
      </c>
      <c r="L1032" s="208"/>
      <c r="M1032" s="128"/>
      <c r="N1032" s="409"/>
      <c r="O1032" s="409"/>
      <c r="Q1032" s="686" t="s">
        <v>1908</v>
      </c>
      <c r="R1032" s="692" t="s">
        <v>2004</v>
      </c>
      <c r="T1032" s="680" t="str">
        <f>IF(IF(A1032=0,TRUE(),D1032=IFERROR(VLOOKUP(A1032,Zaplecze_Weryfikacja!A:B,2,FALSE),2))=TRUE(),"Tak","Nie")</f>
        <v>Nie</v>
      </c>
      <c r="U1032" s="681" t="str">
        <f>IF(T1032="Tak"," ",IF(IFERROR(VLOOKUP(A1032,Zaplecze_Weryfikacja!A:B,2,FALSE),"Inny numer Lp")="Inny numer Lp","Inny numer Lp",IF(VLOOKUP(A1032,Zaplecze_Weryfikacja!A:B,2,FALSE)=D1032,"Nieznana przyczyna","Inny opis")))</f>
        <v>Inny opis</v>
      </c>
      <c r="Y1032" s="785"/>
      <c r="Z1032" s="309">
        <f t="shared" si="3918"/>
        <v>0</v>
      </c>
      <c r="AA1032" s="785"/>
      <c r="AB1032" s="309">
        <f t="shared" si="3919"/>
        <v>0</v>
      </c>
      <c r="AC1032" s="785"/>
      <c r="AD1032" s="309">
        <f t="shared" si="3920"/>
        <v>0</v>
      </c>
      <c r="AE1032" s="785"/>
      <c r="AF1032" s="309">
        <f t="shared" si="3921"/>
        <v>0</v>
      </c>
      <c r="AG1032" s="785"/>
      <c r="AH1032" s="309">
        <f t="shared" si="3922"/>
        <v>0</v>
      </c>
      <c r="AI1032" s="785"/>
      <c r="AJ1032" s="309">
        <f t="shared" si="3923"/>
        <v>0</v>
      </c>
      <c r="AK1032" s="785"/>
      <c r="AL1032" s="309">
        <f t="shared" si="3924"/>
        <v>0</v>
      </c>
      <c r="AM1032" s="785"/>
      <c r="AN1032" s="309">
        <f t="shared" si="3925"/>
        <v>0</v>
      </c>
      <c r="AO1032" s="785"/>
      <c r="AP1032" s="309">
        <f t="shared" si="3926"/>
        <v>0</v>
      </c>
      <c r="AQ1032" s="785"/>
      <c r="AR1032" s="309">
        <f t="shared" si="3927"/>
        <v>0</v>
      </c>
      <c r="AT1032" s="782">
        <f t="shared" si="3928"/>
        <v>0</v>
      </c>
      <c r="AU1032" s="782">
        <f t="shared" si="3929"/>
        <v>0</v>
      </c>
      <c r="AV1032" s="782">
        <f t="shared" si="3930"/>
        <v>0</v>
      </c>
      <c r="AW1032" s="788" t="e">
        <f t="shared" si="3931"/>
        <v>#DIV/0!</v>
      </c>
      <c r="AY1032" s="781">
        <f t="shared" si="3932"/>
        <v>0</v>
      </c>
      <c r="AZ1032" s="777"/>
      <c r="BA1032" s="781">
        <f t="shared" si="3933"/>
        <v>0</v>
      </c>
      <c r="BB1032" s="777"/>
      <c r="BC1032" s="781">
        <f t="shared" si="3934"/>
        <v>0</v>
      </c>
      <c r="BD1032" s="777"/>
      <c r="BE1032" s="781">
        <f t="shared" si="3935"/>
        <v>0</v>
      </c>
      <c r="BF1032" s="777"/>
      <c r="BG1032" s="781">
        <f t="shared" si="3936"/>
        <v>0</v>
      </c>
      <c r="BH1032" s="777"/>
      <c r="BI1032" s="781">
        <f t="shared" si="3937"/>
        <v>0</v>
      </c>
      <c r="BJ1032" s="777"/>
      <c r="BK1032" s="781">
        <f t="shared" si="3938"/>
        <v>0</v>
      </c>
      <c r="BL1032" s="777"/>
      <c r="BM1032" s="781">
        <f t="shared" si="3939"/>
        <v>0</v>
      </c>
      <c r="BN1032" s="777"/>
      <c r="BO1032" s="781">
        <f t="shared" si="3940"/>
        <v>0</v>
      </c>
      <c r="BP1032" s="777"/>
      <c r="BQ1032" s="781">
        <f t="shared" si="3941"/>
        <v>0</v>
      </c>
      <c r="BR1032" s="777"/>
    </row>
    <row r="1033" spans="1:70" outlineLevel="3">
      <c r="A1033" s="6">
        <v>302620</v>
      </c>
      <c r="B1033" s="10"/>
      <c r="C1033" s="121" t="s">
        <v>111</v>
      </c>
      <c r="D1033" s="139" t="s">
        <v>877</v>
      </c>
      <c r="E1033" s="43" t="str">
        <f t="shared" si="3916"/>
        <v>T</v>
      </c>
      <c r="F1033" s="37" t="s">
        <v>3095</v>
      </c>
      <c r="G1033" s="122" t="s">
        <v>327</v>
      </c>
      <c r="H1033" s="1076">
        <v>30.2</v>
      </c>
      <c r="I1033" s="1141"/>
      <c r="J1033" s="1142"/>
      <c r="K1033" s="1032">
        <f t="shared" si="3917"/>
        <v>0</v>
      </c>
      <c r="L1033" s="208"/>
      <c r="M1033" s="128"/>
      <c r="N1033" s="409"/>
      <c r="O1033" s="409"/>
      <c r="Q1033" s="684" t="s">
        <v>1893</v>
      </c>
      <c r="R1033" s="692" t="s">
        <v>2004</v>
      </c>
      <c r="T1033" s="680" t="str">
        <f>IF(IF(A1033=0,TRUE(),D1033=IFERROR(VLOOKUP(A1033,Zaplecze_Weryfikacja!A:B,2,FALSE),2))=TRUE(),"Tak","Nie")</f>
        <v>Nie</v>
      </c>
      <c r="U1033" s="681" t="str">
        <f>IF(T1033="Tak"," ",IF(IFERROR(VLOOKUP(A1033,Zaplecze_Weryfikacja!A:B,2,FALSE),"Inny numer Lp")="Inny numer Lp","Inny numer Lp",IF(VLOOKUP(A1033,Zaplecze_Weryfikacja!A:B,2,FALSE)=D1033,"Nieznana przyczyna","Inny opis")))</f>
        <v>Inny opis</v>
      </c>
      <c r="Y1033" s="785"/>
      <c r="Z1033" s="309">
        <f t="shared" si="3918"/>
        <v>0</v>
      </c>
      <c r="AA1033" s="785"/>
      <c r="AB1033" s="309">
        <f t="shared" si="3919"/>
        <v>0</v>
      </c>
      <c r="AC1033" s="785"/>
      <c r="AD1033" s="309">
        <f t="shared" si="3920"/>
        <v>0</v>
      </c>
      <c r="AE1033" s="785"/>
      <c r="AF1033" s="309">
        <f t="shared" si="3921"/>
        <v>0</v>
      </c>
      <c r="AG1033" s="785"/>
      <c r="AH1033" s="309">
        <f t="shared" si="3922"/>
        <v>0</v>
      </c>
      <c r="AI1033" s="785"/>
      <c r="AJ1033" s="309">
        <f t="shared" si="3923"/>
        <v>0</v>
      </c>
      <c r="AK1033" s="785"/>
      <c r="AL1033" s="309">
        <f t="shared" si="3924"/>
        <v>0</v>
      </c>
      <c r="AM1033" s="785"/>
      <c r="AN1033" s="309">
        <f t="shared" si="3925"/>
        <v>0</v>
      </c>
      <c r="AO1033" s="785"/>
      <c r="AP1033" s="309">
        <f t="shared" si="3926"/>
        <v>0</v>
      </c>
      <c r="AQ1033" s="785"/>
      <c r="AR1033" s="309">
        <f t="shared" si="3927"/>
        <v>0</v>
      </c>
      <c r="AT1033" s="782">
        <f t="shared" si="3928"/>
        <v>0</v>
      </c>
      <c r="AU1033" s="782">
        <f t="shared" si="3929"/>
        <v>0</v>
      </c>
      <c r="AV1033" s="782">
        <f t="shared" si="3930"/>
        <v>0</v>
      </c>
      <c r="AW1033" s="788" t="e">
        <f t="shared" si="3931"/>
        <v>#DIV/0!</v>
      </c>
      <c r="AY1033" s="781">
        <f t="shared" si="3932"/>
        <v>0</v>
      </c>
      <c r="AZ1033" s="777"/>
      <c r="BA1033" s="781">
        <f t="shared" si="3933"/>
        <v>0</v>
      </c>
      <c r="BB1033" s="777"/>
      <c r="BC1033" s="781">
        <f t="shared" si="3934"/>
        <v>0</v>
      </c>
      <c r="BD1033" s="777"/>
      <c r="BE1033" s="781">
        <f t="shared" si="3935"/>
        <v>0</v>
      </c>
      <c r="BF1033" s="777"/>
      <c r="BG1033" s="781">
        <f t="shared" si="3936"/>
        <v>0</v>
      </c>
      <c r="BH1033" s="777"/>
      <c r="BI1033" s="781">
        <f t="shared" si="3937"/>
        <v>0</v>
      </c>
      <c r="BJ1033" s="777"/>
      <c r="BK1033" s="781">
        <f t="shared" si="3938"/>
        <v>0</v>
      </c>
      <c r="BL1033" s="777"/>
      <c r="BM1033" s="781">
        <f t="shared" si="3939"/>
        <v>0</v>
      </c>
      <c r="BN1033" s="777"/>
      <c r="BO1033" s="781">
        <f t="shared" si="3940"/>
        <v>0</v>
      </c>
      <c r="BP1033" s="777"/>
      <c r="BQ1033" s="781">
        <f t="shared" si="3941"/>
        <v>0</v>
      </c>
      <c r="BR1033" s="777"/>
    </row>
    <row r="1034" spans="1:70" outlineLevel="3">
      <c r="A1034" s="6">
        <v>302621</v>
      </c>
      <c r="B1034" s="10"/>
      <c r="C1034" s="121" t="s">
        <v>111</v>
      </c>
      <c r="D1034" s="139" t="s">
        <v>77</v>
      </c>
      <c r="E1034" s="43" t="str">
        <f t="shared" si="3916"/>
        <v>T</v>
      </c>
      <c r="F1034" s="13" t="s">
        <v>3231</v>
      </c>
      <c r="G1034" s="122" t="s">
        <v>327</v>
      </c>
      <c r="H1034" s="1076">
        <v>10.4</v>
      </c>
      <c r="I1034" s="1141"/>
      <c r="J1034" s="1142"/>
      <c r="K1034" s="1032">
        <f t="shared" si="3917"/>
        <v>0</v>
      </c>
      <c r="L1034" s="208"/>
      <c r="M1034" s="128"/>
      <c r="N1034" s="409"/>
      <c r="O1034" s="409"/>
      <c r="Q1034" s="686" t="s">
        <v>1865</v>
      </c>
      <c r="R1034" s="692" t="s">
        <v>2004</v>
      </c>
      <c r="T1034" s="680" t="str">
        <f>IF(IF(A1034=0,TRUE(),D1034=IFERROR(VLOOKUP(A1034,Zaplecze_Weryfikacja!A:B,2,FALSE),2))=TRUE(),"Tak","Nie")</f>
        <v>Nie</v>
      </c>
      <c r="U1034" s="681" t="str">
        <f>IF(T1034="Tak"," ",IF(IFERROR(VLOOKUP(A1034,Zaplecze_Weryfikacja!A:B,2,FALSE),"Inny numer Lp")="Inny numer Lp","Inny numer Lp",IF(VLOOKUP(A1034,Zaplecze_Weryfikacja!A:B,2,FALSE)=D1034,"Nieznana przyczyna","Inny opis")))</f>
        <v>Inny opis</v>
      </c>
      <c r="Y1034" s="785"/>
      <c r="Z1034" s="309">
        <f t="shared" si="3918"/>
        <v>0</v>
      </c>
      <c r="AA1034" s="785"/>
      <c r="AB1034" s="309">
        <f t="shared" si="3919"/>
        <v>0</v>
      </c>
      <c r="AC1034" s="785"/>
      <c r="AD1034" s="309">
        <f t="shared" si="3920"/>
        <v>0</v>
      </c>
      <c r="AE1034" s="785"/>
      <c r="AF1034" s="309">
        <f t="shared" si="3921"/>
        <v>0</v>
      </c>
      <c r="AG1034" s="785"/>
      <c r="AH1034" s="309">
        <f t="shared" si="3922"/>
        <v>0</v>
      </c>
      <c r="AI1034" s="785"/>
      <c r="AJ1034" s="309">
        <f t="shared" si="3923"/>
        <v>0</v>
      </c>
      <c r="AK1034" s="785"/>
      <c r="AL1034" s="309">
        <f t="shared" si="3924"/>
        <v>0</v>
      </c>
      <c r="AM1034" s="785"/>
      <c r="AN1034" s="309">
        <f t="shared" si="3925"/>
        <v>0</v>
      </c>
      <c r="AO1034" s="785"/>
      <c r="AP1034" s="309">
        <f t="shared" si="3926"/>
        <v>0</v>
      </c>
      <c r="AQ1034" s="785"/>
      <c r="AR1034" s="309">
        <f t="shared" si="3927"/>
        <v>0</v>
      </c>
      <c r="AT1034" s="782">
        <f t="shared" si="3928"/>
        <v>0</v>
      </c>
      <c r="AU1034" s="782">
        <f t="shared" si="3929"/>
        <v>0</v>
      </c>
      <c r="AV1034" s="782">
        <f t="shared" si="3930"/>
        <v>0</v>
      </c>
      <c r="AW1034" s="788" t="e">
        <f t="shared" si="3931"/>
        <v>#DIV/0!</v>
      </c>
      <c r="AY1034" s="781">
        <f t="shared" si="3932"/>
        <v>0</v>
      </c>
      <c r="AZ1034" s="777"/>
      <c r="BA1034" s="781">
        <f t="shared" si="3933"/>
        <v>0</v>
      </c>
      <c r="BB1034" s="777"/>
      <c r="BC1034" s="781">
        <f t="shared" si="3934"/>
        <v>0</v>
      </c>
      <c r="BD1034" s="777"/>
      <c r="BE1034" s="781">
        <f t="shared" si="3935"/>
        <v>0</v>
      </c>
      <c r="BF1034" s="777"/>
      <c r="BG1034" s="781">
        <f t="shared" si="3936"/>
        <v>0</v>
      </c>
      <c r="BH1034" s="777"/>
      <c r="BI1034" s="781">
        <f t="shared" si="3937"/>
        <v>0</v>
      </c>
      <c r="BJ1034" s="777"/>
      <c r="BK1034" s="781">
        <f t="shared" si="3938"/>
        <v>0</v>
      </c>
      <c r="BL1034" s="777"/>
      <c r="BM1034" s="781">
        <f t="shared" si="3939"/>
        <v>0</v>
      </c>
      <c r="BN1034" s="777"/>
      <c r="BO1034" s="781">
        <f t="shared" si="3940"/>
        <v>0</v>
      </c>
      <c r="BP1034" s="777"/>
      <c r="BQ1034" s="781">
        <f t="shared" si="3941"/>
        <v>0</v>
      </c>
      <c r="BR1034" s="777"/>
    </row>
    <row r="1035" spans="1:70" outlineLevel="3">
      <c r="A1035" s="1250">
        <v>302622</v>
      </c>
      <c r="B1035" s="10"/>
      <c r="C1035" s="121" t="s">
        <v>111</v>
      </c>
      <c r="D1035" s="139" t="s">
        <v>3328</v>
      </c>
      <c r="E1035" s="43" t="str">
        <f t="shared" si="3916"/>
        <v>N</v>
      </c>
      <c r="F1035" s="1189" t="s">
        <v>3232</v>
      </c>
      <c r="G1035" s="122" t="s">
        <v>324</v>
      </c>
      <c r="H1035" s="1249">
        <v>0</v>
      </c>
      <c r="I1035" s="1141"/>
      <c r="J1035" s="1142"/>
      <c r="K1035" s="1032">
        <f t="shared" si="3917"/>
        <v>0</v>
      </c>
      <c r="L1035" s="208"/>
      <c r="M1035" s="128"/>
      <c r="N1035" s="409"/>
      <c r="O1035" s="409"/>
      <c r="Q1035" s="686" t="s">
        <v>1862</v>
      </c>
      <c r="R1035" s="692" t="s">
        <v>2004</v>
      </c>
      <c r="T1035" s="680" t="str">
        <f>IF(IF(A1035=0,TRUE(),D1035=IFERROR(VLOOKUP(A1035,Zaplecze_Weryfikacja!A:B,2,FALSE),2))=TRUE(),"Tak","Nie")</f>
        <v>Nie</v>
      </c>
      <c r="U1035" s="681" t="str">
        <f>IF(T1035="Tak"," ",IF(IFERROR(VLOOKUP(A1035,Zaplecze_Weryfikacja!A:B,2,FALSE),"Inny numer Lp")="Inny numer Lp","Inny numer Lp",IF(VLOOKUP(A1035,Zaplecze_Weryfikacja!A:B,2,FALSE)=D1035,"Nieznana przyczyna","Inny opis")))</f>
        <v>Inny opis</v>
      </c>
      <c r="Y1035" s="785"/>
      <c r="Z1035" s="309">
        <f t="shared" si="3918"/>
        <v>0</v>
      </c>
      <c r="AA1035" s="785"/>
      <c r="AB1035" s="309">
        <f t="shared" si="3919"/>
        <v>0</v>
      </c>
      <c r="AC1035" s="785"/>
      <c r="AD1035" s="309">
        <f t="shared" si="3920"/>
        <v>0</v>
      </c>
      <c r="AE1035" s="785"/>
      <c r="AF1035" s="309">
        <f t="shared" si="3921"/>
        <v>0</v>
      </c>
      <c r="AG1035" s="785"/>
      <c r="AH1035" s="309">
        <f t="shared" si="3922"/>
        <v>0</v>
      </c>
      <c r="AI1035" s="785"/>
      <c r="AJ1035" s="309">
        <f t="shared" si="3923"/>
        <v>0</v>
      </c>
      <c r="AK1035" s="785"/>
      <c r="AL1035" s="309">
        <f t="shared" si="3924"/>
        <v>0</v>
      </c>
      <c r="AM1035" s="785"/>
      <c r="AN1035" s="309">
        <f t="shared" si="3925"/>
        <v>0</v>
      </c>
      <c r="AO1035" s="785"/>
      <c r="AP1035" s="309">
        <f t="shared" si="3926"/>
        <v>0</v>
      </c>
      <c r="AQ1035" s="785"/>
      <c r="AR1035" s="309">
        <f t="shared" si="3927"/>
        <v>0</v>
      </c>
      <c r="AT1035" s="782">
        <f t="shared" si="3928"/>
        <v>0</v>
      </c>
      <c r="AU1035" s="782">
        <f t="shared" si="3929"/>
        <v>0</v>
      </c>
      <c r="AV1035" s="782">
        <f t="shared" si="3930"/>
        <v>0</v>
      </c>
      <c r="AW1035" s="788" t="e">
        <f t="shared" si="3931"/>
        <v>#DIV/0!</v>
      </c>
      <c r="AY1035" s="781">
        <f t="shared" si="3932"/>
        <v>0</v>
      </c>
      <c r="AZ1035" s="777"/>
      <c r="BA1035" s="781">
        <f t="shared" si="3933"/>
        <v>0</v>
      </c>
      <c r="BB1035" s="777"/>
      <c r="BC1035" s="781">
        <f t="shared" si="3934"/>
        <v>0</v>
      </c>
      <c r="BD1035" s="777"/>
      <c r="BE1035" s="781">
        <f t="shared" si="3935"/>
        <v>0</v>
      </c>
      <c r="BF1035" s="777"/>
      <c r="BG1035" s="781">
        <f t="shared" si="3936"/>
        <v>0</v>
      </c>
      <c r="BH1035" s="777"/>
      <c r="BI1035" s="781">
        <f t="shared" si="3937"/>
        <v>0</v>
      </c>
      <c r="BJ1035" s="777"/>
      <c r="BK1035" s="781">
        <f t="shared" si="3938"/>
        <v>0</v>
      </c>
      <c r="BL1035" s="777"/>
      <c r="BM1035" s="781">
        <f t="shared" si="3939"/>
        <v>0</v>
      </c>
      <c r="BN1035" s="777"/>
      <c r="BO1035" s="781">
        <f t="shared" si="3940"/>
        <v>0</v>
      </c>
      <c r="BP1035" s="777"/>
      <c r="BQ1035" s="781">
        <f t="shared" si="3941"/>
        <v>0</v>
      </c>
      <c r="BR1035" s="777"/>
    </row>
    <row r="1036" spans="1:70" outlineLevel="3">
      <c r="A1036" s="1250">
        <v>302623</v>
      </c>
      <c r="B1036" s="10"/>
      <c r="C1036" s="121" t="s">
        <v>111</v>
      </c>
      <c r="D1036" s="139" t="s">
        <v>3233</v>
      </c>
      <c r="E1036" s="43" t="str">
        <f t="shared" si="3916"/>
        <v>N</v>
      </c>
      <c r="F1036" s="13" t="s">
        <v>3110</v>
      </c>
      <c r="G1036" s="122" t="s">
        <v>324</v>
      </c>
      <c r="H1036" s="1249">
        <v>0</v>
      </c>
      <c r="I1036" s="1141"/>
      <c r="J1036" s="1142"/>
      <c r="K1036" s="1032">
        <f t="shared" si="3917"/>
        <v>0</v>
      </c>
      <c r="L1036" s="208"/>
      <c r="M1036" s="128"/>
      <c r="N1036" s="409"/>
      <c r="O1036" s="409"/>
      <c r="Q1036" s="686" t="s">
        <v>1862</v>
      </c>
      <c r="R1036" s="692" t="s">
        <v>2004</v>
      </c>
      <c r="T1036" s="680" t="str">
        <f>IF(IF(A1036=0,TRUE(),D1036=IFERROR(VLOOKUP(A1036,Zaplecze_Weryfikacja!A:B,2,FALSE),2))=TRUE(),"Tak","Nie")</f>
        <v>Nie</v>
      </c>
      <c r="U1036" s="681" t="str">
        <f>IF(T1036="Tak"," ",IF(IFERROR(VLOOKUP(A1036,Zaplecze_Weryfikacja!A:B,2,FALSE),"Inny numer Lp")="Inny numer Lp","Inny numer Lp",IF(VLOOKUP(A1036,Zaplecze_Weryfikacja!A:B,2,FALSE)=D1036,"Nieznana przyczyna","Inny opis")))</f>
        <v>Inny opis</v>
      </c>
      <c r="Y1036" s="785"/>
      <c r="Z1036" s="309">
        <f t="shared" si="3918"/>
        <v>0</v>
      </c>
      <c r="AA1036" s="785"/>
      <c r="AB1036" s="309">
        <f t="shared" si="3919"/>
        <v>0</v>
      </c>
      <c r="AC1036" s="785"/>
      <c r="AD1036" s="309">
        <f t="shared" si="3920"/>
        <v>0</v>
      </c>
      <c r="AE1036" s="785"/>
      <c r="AF1036" s="309">
        <f t="shared" si="3921"/>
        <v>0</v>
      </c>
      <c r="AG1036" s="785"/>
      <c r="AH1036" s="309">
        <f t="shared" si="3922"/>
        <v>0</v>
      </c>
      <c r="AI1036" s="785"/>
      <c r="AJ1036" s="309">
        <f t="shared" si="3923"/>
        <v>0</v>
      </c>
      <c r="AK1036" s="785"/>
      <c r="AL1036" s="309">
        <f t="shared" si="3924"/>
        <v>0</v>
      </c>
      <c r="AM1036" s="785"/>
      <c r="AN1036" s="309">
        <f t="shared" si="3925"/>
        <v>0</v>
      </c>
      <c r="AO1036" s="785"/>
      <c r="AP1036" s="309">
        <f t="shared" si="3926"/>
        <v>0</v>
      </c>
      <c r="AQ1036" s="785"/>
      <c r="AR1036" s="309">
        <f t="shared" si="3927"/>
        <v>0</v>
      </c>
      <c r="AT1036" s="782">
        <f t="shared" si="3928"/>
        <v>0</v>
      </c>
      <c r="AU1036" s="782">
        <f t="shared" si="3929"/>
        <v>0</v>
      </c>
      <c r="AV1036" s="782">
        <f t="shared" si="3930"/>
        <v>0</v>
      </c>
      <c r="AW1036" s="788" t="e">
        <f t="shared" si="3931"/>
        <v>#DIV/0!</v>
      </c>
      <c r="AY1036" s="781">
        <f t="shared" si="3932"/>
        <v>0</v>
      </c>
      <c r="AZ1036" s="777"/>
      <c r="BA1036" s="781">
        <f t="shared" si="3933"/>
        <v>0</v>
      </c>
      <c r="BB1036" s="777"/>
      <c r="BC1036" s="781">
        <f t="shared" si="3934"/>
        <v>0</v>
      </c>
      <c r="BD1036" s="777"/>
      <c r="BE1036" s="781">
        <f t="shared" si="3935"/>
        <v>0</v>
      </c>
      <c r="BF1036" s="777"/>
      <c r="BG1036" s="781">
        <f t="shared" si="3936"/>
        <v>0</v>
      </c>
      <c r="BH1036" s="777"/>
      <c r="BI1036" s="781">
        <f t="shared" si="3937"/>
        <v>0</v>
      </c>
      <c r="BJ1036" s="777"/>
      <c r="BK1036" s="781">
        <f t="shared" si="3938"/>
        <v>0</v>
      </c>
      <c r="BL1036" s="777"/>
      <c r="BM1036" s="781">
        <f t="shared" si="3939"/>
        <v>0</v>
      </c>
      <c r="BN1036" s="777"/>
      <c r="BO1036" s="781">
        <f t="shared" si="3940"/>
        <v>0</v>
      </c>
      <c r="BP1036" s="777"/>
      <c r="BQ1036" s="781">
        <f t="shared" si="3941"/>
        <v>0</v>
      </c>
      <c r="BR1036" s="777"/>
    </row>
    <row r="1037" spans="1:70" outlineLevel="3">
      <c r="A1037" s="6">
        <v>302624</v>
      </c>
      <c r="B1037" s="10"/>
      <c r="C1037" s="121" t="s">
        <v>111</v>
      </c>
      <c r="D1037" s="186" t="s">
        <v>894</v>
      </c>
      <c r="E1037" s="43" t="str">
        <f t="shared" si="3916"/>
        <v>N</v>
      </c>
      <c r="F1037" s="37" t="s">
        <v>221</v>
      </c>
      <c r="G1037" s="122" t="s">
        <v>325</v>
      </c>
      <c r="H1037" s="1076"/>
      <c r="I1037" s="1141"/>
      <c r="J1037" s="1142"/>
      <c r="K1037" s="1032">
        <f t="shared" si="3917"/>
        <v>0</v>
      </c>
      <c r="L1037" s="208"/>
      <c r="M1037" s="128"/>
      <c r="N1037" s="409"/>
      <c r="O1037" s="409"/>
      <c r="Q1037" s="684" t="s">
        <v>1875</v>
      </c>
      <c r="R1037" s="692" t="s">
        <v>2004</v>
      </c>
      <c r="T1037" s="680" t="str">
        <f>IF(IF(A1037=0,TRUE(),D1037=IFERROR(VLOOKUP(A1037,Zaplecze_Weryfikacja!A:B,2,FALSE),2))=TRUE(),"Tak","Nie")</f>
        <v>Nie</v>
      </c>
      <c r="U1037" s="681" t="str">
        <f>IF(T1037="Tak"," ",IF(IFERROR(VLOOKUP(A1037,Zaplecze_Weryfikacja!A:B,2,FALSE),"Inny numer Lp")="Inny numer Lp","Inny numer Lp",IF(VLOOKUP(A1037,Zaplecze_Weryfikacja!A:B,2,FALSE)=D1037,"Nieznana przyczyna","Inny opis")))</f>
        <v>Inny opis</v>
      </c>
      <c r="Y1037" s="785"/>
      <c r="Z1037" s="309">
        <f t="shared" si="3918"/>
        <v>0</v>
      </c>
      <c r="AA1037" s="785"/>
      <c r="AB1037" s="309">
        <f t="shared" si="3919"/>
        <v>0</v>
      </c>
      <c r="AC1037" s="785"/>
      <c r="AD1037" s="309">
        <f t="shared" si="3920"/>
        <v>0</v>
      </c>
      <c r="AE1037" s="785"/>
      <c r="AF1037" s="309">
        <f t="shared" si="3921"/>
        <v>0</v>
      </c>
      <c r="AG1037" s="785"/>
      <c r="AH1037" s="309">
        <f t="shared" si="3922"/>
        <v>0</v>
      </c>
      <c r="AI1037" s="785"/>
      <c r="AJ1037" s="309">
        <f t="shared" si="3923"/>
        <v>0</v>
      </c>
      <c r="AK1037" s="785"/>
      <c r="AL1037" s="309">
        <f t="shared" si="3924"/>
        <v>0</v>
      </c>
      <c r="AM1037" s="785"/>
      <c r="AN1037" s="309">
        <f t="shared" si="3925"/>
        <v>0</v>
      </c>
      <c r="AO1037" s="785"/>
      <c r="AP1037" s="309">
        <f t="shared" si="3926"/>
        <v>0</v>
      </c>
      <c r="AQ1037" s="785"/>
      <c r="AR1037" s="309">
        <f t="shared" si="3927"/>
        <v>0</v>
      </c>
      <c r="AT1037" s="782">
        <f t="shared" si="3928"/>
        <v>0</v>
      </c>
      <c r="AU1037" s="782">
        <f t="shared" si="3929"/>
        <v>0</v>
      </c>
      <c r="AV1037" s="782">
        <f t="shared" si="3930"/>
        <v>0</v>
      </c>
      <c r="AW1037" s="788" t="e">
        <f t="shared" si="3931"/>
        <v>#DIV/0!</v>
      </c>
      <c r="AY1037" s="781">
        <f t="shared" si="3932"/>
        <v>0</v>
      </c>
      <c r="AZ1037" s="777"/>
      <c r="BA1037" s="781">
        <f t="shared" si="3933"/>
        <v>0</v>
      </c>
      <c r="BB1037" s="777"/>
      <c r="BC1037" s="781">
        <f t="shared" si="3934"/>
        <v>0</v>
      </c>
      <c r="BD1037" s="777"/>
      <c r="BE1037" s="781">
        <f t="shared" si="3935"/>
        <v>0</v>
      </c>
      <c r="BF1037" s="777"/>
      <c r="BG1037" s="781">
        <f t="shared" si="3936"/>
        <v>0</v>
      </c>
      <c r="BH1037" s="777"/>
      <c r="BI1037" s="781">
        <f t="shared" si="3937"/>
        <v>0</v>
      </c>
      <c r="BJ1037" s="777"/>
      <c r="BK1037" s="781">
        <f t="shared" si="3938"/>
        <v>0</v>
      </c>
      <c r="BL1037" s="777"/>
      <c r="BM1037" s="781">
        <f t="shared" si="3939"/>
        <v>0</v>
      </c>
      <c r="BN1037" s="777"/>
      <c r="BO1037" s="781">
        <f t="shared" si="3940"/>
        <v>0</v>
      </c>
      <c r="BP1037" s="777"/>
      <c r="BQ1037" s="781">
        <f t="shared" si="3941"/>
        <v>0</v>
      </c>
      <c r="BR1037" s="777"/>
    </row>
    <row r="1038" spans="1:70" outlineLevel="3">
      <c r="A1038" s="1250">
        <v>302625</v>
      </c>
      <c r="B1038" s="10"/>
      <c r="C1038" s="121" t="s">
        <v>111</v>
      </c>
      <c r="D1038" s="1297" t="s">
        <v>179</v>
      </c>
      <c r="E1038" s="43" t="str">
        <f t="shared" si="3916"/>
        <v>T</v>
      </c>
      <c r="F1038" s="37" t="s">
        <v>3240</v>
      </c>
      <c r="G1038" s="122" t="s">
        <v>325</v>
      </c>
      <c r="H1038" s="1076">
        <v>1</v>
      </c>
      <c r="I1038" s="1141"/>
      <c r="J1038" s="1142"/>
      <c r="K1038" s="1032">
        <f t="shared" si="3917"/>
        <v>0</v>
      </c>
      <c r="L1038" s="208"/>
      <c r="M1038" s="128"/>
      <c r="N1038" s="409"/>
      <c r="O1038" s="409"/>
      <c r="Q1038" s="684" t="s">
        <v>1870</v>
      </c>
      <c r="R1038" s="692" t="s">
        <v>2004</v>
      </c>
      <c r="T1038" s="680" t="str">
        <f>IF(IF(A1038=0,TRUE(),D1038=IFERROR(VLOOKUP(A1038,Zaplecze_Weryfikacja!A:B,2,FALSE),2))=TRUE(),"Tak","Nie")</f>
        <v>Nie</v>
      </c>
      <c r="U1038" s="681" t="str">
        <f>IF(T1038="Tak"," ",IF(IFERROR(VLOOKUP(A1038,Zaplecze_Weryfikacja!A:B,2,FALSE),"Inny numer Lp")="Inny numer Lp","Inny numer Lp",IF(VLOOKUP(A1038,Zaplecze_Weryfikacja!A:B,2,FALSE)=D1038,"Nieznana przyczyna","Inny opis")))</f>
        <v>Inny opis</v>
      </c>
      <c r="Y1038" s="785"/>
      <c r="Z1038" s="309">
        <f t="shared" si="3918"/>
        <v>0</v>
      </c>
      <c r="AA1038" s="785"/>
      <c r="AB1038" s="309">
        <f t="shared" si="3919"/>
        <v>0</v>
      </c>
      <c r="AC1038" s="785"/>
      <c r="AD1038" s="309">
        <f t="shared" si="3920"/>
        <v>0</v>
      </c>
      <c r="AE1038" s="785"/>
      <c r="AF1038" s="309">
        <f t="shared" si="3921"/>
        <v>0</v>
      </c>
      <c r="AG1038" s="785"/>
      <c r="AH1038" s="309">
        <f t="shared" si="3922"/>
        <v>0</v>
      </c>
      <c r="AI1038" s="785"/>
      <c r="AJ1038" s="309">
        <f t="shared" si="3923"/>
        <v>0</v>
      </c>
      <c r="AK1038" s="785"/>
      <c r="AL1038" s="309">
        <f t="shared" si="3924"/>
        <v>0</v>
      </c>
      <c r="AM1038" s="785"/>
      <c r="AN1038" s="309">
        <f t="shared" si="3925"/>
        <v>0</v>
      </c>
      <c r="AO1038" s="785"/>
      <c r="AP1038" s="309">
        <f t="shared" si="3926"/>
        <v>0</v>
      </c>
      <c r="AQ1038" s="785"/>
      <c r="AR1038" s="309">
        <f t="shared" si="3927"/>
        <v>0</v>
      </c>
      <c r="AT1038" s="782">
        <f t="shared" si="3928"/>
        <v>0</v>
      </c>
      <c r="AU1038" s="782">
        <f t="shared" si="3929"/>
        <v>0</v>
      </c>
      <c r="AV1038" s="782">
        <f t="shared" si="3930"/>
        <v>0</v>
      </c>
      <c r="AW1038" s="788" t="e">
        <f t="shared" si="3931"/>
        <v>#DIV/0!</v>
      </c>
      <c r="AY1038" s="781">
        <f t="shared" si="3932"/>
        <v>0</v>
      </c>
      <c r="AZ1038" s="777"/>
      <c r="BA1038" s="781">
        <f t="shared" si="3933"/>
        <v>0</v>
      </c>
      <c r="BB1038" s="777"/>
      <c r="BC1038" s="781">
        <f t="shared" si="3934"/>
        <v>0</v>
      </c>
      <c r="BD1038" s="777"/>
      <c r="BE1038" s="781">
        <f t="shared" si="3935"/>
        <v>0</v>
      </c>
      <c r="BF1038" s="777"/>
      <c r="BG1038" s="781">
        <f t="shared" si="3936"/>
        <v>0</v>
      </c>
      <c r="BH1038" s="777"/>
      <c r="BI1038" s="781">
        <f t="shared" si="3937"/>
        <v>0</v>
      </c>
      <c r="BJ1038" s="777"/>
      <c r="BK1038" s="781">
        <f t="shared" si="3938"/>
        <v>0</v>
      </c>
      <c r="BL1038" s="777"/>
      <c r="BM1038" s="781">
        <f t="shared" si="3939"/>
        <v>0</v>
      </c>
      <c r="BN1038" s="777"/>
      <c r="BO1038" s="781">
        <f t="shared" si="3940"/>
        <v>0</v>
      </c>
      <c r="BP1038" s="777"/>
      <c r="BQ1038" s="781">
        <f t="shared" si="3941"/>
        <v>0</v>
      </c>
      <c r="BR1038" s="777"/>
    </row>
    <row r="1039" spans="1:70" outlineLevel="3">
      <c r="A1039" s="6">
        <v>302626</v>
      </c>
      <c r="B1039" s="10"/>
      <c r="C1039" s="429" t="s">
        <v>111</v>
      </c>
      <c r="D1039" s="33" t="s">
        <v>848</v>
      </c>
      <c r="E1039" s="43" t="str">
        <f t="shared" si="3916"/>
        <v>N</v>
      </c>
      <c r="F1039" s="42"/>
      <c r="G1039" s="122" t="s">
        <v>325</v>
      </c>
      <c r="H1039" s="1076"/>
      <c r="I1039" s="1141"/>
      <c r="J1039" s="1142"/>
      <c r="K1039" s="1032">
        <f t="shared" si="3917"/>
        <v>0</v>
      </c>
      <c r="L1039" s="208"/>
      <c r="M1039" s="128" t="s">
        <v>819</v>
      </c>
      <c r="N1039" s="409"/>
      <c r="O1039" s="409"/>
      <c r="Q1039" s="684" t="s">
        <v>1890</v>
      </c>
      <c r="R1039" s="692" t="s">
        <v>2004</v>
      </c>
      <c r="T1039" s="680" t="str">
        <f>IF(IF(A1039=0,TRUE(),D1039=IFERROR(VLOOKUP(A1039,Zaplecze_Weryfikacja!A:B,2,FALSE),2))=TRUE(),"Tak","Nie")</f>
        <v>Nie</v>
      </c>
      <c r="U1039" s="681" t="str">
        <f>IF(T1039="Tak"," ",IF(IFERROR(VLOOKUP(A1039,Zaplecze_Weryfikacja!A:B,2,FALSE),"Inny numer Lp")="Inny numer Lp","Inny numer Lp",IF(VLOOKUP(A1039,Zaplecze_Weryfikacja!A:B,2,FALSE)=D1039,"Nieznana przyczyna","Inny opis")))</f>
        <v>Inny opis</v>
      </c>
      <c r="Y1039" s="785"/>
      <c r="Z1039" s="309">
        <f t="shared" si="3918"/>
        <v>0</v>
      </c>
      <c r="AA1039" s="785"/>
      <c r="AB1039" s="309">
        <f t="shared" si="3919"/>
        <v>0</v>
      </c>
      <c r="AC1039" s="785"/>
      <c r="AD1039" s="309">
        <f t="shared" si="3920"/>
        <v>0</v>
      </c>
      <c r="AE1039" s="785"/>
      <c r="AF1039" s="309">
        <f t="shared" si="3921"/>
        <v>0</v>
      </c>
      <c r="AG1039" s="785"/>
      <c r="AH1039" s="309">
        <f t="shared" si="3922"/>
        <v>0</v>
      </c>
      <c r="AI1039" s="785"/>
      <c r="AJ1039" s="309">
        <f t="shared" si="3923"/>
        <v>0</v>
      </c>
      <c r="AK1039" s="785"/>
      <c r="AL1039" s="309">
        <f t="shared" si="3924"/>
        <v>0</v>
      </c>
      <c r="AM1039" s="785"/>
      <c r="AN1039" s="309">
        <f t="shared" si="3925"/>
        <v>0</v>
      </c>
      <c r="AO1039" s="785"/>
      <c r="AP1039" s="309">
        <f t="shared" si="3926"/>
        <v>0</v>
      </c>
      <c r="AQ1039" s="785"/>
      <c r="AR1039" s="309">
        <f t="shared" si="3927"/>
        <v>0</v>
      </c>
      <c r="AT1039" s="782">
        <f t="shared" si="3928"/>
        <v>0</v>
      </c>
      <c r="AU1039" s="782">
        <f t="shared" si="3929"/>
        <v>0</v>
      </c>
      <c r="AV1039" s="782">
        <f t="shared" si="3930"/>
        <v>0</v>
      </c>
      <c r="AW1039" s="788" t="e">
        <f t="shared" si="3931"/>
        <v>#DIV/0!</v>
      </c>
      <c r="AY1039" s="781">
        <f t="shared" si="3932"/>
        <v>0</v>
      </c>
      <c r="AZ1039" s="777"/>
      <c r="BA1039" s="781">
        <f t="shared" si="3933"/>
        <v>0</v>
      </c>
      <c r="BB1039" s="777"/>
      <c r="BC1039" s="781">
        <f t="shared" si="3934"/>
        <v>0</v>
      </c>
      <c r="BD1039" s="777"/>
      <c r="BE1039" s="781">
        <f t="shared" si="3935"/>
        <v>0</v>
      </c>
      <c r="BF1039" s="777"/>
      <c r="BG1039" s="781">
        <f t="shared" si="3936"/>
        <v>0</v>
      </c>
      <c r="BH1039" s="777"/>
      <c r="BI1039" s="781">
        <f t="shared" si="3937"/>
        <v>0</v>
      </c>
      <c r="BJ1039" s="777"/>
      <c r="BK1039" s="781">
        <f t="shared" si="3938"/>
        <v>0</v>
      </c>
      <c r="BL1039" s="777"/>
      <c r="BM1039" s="781">
        <f t="shared" si="3939"/>
        <v>0</v>
      </c>
      <c r="BN1039" s="777"/>
      <c r="BO1039" s="781">
        <f t="shared" si="3940"/>
        <v>0</v>
      </c>
      <c r="BP1039" s="777"/>
      <c r="BQ1039" s="781">
        <f t="shared" si="3941"/>
        <v>0</v>
      </c>
      <c r="BR1039" s="777"/>
    </row>
    <row r="1040" spans="1:70" outlineLevel="3">
      <c r="A1040" s="6">
        <v>302627</v>
      </c>
      <c r="B1040" s="10"/>
      <c r="C1040" s="121" t="s">
        <v>111</v>
      </c>
      <c r="D1040" s="33" t="s">
        <v>818</v>
      </c>
      <c r="E1040" s="43" t="str">
        <f t="shared" si="3916"/>
        <v>N</v>
      </c>
      <c r="F1040" s="42" t="s">
        <v>144</v>
      </c>
      <c r="G1040" s="122" t="s">
        <v>325</v>
      </c>
      <c r="H1040" s="1076"/>
      <c r="I1040" s="1141"/>
      <c r="J1040" s="1142"/>
      <c r="K1040" s="1032">
        <f t="shared" si="3917"/>
        <v>0</v>
      </c>
      <c r="L1040" s="208"/>
      <c r="M1040" s="128" t="s">
        <v>819</v>
      </c>
      <c r="N1040" s="409"/>
      <c r="O1040" s="409"/>
      <c r="Q1040" s="684" t="s">
        <v>1875</v>
      </c>
      <c r="R1040" s="692" t="s">
        <v>2004</v>
      </c>
      <c r="T1040" s="680" t="str">
        <f>IF(IF(A1040=0,TRUE(),D1040=IFERROR(VLOOKUP(A1040,Zaplecze_Weryfikacja!A:B,2,FALSE),2))=TRUE(),"Tak","Nie")</f>
        <v>Nie</v>
      </c>
      <c r="U1040" s="681" t="str">
        <f>IF(T1040="Tak"," ",IF(IFERROR(VLOOKUP(A1040,Zaplecze_Weryfikacja!A:B,2,FALSE),"Inny numer Lp")="Inny numer Lp","Inny numer Lp",IF(VLOOKUP(A1040,Zaplecze_Weryfikacja!A:B,2,FALSE)=D1040,"Nieznana przyczyna","Inny opis")))</f>
        <v>Inny opis</v>
      </c>
      <c r="Y1040" s="785"/>
      <c r="Z1040" s="309">
        <f t="shared" si="3918"/>
        <v>0</v>
      </c>
      <c r="AA1040" s="785"/>
      <c r="AB1040" s="309">
        <f t="shared" si="3919"/>
        <v>0</v>
      </c>
      <c r="AC1040" s="785"/>
      <c r="AD1040" s="309">
        <f t="shared" si="3920"/>
        <v>0</v>
      </c>
      <c r="AE1040" s="785"/>
      <c r="AF1040" s="309">
        <f t="shared" si="3921"/>
        <v>0</v>
      </c>
      <c r="AG1040" s="785"/>
      <c r="AH1040" s="309">
        <f t="shared" si="3922"/>
        <v>0</v>
      </c>
      <c r="AI1040" s="785"/>
      <c r="AJ1040" s="309">
        <f t="shared" si="3923"/>
        <v>0</v>
      </c>
      <c r="AK1040" s="785"/>
      <c r="AL1040" s="309">
        <f t="shared" si="3924"/>
        <v>0</v>
      </c>
      <c r="AM1040" s="785"/>
      <c r="AN1040" s="309">
        <f t="shared" si="3925"/>
        <v>0</v>
      </c>
      <c r="AO1040" s="785"/>
      <c r="AP1040" s="309">
        <f t="shared" si="3926"/>
        <v>0</v>
      </c>
      <c r="AQ1040" s="785"/>
      <c r="AR1040" s="309">
        <f t="shared" si="3927"/>
        <v>0</v>
      </c>
      <c r="AT1040" s="782">
        <f t="shared" si="3928"/>
        <v>0</v>
      </c>
      <c r="AU1040" s="782">
        <f t="shared" si="3929"/>
        <v>0</v>
      </c>
      <c r="AV1040" s="782">
        <f t="shared" si="3930"/>
        <v>0</v>
      </c>
      <c r="AW1040" s="788" t="e">
        <f t="shared" si="3931"/>
        <v>#DIV/0!</v>
      </c>
      <c r="AY1040" s="781">
        <f t="shared" si="3932"/>
        <v>0</v>
      </c>
      <c r="AZ1040" s="777"/>
      <c r="BA1040" s="781">
        <f t="shared" si="3933"/>
        <v>0</v>
      </c>
      <c r="BB1040" s="777"/>
      <c r="BC1040" s="781">
        <f t="shared" si="3934"/>
        <v>0</v>
      </c>
      <c r="BD1040" s="777"/>
      <c r="BE1040" s="781">
        <f t="shared" si="3935"/>
        <v>0</v>
      </c>
      <c r="BF1040" s="777"/>
      <c r="BG1040" s="781">
        <f t="shared" si="3936"/>
        <v>0</v>
      </c>
      <c r="BH1040" s="777"/>
      <c r="BI1040" s="781">
        <f t="shared" si="3937"/>
        <v>0</v>
      </c>
      <c r="BJ1040" s="777"/>
      <c r="BK1040" s="781">
        <f t="shared" si="3938"/>
        <v>0</v>
      </c>
      <c r="BL1040" s="777"/>
      <c r="BM1040" s="781">
        <f t="shared" si="3939"/>
        <v>0</v>
      </c>
      <c r="BN1040" s="777"/>
      <c r="BO1040" s="781">
        <f t="shared" si="3940"/>
        <v>0</v>
      </c>
      <c r="BP1040" s="777"/>
      <c r="BQ1040" s="781">
        <f t="shared" si="3941"/>
        <v>0</v>
      </c>
      <c r="BR1040" s="777"/>
    </row>
    <row r="1041" spans="1:70" outlineLevel="3">
      <c r="A1041" s="6">
        <v>302628</v>
      </c>
      <c r="B1041" s="10"/>
      <c r="C1041" s="121" t="s">
        <v>111</v>
      </c>
      <c r="D1041" s="167" t="s">
        <v>3184</v>
      </c>
      <c r="E1041" s="43" t="str">
        <f t="shared" si="3916"/>
        <v>T</v>
      </c>
      <c r="F1041" s="13" t="s">
        <v>138</v>
      </c>
      <c r="G1041" s="122" t="s">
        <v>327</v>
      </c>
      <c r="H1041" s="1076">
        <v>10.9</v>
      </c>
      <c r="I1041" s="1141"/>
      <c r="J1041" s="1142"/>
      <c r="K1041" s="1032">
        <f t="shared" si="3917"/>
        <v>0</v>
      </c>
      <c r="L1041" s="208"/>
      <c r="M1041" s="128"/>
      <c r="N1041" s="409"/>
      <c r="O1041" s="409"/>
      <c r="Q1041" s="684" t="s">
        <v>1913</v>
      </c>
      <c r="R1041" s="692" t="s">
        <v>2004</v>
      </c>
      <c r="T1041" s="680" t="str">
        <f>IF(IF(A1041=0,TRUE(),D1041=IFERROR(VLOOKUP(A1041,Zaplecze_Weryfikacja!A:B,2,FALSE),2))=TRUE(),"Tak","Nie")</f>
        <v>Nie</v>
      </c>
      <c r="U1041" s="681" t="str">
        <f>IF(T1041="Tak"," ",IF(IFERROR(VLOOKUP(A1041,Zaplecze_Weryfikacja!A:B,2,FALSE),"Inny numer Lp")="Inny numer Lp","Inny numer Lp",IF(VLOOKUP(A1041,Zaplecze_Weryfikacja!A:B,2,FALSE)=D1041,"Nieznana przyczyna","Inny opis")))</f>
        <v>Inny opis</v>
      </c>
      <c r="Y1041" s="785"/>
      <c r="Z1041" s="309">
        <f t="shared" si="3918"/>
        <v>0</v>
      </c>
      <c r="AA1041" s="785"/>
      <c r="AB1041" s="309">
        <f t="shared" si="3919"/>
        <v>0</v>
      </c>
      <c r="AC1041" s="785"/>
      <c r="AD1041" s="309">
        <f t="shared" si="3920"/>
        <v>0</v>
      </c>
      <c r="AE1041" s="785"/>
      <c r="AF1041" s="309">
        <f t="shared" si="3921"/>
        <v>0</v>
      </c>
      <c r="AG1041" s="785"/>
      <c r="AH1041" s="309">
        <f t="shared" si="3922"/>
        <v>0</v>
      </c>
      <c r="AI1041" s="785"/>
      <c r="AJ1041" s="309">
        <f t="shared" si="3923"/>
        <v>0</v>
      </c>
      <c r="AK1041" s="785"/>
      <c r="AL1041" s="309">
        <f t="shared" si="3924"/>
        <v>0</v>
      </c>
      <c r="AM1041" s="785"/>
      <c r="AN1041" s="309">
        <f t="shared" si="3925"/>
        <v>0</v>
      </c>
      <c r="AO1041" s="785"/>
      <c r="AP1041" s="309">
        <f t="shared" si="3926"/>
        <v>0</v>
      </c>
      <c r="AQ1041" s="785"/>
      <c r="AR1041" s="309">
        <f t="shared" si="3927"/>
        <v>0</v>
      </c>
      <c r="AT1041" s="782">
        <f t="shared" si="3928"/>
        <v>0</v>
      </c>
      <c r="AU1041" s="782">
        <f t="shared" si="3929"/>
        <v>0</v>
      </c>
      <c r="AV1041" s="782">
        <f t="shared" si="3930"/>
        <v>0</v>
      </c>
      <c r="AW1041" s="788" t="e">
        <f t="shared" si="3931"/>
        <v>#DIV/0!</v>
      </c>
      <c r="AY1041" s="781">
        <f t="shared" si="3932"/>
        <v>0</v>
      </c>
      <c r="AZ1041" s="777"/>
      <c r="BA1041" s="781">
        <f t="shared" si="3933"/>
        <v>0</v>
      </c>
      <c r="BB1041" s="777"/>
      <c r="BC1041" s="781">
        <f t="shared" si="3934"/>
        <v>0</v>
      </c>
      <c r="BD1041" s="777"/>
      <c r="BE1041" s="781">
        <f t="shared" si="3935"/>
        <v>0</v>
      </c>
      <c r="BF1041" s="777"/>
      <c r="BG1041" s="781">
        <f t="shared" si="3936"/>
        <v>0</v>
      </c>
      <c r="BH1041" s="777"/>
      <c r="BI1041" s="781">
        <f t="shared" si="3937"/>
        <v>0</v>
      </c>
      <c r="BJ1041" s="777"/>
      <c r="BK1041" s="781">
        <f t="shared" si="3938"/>
        <v>0</v>
      </c>
      <c r="BL1041" s="777"/>
      <c r="BM1041" s="781">
        <f t="shared" si="3939"/>
        <v>0</v>
      </c>
      <c r="BN1041" s="777"/>
      <c r="BO1041" s="781">
        <f t="shared" si="3940"/>
        <v>0</v>
      </c>
      <c r="BP1041" s="777"/>
      <c r="BQ1041" s="781">
        <f t="shared" si="3941"/>
        <v>0</v>
      </c>
      <c r="BR1041" s="777"/>
    </row>
    <row r="1042" spans="1:70" outlineLevel="3">
      <c r="A1042" s="6">
        <v>302629</v>
      </c>
      <c r="B1042" s="10"/>
      <c r="C1042" s="121" t="s">
        <v>111</v>
      </c>
      <c r="D1042" s="167" t="s">
        <v>3329</v>
      </c>
      <c r="E1042" s="43" t="str">
        <f t="shared" ref="E1042" si="3942">IF(H1042&gt;0,"T","N")</f>
        <v>T</v>
      </c>
      <c r="F1042" s="13"/>
      <c r="G1042" s="122" t="s">
        <v>23</v>
      </c>
      <c r="H1042" s="1076">
        <v>1</v>
      </c>
      <c r="I1042" s="1141"/>
      <c r="J1042" s="1142"/>
      <c r="K1042" s="1032">
        <f t="shared" ref="K1042" si="3943">IF(B1042="E","E",$H1042*I1042)</f>
        <v>0</v>
      </c>
      <c r="L1042" s="208"/>
      <c r="M1042" s="128"/>
      <c r="N1042" s="409"/>
      <c r="O1042" s="409"/>
      <c r="Q1042" s="684" t="s">
        <v>1913</v>
      </c>
      <c r="R1042" s="692" t="s">
        <v>2004</v>
      </c>
      <c r="T1042" s="680" t="str">
        <f>IF(IF(A1042=0,TRUE(),D1042=IFERROR(VLOOKUP(A1042,Zaplecze_Weryfikacja!A:B,2,FALSE),2))=TRUE(),"Tak","Nie")</f>
        <v>Nie</v>
      </c>
      <c r="U1042" s="681" t="str">
        <f>IF(T1042="Tak"," ",IF(IFERROR(VLOOKUP(A1042,Zaplecze_Weryfikacja!A:B,2,FALSE),"Inny numer Lp")="Inny numer Lp","Inny numer Lp",IF(VLOOKUP(A1042,Zaplecze_Weryfikacja!A:B,2,FALSE)=D1042,"Nieznana przyczyna","Inny opis")))</f>
        <v>Inny opis</v>
      </c>
      <c r="Y1042" s="785"/>
      <c r="Z1042" s="309">
        <f t="shared" ref="Z1042" si="3944">IF($B1042="E","E",$H1042*Y1042)</f>
        <v>0</v>
      </c>
      <c r="AA1042" s="785"/>
      <c r="AB1042" s="309">
        <f t="shared" ref="AB1042" si="3945">IF($B1042="E","E",$H1042*AA1042)</f>
        <v>0</v>
      </c>
      <c r="AC1042" s="785"/>
      <c r="AD1042" s="309">
        <f t="shared" ref="AD1042" si="3946">IF($B1042="E","E",$H1042*AC1042)</f>
        <v>0</v>
      </c>
      <c r="AE1042" s="785"/>
      <c r="AF1042" s="309">
        <f t="shared" ref="AF1042" si="3947">IF($B1042="E","E",$H1042*AE1042)</f>
        <v>0</v>
      </c>
      <c r="AG1042" s="785"/>
      <c r="AH1042" s="309">
        <f t="shared" ref="AH1042" si="3948">IF($B1042="E","E",$H1042*AG1042)</f>
        <v>0</v>
      </c>
      <c r="AI1042" s="785"/>
      <c r="AJ1042" s="309">
        <f t="shared" ref="AJ1042" si="3949">IF($B1042="E","E",$H1042*AI1042)</f>
        <v>0</v>
      </c>
      <c r="AK1042" s="785"/>
      <c r="AL1042" s="309">
        <f t="shared" ref="AL1042" si="3950">IF($B1042="E","E",$H1042*AK1042)</f>
        <v>0</v>
      </c>
      <c r="AM1042" s="785"/>
      <c r="AN1042" s="309">
        <f t="shared" ref="AN1042" si="3951">IF($B1042="E","E",$H1042*AM1042)</f>
        <v>0</v>
      </c>
      <c r="AO1042" s="785"/>
      <c r="AP1042" s="309">
        <f t="shared" ref="AP1042" si="3952">IF($B1042="E","E",$H1042*AO1042)</f>
        <v>0</v>
      </c>
      <c r="AQ1042" s="785"/>
      <c r="AR1042" s="309">
        <f t="shared" ref="AR1042" si="3953">IF($B1042="E","E",$H1042*AQ1042)</f>
        <v>0</v>
      </c>
      <c r="AT1042" s="782">
        <f t="shared" ref="AT1042" si="3954">MAX(Z1042,AB1042,AD1042,AF1042,AH1042,AJ1042,AL1042,AN1042,AP1042,AR1042)</f>
        <v>0</v>
      </c>
      <c r="AU1042" s="782">
        <f t="shared" ref="AU1042" si="3955">IF($AU$6=10,MIN(Z1042,AB1042,AD1042,AF1042,AH1042,AJ1042,AL1042,AN1042,AP1042,AR1042),IF($AU$6=9,MIN(Z1042,AB1042,AD1042,AF1042,AH1042,AJ1042,AL1042,AN1042,AP1042),IF($AU$6=8,MIN(Z1042,AB1042,AD1042,AF1042,AH1042,AJ1042,AL1042,AN1042),IF($AU$6=7,MIN(Z1042,AB1042,AD1042,AF1042,AH1042,AJ1042,AL1042),IF($AU$6=6,MIN(Z1042,AB1042,AD1042,AF1042,AH1042,AJ1042),IF($AU$6=5,MIN(Z1042,AB1042,AD1042,AF1042,AH1042),IF($AU$6=4,MIN(Z1042,AB1042,AD1042,AF1042),IF($AU$6=4,MIN(Z1042,AB1042,AD1042,AF1042),IF($AU$6=3,MIN(Z1042,AB1042,AD1042),IF($AU$6=3,MIN(Z1042,AB1042,AD1042),IF($AU$6=2,MIN(Z1042,AB1042),IF($AU$6=1,MIN(Z1042),"Błąd - zła ilośc oferentów"))))))))))))</f>
        <v>0</v>
      </c>
      <c r="AV1042" s="782">
        <f t="shared" ref="AV1042" si="3956">AT1042-AU1042</f>
        <v>0</v>
      </c>
      <c r="AW1042" s="788" t="e">
        <f t="shared" ref="AW1042" si="3957">AT1042/AU1042</f>
        <v>#DIV/0!</v>
      </c>
      <c r="AY1042" s="781">
        <f t="shared" ref="AY1042" si="3958">+AZ1042</f>
        <v>0</v>
      </c>
      <c r="AZ1042" s="777"/>
      <c r="BA1042" s="781">
        <f t="shared" ref="BA1042" si="3959">+BB1042</f>
        <v>0</v>
      </c>
      <c r="BB1042" s="777"/>
      <c r="BC1042" s="781">
        <f t="shared" ref="BC1042" si="3960">+BD1042</f>
        <v>0</v>
      </c>
      <c r="BD1042" s="777"/>
      <c r="BE1042" s="781">
        <f t="shared" ref="BE1042" si="3961">+BF1042</f>
        <v>0</v>
      </c>
      <c r="BF1042" s="777"/>
      <c r="BG1042" s="781">
        <f t="shared" ref="BG1042" si="3962">+BH1042</f>
        <v>0</v>
      </c>
      <c r="BH1042" s="777"/>
      <c r="BI1042" s="781">
        <f t="shared" ref="BI1042" si="3963">+BJ1042</f>
        <v>0</v>
      </c>
      <c r="BJ1042" s="777"/>
      <c r="BK1042" s="781">
        <f t="shared" ref="BK1042" si="3964">+BL1042</f>
        <v>0</v>
      </c>
      <c r="BL1042" s="777"/>
      <c r="BM1042" s="781">
        <f t="shared" ref="BM1042" si="3965">+BN1042</f>
        <v>0</v>
      </c>
      <c r="BN1042" s="777"/>
      <c r="BO1042" s="781">
        <f t="shared" ref="BO1042" si="3966">+BP1042</f>
        <v>0</v>
      </c>
      <c r="BP1042" s="777"/>
      <c r="BQ1042" s="781">
        <f t="shared" ref="BQ1042" si="3967">+BR1042</f>
        <v>0</v>
      </c>
      <c r="BR1042" s="777"/>
    </row>
    <row r="1043" spans="1:70" outlineLevel="3">
      <c r="A1043" s="6"/>
      <c r="B1043" s="121"/>
      <c r="C1043" s="121"/>
      <c r="D1043" s="102"/>
      <c r="E1043" s="122"/>
      <c r="F1043" s="37"/>
      <c r="G1043" s="122"/>
      <c r="H1043" s="1017"/>
      <c r="I1043" s="1006"/>
      <c r="J1043" s="1111"/>
      <c r="K1043" s="1033"/>
      <c r="L1043" s="208"/>
      <c r="M1043" s="128"/>
      <c r="N1043" s="409"/>
      <c r="O1043" s="409"/>
      <c r="Q1043" s="683"/>
      <c r="R1043" s="692"/>
      <c r="T1043" s="680" t="str">
        <f>IF(IF(A1043=0,TRUE(),D1043=IFERROR(VLOOKUP(A1043,Zaplecze_Weryfikacja!A:B,2,FALSE),2))=TRUE(),"Tak","Nie")</f>
        <v>Tak</v>
      </c>
      <c r="U1043" s="681" t="str">
        <f>IF(T1043="Tak"," ",IF(IFERROR(VLOOKUP(A1043,Zaplecze_Weryfikacja!A:B,2,FALSE),"Inny numer Lp")="Inny numer Lp","Inny numer Lp",IF(VLOOKUP(A1043,Zaplecze_Weryfikacja!A:B,2,FALSE)=D1043,"Nieznana przyczyna","Inny opis")))</f>
        <v xml:space="preserve"> </v>
      </c>
      <c r="Y1043" s="785"/>
      <c r="Z1043" s="104"/>
      <c r="AA1043" s="785"/>
      <c r="AB1043" s="104"/>
      <c r="AC1043" s="785"/>
      <c r="AD1043" s="104"/>
      <c r="AE1043" s="785"/>
      <c r="AF1043" s="104"/>
      <c r="AG1043" s="785"/>
      <c r="AH1043" s="104"/>
      <c r="AI1043" s="785"/>
      <c r="AJ1043" s="104"/>
      <c r="AK1043" s="785"/>
      <c r="AL1043" s="104"/>
      <c r="AM1043" s="785"/>
      <c r="AN1043" s="104"/>
      <c r="AO1043" s="785"/>
      <c r="AP1043" s="104"/>
      <c r="AQ1043" s="785"/>
      <c r="AR1043" s="104"/>
      <c r="AT1043" s="782">
        <f t="shared" si="3928"/>
        <v>0</v>
      </c>
      <c r="AU1043" s="782">
        <f t="shared" si="3929"/>
        <v>0</v>
      </c>
      <c r="AV1043" s="782">
        <f t="shared" si="3930"/>
        <v>0</v>
      </c>
      <c r="AW1043" s="788" t="e">
        <f t="shared" si="3931"/>
        <v>#DIV/0!</v>
      </c>
      <c r="AY1043" s="781">
        <f t="shared" si="3932"/>
        <v>0</v>
      </c>
      <c r="AZ1043" s="777"/>
      <c r="BA1043" s="781">
        <f t="shared" si="3933"/>
        <v>0</v>
      </c>
      <c r="BB1043" s="777"/>
      <c r="BC1043" s="781">
        <f t="shared" si="3934"/>
        <v>0</v>
      </c>
      <c r="BD1043" s="777"/>
      <c r="BE1043" s="781">
        <f t="shared" si="3935"/>
        <v>0</v>
      </c>
      <c r="BF1043" s="777"/>
      <c r="BG1043" s="781">
        <f t="shared" si="3936"/>
        <v>0</v>
      </c>
      <c r="BH1043" s="777"/>
      <c r="BI1043" s="781">
        <f t="shared" si="3937"/>
        <v>0</v>
      </c>
      <c r="BJ1043" s="777"/>
      <c r="BK1043" s="781">
        <f t="shared" si="3938"/>
        <v>0</v>
      </c>
      <c r="BL1043" s="777"/>
      <c r="BM1043" s="781">
        <f t="shared" si="3939"/>
        <v>0</v>
      </c>
      <c r="BN1043" s="777"/>
      <c r="BO1043" s="781">
        <f t="shared" si="3940"/>
        <v>0</v>
      </c>
      <c r="BP1043" s="777"/>
      <c r="BQ1043" s="781">
        <f t="shared" si="3941"/>
        <v>0</v>
      </c>
      <c r="BR1043" s="777"/>
    </row>
    <row r="1044" spans="1:70" outlineLevel="3">
      <c r="A1044" s="667"/>
      <c r="B1044" s="668"/>
      <c r="C1044" s="668"/>
      <c r="D1044" s="672" t="s">
        <v>209</v>
      </c>
      <c r="E1044" s="773" t="str">
        <f>IF(COUNTIF(E1045:E1049,"T")=0,"N","T")</f>
        <v>T</v>
      </c>
      <c r="F1044" s="665"/>
      <c r="G1044" s="664"/>
      <c r="H1044" s="1079"/>
      <c r="I1044" s="1065"/>
      <c r="J1044" s="1116"/>
      <c r="K1044" s="1036">
        <f>SUBTOTAL(9,K1045:K1051)</f>
        <v>0</v>
      </c>
      <c r="L1044" s="496"/>
      <c r="M1044" s="657"/>
      <c r="N1044" s="657"/>
      <c r="O1044" s="657"/>
      <c r="Q1044" s="683"/>
      <c r="R1044" s="692"/>
      <c r="T1044" s="680" t="str">
        <f>IF(IF(A1044=0,TRUE(),D1044=IFERROR(VLOOKUP(A1044,Zaplecze_Weryfikacja!A:B,2,FALSE),2))=TRUE(),"Tak","Nie")</f>
        <v>Tak</v>
      </c>
      <c r="U1044" s="681" t="str">
        <f>IF(T1044="Tak"," ",IF(IFERROR(VLOOKUP(A1044,Zaplecze_Weryfikacja!A:B,2,FALSE),"Inny numer Lp")="Inny numer Lp","Inny numer Lp",IF(VLOOKUP(A1044,Zaplecze_Weryfikacja!A:B,2,FALSE)=D1044,"Nieznana przyczyna","Inny opis")))</f>
        <v xml:space="preserve"> </v>
      </c>
      <c r="Y1044" s="785"/>
      <c r="Z1044" s="663">
        <f>SUBTOTAL(9,Z1045:Z1051)</f>
        <v>0</v>
      </c>
      <c r="AA1044" s="785"/>
      <c r="AB1044" s="663">
        <f>SUBTOTAL(9,AB1045:AB1051)</f>
        <v>0</v>
      </c>
      <c r="AC1044" s="785"/>
      <c r="AD1044" s="663">
        <f>SUBTOTAL(9,AD1045:AD1051)</f>
        <v>0</v>
      </c>
      <c r="AE1044" s="785"/>
      <c r="AF1044" s="663">
        <f>SUBTOTAL(9,AF1045:AF1051)</f>
        <v>0</v>
      </c>
      <c r="AG1044" s="785"/>
      <c r="AH1044" s="663">
        <f>SUBTOTAL(9,AH1045:AH1051)</f>
        <v>0</v>
      </c>
      <c r="AI1044" s="785"/>
      <c r="AJ1044" s="663">
        <f>SUBTOTAL(9,AJ1045:AJ1051)</f>
        <v>0</v>
      </c>
      <c r="AK1044" s="785"/>
      <c r="AL1044" s="663">
        <f>SUBTOTAL(9,AL1045:AL1051)</f>
        <v>0</v>
      </c>
      <c r="AM1044" s="785"/>
      <c r="AN1044" s="663">
        <f>SUBTOTAL(9,AN1045:AN1051)</f>
        <v>0</v>
      </c>
      <c r="AO1044" s="785"/>
      <c r="AP1044" s="663">
        <f>SUBTOTAL(9,AP1045:AP1051)</f>
        <v>0</v>
      </c>
      <c r="AQ1044" s="785"/>
      <c r="AR1044" s="663">
        <f>SUBTOTAL(9,AR1045:AR1051)</f>
        <v>0</v>
      </c>
      <c r="AT1044" s="845">
        <f t="shared" si="3928"/>
        <v>0</v>
      </c>
      <c r="AU1044" s="845">
        <f t="shared" si="3929"/>
        <v>0</v>
      </c>
      <c r="AV1044" s="845">
        <f t="shared" si="3930"/>
        <v>0</v>
      </c>
      <c r="AW1044" s="846" t="e">
        <f t="shared" si="3931"/>
        <v>#DIV/0!</v>
      </c>
      <c r="AY1044" s="781">
        <f t="shared" si="3932"/>
        <v>0</v>
      </c>
      <c r="AZ1044" s="847"/>
      <c r="BA1044" s="781">
        <f t="shared" si="3933"/>
        <v>0</v>
      </c>
      <c r="BB1044" s="847"/>
      <c r="BC1044" s="781">
        <f t="shared" si="3934"/>
        <v>0</v>
      </c>
      <c r="BD1044" s="847"/>
      <c r="BE1044" s="781">
        <f t="shared" si="3935"/>
        <v>0</v>
      </c>
      <c r="BF1044" s="847"/>
      <c r="BG1044" s="781">
        <f t="shared" si="3936"/>
        <v>0</v>
      </c>
      <c r="BH1044" s="847"/>
      <c r="BI1044" s="781">
        <f t="shared" si="3937"/>
        <v>0</v>
      </c>
      <c r="BJ1044" s="847"/>
      <c r="BK1044" s="781">
        <f t="shared" si="3938"/>
        <v>0</v>
      </c>
      <c r="BL1044" s="847"/>
      <c r="BM1044" s="781">
        <f t="shared" si="3939"/>
        <v>0</v>
      </c>
      <c r="BN1044" s="847"/>
      <c r="BO1044" s="781">
        <f t="shared" si="3940"/>
        <v>0</v>
      </c>
      <c r="BP1044" s="847"/>
      <c r="BQ1044" s="781">
        <f t="shared" si="3941"/>
        <v>0</v>
      </c>
      <c r="BR1044" s="847"/>
    </row>
    <row r="1045" spans="1:70" outlineLevel="3">
      <c r="A1045" s="6">
        <v>302630</v>
      </c>
      <c r="B1045" s="10"/>
      <c r="C1045" s="121" t="s">
        <v>111</v>
      </c>
      <c r="D1045" s="102" t="s">
        <v>65</v>
      </c>
      <c r="E1045" s="43" t="str">
        <f t="shared" ref="E1045:E1049" si="3968">IF(H1045&gt;0,"T","N")</f>
        <v>T</v>
      </c>
      <c r="F1045" s="37" t="s">
        <v>213</v>
      </c>
      <c r="G1045" s="122" t="s">
        <v>327</v>
      </c>
      <c r="H1045" s="1076">
        <v>8.1</v>
      </c>
      <c r="I1045" s="1141"/>
      <c r="J1045" s="1142"/>
      <c r="K1045" s="1032">
        <f t="shared" ref="K1045:K1049" si="3969">IF(B1045="E","E",$H1045*I1045)</f>
        <v>0</v>
      </c>
      <c r="L1045" s="208"/>
      <c r="M1045" s="128"/>
      <c r="N1045" s="409"/>
      <c r="O1045" s="409"/>
      <c r="Q1045" s="684" t="s">
        <v>1909</v>
      </c>
      <c r="R1045" s="692" t="s">
        <v>2004</v>
      </c>
      <c r="T1045" s="680" t="str">
        <f>IF(IF(A1045=0,TRUE(),D1045=IFERROR(VLOOKUP(A1045,Zaplecze_Weryfikacja!A:B,2,FALSE),2))=TRUE(),"Tak","Nie")</f>
        <v>Nie</v>
      </c>
      <c r="U1045" s="681" t="str">
        <f>IF(T1045="Tak"," ",IF(IFERROR(VLOOKUP(A1045,Zaplecze_Weryfikacja!A:B,2,FALSE),"Inny numer Lp")="Inny numer Lp","Inny numer Lp",IF(VLOOKUP(A1045,Zaplecze_Weryfikacja!A:B,2,FALSE)=D1045,"Nieznana przyczyna","Inny opis")))</f>
        <v>Inny opis</v>
      </c>
      <c r="Y1045" s="785"/>
      <c r="Z1045" s="309">
        <f t="shared" ref="Z1045:Z1049" si="3970">IF($B1045="E","E",$H1045*Y1045)</f>
        <v>0</v>
      </c>
      <c r="AA1045" s="785"/>
      <c r="AB1045" s="309">
        <f t="shared" ref="AB1045:AB1049" si="3971">IF($B1045="E","E",$H1045*AA1045)</f>
        <v>0</v>
      </c>
      <c r="AC1045" s="785"/>
      <c r="AD1045" s="309">
        <f t="shared" ref="AD1045:AD1049" si="3972">IF($B1045="E","E",$H1045*AC1045)</f>
        <v>0</v>
      </c>
      <c r="AE1045" s="785"/>
      <c r="AF1045" s="309">
        <f t="shared" ref="AF1045:AF1049" si="3973">IF($B1045="E","E",$H1045*AE1045)</f>
        <v>0</v>
      </c>
      <c r="AG1045" s="785"/>
      <c r="AH1045" s="309">
        <f t="shared" ref="AH1045:AH1049" si="3974">IF($B1045="E","E",$H1045*AG1045)</f>
        <v>0</v>
      </c>
      <c r="AI1045" s="785"/>
      <c r="AJ1045" s="309">
        <f t="shared" ref="AJ1045:AJ1049" si="3975">IF($B1045="E","E",$H1045*AI1045)</f>
        <v>0</v>
      </c>
      <c r="AK1045" s="785"/>
      <c r="AL1045" s="309">
        <f t="shared" ref="AL1045:AL1049" si="3976">IF($B1045="E","E",$H1045*AK1045)</f>
        <v>0</v>
      </c>
      <c r="AM1045" s="785"/>
      <c r="AN1045" s="309">
        <f t="shared" ref="AN1045:AN1049" si="3977">IF($B1045="E","E",$H1045*AM1045)</f>
        <v>0</v>
      </c>
      <c r="AO1045" s="785"/>
      <c r="AP1045" s="309">
        <f t="shared" ref="AP1045:AP1049" si="3978">IF($B1045="E","E",$H1045*AO1045)</f>
        <v>0</v>
      </c>
      <c r="AQ1045" s="785"/>
      <c r="AR1045" s="309">
        <f t="shared" ref="AR1045:AR1049" si="3979">IF($B1045="E","E",$H1045*AQ1045)</f>
        <v>0</v>
      </c>
      <c r="AT1045" s="782">
        <f t="shared" si="3928"/>
        <v>0</v>
      </c>
      <c r="AU1045" s="782">
        <f t="shared" si="3929"/>
        <v>0</v>
      </c>
      <c r="AV1045" s="782">
        <f t="shared" si="3930"/>
        <v>0</v>
      </c>
      <c r="AW1045" s="788" t="e">
        <f t="shared" si="3931"/>
        <v>#DIV/0!</v>
      </c>
      <c r="AY1045" s="781">
        <f t="shared" si="3932"/>
        <v>0</v>
      </c>
      <c r="AZ1045" s="777"/>
      <c r="BA1045" s="781">
        <f t="shared" si="3933"/>
        <v>0</v>
      </c>
      <c r="BB1045" s="777"/>
      <c r="BC1045" s="781">
        <f t="shared" si="3934"/>
        <v>0</v>
      </c>
      <c r="BD1045" s="777"/>
      <c r="BE1045" s="781">
        <f t="shared" si="3935"/>
        <v>0</v>
      </c>
      <c r="BF1045" s="777"/>
      <c r="BG1045" s="781">
        <f t="shared" si="3936"/>
        <v>0</v>
      </c>
      <c r="BH1045" s="777"/>
      <c r="BI1045" s="781">
        <f t="shared" si="3937"/>
        <v>0</v>
      </c>
      <c r="BJ1045" s="777"/>
      <c r="BK1045" s="781">
        <f t="shared" si="3938"/>
        <v>0</v>
      </c>
      <c r="BL1045" s="777"/>
      <c r="BM1045" s="781">
        <f t="shared" si="3939"/>
        <v>0</v>
      </c>
      <c r="BN1045" s="777"/>
      <c r="BO1045" s="781">
        <f t="shared" si="3940"/>
        <v>0</v>
      </c>
      <c r="BP1045" s="777"/>
      <c r="BQ1045" s="781">
        <f t="shared" si="3941"/>
        <v>0</v>
      </c>
      <c r="BR1045" s="777"/>
    </row>
    <row r="1046" spans="1:70" outlineLevel="3">
      <c r="A1046" s="6">
        <v>302631</v>
      </c>
      <c r="B1046" s="10"/>
      <c r="C1046" s="121" t="s">
        <v>111</v>
      </c>
      <c r="D1046" s="102" t="s">
        <v>3174</v>
      </c>
      <c r="E1046" s="43" t="str">
        <f t="shared" si="3968"/>
        <v>T</v>
      </c>
      <c r="F1046" s="37" t="s">
        <v>214</v>
      </c>
      <c r="G1046" s="122" t="s">
        <v>327</v>
      </c>
      <c r="H1046" s="1076">
        <v>26.7</v>
      </c>
      <c r="I1046" s="1141"/>
      <c r="J1046" s="1142"/>
      <c r="K1046" s="1032">
        <f t="shared" si="3969"/>
        <v>0</v>
      </c>
      <c r="L1046" s="208"/>
      <c r="M1046" s="128"/>
      <c r="N1046" s="409"/>
      <c r="O1046" s="409"/>
      <c r="Q1046" s="684" t="s">
        <v>1864</v>
      </c>
      <c r="R1046" s="692" t="s">
        <v>2004</v>
      </c>
      <c r="T1046" s="680" t="str">
        <f>IF(IF(A1046=0,TRUE(),D1046=IFERROR(VLOOKUP(A1046,Zaplecze_Weryfikacja!A:B,2,FALSE),2))=TRUE(),"Tak","Nie")</f>
        <v>Nie</v>
      </c>
      <c r="U1046" s="681" t="str">
        <f>IF(T1046="Tak"," ",IF(IFERROR(VLOOKUP(A1046,Zaplecze_Weryfikacja!A:B,2,FALSE),"Inny numer Lp")="Inny numer Lp","Inny numer Lp",IF(VLOOKUP(A1046,Zaplecze_Weryfikacja!A:B,2,FALSE)=D1046,"Nieznana przyczyna","Inny opis")))</f>
        <v>Inny opis</v>
      </c>
      <c r="Y1046" s="785"/>
      <c r="Z1046" s="309">
        <f t="shared" si="3970"/>
        <v>0</v>
      </c>
      <c r="AA1046" s="785"/>
      <c r="AB1046" s="309">
        <f t="shared" si="3971"/>
        <v>0</v>
      </c>
      <c r="AC1046" s="785"/>
      <c r="AD1046" s="309">
        <f t="shared" si="3972"/>
        <v>0</v>
      </c>
      <c r="AE1046" s="785"/>
      <c r="AF1046" s="309">
        <f t="shared" si="3973"/>
        <v>0</v>
      </c>
      <c r="AG1046" s="785"/>
      <c r="AH1046" s="309">
        <f t="shared" si="3974"/>
        <v>0</v>
      </c>
      <c r="AI1046" s="785"/>
      <c r="AJ1046" s="309">
        <f t="shared" si="3975"/>
        <v>0</v>
      </c>
      <c r="AK1046" s="785"/>
      <c r="AL1046" s="309">
        <f t="shared" si="3976"/>
        <v>0</v>
      </c>
      <c r="AM1046" s="785"/>
      <c r="AN1046" s="309">
        <f t="shared" si="3977"/>
        <v>0</v>
      </c>
      <c r="AO1046" s="785"/>
      <c r="AP1046" s="309">
        <f t="shared" si="3978"/>
        <v>0</v>
      </c>
      <c r="AQ1046" s="785"/>
      <c r="AR1046" s="309">
        <f t="shared" si="3979"/>
        <v>0</v>
      </c>
      <c r="AT1046" s="782">
        <f t="shared" si="3928"/>
        <v>0</v>
      </c>
      <c r="AU1046" s="782">
        <f t="shared" si="3929"/>
        <v>0</v>
      </c>
      <c r="AV1046" s="782">
        <f t="shared" si="3930"/>
        <v>0</v>
      </c>
      <c r="AW1046" s="788" t="e">
        <f t="shared" si="3931"/>
        <v>#DIV/0!</v>
      </c>
      <c r="AY1046" s="781">
        <f t="shared" si="3932"/>
        <v>0</v>
      </c>
      <c r="AZ1046" s="777"/>
      <c r="BA1046" s="781">
        <f t="shared" si="3933"/>
        <v>0</v>
      </c>
      <c r="BB1046" s="777"/>
      <c r="BC1046" s="781">
        <f t="shared" si="3934"/>
        <v>0</v>
      </c>
      <c r="BD1046" s="777"/>
      <c r="BE1046" s="781">
        <f t="shared" si="3935"/>
        <v>0</v>
      </c>
      <c r="BF1046" s="777"/>
      <c r="BG1046" s="781">
        <f t="shared" si="3936"/>
        <v>0</v>
      </c>
      <c r="BH1046" s="777"/>
      <c r="BI1046" s="781">
        <f t="shared" si="3937"/>
        <v>0</v>
      </c>
      <c r="BJ1046" s="777"/>
      <c r="BK1046" s="781">
        <f t="shared" si="3938"/>
        <v>0</v>
      </c>
      <c r="BL1046" s="777"/>
      <c r="BM1046" s="781">
        <f t="shared" si="3939"/>
        <v>0</v>
      </c>
      <c r="BN1046" s="777"/>
      <c r="BO1046" s="781">
        <f t="shared" si="3940"/>
        <v>0</v>
      </c>
      <c r="BP1046" s="777"/>
      <c r="BQ1046" s="781">
        <f t="shared" si="3941"/>
        <v>0</v>
      </c>
      <c r="BR1046" s="777"/>
    </row>
    <row r="1047" spans="1:70" outlineLevel="3">
      <c r="A1047" s="6">
        <v>302632</v>
      </c>
      <c r="B1047" s="10"/>
      <c r="C1047" s="121" t="s">
        <v>111</v>
      </c>
      <c r="D1047" s="139" t="s">
        <v>77</v>
      </c>
      <c r="E1047" s="43" t="str">
        <f t="shared" si="3968"/>
        <v>T</v>
      </c>
      <c r="F1047" s="13" t="s">
        <v>3231</v>
      </c>
      <c r="G1047" s="122" t="s">
        <v>327</v>
      </c>
      <c r="H1047" s="1076">
        <v>8.3000000000000007</v>
      </c>
      <c r="I1047" s="1141"/>
      <c r="J1047" s="1142"/>
      <c r="K1047" s="1032">
        <f t="shared" si="3969"/>
        <v>0</v>
      </c>
      <c r="L1047" s="208"/>
      <c r="M1047" s="128"/>
      <c r="N1047" s="409"/>
      <c r="O1047" s="409"/>
      <c r="Q1047" s="686" t="s">
        <v>1865</v>
      </c>
      <c r="R1047" s="692" t="s">
        <v>2004</v>
      </c>
      <c r="T1047" s="680" t="str">
        <f>IF(IF(A1047=0,TRUE(),D1047=IFERROR(VLOOKUP(A1047,Zaplecze_Weryfikacja!A:B,2,FALSE),2))=TRUE(),"Tak","Nie")</f>
        <v>Nie</v>
      </c>
      <c r="U1047" s="681" t="str">
        <f>IF(T1047="Tak"," ",IF(IFERROR(VLOOKUP(A1047,Zaplecze_Weryfikacja!A:B,2,FALSE),"Inny numer Lp")="Inny numer Lp","Inny numer Lp",IF(VLOOKUP(A1047,Zaplecze_Weryfikacja!A:B,2,FALSE)=D1047,"Nieznana przyczyna","Inny opis")))</f>
        <v>Inny opis</v>
      </c>
      <c r="Y1047" s="785"/>
      <c r="Z1047" s="309">
        <f t="shared" si="3970"/>
        <v>0</v>
      </c>
      <c r="AA1047" s="785"/>
      <c r="AB1047" s="309">
        <f t="shared" si="3971"/>
        <v>0</v>
      </c>
      <c r="AC1047" s="785"/>
      <c r="AD1047" s="309">
        <f t="shared" si="3972"/>
        <v>0</v>
      </c>
      <c r="AE1047" s="785"/>
      <c r="AF1047" s="309">
        <f t="shared" si="3973"/>
        <v>0</v>
      </c>
      <c r="AG1047" s="785"/>
      <c r="AH1047" s="309">
        <f t="shared" si="3974"/>
        <v>0</v>
      </c>
      <c r="AI1047" s="785"/>
      <c r="AJ1047" s="309">
        <f t="shared" si="3975"/>
        <v>0</v>
      </c>
      <c r="AK1047" s="785"/>
      <c r="AL1047" s="309">
        <f t="shared" si="3976"/>
        <v>0</v>
      </c>
      <c r="AM1047" s="785"/>
      <c r="AN1047" s="309">
        <f t="shared" si="3977"/>
        <v>0</v>
      </c>
      <c r="AO1047" s="785"/>
      <c r="AP1047" s="309">
        <f t="shared" si="3978"/>
        <v>0</v>
      </c>
      <c r="AQ1047" s="785"/>
      <c r="AR1047" s="309">
        <f t="shared" si="3979"/>
        <v>0</v>
      </c>
      <c r="AT1047" s="782">
        <f t="shared" si="3928"/>
        <v>0</v>
      </c>
      <c r="AU1047" s="782">
        <f t="shared" si="3929"/>
        <v>0</v>
      </c>
      <c r="AV1047" s="782">
        <f t="shared" si="3930"/>
        <v>0</v>
      </c>
      <c r="AW1047" s="788" t="e">
        <f t="shared" si="3931"/>
        <v>#DIV/0!</v>
      </c>
      <c r="AY1047" s="781">
        <f t="shared" si="3932"/>
        <v>0</v>
      </c>
      <c r="AZ1047" s="777"/>
      <c r="BA1047" s="781">
        <f t="shared" si="3933"/>
        <v>0</v>
      </c>
      <c r="BB1047" s="777"/>
      <c r="BC1047" s="781">
        <f t="shared" si="3934"/>
        <v>0</v>
      </c>
      <c r="BD1047" s="777"/>
      <c r="BE1047" s="781">
        <f t="shared" si="3935"/>
        <v>0</v>
      </c>
      <c r="BF1047" s="777"/>
      <c r="BG1047" s="781">
        <f t="shared" si="3936"/>
        <v>0</v>
      </c>
      <c r="BH1047" s="777"/>
      <c r="BI1047" s="781">
        <f t="shared" si="3937"/>
        <v>0</v>
      </c>
      <c r="BJ1047" s="777"/>
      <c r="BK1047" s="781">
        <f t="shared" si="3938"/>
        <v>0</v>
      </c>
      <c r="BL1047" s="777"/>
      <c r="BM1047" s="781">
        <f t="shared" si="3939"/>
        <v>0</v>
      </c>
      <c r="BN1047" s="777"/>
      <c r="BO1047" s="781">
        <f t="shared" si="3940"/>
        <v>0</v>
      </c>
      <c r="BP1047" s="777"/>
      <c r="BQ1047" s="781">
        <f t="shared" si="3941"/>
        <v>0</v>
      </c>
      <c r="BR1047" s="777"/>
    </row>
    <row r="1048" spans="1:70" outlineLevel="3">
      <c r="A1048" s="1250">
        <v>302633</v>
      </c>
      <c r="B1048" s="10"/>
      <c r="C1048" s="121" t="s">
        <v>111</v>
      </c>
      <c r="D1048" s="102" t="s">
        <v>3237</v>
      </c>
      <c r="E1048" s="43" t="str">
        <f t="shared" si="3968"/>
        <v>N</v>
      </c>
      <c r="F1048" s="1189" t="s">
        <v>3232</v>
      </c>
      <c r="G1048" s="122" t="s">
        <v>324</v>
      </c>
      <c r="H1048" s="1249">
        <v>0</v>
      </c>
      <c r="I1048" s="1141"/>
      <c r="J1048" s="1142"/>
      <c r="K1048" s="1032">
        <f t="shared" si="3969"/>
        <v>0</v>
      </c>
      <c r="L1048" s="208"/>
      <c r="M1048" s="128"/>
      <c r="N1048" s="409"/>
      <c r="O1048" s="409"/>
      <c r="Q1048" s="686" t="s">
        <v>1862</v>
      </c>
      <c r="R1048" s="692" t="s">
        <v>2004</v>
      </c>
      <c r="T1048" s="680" t="str">
        <f>IF(IF(A1048=0,TRUE(),D1048=IFERROR(VLOOKUP(A1048,Zaplecze_Weryfikacja!A:B,2,FALSE),2))=TRUE(),"Tak","Nie")</f>
        <v>Nie</v>
      </c>
      <c r="U1048" s="681" t="str">
        <f>IF(T1048="Tak"," ",IF(IFERROR(VLOOKUP(A1048,Zaplecze_Weryfikacja!A:B,2,FALSE),"Inny numer Lp")="Inny numer Lp","Inny numer Lp",IF(VLOOKUP(A1048,Zaplecze_Weryfikacja!A:B,2,FALSE)=D1048,"Nieznana przyczyna","Inny opis")))</f>
        <v>Inny opis</v>
      </c>
      <c r="Y1048" s="785"/>
      <c r="Z1048" s="309">
        <f t="shared" si="3970"/>
        <v>0</v>
      </c>
      <c r="AA1048" s="785"/>
      <c r="AB1048" s="309">
        <f t="shared" si="3971"/>
        <v>0</v>
      </c>
      <c r="AC1048" s="785"/>
      <c r="AD1048" s="309">
        <f t="shared" si="3972"/>
        <v>0</v>
      </c>
      <c r="AE1048" s="785"/>
      <c r="AF1048" s="309">
        <f t="shared" si="3973"/>
        <v>0</v>
      </c>
      <c r="AG1048" s="785"/>
      <c r="AH1048" s="309">
        <f t="shared" si="3974"/>
        <v>0</v>
      </c>
      <c r="AI1048" s="785"/>
      <c r="AJ1048" s="309">
        <f t="shared" si="3975"/>
        <v>0</v>
      </c>
      <c r="AK1048" s="785"/>
      <c r="AL1048" s="309">
        <f t="shared" si="3976"/>
        <v>0</v>
      </c>
      <c r="AM1048" s="785"/>
      <c r="AN1048" s="309">
        <f t="shared" si="3977"/>
        <v>0</v>
      </c>
      <c r="AO1048" s="785"/>
      <c r="AP1048" s="309">
        <f t="shared" si="3978"/>
        <v>0</v>
      </c>
      <c r="AQ1048" s="785"/>
      <c r="AR1048" s="309">
        <f t="shared" si="3979"/>
        <v>0</v>
      </c>
      <c r="AT1048" s="782">
        <f t="shared" si="3928"/>
        <v>0</v>
      </c>
      <c r="AU1048" s="782">
        <f t="shared" si="3929"/>
        <v>0</v>
      </c>
      <c r="AV1048" s="782">
        <f t="shared" si="3930"/>
        <v>0</v>
      </c>
      <c r="AW1048" s="788" t="e">
        <f t="shared" si="3931"/>
        <v>#DIV/0!</v>
      </c>
      <c r="AY1048" s="781">
        <f t="shared" si="3932"/>
        <v>0</v>
      </c>
      <c r="AZ1048" s="777"/>
      <c r="BA1048" s="781">
        <f t="shared" si="3933"/>
        <v>0</v>
      </c>
      <c r="BB1048" s="777"/>
      <c r="BC1048" s="781">
        <f t="shared" si="3934"/>
        <v>0</v>
      </c>
      <c r="BD1048" s="777"/>
      <c r="BE1048" s="781">
        <f t="shared" si="3935"/>
        <v>0</v>
      </c>
      <c r="BF1048" s="777"/>
      <c r="BG1048" s="781">
        <f t="shared" si="3936"/>
        <v>0</v>
      </c>
      <c r="BH1048" s="777"/>
      <c r="BI1048" s="781">
        <f t="shared" si="3937"/>
        <v>0</v>
      </c>
      <c r="BJ1048" s="777"/>
      <c r="BK1048" s="781">
        <f t="shared" si="3938"/>
        <v>0</v>
      </c>
      <c r="BL1048" s="777"/>
      <c r="BM1048" s="781">
        <f t="shared" si="3939"/>
        <v>0</v>
      </c>
      <c r="BN1048" s="777"/>
      <c r="BO1048" s="781">
        <f t="shared" si="3940"/>
        <v>0</v>
      </c>
      <c r="BP1048" s="777"/>
      <c r="BQ1048" s="781">
        <f t="shared" si="3941"/>
        <v>0</v>
      </c>
      <c r="BR1048" s="777"/>
    </row>
    <row r="1049" spans="1:70" outlineLevel="3">
      <c r="A1049" s="6">
        <v>302634</v>
      </c>
      <c r="B1049" s="10"/>
      <c r="C1049" s="121" t="s">
        <v>111</v>
      </c>
      <c r="D1049" s="102" t="s">
        <v>179</v>
      </c>
      <c r="E1049" s="43" t="str">
        <f t="shared" si="3968"/>
        <v>T</v>
      </c>
      <c r="F1049" s="13" t="s">
        <v>222</v>
      </c>
      <c r="G1049" s="122" t="s">
        <v>325</v>
      </c>
      <c r="H1049" s="1076">
        <v>1</v>
      </c>
      <c r="I1049" s="1141"/>
      <c r="J1049" s="1142"/>
      <c r="K1049" s="1032">
        <f t="shared" si="3969"/>
        <v>0</v>
      </c>
      <c r="L1049" s="208"/>
      <c r="M1049" s="128"/>
      <c r="N1049" s="409"/>
      <c r="O1049" s="409"/>
      <c r="Q1049" s="684" t="s">
        <v>1870</v>
      </c>
      <c r="R1049" s="692" t="s">
        <v>2004</v>
      </c>
      <c r="T1049" s="680" t="str">
        <f>IF(IF(A1049=0,TRUE(),D1049=IFERROR(VLOOKUP(A1049,Zaplecze_Weryfikacja!A:B,2,FALSE),2))=TRUE(),"Tak","Nie")</f>
        <v>Nie</v>
      </c>
      <c r="U1049" s="681" t="str">
        <f>IF(T1049="Tak"," ",IF(IFERROR(VLOOKUP(A1049,Zaplecze_Weryfikacja!A:B,2,FALSE),"Inny numer Lp")="Inny numer Lp","Inny numer Lp",IF(VLOOKUP(A1049,Zaplecze_Weryfikacja!A:B,2,FALSE)=D1049,"Nieznana przyczyna","Inny opis")))</f>
        <v>Inny opis</v>
      </c>
      <c r="Y1049" s="785"/>
      <c r="Z1049" s="309">
        <f t="shared" si="3970"/>
        <v>0</v>
      </c>
      <c r="AA1049" s="785"/>
      <c r="AB1049" s="309">
        <f t="shared" si="3971"/>
        <v>0</v>
      </c>
      <c r="AC1049" s="785"/>
      <c r="AD1049" s="309">
        <f t="shared" si="3972"/>
        <v>0</v>
      </c>
      <c r="AE1049" s="785"/>
      <c r="AF1049" s="309">
        <f t="shared" si="3973"/>
        <v>0</v>
      </c>
      <c r="AG1049" s="785"/>
      <c r="AH1049" s="309">
        <f t="shared" si="3974"/>
        <v>0</v>
      </c>
      <c r="AI1049" s="785"/>
      <c r="AJ1049" s="309">
        <f t="shared" si="3975"/>
        <v>0</v>
      </c>
      <c r="AK1049" s="785"/>
      <c r="AL1049" s="309">
        <f t="shared" si="3976"/>
        <v>0</v>
      </c>
      <c r="AM1049" s="785"/>
      <c r="AN1049" s="309">
        <f t="shared" si="3977"/>
        <v>0</v>
      </c>
      <c r="AO1049" s="785"/>
      <c r="AP1049" s="309">
        <f t="shared" si="3978"/>
        <v>0</v>
      </c>
      <c r="AQ1049" s="785"/>
      <c r="AR1049" s="309">
        <f t="shared" si="3979"/>
        <v>0</v>
      </c>
      <c r="AT1049" s="782">
        <f t="shared" si="3928"/>
        <v>0</v>
      </c>
      <c r="AU1049" s="782">
        <f t="shared" si="3929"/>
        <v>0</v>
      </c>
      <c r="AV1049" s="782">
        <f t="shared" si="3930"/>
        <v>0</v>
      </c>
      <c r="AW1049" s="788" t="e">
        <f t="shared" si="3931"/>
        <v>#DIV/0!</v>
      </c>
      <c r="AY1049" s="781">
        <f t="shared" si="3932"/>
        <v>0</v>
      </c>
      <c r="AZ1049" s="777"/>
      <c r="BA1049" s="781">
        <f t="shared" si="3933"/>
        <v>0</v>
      </c>
      <c r="BB1049" s="777"/>
      <c r="BC1049" s="781">
        <f t="shared" si="3934"/>
        <v>0</v>
      </c>
      <c r="BD1049" s="777"/>
      <c r="BE1049" s="781">
        <f t="shared" si="3935"/>
        <v>0</v>
      </c>
      <c r="BF1049" s="777"/>
      <c r="BG1049" s="781">
        <f t="shared" si="3936"/>
        <v>0</v>
      </c>
      <c r="BH1049" s="777"/>
      <c r="BI1049" s="781">
        <f t="shared" si="3937"/>
        <v>0</v>
      </c>
      <c r="BJ1049" s="777"/>
      <c r="BK1049" s="781">
        <f t="shared" si="3938"/>
        <v>0</v>
      </c>
      <c r="BL1049" s="777"/>
      <c r="BM1049" s="781">
        <f t="shared" si="3939"/>
        <v>0</v>
      </c>
      <c r="BN1049" s="777"/>
      <c r="BO1049" s="781">
        <f t="shared" si="3940"/>
        <v>0</v>
      </c>
      <c r="BP1049" s="777"/>
      <c r="BQ1049" s="781">
        <f t="shared" si="3941"/>
        <v>0</v>
      </c>
      <c r="BR1049" s="777"/>
    </row>
    <row r="1050" spans="1:70" outlineLevel="3">
      <c r="A1050" s="6"/>
      <c r="B1050" s="121"/>
      <c r="C1050" s="121"/>
      <c r="D1050" s="102"/>
      <c r="E1050" s="122"/>
      <c r="F1050" s="37"/>
      <c r="G1050" s="122"/>
      <c r="H1050" s="1017"/>
      <c r="I1050" s="1006"/>
      <c r="J1050" s="1111"/>
      <c r="K1050" s="1033"/>
      <c r="L1050" s="208"/>
      <c r="M1050" s="128"/>
      <c r="N1050" s="409"/>
      <c r="O1050" s="409"/>
      <c r="Q1050" s="683"/>
      <c r="R1050" s="692"/>
      <c r="T1050" s="680" t="str">
        <f>IF(IF(A1050=0,TRUE(),D1050=IFERROR(VLOOKUP(A1050,Zaplecze_Weryfikacja!A:B,2,FALSE),2))=TRUE(),"Tak","Nie")</f>
        <v>Tak</v>
      </c>
      <c r="U1050" s="681" t="str">
        <f>IF(T1050="Tak"," ",IF(IFERROR(VLOOKUP(A1050,Zaplecze_Weryfikacja!A:B,2,FALSE),"Inny numer Lp")="Inny numer Lp","Inny numer Lp",IF(VLOOKUP(A1050,Zaplecze_Weryfikacja!A:B,2,FALSE)=D1050,"Nieznana przyczyna","Inny opis")))</f>
        <v xml:space="preserve"> </v>
      </c>
      <c r="Y1050" s="785"/>
      <c r="Z1050" s="104"/>
      <c r="AA1050" s="785"/>
      <c r="AB1050" s="104"/>
      <c r="AC1050" s="785"/>
      <c r="AD1050" s="104"/>
      <c r="AE1050" s="785"/>
      <c r="AF1050" s="104"/>
      <c r="AG1050" s="785"/>
      <c r="AH1050" s="104"/>
      <c r="AI1050" s="785"/>
      <c r="AJ1050" s="104"/>
      <c r="AK1050" s="785"/>
      <c r="AL1050" s="104"/>
      <c r="AM1050" s="785"/>
      <c r="AN1050" s="104"/>
      <c r="AO1050" s="785"/>
      <c r="AP1050" s="104"/>
      <c r="AQ1050" s="785"/>
      <c r="AR1050" s="104"/>
      <c r="AT1050" s="782">
        <f t="shared" si="3928"/>
        <v>0</v>
      </c>
      <c r="AU1050" s="782">
        <f t="shared" si="3929"/>
        <v>0</v>
      </c>
      <c r="AV1050" s="782">
        <f t="shared" si="3930"/>
        <v>0</v>
      </c>
      <c r="AW1050" s="788" t="e">
        <f t="shared" si="3931"/>
        <v>#DIV/0!</v>
      </c>
      <c r="AY1050" s="781">
        <f t="shared" si="3932"/>
        <v>0</v>
      </c>
      <c r="AZ1050" s="777"/>
      <c r="BA1050" s="781">
        <f t="shared" si="3933"/>
        <v>0</v>
      </c>
      <c r="BB1050" s="777"/>
      <c r="BC1050" s="781">
        <f t="shared" si="3934"/>
        <v>0</v>
      </c>
      <c r="BD1050" s="777"/>
      <c r="BE1050" s="781">
        <f t="shared" si="3935"/>
        <v>0</v>
      </c>
      <c r="BF1050" s="777"/>
      <c r="BG1050" s="781">
        <f t="shared" si="3936"/>
        <v>0</v>
      </c>
      <c r="BH1050" s="777"/>
      <c r="BI1050" s="781">
        <f t="shared" si="3937"/>
        <v>0</v>
      </c>
      <c r="BJ1050" s="777"/>
      <c r="BK1050" s="781">
        <f t="shared" si="3938"/>
        <v>0</v>
      </c>
      <c r="BL1050" s="777"/>
      <c r="BM1050" s="781">
        <f t="shared" si="3939"/>
        <v>0</v>
      </c>
      <c r="BN1050" s="777"/>
      <c r="BO1050" s="781">
        <f t="shared" si="3940"/>
        <v>0</v>
      </c>
      <c r="BP1050" s="777"/>
      <c r="BQ1050" s="781">
        <f t="shared" si="3941"/>
        <v>0</v>
      </c>
      <c r="BR1050" s="777"/>
    </row>
    <row r="1051" spans="1:70" outlineLevel="3">
      <c r="A1051" s="667"/>
      <c r="B1051" s="668"/>
      <c r="C1051" s="668"/>
      <c r="D1051" s="672" t="s">
        <v>210</v>
      </c>
      <c r="E1051" s="773" t="str">
        <f>IF(COUNTIF(E1052:E1065,"T")=0,"N","T")</f>
        <v>T</v>
      </c>
      <c r="F1051" s="665"/>
      <c r="G1051" s="664"/>
      <c r="H1051" s="1079"/>
      <c r="I1051" s="1065"/>
      <c r="J1051" s="1116"/>
      <c r="K1051" s="1036">
        <f>SUBTOTAL(9,K1052:K1070)</f>
        <v>0</v>
      </c>
      <c r="L1051" s="496"/>
      <c r="M1051" s="657"/>
      <c r="N1051" s="657"/>
      <c r="O1051" s="657"/>
      <c r="Q1051" s="683"/>
      <c r="R1051" s="692"/>
      <c r="T1051" s="680" t="str">
        <f>IF(IF(A1051=0,TRUE(),D1051=IFERROR(VLOOKUP(A1051,Zaplecze_Weryfikacja!A:B,2,FALSE),2))=TRUE(),"Tak","Nie")</f>
        <v>Tak</v>
      </c>
      <c r="U1051" s="681" t="str">
        <f>IF(T1051="Tak"," ",IF(IFERROR(VLOOKUP(A1051,Zaplecze_Weryfikacja!A:B,2,FALSE),"Inny numer Lp")="Inny numer Lp","Inny numer Lp",IF(VLOOKUP(A1051,Zaplecze_Weryfikacja!A:B,2,FALSE)=D1051,"Nieznana przyczyna","Inny opis")))</f>
        <v xml:space="preserve"> </v>
      </c>
      <c r="Y1051" s="785"/>
      <c r="Z1051" s="663">
        <f>SUBTOTAL(9,Z1052:Z1070)</f>
        <v>0</v>
      </c>
      <c r="AA1051" s="785"/>
      <c r="AB1051" s="663">
        <f>SUBTOTAL(9,AB1052:AB1070)</f>
        <v>0</v>
      </c>
      <c r="AC1051" s="785"/>
      <c r="AD1051" s="663">
        <f>SUBTOTAL(9,AD1052:AD1070)</f>
        <v>0</v>
      </c>
      <c r="AE1051" s="785"/>
      <c r="AF1051" s="663">
        <f>SUBTOTAL(9,AF1052:AF1070)</f>
        <v>0</v>
      </c>
      <c r="AG1051" s="785"/>
      <c r="AH1051" s="663">
        <f>SUBTOTAL(9,AH1052:AH1070)</f>
        <v>0</v>
      </c>
      <c r="AI1051" s="785"/>
      <c r="AJ1051" s="663">
        <f>SUBTOTAL(9,AJ1052:AJ1070)</f>
        <v>0</v>
      </c>
      <c r="AK1051" s="785"/>
      <c r="AL1051" s="663">
        <f>SUBTOTAL(9,AL1052:AL1070)</f>
        <v>0</v>
      </c>
      <c r="AM1051" s="785"/>
      <c r="AN1051" s="663">
        <f>SUBTOTAL(9,AN1052:AN1070)</f>
        <v>0</v>
      </c>
      <c r="AO1051" s="785"/>
      <c r="AP1051" s="663">
        <f>SUBTOTAL(9,AP1052:AP1070)</f>
        <v>0</v>
      </c>
      <c r="AQ1051" s="785"/>
      <c r="AR1051" s="663">
        <f>SUBTOTAL(9,AR1052:AR1070)</f>
        <v>0</v>
      </c>
      <c r="AT1051" s="845">
        <f t="shared" si="3928"/>
        <v>0</v>
      </c>
      <c r="AU1051" s="845">
        <f t="shared" si="3929"/>
        <v>0</v>
      </c>
      <c r="AV1051" s="845">
        <f t="shared" si="3930"/>
        <v>0</v>
      </c>
      <c r="AW1051" s="846" t="e">
        <f t="shared" si="3931"/>
        <v>#DIV/0!</v>
      </c>
      <c r="AY1051" s="781">
        <f t="shared" si="3932"/>
        <v>0</v>
      </c>
      <c r="AZ1051" s="847"/>
      <c r="BA1051" s="781">
        <f t="shared" si="3933"/>
        <v>0</v>
      </c>
      <c r="BB1051" s="847"/>
      <c r="BC1051" s="781">
        <f t="shared" si="3934"/>
        <v>0</v>
      </c>
      <c r="BD1051" s="847"/>
      <c r="BE1051" s="781">
        <f t="shared" si="3935"/>
        <v>0</v>
      </c>
      <c r="BF1051" s="847"/>
      <c r="BG1051" s="781">
        <f t="shared" si="3936"/>
        <v>0</v>
      </c>
      <c r="BH1051" s="847"/>
      <c r="BI1051" s="781">
        <f t="shared" si="3937"/>
        <v>0</v>
      </c>
      <c r="BJ1051" s="847"/>
      <c r="BK1051" s="781">
        <f t="shared" si="3938"/>
        <v>0</v>
      </c>
      <c r="BL1051" s="847"/>
      <c r="BM1051" s="781">
        <f t="shared" si="3939"/>
        <v>0</v>
      </c>
      <c r="BN1051" s="847"/>
      <c r="BO1051" s="781">
        <f t="shared" si="3940"/>
        <v>0</v>
      </c>
      <c r="BP1051" s="847"/>
      <c r="BQ1051" s="781">
        <f t="shared" si="3941"/>
        <v>0</v>
      </c>
      <c r="BR1051" s="847"/>
    </row>
    <row r="1052" spans="1:70" outlineLevel="3">
      <c r="A1052" s="6">
        <v>302635</v>
      </c>
      <c r="B1052" s="10"/>
      <c r="C1052" s="121" t="s">
        <v>111</v>
      </c>
      <c r="D1052" s="102" t="s">
        <v>3242</v>
      </c>
      <c r="E1052" s="43" t="str">
        <f t="shared" ref="E1052:E1066" si="3980">IF(H1052&gt;0,"T","N")</f>
        <v>T</v>
      </c>
      <c r="F1052" s="13" t="s">
        <v>3241</v>
      </c>
      <c r="G1052" s="122" t="s">
        <v>327</v>
      </c>
      <c r="H1052" s="1076">
        <v>81.3</v>
      </c>
      <c r="I1052" s="1141"/>
      <c r="J1052" s="1142"/>
      <c r="K1052" s="1032">
        <f t="shared" ref="K1052:K1066" si="3981">IF(B1052="E","E",$H1052*I1052)</f>
        <v>0</v>
      </c>
      <c r="L1052" s="208"/>
      <c r="M1052" s="128"/>
      <c r="N1052" s="409"/>
      <c r="O1052" s="409"/>
      <c r="Q1052" s="684" t="s">
        <v>1909</v>
      </c>
      <c r="R1052" s="692" t="s">
        <v>2001</v>
      </c>
      <c r="T1052" s="680" t="str">
        <f>IF(IF(A1052=0,TRUE(),D1052=IFERROR(VLOOKUP(A1052,Zaplecze_Weryfikacja!A:B,2,FALSE),2))=TRUE(),"Tak","Nie")</f>
        <v>Nie</v>
      </c>
      <c r="U1052" s="681" t="str">
        <f>IF(T1052="Tak"," ",IF(IFERROR(VLOOKUP(A1052,Zaplecze_Weryfikacja!A:B,2,FALSE),"Inny numer Lp")="Inny numer Lp","Inny numer Lp",IF(VLOOKUP(A1052,Zaplecze_Weryfikacja!A:B,2,FALSE)=D1052,"Nieznana przyczyna","Inny opis")))</f>
        <v>Inny opis</v>
      </c>
      <c r="Y1052" s="785"/>
      <c r="Z1052" s="309">
        <f t="shared" ref="Z1052:Z1066" si="3982">IF($B1052="E","E",$H1052*Y1052)</f>
        <v>0</v>
      </c>
      <c r="AA1052" s="785"/>
      <c r="AB1052" s="309">
        <f t="shared" ref="AB1052:AB1066" si="3983">IF($B1052="E","E",$H1052*AA1052)</f>
        <v>0</v>
      </c>
      <c r="AC1052" s="785"/>
      <c r="AD1052" s="309">
        <f t="shared" ref="AD1052:AD1066" si="3984">IF($B1052="E","E",$H1052*AC1052)</f>
        <v>0</v>
      </c>
      <c r="AE1052" s="785"/>
      <c r="AF1052" s="309">
        <f t="shared" ref="AF1052:AF1066" si="3985">IF($B1052="E","E",$H1052*AE1052)</f>
        <v>0</v>
      </c>
      <c r="AG1052" s="785"/>
      <c r="AH1052" s="309">
        <f t="shared" ref="AH1052:AH1066" si="3986">IF($B1052="E","E",$H1052*AG1052)</f>
        <v>0</v>
      </c>
      <c r="AI1052" s="785"/>
      <c r="AJ1052" s="309">
        <f t="shared" ref="AJ1052:AJ1066" si="3987">IF($B1052="E","E",$H1052*AI1052)</f>
        <v>0</v>
      </c>
      <c r="AK1052" s="785"/>
      <c r="AL1052" s="309">
        <f t="shared" ref="AL1052:AL1066" si="3988">IF($B1052="E","E",$H1052*AK1052)</f>
        <v>0</v>
      </c>
      <c r="AM1052" s="785"/>
      <c r="AN1052" s="309">
        <f t="shared" ref="AN1052:AN1066" si="3989">IF($B1052="E","E",$H1052*AM1052)</f>
        <v>0</v>
      </c>
      <c r="AO1052" s="785"/>
      <c r="AP1052" s="309">
        <f t="shared" ref="AP1052:AP1066" si="3990">IF($B1052="E","E",$H1052*AO1052)</f>
        <v>0</v>
      </c>
      <c r="AQ1052" s="785"/>
      <c r="AR1052" s="309">
        <f t="shared" ref="AR1052:AR1066" si="3991">IF($B1052="E","E",$H1052*AQ1052)</f>
        <v>0</v>
      </c>
      <c r="AT1052" s="782">
        <f t="shared" si="3928"/>
        <v>0</v>
      </c>
      <c r="AU1052" s="782">
        <f t="shared" si="3929"/>
        <v>0</v>
      </c>
      <c r="AV1052" s="782">
        <f t="shared" si="3930"/>
        <v>0</v>
      </c>
      <c r="AW1052" s="788" t="e">
        <f t="shared" si="3931"/>
        <v>#DIV/0!</v>
      </c>
      <c r="AY1052" s="781">
        <f t="shared" si="3932"/>
        <v>0</v>
      </c>
      <c r="AZ1052" s="777"/>
      <c r="BA1052" s="781">
        <f t="shared" si="3933"/>
        <v>0</v>
      </c>
      <c r="BB1052" s="777"/>
      <c r="BC1052" s="781">
        <f t="shared" si="3934"/>
        <v>0</v>
      </c>
      <c r="BD1052" s="777"/>
      <c r="BE1052" s="781">
        <f t="shared" si="3935"/>
        <v>0</v>
      </c>
      <c r="BF1052" s="777"/>
      <c r="BG1052" s="781">
        <f t="shared" si="3936"/>
        <v>0</v>
      </c>
      <c r="BH1052" s="777"/>
      <c r="BI1052" s="781">
        <f t="shared" si="3937"/>
        <v>0</v>
      </c>
      <c r="BJ1052" s="777"/>
      <c r="BK1052" s="781">
        <f t="shared" si="3938"/>
        <v>0</v>
      </c>
      <c r="BL1052" s="777"/>
      <c r="BM1052" s="781">
        <f t="shared" si="3939"/>
        <v>0</v>
      </c>
      <c r="BN1052" s="777"/>
      <c r="BO1052" s="781">
        <f t="shared" si="3940"/>
        <v>0</v>
      </c>
      <c r="BP1052" s="777"/>
      <c r="BQ1052" s="781">
        <f t="shared" si="3941"/>
        <v>0</v>
      </c>
      <c r="BR1052" s="777"/>
    </row>
    <row r="1053" spans="1:70" ht="28.5" outlineLevel="3">
      <c r="A1053" s="1250">
        <v>302636</v>
      </c>
      <c r="B1053" s="10"/>
      <c r="C1053" s="121" t="s">
        <v>111</v>
      </c>
      <c r="D1053" s="1276" t="s">
        <v>3976</v>
      </c>
      <c r="E1053" s="43" t="str">
        <f t="shared" si="3980"/>
        <v>T</v>
      </c>
      <c r="F1053" s="122" t="s">
        <v>815</v>
      </c>
      <c r="G1053" s="122" t="s">
        <v>327</v>
      </c>
      <c r="H1053" s="1076">
        <v>32.5</v>
      </c>
      <c r="I1053" s="1141"/>
      <c r="J1053" s="1142"/>
      <c r="K1053" s="1032">
        <f t="shared" si="3981"/>
        <v>0</v>
      </c>
      <c r="L1053" s="208"/>
      <c r="M1053" s="128"/>
      <c r="N1053" s="409"/>
      <c r="O1053" s="409"/>
      <c r="Q1053" s="684" t="s">
        <v>1863</v>
      </c>
      <c r="R1053" s="692" t="s">
        <v>2001</v>
      </c>
      <c r="T1053" s="680" t="str">
        <f>IF(IF(A1053=0,TRUE(),D1053=IFERROR(VLOOKUP(A1053,Zaplecze_Weryfikacja!A:B,2,FALSE),2))=TRUE(),"Tak","Nie")</f>
        <v>Nie</v>
      </c>
      <c r="U1053" s="681" t="str">
        <f>IF(T1053="Tak"," ",IF(IFERROR(VLOOKUP(A1053,Zaplecze_Weryfikacja!A:B,2,FALSE),"Inny numer Lp")="Inny numer Lp","Inny numer Lp",IF(VLOOKUP(A1053,Zaplecze_Weryfikacja!A:B,2,FALSE)=D1053,"Nieznana przyczyna","Inny opis")))</f>
        <v>Inny opis</v>
      </c>
      <c r="Y1053" s="785"/>
      <c r="Z1053" s="309">
        <f t="shared" si="3982"/>
        <v>0</v>
      </c>
      <c r="AA1053" s="785"/>
      <c r="AB1053" s="309">
        <f t="shared" si="3983"/>
        <v>0</v>
      </c>
      <c r="AC1053" s="785"/>
      <c r="AD1053" s="309">
        <f t="shared" si="3984"/>
        <v>0</v>
      </c>
      <c r="AE1053" s="785"/>
      <c r="AF1053" s="309">
        <f t="shared" si="3985"/>
        <v>0</v>
      </c>
      <c r="AG1053" s="785"/>
      <c r="AH1053" s="309">
        <f t="shared" si="3986"/>
        <v>0</v>
      </c>
      <c r="AI1053" s="785"/>
      <c r="AJ1053" s="309">
        <f t="shared" si="3987"/>
        <v>0</v>
      </c>
      <c r="AK1053" s="785"/>
      <c r="AL1053" s="309">
        <f t="shared" si="3988"/>
        <v>0</v>
      </c>
      <c r="AM1053" s="785"/>
      <c r="AN1053" s="309">
        <f t="shared" si="3989"/>
        <v>0</v>
      </c>
      <c r="AO1053" s="785"/>
      <c r="AP1053" s="309">
        <f t="shared" si="3990"/>
        <v>0</v>
      </c>
      <c r="AQ1053" s="785"/>
      <c r="AR1053" s="309">
        <f t="shared" si="3991"/>
        <v>0</v>
      </c>
      <c r="AT1053" s="782">
        <f t="shared" si="3928"/>
        <v>0</v>
      </c>
      <c r="AU1053" s="782">
        <f t="shared" si="3929"/>
        <v>0</v>
      </c>
      <c r="AV1053" s="782">
        <f t="shared" si="3930"/>
        <v>0</v>
      </c>
      <c r="AW1053" s="788" t="e">
        <f t="shared" si="3931"/>
        <v>#DIV/0!</v>
      </c>
      <c r="AY1053" s="781">
        <f t="shared" si="3932"/>
        <v>0</v>
      </c>
      <c r="AZ1053" s="777"/>
      <c r="BA1053" s="781">
        <f t="shared" si="3933"/>
        <v>0</v>
      </c>
      <c r="BB1053" s="777"/>
      <c r="BC1053" s="781">
        <f t="shared" si="3934"/>
        <v>0</v>
      </c>
      <c r="BD1053" s="777"/>
      <c r="BE1053" s="781">
        <f t="shared" si="3935"/>
        <v>0</v>
      </c>
      <c r="BF1053" s="777"/>
      <c r="BG1053" s="781">
        <f t="shared" si="3936"/>
        <v>0</v>
      </c>
      <c r="BH1053" s="777"/>
      <c r="BI1053" s="781">
        <f t="shared" si="3937"/>
        <v>0</v>
      </c>
      <c r="BJ1053" s="777"/>
      <c r="BK1053" s="781">
        <f t="shared" si="3938"/>
        <v>0</v>
      </c>
      <c r="BL1053" s="777"/>
      <c r="BM1053" s="781">
        <f t="shared" si="3939"/>
        <v>0</v>
      </c>
      <c r="BN1053" s="777"/>
      <c r="BO1053" s="781">
        <f t="shared" si="3940"/>
        <v>0</v>
      </c>
      <c r="BP1053" s="777"/>
      <c r="BQ1053" s="781">
        <f t="shared" si="3941"/>
        <v>0</v>
      </c>
      <c r="BR1053" s="777"/>
    </row>
    <row r="1054" spans="1:70" ht="28.5" outlineLevel="3">
      <c r="A1054" s="1250">
        <v>302637</v>
      </c>
      <c r="B1054" s="10"/>
      <c r="C1054" s="121" t="s">
        <v>111</v>
      </c>
      <c r="D1054" s="1255" t="s">
        <v>3807</v>
      </c>
      <c r="E1054" s="43" t="str">
        <f t="shared" si="3980"/>
        <v>T</v>
      </c>
      <c r="F1054" s="13" t="s">
        <v>224</v>
      </c>
      <c r="G1054" s="122" t="s">
        <v>327</v>
      </c>
      <c r="H1054" s="1076">
        <v>91.2</v>
      </c>
      <c r="I1054" s="1141"/>
      <c r="J1054" s="1142"/>
      <c r="K1054" s="1032">
        <f t="shared" si="3981"/>
        <v>0</v>
      </c>
      <c r="L1054" s="208"/>
      <c r="M1054" s="128"/>
      <c r="N1054" s="409"/>
      <c r="O1054" s="409"/>
      <c r="Q1054" s="684" t="s">
        <v>1864</v>
      </c>
      <c r="R1054" s="692" t="s">
        <v>2001</v>
      </c>
      <c r="T1054" s="680" t="str">
        <f>IF(IF(A1054=0,TRUE(),D1054=IFERROR(VLOOKUP(A1054,Zaplecze_Weryfikacja!A:B,2,FALSE),2))=TRUE(),"Tak","Nie")</f>
        <v>Nie</v>
      </c>
      <c r="U1054" s="681" t="str">
        <f>IF(T1054="Tak"," ",IF(IFERROR(VLOOKUP(A1054,Zaplecze_Weryfikacja!A:B,2,FALSE),"Inny numer Lp")="Inny numer Lp","Inny numer Lp",IF(VLOOKUP(A1054,Zaplecze_Weryfikacja!A:B,2,FALSE)=D1054,"Nieznana przyczyna","Inny opis")))</f>
        <v>Inny opis</v>
      </c>
      <c r="Y1054" s="785"/>
      <c r="Z1054" s="309">
        <f t="shared" si="3982"/>
        <v>0</v>
      </c>
      <c r="AA1054" s="785"/>
      <c r="AB1054" s="309">
        <f t="shared" si="3983"/>
        <v>0</v>
      </c>
      <c r="AC1054" s="785"/>
      <c r="AD1054" s="309">
        <f t="shared" si="3984"/>
        <v>0</v>
      </c>
      <c r="AE1054" s="785"/>
      <c r="AF1054" s="309">
        <f t="shared" si="3985"/>
        <v>0</v>
      </c>
      <c r="AG1054" s="785"/>
      <c r="AH1054" s="309">
        <f t="shared" si="3986"/>
        <v>0</v>
      </c>
      <c r="AI1054" s="785"/>
      <c r="AJ1054" s="309">
        <f t="shared" si="3987"/>
        <v>0</v>
      </c>
      <c r="AK1054" s="785"/>
      <c r="AL1054" s="309">
        <f t="shared" si="3988"/>
        <v>0</v>
      </c>
      <c r="AM1054" s="785"/>
      <c r="AN1054" s="309">
        <f t="shared" si="3989"/>
        <v>0</v>
      </c>
      <c r="AO1054" s="785"/>
      <c r="AP1054" s="309">
        <f t="shared" si="3990"/>
        <v>0</v>
      </c>
      <c r="AQ1054" s="785"/>
      <c r="AR1054" s="309">
        <f t="shared" si="3991"/>
        <v>0</v>
      </c>
      <c r="AT1054" s="782">
        <f t="shared" si="3928"/>
        <v>0</v>
      </c>
      <c r="AU1054" s="782">
        <f t="shared" si="3929"/>
        <v>0</v>
      </c>
      <c r="AV1054" s="782">
        <f t="shared" si="3930"/>
        <v>0</v>
      </c>
      <c r="AW1054" s="788" t="e">
        <f t="shared" si="3931"/>
        <v>#DIV/0!</v>
      </c>
      <c r="AY1054" s="781">
        <f t="shared" si="3932"/>
        <v>0</v>
      </c>
      <c r="AZ1054" s="777"/>
      <c r="BA1054" s="781">
        <f t="shared" si="3933"/>
        <v>0</v>
      </c>
      <c r="BB1054" s="777"/>
      <c r="BC1054" s="781">
        <f t="shared" si="3934"/>
        <v>0</v>
      </c>
      <c r="BD1054" s="777"/>
      <c r="BE1054" s="781">
        <f t="shared" si="3935"/>
        <v>0</v>
      </c>
      <c r="BF1054" s="777"/>
      <c r="BG1054" s="781">
        <f t="shared" si="3936"/>
        <v>0</v>
      </c>
      <c r="BH1054" s="777"/>
      <c r="BI1054" s="781">
        <f t="shared" si="3937"/>
        <v>0</v>
      </c>
      <c r="BJ1054" s="777"/>
      <c r="BK1054" s="781">
        <f t="shared" si="3938"/>
        <v>0</v>
      </c>
      <c r="BL1054" s="777"/>
      <c r="BM1054" s="781">
        <f t="shared" si="3939"/>
        <v>0</v>
      </c>
      <c r="BN1054" s="777"/>
      <c r="BO1054" s="781">
        <f t="shared" si="3940"/>
        <v>0</v>
      </c>
      <c r="BP1054" s="777"/>
      <c r="BQ1054" s="781">
        <f t="shared" si="3941"/>
        <v>0</v>
      </c>
      <c r="BR1054" s="777"/>
    </row>
    <row r="1055" spans="1:70" outlineLevel="3">
      <c r="A1055" s="1250">
        <v>302638</v>
      </c>
      <c r="B1055" s="10" t="s">
        <v>3222</v>
      </c>
      <c r="C1055" s="121" t="s">
        <v>111</v>
      </c>
      <c r="D1055" s="187" t="s">
        <v>3327</v>
      </c>
      <c r="E1055" s="43" t="str">
        <f t="shared" ref="E1055" si="3992">IF(H1055&gt;0,"T","N")</f>
        <v>T</v>
      </c>
      <c r="F1055" s="13"/>
      <c r="G1055" s="122" t="s">
        <v>327</v>
      </c>
      <c r="H1055" s="1249">
        <v>58.7</v>
      </c>
      <c r="I1055" s="1141"/>
      <c r="J1055" s="1142"/>
      <c r="K1055" s="1032" t="str">
        <f t="shared" ref="K1055" si="3993">IF(B1055="E","E",$H1055*I1055)</f>
        <v>E</v>
      </c>
      <c r="L1055" s="208"/>
      <c r="M1055" s="128"/>
      <c r="N1055" s="409"/>
      <c r="O1055" s="409"/>
      <c r="Q1055" s="684" t="s">
        <v>1864</v>
      </c>
      <c r="R1055" s="692" t="s">
        <v>2001</v>
      </c>
      <c r="T1055" s="680" t="str">
        <f>IF(IF(A1055=0,TRUE(),D1055=IFERROR(VLOOKUP(A1055,Zaplecze_Weryfikacja!A:B,2,FALSE),2))=TRUE(),"Tak","Nie")</f>
        <v>Nie</v>
      </c>
      <c r="U1055" s="681" t="str">
        <f>IF(T1055="Tak"," ",IF(IFERROR(VLOOKUP(A1055,Zaplecze_Weryfikacja!A:B,2,FALSE),"Inny numer Lp")="Inny numer Lp","Inny numer Lp",IF(VLOOKUP(A1055,Zaplecze_Weryfikacja!A:B,2,FALSE)=D1055,"Nieznana przyczyna","Inny opis")))</f>
        <v>Inny opis</v>
      </c>
      <c r="Y1055" s="785"/>
      <c r="Z1055" s="309" t="str">
        <f t="shared" ref="Z1055" si="3994">IF($B1055="E","E",$H1055*Y1055)</f>
        <v>E</v>
      </c>
      <c r="AA1055" s="785"/>
      <c r="AB1055" s="309" t="str">
        <f t="shared" ref="AB1055" si="3995">IF($B1055="E","E",$H1055*AA1055)</f>
        <v>E</v>
      </c>
      <c r="AC1055" s="785"/>
      <c r="AD1055" s="309" t="str">
        <f t="shared" ref="AD1055" si="3996">IF($B1055="E","E",$H1055*AC1055)</f>
        <v>E</v>
      </c>
      <c r="AE1055" s="785"/>
      <c r="AF1055" s="309" t="str">
        <f t="shared" ref="AF1055" si="3997">IF($B1055="E","E",$H1055*AE1055)</f>
        <v>E</v>
      </c>
      <c r="AG1055" s="785"/>
      <c r="AH1055" s="309" t="str">
        <f t="shared" ref="AH1055" si="3998">IF($B1055="E","E",$H1055*AG1055)</f>
        <v>E</v>
      </c>
      <c r="AI1055" s="785"/>
      <c r="AJ1055" s="309" t="str">
        <f t="shared" ref="AJ1055" si="3999">IF($B1055="E","E",$H1055*AI1055)</f>
        <v>E</v>
      </c>
      <c r="AK1055" s="785"/>
      <c r="AL1055" s="309" t="str">
        <f t="shared" ref="AL1055" si="4000">IF($B1055="E","E",$H1055*AK1055)</f>
        <v>E</v>
      </c>
      <c r="AM1055" s="785"/>
      <c r="AN1055" s="309" t="str">
        <f t="shared" ref="AN1055" si="4001">IF($B1055="E","E",$H1055*AM1055)</f>
        <v>E</v>
      </c>
      <c r="AO1055" s="785"/>
      <c r="AP1055" s="309" t="str">
        <f t="shared" ref="AP1055" si="4002">IF($B1055="E","E",$H1055*AO1055)</f>
        <v>E</v>
      </c>
      <c r="AQ1055" s="785"/>
      <c r="AR1055" s="309" t="str">
        <f t="shared" ref="AR1055" si="4003">IF($B1055="E","E",$H1055*AQ1055)</f>
        <v>E</v>
      </c>
      <c r="AT1055" s="782">
        <f t="shared" ref="AT1055" si="4004">MAX(Z1055,AB1055,AD1055,AF1055,AH1055,AJ1055,AL1055,AN1055,AP1055,AR1055)</f>
        <v>0</v>
      </c>
      <c r="AU1055" s="782">
        <f t="shared" ref="AU1055" si="4005">IF($AU$6=10,MIN(Z1055,AB1055,AD1055,AF1055,AH1055,AJ1055,AL1055,AN1055,AP1055,AR1055),IF($AU$6=9,MIN(Z1055,AB1055,AD1055,AF1055,AH1055,AJ1055,AL1055,AN1055,AP1055),IF($AU$6=8,MIN(Z1055,AB1055,AD1055,AF1055,AH1055,AJ1055,AL1055,AN1055),IF($AU$6=7,MIN(Z1055,AB1055,AD1055,AF1055,AH1055,AJ1055,AL1055),IF($AU$6=6,MIN(Z1055,AB1055,AD1055,AF1055,AH1055,AJ1055),IF($AU$6=5,MIN(Z1055,AB1055,AD1055,AF1055,AH1055),IF($AU$6=4,MIN(Z1055,AB1055,AD1055,AF1055),IF($AU$6=4,MIN(Z1055,AB1055,AD1055,AF1055),IF($AU$6=3,MIN(Z1055,AB1055,AD1055),IF($AU$6=3,MIN(Z1055,AB1055,AD1055),IF($AU$6=2,MIN(Z1055,AB1055),IF($AU$6=1,MIN(Z1055),"Błąd - zła ilośc oferentów"))))))))))))</f>
        <v>0</v>
      </c>
      <c r="AV1055" s="782">
        <f t="shared" ref="AV1055" si="4006">AT1055-AU1055</f>
        <v>0</v>
      </c>
      <c r="AW1055" s="788" t="e">
        <f t="shared" ref="AW1055" si="4007">AT1055/AU1055</f>
        <v>#DIV/0!</v>
      </c>
      <c r="AY1055" s="781">
        <f t="shared" ref="AY1055" si="4008">+AZ1055</f>
        <v>0</v>
      </c>
      <c r="AZ1055" s="777"/>
      <c r="BA1055" s="781">
        <f t="shared" ref="BA1055" si="4009">+BB1055</f>
        <v>0</v>
      </c>
      <c r="BB1055" s="777"/>
      <c r="BC1055" s="781">
        <f t="shared" ref="BC1055" si="4010">+BD1055</f>
        <v>0</v>
      </c>
      <c r="BD1055" s="777"/>
      <c r="BE1055" s="781">
        <f t="shared" ref="BE1055" si="4011">+BF1055</f>
        <v>0</v>
      </c>
      <c r="BF1055" s="777"/>
      <c r="BG1055" s="781">
        <f t="shared" ref="BG1055" si="4012">+BH1055</f>
        <v>0</v>
      </c>
      <c r="BH1055" s="777"/>
      <c r="BI1055" s="781">
        <f t="shared" ref="BI1055" si="4013">+BJ1055</f>
        <v>0</v>
      </c>
      <c r="BJ1055" s="777"/>
      <c r="BK1055" s="781">
        <f t="shared" ref="BK1055" si="4014">+BL1055</f>
        <v>0</v>
      </c>
      <c r="BL1055" s="777"/>
      <c r="BM1055" s="781">
        <f t="shared" ref="BM1055" si="4015">+BN1055</f>
        <v>0</v>
      </c>
      <c r="BN1055" s="777"/>
      <c r="BO1055" s="781">
        <f t="shared" ref="BO1055" si="4016">+BP1055</f>
        <v>0</v>
      </c>
      <c r="BP1055" s="777"/>
      <c r="BQ1055" s="781">
        <f t="shared" ref="BQ1055" si="4017">+BR1055</f>
        <v>0</v>
      </c>
      <c r="BR1055" s="777"/>
    </row>
    <row r="1056" spans="1:70" outlineLevel="3">
      <c r="A1056" s="6">
        <v>302639</v>
      </c>
      <c r="B1056" s="10"/>
      <c r="C1056" s="121" t="s">
        <v>111</v>
      </c>
      <c r="D1056" s="139" t="s">
        <v>77</v>
      </c>
      <c r="E1056" s="43" t="str">
        <f t="shared" si="3980"/>
        <v>T</v>
      </c>
      <c r="F1056" s="13" t="s">
        <v>225</v>
      </c>
      <c r="G1056" s="122" t="s">
        <v>327</v>
      </c>
      <c r="H1056" s="1076">
        <v>87.4</v>
      </c>
      <c r="I1056" s="1141"/>
      <c r="J1056" s="1142"/>
      <c r="K1056" s="1032">
        <f t="shared" si="3981"/>
        <v>0</v>
      </c>
      <c r="L1056" s="208"/>
      <c r="M1056" s="128"/>
      <c r="N1056" s="409"/>
      <c r="O1056" s="409"/>
      <c r="Q1056" s="686" t="s">
        <v>1865</v>
      </c>
      <c r="R1056" s="692" t="s">
        <v>2001</v>
      </c>
      <c r="T1056" s="680" t="str">
        <f>IF(IF(A1056=0,TRUE(),D1056=IFERROR(VLOOKUP(A1056,Zaplecze_Weryfikacja!A:B,2,FALSE),2))=TRUE(),"Tak","Nie")</f>
        <v>Nie</v>
      </c>
      <c r="U1056" s="681" t="str">
        <f>IF(T1056="Tak"," ",IF(IFERROR(VLOOKUP(A1056,Zaplecze_Weryfikacja!A:B,2,FALSE),"Inny numer Lp")="Inny numer Lp","Inny numer Lp",IF(VLOOKUP(A1056,Zaplecze_Weryfikacja!A:B,2,FALSE)=D1056,"Nieznana przyczyna","Inny opis")))</f>
        <v>Inny opis</v>
      </c>
      <c r="Y1056" s="785"/>
      <c r="Z1056" s="309">
        <f t="shared" si="3982"/>
        <v>0</v>
      </c>
      <c r="AA1056" s="785"/>
      <c r="AB1056" s="309">
        <f t="shared" si="3983"/>
        <v>0</v>
      </c>
      <c r="AC1056" s="785"/>
      <c r="AD1056" s="309">
        <f t="shared" si="3984"/>
        <v>0</v>
      </c>
      <c r="AE1056" s="785"/>
      <c r="AF1056" s="309">
        <f t="shared" si="3985"/>
        <v>0</v>
      </c>
      <c r="AG1056" s="785"/>
      <c r="AH1056" s="309">
        <f t="shared" si="3986"/>
        <v>0</v>
      </c>
      <c r="AI1056" s="785"/>
      <c r="AJ1056" s="309">
        <f t="shared" si="3987"/>
        <v>0</v>
      </c>
      <c r="AK1056" s="785"/>
      <c r="AL1056" s="309">
        <f t="shared" si="3988"/>
        <v>0</v>
      </c>
      <c r="AM1056" s="785"/>
      <c r="AN1056" s="309">
        <f t="shared" si="3989"/>
        <v>0</v>
      </c>
      <c r="AO1056" s="785"/>
      <c r="AP1056" s="309">
        <f t="shared" si="3990"/>
        <v>0</v>
      </c>
      <c r="AQ1056" s="785"/>
      <c r="AR1056" s="309">
        <f t="shared" si="3991"/>
        <v>0</v>
      </c>
      <c r="AT1056" s="782">
        <f t="shared" si="3928"/>
        <v>0</v>
      </c>
      <c r="AU1056" s="782">
        <f t="shared" si="3929"/>
        <v>0</v>
      </c>
      <c r="AV1056" s="782">
        <f t="shared" si="3930"/>
        <v>0</v>
      </c>
      <c r="AW1056" s="788" t="e">
        <f t="shared" si="3931"/>
        <v>#DIV/0!</v>
      </c>
      <c r="AY1056" s="781">
        <f t="shared" si="3932"/>
        <v>0</v>
      </c>
      <c r="AZ1056" s="777"/>
      <c r="BA1056" s="781">
        <f t="shared" si="3933"/>
        <v>0</v>
      </c>
      <c r="BB1056" s="777"/>
      <c r="BC1056" s="781">
        <f t="shared" si="3934"/>
        <v>0</v>
      </c>
      <c r="BD1056" s="777"/>
      <c r="BE1056" s="781">
        <f t="shared" si="3935"/>
        <v>0</v>
      </c>
      <c r="BF1056" s="777"/>
      <c r="BG1056" s="781">
        <f t="shared" si="3936"/>
        <v>0</v>
      </c>
      <c r="BH1056" s="777"/>
      <c r="BI1056" s="781">
        <f t="shared" si="3937"/>
        <v>0</v>
      </c>
      <c r="BJ1056" s="777"/>
      <c r="BK1056" s="781">
        <f t="shared" si="3938"/>
        <v>0</v>
      </c>
      <c r="BL1056" s="777"/>
      <c r="BM1056" s="781">
        <f t="shared" si="3939"/>
        <v>0</v>
      </c>
      <c r="BN1056" s="777"/>
      <c r="BO1056" s="781">
        <f t="shared" si="3940"/>
        <v>0</v>
      </c>
      <c r="BP1056" s="777"/>
      <c r="BQ1056" s="781">
        <f t="shared" si="3941"/>
        <v>0</v>
      </c>
      <c r="BR1056" s="777"/>
    </row>
    <row r="1057" spans="1:70" outlineLevel="3">
      <c r="A1057" s="1250">
        <v>302640</v>
      </c>
      <c r="B1057" s="10"/>
      <c r="C1057" s="121" t="s">
        <v>111</v>
      </c>
      <c r="D1057" s="102" t="s">
        <v>3243</v>
      </c>
      <c r="E1057" s="43" t="str">
        <f t="shared" si="3980"/>
        <v>N</v>
      </c>
      <c r="F1057" s="13" t="s">
        <v>226</v>
      </c>
      <c r="G1057" s="122" t="s">
        <v>324</v>
      </c>
      <c r="H1057" s="1249">
        <v>0</v>
      </c>
      <c r="I1057" s="1141"/>
      <c r="J1057" s="1142"/>
      <c r="K1057" s="1032">
        <f t="shared" si="3981"/>
        <v>0</v>
      </c>
      <c r="L1057" s="208"/>
      <c r="M1057" s="128"/>
      <c r="N1057" s="409"/>
      <c r="O1057" s="409"/>
      <c r="Q1057" s="686" t="s">
        <v>1862</v>
      </c>
      <c r="R1057" s="692" t="s">
        <v>2001</v>
      </c>
      <c r="T1057" s="680" t="str">
        <f>IF(IF(A1057=0,TRUE(),D1057=IFERROR(VLOOKUP(A1057,Zaplecze_Weryfikacja!A:B,2,FALSE),2))=TRUE(),"Tak","Nie")</f>
        <v>Nie</v>
      </c>
      <c r="U1057" s="681" t="str">
        <f>IF(T1057="Tak"," ",IF(IFERROR(VLOOKUP(A1057,Zaplecze_Weryfikacja!A:B,2,FALSE),"Inny numer Lp")="Inny numer Lp","Inny numer Lp",IF(VLOOKUP(A1057,Zaplecze_Weryfikacja!A:B,2,FALSE)=D1057,"Nieznana przyczyna","Inny opis")))</f>
        <v>Inny opis</v>
      </c>
      <c r="Y1057" s="785"/>
      <c r="Z1057" s="309">
        <f t="shared" si="3982"/>
        <v>0</v>
      </c>
      <c r="AA1057" s="785"/>
      <c r="AB1057" s="309">
        <f t="shared" si="3983"/>
        <v>0</v>
      </c>
      <c r="AC1057" s="785"/>
      <c r="AD1057" s="309">
        <f t="shared" si="3984"/>
        <v>0</v>
      </c>
      <c r="AE1057" s="785"/>
      <c r="AF1057" s="309">
        <f t="shared" si="3985"/>
        <v>0</v>
      </c>
      <c r="AG1057" s="785"/>
      <c r="AH1057" s="309">
        <f t="shared" si="3986"/>
        <v>0</v>
      </c>
      <c r="AI1057" s="785"/>
      <c r="AJ1057" s="309">
        <f t="shared" si="3987"/>
        <v>0</v>
      </c>
      <c r="AK1057" s="785"/>
      <c r="AL1057" s="309">
        <f t="shared" si="3988"/>
        <v>0</v>
      </c>
      <c r="AM1057" s="785"/>
      <c r="AN1057" s="309">
        <f t="shared" si="3989"/>
        <v>0</v>
      </c>
      <c r="AO1057" s="785"/>
      <c r="AP1057" s="309">
        <f t="shared" si="3990"/>
        <v>0</v>
      </c>
      <c r="AQ1057" s="785"/>
      <c r="AR1057" s="309">
        <f t="shared" si="3991"/>
        <v>0</v>
      </c>
      <c r="AT1057" s="782">
        <f t="shared" si="3928"/>
        <v>0</v>
      </c>
      <c r="AU1057" s="782">
        <f t="shared" si="3929"/>
        <v>0</v>
      </c>
      <c r="AV1057" s="782">
        <f t="shared" si="3930"/>
        <v>0</v>
      </c>
      <c r="AW1057" s="788" t="e">
        <f t="shared" si="3931"/>
        <v>#DIV/0!</v>
      </c>
      <c r="AY1057" s="781">
        <f t="shared" si="3932"/>
        <v>0</v>
      </c>
      <c r="AZ1057" s="777"/>
      <c r="BA1057" s="781">
        <f t="shared" si="3933"/>
        <v>0</v>
      </c>
      <c r="BB1057" s="777"/>
      <c r="BC1057" s="781">
        <f t="shared" si="3934"/>
        <v>0</v>
      </c>
      <c r="BD1057" s="777"/>
      <c r="BE1057" s="781">
        <f t="shared" si="3935"/>
        <v>0</v>
      </c>
      <c r="BF1057" s="777"/>
      <c r="BG1057" s="781">
        <f t="shared" si="3936"/>
        <v>0</v>
      </c>
      <c r="BH1057" s="777"/>
      <c r="BI1057" s="781">
        <f t="shared" si="3937"/>
        <v>0</v>
      </c>
      <c r="BJ1057" s="777"/>
      <c r="BK1057" s="781">
        <f t="shared" si="3938"/>
        <v>0</v>
      </c>
      <c r="BL1057" s="777"/>
      <c r="BM1057" s="781">
        <f t="shared" si="3939"/>
        <v>0</v>
      </c>
      <c r="BN1057" s="777"/>
      <c r="BO1057" s="781">
        <f t="shared" si="3940"/>
        <v>0</v>
      </c>
      <c r="BP1057" s="777"/>
      <c r="BQ1057" s="781">
        <f t="shared" si="3941"/>
        <v>0</v>
      </c>
      <c r="BR1057" s="777"/>
    </row>
    <row r="1058" spans="1:70" outlineLevel="3">
      <c r="A1058" s="6">
        <v>302641</v>
      </c>
      <c r="B1058" s="10"/>
      <c r="C1058" s="121" t="s">
        <v>111</v>
      </c>
      <c r="D1058" s="187" t="s">
        <v>977</v>
      </c>
      <c r="E1058" s="43" t="str">
        <f t="shared" si="3980"/>
        <v>T</v>
      </c>
      <c r="F1058" s="13" t="s">
        <v>227</v>
      </c>
      <c r="G1058" s="122" t="s">
        <v>325</v>
      </c>
      <c r="H1058" s="1076">
        <v>1</v>
      </c>
      <c r="I1058" s="1141"/>
      <c r="J1058" s="1142"/>
      <c r="K1058" s="1032">
        <f t="shared" si="3981"/>
        <v>0</v>
      </c>
      <c r="L1058" s="208"/>
      <c r="M1058" s="128"/>
      <c r="N1058" s="409"/>
      <c r="O1058" s="409"/>
      <c r="Q1058" s="684" t="s">
        <v>1881</v>
      </c>
      <c r="R1058" s="692" t="s">
        <v>2001</v>
      </c>
      <c r="T1058" s="680" t="str">
        <f>IF(IF(A1058=0,TRUE(),D1058=IFERROR(VLOOKUP(A1058,Zaplecze_Weryfikacja!A:B,2,FALSE),2))=TRUE(),"Tak","Nie")</f>
        <v>Nie</v>
      </c>
      <c r="U1058" s="681" t="str">
        <f>IF(T1058="Tak"," ",IF(IFERROR(VLOOKUP(A1058,Zaplecze_Weryfikacja!A:B,2,FALSE),"Inny numer Lp")="Inny numer Lp","Inny numer Lp",IF(VLOOKUP(A1058,Zaplecze_Weryfikacja!A:B,2,FALSE)=D1058,"Nieznana przyczyna","Inny opis")))</f>
        <v>Inny opis</v>
      </c>
      <c r="Y1058" s="785"/>
      <c r="Z1058" s="309">
        <f t="shared" si="3982"/>
        <v>0</v>
      </c>
      <c r="AA1058" s="785"/>
      <c r="AB1058" s="309">
        <f t="shared" si="3983"/>
        <v>0</v>
      </c>
      <c r="AC1058" s="785"/>
      <c r="AD1058" s="309">
        <f t="shared" si="3984"/>
        <v>0</v>
      </c>
      <c r="AE1058" s="785"/>
      <c r="AF1058" s="309">
        <f t="shared" si="3985"/>
        <v>0</v>
      </c>
      <c r="AG1058" s="785"/>
      <c r="AH1058" s="309">
        <f t="shared" si="3986"/>
        <v>0</v>
      </c>
      <c r="AI1058" s="785"/>
      <c r="AJ1058" s="309">
        <f t="shared" si="3987"/>
        <v>0</v>
      </c>
      <c r="AK1058" s="785"/>
      <c r="AL1058" s="309">
        <f t="shared" si="3988"/>
        <v>0</v>
      </c>
      <c r="AM1058" s="785"/>
      <c r="AN1058" s="309">
        <f t="shared" si="3989"/>
        <v>0</v>
      </c>
      <c r="AO1058" s="785"/>
      <c r="AP1058" s="309">
        <f t="shared" si="3990"/>
        <v>0</v>
      </c>
      <c r="AQ1058" s="785"/>
      <c r="AR1058" s="309">
        <f t="shared" si="3991"/>
        <v>0</v>
      </c>
      <c r="AT1058" s="782">
        <f t="shared" si="3928"/>
        <v>0</v>
      </c>
      <c r="AU1058" s="782">
        <f t="shared" si="3929"/>
        <v>0</v>
      </c>
      <c r="AV1058" s="782">
        <f t="shared" si="3930"/>
        <v>0</v>
      </c>
      <c r="AW1058" s="788" t="e">
        <f t="shared" si="3931"/>
        <v>#DIV/0!</v>
      </c>
      <c r="AY1058" s="781">
        <f t="shared" si="3932"/>
        <v>0</v>
      </c>
      <c r="AZ1058" s="777"/>
      <c r="BA1058" s="781">
        <f t="shared" si="3933"/>
        <v>0</v>
      </c>
      <c r="BB1058" s="777"/>
      <c r="BC1058" s="781">
        <f t="shared" si="3934"/>
        <v>0</v>
      </c>
      <c r="BD1058" s="777"/>
      <c r="BE1058" s="781">
        <f t="shared" si="3935"/>
        <v>0</v>
      </c>
      <c r="BF1058" s="777"/>
      <c r="BG1058" s="781">
        <f t="shared" si="3936"/>
        <v>0</v>
      </c>
      <c r="BH1058" s="777"/>
      <c r="BI1058" s="781">
        <f t="shared" si="3937"/>
        <v>0</v>
      </c>
      <c r="BJ1058" s="777"/>
      <c r="BK1058" s="781">
        <f t="shared" si="3938"/>
        <v>0</v>
      </c>
      <c r="BL1058" s="777"/>
      <c r="BM1058" s="781">
        <f t="shared" si="3939"/>
        <v>0</v>
      </c>
      <c r="BN1058" s="777"/>
      <c r="BO1058" s="781">
        <f t="shared" si="3940"/>
        <v>0</v>
      </c>
      <c r="BP1058" s="777"/>
      <c r="BQ1058" s="781">
        <f t="shared" si="3941"/>
        <v>0</v>
      </c>
      <c r="BR1058" s="777"/>
    </row>
    <row r="1059" spans="1:70" outlineLevel="3">
      <c r="A1059" s="1250" t="s">
        <v>3524</v>
      </c>
      <c r="B1059" s="10"/>
      <c r="C1059" s="160" t="s">
        <v>111</v>
      </c>
      <c r="D1059" s="34" t="s">
        <v>3525</v>
      </c>
      <c r="E1059" s="43" t="str">
        <f t="shared" si="3980"/>
        <v>T</v>
      </c>
      <c r="F1059" s="1277" t="s">
        <v>227</v>
      </c>
      <c r="G1059" s="134" t="s">
        <v>755</v>
      </c>
      <c r="H1059" s="1076">
        <v>79.5</v>
      </c>
      <c r="I1059" s="1141"/>
      <c r="J1059" s="1142"/>
      <c r="K1059" s="1032">
        <f t="shared" si="3981"/>
        <v>0</v>
      </c>
      <c r="L1059" s="485"/>
      <c r="M1059" s="128"/>
      <c r="N1059" s="409"/>
      <c r="O1059" s="409"/>
      <c r="Q1059" s="684" t="s">
        <v>1874</v>
      </c>
      <c r="R1059" s="692" t="s">
        <v>2007</v>
      </c>
      <c r="T1059" s="680" t="str">
        <f>IF(IF(A1059=0,TRUE(),D1059=IFERROR(VLOOKUP(A1059,Zaplecze_Weryfikacja!A:B,2,FALSE),2))=TRUE(),"Tak","Nie")</f>
        <v>Nie</v>
      </c>
      <c r="U1059" s="681" t="str">
        <f>IF(T1059="Tak"," ",IF(IFERROR(VLOOKUP(A1059,Zaplecze_Weryfikacja!A:B,2,FALSE),"Inny numer Lp")="Inny numer Lp","Inny numer Lp",IF(VLOOKUP(A1059,Zaplecze_Weryfikacja!A:B,2,FALSE)=D1059,"Nieznana przyczyna","Inny opis")))</f>
        <v>Inny numer Lp</v>
      </c>
      <c r="Y1059" s="785"/>
      <c r="Z1059" s="309">
        <f t="shared" si="3982"/>
        <v>0</v>
      </c>
      <c r="AA1059" s="785"/>
      <c r="AB1059" s="309">
        <f t="shared" si="3983"/>
        <v>0</v>
      </c>
      <c r="AC1059" s="785"/>
      <c r="AD1059" s="309">
        <f t="shared" si="3984"/>
        <v>0</v>
      </c>
      <c r="AE1059" s="785"/>
      <c r="AF1059" s="309">
        <f t="shared" si="3985"/>
        <v>0</v>
      </c>
      <c r="AG1059" s="785"/>
      <c r="AH1059" s="309">
        <f t="shared" si="3986"/>
        <v>0</v>
      </c>
      <c r="AI1059" s="785"/>
      <c r="AJ1059" s="309">
        <f t="shared" si="3987"/>
        <v>0</v>
      </c>
      <c r="AK1059" s="785"/>
      <c r="AL1059" s="309">
        <f t="shared" si="3988"/>
        <v>0</v>
      </c>
      <c r="AM1059" s="785"/>
      <c r="AN1059" s="309">
        <f t="shared" si="3989"/>
        <v>0</v>
      </c>
      <c r="AO1059" s="785"/>
      <c r="AP1059" s="309">
        <f t="shared" si="3990"/>
        <v>0</v>
      </c>
      <c r="AQ1059" s="785"/>
      <c r="AR1059" s="309">
        <f t="shared" si="3991"/>
        <v>0</v>
      </c>
      <c r="AT1059" s="782">
        <f t="shared" si="3928"/>
        <v>0</v>
      </c>
      <c r="AU1059" s="782">
        <f t="shared" si="3929"/>
        <v>0</v>
      </c>
      <c r="AV1059" s="782">
        <f t="shared" si="3930"/>
        <v>0</v>
      </c>
      <c r="AW1059" s="788" t="e">
        <f t="shared" si="3931"/>
        <v>#DIV/0!</v>
      </c>
      <c r="AY1059" s="781">
        <f t="shared" si="3932"/>
        <v>0</v>
      </c>
      <c r="AZ1059" s="777"/>
      <c r="BA1059" s="781">
        <f t="shared" si="3933"/>
        <v>0</v>
      </c>
      <c r="BB1059" s="777"/>
      <c r="BC1059" s="781">
        <f t="shared" si="3934"/>
        <v>0</v>
      </c>
      <c r="BD1059" s="777"/>
      <c r="BE1059" s="781">
        <f t="shared" si="3935"/>
        <v>0</v>
      </c>
      <c r="BF1059" s="777"/>
      <c r="BG1059" s="781">
        <f t="shared" si="3936"/>
        <v>0</v>
      </c>
      <c r="BH1059" s="777"/>
      <c r="BI1059" s="781">
        <f t="shared" si="3937"/>
        <v>0</v>
      </c>
      <c r="BJ1059" s="777"/>
      <c r="BK1059" s="781">
        <f t="shared" si="3938"/>
        <v>0</v>
      </c>
      <c r="BL1059" s="777"/>
      <c r="BM1059" s="781">
        <f t="shared" si="3939"/>
        <v>0</v>
      </c>
      <c r="BN1059" s="777"/>
      <c r="BO1059" s="781">
        <f t="shared" si="3940"/>
        <v>0</v>
      </c>
      <c r="BP1059" s="777"/>
      <c r="BQ1059" s="781">
        <f t="shared" si="3941"/>
        <v>0</v>
      </c>
      <c r="BR1059" s="777"/>
    </row>
    <row r="1060" spans="1:70" outlineLevel="3">
      <c r="A1060" s="1250">
        <v>302642</v>
      </c>
      <c r="B1060" s="10"/>
      <c r="C1060" s="121" t="s">
        <v>111</v>
      </c>
      <c r="D1060" s="1255" t="s">
        <v>3878</v>
      </c>
      <c r="E1060" s="43" t="str">
        <f t="shared" si="3980"/>
        <v>T</v>
      </c>
      <c r="F1060" s="1277"/>
      <c r="G1060" s="1253" t="s">
        <v>327</v>
      </c>
      <c r="H1060" s="1249">
        <v>9.9</v>
      </c>
      <c r="I1060" s="1141"/>
      <c r="J1060" s="1142"/>
      <c r="K1060" s="1032">
        <f t="shared" si="3981"/>
        <v>0</v>
      </c>
      <c r="L1060" s="208"/>
      <c r="M1060" s="128"/>
      <c r="N1060" s="409"/>
      <c r="O1060" s="409"/>
      <c r="Q1060" s="684" t="s">
        <v>1881</v>
      </c>
      <c r="R1060" s="692" t="s">
        <v>2001</v>
      </c>
      <c r="T1060" s="680" t="str">
        <f>IF(IF(A1060=0,TRUE(),D1060=IFERROR(VLOOKUP(A1060,Zaplecze_Weryfikacja!A:B,2,FALSE),2))=TRUE(),"Tak","Nie")</f>
        <v>Nie</v>
      </c>
      <c r="U1060" s="681" t="str">
        <f>IF(T1060="Tak"," ",IF(IFERROR(VLOOKUP(A1060,Zaplecze_Weryfikacja!A:B,2,FALSE),"Inny numer Lp")="Inny numer Lp","Inny numer Lp",IF(VLOOKUP(A1060,Zaplecze_Weryfikacja!A:B,2,FALSE)=D1060,"Nieznana przyczyna","Inny opis")))</f>
        <v>Inny opis</v>
      </c>
      <c r="Y1060" s="785"/>
      <c r="Z1060" s="309">
        <f t="shared" si="3982"/>
        <v>0</v>
      </c>
      <c r="AA1060" s="785"/>
      <c r="AB1060" s="309">
        <f t="shared" si="3983"/>
        <v>0</v>
      </c>
      <c r="AC1060" s="785"/>
      <c r="AD1060" s="309">
        <f t="shared" si="3984"/>
        <v>0</v>
      </c>
      <c r="AE1060" s="785"/>
      <c r="AF1060" s="309">
        <f t="shared" si="3985"/>
        <v>0</v>
      </c>
      <c r="AG1060" s="785"/>
      <c r="AH1060" s="309">
        <f t="shared" si="3986"/>
        <v>0</v>
      </c>
      <c r="AI1060" s="785"/>
      <c r="AJ1060" s="309">
        <f t="shared" si="3987"/>
        <v>0</v>
      </c>
      <c r="AK1060" s="785"/>
      <c r="AL1060" s="309">
        <f t="shared" si="3988"/>
        <v>0</v>
      </c>
      <c r="AM1060" s="785"/>
      <c r="AN1060" s="309">
        <f t="shared" si="3989"/>
        <v>0</v>
      </c>
      <c r="AO1060" s="785"/>
      <c r="AP1060" s="309">
        <f t="shared" si="3990"/>
        <v>0</v>
      </c>
      <c r="AQ1060" s="785"/>
      <c r="AR1060" s="309">
        <f t="shared" si="3991"/>
        <v>0</v>
      </c>
      <c r="AT1060" s="782">
        <f t="shared" si="3928"/>
        <v>0</v>
      </c>
      <c r="AU1060" s="782">
        <f t="shared" si="3929"/>
        <v>0</v>
      </c>
      <c r="AV1060" s="782">
        <f t="shared" si="3930"/>
        <v>0</v>
      </c>
      <c r="AW1060" s="788" t="e">
        <f t="shared" si="3931"/>
        <v>#DIV/0!</v>
      </c>
      <c r="AY1060" s="781">
        <f t="shared" si="3932"/>
        <v>0</v>
      </c>
      <c r="AZ1060" s="777"/>
      <c r="BA1060" s="781">
        <f t="shared" si="3933"/>
        <v>0</v>
      </c>
      <c r="BB1060" s="777"/>
      <c r="BC1060" s="781">
        <f t="shared" si="3934"/>
        <v>0</v>
      </c>
      <c r="BD1060" s="777"/>
      <c r="BE1060" s="781">
        <f t="shared" si="3935"/>
        <v>0</v>
      </c>
      <c r="BF1060" s="777"/>
      <c r="BG1060" s="781">
        <f t="shared" si="3936"/>
        <v>0</v>
      </c>
      <c r="BH1060" s="777"/>
      <c r="BI1060" s="781">
        <f t="shared" si="3937"/>
        <v>0</v>
      </c>
      <c r="BJ1060" s="777"/>
      <c r="BK1060" s="781">
        <f t="shared" si="3938"/>
        <v>0</v>
      </c>
      <c r="BL1060" s="777"/>
      <c r="BM1060" s="781">
        <f t="shared" si="3939"/>
        <v>0</v>
      </c>
      <c r="BN1060" s="777"/>
      <c r="BO1060" s="781">
        <f t="shared" si="3940"/>
        <v>0</v>
      </c>
      <c r="BP1060" s="777"/>
      <c r="BQ1060" s="781">
        <f t="shared" si="3941"/>
        <v>0</v>
      </c>
      <c r="BR1060" s="777"/>
    </row>
    <row r="1061" spans="1:70" outlineLevel="3">
      <c r="A1061" s="6">
        <v>302643</v>
      </c>
      <c r="B1061" s="10"/>
      <c r="C1061" s="121" t="s">
        <v>111</v>
      </c>
      <c r="D1061" s="187" t="s">
        <v>977</v>
      </c>
      <c r="E1061" s="43" t="str">
        <f t="shared" si="3980"/>
        <v>N</v>
      </c>
      <c r="F1061" s="13" t="s">
        <v>228</v>
      </c>
      <c r="G1061" s="122" t="s">
        <v>325</v>
      </c>
      <c r="H1061" s="1076"/>
      <c r="I1061" s="1141"/>
      <c r="J1061" s="1142"/>
      <c r="K1061" s="1032">
        <f t="shared" si="3981"/>
        <v>0</v>
      </c>
      <c r="L1061" s="208"/>
      <c r="M1061" s="128"/>
      <c r="N1061" s="409"/>
      <c r="O1061" s="409"/>
      <c r="Q1061" s="684" t="s">
        <v>1874</v>
      </c>
      <c r="R1061" s="692" t="s">
        <v>2001</v>
      </c>
      <c r="T1061" s="680" t="str">
        <f>IF(IF(A1061=0,TRUE(),D1061=IFERROR(VLOOKUP(A1061,Zaplecze_Weryfikacja!A:B,2,FALSE),2))=TRUE(),"Tak","Nie")</f>
        <v>Nie</v>
      </c>
      <c r="U1061" s="681" t="str">
        <f>IF(T1061="Tak"," ",IF(IFERROR(VLOOKUP(A1061,Zaplecze_Weryfikacja!A:B,2,FALSE),"Inny numer Lp")="Inny numer Lp","Inny numer Lp",IF(VLOOKUP(A1061,Zaplecze_Weryfikacja!A:B,2,FALSE)=D1061,"Nieznana przyczyna","Inny opis")))</f>
        <v>Inny opis</v>
      </c>
      <c r="Y1061" s="785"/>
      <c r="Z1061" s="309">
        <f t="shared" si="3982"/>
        <v>0</v>
      </c>
      <c r="AA1061" s="785"/>
      <c r="AB1061" s="309">
        <f t="shared" si="3983"/>
        <v>0</v>
      </c>
      <c r="AC1061" s="785"/>
      <c r="AD1061" s="309">
        <f t="shared" si="3984"/>
        <v>0</v>
      </c>
      <c r="AE1061" s="785"/>
      <c r="AF1061" s="309">
        <f t="shared" si="3985"/>
        <v>0</v>
      </c>
      <c r="AG1061" s="785"/>
      <c r="AH1061" s="309">
        <f t="shared" si="3986"/>
        <v>0</v>
      </c>
      <c r="AI1061" s="785"/>
      <c r="AJ1061" s="309">
        <f t="shared" si="3987"/>
        <v>0</v>
      </c>
      <c r="AK1061" s="785"/>
      <c r="AL1061" s="309">
        <f t="shared" si="3988"/>
        <v>0</v>
      </c>
      <c r="AM1061" s="785"/>
      <c r="AN1061" s="309">
        <f t="shared" si="3989"/>
        <v>0</v>
      </c>
      <c r="AO1061" s="785"/>
      <c r="AP1061" s="309">
        <f t="shared" si="3990"/>
        <v>0</v>
      </c>
      <c r="AQ1061" s="785"/>
      <c r="AR1061" s="309">
        <f t="shared" si="3991"/>
        <v>0</v>
      </c>
      <c r="AT1061" s="782">
        <f t="shared" si="3928"/>
        <v>0</v>
      </c>
      <c r="AU1061" s="782">
        <f t="shared" si="3929"/>
        <v>0</v>
      </c>
      <c r="AV1061" s="782">
        <f t="shared" si="3930"/>
        <v>0</v>
      </c>
      <c r="AW1061" s="788" t="e">
        <f t="shared" si="3931"/>
        <v>#DIV/0!</v>
      </c>
      <c r="AY1061" s="781">
        <f t="shared" si="3932"/>
        <v>0</v>
      </c>
      <c r="AZ1061" s="777"/>
      <c r="BA1061" s="781">
        <f t="shared" si="3933"/>
        <v>0</v>
      </c>
      <c r="BB1061" s="777"/>
      <c r="BC1061" s="781">
        <f t="shared" si="3934"/>
        <v>0</v>
      </c>
      <c r="BD1061" s="777"/>
      <c r="BE1061" s="781">
        <f t="shared" si="3935"/>
        <v>0</v>
      </c>
      <c r="BF1061" s="777"/>
      <c r="BG1061" s="781">
        <f t="shared" si="3936"/>
        <v>0</v>
      </c>
      <c r="BH1061" s="777"/>
      <c r="BI1061" s="781">
        <f t="shared" si="3937"/>
        <v>0</v>
      </c>
      <c r="BJ1061" s="777"/>
      <c r="BK1061" s="781">
        <f t="shared" si="3938"/>
        <v>0</v>
      </c>
      <c r="BL1061" s="777"/>
      <c r="BM1061" s="781">
        <f t="shared" si="3939"/>
        <v>0</v>
      </c>
      <c r="BN1061" s="777"/>
      <c r="BO1061" s="781">
        <f t="shared" si="3940"/>
        <v>0</v>
      </c>
      <c r="BP1061" s="777"/>
      <c r="BQ1061" s="781">
        <f t="shared" si="3941"/>
        <v>0</v>
      </c>
      <c r="BR1061" s="777"/>
    </row>
    <row r="1062" spans="1:70" outlineLevel="3">
      <c r="A1062" s="6">
        <v>302644</v>
      </c>
      <c r="B1062" s="10"/>
      <c r="C1062" s="121" t="s">
        <v>111</v>
      </c>
      <c r="D1062" s="102" t="s">
        <v>3245</v>
      </c>
      <c r="E1062" s="43" t="str">
        <f t="shared" si="3980"/>
        <v>T</v>
      </c>
      <c r="F1062" s="13" t="s">
        <v>223</v>
      </c>
      <c r="G1062" s="122" t="s">
        <v>327</v>
      </c>
      <c r="H1062" s="1076">
        <v>37.5</v>
      </c>
      <c r="I1062" s="1141"/>
      <c r="J1062" s="1142"/>
      <c r="K1062" s="1032">
        <f t="shared" si="3981"/>
        <v>0</v>
      </c>
      <c r="L1062" s="208"/>
      <c r="M1062" s="128"/>
      <c r="N1062" s="409"/>
      <c r="O1062" s="409"/>
      <c r="Q1062" s="686" t="s">
        <v>1907</v>
      </c>
      <c r="R1062" s="692" t="s">
        <v>2001</v>
      </c>
      <c r="T1062" s="680" t="str">
        <f>IF(IF(A1062=0,TRUE(),D1062=IFERROR(VLOOKUP(A1062,Zaplecze_Weryfikacja!A:B,2,FALSE),2))=TRUE(),"Tak","Nie")</f>
        <v>Nie</v>
      </c>
      <c r="U1062" s="681" t="str">
        <f>IF(T1062="Tak"," ",IF(IFERROR(VLOOKUP(A1062,Zaplecze_Weryfikacja!A:B,2,FALSE),"Inny numer Lp")="Inny numer Lp","Inny numer Lp",IF(VLOOKUP(A1062,Zaplecze_Weryfikacja!A:B,2,FALSE)=D1062,"Nieznana przyczyna","Inny opis")))</f>
        <v>Inny opis</v>
      </c>
      <c r="Y1062" s="785"/>
      <c r="Z1062" s="309">
        <f t="shared" si="3982"/>
        <v>0</v>
      </c>
      <c r="AA1062" s="785"/>
      <c r="AB1062" s="309">
        <f t="shared" si="3983"/>
        <v>0</v>
      </c>
      <c r="AC1062" s="785"/>
      <c r="AD1062" s="309">
        <f t="shared" si="3984"/>
        <v>0</v>
      </c>
      <c r="AE1062" s="785"/>
      <c r="AF1062" s="309">
        <f t="shared" si="3985"/>
        <v>0</v>
      </c>
      <c r="AG1062" s="785"/>
      <c r="AH1062" s="309">
        <f t="shared" si="3986"/>
        <v>0</v>
      </c>
      <c r="AI1062" s="785"/>
      <c r="AJ1062" s="309">
        <f t="shared" si="3987"/>
        <v>0</v>
      </c>
      <c r="AK1062" s="785"/>
      <c r="AL1062" s="309">
        <f t="shared" si="3988"/>
        <v>0</v>
      </c>
      <c r="AM1062" s="785"/>
      <c r="AN1062" s="309">
        <f t="shared" si="3989"/>
        <v>0</v>
      </c>
      <c r="AO1062" s="785"/>
      <c r="AP1062" s="309">
        <f t="shared" si="3990"/>
        <v>0</v>
      </c>
      <c r="AQ1062" s="785"/>
      <c r="AR1062" s="309">
        <f t="shared" si="3991"/>
        <v>0</v>
      </c>
      <c r="AT1062" s="782">
        <f t="shared" si="3928"/>
        <v>0</v>
      </c>
      <c r="AU1062" s="782">
        <f t="shared" si="3929"/>
        <v>0</v>
      </c>
      <c r="AV1062" s="782">
        <f t="shared" si="3930"/>
        <v>0</v>
      </c>
      <c r="AW1062" s="788" t="e">
        <f t="shared" si="3931"/>
        <v>#DIV/0!</v>
      </c>
      <c r="AY1062" s="781">
        <f t="shared" si="3932"/>
        <v>0</v>
      </c>
      <c r="AZ1062" s="777"/>
      <c r="BA1062" s="781">
        <f t="shared" si="3933"/>
        <v>0</v>
      </c>
      <c r="BB1062" s="777"/>
      <c r="BC1062" s="781">
        <f t="shared" si="3934"/>
        <v>0</v>
      </c>
      <c r="BD1062" s="777"/>
      <c r="BE1062" s="781">
        <f t="shared" si="3935"/>
        <v>0</v>
      </c>
      <c r="BF1062" s="777"/>
      <c r="BG1062" s="781">
        <f t="shared" si="3936"/>
        <v>0</v>
      </c>
      <c r="BH1062" s="777"/>
      <c r="BI1062" s="781">
        <f t="shared" si="3937"/>
        <v>0</v>
      </c>
      <c r="BJ1062" s="777"/>
      <c r="BK1062" s="781">
        <f t="shared" si="3938"/>
        <v>0</v>
      </c>
      <c r="BL1062" s="777"/>
      <c r="BM1062" s="781">
        <f t="shared" si="3939"/>
        <v>0</v>
      </c>
      <c r="BN1062" s="777"/>
      <c r="BO1062" s="781">
        <f t="shared" si="3940"/>
        <v>0</v>
      </c>
      <c r="BP1062" s="777"/>
      <c r="BQ1062" s="781">
        <f t="shared" si="3941"/>
        <v>0</v>
      </c>
      <c r="BR1062" s="777"/>
    </row>
    <row r="1063" spans="1:70" outlineLevel="3">
      <c r="A1063" s="6">
        <v>302645</v>
      </c>
      <c r="B1063" s="10"/>
      <c r="C1063" s="121" t="s">
        <v>111</v>
      </c>
      <c r="D1063" s="102" t="s">
        <v>3244</v>
      </c>
      <c r="E1063" s="43" t="str">
        <f t="shared" ref="E1063" si="4018">IF(H1063&gt;0,"T","N")</f>
        <v>T</v>
      </c>
      <c r="F1063" s="13"/>
      <c r="G1063" s="122" t="s">
        <v>327</v>
      </c>
      <c r="H1063" s="1076">
        <v>31.5</v>
      </c>
      <c r="I1063" s="1141"/>
      <c r="J1063" s="1142"/>
      <c r="K1063" s="1032">
        <f t="shared" ref="K1063" si="4019">IF(B1063="E","E",$H1063*I1063)</f>
        <v>0</v>
      </c>
      <c r="L1063" s="208"/>
      <c r="M1063" s="128"/>
      <c r="N1063" s="409"/>
      <c r="O1063" s="409"/>
      <c r="Q1063" s="686" t="s">
        <v>1907</v>
      </c>
      <c r="R1063" s="692" t="s">
        <v>2001</v>
      </c>
      <c r="T1063" s="680" t="str">
        <f>IF(IF(A1063=0,TRUE(),D1063=IFERROR(VLOOKUP(A1063,Zaplecze_Weryfikacja!A:B,2,FALSE),2))=TRUE(),"Tak","Nie")</f>
        <v>Nie</v>
      </c>
      <c r="U1063" s="681" t="str">
        <f>IF(T1063="Tak"," ",IF(IFERROR(VLOOKUP(A1063,Zaplecze_Weryfikacja!A:B,2,FALSE),"Inny numer Lp")="Inny numer Lp","Inny numer Lp",IF(VLOOKUP(A1063,Zaplecze_Weryfikacja!A:B,2,FALSE)=D1063,"Nieznana przyczyna","Inny opis")))</f>
        <v>Inny opis</v>
      </c>
      <c r="Y1063" s="785"/>
      <c r="Z1063" s="309">
        <f t="shared" ref="Z1063" si="4020">IF($B1063="E","E",$H1063*Y1063)</f>
        <v>0</v>
      </c>
      <c r="AA1063" s="785"/>
      <c r="AB1063" s="309">
        <f t="shared" ref="AB1063" si="4021">IF($B1063="E","E",$H1063*AA1063)</f>
        <v>0</v>
      </c>
      <c r="AC1063" s="785"/>
      <c r="AD1063" s="309">
        <f t="shared" ref="AD1063" si="4022">IF($B1063="E","E",$H1063*AC1063)</f>
        <v>0</v>
      </c>
      <c r="AE1063" s="785"/>
      <c r="AF1063" s="309">
        <f t="shared" ref="AF1063" si="4023">IF($B1063="E","E",$H1063*AE1063)</f>
        <v>0</v>
      </c>
      <c r="AG1063" s="785"/>
      <c r="AH1063" s="309">
        <f t="shared" ref="AH1063" si="4024">IF($B1063="E","E",$H1063*AG1063)</f>
        <v>0</v>
      </c>
      <c r="AI1063" s="785"/>
      <c r="AJ1063" s="309">
        <f t="shared" ref="AJ1063" si="4025">IF($B1063="E","E",$H1063*AI1063)</f>
        <v>0</v>
      </c>
      <c r="AK1063" s="785"/>
      <c r="AL1063" s="309">
        <f t="shared" ref="AL1063" si="4026">IF($B1063="E","E",$H1063*AK1063)</f>
        <v>0</v>
      </c>
      <c r="AM1063" s="785"/>
      <c r="AN1063" s="309">
        <f t="shared" ref="AN1063" si="4027">IF($B1063="E","E",$H1063*AM1063)</f>
        <v>0</v>
      </c>
      <c r="AO1063" s="785"/>
      <c r="AP1063" s="309">
        <f t="shared" ref="AP1063" si="4028">IF($B1063="E","E",$H1063*AO1063)</f>
        <v>0</v>
      </c>
      <c r="AQ1063" s="785"/>
      <c r="AR1063" s="309">
        <f t="shared" ref="AR1063" si="4029">IF($B1063="E","E",$H1063*AQ1063)</f>
        <v>0</v>
      </c>
      <c r="AT1063" s="782">
        <f t="shared" ref="AT1063" si="4030">MAX(Z1063,AB1063,AD1063,AF1063,AH1063,AJ1063,AL1063,AN1063,AP1063,AR1063)</f>
        <v>0</v>
      </c>
      <c r="AU1063" s="782">
        <f t="shared" ref="AU1063" si="4031">IF($AU$6=10,MIN(Z1063,AB1063,AD1063,AF1063,AH1063,AJ1063,AL1063,AN1063,AP1063,AR1063),IF($AU$6=9,MIN(Z1063,AB1063,AD1063,AF1063,AH1063,AJ1063,AL1063,AN1063,AP1063),IF($AU$6=8,MIN(Z1063,AB1063,AD1063,AF1063,AH1063,AJ1063,AL1063,AN1063),IF($AU$6=7,MIN(Z1063,AB1063,AD1063,AF1063,AH1063,AJ1063,AL1063),IF($AU$6=6,MIN(Z1063,AB1063,AD1063,AF1063,AH1063,AJ1063),IF($AU$6=5,MIN(Z1063,AB1063,AD1063,AF1063,AH1063),IF($AU$6=4,MIN(Z1063,AB1063,AD1063,AF1063),IF($AU$6=4,MIN(Z1063,AB1063,AD1063,AF1063),IF($AU$6=3,MIN(Z1063,AB1063,AD1063),IF($AU$6=3,MIN(Z1063,AB1063,AD1063),IF($AU$6=2,MIN(Z1063,AB1063),IF($AU$6=1,MIN(Z1063),"Błąd - zła ilośc oferentów"))))))))))))</f>
        <v>0</v>
      </c>
      <c r="AV1063" s="782">
        <f t="shared" ref="AV1063" si="4032">AT1063-AU1063</f>
        <v>0</v>
      </c>
      <c r="AW1063" s="788" t="e">
        <f t="shared" ref="AW1063" si="4033">AT1063/AU1063</f>
        <v>#DIV/0!</v>
      </c>
      <c r="AY1063" s="781">
        <f t="shared" ref="AY1063" si="4034">+AZ1063</f>
        <v>0</v>
      </c>
      <c r="AZ1063" s="777"/>
      <c r="BA1063" s="781">
        <f t="shared" ref="BA1063" si="4035">+BB1063</f>
        <v>0</v>
      </c>
      <c r="BB1063" s="777"/>
      <c r="BC1063" s="781">
        <f t="shared" ref="BC1063" si="4036">+BD1063</f>
        <v>0</v>
      </c>
      <c r="BD1063" s="777"/>
      <c r="BE1063" s="781">
        <f t="shared" ref="BE1063" si="4037">+BF1063</f>
        <v>0</v>
      </c>
      <c r="BF1063" s="777"/>
      <c r="BG1063" s="781">
        <f t="shared" ref="BG1063" si="4038">+BH1063</f>
        <v>0</v>
      </c>
      <c r="BH1063" s="777"/>
      <c r="BI1063" s="781">
        <f t="shared" ref="BI1063" si="4039">+BJ1063</f>
        <v>0</v>
      </c>
      <c r="BJ1063" s="777"/>
      <c r="BK1063" s="781">
        <f t="shared" ref="BK1063" si="4040">+BL1063</f>
        <v>0</v>
      </c>
      <c r="BL1063" s="777"/>
      <c r="BM1063" s="781">
        <f t="shared" ref="BM1063" si="4041">+BN1063</f>
        <v>0</v>
      </c>
      <c r="BN1063" s="777"/>
      <c r="BO1063" s="781">
        <f t="shared" ref="BO1063" si="4042">+BP1063</f>
        <v>0</v>
      </c>
      <c r="BP1063" s="777"/>
      <c r="BQ1063" s="781">
        <f t="shared" ref="BQ1063" si="4043">+BR1063</f>
        <v>0</v>
      </c>
      <c r="BR1063" s="777"/>
    </row>
    <row r="1064" spans="1:70" outlineLevel="3">
      <c r="A1064" s="1250">
        <v>302646</v>
      </c>
      <c r="B1064" s="10"/>
      <c r="C1064" s="121" t="s">
        <v>111</v>
      </c>
      <c r="D1064" s="1269" t="s">
        <v>978</v>
      </c>
      <c r="E1064" s="43" t="str">
        <f t="shared" si="3980"/>
        <v>T</v>
      </c>
      <c r="F1064" s="140"/>
      <c r="G1064" s="122" t="s">
        <v>755</v>
      </c>
      <c r="H1064" s="1249">
        <v>2048.1999999999998</v>
      </c>
      <c r="I1064" s="1141"/>
      <c r="J1064" s="1142"/>
      <c r="K1064" s="1032">
        <f t="shared" si="3981"/>
        <v>0</v>
      </c>
      <c r="L1064" s="208"/>
      <c r="M1064" s="128"/>
      <c r="N1064" s="409"/>
      <c r="O1064" s="409"/>
      <c r="Q1064" s="684" t="s">
        <v>1874</v>
      </c>
      <c r="R1064" s="692" t="s">
        <v>2001</v>
      </c>
      <c r="T1064" s="680" t="str">
        <f>IF(IF(A1064=0,TRUE(),D1064=IFERROR(VLOOKUP(A1064,Zaplecze_Weryfikacja!A:B,2,FALSE),2))=TRUE(),"Tak","Nie")</f>
        <v>Nie</v>
      </c>
      <c r="U1064" s="681" t="str">
        <f>IF(T1064="Tak"," ",IF(IFERROR(VLOOKUP(A1064,Zaplecze_Weryfikacja!A:B,2,FALSE),"Inny numer Lp")="Inny numer Lp","Inny numer Lp",IF(VLOOKUP(A1064,Zaplecze_Weryfikacja!A:B,2,FALSE)=D1064,"Nieznana przyczyna","Inny opis")))</f>
        <v>Inny opis</v>
      </c>
      <c r="Y1064" s="785"/>
      <c r="Z1064" s="309">
        <f t="shared" si="3982"/>
        <v>0</v>
      </c>
      <c r="AA1064" s="785"/>
      <c r="AB1064" s="309">
        <f t="shared" si="3983"/>
        <v>0</v>
      </c>
      <c r="AC1064" s="785"/>
      <c r="AD1064" s="309">
        <f t="shared" si="3984"/>
        <v>0</v>
      </c>
      <c r="AE1064" s="785"/>
      <c r="AF1064" s="309">
        <f t="shared" si="3985"/>
        <v>0</v>
      </c>
      <c r="AG1064" s="785"/>
      <c r="AH1064" s="309">
        <f t="shared" si="3986"/>
        <v>0</v>
      </c>
      <c r="AI1064" s="785"/>
      <c r="AJ1064" s="309">
        <f t="shared" si="3987"/>
        <v>0</v>
      </c>
      <c r="AK1064" s="785"/>
      <c r="AL1064" s="309">
        <f t="shared" si="3988"/>
        <v>0</v>
      </c>
      <c r="AM1064" s="785"/>
      <c r="AN1064" s="309">
        <f t="shared" si="3989"/>
        <v>0</v>
      </c>
      <c r="AO1064" s="785"/>
      <c r="AP1064" s="309">
        <f t="shared" si="3990"/>
        <v>0</v>
      </c>
      <c r="AQ1064" s="785"/>
      <c r="AR1064" s="309">
        <f t="shared" si="3991"/>
        <v>0</v>
      </c>
      <c r="AT1064" s="782">
        <f t="shared" si="3928"/>
        <v>0</v>
      </c>
      <c r="AU1064" s="782">
        <f t="shared" si="3929"/>
        <v>0</v>
      </c>
      <c r="AV1064" s="782">
        <f t="shared" si="3930"/>
        <v>0</v>
      </c>
      <c r="AW1064" s="788" t="e">
        <f t="shared" si="3931"/>
        <v>#DIV/0!</v>
      </c>
      <c r="AY1064" s="781">
        <f t="shared" si="3932"/>
        <v>0</v>
      </c>
      <c r="AZ1064" s="777"/>
      <c r="BA1064" s="781">
        <f t="shared" si="3933"/>
        <v>0</v>
      </c>
      <c r="BB1064" s="777"/>
      <c r="BC1064" s="781">
        <f t="shared" si="3934"/>
        <v>0</v>
      </c>
      <c r="BD1064" s="777"/>
      <c r="BE1064" s="781">
        <f t="shared" si="3935"/>
        <v>0</v>
      </c>
      <c r="BF1064" s="777"/>
      <c r="BG1064" s="781">
        <f t="shared" si="3936"/>
        <v>0</v>
      </c>
      <c r="BH1064" s="777"/>
      <c r="BI1064" s="781">
        <f t="shared" si="3937"/>
        <v>0</v>
      </c>
      <c r="BJ1064" s="777"/>
      <c r="BK1064" s="781">
        <f t="shared" si="3938"/>
        <v>0</v>
      </c>
      <c r="BL1064" s="777"/>
      <c r="BM1064" s="781">
        <f t="shared" si="3939"/>
        <v>0</v>
      </c>
      <c r="BN1064" s="777"/>
      <c r="BO1064" s="781">
        <f t="shared" si="3940"/>
        <v>0</v>
      </c>
      <c r="BP1064" s="777"/>
      <c r="BQ1064" s="781">
        <f t="shared" si="3941"/>
        <v>0</v>
      </c>
      <c r="BR1064" s="777"/>
    </row>
    <row r="1065" spans="1:70" ht="28.5" outlineLevel="3">
      <c r="A1065" s="1250">
        <v>302647</v>
      </c>
      <c r="B1065" s="10"/>
      <c r="C1065" s="121" t="s">
        <v>111</v>
      </c>
      <c r="D1065" s="1386" t="s">
        <v>3977</v>
      </c>
      <c r="E1065" s="43" t="str">
        <f t="shared" si="3980"/>
        <v>T</v>
      </c>
      <c r="F1065" s="13"/>
      <c r="G1065" s="122" t="s">
        <v>325</v>
      </c>
      <c r="H1065" s="1076">
        <v>4</v>
      </c>
      <c r="I1065" s="1141"/>
      <c r="J1065" s="1142"/>
      <c r="K1065" s="1032">
        <f t="shared" si="3981"/>
        <v>0</v>
      </c>
      <c r="L1065" s="208"/>
      <c r="M1065" s="128"/>
      <c r="N1065" s="409"/>
      <c r="O1065" s="409"/>
      <c r="Q1065" s="684" t="s">
        <v>1869</v>
      </c>
      <c r="R1065" s="692" t="s">
        <v>2001</v>
      </c>
      <c r="T1065" s="680" t="str">
        <f>IF(IF(A1065=0,TRUE(),D1065=IFERROR(VLOOKUP(A1065,Zaplecze_Weryfikacja!A:B,2,FALSE),2))=TRUE(),"Tak","Nie")</f>
        <v>Nie</v>
      </c>
      <c r="U1065" s="681" t="str">
        <f>IF(T1065="Tak"," ",IF(IFERROR(VLOOKUP(A1065,Zaplecze_Weryfikacja!A:B,2,FALSE),"Inny numer Lp")="Inny numer Lp","Inny numer Lp",IF(VLOOKUP(A1065,Zaplecze_Weryfikacja!A:B,2,FALSE)=D1065,"Nieznana przyczyna","Inny opis")))</f>
        <v>Inny opis</v>
      </c>
      <c r="Y1065" s="785"/>
      <c r="Z1065" s="309">
        <f t="shared" si="3982"/>
        <v>0</v>
      </c>
      <c r="AA1065" s="785"/>
      <c r="AB1065" s="309">
        <f t="shared" si="3983"/>
        <v>0</v>
      </c>
      <c r="AC1065" s="785"/>
      <c r="AD1065" s="309">
        <f t="shared" si="3984"/>
        <v>0</v>
      </c>
      <c r="AE1065" s="785"/>
      <c r="AF1065" s="309">
        <f t="shared" si="3985"/>
        <v>0</v>
      </c>
      <c r="AG1065" s="785"/>
      <c r="AH1065" s="309">
        <f t="shared" si="3986"/>
        <v>0</v>
      </c>
      <c r="AI1065" s="785"/>
      <c r="AJ1065" s="309">
        <f t="shared" si="3987"/>
        <v>0</v>
      </c>
      <c r="AK1065" s="785"/>
      <c r="AL1065" s="309">
        <f t="shared" si="3988"/>
        <v>0</v>
      </c>
      <c r="AM1065" s="785"/>
      <c r="AN1065" s="309">
        <f t="shared" si="3989"/>
        <v>0</v>
      </c>
      <c r="AO1065" s="785"/>
      <c r="AP1065" s="309">
        <f t="shared" si="3990"/>
        <v>0</v>
      </c>
      <c r="AQ1065" s="785"/>
      <c r="AR1065" s="309">
        <f t="shared" si="3991"/>
        <v>0</v>
      </c>
      <c r="AT1065" s="782">
        <f t="shared" si="3928"/>
        <v>0</v>
      </c>
      <c r="AU1065" s="782">
        <f t="shared" si="3929"/>
        <v>0</v>
      </c>
      <c r="AV1065" s="782">
        <f t="shared" si="3930"/>
        <v>0</v>
      </c>
      <c r="AW1065" s="788" t="e">
        <f t="shared" si="3931"/>
        <v>#DIV/0!</v>
      </c>
      <c r="AY1065" s="781">
        <f t="shared" si="3932"/>
        <v>0</v>
      </c>
      <c r="AZ1065" s="777"/>
      <c r="BA1065" s="781">
        <f t="shared" si="3933"/>
        <v>0</v>
      </c>
      <c r="BB1065" s="777"/>
      <c r="BC1065" s="781">
        <f t="shared" si="3934"/>
        <v>0</v>
      </c>
      <c r="BD1065" s="777"/>
      <c r="BE1065" s="781">
        <f t="shared" si="3935"/>
        <v>0</v>
      </c>
      <c r="BF1065" s="777"/>
      <c r="BG1065" s="781">
        <f t="shared" si="3936"/>
        <v>0</v>
      </c>
      <c r="BH1065" s="777"/>
      <c r="BI1065" s="781">
        <f t="shared" si="3937"/>
        <v>0</v>
      </c>
      <c r="BJ1065" s="777"/>
      <c r="BK1065" s="781">
        <f t="shared" si="3938"/>
        <v>0</v>
      </c>
      <c r="BL1065" s="777"/>
      <c r="BM1065" s="781">
        <f t="shared" si="3939"/>
        <v>0</v>
      </c>
      <c r="BN1065" s="777"/>
      <c r="BO1065" s="781">
        <f t="shared" si="3940"/>
        <v>0</v>
      </c>
      <c r="BP1065" s="777"/>
      <c r="BQ1065" s="781">
        <f t="shared" si="3941"/>
        <v>0</v>
      </c>
      <c r="BR1065" s="777"/>
    </row>
    <row r="1066" spans="1:70" outlineLevel="3">
      <c r="A1066" s="6">
        <v>302648</v>
      </c>
      <c r="B1066" s="10"/>
      <c r="C1066" s="121" t="s">
        <v>111</v>
      </c>
      <c r="D1066" s="102" t="s">
        <v>3235</v>
      </c>
      <c r="E1066" s="43" t="str">
        <f t="shared" si="3980"/>
        <v>T</v>
      </c>
      <c r="F1066" s="13" t="s">
        <v>3131</v>
      </c>
      <c r="G1066" s="122" t="s">
        <v>327</v>
      </c>
      <c r="H1066" s="1076">
        <v>87.4</v>
      </c>
      <c r="I1066" s="1141"/>
      <c r="J1066" s="1142"/>
      <c r="K1066" s="1032">
        <f t="shared" si="3981"/>
        <v>0</v>
      </c>
      <c r="L1066" s="208"/>
      <c r="M1066" s="128"/>
      <c r="N1066" s="409"/>
      <c r="O1066" s="409"/>
      <c r="Q1066" s="684" t="s">
        <v>1870</v>
      </c>
      <c r="R1066" s="692" t="s">
        <v>2004</v>
      </c>
      <c r="T1066" s="680" t="str">
        <f>IF(IF(A1066=0,TRUE(),D1066=IFERROR(VLOOKUP(A1066,Zaplecze_Weryfikacja!A:B,2,FALSE),2))=TRUE(),"Tak","Nie")</f>
        <v>Nie</v>
      </c>
      <c r="U1066" s="681" t="str">
        <f>IF(T1066="Tak"," ",IF(IFERROR(VLOOKUP(A1066,Zaplecze_Weryfikacja!A:B,2,FALSE),"Inny numer Lp")="Inny numer Lp","Inny numer Lp",IF(VLOOKUP(A1066,Zaplecze_Weryfikacja!A:B,2,FALSE)=D1066,"Nieznana przyczyna","Inny opis")))</f>
        <v>Inny opis</v>
      </c>
      <c r="Y1066" s="785"/>
      <c r="Z1066" s="309">
        <f t="shared" si="3982"/>
        <v>0</v>
      </c>
      <c r="AA1066" s="785"/>
      <c r="AB1066" s="309">
        <f t="shared" si="3983"/>
        <v>0</v>
      </c>
      <c r="AC1066" s="785"/>
      <c r="AD1066" s="309">
        <f t="shared" si="3984"/>
        <v>0</v>
      </c>
      <c r="AE1066" s="785"/>
      <c r="AF1066" s="309">
        <f t="shared" si="3985"/>
        <v>0</v>
      </c>
      <c r="AG1066" s="785"/>
      <c r="AH1066" s="309">
        <f t="shared" si="3986"/>
        <v>0</v>
      </c>
      <c r="AI1066" s="785"/>
      <c r="AJ1066" s="309">
        <f t="shared" si="3987"/>
        <v>0</v>
      </c>
      <c r="AK1066" s="785"/>
      <c r="AL1066" s="309">
        <f t="shared" si="3988"/>
        <v>0</v>
      </c>
      <c r="AM1066" s="785"/>
      <c r="AN1066" s="309">
        <f t="shared" si="3989"/>
        <v>0</v>
      </c>
      <c r="AO1066" s="785"/>
      <c r="AP1066" s="309">
        <f t="shared" si="3990"/>
        <v>0</v>
      </c>
      <c r="AQ1066" s="785"/>
      <c r="AR1066" s="309">
        <f t="shared" si="3991"/>
        <v>0</v>
      </c>
      <c r="AT1066" s="782">
        <f t="shared" si="3928"/>
        <v>0</v>
      </c>
      <c r="AU1066" s="782">
        <f t="shared" si="3929"/>
        <v>0</v>
      </c>
      <c r="AV1066" s="782">
        <f t="shared" si="3930"/>
        <v>0</v>
      </c>
      <c r="AW1066" s="788" t="e">
        <f t="shared" si="3931"/>
        <v>#DIV/0!</v>
      </c>
      <c r="AY1066" s="781">
        <f t="shared" si="3932"/>
        <v>0</v>
      </c>
      <c r="AZ1066" s="777"/>
      <c r="BA1066" s="781">
        <f t="shared" si="3933"/>
        <v>0</v>
      </c>
      <c r="BB1066" s="777"/>
      <c r="BC1066" s="781">
        <f t="shared" si="3934"/>
        <v>0</v>
      </c>
      <c r="BD1066" s="777"/>
      <c r="BE1066" s="781">
        <f t="shared" si="3935"/>
        <v>0</v>
      </c>
      <c r="BF1066" s="777"/>
      <c r="BG1066" s="781">
        <f t="shared" si="3936"/>
        <v>0</v>
      </c>
      <c r="BH1066" s="777"/>
      <c r="BI1066" s="781">
        <f t="shared" si="3937"/>
        <v>0</v>
      </c>
      <c r="BJ1066" s="777"/>
      <c r="BK1066" s="781">
        <f t="shared" si="3938"/>
        <v>0</v>
      </c>
      <c r="BL1066" s="777"/>
      <c r="BM1066" s="781">
        <f t="shared" si="3939"/>
        <v>0</v>
      </c>
      <c r="BN1066" s="777"/>
      <c r="BO1066" s="781">
        <f t="shared" si="3940"/>
        <v>0</v>
      </c>
      <c r="BP1066" s="777"/>
      <c r="BQ1066" s="781">
        <f t="shared" si="3941"/>
        <v>0</v>
      </c>
      <c r="BR1066" s="777"/>
    </row>
    <row r="1067" spans="1:70" outlineLevel="3">
      <c r="A1067" s="1250" t="s">
        <v>3883</v>
      </c>
      <c r="B1067" s="10"/>
      <c r="C1067" s="121" t="s">
        <v>111</v>
      </c>
      <c r="D1067" s="1269" t="s">
        <v>3884</v>
      </c>
      <c r="E1067" s="43" t="str">
        <f t="shared" ref="E1067" si="4044">IF(H1067&gt;0,"T","N")</f>
        <v>T</v>
      </c>
      <c r="F1067" s="1277" t="s">
        <v>3241</v>
      </c>
      <c r="G1067" s="1253" t="s">
        <v>325</v>
      </c>
      <c r="H1067" s="1249">
        <v>1</v>
      </c>
      <c r="I1067" s="1141"/>
      <c r="J1067" s="1142"/>
      <c r="K1067" s="1032">
        <f t="shared" ref="K1067" si="4045">IF(B1067="E","E",$H1067*I1067)</f>
        <v>0</v>
      </c>
      <c r="L1067" s="208"/>
      <c r="M1067" s="128"/>
      <c r="N1067" s="409"/>
      <c r="O1067" s="409"/>
      <c r="Q1067" s="684" t="s">
        <v>1870</v>
      </c>
      <c r="R1067" s="692" t="s">
        <v>2004</v>
      </c>
      <c r="T1067" s="680" t="str">
        <f>IF(IF(A1067=0,TRUE(),D1067=IFERROR(VLOOKUP(A1067,Zaplecze_Weryfikacja!A:B,2,FALSE),2))=TRUE(),"Tak","Nie")</f>
        <v>Nie</v>
      </c>
      <c r="U1067" s="681" t="str">
        <f>IF(T1067="Tak"," ",IF(IFERROR(VLOOKUP(A1067,Zaplecze_Weryfikacja!A:B,2,FALSE),"Inny numer Lp")="Inny numer Lp","Inny numer Lp",IF(VLOOKUP(A1067,Zaplecze_Weryfikacja!A:B,2,FALSE)=D1067,"Nieznana przyczyna","Inny opis")))</f>
        <v>Inny numer Lp</v>
      </c>
      <c r="Y1067" s="785"/>
      <c r="Z1067" s="309">
        <f t="shared" ref="Z1067" si="4046">IF($B1067="E","E",$H1067*Y1067)</f>
        <v>0</v>
      </c>
      <c r="AA1067" s="785"/>
      <c r="AB1067" s="309">
        <f t="shared" ref="AB1067" si="4047">IF($B1067="E","E",$H1067*AA1067)</f>
        <v>0</v>
      </c>
      <c r="AC1067" s="785"/>
      <c r="AD1067" s="309">
        <f t="shared" ref="AD1067" si="4048">IF($B1067="E","E",$H1067*AC1067)</f>
        <v>0</v>
      </c>
      <c r="AE1067" s="785"/>
      <c r="AF1067" s="309">
        <f t="shared" ref="AF1067" si="4049">IF($B1067="E","E",$H1067*AE1067)</f>
        <v>0</v>
      </c>
      <c r="AG1067" s="785"/>
      <c r="AH1067" s="309">
        <f t="shared" ref="AH1067" si="4050">IF($B1067="E","E",$H1067*AG1067)</f>
        <v>0</v>
      </c>
      <c r="AI1067" s="785"/>
      <c r="AJ1067" s="309">
        <f t="shared" ref="AJ1067" si="4051">IF($B1067="E","E",$H1067*AI1067)</f>
        <v>0</v>
      </c>
      <c r="AK1067" s="785"/>
      <c r="AL1067" s="309">
        <f t="shared" ref="AL1067" si="4052">IF($B1067="E","E",$H1067*AK1067)</f>
        <v>0</v>
      </c>
      <c r="AM1067" s="785"/>
      <c r="AN1067" s="309">
        <f t="shared" ref="AN1067" si="4053">IF($B1067="E","E",$H1067*AM1067)</f>
        <v>0</v>
      </c>
      <c r="AO1067" s="785"/>
      <c r="AP1067" s="309">
        <f t="shared" ref="AP1067" si="4054">IF($B1067="E","E",$H1067*AO1067)</f>
        <v>0</v>
      </c>
      <c r="AQ1067" s="785"/>
      <c r="AR1067" s="309">
        <f t="shared" ref="AR1067" si="4055">IF($B1067="E","E",$H1067*AQ1067)</f>
        <v>0</v>
      </c>
      <c r="AT1067" s="782">
        <f t="shared" ref="AT1067" si="4056">MAX(Z1067,AB1067,AD1067,AF1067,AH1067,AJ1067,AL1067,AN1067,AP1067,AR1067)</f>
        <v>0</v>
      </c>
      <c r="AU1067" s="782">
        <f t="shared" ref="AU1067" si="4057">IF($AU$6=10,MIN(Z1067,AB1067,AD1067,AF1067,AH1067,AJ1067,AL1067,AN1067,AP1067,AR1067),IF($AU$6=9,MIN(Z1067,AB1067,AD1067,AF1067,AH1067,AJ1067,AL1067,AN1067,AP1067),IF($AU$6=8,MIN(Z1067,AB1067,AD1067,AF1067,AH1067,AJ1067,AL1067,AN1067),IF($AU$6=7,MIN(Z1067,AB1067,AD1067,AF1067,AH1067,AJ1067,AL1067),IF($AU$6=6,MIN(Z1067,AB1067,AD1067,AF1067,AH1067,AJ1067),IF($AU$6=5,MIN(Z1067,AB1067,AD1067,AF1067,AH1067),IF($AU$6=4,MIN(Z1067,AB1067,AD1067,AF1067),IF($AU$6=4,MIN(Z1067,AB1067,AD1067,AF1067),IF($AU$6=3,MIN(Z1067,AB1067,AD1067),IF($AU$6=3,MIN(Z1067,AB1067,AD1067),IF($AU$6=2,MIN(Z1067,AB1067),IF($AU$6=1,MIN(Z1067),"Błąd - zła ilośc oferentów"))))))))))))</f>
        <v>0</v>
      </c>
      <c r="AV1067" s="782">
        <f t="shared" ref="AV1067" si="4058">AT1067-AU1067</f>
        <v>0</v>
      </c>
      <c r="AW1067" s="788" t="e">
        <f t="shared" ref="AW1067" si="4059">AT1067/AU1067</f>
        <v>#DIV/0!</v>
      </c>
      <c r="AY1067" s="781">
        <f t="shared" ref="AY1067" si="4060">+AZ1067</f>
        <v>0</v>
      </c>
      <c r="AZ1067" s="777"/>
      <c r="BA1067" s="781">
        <f t="shared" ref="BA1067" si="4061">+BB1067</f>
        <v>0</v>
      </c>
      <c r="BB1067" s="777"/>
      <c r="BC1067" s="781">
        <f t="shared" ref="BC1067" si="4062">+BD1067</f>
        <v>0</v>
      </c>
      <c r="BD1067" s="777"/>
      <c r="BE1067" s="781">
        <f t="shared" ref="BE1067" si="4063">+BF1067</f>
        <v>0</v>
      </c>
      <c r="BF1067" s="777"/>
      <c r="BG1067" s="781">
        <f t="shared" ref="BG1067" si="4064">+BH1067</f>
        <v>0</v>
      </c>
      <c r="BH1067" s="777"/>
      <c r="BI1067" s="781">
        <f t="shared" ref="BI1067" si="4065">+BJ1067</f>
        <v>0</v>
      </c>
      <c r="BJ1067" s="777"/>
      <c r="BK1067" s="781">
        <f t="shared" ref="BK1067" si="4066">+BL1067</f>
        <v>0</v>
      </c>
      <c r="BL1067" s="777"/>
      <c r="BM1067" s="781">
        <f t="shared" ref="BM1067" si="4067">+BN1067</f>
        <v>0</v>
      </c>
      <c r="BN1067" s="777"/>
      <c r="BO1067" s="781">
        <f t="shared" ref="BO1067" si="4068">+BP1067</f>
        <v>0</v>
      </c>
      <c r="BP1067" s="777"/>
      <c r="BQ1067" s="781">
        <f t="shared" ref="BQ1067" si="4069">+BR1067</f>
        <v>0</v>
      </c>
      <c r="BR1067" s="777"/>
    </row>
    <row r="1068" spans="1:70" outlineLevel="3">
      <c r="A1068" s="1250" t="s">
        <v>3944</v>
      </c>
      <c r="B1068" s="10"/>
      <c r="C1068" s="121" t="s">
        <v>111</v>
      </c>
      <c r="D1068" s="1269" t="s">
        <v>3945</v>
      </c>
      <c r="E1068" s="43" t="str">
        <f t="shared" ref="E1068" si="4070">IF(H1068&gt;0,"T","N")</f>
        <v>T</v>
      </c>
      <c r="F1068" s="1277"/>
      <c r="G1068" s="1253" t="s">
        <v>23</v>
      </c>
      <c r="H1068" s="1249">
        <v>1</v>
      </c>
      <c r="I1068" s="1141"/>
      <c r="J1068" s="1142"/>
      <c r="K1068" s="1032">
        <f t="shared" ref="K1068" si="4071">IF(B1068="E","E",$H1068*I1068)</f>
        <v>0</v>
      </c>
      <c r="L1068" s="208"/>
      <c r="M1068" s="128"/>
      <c r="N1068" s="409"/>
      <c r="O1068" s="409"/>
      <c r="Q1068" s="684" t="s">
        <v>1870</v>
      </c>
      <c r="R1068" s="692" t="s">
        <v>2004</v>
      </c>
      <c r="T1068" s="680" t="str">
        <f>IF(IF(A1068=0,TRUE(),D1068=IFERROR(VLOOKUP(A1068,Zaplecze_Weryfikacja!A:B,2,FALSE),2))=TRUE(),"Tak","Nie")</f>
        <v>Nie</v>
      </c>
      <c r="U1068" s="681" t="str">
        <f>IF(T1068="Tak"," ",IF(IFERROR(VLOOKUP(A1068,Zaplecze_Weryfikacja!A:B,2,FALSE),"Inny numer Lp")="Inny numer Lp","Inny numer Lp",IF(VLOOKUP(A1068,Zaplecze_Weryfikacja!A:B,2,FALSE)=D1068,"Nieznana przyczyna","Inny opis")))</f>
        <v>Inny numer Lp</v>
      </c>
      <c r="Y1068" s="785"/>
      <c r="Z1068" s="309">
        <f t="shared" ref="Z1068" si="4072">IF($B1068="E","E",$H1068*Y1068)</f>
        <v>0</v>
      </c>
      <c r="AA1068" s="785"/>
      <c r="AB1068" s="309">
        <f t="shared" ref="AB1068" si="4073">IF($B1068="E","E",$H1068*AA1068)</f>
        <v>0</v>
      </c>
      <c r="AC1068" s="785"/>
      <c r="AD1068" s="309">
        <f t="shared" ref="AD1068" si="4074">IF($B1068="E","E",$H1068*AC1068)</f>
        <v>0</v>
      </c>
      <c r="AE1068" s="785"/>
      <c r="AF1068" s="309">
        <f t="shared" ref="AF1068" si="4075">IF($B1068="E","E",$H1068*AE1068)</f>
        <v>0</v>
      </c>
      <c r="AG1068" s="785"/>
      <c r="AH1068" s="309">
        <f t="shared" ref="AH1068" si="4076">IF($B1068="E","E",$H1068*AG1068)</f>
        <v>0</v>
      </c>
      <c r="AI1068" s="785"/>
      <c r="AJ1068" s="309">
        <f t="shared" ref="AJ1068" si="4077">IF($B1068="E","E",$H1068*AI1068)</f>
        <v>0</v>
      </c>
      <c r="AK1068" s="785"/>
      <c r="AL1068" s="309">
        <f t="shared" ref="AL1068" si="4078">IF($B1068="E","E",$H1068*AK1068)</f>
        <v>0</v>
      </c>
      <c r="AM1068" s="785"/>
      <c r="AN1068" s="309">
        <f t="shared" ref="AN1068" si="4079">IF($B1068="E","E",$H1068*AM1068)</f>
        <v>0</v>
      </c>
      <c r="AO1068" s="785"/>
      <c r="AP1068" s="309">
        <f t="shared" ref="AP1068" si="4080">IF($B1068="E","E",$H1068*AO1068)</f>
        <v>0</v>
      </c>
      <c r="AQ1068" s="785"/>
      <c r="AR1068" s="309">
        <f t="shared" ref="AR1068" si="4081">IF($B1068="E","E",$H1068*AQ1068)</f>
        <v>0</v>
      </c>
      <c r="AT1068" s="782">
        <f t="shared" ref="AT1068" si="4082">MAX(Z1068,AB1068,AD1068,AF1068,AH1068,AJ1068,AL1068,AN1068,AP1068,AR1068)</f>
        <v>0</v>
      </c>
      <c r="AU1068" s="782">
        <f t="shared" ref="AU1068" si="4083">IF($AU$6=10,MIN(Z1068,AB1068,AD1068,AF1068,AH1068,AJ1068,AL1068,AN1068,AP1068,AR1068),IF($AU$6=9,MIN(Z1068,AB1068,AD1068,AF1068,AH1068,AJ1068,AL1068,AN1068,AP1068),IF($AU$6=8,MIN(Z1068,AB1068,AD1068,AF1068,AH1068,AJ1068,AL1068,AN1068),IF($AU$6=7,MIN(Z1068,AB1068,AD1068,AF1068,AH1068,AJ1068,AL1068),IF($AU$6=6,MIN(Z1068,AB1068,AD1068,AF1068,AH1068,AJ1068),IF($AU$6=5,MIN(Z1068,AB1068,AD1068,AF1068,AH1068),IF($AU$6=4,MIN(Z1068,AB1068,AD1068,AF1068),IF($AU$6=4,MIN(Z1068,AB1068,AD1068,AF1068),IF($AU$6=3,MIN(Z1068,AB1068,AD1068),IF($AU$6=3,MIN(Z1068,AB1068,AD1068),IF($AU$6=2,MIN(Z1068,AB1068),IF($AU$6=1,MIN(Z1068),"Błąd - zła ilośc oferentów"))))))))))))</f>
        <v>0</v>
      </c>
      <c r="AV1068" s="782">
        <f t="shared" ref="AV1068" si="4084">AT1068-AU1068</f>
        <v>0</v>
      </c>
      <c r="AW1068" s="788" t="e">
        <f t="shared" ref="AW1068" si="4085">AT1068/AU1068</f>
        <v>#DIV/0!</v>
      </c>
      <c r="AY1068" s="781">
        <f t="shared" ref="AY1068" si="4086">+AZ1068</f>
        <v>0</v>
      </c>
      <c r="AZ1068" s="777"/>
      <c r="BA1068" s="781">
        <f t="shared" ref="BA1068" si="4087">+BB1068</f>
        <v>0</v>
      </c>
      <c r="BB1068" s="777"/>
      <c r="BC1068" s="781">
        <f t="shared" ref="BC1068" si="4088">+BD1068</f>
        <v>0</v>
      </c>
      <c r="BD1068" s="777"/>
      <c r="BE1068" s="781">
        <f t="shared" ref="BE1068" si="4089">+BF1068</f>
        <v>0</v>
      </c>
      <c r="BF1068" s="777"/>
      <c r="BG1068" s="781">
        <f t="shared" ref="BG1068" si="4090">+BH1068</f>
        <v>0</v>
      </c>
      <c r="BH1068" s="777"/>
      <c r="BI1068" s="781">
        <f t="shared" ref="BI1068" si="4091">+BJ1068</f>
        <v>0</v>
      </c>
      <c r="BJ1068" s="777"/>
      <c r="BK1068" s="781">
        <f t="shared" ref="BK1068" si="4092">+BL1068</f>
        <v>0</v>
      </c>
      <c r="BL1068" s="777"/>
      <c r="BM1068" s="781">
        <f t="shared" ref="BM1068" si="4093">+BN1068</f>
        <v>0</v>
      </c>
      <c r="BN1068" s="777"/>
      <c r="BO1068" s="781">
        <f t="shared" ref="BO1068" si="4094">+BP1068</f>
        <v>0</v>
      </c>
      <c r="BP1068" s="777"/>
      <c r="BQ1068" s="781">
        <f t="shared" ref="BQ1068" si="4095">+BR1068</f>
        <v>0</v>
      </c>
      <c r="BR1068" s="777"/>
    </row>
    <row r="1069" spans="1:70" outlineLevel="3">
      <c r="A1069" s="6"/>
      <c r="B1069" s="121"/>
      <c r="C1069" s="121"/>
      <c r="D1069" s="365"/>
      <c r="E1069" s="122"/>
      <c r="F1069" s="122"/>
      <c r="G1069" s="122"/>
      <c r="H1069" s="1017"/>
      <c r="I1069" s="1006"/>
      <c r="J1069" s="1111"/>
      <c r="K1069" s="1033"/>
      <c r="L1069" s="208"/>
      <c r="M1069" s="128"/>
      <c r="N1069" s="409"/>
      <c r="O1069" s="409"/>
      <c r="Q1069" s="683"/>
      <c r="R1069" s="692"/>
      <c r="T1069" s="680" t="str">
        <f>IF(IF(A1069=0,TRUE(),D1069=IFERROR(VLOOKUP(A1069,Zaplecze_Weryfikacja!A:B,2,FALSE),2))=TRUE(),"Tak","Nie")</f>
        <v>Tak</v>
      </c>
      <c r="U1069" s="681" t="str">
        <f>IF(T1069="Tak"," ",IF(IFERROR(VLOOKUP(A1069,Zaplecze_Weryfikacja!A:B,2,FALSE),"Inny numer Lp")="Inny numer Lp","Inny numer Lp",IF(VLOOKUP(A1069,Zaplecze_Weryfikacja!A:B,2,FALSE)=D1069,"Nieznana przyczyna","Inny opis")))</f>
        <v xml:space="preserve"> </v>
      </c>
      <c r="Y1069" s="785"/>
      <c r="Z1069" s="104"/>
      <c r="AA1069" s="785"/>
      <c r="AB1069" s="104"/>
      <c r="AC1069" s="785"/>
      <c r="AD1069" s="104"/>
      <c r="AE1069" s="785"/>
      <c r="AF1069" s="104"/>
      <c r="AG1069" s="785"/>
      <c r="AH1069" s="104"/>
      <c r="AI1069" s="785"/>
      <c r="AJ1069" s="104"/>
      <c r="AK1069" s="785"/>
      <c r="AL1069" s="104"/>
      <c r="AM1069" s="785"/>
      <c r="AN1069" s="104"/>
      <c r="AO1069" s="785"/>
      <c r="AP1069" s="104"/>
      <c r="AQ1069" s="785"/>
      <c r="AR1069" s="104"/>
      <c r="AT1069" s="782">
        <f t="shared" si="3928"/>
        <v>0</v>
      </c>
      <c r="AU1069" s="782">
        <f t="shared" si="3929"/>
        <v>0</v>
      </c>
      <c r="AV1069" s="782">
        <f t="shared" si="3930"/>
        <v>0</v>
      </c>
      <c r="AW1069" s="788" t="e">
        <f t="shared" si="3931"/>
        <v>#DIV/0!</v>
      </c>
      <c r="AY1069" s="781">
        <f t="shared" si="3932"/>
        <v>0</v>
      </c>
      <c r="AZ1069" s="777"/>
      <c r="BA1069" s="781">
        <f t="shared" si="3933"/>
        <v>0</v>
      </c>
      <c r="BB1069" s="777"/>
      <c r="BC1069" s="781">
        <f t="shared" si="3934"/>
        <v>0</v>
      </c>
      <c r="BD1069" s="777"/>
      <c r="BE1069" s="781">
        <f t="shared" si="3935"/>
        <v>0</v>
      </c>
      <c r="BF1069" s="777"/>
      <c r="BG1069" s="781">
        <f t="shared" si="3936"/>
        <v>0</v>
      </c>
      <c r="BH1069" s="777"/>
      <c r="BI1069" s="781">
        <f t="shared" si="3937"/>
        <v>0</v>
      </c>
      <c r="BJ1069" s="777"/>
      <c r="BK1069" s="781">
        <f t="shared" si="3938"/>
        <v>0</v>
      </c>
      <c r="BL1069" s="777"/>
      <c r="BM1069" s="781">
        <f t="shared" si="3939"/>
        <v>0</v>
      </c>
      <c r="BN1069" s="777"/>
      <c r="BO1069" s="781">
        <f t="shared" si="3940"/>
        <v>0</v>
      </c>
      <c r="BP1069" s="777"/>
      <c r="BQ1069" s="781">
        <f t="shared" si="3941"/>
        <v>0</v>
      </c>
      <c r="BR1069" s="777"/>
    </row>
    <row r="1070" spans="1:70" ht="15.75" outlineLevel="2">
      <c r="A1070" s="646"/>
      <c r="B1070" s="185"/>
      <c r="C1070" s="185"/>
      <c r="D1070" s="477" t="s">
        <v>1637</v>
      </c>
      <c r="E1070" s="338" t="str">
        <f>IF(COUNTIF(E1071:E1195,"T")=0,"N","T")</f>
        <v>T</v>
      </c>
      <c r="F1070" s="338"/>
      <c r="G1070" s="338"/>
      <c r="H1070" s="1080"/>
      <c r="I1070" s="1066"/>
      <c r="J1070" s="1119"/>
      <c r="K1070" s="1037">
        <f>SUBTOTAL(9,K1071:K1196)</f>
        <v>0</v>
      </c>
      <c r="L1070" s="208"/>
      <c r="M1070" s="481"/>
      <c r="N1070" s="482"/>
      <c r="O1070" s="482"/>
      <c r="Q1070" s="683"/>
      <c r="R1070" s="692"/>
      <c r="T1070" s="680" t="str">
        <f>IF(IF(A1070=0,TRUE(),D1070=IFERROR(VLOOKUP(A1070,Zaplecze_Weryfikacja!A:B,2,FALSE),2))=TRUE(),"Tak","Nie")</f>
        <v>Tak</v>
      </c>
      <c r="U1070" s="681" t="str">
        <f>IF(T1070="Tak"," ",IF(IFERROR(VLOOKUP(A1070,Zaplecze_Weryfikacja!A:B,2,FALSE),"Inny numer Lp")="Inny numer Lp","Inny numer Lp",IF(VLOOKUP(A1070,Zaplecze_Weryfikacja!A:B,2,FALSE)=D1070,"Nieznana przyczyna","Inny opis")))</f>
        <v xml:space="preserve"> </v>
      </c>
      <c r="Y1070" s="785"/>
      <c r="Z1070" s="339">
        <f>SUBTOTAL(9,Z1071:Z1196)</f>
        <v>0</v>
      </c>
      <c r="AA1070" s="785"/>
      <c r="AB1070" s="339">
        <f>SUBTOTAL(9,AB1071:AB1196)</f>
        <v>0</v>
      </c>
      <c r="AC1070" s="785"/>
      <c r="AD1070" s="339">
        <f>SUBTOTAL(9,AD1071:AD1196)</f>
        <v>0</v>
      </c>
      <c r="AE1070" s="785"/>
      <c r="AF1070" s="339">
        <f>SUBTOTAL(9,AF1071:AF1196)</f>
        <v>0</v>
      </c>
      <c r="AG1070" s="785"/>
      <c r="AH1070" s="339">
        <f>SUBTOTAL(9,AH1071:AH1196)</f>
        <v>0</v>
      </c>
      <c r="AI1070" s="785"/>
      <c r="AJ1070" s="339">
        <f>SUBTOTAL(9,AJ1071:AJ1196)</f>
        <v>0</v>
      </c>
      <c r="AK1070" s="785"/>
      <c r="AL1070" s="339">
        <f>SUBTOTAL(9,AL1071:AL1196)</f>
        <v>0</v>
      </c>
      <c r="AM1070" s="785"/>
      <c r="AN1070" s="339">
        <f>SUBTOTAL(9,AN1071:AN1196)</f>
        <v>0</v>
      </c>
      <c r="AO1070" s="785"/>
      <c r="AP1070" s="339">
        <f>SUBTOTAL(9,AP1071:AP1196)</f>
        <v>0</v>
      </c>
      <c r="AQ1070" s="785"/>
      <c r="AR1070" s="339">
        <f>SUBTOTAL(9,AR1071:AR1196)</f>
        <v>0</v>
      </c>
      <c r="AT1070" s="842">
        <f t="shared" si="3928"/>
        <v>0</v>
      </c>
      <c r="AU1070" s="842">
        <f t="shared" si="3929"/>
        <v>0</v>
      </c>
      <c r="AV1070" s="842">
        <f t="shared" si="3930"/>
        <v>0</v>
      </c>
      <c r="AW1070" s="843" t="e">
        <f t="shared" si="3931"/>
        <v>#DIV/0!</v>
      </c>
      <c r="AY1070" s="781">
        <f t="shared" si="3932"/>
        <v>0</v>
      </c>
      <c r="AZ1070" s="844"/>
      <c r="BA1070" s="781">
        <f t="shared" si="3933"/>
        <v>0</v>
      </c>
      <c r="BB1070" s="844"/>
      <c r="BC1070" s="781">
        <f t="shared" si="3934"/>
        <v>0</v>
      </c>
      <c r="BD1070" s="844"/>
      <c r="BE1070" s="781">
        <f t="shared" si="3935"/>
        <v>0</v>
      </c>
      <c r="BF1070" s="844"/>
      <c r="BG1070" s="781">
        <f t="shared" si="3936"/>
        <v>0</v>
      </c>
      <c r="BH1070" s="844"/>
      <c r="BI1070" s="781">
        <f t="shared" si="3937"/>
        <v>0</v>
      </c>
      <c r="BJ1070" s="844"/>
      <c r="BK1070" s="781">
        <f t="shared" si="3938"/>
        <v>0</v>
      </c>
      <c r="BL1070" s="844"/>
      <c r="BM1070" s="781">
        <f t="shared" si="3939"/>
        <v>0</v>
      </c>
      <c r="BN1070" s="844"/>
      <c r="BO1070" s="781">
        <f t="shared" si="3940"/>
        <v>0</v>
      </c>
      <c r="BP1070" s="844"/>
      <c r="BQ1070" s="781">
        <f t="shared" si="3941"/>
        <v>0</v>
      </c>
      <c r="BR1070" s="844"/>
    </row>
    <row r="1071" spans="1:70" outlineLevel="3">
      <c r="A1071" s="667"/>
      <c r="B1071" s="668"/>
      <c r="C1071" s="668"/>
      <c r="D1071" s="672" t="s">
        <v>244</v>
      </c>
      <c r="E1071" s="773" t="str">
        <f>IF(COUNTIF(E1072:E1085,"T")=0,"N","T")</f>
        <v>T</v>
      </c>
      <c r="F1071" s="665"/>
      <c r="G1071" s="664"/>
      <c r="H1071" s="1079"/>
      <c r="I1071" s="1065"/>
      <c r="J1071" s="1116"/>
      <c r="K1071" s="1036">
        <f>SUBTOTAL(9,K1072:K1088)</f>
        <v>0</v>
      </c>
      <c r="L1071" s="496"/>
      <c r="M1071" s="657"/>
      <c r="N1071" s="657"/>
      <c r="O1071" s="657"/>
      <c r="Q1071" s="683"/>
      <c r="R1071" s="692"/>
      <c r="T1071" s="680" t="str">
        <f>IF(IF(A1071=0,TRUE(),D1071=IFERROR(VLOOKUP(A1071,Zaplecze_Weryfikacja!A:B,2,FALSE),2))=TRUE(),"Tak","Nie")</f>
        <v>Tak</v>
      </c>
      <c r="U1071" s="681" t="str">
        <f>IF(T1071="Tak"," ",IF(IFERROR(VLOOKUP(A1071,Zaplecze_Weryfikacja!A:B,2,FALSE),"Inny numer Lp")="Inny numer Lp","Inny numer Lp",IF(VLOOKUP(A1071,Zaplecze_Weryfikacja!A:B,2,FALSE)=D1071,"Nieznana przyczyna","Inny opis")))</f>
        <v xml:space="preserve"> </v>
      </c>
      <c r="Y1071" s="785"/>
      <c r="Z1071" s="663">
        <f>SUBTOTAL(9,Z1072:Z1088)</f>
        <v>0</v>
      </c>
      <c r="AA1071" s="785"/>
      <c r="AB1071" s="663">
        <f>SUBTOTAL(9,AB1072:AB1088)</f>
        <v>0</v>
      </c>
      <c r="AC1071" s="785"/>
      <c r="AD1071" s="663">
        <f>SUBTOTAL(9,AD1072:AD1088)</f>
        <v>0</v>
      </c>
      <c r="AE1071" s="785"/>
      <c r="AF1071" s="663">
        <f>SUBTOTAL(9,AF1072:AF1088)</f>
        <v>0</v>
      </c>
      <c r="AG1071" s="785"/>
      <c r="AH1071" s="663">
        <f>SUBTOTAL(9,AH1072:AH1088)</f>
        <v>0</v>
      </c>
      <c r="AI1071" s="785"/>
      <c r="AJ1071" s="663">
        <f>SUBTOTAL(9,AJ1072:AJ1088)</f>
        <v>0</v>
      </c>
      <c r="AK1071" s="785"/>
      <c r="AL1071" s="663">
        <f>SUBTOTAL(9,AL1072:AL1088)</f>
        <v>0</v>
      </c>
      <c r="AM1071" s="785"/>
      <c r="AN1071" s="663">
        <f>SUBTOTAL(9,AN1072:AN1088)</f>
        <v>0</v>
      </c>
      <c r="AO1071" s="785"/>
      <c r="AP1071" s="663">
        <f>SUBTOTAL(9,AP1072:AP1088)</f>
        <v>0</v>
      </c>
      <c r="AQ1071" s="785"/>
      <c r="AR1071" s="663">
        <f>SUBTOTAL(9,AR1072:AR1088)</f>
        <v>0</v>
      </c>
      <c r="AT1071" s="845">
        <f t="shared" si="3928"/>
        <v>0</v>
      </c>
      <c r="AU1071" s="845">
        <f t="shared" si="3929"/>
        <v>0</v>
      </c>
      <c r="AV1071" s="845">
        <f t="shared" si="3930"/>
        <v>0</v>
      </c>
      <c r="AW1071" s="846" t="e">
        <f t="shared" si="3931"/>
        <v>#DIV/0!</v>
      </c>
      <c r="AY1071" s="781">
        <f t="shared" si="3932"/>
        <v>0</v>
      </c>
      <c r="AZ1071" s="847"/>
      <c r="BA1071" s="781">
        <f t="shared" si="3933"/>
        <v>0</v>
      </c>
      <c r="BB1071" s="847"/>
      <c r="BC1071" s="781">
        <f t="shared" si="3934"/>
        <v>0</v>
      </c>
      <c r="BD1071" s="847"/>
      <c r="BE1071" s="781">
        <f t="shared" si="3935"/>
        <v>0</v>
      </c>
      <c r="BF1071" s="847"/>
      <c r="BG1071" s="781">
        <f t="shared" si="3936"/>
        <v>0</v>
      </c>
      <c r="BH1071" s="847"/>
      <c r="BI1071" s="781">
        <f t="shared" si="3937"/>
        <v>0</v>
      </c>
      <c r="BJ1071" s="847"/>
      <c r="BK1071" s="781">
        <f t="shared" si="3938"/>
        <v>0</v>
      </c>
      <c r="BL1071" s="847"/>
      <c r="BM1071" s="781">
        <f t="shared" si="3939"/>
        <v>0</v>
      </c>
      <c r="BN1071" s="847"/>
      <c r="BO1071" s="781">
        <f t="shared" si="3940"/>
        <v>0</v>
      </c>
      <c r="BP1071" s="847"/>
      <c r="BQ1071" s="781">
        <f t="shared" si="3941"/>
        <v>0</v>
      </c>
      <c r="BR1071" s="847"/>
    </row>
    <row r="1072" spans="1:70" outlineLevel="3">
      <c r="A1072" s="6">
        <v>302649</v>
      </c>
      <c r="B1072" s="10"/>
      <c r="C1072" s="121" t="s">
        <v>117</v>
      </c>
      <c r="D1072" s="34" t="s">
        <v>3257</v>
      </c>
      <c r="E1072" s="43" t="str">
        <f t="shared" ref="E1072:E1085" si="4096">IF(H1072&gt;0,"T","N")</f>
        <v>T</v>
      </c>
      <c r="F1072" s="1189" t="s">
        <v>3246</v>
      </c>
      <c r="G1072" s="122" t="s">
        <v>327</v>
      </c>
      <c r="H1072" s="1076">
        <v>71.099999999999994</v>
      </c>
      <c r="I1072" s="1141"/>
      <c r="J1072" s="1142"/>
      <c r="K1072" s="1032">
        <f t="shared" ref="K1072:K1085" si="4097">IF(B1072="E","E",$H1072*I1072)</f>
        <v>0</v>
      </c>
      <c r="L1072" s="208"/>
      <c r="M1072" s="128"/>
      <c r="N1072" s="409"/>
      <c r="O1072" s="409"/>
      <c r="Q1072" s="684" t="s">
        <v>1900</v>
      </c>
      <c r="R1072" s="692" t="s">
        <v>2004</v>
      </c>
      <c r="T1072" s="680" t="str">
        <f>IF(IF(A1072=0,TRUE(),D1072=IFERROR(VLOOKUP(A1072,Zaplecze_Weryfikacja!A:B,2,FALSE),2))=TRUE(),"Tak","Nie")</f>
        <v>Nie</v>
      </c>
      <c r="U1072" s="681" t="str">
        <f>IF(T1072="Tak"," ",IF(IFERROR(VLOOKUP(A1072,Zaplecze_Weryfikacja!A:B,2,FALSE),"Inny numer Lp")="Inny numer Lp","Inny numer Lp",IF(VLOOKUP(A1072,Zaplecze_Weryfikacja!A:B,2,FALSE)=D1072,"Nieznana przyczyna","Inny opis")))</f>
        <v>Inny opis</v>
      </c>
      <c r="Y1072" s="785"/>
      <c r="Z1072" s="309">
        <f t="shared" ref="Z1072:Z1085" si="4098">IF($B1072="E","E",$H1072*Y1072)</f>
        <v>0</v>
      </c>
      <c r="AA1072" s="785"/>
      <c r="AB1072" s="309">
        <f t="shared" ref="AB1072:AB1085" si="4099">IF($B1072="E","E",$H1072*AA1072)</f>
        <v>0</v>
      </c>
      <c r="AC1072" s="785"/>
      <c r="AD1072" s="309">
        <f t="shared" ref="AD1072:AD1085" si="4100">IF($B1072="E","E",$H1072*AC1072)</f>
        <v>0</v>
      </c>
      <c r="AE1072" s="785"/>
      <c r="AF1072" s="309">
        <f t="shared" ref="AF1072:AF1085" si="4101">IF($B1072="E","E",$H1072*AE1072)</f>
        <v>0</v>
      </c>
      <c r="AG1072" s="785"/>
      <c r="AH1072" s="309">
        <f t="shared" ref="AH1072:AH1085" si="4102">IF($B1072="E","E",$H1072*AG1072)</f>
        <v>0</v>
      </c>
      <c r="AI1072" s="785"/>
      <c r="AJ1072" s="309">
        <f t="shared" ref="AJ1072:AJ1085" si="4103">IF($B1072="E","E",$H1072*AI1072)</f>
        <v>0</v>
      </c>
      <c r="AK1072" s="785"/>
      <c r="AL1072" s="309">
        <f t="shared" ref="AL1072:AL1085" si="4104">IF($B1072="E","E",$H1072*AK1072)</f>
        <v>0</v>
      </c>
      <c r="AM1072" s="785"/>
      <c r="AN1072" s="309">
        <f t="shared" ref="AN1072:AN1085" si="4105">IF($B1072="E","E",$H1072*AM1072)</f>
        <v>0</v>
      </c>
      <c r="AO1072" s="785"/>
      <c r="AP1072" s="309">
        <f t="shared" ref="AP1072:AP1085" si="4106">IF($B1072="E","E",$H1072*AO1072)</f>
        <v>0</v>
      </c>
      <c r="AQ1072" s="785"/>
      <c r="AR1072" s="309">
        <f t="shared" ref="AR1072:AR1085" si="4107">IF($B1072="E","E",$H1072*AQ1072)</f>
        <v>0</v>
      </c>
      <c r="AT1072" s="782">
        <f t="shared" si="3928"/>
        <v>0</v>
      </c>
      <c r="AU1072" s="782">
        <f t="shared" si="3929"/>
        <v>0</v>
      </c>
      <c r="AV1072" s="782">
        <f t="shared" si="3930"/>
        <v>0</v>
      </c>
      <c r="AW1072" s="788" t="e">
        <f t="shared" si="3931"/>
        <v>#DIV/0!</v>
      </c>
      <c r="AY1072" s="781">
        <f t="shared" si="3932"/>
        <v>0</v>
      </c>
      <c r="AZ1072" s="777"/>
      <c r="BA1072" s="781">
        <f t="shared" si="3933"/>
        <v>0</v>
      </c>
      <c r="BB1072" s="777"/>
      <c r="BC1072" s="781">
        <f t="shared" si="3934"/>
        <v>0</v>
      </c>
      <c r="BD1072" s="777"/>
      <c r="BE1072" s="781">
        <f t="shared" si="3935"/>
        <v>0</v>
      </c>
      <c r="BF1072" s="777"/>
      <c r="BG1072" s="781">
        <f t="shared" si="3936"/>
        <v>0</v>
      </c>
      <c r="BH1072" s="777"/>
      <c r="BI1072" s="781">
        <f t="shared" si="3937"/>
        <v>0</v>
      </c>
      <c r="BJ1072" s="777"/>
      <c r="BK1072" s="781">
        <f t="shared" si="3938"/>
        <v>0</v>
      </c>
      <c r="BL1072" s="777"/>
      <c r="BM1072" s="781">
        <f t="shared" si="3939"/>
        <v>0</v>
      </c>
      <c r="BN1072" s="777"/>
      <c r="BO1072" s="781">
        <f t="shared" si="3940"/>
        <v>0</v>
      </c>
      <c r="BP1072" s="777"/>
      <c r="BQ1072" s="781">
        <f t="shared" si="3941"/>
        <v>0</v>
      </c>
      <c r="BR1072" s="777"/>
    </row>
    <row r="1073" spans="1:70" outlineLevel="3">
      <c r="A1073" s="6">
        <v>302650</v>
      </c>
      <c r="B1073" s="10"/>
      <c r="C1073" s="121" t="s">
        <v>117</v>
      </c>
      <c r="D1073" s="174" t="s">
        <v>3258</v>
      </c>
      <c r="E1073" s="43" t="str">
        <f t="shared" si="4096"/>
        <v>T</v>
      </c>
      <c r="F1073" s="13" t="s">
        <v>251</v>
      </c>
      <c r="G1073" s="122" t="s">
        <v>327</v>
      </c>
      <c r="H1073" s="1076">
        <v>111.6</v>
      </c>
      <c r="I1073" s="1141"/>
      <c r="J1073" s="1142"/>
      <c r="K1073" s="1032">
        <f t="shared" si="4097"/>
        <v>0</v>
      </c>
      <c r="L1073" s="208"/>
      <c r="M1073" s="128"/>
      <c r="N1073" s="409"/>
      <c r="O1073" s="409"/>
      <c r="Q1073" s="684" t="s">
        <v>1900</v>
      </c>
      <c r="R1073" s="692" t="s">
        <v>2004</v>
      </c>
      <c r="T1073" s="680" t="str">
        <f>IF(IF(A1073=0,TRUE(),D1073=IFERROR(VLOOKUP(A1073,Zaplecze_Weryfikacja!A:B,2,FALSE),2))=TRUE(),"Tak","Nie")</f>
        <v>Nie</v>
      </c>
      <c r="U1073" s="681" t="str">
        <f>IF(T1073="Tak"," ",IF(IFERROR(VLOOKUP(A1073,Zaplecze_Weryfikacja!A:B,2,FALSE),"Inny numer Lp")="Inny numer Lp","Inny numer Lp",IF(VLOOKUP(A1073,Zaplecze_Weryfikacja!A:B,2,FALSE)=D1073,"Nieznana przyczyna","Inny opis")))</f>
        <v>Inny opis</v>
      </c>
      <c r="Y1073" s="785"/>
      <c r="Z1073" s="309">
        <f t="shared" si="4098"/>
        <v>0</v>
      </c>
      <c r="AA1073" s="785"/>
      <c r="AB1073" s="309">
        <f t="shared" si="4099"/>
        <v>0</v>
      </c>
      <c r="AC1073" s="785"/>
      <c r="AD1073" s="309">
        <f t="shared" si="4100"/>
        <v>0</v>
      </c>
      <c r="AE1073" s="785"/>
      <c r="AF1073" s="309">
        <f t="shared" si="4101"/>
        <v>0</v>
      </c>
      <c r="AG1073" s="785"/>
      <c r="AH1073" s="309">
        <f t="shared" si="4102"/>
        <v>0</v>
      </c>
      <c r="AI1073" s="785"/>
      <c r="AJ1073" s="309">
        <f t="shared" si="4103"/>
        <v>0</v>
      </c>
      <c r="AK1073" s="785"/>
      <c r="AL1073" s="309">
        <f t="shared" si="4104"/>
        <v>0</v>
      </c>
      <c r="AM1073" s="785"/>
      <c r="AN1073" s="309">
        <f t="shared" si="4105"/>
        <v>0</v>
      </c>
      <c r="AO1073" s="785"/>
      <c r="AP1073" s="309">
        <f t="shared" si="4106"/>
        <v>0</v>
      </c>
      <c r="AQ1073" s="785"/>
      <c r="AR1073" s="309">
        <f t="shared" si="4107"/>
        <v>0</v>
      </c>
      <c r="AT1073" s="782">
        <f t="shared" si="3928"/>
        <v>0</v>
      </c>
      <c r="AU1073" s="782">
        <f t="shared" si="3929"/>
        <v>0</v>
      </c>
      <c r="AV1073" s="782">
        <f t="shared" si="3930"/>
        <v>0</v>
      </c>
      <c r="AW1073" s="788" t="e">
        <f t="shared" si="3931"/>
        <v>#DIV/0!</v>
      </c>
      <c r="AY1073" s="781">
        <f t="shared" si="3932"/>
        <v>0</v>
      </c>
      <c r="AZ1073" s="777"/>
      <c r="BA1073" s="781">
        <f t="shared" si="3933"/>
        <v>0</v>
      </c>
      <c r="BB1073" s="777"/>
      <c r="BC1073" s="781">
        <f t="shared" si="3934"/>
        <v>0</v>
      </c>
      <c r="BD1073" s="777"/>
      <c r="BE1073" s="781">
        <f t="shared" si="3935"/>
        <v>0</v>
      </c>
      <c r="BF1073" s="777"/>
      <c r="BG1073" s="781">
        <f t="shared" si="3936"/>
        <v>0</v>
      </c>
      <c r="BH1073" s="777"/>
      <c r="BI1073" s="781">
        <f t="shared" si="3937"/>
        <v>0</v>
      </c>
      <c r="BJ1073" s="777"/>
      <c r="BK1073" s="781">
        <f t="shared" si="3938"/>
        <v>0</v>
      </c>
      <c r="BL1073" s="777"/>
      <c r="BM1073" s="781">
        <f t="shared" si="3939"/>
        <v>0</v>
      </c>
      <c r="BN1073" s="777"/>
      <c r="BO1073" s="781">
        <f t="shared" si="3940"/>
        <v>0</v>
      </c>
      <c r="BP1073" s="777"/>
      <c r="BQ1073" s="781">
        <f t="shared" si="3941"/>
        <v>0</v>
      </c>
      <c r="BR1073" s="777"/>
    </row>
    <row r="1074" spans="1:70" outlineLevel="3">
      <c r="A1074" s="1250">
        <v>302651</v>
      </c>
      <c r="B1074" s="10"/>
      <c r="C1074" s="121" t="s">
        <v>117</v>
      </c>
      <c r="D1074" s="174" t="s">
        <v>3526</v>
      </c>
      <c r="E1074" s="43" t="str">
        <f t="shared" si="4096"/>
        <v>T</v>
      </c>
      <c r="F1074" s="13"/>
      <c r="G1074" s="122" t="s">
        <v>327</v>
      </c>
      <c r="H1074" s="1249">
        <v>72.2</v>
      </c>
      <c r="I1074" s="1141"/>
      <c r="J1074" s="1142"/>
      <c r="K1074" s="1032">
        <f t="shared" si="4097"/>
        <v>0</v>
      </c>
      <c r="L1074" s="208"/>
      <c r="M1074" s="128"/>
      <c r="N1074" s="409"/>
      <c r="O1074" s="409"/>
      <c r="Q1074" s="684" t="s">
        <v>1849</v>
      </c>
      <c r="R1074" s="692" t="s">
        <v>2004</v>
      </c>
      <c r="T1074" s="680" t="str">
        <f>IF(IF(A1074=0,TRUE(),D1074=IFERROR(VLOOKUP(A1074,Zaplecze_Weryfikacja!A:B,2,FALSE),2))=TRUE(),"Tak","Nie")</f>
        <v>Nie</v>
      </c>
      <c r="U1074" s="681" t="str">
        <f>IF(T1074="Tak"," ",IF(IFERROR(VLOOKUP(A1074,Zaplecze_Weryfikacja!A:B,2,FALSE),"Inny numer Lp")="Inny numer Lp","Inny numer Lp",IF(VLOOKUP(A1074,Zaplecze_Weryfikacja!A:B,2,FALSE)=D1074,"Nieznana przyczyna","Inny opis")))</f>
        <v>Inny opis</v>
      </c>
      <c r="Y1074" s="785"/>
      <c r="Z1074" s="309">
        <f t="shared" si="4098"/>
        <v>0</v>
      </c>
      <c r="AA1074" s="785"/>
      <c r="AB1074" s="309">
        <f t="shared" si="4099"/>
        <v>0</v>
      </c>
      <c r="AC1074" s="785"/>
      <c r="AD1074" s="309">
        <f t="shared" si="4100"/>
        <v>0</v>
      </c>
      <c r="AE1074" s="785"/>
      <c r="AF1074" s="309">
        <f t="shared" si="4101"/>
        <v>0</v>
      </c>
      <c r="AG1074" s="785"/>
      <c r="AH1074" s="309">
        <f t="shared" si="4102"/>
        <v>0</v>
      </c>
      <c r="AI1074" s="785"/>
      <c r="AJ1074" s="309">
        <f t="shared" si="4103"/>
        <v>0</v>
      </c>
      <c r="AK1074" s="785"/>
      <c r="AL1074" s="309">
        <f t="shared" si="4104"/>
        <v>0</v>
      </c>
      <c r="AM1074" s="785"/>
      <c r="AN1074" s="309">
        <f t="shared" si="4105"/>
        <v>0</v>
      </c>
      <c r="AO1074" s="785"/>
      <c r="AP1074" s="309">
        <f t="shared" si="4106"/>
        <v>0</v>
      </c>
      <c r="AQ1074" s="785"/>
      <c r="AR1074" s="309">
        <f t="shared" si="4107"/>
        <v>0</v>
      </c>
      <c r="AT1074" s="782">
        <f t="shared" si="3928"/>
        <v>0</v>
      </c>
      <c r="AU1074" s="782">
        <f t="shared" si="3929"/>
        <v>0</v>
      </c>
      <c r="AV1074" s="782">
        <f t="shared" si="3930"/>
        <v>0</v>
      </c>
      <c r="AW1074" s="788" t="e">
        <f t="shared" si="3931"/>
        <v>#DIV/0!</v>
      </c>
      <c r="AY1074" s="781">
        <f t="shared" si="3932"/>
        <v>0</v>
      </c>
      <c r="AZ1074" s="777"/>
      <c r="BA1074" s="781">
        <f t="shared" si="3933"/>
        <v>0</v>
      </c>
      <c r="BB1074" s="777"/>
      <c r="BC1074" s="781">
        <f t="shared" si="3934"/>
        <v>0</v>
      </c>
      <c r="BD1074" s="777"/>
      <c r="BE1074" s="781">
        <f t="shared" si="3935"/>
        <v>0</v>
      </c>
      <c r="BF1074" s="777"/>
      <c r="BG1074" s="781">
        <f t="shared" si="3936"/>
        <v>0</v>
      </c>
      <c r="BH1074" s="777"/>
      <c r="BI1074" s="781">
        <f t="shared" si="3937"/>
        <v>0</v>
      </c>
      <c r="BJ1074" s="777"/>
      <c r="BK1074" s="781">
        <f t="shared" si="3938"/>
        <v>0</v>
      </c>
      <c r="BL1074" s="777"/>
      <c r="BM1074" s="781">
        <f t="shared" si="3939"/>
        <v>0</v>
      </c>
      <c r="BN1074" s="777"/>
      <c r="BO1074" s="781">
        <f t="shared" si="3940"/>
        <v>0</v>
      </c>
      <c r="BP1074" s="777"/>
      <c r="BQ1074" s="781">
        <f t="shared" si="3941"/>
        <v>0</v>
      </c>
      <c r="BR1074" s="777"/>
    </row>
    <row r="1075" spans="1:70" ht="42.75" outlineLevel="3">
      <c r="A1075" s="1250">
        <v>302652</v>
      </c>
      <c r="B1075" s="10"/>
      <c r="C1075" s="121" t="s">
        <v>117</v>
      </c>
      <c r="D1075" s="1387" t="s">
        <v>3978</v>
      </c>
      <c r="E1075" s="43" t="str">
        <f t="shared" si="4096"/>
        <v>T</v>
      </c>
      <c r="F1075" s="1189" t="s">
        <v>3247</v>
      </c>
      <c r="G1075" s="122" t="s">
        <v>327</v>
      </c>
      <c r="H1075" s="1076">
        <v>65.7</v>
      </c>
      <c r="I1075" s="1141"/>
      <c r="J1075" s="1142"/>
      <c r="K1075" s="1032">
        <f t="shared" si="4097"/>
        <v>0</v>
      </c>
      <c r="L1075" s="208"/>
      <c r="M1075" s="128"/>
      <c r="N1075" s="409"/>
      <c r="O1075" s="409"/>
      <c r="Q1075" s="684" t="s">
        <v>1868</v>
      </c>
      <c r="R1075" s="692" t="s">
        <v>2004</v>
      </c>
      <c r="T1075" s="680" t="str">
        <f>IF(IF(A1075=0,TRUE(),D1075=IFERROR(VLOOKUP(A1075,Zaplecze_Weryfikacja!A:B,2,FALSE),2))=TRUE(),"Tak","Nie")</f>
        <v>Nie</v>
      </c>
      <c r="U1075" s="681" t="str">
        <f>IF(T1075="Tak"," ",IF(IFERROR(VLOOKUP(A1075,Zaplecze_Weryfikacja!A:B,2,FALSE),"Inny numer Lp")="Inny numer Lp","Inny numer Lp",IF(VLOOKUP(A1075,Zaplecze_Weryfikacja!A:B,2,FALSE)=D1075,"Nieznana przyczyna","Inny opis")))</f>
        <v>Inny opis</v>
      </c>
      <c r="Y1075" s="785"/>
      <c r="Z1075" s="309">
        <f t="shared" si="4098"/>
        <v>0</v>
      </c>
      <c r="AA1075" s="785"/>
      <c r="AB1075" s="309">
        <f t="shared" si="4099"/>
        <v>0</v>
      </c>
      <c r="AC1075" s="785"/>
      <c r="AD1075" s="309">
        <f t="shared" si="4100"/>
        <v>0</v>
      </c>
      <c r="AE1075" s="785"/>
      <c r="AF1075" s="309">
        <f t="shared" si="4101"/>
        <v>0</v>
      </c>
      <c r="AG1075" s="785"/>
      <c r="AH1075" s="309">
        <f t="shared" si="4102"/>
        <v>0</v>
      </c>
      <c r="AI1075" s="785"/>
      <c r="AJ1075" s="309">
        <f t="shared" si="4103"/>
        <v>0</v>
      </c>
      <c r="AK1075" s="785"/>
      <c r="AL1075" s="309">
        <f t="shared" si="4104"/>
        <v>0</v>
      </c>
      <c r="AM1075" s="785"/>
      <c r="AN1075" s="309">
        <f t="shared" si="4105"/>
        <v>0</v>
      </c>
      <c r="AO1075" s="785"/>
      <c r="AP1075" s="309">
        <f t="shared" si="4106"/>
        <v>0</v>
      </c>
      <c r="AQ1075" s="785"/>
      <c r="AR1075" s="309">
        <f t="shared" si="4107"/>
        <v>0</v>
      </c>
      <c r="AT1075" s="782">
        <f t="shared" si="3928"/>
        <v>0</v>
      </c>
      <c r="AU1075" s="782">
        <f t="shared" si="3929"/>
        <v>0</v>
      </c>
      <c r="AV1075" s="782">
        <f t="shared" si="3930"/>
        <v>0</v>
      </c>
      <c r="AW1075" s="788" t="e">
        <f t="shared" si="3931"/>
        <v>#DIV/0!</v>
      </c>
      <c r="AY1075" s="781">
        <f t="shared" si="3932"/>
        <v>0</v>
      </c>
      <c r="AZ1075" s="777"/>
      <c r="BA1075" s="781">
        <f t="shared" si="3933"/>
        <v>0</v>
      </c>
      <c r="BB1075" s="777"/>
      <c r="BC1075" s="781">
        <f t="shared" si="3934"/>
        <v>0</v>
      </c>
      <c r="BD1075" s="777"/>
      <c r="BE1075" s="781">
        <f t="shared" si="3935"/>
        <v>0</v>
      </c>
      <c r="BF1075" s="777"/>
      <c r="BG1075" s="781">
        <f t="shared" si="3936"/>
        <v>0</v>
      </c>
      <c r="BH1075" s="777"/>
      <c r="BI1075" s="781">
        <f t="shared" si="3937"/>
        <v>0</v>
      </c>
      <c r="BJ1075" s="777"/>
      <c r="BK1075" s="781">
        <f t="shared" si="3938"/>
        <v>0</v>
      </c>
      <c r="BL1075" s="777"/>
      <c r="BM1075" s="781">
        <f t="shared" si="3939"/>
        <v>0</v>
      </c>
      <c r="BN1075" s="777"/>
      <c r="BO1075" s="781">
        <f t="shared" si="3940"/>
        <v>0</v>
      </c>
      <c r="BP1075" s="777"/>
      <c r="BQ1075" s="781">
        <f t="shared" si="3941"/>
        <v>0</v>
      </c>
      <c r="BR1075" s="777"/>
    </row>
    <row r="1076" spans="1:70" outlineLevel="3">
      <c r="A1076" s="6">
        <v>302653</v>
      </c>
      <c r="B1076" s="10"/>
      <c r="C1076" s="121" t="s">
        <v>117</v>
      </c>
      <c r="D1076" s="174" t="s">
        <v>3176</v>
      </c>
      <c r="E1076" s="43" t="str">
        <f t="shared" si="4096"/>
        <v>T</v>
      </c>
      <c r="F1076" s="13" t="s">
        <v>3231</v>
      </c>
      <c r="G1076" s="122" t="s">
        <v>327</v>
      </c>
      <c r="H1076" s="1076">
        <v>65.7</v>
      </c>
      <c r="I1076" s="1141"/>
      <c r="J1076" s="1142"/>
      <c r="K1076" s="1032">
        <f t="shared" si="4097"/>
        <v>0</v>
      </c>
      <c r="L1076" s="208"/>
      <c r="M1076" s="128"/>
      <c r="N1076" s="409"/>
      <c r="O1076" s="409"/>
      <c r="Q1076" s="686" t="s">
        <v>1865</v>
      </c>
      <c r="R1076" s="692" t="s">
        <v>2004</v>
      </c>
      <c r="T1076" s="680" t="str">
        <f>IF(IF(A1076=0,TRUE(),D1076=IFERROR(VLOOKUP(A1076,Zaplecze_Weryfikacja!A:B,2,FALSE),2))=TRUE(),"Tak","Nie")</f>
        <v>Nie</v>
      </c>
      <c r="U1076" s="681" t="str">
        <f>IF(T1076="Tak"," ",IF(IFERROR(VLOOKUP(A1076,Zaplecze_Weryfikacja!A:B,2,FALSE),"Inny numer Lp")="Inny numer Lp","Inny numer Lp",IF(VLOOKUP(A1076,Zaplecze_Weryfikacja!A:B,2,FALSE)=D1076,"Nieznana przyczyna","Inny opis")))</f>
        <v>Inny opis</v>
      </c>
      <c r="Y1076" s="785"/>
      <c r="Z1076" s="309">
        <f t="shared" si="4098"/>
        <v>0</v>
      </c>
      <c r="AA1076" s="785"/>
      <c r="AB1076" s="309">
        <f t="shared" si="4099"/>
        <v>0</v>
      </c>
      <c r="AC1076" s="785"/>
      <c r="AD1076" s="309">
        <f t="shared" si="4100"/>
        <v>0</v>
      </c>
      <c r="AE1076" s="785"/>
      <c r="AF1076" s="309">
        <f t="shared" si="4101"/>
        <v>0</v>
      </c>
      <c r="AG1076" s="785"/>
      <c r="AH1076" s="309">
        <f t="shared" si="4102"/>
        <v>0</v>
      </c>
      <c r="AI1076" s="785"/>
      <c r="AJ1076" s="309">
        <f t="shared" si="4103"/>
        <v>0</v>
      </c>
      <c r="AK1076" s="785"/>
      <c r="AL1076" s="309">
        <f t="shared" si="4104"/>
        <v>0</v>
      </c>
      <c r="AM1076" s="785"/>
      <c r="AN1076" s="309">
        <f t="shared" si="4105"/>
        <v>0</v>
      </c>
      <c r="AO1076" s="785"/>
      <c r="AP1076" s="309">
        <f t="shared" si="4106"/>
        <v>0</v>
      </c>
      <c r="AQ1076" s="785"/>
      <c r="AR1076" s="309">
        <f t="shared" si="4107"/>
        <v>0</v>
      </c>
      <c r="AT1076" s="782">
        <f t="shared" si="3928"/>
        <v>0</v>
      </c>
      <c r="AU1076" s="782">
        <f t="shared" si="3929"/>
        <v>0</v>
      </c>
      <c r="AV1076" s="782">
        <f t="shared" si="3930"/>
        <v>0</v>
      </c>
      <c r="AW1076" s="788" t="e">
        <f t="shared" si="3931"/>
        <v>#DIV/0!</v>
      </c>
      <c r="AY1076" s="781">
        <f t="shared" si="3932"/>
        <v>0</v>
      </c>
      <c r="AZ1076" s="777"/>
      <c r="BA1076" s="781">
        <f t="shared" si="3933"/>
        <v>0</v>
      </c>
      <c r="BB1076" s="777"/>
      <c r="BC1076" s="781">
        <f t="shared" si="3934"/>
        <v>0</v>
      </c>
      <c r="BD1076" s="777"/>
      <c r="BE1076" s="781">
        <f t="shared" si="3935"/>
        <v>0</v>
      </c>
      <c r="BF1076" s="777"/>
      <c r="BG1076" s="781">
        <f t="shared" si="3936"/>
        <v>0</v>
      </c>
      <c r="BH1076" s="777"/>
      <c r="BI1076" s="781">
        <f t="shared" si="3937"/>
        <v>0</v>
      </c>
      <c r="BJ1076" s="777"/>
      <c r="BK1076" s="781">
        <f t="shared" si="3938"/>
        <v>0</v>
      </c>
      <c r="BL1076" s="777"/>
      <c r="BM1076" s="781">
        <f t="shared" si="3939"/>
        <v>0</v>
      </c>
      <c r="BN1076" s="777"/>
      <c r="BO1076" s="781">
        <f t="shared" si="3940"/>
        <v>0</v>
      </c>
      <c r="BP1076" s="777"/>
      <c r="BQ1076" s="781">
        <f t="shared" si="3941"/>
        <v>0</v>
      </c>
      <c r="BR1076" s="777"/>
    </row>
    <row r="1077" spans="1:70" outlineLevel="3">
      <c r="A1077" s="1250">
        <v>302654</v>
      </c>
      <c r="B1077" s="10"/>
      <c r="C1077" s="121" t="s">
        <v>117</v>
      </c>
      <c r="D1077" s="175" t="s">
        <v>3250</v>
      </c>
      <c r="E1077" s="43" t="str">
        <f t="shared" si="4096"/>
        <v>N</v>
      </c>
      <c r="F1077" s="13" t="s">
        <v>3249</v>
      </c>
      <c r="G1077" s="122" t="s">
        <v>325</v>
      </c>
      <c r="H1077" s="1249">
        <v>0</v>
      </c>
      <c r="I1077" s="1141"/>
      <c r="J1077" s="1142"/>
      <c r="K1077" s="1032">
        <f t="shared" si="4097"/>
        <v>0</v>
      </c>
      <c r="L1077" s="208"/>
      <c r="M1077" s="128"/>
      <c r="N1077" s="409"/>
      <c r="O1077" s="409"/>
      <c r="Q1077" s="684" t="s">
        <v>1883</v>
      </c>
      <c r="R1077" s="692" t="s">
        <v>2004</v>
      </c>
      <c r="T1077" s="680" t="str">
        <f>IF(IF(A1077=0,TRUE(),D1077=IFERROR(VLOOKUP(A1077,Zaplecze_Weryfikacja!A:B,2,FALSE),2))=TRUE(),"Tak","Nie")</f>
        <v>Nie</v>
      </c>
      <c r="U1077" s="681" t="str">
        <f>IF(T1077="Tak"," ",IF(IFERROR(VLOOKUP(A1077,Zaplecze_Weryfikacja!A:B,2,FALSE),"Inny numer Lp")="Inny numer Lp","Inny numer Lp",IF(VLOOKUP(A1077,Zaplecze_Weryfikacja!A:B,2,FALSE)=D1077,"Nieznana przyczyna","Inny opis")))</f>
        <v>Inny opis</v>
      </c>
      <c r="Y1077" s="785"/>
      <c r="Z1077" s="309">
        <f t="shared" si="4098"/>
        <v>0</v>
      </c>
      <c r="AA1077" s="785"/>
      <c r="AB1077" s="309">
        <f t="shared" si="4099"/>
        <v>0</v>
      </c>
      <c r="AC1077" s="785"/>
      <c r="AD1077" s="309">
        <f t="shared" si="4100"/>
        <v>0</v>
      </c>
      <c r="AE1077" s="785"/>
      <c r="AF1077" s="309">
        <f t="shared" si="4101"/>
        <v>0</v>
      </c>
      <c r="AG1077" s="785"/>
      <c r="AH1077" s="309">
        <f t="shared" si="4102"/>
        <v>0</v>
      </c>
      <c r="AI1077" s="785"/>
      <c r="AJ1077" s="309">
        <f t="shared" si="4103"/>
        <v>0</v>
      </c>
      <c r="AK1077" s="785"/>
      <c r="AL1077" s="309">
        <f t="shared" si="4104"/>
        <v>0</v>
      </c>
      <c r="AM1077" s="785"/>
      <c r="AN1077" s="309">
        <f t="shared" si="4105"/>
        <v>0</v>
      </c>
      <c r="AO1077" s="785"/>
      <c r="AP1077" s="309">
        <f t="shared" si="4106"/>
        <v>0</v>
      </c>
      <c r="AQ1077" s="785"/>
      <c r="AR1077" s="309">
        <f t="shared" si="4107"/>
        <v>0</v>
      </c>
      <c r="AT1077" s="782">
        <f t="shared" si="3928"/>
        <v>0</v>
      </c>
      <c r="AU1077" s="782">
        <f t="shared" si="3929"/>
        <v>0</v>
      </c>
      <c r="AV1077" s="782">
        <f t="shared" si="3930"/>
        <v>0</v>
      </c>
      <c r="AW1077" s="788" t="e">
        <f t="shared" si="3931"/>
        <v>#DIV/0!</v>
      </c>
      <c r="AY1077" s="781">
        <f t="shared" si="3932"/>
        <v>0</v>
      </c>
      <c r="AZ1077" s="777"/>
      <c r="BA1077" s="781">
        <f t="shared" si="3933"/>
        <v>0</v>
      </c>
      <c r="BB1077" s="777"/>
      <c r="BC1077" s="781">
        <f t="shared" si="3934"/>
        <v>0</v>
      </c>
      <c r="BD1077" s="777"/>
      <c r="BE1077" s="781">
        <f t="shared" si="3935"/>
        <v>0</v>
      </c>
      <c r="BF1077" s="777"/>
      <c r="BG1077" s="781">
        <f t="shared" si="3936"/>
        <v>0</v>
      </c>
      <c r="BH1077" s="777"/>
      <c r="BI1077" s="781">
        <f t="shared" si="3937"/>
        <v>0</v>
      </c>
      <c r="BJ1077" s="777"/>
      <c r="BK1077" s="781">
        <f t="shared" si="3938"/>
        <v>0</v>
      </c>
      <c r="BL1077" s="777"/>
      <c r="BM1077" s="781">
        <f t="shared" si="3939"/>
        <v>0</v>
      </c>
      <c r="BN1077" s="777"/>
      <c r="BO1077" s="781">
        <f t="shared" si="3940"/>
        <v>0</v>
      </c>
      <c r="BP1077" s="777"/>
      <c r="BQ1077" s="781">
        <f t="shared" si="3941"/>
        <v>0</v>
      </c>
      <c r="BR1077" s="777"/>
    </row>
    <row r="1078" spans="1:70" outlineLevel="3">
      <c r="A1078" s="6">
        <v>302655</v>
      </c>
      <c r="B1078" s="10"/>
      <c r="C1078" s="121" t="s">
        <v>117</v>
      </c>
      <c r="D1078" s="178" t="s">
        <v>235</v>
      </c>
      <c r="E1078" s="43" t="str">
        <f t="shared" si="4096"/>
        <v>N</v>
      </c>
      <c r="F1078" s="13" t="s">
        <v>253</v>
      </c>
      <c r="G1078" s="122" t="s">
        <v>325</v>
      </c>
      <c r="H1078" s="1076"/>
      <c r="I1078" s="1141"/>
      <c r="J1078" s="1142"/>
      <c r="K1078" s="1032">
        <f t="shared" si="4097"/>
        <v>0</v>
      </c>
      <c r="L1078" s="208"/>
      <c r="M1078" s="128"/>
      <c r="N1078" s="409"/>
      <c r="O1078" s="409"/>
      <c r="Q1078" s="684" t="s">
        <v>1883</v>
      </c>
      <c r="R1078" s="692" t="s">
        <v>2004</v>
      </c>
      <c r="T1078" s="680" t="str">
        <f>IF(IF(A1078=0,TRUE(),D1078=IFERROR(VLOOKUP(A1078,Zaplecze_Weryfikacja!A:B,2,FALSE),2))=TRUE(),"Tak","Nie")</f>
        <v>Nie</v>
      </c>
      <c r="U1078" s="681" t="str">
        <f>IF(T1078="Tak"," ",IF(IFERROR(VLOOKUP(A1078,Zaplecze_Weryfikacja!A:B,2,FALSE),"Inny numer Lp")="Inny numer Lp","Inny numer Lp",IF(VLOOKUP(A1078,Zaplecze_Weryfikacja!A:B,2,FALSE)=D1078,"Nieznana przyczyna","Inny opis")))</f>
        <v>Inny opis</v>
      </c>
      <c r="Y1078" s="785"/>
      <c r="Z1078" s="309">
        <f t="shared" si="4098"/>
        <v>0</v>
      </c>
      <c r="AA1078" s="785"/>
      <c r="AB1078" s="309">
        <f t="shared" si="4099"/>
        <v>0</v>
      </c>
      <c r="AC1078" s="785"/>
      <c r="AD1078" s="309">
        <f t="shared" si="4100"/>
        <v>0</v>
      </c>
      <c r="AE1078" s="785"/>
      <c r="AF1078" s="309">
        <f t="shared" si="4101"/>
        <v>0</v>
      </c>
      <c r="AG1078" s="785"/>
      <c r="AH1078" s="309">
        <f t="shared" si="4102"/>
        <v>0</v>
      </c>
      <c r="AI1078" s="785"/>
      <c r="AJ1078" s="309">
        <f t="shared" si="4103"/>
        <v>0</v>
      </c>
      <c r="AK1078" s="785"/>
      <c r="AL1078" s="309">
        <f t="shared" si="4104"/>
        <v>0</v>
      </c>
      <c r="AM1078" s="785"/>
      <c r="AN1078" s="309">
        <f t="shared" si="4105"/>
        <v>0</v>
      </c>
      <c r="AO1078" s="785"/>
      <c r="AP1078" s="309">
        <f t="shared" si="4106"/>
        <v>0</v>
      </c>
      <c r="AQ1078" s="785"/>
      <c r="AR1078" s="309">
        <f t="shared" si="4107"/>
        <v>0</v>
      </c>
      <c r="AT1078" s="782">
        <f t="shared" si="3928"/>
        <v>0</v>
      </c>
      <c r="AU1078" s="782">
        <f t="shared" si="3929"/>
        <v>0</v>
      </c>
      <c r="AV1078" s="782">
        <f t="shared" si="3930"/>
        <v>0</v>
      </c>
      <c r="AW1078" s="788" t="e">
        <f t="shared" si="3931"/>
        <v>#DIV/0!</v>
      </c>
      <c r="AY1078" s="781">
        <f t="shared" si="3932"/>
        <v>0</v>
      </c>
      <c r="AZ1078" s="777"/>
      <c r="BA1078" s="781">
        <f t="shared" si="3933"/>
        <v>0</v>
      </c>
      <c r="BB1078" s="777"/>
      <c r="BC1078" s="781">
        <f t="shared" si="3934"/>
        <v>0</v>
      </c>
      <c r="BD1078" s="777"/>
      <c r="BE1078" s="781">
        <f t="shared" si="3935"/>
        <v>0</v>
      </c>
      <c r="BF1078" s="777"/>
      <c r="BG1078" s="781">
        <f t="shared" si="3936"/>
        <v>0</v>
      </c>
      <c r="BH1078" s="777"/>
      <c r="BI1078" s="781">
        <f t="shared" si="3937"/>
        <v>0</v>
      </c>
      <c r="BJ1078" s="777"/>
      <c r="BK1078" s="781">
        <f t="shared" si="3938"/>
        <v>0</v>
      </c>
      <c r="BL1078" s="777"/>
      <c r="BM1078" s="781">
        <f t="shared" si="3939"/>
        <v>0</v>
      </c>
      <c r="BN1078" s="777"/>
      <c r="BO1078" s="781">
        <f t="shared" si="3940"/>
        <v>0</v>
      </c>
      <c r="BP1078" s="777"/>
      <c r="BQ1078" s="781">
        <f t="shared" si="3941"/>
        <v>0</v>
      </c>
      <c r="BR1078" s="777"/>
    </row>
    <row r="1079" spans="1:70" outlineLevel="3">
      <c r="A1079" s="1250">
        <v>302656</v>
      </c>
      <c r="B1079" s="10"/>
      <c r="C1079" s="121" t="s">
        <v>117</v>
      </c>
      <c r="D1079" s="1345" t="s">
        <v>4110</v>
      </c>
      <c r="E1079" s="43" t="str">
        <f t="shared" si="4096"/>
        <v>T</v>
      </c>
      <c r="F1079" s="13" t="s">
        <v>3248</v>
      </c>
      <c r="G1079" s="122" t="s">
        <v>325</v>
      </c>
      <c r="H1079" s="1076">
        <v>1</v>
      </c>
      <c r="I1079" s="1141"/>
      <c r="J1079" s="1142"/>
      <c r="K1079" s="1032">
        <f t="shared" si="4097"/>
        <v>0</v>
      </c>
      <c r="L1079" s="208"/>
      <c r="M1079" s="128"/>
      <c r="N1079" s="409"/>
      <c r="O1079" s="409"/>
      <c r="Q1079" s="684" t="s">
        <v>1881</v>
      </c>
      <c r="R1079" s="692" t="s">
        <v>2004</v>
      </c>
      <c r="T1079" s="680" t="str">
        <f>IF(IF(A1079=0,TRUE(),D1079=IFERROR(VLOOKUP(A1079,Zaplecze_Weryfikacja!A:B,2,FALSE),2))=TRUE(),"Tak","Nie")</f>
        <v>Nie</v>
      </c>
      <c r="U1079" s="681" t="str">
        <f>IF(T1079="Tak"," ",IF(IFERROR(VLOOKUP(A1079,Zaplecze_Weryfikacja!A:B,2,FALSE),"Inny numer Lp")="Inny numer Lp","Inny numer Lp",IF(VLOOKUP(A1079,Zaplecze_Weryfikacja!A:B,2,FALSE)=D1079,"Nieznana przyczyna","Inny opis")))</f>
        <v>Inny opis</v>
      </c>
      <c r="Y1079" s="785"/>
      <c r="Z1079" s="309">
        <f t="shared" si="4098"/>
        <v>0</v>
      </c>
      <c r="AA1079" s="785"/>
      <c r="AB1079" s="309">
        <f t="shared" si="4099"/>
        <v>0</v>
      </c>
      <c r="AC1079" s="785"/>
      <c r="AD1079" s="309">
        <f t="shared" si="4100"/>
        <v>0</v>
      </c>
      <c r="AE1079" s="785"/>
      <c r="AF1079" s="309">
        <f t="shared" si="4101"/>
        <v>0</v>
      </c>
      <c r="AG1079" s="785"/>
      <c r="AH1079" s="309">
        <f t="shared" si="4102"/>
        <v>0</v>
      </c>
      <c r="AI1079" s="785"/>
      <c r="AJ1079" s="309">
        <f t="shared" si="4103"/>
        <v>0</v>
      </c>
      <c r="AK1079" s="785"/>
      <c r="AL1079" s="309">
        <f t="shared" si="4104"/>
        <v>0</v>
      </c>
      <c r="AM1079" s="785"/>
      <c r="AN1079" s="309">
        <f t="shared" si="4105"/>
        <v>0</v>
      </c>
      <c r="AO1079" s="785"/>
      <c r="AP1079" s="309">
        <f t="shared" si="4106"/>
        <v>0</v>
      </c>
      <c r="AQ1079" s="785"/>
      <c r="AR1079" s="309">
        <f t="shared" si="4107"/>
        <v>0</v>
      </c>
      <c r="AT1079" s="782">
        <f t="shared" si="3928"/>
        <v>0</v>
      </c>
      <c r="AU1079" s="782">
        <f t="shared" si="3929"/>
        <v>0</v>
      </c>
      <c r="AV1079" s="782">
        <f t="shared" si="3930"/>
        <v>0</v>
      </c>
      <c r="AW1079" s="788" t="e">
        <f t="shared" si="3931"/>
        <v>#DIV/0!</v>
      </c>
      <c r="AY1079" s="781">
        <f t="shared" si="3932"/>
        <v>0</v>
      </c>
      <c r="AZ1079" s="777"/>
      <c r="BA1079" s="781">
        <f t="shared" si="3933"/>
        <v>0</v>
      </c>
      <c r="BB1079" s="777"/>
      <c r="BC1079" s="781">
        <f t="shared" si="3934"/>
        <v>0</v>
      </c>
      <c r="BD1079" s="777"/>
      <c r="BE1079" s="781">
        <f t="shared" si="3935"/>
        <v>0</v>
      </c>
      <c r="BF1079" s="777"/>
      <c r="BG1079" s="781">
        <f t="shared" si="3936"/>
        <v>0</v>
      </c>
      <c r="BH1079" s="777"/>
      <c r="BI1079" s="781">
        <f t="shared" si="3937"/>
        <v>0</v>
      </c>
      <c r="BJ1079" s="777"/>
      <c r="BK1079" s="781">
        <f t="shared" si="3938"/>
        <v>0</v>
      </c>
      <c r="BL1079" s="777"/>
      <c r="BM1079" s="781">
        <f t="shared" si="3939"/>
        <v>0</v>
      </c>
      <c r="BN1079" s="777"/>
      <c r="BO1079" s="781">
        <f t="shared" si="3940"/>
        <v>0</v>
      </c>
      <c r="BP1079" s="777"/>
      <c r="BQ1079" s="781">
        <f t="shared" si="3941"/>
        <v>0</v>
      </c>
      <c r="BR1079" s="777"/>
    </row>
    <row r="1080" spans="1:70" outlineLevel="3">
      <c r="A1080" s="6">
        <v>302657</v>
      </c>
      <c r="B1080" s="10"/>
      <c r="C1080" s="121" t="s">
        <v>117</v>
      </c>
      <c r="D1080" s="174" t="s">
        <v>3253</v>
      </c>
      <c r="E1080" s="43" t="str">
        <f t="shared" si="4096"/>
        <v>T</v>
      </c>
      <c r="F1080" s="1189" t="s">
        <v>3251</v>
      </c>
      <c r="G1080" s="122" t="s">
        <v>324</v>
      </c>
      <c r="H1080" s="1076">
        <v>36.4</v>
      </c>
      <c r="I1080" s="1141"/>
      <c r="J1080" s="1142"/>
      <c r="K1080" s="1032">
        <f t="shared" si="4097"/>
        <v>0</v>
      </c>
      <c r="L1080" s="208"/>
      <c r="M1080" s="128"/>
      <c r="N1080" s="409"/>
      <c r="O1080" s="409"/>
      <c r="Q1080" s="684" t="s">
        <v>1885</v>
      </c>
      <c r="R1080" s="692" t="s">
        <v>2004</v>
      </c>
      <c r="T1080" s="680" t="str">
        <f>IF(IF(A1080=0,TRUE(),D1080=IFERROR(VLOOKUP(A1080,Zaplecze_Weryfikacja!A:B,2,FALSE),2))=TRUE(),"Tak","Nie")</f>
        <v>Nie</v>
      </c>
      <c r="U1080" s="681" t="str">
        <f>IF(T1080="Tak"," ",IF(IFERROR(VLOOKUP(A1080,Zaplecze_Weryfikacja!A:B,2,FALSE),"Inny numer Lp")="Inny numer Lp","Inny numer Lp",IF(VLOOKUP(A1080,Zaplecze_Weryfikacja!A:B,2,FALSE)=D1080,"Nieznana przyczyna","Inny opis")))</f>
        <v>Inny opis</v>
      </c>
      <c r="Y1080" s="785"/>
      <c r="Z1080" s="309">
        <f t="shared" si="4098"/>
        <v>0</v>
      </c>
      <c r="AA1080" s="785"/>
      <c r="AB1080" s="309">
        <f t="shared" si="4099"/>
        <v>0</v>
      </c>
      <c r="AC1080" s="785"/>
      <c r="AD1080" s="309">
        <f t="shared" si="4100"/>
        <v>0</v>
      </c>
      <c r="AE1080" s="785"/>
      <c r="AF1080" s="309">
        <f t="shared" si="4101"/>
        <v>0</v>
      </c>
      <c r="AG1080" s="785"/>
      <c r="AH1080" s="309">
        <f t="shared" si="4102"/>
        <v>0</v>
      </c>
      <c r="AI1080" s="785"/>
      <c r="AJ1080" s="309">
        <f t="shared" si="4103"/>
        <v>0</v>
      </c>
      <c r="AK1080" s="785"/>
      <c r="AL1080" s="309">
        <f t="shared" si="4104"/>
        <v>0</v>
      </c>
      <c r="AM1080" s="785"/>
      <c r="AN1080" s="309">
        <f t="shared" si="4105"/>
        <v>0</v>
      </c>
      <c r="AO1080" s="785"/>
      <c r="AP1080" s="309">
        <f t="shared" si="4106"/>
        <v>0</v>
      </c>
      <c r="AQ1080" s="785"/>
      <c r="AR1080" s="309">
        <f t="shared" si="4107"/>
        <v>0</v>
      </c>
      <c r="AT1080" s="782">
        <f t="shared" si="3928"/>
        <v>0</v>
      </c>
      <c r="AU1080" s="782">
        <f t="shared" si="3929"/>
        <v>0</v>
      </c>
      <c r="AV1080" s="782">
        <f t="shared" si="3930"/>
        <v>0</v>
      </c>
      <c r="AW1080" s="788" t="e">
        <f t="shared" si="3931"/>
        <v>#DIV/0!</v>
      </c>
      <c r="AY1080" s="781">
        <f t="shared" si="3932"/>
        <v>0</v>
      </c>
      <c r="AZ1080" s="777"/>
      <c r="BA1080" s="781">
        <f t="shared" si="3933"/>
        <v>0</v>
      </c>
      <c r="BB1080" s="777"/>
      <c r="BC1080" s="781">
        <f t="shared" si="3934"/>
        <v>0</v>
      </c>
      <c r="BD1080" s="777"/>
      <c r="BE1080" s="781">
        <f t="shared" si="3935"/>
        <v>0</v>
      </c>
      <c r="BF1080" s="777"/>
      <c r="BG1080" s="781">
        <f t="shared" si="3936"/>
        <v>0</v>
      </c>
      <c r="BH1080" s="777"/>
      <c r="BI1080" s="781">
        <f t="shared" si="3937"/>
        <v>0</v>
      </c>
      <c r="BJ1080" s="777"/>
      <c r="BK1080" s="781">
        <f t="shared" si="3938"/>
        <v>0</v>
      </c>
      <c r="BL1080" s="777"/>
      <c r="BM1080" s="781">
        <f t="shared" si="3939"/>
        <v>0</v>
      </c>
      <c r="BN1080" s="777"/>
      <c r="BO1080" s="781">
        <f t="shared" si="3940"/>
        <v>0</v>
      </c>
      <c r="BP1080" s="777"/>
      <c r="BQ1080" s="781">
        <f t="shared" si="3941"/>
        <v>0</v>
      </c>
      <c r="BR1080" s="777"/>
    </row>
    <row r="1081" spans="1:70" outlineLevel="3">
      <c r="A1081" s="6">
        <v>302658</v>
      </c>
      <c r="B1081" s="10"/>
      <c r="C1081" s="160" t="s">
        <v>117</v>
      </c>
      <c r="D1081" s="161" t="s">
        <v>3254</v>
      </c>
      <c r="E1081" s="43" t="str">
        <f t="shared" si="4096"/>
        <v>T</v>
      </c>
      <c r="F1081" s="1198" t="s">
        <v>3252</v>
      </c>
      <c r="G1081" s="122" t="s">
        <v>325</v>
      </c>
      <c r="H1081" s="1076">
        <v>1</v>
      </c>
      <c r="I1081" s="1141"/>
      <c r="J1081" s="1142"/>
      <c r="K1081" s="1032">
        <f t="shared" si="4097"/>
        <v>0</v>
      </c>
      <c r="L1081" s="208"/>
      <c r="M1081" s="128"/>
      <c r="N1081" s="409"/>
      <c r="O1081" s="409"/>
      <c r="Q1081" s="684" t="s">
        <v>1885</v>
      </c>
      <c r="R1081" s="692" t="s">
        <v>2004</v>
      </c>
      <c r="T1081" s="680" t="str">
        <f>IF(IF(A1081=0,TRUE(),D1081=IFERROR(VLOOKUP(A1081,Zaplecze_Weryfikacja!A:B,2,FALSE),2))=TRUE(),"Tak","Nie")</f>
        <v>Nie</v>
      </c>
      <c r="U1081" s="681" t="str">
        <f>IF(T1081="Tak"," ",IF(IFERROR(VLOOKUP(A1081,Zaplecze_Weryfikacja!A:B,2,FALSE),"Inny numer Lp")="Inny numer Lp","Inny numer Lp",IF(VLOOKUP(A1081,Zaplecze_Weryfikacja!A:B,2,FALSE)=D1081,"Nieznana przyczyna","Inny opis")))</f>
        <v>Inny opis</v>
      </c>
      <c r="Y1081" s="785"/>
      <c r="Z1081" s="309">
        <f t="shared" si="4098"/>
        <v>0</v>
      </c>
      <c r="AA1081" s="785"/>
      <c r="AB1081" s="309">
        <f t="shared" si="4099"/>
        <v>0</v>
      </c>
      <c r="AC1081" s="785"/>
      <c r="AD1081" s="309">
        <f t="shared" si="4100"/>
        <v>0</v>
      </c>
      <c r="AE1081" s="785"/>
      <c r="AF1081" s="309">
        <f t="shared" si="4101"/>
        <v>0</v>
      </c>
      <c r="AG1081" s="785"/>
      <c r="AH1081" s="309">
        <f t="shared" si="4102"/>
        <v>0</v>
      </c>
      <c r="AI1081" s="785"/>
      <c r="AJ1081" s="309">
        <f t="shared" si="4103"/>
        <v>0</v>
      </c>
      <c r="AK1081" s="785"/>
      <c r="AL1081" s="309">
        <f t="shared" si="4104"/>
        <v>0</v>
      </c>
      <c r="AM1081" s="785"/>
      <c r="AN1081" s="309">
        <f t="shared" si="4105"/>
        <v>0</v>
      </c>
      <c r="AO1081" s="785"/>
      <c r="AP1081" s="309">
        <f t="shared" si="4106"/>
        <v>0</v>
      </c>
      <c r="AQ1081" s="785"/>
      <c r="AR1081" s="309">
        <f t="shared" si="4107"/>
        <v>0</v>
      </c>
      <c r="AT1081" s="782">
        <f t="shared" si="3928"/>
        <v>0</v>
      </c>
      <c r="AU1081" s="782">
        <f t="shared" si="3929"/>
        <v>0</v>
      </c>
      <c r="AV1081" s="782">
        <f t="shared" si="3930"/>
        <v>0</v>
      </c>
      <c r="AW1081" s="788" t="e">
        <f t="shared" si="3931"/>
        <v>#DIV/0!</v>
      </c>
      <c r="AY1081" s="781">
        <f t="shared" si="3932"/>
        <v>0</v>
      </c>
      <c r="AZ1081" s="777"/>
      <c r="BA1081" s="781">
        <f t="shared" si="3933"/>
        <v>0</v>
      </c>
      <c r="BB1081" s="777"/>
      <c r="BC1081" s="781">
        <f t="shared" si="3934"/>
        <v>0</v>
      </c>
      <c r="BD1081" s="777"/>
      <c r="BE1081" s="781">
        <f t="shared" si="3935"/>
        <v>0</v>
      </c>
      <c r="BF1081" s="777"/>
      <c r="BG1081" s="781">
        <f t="shared" si="3936"/>
        <v>0</v>
      </c>
      <c r="BH1081" s="777"/>
      <c r="BI1081" s="781">
        <f t="shared" si="3937"/>
        <v>0</v>
      </c>
      <c r="BJ1081" s="777"/>
      <c r="BK1081" s="781">
        <f t="shared" si="3938"/>
        <v>0</v>
      </c>
      <c r="BL1081" s="777"/>
      <c r="BM1081" s="781">
        <f t="shared" si="3939"/>
        <v>0</v>
      </c>
      <c r="BN1081" s="777"/>
      <c r="BO1081" s="781">
        <f t="shared" si="3940"/>
        <v>0</v>
      </c>
      <c r="BP1081" s="777"/>
      <c r="BQ1081" s="781">
        <f t="shared" si="3941"/>
        <v>0</v>
      </c>
      <c r="BR1081" s="777"/>
    </row>
    <row r="1082" spans="1:70" outlineLevel="3">
      <c r="A1082" s="6">
        <v>302659</v>
      </c>
      <c r="B1082" s="10"/>
      <c r="C1082" s="162" t="s">
        <v>117</v>
      </c>
      <c r="D1082" s="189" t="s">
        <v>3255</v>
      </c>
      <c r="E1082" s="43" t="str">
        <f t="shared" si="4096"/>
        <v>T</v>
      </c>
      <c r="F1082" s="81" t="s">
        <v>3189</v>
      </c>
      <c r="G1082" s="157" t="s">
        <v>325</v>
      </c>
      <c r="H1082" s="1076">
        <v>2</v>
      </c>
      <c r="I1082" s="1141"/>
      <c r="J1082" s="1142"/>
      <c r="K1082" s="1032">
        <f t="shared" si="4097"/>
        <v>0</v>
      </c>
      <c r="L1082" s="208"/>
      <c r="M1082" s="128"/>
      <c r="N1082" s="409"/>
      <c r="O1082" s="409"/>
      <c r="Q1082" s="684" t="s">
        <v>1885</v>
      </c>
      <c r="R1082" s="692" t="s">
        <v>2004</v>
      </c>
      <c r="T1082" s="680" t="str">
        <f>IF(IF(A1082=0,TRUE(),D1082=IFERROR(VLOOKUP(A1082,Zaplecze_Weryfikacja!A:B,2,FALSE),2))=TRUE(),"Tak","Nie")</f>
        <v>Nie</v>
      </c>
      <c r="U1082" s="681" t="str">
        <f>IF(T1082="Tak"," ",IF(IFERROR(VLOOKUP(A1082,Zaplecze_Weryfikacja!A:B,2,FALSE),"Inny numer Lp")="Inny numer Lp","Inny numer Lp",IF(VLOOKUP(A1082,Zaplecze_Weryfikacja!A:B,2,FALSE)=D1082,"Nieznana przyczyna","Inny opis")))</f>
        <v>Inny opis</v>
      </c>
      <c r="Y1082" s="785"/>
      <c r="Z1082" s="309">
        <f t="shared" si="4098"/>
        <v>0</v>
      </c>
      <c r="AA1082" s="785"/>
      <c r="AB1082" s="309">
        <f t="shared" si="4099"/>
        <v>0</v>
      </c>
      <c r="AC1082" s="785"/>
      <c r="AD1082" s="309">
        <f t="shared" si="4100"/>
        <v>0</v>
      </c>
      <c r="AE1082" s="785"/>
      <c r="AF1082" s="309">
        <f t="shared" si="4101"/>
        <v>0</v>
      </c>
      <c r="AG1082" s="785"/>
      <c r="AH1082" s="309">
        <f t="shared" si="4102"/>
        <v>0</v>
      </c>
      <c r="AI1082" s="785"/>
      <c r="AJ1082" s="309">
        <f t="shared" si="4103"/>
        <v>0</v>
      </c>
      <c r="AK1082" s="785"/>
      <c r="AL1082" s="309">
        <f t="shared" si="4104"/>
        <v>0</v>
      </c>
      <c r="AM1082" s="785"/>
      <c r="AN1082" s="309">
        <f t="shared" si="4105"/>
        <v>0</v>
      </c>
      <c r="AO1082" s="785"/>
      <c r="AP1082" s="309">
        <f t="shared" si="4106"/>
        <v>0</v>
      </c>
      <c r="AQ1082" s="785"/>
      <c r="AR1082" s="309">
        <f t="shared" si="4107"/>
        <v>0</v>
      </c>
      <c r="AT1082" s="782">
        <f t="shared" si="3928"/>
        <v>0</v>
      </c>
      <c r="AU1082" s="782">
        <f t="shared" si="3929"/>
        <v>0</v>
      </c>
      <c r="AV1082" s="782">
        <f t="shared" si="3930"/>
        <v>0</v>
      </c>
      <c r="AW1082" s="788" t="e">
        <f t="shared" si="3931"/>
        <v>#DIV/0!</v>
      </c>
      <c r="AY1082" s="781">
        <f t="shared" si="3932"/>
        <v>0</v>
      </c>
      <c r="AZ1082" s="777"/>
      <c r="BA1082" s="781">
        <f t="shared" si="3933"/>
        <v>0</v>
      </c>
      <c r="BB1082" s="777"/>
      <c r="BC1082" s="781">
        <f t="shared" si="3934"/>
        <v>0</v>
      </c>
      <c r="BD1082" s="777"/>
      <c r="BE1082" s="781">
        <f t="shared" si="3935"/>
        <v>0</v>
      </c>
      <c r="BF1082" s="777"/>
      <c r="BG1082" s="781">
        <f t="shared" si="3936"/>
        <v>0</v>
      </c>
      <c r="BH1082" s="777"/>
      <c r="BI1082" s="781">
        <f t="shared" si="3937"/>
        <v>0</v>
      </c>
      <c r="BJ1082" s="777"/>
      <c r="BK1082" s="781">
        <f t="shared" si="3938"/>
        <v>0</v>
      </c>
      <c r="BL1082" s="777"/>
      <c r="BM1082" s="781">
        <f t="shared" si="3939"/>
        <v>0</v>
      </c>
      <c r="BN1082" s="777"/>
      <c r="BO1082" s="781">
        <f t="shared" si="3940"/>
        <v>0</v>
      </c>
      <c r="BP1082" s="777"/>
      <c r="BQ1082" s="781">
        <f t="shared" si="3941"/>
        <v>0</v>
      </c>
      <c r="BR1082" s="777"/>
    </row>
    <row r="1083" spans="1:70" outlineLevel="3">
      <c r="A1083" s="6">
        <v>302660</v>
      </c>
      <c r="B1083" s="10"/>
      <c r="C1083" s="162" t="s">
        <v>117</v>
      </c>
      <c r="D1083" s="189" t="s">
        <v>984</v>
      </c>
      <c r="E1083" s="43" t="str">
        <f t="shared" si="4096"/>
        <v>N</v>
      </c>
      <c r="F1083" s="155"/>
      <c r="G1083" s="157" t="s">
        <v>327</v>
      </c>
      <c r="H1083" s="1076"/>
      <c r="I1083" s="1141"/>
      <c r="J1083" s="1142"/>
      <c r="K1083" s="1032">
        <f t="shared" si="4097"/>
        <v>0</v>
      </c>
      <c r="L1083" s="208"/>
      <c r="M1083" s="128"/>
      <c r="N1083" s="409"/>
      <c r="O1083" s="409"/>
      <c r="Q1083" s="684" t="s">
        <v>1887</v>
      </c>
      <c r="R1083" s="692" t="s">
        <v>2004</v>
      </c>
      <c r="T1083" s="680" t="str">
        <f>IF(IF(A1083=0,TRUE(),D1083=IFERROR(VLOOKUP(A1083,Zaplecze_Weryfikacja!A:B,2,FALSE),2))=TRUE(),"Tak","Nie")</f>
        <v>Nie</v>
      </c>
      <c r="U1083" s="681" t="str">
        <f>IF(T1083="Tak"," ",IF(IFERROR(VLOOKUP(A1083,Zaplecze_Weryfikacja!A:B,2,FALSE),"Inny numer Lp")="Inny numer Lp","Inny numer Lp",IF(VLOOKUP(A1083,Zaplecze_Weryfikacja!A:B,2,FALSE)=D1083,"Nieznana przyczyna","Inny opis")))</f>
        <v>Inny opis</v>
      </c>
      <c r="Y1083" s="785"/>
      <c r="Z1083" s="309">
        <f t="shared" si="4098"/>
        <v>0</v>
      </c>
      <c r="AA1083" s="785"/>
      <c r="AB1083" s="309">
        <f t="shared" si="4099"/>
        <v>0</v>
      </c>
      <c r="AC1083" s="785"/>
      <c r="AD1083" s="309">
        <f t="shared" si="4100"/>
        <v>0</v>
      </c>
      <c r="AE1083" s="785"/>
      <c r="AF1083" s="309">
        <f t="shared" si="4101"/>
        <v>0</v>
      </c>
      <c r="AG1083" s="785"/>
      <c r="AH1083" s="309">
        <f t="shared" si="4102"/>
        <v>0</v>
      </c>
      <c r="AI1083" s="785"/>
      <c r="AJ1083" s="309">
        <f t="shared" si="4103"/>
        <v>0</v>
      </c>
      <c r="AK1083" s="785"/>
      <c r="AL1083" s="309">
        <f t="shared" si="4104"/>
        <v>0</v>
      </c>
      <c r="AM1083" s="785"/>
      <c r="AN1083" s="309">
        <f t="shared" si="4105"/>
        <v>0</v>
      </c>
      <c r="AO1083" s="785"/>
      <c r="AP1083" s="309">
        <f t="shared" si="4106"/>
        <v>0</v>
      </c>
      <c r="AQ1083" s="785"/>
      <c r="AR1083" s="309">
        <f t="shared" si="4107"/>
        <v>0</v>
      </c>
      <c r="AT1083" s="782">
        <f t="shared" si="3928"/>
        <v>0</v>
      </c>
      <c r="AU1083" s="782">
        <f t="shared" si="3929"/>
        <v>0</v>
      </c>
      <c r="AV1083" s="782">
        <f t="shared" si="3930"/>
        <v>0</v>
      </c>
      <c r="AW1083" s="788" t="e">
        <f t="shared" si="3931"/>
        <v>#DIV/0!</v>
      </c>
      <c r="AY1083" s="781">
        <f t="shared" si="3932"/>
        <v>0</v>
      </c>
      <c r="AZ1083" s="777"/>
      <c r="BA1083" s="781">
        <f t="shared" si="3933"/>
        <v>0</v>
      </c>
      <c r="BB1083" s="777"/>
      <c r="BC1083" s="781">
        <f t="shared" si="3934"/>
        <v>0</v>
      </c>
      <c r="BD1083" s="777"/>
      <c r="BE1083" s="781">
        <f t="shared" si="3935"/>
        <v>0</v>
      </c>
      <c r="BF1083" s="777"/>
      <c r="BG1083" s="781">
        <f t="shared" si="3936"/>
        <v>0</v>
      </c>
      <c r="BH1083" s="777"/>
      <c r="BI1083" s="781">
        <f t="shared" si="3937"/>
        <v>0</v>
      </c>
      <c r="BJ1083" s="777"/>
      <c r="BK1083" s="781">
        <f t="shared" si="3938"/>
        <v>0</v>
      </c>
      <c r="BL1083" s="777"/>
      <c r="BM1083" s="781">
        <f t="shared" si="3939"/>
        <v>0</v>
      </c>
      <c r="BN1083" s="777"/>
      <c r="BO1083" s="781">
        <f t="shared" si="3940"/>
        <v>0</v>
      </c>
      <c r="BP1083" s="777"/>
      <c r="BQ1083" s="781">
        <f t="shared" si="3941"/>
        <v>0</v>
      </c>
      <c r="BR1083" s="777"/>
    </row>
    <row r="1084" spans="1:70" outlineLevel="3">
      <c r="A1084" s="6">
        <v>302661</v>
      </c>
      <c r="B1084" s="10"/>
      <c r="C1084" s="162" t="s">
        <v>117</v>
      </c>
      <c r="D1084" s="189" t="s">
        <v>246</v>
      </c>
      <c r="E1084" s="43" t="str">
        <f t="shared" si="4096"/>
        <v>N</v>
      </c>
      <c r="F1084" s="155"/>
      <c r="G1084" s="157" t="s">
        <v>327</v>
      </c>
      <c r="H1084" s="1076"/>
      <c r="I1084" s="1141"/>
      <c r="J1084" s="1142"/>
      <c r="K1084" s="1032">
        <f t="shared" si="4097"/>
        <v>0</v>
      </c>
      <c r="L1084" s="208"/>
      <c r="M1084" s="128"/>
      <c r="N1084" s="409"/>
      <c r="O1084" s="409"/>
      <c r="Q1084" s="684" t="s">
        <v>1889</v>
      </c>
      <c r="R1084" s="692" t="s">
        <v>2004</v>
      </c>
      <c r="T1084" s="680" t="str">
        <f>IF(IF(A1084=0,TRUE(),D1084=IFERROR(VLOOKUP(A1084,Zaplecze_Weryfikacja!A:B,2,FALSE),2))=TRUE(),"Tak","Nie")</f>
        <v>Nie</v>
      </c>
      <c r="U1084" s="681" t="str">
        <f>IF(T1084="Tak"," ",IF(IFERROR(VLOOKUP(A1084,Zaplecze_Weryfikacja!A:B,2,FALSE),"Inny numer Lp")="Inny numer Lp","Inny numer Lp",IF(VLOOKUP(A1084,Zaplecze_Weryfikacja!A:B,2,FALSE)=D1084,"Nieznana przyczyna","Inny opis")))</f>
        <v>Inny opis</v>
      </c>
      <c r="Y1084" s="785"/>
      <c r="Z1084" s="309">
        <f t="shared" si="4098"/>
        <v>0</v>
      </c>
      <c r="AA1084" s="785"/>
      <c r="AB1084" s="309">
        <f t="shared" si="4099"/>
        <v>0</v>
      </c>
      <c r="AC1084" s="785"/>
      <c r="AD1084" s="309">
        <f t="shared" si="4100"/>
        <v>0</v>
      </c>
      <c r="AE1084" s="785"/>
      <c r="AF1084" s="309">
        <f t="shared" si="4101"/>
        <v>0</v>
      </c>
      <c r="AG1084" s="785"/>
      <c r="AH1084" s="309">
        <f t="shared" si="4102"/>
        <v>0</v>
      </c>
      <c r="AI1084" s="785"/>
      <c r="AJ1084" s="309">
        <f t="shared" si="4103"/>
        <v>0</v>
      </c>
      <c r="AK1084" s="785"/>
      <c r="AL1084" s="309">
        <f t="shared" si="4104"/>
        <v>0</v>
      </c>
      <c r="AM1084" s="785"/>
      <c r="AN1084" s="309">
        <f t="shared" si="4105"/>
        <v>0</v>
      </c>
      <c r="AO1084" s="785"/>
      <c r="AP1084" s="309">
        <f t="shared" si="4106"/>
        <v>0</v>
      </c>
      <c r="AQ1084" s="785"/>
      <c r="AR1084" s="309">
        <f t="shared" si="4107"/>
        <v>0</v>
      </c>
      <c r="AT1084" s="782">
        <f t="shared" si="3928"/>
        <v>0</v>
      </c>
      <c r="AU1084" s="782">
        <f t="shared" si="3929"/>
        <v>0</v>
      </c>
      <c r="AV1084" s="782">
        <f t="shared" si="3930"/>
        <v>0</v>
      </c>
      <c r="AW1084" s="788" t="e">
        <f t="shared" si="3931"/>
        <v>#DIV/0!</v>
      </c>
      <c r="AY1084" s="781">
        <f t="shared" si="3932"/>
        <v>0</v>
      </c>
      <c r="AZ1084" s="777"/>
      <c r="BA1084" s="781">
        <f t="shared" si="3933"/>
        <v>0</v>
      </c>
      <c r="BB1084" s="777"/>
      <c r="BC1084" s="781">
        <f t="shared" si="3934"/>
        <v>0</v>
      </c>
      <c r="BD1084" s="777"/>
      <c r="BE1084" s="781">
        <f t="shared" si="3935"/>
        <v>0</v>
      </c>
      <c r="BF1084" s="777"/>
      <c r="BG1084" s="781">
        <f t="shared" si="3936"/>
        <v>0</v>
      </c>
      <c r="BH1084" s="777"/>
      <c r="BI1084" s="781">
        <f t="shared" si="3937"/>
        <v>0</v>
      </c>
      <c r="BJ1084" s="777"/>
      <c r="BK1084" s="781">
        <f t="shared" si="3938"/>
        <v>0</v>
      </c>
      <c r="BL1084" s="777"/>
      <c r="BM1084" s="781">
        <f t="shared" si="3939"/>
        <v>0</v>
      </c>
      <c r="BN1084" s="777"/>
      <c r="BO1084" s="781">
        <f t="shared" si="3940"/>
        <v>0</v>
      </c>
      <c r="BP1084" s="777"/>
      <c r="BQ1084" s="781">
        <f t="shared" si="3941"/>
        <v>0</v>
      </c>
      <c r="BR1084" s="777"/>
    </row>
    <row r="1085" spans="1:70" outlineLevel="3">
      <c r="A1085" s="6">
        <v>302662</v>
      </c>
      <c r="B1085" s="10"/>
      <c r="C1085" s="162" t="s">
        <v>117</v>
      </c>
      <c r="D1085" s="189" t="s">
        <v>297</v>
      </c>
      <c r="E1085" s="43" t="str">
        <f t="shared" si="4096"/>
        <v>N</v>
      </c>
      <c r="F1085" s="155"/>
      <c r="G1085" s="157" t="s">
        <v>327</v>
      </c>
      <c r="H1085" s="1076"/>
      <c r="I1085" s="1141"/>
      <c r="J1085" s="1142"/>
      <c r="K1085" s="1032">
        <f t="shared" si="4097"/>
        <v>0</v>
      </c>
      <c r="L1085" s="208"/>
      <c r="M1085" s="128"/>
      <c r="N1085" s="409"/>
      <c r="O1085" s="409"/>
      <c r="Q1085" s="684" t="s">
        <v>1888</v>
      </c>
      <c r="R1085" s="692" t="s">
        <v>2004</v>
      </c>
      <c r="T1085" s="680" t="str">
        <f>IF(IF(A1085=0,TRUE(),D1085=IFERROR(VLOOKUP(A1085,Zaplecze_Weryfikacja!A:B,2,FALSE),2))=TRUE(),"Tak","Nie")</f>
        <v>Nie</v>
      </c>
      <c r="U1085" s="681" t="str">
        <f>IF(T1085="Tak"," ",IF(IFERROR(VLOOKUP(A1085,Zaplecze_Weryfikacja!A:B,2,FALSE),"Inny numer Lp")="Inny numer Lp","Inny numer Lp",IF(VLOOKUP(A1085,Zaplecze_Weryfikacja!A:B,2,FALSE)=D1085,"Nieznana przyczyna","Inny opis")))</f>
        <v>Inny opis</v>
      </c>
      <c r="Y1085" s="785"/>
      <c r="Z1085" s="309">
        <f t="shared" si="4098"/>
        <v>0</v>
      </c>
      <c r="AA1085" s="785"/>
      <c r="AB1085" s="309">
        <f t="shared" si="4099"/>
        <v>0</v>
      </c>
      <c r="AC1085" s="785"/>
      <c r="AD1085" s="309">
        <f t="shared" si="4100"/>
        <v>0</v>
      </c>
      <c r="AE1085" s="785"/>
      <c r="AF1085" s="309">
        <f t="shared" si="4101"/>
        <v>0</v>
      </c>
      <c r="AG1085" s="785"/>
      <c r="AH1085" s="309">
        <f t="shared" si="4102"/>
        <v>0</v>
      </c>
      <c r="AI1085" s="785"/>
      <c r="AJ1085" s="309">
        <f t="shared" si="4103"/>
        <v>0</v>
      </c>
      <c r="AK1085" s="785"/>
      <c r="AL1085" s="309">
        <f t="shared" si="4104"/>
        <v>0</v>
      </c>
      <c r="AM1085" s="785"/>
      <c r="AN1085" s="309">
        <f t="shared" si="4105"/>
        <v>0</v>
      </c>
      <c r="AO1085" s="785"/>
      <c r="AP1085" s="309">
        <f t="shared" si="4106"/>
        <v>0</v>
      </c>
      <c r="AQ1085" s="785"/>
      <c r="AR1085" s="309">
        <f t="shared" si="4107"/>
        <v>0</v>
      </c>
      <c r="AT1085" s="782">
        <f t="shared" si="3928"/>
        <v>0</v>
      </c>
      <c r="AU1085" s="782">
        <f t="shared" si="3929"/>
        <v>0</v>
      </c>
      <c r="AV1085" s="782">
        <f t="shared" si="3930"/>
        <v>0</v>
      </c>
      <c r="AW1085" s="788" t="e">
        <f t="shared" si="3931"/>
        <v>#DIV/0!</v>
      </c>
      <c r="AY1085" s="781">
        <f t="shared" si="3932"/>
        <v>0</v>
      </c>
      <c r="AZ1085" s="777"/>
      <c r="BA1085" s="781">
        <f t="shared" si="3933"/>
        <v>0</v>
      </c>
      <c r="BB1085" s="777"/>
      <c r="BC1085" s="781">
        <f t="shared" si="3934"/>
        <v>0</v>
      </c>
      <c r="BD1085" s="777"/>
      <c r="BE1085" s="781">
        <f t="shared" si="3935"/>
        <v>0</v>
      </c>
      <c r="BF1085" s="777"/>
      <c r="BG1085" s="781">
        <f t="shared" si="3936"/>
        <v>0</v>
      </c>
      <c r="BH1085" s="777"/>
      <c r="BI1085" s="781">
        <f t="shared" si="3937"/>
        <v>0</v>
      </c>
      <c r="BJ1085" s="777"/>
      <c r="BK1085" s="781">
        <f t="shared" si="3938"/>
        <v>0</v>
      </c>
      <c r="BL1085" s="777"/>
      <c r="BM1085" s="781">
        <f t="shared" si="3939"/>
        <v>0</v>
      </c>
      <c r="BN1085" s="777"/>
      <c r="BO1085" s="781">
        <f t="shared" si="3940"/>
        <v>0</v>
      </c>
      <c r="BP1085" s="777"/>
      <c r="BQ1085" s="781">
        <f t="shared" si="3941"/>
        <v>0</v>
      </c>
      <c r="BR1085" s="777"/>
    </row>
    <row r="1086" spans="1:70" outlineLevel="3">
      <c r="A1086" s="1250" t="s">
        <v>3980</v>
      </c>
      <c r="B1086" s="1270"/>
      <c r="C1086" s="1389" t="s">
        <v>117</v>
      </c>
      <c r="D1086" s="1390" t="s">
        <v>3979</v>
      </c>
      <c r="E1086" s="1262" t="str">
        <f t="shared" ref="E1086" si="4108">IF(H1086&gt;0,"T","N")</f>
        <v>T</v>
      </c>
      <c r="F1086" s="1391" t="s">
        <v>3205</v>
      </c>
      <c r="G1086" s="1388" t="s">
        <v>327</v>
      </c>
      <c r="H1086" s="1249">
        <v>1</v>
      </c>
      <c r="I1086" s="1141"/>
      <c r="J1086" s="1142"/>
      <c r="K1086" s="1032">
        <f t="shared" ref="K1086" si="4109">IF(B1086="E","E",$H1086*I1086)</f>
        <v>0</v>
      </c>
      <c r="L1086" s="208"/>
      <c r="M1086" s="128"/>
      <c r="N1086" s="409"/>
      <c r="O1086" s="409"/>
      <c r="Q1086" s="684" t="s">
        <v>1888</v>
      </c>
      <c r="R1086" s="692" t="s">
        <v>2004</v>
      </c>
      <c r="T1086" s="680" t="str">
        <f>IF(IF(A1086=0,TRUE(),D1086=IFERROR(VLOOKUP(A1086,Zaplecze_Weryfikacja!A:B,2,FALSE),2))=TRUE(),"Tak","Nie")</f>
        <v>Nie</v>
      </c>
      <c r="U1086" s="681" t="str">
        <f>IF(T1086="Tak"," ",IF(IFERROR(VLOOKUP(A1086,Zaplecze_Weryfikacja!A:B,2,FALSE),"Inny numer Lp")="Inny numer Lp","Inny numer Lp",IF(VLOOKUP(A1086,Zaplecze_Weryfikacja!A:B,2,FALSE)=D1086,"Nieznana przyczyna","Inny opis")))</f>
        <v>Inny numer Lp</v>
      </c>
      <c r="Y1086" s="785"/>
      <c r="Z1086" s="309">
        <f t="shared" ref="Z1086" si="4110">IF($B1086="E","E",$H1086*Y1086)</f>
        <v>0</v>
      </c>
      <c r="AA1086" s="785"/>
      <c r="AB1086" s="309">
        <f t="shared" ref="AB1086" si="4111">IF($B1086="E","E",$H1086*AA1086)</f>
        <v>0</v>
      </c>
      <c r="AC1086" s="785"/>
      <c r="AD1086" s="309">
        <f t="shared" ref="AD1086" si="4112">IF($B1086="E","E",$H1086*AC1086)</f>
        <v>0</v>
      </c>
      <c r="AE1086" s="785"/>
      <c r="AF1086" s="309">
        <f t="shared" ref="AF1086" si="4113">IF($B1086="E","E",$H1086*AE1086)</f>
        <v>0</v>
      </c>
      <c r="AG1086" s="785"/>
      <c r="AH1086" s="309">
        <f t="shared" ref="AH1086" si="4114">IF($B1086="E","E",$H1086*AG1086)</f>
        <v>0</v>
      </c>
      <c r="AI1086" s="785"/>
      <c r="AJ1086" s="309">
        <f t="shared" ref="AJ1086" si="4115">IF($B1086="E","E",$H1086*AI1086)</f>
        <v>0</v>
      </c>
      <c r="AK1086" s="785"/>
      <c r="AL1086" s="309">
        <f t="shared" ref="AL1086" si="4116">IF($B1086="E","E",$H1086*AK1086)</f>
        <v>0</v>
      </c>
      <c r="AM1086" s="785"/>
      <c r="AN1086" s="309">
        <f t="shared" ref="AN1086" si="4117">IF($B1086="E","E",$H1086*AM1086)</f>
        <v>0</v>
      </c>
      <c r="AO1086" s="785"/>
      <c r="AP1086" s="309">
        <f t="shared" ref="AP1086" si="4118">IF($B1086="E","E",$H1086*AO1086)</f>
        <v>0</v>
      </c>
      <c r="AQ1086" s="785"/>
      <c r="AR1086" s="309">
        <f t="shared" ref="AR1086" si="4119">IF($B1086="E","E",$H1086*AQ1086)</f>
        <v>0</v>
      </c>
      <c r="AT1086" s="782">
        <f t="shared" ref="AT1086" si="4120">MAX(Z1086,AB1086,AD1086,AF1086,AH1086,AJ1086,AL1086,AN1086,AP1086,AR1086)</f>
        <v>0</v>
      </c>
      <c r="AU1086" s="782">
        <f t="shared" ref="AU1086" si="4121">IF($AU$6=10,MIN(Z1086,AB1086,AD1086,AF1086,AH1086,AJ1086,AL1086,AN1086,AP1086,AR1086),IF($AU$6=9,MIN(Z1086,AB1086,AD1086,AF1086,AH1086,AJ1086,AL1086,AN1086,AP1086),IF($AU$6=8,MIN(Z1086,AB1086,AD1086,AF1086,AH1086,AJ1086,AL1086,AN1086),IF($AU$6=7,MIN(Z1086,AB1086,AD1086,AF1086,AH1086,AJ1086,AL1086),IF($AU$6=6,MIN(Z1086,AB1086,AD1086,AF1086,AH1086,AJ1086),IF($AU$6=5,MIN(Z1086,AB1086,AD1086,AF1086,AH1086),IF($AU$6=4,MIN(Z1086,AB1086,AD1086,AF1086),IF($AU$6=4,MIN(Z1086,AB1086,AD1086,AF1086),IF($AU$6=3,MIN(Z1086,AB1086,AD1086),IF($AU$6=3,MIN(Z1086,AB1086,AD1086),IF($AU$6=2,MIN(Z1086,AB1086),IF($AU$6=1,MIN(Z1086),"Błąd - zła ilośc oferentów"))))))))))))</f>
        <v>0</v>
      </c>
      <c r="AV1086" s="782">
        <f t="shared" ref="AV1086" si="4122">AT1086-AU1086</f>
        <v>0</v>
      </c>
      <c r="AW1086" s="788" t="e">
        <f t="shared" ref="AW1086" si="4123">AT1086/AU1086</f>
        <v>#DIV/0!</v>
      </c>
      <c r="AY1086" s="781">
        <f t="shared" ref="AY1086" si="4124">+AZ1086</f>
        <v>0</v>
      </c>
      <c r="AZ1086" s="777"/>
      <c r="BA1086" s="781">
        <f t="shared" ref="BA1086" si="4125">+BB1086</f>
        <v>0</v>
      </c>
      <c r="BB1086" s="777"/>
      <c r="BC1086" s="781">
        <f t="shared" ref="BC1086" si="4126">+BD1086</f>
        <v>0</v>
      </c>
      <c r="BD1086" s="777"/>
      <c r="BE1086" s="781">
        <f t="shared" ref="BE1086" si="4127">+BF1086</f>
        <v>0</v>
      </c>
      <c r="BF1086" s="777"/>
      <c r="BG1086" s="781">
        <f t="shared" ref="BG1086" si="4128">+BH1086</f>
        <v>0</v>
      </c>
      <c r="BH1086" s="777"/>
      <c r="BI1086" s="781">
        <f t="shared" ref="BI1086" si="4129">+BJ1086</f>
        <v>0</v>
      </c>
      <c r="BJ1086" s="777"/>
      <c r="BK1086" s="781">
        <f t="shared" ref="BK1086" si="4130">+BL1086</f>
        <v>0</v>
      </c>
      <c r="BL1086" s="777"/>
      <c r="BM1086" s="781">
        <f t="shared" ref="BM1086" si="4131">+BN1086</f>
        <v>0</v>
      </c>
      <c r="BN1086" s="777"/>
      <c r="BO1086" s="781">
        <f t="shared" ref="BO1086" si="4132">+BP1086</f>
        <v>0</v>
      </c>
      <c r="BP1086" s="777"/>
      <c r="BQ1086" s="781">
        <f t="shared" ref="BQ1086" si="4133">+BR1086</f>
        <v>0</v>
      </c>
      <c r="BR1086" s="777"/>
    </row>
    <row r="1087" spans="1:70" outlineLevel="3">
      <c r="A1087" s="6"/>
      <c r="B1087" s="131"/>
      <c r="C1087" s="162"/>
      <c r="D1087" s="189"/>
      <c r="E1087" s="155"/>
      <c r="F1087" s="81"/>
      <c r="G1087" s="157"/>
      <c r="H1087" s="1017"/>
      <c r="I1087" s="1006"/>
      <c r="J1087" s="1111"/>
      <c r="K1087" s="1033"/>
      <c r="L1087" s="208"/>
      <c r="M1087" s="128"/>
      <c r="N1087" s="409"/>
      <c r="O1087" s="409"/>
      <c r="Q1087" s="683"/>
      <c r="R1087" s="692"/>
      <c r="T1087" s="680" t="str">
        <f>IF(IF(A1087=0,TRUE(),D1087=IFERROR(VLOOKUP(A1087,Zaplecze_Weryfikacja!A:B,2,FALSE),2))=TRUE(),"Tak","Nie")</f>
        <v>Tak</v>
      </c>
      <c r="U1087" s="681" t="str">
        <f>IF(T1087="Tak"," ",IF(IFERROR(VLOOKUP(A1087,Zaplecze_Weryfikacja!A:B,2,FALSE),"Inny numer Lp")="Inny numer Lp","Inny numer Lp",IF(VLOOKUP(A1087,Zaplecze_Weryfikacja!A:B,2,FALSE)=D1087,"Nieznana przyczyna","Inny opis")))</f>
        <v xml:space="preserve"> </v>
      </c>
      <c r="Y1087" s="785"/>
      <c r="Z1087" s="104"/>
      <c r="AA1087" s="785"/>
      <c r="AB1087" s="104"/>
      <c r="AC1087" s="785"/>
      <c r="AD1087" s="104"/>
      <c r="AE1087" s="785"/>
      <c r="AF1087" s="104"/>
      <c r="AG1087" s="785"/>
      <c r="AH1087" s="104"/>
      <c r="AI1087" s="785"/>
      <c r="AJ1087" s="104"/>
      <c r="AK1087" s="785"/>
      <c r="AL1087" s="104"/>
      <c r="AM1087" s="785"/>
      <c r="AN1087" s="104"/>
      <c r="AO1087" s="785"/>
      <c r="AP1087" s="104"/>
      <c r="AQ1087" s="785"/>
      <c r="AR1087" s="104"/>
      <c r="AT1087" s="782">
        <f t="shared" si="3928"/>
        <v>0</v>
      </c>
      <c r="AU1087" s="782">
        <f t="shared" si="3929"/>
        <v>0</v>
      </c>
      <c r="AV1087" s="782">
        <f t="shared" si="3930"/>
        <v>0</v>
      </c>
      <c r="AW1087" s="788" t="e">
        <f t="shared" si="3931"/>
        <v>#DIV/0!</v>
      </c>
      <c r="AY1087" s="781">
        <f t="shared" si="3932"/>
        <v>0</v>
      </c>
      <c r="AZ1087" s="777"/>
      <c r="BA1087" s="781">
        <f t="shared" si="3933"/>
        <v>0</v>
      </c>
      <c r="BB1087" s="777"/>
      <c r="BC1087" s="781">
        <f t="shared" si="3934"/>
        <v>0</v>
      </c>
      <c r="BD1087" s="777"/>
      <c r="BE1087" s="781">
        <f t="shared" si="3935"/>
        <v>0</v>
      </c>
      <c r="BF1087" s="777"/>
      <c r="BG1087" s="781">
        <f t="shared" si="3936"/>
        <v>0</v>
      </c>
      <c r="BH1087" s="777"/>
      <c r="BI1087" s="781">
        <f t="shared" si="3937"/>
        <v>0</v>
      </c>
      <c r="BJ1087" s="777"/>
      <c r="BK1087" s="781">
        <f t="shared" si="3938"/>
        <v>0</v>
      </c>
      <c r="BL1087" s="777"/>
      <c r="BM1087" s="781">
        <f t="shared" si="3939"/>
        <v>0</v>
      </c>
      <c r="BN1087" s="777"/>
      <c r="BO1087" s="781">
        <f t="shared" si="3940"/>
        <v>0</v>
      </c>
      <c r="BP1087" s="777"/>
      <c r="BQ1087" s="781">
        <f t="shared" si="3941"/>
        <v>0</v>
      </c>
      <c r="BR1087" s="777"/>
    </row>
    <row r="1088" spans="1:70" outlineLevel="3">
      <c r="A1088" s="667"/>
      <c r="B1088" s="668"/>
      <c r="C1088" s="668"/>
      <c r="D1088" s="672" t="s">
        <v>248</v>
      </c>
      <c r="E1088" s="773" t="str">
        <f>IF(COUNTIF(E1089:E1103,"T")=0,"N","T")</f>
        <v>T</v>
      </c>
      <c r="F1088" s="665"/>
      <c r="G1088" s="664"/>
      <c r="H1088" s="1079"/>
      <c r="I1088" s="1065"/>
      <c r="J1088" s="1116"/>
      <c r="K1088" s="1036">
        <f>SUBTOTAL(9,K1089:K1106)</f>
        <v>0</v>
      </c>
      <c r="L1088" s="496"/>
      <c r="M1088" s="657"/>
      <c r="N1088" s="657"/>
      <c r="O1088" s="657"/>
      <c r="Q1088" s="683"/>
      <c r="R1088" s="692"/>
      <c r="T1088" s="680" t="str">
        <f>IF(IF(A1088=0,TRUE(),D1088=IFERROR(VLOOKUP(A1088,Zaplecze_Weryfikacja!A:B,2,FALSE),2))=TRUE(),"Tak","Nie")</f>
        <v>Tak</v>
      </c>
      <c r="U1088" s="681" t="str">
        <f>IF(T1088="Tak"," ",IF(IFERROR(VLOOKUP(A1088,Zaplecze_Weryfikacja!A:B,2,FALSE),"Inny numer Lp")="Inny numer Lp","Inny numer Lp",IF(VLOOKUP(A1088,Zaplecze_Weryfikacja!A:B,2,FALSE)=D1088,"Nieznana przyczyna","Inny opis")))</f>
        <v xml:space="preserve"> </v>
      </c>
      <c r="Y1088" s="785"/>
      <c r="Z1088" s="663">
        <f>SUBTOTAL(9,Z1089:Z1106)</f>
        <v>0</v>
      </c>
      <c r="AA1088" s="785"/>
      <c r="AB1088" s="663">
        <f>SUBTOTAL(9,AB1089:AB1106)</f>
        <v>0</v>
      </c>
      <c r="AC1088" s="785"/>
      <c r="AD1088" s="663">
        <f>SUBTOTAL(9,AD1089:AD1106)</f>
        <v>0</v>
      </c>
      <c r="AE1088" s="785"/>
      <c r="AF1088" s="663">
        <f>SUBTOTAL(9,AF1089:AF1106)</f>
        <v>0</v>
      </c>
      <c r="AG1088" s="785"/>
      <c r="AH1088" s="663">
        <f>SUBTOTAL(9,AH1089:AH1106)</f>
        <v>0</v>
      </c>
      <c r="AI1088" s="785"/>
      <c r="AJ1088" s="663">
        <f>SUBTOTAL(9,AJ1089:AJ1106)</f>
        <v>0</v>
      </c>
      <c r="AK1088" s="785"/>
      <c r="AL1088" s="663">
        <f>SUBTOTAL(9,AL1089:AL1106)</f>
        <v>0</v>
      </c>
      <c r="AM1088" s="785"/>
      <c r="AN1088" s="663">
        <f>SUBTOTAL(9,AN1089:AN1106)</f>
        <v>0</v>
      </c>
      <c r="AO1088" s="785"/>
      <c r="AP1088" s="663">
        <f>SUBTOTAL(9,AP1089:AP1106)</f>
        <v>0</v>
      </c>
      <c r="AQ1088" s="785"/>
      <c r="AR1088" s="663">
        <f>SUBTOTAL(9,AR1089:AR1106)</f>
        <v>0</v>
      </c>
      <c r="AT1088" s="845">
        <f t="shared" si="3928"/>
        <v>0</v>
      </c>
      <c r="AU1088" s="845">
        <f t="shared" si="3929"/>
        <v>0</v>
      </c>
      <c r="AV1088" s="845">
        <f t="shared" si="3930"/>
        <v>0</v>
      </c>
      <c r="AW1088" s="846" t="e">
        <f t="shared" si="3931"/>
        <v>#DIV/0!</v>
      </c>
      <c r="AY1088" s="781">
        <f t="shared" si="3932"/>
        <v>0</v>
      </c>
      <c r="AZ1088" s="847"/>
      <c r="BA1088" s="781">
        <f t="shared" si="3933"/>
        <v>0</v>
      </c>
      <c r="BB1088" s="847"/>
      <c r="BC1088" s="781">
        <f t="shared" si="3934"/>
        <v>0</v>
      </c>
      <c r="BD1088" s="847"/>
      <c r="BE1088" s="781">
        <f t="shared" si="3935"/>
        <v>0</v>
      </c>
      <c r="BF1088" s="847"/>
      <c r="BG1088" s="781">
        <f t="shared" si="3936"/>
        <v>0</v>
      </c>
      <c r="BH1088" s="847"/>
      <c r="BI1088" s="781">
        <f t="shared" si="3937"/>
        <v>0</v>
      </c>
      <c r="BJ1088" s="847"/>
      <c r="BK1088" s="781">
        <f t="shared" si="3938"/>
        <v>0</v>
      </c>
      <c r="BL1088" s="847"/>
      <c r="BM1088" s="781">
        <f t="shared" si="3939"/>
        <v>0</v>
      </c>
      <c r="BN1088" s="847"/>
      <c r="BO1088" s="781">
        <f t="shared" si="3940"/>
        <v>0</v>
      </c>
      <c r="BP1088" s="847"/>
      <c r="BQ1088" s="781">
        <f t="shared" si="3941"/>
        <v>0</v>
      </c>
      <c r="BR1088" s="847"/>
    </row>
    <row r="1089" spans="1:70" outlineLevel="3">
      <c r="A1089" s="6">
        <v>302663</v>
      </c>
      <c r="B1089" s="10"/>
      <c r="C1089" s="121" t="s">
        <v>117</v>
      </c>
      <c r="D1089" s="34" t="s">
        <v>986</v>
      </c>
      <c r="E1089" s="43" t="str">
        <f t="shared" ref="E1089:E1103" si="4134">IF(H1089&gt;0,"T","N")</f>
        <v>T</v>
      </c>
      <c r="F1089" s="1189" t="s">
        <v>3246</v>
      </c>
      <c r="G1089" s="122" t="s">
        <v>327</v>
      </c>
      <c r="H1089" s="1076">
        <v>24.7</v>
      </c>
      <c r="I1089" s="1141"/>
      <c r="J1089" s="1142"/>
      <c r="K1089" s="1032">
        <f t="shared" ref="K1089:K1103" si="4135">IF(B1089="E","E",$H1089*I1089)</f>
        <v>0</v>
      </c>
      <c r="L1089" s="208"/>
      <c r="M1089" s="128"/>
      <c r="N1089" s="409"/>
      <c r="O1089" s="409"/>
      <c r="Q1089" s="684" t="s">
        <v>1899</v>
      </c>
      <c r="R1089" s="692" t="s">
        <v>2004</v>
      </c>
      <c r="T1089" s="680" t="str">
        <f>IF(IF(A1089=0,TRUE(),D1089=IFERROR(VLOOKUP(A1089,Zaplecze_Weryfikacja!A:B,2,FALSE),2))=TRUE(),"Tak","Nie")</f>
        <v>Tak</v>
      </c>
      <c r="U1089" s="681" t="str">
        <f>IF(T1089="Tak"," ",IF(IFERROR(VLOOKUP(A1089,Zaplecze_Weryfikacja!A:B,2,FALSE),"Inny numer Lp")="Inny numer Lp","Inny numer Lp",IF(VLOOKUP(A1089,Zaplecze_Weryfikacja!A:B,2,FALSE)=D1089,"Nieznana przyczyna","Inny opis")))</f>
        <v xml:space="preserve"> </v>
      </c>
      <c r="Y1089" s="785"/>
      <c r="Z1089" s="309">
        <f t="shared" ref="Z1089:Z1103" si="4136">IF($B1089="E","E",$H1089*Y1089)</f>
        <v>0</v>
      </c>
      <c r="AA1089" s="785"/>
      <c r="AB1089" s="309">
        <f t="shared" ref="AB1089:AB1103" si="4137">IF($B1089="E","E",$H1089*AA1089)</f>
        <v>0</v>
      </c>
      <c r="AC1089" s="785"/>
      <c r="AD1089" s="309">
        <f t="shared" ref="AD1089:AD1103" si="4138">IF($B1089="E","E",$H1089*AC1089)</f>
        <v>0</v>
      </c>
      <c r="AE1089" s="785"/>
      <c r="AF1089" s="309">
        <f t="shared" ref="AF1089:AF1103" si="4139">IF($B1089="E","E",$H1089*AE1089)</f>
        <v>0</v>
      </c>
      <c r="AG1089" s="785"/>
      <c r="AH1089" s="309">
        <f t="shared" ref="AH1089:AH1103" si="4140">IF($B1089="E","E",$H1089*AG1089)</f>
        <v>0</v>
      </c>
      <c r="AI1089" s="785"/>
      <c r="AJ1089" s="309">
        <f t="shared" ref="AJ1089:AJ1103" si="4141">IF($B1089="E","E",$H1089*AI1089)</f>
        <v>0</v>
      </c>
      <c r="AK1089" s="785"/>
      <c r="AL1089" s="309">
        <f t="shared" ref="AL1089:AL1103" si="4142">IF($B1089="E","E",$H1089*AK1089)</f>
        <v>0</v>
      </c>
      <c r="AM1089" s="785"/>
      <c r="AN1089" s="309">
        <f t="shared" ref="AN1089:AN1103" si="4143">IF($B1089="E","E",$H1089*AM1089)</f>
        <v>0</v>
      </c>
      <c r="AO1089" s="785"/>
      <c r="AP1089" s="309">
        <f t="shared" ref="AP1089:AP1103" si="4144">IF($B1089="E","E",$H1089*AO1089)</f>
        <v>0</v>
      </c>
      <c r="AQ1089" s="785"/>
      <c r="AR1089" s="309">
        <f t="shared" ref="AR1089:AR1103" si="4145">IF($B1089="E","E",$H1089*AQ1089)</f>
        <v>0</v>
      </c>
      <c r="AT1089" s="782">
        <f t="shared" si="3928"/>
        <v>0</v>
      </c>
      <c r="AU1089" s="782">
        <f t="shared" si="3929"/>
        <v>0</v>
      </c>
      <c r="AV1089" s="782">
        <f t="shared" si="3930"/>
        <v>0</v>
      </c>
      <c r="AW1089" s="788" t="e">
        <f t="shared" si="3931"/>
        <v>#DIV/0!</v>
      </c>
      <c r="AY1089" s="781">
        <f t="shared" si="3932"/>
        <v>0</v>
      </c>
      <c r="AZ1089" s="777"/>
      <c r="BA1089" s="781">
        <f t="shared" si="3933"/>
        <v>0</v>
      </c>
      <c r="BB1089" s="777"/>
      <c r="BC1089" s="781">
        <f t="shared" si="3934"/>
        <v>0</v>
      </c>
      <c r="BD1089" s="777"/>
      <c r="BE1089" s="781">
        <f t="shared" si="3935"/>
        <v>0</v>
      </c>
      <c r="BF1089" s="777"/>
      <c r="BG1089" s="781">
        <f t="shared" si="3936"/>
        <v>0</v>
      </c>
      <c r="BH1089" s="777"/>
      <c r="BI1089" s="781">
        <f t="shared" si="3937"/>
        <v>0</v>
      </c>
      <c r="BJ1089" s="777"/>
      <c r="BK1089" s="781">
        <f t="shared" si="3938"/>
        <v>0</v>
      </c>
      <c r="BL1089" s="777"/>
      <c r="BM1089" s="781">
        <f t="shared" si="3939"/>
        <v>0</v>
      </c>
      <c r="BN1089" s="777"/>
      <c r="BO1089" s="781">
        <f t="shared" si="3940"/>
        <v>0</v>
      </c>
      <c r="BP1089" s="777"/>
      <c r="BQ1089" s="781">
        <f t="shared" si="3941"/>
        <v>0</v>
      </c>
      <c r="BR1089" s="777"/>
    </row>
    <row r="1090" spans="1:70" outlineLevel="3">
      <c r="A1090" s="6">
        <v>302664</v>
      </c>
      <c r="B1090" s="10"/>
      <c r="C1090" s="121" t="s">
        <v>117</v>
      </c>
      <c r="D1090" s="190" t="s">
        <v>240</v>
      </c>
      <c r="E1090" s="43" t="str">
        <f t="shared" si="4134"/>
        <v>T</v>
      </c>
      <c r="F1090" s="13" t="s">
        <v>251</v>
      </c>
      <c r="G1090" s="122" t="s">
        <v>327</v>
      </c>
      <c r="H1090" s="1076">
        <v>48.3</v>
      </c>
      <c r="I1090" s="1141"/>
      <c r="J1090" s="1142"/>
      <c r="K1090" s="1032">
        <f t="shared" si="4135"/>
        <v>0</v>
      </c>
      <c r="L1090" s="208"/>
      <c r="M1090" s="128"/>
      <c r="N1090" s="409"/>
      <c r="O1090" s="409"/>
      <c r="Q1090" s="684" t="s">
        <v>1899</v>
      </c>
      <c r="R1090" s="692" t="s">
        <v>2004</v>
      </c>
      <c r="T1090" s="680" t="str">
        <f>IF(IF(A1090=0,TRUE(),D1090=IFERROR(VLOOKUP(A1090,Zaplecze_Weryfikacja!A:B,2,FALSE),2))=TRUE(),"Tak","Nie")</f>
        <v>Tak</v>
      </c>
      <c r="U1090" s="681" t="str">
        <f>IF(T1090="Tak"," ",IF(IFERROR(VLOOKUP(A1090,Zaplecze_Weryfikacja!A:B,2,FALSE),"Inny numer Lp")="Inny numer Lp","Inny numer Lp",IF(VLOOKUP(A1090,Zaplecze_Weryfikacja!A:B,2,FALSE)=D1090,"Nieznana przyczyna","Inny opis")))</f>
        <v xml:space="preserve"> </v>
      </c>
      <c r="Y1090" s="785"/>
      <c r="Z1090" s="309">
        <f t="shared" si="4136"/>
        <v>0</v>
      </c>
      <c r="AA1090" s="785"/>
      <c r="AB1090" s="309">
        <f t="shared" si="4137"/>
        <v>0</v>
      </c>
      <c r="AC1090" s="785"/>
      <c r="AD1090" s="309">
        <f t="shared" si="4138"/>
        <v>0</v>
      </c>
      <c r="AE1090" s="785"/>
      <c r="AF1090" s="309">
        <f t="shared" si="4139"/>
        <v>0</v>
      </c>
      <c r="AG1090" s="785"/>
      <c r="AH1090" s="309">
        <f t="shared" si="4140"/>
        <v>0</v>
      </c>
      <c r="AI1090" s="785"/>
      <c r="AJ1090" s="309">
        <f t="shared" si="4141"/>
        <v>0</v>
      </c>
      <c r="AK1090" s="785"/>
      <c r="AL1090" s="309">
        <f t="shared" si="4142"/>
        <v>0</v>
      </c>
      <c r="AM1090" s="785"/>
      <c r="AN1090" s="309">
        <f t="shared" si="4143"/>
        <v>0</v>
      </c>
      <c r="AO1090" s="785"/>
      <c r="AP1090" s="309">
        <f t="shared" si="4144"/>
        <v>0</v>
      </c>
      <c r="AQ1090" s="785"/>
      <c r="AR1090" s="309">
        <f t="shared" si="4145"/>
        <v>0</v>
      </c>
      <c r="AT1090" s="782">
        <f t="shared" si="3928"/>
        <v>0</v>
      </c>
      <c r="AU1090" s="782">
        <f t="shared" si="3929"/>
        <v>0</v>
      </c>
      <c r="AV1090" s="782">
        <f t="shared" si="3930"/>
        <v>0</v>
      </c>
      <c r="AW1090" s="788" t="e">
        <f t="shared" si="3931"/>
        <v>#DIV/0!</v>
      </c>
      <c r="AY1090" s="781">
        <f t="shared" si="3932"/>
        <v>0</v>
      </c>
      <c r="AZ1090" s="777"/>
      <c r="BA1090" s="781">
        <f t="shared" si="3933"/>
        <v>0</v>
      </c>
      <c r="BB1090" s="777"/>
      <c r="BC1090" s="781">
        <f t="shared" si="3934"/>
        <v>0</v>
      </c>
      <c r="BD1090" s="777"/>
      <c r="BE1090" s="781">
        <f t="shared" si="3935"/>
        <v>0</v>
      </c>
      <c r="BF1090" s="777"/>
      <c r="BG1090" s="781">
        <f t="shared" si="3936"/>
        <v>0</v>
      </c>
      <c r="BH1090" s="777"/>
      <c r="BI1090" s="781">
        <f t="shared" si="3937"/>
        <v>0</v>
      </c>
      <c r="BJ1090" s="777"/>
      <c r="BK1090" s="781">
        <f t="shared" si="3938"/>
        <v>0</v>
      </c>
      <c r="BL1090" s="777"/>
      <c r="BM1090" s="781">
        <f t="shared" si="3939"/>
        <v>0</v>
      </c>
      <c r="BN1090" s="777"/>
      <c r="BO1090" s="781">
        <f t="shared" si="3940"/>
        <v>0</v>
      </c>
      <c r="BP1090" s="777"/>
      <c r="BQ1090" s="781">
        <f t="shared" si="3941"/>
        <v>0</v>
      </c>
      <c r="BR1090" s="777"/>
    </row>
    <row r="1091" spans="1:70" outlineLevel="3">
      <c r="A1091" s="6">
        <v>302665</v>
      </c>
      <c r="B1091" s="10"/>
      <c r="C1091" s="121" t="s">
        <v>117</v>
      </c>
      <c r="D1091" s="174" t="s">
        <v>3527</v>
      </c>
      <c r="E1091" s="43" t="str">
        <f t="shared" si="4134"/>
        <v>T</v>
      </c>
      <c r="F1091" s="13"/>
      <c r="G1091" s="122" t="s">
        <v>327</v>
      </c>
      <c r="H1091" s="1076">
        <v>22.6</v>
      </c>
      <c r="I1091" s="1141"/>
      <c r="J1091" s="1142"/>
      <c r="K1091" s="1032">
        <f t="shared" si="4135"/>
        <v>0</v>
      </c>
      <c r="L1091" s="208"/>
      <c r="M1091" s="128"/>
      <c r="N1091" s="409"/>
      <c r="O1091" s="409"/>
      <c r="Q1091" s="684" t="s">
        <v>1899</v>
      </c>
      <c r="R1091" s="692" t="s">
        <v>2004</v>
      </c>
      <c r="T1091" s="680" t="str">
        <f>IF(IF(A1091=0,TRUE(),D1091=IFERROR(VLOOKUP(A1091,Zaplecze_Weryfikacja!A:B,2,FALSE),2))=TRUE(),"Tak","Nie")</f>
        <v>Nie</v>
      </c>
      <c r="U1091" s="681" t="str">
        <f>IF(T1091="Tak"," ",IF(IFERROR(VLOOKUP(A1091,Zaplecze_Weryfikacja!A:B,2,FALSE),"Inny numer Lp")="Inny numer Lp","Inny numer Lp",IF(VLOOKUP(A1091,Zaplecze_Weryfikacja!A:B,2,FALSE)=D1091,"Nieznana przyczyna","Inny opis")))</f>
        <v>Inny opis</v>
      </c>
      <c r="Y1091" s="785"/>
      <c r="Z1091" s="309">
        <f t="shared" si="4136"/>
        <v>0</v>
      </c>
      <c r="AA1091" s="785"/>
      <c r="AB1091" s="309">
        <f t="shared" si="4137"/>
        <v>0</v>
      </c>
      <c r="AC1091" s="785"/>
      <c r="AD1091" s="309">
        <f t="shared" si="4138"/>
        <v>0</v>
      </c>
      <c r="AE1091" s="785"/>
      <c r="AF1091" s="309">
        <f t="shared" si="4139"/>
        <v>0</v>
      </c>
      <c r="AG1091" s="785"/>
      <c r="AH1091" s="309">
        <f t="shared" si="4140"/>
        <v>0</v>
      </c>
      <c r="AI1091" s="785"/>
      <c r="AJ1091" s="309">
        <f t="shared" si="4141"/>
        <v>0</v>
      </c>
      <c r="AK1091" s="785"/>
      <c r="AL1091" s="309">
        <f t="shared" si="4142"/>
        <v>0</v>
      </c>
      <c r="AM1091" s="785"/>
      <c r="AN1091" s="309">
        <f t="shared" si="4143"/>
        <v>0</v>
      </c>
      <c r="AO1091" s="785"/>
      <c r="AP1091" s="309">
        <f t="shared" si="4144"/>
        <v>0</v>
      </c>
      <c r="AQ1091" s="785"/>
      <c r="AR1091" s="309">
        <f t="shared" si="4145"/>
        <v>0</v>
      </c>
      <c r="AT1091" s="782">
        <f t="shared" si="3928"/>
        <v>0</v>
      </c>
      <c r="AU1091" s="782">
        <f t="shared" si="3929"/>
        <v>0</v>
      </c>
      <c r="AV1091" s="782">
        <f t="shared" si="3930"/>
        <v>0</v>
      </c>
      <c r="AW1091" s="788" t="e">
        <f t="shared" si="3931"/>
        <v>#DIV/0!</v>
      </c>
      <c r="AY1091" s="781">
        <f t="shared" si="3932"/>
        <v>0</v>
      </c>
      <c r="AZ1091" s="777"/>
      <c r="BA1091" s="781">
        <f t="shared" si="3933"/>
        <v>0</v>
      </c>
      <c r="BB1091" s="777"/>
      <c r="BC1091" s="781">
        <f t="shared" si="3934"/>
        <v>0</v>
      </c>
      <c r="BD1091" s="777"/>
      <c r="BE1091" s="781">
        <f t="shared" si="3935"/>
        <v>0</v>
      </c>
      <c r="BF1091" s="777"/>
      <c r="BG1091" s="781">
        <f t="shared" si="3936"/>
        <v>0</v>
      </c>
      <c r="BH1091" s="777"/>
      <c r="BI1091" s="781">
        <f t="shared" si="3937"/>
        <v>0</v>
      </c>
      <c r="BJ1091" s="777"/>
      <c r="BK1091" s="781">
        <f t="shared" si="3938"/>
        <v>0</v>
      </c>
      <c r="BL1091" s="777"/>
      <c r="BM1091" s="781">
        <f t="shared" si="3939"/>
        <v>0</v>
      </c>
      <c r="BN1091" s="777"/>
      <c r="BO1091" s="781">
        <f t="shared" si="3940"/>
        <v>0</v>
      </c>
      <c r="BP1091" s="777"/>
      <c r="BQ1091" s="781">
        <f t="shared" si="3941"/>
        <v>0</v>
      </c>
      <c r="BR1091" s="777"/>
    </row>
    <row r="1092" spans="1:70" outlineLevel="3">
      <c r="A1092" s="6">
        <v>302666</v>
      </c>
      <c r="B1092" s="10"/>
      <c r="C1092" s="121" t="s">
        <v>117</v>
      </c>
      <c r="D1092" s="174" t="s">
        <v>3259</v>
      </c>
      <c r="E1092" s="43" t="str">
        <f t="shared" si="4134"/>
        <v>T</v>
      </c>
      <c r="F1092" s="13" t="s">
        <v>3256</v>
      </c>
      <c r="G1092" s="122" t="s">
        <v>327</v>
      </c>
      <c r="H1092" s="1076">
        <v>22.5</v>
      </c>
      <c r="I1092" s="1141"/>
      <c r="J1092" s="1142"/>
      <c r="K1092" s="1032">
        <f t="shared" si="4135"/>
        <v>0</v>
      </c>
      <c r="L1092" s="208"/>
      <c r="M1092" s="128"/>
      <c r="N1092" s="409"/>
      <c r="O1092" s="409"/>
      <c r="Q1092" s="684" t="s">
        <v>1849</v>
      </c>
      <c r="R1092" s="692" t="s">
        <v>2004</v>
      </c>
      <c r="T1092" s="680" t="str">
        <f>IF(IF(A1092=0,TRUE(),D1092=IFERROR(VLOOKUP(A1092,Zaplecze_Weryfikacja!A:B,2,FALSE),2))=TRUE(),"Tak","Nie")</f>
        <v>Nie</v>
      </c>
      <c r="U1092" s="681" t="str">
        <f>IF(T1092="Tak"," ",IF(IFERROR(VLOOKUP(A1092,Zaplecze_Weryfikacja!A:B,2,FALSE),"Inny numer Lp")="Inny numer Lp","Inny numer Lp",IF(VLOOKUP(A1092,Zaplecze_Weryfikacja!A:B,2,FALSE)=D1092,"Nieznana przyczyna","Inny opis")))</f>
        <v>Inny opis</v>
      </c>
      <c r="Y1092" s="785"/>
      <c r="Z1092" s="309">
        <f t="shared" si="4136"/>
        <v>0</v>
      </c>
      <c r="AA1092" s="785"/>
      <c r="AB1092" s="309">
        <f t="shared" si="4137"/>
        <v>0</v>
      </c>
      <c r="AC1092" s="785"/>
      <c r="AD1092" s="309">
        <f t="shared" si="4138"/>
        <v>0</v>
      </c>
      <c r="AE1092" s="785"/>
      <c r="AF1092" s="309">
        <f t="shared" si="4139"/>
        <v>0</v>
      </c>
      <c r="AG1092" s="785"/>
      <c r="AH1092" s="309">
        <f t="shared" si="4140"/>
        <v>0</v>
      </c>
      <c r="AI1092" s="785"/>
      <c r="AJ1092" s="309">
        <f t="shared" si="4141"/>
        <v>0</v>
      </c>
      <c r="AK1092" s="785"/>
      <c r="AL1092" s="309">
        <f t="shared" si="4142"/>
        <v>0</v>
      </c>
      <c r="AM1092" s="785"/>
      <c r="AN1092" s="309">
        <f t="shared" si="4143"/>
        <v>0</v>
      </c>
      <c r="AO1092" s="785"/>
      <c r="AP1092" s="309">
        <f t="shared" si="4144"/>
        <v>0</v>
      </c>
      <c r="AQ1092" s="785"/>
      <c r="AR1092" s="309">
        <f t="shared" si="4145"/>
        <v>0</v>
      </c>
      <c r="AT1092" s="782">
        <f t="shared" si="3928"/>
        <v>0</v>
      </c>
      <c r="AU1092" s="782">
        <f t="shared" si="3929"/>
        <v>0</v>
      </c>
      <c r="AV1092" s="782">
        <f t="shared" si="3930"/>
        <v>0</v>
      </c>
      <c r="AW1092" s="788" t="e">
        <f t="shared" si="3931"/>
        <v>#DIV/0!</v>
      </c>
      <c r="AY1092" s="781">
        <f t="shared" si="3932"/>
        <v>0</v>
      </c>
      <c r="AZ1092" s="777"/>
      <c r="BA1092" s="781">
        <f t="shared" si="3933"/>
        <v>0</v>
      </c>
      <c r="BB1092" s="777"/>
      <c r="BC1092" s="781">
        <f t="shared" si="3934"/>
        <v>0</v>
      </c>
      <c r="BD1092" s="777"/>
      <c r="BE1092" s="781">
        <f t="shared" si="3935"/>
        <v>0</v>
      </c>
      <c r="BF1092" s="777"/>
      <c r="BG1092" s="781">
        <f t="shared" si="3936"/>
        <v>0</v>
      </c>
      <c r="BH1092" s="777"/>
      <c r="BI1092" s="781">
        <f t="shared" si="3937"/>
        <v>0</v>
      </c>
      <c r="BJ1092" s="777"/>
      <c r="BK1092" s="781">
        <f t="shared" si="3938"/>
        <v>0</v>
      </c>
      <c r="BL1092" s="777"/>
      <c r="BM1092" s="781">
        <f t="shared" si="3939"/>
        <v>0</v>
      </c>
      <c r="BN1092" s="777"/>
      <c r="BO1092" s="781">
        <f t="shared" si="3940"/>
        <v>0</v>
      </c>
      <c r="BP1092" s="777"/>
      <c r="BQ1092" s="781">
        <f t="shared" si="3941"/>
        <v>0</v>
      </c>
      <c r="BR1092" s="777"/>
    </row>
    <row r="1093" spans="1:70" outlineLevel="3">
      <c r="A1093" s="6">
        <v>302667</v>
      </c>
      <c r="B1093" s="10"/>
      <c r="C1093" s="121" t="s">
        <v>117</v>
      </c>
      <c r="D1093" s="191" t="s">
        <v>3270</v>
      </c>
      <c r="E1093" s="43" t="str">
        <f t="shared" si="4134"/>
        <v>T</v>
      </c>
      <c r="F1093" s="13" t="s">
        <v>3231</v>
      </c>
      <c r="G1093" s="134" t="s">
        <v>327</v>
      </c>
      <c r="H1093" s="1076">
        <v>22.5</v>
      </c>
      <c r="I1093" s="1141"/>
      <c r="J1093" s="1142"/>
      <c r="K1093" s="1032">
        <f t="shared" si="4135"/>
        <v>0</v>
      </c>
      <c r="L1093" s="208"/>
      <c r="M1093" s="128"/>
      <c r="N1093" s="409"/>
      <c r="O1093" s="409"/>
      <c r="Q1093" s="684" t="s">
        <v>1868</v>
      </c>
      <c r="R1093" s="692" t="s">
        <v>2004</v>
      </c>
      <c r="T1093" s="680" t="str">
        <f>IF(IF(A1093=0,TRUE(),D1093=IFERROR(VLOOKUP(A1093,Zaplecze_Weryfikacja!A:B,2,FALSE),2))=TRUE(),"Tak","Nie")</f>
        <v>Nie</v>
      </c>
      <c r="U1093" s="681" t="str">
        <f>IF(T1093="Tak"," ",IF(IFERROR(VLOOKUP(A1093,Zaplecze_Weryfikacja!A:B,2,FALSE),"Inny numer Lp")="Inny numer Lp","Inny numer Lp",IF(VLOOKUP(A1093,Zaplecze_Weryfikacja!A:B,2,FALSE)=D1093,"Nieznana przyczyna","Inny opis")))</f>
        <v>Inny opis</v>
      </c>
      <c r="Y1093" s="785"/>
      <c r="Z1093" s="309">
        <f t="shared" si="4136"/>
        <v>0</v>
      </c>
      <c r="AA1093" s="785"/>
      <c r="AB1093" s="309">
        <f t="shared" si="4137"/>
        <v>0</v>
      </c>
      <c r="AC1093" s="785"/>
      <c r="AD1093" s="309">
        <f t="shared" si="4138"/>
        <v>0</v>
      </c>
      <c r="AE1093" s="785"/>
      <c r="AF1093" s="309">
        <f t="shared" si="4139"/>
        <v>0</v>
      </c>
      <c r="AG1093" s="785"/>
      <c r="AH1093" s="309">
        <f t="shared" si="4140"/>
        <v>0</v>
      </c>
      <c r="AI1093" s="785"/>
      <c r="AJ1093" s="309">
        <f t="shared" si="4141"/>
        <v>0</v>
      </c>
      <c r="AK1093" s="785"/>
      <c r="AL1093" s="309">
        <f t="shared" si="4142"/>
        <v>0</v>
      </c>
      <c r="AM1093" s="785"/>
      <c r="AN1093" s="309">
        <f t="shared" si="4143"/>
        <v>0</v>
      </c>
      <c r="AO1093" s="785"/>
      <c r="AP1093" s="309">
        <f t="shared" si="4144"/>
        <v>0</v>
      </c>
      <c r="AQ1093" s="785"/>
      <c r="AR1093" s="309">
        <f t="shared" si="4145"/>
        <v>0</v>
      </c>
      <c r="AT1093" s="782">
        <f t="shared" si="3928"/>
        <v>0</v>
      </c>
      <c r="AU1093" s="782">
        <f t="shared" si="3929"/>
        <v>0</v>
      </c>
      <c r="AV1093" s="782">
        <f t="shared" si="3930"/>
        <v>0</v>
      </c>
      <c r="AW1093" s="788" t="e">
        <f t="shared" si="3931"/>
        <v>#DIV/0!</v>
      </c>
      <c r="AY1093" s="781">
        <f t="shared" si="3932"/>
        <v>0</v>
      </c>
      <c r="AZ1093" s="777"/>
      <c r="BA1093" s="781">
        <f t="shared" si="3933"/>
        <v>0</v>
      </c>
      <c r="BB1093" s="777"/>
      <c r="BC1093" s="781">
        <f t="shared" si="3934"/>
        <v>0</v>
      </c>
      <c r="BD1093" s="777"/>
      <c r="BE1093" s="781">
        <f t="shared" si="3935"/>
        <v>0</v>
      </c>
      <c r="BF1093" s="777"/>
      <c r="BG1093" s="781">
        <f t="shared" si="3936"/>
        <v>0</v>
      </c>
      <c r="BH1093" s="777"/>
      <c r="BI1093" s="781">
        <f t="shared" si="3937"/>
        <v>0</v>
      </c>
      <c r="BJ1093" s="777"/>
      <c r="BK1093" s="781">
        <f t="shared" si="3938"/>
        <v>0</v>
      </c>
      <c r="BL1093" s="777"/>
      <c r="BM1093" s="781">
        <f t="shared" si="3939"/>
        <v>0</v>
      </c>
      <c r="BN1093" s="777"/>
      <c r="BO1093" s="781">
        <f t="shared" si="3940"/>
        <v>0</v>
      </c>
      <c r="BP1093" s="777"/>
      <c r="BQ1093" s="781">
        <f t="shared" si="3941"/>
        <v>0</v>
      </c>
      <c r="BR1093" s="777"/>
    </row>
    <row r="1094" spans="1:70" outlineLevel="3">
      <c r="A1094" s="6">
        <v>302668</v>
      </c>
      <c r="B1094" s="10"/>
      <c r="C1094" s="121" t="s">
        <v>117</v>
      </c>
      <c r="D1094" s="175" t="s">
        <v>987</v>
      </c>
      <c r="E1094" s="43" t="str">
        <f t="shared" si="4134"/>
        <v>N</v>
      </c>
      <c r="F1094" s="13" t="s">
        <v>253</v>
      </c>
      <c r="G1094" s="134" t="s">
        <v>325</v>
      </c>
      <c r="H1094" s="1076"/>
      <c r="I1094" s="1141"/>
      <c r="J1094" s="1142"/>
      <c r="K1094" s="1032">
        <f t="shared" si="4135"/>
        <v>0</v>
      </c>
      <c r="L1094" s="208"/>
      <c r="M1094" s="128"/>
      <c r="N1094" s="409"/>
      <c r="O1094" s="409"/>
      <c r="Q1094" s="684" t="s">
        <v>1883</v>
      </c>
      <c r="R1094" s="692" t="s">
        <v>2004</v>
      </c>
      <c r="T1094" s="680" t="str">
        <f>IF(IF(A1094=0,TRUE(),D1094=IFERROR(VLOOKUP(A1094,Zaplecze_Weryfikacja!A:B,2,FALSE),2))=TRUE(),"Tak","Nie")</f>
        <v>Nie</v>
      </c>
      <c r="U1094" s="681" t="str">
        <f>IF(T1094="Tak"," ",IF(IFERROR(VLOOKUP(A1094,Zaplecze_Weryfikacja!A:B,2,FALSE),"Inny numer Lp")="Inny numer Lp","Inny numer Lp",IF(VLOOKUP(A1094,Zaplecze_Weryfikacja!A:B,2,FALSE)=D1094,"Nieznana przyczyna","Inny opis")))</f>
        <v>Inny opis</v>
      </c>
      <c r="Y1094" s="785"/>
      <c r="Z1094" s="309">
        <f t="shared" si="4136"/>
        <v>0</v>
      </c>
      <c r="AA1094" s="785"/>
      <c r="AB1094" s="309">
        <f t="shared" si="4137"/>
        <v>0</v>
      </c>
      <c r="AC1094" s="785"/>
      <c r="AD1094" s="309">
        <f t="shared" si="4138"/>
        <v>0</v>
      </c>
      <c r="AE1094" s="785"/>
      <c r="AF1094" s="309">
        <f t="shared" si="4139"/>
        <v>0</v>
      </c>
      <c r="AG1094" s="785"/>
      <c r="AH1094" s="309">
        <f t="shared" si="4140"/>
        <v>0</v>
      </c>
      <c r="AI1094" s="785"/>
      <c r="AJ1094" s="309">
        <f t="shared" si="4141"/>
        <v>0</v>
      </c>
      <c r="AK1094" s="785"/>
      <c r="AL1094" s="309">
        <f t="shared" si="4142"/>
        <v>0</v>
      </c>
      <c r="AM1094" s="785"/>
      <c r="AN1094" s="309">
        <f t="shared" si="4143"/>
        <v>0</v>
      </c>
      <c r="AO1094" s="785"/>
      <c r="AP1094" s="309">
        <f t="shared" si="4144"/>
        <v>0</v>
      </c>
      <c r="AQ1094" s="785"/>
      <c r="AR1094" s="309">
        <f t="shared" si="4145"/>
        <v>0</v>
      </c>
      <c r="AT1094" s="782">
        <f t="shared" si="3928"/>
        <v>0</v>
      </c>
      <c r="AU1094" s="782">
        <f t="shared" si="3929"/>
        <v>0</v>
      </c>
      <c r="AV1094" s="782">
        <f t="shared" si="3930"/>
        <v>0</v>
      </c>
      <c r="AW1094" s="788" t="e">
        <f t="shared" si="3931"/>
        <v>#DIV/0!</v>
      </c>
      <c r="AY1094" s="781">
        <f t="shared" si="3932"/>
        <v>0</v>
      </c>
      <c r="AZ1094" s="777"/>
      <c r="BA1094" s="781">
        <f t="shared" si="3933"/>
        <v>0</v>
      </c>
      <c r="BB1094" s="777"/>
      <c r="BC1094" s="781">
        <f t="shared" si="3934"/>
        <v>0</v>
      </c>
      <c r="BD1094" s="777"/>
      <c r="BE1094" s="781">
        <f t="shared" si="3935"/>
        <v>0</v>
      </c>
      <c r="BF1094" s="777"/>
      <c r="BG1094" s="781">
        <f t="shared" si="3936"/>
        <v>0</v>
      </c>
      <c r="BH1094" s="777"/>
      <c r="BI1094" s="781">
        <f t="shared" si="3937"/>
        <v>0</v>
      </c>
      <c r="BJ1094" s="777"/>
      <c r="BK1094" s="781">
        <f t="shared" si="3938"/>
        <v>0</v>
      </c>
      <c r="BL1094" s="777"/>
      <c r="BM1094" s="781">
        <f t="shared" si="3939"/>
        <v>0</v>
      </c>
      <c r="BN1094" s="777"/>
      <c r="BO1094" s="781">
        <f t="shared" si="3940"/>
        <v>0</v>
      </c>
      <c r="BP1094" s="777"/>
      <c r="BQ1094" s="781">
        <f t="shared" si="3941"/>
        <v>0</v>
      </c>
      <c r="BR1094" s="777"/>
    </row>
    <row r="1095" spans="1:70" outlineLevel="3">
      <c r="A1095" s="6">
        <v>302669</v>
      </c>
      <c r="B1095" s="10"/>
      <c r="C1095" s="121" t="s">
        <v>117</v>
      </c>
      <c r="D1095" s="178" t="s">
        <v>243</v>
      </c>
      <c r="E1095" s="43" t="str">
        <f t="shared" si="4134"/>
        <v>N</v>
      </c>
      <c r="F1095" s="13" t="s">
        <v>253</v>
      </c>
      <c r="G1095" s="122" t="s">
        <v>325</v>
      </c>
      <c r="H1095" s="1076"/>
      <c r="I1095" s="1141"/>
      <c r="J1095" s="1142"/>
      <c r="K1095" s="1032">
        <f t="shared" si="4135"/>
        <v>0</v>
      </c>
      <c r="L1095" s="208"/>
      <c r="M1095" s="128"/>
      <c r="N1095" s="409"/>
      <c r="O1095" s="409"/>
      <c r="Q1095" s="684" t="s">
        <v>1883</v>
      </c>
      <c r="R1095" s="692" t="s">
        <v>2004</v>
      </c>
      <c r="T1095" s="680" t="str">
        <f>IF(IF(A1095=0,TRUE(),D1095=IFERROR(VLOOKUP(A1095,Zaplecze_Weryfikacja!A:B,2,FALSE),2))=TRUE(),"Tak","Nie")</f>
        <v>Nie</v>
      </c>
      <c r="U1095" s="681" t="str">
        <f>IF(T1095="Tak"," ",IF(IFERROR(VLOOKUP(A1095,Zaplecze_Weryfikacja!A:B,2,FALSE),"Inny numer Lp")="Inny numer Lp","Inny numer Lp",IF(VLOOKUP(A1095,Zaplecze_Weryfikacja!A:B,2,FALSE)=D1095,"Nieznana przyczyna","Inny opis")))</f>
        <v>Inny opis</v>
      </c>
      <c r="Y1095" s="785"/>
      <c r="Z1095" s="309">
        <f t="shared" si="4136"/>
        <v>0</v>
      </c>
      <c r="AA1095" s="785"/>
      <c r="AB1095" s="309">
        <f t="shared" si="4137"/>
        <v>0</v>
      </c>
      <c r="AC1095" s="785"/>
      <c r="AD1095" s="309">
        <f t="shared" si="4138"/>
        <v>0</v>
      </c>
      <c r="AE1095" s="785"/>
      <c r="AF1095" s="309">
        <f t="shared" si="4139"/>
        <v>0</v>
      </c>
      <c r="AG1095" s="785"/>
      <c r="AH1095" s="309">
        <f t="shared" si="4140"/>
        <v>0</v>
      </c>
      <c r="AI1095" s="785"/>
      <c r="AJ1095" s="309">
        <f t="shared" si="4141"/>
        <v>0</v>
      </c>
      <c r="AK1095" s="785"/>
      <c r="AL1095" s="309">
        <f t="shared" si="4142"/>
        <v>0</v>
      </c>
      <c r="AM1095" s="785"/>
      <c r="AN1095" s="309">
        <f t="shared" si="4143"/>
        <v>0</v>
      </c>
      <c r="AO1095" s="785"/>
      <c r="AP1095" s="309">
        <f t="shared" si="4144"/>
        <v>0</v>
      </c>
      <c r="AQ1095" s="785"/>
      <c r="AR1095" s="309">
        <f t="shared" si="4145"/>
        <v>0</v>
      </c>
      <c r="AT1095" s="782">
        <f t="shared" si="3928"/>
        <v>0</v>
      </c>
      <c r="AU1095" s="782">
        <f t="shared" si="3929"/>
        <v>0</v>
      </c>
      <c r="AV1095" s="782">
        <f t="shared" si="3930"/>
        <v>0</v>
      </c>
      <c r="AW1095" s="788" t="e">
        <f t="shared" si="3931"/>
        <v>#DIV/0!</v>
      </c>
      <c r="AY1095" s="781">
        <f t="shared" si="3932"/>
        <v>0</v>
      </c>
      <c r="AZ1095" s="777"/>
      <c r="BA1095" s="781">
        <f t="shared" si="3933"/>
        <v>0</v>
      </c>
      <c r="BB1095" s="777"/>
      <c r="BC1095" s="781">
        <f t="shared" si="3934"/>
        <v>0</v>
      </c>
      <c r="BD1095" s="777"/>
      <c r="BE1095" s="781">
        <f t="shared" si="3935"/>
        <v>0</v>
      </c>
      <c r="BF1095" s="777"/>
      <c r="BG1095" s="781">
        <f t="shared" si="3936"/>
        <v>0</v>
      </c>
      <c r="BH1095" s="777"/>
      <c r="BI1095" s="781">
        <f t="shared" si="3937"/>
        <v>0</v>
      </c>
      <c r="BJ1095" s="777"/>
      <c r="BK1095" s="781">
        <f t="shared" si="3938"/>
        <v>0</v>
      </c>
      <c r="BL1095" s="777"/>
      <c r="BM1095" s="781">
        <f t="shared" si="3939"/>
        <v>0</v>
      </c>
      <c r="BN1095" s="777"/>
      <c r="BO1095" s="781">
        <f t="shared" si="3940"/>
        <v>0</v>
      </c>
      <c r="BP1095" s="777"/>
      <c r="BQ1095" s="781">
        <f t="shared" si="3941"/>
        <v>0</v>
      </c>
      <c r="BR1095" s="777"/>
    </row>
    <row r="1096" spans="1:70" ht="28.5" outlineLevel="3">
      <c r="A1096" s="1250">
        <v>302670</v>
      </c>
      <c r="B1096" s="10"/>
      <c r="C1096" s="121" t="s">
        <v>117</v>
      </c>
      <c r="D1096" s="1345" t="s">
        <v>4111</v>
      </c>
      <c r="E1096" s="43" t="str">
        <f t="shared" si="4134"/>
        <v>T</v>
      </c>
      <c r="F1096" s="13" t="s">
        <v>258</v>
      </c>
      <c r="G1096" s="122" t="s">
        <v>325</v>
      </c>
      <c r="H1096" s="1076">
        <v>1</v>
      </c>
      <c r="I1096" s="1141"/>
      <c r="J1096" s="1142"/>
      <c r="K1096" s="1032">
        <f t="shared" si="4135"/>
        <v>0</v>
      </c>
      <c r="L1096" s="208"/>
      <c r="M1096" s="128"/>
      <c r="N1096" s="409"/>
      <c r="O1096" s="409"/>
      <c r="Q1096" s="684" t="s">
        <v>1881</v>
      </c>
      <c r="R1096" s="692" t="s">
        <v>2004</v>
      </c>
      <c r="T1096" s="680" t="str">
        <f>IF(IF(A1096=0,TRUE(),D1096=IFERROR(VLOOKUP(A1096,Zaplecze_Weryfikacja!A:B,2,FALSE),2))=TRUE(),"Tak","Nie")</f>
        <v>Nie</v>
      </c>
      <c r="U1096" s="681" t="str">
        <f>IF(T1096="Tak"," ",IF(IFERROR(VLOOKUP(A1096,Zaplecze_Weryfikacja!A:B,2,FALSE),"Inny numer Lp")="Inny numer Lp","Inny numer Lp",IF(VLOOKUP(A1096,Zaplecze_Weryfikacja!A:B,2,FALSE)=D1096,"Nieznana przyczyna","Inny opis")))</f>
        <v>Inny opis</v>
      </c>
      <c r="Y1096" s="785"/>
      <c r="Z1096" s="309">
        <f t="shared" si="4136"/>
        <v>0</v>
      </c>
      <c r="AA1096" s="785"/>
      <c r="AB1096" s="309">
        <f t="shared" si="4137"/>
        <v>0</v>
      </c>
      <c r="AC1096" s="785"/>
      <c r="AD1096" s="309">
        <f t="shared" si="4138"/>
        <v>0</v>
      </c>
      <c r="AE1096" s="785"/>
      <c r="AF1096" s="309">
        <f t="shared" si="4139"/>
        <v>0</v>
      </c>
      <c r="AG1096" s="785"/>
      <c r="AH1096" s="309">
        <f t="shared" si="4140"/>
        <v>0</v>
      </c>
      <c r="AI1096" s="785"/>
      <c r="AJ1096" s="309">
        <f t="shared" si="4141"/>
        <v>0</v>
      </c>
      <c r="AK1096" s="785"/>
      <c r="AL1096" s="309">
        <f t="shared" si="4142"/>
        <v>0</v>
      </c>
      <c r="AM1096" s="785"/>
      <c r="AN1096" s="309">
        <f t="shared" si="4143"/>
        <v>0</v>
      </c>
      <c r="AO1096" s="785"/>
      <c r="AP1096" s="309">
        <f t="shared" si="4144"/>
        <v>0</v>
      </c>
      <c r="AQ1096" s="785"/>
      <c r="AR1096" s="309">
        <f t="shared" si="4145"/>
        <v>0</v>
      </c>
      <c r="AT1096" s="782">
        <f t="shared" si="3928"/>
        <v>0</v>
      </c>
      <c r="AU1096" s="782">
        <f t="shared" si="3929"/>
        <v>0</v>
      </c>
      <c r="AV1096" s="782">
        <f t="shared" si="3930"/>
        <v>0</v>
      </c>
      <c r="AW1096" s="788" t="e">
        <f t="shared" si="3931"/>
        <v>#DIV/0!</v>
      </c>
      <c r="AY1096" s="781">
        <f t="shared" si="3932"/>
        <v>0</v>
      </c>
      <c r="AZ1096" s="777"/>
      <c r="BA1096" s="781">
        <f t="shared" si="3933"/>
        <v>0</v>
      </c>
      <c r="BB1096" s="777"/>
      <c r="BC1096" s="781">
        <f t="shared" si="3934"/>
        <v>0</v>
      </c>
      <c r="BD1096" s="777"/>
      <c r="BE1096" s="781">
        <f t="shared" si="3935"/>
        <v>0</v>
      </c>
      <c r="BF1096" s="777"/>
      <c r="BG1096" s="781">
        <f t="shared" si="3936"/>
        <v>0</v>
      </c>
      <c r="BH1096" s="777"/>
      <c r="BI1096" s="781">
        <f t="shared" si="3937"/>
        <v>0</v>
      </c>
      <c r="BJ1096" s="777"/>
      <c r="BK1096" s="781">
        <f t="shared" si="3938"/>
        <v>0</v>
      </c>
      <c r="BL1096" s="777"/>
      <c r="BM1096" s="781">
        <f t="shared" si="3939"/>
        <v>0</v>
      </c>
      <c r="BN1096" s="777"/>
      <c r="BO1096" s="781">
        <f t="shared" si="3940"/>
        <v>0</v>
      </c>
      <c r="BP1096" s="777"/>
      <c r="BQ1096" s="781">
        <f t="shared" si="3941"/>
        <v>0</v>
      </c>
      <c r="BR1096" s="777"/>
    </row>
    <row r="1097" spans="1:70" outlineLevel="3">
      <c r="A1097" s="1250">
        <v>302671</v>
      </c>
      <c r="B1097" s="10"/>
      <c r="C1097" s="121" t="s">
        <v>117</v>
      </c>
      <c r="D1097" s="1269" t="s">
        <v>3253</v>
      </c>
      <c r="E1097" s="43" t="str">
        <f t="shared" si="4134"/>
        <v>T</v>
      </c>
      <c r="F1097" s="13" t="s">
        <v>3251</v>
      </c>
      <c r="G1097" s="122" t="s">
        <v>324</v>
      </c>
      <c r="H1097" s="1249">
        <v>17.600000000000001</v>
      </c>
      <c r="I1097" s="1141"/>
      <c r="J1097" s="1142"/>
      <c r="K1097" s="1032">
        <f t="shared" si="4135"/>
        <v>0</v>
      </c>
      <c r="L1097" s="208"/>
      <c r="M1097" s="128"/>
      <c r="N1097" s="409"/>
      <c r="O1097" s="409"/>
      <c r="Q1097" s="684" t="s">
        <v>1885</v>
      </c>
      <c r="R1097" s="692" t="s">
        <v>2004</v>
      </c>
      <c r="T1097" s="680" t="str">
        <f>IF(IF(A1097=0,TRUE(),D1097=IFERROR(VLOOKUP(A1097,Zaplecze_Weryfikacja!A:B,2,FALSE),2))=TRUE(),"Tak","Nie")</f>
        <v>Nie</v>
      </c>
      <c r="U1097" s="681" t="str">
        <f>IF(T1097="Tak"," ",IF(IFERROR(VLOOKUP(A1097,Zaplecze_Weryfikacja!A:B,2,FALSE),"Inny numer Lp")="Inny numer Lp","Inny numer Lp",IF(VLOOKUP(A1097,Zaplecze_Weryfikacja!A:B,2,FALSE)=D1097,"Nieznana przyczyna","Inny opis")))</f>
        <v>Inny opis</v>
      </c>
      <c r="Y1097" s="785"/>
      <c r="Z1097" s="309">
        <f t="shared" si="4136"/>
        <v>0</v>
      </c>
      <c r="AA1097" s="785"/>
      <c r="AB1097" s="309">
        <f t="shared" si="4137"/>
        <v>0</v>
      </c>
      <c r="AC1097" s="785"/>
      <c r="AD1097" s="309">
        <f t="shared" si="4138"/>
        <v>0</v>
      </c>
      <c r="AE1097" s="785"/>
      <c r="AF1097" s="309">
        <f t="shared" si="4139"/>
        <v>0</v>
      </c>
      <c r="AG1097" s="785"/>
      <c r="AH1097" s="309">
        <f t="shared" si="4140"/>
        <v>0</v>
      </c>
      <c r="AI1097" s="785"/>
      <c r="AJ1097" s="309">
        <f t="shared" si="4141"/>
        <v>0</v>
      </c>
      <c r="AK1097" s="785"/>
      <c r="AL1097" s="309">
        <f t="shared" si="4142"/>
        <v>0</v>
      </c>
      <c r="AM1097" s="785"/>
      <c r="AN1097" s="309">
        <f t="shared" si="4143"/>
        <v>0</v>
      </c>
      <c r="AO1097" s="785"/>
      <c r="AP1097" s="309">
        <f t="shared" si="4144"/>
        <v>0</v>
      </c>
      <c r="AQ1097" s="785"/>
      <c r="AR1097" s="309">
        <f t="shared" si="4145"/>
        <v>0</v>
      </c>
      <c r="AT1097" s="782">
        <f t="shared" si="3928"/>
        <v>0</v>
      </c>
      <c r="AU1097" s="782">
        <f t="shared" si="3929"/>
        <v>0</v>
      </c>
      <c r="AV1097" s="782">
        <f t="shared" si="3930"/>
        <v>0</v>
      </c>
      <c r="AW1097" s="788" t="e">
        <f t="shared" si="3931"/>
        <v>#DIV/0!</v>
      </c>
      <c r="AY1097" s="781">
        <f t="shared" si="3932"/>
        <v>0</v>
      </c>
      <c r="AZ1097" s="777"/>
      <c r="BA1097" s="781">
        <f t="shared" si="3933"/>
        <v>0</v>
      </c>
      <c r="BB1097" s="777"/>
      <c r="BC1097" s="781">
        <f t="shared" si="3934"/>
        <v>0</v>
      </c>
      <c r="BD1097" s="777"/>
      <c r="BE1097" s="781">
        <f t="shared" si="3935"/>
        <v>0</v>
      </c>
      <c r="BF1097" s="777"/>
      <c r="BG1097" s="781">
        <f t="shared" si="3936"/>
        <v>0</v>
      </c>
      <c r="BH1097" s="777"/>
      <c r="BI1097" s="781">
        <f t="shared" si="3937"/>
        <v>0</v>
      </c>
      <c r="BJ1097" s="777"/>
      <c r="BK1097" s="781">
        <f t="shared" si="3938"/>
        <v>0</v>
      </c>
      <c r="BL1097" s="777"/>
      <c r="BM1097" s="781">
        <f t="shared" si="3939"/>
        <v>0</v>
      </c>
      <c r="BN1097" s="777"/>
      <c r="BO1097" s="781">
        <f t="shared" si="3940"/>
        <v>0</v>
      </c>
      <c r="BP1097" s="777"/>
      <c r="BQ1097" s="781">
        <f t="shared" si="3941"/>
        <v>0</v>
      </c>
      <c r="BR1097" s="777"/>
    </row>
    <row r="1098" spans="1:70" outlineLevel="3">
      <c r="A1098" s="6">
        <v>302672</v>
      </c>
      <c r="B1098" s="10"/>
      <c r="C1098" s="121" t="s">
        <v>117</v>
      </c>
      <c r="D1098" s="161" t="s">
        <v>3262</v>
      </c>
      <c r="E1098" s="43" t="str">
        <f t="shared" si="4134"/>
        <v>T</v>
      </c>
      <c r="F1098" s="37" t="s">
        <v>3252</v>
      </c>
      <c r="G1098" s="122" t="s">
        <v>325</v>
      </c>
      <c r="H1098" s="1076">
        <v>1</v>
      </c>
      <c r="I1098" s="1141"/>
      <c r="J1098" s="1142"/>
      <c r="K1098" s="1032">
        <f t="shared" si="4135"/>
        <v>0</v>
      </c>
      <c r="L1098" s="208"/>
      <c r="M1098" s="128"/>
      <c r="N1098" s="409"/>
      <c r="O1098" s="409"/>
      <c r="Q1098" s="684" t="s">
        <v>1885</v>
      </c>
      <c r="R1098" s="692" t="s">
        <v>2004</v>
      </c>
      <c r="T1098" s="680" t="str">
        <f>IF(IF(A1098=0,TRUE(),D1098=IFERROR(VLOOKUP(A1098,Zaplecze_Weryfikacja!A:B,2,FALSE),2))=TRUE(),"Tak","Nie")</f>
        <v>Nie</v>
      </c>
      <c r="U1098" s="681" t="str">
        <f>IF(T1098="Tak"," ",IF(IFERROR(VLOOKUP(A1098,Zaplecze_Weryfikacja!A:B,2,FALSE),"Inny numer Lp")="Inny numer Lp","Inny numer Lp",IF(VLOOKUP(A1098,Zaplecze_Weryfikacja!A:B,2,FALSE)=D1098,"Nieznana przyczyna","Inny opis")))</f>
        <v>Inny opis</v>
      </c>
      <c r="Y1098" s="785"/>
      <c r="Z1098" s="309">
        <f t="shared" si="4136"/>
        <v>0</v>
      </c>
      <c r="AA1098" s="785"/>
      <c r="AB1098" s="309">
        <f t="shared" si="4137"/>
        <v>0</v>
      </c>
      <c r="AC1098" s="785"/>
      <c r="AD1098" s="309">
        <f t="shared" si="4138"/>
        <v>0</v>
      </c>
      <c r="AE1098" s="785"/>
      <c r="AF1098" s="309">
        <f t="shared" si="4139"/>
        <v>0</v>
      </c>
      <c r="AG1098" s="785"/>
      <c r="AH1098" s="309">
        <f t="shared" si="4140"/>
        <v>0</v>
      </c>
      <c r="AI1098" s="785"/>
      <c r="AJ1098" s="309">
        <f t="shared" si="4141"/>
        <v>0</v>
      </c>
      <c r="AK1098" s="785"/>
      <c r="AL1098" s="309">
        <f t="shared" si="4142"/>
        <v>0</v>
      </c>
      <c r="AM1098" s="785"/>
      <c r="AN1098" s="309">
        <f t="shared" si="4143"/>
        <v>0</v>
      </c>
      <c r="AO1098" s="785"/>
      <c r="AP1098" s="309">
        <f t="shared" si="4144"/>
        <v>0</v>
      </c>
      <c r="AQ1098" s="785"/>
      <c r="AR1098" s="309">
        <f t="shared" si="4145"/>
        <v>0</v>
      </c>
      <c r="AT1098" s="782">
        <f t="shared" si="3928"/>
        <v>0</v>
      </c>
      <c r="AU1098" s="782">
        <f t="shared" si="3929"/>
        <v>0</v>
      </c>
      <c r="AV1098" s="782">
        <f t="shared" si="3930"/>
        <v>0</v>
      </c>
      <c r="AW1098" s="788" t="e">
        <f t="shared" si="3931"/>
        <v>#DIV/0!</v>
      </c>
      <c r="AY1098" s="781">
        <f t="shared" si="3932"/>
        <v>0</v>
      </c>
      <c r="AZ1098" s="777"/>
      <c r="BA1098" s="781">
        <f t="shared" si="3933"/>
        <v>0</v>
      </c>
      <c r="BB1098" s="777"/>
      <c r="BC1098" s="781">
        <f t="shared" si="3934"/>
        <v>0</v>
      </c>
      <c r="BD1098" s="777"/>
      <c r="BE1098" s="781">
        <f t="shared" si="3935"/>
        <v>0</v>
      </c>
      <c r="BF1098" s="777"/>
      <c r="BG1098" s="781">
        <f t="shared" si="3936"/>
        <v>0</v>
      </c>
      <c r="BH1098" s="777"/>
      <c r="BI1098" s="781">
        <f t="shared" si="3937"/>
        <v>0</v>
      </c>
      <c r="BJ1098" s="777"/>
      <c r="BK1098" s="781">
        <f t="shared" si="3938"/>
        <v>0</v>
      </c>
      <c r="BL1098" s="777"/>
      <c r="BM1098" s="781">
        <f t="shared" si="3939"/>
        <v>0</v>
      </c>
      <c r="BN1098" s="777"/>
      <c r="BO1098" s="781">
        <f t="shared" si="3940"/>
        <v>0</v>
      </c>
      <c r="BP1098" s="777"/>
      <c r="BQ1098" s="781">
        <f t="shared" si="3941"/>
        <v>0</v>
      </c>
      <c r="BR1098" s="777"/>
    </row>
    <row r="1099" spans="1:70" outlineLevel="3">
      <c r="A1099" s="6">
        <v>302673</v>
      </c>
      <c r="B1099" s="10"/>
      <c r="C1099" s="121" t="s">
        <v>117</v>
      </c>
      <c r="D1099" s="189" t="s">
        <v>3260</v>
      </c>
      <c r="E1099" s="43" t="str">
        <f t="shared" si="4134"/>
        <v>T</v>
      </c>
      <c r="F1099" s="81" t="s">
        <v>3189</v>
      </c>
      <c r="G1099" s="122" t="s">
        <v>325</v>
      </c>
      <c r="H1099" s="1076">
        <v>2</v>
      </c>
      <c r="I1099" s="1141"/>
      <c r="J1099" s="1142"/>
      <c r="K1099" s="1032">
        <f t="shared" si="4135"/>
        <v>0</v>
      </c>
      <c r="L1099" s="208"/>
      <c r="M1099" s="128"/>
      <c r="N1099" s="409"/>
      <c r="O1099" s="409"/>
      <c r="Q1099" s="684" t="s">
        <v>1885</v>
      </c>
      <c r="R1099" s="692" t="s">
        <v>2004</v>
      </c>
      <c r="T1099" s="680" t="str">
        <f>IF(IF(A1099=0,TRUE(),D1099=IFERROR(VLOOKUP(A1099,Zaplecze_Weryfikacja!A:B,2,FALSE),2))=TRUE(),"Tak","Nie")</f>
        <v>Nie</v>
      </c>
      <c r="U1099" s="681" t="str">
        <f>IF(T1099="Tak"," ",IF(IFERROR(VLOOKUP(A1099,Zaplecze_Weryfikacja!A:B,2,FALSE),"Inny numer Lp")="Inny numer Lp","Inny numer Lp",IF(VLOOKUP(A1099,Zaplecze_Weryfikacja!A:B,2,FALSE)=D1099,"Nieznana przyczyna","Inny opis")))</f>
        <v>Inny opis</v>
      </c>
      <c r="Y1099" s="785"/>
      <c r="Z1099" s="309">
        <f t="shared" si="4136"/>
        <v>0</v>
      </c>
      <c r="AA1099" s="785"/>
      <c r="AB1099" s="309">
        <f t="shared" si="4137"/>
        <v>0</v>
      </c>
      <c r="AC1099" s="785"/>
      <c r="AD1099" s="309">
        <f t="shared" si="4138"/>
        <v>0</v>
      </c>
      <c r="AE1099" s="785"/>
      <c r="AF1099" s="309">
        <f t="shared" si="4139"/>
        <v>0</v>
      </c>
      <c r="AG1099" s="785"/>
      <c r="AH1099" s="309">
        <f t="shared" si="4140"/>
        <v>0</v>
      </c>
      <c r="AI1099" s="785"/>
      <c r="AJ1099" s="309">
        <f t="shared" si="4141"/>
        <v>0</v>
      </c>
      <c r="AK1099" s="785"/>
      <c r="AL1099" s="309">
        <f t="shared" si="4142"/>
        <v>0</v>
      </c>
      <c r="AM1099" s="785"/>
      <c r="AN1099" s="309">
        <f t="shared" si="4143"/>
        <v>0</v>
      </c>
      <c r="AO1099" s="785"/>
      <c r="AP1099" s="309">
        <f t="shared" si="4144"/>
        <v>0</v>
      </c>
      <c r="AQ1099" s="785"/>
      <c r="AR1099" s="309">
        <f t="shared" si="4145"/>
        <v>0</v>
      </c>
      <c r="AT1099" s="782">
        <f t="shared" si="3928"/>
        <v>0</v>
      </c>
      <c r="AU1099" s="782">
        <f t="shared" si="3929"/>
        <v>0</v>
      </c>
      <c r="AV1099" s="782">
        <f t="shared" si="3930"/>
        <v>0</v>
      </c>
      <c r="AW1099" s="788" t="e">
        <f t="shared" si="3931"/>
        <v>#DIV/0!</v>
      </c>
      <c r="AY1099" s="781">
        <f t="shared" si="3932"/>
        <v>0</v>
      </c>
      <c r="AZ1099" s="777"/>
      <c r="BA1099" s="781">
        <f t="shared" si="3933"/>
        <v>0</v>
      </c>
      <c r="BB1099" s="777"/>
      <c r="BC1099" s="781">
        <f t="shared" si="3934"/>
        <v>0</v>
      </c>
      <c r="BD1099" s="777"/>
      <c r="BE1099" s="781">
        <f t="shared" si="3935"/>
        <v>0</v>
      </c>
      <c r="BF1099" s="777"/>
      <c r="BG1099" s="781">
        <f t="shared" si="3936"/>
        <v>0</v>
      </c>
      <c r="BH1099" s="777"/>
      <c r="BI1099" s="781">
        <f t="shared" si="3937"/>
        <v>0</v>
      </c>
      <c r="BJ1099" s="777"/>
      <c r="BK1099" s="781">
        <f t="shared" si="3938"/>
        <v>0</v>
      </c>
      <c r="BL1099" s="777"/>
      <c r="BM1099" s="781">
        <f t="shared" si="3939"/>
        <v>0</v>
      </c>
      <c r="BN1099" s="777"/>
      <c r="BO1099" s="781">
        <f t="shared" si="3940"/>
        <v>0</v>
      </c>
      <c r="BP1099" s="777"/>
      <c r="BQ1099" s="781">
        <f t="shared" si="3941"/>
        <v>0</v>
      </c>
      <c r="BR1099" s="777"/>
    </row>
    <row r="1100" spans="1:70" outlineLevel="3">
      <c r="A1100" s="1250">
        <v>302674</v>
      </c>
      <c r="B1100" s="10"/>
      <c r="C1100" s="121" t="s">
        <v>117</v>
      </c>
      <c r="D1100" s="190" t="s">
        <v>3261</v>
      </c>
      <c r="E1100" s="43" t="str">
        <f t="shared" si="4134"/>
        <v>N</v>
      </c>
      <c r="F1100" s="13" t="s">
        <v>257</v>
      </c>
      <c r="G1100" s="122" t="s">
        <v>325</v>
      </c>
      <c r="H1100" s="1249">
        <v>0</v>
      </c>
      <c r="I1100" s="1141"/>
      <c r="J1100" s="1142"/>
      <c r="K1100" s="1032">
        <f t="shared" si="4135"/>
        <v>0</v>
      </c>
      <c r="L1100" s="208"/>
      <c r="M1100" s="128"/>
      <c r="N1100" s="409"/>
      <c r="O1100" s="409"/>
      <c r="Q1100" s="684" t="s">
        <v>1885</v>
      </c>
      <c r="R1100" s="692" t="s">
        <v>2004</v>
      </c>
      <c r="T1100" s="680" t="str">
        <f>IF(IF(A1100=0,TRUE(),D1100=IFERROR(VLOOKUP(A1100,Zaplecze_Weryfikacja!A:B,2,FALSE),2))=TRUE(),"Tak","Nie")</f>
        <v>Nie</v>
      </c>
      <c r="U1100" s="681" t="str">
        <f>IF(T1100="Tak"," ",IF(IFERROR(VLOOKUP(A1100,Zaplecze_Weryfikacja!A:B,2,FALSE),"Inny numer Lp")="Inny numer Lp","Inny numer Lp",IF(VLOOKUP(A1100,Zaplecze_Weryfikacja!A:B,2,FALSE)=D1100,"Nieznana przyczyna","Inny opis")))</f>
        <v>Inny opis</v>
      </c>
      <c r="Y1100" s="785"/>
      <c r="Z1100" s="309">
        <f t="shared" si="4136"/>
        <v>0</v>
      </c>
      <c r="AA1100" s="785"/>
      <c r="AB1100" s="309">
        <f t="shared" si="4137"/>
        <v>0</v>
      </c>
      <c r="AC1100" s="785"/>
      <c r="AD1100" s="309">
        <f t="shared" si="4138"/>
        <v>0</v>
      </c>
      <c r="AE1100" s="785"/>
      <c r="AF1100" s="309">
        <f t="shared" si="4139"/>
        <v>0</v>
      </c>
      <c r="AG1100" s="785"/>
      <c r="AH1100" s="309">
        <f t="shared" si="4140"/>
        <v>0</v>
      </c>
      <c r="AI1100" s="785"/>
      <c r="AJ1100" s="309">
        <f t="shared" si="4141"/>
        <v>0</v>
      </c>
      <c r="AK1100" s="785"/>
      <c r="AL1100" s="309">
        <f t="shared" si="4142"/>
        <v>0</v>
      </c>
      <c r="AM1100" s="785"/>
      <c r="AN1100" s="309">
        <f t="shared" si="4143"/>
        <v>0</v>
      </c>
      <c r="AO1100" s="785"/>
      <c r="AP1100" s="309">
        <f t="shared" si="4144"/>
        <v>0</v>
      </c>
      <c r="AQ1100" s="785"/>
      <c r="AR1100" s="309">
        <f t="shared" si="4145"/>
        <v>0</v>
      </c>
      <c r="AT1100" s="782">
        <f t="shared" si="3928"/>
        <v>0</v>
      </c>
      <c r="AU1100" s="782">
        <f t="shared" si="3929"/>
        <v>0</v>
      </c>
      <c r="AV1100" s="782">
        <f t="shared" si="3930"/>
        <v>0</v>
      </c>
      <c r="AW1100" s="788" t="e">
        <f t="shared" si="3931"/>
        <v>#DIV/0!</v>
      </c>
      <c r="AY1100" s="781">
        <f t="shared" si="3932"/>
        <v>0</v>
      </c>
      <c r="AZ1100" s="777"/>
      <c r="BA1100" s="781">
        <f t="shared" si="3933"/>
        <v>0</v>
      </c>
      <c r="BB1100" s="777"/>
      <c r="BC1100" s="781">
        <f t="shared" si="3934"/>
        <v>0</v>
      </c>
      <c r="BD1100" s="777"/>
      <c r="BE1100" s="781">
        <f t="shared" si="3935"/>
        <v>0</v>
      </c>
      <c r="BF1100" s="777"/>
      <c r="BG1100" s="781">
        <f t="shared" si="3936"/>
        <v>0</v>
      </c>
      <c r="BH1100" s="777"/>
      <c r="BI1100" s="781">
        <f t="shared" si="3937"/>
        <v>0</v>
      </c>
      <c r="BJ1100" s="777"/>
      <c r="BK1100" s="781">
        <f t="shared" si="3938"/>
        <v>0</v>
      </c>
      <c r="BL1100" s="777"/>
      <c r="BM1100" s="781">
        <f t="shared" si="3939"/>
        <v>0</v>
      </c>
      <c r="BN1100" s="777"/>
      <c r="BO1100" s="781">
        <f t="shared" si="3940"/>
        <v>0</v>
      </c>
      <c r="BP1100" s="777"/>
      <c r="BQ1100" s="781">
        <f t="shared" si="3941"/>
        <v>0</v>
      </c>
      <c r="BR1100" s="777"/>
    </row>
    <row r="1101" spans="1:70" outlineLevel="3">
      <c r="A1101" s="6">
        <v>302675</v>
      </c>
      <c r="B1101" s="10"/>
      <c r="C1101" s="121" t="s">
        <v>117</v>
      </c>
      <c r="D1101" s="189" t="s">
        <v>984</v>
      </c>
      <c r="E1101" s="43" t="str">
        <f t="shared" si="4134"/>
        <v>N</v>
      </c>
      <c r="F1101" s="13"/>
      <c r="G1101" s="122" t="s">
        <v>327</v>
      </c>
      <c r="H1101" s="1076"/>
      <c r="I1101" s="1141"/>
      <c r="J1101" s="1142"/>
      <c r="K1101" s="1032">
        <f t="shared" si="4135"/>
        <v>0</v>
      </c>
      <c r="L1101" s="208"/>
      <c r="M1101" s="128"/>
      <c r="N1101" s="409"/>
      <c r="O1101" s="409"/>
      <c r="Q1101" s="684" t="s">
        <v>1887</v>
      </c>
      <c r="R1101" s="692" t="s">
        <v>2004</v>
      </c>
      <c r="T1101" s="680" t="str">
        <f>IF(IF(A1101=0,TRUE(),D1101=IFERROR(VLOOKUP(A1101,Zaplecze_Weryfikacja!A:B,2,FALSE),2))=TRUE(),"Tak","Nie")</f>
        <v>Nie</v>
      </c>
      <c r="U1101" s="681" t="str">
        <f>IF(T1101="Tak"," ",IF(IFERROR(VLOOKUP(A1101,Zaplecze_Weryfikacja!A:B,2,FALSE),"Inny numer Lp")="Inny numer Lp","Inny numer Lp",IF(VLOOKUP(A1101,Zaplecze_Weryfikacja!A:B,2,FALSE)=D1101,"Nieznana przyczyna","Inny opis")))</f>
        <v>Inny opis</v>
      </c>
      <c r="Y1101" s="785"/>
      <c r="Z1101" s="309">
        <f t="shared" si="4136"/>
        <v>0</v>
      </c>
      <c r="AA1101" s="785"/>
      <c r="AB1101" s="309">
        <f t="shared" si="4137"/>
        <v>0</v>
      </c>
      <c r="AC1101" s="785"/>
      <c r="AD1101" s="309">
        <f t="shared" si="4138"/>
        <v>0</v>
      </c>
      <c r="AE1101" s="785"/>
      <c r="AF1101" s="309">
        <f t="shared" si="4139"/>
        <v>0</v>
      </c>
      <c r="AG1101" s="785"/>
      <c r="AH1101" s="309">
        <f t="shared" si="4140"/>
        <v>0</v>
      </c>
      <c r="AI1101" s="785"/>
      <c r="AJ1101" s="309">
        <f t="shared" si="4141"/>
        <v>0</v>
      </c>
      <c r="AK1101" s="785"/>
      <c r="AL1101" s="309">
        <f t="shared" si="4142"/>
        <v>0</v>
      </c>
      <c r="AM1101" s="785"/>
      <c r="AN1101" s="309">
        <f t="shared" si="4143"/>
        <v>0</v>
      </c>
      <c r="AO1101" s="785"/>
      <c r="AP1101" s="309">
        <f t="shared" si="4144"/>
        <v>0</v>
      </c>
      <c r="AQ1101" s="785"/>
      <c r="AR1101" s="309">
        <f t="shared" si="4145"/>
        <v>0</v>
      </c>
      <c r="AT1101" s="782">
        <f t="shared" si="3928"/>
        <v>0</v>
      </c>
      <c r="AU1101" s="782">
        <f t="shared" si="3929"/>
        <v>0</v>
      </c>
      <c r="AV1101" s="782">
        <f t="shared" si="3930"/>
        <v>0</v>
      </c>
      <c r="AW1101" s="788" t="e">
        <f t="shared" si="3931"/>
        <v>#DIV/0!</v>
      </c>
      <c r="AY1101" s="781">
        <f t="shared" si="3932"/>
        <v>0</v>
      </c>
      <c r="AZ1101" s="777"/>
      <c r="BA1101" s="781">
        <f t="shared" si="3933"/>
        <v>0</v>
      </c>
      <c r="BB1101" s="777"/>
      <c r="BC1101" s="781">
        <f t="shared" si="3934"/>
        <v>0</v>
      </c>
      <c r="BD1101" s="777"/>
      <c r="BE1101" s="781">
        <f t="shared" si="3935"/>
        <v>0</v>
      </c>
      <c r="BF1101" s="777"/>
      <c r="BG1101" s="781">
        <f t="shared" si="3936"/>
        <v>0</v>
      </c>
      <c r="BH1101" s="777"/>
      <c r="BI1101" s="781">
        <f t="shared" si="3937"/>
        <v>0</v>
      </c>
      <c r="BJ1101" s="777"/>
      <c r="BK1101" s="781">
        <f t="shared" si="3938"/>
        <v>0</v>
      </c>
      <c r="BL1101" s="777"/>
      <c r="BM1101" s="781">
        <f t="shared" si="3939"/>
        <v>0</v>
      </c>
      <c r="BN1101" s="777"/>
      <c r="BO1101" s="781">
        <f t="shared" si="3940"/>
        <v>0</v>
      </c>
      <c r="BP1101" s="777"/>
      <c r="BQ1101" s="781">
        <f t="shared" si="3941"/>
        <v>0</v>
      </c>
      <c r="BR1101" s="777"/>
    </row>
    <row r="1102" spans="1:70" outlineLevel="3">
      <c r="A1102" s="6">
        <v>302676</v>
      </c>
      <c r="B1102" s="10"/>
      <c r="C1102" s="121" t="s">
        <v>117</v>
      </c>
      <c r="D1102" s="189" t="s">
        <v>246</v>
      </c>
      <c r="E1102" s="43" t="str">
        <f t="shared" si="4134"/>
        <v>N</v>
      </c>
      <c r="F1102" s="13"/>
      <c r="G1102" s="122" t="s">
        <v>327</v>
      </c>
      <c r="H1102" s="1076"/>
      <c r="I1102" s="1141"/>
      <c r="J1102" s="1142"/>
      <c r="K1102" s="1032">
        <f t="shared" si="4135"/>
        <v>0</v>
      </c>
      <c r="L1102" s="208"/>
      <c r="M1102" s="128"/>
      <c r="N1102" s="409"/>
      <c r="O1102" s="409"/>
      <c r="Q1102" s="684" t="s">
        <v>1889</v>
      </c>
      <c r="R1102" s="692" t="s">
        <v>2004</v>
      </c>
      <c r="T1102" s="680" t="str">
        <f>IF(IF(A1102=0,TRUE(),D1102=IFERROR(VLOOKUP(A1102,Zaplecze_Weryfikacja!A:B,2,FALSE),2))=TRUE(),"Tak","Nie")</f>
        <v>Nie</v>
      </c>
      <c r="U1102" s="681" t="str">
        <f>IF(T1102="Tak"," ",IF(IFERROR(VLOOKUP(A1102,Zaplecze_Weryfikacja!A:B,2,FALSE),"Inny numer Lp")="Inny numer Lp","Inny numer Lp",IF(VLOOKUP(A1102,Zaplecze_Weryfikacja!A:B,2,FALSE)=D1102,"Nieznana przyczyna","Inny opis")))</f>
        <v>Inny opis</v>
      </c>
      <c r="Y1102" s="785"/>
      <c r="Z1102" s="309">
        <f t="shared" si="4136"/>
        <v>0</v>
      </c>
      <c r="AA1102" s="785"/>
      <c r="AB1102" s="309">
        <f t="shared" si="4137"/>
        <v>0</v>
      </c>
      <c r="AC1102" s="785"/>
      <c r="AD1102" s="309">
        <f t="shared" si="4138"/>
        <v>0</v>
      </c>
      <c r="AE1102" s="785"/>
      <c r="AF1102" s="309">
        <f t="shared" si="4139"/>
        <v>0</v>
      </c>
      <c r="AG1102" s="785"/>
      <c r="AH1102" s="309">
        <f t="shared" si="4140"/>
        <v>0</v>
      </c>
      <c r="AI1102" s="785"/>
      <c r="AJ1102" s="309">
        <f t="shared" si="4141"/>
        <v>0</v>
      </c>
      <c r="AK1102" s="785"/>
      <c r="AL1102" s="309">
        <f t="shared" si="4142"/>
        <v>0</v>
      </c>
      <c r="AM1102" s="785"/>
      <c r="AN1102" s="309">
        <f t="shared" si="4143"/>
        <v>0</v>
      </c>
      <c r="AO1102" s="785"/>
      <c r="AP1102" s="309">
        <f t="shared" si="4144"/>
        <v>0</v>
      </c>
      <c r="AQ1102" s="785"/>
      <c r="AR1102" s="309">
        <f t="shared" si="4145"/>
        <v>0</v>
      </c>
      <c r="AT1102" s="782">
        <f t="shared" si="3928"/>
        <v>0</v>
      </c>
      <c r="AU1102" s="782">
        <f t="shared" si="3929"/>
        <v>0</v>
      </c>
      <c r="AV1102" s="782">
        <f t="shared" si="3930"/>
        <v>0</v>
      </c>
      <c r="AW1102" s="788" t="e">
        <f t="shared" si="3931"/>
        <v>#DIV/0!</v>
      </c>
      <c r="AY1102" s="781">
        <f t="shared" si="3932"/>
        <v>0</v>
      </c>
      <c r="AZ1102" s="777"/>
      <c r="BA1102" s="781">
        <f t="shared" si="3933"/>
        <v>0</v>
      </c>
      <c r="BB1102" s="777"/>
      <c r="BC1102" s="781">
        <f t="shared" si="3934"/>
        <v>0</v>
      </c>
      <c r="BD1102" s="777"/>
      <c r="BE1102" s="781">
        <f t="shared" si="3935"/>
        <v>0</v>
      </c>
      <c r="BF1102" s="777"/>
      <c r="BG1102" s="781">
        <f t="shared" si="3936"/>
        <v>0</v>
      </c>
      <c r="BH1102" s="777"/>
      <c r="BI1102" s="781">
        <f t="shared" si="3937"/>
        <v>0</v>
      </c>
      <c r="BJ1102" s="777"/>
      <c r="BK1102" s="781">
        <f t="shared" si="3938"/>
        <v>0</v>
      </c>
      <c r="BL1102" s="777"/>
      <c r="BM1102" s="781">
        <f t="shared" si="3939"/>
        <v>0</v>
      </c>
      <c r="BN1102" s="777"/>
      <c r="BO1102" s="781">
        <f t="shared" si="3940"/>
        <v>0</v>
      </c>
      <c r="BP1102" s="777"/>
      <c r="BQ1102" s="781">
        <f t="shared" si="3941"/>
        <v>0</v>
      </c>
      <c r="BR1102" s="777"/>
    </row>
    <row r="1103" spans="1:70" outlineLevel="3">
      <c r="A1103" s="6">
        <v>302677</v>
      </c>
      <c r="B1103" s="10"/>
      <c r="C1103" s="121" t="s">
        <v>117</v>
      </c>
      <c r="D1103" s="189" t="s">
        <v>297</v>
      </c>
      <c r="E1103" s="43" t="str">
        <f t="shared" si="4134"/>
        <v>N</v>
      </c>
      <c r="F1103" s="13"/>
      <c r="G1103" s="122" t="s">
        <v>327</v>
      </c>
      <c r="H1103" s="1076"/>
      <c r="I1103" s="1141"/>
      <c r="J1103" s="1142"/>
      <c r="K1103" s="1032">
        <f t="shared" si="4135"/>
        <v>0</v>
      </c>
      <c r="L1103" s="208"/>
      <c r="M1103" s="128"/>
      <c r="N1103" s="409"/>
      <c r="O1103" s="409"/>
      <c r="Q1103" s="684" t="s">
        <v>1888</v>
      </c>
      <c r="R1103" s="692" t="s">
        <v>2004</v>
      </c>
      <c r="T1103" s="680" t="str">
        <f>IF(IF(A1103=0,TRUE(),D1103=IFERROR(VLOOKUP(A1103,Zaplecze_Weryfikacja!A:B,2,FALSE),2))=TRUE(),"Tak","Nie")</f>
        <v>Nie</v>
      </c>
      <c r="U1103" s="681" t="str">
        <f>IF(T1103="Tak"," ",IF(IFERROR(VLOOKUP(A1103,Zaplecze_Weryfikacja!A:B,2,FALSE),"Inny numer Lp")="Inny numer Lp","Inny numer Lp",IF(VLOOKUP(A1103,Zaplecze_Weryfikacja!A:B,2,FALSE)=D1103,"Nieznana przyczyna","Inny opis")))</f>
        <v>Inny opis</v>
      </c>
      <c r="Y1103" s="785"/>
      <c r="Z1103" s="309">
        <f t="shared" si="4136"/>
        <v>0</v>
      </c>
      <c r="AA1103" s="785"/>
      <c r="AB1103" s="309">
        <f t="shared" si="4137"/>
        <v>0</v>
      </c>
      <c r="AC1103" s="785"/>
      <c r="AD1103" s="309">
        <f t="shared" si="4138"/>
        <v>0</v>
      </c>
      <c r="AE1103" s="785"/>
      <c r="AF1103" s="309">
        <f t="shared" si="4139"/>
        <v>0</v>
      </c>
      <c r="AG1103" s="785"/>
      <c r="AH1103" s="309">
        <f t="shared" si="4140"/>
        <v>0</v>
      </c>
      <c r="AI1103" s="785"/>
      <c r="AJ1103" s="309">
        <f t="shared" si="4141"/>
        <v>0</v>
      </c>
      <c r="AK1103" s="785"/>
      <c r="AL1103" s="309">
        <f t="shared" si="4142"/>
        <v>0</v>
      </c>
      <c r="AM1103" s="785"/>
      <c r="AN1103" s="309">
        <f t="shared" si="4143"/>
        <v>0</v>
      </c>
      <c r="AO1103" s="785"/>
      <c r="AP1103" s="309">
        <f t="shared" si="4144"/>
        <v>0</v>
      </c>
      <c r="AQ1103" s="785"/>
      <c r="AR1103" s="309">
        <f t="shared" si="4145"/>
        <v>0</v>
      </c>
      <c r="AT1103" s="782">
        <f t="shared" si="3928"/>
        <v>0</v>
      </c>
      <c r="AU1103" s="782">
        <f t="shared" si="3929"/>
        <v>0</v>
      </c>
      <c r="AV1103" s="782">
        <f t="shared" si="3930"/>
        <v>0</v>
      </c>
      <c r="AW1103" s="788" t="e">
        <f t="shared" si="3931"/>
        <v>#DIV/0!</v>
      </c>
      <c r="AY1103" s="781">
        <f t="shared" si="3932"/>
        <v>0</v>
      </c>
      <c r="AZ1103" s="777"/>
      <c r="BA1103" s="781">
        <f t="shared" si="3933"/>
        <v>0</v>
      </c>
      <c r="BB1103" s="777"/>
      <c r="BC1103" s="781">
        <f t="shared" si="3934"/>
        <v>0</v>
      </c>
      <c r="BD1103" s="777"/>
      <c r="BE1103" s="781">
        <f t="shared" si="3935"/>
        <v>0</v>
      </c>
      <c r="BF1103" s="777"/>
      <c r="BG1103" s="781">
        <f t="shared" si="3936"/>
        <v>0</v>
      </c>
      <c r="BH1103" s="777"/>
      <c r="BI1103" s="781">
        <f t="shared" si="3937"/>
        <v>0</v>
      </c>
      <c r="BJ1103" s="777"/>
      <c r="BK1103" s="781">
        <f t="shared" si="3938"/>
        <v>0</v>
      </c>
      <c r="BL1103" s="777"/>
      <c r="BM1103" s="781">
        <f t="shared" si="3939"/>
        <v>0</v>
      </c>
      <c r="BN1103" s="777"/>
      <c r="BO1103" s="781">
        <f t="shared" si="3940"/>
        <v>0</v>
      </c>
      <c r="BP1103" s="777"/>
      <c r="BQ1103" s="781">
        <f t="shared" si="3941"/>
        <v>0</v>
      </c>
      <c r="BR1103" s="777"/>
    </row>
    <row r="1104" spans="1:70" outlineLevel="3">
      <c r="A1104" s="1250" t="s">
        <v>3981</v>
      </c>
      <c r="B1104" s="1270"/>
      <c r="C1104" s="1271" t="s">
        <v>117</v>
      </c>
      <c r="D1104" s="1390" t="s">
        <v>3979</v>
      </c>
      <c r="E1104" s="43" t="str">
        <f t="shared" ref="E1104" si="4146">IF(H1104&gt;0,"T","N")</f>
        <v>T</v>
      </c>
      <c r="F1104" s="1391" t="s">
        <v>3205</v>
      </c>
      <c r="G1104" s="1393" t="s">
        <v>325</v>
      </c>
      <c r="H1104" s="1392">
        <v>1</v>
      </c>
      <c r="I1104" s="1141"/>
      <c r="J1104" s="1142"/>
      <c r="K1104" s="1032">
        <f t="shared" ref="K1104" si="4147">IF(B1104="E","E",$H1104*I1104)</f>
        <v>0</v>
      </c>
      <c r="L1104" s="208"/>
      <c r="M1104" s="128"/>
      <c r="N1104" s="409"/>
      <c r="O1104" s="409"/>
      <c r="Q1104" s="684" t="s">
        <v>1888</v>
      </c>
      <c r="R1104" s="692" t="s">
        <v>2004</v>
      </c>
      <c r="T1104" s="680" t="str">
        <f>IF(IF(A1104=0,TRUE(),D1104=IFERROR(VLOOKUP(A1104,Zaplecze_Weryfikacja!A:B,2,FALSE),2))=TRUE(),"Tak","Nie")</f>
        <v>Nie</v>
      </c>
      <c r="U1104" s="681" t="str">
        <f>IF(T1104="Tak"," ",IF(IFERROR(VLOOKUP(A1104,Zaplecze_Weryfikacja!A:B,2,FALSE),"Inny numer Lp")="Inny numer Lp","Inny numer Lp",IF(VLOOKUP(A1104,Zaplecze_Weryfikacja!A:B,2,FALSE)=D1104,"Nieznana przyczyna","Inny opis")))</f>
        <v>Inny numer Lp</v>
      </c>
      <c r="Y1104" s="785"/>
      <c r="Z1104" s="309">
        <f t="shared" ref="Z1104" si="4148">IF($B1104="E","E",$H1104*Y1104)</f>
        <v>0</v>
      </c>
      <c r="AA1104" s="785"/>
      <c r="AB1104" s="309">
        <f t="shared" ref="AB1104" si="4149">IF($B1104="E","E",$H1104*AA1104)</f>
        <v>0</v>
      </c>
      <c r="AC1104" s="785"/>
      <c r="AD1104" s="309">
        <f t="shared" ref="AD1104" si="4150">IF($B1104="E","E",$H1104*AC1104)</f>
        <v>0</v>
      </c>
      <c r="AE1104" s="785"/>
      <c r="AF1104" s="309">
        <f t="shared" ref="AF1104" si="4151">IF($B1104="E","E",$H1104*AE1104)</f>
        <v>0</v>
      </c>
      <c r="AG1104" s="785"/>
      <c r="AH1104" s="309">
        <f t="shared" ref="AH1104" si="4152">IF($B1104="E","E",$H1104*AG1104)</f>
        <v>0</v>
      </c>
      <c r="AI1104" s="785"/>
      <c r="AJ1104" s="309">
        <f t="shared" ref="AJ1104" si="4153">IF($B1104="E","E",$H1104*AI1104)</f>
        <v>0</v>
      </c>
      <c r="AK1104" s="785"/>
      <c r="AL1104" s="309">
        <f t="shared" ref="AL1104" si="4154">IF($B1104="E","E",$H1104*AK1104)</f>
        <v>0</v>
      </c>
      <c r="AM1104" s="785"/>
      <c r="AN1104" s="309">
        <f t="shared" ref="AN1104" si="4155">IF($B1104="E","E",$H1104*AM1104)</f>
        <v>0</v>
      </c>
      <c r="AO1104" s="785"/>
      <c r="AP1104" s="309">
        <f t="shared" ref="AP1104" si="4156">IF($B1104="E","E",$H1104*AO1104)</f>
        <v>0</v>
      </c>
      <c r="AQ1104" s="785"/>
      <c r="AR1104" s="309">
        <f t="shared" ref="AR1104" si="4157">IF($B1104="E","E",$H1104*AQ1104)</f>
        <v>0</v>
      </c>
      <c r="AT1104" s="782">
        <f t="shared" ref="AT1104" si="4158">MAX(Z1104,AB1104,AD1104,AF1104,AH1104,AJ1104,AL1104,AN1104,AP1104,AR1104)</f>
        <v>0</v>
      </c>
      <c r="AU1104" s="782">
        <f t="shared" ref="AU1104" si="4159">IF($AU$6=10,MIN(Z1104,AB1104,AD1104,AF1104,AH1104,AJ1104,AL1104,AN1104,AP1104,AR1104),IF($AU$6=9,MIN(Z1104,AB1104,AD1104,AF1104,AH1104,AJ1104,AL1104,AN1104,AP1104),IF($AU$6=8,MIN(Z1104,AB1104,AD1104,AF1104,AH1104,AJ1104,AL1104,AN1104),IF($AU$6=7,MIN(Z1104,AB1104,AD1104,AF1104,AH1104,AJ1104,AL1104),IF($AU$6=6,MIN(Z1104,AB1104,AD1104,AF1104,AH1104,AJ1104),IF($AU$6=5,MIN(Z1104,AB1104,AD1104,AF1104,AH1104),IF($AU$6=4,MIN(Z1104,AB1104,AD1104,AF1104),IF($AU$6=4,MIN(Z1104,AB1104,AD1104,AF1104),IF($AU$6=3,MIN(Z1104,AB1104,AD1104),IF($AU$6=3,MIN(Z1104,AB1104,AD1104),IF($AU$6=2,MIN(Z1104,AB1104),IF($AU$6=1,MIN(Z1104),"Błąd - zła ilośc oferentów"))))))))))))</f>
        <v>0</v>
      </c>
      <c r="AV1104" s="782">
        <f t="shared" ref="AV1104" si="4160">AT1104-AU1104</f>
        <v>0</v>
      </c>
      <c r="AW1104" s="788" t="e">
        <f t="shared" ref="AW1104" si="4161">AT1104/AU1104</f>
        <v>#DIV/0!</v>
      </c>
      <c r="AY1104" s="781">
        <f t="shared" ref="AY1104" si="4162">+AZ1104</f>
        <v>0</v>
      </c>
      <c r="AZ1104" s="777"/>
      <c r="BA1104" s="781">
        <f t="shared" ref="BA1104" si="4163">+BB1104</f>
        <v>0</v>
      </c>
      <c r="BB1104" s="777"/>
      <c r="BC1104" s="781">
        <f t="shared" ref="BC1104" si="4164">+BD1104</f>
        <v>0</v>
      </c>
      <c r="BD1104" s="777"/>
      <c r="BE1104" s="781">
        <f t="shared" ref="BE1104" si="4165">+BF1104</f>
        <v>0</v>
      </c>
      <c r="BF1104" s="777"/>
      <c r="BG1104" s="781">
        <f t="shared" ref="BG1104" si="4166">+BH1104</f>
        <v>0</v>
      </c>
      <c r="BH1104" s="777"/>
      <c r="BI1104" s="781">
        <f t="shared" ref="BI1104" si="4167">+BJ1104</f>
        <v>0</v>
      </c>
      <c r="BJ1104" s="777"/>
      <c r="BK1104" s="781">
        <f t="shared" ref="BK1104" si="4168">+BL1104</f>
        <v>0</v>
      </c>
      <c r="BL1104" s="777"/>
      <c r="BM1104" s="781">
        <f t="shared" ref="BM1104" si="4169">+BN1104</f>
        <v>0</v>
      </c>
      <c r="BN1104" s="777"/>
      <c r="BO1104" s="781">
        <f t="shared" ref="BO1104" si="4170">+BP1104</f>
        <v>0</v>
      </c>
      <c r="BP1104" s="777"/>
      <c r="BQ1104" s="781">
        <f t="shared" ref="BQ1104" si="4171">+BR1104</f>
        <v>0</v>
      </c>
      <c r="BR1104" s="777"/>
    </row>
    <row r="1105" spans="1:70" outlineLevel="3">
      <c r="A1105" s="6"/>
      <c r="B1105" s="131"/>
      <c r="C1105" s="121"/>
      <c r="D1105" s="190"/>
      <c r="E1105" s="122"/>
      <c r="F1105" s="42"/>
      <c r="G1105" s="122"/>
      <c r="H1105" s="1017"/>
      <c r="I1105" s="1006"/>
      <c r="J1105" s="1111"/>
      <c r="K1105" s="1033"/>
      <c r="L1105" s="208"/>
      <c r="M1105" s="128"/>
      <c r="N1105" s="409"/>
      <c r="O1105" s="409"/>
      <c r="Q1105" s="683"/>
      <c r="R1105" s="692"/>
      <c r="T1105" s="680" t="str">
        <f>IF(IF(A1105=0,TRUE(),D1105=IFERROR(VLOOKUP(A1105,Zaplecze_Weryfikacja!A:B,2,FALSE),2))=TRUE(),"Tak","Nie")</f>
        <v>Tak</v>
      </c>
      <c r="U1105" s="681" t="str">
        <f>IF(T1105="Tak"," ",IF(IFERROR(VLOOKUP(A1105,Zaplecze_Weryfikacja!A:B,2,FALSE),"Inny numer Lp")="Inny numer Lp","Inny numer Lp",IF(VLOOKUP(A1105,Zaplecze_Weryfikacja!A:B,2,FALSE)=D1105,"Nieznana przyczyna","Inny opis")))</f>
        <v xml:space="preserve"> </v>
      </c>
      <c r="Y1105" s="785"/>
      <c r="Z1105" s="104"/>
      <c r="AA1105" s="785"/>
      <c r="AB1105" s="104"/>
      <c r="AC1105" s="785"/>
      <c r="AD1105" s="104"/>
      <c r="AE1105" s="785"/>
      <c r="AF1105" s="104"/>
      <c r="AG1105" s="785"/>
      <c r="AH1105" s="104"/>
      <c r="AI1105" s="785"/>
      <c r="AJ1105" s="104"/>
      <c r="AK1105" s="785"/>
      <c r="AL1105" s="104"/>
      <c r="AM1105" s="785"/>
      <c r="AN1105" s="104"/>
      <c r="AO1105" s="785"/>
      <c r="AP1105" s="104"/>
      <c r="AQ1105" s="785"/>
      <c r="AR1105" s="104"/>
      <c r="AT1105" s="782">
        <f t="shared" ref="AT1105:AT1168" si="4172">MAX(Z1105,AB1105,AD1105,AF1105,AH1105,AJ1105,AL1105,AN1105,AP1105,AR1105)</f>
        <v>0</v>
      </c>
      <c r="AU1105" s="782">
        <f t="shared" ref="AU1105:AU1168" si="4173">IF($AU$6=10,MIN(Z1105,AB1105,AD1105,AF1105,AH1105,AJ1105,AL1105,AN1105,AP1105,AR1105),IF($AU$6=9,MIN(Z1105,AB1105,AD1105,AF1105,AH1105,AJ1105,AL1105,AN1105,AP1105),IF($AU$6=8,MIN(Z1105,AB1105,AD1105,AF1105,AH1105,AJ1105,AL1105,AN1105),IF($AU$6=7,MIN(Z1105,AB1105,AD1105,AF1105,AH1105,AJ1105,AL1105),IF($AU$6=6,MIN(Z1105,AB1105,AD1105,AF1105,AH1105,AJ1105),IF($AU$6=5,MIN(Z1105,AB1105,AD1105,AF1105,AH1105),IF($AU$6=4,MIN(Z1105,AB1105,AD1105,AF1105),IF($AU$6=4,MIN(Z1105,AB1105,AD1105,AF1105),IF($AU$6=3,MIN(Z1105,AB1105,AD1105),IF($AU$6=3,MIN(Z1105,AB1105,AD1105),IF($AU$6=2,MIN(Z1105,AB1105),IF($AU$6=1,MIN(Z1105),"Błąd - zła ilośc oferentów"))))))))))))</f>
        <v>0</v>
      </c>
      <c r="AV1105" s="782">
        <f t="shared" ref="AV1105:AV1168" si="4174">AT1105-AU1105</f>
        <v>0</v>
      </c>
      <c r="AW1105" s="788" t="e">
        <f t="shared" ref="AW1105:AW1168" si="4175">AT1105/AU1105</f>
        <v>#DIV/0!</v>
      </c>
      <c r="AY1105" s="781">
        <f t="shared" ref="AY1105:AY1168" si="4176">+AZ1105</f>
        <v>0</v>
      </c>
      <c r="AZ1105" s="777"/>
      <c r="BA1105" s="781">
        <f t="shared" ref="BA1105:BA1168" si="4177">+BB1105</f>
        <v>0</v>
      </c>
      <c r="BB1105" s="777"/>
      <c r="BC1105" s="781">
        <f t="shared" ref="BC1105:BC1168" si="4178">+BD1105</f>
        <v>0</v>
      </c>
      <c r="BD1105" s="777"/>
      <c r="BE1105" s="781">
        <f t="shared" ref="BE1105:BE1168" si="4179">+BF1105</f>
        <v>0</v>
      </c>
      <c r="BF1105" s="777"/>
      <c r="BG1105" s="781">
        <f t="shared" ref="BG1105:BG1168" si="4180">+BH1105</f>
        <v>0</v>
      </c>
      <c r="BH1105" s="777"/>
      <c r="BI1105" s="781">
        <f t="shared" ref="BI1105:BI1168" si="4181">+BJ1105</f>
        <v>0</v>
      </c>
      <c r="BJ1105" s="777"/>
      <c r="BK1105" s="781">
        <f t="shared" ref="BK1105:BK1168" si="4182">+BL1105</f>
        <v>0</v>
      </c>
      <c r="BL1105" s="777"/>
      <c r="BM1105" s="781">
        <f t="shared" ref="BM1105:BM1168" si="4183">+BN1105</f>
        <v>0</v>
      </c>
      <c r="BN1105" s="777"/>
      <c r="BO1105" s="781">
        <f t="shared" ref="BO1105:BO1168" si="4184">+BP1105</f>
        <v>0</v>
      </c>
      <c r="BP1105" s="777"/>
      <c r="BQ1105" s="781">
        <f t="shared" ref="BQ1105:BQ1168" si="4185">+BR1105</f>
        <v>0</v>
      </c>
      <c r="BR1105" s="777"/>
    </row>
    <row r="1106" spans="1:70" outlineLevel="3">
      <c r="A1106" s="667"/>
      <c r="B1106" s="668"/>
      <c r="C1106" s="668"/>
      <c r="D1106" s="672" t="s">
        <v>3267</v>
      </c>
      <c r="E1106" s="773" t="str">
        <f>IF(COUNTIF(E1107:E1120,"T")=0,"N","T")</f>
        <v>T</v>
      </c>
      <c r="F1106" s="665"/>
      <c r="G1106" s="664"/>
      <c r="H1106" s="1079"/>
      <c r="I1106" s="1065"/>
      <c r="J1106" s="1116"/>
      <c r="K1106" s="1036">
        <f>SUBTOTAL(9,K1107:K1122)</f>
        <v>0</v>
      </c>
      <c r="L1106" s="496"/>
      <c r="M1106" s="657"/>
      <c r="N1106" s="657"/>
      <c r="O1106" s="657"/>
      <c r="Q1106" s="683"/>
      <c r="R1106" s="692"/>
      <c r="T1106" s="680" t="str">
        <f>IF(IF(A1106=0,TRUE(),D1106=IFERROR(VLOOKUP(A1106,Zaplecze_Weryfikacja!A:B,2,FALSE),2))=TRUE(),"Tak","Nie")</f>
        <v>Tak</v>
      </c>
      <c r="U1106" s="681" t="str">
        <f>IF(T1106="Tak"," ",IF(IFERROR(VLOOKUP(A1106,Zaplecze_Weryfikacja!A:B,2,FALSE),"Inny numer Lp")="Inny numer Lp","Inny numer Lp",IF(VLOOKUP(A1106,Zaplecze_Weryfikacja!A:B,2,FALSE)=D1106,"Nieznana przyczyna","Inny opis")))</f>
        <v xml:space="preserve"> </v>
      </c>
      <c r="Y1106" s="785"/>
      <c r="Z1106" s="663">
        <f>SUBTOTAL(9,Z1107:Z1122)</f>
        <v>0</v>
      </c>
      <c r="AA1106" s="785"/>
      <c r="AB1106" s="663">
        <f>SUBTOTAL(9,AB1107:AB1122)</f>
        <v>0</v>
      </c>
      <c r="AC1106" s="785"/>
      <c r="AD1106" s="663">
        <f>SUBTOTAL(9,AD1107:AD1122)</f>
        <v>0</v>
      </c>
      <c r="AE1106" s="785"/>
      <c r="AF1106" s="663">
        <f>SUBTOTAL(9,AF1107:AF1122)</f>
        <v>0</v>
      </c>
      <c r="AG1106" s="785"/>
      <c r="AH1106" s="663">
        <f>SUBTOTAL(9,AH1107:AH1122)</f>
        <v>0</v>
      </c>
      <c r="AI1106" s="785"/>
      <c r="AJ1106" s="663">
        <f>SUBTOTAL(9,AJ1107:AJ1122)</f>
        <v>0</v>
      </c>
      <c r="AK1106" s="785"/>
      <c r="AL1106" s="663">
        <f>SUBTOTAL(9,AL1107:AL1122)</f>
        <v>0</v>
      </c>
      <c r="AM1106" s="785"/>
      <c r="AN1106" s="663">
        <f>SUBTOTAL(9,AN1107:AN1122)</f>
        <v>0</v>
      </c>
      <c r="AO1106" s="785"/>
      <c r="AP1106" s="663">
        <f>SUBTOTAL(9,AP1107:AP1122)</f>
        <v>0</v>
      </c>
      <c r="AQ1106" s="785"/>
      <c r="AR1106" s="663">
        <f>SUBTOTAL(9,AR1107:AR1122)</f>
        <v>0</v>
      </c>
      <c r="AT1106" s="845">
        <f t="shared" si="4172"/>
        <v>0</v>
      </c>
      <c r="AU1106" s="845">
        <f t="shared" si="4173"/>
        <v>0</v>
      </c>
      <c r="AV1106" s="845">
        <f t="shared" si="4174"/>
        <v>0</v>
      </c>
      <c r="AW1106" s="846" t="e">
        <f t="shared" si="4175"/>
        <v>#DIV/0!</v>
      </c>
      <c r="AY1106" s="781">
        <f t="shared" si="4176"/>
        <v>0</v>
      </c>
      <c r="AZ1106" s="847"/>
      <c r="BA1106" s="781">
        <f t="shared" si="4177"/>
        <v>0</v>
      </c>
      <c r="BB1106" s="847"/>
      <c r="BC1106" s="781">
        <f t="shared" si="4178"/>
        <v>0</v>
      </c>
      <c r="BD1106" s="847"/>
      <c r="BE1106" s="781">
        <f t="shared" si="4179"/>
        <v>0</v>
      </c>
      <c r="BF1106" s="847"/>
      <c r="BG1106" s="781">
        <f t="shared" si="4180"/>
        <v>0</v>
      </c>
      <c r="BH1106" s="847"/>
      <c r="BI1106" s="781">
        <f t="shared" si="4181"/>
        <v>0</v>
      </c>
      <c r="BJ1106" s="847"/>
      <c r="BK1106" s="781">
        <f t="shared" si="4182"/>
        <v>0</v>
      </c>
      <c r="BL1106" s="847"/>
      <c r="BM1106" s="781">
        <f t="shared" si="4183"/>
        <v>0</v>
      </c>
      <c r="BN1106" s="847"/>
      <c r="BO1106" s="781">
        <f t="shared" si="4184"/>
        <v>0</v>
      </c>
      <c r="BP1106" s="847"/>
      <c r="BQ1106" s="781">
        <f t="shared" si="4185"/>
        <v>0</v>
      </c>
      <c r="BR1106" s="847"/>
    </row>
    <row r="1107" spans="1:70" outlineLevel="3">
      <c r="A1107" s="6">
        <v>302678</v>
      </c>
      <c r="B1107" s="10"/>
      <c r="C1107" s="121" t="s">
        <v>117</v>
      </c>
      <c r="D1107" s="34" t="s">
        <v>986</v>
      </c>
      <c r="E1107" s="43" t="str">
        <f t="shared" ref="E1107:E1120" si="4186">IF(H1107&gt;0,"T","N")</f>
        <v>T</v>
      </c>
      <c r="F1107" s="1189" t="s">
        <v>3246</v>
      </c>
      <c r="G1107" s="122" t="s">
        <v>327</v>
      </c>
      <c r="H1107" s="1076">
        <v>26</v>
      </c>
      <c r="I1107" s="1141"/>
      <c r="J1107" s="1142"/>
      <c r="K1107" s="1032">
        <f t="shared" ref="K1107:K1120" si="4187">IF(B1107="E","E",$H1107*I1107)</f>
        <v>0</v>
      </c>
      <c r="L1107" s="208"/>
      <c r="M1107" s="128"/>
      <c r="N1107" s="409"/>
      <c r="O1107" s="409"/>
      <c r="Q1107" s="684" t="s">
        <v>1901</v>
      </c>
      <c r="R1107" s="692" t="s">
        <v>2004</v>
      </c>
      <c r="T1107" s="680" t="str">
        <f>IF(IF(A1107=0,TRUE(),D1107=IFERROR(VLOOKUP(A1107,Zaplecze_Weryfikacja!A:B,2,FALSE),2))=TRUE(),"Tak","Nie")</f>
        <v>Nie</v>
      </c>
      <c r="U1107" s="681" t="str">
        <f>IF(T1107="Tak"," ",IF(IFERROR(VLOOKUP(A1107,Zaplecze_Weryfikacja!A:B,2,FALSE),"Inny numer Lp")="Inny numer Lp","Inny numer Lp",IF(VLOOKUP(A1107,Zaplecze_Weryfikacja!A:B,2,FALSE)=D1107,"Nieznana przyczyna","Inny opis")))</f>
        <v>Inny opis</v>
      </c>
      <c r="Y1107" s="785"/>
      <c r="Z1107" s="309">
        <f t="shared" ref="Z1107:Z1120" si="4188">IF($B1107="E","E",$H1107*Y1107)</f>
        <v>0</v>
      </c>
      <c r="AA1107" s="785"/>
      <c r="AB1107" s="309">
        <f t="shared" ref="AB1107:AB1120" si="4189">IF($B1107="E","E",$H1107*AA1107)</f>
        <v>0</v>
      </c>
      <c r="AC1107" s="785"/>
      <c r="AD1107" s="309">
        <f t="shared" ref="AD1107:AD1120" si="4190">IF($B1107="E","E",$H1107*AC1107)</f>
        <v>0</v>
      </c>
      <c r="AE1107" s="785"/>
      <c r="AF1107" s="309">
        <f t="shared" ref="AF1107:AF1120" si="4191">IF($B1107="E","E",$H1107*AE1107)</f>
        <v>0</v>
      </c>
      <c r="AG1107" s="785"/>
      <c r="AH1107" s="309">
        <f t="shared" ref="AH1107:AH1120" si="4192">IF($B1107="E","E",$H1107*AG1107)</f>
        <v>0</v>
      </c>
      <c r="AI1107" s="785"/>
      <c r="AJ1107" s="309">
        <f t="shared" ref="AJ1107:AJ1120" si="4193">IF($B1107="E","E",$H1107*AI1107)</f>
        <v>0</v>
      </c>
      <c r="AK1107" s="785"/>
      <c r="AL1107" s="309">
        <f t="shared" ref="AL1107:AL1120" si="4194">IF($B1107="E","E",$H1107*AK1107)</f>
        <v>0</v>
      </c>
      <c r="AM1107" s="785"/>
      <c r="AN1107" s="309">
        <f t="shared" ref="AN1107:AN1120" si="4195">IF($B1107="E","E",$H1107*AM1107)</f>
        <v>0</v>
      </c>
      <c r="AO1107" s="785"/>
      <c r="AP1107" s="309">
        <f t="shared" ref="AP1107:AP1120" si="4196">IF($B1107="E","E",$H1107*AO1107)</f>
        <v>0</v>
      </c>
      <c r="AQ1107" s="785"/>
      <c r="AR1107" s="309">
        <f t="shared" ref="AR1107:AR1120" si="4197">IF($B1107="E","E",$H1107*AQ1107)</f>
        <v>0</v>
      </c>
      <c r="AT1107" s="782">
        <f t="shared" si="4172"/>
        <v>0</v>
      </c>
      <c r="AU1107" s="782">
        <f t="shared" si="4173"/>
        <v>0</v>
      </c>
      <c r="AV1107" s="782">
        <f t="shared" si="4174"/>
        <v>0</v>
      </c>
      <c r="AW1107" s="788" t="e">
        <f t="shared" si="4175"/>
        <v>#DIV/0!</v>
      </c>
      <c r="AY1107" s="781">
        <f t="shared" si="4176"/>
        <v>0</v>
      </c>
      <c r="AZ1107" s="777"/>
      <c r="BA1107" s="781">
        <f t="shared" si="4177"/>
        <v>0</v>
      </c>
      <c r="BB1107" s="777"/>
      <c r="BC1107" s="781">
        <f t="shared" si="4178"/>
        <v>0</v>
      </c>
      <c r="BD1107" s="777"/>
      <c r="BE1107" s="781">
        <f t="shared" si="4179"/>
        <v>0</v>
      </c>
      <c r="BF1107" s="777"/>
      <c r="BG1107" s="781">
        <f t="shared" si="4180"/>
        <v>0</v>
      </c>
      <c r="BH1107" s="777"/>
      <c r="BI1107" s="781">
        <f t="shared" si="4181"/>
        <v>0</v>
      </c>
      <c r="BJ1107" s="777"/>
      <c r="BK1107" s="781">
        <f t="shared" si="4182"/>
        <v>0</v>
      </c>
      <c r="BL1107" s="777"/>
      <c r="BM1107" s="781">
        <f t="shared" si="4183"/>
        <v>0</v>
      </c>
      <c r="BN1107" s="777"/>
      <c r="BO1107" s="781">
        <f t="shared" si="4184"/>
        <v>0</v>
      </c>
      <c r="BP1107" s="777"/>
      <c r="BQ1107" s="781">
        <f t="shared" si="4185"/>
        <v>0</v>
      </c>
      <c r="BR1107" s="777"/>
    </row>
    <row r="1108" spans="1:70" outlineLevel="3">
      <c r="A1108" s="6">
        <v>302679</v>
      </c>
      <c r="B1108" s="10"/>
      <c r="C1108" s="121" t="s">
        <v>117</v>
      </c>
      <c r="D1108" s="175" t="s">
        <v>240</v>
      </c>
      <c r="E1108" s="43" t="str">
        <f t="shared" si="4186"/>
        <v>T</v>
      </c>
      <c r="F1108" s="42" t="s">
        <v>251</v>
      </c>
      <c r="G1108" s="122" t="s">
        <v>327</v>
      </c>
      <c r="H1108" s="1076">
        <v>62.42</v>
      </c>
      <c r="I1108" s="1141"/>
      <c r="J1108" s="1142"/>
      <c r="K1108" s="1032">
        <f t="shared" si="4187"/>
        <v>0</v>
      </c>
      <c r="L1108" s="208"/>
      <c r="M1108" s="128"/>
      <c r="N1108" s="409"/>
      <c r="O1108" s="409"/>
      <c r="Q1108" s="684" t="s">
        <v>1901</v>
      </c>
      <c r="R1108" s="692" t="s">
        <v>2004</v>
      </c>
      <c r="T1108" s="680" t="str">
        <f>IF(IF(A1108=0,TRUE(),D1108=IFERROR(VLOOKUP(A1108,Zaplecze_Weryfikacja!A:B,2,FALSE),2))=TRUE(),"Tak","Nie")</f>
        <v>Nie</v>
      </c>
      <c r="U1108" s="681" t="str">
        <f>IF(T1108="Tak"," ",IF(IFERROR(VLOOKUP(A1108,Zaplecze_Weryfikacja!A:B,2,FALSE),"Inny numer Lp")="Inny numer Lp","Inny numer Lp",IF(VLOOKUP(A1108,Zaplecze_Weryfikacja!A:B,2,FALSE)=D1108,"Nieznana przyczyna","Inny opis")))</f>
        <v>Inny opis</v>
      </c>
      <c r="Y1108" s="785"/>
      <c r="Z1108" s="309">
        <f t="shared" si="4188"/>
        <v>0</v>
      </c>
      <c r="AA1108" s="785"/>
      <c r="AB1108" s="309">
        <f t="shared" si="4189"/>
        <v>0</v>
      </c>
      <c r="AC1108" s="785"/>
      <c r="AD1108" s="309">
        <f t="shared" si="4190"/>
        <v>0</v>
      </c>
      <c r="AE1108" s="785"/>
      <c r="AF1108" s="309">
        <f t="shared" si="4191"/>
        <v>0</v>
      </c>
      <c r="AG1108" s="785"/>
      <c r="AH1108" s="309">
        <f t="shared" si="4192"/>
        <v>0</v>
      </c>
      <c r="AI1108" s="785"/>
      <c r="AJ1108" s="309">
        <f t="shared" si="4193"/>
        <v>0</v>
      </c>
      <c r="AK1108" s="785"/>
      <c r="AL1108" s="309">
        <f t="shared" si="4194"/>
        <v>0</v>
      </c>
      <c r="AM1108" s="785"/>
      <c r="AN1108" s="309">
        <f t="shared" si="4195"/>
        <v>0</v>
      </c>
      <c r="AO1108" s="785"/>
      <c r="AP1108" s="309">
        <f t="shared" si="4196"/>
        <v>0</v>
      </c>
      <c r="AQ1108" s="785"/>
      <c r="AR1108" s="309">
        <f t="shared" si="4197"/>
        <v>0</v>
      </c>
      <c r="AT1108" s="782">
        <f t="shared" si="4172"/>
        <v>0</v>
      </c>
      <c r="AU1108" s="782">
        <f t="shared" si="4173"/>
        <v>0</v>
      </c>
      <c r="AV1108" s="782">
        <f t="shared" si="4174"/>
        <v>0</v>
      </c>
      <c r="AW1108" s="788" t="e">
        <f t="shared" si="4175"/>
        <v>#DIV/0!</v>
      </c>
      <c r="AY1108" s="781">
        <f t="shared" si="4176"/>
        <v>0</v>
      </c>
      <c r="AZ1108" s="777"/>
      <c r="BA1108" s="781">
        <f t="shared" si="4177"/>
        <v>0</v>
      </c>
      <c r="BB1108" s="777"/>
      <c r="BC1108" s="781">
        <f t="shared" si="4178"/>
        <v>0</v>
      </c>
      <c r="BD1108" s="777"/>
      <c r="BE1108" s="781">
        <f t="shared" si="4179"/>
        <v>0</v>
      </c>
      <c r="BF1108" s="777"/>
      <c r="BG1108" s="781">
        <f t="shared" si="4180"/>
        <v>0</v>
      </c>
      <c r="BH1108" s="777"/>
      <c r="BI1108" s="781">
        <f t="shared" si="4181"/>
        <v>0</v>
      </c>
      <c r="BJ1108" s="777"/>
      <c r="BK1108" s="781">
        <f t="shared" si="4182"/>
        <v>0</v>
      </c>
      <c r="BL1108" s="777"/>
      <c r="BM1108" s="781">
        <f t="shared" si="4183"/>
        <v>0</v>
      </c>
      <c r="BN1108" s="777"/>
      <c r="BO1108" s="781">
        <f t="shared" si="4184"/>
        <v>0</v>
      </c>
      <c r="BP1108" s="777"/>
      <c r="BQ1108" s="781">
        <f t="shared" si="4185"/>
        <v>0</v>
      </c>
      <c r="BR1108" s="777"/>
    </row>
    <row r="1109" spans="1:70" outlineLevel="3">
      <c r="A1109" s="6">
        <v>302680</v>
      </c>
      <c r="B1109" s="10"/>
      <c r="C1109" s="121" t="s">
        <v>117</v>
      </c>
      <c r="D1109" s="175" t="s">
        <v>240</v>
      </c>
      <c r="E1109" s="43" t="str">
        <f t="shared" si="4186"/>
        <v>N</v>
      </c>
      <c r="F1109" s="42" t="s">
        <v>255</v>
      </c>
      <c r="G1109" s="122" t="s">
        <v>327</v>
      </c>
      <c r="H1109" s="1076"/>
      <c r="I1109" s="1141"/>
      <c r="J1109" s="1142"/>
      <c r="K1109" s="1032">
        <f t="shared" si="4187"/>
        <v>0</v>
      </c>
      <c r="L1109" s="208"/>
      <c r="M1109" s="128"/>
      <c r="N1109" s="409"/>
      <c r="O1109" s="409"/>
      <c r="Q1109" s="684" t="s">
        <v>1901</v>
      </c>
      <c r="R1109" s="692" t="s">
        <v>2004</v>
      </c>
      <c r="T1109" s="680" t="str">
        <f>IF(IF(A1109=0,TRUE(),D1109=IFERROR(VLOOKUP(A1109,Zaplecze_Weryfikacja!A:B,2,FALSE),2))=TRUE(),"Tak","Nie")</f>
        <v>Nie</v>
      </c>
      <c r="U1109" s="681" t="str">
        <f>IF(T1109="Tak"," ",IF(IFERROR(VLOOKUP(A1109,Zaplecze_Weryfikacja!A:B,2,FALSE),"Inny numer Lp")="Inny numer Lp","Inny numer Lp",IF(VLOOKUP(A1109,Zaplecze_Weryfikacja!A:B,2,FALSE)=D1109,"Nieznana przyczyna","Inny opis")))</f>
        <v>Inny opis</v>
      </c>
      <c r="Y1109" s="785"/>
      <c r="Z1109" s="309">
        <f t="shared" si="4188"/>
        <v>0</v>
      </c>
      <c r="AA1109" s="785"/>
      <c r="AB1109" s="309">
        <f t="shared" si="4189"/>
        <v>0</v>
      </c>
      <c r="AC1109" s="785"/>
      <c r="AD1109" s="309">
        <f t="shared" si="4190"/>
        <v>0</v>
      </c>
      <c r="AE1109" s="785"/>
      <c r="AF1109" s="309">
        <f t="shared" si="4191"/>
        <v>0</v>
      </c>
      <c r="AG1109" s="785"/>
      <c r="AH1109" s="309">
        <f t="shared" si="4192"/>
        <v>0</v>
      </c>
      <c r="AI1109" s="785"/>
      <c r="AJ1109" s="309">
        <f t="shared" si="4193"/>
        <v>0</v>
      </c>
      <c r="AK1109" s="785"/>
      <c r="AL1109" s="309">
        <f t="shared" si="4194"/>
        <v>0</v>
      </c>
      <c r="AM1109" s="785"/>
      <c r="AN1109" s="309">
        <f t="shared" si="4195"/>
        <v>0</v>
      </c>
      <c r="AO1109" s="785"/>
      <c r="AP1109" s="309">
        <f t="shared" si="4196"/>
        <v>0</v>
      </c>
      <c r="AQ1109" s="785"/>
      <c r="AR1109" s="309">
        <f t="shared" si="4197"/>
        <v>0</v>
      </c>
      <c r="AT1109" s="782">
        <f t="shared" si="4172"/>
        <v>0</v>
      </c>
      <c r="AU1109" s="782">
        <f t="shared" si="4173"/>
        <v>0</v>
      </c>
      <c r="AV1109" s="782">
        <f t="shared" si="4174"/>
        <v>0</v>
      </c>
      <c r="AW1109" s="788" t="e">
        <f t="shared" si="4175"/>
        <v>#DIV/0!</v>
      </c>
      <c r="AY1109" s="781">
        <f t="shared" si="4176"/>
        <v>0</v>
      </c>
      <c r="AZ1109" s="777"/>
      <c r="BA1109" s="781">
        <f t="shared" si="4177"/>
        <v>0</v>
      </c>
      <c r="BB1109" s="777"/>
      <c r="BC1109" s="781">
        <f t="shared" si="4178"/>
        <v>0</v>
      </c>
      <c r="BD1109" s="777"/>
      <c r="BE1109" s="781">
        <f t="shared" si="4179"/>
        <v>0</v>
      </c>
      <c r="BF1109" s="777"/>
      <c r="BG1109" s="781">
        <f t="shared" si="4180"/>
        <v>0</v>
      </c>
      <c r="BH1109" s="777"/>
      <c r="BI1109" s="781">
        <f t="shared" si="4181"/>
        <v>0</v>
      </c>
      <c r="BJ1109" s="777"/>
      <c r="BK1109" s="781">
        <f t="shared" si="4182"/>
        <v>0</v>
      </c>
      <c r="BL1109" s="777"/>
      <c r="BM1109" s="781">
        <f t="shared" si="4183"/>
        <v>0</v>
      </c>
      <c r="BN1109" s="777"/>
      <c r="BO1109" s="781">
        <f t="shared" si="4184"/>
        <v>0</v>
      </c>
      <c r="BP1109" s="777"/>
      <c r="BQ1109" s="781">
        <f t="shared" si="4185"/>
        <v>0</v>
      </c>
      <c r="BR1109" s="777"/>
    </row>
    <row r="1110" spans="1:70" outlineLevel="3">
      <c r="A1110" s="1250">
        <v>302681</v>
      </c>
      <c r="B1110" s="10"/>
      <c r="C1110" s="121" t="s">
        <v>117</v>
      </c>
      <c r="D1110" s="174" t="s">
        <v>3526</v>
      </c>
      <c r="E1110" s="43" t="str">
        <f t="shared" si="4186"/>
        <v>T</v>
      </c>
      <c r="F1110" s="38"/>
      <c r="G1110" s="122" t="s">
        <v>327</v>
      </c>
      <c r="H1110" s="1249">
        <v>26.1</v>
      </c>
      <c r="I1110" s="1141"/>
      <c r="J1110" s="1142"/>
      <c r="K1110" s="1032">
        <f t="shared" si="4187"/>
        <v>0</v>
      </c>
      <c r="L1110" s="208"/>
      <c r="M1110" s="128"/>
      <c r="N1110" s="409"/>
      <c r="O1110" s="409"/>
      <c r="Q1110" s="684" t="s">
        <v>1849</v>
      </c>
      <c r="R1110" s="692" t="s">
        <v>2004</v>
      </c>
      <c r="T1110" s="680" t="str">
        <f>IF(IF(A1110=0,TRUE(),D1110=IFERROR(VLOOKUP(A1110,Zaplecze_Weryfikacja!A:B,2,FALSE),2))=TRUE(),"Tak","Nie")</f>
        <v>Nie</v>
      </c>
      <c r="U1110" s="681" t="str">
        <f>IF(T1110="Tak"," ",IF(IFERROR(VLOOKUP(A1110,Zaplecze_Weryfikacja!A:B,2,FALSE),"Inny numer Lp")="Inny numer Lp","Inny numer Lp",IF(VLOOKUP(A1110,Zaplecze_Weryfikacja!A:B,2,FALSE)=D1110,"Nieznana przyczyna","Inny opis")))</f>
        <v>Inny opis</v>
      </c>
      <c r="Y1110" s="785"/>
      <c r="Z1110" s="309">
        <f t="shared" si="4188"/>
        <v>0</v>
      </c>
      <c r="AA1110" s="785"/>
      <c r="AB1110" s="309">
        <f t="shared" si="4189"/>
        <v>0</v>
      </c>
      <c r="AC1110" s="785"/>
      <c r="AD1110" s="309">
        <f t="shared" si="4190"/>
        <v>0</v>
      </c>
      <c r="AE1110" s="785"/>
      <c r="AF1110" s="309">
        <f t="shared" si="4191"/>
        <v>0</v>
      </c>
      <c r="AG1110" s="785"/>
      <c r="AH1110" s="309">
        <f t="shared" si="4192"/>
        <v>0</v>
      </c>
      <c r="AI1110" s="785"/>
      <c r="AJ1110" s="309">
        <f t="shared" si="4193"/>
        <v>0</v>
      </c>
      <c r="AK1110" s="785"/>
      <c r="AL1110" s="309">
        <f t="shared" si="4194"/>
        <v>0</v>
      </c>
      <c r="AM1110" s="785"/>
      <c r="AN1110" s="309">
        <f t="shared" si="4195"/>
        <v>0</v>
      </c>
      <c r="AO1110" s="785"/>
      <c r="AP1110" s="309">
        <f t="shared" si="4196"/>
        <v>0</v>
      </c>
      <c r="AQ1110" s="785"/>
      <c r="AR1110" s="309">
        <f t="shared" si="4197"/>
        <v>0</v>
      </c>
      <c r="AT1110" s="782">
        <f t="shared" si="4172"/>
        <v>0</v>
      </c>
      <c r="AU1110" s="782">
        <f t="shared" si="4173"/>
        <v>0</v>
      </c>
      <c r="AV1110" s="782">
        <f t="shared" si="4174"/>
        <v>0</v>
      </c>
      <c r="AW1110" s="788" t="e">
        <f t="shared" si="4175"/>
        <v>#DIV/0!</v>
      </c>
      <c r="AY1110" s="781">
        <f t="shared" si="4176"/>
        <v>0</v>
      </c>
      <c r="AZ1110" s="777"/>
      <c r="BA1110" s="781">
        <f t="shared" si="4177"/>
        <v>0</v>
      </c>
      <c r="BB1110" s="777"/>
      <c r="BC1110" s="781">
        <f t="shared" si="4178"/>
        <v>0</v>
      </c>
      <c r="BD1110" s="777"/>
      <c r="BE1110" s="781">
        <f t="shared" si="4179"/>
        <v>0</v>
      </c>
      <c r="BF1110" s="777"/>
      <c r="BG1110" s="781">
        <f t="shared" si="4180"/>
        <v>0</v>
      </c>
      <c r="BH1110" s="777"/>
      <c r="BI1110" s="781">
        <f t="shared" si="4181"/>
        <v>0</v>
      </c>
      <c r="BJ1110" s="777"/>
      <c r="BK1110" s="781">
        <f t="shared" si="4182"/>
        <v>0</v>
      </c>
      <c r="BL1110" s="777"/>
      <c r="BM1110" s="781">
        <f t="shared" si="4183"/>
        <v>0</v>
      </c>
      <c r="BN1110" s="777"/>
      <c r="BO1110" s="781">
        <f t="shared" si="4184"/>
        <v>0</v>
      </c>
      <c r="BP1110" s="777"/>
      <c r="BQ1110" s="781">
        <f t="shared" si="4185"/>
        <v>0</v>
      </c>
      <c r="BR1110" s="777"/>
    </row>
    <row r="1111" spans="1:70" outlineLevel="3">
      <c r="A1111" s="6">
        <v>302682</v>
      </c>
      <c r="B1111" s="10"/>
      <c r="C1111" s="121" t="s">
        <v>117</v>
      </c>
      <c r="D1111" s="174" t="s">
        <v>3259</v>
      </c>
      <c r="E1111" s="43" t="str">
        <f t="shared" si="4186"/>
        <v>T</v>
      </c>
      <c r="F1111" s="13" t="s">
        <v>3256</v>
      </c>
      <c r="G1111" s="122" t="s">
        <v>327</v>
      </c>
      <c r="H1111" s="1076">
        <v>24</v>
      </c>
      <c r="I1111" s="1141"/>
      <c r="J1111" s="1142"/>
      <c r="K1111" s="1032">
        <f t="shared" si="4187"/>
        <v>0</v>
      </c>
      <c r="L1111" s="208"/>
      <c r="M1111" s="128"/>
      <c r="N1111" s="409"/>
      <c r="O1111" s="409"/>
      <c r="Q1111" s="684" t="s">
        <v>1868</v>
      </c>
      <c r="R1111" s="692" t="s">
        <v>2004</v>
      </c>
      <c r="T1111" s="680" t="str">
        <f>IF(IF(A1111=0,TRUE(),D1111=IFERROR(VLOOKUP(A1111,Zaplecze_Weryfikacja!A:B,2,FALSE),2))=TRUE(),"Tak","Nie")</f>
        <v>Nie</v>
      </c>
      <c r="U1111" s="681" t="str">
        <f>IF(T1111="Tak"," ",IF(IFERROR(VLOOKUP(A1111,Zaplecze_Weryfikacja!A:B,2,FALSE),"Inny numer Lp")="Inny numer Lp","Inny numer Lp",IF(VLOOKUP(A1111,Zaplecze_Weryfikacja!A:B,2,FALSE)=D1111,"Nieznana przyczyna","Inny opis")))</f>
        <v>Inny opis</v>
      </c>
      <c r="Y1111" s="785"/>
      <c r="Z1111" s="309">
        <f t="shared" si="4188"/>
        <v>0</v>
      </c>
      <c r="AA1111" s="785"/>
      <c r="AB1111" s="309">
        <f t="shared" si="4189"/>
        <v>0</v>
      </c>
      <c r="AC1111" s="785"/>
      <c r="AD1111" s="309">
        <f t="shared" si="4190"/>
        <v>0</v>
      </c>
      <c r="AE1111" s="785"/>
      <c r="AF1111" s="309">
        <f t="shared" si="4191"/>
        <v>0</v>
      </c>
      <c r="AG1111" s="785"/>
      <c r="AH1111" s="309">
        <f t="shared" si="4192"/>
        <v>0</v>
      </c>
      <c r="AI1111" s="785"/>
      <c r="AJ1111" s="309">
        <f t="shared" si="4193"/>
        <v>0</v>
      </c>
      <c r="AK1111" s="785"/>
      <c r="AL1111" s="309">
        <f t="shared" si="4194"/>
        <v>0</v>
      </c>
      <c r="AM1111" s="785"/>
      <c r="AN1111" s="309">
        <f t="shared" si="4195"/>
        <v>0</v>
      </c>
      <c r="AO1111" s="785"/>
      <c r="AP1111" s="309">
        <f t="shared" si="4196"/>
        <v>0</v>
      </c>
      <c r="AQ1111" s="785"/>
      <c r="AR1111" s="309">
        <f t="shared" si="4197"/>
        <v>0</v>
      </c>
      <c r="AT1111" s="782">
        <f t="shared" si="4172"/>
        <v>0</v>
      </c>
      <c r="AU1111" s="782">
        <f t="shared" si="4173"/>
        <v>0</v>
      </c>
      <c r="AV1111" s="782">
        <f t="shared" si="4174"/>
        <v>0</v>
      </c>
      <c r="AW1111" s="788" t="e">
        <f t="shared" si="4175"/>
        <v>#DIV/0!</v>
      </c>
      <c r="AY1111" s="781">
        <f t="shared" si="4176"/>
        <v>0</v>
      </c>
      <c r="AZ1111" s="777"/>
      <c r="BA1111" s="781">
        <f t="shared" si="4177"/>
        <v>0</v>
      </c>
      <c r="BB1111" s="777"/>
      <c r="BC1111" s="781">
        <f t="shared" si="4178"/>
        <v>0</v>
      </c>
      <c r="BD1111" s="777"/>
      <c r="BE1111" s="781">
        <f t="shared" si="4179"/>
        <v>0</v>
      </c>
      <c r="BF1111" s="777"/>
      <c r="BG1111" s="781">
        <f t="shared" si="4180"/>
        <v>0</v>
      </c>
      <c r="BH1111" s="777"/>
      <c r="BI1111" s="781">
        <f t="shared" si="4181"/>
        <v>0</v>
      </c>
      <c r="BJ1111" s="777"/>
      <c r="BK1111" s="781">
        <f t="shared" si="4182"/>
        <v>0</v>
      </c>
      <c r="BL1111" s="777"/>
      <c r="BM1111" s="781">
        <f t="shared" si="4183"/>
        <v>0</v>
      </c>
      <c r="BN1111" s="777"/>
      <c r="BO1111" s="781">
        <f t="shared" si="4184"/>
        <v>0</v>
      </c>
      <c r="BP1111" s="777"/>
      <c r="BQ1111" s="781">
        <f t="shared" si="4185"/>
        <v>0</v>
      </c>
      <c r="BR1111" s="777"/>
    </row>
    <row r="1112" spans="1:70" outlineLevel="3">
      <c r="A1112" s="6">
        <v>302683</v>
      </c>
      <c r="B1112" s="10"/>
      <c r="C1112" s="121" t="s">
        <v>117</v>
      </c>
      <c r="D1112" s="175" t="s">
        <v>3263</v>
      </c>
      <c r="E1112" s="43" t="str">
        <f t="shared" si="4186"/>
        <v>T</v>
      </c>
      <c r="F1112" s="13" t="s">
        <v>3231</v>
      </c>
      <c r="G1112" s="122" t="s">
        <v>327</v>
      </c>
      <c r="H1112" s="1076">
        <v>24</v>
      </c>
      <c r="I1112" s="1141"/>
      <c r="J1112" s="1142"/>
      <c r="K1112" s="1032">
        <f t="shared" si="4187"/>
        <v>0</v>
      </c>
      <c r="L1112" s="208"/>
      <c r="M1112" s="128"/>
      <c r="N1112" s="409"/>
      <c r="O1112" s="409"/>
      <c r="Q1112" s="686" t="s">
        <v>1865</v>
      </c>
      <c r="R1112" s="692" t="s">
        <v>2004</v>
      </c>
      <c r="T1112" s="680" t="str">
        <f>IF(IF(A1112=0,TRUE(),D1112=IFERROR(VLOOKUP(A1112,Zaplecze_Weryfikacja!A:B,2,FALSE),2))=TRUE(),"Tak","Nie")</f>
        <v>Nie</v>
      </c>
      <c r="U1112" s="681" t="str">
        <f>IF(T1112="Tak"," ",IF(IFERROR(VLOOKUP(A1112,Zaplecze_Weryfikacja!A:B,2,FALSE),"Inny numer Lp")="Inny numer Lp","Inny numer Lp",IF(VLOOKUP(A1112,Zaplecze_Weryfikacja!A:B,2,FALSE)=D1112,"Nieznana przyczyna","Inny opis")))</f>
        <v>Inny opis</v>
      </c>
      <c r="Y1112" s="785"/>
      <c r="Z1112" s="309">
        <f t="shared" si="4188"/>
        <v>0</v>
      </c>
      <c r="AA1112" s="785"/>
      <c r="AB1112" s="309">
        <f t="shared" si="4189"/>
        <v>0</v>
      </c>
      <c r="AC1112" s="785"/>
      <c r="AD1112" s="309">
        <f t="shared" si="4190"/>
        <v>0</v>
      </c>
      <c r="AE1112" s="785"/>
      <c r="AF1112" s="309">
        <f t="shared" si="4191"/>
        <v>0</v>
      </c>
      <c r="AG1112" s="785"/>
      <c r="AH1112" s="309">
        <f t="shared" si="4192"/>
        <v>0</v>
      </c>
      <c r="AI1112" s="785"/>
      <c r="AJ1112" s="309">
        <f t="shared" si="4193"/>
        <v>0</v>
      </c>
      <c r="AK1112" s="785"/>
      <c r="AL1112" s="309">
        <f t="shared" si="4194"/>
        <v>0</v>
      </c>
      <c r="AM1112" s="785"/>
      <c r="AN1112" s="309">
        <f t="shared" si="4195"/>
        <v>0</v>
      </c>
      <c r="AO1112" s="785"/>
      <c r="AP1112" s="309">
        <f t="shared" si="4196"/>
        <v>0</v>
      </c>
      <c r="AQ1112" s="785"/>
      <c r="AR1112" s="309">
        <f t="shared" si="4197"/>
        <v>0</v>
      </c>
      <c r="AT1112" s="782">
        <f t="shared" si="4172"/>
        <v>0</v>
      </c>
      <c r="AU1112" s="782">
        <f t="shared" si="4173"/>
        <v>0</v>
      </c>
      <c r="AV1112" s="782">
        <f t="shared" si="4174"/>
        <v>0</v>
      </c>
      <c r="AW1112" s="788" t="e">
        <f t="shared" si="4175"/>
        <v>#DIV/0!</v>
      </c>
      <c r="AY1112" s="781">
        <f t="shared" si="4176"/>
        <v>0</v>
      </c>
      <c r="AZ1112" s="777"/>
      <c r="BA1112" s="781">
        <f t="shared" si="4177"/>
        <v>0</v>
      </c>
      <c r="BB1112" s="777"/>
      <c r="BC1112" s="781">
        <f t="shared" si="4178"/>
        <v>0</v>
      </c>
      <c r="BD1112" s="777"/>
      <c r="BE1112" s="781">
        <f t="shared" si="4179"/>
        <v>0</v>
      </c>
      <c r="BF1112" s="777"/>
      <c r="BG1112" s="781">
        <f t="shared" si="4180"/>
        <v>0</v>
      </c>
      <c r="BH1112" s="777"/>
      <c r="BI1112" s="781">
        <f t="shared" si="4181"/>
        <v>0</v>
      </c>
      <c r="BJ1112" s="777"/>
      <c r="BK1112" s="781">
        <f t="shared" si="4182"/>
        <v>0</v>
      </c>
      <c r="BL1112" s="777"/>
      <c r="BM1112" s="781">
        <f t="shared" si="4183"/>
        <v>0</v>
      </c>
      <c r="BN1112" s="777"/>
      <c r="BO1112" s="781">
        <f t="shared" si="4184"/>
        <v>0</v>
      </c>
      <c r="BP1112" s="777"/>
      <c r="BQ1112" s="781">
        <f t="shared" si="4185"/>
        <v>0</v>
      </c>
      <c r="BR1112" s="777"/>
    </row>
    <row r="1113" spans="1:70" outlineLevel="3">
      <c r="A1113" s="6">
        <v>302684</v>
      </c>
      <c r="B1113" s="10"/>
      <c r="C1113" s="121" t="s">
        <v>117</v>
      </c>
      <c r="D1113" s="175" t="s">
        <v>3265</v>
      </c>
      <c r="E1113" s="43" t="str">
        <f t="shared" si="4186"/>
        <v>T</v>
      </c>
      <c r="F1113" s="42" t="s">
        <v>3264</v>
      </c>
      <c r="G1113" s="122" t="s">
        <v>325</v>
      </c>
      <c r="H1113" s="1076">
        <v>1</v>
      </c>
      <c r="I1113" s="1141"/>
      <c r="J1113" s="1142"/>
      <c r="K1113" s="1032">
        <f t="shared" si="4187"/>
        <v>0</v>
      </c>
      <c r="L1113" s="208"/>
      <c r="M1113" s="128"/>
      <c r="N1113" s="409"/>
      <c r="O1113" s="409"/>
      <c r="Q1113" s="684" t="s">
        <v>1881</v>
      </c>
      <c r="R1113" s="692" t="s">
        <v>2004</v>
      </c>
      <c r="T1113" s="680" t="str">
        <f>IF(IF(A1113=0,TRUE(),D1113=IFERROR(VLOOKUP(A1113,Zaplecze_Weryfikacja!A:B,2,FALSE),2))=TRUE(),"Tak","Nie")</f>
        <v>Nie</v>
      </c>
      <c r="U1113" s="681" t="str">
        <f>IF(T1113="Tak"," ",IF(IFERROR(VLOOKUP(A1113,Zaplecze_Weryfikacja!A:B,2,FALSE),"Inny numer Lp")="Inny numer Lp","Inny numer Lp",IF(VLOOKUP(A1113,Zaplecze_Weryfikacja!A:B,2,FALSE)=D1113,"Nieznana przyczyna","Inny opis")))</f>
        <v>Inny opis</v>
      </c>
      <c r="Y1113" s="785"/>
      <c r="Z1113" s="309">
        <f t="shared" si="4188"/>
        <v>0</v>
      </c>
      <c r="AA1113" s="785"/>
      <c r="AB1113" s="309">
        <f t="shared" si="4189"/>
        <v>0</v>
      </c>
      <c r="AC1113" s="785"/>
      <c r="AD1113" s="309">
        <f t="shared" si="4190"/>
        <v>0</v>
      </c>
      <c r="AE1113" s="785"/>
      <c r="AF1113" s="309">
        <f t="shared" si="4191"/>
        <v>0</v>
      </c>
      <c r="AG1113" s="785"/>
      <c r="AH1113" s="309">
        <f t="shared" si="4192"/>
        <v>0</v>
      </c>
      <c r="AI1113" s="785"/>
      <c r="AJ1113" s="309">
        <f t="shared" si="4193"/>
        <v>0</v>
      </c>
      <c r="AK1113" s="785"/>
      <c r="AL1113" s="309">
        <f t="shared" si="4194"/>
        <v>0</v>
      </c>
      <c r="AM1113" s="785"/>
      <c r="AN1113" s="309">
        <f t="shared" si="4195"/>
        <v>0</v>
      </c>
      <c r="AO1113" s="785"/>
      <c r="AP1113" s="309">
        <f t="shared" si="4196"/>
        <v>0</v>
      </c>
      <c r="AQ1113" s="785"/>
      <c r="AR1113" s="309">
        <f t="shared" si="4197"/>
        <v>0</v>
      </c>
      <c r="AT1113" s="782">
        <f t="shared" si="4172"/>
        <v>0</v>
      </c>
      <c r="AU1113" s="782">
        <f t="shared" si="4173"/>
        <v>0</v>
      </c>
      <c r="AV1113" s="782">
        <f t="shared" si="4174"/>
        <v>0</v>
      </c>
      <c r="AW1113" s="788" t="e">
        <f t="shared" si="4175"/>
        <v>#DIV/0!</v>
      </c>
      <c r="AY1113" s="781">
        <f t="shared" si="4176"/>
        <v>0</v>
      </c>
      <c r="AZ1113" s="777"/>
      <c r="BA1113" s="781">
        <f t="shared" si="4177"/>
        <v>0</v>
      </c>
      <c r="BB1113" s="777"/>
      <c r="BC1113" s="781">
        <f t="shared" si="4178"/>
        <v>0</v>
      </c>
      <c r="BD1113" s="777"/>
      <c r="BE1113" s="781">
        <f t="shared" si="4179"/>
        <v>0</v>
      </c>
      <c r="BF1113" s="777"/>
      <c r="BG1113" s="781">
        <f t="shared" si="4180"/>
        <v>0</v>
      </c>
      <c r="BH1113" s="777"/>
      <c r="BI1113" s="781">
        <f t="shared" si="4181"/>
        <v>0</v>
      </c>
      <c r="BJ1113" s="777"/>
      <c r="BK1113" s="781">
        <f t="shared" si="4182"/>
        <v>0</v>
      </c>
      <c r="BL1113" s="777"/>
      <c r="BM1113" s="781">
        <f t="shared" si="4183"/>
        <v>0</v>
      </c>
      <c r="BN1113" s="777"/>
      <c r="BO1113" s="781">
        <f t="shared" si="4184"/>
        <v>0</v>
      </c>
      <c r="BP1113" s="777"/>
      <c r="BQ1113" s="781">
        <f t="shared" si="4185"/>
        <v>0</v>
      </c>
      <c r="BR1113" s="777"/>
    </row>
    <row r="1114" spans="1:70" outlineLevel="3">
      <c r="A1114" s="6">
        <v>302685</v>
      </c>
      <c r="B1114" s="10"/>
      <c r="C1114" s="121" t="s">
        <v>117</v>
      </c>
      <c r="D1114" s="175" t="s">
        <v>3266</v>
      </c>
      <c r="E1114" s="43" t="str">
        <f t="shared" si="4186"/>
        <v>T</v>
      </c>
      <c r="F1114" s="42" t="s">
        <v>260</v>
      </c>
      <c r="G1114" s="122" t="s">
        <v>325</v>
      </c>
      <c r="H1114" s="1076">
        <v>1</v>
      </c>
      <c r="I1114" s="1141"/>
      <c r="J1114" s="1142"/>
      <c r="K1114" s="1032">
        <f t="shared" si="4187"/>
        <v>0</v>
      </c>
      <c r="L1114" s="208"/>
      <c r="M1114" s="128"/>
      <c r="N1114" s="409"/>
      <c r="O1114" s="409"/>
      <c r="Q1114" s="684" t="s">
        <v>1881</v>
      </c>
      <c r="R1114" s="692" t="s">
        <v>2004</v>
      </c>
      <c r="T1114" s="680" t="str">
        <f>IF(IF(A1114=0,TRUE(),D1114=IFERROR(VLOOKUP(A1114,Zaplecze_Weryfikacja!A:B,2,FALSE),2))=TRUE(),"Tak","Nie")</f>
        <v>Nie</v>
      </c>
      <c r="U1114" s="681" t="str">
        <f>IF(T1114="Tak"," ",IF(IFERROR(VLOOKUP(A1114,Zaplecze_Weryfikacja!A:B,2,FALSE),"Inny numer Lp")="Inny numer Lp","Inny numer Lp",IF(VLOOKUP(A1114,Zaplecze_Weryfikacja!A:B,2,FALSE)=D1114,"Nieznana przyczyna","Inny opis")))</f>
        <v>Inny opis</v>
      </c>
      <c r="Y1114" s="785"/>
      <c r="Z1114" s="309">
        <f t="shared" si="4188"/>
        <v>0</v>
      </c>
      <c r="AA1114" s="785"/>
      <c r="AB1114" s="309">
        <f t="shared" si="4189"/>
        <v>0</v>
      </c>
      <c r="AC1114" s="785"/>
      <c r="AD1114" s="309">
        <f t="shared" si="4190"/>
        <v>0</v>
      </c>
      <c r="AE1114" s="785"/>
      <c r="AF1114" s="309">
        <f t="shared" si="4191"/>
        <v>0</v>
      </c>
      <c r="AG1114" s="785"/>
      <c r="AH1114" s="309">
        <f t="shared" si="4192"/>
        <v>0</v>
      </c>
      <c r="AI1114" s="785"/>
      <c r="AJ1114" s="309">
        <f t="shared" si="4193"/>
        <v>0</v>
      </c>
      <c r="AK1114" s="785"/>
      <c r="AL1114" s="309">
        <f t="shared" si="4194"/>
        <v>0</v>
      </c>
      <c r="AM1114" s="785"/>
      <c r="AN1114" s="309">
        <f t="shared" si="4195"/>
        <v>0</v>
      </c>
      <c r="AO1114" s="785"/>
      <c r="AP1114" s="309">
        <f t="shared" si="4196"/>
        <v>0</v>
      </c>
      <c r="AQ1114" s="785"/>
      <c r="AR1114" s="309">
        <f t="shared" si="4197"/>
        <v>0</v>
      </c>
      <c r="AT1114" s="782">
        <f t="shared" si="4172"/>
        <v>0</v>
      </c>
      <c r="AU1114" s="782">
        <f t="shared" si="4173"/>
        <v>0</v>
      </c>
      <c r="AV1114" s="782">
        <f t="shared" si="4174"/>
        <v>0</v>
      </c>
      <c r="AW1114" s="788" t="e">
        <f t="shared" si="4175"/>
        <v>#DIV/0!</v>
      </c>
      <c r="AY1114" s="781">
        <f t="shared" si="4176"/>
        <v>0</v>
      </c>
      <c r="AZ1114" s="777"/>
      <c r="BA1114" s="781">
        <f t="shared" si="4177"/>
        <v>0</v>
      </c>
      <c r="BB1114" s="777"/>
      <c r="BC1114" s="781">
        <f t="shared" si="4178"/>
        <v>0</v>
      </c>
      <c r="BD1114" s="777"/>
      <c r="BE1114" s="781">
        <f t="shared" si="4179"/>
        <v>0</v>
      </c>
      <c r="BF1114" s="777"/>
      <c r="BG1114" s="781">
        <f t="shared" si="4180"/>
        <v>0</v>
      </c>
      <c r="BH1114" s="777"/>
      <c r="BI1114" s="781">
        <f t="shared" si="4181"/>
        <v>0</v>
      </c>
      <c r="BJ1114" s="777"/>
      <c r="BK1114" s="781">
        <f t="shared" si="4182"/>
        <v>0</v>
      </c>
      <c r="BL1114" s="777"/>
      <c r="BM1114" s="781">
        <f t="shared" si="4183"/>
        <v>0</v>
      </c>
      <c r="BN1114" s="777"/>
      <c r="BO1114" s="781">
        <f t="shared" si="4184"/>
        <v>0</v>
      </c>
      <c r="BP1114" s="777"/>
      <c r="BQ1114" s="781">
        <f t="shared" si="4185"/>
        <v>0</v>
      </c>
      <c r="BR1114" s="777"/>
    </row>
    <row r="1115" spans="1:70" outlineLevel="3">
      <c r="A1115" s="6">
        <v>302686</v>
      </c>
      <c r="B1115" s="10"/>
      <c r="C1115" s="121" t="s">
        <v>117</v>
      </c>
      <c r="D1115" s="192" t="s">
        <v>243</v>
      </c>
      <c r="E1115" s="43" t="str">
        <f t="shared" si="4186"/>
        <v>N</v>
      </c>
      <c r="F1115" s="46" t="s">
        <v>259</v>
      </c>
      <c r="G1115" s="122" t="s">
        <v>325</v>
      </c>
      <c r="H1115" s="1076"/>
      <c r="I1115" s="1141"/>
      <c r="J1115" s="1142"/>
      <c r="K1115" s="1032">
        <f t="shared" si="4187"/>
        <v>0</v>
      </c>
      <c r="L1115" s="208"/>
      <c r="M1115" s="128"/>
      <c r="N1115" s="409"/>
      <c r="O1115" s="409"/>
      <c r="Q1115" s="684" t="s">
        <v>1883</v>
      </c>
      <c r="R1115" s="692" t="s">
        <v>2004</v>
      </c>
      <c r="T1115" s="680" t="str">
        <f>IF(IF(A1115=0,TRUE(),D1115=IFERROR(VLOOKUP(A1115,Zaplecze_Weryfikacja!A:B,2,FALSE),2))=TRUE(),"Tak","Nie")</f>
        <v>Nie</v>
      </c>
      <c r="U1115" s="681" t="str">
        <f>IF(T1115="Tak"," ",IF(IFERROR(VLOOKUP(A1115,Zaplecze_Weryfikacja!A:B,2,FALSE),"Inny numer Lp")="Inny numer Lp","Inny numer Lp",IF(VLOOKUP(A1115,Zaplecze_Weryfikacja!A:B,2,FALSE)=D1115,"Nieznana przyczyna","Inny opis")))</f>
        <v>Inny opis</v>
      </c>
      <c r="Y1115" s="785"/>
      <c r="Z1115" s="309">
        <f t="shared" si="4188"/>
        <v>0</v>
      </c>
      <c r="AA1115" s="785"/>
      <c r="AB1115" s="309">
        <f t="shared" si="4189"/>
        <v>0</v>
      </c>
      <c r="AC1115" s="785"/>
      <c r="AD1115" s="309">
        <f t="shared" si="4190"/>
        <v>0</v>
      </c>
      <c r="AE1115" s="785"/>
      <c r="AF1115" s="309">
        <f t="shared" si="4191"/>
        <v>0</v>
      </c>
      <c r="AG1115" s="785"/>
      <c r="AH1115" s="309">
        <f t="shared" si="4192"/>
        <v>0</v>
      </c>
      <c r="AI1115" s="785"/>
      <c r="AJ1115" s="309">
        <f t="shared" si="4193"/>
        <v>0</v>
      </c>
      <c r="AK1115" s="785"/>
      <c r="AL1115" s="309">
        <f t="shared" si="4194"/>
        <v>0</v>
      </c>
      <c r="AM1115" s="785"/>
      <c r="AN1115" s="309">
        <f t="shared" si="4195"/>
        <v>0</v>
      </c>
      <c r="AO1115" s="785"/>
      <c r="AP1115" s="309">
        <f t="shared" si="4196"/>
        <v>0</v>
      </c>
      <c r="AQ1115" s="785"/>
      <c r="AR1115" s="309">
        <f t="shared" si="4197"/>
        <v>0</v>
      </c>
      <c r="AT1115" s="782">
        <f t="shared" si="4172"/>
        <v>0</v>
      </c>
      <c r="AU1115" s="782">
        <f t="shared" si="4173"/>
        <v>0</v>
      </c>
      <c r="AV1115" s="782">
        <f t="shared" si="4174"/>
        <v>0</v>
      </c>
      <c r="AW1115" s="788" t="e">
        <f t="shared" si="4175"/>
        <v>#DIV/0!</v>
      </c>
      <c r="AY1115" s="781">
        <f t="shared" si="4176"/>
        <v>0</v>
      </c>
      <c r="AZ1115" s="777"/>
      <c r="BA1115" s="781">
        <f t="shared" si="4177"/>
        <v>0</v>
      </c>
      <c r="BB1115" s="777"/>
      <c r="BC1115" s="781">
        <f t="shared" si="4178"/>
        <v>0</v>
      </c>
      <c r="BD1115" s="777"/>
      <c r="BE1115" s="781">
        <f t="shared" si="4179"/>
        <v>0</v>
      </c>
      <c r="BF1115" s="777"/>
      <c r="BG1115" s="781">
        <f t="shared" si="4180"/>
        <v>0</v>
      </c>
      <c r="BH1115" s="777"/>
      <c r="BI1115" s="781">
        <f t="shared" si="4181"/>
        <v>0</v>
      </c>
      <c r="BJ1115" s="777"/>
      <c r="BK1115" s="781">
        <f t="shared" si="4182"/>
        <v>0</v>
      </c>
      <c r="BL1115" s="777"/>
      <c r="BM1115" s="781">
        <f t="shared" si="4183"/>
        <v>0</v>
      </c>
      <c r="BN1115" s="777"/>
      <c r="BO1115" s="781">
        <f t="shared" si="4184"/>
        <v>0</v>
      </c>
      <c r="BP1115" s="777"/>
      <c r="BQ1115" s="781">
        <f t="shared" si="4185"/>
        <v>0</v>
      </c>
      <c r="BR1115" s="777"/>
    </row>
    <row r="1116" spans="1:70" outlineLevel="3">
      <c r="A1116" s="6">
        <v>302687</v>
      </c>
      <c r="B1116" s="10"/>
      <c r="C1116" s="121" t="s">
        <v>117</v>
      </c>
      <c r="D1116" s="190" t="s">
        <v>3272</v>
      </c>
      <c r="E1116" s="43" t="str">
        <f t="shared" si="4186"/>
        <v>T</v>
      </c>
      <c r="F1116" s="122" t="s">
        <v>3115</v>
      </c>
      <c r="G1116" s="122" t="s">
        <v>324</v>
      </c>
      <c r="H1116" s="1076">
        <v>6.75</v>
      </c>
      <c r="I1116" s="1141"/>
      <c r="J1116" s="1142"/>
      <c r="K1116" s="1032">
        <f t="shared" si="4187"/>
        <v>0</v>
      </c>
      <c r="L1116" s="208"/>
      <c r="M1116" s="128"/>
      <c r="N1116" s="409"/>
      <c r="O1116" s="409"/>
      <c r="Q1116" s="684" t="s">
        <v>1885</v>
      </c>
      <c r="R1116" s="692" t="s">
        <v>2004</v>
      </c>
      <c r="T1116" s="680" t="str">
        <f>IF(IF(A1116=0,TRUE(),D1116=IFERROR(VLOOKUP(A1116,Zaplecze_Weryfikacja!A:B,2,FALSE),2))=TRUE(),"Tak","Nie")</f>
        <v>Nie</v>
      </c>
      <c r="U1116" s="681" t="str">
        <f>IF(T1116="Tak"," ",IF(IFERROR(VLOOKUP(A1116,Zaplecze_Weryfikacja!A:B,2,FALSE),"Inny numer Lp")="Inny numer Lp","Inny numer Lp",IF(VLOOKUP(A1116,Zaplecze_Weryfikacja!A:B,2,FALSE)=D1116,"Nieznana przyczyna","Inny opis")))</f>
        <v>Inny opis</v>
      </c>
      <c r="Y1116" s="785"/>
      <c r="Z1116" s="309">
        <f t="shared" si="4188"/>
        <v>0</v>
      </c>
      <c r="AA1116" s="785"/>
      <c r="AB1116" s="309">
        <f t="shared" si="4189"/>
        <v>0</v>
      </c>
      <c r="AC1116" s="785"/>
      <c r="AD1116" s="309">
        <f t="shared" si="4190"/>
        <v>0</v>
      </c>
      <c r="AE1116" s="785"/>
      <c r="AF1116" s="309">
        <f t="shared" si="4191"/>
        <v>0</v>
      </c>
      <c r="AG1116" s="785"/>
      <c r="AH1116" s="309">
        <f t="shared" si="4192"/>
        <v>0</v>
      </c>
      <c r="AI1116" s="785"/>
      <c r="AJ1116" s="309">
        <f t="shared" si="4193"/>
        <v>0</v>
      </c>
      <c r="AK1116" s="785"/>
      <c r="AL1116" s="309">
        <f t="shared" si="4194"/>
        <v>0</v>
      </c>
      <c r="AM1116" s="785"/>
      <c r="AN1116" s="309">
        <f t="shared" si="4195"/>
        <v>0</v>
      </c>
      <c r="AO1116" s="785"/>
      <c r="AP1116" s="309">
        <f t="shared" si="4196"/>
        <v>0</v>
      </c>
      <c r="AQ1116" s="785"/>
      <c r="AR1116" s="309">
        <f t="shared" si="4197"/>
        <v>0</v>
      </c>
      <c r="AT1116" s="782">
        <f t="shared" si="4172"/>
        <v>0</v>
      </c>
      <c r="AU1116" s="782">
        <f t="shared" si="4173"/>
        <v>0</v>
      </c>
      <c r="AV1116" s="782">
        <f t="shared" si="4174"/>
        <v>0</v>
      </c>
      <c r="AW1116" s="788" t="e">
        <f t="shared" si="4175"/>
        <v>#DIV/0!</v>
      </c>
      <c r="AY1116" s="781">
        <f t="shared" si="4176"/>
        <v>0</v>
      </c>
      <c r="AZ1116" s="777"/>
      <c r="BA1116" s="781">
        <f t="shared" si="4177"/>
        <v>0</v>
      </c>
      <c r="BB1116" s="777"/>
      <c r="BC1116" s="781">
        <f t="shared" si="4178"/>
        <v>0</v>
      </c>
      <c r="BD1116" s="777"/>
      <c r="BE1116" s="781">
        <f t="shared" si="4179"/>
        <v>0</v>
      </c>
      <c r="BF1116" s="777"/>
      <c r="BG1116" s="781">
        <f t="shared" si="4180"/>
        <v>0</v>
      </c>
      <c r="BH1116" s="777"/>
      <c r="BI1116" s="781">
        <f t="shared" si="4181"/>
        <v>0</v>
      </c>
      <c r="BJ1116" s="777"/>
      <c r="BK1116" s="781">
        <f t="shared" si="4182"/>
        <v>0</v>
      </c>
      <c r="BL1116" s="777"/>
      <c r="BM1116" s="781">
        <f t="shared" si="4183"/>
        <v>0</v>
      </c>
      <c r="BN1116" s="777"/>
      <c r="BO1116" s="781">
        <f t="shared" si="4184"/>
        <v>0</v>
      </c>
      <c r="BP1116" s="777"/>
      <c r="BQ1116" s="781">
        <f t="shared" si="4185"/>
        <v>0</v>
      </c>
      <c r="BR1116" s="777"/>
    </row>
    <row r="1117" spans="1:70" outlineLevel="3">
      <c r="A1117" s="6">
        <v>302688</v>
      </c>
      <c r="B1117" s="10"/>
      <c r="C1117" s="121" t="s">
        <v>117</v>
      </c>
      <c r="D1117" s="102" t="s">
        <v>991</v>
      </c>
      <c r="E1117" s="43" t="str">
        <f t="shared" si="4186"/>
        <v>T</v>
      </c>
      <c r="F1117" s="122" t="s">
        <v>257</v>
      </c>
      <c r="G1117" s="122" t="s">
        <v>324</v>
      </c>
      <c r="H1117" s="1076">
        <v>14.7</v>
      </c>
      <c r="I1117" s="1141"/>
      <c r="J1117" s="1142"/>
      <c r="K1117" s="1032">
        <f t="shared" si="4187"/>
        <v>0</v>
      </c>
      <c r="L1117" s="208"/>
      <c r="M1117" s="128"/>
      <c r="N1117" s="409"/>
      <c r="O1117" s="409"/>
      <c r="Q1117" s="684" t="s">
        <v>1885</v>
      </c>
      <c r="R1117" s="692" t="s">
        <v>2004</v>
      </c>
      <c r="T1117" s="680" t="str">
        <f>IF(IF(A1117=0,TRUE(),D1117=IFERROR(VLOOKUP(A1117,Zaplecze_Weryfikacja!A:B,2,FALSE),2))=TRUE(),"Tak","Nie")</f>
        <v>Nie</v>
      </c>
      <c r="U1117" s="681" t="str">
        <f>IF(T1117="Tak"," ",IF(IFERROR(VLOOKUP(A1117,Zaplecze_Weryfikacja!A:B,2,FALSE),"Inny numer Lp")="Inny numer Lp","Inny numer Lp",IF(VLOOKUP(A1117,Zaplecze_Weryfikacja!A:B,2,FALSE)=D1117,"Nieznana przyczyna","Inny opis")))</f>
        <v>Inny opis</v>
      </c>
      <c r="Y1117" s="785"/>
      <c r="Z1117" s="309">
        <f t="shared" si="4188"/>
        <v>0</v>
      </c>
      <c r="AA1117" s="785"/>
      <c r="AB1117" s="309">
        <f t="shared" si="4189"/>
        <v>0</v>
      </c>
      <c r="AC1117" s="785"/>
      <c r="AD1117" s="309">
        <f t="shared" si="4190"/>
        <v>0</v>
      </c>
      <c r="AE1117" s="785"/>
      <c r="AF1117" s="309">
        <f t="shared" si="4191"/>
        <v>0</v>
      </c>
      <c r="AG1117" s="785"/>
      <c r="AH1117" s="309">
        <f t="shared" si="4192"/>
        <v>0</v>
      </c>
      <c r="AI1117" s="785"/>
      <c r="AJ1117" s="309">
        <f t="shared" si="4193"/>
        <v>0</v>
      </c>
      <c r="AK1117" s="785"/>
      <c r="AL1117" s="309">
        <f t="shared" si="4194"/>
        <v>0</v>
      </c>
      <c r="AM1117" s="785"/>
      <c r="AN1117" s="309">
        <f t="shared" si="4195"/>
        <v>0</v>
      </c>
      <c r="AO1117" s="785"/>
      <c r="AP1117" s="309">
        <f t="shared" si="4196"/>
        <v>0</v>
      </c>
      <c r="AQ1117" s="785"/>
      <c r="AR1117" s="309">
        <f t="shared" si="4197"/>
        <v>0</v>
      </c>
      <c r="AT1117" s="782">
        <f t="shared" si="4172"/>
        <v>0</v>
      </c>
      <c r="AU1117" s="782">
        <f t="shared" si="4173"/>
        <v>0</v>
      </c>
      <c r="AV1117" s="782">
        <f t="shared" si="4174"/>
        <v>0</v>
      </c>
      <c r="AW1117" s="788" t="e">
        <f t="shared" si="4175"/>
        <v>#DIV/0!</v>
      </c>
      <c r="AY1117" s="781">
        <f t="shared" si="4176"/>
        <v>0</v>
      </c>
      <c r="AZ1117" s="777"/>
      <c r="BA1117" s="781">
        <f t="shared" si="4177"/>
        <v>0</v>
      </c>
      <c r="BB1117" s="777"/>
      <c r="BC1117" s="781">
        <f t="shared" si="4178"/>
        <v>0</v>
      </c>
      <c r="BD1117" s="777"/>
      <c r="BE1117" s="781">
        <f t="shared" si="4179"/>
        <v>0</v>
      </c>
      <c r="BF1117" s="777"/>
      <c r="BG1117" s="781">
        <f t="shared" si="4180"/>
        <v>0</v>
      </c>
      <c r="BH1117" s="777"/>
      <c r="BI1117" s="781">
        <f t="shared" si="4181"/>
        <v>0</v>
      </c>
      <c r="BJ1117" s="777"/>
      <c r="BK1117" s="781">
        <f t="shared" si="4182"/>
        <v>0</v>
      </c>
      <c r="BL1117" s="777"/>
      <c r="BM1117" s="781">
        <f t="shared" si="4183"/>
        <v>0</v>
      </c>
      <c r="BN1117" s="777"/>
      <c r="BO1117" s="781">
        <f t="shared" si="4184"/>
        <v>0</v>
      </c>
      <c r="BP1117" s="777"/>
      <c r="BQ1117" s="781">
        <f t="shared" si="4185"/>
        <v>0</v>
      </c>
      <c r="BR1117" s="777"/>
    </row>
    <row r="1118" spans="1:70" outlineLevel="3">
      <c r="A1118" s="6">
        <v>302689</v>
      </c>
      <c r="B1118" s="10"/>
      <c r="C1118" s="121" t="s">
        <v>117</v>
      </c>
      <c r="D1118" s="193" t="s">
        <v>982</v>
      </c>
      <c r="E1118" s="43" t="str">
        <f t="shared" si="4186"/>
        <v>N</v>
      </c>
      <c r="F1118" s="45" t="s">
        <v>2978</v>
      </c>
      <c r="G1118" s="122" t="s">
        <v>325</v>
      </c>
      <c r="H1118" s="1076"/>
      <c r="I1118" s="1141"/>
      <c r="J1118" s="1142"/>
      <c r="K1118" s="1032">
        <f t="shared" si="4187"/>
        <v>0</v>
      </c>
      <c r="L1118" s="208"/>
      <c r="M1118" s="128"/>
      <c r="N1118" s="409"/>
      <c r="O1118" s="409"/>
      <c r="Q1118" s="684" t="s">
        <v>1885</v>
      </c>
      <c r="R1118" s="692" t="s">
        <v>2004</v>
      </c>
      <c r="T1118" s="680" t="str">
        <f>IF(IF(A1118=0,TRUE(),D1118=IFERROR(VLOOKUP(A1118,Zaplecze_Weryfikacja!A:B,2,FALSE),2))=TRUE(),"Tak","Nie")</f>
        <v>Nie</v>
      </c>
      <c r="U1118" s="681" t="str">
        <f>IF(T1118="Tak"," ",IF(IFERROR(VLOOKUP(A1118,Zaplecze_Weryfikacja!A:B,2,FALSE),"Inny numer Lp")="Inny numer Lp","Inny numer Lp",IF(VLOOKUP(A1118,Zaplecze_Weryfikacja!A:B,2,FALSE)=D1118,"Nieznana przyczyna","Inny opis")))</f>
        <v>Inny opis</v>
      </c>
      <c r="Y1118" s="785"/>
      <c r="Z1118" s="309">
        <f t="shared" si="4188"/>
        <v>0</v>
      </c>
      <c r="AA1118" s="785"/>
      <c r="AB1118" s="309">
        <f t="shared" si="4189"/>
        <v>0</v>
      </c>
      <c r="AC1118" s="785"/>
      <c r="AD1118" s="309">
        <f t="shared" si="4190"/>
        <v>0</v>
      </c>
      <c r="AE1118" s="785"/>
      <c r="AF1118" s="309">
        <f t="shared" si="4191"/>
        <v>0</v>
      </c>
      <c r="AG1118" s="785"/>
      <c r="AH1118" s="309">
        <f t="shared" si="4192"/>
        <v>0</v>
      </c>
      <c r="AI1118" s="785"/>
      <c r="AJ1118" s="309">
        <f t="shared" si="4193"/>
        <v>0</v>
      </c>
      <c r="AK1118" s="785"/>
      <c r="AL1118" s="309">
        <f t="shared" si="4194"/>
        <v>0</v>
      </c>
      <c r="AM1118" s="785"/>
      <c r="AN1118" s="309">
        <f t="shared" si="4195"/>
        <v>0</v>
      </c>
      <c r="AO1118" s="785"/>
      <c r="AP1118" s="309">
        <f t="shared" si="4196"/>
        <v>0</v>
      </c>
      <c r="AQ1118" s="785"/>
      <c r="AR1118" s="309">
        <f t="shared" si="4197"/>
        <v>0</v>
      </c>
      <c r="AT1118" s="782">
        <f t="shared" si="4172"/>
        <v>0</v>
      </c>
      <c r="AU1118" s="782">
        <f t="shared" si="4173"/>
        <v>0</v>
      </c>
      <c r="AV1118" s="782">
        <f t="shared" si="4174"/>
        <v>0</v>
      </c>
      <c r="AW1118" s="788" t="e">
        <f t="shared" si="4175"/>
        <v>#DIV/0!</v>
      </c>
      <c r="AY1118" s="781">
        <f t="shared" si="4176"/>
        <v>0</v>
      </c>
      <c r="AZ1118" s="777"/>
      <c r="BA1118" s="781">
        <f t="shared" si="4177"/>
        <v>0</v>
      </c>
      <c r="BB1118" s="777"/>
      <c r="BC1118" s="781">
        <f t="shared" si="4178"/>
        <v>0</v>
      </c>
      <c r="BD1118" s="777"/>
      <c r="BE1118" s="781">
        <f t="shared" si="4179"/>
        <v>0</v>
      </c>
      <c r="BF1118" s="777"/>
      <c r="BG1118" s="781">
        <f t="shared" si="4180"/>
        <v>0</v>
      </c>
      <c r="BH1118" s="777"/>
      <c r="BI1118" s="781">
        <f t="shared" si="4181"/>
        <v>0</v>
      </c>
      <c r="BJ1118" s="777"/>
      <c r="BK1118" s="781">
        <f t="shared" si="4182"/>
        <v>0</v>
      </c>
      <c r="BL1118" s="777"/>
      <c r="BM1118" s="781">
        <f t="shared" si="4183"/>
        <v>0</v>
      </c>
      <c r="BN1118" s="777"/>
      <c r="BO1118" s="781">
        <f t="shared" si="4184"/>
        <v>0</v>
      </c>
      <c r="BP1118" s="777"/>
      <c r="BQ1118" s="781">
        <f t="shared" si="4185"/>
        <v>0</v>
      </c>
      <c r="BR1118" s="777"/>
    </row>
    <row r="1119" spans="1:70" outlineLevel="3">
      <c r="A1119" s="6">
        <v>302690</v>
      </c>
      <c r="B1119" s="10"/>
      <c r="C1119" s="121" t="s">
        <v>117</v>
      </c>
      <c r="D1119" s="193" t="s">
        <v>3260</v>
      </c>
      <c r="E1119" s="43" t="str">
        <f t="shared" si="4186"/>
        <v>T</v>
      </c>
      <c r="F1119" s="45" t="s">
        <v>3189</v>
      </c>
      <c r="G1119" s="122" t="s">
        <v>325</v>
      </c>
      <c r="H1119" s="1076">
        <v>7</v>
      </c>
      <c r="I1119" s="1141"/>
      <c r="J1119" s="1142"/>
      <c r="K1119" s="1032">
        <f t="shared" si="4187"/>
        <v>0</v>
      </c>
      <c r="L1119" s="208"/>
      <c r="M1119" s="128"/>
      <c r="N1119" s="409"/>
      <c r="O1119" s="409"/>
      <c r="Q1119" s="684" t="s">
        <v>1885</v>
      </c>
      <c r="R1119" s="692" t="s">
        <v>2004</v>
      </c>
      <c r="T1119" s="680" t="str">
        <f>IF(IF(A1119=0,TRUE(),D1119=IFERROR(VLOOKUP(A1119,Zaplecze_Weryfikacja!A:B,2,FALSE),2))=TRUE(),"Tak","Nie")</f>
        <v>Nie</v>
      </c>
      <c r="U1119" s="681" t="str">
        <f>IF(T1119="Tak"," ",IF(IFERROR(VLOOKUP(A1119,Zaplecze_Weryfikacja!A:B,2,FALSE),"Inny numer Lp")="Inny numer Lp","Inny numer Lp",IF(VLOOKUP(A1119,Zaplecze_Weryfikacja!A:B,2,FALSE)=D1119,"Nieznana przyczyna","Inny opis")))</f>
        <v>Inny opis</v>
      </c>
      <c r="Y1119" s="785"/>
      <c r="Z1119" s="309">
        <f t="shared" si="4188"/>
        <v>0</v>
      </c>
      <c r="AA1119" s="785"/>
      <c r="AB1119" s="309">
        <f t="shared" si="4189"/>
        <v>0</v>
      </c>
      <c r="AC1119" s="785"/>
      <c r="AD1119" s="309">
        <f t="shared" si="4190"/>
        <v>0</v>
      </c>
      <c r="AE1119" s="785"/>
      <c r="AF1119" s="309">
        <f t="shared" si="4191"/>
        <v>0</v>
      </c>
      <c r="AG1119" s="785"/>
      <c r="AH1119" s="309">
        <f t="shared" si="4192"/>
        <v>0</v>
      </c>
      <c r="AI1119" s="785"/>
      <c r="AJ1119" s="309">
        <f t="shared" si="4193"/>
        <v>0</v>
      </c>
      <c r="AK1119" s="785"/>
      <c r="AL1119" s="309">
        <f t="shared" si="4194"/>
        <v>0</v>
      </c>
      <c r="AM1119" s="785"/>
      <c r="AN1119" s="309">
        <f t="shared" si="4195"/>
        <v>0</v>
      </c>
      <c r="AO1119" s="785"/>
      <c r="AP1119" s="309">
        <f t="shared" si="4196"/>
        <v>0</v>
      </c>
      <c r="AQ1119" s="785"/>
      <c r="AR1119" s="309">
        <f t="shared" si="4197"/>
        <v>0</v>
      </c>
      <c r="AT1119" s="782">
        <f t="shared" si="4172"/>
        <v>0</v>
      </c>
      <c r="AU1119" s="782">
        <f t="shared" si="4173"/>
        <v>0</v>
      </c>
      <c r="AV1119" s="782">
        <f t="shared" si="4174"/>
        <v>0</v>
      </c>
      <c r="AW1119" s="788" t="e">
        <f t="shared" si="4175"/>
        <v>#DIV/0!</v>
      </c>
      <c r="AY1119" s="781">
        <f t="shared" si="4176"/>
        <v>0</v>
      </c>
      <c r="AZ1119" s="777"/>
      <c r="BA1119" s="781">
        <f t="shared" si="4177"/>
        <v>0</v>
      </c>
      <c r="BB1119" s="777"/>
      <c r="BC1119" s="781">
        <f t="shared" si="4178"/>
        <v>0</v>
      </c>
      <c r="BD1119" s="777"/>
      <c r="BE1119" s="781">
        <f t="shared" si="4179"/>
        <v>0</v>
      </c>
      <c r="BF1119" s="777"/>
      <c r="BG1119" s="781">
        <f t="shared" si="4180"/>
        <v>0</v>
      </c>
      <c r="BH1119" s="777"/>
      <c r="BI1119" s="781">
        <f t="shared" si="4181"/>
        <v>0</v>
      </c>
      <c r="BJ1119" s="777"/>
      <c r="BK1119" s="781">
        <f t="shared" si="4182"/>
        <v>0</v>
      </c>
      <c r="BL1119" s="777"/>
      <c r="BM1119" s="781">
        <f t="shared" si="4183"/>
        <v>0</v>
      </c>
      <c r="BN1119" s="777"/>
      <c r="BO1119" s="781">
        <f t="shared" si="4184"/>
        <v>0</v>
      </c>
      <c r="BP1119" s="777"/>
      <c r="BQ1119" s="781">
        <f t="shared" si="4185"/>
        <v>0</v>
      </c>
      <c r="BR1119" s="777"/>
    </row>
    <row r="1120" spans="1:70" outlineLevel="3">
      <c r="A1120" s="6">
        <v>302691</v>
      </c>
      <c r="B1120" s="10"/>
      <c r="C1120" s="121" t="s">
        <v>117</v>
      </c>
      <c r="D1120" s="194" t="s">
        <v>989</v>
      </c>
      <c r="E1120" s="43" t="str">
        <f t="shared" si="4186"/>
        <v>N</v>
      </c>
      <c r="F1120" s="49" t="s">
        <v>218</v>
      </c>
      <c r="G1120" s="122" t="s">
        <v>325</v>
      </c>
      <c r="H1120" s="1076"/>
      <c r="I1120" s="1141"/>
      <c r="J1120" s="1142"/>
      <c r="K1120" s="1032">
        <f t="shared" si="4187"/>
        <v>0</v>
      </c>
      <c r="L1120" s="208"/>
      <c r="M1120" s="128"/>
      <c r="N1120" s="409"/>
      <c r="O1120" s="409"/>
      <c r="Q1120" s="684" t="s">
        <v>1885</v>
      </c>
      <c r="R1120" s="692" t="s">
        <v>2004</v>
      </c>
      <c r="T1120" s="680" t="str">
        <f>IF(IF(A1120=0,TRUE(),D1120=IFERROR(VLOOKUP(A1120,Zaplecze_Weryfikacja!A:B,2,FALSE),2))=TRUE(),"Tak","Nie")</f>
        <v>Nie</v>
      </c>
      <c r="U1120" s="681" t="str">
        <f>IF(T1120="Tak"," ",IF(IFERROR(VLOOKUP(A1120,Zaplecze_Weryfikacja!A:B,2,FALSE),"Inny numer Lp")="Inny numer Lp","Inny numer Lp",IF(VLOOKUP(A1120,Zaplecze_Weryfikacja!A:B,2,FALSE)=D1120,"Nieznana przyczyna","Inny opis")))</f>
        <v>Inny opis</v>
      </c>
      <c r="Y1120" s="785"/>
      <c r="Z1120" s="309">
        <f t="shared" si="4188"/>
        <v>0</v>
      </c>
      <c r="AA1120" s="785"/>
      <c r="AB1120" s="309">
        <f t="shared" si="4189"/>
        <v>0</v>
      </c>
      <c r="AC1120" s="785"/>
      <c r="AD1120" s="309">
        <f t="shared" si="4190"/>
        <v>0</v>
      </c>
      <c r="AE1120" s="785"/>
      <c r="AF1120" s="309">
        <f t="shared" si="4191"/>
        <v>0</v>
      </c>
      <c r="AG1120" s="785"/>
      <c r="AH1120" s="309">
        <f t="shared" si="4192"/>
        <v>0</v>
      </c>
      <c r="AI1120" s="785"/>
      <c r="AJ1120" s="309">
        <f t="shared" si="4193"/>
        <v>0</v>
      </c>
      <c r="AK1120" s="785"/>
      <c r="AL1120" s="309">
        <f t="shared" si="4194"/>
        <v>0</v>
      </c>
      <c r="AM1120" s="785"/>
      <c r="AN1120" s="309">
        <f t="shared" si="4195"/>
        <v>0</v>
      </c>
      <c r="AO1120" s="785"/>
      <c r="AP1120" s="309">
        <f t="shared" si="4196"/>
        <v>0</v>
      </c>
      <c r="AQ1120" s="785"/>
      <c r="AR1120" s="309">
        <f t="shared" si="4197"/>
        <v>0</v>
      </c>
      <c r="AT1120" s="782">
        <f t="shared" si="4172"/>
        <v>0</v>
      </c>
      <c r="AU1120" s="782">
        <f t="shared" si="4173"/>
        <v>0</v>
      </c>
      <c r="AV1120" s="782">
        <f t="shared" si="4174"/>
        <v>0</v>
      </c>
      <c r="AW1120" s="788" t="e">
        <f t="shared" si="4175"/>
        <v>#DIV/0!</v>
      </c>
      <c r="AY1120" s="781">
        <f t="shared" si="4176"/>
        <v>0</v>
      </c>
      <c r="AZ1120" s="777"/>
      <c r="BA1120" s="781">
        <f t="shared" si="4177"/>
        <v>0</v>
      </c>
      <c r="BB1120" s="777"/>
      <c r="BC1120" s="781">
        <f t="shared" si="4178"/>
        <v>0</v>
      </c>
      <c r="BD1120" s="777"/>
      <c r="BE1120" s="781">
        <f t="shared" si="4179"/>
        <v>0</v>
      </c>
      <c r="BF1120" s="777"/>
      <c r="BG1120" s="781">
        <f t="shared" si="4180"/>
        <v>0</v>
      </c>
      <c r="BH1120" s="777"/>
      <c r="BI1120" s="781">
        <f t="shared" si="4181"/>
        <v>0</v>
      </c>
      <c r="BJ1120" s="777"/>
      <c r="BK1120" s="781">
        <f t="shared" si="4182"/>
        <v>0</v>
      </c>
      <c r="BL1120" s="777"/>
      <c r="BM1120" s="781">
        <f t="shared" si="4183"/>
        <v>0</v>
      </c>
      <c r="BN1120" s="777"/>
      <c r="BO1120" s="781">
        <f t="shared" si="4184"/>
        <v>0</v>
      </c>
      <c r="BP1120" s="777"/>
      <c r="BQ1120" s="781">
        <f t="shared" si="4185"/>
        <v>0</v>
      </c>
      <c r="BR1120" s="777"/>
    </row>
    <row r="1121" spans="1:70" outlineLevel="3">
      <c r="A1121" s="6"/>
      <c r="B1121" s="121"/>
      <c r="C1121" s="121"/>
      <c r="D1121" s="174"/>
      <c r="E1121" s="122"/>
      <c r="F1121" s="13"/>
      <c r="G1121" s="122"/>
      <c r="H1121" s="1017"/>
      <c r="I1121" s="1006"/>
      <c r="J1121" s="1111"/>
      <c r="K1121" s="1033"/>
      <c r="L1121" s="208"/>
      <c r="M1121" s="128"/>
      <c r="N1121" s="409"/>
      <c r="O1121" s="409"/>
      <c r="Q1121" s="683"/>
      <c r="R1121" s="692"/>
      <c r="T1121" s="680" t="str">
        <f>IF(IF(A1121=0,TRUE(),D1121=IFERROR(VLOOKUP(A1121,Zaplecze_Weryfikacja!A:B,2,FALSE),2))=TRUE(),"Tak","Nie")</f>
        <v>Tak</v>
      </c>
      <c r="U1121" s="681" t="str">
        <f>IF(T1121="Tak"," ",IF(IFERROR(VLOOKUP(A1121,Zaplecze_Weryfikacja!A:B,2,FALSE),"Inny numer Lp")="Inny numer Lp","Inny numer Lp",IF(VLOOKUP(A1121,Zaplecze_Weryfikacja!A:B,2,FALSE)=D1121,"Nieznana przyczyna","Inny opis")))</f>
        <v xml:space="preserve"> </v>
      </c>
      <c r="Y1121" s="785"/>
      <c r="Z1121" s="104"/>
      <c r="AA1121" s="785"/>
      <c r="AB1121" s="104"/>
      <c r="AC1121" s="785"/>
      <c r="AD1121" s="104"/>
      <c r="AE1121" s="785"/>
      <c r="AF1121" s="104"/>
      <c r="AG1121" s="785"/>
      <c r="AH1121" s="104"/>
      <c r="AI1121" s="785"/>
      <c r="AJ1121" s="104"/>
      <c r="AK1121" s="785"/>
      <c r="AL1121" s="104"/>
      <c r="AM1121" s="785"/>
      <c r="AN1121" s="104"/>
      <c r="AO1121" s="785"/>
      <c r="AP1121" s="104"/>
      <c r="AQ1121" s="785"/>
      <c r="AR1121" s="104"/>
      <c r="AT1121" s="782">
        <f t="shared" si="4172"/>
        <v>0</v>
      </c>
      <c r="AU1121" s="782">
        <f t="shared" si="4173"/>
        <v>0</v>
      </c>
      <c r="AV1121" s="782">
        <f t="shared" si="4174"/>
        <v>0</v>
      </c>
      <c r="AW1121" s="788" t="e">
        <f t="shared" si="4175"/>
        <v>#DIV/0!</v>
      </c>
      <c r="AY1121" s="781">
        <f t="shared" si="4176"/>
        <v>0</v>
      </c>
      <c r="AZ1121" s="777"/>
      <c r="BA1121" s="781">
        <f t="shared" si="4177"/>
        <v>0</v>
      </c>
      <c r="BB1121" s="777"/>
      <c r="BC1121" s="781">
        <f t="shared" si="4178"/>
        <v>0</v>
      </c>
      <c r="BD1121" s="777"/>
      <c r="BE1121" s="781">
        <f t="shared" si="4179"/>
        <v>0</v>
      </c>
      <c r="BF1121" s="777"/>
      <c r="BG1121" s="781">
        <f t="shared" si="4180"/>
        <v>0</v>
      </c>
      <c r="BH1121" s="777"/>
      <c r="BI1121" s="781">
        <f t="shared" si="4181"/>
        <v>0</v>
      </c>
      <c r="BJ1121" s="777"/>
      <c r="BK1121" s="781">
        <f t="shared" si="4182"/>
        <v>0</v>
      </c>
      <c r="BL1121" s="777"/>
      <c r="BM1121" s="781">
        <f t="shared" si="4183"/>
        <v>0</v>
      </c>
      <c r="BN1121" s="777"/>
      <c r="BO1121" s="781">
        <f t="shared" si="4184"/>
        <v>0</v>
      </c>
      <c r="BP1121" s="777"/>
      <c r="BQ1121" s="781">
        <f t="shared" si="4185"/>
        <v>0</v>
      </c>
      <c r="BR1121" s="777"/>
    </row>
    <row r="1122" spans="1:70" outlineLevel="3">
      <c r="A1122" s="667"/>
      <c r="B1122" s="668"/>
      <c r="C1122" s="668"/>
      <c r="D1122" s="672" t="s">
        <v>3271</v>
      </c>
      <c r="E1122" s="773" t="str">
        <f>IF(COUNTIF(E1123:E1136,"T")=0,"N","T")</f>
        <v>T</v>
      </c>
      <c r="F1122" s="665"/>
      <c r="G1122" s="664"/>
      <c r="H1122" s="1079"/>
      <c r="I1122" s="1065"/>
      <c r="J1122" s="1116"/>
      <c r="K1122" s="1036">
        <f>SUBTOTAL(9,K1123:K1138)</f>
        <v>0</v>
      </c>
      <c r="L1122" s="496"/>
      <c r="M1122" s="657"/>
      <c r="N1122" s="657"/>
      <c r="O1122" s="657"/>
      <c r="Q1122" s="683"/>
      <c r="R1122" s="692"/>
      <c r="T1122" s="680" t="str">
        <f>IF(IF(A1122=0,TRUE(),D1122=IFERROR(VLOOKUP(A1122,Zaplecze_Weryfikacja!A:B,2,FALSE),2))=TRUE(),"Tak","Nie")</f>
        <v>Tak</v>
      </c>
      <c r="U1122" s="681" t="str">
        <f>IF(T1122="Tak"," ",IF(IFERROR(VLOOKUP(A1122,Zaplecze_Weryfikacja!A:B,2,FALSE),"Inny numer Lp")="Inny numer Lp","Inny numer Lp",IF(VLOOKUP(A1122,Zaplecze_Weryfikacja!A:B,2,FALSE)=D1122,"Nieznana przyczyna","Inny opis")))</f>
        <v xml:space="preserve"> </v>
      </c>
      <c r="Y1122" s="785"/>
      <c r="Z1122" s="663">
        <f>SUBTOTAL(9,Z1123:Z1138)</f>
        <v>0</v>
      </c>
      <c r="AA1122" s="785"/>
      <c r="AB1122" s="663">
        <f>SUBTOTAL(9,AB1123:AB1138)</f>
        <v>0</v>
      </c>
      <c r="AC1122" s="785"/>
      <c r="AD1122" s="663">
        <f>SUBTOTAL(9,AD1123:AD1138)</f>
        <v>0</v>
      </c>
      <c r="AE1122" s="785"/>
      <c r="AF1122" s="663">
        <f>SUBTOTAL(9,AF1123:AF1138)</f>
        <v>0</v>
      </c>
      <c r="AG1122" s="785"/>
      <c r="AH1122" s="663">
        <f>SUBTOTAL(9,AH1123:AH1138)</f>
        <v>0</v>
      </c>
      <c r="AI1122" s="785"/>
      <c r="AJ1122" s="663">
        <f>SUBTOTAL(9,AJ1123:AJ1138)</f>
        <v>0</v>
      </c>
      <c r="AK1122" s="785"/>
      <c r="AL1122" s="663">
        <f>SUBTOTAL(9,AL1123:AL1138)</f>
        <v>0</v>
      </c>
      <c r="AM1122" s="785"/>
      <c r="AN1122" s="663">
        <f>SUBTOTAL(9,AN1123:AN1138)</f>
        <v>0</v>
      </c>
      <c r="AO1122" s="785"/>
      <c r="AP1122" s="663">
        <f>SUBTOTAL(9,AP1123:AP1138)</f>
        <v>0</v>
      </c>
      <c r="AQ1122" s="785"/>
      <c r="AR1122" s="663">
        <f>SUBTOTAL(9,AR1123:AR1138)</f>
        <v>0</v>
      </c>
      <c r="AT1122" s="845">
        <f t="shared" si="4172"/>
        <v>0</v>
      </c>
      <c r="AU1122" s="845">
        <f t="shared" si="4173"/>
        <v>0</v>
      </c>
      <c r="AV1122" s="845">
        <f t="shared" si="4174"/>
        <v>0</v>
      </c>
      <c r="AW1122" s="846" t="e">
        <f t="shared" si="4175"/>
        <v>#DIV/0!</v>
      </c>
      <c r="AY1122" s="781">
        <f t="shared" si="4176"/>
        <v>0</v>
      </c>
      <c r="AZ1122" s="847"/>
      <c r="BA1122" s="781">
        <f t="shared" si="4177"/>
        <v>0</v>
      </c>
      <c r="BB1122" s="847"/>
      <c r="BC1122" s="781">
        <f t="shared" si="4178"/>
        <v>0</v>
      </c>
      <c r="BD1122" s="847"/>
      <c r="BE1122" s="781">
        <f t="shared" si="4179"/>
        <v>0</v>
      </c>
      <c r="BF1122" s="847"/>
      <c r="BG1122" s="781">
        <f t="shared" si="4180"/>
        <v>0</v>
      </c>
      <c r="BH1122" s="847"/>
      <c r="BI1122" s="781">
        <f t="shared" si="4181"/>
        <v>0</v>
      </c>
      <c r="BJ1122" s="847"/>
      <c r="BK1122" s="781">
        <f t="shared" si="4182"/>
        <v>0</v>
      </c>
      <c r="BL1122" s="847"/>
      <c r="BM1122" s="781">
        <f t="shared" si="4183"/>
        <v>0</v>
      </c>
      <c r="BN1122" s="847"/>
      <c r="BO1122" s="781">
        <f t="shared" si="4184"/>
        <v>0</v>
      </c>
      <c r="BP1122" s="847"/>
      <c r="BQ1122" s="781">
        <f t="shared" si="4185"/>
        <v>0</v>
      </c>
      <c r="BR1122" s="847"/>
    </row>
    <row r="1123" spans="1:70" outlineLevel="3">
      <c r="A1123" s="6">
        <v>302692</v>
      </c>
      <c r="B1123" s="10"/>
      <c r="C1123" s="121" t="s">
        <v>117</v>
      </c>
      <c r="D1123" s="34" t="s">
        <v>986</v>
      </c>
      <c r="E1123" s="43" t="str">
        <f t="shared" ref="E1123:E1136" si="4198">IF(H1123&gt;0,"T","N")</f>
        <v>T</v>
      </c>
      <c r="F1123" s="13" t="s">
        <v>3246</v>
      </c>
      <c r="G1123" s="122" t="s">
        <v>327</v>
      </c>
      <c r="H1123" s="1076">
        <v>18.8</v>
      </c>
      <c r="I1123" s="1141"/>
      <c r="J1123" s="1142"/>
      <c r="K1123" s="1032">
        <f t="shared" ref="K1123:K1136" si="4199">IF(B1123="E","E",$H1123*I1123)</f>
        <v>0</v>
      </c>
      <c r="L1123" s="208"/>
      <c r="M1123" s="128"/>
      <c r="N1123" s="409"/>
      <c r="O1123" s="409"/>
      <c r="Q1123" s="684" t="s">
        <v>1901</v>
      </c>
      <c r="R1123" s="692" t="s">
        <v>2004</v>
      </c>
      <c r="T1123" s="680" t="str">
        <f>IF(IF(A1123=0,TRUE(),D1123=IFERROR(VLOOKUP(A1123,Zaplecze_Weryfikacja!A:B,2,FALSE),2))=TRUE(),"Tak","Nie")</f>
        <v>Nie</v>
      </c>
      <c r="U1123" s="681" t="str">
        <f>IF(T1123="Tak"," ",IF(IFERROR(VLOOKUP(A1123,Zaplecze_Weryfikacja!A:B,2,FALSE),"Inny numer Lp")="Inny numer Lp","Inny numer Lp",IF(VLOOKUP(A1123,Zaplecze_Weryfikacja!A:B,2,FALSE)=D1123,"Nieznana przyczyna","Inny opis")))</f>
        <v>Inny opis</v>
      </c>
      <c r="Y1123" s="785"/>
      <c r="Z1123" s="309">
        <f t="shared" ref="Z1123:Z1136" si="4200">IF($B1123="E","E",$H1123*Y1123)</f>
        <v>0</v>
      </c>
      <c r="AA1123" s="785"/>
      <c r="AB1123" s="309">
        <f t="shared" ref="AB1123:AB1136" si="4201">IF($B1123="E","E",$H1123*AA1123)</f>
        <v>0</v>
      </c>
      <c r="AC1123" s="785"/>
      <c r="AD1123" s="309">
        <f t="shared" ref="AD1123:AD1136" si="4202">IF($B1123="E","E",$H1123*AC1123)</f>
        <v>0</v>
      </c>
      <c r="AE1123" s="785"/>
      <c r="AF1123" s="309">
        <f t="shared" ref="AF1123:AF1136" si="4203">IF($B1123="E","E",$H1123*AE1123)</f>
        <v>0</v>
      </c>
      <c r="AG1123" s="785"/>
      <c r="AH1123" s="309">
        <f t="shared" ref="AH1123:AH1136" si="4204">IF($B1123="E","E",$H1123*AG1123)</f>
        <v>0</v>
      </c>
      <c r="AI1123" s="785"/>
      <c r="AJ1123" s="309">
        <f t="shared" ref="AJ1123:AJ1136" si="4205">IF($B1123="E","E",$H1123*AI1123)</f>
        <v>0</v>
      </c>
      <c r="AK1123" s="785"/>
      <c r="AL1123" s="309">
        <f t="shared" ref="AL1123:AL1136" si="4206">IF($B1123="E","E",$H1123*AK1123)</f>
        <v>0</v>
      </c>
      <c r="AM1123" s="785"/>
      <c r="AN1123" s="309">
        <f t="shared" ref="AN1123:AN1136" si="4207">IF($B1123="E","E",$H1123*AM1123)</f>
        <v>0</v>
      </c>
      <c r="AO1123" s="785"/>
      <c r="AP1123" s="309">
        <f t="shared" ref="AP1123:AP1136" si="4208">IF($B1123="E","E",$H1123*AO1123)</f>
        <v>0</v>
      </c>
      <c r="AQ1123" s="785"/>
      <c r="AR1123" s="309">
        <f t="shared" ref="AR1123:AR1136" si="4209">IF($B1123="E","E",$H1123*AQ1123)</f>
        <v>0</v>
      </c>
      <c r="AT1123" s="782">
        <f t="shared" si="4172"/>
        <v>0</v>
      </c>
      <c r="AU1123" s="782">
        <f t="shared" si="4173"/>
        <v>0</v>
      </c>
      <c r="AV1123" s="782">
        <f t="shared" si="4174"/>
        <v>0</v>
      </c>
      <c r="AW1123" s="788" t="e">
        <f t="shared" si="4175"/>
        <v>#DIV/0!</v>
      </c>
      <c r="AY1123" s="781">
        <f t="shared" si="4176"/>
        <v>0</v>
      </c>
      <c r="AZ1123" s="777"/>
      <c r="BA1123" s="781">
        <f t="shared" si="4177"/>
        <v>0</v>
      </c>
      <c r="BB1123" s="777"/>
      <c r="BC1123" s="781">
        <f t="shared" si="4178"/>
        <v>0</v>
      </c>
      <c r="BD1123" s="777"/>
      <c r="BE1123" s="781">
        <f t="shared" si="4179"/>
        <v>0</v>
      </c>
      <c r="BF1123" s="777"/>
      <c r="BG1123" s="781">
        <f t="shared" si="4180"/>
        <v>0</v>
      </c>
      <c r="BH1123" s="777"/>
      <c r="BI1123" s="781">
        <f t="shared" si="4181"/>
        <v>0</v>
      </c>
      <c r="BJ1123" s="777"/>
      <c r="BK1123" s="781">
        <f t="shared" si="4182"/>
        <v>0</v>
      </c>
      <c r="BL1123" s="777"/>
      <c r="BM1123" s="781">
        <f t="shared" si="4183"/>
        <v>0</v>
      </c>
      <c r="BN1123" s="777"/>
      <c r="BO1123" s="781">
        <f t="shared" si="4184"/>
        <v>0</v>
      </c>
      <c r="BP1123" s="777"/>
      <c r="BQ1123" s="781">
        <f t="shared" si="4185"/>
        <v>0</v>
      </c>
      <c r="BR1123" s="777"/>
    </row>
    <row r="1124" spans="1:70" outlineLevel="3">
      <c r="A1124" s="6">
        <v>302693</v>
      </c>
      <c r="B1124" s="10"/>
      <c r="C1124" s="121" t="s">
        <v>117</v>
      </c>
      <c r="D1124" s="175" t="s">
        <v>240</v>
      </c>
      <c r="E1124" s="43" t="str">
        <f t="shared" si="4198"/>
        <v>T</v>
      </c>
      <c r="F1124" s="42" t="s">
        <v>251</v>
      </c>
      <c r="G1124" s="122" t="s">
        <v>327</v>
      </c>
      <c r="H1124" s="1076">
        <v>30</v>
      </c>
      <c r="I1124" s="1141"/>
      <c r="J1124" s="1142"/>
      <c r="K1124" s="1032">
        <f t="shared" si="4199"/>
        <v>0</v>
      </c>
      <c r="L1124" s="208"/>
      <c r="M1124" s="128"/>
      <c r="N1124" s="409"/>
      <c r="O1124" s="409"/>
      <c r="Q1124" s="684" t="s">
        <v>1901</v>
      </c>
      <c r="R1124" s="692" t="s">
        <v>2004</v>
      </c>
      <c r="T1124" s="680" t="str">
        <f>IF(IF(A1124=0,TRUE(),D1124=IFERROR(VLOOKUP(A1124,Zaplecze_Weryfikacja!A:B,2,FALSE),2))=TRUE(),"Tak","Nie")</f>
        <v>Nie</v>
      </c>
      <c r="U1124" s="681" t="str">
        <f>IF(T1124="Tak"," ",IF(IFERROR(VLOOKUP(A1124,Zaplecze_Weryfikacja!A:B,2,FALSE),"Inny numer Lp")="Inny numer Lp","Inny numer Lp",IF(VLOOKUP(A1124,Zaplecze_Weryfikacja!A:B,2,FALSE)=D1124,"Nieznana przyczyna","Inny opis")))</f>
        <v>Inny opis</v>
      </c>
      <c r="Y1124" s="785"/>
      <c r="Z1124" s="309">
        <f t="shared" si="4200"/>
        <v>0</v>
      </c>
      <c r="AA1124" s="785"/>
      <c r="AB1124" s="309">
        <f t="shared" si="4201"/>
        <v>0</v>
      </c>
      <c r="AC1124" s="785"/>
      <c r="AD1124" s="309">
        <f t="shared" si="4202"/>
        <v>0</v>
      </c>
      <c r="AE1124" s="785"/>
      <c r="AF1124" s="309">
        <f t="shared" si="4203"/>
        <v>0</v>
      </c>
      <c r="AG1124" s="785"/>
      <c r="AH1124" s="309">
        <f t="shared" si="4204"/>
        <v>0</v>
      </c>
      <c r="AI1124" s="785"/>
      <c r="AJ1124" s="309">
        <f t="shared" si="4205"/>
        <v>0</v>
      </c>
      <c r="AK1124" s="785"/>
      <c r="AL1124" s="309">
        <f t="shared" si="4206"/>
        <v>0</v>
      </c>
      <c r="AM1124" s="785"/>
      <c r="AN1124" s="309">
        <f t="shared" si="4207"/>
        <v>0</v>
      </c>
      <c r="AO1124" s="785"/>
      <c r="AP1124" s="309">
        <f t="shared" si="4208"/>
        <v>0</v>
      </c>
      <c r="AQ1124" s="785"/>
      <c r="AR1124" s="309">
        <f t="shared" si="4209"/>
        <v>0</v>
      </c>
      <c r="AT1124" s="782">
        <f t="shared" si="4172"/>
        <v>0</v>
      </c>
      <c r="AU1124" s="782">
        <f t="shared" si="4173"/>
        <v>0</v>
      </c>
      <c r="AV1124" s="782">
        <f t="shared" si="4174"/>
        <v>0</v>
      </c>
      <c r="AW1124" s="788" t="e">
        <f t="shared" si="4175"/>
        <v>#DIV/0!</v>
      </c>
      <c r="AY1124" s="781">
        <f t="shared" si="4176"/>
        <v>0</v>
      </c>
      <c r="AZ1124" s="777"/>
      <c r="BA1124" s="781">
        <f t="shared" si="4177"/>
        <v>0</v>
      </c>
      <c r="BB1124" s="777"/>
      <c r="BC1124" s="781">
        <f t="shared" si="4178"/>
        <v>0</v>
      </c>
      <c r="BD1124" s="777"/>
      <c r="BE1124" s="781">
        <f t="shared" si="4179"/>
        <v>0</v>
      </c>
      <c r="BF1124" s="777"/>
      <c r="BG1124" s="781">
        <f t="shared" si="4180"/>
        <v>0</v>
      </c>
      <c r="BH1124" s="777"/>
      <c r="BI1124" s="781">
        <f t="shared" si="4181"/>
        <v>0</v>
      </c>
      <c r="BJ1124" s="777"/>
      <c r="BK1124" s="781">
        <f t="shared" si="4182"/>
        <v>0</v>
      </c>
      <c r="BL1124" s="777"/>
      <c r="BM1124" s="781">
        <f t="shared" si="4183"/>
        <v>0</v>
      </c>
      <c r="BN1124" s="777"/>
      <c r="BO1124" s="781">
        <f t="shared" si="4184"/>
        <v>0</v>
      </c>
      <c r="BP1124" s="777"/>
      <c r="BQ1124" s="781">
        <f t="shared" si="4185"/>
        <v>0</v>
      </c>
      <c r="BR1124" s="777"/>
    </row>
    <row r="1125" spans="1:70" outlineLevel="3">
      <c r="A1125" s="6">
        <v>302694</v>
      </c>
      <c r="B1125" s="10"/>
      <c r="C1125" s="121" t="s">
        <v>117</v>
      </c>
      <c r="D1125" s="175" t="s">
        <v>240</v>
      </c>
      <c r="E1125" s="43" t="str">
        <f t="shared" si="4198"/>
        <v>T</v>
      </c>
      <c r="F1125" s="42" t="s">
        <v>255</v>
      </c>
      <c r="G1125" s="122" t="s">
        <v>327</v>
      </c>
      <c r="H1125" s="1076">
        <v>17</v>
      </c>
      <c r="I1125" s="1141"/>
      <c r="J1125" s="1142"/>
      <c r="K1125" s="1032">
        <f t="shared" si="4199"/>
        <v>0</v>
      </c>
      <c r="L1125" s="208"/>
      <c r="M1125" s="128"/>
      <c r="N1125" s="409"/>
      <c r="O1125" s="409"/>
      <c r="Q1125" s="684" t="s">
        <v>1901</v>
      </c>
      <c r="R1125" s="692" t="s">
        <v>2004</v>
      </c>
      <c r="T1125" s="680" t="str">
        <f>IF(IF(A1125=0,TRUE(),D1125=IFERROR(VLOOKUP(A1125,Zaplecze_Weryfikacja!A:B,2,FALSE),2))=TRUE(),"Tak","Nie")</f>
        <v>Nie</v>
      </c>
      <c r="U1125" s="681" t="str">
        <f>IF(T1125="Tak"," ",IF(IFERROR(VLOOKUP(A1125,Zaplecze_Weryfikacja!A:B,2,FALSE),"Inny numer Lp")="Inny numer Lp","Inny numer Lp",IF(VLOOKUP(A1125,Zaplecze_Weryfikacja!A:B,2,FALSE)=D1125,"Nieznana przyczyna","Inny opis")))</f>
        <v>Inny opis</v>
      </c>
      <c r="Y1125" s="785"/>
      <c r="Z1125" s="309">
        <f t="shared" si="4200"/>
        <v>0</v>
      </c>
      <c r="AA1125" s="785"/>
      <c r="AB1125" s="309">
        <f t="shared" si="4201"/>
        <v>0</v>
      </c>
      <c r="AC1125" s="785"/>
      <c r="AD1125" s="309">
        <f t="shared" si="4202"/>
        <v>0</v>
      </c>
      <c r="AE1125" s="785"/>
      <c r="AF1125" s="309">
        <f t="shared" si="4203"/>
        <v>0</v>
      </c>
      <c r="AG1125" s="785"/>
      <c r="AH1125" s="309">
        <f t="shared" si="4204"/>
        <v>0</v>
      </c>
      <c r="AI1125" s="785"/>
      <c r="AJ1125" s="309">
        <f t="shared" si="4205"/>
        <v>0</v>
      </c>
      <c r="AK1125" s="785"/>
      <c r="AL1125" s="309">
        <f t="shared" si="4206"/>
        <v>0</v>
      </c>
      <c r="AM1125" s="785"/>
      <c r="AN1125" s="309">
        <f t="shared" si="4207"/>
        <v>0</v>
      </c>
      <c r="AO1125" s="785"/>
      <c r="AP1125" s="309">
        <f t="shared" si="4208"/>
        <v>0</v>
      </c>
      <c r="AQ1125" s="785"/>
      <c r="AR1125" s="309">
        <f t="shared" si="4209"/>
        <v>0</v>
      </c>
      <c r="AT1125" s="782">
        <f t="shared" si="4172"/>
        <v>0</v>
      </c>
      <c r="AU1125" s="782">
        <f t="shared" si="4173"/>
        <v>0</v>
      </c>
      <c r="AV1125" s="782">
        <f t="shared" si="4174"/>
        <v>0</v>
      </c>
      <c r="AW1125" s="788" t="e">
        <f t="shared" si="4175"/>
        <v>#DIV/0!</v>
      </c>
      <c r="AY1125" s="781">
        <f t="shared" si="4176"/>
        <v>0</v>
      </c>
      <c r="AZ1125" s="777"/>
      <c r="BA1125" s="781">
        <f t="shared" si="4177"/>
        <v>0</v>
      </c>
      <c r="BB1125" s="777"/>
      <c r="BC1125" s="781">
        <f t="shared" si="4178"/>
        <v>0</v>
      </c>
      <c r="BD1125" s="777"/>
      <c r="BE1125" s="781">
        <f t="shared" si="4179"/>
        <v>0</v>
      </c>
      <c r="BF1125" s="777"/>
      <c r="BG1125" s="781">
        <f t="shared" si="4180"/>
        <v>0</v>
      </c>
      <c r="BH1125" s="777"/>
      <c r="BI1125" s="781">
        <f t="shared" si="4181"/>
        <v>0</v>
      </c>
      <c r="BJ1125" s="777"/>
      <c r="BK1125" s="781">
        <f t="shared" si="4182"/>
        <v>0</v>
      </c>
      <c r="BL1125" s="777"/>
      <c r="BM1125" s="781">
        <f t="shared" si="4183"/>
        <v>0</v>
      </c>
      <c r="BN1125" s="777"/>
      <c r="BO1125" s="781">
        <f t="shared" si="4184"/>
        <v>0</v>
      </c>
      <c r="BP1125" s="777"/>
      <c r="BQ1125" s="781">
        <f t="shared" si="4185"/>
        <v>0</v>
      </c>
      <c r="BR1125" s="777"/>
    </row>
    <row r="1126" spans="1:70" outlineLevel="3">
      <c r="A1126" s="6">
        <v>302695</v>
      </c>
      <c r="B1126" s="10"/>
      <c r="C1126" s="121" t="s">
        <v>117</v>
      </c>
      <c r="D1126" s="174" t="s">
        <v>3526</v>
      </c>
      <c r="E1126" s="43" t="str">
        <f t="shared" si="4198"/>
        <v>T</v>
      </c>
      <c r="F1126" s="13"/>
      <c r="G1126" s="122" t="s">
        <v>327</v>
      </c>
      <c r="H1126" s="1076">
        <v>16.899999999999999</v>
      </c>
      <c r="I1126" s="1141"/>
      <c r="J1126" s="1142"/>
      <c r="K1126" s="1032">
        <f t="shared" si="4199"/>
        <v>0</v>
      </c>
      <c r="L1126" s="208"/>
      <c r="M1126" s="128"/>
      <c r="N1126" s="409"/>
      <c r="O1126" s="409"/>
      <c r="Q1126" s="684" t="s">
        <v>1849</v>
      </c>
      <c r="R1126" s="692" t="s">
        <v>2004</v>
      </c>
      <c r="T1126" s="680" t="str">
        <f>IF(IF(A1126=0,TRUE(),D1126=IFERROR(VLOOKUP(A1126,Zaplecze_Weryfikacja!A:B,2,FALSE),2))=TRUE(),"Tak","Nie")</f>
        <v>Nie</v>
      </c>
      <c r="U1126" s="681" t="str">
        <f>IF(T1126="Tak"," ",IF(IFERROR(VLOOKUP(A1126,Zaplecze_Weryfikacja!A:B,2,FALSE),"Inny numer Lp")="Inny numer Lp","Inny numer Lp",IF(VLOOKUP(A1126,Zaplecze_Weryfikacja!A:B,2,FALSE)=D1126,"Nieznana przyczyna","Inny opis")))</f>
        <v>Inny opis</v>
      </c>
      <c r="Y1126" s="785"/>
      <c r="Z1126" s="309">
        <f t="shared" si="4200"/>
        <v>0</v>
      </c>
      <c r="AA1126" s="785"/>
      <c r="AB1126" s="309">
        <f t="shared" si="4201"/>
        <v>0</v>
      </c>
      <c r="AC1126" s="785"/>
      <c r="AD1126" s="309">
        <f t="shared" si="4202"/>
        <v>0</v>
      </c>
      <c r="AE1126" s="785"/>
      <c r="AF1126" s="309">
        <f t="shared" si="4203"/>
        <v>0</v>
      </c>
      <c r="AG1126" s="785"/>
      <c r="AH1126" s="309">
        <f t="shared" si="4204"/>
        <v>0</v>
      </c>
      <c r="AI1126" s="785"/>
      <c r="AJ1126" s="309">
        <f t="shared" si="4205"/>
        <v>0</v>
      </c>
      <c r="AK1126" s="785"/>
      <c r="AL1126" s="309">
        <f t="shared" si="4206"/>
        <v>0</v>
      </c>
      <c r="AM1126" s="785"/>
      <c r="AN1126" s="309">
        <f t="shared" si="4207"/>
        <v>0</v>
      </c>
      <c r="AO1126" s="785"/>
      <c r="AP1126" s="309">
        <f t="shared" si="4208"/>
        <v>0</v>
      </c>
      <c r="AQ1126" s="785"/>
      <c r="AR1126" s="309">
        <f t="shared" si="4209"/>
        <v>0</v>
      </c>
      <c r="AT1126" s="782">
        <f t="shared" si="4172"/>
        <v>0</v>
      </c>
      <c r="AU1126" s="782">
        <f t="shared" si="4173"/>
        <v>0</v>
      </c>
      <c r="AV1126" s="782">
        <f t="shared" si="4174"/>
        <v>0</v>
      </c>
      <c r="AW1126" s="788" t="e">
        <f t="shared" si="4175"/>
        <v>#DIV/0!</v>
      </c>
      <c r="AY1126" s="781">
        <f t="shared" si="4176"/>
        <v>0</v>
      </c>
      <c r="AZ1126" s="777"/>
      <c r="BA1126" s="781">
        <f t="shared" si="4177"/>
        <v>0</v>
      </c>
      <c r="BB1126" s="777"/>
      <c r="BC1126" s="781">
        <f t="shared" si="4178"/>
        <v>0</v>
      </c>
      <c r="BD1126" s="777"/>
      <c r="BE1126" s="781">
        <f t="shared" si="4179"/>
        <v>0</v>
      </c>
      <c r="BF1126" s="777"/>
      <c r="BG1126" s="781">
        <f t="shared" si="4180"/>
        <v>0</v>
      </c>
      <c r="BH1126" s="777"/>
      <c r="BI1126" s="781">
        <f t="shared" si="4181"/>
        <v>0</v>
      </c>
      <c r="BJ1126" s="777"/>
      <c r="BK1126" s="781">
        <f t="shared" si="4182"/>
        <v>0</v>
      </c>
      <c r="BL1126" s="777"/>
      <c r="BM1126" s="781">
        <f t="shared" si="4183"/>
        <v>0</v>
      </c>
      <c r="BN1126" s="777"/>
      <c r="BO1126" s="781">
        <f t="shared" si="4184"/>
        <v>0</v>
      </c>
      <c r="BP1126" s="777"/>
      <c r="BQ1126" s="781">
        <f t="shared" si="4185"/>
        <v>0</v>
      </c>
      <c r="BR1126" s="777"/>
    </row>
    <row r="1127" spans="1:70" ht="28.5" outlineLevel="3">
      <c r="A1127" s="6">
        <v>302696</v>
      </c>
      <c r="B1127" s="10"/>
      <c r="C1127" s="121" t="s">
        <v>117</v>
      </c>
      <c r="D1127" s="174" t="s">
        <v>232</v>
      </c>
      <c r="E1127" s="43" t="str">
        <f t="shared" si="4198"/>
        <v>T</v>
      </c>
      <c r="F1127" s="13" t="s">
        <v>3256</v>
      </c>
      <c r="G1127" s="122" t="s">
        <v>327</v>
      </c>
      <c r="H1127" s="1076">
        <v>16.8</v>
      </c>
      <c r="I1127" s="1141"/>
      <c r="J1127" s="1142"/>
      <c r="K1127" s="1032">
        <f t="shared" si="4199"/>
        <v>0</v>
      </c>
      <c r="L1127" s="208"/>
      <c r="M1127" s="128"/>
      <c r="N1127" s="409"/>
      <c r="O1127" s="409"/>
      <c r="Q1127" s="684" t="s">
        <v>1868</v>
      </c>
      <c r="R1127" s="692" t="s">
        <v>2004</v>
      </c>
      <c r="T1127" s="680" t="str">
        <f>IF(IF(A1127=0,TRUE(),D1127=IFERROR(VLOOKUP(A1127,Zaplecze_Weryfikacja!A:B,2,FALSE),2))=TRUE(),"Tak","Nie")</f>
        <v>Nie</v>
      </c>
      <c r="U1127" s="681" t="str">
        <f>IF(T1127="Tak"," ",IF(IFERROR(VLOOKUP(A1127,Zaplecze_Weryfikacja!A:B,2,FALSE),"Inny numer Lp")="Inny numer Lp","Inny numer Lp",IF(VLOOKUP(A1127,Zaplecze_Weryfikacja!A:B,2,FALSE)=D1127,"Nieznana przyczyna","Inny opis")))</f>
        <v>Inny opis</v>
      </c>
      <c r="Y1127" s="785"/>
      <c r="Z1127" s="309">
        <f t="shared" si="4200"/>
        <v>0</v>
      </c>
      <c r="AA1127" s="785"/>
      <c r="AB1127" s="309">
        <f t="shared" si="4201"/>
        <v>0</v>
      </c>
      <c r="AC1127" s="785"/>
      <c r="AD1127" s="309">
        <f t="shared" si="4202"/>
        <v>0</v>
      </c>
      <c r="AE1127" s="785"/>
      <c r="AF1127" s="309">
        <f t="shared" si="4203"/>
        <v>0</v>
      </c>
      <c r="AG1127" s="785"/>
      <c r="AH1127" s="309">
        <f t="shared" si="4204"/>
        <v>0</v>
      </c>
      <c r="AI1127" s="785"/>
      <c r="AJ1127" s="309">
        <f t="shared" si="4205"/>
        <v>0</v>
      </c>
      <c r="AK1127" s="785"/>
      <c r="AL1127" s="309">
        <f t="shared" si="4206"/>
        <v>0</v>
      </c>
      <c r="AM1127" s="785"/>
      <c r="AN1127" s="309">
        <f t="shared" si="4207"/>
        <v>0</v>
      </c>
      <c r="AO1127" s="785"/>
      <c r="AP1127" s="309">
        <f t="shared" si="4208"/>
        <v>0</v>
      </c>
      <c r="AQ1127" s="785"/>
      <c r="AR1127" s="309">
        <f t="shared" si="4209"/>
        <v>0</v>
      </c>
      <c r="AT1127" s="782">
        <f t="shared" si="4172"/>
        <v>0</v>
      </c>
      <c r="AU1127" s="782">
        <f t="shared" si="4173"/>
        <v>0</v>
      </c>
      <c r="AV1127" s="782">
        <f t="shared" si="4174"/>
        <v>0</v>
      </c>
      <c r="AW1127" s="788" t="e">
        <f t="shared" si="4175"/>
        <v>#DIV/0!</v>
      </c>
      <c r="AY1127" s="781">
        <f t="shared" si="4176"/>
        <v>0</v>
      </c>
      <c r="AZ1127" s="777"/>
      <c r="BA1127" s="781">
        <f t="shared" si="4177"/>
        <v>0</v>
      </c>
      <c r="BB1127" s="777"/>
      <c r="BC1127" s="781">
        <f t="shared" si="4178"/>
        <v>0</v>
      </c>
      <c r="BD1127" s="777"/>
      <c r="BE1127" s="781">
        <f t="shared" si="4179"/>
        <v>0</v>
      </c>
      <c r="BF1127" s="777"/>
      <c r="BG1127" s="781">
        <f t="shared" si="4180"/>
        <v>0</v>
      </c>
      <c r="BH1127" s="777"/>
      <c r="BI1127" s="781">
        <f t="shared" si="4181"/>
        <v>0</v>
      </c>
      <c r="BJ1127" s="777"/>
      <c r="BK1127" s="781">
        <f t="shared" si="4182"/>
        <v>0</v>
      </c>
      <c r="BL1127" s="777"/>
      <c r="BM1127" s="781">
        <f t="shared" si="4183"/>
        <v>0</v>
      </c>
      <c r="BN1127" s="777"/>
      <c r="BO1127" s="781">
        <f t="shared" si="4184"/>
        <v>0</v>
      </c>
      <c r="BP1127" s="777"/>
      <c r="BQ1127" s="781">
        <f t="shared" si="4185"/>
        <v>0</v>
      </c>
      <c r="BR1127" s="777"/>
    </row>
    <row r="1128" spans="1:70" outlineLevel="3">
      <c r="A1128" s="6">
        <v>302697</v>
      </c>
      <c r="B1128" s="10"/>
      <c r="C1128" s="121" t="s">
        <v>117</v>
      </c>
      <c r="D1128" s="175" t="s">
        <v>3270</v>
      </c>
      <c r="E1128" s="43" t="str">
        <f t="shared" si="4198"/>
        <v>T</v>
      </c>
      <c r="F1128" s="13" t="s">
        <v>3231</v>
      </c>
      <c r="G1128" s="122" t="s">
        <v>327</v>
      </c>
      <c r="H1128" s="1076">
        <v>16.8</v>
      </c>
      <c r="I1128" s="1141"/>
      <c r="J1128" s="1142"/>
      <c r="K1128" s="1032">
        <f t="shared" si="4199"/>
        <v>0</v>
      </c>
      <c r="L1128" s="208"/>
      <c r="M1128" s="128"/>
      <c r="N1128" s="409"/>
      <c r="O1128" s="409"/>
      <c r="Q1128" s="686" t="s">
        <v>1865</v>
      </c>
      <c r="R1128" s="692" t="s">
        <v>2004</v>
      </c>
      <c r="T1128" s="680" t="str">
        <f>IF(IF(A1128=0,TRUE(),D1128=IFERROR(VLOOKUP(A1128,Zaplecze_Weryfikacja!A:B,2,FALSE),2))=TRUE(),"Tak","Nie")</f>
        <v>Nie</v>
      </c>
      <c r="U1128" s="681" t="str">
        <f>IF(T1128="Tak"," ",IF(IFERROR(VLOOKUP(A1128,Zaplecze_Weryfikacja!A:B,2,FALSE),"Inny numer Lp")="Inny numer Lp","Inny numer Lp",IF(VLOOKUP(A1128,Zaplecze_Weryfikacja!A:B,2,FALSE)=D1128,"Nieznana przyczyna","Inny opis")))</f>
        <v>Inny opis</v>
      </c>
      <c r="Y1128" s="785"/>
      <c r="Z1128" s="309">
        <f t="shared" si="4200"/>
        <v>0</v>
      </c>
      <c r="AA1128" s="785"/>
      <c r="AB1128" s="309">
        <f t="shared" si="4201"/>
        <v>0</v>
      </c>
      <c r="AC1128" s="785"/>
      <c r="AD1128" s="309">
        <f t="shared" si="4202"/>
        <v>0</v>
      </c>
      <c r="AE1128" s="785"/>
      <c r="AF1128" s="309">
        <f t="shared" si="4203"/>
        <v>0</v>
      </c>
      <c r="AG1128" s="785"/>
      <c r="AH1128" s="309">
        <f t="shared" si="4204"/>
        <v>0</v>
      </c>
      <c r="AI1128" s="785"/>
      <c r="AJ1128" s="309">
        <f t="shared" si="4205"/>
        <v>0</v>
      </c>
      <c r="AK1128" s="785"/>
      <c r="AL1128" s="309">
        <f t="shared" si="4206"/>
        <v>0</v>
      </c>
      <c r="AM1128" s="785"/>
      <c r="AN1128" s="309">
        <f t="shared" si="4207"/>
        <v>0</v>
      </c>
      <c r="AO1128" s="785"/>
      <c r="AP1128" s="309">
        <f t="shared" si="4208"/>
        <v>0</v>
      </c>
      <c r="AQ1128" s="785"/>
      <c r="AR1128" s="309">
        <f t="shared" si="4209"/>
        <v>0</v>
      </c>
      <c r="AT1128" s="782">
        <f t="shared" si="4172"/>
        <v>0</v>
      </c>
      <c r="AU1128" s="782">
        <f t="shared" si="4173"/>
        <v>0</v>
      </c>
      <c r="AV1128" s="782">
        <f t="shared" si="4174"/>
        <v>0</v>
      </c>
      <c r="AW1128" s="788" t="e">
        <f t="shared" si="4175"/>
        <v>#DIV/0!</v>
      </c>
      <c r="AY1128" s="781">
        <f t="shared" si="4176"/>
        <v>0</v>
      </c>
      <c r="AZ1128" s="777"/>
      <c r="BA1128" s="781">
        <f t="shared" si="4177"/>
        <v>0</v>
      </c>
      <c r="BB1128" s="777"/>
      <c r="BC1128" s="781">
        <f t="shared" si="4178"/>
        <v>0</v>
      </c>
      <c r="BD1128" s="777"/>
      <c r="BE1128" s="781">
        <f t="shared" si="4179"/>
        <v>0</v>
      </c>
      <c r="BF1128" s="777"/>
      <c r="BG1128" s="781">
        <f t="shared" si="4180"/>
        <v>0</v>
      </c>
      <c r="BH1128" s="777"/>
      <c r="BI1128" s="781">
        <f t="shared" si="4181"/>
        <v>0</v>
      </c>
      <c r="BJ1128" s="777"/>
      <c r="BK1128" s="781">
        <f t="shared" si="4182"/>
        <v>0</v>
      </c>
      <c r="BL1128" s="777"/>
      <c r="BM1128" s="781">
        <f t="shared" si="4183"/>
        <v>0</v>
      </c>
      <c r="BN1128" s="777"/>
      <c r="BO1128" s="781">
        <f t="shared" si="4184"/>
        <v>0</v>
      </c>
      <c r="BP1128" s="777"/>
      <c r="BQ1128" s="781">
        <f t="shared" si="4185"/>
        <v>0</v>
      </c>
      <c r="BR1128" s="777"/>
    </row>
    <row r="1129" spans="1:70" outlineLevel="3">
      <c r="A1129" s="6">
        <v>302698</v>
      </c>
      <c r="B1129" s="10"/>
      <c r="C1129" s="121" t="s">
        <v>117</v>
      </c>
      <c r="D1129" s="175" t="s">
        <v>241</v>
      </c>
      <c r="E1129" s="43" t="str">
        <f t="shared" si="4198"/>
        <v>T</v>
      </c>
      <c r="F1129" s="42" t="s">
        <v>3264</v>
      </c>
      <c r="G1129" s="122" t="s">
        <v>325</v>
      </c>
      <c r="H1129" s="1076">
        <v>1</v>
      </c>
      <c r="I1129" s="1141"/>
      <c r="J1129" s="1142"/>
      <c r="K1129" s="1032">
        <f t="shared" si="4199"/>
        <v>0</v>
      </c>
      <c r="L1129" s="208"/>
      <c r="M1129" s="128"/>
      <c r="N1129" s="409"/>
      <c r="O1129" s="409"/>
      <c r="Q1129" s="684" t="s">
        <v>1881</v>
      </c>
      <c r="R1129" s="692" t="s">
        <v>2004</v>
      </c>
      <c r="T1129" s="680" t="str">
        <f>IF(IF(A1129=0,TRUE(),D1129=IFERROR(VLOOKUP(A1129,Zaplecze_Weryfikacja!A:B,2,FALSE),2))=TRUE(),"Tak","Nie")</f>
        <v>Nie</v>
      </c>
      <c r="U1129" s="681" t="str">
        <f>IF(T1129="Tak"," ",IF(IFERROR(VLOOKUP(A1129,Zaplecze_Weryfikacja!A:B,2,FALSE),"Inny numer Lp")="Inny numer Lp","Inny numer Lp",IF(VLOOKUP(A1129,Zaplecze_Weryfikacja!A:B,2,FALSE)=D1129,"Nieznana przyczyna","Inny opis")))</f>
        <v>Inny opis</v>
      </c>
      <c r="Y1129" s="785"/>
      <c r="Z1129" s="309">
        <f t="shared" si="4200"/>
        <v>0</v>
      </c>
      <c r="AA1129" s="785"/>
      <c r="AB1129" s="309">
        <f t="shared" si="4201"/>
        <v>0</v>
      </c>
      <c r="AC1129" s="785"/>
      <c r="AD1129" s="309">
        <f t="shared" si="4202"/>
        <v>0</v>
      </c>
      <c r="AE1129" s="785"/>
      <c r="AF1129" s="309">
        <f t="shared" si="4203"/>
        <v>0</v>
      </c>
      <c r="AG1129" s="785"/>
      <c r="AH1129" s="309">
        <f t="shared" si="4204"/>
        <v>0</v>
      </c>
      <c r="AI1129" s="785"/>
      <c r="AJ1129" s="309">
        <f t="shared" si="4205"/>
        <v>0</v>
      </c>
      <c r="AK1129" s="785"/>
      <c r="AL1129" s="309">
        <f t="shared" si="4206"/>
        <v>0</v>
      </c>
      <c r="AM1129" s="785"/>
      <c r="AN1129" s="309">
        <f t="shared" si="4207"/>
        <v>0</v>
      </c>
      <c r="AO1129" s="785"/>
      <c r="AP1129" s="309">
        <f t="shared" si="4208"/>
        <v>0</v>
      </c>
      <c r="AQ1129" s="785"/>
      <c r="AR1129" s="309">
        <f t="shared" si="4209"/>
        <v>0</v>
      </c>
      <c r="AT1129" s="782">
        <f t="shared" si="4172"/>
        <v>0</v>
      </c>
      <c r="AU1129" s="782">
        <f t="shared" si="4173"/>
        <v>0</v>
      </c>
      <c r="AV1129" s="782">
        <f t="shared" si="4174"/>
        <v>0</v>
      </c>
      <c r="AW1129" s="788" t="e">
        <f t="shared" si="4175"/>
        <v>#DIV/0!</v>
      </c>
      <c r="AY1129" s="781">
        <f t="shared" si="4176"/>
        <v>0</v>
      </c>
      <c r="AZ1129" s="777"/>
      <c r="BA1129" s="781">
        <f t="shared" si="4177"/>
        <v>0</v>
      </c>
      <c r="BB1129" s="777"/>
      <c r="BC1129" s="781">
        <f t="shared" si="4178"/>
        <v>0</v>
      </c>
      <c r="BD1129" s="777"/>
      <c r="BE1129" s="781">
        <f t="shared" si="4179"/>
        <v>0</v>
      </c>
      <c r="BF1129" s="777"/>
      <c r="BG1129" s="781">
        <f t="shared" si="4180"/>
        <v>0</v>
      </c>
      <c r="BH1129" s="777"/>
      <c r="BI1129" s="781">
        <f t="shared" si="4181"/>
        <v>0</v>
      </c>
      <c r="BJ1129" s="777"/>
      <c r="BK1129" s="781">
        <f t="shared" si="4182"/>
        <v>0</v>
      </c>
      <c r="BL1129" s="777"/>
      <c r="BM1129" s="781">
        <f t="shared" si="4183"/>
        <v>0</v>
      </c>
      <c r="BN1129" s="777"/>
      <c r="BO1129" s="781">
        <f t="shared" si="4184"/>
        <v>0</v>
      </c>
      <c r="BP1129" s="777"/>
      <c r="BQ1129" s="781">
        <f t="shared" si="4185"/>
        <v>0</v>
      </c>
      <c r="BR1129" s="777"/>
    </row>
    <row r="1130" spans="1:70" outlineLevel="3">
      <c r="A1130" s="6">
        <v>302699</v>
      </c>
      <c r="B1130" s="10"/>
      <c r="C1130" s="121" t="s">
        <v>117</v>
      </c>
      <c r="D1130" s="175" t="s">
        <v>241</v>
      </c>
      <c r="E1130" s="43" t="str">
        <f t="shared" si="4198"/>
        <v>T</v>
      </c>
      <c r="F1130" s="42" t="s">
        <v>260</v>
      </c>
      <c r="G1130" s="122" t="s">
        <v>325</v>
      </c>
      <c r="H1130" s="1076">
        <v>1</v>
      </c>
      <c r="I1130" s="1141"/>
      <c r="J1130" s="1142"/>
      <c r="K1130" s="1032">
        <f t="shared" si="4199"/>
        <v>0</v>
      </c>
      <c r="L1130" s="208"/>
      <c r="M1130" s="128"/>
      <c r="N1130" s="409"/>
      <c r="O1130" s="409"/>
      <c r="Q1130" s="684" t="s">
        <v>1881</v>
      </c>
      <c r="R1130" s="692" t="s">
        <v>2004</v>
      </c>
      <c r="T1130" s="680" t="str">
        <f>IF(IF(A1130=0,TRUE(),D1130=IFERROR(VLOOKUP(A1130,Zaplecze_Weryfikacja!A:B,2,FALSE),2))=TRUE(),"Tak","Nie")</f>
        <v>Nie</v>
      </c>
      <c r="U1130" s="681" t="str">
        <f>IF(T1130="Tak"," ",IF(IFERROR(VLOOKUP(A1130,Zaplecze_Weryfikacja!A:B,2,FALSE),"Inny numer Lp")="Inny numer Lp","Inny numer Lp",IF(VLOOKUP(A1130,Zaplecze_Weryfikacja!A:B,2,FALSE)=D1130,"Nieznana przyczyna","Inny opis")))</f>
        <v>Inny opis</v>
      </c>
      <c r="Y1130" s="785"/>
      <c r="Z1130" s="309">
        <f t="shared" si="4200"/>
        <v>0</v>
      </c>
      <c r="AA1130" s="785"/>
      <c r="AB1130" s="309">
        <f t="shared" si="4201"/>
        <v>0</v>
      </c>
      <c r="AC1130" s="785"/>
      <c r="AD1130" s="309">
        <f t="shared" si="4202"/>
        <v>0</v>
      </c>
      <c r="AE1130" s="785"/>
      <c r="AF1130" s="309">
        <f t="shared" si="4203"/>
        <v>0</v>
      </c>
      <c r="AG1130" s="785"/>
      <c r="AH1130" s="309">
        <f t="shared" si="4204"/>
        <v>0</v>
      </c>
      <c r="AI1130" s="785"/>
      <c r="AJ1130" s="309">
        <f t="shared" si="4205"/>
        <v>0</v>
      </c>
      <c r="AK1130" s="785"/>
      <c r="AL1130" s="309">
        <f t="shared" si="4206"/>
        <v>0</v>
      </c>
      <c r="AM1130" s="785"/>
      <c r="AN1130" s="309">
        <f t="shared" si="4207"/>
        <v>0</v>
      </c>
      <c r="AO1130" s="785"/>
      <c r="AP1130" s="309">
        <f t="shared" si="4208"/>
        <v>0</v>
      </c>
      <c r="AQ1130" s="785"/>
      <c r="AR1130" s="309">
        <f t="shared" si="4209"/>
        <v>0</v>
      </c>
      <c r="AT1130" s="782">
        <f t="shared" si="4172"/>
        <v>0</v>
      </c>
      <c r="AU1130" s="782">
        <f t="shared" si="4173"/>
        <v>0</v>
      </c>
      <c r="AV1130" s="782">
        <f t="shared" si="4174"/>
        <v>0</v>
      </c>
      <c r="AW1130" s="788" t="e">
        <f t="shared" si="4175"/>
        <v>#DIV/0!</v>
      </c>
      <c r="AY1130" s="781">
        <f t="shared" si="4176"/>
        <v>0</v>
      </c>
      <c r="AZ1130" s="777"/>
      <c r="BA1130" s="781">
        <f t="shared" si="4177"/>
        <v>0</v>
      </c>
      <c r="BB1130" s="777"/>
      <c r="BC1130" s="781">
        <f t="shared" si="4178"/>
        <v>0</v>
      </c>
      <c r="BD1130" s="777"/>
      <c r="BE1130" s="781">
        <f t="shared" si="4179"/>
        <v>0</v>
      </c>
      <c r="BF1130" s="777"/>
      <c r="BG1130" s="781">
        <f t="shared" si="4180"/>
        <v>0</v>
      </c>
      <c r="BH1130" s="777"/>
      <c r="BI1130" s="781">
        <f t="shared" si="4181"/>
        <v>0</v>
      </c>
      <c r="BJ1130" s="777"/>
      <c r="BK1130" s="781">
        <f t="shared" si="4182"/>
        <v>0</v>
      </c>
      <c r="BL1130" s="777"/>
      <c r="BM1130" s="781">
        <f t="shared" si="4183"/>
        <v>0</v>
      </c>
      <c r="BN1130" s="777"/>
      <c r="BO1130" s="781">
        <f t="shared" si="4184"/>
        <v>0</v>
      </c>
      <c r="BP1130" s="777"/>
      <c r="BQ1130" s="781">
        <f t="shared" si="4185"/>
        <v>0</v>
      </c>
      <c r="BR1130" s="777"/>
    </row>
    <row r="1131" spans="1:70" outlineLevel="3">
      <c r="A1131" s="6">
        <v>302700</v>
      </c>
      <c r="B1131" s="10"/>
      <c r="C1131" s="121" t="s">
        <v>117</v>
      </c>
      <c r="D1131" s="192" t="s">
        <v>243</v>
      </c>
      <c r="E1131" s="43" t="str">
        <f t="shared" si="4198"/>
        <v>N</v>
      </c>
      <c r="F1131" s="46" t="s">
        <v>259</v>
      </c>
      <c r="G1131" s="122" t="s">
        <v>325</v>
      </c>
      <c r="H1131" s="1076"/>
      <c r="I1131" s="1141"/>
      <c r="J1131" s="1142"/>
      <c r="K1131" s="1032">
        <f t="shared" si="4199"/>
        <v>0</v>
      </c>
      <c r="L1131" s="208"/>
      <c r="M1131" s="128"/>
      <c r="N1131" s="409"/>
      <c r="O1131" s="409"/>
      <c r="Q1131" s="684" t="s">
        <v>1883</v>
      </c>
      <c r="R1131" s="692" t="s">
        <v>2004</v>
      </c>
      <c r="T1131" s="680" t="str">
        <f>IF(IF(A1131=0,TRUE(),D1131=IFERROR(VLOOKUP(A1131,Zaplecze_Weryfikacja!A:B,2,FALSE),2))=TRUE(),"Tak","Nie")</f>
        <v>Nie</v>
      </c>
      <c r="U1131" s="681" t="str">
        <f>IF(T1131="Tak"," ",IF(IFERROR(VLOOKUP(A1131,Zaplecze_Weryfikacja!A:B,2,FALSE),"Inny numer Lp")="Inny numer Lp","Inny numer Lp",IF(VLOOKUP(A1131,Zaplecze_Weryfikacja!A:B,2,FALSE)=D1131,"Nieznana przyczyna","Inny opis")))</f>
        <v>Inny opis</v>
      </c>
      <c r="Y1131" s="785"/>
      <c r="Z1131" s="309">
        <f t="shared" si="4200"/>
        <v>0</v>
      </c>
      <c r="AA1131" s="785"/>
      <c r="AB1131" s="309">
        <f t="shared" si="4201"/>
        <v>0</v>
      </c>
      <c r="AC1131" s="785"/>
      <c r="AD1131" s="309">
        <f t="shared" si="4202"/>
        <v>0</v>
      </c>
      <c r="AE1131" s="785"/>
      <c r="AF1131" s="309">
        <f t="shared" si="4203"/>
        <v>0</v>
      </c>
      <c r="AG1131" s="785"/>
      <c r="AH1131" s="309">
        <f t="shared" si="4204"/>
        <v>0</v>
      </c>
      <c r="AI1131" s="785"/>
      <c r="AJ1131" s="309">
        <f t="shared" si="4205"/>
        <v>0</v>
      </c>
      <c r="AK1131" s="785"/>
      <c r="AL1131" s="309">
        <f t="shared" si="4206"/>
        <v>0</v>
      </c>
      <c r="AM1131" s="785"/>
      <c r="AN1131" s="309">
        <f t="shared" si="4207"/>
        <v>0</v>
      </c>
      <c r="AO1131" s="785"/>
      <c r="AP1131" s="309">
        <f t="shared" si="4208"/>
        <v>0</v>
      </c>
      <c r="AQ1131" s="785"/>
      <c r="AR1131" s="309">
        <f t="shared" si="4209"/>
        <v>0</v>
      </c>
      <c r="AT1131" s="782">
        <f t="shared" si="4172"/>
        <v>0</v>
      </c>
      <c r="AU1131" s="782">
        <f t="shared" si="4173"/>
        <v>0</v>
      </c>
      <c r="AV1131" s="782">
        <f t="shared" si="4174"/>
        <v>0</v>
      </c>
      <c r="AW1131" s="788" t="e">
        <f t="shared" si="4175"/>
        <v>#DIV/0!</v>
      </c>
      <c r="AY1131" s="781">
        <f t="shared" si="4176"/>
        <v>0</v>
      </c>
      <c r="AZ1131" s="777"/>
      <c r="BA1131" s="781">
        <f t="shared" si="4177"/>
        <v>0</v>
      </c>
      <c r="BB1131" s="777"/>
      <c r="BC1131" s="781">
        <f t="shared" si="4178"/>
        <v>0</v>
      </c>
      <c r="BD1131" s="777"/>
      <c r="BE1131" s="781">
        <f t="shared" si="4179"/>
        <v>0</v>
      </c>
      <c r="BF1131" s="777"/>
      <c r="BG1131" s="781">
        <f t="shared" si="4180"/>
        <v>0</v>
      </c>
      <c r="BH1131" s="777"/>
      <c r="BI1131" s="781">
        <f t="shared" si="4181"/>
        <v>0</v>
      </c>
      <c r="BJ1131" s="777"/>
      <c r="BK1131" s="781">
        <f t="shared" si="4182"/>
        <v>0</v>
      </c>
      <c r="BL1131" s="777"/>
      <c r="BM1131" s="781">
        <f t="shared" si="4183"/>
        <v>0</v>
      </c>
      <c r="BN1131" s="777"/>
      <c r="BO1131" s="781">
        <f t="shared" si="4184"/>
        <v>0</v>
      </c>
      <c r="BP1131" s="777"/>
      <c r="BQ1131" s="781">
        <f t="shared" si="4185"/>
        <v>0</v>
      </c>
      <c r="BR1131" s="777"/>
    </row>
    <row r="1132" spans="1:70" outlineLevel="3">
      <c r="A1132" s="6">
        <v>302701</v>
      </c>
      <c r="B1132" s="10"/>
      <c r="C1132" s="121" t="s">
        <v>117</v>
      </c>
      <c r="D1132" s="190" t="s">
        <v>3272</v>
      </c>
      <c r="E1132" s="43" t="str">
        <f t="shared" si="4198"/>
        <v>T</v>
      </c>
      <c r="F1132" s="122" t="s">
        <v>3115</v>
      </c>
      <c r="G1132" s="122" t="s">
        <v>324</v>
      </c>
      <c r="H1132" s="1076">
        <v>9.5</v>
      </c>
      <c r="I1132" s="1141"/>
      <c r="J1132" s="1142"/>
      <c r="K1132" s="1032">
        <f t="shared" si="4199"/>
        <v>0</v>
      </c>
      <c r="L1132" s="208"/>
      <c r="M1132" s="128"/>
      <c r="N1132" s="409"/>
      <c r="O1132" s="409"/>
      <c r="Q1132" s="684" t="s">
        <v>1885</v>
      </c>
      <c r="R1132" s="692" t="s">
        <v>2004</v>
      </c>
      <c r="T1132" s="680" t="str">
        <f>IF(IF(A1132=0,TRUE(),D1132=IFERROR(VLOOKUP(A1132,Zaplecze_Weryfikacja!A:B,2,FALSE),2))=TRUE(),"Tak","Nie")</f>
        <v>Nie</v>
      </c>
      <c r="U1132" s="681" t="str">
        <f>IF(T1132="Tak"," ",IF(IFERROR(VLOOKUP(A1132,Zaplecze_Weryfikacja!A:B,2,FALSE),"Inny numer Lp")="Inny numer Lp","Inny numer Lp",IF(VLOOKUP(A1132,Zaplecze_Weryfikacja!A:B,2,FALSE)=D1132,"Nieznana przyczyna","Inny opis")))</f>
        <v>Inny opis</v>
      </c>
      <c r="Y1132" s="785"/>
      <c r="Z1132" s="309">
        <f t="shared" si="4200"/>
        <v>0</v>
      </c>
      <c r="AA1132" s="785"/>
      <c r="AB1132" s="309">
        <f t="shared" si="4201"/>
        <v>0</v>
      </c>
      <c r="AC1132" s="785"/>
      <c r="AD1132" s="309">
        <f t="shared" si="4202"/>
        <v>0</v>
      </c>
      <c r="AE1132" s="785"/>
      <c r="AF1132" s="309">
        <f t="shared" si="4203"/>
        <v>0</v>
      </c>
      <c r="AG1132" s="785"/>
      <c r="AH1132" s="309">
        <f t="shared" si="4204"/>
        <v>0</v>
      </c>
      <c r="AI1132" s="785"/>
      <c r="AJ1132" s="309">
        <f t="shared" si="4205"/>
        <v>0</v>
      </c>
      <c r="AK1132" s="785"/>
      <c r="AL1132" s="309">
        <f t="shared" si="4206"/>
        <v>0</v>
      </c>
      <c r="AM1132" s="785"/>
      <c r="AN1132" s="309">
        <f t="shared" si="4207"/>
        <v>0</v>
      </c>
      <c r="AO1132" s="785"/>
      <c r="AP1132" s="309">
        <f t="shared" si="4208"/>
        <v>0</v>
      </c>
      <c r="AQ1132" s="785"/>
      <c r="AR1132" s="309">
        <f t="shared" si="4209"/>
        <v>0</v>
      </c>
      <c r="AT1132" s="782">
        <f t="shared" si="4172"/>
        <v>0</v>
      </c>
      <c r="AU1132" s="782">
        <f t="shared" si="4173"/>
        <v>0</v>
      </c>
      <c r="AV1132" s="782">
        <f t="shared" si="4174"/>
        <v>0</v>
      </c>
      <c r="AW1132" s="788" t="e">
        <f t="shared" si="4175"/>
        <v>#DIV/0!</v>
      </c>
      <c r="AY1132" s="781">
        <f t="shared" si="4176"/>
        <v>0</v>
      </c>
      <c r="AZ1132" s="777"/>
      <c r="BA1132" s="781">
        <f t="shared" si="4177"/>
        <v>0</v>
      </c>
      <c r="BB1132" s="777"/>
      <c r="BC1132" s="781">
        <f t="shared" si="4178"/>
        <v>0</v>
      </c>
      <c r="BD1132" s="777"/>
      <c r="BE1132" s="781">
        <f t="shared" si="4179"/>
        <v>0</v>
      </c>
      <c r="BF1132" s="777"/>
      <c r="BG1132" s="781">
        <f t="shared" si="4180"/>
        <v>0</v>
      </c>
      <c r="BH1132" s="777"/>
      <c r="BI1132" s="781">
        <f t="shared" si="4181"/>
        <v>0</v>
      </c>
      <c r="BJ1132" s="777"/>
      <c r="BK1132" s="781">
        <f t="shared" si="4182"/>
        <v>0</v>
      </c>
      <c r="BL1132" s="777"/>
      <c r="BM1132" s="781">
        <f t="shared" si="4183"/>
        <v>0</v>
      </c>
      <c r="BN1132" s="777"/>
      <c r="BO1132" s="781">
        <f t="shared" si="4184"/>
        <v>0</v>
      </c>
      <c r="BP1132" s="777"/>
      <c r="BQ1132" s="781">
        <f t="shared" si="4185"/>
        <v>0</v>
      </c>
      <c r="BR1132" s="777"/>
    </row>
    <row r="1133" spans="1:70" outlineLevel="3">
      <c r="A1133" s="6">
        <v>302702</v>
      </c>
      <c r="B1133" s="10"/>
      <c r="C1133" s="121" t="s">
        <v>117</v>
      </c>
      <c r="D1133" s="102" t="s">
        <v>3261</v>
      </c>
      <c r="E1133" s="43" t="str">
        <f t="shared" si="4198"/>
        <v>T</v>
      </c>
      <c r="F1133" s="1161" t="s">
        <v>257</v>
      </c>
      <c r="G1133" s="122" t="s">
        <v>324</v>
      </c>
      <c r="H1133" s="1076">
        <v>5.9</v>
      </c>
      <c r="I1133" s="1141"/>
      <c r="J1133" s="1142"/>
      <c r="K1133" s="1032">
        <f t="shared" si="4199"/>
        <v>0</v>
      </c>
      <c r="L1133" s="208"/>
      <c r="M1133" s="128"/>
      <c r="N1133" s="409"/>
      <c r="O1133" s="409"/>
      <c r="Q1133" s="684" t="s">
        <v>1885</v>
      </c>
      <c r="R1133" s="692" t="s">
        <v>2004</v>
      </c>
      <c r="T1133" s="680" t="str">
        <f>IF(IF(A1133=0,TRUE(),D1133=IFERROR(VLOOKUP(A1133,Zaplecze_Weryfikacja!A:B,2,FALSE),2))=TRUE(),"Tak","Nie")</f>
        <v>Nie</v>
      </c>
      <c r="U1133" s="681" t="str">
        <f>IF(T1133="Tak"," ",IF(IFERROR(VLOOKUP(A1133,Zaplecze_Weryfikacja!A:B,2,FALSE),"Inny numer Lp")="Inny numer Lp","Inny numer Lp",IF(VLOOKUP(A1133,Zaplecze_Weryfikacja!A:B,2,FALSE)=D1133,"Nieznana przyczyna","Inny opis")))</f>
        <v>Inny opis</v>
      </c>
      <c r="Y1133" s="785"/>
      <c r="Z1133" s="309">
        <f t="shared" si="4200"/>
        <v>0</v>
      </c>
      <c r="AA1133" s="785"/>
      <c r="AB1133" s="309">
        <f t="shared" si="4201"/>
        <v>0</v>
      </c>
      <c r="AC1133" s="785"/>
      <c r="AD1133" s="309">
        <f t="shared" si="4202"/>
        <v>0</v>
      </c>
      <c r="AE1133" s="785"/>
      <c r="AF1133" s="309">
        <f t="shared" si="4203"/>
        <v>0</v>
      </c>
      <c r="AG1133" s="785"/>
      <c r="AH1133" s="309">
        <f t="shared" si="4204"/>
        <v>0</v>
      </c>
      <c r="AI1133" s="785"/>
      <c r="AJ1133" s="309">
        <f t="shared" si="4205"/>
        <v>0</v>
      </c>
      <c r="AK1133" s="785"/>
      <c r="AL1133" s="309">
        <f t="shared" si="4206"/>
        <v>0</v>
      </c>
      <c r="AM1133" s="785"/>
      <c r="AN1133" s="309">
        <f t="shared" si="4207"/>
        <v>0</v>
      </c>
      <c r="AO1133" s="785"/>
      <c r="AP1133" s="309">
        <f t="shared" si="4208"/>
        <v>0</v>
      </c>
      <c r="AQ1133" s="785"/>
      <c r="AR1133" s="309">
        <f t="shared" si="4209"/>
        <v>0</v>
      </c>
      <c r="AT1133" s="782">
        <f t="shared" si="4172"/>
        <v>0</v>
      </c>
      <c r="AU1133" s="782">
        <f t="shared" si="4173"/>
        <v>0</v>
      </c>
      <c r="AV1133" s="782">
        <f t="shared" si="4174"/>
        <v>0</v>
      </c>
      <c r="AW1133" s="788" t="e">
        <f t="shared" si="4175"/>
        <v>#DIV/0!</v>
      </c>
      <c r="AY1133" s="781">
        <f t="shared" si="4176"/>
        <v>0</v>
      </c>
      <c r="AZ1133" s="777"/>
      <c r="BA1133" s="781">
        <f t="shared" si="4177"/>
        <v>0</v>
      </c>
      <c r="BB1133" s="777"/>
      <c r="BC1133" s="781">
        <f t="shared" si="4178"/>
        <v>0</v>
      </c>
      <c r="BD1133" s="777"/>
      <c r="BE1133" s="781">
        <f t="shared" si="4179"/>
        <v>0</v>
      </c>
      <c r="BF1133" s="777"/>
      <c r="BG1133" s="781">
        <f t="shared" si="4180"/>
        <v>0</v>
      </c>
      <c r="BH1133" s="777"/>
      <c r="BI1133" s="781">
        <f t="shared" si="4181"/>
        <v>0</v>
      </c>
      <c r="BJ1133" s="777"/>
      <c r="BK1133" s="781">
        <f t="shared" si="4182"/>
        <v>0</v>
      </c>
      <c r="BL1133" s="777"/>
      <c r="BM1133" s="781">
        <f t="shared" si="4183"/>
        <v>0</v>
      </c>
      <c r="BN1133" s="777"/>
      <c r="BO1133" s="781">
        <f t="shared" si="4184"/>
        <v>0</v>
      </c>
      <c r="BP1133" s="777"/>
      <c r="BQ1133" s="781">
        <f t="shared" si="4185"/>
        <v>0</v>
      </c>
      <c r="BR1133" s="777"/>
    </row>
    <row r="1134" spans="1:70" outlineLevel="3">
      <c r="A1134" s="6">
        <v>302703</v>
      </c>
      <c r="B1134" s="10"/>
      <c r="C1134" s="121" t="s">
        <v>117</v>
      </c>
      <c r="D1134" s="193" t="s">
        <v>982</v>
      </c>
      <c r="E1134" s="43" t="str">
        <f t="shared" si="4198"/>
        <v>N</v>
      </c>
      <c r="F1134" s="45" t="s">
        <v>2978</v>
      </c>
      <c r="G1134" s="122" t="s">
        <v>325</v>
      </c>
      <c r="H1134" s="1076"/>
      <c r="I1134" s="1141"/>
      <c r="J1134" s="1142"/>
      <c r="K1134" s="1032">
        <f t="shared" si="4199"/>
        <v>0</v>
      </c>
      <c r="L1134" s="208"/>
      <c r="M1134" s="128"/>
      <c r="N1134" s="409"/>
      <c r="O1134" s="409"/>
      <c r="Q1134" s="684" t="s">
        <v>1885</v>
      </c>
      <c r="R1134" s="692" t="s">
        <v>2004</v>
      </c>
      <c r="T1134" s="680" t="str">
        <f>IF(IF(A1134=0,TRUE(),D1134=IFERROR(VLOOKUP(A1134,Zaplecze_Weryfikacja!A:B,2,FALSE),2))=TRUE(),"Tak","Nie")</f>
        <v>Nie</v>
      </c>
      <c r="U1134" s="681" t="str">
        <f>IF(T1134="Tak"," ",IF(IFERROR(VLOOKUP(A1134,Zaplecze_Weryfikacja!A:B,2,FALSE),"Inny numer Lp")="Inny numer Lp","Inny numer Lp",IF(VLOOKUP(A1134,Zaplecze_Weryfikacja!A:B,2,FALSE)=D1134,"Nieznana przyczyna","Inny opis")))</f>
        <v>Inny opis</v>
      </c>
      <c r="Y1134" s="785"/>
      <c r="Z1134" s="309">
        <f t="shared" si="4200"/>
        <v>0</v>
      </c>
      <c r="AA1134" s="785"/>
      <c r="AB1134" s="309">
        <f t="shared" si="4201"/>
        <v>0</v>
      </c>
      <c r="AC1134" s="785"/>
      <c r="AD1134" s="309">
        <f t="shared" si="4202"/>
        <v>0</v>
      </c>
      <c r="AE1134" s="785"/>
      <c r="AF1134" s="309">
        <f t="shared" si="4203"/>
        <v>0</v>
      </c>
      <c r="AG1134" s="785"/>
      <c r="AH1134" s="309">
        <f t="shared" si="4204"/>
        <v>0</v>
      </c>
      <c r="AI1134" s="785"/>
      <c r="AJ1134" s="309">
        <f t="shared" si="4205"/>
        <v>0</v>
      </c>
      <c r="AK1134" s="785"/>
      <c r="AL1134" s="309">
        <f t="shared" si="4206"/>
        <v>0</v>
      </c>
      <c r="AM1134" s="785"/>
      <c r="AN1134" s="309">
        <f t="shared" si="4207"/>
        <v>0</v>
      </c>
      <c r="AO1134" s="785"/>
      <c r="AP1134" s="309">
        <f t="shared" si="4208"/>
        <v>0</v>
      </c>
      <c r="AQ1134" s="785"/>
      <c r="AR1134" s="309">
        <f t="shared" si="4209"/>
        <v>0</v>
      </c>
      <c r="AT1134" s="782">
        <f t="shared" si="4172"/>
        <v>0</v>
      </c>
      <c r="AU1134" s="782">
        <f t="shared" si="4173"/>
        <v>0</v>
      </c>
      <c r="AV1134" s="782">
        <f t="shared" si="4174"/>
        <v>0</v>
      </c>
      <c r="AW1134" s="788" t="e">
        <f t="shared" si="4175"/>
        <v>#DIV/0!</v>
      </c>
      <c r="AY1134" s="781">
        <f t="shared" si="4176"/>
        <v>0</v>
      </c>
      <c r="AZ1134" s="777"/>
      <c r="BA1134" s="781">
        <f t="shared" si="4177"/>
        <v>0</v>
      </c>
      <c r="BB1134" s="777"/>
      <c r="BC1134" s="781">
        <f t="shared" si="4178"/>
        <v>0</v>
      </c>
      <c r="BD1134" s="777"/>
      <c r="BE1134" s="781">
        <f t="shared" si="4179"/>
        <v>0</v>
      </c>
      <c r="BF1134" s="777"/>
      <c r="BG1134" s="781">
        <f t="shared" si="4180"/>
        <v>0</v>
      </c>
      <c r="BH1134" s="777"/>
      <c r="BI1134" s="781">
        <f t="shared" si="4181"/>
        <v>0</v>
      </c>
      <c r="BJ1134" s="777"/>
      <c r="BK1134" s="781">
        <f t="shared" si="4182"/>
        <v>0</v>
      </c>
      <c r="BL1134" s="777"/>
      <c r="BM1134" s="781">
        <f t="shared" si="4183"/>
        <v>0</v>
      </c>
      <c r="BN1134" s="777"/>
      <c r="BO1134" s="781">
        <f t="shared" si="4184"/>
        <v>0</v>
      </c>
      <c r="BP1134" s="777"/>
      <c r="BQ1134" s="781">
        <f t="shared" si="4185"/>
        <v>0</v>
      </c>
      <c r="BR1134" s="777"/>
    </row>
    <row r="1135" spans="1:70" outlineLevel="3">
      <c r="A1135" s="6">
        <v>302704</v>
      </c>
      <c r="B1135" s="10"/>
      <c r="C1135" s="121" t="s">
        <v>117</v>
      </c>
      <c r="D1135" s="193" t="s">
        <v>3260</v>
      </c>
      <c r="E1135" s="43" t="str">
        <f t="shared" si="4198"/>
        <v>T</v>
      </c>
      <c r="F1135" s="122" t="s">
        <v>3189</v>
      </c>
      <c r="G1135" s="122" t="s">
        <v>325</v>
      </c>
      <c r="H1135" s="1076">
        <v>4</v>
      </c>
      <c r="I1135" s="1141"/>
      <c r="J1135" s="1142"/>
      <c r="K1135" s="1032">
        <f t="shared" si="4199"/>
        <v>0</v>
      </c>
      <c r="L1135" s="208"/>
      <c r="M1135" s="128"/>
      <c r="N1135" s="409"/>
      <c r="O1135" s="409"/>
      <c r="Q1135" s="684" t="s">
        <v>1885</v>
      </c>
      <c r="R1135" s="692" t="s">
        <v>2004</v>
      </c>
      <c r="T1135" s="680" t="str">
        <f>IF(IF(A1135=0,TRUE(),D1135=IFERROR(VLOOKUP(A1135,Zaplecze_Weryfikacja!A:B,2,FALSE),2))=TRUE(),"Tak","Nie")</f>
        <v>Nie</v>
      </c>
      <c r="U1135" s="681" t="str">
        <f>IF(T1135="Tak"," ",IF(IFERROR(VLOOKUP(A1135,Zaplecze_Weryfikacja!A:B,2,FALSE),"Inny numer Lp")="Inny numer Lp","Inny numer Lp",IF(VLOOKUP(A1135,Zaplecze_Weryfikacja!A:B,2,FALSE)=D1135,"Nieznana przyczyna","Inny opis")))</f>
        <v>Inny opis</v>
      </c>
      <c r="Y1135" s="785"/>
      <c r="Z1135" s="309">
        <f t="shared" si="4200"/>
        <v>0</v>
      </c>
      <c r="AA1135" s="785"/>
      <c r="AB1135" s="309">
        <f t="shared" si="4201"/>
        <v>0</v>
      </c>
      <c r="AC1135" s="785"/>
      <c r="AD1135" s="309">
        <f t="shared" si="4202"/>
        <v>0</v>
      </c>
      <c r="AE1135" s="785"/>
      <c r="AF1135" s="309">
        <f t="shared" si="4203"/>
        <v>0</v>
      </c>
      <c r="AG1135" s="785"/>
      <c r="AH1135" s="309">
        <f t="shared" si="4204"/>
        <v>0</v>
      </c>
      <c r="AI1135" s="785"/>
      <c r="AJ1135" s="309">
        <f t="shared" si="4205"/>
        <v>0</v>
      </c>
      <c r="AK1135" s="785"/>
      <c r="AL1135" s="309">
        <f t="shared" si="4206"/>
        <v>0</v>
      </c>
      <c r="AM1135" s="785"/>
      <c r="AN1135" s="309">
        <f t="shared" si="4207"/>
        <v>0</v>
      </c>
      <c r="AO1135" s="785"/>
      <c r="AP1135" s="309">
        <f t="shared" si="4208"/>
        <v>0</v>
      </c>
      <c r="AQ1135" s="785"/>
      <c r="AR1135" s="309">
        <f t="shared" si="4209"/>
        <v>0</v>
      </c>
      <c r="AT1135" s="782">
        <f t="shared" si="4172"/>
        <v>0</v>
      </c>
      <c r="AU1135" s="782">
        <f t="shared" si="4173"/>
        <v>0</v>
      </c>
      <c r="AV1135" s="782">
        <f t="shared" si="4174"/>
        <v>0</v>
      </c>
      <c r="AW1135" s="788" t="e">
        <f t="shared" si="4175"/>
        <v>#DIV/0!</v>
      </c>
      <c r="AY1135" s="781">
        <f t="shared" si="4176"/>
        <v>0</v>
      </c>
      <c r="AZ1135" s="777"/>
      <c r="BA1135" s="781">
        <f t="shared" si="4177"/>
        <v>0</v>
      </c>
      <c r="BB1135" s="777"/>
      <c r="BC1135" s="781">
        <f t="shared" si="4178"/>
        <v>0</v>
      </c>
      <c r="BD1135" s="777"/>
      <c r="BE1135" s="781">
        <f t="shared" si="4179"/>
        <v>0</v>
      </c>
      <c r="BF1135" s="777"/>
      <c r="BG1135" s="781">
        <f t="shared" si="4180"/>
        <v>0</v>
      </c>
      <c r="BH1135" s="777"/>
      <c r="BI1135" s="781">
        <f t="shared" si="4181"/>
        <v>0</v>
      </c>
      <c r="BJ1135" s="777"/>
      <c r="BK1135" s="781">
        <f t="shared" si="4182"/>
        <v>0</v>
      </c>
      <c r="BL1135" s="777"/>
      <c r="BM1135" s="781">
        <f t="shared" si="4183"/>
        <v>0</v>
      </c>
      <c r="BN1135" s="777"/>
      <c r="BO1135" s="781">
        <f t="shared" si="4184"/>
        <v>0</v>
      </c>
      <c r="BP1135" s="777"/>
      <c r="BQ1135" s="781">
        <f t="shared" si="4185"/>
        <v>0</v>
      </c>
      <c r="BR1135" s="777"/>
    </row>
    <row r="1136" spans="1:70" outlineLevel="3">
      <c r="A1136" s="6">
        <v>302705</v>
      </c>
      <c r="B1136" s="10"/>
      <c r="C1136" s="121" t="s">
        <v>117</v>
      </c>
      <c r="D1136" s="194" t="s">
        <v>989</v>
      </c>
      <c r="E1136" s="43" t="str">
        <f t="shared" si="4198"/>
        <v>N</v>
      </c>
      <c r="F1136" s="49" t="s">
        <v>218</v>
      </c>
      <c r="G1136" s="122" t="s">
        <v>325</v>
      </c>
      <c r="H1136" s="1076"/>
      <c r="I1136" s="1141"/>
      <c r="J1136" s="1142"/>
      <c r="K1136" s="1032">
        <f t="shared" si="4199"/>
        <v>0</v>
      </c>
      <c r="L1136" s="208"/>
      <c r="M1136" s="128"/>
      <c r="N1136" s="409"/>
      <c r="O1136" s="409"/>
      <c r="Q1136" s="684" t="s">
        <v>1885</v>
      </c>
      <c r="R1136" s="692" t="s">
        <v>2004</v>
      </c>
      <c r="T1136" s="680" t="str">
        <f>IF(IF(A1136=0,TRUE(),D1136=IFERROR(VLOOKUP(A1136,Zaplecze_Weryfikacja!A:B,2,FALSE),2))=TRUE(),"Tak","Nie")</f>
        <v>Nie</v>
      </c>
      <c r="U1136" s="681" t="str">
        <f>IF(T1136="Tak"," ",IF(IFERROR(VLOOKUP(A1136,Zaplecze_Weryfikacja!A:B,2,FALSE),"Inny numer Lp")="Inny numer Lp","Inny numer Lp",IF(VLOOKUP(A1136,Zaplecze_Weryfikacja!A:B,2,FALSE)=D1136,"Nieznana przyczyna","Inny opis")))</f>
        <v>Inny opis</v>
      </c>
      <c r="Y1136" s="785"/>
      <c r="Z1136" s="309">
        <f t="shared" si="4200"/>
        <v>0</v>
      </c>
      <c r="AA1136" s="785"/>
      <c r="AB1136" s="309">
        <f t="shared" si="4201"/>
        <v>0</v>
      </c>
      <c r="AC1136" s="785"/>
      <c r="AD1136" s="309">
        <f t="shared" si="4202"/>
        <v>0</v>
      </c>
      <c r="AE1136" s="785"/>
      <c r="AF1136" s="309">
        <f t="shared" si="4203"/>
        <v>0</v>
      </c>
      <c r="AG1136" s="785"/>
      <c r="AH1136" s="309">
        <f t="shared" si="4204"/>
        <v>0</v>
      </c>
      <c r="AI1136" s="785"/>
      <c r="AJ1136" s="309">
        <f t="shared" si="4205"/>
        <v>0</v>
      </c>
      <c r="AK1136" s="785"/>
      <c r="AL1136" s="309">
        <f t="shared" si="4206"/>
        <v>0</v>
      </c>
      <c r="AM1136" s="785"/>
      <c r="AN1136" s="309">
        <f t="shared" si="4207"/>
        <v>0</v>
      </c>
      <c r="AO1136" s="785"/>
      <c r="AP1136" s="309">
        <f t="shared" si="4208"/>
        <v>0</v>
      </c>
      <c r="AQ1136" s="785"/>
      <c r="AR1136" s="309">
        <f t="shared" si="4209"/>
        <v>0</v>
      </c>
      <c r="AT1136" s="782">
        <f t="shared" si="4172"/>
        <v>0</v>
      </c>
      <c r="AU1136" s="782">
        <f t="shared" si="4173"/>
        <v>0</v>
      </c>
      <c r="AV1136" s="782">
        <f t="shared" si="4174"/>
        <v>0</v>
      </c>
      <c r="AW1136" s="788" t="e">
        <f t="shared" si="4175"/>
        <v>#DIV/0!</v>
      </c>
      <c r="AY1136" s="781">
        <f t="shared" si="4176"/>
        <v>0</v>
      </c>
      <c r="AZ1136" s="777"/>
      <c r="BA1136" s="781">
        <f t="shared" si="4177"/>
        <v>0</v>
      </c>
      <c r="BB1136" s="777"/>
      <c r="BC1136" s="781">
        <f t="shared" si="4178"/>
        <v>0</v>
      </c>
      <c r="BD1136" s="777"/>
      <c r="BE1136" s="781">
        <f t="shared" si="4179"/>
        <v>0</v>
      </c>
      <c r="BF1136" s="777"/>
      <c r="BG1136" s="781">
        <f t="shared" si="4180"/>
        <v>0</v>
      </c>
      <c r="BH1136" s="777"/>
      <c r="BI1136" s="781">
        <f t="shared" si="4181"/>
        <v>0</v>
      </c>
      <c r="BJ1136" s="777"/>
      <c r="BK1136" s="781">
        <f t="shared" si="4182"/>
        <v>0</v>
      </c>
      <c r="BL1136" s="777"/>
      <c r="BM1136" s="781">
        <f t="shared" si="4183"/>
        <v>0</v>
      </c>
      <c r="BN1136" s="777"/>
      <c r="BO1136" s="781">
        <f t="shared" si="4184"/>
        <v>0</v>
      </c>
      <c r="BP1136" s="777"/>
      <c r="BQ1136" s="781">
        <f t="shared" si="4185"/>
        <v>0</v>
      </c>
      <c r="BR1136" s="777"/>
    </row>
    <row r="1137" spans="1:70" outlineLevel="3">
      <c r="A1137" s="6"/>
      <c r="B1137" s="121"/>
      <c r="C1137" s="121"/>
      <c r="D1137" s="174"/>
      <c r="E1137" s="122"/>
      <c r="F1137" s="13"/>
      <c r="G1137" s="122"/>
      <c r="H1137" s="1017"/>
      <c r="I1137" s="1006"/>
      <c r="J1137" s="1111"/>
      <c r="K1137" s="1033"/>
      <c r="L1137" s="208"/>
      <c r="M1137" s="128"/>
      <c r="N1137" s="409"/>
      <c r="O1137" s="409"/>
      <c r="Q1137" s="683"/>
      <c r="R1137" s="692"/>
      <c r="T1137" s="680" t="str">
        <f>IF(IF(A1137=0,TRUE(),D1137=IFERROR(VLOOKUP(A1137,Zaplecze_Weryfikacja!A:B,2,FALSE),2))=TRUE(),"Tak","Nie")</f>
        <v>Tak</v>
      </c>
      <c r="U1137" s="681" t="str">
        <f>IF(T1137="Tak"," ",IF(IFERROR(VLOOKUP(A1137,Zaplecze_Weryfikacja!A:B,2,FALSE),"Inny numer Lp")="Inny numer Lp","Inny numer Lp",IF(VLOOKUP(A1137,Zaplecze_Weryfikacja!A:B,2,FALSE)=D1137,"Nieznana przyczyna","Inny opis")))</f>
        <v xml:space="preserve"> </v>
      </c>
      <c r="Y1137" s="785"/>
      <c r="Z1137" s="104"/>
      <c r="AA1137" s="785"/>
      <c r="AB1137" s="104"/>
      <c r="AC1137" s="785"/>
      <c r="AD1137" s="104"/>
      <c r="AE1137" s="785"/>
      <c r="AF1137" s="104"/>
      <c r="AG1137" s="785"/>
      <c r="AH1137" s="104"/>
      <c r="AI1137" s="785"/>
      <c r="AJ1137" s="104"/>
      <c r="AK1137" s="785"/>
      <c r="AL1137" s="104"/>
      <c r="AM1137" s="785"/>
      <c r="AN1137" s="104"/>
      <c r="AO1137" s="785"/>
      <c r="AP1137" s="104"/>
      <c r="AQ1137" s="785"/>
      <c r="AR1137" s="104"/>
      <c r="AT1137" s="782">
        <f t="shared" si="4172"/>
        <v>0</v>
      </c>
      <c r="AU1137" s="782">
        <f t="shared" si="4173"/>
        <v>0</v>
      </c>
      <c r="AV1137" s="782">
        <f t="shared" si="4174"/>
        <v>0</v>
      </c>
      <c r="AW1137" s="788" t="e">
        <f t="shared" si="4175"/>
        <v>#DIV/0!</v>
      </c>
      <c r="AY1137" s="781">
        <f t="shared" si="4176"/>
        <v>0</v>
      </c>
      <c r="AZ1137" s="777"/>
      <c r="BA1137" s="781">
        <f t="shared" si="4177"/>
        <v>0</v>
      </c>
      <c r="BB1137" s="777"/>
      <c r="BC1137" s="781">
        <f t="shared" si="4178"/>
        <v>0</v>
      </c>
      <c r="BD1137" s="777"/>
      <c r="BE1137" s="781">
        <f t="shared" si="4179"/>
        <v>0</v>
      </c>
      <c r="BF1137" s="777"/>
      <c r="BG1137" s="781">
        <f t="shared" si="4180"/>
        <v>0</v>
      </c>
      <c r="BH1137" s="777"/>
      <c r="BI1137" s="781">
        <f t="shared" si="4181"/>
        <v>0</v>
      </c>
      <c r="BJ1137" s="777"/>
      <c r="BK1137" s="781">
        <f t="shared" si="4182"/>
        <v>0</v>
      </c>
      <c r="BL1137" s="777"/>
      <c r="BM1137" s="781">
        <f t="shared" si="4183"/>
        <v>0</v>
      </c>
      <c r="BN1137" s="777"/>
      <c r="BO1137" s="781">
        <f t="shared" si="4184"/>
        <v>0</v>
      </c>
      <c r="BP1137" s="777"/>
      <c r="BQ1137" s="781">
        <f t="shared" si="4185"/>
        <v>0</v>
      </c>
      <c r="BR1137" s="777"/>
    </row>
    <row r="1138" spans="1:70" outlineLevel="3">
      <c r="A1138" s="667"/>
      <c r="B1138" s="668"/>
      <c r="C1138" s="668"/>
      <c r="D1138" s="672" t="s">
        <v>3268</v>
      </c>
      <c r="E1138" s="773" t="str">
        <f>IF(COUNTIF(E1139:E1152,"T")=0,"N","T")</f>
        <v>T</v>
      </c>
      <c r="F1138" s="665"/>
      <c r="G1138" s="664"/>
      <c r="H1138" s="1079"/>
      <c r="I1138" s="1065"/>
      <c r="J1138" s="1116"/>
      <c r="K1138" s="1036">
        <f>SUBTOTAL(9,K1139:K1154)</f>
        <v>0</v>
      </c>
      <c r="L1138" s="496"/>
      <c r="M1138" s="657"/>
      <c r="N1138" s="657"/>
      <c r="O1138" s="657"/>
      <c r="Q1138" s="683"/>
      <c r="R1138" s="692"/>
      <c r="T1138" s="680" t="str">
        <f>IF(IF(A1138=0,TRUE(),D1138=IFERROR(VLOOKUP(A1138,Zaplecze_Weryfikacja!A:B,2,FALSE),2))=TRUE(),"Tak","Nie")</f>
        <v>Tak</v>
      </c>
      <c r="U1138" s="681" t="str">
        <f>IF(T1138="Tak"," ",IF(IFERROR(VLOOKUP(A1138,Zaplecze_Weryfikacja!A:B,2,FALSE),"Inny numer Lp")="Inny numer Lp","Inny numer Lp",IF(VLOOKUP(A1138,Zaplecze_Weryfikacja!A:B,2,FALSE)=D1138,"Nieznana przyczyna","Inny opis")))</f>
        <v xml:space="preserve"> </v>
      </c>
      <c r="Y1138" s="785"/>
      <c r="Z1138" s="663">
        <f>SUBTOTAL(9,Z1139:Z1154)</f>
        <v>0</v>
      </c>
      <c r="AA1138" s="785"/>
      <c r="AB1138" s="663">
        <f>SUBTOTAL(9,AB1139:AB1154)</f>
        <v>0</v>
      </c>
      <c r="AC1138" s="785"/>
      <c r="AD1138" s="663">
        <f>SUBTOTAL(9,AD1139:AD1154)</f>
        <v>0</v>
      </c>
      <c r="AE1138" s="785"/>
      <c r="AF1138" s="663">
        <f>SUBTOTAL(9,AF1139:AF1154)</f>
        <v>0</v>
      </c>
      <c r="AG1138" s="785"/>
      <c r="AH1138" s="663">
        <f>SUBTOTAL(9,AH1139:AH1154)</f>
        <v>0</v>
      </c>
      <c r="AI1138" s="785"/>
      <c r="AJ1138" s="663">
        <f>SUBTOTAL(9,AJ1139:AJ1154)</f>
        <v>0</v>
      </c>
      <c r="AK1138" s="785"/>
      <c r="AL1138" s="663">
        <f>SUBTOTAL(9,AL1139:AL1154)</f>
        <v>0</v>
      </c>
      <c r="AM1138" s="785"/>
      <c r="AN1138" s="663">
        <f>SUBTOTAL(9,AN1139:AN1154)</f>
        <v>0</v>
      </c>
      <c r="AO1138" s="785"/>
      <c r="AP1138" s="663">
        <f>SUBTOTAL(9,AP1139:AP1154)</f>
        <v>0</v>
      </c>
      <c r="AQ1138" s="785"/>
      <c r="AR1138" s="663">
        <f>SUBTOTAL(9,AR1139:AR1154)</f>
        <v>0</v>
      </c>
      <c r="AT1138" s="845">
        <f t="shared" si="4172"/>
        <v>0</v>
      </c>
      <c r="AU1138" s="845">
        <f t="shared" si="4173"/>
        <v>0</v>
      </c>
      <c r="AV1138" s="845">
        <f t="shared" si="4174"/>
        <v>0</v>
      </c>
      <c r="AW1138" s="846" t="e">
        <f t="shared" si="4175"/>
        <v>#DIV/0!</v>
      </c>
      <c r="AY1138" s="781">
        <f t="shared" si="4176"/>
        <v>0</v>
      </c>
      <c r="AZ1138" s="847"/>
      <c r="BA1138" s="781">
        <f t="shared" si="4177"/>
        <v>0</v>
      </c>
      <c r="BB1138" s="847"/>
      <c r="BC1138" s="781">
        <f t="shared" si="4178"/>
        <v>0</v>
      </c>
      <c r="BD1138" s="847"/>
      <c r="BE1138" s="781">
        <f t="shared" si="4179"/>
        <v>0</v>
      </c>
      <c r="BF1138" s="847"/>
      <c r="BG1138" s="781">
        <f t="shared" si="4180"/>
        <v>0</v>
      </c>
      <c r="BH1138" s="847"/>
      <c r="BI1138" s="781">
        <f t="shared" si="4181"/>
        <v>0</v>
      </c>
      <c r="BJ1138" s="847"/>
      <c r="BK1138" s="781">
        <f t="shared" si="4182"/>
        <v>0</v>
      </c>
      <c r="BL1138" s="847"/>
      <c r="BM1138" s="781">
        <f t="shared" si="4183"/>
        <v>0</v>
      </c>
      <c r="BN1138" s="847"/>
      <c r="BO1138" s="781">
        <f t="shared" si="4184"/>
        <v>0</v>
      </c>
      <c r="BP1138" s="847"/>
      <c r="BQ1138" s="781">
        <f t="shared" si="4185"/>
        <v>0</v>
      </c>
      <c r="BR1138" s="847"/>
    </row>
    <row r="1139" spans="1:70" outlineLevel="3">
      <c r="A1139" s="6">
        <v>302706</v>
      </c>
      <c r="B1139" s="10"/>
      <c r="C1139" s="121" t="s">
        <v>117</v>
      </c>
      <c r="D1139" s="34" t="s">
        <v>986</v>
      </c>
      <c r="E1139" s="43" t="str">
        <f t="shared" ref="E1139:E1152" si="4210">IF(H1139&gt;0,"T","N")</f>
        <v>T</v>
      </c>
      <c r="F1139" s="13" t="s">
        <v>3246</v>
      </c>
      <c r="G1139" s="122" t="s">
        <v>327</v>
      </c>
      <c r="H1139" s="1076">
        <v>17.3</v>
      </c>
      <c r="I1139" s="1141"/>
      <c r="J1139" s="1142"/>
      <c r="K1139" s="1032">
        <f t="shared" ref="K1139:K1152" si="4211">IF(B1139="E","E",$H1139*I1139)</f>
        <v>0</v>
      </c>
      <c r="L1139" s="208"/>
      <c r="M1139" s="128"/>
      <c r="N1139" s="409"/>
      <c r="O1139" s="409"/>
      <c r="Q1139" s="684" t="s">
        <v>1899</v>
      </c>
      <c r="R1139" s="692" t="s">
        <v>2004</v>
      </c>
      <c r="T1139" s="680" t="str">
        <f>IF(IF(A1139=0,TRUE(),D1139=IFERROR(VLOOKUP(A1139,Zaplecze_Weryfikacja!A:B,2,FALSE),2))=TRUE(),"Tak","Nie")</f>
        <v>Nie</v>
      </c>
      <c r="U1139" s="681" t="str">
        <f>IF(T1139="Tak"," ",IF(IFERROR(VLOOKUP(A1139,Zaplecze_Weryfikacja!A:B,2,FALSE),"Inny numer Lp")="Inny numer Lp","Inny numer Lp",IF(VLOOKUP(A1139,Zaplecze_Weryfikacja!A:B,2,FALSE)=D1139,"Nieznana przyczyna","Inny opis")))</f>
        <v>Inny opis</v>
      </c>
      <c r="Y1139" s="785"/>
      <c r="Z1139" s="309">
        <f t="shared" ref="Z1139:Z1152" si="4212">IF($B1139="E","E",$H1139*Y1139)</f>
        <v>0</v>
      </c>
      <c r="AA1139" s="785"/>
      <c r="AB1139" s="309">
        <f t="shared" ref="AB1139:AB1152" si="4213">IF($B1139="E","E",$H1139*AA1139)</f>
        <v>0</v>
      </c>
      <c r="AC1139" s="785"/>
      <c r="AD1139" s="309">
        <f t="shared" ref="AD1139:AD1152" si="4214">IF($B1139="E","E",$H1139*AC1139)</f>
        <v>0</v>
      </c>
      <c r="AE1139" s="785"/>
      <c r="AF1139" s="309">
        <f t="shared" ref="AF1139:AF1152" si="4215">IF($B1139="E","E",$H1139*AE1139)</f>
        <v>0</v>
      </c>
      <c r="AG1139" s="785"/>
      <c r="AH1139" s="309">
        <f t="shared" ref="AH1139:AH1152" si="4216">IF($B1139="E","E",$H1139*AG1139)</f>
        <v>0</v>
      </c>
      <c r="AI1139" s="785"/>
      <c r="AJ1139" s="309">
        <f t="shared" ref="AJ1139:AJ1152" si="4217">IF($B1139="E","E",$H1139*AI1139)</f>
        <v>0</v>
      </c>
      <c r="AK1139" s="785"/>
      <c r="AL1139" s="309">
        <f t="shared" ref="AL1139:AL1152" si="4218">IF($B1139="E","E",$H1139*AK1139)</f>
        <v>0</v>
      </c>
      <c r="AM1139" s="785"/>
      <c r="AN1139" s="309">
        <f t="shared" ref="AN1139:AN1152" si="4219">IF($B1139="E","E",$H1139*AM1139)</f>
        <v>0</v>
      </c>
      <c r="AO1139" s="785"/>
      <c r="AP1139" s="309">
        <f t="shared" ref="AP1139:AP1152" si="4220">IF($B1139="E","E",$H1139*AO1139)</f>
        <v>0</v>
      </c>
      <c r="AQ1139" s="785"/>
      <c r="AR1139" s="309">
        <f t="shared" ref="AR1139:AR1152" si="4221">IF($B1139="E","E",$H1139*AQ1139)</f>
        <v>0</v>
      </c>
      <c r="AT1139" s="782">
        <f t="shared" si="4172"/>
        <v>0</v>
      </c>
      <c r="AU1139" s="782">
        <f t="shared" si="4173"/>
        <v>0</v>
      </c>
      <c r="AV1139" s="782">
        <f t="shared" si="4174"/>
        <v>0</v>
      </c>
      <c r="AW1139" s="788" t="e">
        <f t="shared" si="4175"/>
        <v>#DIV/0!</v>
      </c>
      <c r="AY1139" s="781">
        <f t="shared" si="4176"/>
        <v>0</v>
      </c>
      <c r="AZ1139" s="777"/>
      <c r="BA1139" s="781">
        <f t="shared" si="4177"/>
        <v>0</v>
      </c>
      <c r="BB1139" s="777"/>
      <c r="BC1139" s="781">
        <f t="shared" si="4178"/>
        <v>0</v>
      </c>
      <c r="BD1139" s="777"/>
      <c r="BE1139" s="781">
        <f t="shared" si="4179"/>
        <v>0</v>
      </c>
      <c r="BF1139" s="777"/>
      <c r="BG1139" s="781">
        <f t="shared" si="4180"/>
        <v>0</v>
      </c>
      <c r="BH1139" s="777"/>
      <c r="BI1139" s="781">
        <f t="shared" si="4181"/>
        <v>0</v>
      </c>
      <c r="BJ1139" s="777"/>
      <c r="BK1139" s="781">
        <f t="shared" si="4182"/>
        <v>0</v>
      </c>
      <c r="BL1139" s="777"/>
      <c r="BM1139" s="781">
        <f t="shared" si="4183"/>
        <v>0</v>
      </c>
      <c r="BN1139" s="777"/>
      <c r="BO1139" s="781">
        <f t="shared" si="4184"/>
        <v>0</v>
      </c>
      <c r="BP1139" s="777"/>
      <c r="BQ1139" s="781">
        <f t="shared" si="4185"/>
        <v>0</v>
      </c>
      <c r="BR1139" s="777"/>
    </row>
    <row r="1140" spans="1:70" outlineLevel="3">
      <c r="A1140" s="6">
        <v>302707</v>
      </c>
      <c r="B1140" s="10"/>
      <c r="C1140" s="121" t="s">
        <v>117</v>
      </c>
      <c r="D1140" s="175" t="s">
        <v>240</v>
      </c>
      <c r="E1140" s="43" t="str">
        <f t="shared" si="4210"/>
        <v>T</v>
      </c>
      <c r="F1140" s="42" t="s">
        <v>251</v>
      </c>
      <c r="G1140" s="122" t="s">
        <v>327</v>
      </c>
      <c r="H1140" s="1076">
        <v>27.7</v>
      </c>
      <c r="I1140" s="1141"/>
      <c r="J1140" s="1142"/>
      <c r="K1140" s="1032">
        <f t="shared" si="4211"/>
        <v>0</v>
      </c>
      <c r="L1140" s="208"/>
      <c r="M1140" s="128"/>
      <c r="N1140" s="409"/>
      <c r="O1140" s="409"/>
      <c r="Q1140" s="684" t="s">
        <v>1899</v>
      </c>
      <c r="R1140" s="692" t="s">
        <v>2004</v>
      </c>
      <c r="T1140" s="680" t="str">
        <f>IF(IF(A1140=0,TRUE(),D1140=IFERROR(VLOOKUP(A1140,Zaplecze_Weryfikacja!A:B,2,FALSE),2))=TRUE(),"Tak","Nie")</f>
        <v>Nie</v>
      </c>
      <c r="U1140" s="681" t="str">
        <f>IF(T1140="Tak"," ",IF(IFERROR(VLOOKUP(A1140,Zaplecze_Weryfikacja!A:B,2,FALSE),"Inny numer Lp")="Inny numer Lp","Inny numer Lp",IF(VLOOKUP(A1140,Zaplecze_Weryfikacja!A:B,2,FALSE)=D1140,"Nieznana przyczyna","Inny opis")))</f>
        <v>Inny opis</v>
      </c>
      <c r="Y1140" s="785"/>
      <c r="Z1140" s="309">
        <f t="shared" si="4212"/>
        <v>0</v>
      </c>
      <c r="AA1140" s="785"/>
      <c r="AB1140" s="309">
        <f t="shared" si="4213"/>
        <v>0</v>
      </c>
      <c r="AC1140" s="785"/>
      <c r="AD1140" s="309">
        <f t="shared" si="4214"/>
        <v>0</v>
      </c>
      <c r="AE1140" s="785"/>
      <c r="AF1140" s="309">
        <f t="shared" si="4215"/>
        <v>0</v>
      </c>
      <c r="AG1140" s="785"/>
      <c r="AH1140" s="309">
        <f t="shared" si="4216"/>
        <v>0</v>
      </c>
      <c r="AI1140" s="785"/>
      <c r="AJ1140" s="309">
        <f t="shared" si="4217"/>
        <v>0</v>
      </c>
      <c r="AK1140" s="785"/>
      <c r="AL1140" s="309">
        <f t="shared" si="4218"/>
        <v>0</v>
      </c>
      <c r="AM1140" s="785"/>
      <c r="AN1140" s="309">
        <f t="shared" si="4219"/>
        <v>0</v>
      </c>
      <c r="AO1140" s="785"/>
      <c r="AP1140" s="309">
        <f t="shared" si="4220"/>
        <v>0</v>
      </c>
      <c r="AQ1140" s="785"/>
      <c r="AR1140" s="309">
        <f t="shared" si="4221"/>
        <v>0</v>
      </c>
      <c r="AT1140" s="782">
        <f t="shared" si="4172"/>
        <v>0</v>
      </c>
      <c r="AU1140" s="782">
        <f t="shared" si="4173"/>
        <v>0</v>
      </c>
      <c r="AV1140" s="782">
        <f t="shared" si="4174"/>
        <v>0</v>
      </c>
      <c r="AW1140" s="788" t="e">
        <f t="shared" si="4175"/>
        <v>#DIV/0!</v>
      </c>
      <c r="AY1140" s="781">
        <f t="shared" si="4176"/>
        <v>0</v>
      </c>
      <c r="AZ1140" s="777"/>
      <c r="BA1140" s="781">
        <f t="shared" si="4177"/>
        <v>0</v>
      </c>
      <c r="BB1140" s="777"/>
      <c r="BC1140" s="781">
        <f t="shared" si="4178"/>
        <v>0</v>
      </c>
      <c r="BD1140" s="777"/>
      <c r="BE1140" s="781">
        <f t="shared" si="4179"/>
        <v>0</v>
      </c>
      <c r="BF1140" s="777"/>
      <c r="BG1140" s="781">
        <f t="shared" si="4180"/>
        <v>0</v>
      </c>
      <c r="BH1140" s="777"/>
      <c r="BI1140" s="781">
        <f t="shared" si="4181"/>
        <v>0</v>
      </c>
      <c r="BJ1140" s="777"/>
      <c r="BK1140" s="781">
        <f t="shared" si="4182"/>
        <v>0</v>
      </c>
      <c r="BL1140" s="777"/>
      <c r="BM1140" s="781">
        <f t="shared" si="4183"/>
        <v>0</v>
      </c>
      <c r="BN1140" s="777"/>
      <c r="BO1140" s="781">
        <f t="shared" si="4184"/>
        <v>0</v>
      </c>
      <c r="BP1140" s="777"/>
      <c r="BQ1140" s="781">
        <f t="shared" si="4185"/>
        <v>0</v>
      </c>
      <c r="BR1140" s="777"/>
    </row>
    <row r="1141" spans="1:70" outlineLevel="3">
      <c r="A1141" s="6">
        <v>302708</v>
      </c>
      <c r="B1141" s="10"/>
      <c r="C1141" s="121" t="s">
        <v>117</v>
      </c>
      <c r="D1141" s="175" t="s">
        <v>240</v>
      </c>
      <c r="E1141" s="43" t="str">
        <f t="shared" si="4210"/>
        <v>T</v>
      </c>
      <c r="F1141" s="42" t="s">
        <v>255</v>
      </c>
      <c r="G1141" s="122" t="s">
        <v>327</v>
      </c>
      <c r="H1141" s="1076">
        <v>24.3</v>
      </c>
      <c r="I1141" s="1141"/>
      <c r="J1141" s="1142"/>
      <c r="K1141" s="1032">
        <f t="shared" si="4211"/>
        <v>0</v>
      </c>
      <c r="L1141" s="208"/>
      <c r="M1141" s="128"/>
      <c r="N1141" s="409"/>
      <c r="O1141" s="409"/>
      <c r="Q1141" s="684" t="s">
        <v>1899</v>
      </c>
      <c r="R1141" s="692" t="s">
        <v>2004</v>
      </c>
      <c r="T1141" s="680" t="str">
        <f>IF(IF(A1141=0,TRUE(),D1141=IFERROR(VLOOKUP(A1141,Zaplecze_Weryfikacja!A:B,2,FALSE),2))=TRUE(),"Tak","Nie")</f>
        <v>Nie</v>
      </c>
      <c r="U1141" s="681" t="str">
        <f>IF(T1141="Tak"," ",IF(IFERROR(VLOOKUP(A1141,Zaplecze_Weryfikacja!A:B,2,FALSE),"Inny numer Lp")="Inny numer Lp","Inny numer Lp",IF(VLOOKUP(A1141,Zaplecze_Weryfikacja!A:B,2,FALSE)=D1141,"Nieznana przyczyna","Inny opis")))</f>
        <v>Inny opis</v>
      </c>
      <c r="Y1141" s="785"/>
      <c r="Z1141" s="309">
        <f t="shared" si="4212"/>
        <v>0</v>
      </c>
      <c r="AA1141" s="785"/>
      <c r="AB1141" s="309">
        <f t="shared" si="4213"/>
        <v>0</v>
      </c>
      <c r="AC1141" s="785"/>
      <c r="AD1141" s="309">
        <f t="shared" si="4214"/>
        <v>0</v>
      </c>
      <c r="AE1141" s="785"/>
      <c r="AF1141" s="309">
        <f t="shared" si="4215"/>
        <v>0</v>
      </c>
      <c r="AG1141" s="785"/>
      <c r="AH1141" s="309">
        <f t="shared" si="4216"/>
        <v>0</v>
      </c>
      <c r="AI1141" s="785"/>
      <c r="AJ1141" s="309">
        <f t="shared" si="4217"/>
        <v>0</v>
      </c>
      <c r="AK1141" s="785"/>
      <c r="AL1141" s="309">
        <f t="shared" si="4218"/>
        <v>0</v>
      </c>
      <c r="AM1141" s="785"/>
      <c r="AN1141" s="309">
        <f t="shared" si="4219"/>
        <v>0</v>
      </c>
      <c r="AO1141" s="785"/>
      <c r="AP1141" s="309">
        <f t="shared" si="4220"/>
        <v>0</v>
      </c>
      <c r="AQ1141" s="785"/>
      <c r="AR1141" s="309">
        <f t="shared" si="4221"/>
        <v>0</v>
      </c>
      <c r="AT1141" s="782">
        <f t="shared" si="4172"/>
        <v>0</v>
      </c>
      <c r="AU1141" s="782">
        <f t="shared" si="4173"/>
        <v>0</v>
      </c>
      <c r="AV1141" s="782">
        <f t="shared" si="4174"/>
        <v>0</v>
      </c>
      <c r="AW1141" s="788" t="e">
        <f t="shared" si="4175"/>
        <v>#DIV/0!</v>
      </c>
      <c r="AY1141" s="781">
        <f t="shared" si="4176"/>
        <v>0</v>
      </c>
      <c r="AZ1141" s="777"/>
      <c r="BA1141" s="781">
        <f t="shared" si="4177"/>
        <v>0</v>
      </c>
      <c r="BB1141" s="777"/>
      <c r="BC1141" s="781">
        <f t="shared" si="4178"/>
        <v>0</v>
      </c>
      <c r="BD1141" s="777"/>
      <c r="BE1141" s="781">
        <f t="shared" si="4179"/>
        <v>0</v>
      </c>
      <c r="BF1141" s="777"/>
      <c r="BG1141" s="781">
        <f t="shared" si="4180"/>
        <v>0</v>
      </c>
      <c r="BH1141" s="777"/>
      <c r="BI1141" s="781">
        <f t="shared" si="4181"/>
        <v>0</v>
      </c>
      <c r="BJ1141" s="777"/>
      <c r="BK1141" s="781">
        <f t="shared" si="4182"/>
        <v>0</v>
      </c>
      <c r="BL1141" s="777"/>
      <c r="BM1141" s="781">
        <f t="shared" si="4183"/>
        <v>0</v>
      </c>
      <c r="BN1141" s="777"/>
      <c r="BO1141" s="781">
        <f t="shared" si="4184"/>
        <v>0</v>
      </c>
      <c r="BP1141" s="777"/>
      <c r="BQ1141" s="781">
        <f t="shared" si="4185"/>
        <v>0</v>
      </c>
      <c r="BR1141" s="777"/>
    </row>
    <row r="1142" spans="1:70" outlineLevel="3">
      <c r="A1142" s="6">
        <v>302709</v>
      </c>
      <c r="B1142" s="10"/>
      <c r="C1142" s="121" t="s">
        <v>117</v>
      </c>
      <c r="D1142" s="174" t="s">
        <v>3526</v>
      </c>
      <c r="E1142" s="43" t="str">
        <f t="shared" si="4210"/>
        <v>T</v>
      </c>
      <c r="F1142" s="13"/>
      <c r="G1142" s="122" t="s">
        <v>327</v>
      </c>
      <c r="H1142" s="1076">
        <v>16.399999999999999</v>
      </c>
      <c r="I1142" s="1141"/>
      <c r="J1142" s="1142"/>
      <c r="K1142" s="1032">
        <f t="shared" si="4211"/>
        <v>0</v>
      </c>
      <c r="L1142" s="208"/>
      <c r="M1142" s="128"/>
      <c r="N1142" s="409"/>
      <c r="O1142" s="409"/>
      <c r="Q1142" s="684" t="s">
        <v>1849</v>
      </c>
      <c r="R1142" s="692" t="s">
        <v>2004</v>
      </c>
      <c r="T1142" s="680" t="str">
        <f>IF(IF(A1142=0,TRUE(),D1142=IFERROR(VLOOKUP(A1142,Zaplecze_Weryfikacja!A:B,2,FALSE),2))=TRUE(),"Tak","Nie")</f>
        <v>Nie</v>
      </c>
      <c r="U1142" s="681" t="str">
        <f>IF(T1142="Tak"," ",IF(IFERROR(VLOOKUP(A1142,Zaplecze_Weryfikacja!A:B,2,FALSE),"Inny numer Lp")="Inny numer Lp","Inny numer Lp",IF(VLOOKUP(A1142,Zaplecze_Weryfikacja!A:B,2,FALSE)=D1142,"Nieznana przyczyna","Inny opis")))</f>
        <v>Inny opis</v>
      </c>
      <c r="Y1142" s="785"/>
      <c r="Z1142" s="309">
        <f t="shared" si="4212"/>
        <v>0</v>
      </c>
      <c r="AA1142" s="785"/>
      <c r="AB1142" s="309">
        <f t="shared" si="4213"/>
        <v>0</v>
      </c>
      <c r="AC1142" s="785"/>
      <c r="AD1142" s="309">
        <f t="shared" si="4214"/>
        <v>0</v>
      </c>
      <c r="AE1142" s="785"/>
      <c r="AF1142" s="309">
        <f t="shared" si="4215"/>
        <v>0</v>
      </c>
      <c r="AG1142" s="785"/>
      <c r="AH1142" s="309">
        <f t="shared" si="4216"/>
        <v>0</v>
      </c>
      <c r="AI1142" s="785"/>
      <c r="AJ1142" s="309">
        <f t="shared" si="4217"/>
        <v>0</v>
      </c>
      <c r="AK1142" s="785"/>
      <c r="AL1142" s="309">
        <f t="shared" si="4218"/>
        <v>0</v>
      </c>
      <c r="AM1142" s="785"/>
      <c r="AN1142" s="309">
        <f t="shared" si="4219"/>
        <v>0</v>
      </c>
      <c r="AO1142" s="785"/>
      <c r="AP1142" s="309">
        <f t="shared" si="4220"/>
        <v>0</v>
      </c>
      <c r="AQ1142" s="785"/>
      <c r="AR1142" s="309">
        <f t="shared" si="4221"/>
        <v>0</v>
      </c>
      <c r="AT1142" s="782">
        <f t="shared" si="4172"/>
        <v>0</v>
      </c>
      <c r="AU1142" s="782">
        <f t="shared" si="4173"/>
        <v>0</v>
      </c>
      <c r="AV1142" s="782">
        <f t="shared" si="4174"/>
        <v>0</v>
      </c>
      <c r="AW1142" s="788" t="e">
        <f t="shared" si="4175"/>
        <v>#DIV/0!</v>
      </c>
      <c r="AY1142" s="781">
        <f t="shared" si="4176"/>
        <v>0</v>
      </c>
      <c r="AZ1142" s="777"/>
      <c r="BA1142" s="781">
        <f t="shared" si="4177"/>
        <v>0</v>
      </c>
      <c r="BB1142" s="777"/>
      <c r="BC1142" s="781">
        <f t="shared" si="4178"/>
        <v>0</v>
      </c>
      <c r="BD1142" s="777"/>
      <c r="BE1142" s="781">
        <f t="shared" si="4179"/>
        <v>0</v>
      </c>
      <c r="BF1142" s="777"/>
      <c r="BG1142" s="781">
        <f t="shared" si="4180"/>
        <v>0</v>
      </c>
      <c r="BH1142" s="777"/>
      <c r="BI1142" s="781">
        <f t="shared" si="4181"/>
        <v>0</v>
      </c>
      <c r="BJ1142" s="777"/>
      <c r="BK1142" s="781">
        <f t="shared" si="4182"/>
        <v>0</v>
      </c>
      <c r="BL1142" s="777"/>
      <c r="BM1142" s="781">
        <f t="shared" si="4183"/>
        <v>0</v>
      </c>
      <c r="BN1142" s="777"/>
      <c r="BO1142" s="781">
        <f t="shared" si="4184"/>
        <v>0</v>
      </c>
      <c r="BP1142" s="777"/>
      <c r="BQ1142" s="781">
        <f t="shared" si="4185"/>
        <v>0</v>
      </c>
      <c r="BR1142" s="777"/>
    </row>
    <row r="1143" spans="1:70" outlineLevel="3">
      <c r="A1143" s="6">
        <v>302710</v>
      </c>
      <c r="B1143" s="10"/>
      <c r="C1143" s="121" t="s">
        <v>117</v>
      </c>
      <c r="D1143" s="174" t="s">
        <v>3259</v>
      </c>
      <c r="E1143" s="43" t="str">
        <f t="shared" si="4210"/>
        <v>T</v>
      </c>
      <c r="F1143" s="13" t="s">
        <v>3256</v>
      </c>
      <c r="G1143" s="122" t="s">
        <v>327</v>
      </c>
      <c r="H1143" s="1076">
        <v>16.3</v>
      </c>
      <c r="I1143" s="1141"/>
      <c r="J1143" s="1142"/>
      <c r="K1143" s="1032">
        <f t="shared" si="4211"/>
        <v>0</v>
      </c>
      <c r="L1143" s="208"/>
      <c r="M1143" s="128"/>
      <c r="N1143" s="409"/>
      <c r="O1143" s="409"/>
      <c r="Q1143" s="684" t="s">
        <v>1868</v>
      </c>
      <c r="R1143" s="692" t="s">
        <v>2004</v>
      </c>
      <c r="T1143" s="680" t="str">
        <f>IF(IF(A1143=0,TRUE(),D1143=IFERROR(VLOOKUP(A1143,Zaplecze_Weryfikacja!A:B,2,FALSE),2))=TRUE(),"Tak","Nie")</f>
        <v>Nie</v>
      </c>
      <c r="U1143" s="681" t="str">
        <f>IF(T1143="Tak"," ",IF(IFERROR(VLOOKUP(A1143,Zaplecze_Weryfikacja!A:B,2,FALSE),"Inny numer Lp")="Inny numer Lp","Inny numer Lp",IF(VLOOKUP(A1143,Zaplecze_Weryfikacja!A:B,2,FALSE)=D1143,"Nieznana przyczyna","Inny opis")))</f>
        <v>Inny opis</v>
      </c>
      <c r="Y1143" s="785"/>
      <c r="Z1143" s="309">
        <f t="shared" si="4212"/>
        <v>0</v>
      </c>
      <c r="AA1143" s="785"/>
      <c r="AB1143" s="309">
        <f t="shared" si="4213"/>
        <v>0</v>
      </c>
      <c r="AC1143" s="785"/>
      <c r="AD1143" s="309">
        <f t="shared" si="4214"/>
        <v>0</v>
      </c>
      <c r="AE1143" s="785"/>
      <c r="AF1143" s="309">
        <f t="shared" si="4215"/>
        <v>0</v>
      </c>
      <c r="AG1143" s="785"/>
      <c r="AH1143" s="309">
        <f t="shared" si="4216"/>
        <v>0</v>
      </c>
      <c r="AI1143" s="785"/>
      <c r="AJ1143" s="309">
        <f t="shared" si="4217"/>
        <v>0</v>
      </c>
      <c r="AK1143" s="785"/>
      <c r="AL1143" s="309">
        <f t="shared" si="4218"/>
        <v>0</v>
      </c>
      <c r="AM1143" s="785"/>
      <c r="AN1143" s="309">
        <f t="shared" si="4219"/>
        <v>0</v>
      </c>
      <c r="AO1143" s="785"/>
      <c r="AP1143" s="309">
        <f t="shared" si="4220"/>
        <v>0</v>
      </c>
      <c r="AQ1143" s="785"/>
      <c r="AR1143" s="309">
        <f t="shared" si="4221"/>
        <v>0</v>
      </c>
      <c r="AT1143" s="782">
        <f t="shared" si="4172"/>
        <v>0</v>
      </c>
      <c r="AU1143" s="782">
        <f t="shared" si="4173"/>
        <v>0</v>
      </c>
      <c r="AV1143" s="782">
        <f t="shared" si="4174"/>
        <v>0</v>
      </c>
      <c r="AW1143" s="788" t="e">
        <f t="shared" si="4175"/>
        <v>#DIV/0!</v>
      </c>
      <c r="AY1143" s="781">
        <f t="shared" si="4176"/>
        <v>0</v>
      </c>
      <c r="AZ1143" s="777"/>
      <c r="BA1143" s="781">
        <f t="shared" si="4177"/>
        <v>0</v>
      </c>
      <c r="BB1143" s="777"/>
      <c r="BC1143" s="781">
        <f t="shared" si="4178"/>
        <v>0</v>
      </c>
      <c r="BD1143" s="777"/>
      <c r="BE1143" s="781">
        <f t="shared" si="4179"/>
        <v>0</v>
      </c>
      <c r="BF1143" s="777"/>
      <c r="BG1143" s="781">
        <f t="shared" si="4180"/>
        <v>0</v>
      </c>
      <c r="BH1143" s="777"/>
      <c r="BI1143" s="781">
        <f t="shared" si="4181"/>
        <v>0</v>
      </c>
      <c r="BJ1143" s="777"/>
      <c r="BK1143" s="781">
        <f t="shared" si="4182"/>
        <v>0</v>
      </c>
      <c r="BL1143" s="777"/>
      <c r="BM1143" s="781">
        <f t="shared" si="4183"/>
        <v>0</v>
      </c>
      <c r="BN1143" s="777"/>
      <c r="BO1143" s="781">
        <f t="shared" si="4184"/>
        <v>0</v>
      </c>
      <c r="BP1143" s="777"/>
      <c r="BQ1143" s="781">
        <f t="shared" si="4185"/>
        <v>0</v>
      </c>
      <c r="BR1143" s="777"/>
    </row>
    <row r="1144" spans="1:70" outlineLevel="3">
      <c r="A1144" s="6">
        <v>302711</v>
      </c>
      <c r="B1144" s="10"/>
      <c r="C1144" s="121" t="s">
        <v>117</v>
      </c>
      <c r="D1144" s="175" t="s">
        <v>3274</v>
      </c>
      <c r="E1144" s="43" t="str">
        <f t="shared" si="4210"/>
        <v>T</v>
      </c>
      <c r="F1144" s="13" t="s">
        <v>3231</v>
      </c>
      <c r="G1144" s="122" t="s">
        <v>327</v>
      </c>
      <c r="H1144" s="1076">
        <v>16.3</v>
      </c>
      <c r="I1144" s="1141"/>
      <c r="J1144" s="1142"/>
      <c r="K1144" s="1032">
        <f t="shared" si="4211"/>
        <v>0</v>
      </c>
      <c r="L1144" s="208"/>
      <c r="M1144" s="128"/>
      <c r="N1144" s="409"/>
      <c r="O1144" s="409"/>
      <c r="Q1144" s="686" t="s">
        <v>1865</v>
      </c>
      <c r="R1144" s="692" t="s">
        <v>2004</v>
      </c>
      <c r="T1144" s="680" t="str">
        <f>IF(IF(A1144=0,TRUE(),D1144=IFERROR(VLOOKUP(A1144,Zaplecze_Weryfikacja!A:B,2,FALSE),2))=TRUE(),"Tak","Nie")</f>
        <v>Nie</v>
      </c>
      <c r="U1144" s="681" t="str">
        <f>IF(T1144="Tak"," ",IF(IFERROR(VLOOKUP(A1144,Zaplecze_Weryfikacja!A:B,2,FALSE),"Inny numer Lp")="Inny numer Lp","Inny numer Lp",IF(VLOOKUP(A1144,Zaplecze_Weryfikacja!A:B,2,FALSE)=D1144,"Nieznana przyczyna","Inny opis")))</f>
        <v>Inny opis</v>
      </c>
      <c r="Y1144" s="785"/>
      <c r="Z1144" s="309">
        <f t="shared" si="4212"/>
        <v>0</v>
      </c>
      <c r="AA1144" s="785"/>
      <c r="AB1144" s="309">
        <f t="shared" si="4213"/>
        <v>0</v>
      </c>
      <c r="AC1144" s="785"/>
      <c r="AD1144" s="309">
        <f t="shared" si="4214"/>
        <v>0</v>
      </c>
      <c r="AE1144" s="785"/>
      <c r="AF1144" s="309">
        <f t="shared" si="4215"/>
        <v>0</v>
      </c>
      <c r="AG1144" s="785"/>
      <c r="AH1144" s="309">
        <f t="shared" si="4216"/>
        <v>0</v>
      </c>
      <c r="AI1144" s="785"/>
      <c r="AJ1144" s="309">
        <f t="shared" si="4217"/>
        <v>0</v>
      </c>
      <c r="AK1144" s="785"/>
      <c r="AL1144" s="309">
        <f t="shared" si="4218"/>
        <v>0</v>
      </c>
      <c r="AM1144" s="785"/>
      <c r="AN1144" s="309">
        <f t="shared" si="4219"/>
        <v>0</v>
      </c>
      <c r="AO1144" s="785"/>
      <c r="AP1144" s="309">
        <f t="shared" si="4220"/>
        <v>0</v>
      </c>
      <c r="AQ1144" s="785"/>
      <c r="AR1144" s="309">
        <f t="shared" si="4221"/>
        <v>0</v>
      </c>
      <c r="AT1144" s="782">
        <f t="shared" si="4172"/>
        <v>0</v>
      </c>
      <c r="AU1144" s="782">
        <f t="shared" si="4173"/>
        <v>0</v>
      </c>
      <c r="AV1144" s="782">
        <f t="shared" si="4174"/>
        <v>0</v>
      </c>
      <c r="AW1144" s="788" t="e">
        <f t="shared" si="4175"/>
        <v>#DIV/0!</v>
      </c>
      <c r="AY1144" s="781">
        <f t="shared" si="4176"/>
        <v>0</v>
      </c>
      <c r="AZ1144" s="777"/>
      <c r="BA1144" s="781">
        <f t="shared" si="4177"/>
        <v>0</v>
      </c>
      <c r="BB1144" s="777"/>
      <c r="BC1144" s="781">
        <f t="shared" si="4178"/>
        <v>0</v>
      </c>
      <c r="BD1144" s="777"/>
      <c r="BE1144" s="781">
        <f t="shared" si="4179"/>
        <v>0</v>
      </c>
      <c r="BF1144" s="777"/>
      <c r="BG1144" s="781">
        <f t="shared" si="4180"/>
        <v>0</v>
      </c>
      <c r="BH1144" s="777"/>
      <c r="BI1144" s="781">
        <f t="shared" si="4181"/>
        <v>0</v>
      </c>
      <c r="BJ1144" s="777"/>
      <c r="BK1144" s="781">
        <f t="shared" si="4182"/>
        <v>0</v>
      </c>
      <c r="BL1144" s="777"/>
      <c r="BM1144" s="781">
        <f t="shared" si="4183"/>
        <v>0</v>
      </c>
      <c r="BN1144" s="777"/>
      <c r="BO1144" s="781">
        <f t="shared" si="4184"/>
        <v>0</v>
      </c>
      <c r="BP1144" s="777"/>
      <c r="BQ1144" s="781">
        <f t="shared" si="4185"/>
        <v>0</v>
      </c>
      <c r="BR1144" s="777"/>
    </row>
    <row r="1145" spans="1:70" outlineLevel="3">
      <c r="A1145" s="6">
        <v>302712</v>
      </c>
      <c r="B1145" s="10"/>
      <c r="C1145" s="121" t="s">
        <v>117</v>
      </c>
      <c r="D1145" s="175" t="s">
        <v>241</v>
      </c>
      <c r="E1145" s="43" t="str">
        <f t="shared" si="4210"/>
        <v>T</v>
      </c>
      <c r="F1145" s="42" t="s">
        <v>3264</v>
      </c>
      <c r="G1145" s="122" t="s">
        <v>325</v>
      </c>
      <c r="H1145" s="1076">
        <v>1</v>
      </c>
      <c r="I1145" s="1141"/>
      <c r="J1145" s="1142"/>
      <c r="K1145" s="1032">
        <f t="shared" si="4211"/>
        <v>0</v>
      </c>
      <c r="L1145" s="208"/>
      <c r="M1145" s="128"/>
      <c r="N1145" s="409"/>
      <c r="O1145" s="409"/>
      <c r="Q1145" s="684" t="s">
        <v>1881</v>
      </c>
      <c r="R1145" s="692" t="s">
        <v>2004</v>
      </c>
      <c r="T1145" s="680" t="str">
        <f>IF(IF(A1145=0,TRUE(),D1145=IFERROR(VLOOKUP(A1145,Zaplecze_Weryfikacja!A:B,2,FALSE),2))=TRUE(),"Tak","Nie")</f>
        <v>Nie</v>
      </c>
      <c r="U1145" s="681" t="str">
        <f>IF(T1145="Tak"," ",IF(IFERROR(VLOOKUP(A1145,Zaplecze_Weryfikacja!A:B,2,FALSE),"Inny numer Lp")="Inny numer Lp","Inny numer Lp",IF(VLOOKUP(A1145,Zaplecze_Weryfikacja!A:B,2,FALSE)=D1145,"Nieznana przyczyna","Inny opis")))</f>
        <v>Inny opis</v>
      </c>
      <c r="Y1145" s="785"/>
      <c r="Z1145" s="309">
        <f t="shared" si="4212"/>
        <v>0</v>
      </c>
      <c r="AA1145" s="785"/>
      <c r="AB1145" s="309">
        <f t="shared" si="4213"/>
        <v>0</v>
      </c>
      <c r="AC1145" s="785"/>
      <c r="AD1145" s="309">
        <f t="shared" si="4214"/>
        <v>0</v>
      </c>
      <c r="AE1145" s="785"/>
      <c r="AF1145" s="309">
        <f t="shared" si="4215"/>
        <v>0</v>
      </c>
      <c r="AG1145" s="785"/>
      <c r="AH1145" s="309">
        <f t="shared" si="4216"/>
        <v>0</v>
      </c>
      <c r="AI1145" s="785"/>
      <c r="AJ1145" s="309">
        <f t="shared" si="4217"/>
        <v>0</v>
      </c>
      <c r="AK1145" s="785"/>
      <c r="AL1145" s="309">
        <f t="shared" si="4218"/>
        <v>0</v>
      </c>
      <c r="AM1145" s="785"/>
      <c r="AN1145" s="309">
        <f t="shared" si="4219"/>
        <v>0</v>
      </c>
      <c r="AO1145" s="785"/>
      <c r="AP1145" s="309">
        <f t="shared" si="4220"/>
        <v>0</v>
      </c>
      <c r="AQ1145" s="785"/>
      <c r="AR1145" s="309">
        <f t="shared" si="4221"/>
        <v>0</v>
      </c>
      <c r="AT1145" s="782">
        <f t="shared" si="4172"/>
        <v>0</v>
      </c>
      <c r="AU1145" s="782">
        <f t="shared" si="4173"/>
        <v>0</v>
      </c>
      <c r="AV1145" s="782">
        <f t="shared" si="4174"/>
        <v>0</v>
      </c>
      <c r="AW1145" s="788" t="e">
        <f t="shared" si="4175"/>
        <v>#DIV/0!</v>
      </c>
      <c r="AY1145" s="781">
        <f t="shared" si="4176"/>
        <v>0</v>
      </c>
      <c r="AZ1145" s="777"/>
      <c r="BA1145" s="781">
        <f t="shared" si="4177"/>
        <v>0</v>
      </c>
      <c r="BB1145" s="777"/>
      <c r="BC1145" s="781">
        <f t="shared" si="4178"/>
        <v>0</v>
      </c>
      <c r="BD1145" s="777"/>
      <c r="BE1145" s="781">
        <f t="shared" si="4179"/>
        <v>0</v>
      </c>
      <c r="BF1145" s="777"/>
      <c r="BG1145" s="781">
        <f t="shared" si="4180"/>
        <v>0</v>
      </c>
      <c r="BH1145" s="777"/>
      <c r="BI1145" s="781">
        <f t="shared" si="4181"/>
        <v>0</v>
      </c>
      <c r="BJ1145" s="777"/>
      <c r="BK1145" s="781">
        <f t="shared" si="4182"/>
        <v>0</v>
      </c>
      <c r="BL1145" s="777"/>
      <c r="BM1145" s="781">
        <f t="shared" si="4183"/>
        <v>0</v>
      </c>
      <c r="BN1145" s="777"/>
      <c r="BO1145" s="781">
        <f t="shared" si="4184"/>
        <v>0</v>
      </c>
      <c r="BP1145" s="777"/>
      <c r="BQ1145" s="781">
        <f t="shared" si="4185"/>
        <v>0</v>
      </c>
      <c r="BR1145" s="777"/>
    </row>
    <row r="1146" spans="1:70" outlineLevel="3">
      <c r="A1146" s="6">
        <v>302713</v>
      </c>
      <c r="B1146" s="10"/>
      <c r="C1146" s="121" t="s">
        <v>117</v>
      </c>
      <c r="D1146" s="175" t="s">
        <v>242</v>
      </c>
      <c r="E1146" s="43" t="str">
        <f t="shared" si="4210"/>
        <v>N</v>
      </c>
      <c r="F1146" s="42" t="s">
        <v>256</v>
      </c>
      <c r="G1146" s="122" t="s">
        <v>325</v>
      </c>
      <c r="H1146" s="1076"/>
      <c r="I1146" s="1141"/>
      <c r="J1146" s="1142"/>
      <c r="K1146" s="1032">
        <f t="shared" si="4211"/>
        <v>0</v>
      </c>
      <c r="L1146" s="208"/>
      <c r="M1146" s="128"/>
      <c r="N1146" s="409"/>
      <c r="O1146" s="409"/>
      <c r="Q1146" s="684" t="s">
        <v>1881</v>
      </c>
      <c r="R1146" s="692" t="s">
        <v>2004</v>
      </c>
      <c r="T1146" s="680" t="str">
        <f>IF(IF(A1146=0,TRUE(),D1146=IFERROR(VLOOKUP(A1146,Zaplecze_Weryfikacja!A:B,2,FALSE),2))=TRUE(),"Tak","Nie")</f>
        <v>Nie</v>
      </c>
      <c r="U1146" s="681" t="str">
        <f>IF(T1146="Tak"," ",IF(IFERROR(VLOOKUP(A1146,Zaplecze_Weryfikacja!A:B,2,FALSE),"Inny numer Lp")="Inny numer Lp","Inny numer Lp",IF(VLOOKUP(A1146,Zaplecze_Weryfikacja!A:B,2,FALSE)=D1146,"Nieznana przyczyna","Inny opis")))</f>
        <v>Inny opis</v>
      </c>
      <c r="Y1146" s="785"/>
      <c r="Z1146" s="309">
        <f t="shared" si="4212"/>
        <v>0</v>
      </c>
      <c r="AA1146" s="785"/>
      <c r="AB1146" s="309">
        <f t="shared" si="4213"/>
        <v>0</v>
      </c>
      <c r="AC1146" s="785"/>
      <c r="AD1146" s="309">
        <f t="shared" si="4214"/>
        <v>0</v>
      </c>
      <c r="AE1146" s="785"/>
      <c r="AF1146" s="309">
        <f t="shared" si="4215"/>
        <v>0</v>
      </c>
      <c r="AG1146" s="785"/>
      <c r="AH1146" s="309">
        <f t="shared" si="4216"/>
        <v>0</v>
      </c>
      <c r="AI1146" s="785"/>
      <c r="AJ1146" s="309">
        <f t="shared" si="4217"/>
        <v>0</v>
      </c>
      <c r="AK1146" s="785"/>
      <c r="AL1146" s="309">
        <f t="shared" si="4218"/>
        <v>0</v>
      </c>
      <c r="AM1146" s="785"/>
      <c r="AN1146" s="309">
        <f t="shared" si="4219"/>
        <v>0</v>
      </c>
      <c r="AO1146" s="785"/>
      <c r="AP1146" s="309">
        <f t="shared" si="4220"/>
        <v>0</v>
      </c>
      <c r="AQ1146" s="785"/>
      <c r="AR1146" s="309">
        <f t="shared" si="4221"/>
        <v>0</v>
      </c>
      <c r="AT1146" s="782">
        <f t="shared" si="4172"/>
        <v>0</v>
      </c>
      <c r="AU1146" s="782">
        <f t="shared" si="4173"/>
        <v>0</v>
      </c>
      <c r="AV1146" s="782">
        <f t="shared" si="4174"/>
        <v>0</v>
      </c>
      <c r="AW1146" s="788" t="e">
        <f t="shared" si="4175"/>
        <v>#DIV/0!</v>
      </c>
      <c r="AY1146" s="781">
        <f t="shared" si="4176"/>
        <v>0</v>
      </c>
      <c r="AZ1146" s="777"/>
      <c r="BA1146" s="781">
        <f t="shared" si="4177"/>
        <v>0</v>
      </c>
      <c r="BB1146" s="777"/>
      <c r="BC1146" s="781">
        <f t="shared" si="4178"/>
        <v>0</v>
      </c>
      <c r="BD1146" s="777"/>
      <c r="BE1146" s="781">
        <f t="shared" si="4179"/>
        <v>0</v>
      </c>
      <c r="BF1146" s="777"/>
      <c r="BG1146" s="781">
        <f t="shared" si="4180"/>
        <v>0</v>
      </c>
      <c r="BH1146" s="777"/>
      <c r="BI1146" s="781">
        <f t="shared" si="4181"/>
        <v>0</v>
      </c>
      <c r="BJ1146" s="777"/>
      <c r="BK1146" s="781">
        <f t="shared" si="4182"/>
        <v>0</v>
      </c>
      <c r="BL1146" s="777"/>
      <c r="BM1146" s="781">
        <f t="shared" si="4183"/>
        <v>0</v>
      </c>
      <c r="BN1146" s="777"/>
      <c r="BO1146" s="781">
        <f t="shared" si="4184"/>
        <v>0</v>
      </c>
      <c r="BP1146" s="777"/>
      <c r="BQ1146" s="781">
        <f t="shared" si="4185"/>
        <v>0</v>
      </c>
      <c r="BR1146" s="777"/>
    </row>
    <row r="1147" spans="1:70" outlineLevel="3">
      <c r="A1147" s="6">
        <v>302714</v>
      </c>
      <c r="B1147" s="10"/>
      <c r="C1147" s="121" t="s">
        <v>117</v>
      </c>
      <c r="D1147" s="192" t="s">
        <v>243</v>
      </c>
      <c r="E1147" s="43" t="str">
        <f t="shared" si="4210"/>
        <v>N</v>
      </c>
      <c r="F1147" s="46" t="s">
        <v>259</v>
      </c>
      <c r="G1147" s="122" t="s">
        <v>325</v>
      </c>
      <c r="H1147" s="1076"/>
      <c r="I1147" s="1141"/>
      <c r="J1147" s="1142"/>
      <c r="K1147" s="1032">
        <f t="shared" si="4211"/>
        <v>0</v>
      </c>
      <c r="L1147" s="208"/>
      <c r="M1147" s="128"/>
      <c r="N1147" s="409"/>
      <c r="O1147" s="409"/>
      <c r="Q1147" s="684" t="s">
        <v>1883</v>
      </c>
      <c r="R1147" s="692" t="s">
        <v>2004</v>
      </c>
      <c r="T1147" s="680" t="str">
        <f>IF(IF(A1147=0,TRUE(),D1147=IFERROR(VLOOKUP(A1147,Zaplecze_Weryfikacja!A:B,2,FALSE),2))=TRUE(),"Tak","Nie")</f>
        <v>Nie</v>
      </c>
      <c r="U1147" s="681" t="str">
        <f>IF(T1147="Tak"," ",IF(IFERROR(VLOOKUP(A1147,Zaplecze_Weryfikacja!A:B,2,FALSE),"Inny numer Lp")="Inny numer Lp","Inny numer Lp",IF(VLOOKUP(A1147,Zaplecze_Weryfikacja!A:B,2,FALSE)=D1147,"Nieznana przyczyna","Inny opis")))</f>
        <v>Inny opis</v>
      </c>
      <c r="Y1147" s="785"/>
      <c r="Z1147" s="309">
        <f t="shared" si="4212"/>
        <v>0</v>
      </c>
      <c r="AA1147" s="785"/>
      <c r="AB1147" s="309">
        <f t="shared" si="4213"/>
        <v>0</v>
      </c>
      <c r="AC1147" s="785"/>
      <c r="AD1147" s="309">
        <f t="shared" si="4214"/>
        <v>0</v>
      </c>
      <c r="AE1147" s="785"/>
      <c r="AF1147" s="309">
        <f t="shared" si="4215"/>
        <v>0</v>
      </c>
      <c r="AG1147" s="785"/>
      <c r="AH1147" s="309">
        <f t="shared" si="4216"/>
        <v>0</v>
      </c>
      <c r="AI1147" s="785"/>
      <c r="AJ1147" s="309">
        <f t="shared" si="4217"/>
        <v>0</v>
      </c>
      <c r="AK1147" s="785"/>
      <c r="AL1147" s="309">
        <f t="shared" si="4218"/>
        <v>0</v>
      </c>
      <c r="AM1147" s="785"/>
      <c r="AN1147" s="309">
        <f t="shared" si="4219"/>
        <v>0</v>
      </c>
      <c r="AO1147" s="785"/>
      <c r="AP1147" s="309">
        <f t="shared" si="4220"/>
        <v>0</v>
      </c>
      <c r="AQ1147" s="785"/>
      <c r="AR1147" s="309">
        <f t="shared" si="4221"/>
        <v>0</v>
      </c>
      <c r="AT1147" s="782">
        <f t="shared" si="4172"/>
        <v>0</v>
      </c>
      <c r="AU1147" s="782">
        <f t="shared" si="4173"/>
        <v>0</v>
      </c>
      <c r="AV1147" s="782">
        <f t="shared" si="4174"/>
        <v>0</v>
      </c>
      <c r="AW1147" s="788" t="e">
        <f t="shared" si="4175"/>
        <v>#DIV/0!</v>
      </c>
      <c r="AY1147" s="781">
        <f t="shared" si="4176"/>
        <v>0</v>
      </c>
      <c r="AZ1147" s="777"/>
      <c r="BA1147" s="781">
        <f t="shared" si="4177"/>
        <v>0</v>
      </c>
      <c r="BB1147" s="777"/>
      <c r="BC1147" s="781">
        <f t="shared" si="4178"/>
        <v>0</v>
      </c>
      <c r="BD1147" s="777"/>
      <c r="BE1147" s="781">
        <f t="shared" si="4179"/>
        <v>0</v>
      </c>
      <c r="BF1147" s="777"/>
      <c r="BG1147" s="781">
        <f t="shared" si="4180"/>
        <v>0</v>
      </c>
      <c r="BH1147" s="777"/>
      <c r="BI1147" s="781">
        <f t="shared" si="4181"/>
        <v>0</v>
      </c>
      <c r="BJ1147" s="777"/>
      <c r="BK1147" s="781">
        <f t="shared" si="4182"/>
        <v>0</v>
      </c>
      <c r="BL1147" s="777"/>
      <c r="BM1147" s="781">
        <f t="shared" si="4183"/>
        <v>0</v>
      </c>
      <c r="BN1147" s="777"/>
      <c r="BO1147" s="781">
        <f t="shared" si="4184"/>
        <v>0</v>
      </c>
      <c r="BP1147" s="777"/>
      <c r="BQ1147" s="781">
        <f t="shared" si="4185"/>
        <v>0</v>
      </c>
      <c r="BR1147" s="777"/>
    </row>
    <row r="1148" spans="1:70" outlineLevel="3">
      <c r="A1148" s="6">
        <v>302715</v>
      </c>
      <c r="B1148" s="10"/>
      <c r="C1148" s="121" t="s">
        <v>117</v>
      </c>
      <c r="D1148" s="190" t="s">
        <v>3273</v>
      </c>
      <c r="E1148" s="43" t="str">
        <f t="shared" si="4210"/>
        <v>T</v>
      </c>
      <c r="F1148" s="122" t="s">
        <v>3115</v>
      </c>
      <c r="G1148" s="122" t="s">
        <v>324</v>
      </c>
      <c r="H1148" s="1076">
        <v>7.7</v>
      </c>
      <c r="I1148" s="1141"/>
      <c r="J1148" s="1142"/>
      <c r="K1148" s="1032">
        <f t="shared" si="4211"/>
        <v>0</v>
      </c>
      <c r="L1148" s="208"/>
      <c r="M1148" s="128"/>
      <c r="N1148" s="409"/>
      <c r="O1148" s="409"/>
      <c r="Q1148" s="684" t="s">
        <v>1885</v>
      </c>
      <c r="R1148" s="692" t="s">
        <v>2004</v>
      </c>
      <c r="T1148" s="680" t="str">
        <f>IF(IF(A1148=0,TRUE(),D1148=IFERROR(VLOOKUP(A1148,Zaplecze_Weryfikacja!A:B,2,FALSE),2))=TRUE(),"Tak","Nie")</f>
        <v>Nie</v>
      </c>
      <c r="U1148" s="681" t="str">
        <f>IF(T1148="Tak"," ",IF(IFERROR(VLOOKUP(A1148,Zaplecze_Weryfikacja!A:B,2,FALSE),"Inny numer Lp")="Inny numer Lp","Inny numer Lp",IF(VLOOKUP(A1148,Zaplecze_Weryfikacja!A:B,2,FALSE)=D1148,"Nieznana przyczyna","Inny opis")))</f>
        <v>Inny opis</v>
      </c>
      <c r="Y1148" s="785"/>
      <c r="Z1148" s="309">
        <f t="shared" si="4212"/>
        <v>0</v>
      </c>
      <c r="AA1148" s="785"/>
      <c r="AB1148" s="309">
        <f t="shared" si="4213"/>
        <v>0</v>
      </c>
      <c r="AC1148" s="785"/>
      <c r="AD1148" s="309">
        <f t="shared" si="4214"/>
        <v>0</v>
      </c>
      <c r="AE1148" s="785"/>
      <c r="AF1148" s="309">
        <f t="shared" si="4215"/>
        <v>0</v>
      </c>
      <c r="AG1148" s="785"/>
      <c r="AH1148" s="309">
        <f t="shared" si="4216"/>
        <v>0</v>
      </c>
      <c r="AI1148" s="785"/>
      <c r="AJ1148" s="309">
        <f t="shared" si="4217"/>
        <v>0</v>
      </c>
      <c r="AK1148" s="785"/>
      <c r="AL1148" s="309">
        <f t="shared" si="4218"/>
        <v>0</v>
      </c>
      <c r="AM1148" s="785"/>
      <c r="AN1148" s="309">
        <f t="shared" si="4219"/>
        <v>0</v>
      </c>
      <c r="AO1148" s="785"/>
      <c r="AP1148" s="309">
        <f t="shared" si="4220"/>
        <v>0</v>
      </c>
      <c r="AQ1148" s="785"/>
      <c r="AR1148" s="309">
        <f t="shared" si="4221"/>
        <v>0</v>
      </c>
      <c r="AT1148" s="782">
        <f t="shared" si="4172"/>
        <v>0</v>
      </c>
      <c r="AU1148" s="782">
        <f t="shared" si="4173"/>
        <v>0</v>
      </c>
      <c r="AV1148" s="782">
        <f t="shared" si="4174"/>
        <v>0</v>
      </c>
      <c r="AW1148" s="788" t="e">
        <f t="shared" si="4175"/>
        <v>#DIV/0!</v>
      </c>
      <c r="AY1148" s="781">
        <f t="shared" si="4176"/>
        <v>0</v>
      </c>
      <c r="AZ1148" s="777"/>
      <c r="BA1148" s="781">
        <f t="shared" si="4177"/>
        <v>0</v>
      </c>
      <c r="BB1148" s="777"/>
      <c r="BC1148" s="781">
        <f t="shared" si="4178"/>
        <v>0</v>
      </c>
      <c r="BD1148" s="777"/>
      <c r="BE1148" s="781">
        <f t="shared" si="4179"/>
        <v>0</v>
      </c>
      <c r="BF1148" s="777"/>
      <c r="BG1148" s="781">
        <f t="shared" si="4180"/>
        <v>0</v>
      </c>
      <c r="BH1148" s="777"/>
      <c r="BI1148" s="781">
        <f t="shared" si="4181"/>
        <v>0</v>
      </c>
      <c r="BJ1148" s="777"/>
      <c r="BK1148" s="781">
        <f t="shared" si="4182"/>
        <v>0</v>
      </c>
      <c r="BL1148" s="777"/>
      <c r="BM1148" s="781">
        <f t="shared" si="4183"/>
        <v>0</v>
      </c>
      <c r="BN1148" s="777"/>
      <c r="BO1148" s="781">
        <f t="shared" si="4184"/>
        <v>0</v>
      </c>
      <c r="BP1148" s="777"/>
      <c r="BQ1148" s="781">
        <f t="shared" si="4185"/>
        <v>0</v>
      </c>
      <c r="BR1148" s="777"/>
    </row>
    <row r="1149" spans="1:70" outlineLevel="3">
      <c r="A1149" s="6">
        <v>302716</v>
      </c>
      <c r="B1149" s="10"/>
      <c r="C1149" s="121" t="s">
        <v>117</v>
      </c>
      <c r="D1149" s="102" t="s">
        <v>991</v>
      </c>
      <c r="E1149" s="43" t="str">
        <f t="shared" si="4210"/>
        <v>T</v>
      </c>
      <c r="F1149" s="122" t="s">
        <v>257</v>
      </c>
      <c r="G1149" s="122" t="s">
        <v>324</v>
      </c>
      <c r="H1149" s="1076">
        <v>8.6999999999999993</v>
      </c>
      <c r="I1149" s="1141"/>
      <c r="J1149" s="1142"/>
      <c r="K1149" s="1032">
        <f t="shared" si="4211"/>
        <v>0</v>
      </c>
      <c r="L1149" s="208"/>
      <c r="M1149" s="128"/>
      <c r="N1149" s="409"/>
      <c r="O1149" s="409"/>
      <c r="Q1149" s="684" t="s">
        <v>1885</v>
      </c>
      <c r="R1149" s="692" t="s">
        <v>2004</v>
      </c>
      <c r="T1149" s="680" t="str">
        <f>IF(IF(A1149=0,TRUE(),D1149=IFERROR(VLOOKUP(A1149,Zaplecze_Weryfikacja!A:B,2,FALSE),2))=TRUE(),"Tak","Nie")</f>
        <v>Nie</v>
      </c>
      <c r="U1149" s="681" t="str">
        <f>IF(T1149="Tak"," ",IF(IFERROR(VLOOKUP(A1149,Zaplecze_Weryfikacja!A:B,2,FALSE),"Inny numer Lp")="Inny numer Lp","Inny numer Lp",IF(VLOOKUP(A1149,Zaplecze_Weryfikacja!A:B,2,FALSE)=D1149,"Nieznana przyczyna","Inny opis")))</f>
        <v>Inny opis</v>
      </c>
      <c r="Y1149" s="785"/>
      <c r="Z1149" s="309">
        <f t="shared" si="4212"/>
        <v>0</v>
      </c>
      <c r="AA1149" s="785"/>
      <c r="AB1149" s="309">
        <f t="shared" si="4213"/>
        <v>0</v>
      </c>
      <c r="AC1149" s="785"/>
      <c r="AD1149" s="309">
        <f t="shared" si="4214"/>
        <v>0</v>
      </c>
      <c r="AE1149" s="785"/>
      <c r="AF1149" s="309">
        <f t="shared" si="4215"/>
        <v>0</v>
      </c>
      <c r="AG1149" s="785"/>
      <c r="AH1149" s="309">
        <f t="shared" si="4216"/>
        <v>0</v>
      </c>
      <c r="AI1149" s="785"/>
      <c r="AJ1149" s="309">
        <f t="shared" si="4217"/>
        <v>0</v>
      </c>
      <c r="AK1149" s="785"/>
      <c r="AL1149" s="309">
        <f t="shared" si="4218"/>
        <v>0</v>
      </c>
      <c r="AM1149" s="785"/>
      <c r="AN1149" s="309">
        <f t="shared" si="4219"/>
        <v>0</v>
      </c>
      <c r="AO1149" s="785"/>
      <c r="AP1149" s="309">
        <f t="shared" si="4220"/>
        <v>0</v>
      </c>
      <c r="AQ1149" s="785"/>
      <c r="AR1149" s="309">
        <f t="shared" si="4221"/>
        <v>0</v>
      </c>
      <c r="AT1149" s="782">
        <f t="shared" si="4172"/>
        <v>0</v>
      </c>
      <c r="AU1149" s="782">
        <f t="shared" si="4173"/>
        <v>0</v>
      </c>
      <c r="AV1149" s="782">
        <f t="shared" si="4174"/>
        <v>0</v>
      </c>
      <c r="AW1149" s="788" t="e">
        <f t="shared" si="4175"/>
        <v>#DIV/0!</v>
      </c>
      <c r="AY1149" s="781">
        <f t="shared" si="4176"/>
        <v>0</v>
      </c>
      <c r="AZ1149" s="777"/>
      <c r="BA1149" s="781">
        <f t="shared" si="4177"/>
        <v>0</v>
      </c>
      <c r="BB1149" s="777"/>
      <c r="BC1149" s="781">
        <f t="shared" si="4178"/>
        <v>0</v>
      </c>
      <c r="BD1149" s="777"/>
      <c r="BE1149" s="781">
        <f t="shared" si="4179"/>
        <v>0</v>
      </c>
      <c r="BF1149" s="777"/>
      <c r="BG1149" s="781">
        <f t="shared" si="4180"/>
        <v>0</v>
      </c>
      <c r="BH1149" s="777"/>
      <c r="BI1149" s="781">
        <f t="shared" si="4181"/>
        <v>0</v>
      </c>
      <c r="BJ1149" s="777"/>
      <c r="BK1149" s="781">
        <f t="shared" si="4182"/>
        <v>0</v>
      </c>
      <c r="BL1149" s="777"/>
      <c r="BM1149" s="781">
        <f t="shared" si="4183"/>
        <v>0</v>
      </c>
      <c r="BN1149" s="777"/>
      <c r="BO1149" s="781">
        <f t="shared" si="4184"/>
        <v>0</v>
      </c>
      <c r="BP1149" s="777"/>
      <c r="BQ1149" s="781">
        <f t="shared" si="4185"/>
        <v>0</v>
      </c>
      <c r="BR1149" s="777"/>
    </row>
    <row r="1150" spans="1:70" outlineLevel="3">
      <c r="A1150" s="6">
        <v>302717</v>
      </c>
      <c r="B1150" s="10"/>
      <c r="C1150" s="121" t="s">
        <v>117</v>
      </c>
      <c r="D1150" s="193" t="s">
        <v>3333</v>
      </c>
      <c r="E1150" s="43" t="str">
        <f t="shared" si="4210"/>
        <v>N</v>
      </c>
      <c r="F1150" s="45" t="s">
        <v>2978</v>
      </c>
      <c r="G1150" s="122" t="s">
        <v>325</v>
      </c>
      <c r="H1150" s="1076"/>
      <c r="I1150" s="1141"/>
      <c r="J1150" s="1142"/>
      <c r="K1150" s="1032">
        <f t="shared" si="4211"/>
        <v>0</v>
      </c>
      <c r="L1150" s="208"/>
      <c r="M1150" s="128"/>
      <c r="N1150" s="409"/>
      <c r="O1150" s="409"/>
      <c r="Q1150" s="684" t="s">
        <v>1885</v>
      </c>
      <c r="R1150" s="692" t="s">
        <v>2004</v>
      </c>
      <c r="T1150" s="680" t="str">
        <f>IF(IF(A1150=0,TRUE(),D1150=IFERROR(VLOOKUP(A1150,Zaplecze_Weryfikacja!A:B,2,FALSE),2))=TRUE(),"Tak","Nie")</f>
        <v>Nie</v>
      </c>
      <c r="U1150" s="681" t="str">
        <f>IF(T1150="Tak"," ",IF(IFERROR(VLOOKUP(A1150,Zaplecze_Weryfikacja!A:B,2,FALSE),"Inny numer Lp")="Inny numer Lp","Inny numer Lp",IF(VLOOKUP(A1150,Zaplecze_Weryfikacja!A:B,2,FALSE)=D1150,"Nieznana przyczyna","Inny opis")))</f>
        <v>Inny opis</v>
      </c>
      <c r="Y1150" s="785"/>
      <c r="Z1150" s="309">
        <f t="shared" si="4212"/>
        <v>0</v>
      </c>
      <c r="AA1150" s="785"/>
      <c r="AB1150" s="309">
        <f t="shared" si="4213"/>
        <v>0</v>
      </c>
      <c r="AC1150" s="785"/>
      <c r="AD1150" s="309">
        <f t="shared" si="4214"/>
        <v>0</v>
      </c>
      <c r="AE1150" s="785"/>
      <c r="AF1150" s="309">
        <f t="shared" si="4215"/>
        <v>0</v>
      </c>
      <c r="AG1150" s="785"/>
      <c r="AH1150" s="309">
        <f t="shared" si="4216"/>
        <v>0</v>
      </c>
      <c r="AI1150" s="785"/>
      <c r="AJ1150" s="309">
        <f t="shared" si="4217"/>
        <v>0</v>
      </c>
      <c r="AK1150" s="785"/>
      <c r="AL1150" s="309">
        <f t="shared" si="4218"/>
        <v>0</v>
      </c>
      <c r="AM1150" s="785"/>
      <c r="AN1150" s="309">
        <f t="shared" si="4219"/>
        <v>0</v>
      </c>
      <c r="AO1150" s="785"/>
      <c r="AP1150" s="309">
        <f t="shared" si="4220"/>
        <v>0</v>
      </c>
      <c r="AQ1150" s="785"/>
      <c r="AR1150" s="309">
        <f t="shared" si="4221"/>
        <v>0</v>
      </c>
      <c r="AT1150" s="782">
        <f t="shared" si="4172"/>
        <v>0</v>
      </c>
      <c r="AU1150" s="782">
        <f t="shared" si="4173"/>
        <v>0</v>
      </c>
      <c r="AV1150" s="782">
        <f t="shared" si="4174"/>
        <v>0</v>
      </c>
      <c r="AW1150" s="788" t="e">
        <f t="shared" si="4175"/>
        <v>#DIV/0!</v>
      </c>
      <c r="AY1150" s="781">
        <f t="shared" si="4176"/>
        <v>0</v>
      </c>
      <c r="AZ1150" s="777"/>
      <c r="BA1150" s="781">
        <f t="shared" si="4177"/>
        <v>0</v>
      </c>
      <c r="BB1150" s="777"/>
      <c r="BC1150" s="781">
        <f t="shared" si="4178"/>
        <v>0</v>
      </c>
      <c r="BD1150" s="777"/>
      <c r="BE1150" s="781">
        <f t="shared" si="4179"/>
        <v>0</v>
      </c>
      <c r="BF1150" s="777"/>
      <c r="BG1150" s="781">
        <f t="shared" si="4180"/>
        <v>0</v>
      </c>
      <c r="BH1150" s="777"/>
      <c r="BI1150" s="781">
        <f t="shared" si="4181"/>
        <v>0</v>
      </c>
      <c r="BJ1150" s="777"/>
      <c r="BK1150" s="781">
        <f t="shared" si="4182"/>
        <v>0</v>
      </c>
      <c r="BL1150" s="777"/>
      <c r="BM1150" s="781">
        <f t="shared" si="4183"/>
        <v>0</v>
      </c>
      <c r="BN1150" s="777"/>
      <c r="BO1150" s="781">
        <f t="shared" si="4184"/>
        <v>0</v>
      </c>
      <c r="BP1150" s="777"/>
      <c r="BQ1150" s="781">
        <f t="shared" si="4185"/>
        <v>0</v>
      </c>
      <c r="BR1150" s="777"/>
    </row>
    <row r="1151" spans="1:70" outlineLevel="3">
      <c r="A1151" s="6">
        <v>302718</v>
      </c>
      <c r="B1151" s="10"/>
      <c r="C1151" s="121" t="s">
        <v>117</v>
      </c>
      <c r="D1151" s="193" t="s">
        <v>3260</v>
      </c>
      <c r="E1151" s="43" t="str">
        <f t="shared" si="4210"/>
        <v>T</v>
      </c>
      <c r="F1151" s="45" t="s">
        <v>3189</v>
      </c>
      <c r="G1151" s="122" t="s">
        <v>325</v>
      </c>
      <c r="H1151" s="1076">
        <v>2</v>
      </c>
      <c r="I1151" s="1141"/>
      <c r="J1151" s="1142"/>
      <c r="K1151" s="1032">
        <f t="shared" si="4211"/>
        <v>0</v>
      </c>
      <c r="L1151" s="208"/>
      <c r="M1151" s="128"/>
      <c r="N1151" s="409"/>
      <c r="O1151" s="409"/>
      <c r="Q1151" s="684" t="s">
        <v>1885</v>
      </c>
      <c r="R1151" s="692" t="s">
        <v>2004</v>
      </c>
      <c r="T1151" s="680" t="str">
        <f>IF(IF(A1151=0,TRUE(),D1151=IFERROR(VLOOKUP(A1151,Zaplecze_Weryfikacja!A:B,2,FALSE),2))=TRUE(),"Tak","Nie")</f>
        <v>Nie</v>
      </c>
      <c r="U1151" s="681" t="str">
        <f>IF(T1151="Tak"," ",IF(IFERROR(VLOOKUP(A1151,Zaplecze_Weryfikacja!A:B,2,FALSE),"Inny numer Lp")="Inny numer Lp","Inny numer Lp",IF(VLOOKUP(A1151,Zaplecze_Weryfikacja!A:B,2,FALSE)=D1151,"Nieznana przyczyna","Inny opis")))</f>
        <v>Inny opis</v>
      </c>
      <c r="Y1151" s="785"/>
      <c r="Z1151" s="309">
        <f t="shared" si="4212"/>
        <v>0</v>
      </c>
      <c r="AA1151" s="785"/>
      <c r="AB1151" s="309">
        <f t="shared" si="4213"/>
        <v>0</v>
      </c>
      <c r="AC1151" s="785"/>
      <c r="AD1151" s="309">
        <f t="shared" si="4214"/>
        <v>0</v>
      </c>
      <c r="AE1151" s="785"/>
      <c r="AF1151" s="309">
        <f t="shared" si="4215"/>
        <v>0</v>
      </c>
      <c r="AG1151" s="785"/>
      <c r="AH1151" s="309">
        <f t="shared" si="4216"/>
        <v>0</v>
      </c>
      <c r="AI1151" s="785"/>
      <c r="AJ1151" s="309">
        <f t="shared" si="4217"/>
        <v>0</v>
      </c>
      <c r="AK1151" s="785"/>
      <c r="AL1151" s="309">
        <f t="shared" si="4218"/>
        <v>0</v>
      </c>
      <c r="AM1151" s="785"/>
      <c r="AN1151" s="309">
        <f t="shared" si="4219"/>
        <v>0</v>
      </c>
      <c r="AO1151" s="785"/>
      <c r="AP1151" s="309">
        <f t="shared" si="4220"/>
        <v>0</v>
      </c>
      <c r="AQ1151" s="785"/>
      <c r="AR1151" s="309">
        <f t="shared" si="4221"/>
        <v>0</v>
      </c>
      <c r="AT1151" s="782">
        <f t="shared" si="4172"/>
        <v>0</v>
      </c>
      <c r="AU1151" s="782">
        <f t="shared" si="4173"/>
        <v>0</v>
      </c>
      <c r="AV1151" s="782">
        <f t="shared" si="4174"/>
        <v>0</v>
      </c>
      <c r="AW1151" s="788" t="e">
        <f t="shared" si="4175"/>
        <v>#DIV/0!</v>
      </c>
      <c r="AY1151" s="781">
        <f t="shared" si="4176"/>
        <v>0</v>
      </c>
      <c r="AZ1151" s="777"/>
      <c r="BA1151" s="781">
        <f t="shared" si="4177"/>
        <v>0</v>
      </c>
      <c r="BB1151" s="777"/>
      <c r="BC1151" s="781">
        <f t="shared" si="4178"/>
        <v>0</v>
      </c>
      <c r="BD1151" s="777"/>
      <c r="BE1151" s="781">
        <f t="shared" si="4179"/>
        <v>0</v>
      </c>
      <c r="BF1151" s="777"/>
      <c r="BG1151" s="781">
        <f t="shared" si="4180"/>
        <v>0</v>
      </c>
      <c r="BH1151" s="777"/>
      <c r="BI1151" s="781">
        <f t="shared" si="4181"/>
        <v>0</v>
      </c>
      <c r="BJ1151" s="777"/>
      <c r="BK1151" s="781">
        <f t="shared" si="4182"/>
        <v>0</v>
      </c>
      <c r="BL1151" s="777"/>
      <c r="BM1151" s="781">
        <f t="shared" si="4183"/>
        <v>0</v>
      </c>
      <c r="BN1151" s="777"/>
      <c r="BO1151" s="781">
        <f t="shared" si="4184"/>
        <v>0</v>
      </c>
      <c r="BP1151" s="777"/>
      <c r="BQ1151" s="781">
        <f t="shared" si="4185"/>
        <v>0</v>
      </c>
      <c r="BR1151" s="777"/>
    </row>
    <row r="1152" spans="1:70" outlineLevel="3">
      <c r="A1152" s="6">
        <v>302719</v>
      </c>
      <c r="B1152" s="10"/>
      <c r="C1152" s="121" t="s">
        <v>117</v>
      </c>
      <c r="D1152" s="194" t="s">
        <v>989</v>
      </c>
      <c r="E1152" s="43" t="str">
        <f t="shared" si="4210"/>
        <v>N</v>
      </c>
      <c r="F1152" s="49" t="s">
        <v>218</v>
      </c>
      <c r="G1152" s="122" t="s">
        <v>325</v>
      </c>
      <c r="H1152" s="1076"/>
      <c r="I1152" s="1141"/>
      <c r="J1152" s="1142"/>
      <c r="K1152" s="1032">
        <f t="shared" si="4211"/>
        <v>0</v>
      </c>
      <c r="L1152" s="208"/>
      <c r="M1152" s="128"/>
      <c r="N1152" s="409"/>
      <c r="O1152" s="409"/>
      <c r="Q1152" s="684" t="s">
        <v>1885</v>
      </c>
      <c r="R1152" s="692" t="s">
        <v>2004</v>
      </c>
      <c r="T1152" s="680" t="str">
        <f>IF(IF(A1152=0,TRUE(),D1152=IFERROR(VLOOKUP(A1152,Zaplecze_Weryfikacja!A:B,2,FALSE),2))=TRUE(),"Tak","Nie")</f>
        <v>Nie</v>
      </c>
      <c r="U1152" s="681" t="str">
        <f>IF(T1152="Tak"," ",IF(IFERROR(VLOOKUP(A1152,Zaplecze_Weryfikacja!A:B,2,FALSE),"Inny numer Lp")="Inny numer Lp","Inny numer Lp",IF(VLOOKUP(A1152,Zaplecze_Weryfikacja!A:B,2,FALSE)=D1152,"Nieznana przyczyna","Inny opis")))</f>
        <v>Inny opis</v>
      </c>
      <c r="Y1152" s="785"/>
      <c r="Z1152" s="309">
        <f t="shared" si="4212"/>
        <v>0</v>
      </c>
      <c r="AA1152" s="785"/>
      <c r="AB1152" s="309">
        <f t="shared" si="4213"/>
        <v>0</v>
      </c>
      <c r="AC1152" s="785"/>
      <c r="AD1152" s="309">
        <f t="shared" si="4214"/>
        <v>0</v>
      </c>
      <c r="AE1152" s="785"/>
      <c r="AF1152" s="309">
        <f t="shared" si="4215"/>
        <v>0</v>
      </c>
      <c r="AG1152" s="785"/>
      <c r="AH1152" s="309">
        <f t="shared" si="4216"/>
        <v>0</v>
      </c>
      <c r="AI1152" s="785"/>
      <c r="AJ1152" s="309">
        <f t="shared" si="4217"/>
        <v>0</v>
      </c>
      <c r="AK1152" s="785"/>
      <c r="AL1152" s="309">
        <f t="shared" si="4218"/>
        <v>0</v>
      </c>
      <c r="AM1152" s="785"/>
      <c r="AN1152" s="309">
        <f t="shared" si="4219"/>
        <v>0</v>
      </c>
      <c r="AO1152" s="785"/>
      <c r="AP1152" s="309">
        <f t="shared" si="4220"/>
        <v>0</v>
      </c>
      <c r="AQ1152" s="785"/>
      <c r="AR1152" s="309">
        <f t="shared" si="4221"/>
        <v>0</v>
      </c>
      <c r="AT1152" s="782">
        <f t="shared" si="4172"/>
        <v>0</v>
      </c>
      <c r="AU1152" s="782">
        <f t="shared" si="4173"/>
        <v>0</v>
      </c>
      <c r="AV1152" s="782">
        <f t="shared" si="4174"/>
        <v>0</v>
      </c>
      <c r="AW1152" s="788" t="e">
        <f t="shared" si="4175"/>
        <v>#DIV/0!</v>
      </c>
      <c r="AY1152" s="781">
        <f t="shared" si="4176"/>
        <v>0</v>
      </c>
      <c r="AZ1152" s="777"/>
      <c r="BA1152" s="781">
        <f t="shared" si="4177"/>
        <v>0</v>
      </c>
      <c r="BB1152" s="777"/>
      <c r="BC1152" s="781">
        <f t="shared" si="4178"/>
        <v>0</v>
      </c>
      <c r="BD1152" s="777"/>
      <c r="BE1152" s="781">
        <f t="shared" si="4179"/>
        <v>0</v>
      </c>
      <c r="BF1152" s="777"/>
      <c r="BG1152" s="781">
        <f t="shared" si="4180"/>
        <v>0</v>
      </c>
      <c r="BH1152" s="777"/>
      <c r="BI1152" s="781">
        <f t="shared" si="4181"/>
        <v>0</v>
      </c>
      <c r="BJ1152" s="777"/>
      <c r="BK1152" s="781">
        <f t="shared" si="4182"/>
        <v>0</v>
      </c>
      <c r="BL1152" s="777"/>
      <c r="BM1152" s="781">
        <f t="shared" si="4183"/>
        <v>0</v>
      </c>
      <c r="BN1152" s="777"/>
      <c r="BO1152" s="781">
        <f t="shared" si="4184"/>
        <v>0</v>
      </c>
      <c r="BP1152" s="777"/>
      <c r="BQ1152" s="781">
        <f t="shared" si="4185"/>
        <v>0</v>
      </c>
      <c r="BR1152" s="777"/>
    </row>
    <row r="1153" spans="1:70" outlineLevel="3">
      <c r="A1153" s="6"/>
      <c r="B1153" s="121"/>
      <c r="C1153" s="121"/>
      <c r="D1153" s="174"/>
      <c r="E1153" s="122"/>
      <c r="F1153" s="13"/>
      <c r="G1153" s="122"/>
      <c r="H1153" s="1017"/>
      <c r="I1153" s="1006"/>
      <c r="J1153" s="1111"/>
      <c r="K1153" s="1033"/>
      <c r="L1153" s="208"/>
      <c r="M1153" s="128"/>
      <c r="N1153" s="409"/>
      <c r="O1153" s="409"/>
      <c r="Q1153" s="683"/>
      <c r="R1153" s="692"/>
      <c r="T1153" s="680" t="str">
        <f>IF(IF(A1153=0,TRUE(),D1153=IFERROR(VLOOKUP(A1153,Zaplecze_Weryfikacja!A:B,2,FALSE),2))=TRUE(),"Tak","Nie")</f>
        <v>Tak</v>
      </c>
      <c r="U1153" s="681" t="str">
        <f>IF(T1153="Tak"," ",IF(IFERROR(VLOOKUP(A1153,Zaplecze_Weryfikacja!A:B,2,FALSE),"Inny numer Lp")="Inny numer Lp","Inny numer Lp",IF(VLOOKUP(A1153,Zaplecze_Weryfikacja!A:B,2,FALSE)=D1153,"Nieznana przyczyna","Inny opis")))</f>
        <v xml:space="preserve"> </v>
      </c>
      <c r="Y1153" s="785"/>
      <c r="Z1153" s="104"/>
      <c r="AA1153" s="785"/>
      <c r="AB1153" s="104"/>
      <c r="AC1153" s="785"/>
      <c r="AD1153" s="104"/>
      <c r="AE1153" s="785"/>
      <c r="AF1153" s="104"/>
      <c r="AG1153" s="785"/>
      <c r="AH1153" s="104"/>
      <c r="AI1153" s="785"/>
      <c r="AJ1153" s="104"/>
      <c r="AK1153" s="785"/>
      <c r="AL1153" s="104"/>
      <c r="AM1153" s="785"/>
      <c r="AN1153" s="104"/>
      <c r="AO1153" s="785"/>
      <c r="AP1153" s="104"/>
      <c r="AQ1153" s="785"/>
      <c r="AR1153" s="104"/>
      <c r="AT1153" s="782">
        <f t="shared" si="4172"/>
        <v>0</v>
      </c>
      <c r="AU1153" s="782">
        <f t="shared" si="4173"/>
        <v>0</v>
      </c>
      <c r="AV1153" s="782">
        <f t="shared" si="4174"/>
        <v>0</v>
      </c>
      <c r="AW1153" s="788" t="e">
        <f t="shared" si="4175"/>
        <v>#DIV/0!</v>
      </c>
      <c r="AY1153" s="781">
        <f t="shared" si="4176"/>
        <v>0</v>
      </c>
      <c r="AZ1153" s="777"/>
      <c r="BA1153" s="781">
        <f t="shared" si="4177"/>
        <v>0</v>
      </c>
      <c r="BB1153" s="777"/>
      <c r="BC1153" s="781">
        <f t="shared" si="4178"/>
        <v>0</v>
      </c>
      <c r="BD1153" s="777"/>
      <c r="BE1153" s="781">
        <f t="shared" si="4179"/>
        <v>0</v>
      </c>
      <c r="BF1153" s="777"/>
      <c r="BG1153" s="781">
        <f t="shared" si="4180"/>
        <v>0</v>
      </c>
      <c r="BH1153" s="777"/>
      <c r="BI1153" s="781">
        <f t="shared" si="4181"/>
        <v>0</v>
      </c>
      <c r="BJ1153" s="777"/>
      <c r="BK1153" s="781">
        <f t="shared" si="4182"/>
        <v>0</v>
      </c>
      <c r="BL1153" s="777"/>
      <c r="BM1153" s="781">
        <f t="shared" si="4183"/>
        <v>0</v>
      </c>
      <c r="BN1153" s="777"/>
      <c r="BO1153" s="781">
        <f t="shared" si="4184"/>
        <v>0</v>
      </c>
      <c r="BP1153" s="777"/>
      <c r="BQ1153" s="781">
        <f t="shared" si="4185"/>
        <v>0</v>
      </c>
      <c r="BR1153" s="777"/>
    </row>
    <row r="1154" spans="1:70" outlineLevel="3">
      <c r="A1154" s="667"/>
      <c r="B1154" s="668"/>
      <c r="C1154" s="668"/>
      <c r="D1154" s="672" t="s">
        <v>249</v>
      </c>
      <c r="E1154" s="773" t="str">
        <f>IF(COUNTIF(E1155:E1165,"T")=0,"N","T")</f>
        <v>T</v>
      </c>
      <c r="F1154" s="665"/>
      <c r="G1154" s="664"/>
      <c r="H1154" s="1079"/>
      <c r="I1154" s="1065"/>
      <c r="J1154" s="1116"/>
      <c r="K1154" s="1036">
        <f>SUBTOTAL(9,K1155:K1167)</f>
        <v>0</v>
      </c>
      <c r="L1154" s="496"/>
      <c r="M1154" s="657"/>
      <c r="N1154" s="657"/>
      <c r="O1154" s="657"/>
      <c r="Q1154" s="683"/>
      <c r="R1154" s="692"/>
      <c r="T1154" s="680" t="str">
        <f>IF(IF(A1154=0,TRUE(),D1154=IFERROR(VLOOKUP(A1154,Zaplecze_Weryfikacja!A:B,2,FALSE),2))=TRUE(),"Tak","Nie")</f>
        <v>Tak</v>
      </c>
      <c r="U1154" s="681" t="str">
        <f>IF(T1154="Tak"," ",IF(IFERROR(VLOOKUP(A1154,Zaplecze_Weryfikacja!A:B,2,FALSE),"Inny numer Lp")="Inny numer Lp","Inny numer Lp",IF(VLOOKUP(A1154,Zaplecze_Weryfikacja!A:B,2,FALSE)=D1154,"Nieznana przyczyna","Inny opis")))</f>
        <v xml:space="preserve"> </v>
      </c>
      <c r="Y1154" s="785"/>
      <c r="Z1154" s="663">
        <f>SUBTOTAL(9,Z1155:Z1167)</f>
        <v>0</v>
      </c>
      <c r="AA1154" s="785"/>
      <c r="AB1154" s="663">
        <f>SUBTOTAL(9,AB1155:AB1167)</f>
        <v>0</v>
      </c>
      <c r="AC1154" s="785"/>
      <c r="AD1154" s="663">
        <f>SUBTOTAL(9,AD1155:AD1167)</f>
        <v>0</v>
      </c>
      <c r="AE1154" s="785"/>
      <c r="AF1154" s="663">
        <f>SUBTOTAL(9,AF1155:AF1167)</f>
        <v>0</v>
      </c>
      <c r="AG1154" s="785"/>
      <c r="AH1154" s="663">
        <f>SUBTOTAL(9,AH1155:AH1167)</f>
        <v>0</v>
      </c>
      <c r="AI1154" s="785"/>
      <c r="AJ1154" s="663">
        <f>SUBTOTAL(9,AJ1155:AJ1167)</f>
        <v>0</v>
      </c>
      <c r="AK1154" s="785"/>
      <c r="AL1154" s="663">
        <f>SUBTOTAL(9,AL1155:AL1167)</f>
        <v>0</v>
      </c>
      <c r="AM1154" s="785"/>
      <c r="AN1154" s="663">
        <f>SUBTOTAL(9,AN1155:AN1167)</f>
        <v>0</v>
      </c>
      <c r="AO1154" s="785"/>
      <c r="AP1154" s="663">
        <f>SUBTOTAL(9,AP1155:AP1167)</f>
        <v>0</v>
      </c>
      <c r="AQ1154" s="785"/>
      <c r="AR1154" s="663">
        <f>SUBTOTAL(9,AR1155:AR1167)</f>
        <v>0</v>
      </c>
      <c r="AT1154" s="845">
        <f t="shared" si="4172"/>
        <v>0</v>
      </c>
      <c r="AU1154" s="845">
        <f t="shared" si="4173"/>
        <v>0</v>
      </c>
      <c r="AV1154" s="845">
        <f t="shared" si="4174"/>
        <v>0</v>
      </c>
      <c r="AW1154" s="846" t="e">
        <f t="shared" si="4175"/>
        <v>#DIV/0!</v>
      </c>
      <c r="AY1154" s="781">
        <f t="shared" si="4176"/>
        <v>0</v>
      </c>
      <c r="AZ1154" s="847"/>
      <c r="BA1154" s="781">
        <f t="shared" si="4177"/>
        <v>0</v>
      </c>
      <c r="BB1154" s="847"/>
      <c r="BC1154" s="781">
        <f t="shared" si="4178"/>
        <v>0</v>
      </c>
      <c r="BD1154" s="847"/>
      <c r="BE1154" s="781">
        <f t="shared" si="4179"/>
        <v>0</v>
      </c>
      <c r="BF1154" s="847"/>
      <c r="BG1154" s="781">
        <f t="shared" si="4180"/>
        <v>0</v>
      </c>
      <c r="BH1154" s="847"/>
      <c r="BI1154" s="781">
        <f t="shared" si="4181"/>
        <v>0</v>
      </c>
      <c r="BJ1154" s="847"/>
      <c r="BK1154" s="781">
        <f t="shared" si="4182"/>
        <v>0</v>
      </c>
      <c r="BL1154" s="847"/>
      <c r="BM1154" s="781">
        <f t="shared" si="4183"/>
        <v>0</v>
      </c>
      <c r="BN1154" s="847"/>
      <c r="BO1154" s="781">
        <f t="shared" si="4184"/>
        <v>0</v>
      </c>
      <c r="BP1154" s="847"/>
      <c r="BQ1154" s="781">
        <f t="shared" si="4185"/>
        <v>0</v>
      </c>
      <c r="BR1154" s="847"/>
    </row>
    <row r="1155" spans="1:70" outlineLevel="3">
      <c r="A1155" s="6">
        <v>302720</v>
      </c>
      <c r="B1155" s="10"/>
      <c r="C1155" s="121" t="s">
        <v>117</v>
      </c>
      <c r="D1155" s="34" t="s">
        <v>986</v>
      </c>
      <c r="E1155" s="43" t="str">
        <f t="shared" ref="E1155:E1165" si="4222">IF(H1155&gt;0,"T","N")</f>
        <v>T</v>
      </c>
      <c r="F1155" s="13" t="s">
        <v>3246</v>
      </c>
      <c r="G1155" s="122" t="s">
        <v>327</v>
      </c>
      <c r="H1155" s="1076">
        <v>14</v>
      </c>
      <c r="I1155" s="1141"/>
      <c r="J1155" s="1142"/>
      <c r="K1155" s="1032">
        <f t="shared" ref="K1155:K1165" si="4223">IF(B1155="E","E",$H1155*I1155)</f>
        <v>0</v>
      </c>
      <c r="L1155" s="208"/>
      <c r="M1155" s="128"/>
      <c r="N1155" s="409"/>
      <c r="O1155" s="409"/>
      <c r="Q1155" s="684" t="s">
        <v>1902</v>
      </c>
      <c r="R1155" s="692" t="s">
        <v>2004</v>
      </c>
      <c r="T1155" s="680" t="str">
        <f>IF(IF(A1155=0,TRUE(),D1155=IFERROR(VLOOKUP(A1155,Zaplecze_Weryfikacja!A:B,2,FALSE),2))=TRUE(),"Tak","Nie")</f>
        <v>Nie</v>
      </c>
      <c r="U1155" s="681" t="str">
        <f>IF(T1155="Tak"," ",IF(IFERROR(VLOOKUP(A1155,Zaplecze_Weryfikacja!A:B,2,FALSE),"Inny numer Lp")="Inny numer Lp","Inny numer Lp",IF(VLOOKUP(A1155,Zaplecze_Weryfikacja!A:B,2,FALSE)=D1155,"Nieznana przyczyna","Inny opis")))</f>
        <v>Inny opis</v>
      </c>
      <c r="Y1155" s="785"/>
      <c r="Z1155" s="309">
        <f t="shared" ref="Z1155:Z1165" si="4224">IF($B1155="E","E",$H1155*Y1155)</f>
        <v>0</v>
      </c>
      <c r="AA1155" s="785"/>
      <c r="AB1155" s="309">
        <f t="shared" ref="AB1155:AB1165" si="4225">IF($B1155="E","E",$H1155*AA1155)</f>
        <v>0</v>
      </c>
      <c r="AC1155" s="785"/>
      <c r="AD1155" s="309">
        <f t="shared" ref="AD1155:AD1165" si="4226">IF($B1155="E","E",$H1155*AC1155)</f>
        <v>0</v>
      </c>
      <c r="AE1155" s="785"/>
      <c r="AF1155" s="309">
        <f t="shared" ref="AF1155:AF1165" si="4227">IF($B1155="E","E",$H1155*AE1155)</f>
        <v>0</v>
      </c>
      <c r="AG1155" s="785"/>
      <c r="AH1155" s="309">
        <f t="shared" ref="AH1155:AH1165" si="4228">IF($B1155="E","E",$H1155*AG1155)</f>
        <v>0</v>
      </c>
      <c r="AI1155" s="785"/>
      <c r="AJ1155" s="309">
        <f t="shared" ref="AJ1155:AJ1165" si="4229">IF($B1155="E","E",$H1155*AI1155)</f>
        <v>0</v>
      </c>
      <c r="AK1155" s="785"/>
      <c r="AL1155" s="309">
        <f t="shared" ref="AL1155:AL1165" si="4230">IF($B1155="E","E",$H1155*AK1155)</f>
        <v>0</v>
      </c>
      <c r="AM1155" s="785"/>
      <c r="AN1155" s="309">
        <f t="shared" ref="AN1155:AN1165" si="4231">IF($B1155="E","E",$H1155*AM1155)</f>
        <v>0</v>
      </c>
      <c r="AO1155" s="785"/>
      <c r="AP1155" s="309">
        <f t="shared" ref="AP1155:AP1165" si="4232">IF($B1155="E","E",$H1155*AO1155)</f>
        <v>0</v>
      </c>
      <c r="AQ1155" s="785"/>
      <c r="AR1155" s="309">
        <f t="shared" ref="AR1155:AR1165" si="4233">IF($B1155="E","E",$H1155*AQ1155)</f>
        <v>0</v>
      </c>
      <c r="AT1155" s="782">
        <f t="shared" si="4172"/>
        <v>0</v>
      </c>
      <c r="AU1155" s="782">
        <f t="shared" si="4173"/>
        <v>0</v>
      </c>
      <c r="AV1155" s="782">
        <f t="shared" si="4174"/>
        <v>0</v>
      </c>
      <c r="AW1155" s="788" t="e">
        <f t="shared" si="4175"/>
        <v>#DIV/0!</v>
      </c>
      <c r="AY1155" s="781">
        <f t="shared" si="4176"/>
        <v>0</v>
      </c>
      <c r="AZ1155" s="777"/>
      <c r="BA1155" s="781">
        <f t="shared" si="4177"/>
        <v>0</v>
      </c>
      <c r="BB1155" s="777"/>
      <c r="BC1155" s="781">
        <f t="shared" si="4178"/>
        <v>0</v>
      </c>
      <c r="BD1155" s="777"/>
      <c r="BE1155" s="781">
        <f t="shared" si="4179"/>
        <v>0</v>
      </c>
      <c r="BF1155" s="777"/>
      <c r="BG1155" s="781">
        <f t="shared" si="4180"/>
        <v>0</v>
      </c>
      <c r="BH1155" s="777"/>
      <c r="BI1155" s="781">
        <f t="shared" si="4181"/>
        <v>0</v>
      </c>
      <c r="BJ1155" s="777"/>
      <c r="BK1155" s="781">
        <f t="shared" si="4182"/>
        <v>0</v>
      </c>
      <c r="BL1155" s="777"/>
      <c r="BM1155" s="781">
        <f t="shared" si="4183"/>
        <v>0</v>
      </c>
      <c r="BN1155" s="777"/>
      <c r="BO1155" s="781">
        <f t="shared" si="4184"/>
        <v>0</v>
      </c>
      <c r="BP1155" s="777"/>
      <c r="BQ1155" s="781">
        <f t="shared" si="4185"/>
        <v>0</v>
      </c>
      <c r="BR1155" s="777"/>
    </row>
    <row r="1156" spans="1:70" outlineLevel="3">
      <c r="A1156" s="6">
        <v>302721</v>
      </c>
      <c r="B1156" s="10"/>
      <c r="C1156" s="121" t="s">
        <v>117</v>
      </c>
      <c r="D1156" s="175" t="s">
        <v>240</v>
      </c>
      <c r="E1156" s="43" t="str">
        <f t="shared" si="4222"/>
        <v>T</v>
      </c>
      <c r="F1156" s="42" t="s">
        <v>251</v>
      </c>
      <c r="G1156" s="122" t="s">
        <v>327</v>
      </c>
      <c r="H1156" s="1076">
        <v>5.9</v>
      </c>
      <c r="I1156" s="1141"/>
      <c r="J1156" s="1142"/>
      <c r="K1156" s="1032">
        <f t="shared" si="4223"/>
        <v>0</v>
      </c>
      <c r="L1156" s="208"/>
      <c r="M1156" s="128"/>
      <c r="N1156" s="409"/>
      <c r="O1156" s="409"/>
      <c r="Q1156" s="684" t="s">
        <v>1902</v>
      </c>
      <c r="R1156" s="692" t="s">
        <v>2004</v>
      </c>
      <c r="T1156" s="680" t="str">
        <f>IF(IF(A1156=0,TRUE(),D1156=IFERROR(VLOOKUP(A1156,Zaplecze_Weryfikacja!A:B,2,FALSE),2))=TRUE(),"Tak","Nie")</f>
        <v>Nie</v>
      </c>
      <c r="U1156" s="681" t="str">
        <f>IF(T1156="Tak"," ",IF(IFERROR(VLOOKUP(A1156,Zaplecze_Weryfikacja!A:B,2,FALSE),"Inny numer Lp")="Inny numer Lp","Inny numer Lp",IF(VLOOKUP(A1156,Zaplecze_Weryfikacja!A:B,2,FALSE)=D1156,"Nieznana przyczyna","Inny opis")))</f>
        <v>Inny opis</v>
      </c>
      <c r="Y1156" s="785"/>
      <c r="Z1156" s="309">
        <f t="shared" si="4224"/>
        <v>0</v>
      </c>
      <c r="AA1156" s="785"/>
      <c r="AB1156" s="309">
        <f t="shared" si="4225"/>
        <v>0</v>
      </c>
      <c r="AC1156" s="785"/>
      <c r="AD1156" s="309">
        <f t="shared" si="4226"/>
        <v>0</v>
      </c>
      <c r="AE1156" s="785"/>
      <c r="AF1156" s="309">
        <f t="shared" si="4227"/>
        <v>0</v>
      </c>
      <c r="AG1156" s="785"/>
      <c r="AH1156" s="309">
        <f t="shared" si="4228"/>
        <v>0</v>
      </c>
      <c r="AI1156" s="785"/>
      <c r="AJ1156" s="309">
        <f t="shared" si="4229"/>
        <v>0</v>
      </c>
      <c r="AK1156" s="785"/>
      <c r="AL1156" s="309">
        <f t="shared" si="4230"/>
        <v>0</v>
      </c>
      <c r="AM1156" s="785"/>
      <c r="AN1156" s="309">
        <f t="shared" si="4231"/>
        <v>0</v>
      </c>
      <c r="AO1156" s="785"/>
      <c r="AP1156" s="309">
        <f t="shared" si="4232"/>
        <v>0</v>
      </c>
      <c r="AQ1156" s="785"/>
      <c r="AR1156" s="309">
        <f t="shared" si="4233"/>
        <v>0</v>
      </c>
      <c r="AT1156" s="782">
        <f t="shared" si="4172"/>
        <v>0</v>
      </c>
      <c r="AU1156" s="782">
        <f t="shared" si="4173"/>
        <v>0</v>
      </c>
      <c r="AV1156" s="782">
        <f t="shared" si="4174"/>
        <v>0</v>
      </c>
      <c r="AW1156" s="788" t="e">
        <f t="shared" si="4175"/>
        <v>#DIV/0!</v>
      </c>
      <c r="AY1156" s="781">
        <f t="shared" si="4176"/>
        <v>0</v>
      </c>
      <c r="AZ1156" s="777"/>
      <c r="BA1156" s="781">
        <f t="shared" si="4177"/>
        <v>0</v>
      </c>
      <c r="BB1156" s="777"/>
      <c r="BC1156" s="781">
        <f t="shared" si="4178"/>
        <v>0</v>
      </c>
      <c r="BD1156" s="777"/>
      <c r="BE1156" s="781">
        <f t="shared" si="4179"/>
        <v>0</v>
      </c>
      <c r="BF1156" s="777"/>
      <c r="BG1156" s="781">
        <f t="shared" si="4180"/>
        <v>0</v>
      </c>
      <c r="BH1156" s="777"/>
      <c r="BI1156" s="781">
        <f t="shared" si="4181"/>
        <v>0</v>
      </c>
      <c r="BJ1156" s="777"/>
      <c r="BK1156" s="781">
        <f t="shared" si="4182"/>
        <v>0</v>
      </c>
      <c r="BL1156" s="777"/>
      <c r="BM1156" s="781">
        <f t="shared" si="4183"/>
        <v>0</v>
      </c>
      <c r="BN1156" s="777"/>
      <c r="BO1156" s="781">
        <f t="shared" si="4184"/>
        <v>0</v>
      </c>
      <c r="BP1156" s="777"/>
      <c r="BQ1156" s="781">
        <f t="shared" si="4185"/>
        <v>0</v>
      </c>
      <c r="BR1156" s="777"/>
    </row>
    <row r="1157" spans="1:70" outlineLevel="3">
      <c r="A1157" s="6">
        <v>302722</v>
      </c>
      <c r="B1157" s="10"/>
      <c r="C1157" s="121" t="s">
        <v>117</v>
      </c>
      <c r="D1157" s="175" t="s">
        <v>240</v>
      </c>
      <c r="E1157" s="43" t="str">
        <f t="shared" si="4222"/>
        <v>T</v>
      </c>
      <c r="F1157" s="42" t="s">
        <v>255</v>
      </c>
      <c r="G1157" s="122" t="s">
        <v>327</v>
      </c>
      <c r="H1157" s="1076">
        <v>18.8</v>
      </c>
      <c r="I1157" s="1141"/>
      <c r="J1157" s="1142"/>
      <c r="K1157" s="1032">
        <f t="shared" si="4223"/>
        <v>0</v>
      </c>
      <c r="L1157" s="208"/>
      <c r="M1157" s="128"/>
      <c r="N1157" s="409"/>
      <c r="O1157" s="409"/>
      <c r="Q1157" s="684" t="s">
        <v>1902</v>
      </c>
      <c r="R1157" s="692" t="s">
        <v>2004</v>
      </c>
      <c r="T1157" s="680" t="str">
        <f>IF(IF(A1157=0,TRUE(),D1157=IFERROR(VLOOKUP(A1157,Zaplecze_Weryfikacja!A:B,2,FALSE),2))=TRUE(),"Tak","Nie")</f>
        <v>Nie</v>
      </c>
      <c r="U1157" s="681" t="str">
        <f>IF(T1157="Tak"," ",IF(IFERROR(VLOOKUP(A1157,Zaplecze_Weryfikacja!A:B,2,FALSE),"Inny numer Lp")="Inny numer Lp","Inny numer Lp",IF(VLOOKUP(A1157,Zaplecze_Weryfikacja!A:B,2,FALSE)=D1157,"Nieznana przyczyna","Inny opis")))</f>
        <v>Inny opis</v>
      </c>
      <c r="Y1157" s="785"/>
      <c r="Z1157" s="309">
        <f t="shared" si="4224"/>
        <v>0</v>
      </c>
      <c r="AA1157" s="785"/>
      <c r="AB1157" s="309">
        <f t="shared" si="4225"/>
        <v>0</v>
      </c>
      <c r="AC1157" s="785"/>
      <c r="AD1157" s="309">
        <f t="shared" si="4226"/>
        <v>0</v>
      </c>
      <c r="AE1157" s="785"/>
      <c r="AF1157" s="309">
        <f t="shared" si="4227"/>
        <v>0</v>
      </c>
      <c r="AG1157" s="785"/>
      <c r="AH1157" s="309">
        <f t="shared" si="4228"/>
        <v>0</v>
      </c>
      <c r="AI1157" s="785"/>
      <c r="AJ1157" s="309">
        <f t="shared" si="4229"/>
        <v>0</v>
      </c>
      <c r="AK1157" s="785"/>
      <c r="AL1157" s="309">
        <f t="shared" si="4230"/>
        <v>0</v>
      </c>
      <c r="AM1157" s="785"/>
      <c r="AN1157" s="309">
        <f t="shared" si="4231"/>
        <v>0</v>
      </c>
      <c r="AO1157" s="785"/>
      <c r="AP1157" s="309">
        <f t="shared" si="4232"/>
        <v>0</v>
      </c>
      <c r="AQ1157" s="785"/>
      <c r="AR1157" s="309">
        <f t="shared" si="4233"/>
        <v>0</v>
      </c>
      <c r="AT1157" s="782">
        <f t="shared" si="4172"/>
        <v>0</v>
      </c>
      <c r="AU1157" s="782">
        <f t="shared" si="4173"/>
        <v>0</v>
      </c>
      <c r="AV1157" s="782">
        <f t="shared" si="4174"/>
        <v>0</v>
      </c>
      <c r="AW1157" s="788" t="e">
        <f t="shared" si="4175"/>
        <v>#DIV/0!</v>
      </c>
      <c r="AY1157" s="781">
        <f t="shared" si="4176"/>
        <v>0</v>
      </c>
      <c r="AZ1157" s="777"/>
      <c r="BA1157" s="781">
        <f t="shared" si="4177"/>
        <v>0</v>
      </c>
      <c r="BB1157" s="777"/>
      <c r="BC1157" s="781">
        <f t="shared" si="4178"/>
        <v>0</v>
      </c>
      <c r="BD1157" s="777"/>
      <c r="BE1157" s="781">
        <f t="shared" si="4179"/>
        <v>0</v>
      </c>
      <c r="BF1157" s="777"/>
      <c r="BG1157" s="781">
        <f t="shared" si="4180"/>
        <v>0</v>
      </c>
      <c r="BH1157" s="777"/>
      <c r="BI1157" s="781">
        <f t="shared" si="4181"/>
        <v>0</v>
      </c>
      <c r="BJ1157" s="777"/>
      <c r="BK1157" s="781">
        <f t="shared" si="4182"/>
        <v>0</v>
      </c>
      <c r="BL1157" s="777"/>
      <c r="BM1157" s="781">
        <f t="shared" si="4183"/>
        <v>0</v>
      </c>
      <c r="BN1157" s="777"/>
      <c r="BO1157" s="781">
        <f t="shared" si="4184"/>
        <v>0</v>
      </c>
      <c r="BP1157" s="777"/>
      <c r="BQ1157" s="781">
        <f t="shared" si="4185"/>
        <v>0</v>
      </c>
      <c r="BR1157" s="777"/>
    </row>
    <row r="1158" spans="1:70" outlineLevel="3">
      <c r="A1158" s="6">
        <v>302723</v>
      </c>
      <c r="B1158" s="10"/>
      <c r="C1158" s="121" t="s">
        <v>117</v>
      </c>
      <c r="D1158" s="174" t="s">
        <v>3526</v>
      </c>
      <c r="E1158" s="43" t="str">
        <f t="shared" si="4222"/>
        <v>T</v>
      </c>
      <c r="F1158" s="13"/>
      <c r="G1158" s="122" t="s">
        <v>327</v>
      </c>
      <c r="H1158" s="1076">
        <v>12.2</v>
      </c>
      <c r="I1158" s="1141"/>
      <c r="J1158" s="1142"/>
      <c r="K1158" s="1032">
        <f t="shared" si="4223"/>
        <v>0</v>
      </c>
      <c r="L1158" s="208"/>
      <c r="M1158" s="128"/>
      <c r="N1158" s="409"/>
      <c r="O1158" s="409"/>
      <c r="Q1158" s="684" t="s">
        <v>1849</v>
      </c>
      <c r="R1158" s="692" t="s">
        <v>2004</v>
      </c>
      <c r="T1158" s="680" t="str">
        <f>IF(IF(A1158=0,TRUE(),D1158=IFERROR(VLOOKUP(A1158,Zaplecze_Weryfikacja!A:B,2,FALSE),2))=TRUE(),"Tak","Nie")</f>
        <v>Nie</v>
      </c>
      <c r="U1158" s="681" t="str">
        <f>IF(T1158="Tak"," ",IF(IFERROR(VLOOKUP(A1158,Zaplecze_Weryfikacja!A:B,2,FALSE),"Inny numer Lp")="Inny numer Lp","Inny numer Lp",IF(VLOOKUP(A1158,Zaplecze_Weryfikacja!A:B,2,FALSE)=D1158,"Nieznana przyczyna","Inny opis")))</f>
        <v>Inny opis</v>
      </c>
      <c r="Y1158" s="785"/>
      <c r="Z1158" s="309">
        <f t="shared" si="4224"/>
        <v>0</v>
      </c>
      <c r="AA1158" s="785"/>
      <c r="AB1158" s="309">
        <f t="shared" si="4225"/>
        <v>0</v>
      </c>
      <c r="AC1158" s="785"/>
      <c r="AD1158" s="309">
        <f t="shared" si="4226"/>
        <v>0</v>
      </c>
      <c r="AE1158" s="785"/>
      <c r="AF1158" s="309">
        <f t="shared" si="4227"/>
        <v>0</v>
      </c>
      <c r="AG1158" s="785"/>
      <c r="AH1158" s="309">
        <f t="shared" si="4228"/>
        <v>0</v>
      </c>
      <c r="AI1158" s="785"/>
      <c r="AJ1158" s="309">
        <f t="shared" si="4229"/>
        <v>0</v>
      </c>
      <c r="AK1158" s="785"/>
      <c r="AL1158" s="309">
        <f t="shared" si="4230"/>
        <v>0</v>
      </c>
      <c r="AM1158" s="785"/>
      <c r="AN1158" s="309">
        <f t="shared" si="4231"/>
        <v>0</v>
      </c>
      <c r="AO1158" s="785"/>
      <c r="AP1158" s="309">
        <f t="shared" si="4232"/>
        <v>0</v>
      </c>
      <c r="AQ1158" s="785"/>
      <c r="AR1158" s="309">
        <f t="shared" si="4233"/>
        <v>0</v>
      </c>
      <c r="AT1158" s="782">
        <f t="shared" si="4172"/>
        <v>0</v>
      </c>
      <c r="AU1158" s="782">
        <f t="shared" si="4173"/>
        <v>0</v>
      </c>
      <c r="AV1158" s="782">
        <f t="shared" si="4174"/>
        <v>0</v>
      </c>
      <c r="AW1158" s="788" t="e">
        <f t="shared" si="4175"/>
        <v>#DIV/0!</v>
      </c>
      <c r="AY1158" s="781">
        <f t="shared" si="4176"/>
        <v>0</v>
      </c>
      <c r="AZ1158" s="777"/>
      <c r="BA1158" s="781">
        <f t="shared" si="4177"/>
        <v>0</v>
      </c>
      <c r="BB1158" s="777"/>
      <c r="BC1158" s="781">
        <f t="shared" si="4178"/>
        <v>0</v>
      </c>
      <c r="BD1158" s="777"/>
      <c r="BE1158" s="781">
        <f t="shared" si="4179"/>
        <v>0</v>
      </c>
      <c r="BF1158" s="777"/>
      <c r="BG1158" s="781">
        <f t="shared" si="4180"/>
        <v>0</v>
      </c>
      <c r="BH1158" s="777"/>
      <c r="BI1158" s="781">
        <f t="shared" si="4181"/>
        <v>0</v>
      </c>
      <c r="BJ1158" s="777"/>
      <c r="BK1158" s="781">
        <f t="shared" si="4182"/>
        <v>0</v>
      </c>
      <c r="BL1158" s="777"/>
      <c r="BM1158" s="781">
        <f t="shared" si="4183"/>
        <v>0</v>
      </c>
      <c r="BN1158" s="777"/>
      <c r="BO1158" s="781">
        <f t="shared" si="4184"/>
        <v>0</v>
      </c>
      <c r="BP1158" s="777"/>
      <c r="BQ1158" s="781">
        <f t="shared" si="4185"/>
        <v>0</v>
      </c>
      <c r="BR1158" s="777"/>
    </row>
    <row r="1159" spans="1:70" outlineLevel="3">
      <c r="A1159" s="6">
        <v>302724</v>
      </c>
      <c r="B1159" s="10"/>
      <c r="C1159" s="121" t="s">
        <v>117</v>
      </c>
      <c r="D1159" s="174" t="s">
        <v>3275</v>
      </c>
      <c r="E1159" s="43" t="str">
        <f t="shared" si="4222"/>
        <v>T</v>
      </c>
      <c r="F1159" s="13" t="s">
        <v>3256</v>
      </c>
      <c r="G1159" s="122" t="s">
        <v>327</v>
      </c>
      <c r="H1159" s="1076">
        <v>12</v>
      </c>
      <c r="I1159" s="1141"/>
      <c r="J1159" s="1142"/>
      <c r="K1159" s="1032">
        <f t="shared" si="4223"/>
        <v>0</v>
      </c>
      <c r="L1159" s="208"/>
      <c r="M1159" s="128"/>
      <c r="N1159" s="409"/>
      <c r="O1159" s="409"/>
      <c r="Q1159" s="684" t="s">
        <v>1868</v>
      </c>
      <c r="R1159" s="692" t="s">
        <v>2004</v>
      </c>
      <c r="T1159" s="680" t="str">
        <f>IF(IF(A1159=0,TRUE(),D1159=IFERROR(VLOOKUP(A1159,Zaplecze_Weryfikacja!A:B,2,FALSE),2))=TRUE(),"Tak","Nie")</f>
        <v>Nie</v>
      </c>
      <c r="U1159" s="681" t="str">
        <f>IF(T1159="Tak"," ",IF(IFERROR(VLOOKUP(A1159,Zaplecze_Weryfikacja!A:B,2,FALSE),"Inny numer Lp")="Inny numer Lp","Inny numer Lp",IF(VLOOKUP(A1159,Zaplecze_Weryfikacja!A:B,2,FALSE)=D1159,"Nieznana przyczyna","Inny opis")))</f>
        <v>Inny opis</v>
      </c>
      <c r="Y1159" s="785"/>
      <c r="Z1159" s="309">
        <f t="shared" si="4224"/>
        <v>0</v>
      </c>
      <c r="AA1159" s="785"/>
      <c r="AB1159" s="309">
        <f t="shared" si="4225"/>
        <v>0</v>
      </c>
      <c r="AC1159" s="785"/>
      <c r="AD1159" s="309">
        <f t="shared" si="4226"/>
        <v>0</v>
      </c>
      <c r="AE1159" s="785"/>
      <c r="AF1159" s="309">
        <f t="shared" si="4227"/>
        <v>0</v>
      </c>
      <c r="AG1159" s="785"/>
      <c r="AH1159" s="309">
        <f t="shared" si="4228"/>
        <v>0</v>
      </c>
      <c r="AI1159" s="785"/>
      <c r="AJ1159" s="309">
        <f t="shared" si="4229"/>
        <v>0</v>
      </c>
      <c r="AK1159" s="785"/>
      <c r="AL1159" s="309">
        <f t="shared" si="4230"/>
        <v>0</v>
      </c>
      <c r="AM1159" s="785"/>
      <c r="AN1159" s="309">
        <f t="shared" si="4231"/>
        <v>0</v>
      </c>
      <c r="AO1159" s="785"/>
      <c r="AP1159" s="309">
        <f t="shared" si="4232"/>
        <v>0</v>
      </c>
      <c r="AQ1159" s="785"/>
      <c r="AR1159" s="309">
        <f t="shared" si="4233"/>
        <v>0</v>
      </c>
      <c r="AT1159" s="782">
        <f t="shared" si="4172"/>
        <v>0</v>
      </c>
      <c r="AU1159" s="782">
        <f t="shared" si="4173"/>
        <v>0</v>
      </c>
      <c r="AV1159" s="782">
        <f t="shared" si="4174"/>
        <v>0</v>
      </c>
      <c r="AW1159" s="788" t="e">
        <f t="shared" si="4175"/>
        <v>#DIV/0!</v>
      </c>
      <c r="AY1159" s="781">
        <f t="shared" si="4176"/>
        <v>0</v>
      </c>
      <c r="AZ1159" s="777"/>
      <c r="BA1159" s="781">
        <f t="shared" si="4177"/>
        <v>0</v>
      </c>
      <c r="BB1159" s="777"/>
      <c r="BC1159" s="781">
        <f t="shared" si="4178"/>
        <v>0</v>
      </c>
      <c r="BD1159" s="777"/>
      <c r="BE1159" s="781">
        <f t="shared" si="4179"/>
        <v>0</v>
      </c>
      <c r="BF1159" s="777"/>
      <c r="BG1159" s="781">
        <f t="shared" si="4180"/>
        <v>0</v>
      </c>
      <c r="BH1159" s="777"/>
      <c r="BI1159" s="781">
        <f t="shared" si="4181"/>
        <v>0</v>
      </c>
      <c r="BJ1159" s="777"/>
      <c r="BK1159" s="781">
        <f t="shared" si="4182"/>
        <v>0</v>
      </c>
      <c r="BL1159" s="777"/>
      <c r="BM1159" s="781">
        <f t="shared" si="4183"/>
        <v>0</v>
      </c>
      <c r="BN1159" s="777"/>
      <c r="BO1159" s="781">
        <f t="shared" si="4184"/>
        <v>0</v>
      </c>
      <c r="BP1159" s="777"/>
      <c r="BQ1159" s="781">
        <f t="shared" si="4185"/>
        <v>0</v>
      </c>
      <c r="BR1159" s="777"/>
    </row>
    <row r="1160" spans="1:70" outlineLevel="3">
      <c r="A1160" s="6">
        <v>302725</v>
      </c>
      <c r="B1160" s="10"/>
      <c r="C1160" s="121" t="s">
        <v>117</v>
      </c>
      <c r="D1160" s="175" t="s">
        <v>3270</v>
      </c>
      <c r="E1160" s="43" t="str">
        <f t="shared" si="4222"/>
        <v>T</v>
      </c>
      <c r="F1160" s="13" t="s">
        <v>3231</v>
      </c>
      <c r="G1160" s="122" t="s">
        <v>327</v>
      </c>
      <c r="H1160" s="1249">
        <v>12.8</v>
      </c>
      <c r="I1160" s="1141"/>
      <c r="J1160" s="1142"/>
      <c r="K1160" s="1032">
        <f t="shared" si="4223"/>
        <v>0</v>
      </c>
      <c r="L1160" s="208"/>
      <c r="M1160" s="128"/>
      <c r="N1160" s="409"/>
      <c r="O1160" s="409"/>
      <c r="Q1160" s="686" t="s">
        <v>1865</v>
      </c>
      <c r="R1160" s="692" t="s">
        <v>2004</v>
      </c>
      <c r="T1160" s="680" t="str">
        <f>IF(IF(A1160=0,TRUE(),D1160=IFERROR(VLOOKUP(A1160,Zaplecze_Weryfikacja!A:B,2,FALSE),2))=TRUE(),"Tak","Nie")</f>
        <v>Nie</v>
      </c>
      <c r="U1160" s="681" t="str">
        <f>IF(T1160="Tak"," ",IF(IFERROR(VLOOKUP(A1160,Zaplecze_Weryfikacja!A:B,2,FALSE),"Inny numer Lp")="Inny numer Lp","Inny numer Lp",IF(VLOOKUP(A1160,Zaplecze_Weryfikacja!A:B,2,FALSE)=D1160,"Nieznana przyczyna","Inny opis")))</f>
        <v>Inny opis</v>
      </c>
      <c r="Y1160" s="785"/>
      <c r="Z1160" s="309">
        <f t="shared" si="4224"/>
        <v>0</v>
      </c>
      <c r="AA1160" s="785"/>
      <c r="AB1160" s="309">
        <f t="shared" si="4225"/>
        <v>0</v>
      </c>
      <c r="AC1160" s="785"/>
      <c r="AD1160" s="309">
        <f t="shared" si="4226"/>
        <v>0</v>
      </c>
      <c r="AE1160" s="785"/>
      <c r="AF1160" s="309">
        <f t="shared" si="4227"/>
        <v>0</v>
      </c>
      <c r="AG1160" s="785"/>
      <c r="AH1160" s="309">
        <f t="shared" si="4228"/>
        <v>0</v>
      </c>
      <c r="AI1160" s="785"/>
      <c r="AJ1160" s="309">
        <f t="shared" si="4229"/>
        <v>0</v>
      </c>
      <c r="AK1160" s="785"/>
      <c r="AL1160" s="309">
        <f t="shared" si="4230"/>
        <v>0</v>
      </c>
      <c r="AM1160" s="785"/>
      <c r="AN1160" s="309">
        <f t="shared" si="4231"/>
        <v>0</v>
      </c>
      <c r="AO1160" s="785"/>
      <c r="AP1160" s="309">
        <f t="shared" si="4232"/>
        <v>0</v>
      </c>
      <c r="AQ1160" s="785"/>
      <c r="AR1160" s="309">
        <f t="shared" si="4233"/>
        <v>0</v>
      </c>
      <c r="AT1160" s="782">
        <f t="shared" si="4172"/>
        <v>0</v>
      </c>
      <c r="AU1160" s="782">
        <f t="shared" si="4173"/>
        <v>0</v>
      </c>
      <c r="AV1160" s="782">
        <f t="shared" si="4174"/>
        <v>0</v>
      </c>
      <c r="AW1160" s="788" t="e">
        <f t="shared" si="4175"/>
        <v>#DIV/0!</v>
      </c>
      <c r="AY1160" s="781">
        <f t="shared" si="4176"/>
        <v>0</v>
      </c>
      <c r="AZ1160" s="777"/>
      <c r="BA1160" s="781">
        <f t="shared" si="4177"/>
        <v>0</v>
      </c>
      <c r="BB1160" s="777"/>
      <c r="BC1160" s="781">
        <f t="shared" si="4178"/>
        <v>0</v>
      </c>
      <c r="BD1160" s="777"/>
      <c r="BE1160" s="781">
        <f t="shared" si="4179"/>
        <v>0</v>
      </c>
      <c r="BF1160" s="777"/>
      <c r="BG1160" s="781">
        <f t="shared" si="4180"/>
        <v>0</v>
      </c>
      <c r="BH1160" s="777"/>
      <c r="BI1160" s="781">
        <f t="shared" si="4181"/>
        <v>0</v>
      </c>
      <c r="BJ1160" s="777"/>
      <c r="BK1160" s="781">
        <f t="shared" si="4182"/>
        <v>0</v>
      </c>
      <c r="BL1160" s="777"/>
      <c r="BM1160" s="781">
        <f t="shared" si="4183"/>
        <v>0</v>
      </c>
      <c r="BN1160" s="777"/>
      <c r="BO1160" s="781">
        <f t="shared" si="4184"/>
        <v>0</v>
      </c>
      <c r="BP1160" s="777"/>
      <c r="BQ1160" s="781">
        <f t="shared" si="4185"/>
        <v>0</v>
      </c>
      <c r="BR1160" s="777"/>
    </row>
    <row r="1161" spans="1:70" outlineLevel="3">
      <c r="A1161" s="6">
        <v>302726</v>
      </c>
      <c r="B1161" s="10"/>
      <c r="C1161" s="121" t="s">
        <v>117</v>
      </c>
      <c r="D1161" s="192" t="s">
        <v>3332</v>
      </c>
      <c r="E1161" s="43" t="str">
        <f t="shared" si="4222"/>
        <v>N</v>
      </c>
      <c r="F1161" s="46" t="s">
        <v>259</v>
      </c>
      <c r="G1161" s="122" t="s">
        <v>325</v>
      </c>
      <c r="H1161" s="1076"/>
      <c r="I1161" s="1141"/>
      <c r="J1161" s="1142"/>
      <c r="K1161" s="1032">
        <f t="shared" si="4223"/>
        <v>0</v>
      </c>
      <c r="L1161" s="208"/>
      <c r="M1161" s="128"/>
      <c r="N1161" s="409"/>
      <c r="O1161" s="409"/>
      <c r="Q1161" s="684" t="s">
        <v>1883</v>
      </c>
      <c r="R1161" s="692" t="s">
        <v>2004</v>
      </c>
      <c r="T1161" s="680" t="str">
        <f>IF(IF(A1161=0,TRUE(),D1161=IFERROR(VLOOKUP(A1161,Zaplecze_Weryfikacja!A:B,2,FALSE),2))=TRUE(),"Tak","Nie")</f>
        <v>Nie</v>
      </c>
      <c r="U1161" s="681" t="str">
        <f>IF(T1161="Tak"," ",IF(IFERROR(VLOOKUP(A1161,Zaplecze_Weryfikacja!A:B,2,FALSE),"Inny numer Lp")="Inny numer Lp","Inny numer Lp",IF(VLOOKUP(A1161,Zaplecze_Weryfikacja!A:B,2,FALSE)=D1161,"Nieznana przyczyna","Inny opis")))</f>
        <v>Inny opis</v>
      </c>
      <c r="Y1161" s="785"/>
      <c r="Z1161" s="309">
        <f t="shared" si="4224"/>
        <v>0</v>
      </c>
      <c r="AA1161" s="785"/>
      <c r="AB1161" s="309">
        <f t="shared" si="4225"/>
        <v>0</v>
      </c>
      <c r="AC1161" s="785"/>
      <c r="AD1161" s="309">
        <f t="shared" si="4226"/>
        <v>0</v>
      </c>
      <c r="AE1161" s="785"/>
      <c r="AF1161" s="309">
        <f t="shared" si="4227"/>
        <v>0</v>
      </c>
      <c r="AG1161" s="785"/>
      <c r="AH1161" s="309">
        <f t="shared" si="4228"/>
        <v>0</v>
      </c>
      <c r="AI1161" s="785"/>
      <c r="AJ1161" s="309">
        <f t="shared" si="4229"/>
        <v>0</v>
      </c>
      <c r="AK1161" s="785"/>
      <c r="AL1161" s="309">
        <f t="shared" si="4230"/>
        <v>0</v>
      </c>
      <c r="AM1161" s="785"/>
      <c r="AN1161" s="309">
        <f t="shared" si="4231"/>
        <v>0</v>
      </c>
      <c r="AO1161" s="785"/>
      <c r="AP1161" s="309">
        <f t="shared" si="4232"/>
        <v>0</v>
      </c>
      <c r="AQ1161" s="785"/>
      <c r="AR1161" s="309">
        <f t="shared" si="4233"/>
        <v>0</v>
      </c>
      <c r="AT1161" s="782">
        <f t="shared" si="4172"/>
        <v>0</v>
      </c>
      <c r="AU1161" s="782">
        <f t="shared" si="4173"/>
        <v>0</v>
      </c>
      <c r="AV1161" s="782">
        <f t="shared" si="4174"/>
        <v>0</v>
      </c>
      <c r="AW1161" s="788" t="e">
        <f t="shared" si="4175"/>
        <v>#DIV/0!</v>
      </c>
      <c r="AY1161" s="781">
        <f t="shared" si="4176"/>
        <v>0</v>
      </c>
      <c r="AZ1161" s="777"/>
      <c r="BA1161" s="781">
        <f t="shared" si="4177"/>
        <v>0</v>
      </c>
      <c r="BB1161" s="777"/>
      <c r="BC1161" s="781">
        <f t="shared" si="4178"/>
        <v>0</v>
      </c>
      <c r="BD1161" s="777"/>
      <c r="BE1161" s="781">
        <f t="shared" si="4179"/>
        <v>0</v>
      </c>
      <c r="BF1161" s="777"/>
      <c r="BG1161" s="781">
        <f t="shared" si="4180"/>
        <v>0</v>
      </c>
      <c r="BH1161" s="777"/>
      <c r="BI1161" s="781">
        <f t="shared" si="4181"/>
        <v>0</v>
      </c>
      <c r="BJ1161" s="777"/>
      <c r="BK1161" s="781">
        <f t="shared" si="4182"/>
        <v>0</v>
      </c>
      <c r="BL1161" s="777"/>
      <c r="BM1161" s="781">
        <f t="shared" si="4183"/>
        <v>0</v>
      </c>
      <c r="BN1161" s="777"/>
      <c r="BO1161" s="781">
        <f t="shared" si="4184"/>
        <v>0</v>
      </c>
      <c r="BP1161" s="777"/>
      <c r="BQ1161" s="781">
        <f t="shared" si="4185"/>
        <v>0</v>
      </c>
      <c r="BR1161" s="777"/>
    </row>
    <row r="1162" spans="1:70" outlineLevel="3">
      <c r="A1162" s="6">
        <v>302727</v>
      </c>
      <c r="B1162" s="10"/>
      <c r="C1162" s="121" t="s">
        <v>117</v>
      </c>
      <c r="D1162" s="190" t="s">
        <v>3273</v>
      </c>
      <c r="E1162" s="43" t="str">
        <f t="shared" si="4222"/>
        <v>T</v>
      </c>
      <c r="F1162" s="122" t="s">
        <v>3115</v>
      </c>
      <c r="G1162" s="122" t="s">
        <v>324</v>
      </c>
      <c r="H1162" s="1076">
        <v>2</v>
      </c>
      <c r="I1162" s="1141"/>
      <c r="J1162" s="1142"/>
      <c r="K1162" s="1032">
        <f t="shared" si="4223"/>
        <v>0</v>
      </c>
      <c r="L1162" s="208"/>
      <c r="M1162" s="128"/>
      <c r="N1162" s="409"/>
      <c r="O1162" s="409"/>
      <c r="Q1162" s="684" t="s">
        <v>1885</v>
      </c>
      <c r="R1162" s="692" t="s">
        <v>2004</v>
      </c>
      <c r="T1162" s="680" t="str">
        <f>IF(IF(A1162=0,TRUE(),D1162=IFERROR(VLOOKUP(A1162,Zaplecze_Weryfikacja!A:B,2,FALSE),2))=TRUE(),"Tak","Nie")</f>
        <v>Nie</v>
      </c>
      <c r="U1162" s="681" t="str">
        <f>IF(T1162="Tak"," ",IF(IFERROR(VLOOKUP(A1162,Zaplecze_Weryfikacja!A:B,2,FALSE),"Inny numer Lp")="Inny numer Lp","Inny numer Lp",IF(VLOOKUP(A1162,Zaplecze_Weryfikacja!A:B,2,FALSE)=D1162,"Nieznana przyczyna","Inny opis")))</f>
        <v>Inny opis</v>
      </c>
      <c r="Y1162" s="785"/>
      <c r="Z1162" s="309">
        <f t="shared" si="4224"/>
        <v>0</v>
      </c>
      <c r="AA1162" s="785"/>
      <c r="AB1162" s="309">
        <f t="shared" si="4225"/>
        <v>0</v>
      </c>
      <c r="AC1162" s="785"/>
      <c r="AD1162" s="309">
        <f t="shared" si="4226"/>
        <v>0</v>
      </c>
      <c r="AE1162" s="785"/>
      <c r="AF1162" s="309">
        <f t="shared" si="4227"/>
        <v>0</v>
      </c>
      <c r="AG1162" s="785"/>
      <c r="AH1162" s="309">
        <f t="shared" si="4228"/>
        <v>0</v>
      </c>
      <c r="AI1162" s="785"/>
      <c r="AJ1162" s="309">
        <f t="shared" si="4229"/>
        <v>0</v>
      </c>
      <c r="AK1162" s="785"/>
      <c r="AL1162" s="309">
        <f t="shared" si="4230"/>
        <v>0</v>
      </c>
      <c r="AM1162" s="785"/>
      <c r="AN1162" s="309">
        <f t="shared" si="4231"/>
        <v>0</v>
      </c>
      <c r="AO1162" s="785"/>
      <c r="AP1162" s="309">
        <f t="shared" si="4232"/>
        <v>0</v>
      </c>
      <c r="AQ1162" s="785"/>
      <c r="AR1162" s="309">
        <f t="shared" si="4233"/>
        <v>0</v>
      </c>
      <c r="AT1162" s="782">
        <f t="shared" si="4172"/>
        <v>0</v>
      </c>
      <c r="AU1162" s="782">
        <f t="shared" si="4173"/>
        <v>0</v>
      </c>
      <c r="AV1162" s="782">
        <f t="shared" si="4174"/>
        <v>0</v>
      </c>
      <c r="AW1162" s="788" t="e">
        <f t="shared" si="4175"/>
        <v>#DIV/0!</v>
      </c>
      <c r="AY1162" s="781">
        <f t="shared" si="4176"/>
        <v>0</v>
      </c>
      <c r="AZ1162" s="777"/>
      <c r="BA1162" s="781">
        <f t="shared" si="4177"/>
        <v>0</v>
      </c>
      <c r="BB1162" s="777"/>
      <c r="BC1162" s="781">
        <f t="shared" si="4178"/>
        <v>0</v>
      </c>
      <c r="BD1162" s="777"/>
      <c r="BE1162" s="781">
        <f t="shared" si="4179"/>
        <v>0</v>
      </c>
      <c r="BF1162" s="777"/>
      <c r="BG1162" s="781">
        <f t="shared" si="4180"/>
        <v>0</v>
      </c>
      <c r="BH1162" s="777"/>
      <c r="BI1162" s="781">
        <f t="shared" si="4181"/>
        <v>0</v>
      </c>
      <c r="BJ1162" s="777"/>
      <c r="BK1162" s="781">
        <f t="shared" si="4182"/>
        <v>0</v>
      </c>
      <c r="BL1162" s="777"/>
      <c r="BM1162" s="781">
        <f t="shared" si="4183"/>
        <v>0</v>
      </c>
      <c r="BN1162" s="777"/>
      <c r="BO1162" s="781">
        <f t="shared" si="4184"/>
        <v>0</v>
      </c>
      <c r="BP1162" s="777"/>
      <c r="BQ1162" s="781">
        <f t="shared" si="4185"/>
        <v>0</v>
      </c>
      <c r="BR1162" s="777"/>
    </row>
    <row r="1163" spans="1:70" outlineLevel="3">
      <c r="A1163" s="6">
        <v>302728</v>
      </c>
      <c r="B1163" s="10"/>
      <c r="C1163" s="121" t="s">
        <v>117</v>
      </c>
      <c r="D1163" s="102" t="s">
        <v>991</v>
      </c>
      <c r="E1163" s="43" t="str">
        <f t="shared" si="4222"/>
        <v>T</v>
      </c>
      <c r="F1163" s="122" t="s">
        <v>257</v>
      </c>
      <c r="G1163" s="122" t="s">
        <v>324</v>
      </c>
      <c r="H1163" s="1076">
        <v>10.8</v>
      </c>
      <c r="I1163" s="1141"/>
      <c r="J1163" s="1142"/>
      <c r="K1163" s="1032">
        <f t="shared" si="4223"/>
        <v>0</v>
      </c>
      <c r="L1163" s="208"/>
      <c r="M1163" s="128"/>
      <c r="N1163" s="409"/>
      <c r="O1163" s="409"/>
      <c r="Q1163" s="684" t="s">
        <v>1885</v>
      </c>
      <c r="R1163" s="692" t="s">
        <v>2004</v>
      </c>
      <c r="T1163" s="680" t="str">
        <f>IF(IF(A1163=0,TRUE(),D1163=IFERROR(VLOOKUP(A1163,Zaplecze_Weryfikacja!A:B,2,FALSE),2))=TRUE(),"Tak","Nie")</f>
        <v>Nie</v>
      </c>
      <c r="U1163" s="681" t="str">
        <f>IF(T1163="Tak"," ",IF(IFERROR(VLOOKUP(A1163,Zaplecze_Weryfikacja!A:B,2,FALSE),"Inny numer Lp")="Inny numer Lp","Inny numer Lp",IF(VLOOKUP(A1163,Zaplecze_Weryfikacja!A:B,2,FALSE)=D1163,"Nieznana przyczyna","Inny opis")))</f>
        <v>Inny opis</v>
      </c>
      <c r="Y1163" s="785"/>
      <c r="Z1163" s="309">
        <f t="shared" si="4224"/>
        <v>0</v>
      </c>
      <c r="AA1163" s="785"/>
      <c r="AB1163" s="309">
        <f t="shared" si="4225"/>
        <v>0</v>
      </c>
      <c r="AC1163" s="785"/>
      <c r="AD1163" s="309">
        <f t="shared" si="4226"/>
        <v>0</v>
      </c>
      <c r="AE1163" s="785"/>
      <c r="AF1163" s="309">
        <f t="shared" si="4227"/>
        <v>0</v>
      </c>
      <c r="AG1163" s="785"/>
      <c r="AH1163" s="309">
        <f t="shared" si="4228"/>
        <v>0</v>
      </c>
      <c r="AI1163" s="785"/>
      <c r="AJ1163" s="309">
        <f t="shared" si="4229"/>
        <v>0</v>
      </c>
      <c r="AK1163" s="785"/>
      <c r="AL1163" s="309">
        <f t="shared" si="4230"/>
        <v>0</v>
      </c>
      <c r="AM1163" s="785"/>
      <c r="AN1163" s="309">
        <f t="shared" si="4231"/>
        <v>0</v>
      </c>
      <c r="AO1163" s="785"/>
      <c r="AP1163" s="309">
        <f t="shared" si="4232"/>
        <v>0</v>
      </c>
      <c r="AQ1163" s="785"/>
      <c r="AR1163" s="309">
        <f t="shared" si="4233"/>
        <v>0</v>
      </c>
      <c r="AT1163" s="782">
        <f t="shared" si="4172"/>
        <v>0</v>
      </c>
      <c r="AU1163" s="782">
        <f t="shared" si="4173"/>
        <v>0</v>
      </c>
      <c r="AV1163" s="782">
        <f t="shared" si="4174"/>
        <v>0</v>
      </c>
      <c r="AW1163" s="788" t="e">
        <f t="shared" si="4175"/>
        <v>#DIV/0!</v>
      </c>
      <c r="AY1163" s="781">
        <f t="shared" si="4176"/>
        <v>0</v>
      </c>
      <c r="AZ1163" s="777"/>
      <c r="BA1163" s="781">
        <f t="shared" si="4177"/>
        <v>0</v>
      </c>
      <c r="BB1163" s="777"/>
      <c r="BC1163" s="781">
        <f t="shared" si="4178"/>
        <v>0</v>
      </c>
      <c r="BD1163" s="777"/>
      <c r="BE1163" s="781">
        <f t="shared" si="4179"/>
        <v>0</v>
      </c>
      <c r="BF1163" s="777"/>
      <c r="BG1163" s="781">
        <f t="shared" si="4180"/>
        <v>0</v>
      </c>
      <c r="BH1163" s="777"/>
      <c r="BI1163" s="781">
        <f t="shared" si="4181"/>
        <v>0</v>
      </c>
      <c r="BJ1163" s="777"/>
      <c r="BK1163" s="781">
        <f t="shared" si="4182"/>
        <v>0</v>
      </c>
      <c r="BL1163" s="777"/>
      <c r="BM1163" s="781">
        <f t="shared" si="4183"/>
        <v>0</v>
      </c>
      <c r="BN1163" s="777"/>
      <c r="BO1163" s="781">
        <f t="shared" si="4184"/>
        <v>0</v>
      </c>
      <c r="BP1163" s="777"/>
      <c r="BQ1163" s="781">
        <f t="shared" si="4185"/>
        <v>0</v>
      </c>
      <c r="BR1163" s="777"/>
    </row>
    <row r="1164" spans="1:70" outlineLevel="3">
      <c r="A1164" s="6">
        <v>302729</v>
      </c>
      <c r="B1164" s="10"/>
      <c r="C1164" s="121" t="s">
        <v>117</v>
      </c>
      <c r="D1164" s="193" t="s">
        <v>3331</v>
      </c>
      <c r="E1164" s="43" t="str">
        <f t="shared" si="4222"/>
        <v>T</v>
      </c>
      <c r="F1164" s="122" t="s">
        <v>3189</v>
      </c>
      <c r="G1164" s="122" t="s">
        <v>325</v>
      </c>
      <c r="H1164" s="1076">
        <v>2</v>
      </c>
      <c r="I1164" s="1141"/>
      <c r="J1164" s="1142"/>
      <c r="K1164" s="1032">
        <f t="shared" si="4223"/>
        <v>0</v>
      </c>
      <c r="L1164" s="208"/>
      <c r="M1164" s="128"/>
      <c r="N1164" s="409"/>
      <c r="O1164" s="409"/>
      <c r="Q1164" s="684" t="s">
        <v>1885</v>
      </c>
      <c r="R1164" s="692" t="s">
        <v>2004</v>
      </c>
      <c r="T1164" s="680" t="str">
        <f>IF(IF(A1164=0,TRUE(),D1164=IFERROR(VLOOKUP(A1164,Zaplecze_Weryfikacja!A:B,2,FALSE),2))=TRUE(),"Tak","Nie")</f>
        <v>Nie</v>
      </c>
      <c r="U1164" s="681" t="str">
        <f>IF(T1164="Tak"," ",IF(IFERROR(VLOOKUP(A1164,Zaplecze_Weryfikacja!A:B,2,FALSE),"Inny numer Lp")="Inny numer Lp","Inny numer Lp",IF(VLOOKUP(A1164,Zaplecze_Weryfikacja!A:B,2,FALSE)=D1164,"Nieznana przyczyna","Inny opis")))</f>
        <v>Inny opis</v>
      </c>
      <c r="Y1164" s="785"/>
      <c r="Z1164" s="309">
        <f t="shared" si="4224"/>
        <v>0</v>
      </c>
      <c r="AA1164" s="785"/>
      <c r="AB1164" s="309">
        <f t="shared" si="4225"/>
        <v>0</v>
      </c>
      <c r="AC1164" s="785"/>
      <c r="AD1164" s="309">
        <f t="shared" si="4226"/>
        <v>0</v>
      </c>
      <c r="AE1164" s="785"/>
      <c r="AF1164" s="309">
        <f t="shared" si="4227"/>
        <v>0</v>
      </c>
      <c r="AG1164" s="785"/>
      <c r="AH1164" s="309">
        <f t="shared" si="4228"/>
        <v>0</v>
      </c>
      <c r="AI1164" s="785"/>
      <c r="AJ1164" s="309">
        <f t="shared" si="4229"/>
        <v>0</v>
      </c>
      <c r="AK1164" s="785"/>
      <c r="AL1164" s="309">
        <f t="shared" si="4230"/>
        <v>0</v>
      </c>
      <c r="AM1164" s="785"/>
      <c r="AN1164" s="309">
        <f t="shared" si="4231"/>
        <v>0</v>
      </c>
      <c r="AO1164" s="785"/>
      <c r="AP1164" s="309">
        <f t="shared" si="4232"/>
        <v>0</v>
      </c>
      <c r="AQ1164" s="785"/>
      <c r="AR1164" s="309">
        <f t="shared" si="4233"/>
        <v>0</v>
      </c>
      <c r="AT1164" s="782">
        <f t="shared" si="4172"/>
        <v>0</v>
      </c>
      <c r="AU1164" s="782">
        <f t="shared" si="4173"/>
        <v>0</v>
      </c>
      <c r="AV1164" s="782">
        <f t="shared" si="4174"/>
        <v>0</v>
      </c>
      <c r="AW1164" s="788" t="e">
        <f t="shared" si="4175"/>
        <v>#DIV/0!</v>
      </c>
      <c r="AY1164" s="781">
        <f t="shared" si="4176"/>
        <v>0</v>
      </c>
      <c r="AZ1164" s="777"/>
      <c r="BA1164" s="781">
        <f t="shared" si="4177"/>
        <v>0</v>
      </c>
      <c r="BB1164" s="777"/>
      <c r="BC1164" s="781">
        <f t="shared" si="4178"/>
        <v>0</v>
      </c>
      <c r="BD1164" s="777"/>
      <c r="BE1164" s="781">
        <f t="shared" si="4179"/>
        <v>0</v>
      </c>
      <c r="BF1164" s="777"/>
      <c r="BG1164" s="781">
        <f t="shared" si="4180"/>
        <v>0</v>
      </c>
      <c r="BH1164" s="777"/>
      <c r="BI1164" s="781">
        <f t="shared" si="4181"/>
        <v>0</v>
      </c>
      <c r="BJ1164" s="777"/>
      <c r="BK1164" s="781">
        <f t="shared" si="4182"/>
        <v>0</v>
      </c>
      <c r="BL1164" s="777"/>
      <c r="BM1164" s="781">
        <f t="shared" si="4183"/>
        <v>0</v>
      </c>
      <c r="BN1164" s="777"/>
      <c r="BO1164" s="781">
        <f t="shared" si="4184"/>
        <v>0</v>
      </c>
      <c r="BP1164" s="777"/>
      <c r="BQ1164" s="781">
        <f t="shared" si="4185"/>
        <v>0</v>
      </c>
      <c r="BR1164" s="777"/>
    </row>
    <row r="1165" spans="1:70" outlineLevel="3">
      <c r="A1165" s="6">
        <v>302730</v>
      </c>
      <c r="B1165" s="10"/>
      <c r="C1165" s="121" t="s">
        <v>117</v>
      </c>
      <c r="D1165" s="194" t="s">
        <v>989</v>
      </c>
      <c r="E1165" s="43" t="str">
        <f t="shared" si="4222"/>
        <v>N</v>
      </c>
      <c r="F1165" s="49" t="s">
        <v>218</v>
      </c>
      <c r="G1165" s="122" t="s">
        <v>325</v>
      </c>
      <c r="H1165" s="1076"/>
      <c r="I1165" s="1141"/>
      <c r="J1165" s="1142"/>
      <c r="K1165" s="1032">
        <f t="shared" si="4223"/>
        <v>0</v>
      </c>
      <c r="L1165" s="208"/>
      <c r="M1165" s="128"/>
      <c r="N1165" s="409"/>
      <c r="O1165" s="409"/>
      <c r="Q1165" s="684" t="s">
        <v>1885</v>
      </c>
      <c r="R1165" s="692" t="s">
        <v>2004</v>
      </c>
      <c r="T1165" s="680" t="str">
        <f>IF(IF(A1165=0,TRUE(),D1165=IFERROR(VLOOKUP(A1165,Zaplecze_Weryfikacja!A:B,2,FALSE),2))=TRUE(),"Tak","Nie")</f>
        <v>Nie</v>
      </c>
      <c r="U1165" s="681" t="str">
        <f>IF(T1165="Tak"," ",IF(IFERROR(VLOOKUP(A1165,Zaplecze_Weryfikacja!A:B,2,FALSE),"Inny numer Lp")="Inny numer Lp","Inny numer Lp",IF(VLOOKUP(A1165,Zaplecze_Weryfikacja!A:B,2,FALSE)=D1165,"Nieznana przyczyna","Inny opis")))</f>
        <v>Inny opis</v>
      </c>
      <c r="Y1165" s="785"/>
      <c r="Z1165" s="309">
        <f t="shared" si="4224"/>
        <v>0</v>
      </c>
      <c r="AA1165" s="785"/>
      <c r="AB1165" s="309">
        <f t="shared" si="4225"/>
        <v>0</v>
      </c>
      <c r="AC1165" s="785"/>
      <c r="AD1165" s="309">
        <f t="shared" si="4226"/>
        <v>0</v>
      </c>
      <c r="AE1165" s="785"/>
      <c r="AF1165" s="309">
        <f t="shared" si="4227"/>
        <v>0</v>
      </c>
      <c r="AG1165" s="785"/>
      <c r="AH1165" s="309">
        <f t="shared" si="4228"/>
        <v>0</v>
      </c>
      <c r="AI1165" s="785"/>
      <c r="AJ1165" s="309">
        <f t="shared" si="4229"/>
        <v>0</v>
      </c>
      <c r="AK1165" s="785"/>
      <c r="AL1165" s="309">
        <f t="shared" si="4230"/>
        <v>0</v>
      </c>
      <c r="AM1165" s="785"/>
      <c r="AN1165" s="309">
        <f t="shared" si="4231"/>
        <v>0</v>
      </c>
      <c r="AO1165" s="785"/>
      <c r="AP1165" s="309">
        <f t="shared" si="4232"/>
        <v>0</v>
      </c>
      <c r="AQ1165" s="785"/>
      <c r="AR1165" s="309">
        <f t="shared" si="4233"/>
        <v>0</v>
      </c>
      <c r="AT1165" s="782">
        <f t="shared" si="4172"/>
        <v>0</v>
      </c>
      <c r="AU1165" s="782">
        <f t="shared" si="4173"/>
        <v>0</v>
      </c>
      <c r="AV1165" s="782">
        <f t="shared" si="4174"/>
        <v>0</v>
      </c>
      <c r="AW1165" s="788" t="e">
        <f t="shared" si="4175"/>
        <v>#DIV/0!</v>
      </c>
      <c r="AY1165" s="781">
        <f t="shared" si="4176"/>
        <v>0</v>
      </c>
      <c r="AZ1165" s="777"/>
      <c r="BA1165" s="781">
        <f t="shared" si="4177"/>
        <v>0</v>
      </c>
      <c r="BB1165" s="777"/>
      <c r="BC1165" s="781">
        <f t="shared" si="4178"/>
        <v>0</v>
      </c>
      <c r="BD1165" s="777"/>
      <c r="BE1165" s="781">
        <f t="shared" si="4179"/>
        <v>0</v>
      </c>
      <c r="BF1165" s="777"/>
      <c r="BG1165" s="781">
        <f t="shared" si="4180"/>
        <v>0</v>
      </c>
      <c r="BH1165" s="777"/>
      <c r="BI1165" s="781">
        <f t="shared" si="4181"/>
        <v>0</v>
      </c>
      <c r="BJ1165" s="777"/>
      <c r="BK1165" s="781">
        <f t="shared" si="4182"/>
        <v>0</v>
      </c>
      <c r="BL1165" s="777"/>
      <c r="BM1165" s="781">
        <f t="shared" si="4183"/>
        <v>0</v>
      </c>
      <c r="BN1165" s="777"/>
      <c r="BO1165" s="781">
        <f t="shared" si="4184"/>
        <v>0</v>
      </c>
      <c r="BP1165" s="777"/>
      <c r="BQ1165" s="781">
        <f t="shared" si="4185"/>
        <v>0</v>
      </c>
      <c r="BR1165" s="777"/>
    </row>
    <row r="1166" spans="1:70" outlineLevel="3">
      <c r="A1166" s="6"/>
      <c r="B1166" s="121"/>
      <c r="C1166" s="121"/>
      <c r="D1166" s="190"/>
      <c r="E1166" s="122"/>
      <c r="F1166" s="53"/>
      <c r="G1166" s="122"/>
      <c r="H1166" s="1017"/>
      <c r="I1166" s="1006"/>
      <c r="J1166" s="1111"/>
      <c r="K1166" s="1033"/>
      <c r="L1166" s="208"/>
      <c r="M1166" s="128"/>
      <c r="N1166" s="409"/>
      <c r="O1166" s="409"/>
      <c r="Q1166" s="683"/>
      <c r="R1166" s="692"/>
      <c r="T1166" s="680" t="str">
        <f>IF(IF(A1166=0,TRUE(),D1166=IFERROR(VLOOKUP(A1166,Zaplecze_Weryfikacja!A:B,2,FALSE),2))=TRUE(),"Tak","Nie")</f>
        <v>Tak</v>
      </c>
      <c r="U1166" s="681" t="str">
        <f>IF(T1166="Tak"," ",IF(IFERROR(VLOOKUP(A1166,Zaplecze_Weryfikacja!A:B,2,FALSE),"Inny numer Lp")="Inny numer Lp","Inny numer Lp",IF(VLOOKUP(A1166,Zaplecze_Weryfikacja!A:B,2,FALSE)=D1166,"Nieznana przyczyna","Inny opis")))</f>
        <v xml:space="preserve"> </v>
      </c>
      <c r="Y1166" s="785"/>
      <c r="Z1166" s="104"/>
      <c r="AA1166" s="785"/>
      <c r="AB1166" s="104"/>
      <c r="AC1166" s="785"/>
      <c r="AD1166" s="104"/>
      <c r="AE1166" s="785"/>
      <c r="AF1166" s="104"/>
      <c r="AG1166" s="785"/>
      <c r="AH1166" s="104"/>
      <c r="AI1166" s="785"/>
      <c r="AJ1166" s="104"/>
      <c r="AK1166" s="785"/>
      <c r="AL1166" s="104"/>
      <c r="AM1166" s="785"/>
      <c r="AN1166" s="104"/>
      <c r="AO1166" s="785"/>
      <c r="AP1166" s="104"/>
      <c r="AQ1166" s="785"/>
      <c r="AR1166" s="104"/>
      <c r="AT1166" s="782">
        <f t="shared" si="4172"/>
        <v>0</v>
      </c>
      <c r="AU1166" s="782">
        <f t="shared" si="4173"/>
        <v>0</v>
      </c>
      <c r="AV1166" s="782">
        <f t="shared" si="4174"/>
        <v>0</v>
      </c>
      <c r="AW1166" s="788" t="e">
        <f t="shared" si="4175"/>
        <v>#DIV/0!</v>
      </c>
      <c r="AY1166" s="781">
        <f t="shared" si="4176"/>
        <v>0</v>
      </c>
      <c r="AZ1166" s="777"/>
      <c r="BA1166" s="781">
        <f t="shared" si="4177"/>
        <v>0</v>
      </c>
      <c r="BB1166" s="777"/>
      <c r="BC1166" s="781">
        <f t="shared" si="4178"/>
        <v>0</v>
      </c>
      <c r="BD1166" s="777"/>
      <c r="BE1166" s="781">
        <f t="shared" si="4179"/>
        <v>0</v>
      </c>
      <c r="BF1166" s="777"/>
      <c r="BG1166" s="781">
        <f t="shared" si="4180"/>
        <v>0</v>
      </c>
      <c r="BH1166" s="777"/>
      <c r="BI1166" s="781">
        <f t="shared" si="4181"/>
        <v>0</v>
      </c>
      <c r="BJ1166" s="777"/>
      <c r="BK1166" s="781">
        <f t="shared" si="4182"/>
        <v>0</v>
      </c>
      <c r="BL1166" s="777"/>
      <c r="BM1166" s="781">
        <f t="shared" si="4183"/>
        <v>0</v>
      </c>
      <c r="BN1166" s="777"/>
      <c r="BO1166" s="781">
        <f t="shared" si="4184"/>
        <v>0</v>
      </c>
      <c r="BP1166" s="777"/>
      <c r="BQ1166" s="781">
        <f t="shared" si="4185"/>
        <v>0</v>
      </c>
      <c r="BR1166" s="777"/>
    </row>
    <row r="1167" spans="1:70" outlineLevel="3">
      <c r="A1167" s="667"/>
      <c r="B1167" s="668"/>
      <c r="C1167" s="668"/>
      <c r="D1167" s="672" t="s">
        <v>247</v>
      </c>
      <c r="E1167" s="773" t="str">
        <f>IF(COUNTIF(E1168:E1177,"T")=0,"N","T")</f>
        <v>N</v>
      </c>
      <c r="F1167" s="665"/>
      <c r="G1167" s="664"/>
      <c r="H1167" s="1079"/>
      <c r="I1167" s="1065"/>
      <c r="J1167" s="1116"/>
      <c r="K1167" s="1036">
        <f>SUBTOTAL(9,K1168:K1179)</f>
        <v>0</v>
      </c>
      <c r="L1167" s="496"/>
      <c r="M1167" s="657"/>
      <c r="N1167" s="657"/>
      <c r="O1167" s="657"/>
      <c r="Q1167" s="683"/>
      <c r="R1167" s="692"/>
      <c r="T1167" s="680" t="str">
        <f>IF(IF(A1167=0,TRUE(),D1167=IFERROR(VLOOKUP(A1167,Zaplecze_Weryfikacja!A:B,2,FALSE),2))=TRUE(),"Tak","Nie")</f>
        <v>Tak</v>
      </c>
      <c r="U1167" s="681" t="str">
        <f>IF(T1167="Tak"," ",IF(IFERROR(VLOOKUP(A1167,Zaplecze_Weryfikacja!A:B,2,FALSE),"Inny numer Lp")="Inny numer Lp","Inny numer Lp",IF(VLOOKUP(A1167,Zaplecze_Weryfikacja!A:B,2,FALSE)=D1167,"Nieznana przyczyna","Inny opis")))</f>
        <v xml:space="preserve"> </v>
      </c>
      <c r="Y1167" s="785"/>
      <c r="Z1167" s="663">
        <f>SUBTOTAL(9,Z1168:Z1179)</f>
        <v>0</v>
      </c>
      <c r="AA1167" s="785"/>
      <c r="AB1167" s="663">
        <f>SUBTOTAL(9,AB1168:AB1179)</f>
        <v>0</v>
      </c>
      <c r="AC1167" s="785"/>
      <c r="AD1167" s="663">
        <f>SUBTOTAL(9,AD1168:AD1179)</f>
        <v>0</v>
      </c>
      <c r="AE1167" s="785"/>
      <c r="AF1167" s="663">
        <f>SUBTOTAL(9,AF1168:AF1179)</f>
        <v>0</v>
      </c>
      <c r="AG1167" s="785"/>
      <c r="AH1167" s="663">
        <f>SUBTOTAL(9,AH1168:AH1179)</f>
        <v>0</v>
      </c>
      <c r="AI1167" s="785"/>
      <c r="AJ1167" s="663">
        <f>SUBTOTAL(9,AJ1168:AJ1179)</f>
        <v>0</v>
      </c>
      <c r="AK1167" s="785"/>
      <c r="AL1167" s="663">
        <f>SUBTOTAL(9,AL1168:AL1179)</f>
        <v>0</v>
      </c>
      <c r="AM1167" s="785"/>
      <c r="AN1167" s="663">
        <f>SUBTOTAL(9,AN1168:AN1179)</f>
        <v>0</v>
      </c>
      <c r="AO1167" s="785"/>
      <c r="AP1167" s="663">
        <f>SUBTOTAL(9,AP1168:AP1179)</f>
        <v>0</v>
      </c>
      <c r="AQ1167" s="785"/>
      <c r="AR1167" s="663">
        <f>SUBTOTAL(9,AR1168:AR1179)</f>
        <v>0</v>
      </c>
      <c r="AT1167" s="845">
        <f t="shared" si="4172"/>
        <v>0</v>
      </c>
      <c r="AU1167" s="845">
        <f t="shared" si="4173"/>
        <v>0</v>
      </c>
      <c r="AV1167" s="845">
        <f t="shared" si="4174"/>
        <v>0</v>
      </c>
      <c r="AW1167" s="846" t="e">
        <f t="shared" si="4175"/>
        <v>#DIV/0!</v>
      </c>
      <c r="AY1167" s="781">
        <f t="shared" si="4176"/>
        <v>0</v>
      </c>
      <c r="AZ1167" s="847"/>
      <c r="BA1167" s="781">
        <f t="shared" si="4177"/>
        <v>0</v>
      </c>
      <c r="BB1167" s="847"/>
      <c r="BC1167" s="781">
        <f t="shared" si="4178"/>
        <v>0</v>
      </c>
      <c r="BD1167" s="847"/>
      <c r="BE1167" s="781">
        <f t="shared" si="4179"/>
        <v>0</v>
      </c>
      <c r="BF1167" s="847"/>
      <c r="BG1167" s="781">
        <f t="shared" si="4180"/>
        <v>0</v>
      </c>
      <c r="BH1167" s="847"/>
      <c r="BI1167" s="781">
        <f t="shared" si="4181"/>
        <v>0</v>
      </c>
      <c r="BJ1167" s="847"/>
      <c r="BK1167" s="781">
        <f t="shared" si="4182"/>
        <v>0</v>
      </c>
      <c r="BL1167" s="847"/>
      <c r="BM1167" s="781">
        <f t="shared" si="4183"/>
        <v>0</v>
      </c>
      <c r="BN1167" s="847"/>
      <c r="BO1167" s="781">
        <f t="shared" si="4184"/>
        <v>0</v>
      </c>
      <c r="BP1167" s="847"/>
      <c r="BQ1167" s="781">
        <f t="shared" si="4185"/>
        <v>0</v>
      </c>
      <c r="BR1167" s="847"/>
    </row>
    <row r="1168" spans="1:70" outlineLevel="3">
      <c r="A1168" s="6">
        <v>302731</v>
      </c>
      <c r="B1168" s="10"/>
      <c r="C1168" s="121" t="s">
        <v>117</v>
      </c>
      <c r="D1168" s="34" t="s">
        <v>986</v>
      </c>
      <c r="E1168" s="43" t="str">
        <f t="shared" ref="E1168:E1177" si="4234">IF(H1168&gt;0,"T","N")</f>
        <v>N</v>
      </c>
      <c r="F1168" s="13" t="s">
        <v>2959</v>
      </c>
      <c r="G1168" s="122" t="s">
        <v>327</v>
      </c>
      <c r="H1168" s="1076"/>
      <c r="I1168" s="1141"/>
      <c r="J1168" s="1142"/>
      <c r="K1168" s="1032">
        <f t="shared" ref="K1168:K1177" si="4235">IF(B1168="E","E",$H1168*I1168)</f>
        <v>0</v>
      </c>
      <c r="L1168" s="208"/>
      <c r="M1168" s="128"/>
      <c r="N1168" s="409"/>
      <c r="O1168" s="409"/>
      <c r="Q1168" s="684" t="s">
        <v>1902</v>
      </c>
      <c r="R1168" s="692" t="s">
        <v>2004</v>
      </c>
      <c r="T1168" s="680" t="str">
        <f>IF(IF(A1168=0,TRUE(),D1168=IFERROR(VLOOKUP(A1168,Zaplecze_Weryfikacja!A:B,2,FALSE),2))=TRUE(),"Tak","Nie")</f>
        <v>Nie</v>
      </c>
      <c r="U1168" s="681" t="str">
        <f>IF(T1168="Tak"," ",IF(IFERROR(VLOOKUP(A1168,Zaplecze_Weryfikacja!A:B,2,FALSE),"Inny numer Lp")="Inny numer Lp","Inny numer Lp",IF(VLOOKUP(A1168,Zaplecze_Weryfikacja!A:B,2,FALSE)=D1168,"Nieznana przyczyna","Inny opis")))</f>
        <v>Inny opis</v>
      </c>
      <c r="Y1168" s="785"/>
      <c r="Z1168" s="309">
        <f t="shared" ref="Z1168:Z1177" si="4236">IF($B1168="E","E",$H1168*Y1168)</f>
        <v>0</v>
      </c>
      <c r="AA1168" s="785"/>
      <c r="AB1168" s="309">
        <f t="shared" ref="AB1168:AB1177" si="4237">IF($B1168="E","E",$H1168*AA1168)</f>
        <v>0</v>
      </c>
      <c r="AC1168" s="785"/>
      <c r="AD1168" s="309">
        <f t="shared" ref="AD1168:AD1177" si="4238">IF($B1168="E","E",$H1168*AC1168)</f>
        <v>0</v>
      </c>
      <c r="AE1168" s="785"/>
      <c r="AF1168" s="309">
        <f t="shared" ref="AF1168:AF1177" si="4239">IF($B1168="E","E",$H1168*AE1168)</f>
        <v>0</v>
      </c>
      <c r="AG1168" s="785"/>
      <c r="AH1168" s="309">
        <f t="shared" ref="AH1168:AH1177" si="4240">IF($B1168="E","E",$H1168*AG1168)</f>
        <v>0</v>
      </c>
      <c r="AI1168" s="785"/>
      <c r="AJ1168" s="309">
        <f t="shared" ref="AJ1168:AJ1177" si="4241">IF($B1168="E","E",$H1168*AI1168)</f>
        <v>0</v>
      </c>
      <c r="AK1168" s="785"/>
      <c r="AL1168" s="309">
        <f t="shared" ref="AL1168:AL1177" si="4242">IF($B1168="E","E",$H1168*AK1168)</f>
        <v>0</v>
      </c>
      <c r="AM1168" s="785"/>
      <c r="AN1168" s="309">
        <f t="shared" ref="AN1168:AN1177" si="4243">IF($B1168="E","E",$H1168*AM1168)</f>
        <v>0</v>
      </c>
      <c r="AO1168" s="785"/>
      <c r="AP1168" s="309">
        <f t="shared" ref="AP1168:AP1177" si="4244">IF($B1168="E","E",$H1168*AO1168)</f>
        <v>0</v>
      </c>
      <c r="AQ1168" s="785"/>
      <c r="AR1168" s="309">
        <f t="shared" ref="AR1168:AR1177" si="4245">IF($B1168="E","E",$H1168*AQ1168)</f>
        <v>0</v>
      </c>
      <c r="AT1168" s="782">
        <f t="shared" si="4172"/>
        <v>0</v>
      </c>
      <c r="AU1168" s="782">
        <f t="shared" si="4173"/>
        <v>0</v>
      </c>
      <c r="AV1168" s="782">
        <f t="shared" si="4174"/>
        <v>0</v>
      </c>
      <c r="AW1168" s="788" t="e">
        <f t="shared" si="4175"/>
        <v>#DIV/0!</v>
      </c>
      <c r="AY1168" s="781">
        <f t="shared" si="4176"/>
        <v>0</v>
      </c>
      <c r="AZ1168" s="777"/>
      <c r="BA1168" s="781">
        <f t="shared" si="4177"/>
        <v>0</v>
      </c>
      <c r="BB1168" s="777"/>
      <c r="BC1168" s="781">
        <f t="shared" si="4178"/>
        <v>0</v>
      </c>
      <c r="BD1168" s="777"/>
      <c r="BE1168" s="781">
        <f t="shared" si="4179"/>
        <v>0</v>
      </c>
      <c r="BF1168" s="777"/>
      <c r="BG1168" s="781">
        <f t="shared" si="4180"/>
        <v>0</v>
      </c>
      <c r="BH1168" s="777"/>
      <c r="BI1168" s="781">
        <f t="shared" si="4181"/>
        <v>0</v>
      </c>
      <c r="BJ1168" s="777"/>
      <c r="BK1168" s="781">
        <f t="shared" si="4182"/>
        <v>0</v>
      </c>
      <c r="BL1168" s="777"/>
      <c r="BM1168" s="781">
        <f t="shared" si="4183"/>
        <v>0</v>
      </c>
      <c r="BN1168" s="777"/>
      <c r="BO1168" s="781">
        <f t="shared" si="4184"/>
        <v>0</v>
      </c>
      <c r="BP1168" s="777"/>
      <c r="BQ1168" s="781">
        <f t="shared" si="4185"/>
        <v>0</v>
      </c>
      <c r="BR1168" s="777"/>
    </row>
    <row r="1169" spans="1:70" outlineLevel="3">
      <c r="A1169" s="6">
        <v>302732</v>
      </c>
      <c r="B1169" s="10"/>
      <c r="C1169" s="121" t="s">
        <v>117</v>
      </c>
      <c r="D1169" s="175" t="s">
        <v>240</v>
      </c>
      <c r="E1169" s="43" t="str">
        <f t="shared" si="4234"/>
        <v>N</v>
      </c>
      <c r="F1169" s="42" t="s">
        <v>251</v>
      </c>
      <c r="G1169" s="122" t="s">
        <v>327</v>
      </c>
      <c r="H1169" s="1076"/>
      <c r="I1169" s="1141"/>
      <c r="J1169" s="1142"/>
      <c r="K1169" s="1032">
        <f t="shared" si="4235"/>
        <v>0</v>
      </c>
      <c r="L1169" s="208"/>
      <c r="M1169" s="128"/>
      <c r="N1169" s="409"/>
      <c r="O1169" s="409"/>
      <c r="Q1169" s="684" t="s">
        <v>1902</v>
      </c>
      <c r="R1169" s="692" t="s">
        <v>2004</v>
      </c>
      <c r="T1169" s="680" t="str">
        <f>IF(IF(A1169=0,TRUE(),D1169=IFERROR(VLOOKUP(A1169,Zaplecze_Weryfikacja!A:B,2,FALSE),2))=TRUE(),"Tak","Nie")</f>
        <v>Nie</v>
      </c>
      <c r="U1169" s="681" t="str">
        <f>IF(T1169="Tak"," ",IF(IFERROR(VLOOKUP(A1169,Zaplecze_Weryfikacja!A:B,2,FALSE),"Inny numer Lp")="Inny numer Lp","Inny numer Lp",IF(VLOOKUP(A1169,Zaplecze_Weryfikacja!A:B,2,FALSE)=D1169,"Nieznana przyczyna","Inny opis")))</f>
        <v>Inny opis</v>
      </c>
      <c r="Y1169" s="785"/>
      <c r="Z1169" s="309">
        <f t="shared" si="4236"/>
        <v>0</v>
      </c>
      <c r="AA1169" s="785"/>
      <c r="AB1169" s="309">
        <f t="shared" si="4237"/>
        <v>0</v>
      </c>
      <c r="AC1169" s="785"/>
      <c r="AD1169" s="309">
        <f t="shared" si="4238"/>
        <v>0</v>
      </c>
      <c r="AE1169" s="785"/>
      <c r="AF1169" s="309">
        <f t="shared" si="4239"/>
        <v>0</v>
      </c>
      <c r="AG1169" s="785"/>
      <c r="AH1169" s="309">
        <f t="shared" si="4240"/>
        <v>0</v>
      </c>
      <c r="AI1169" s="785"/>
      <c r="AJ1169" s="309">
        <f t="shared" si="4241"/>
        <v>0</v>
      </c>
      <c r="AK1169" s="785"/>
      <c r="AL1169" s="309">
        <f t="shared" si="4242"/>
        <v>0</v>
      </c>
      <c r="AM1169" s="785"/>
      <c r="AN1169" s="309">
        <f t="shared" si="4243"/>
        <v>0</v>
      </c>
      <c r="AO1169" s="785"/>
      <c r="AP1169" s="309">
        <f t="shared" si="4244"/>
        <v>0</v>
      </c>
      <c r="AQ1169" s="785"/>
      <c r="AR1169" s="309">
        <f t="shared" si="4245"/>
        <v>0</v>
      </c>
      <c r="AT1169" s="782">
        <f t="shared" ref="AT1169:AT1241" si="4246">MAX(Z1169,AB1169,AD1169,AF1169,AH1169,AJ1169,AL1169,AN1169,AP1169,AR1169)</f>
        <v>0</v>
      </c>
      <c r="AU1169" s="782">
        <f t="shared" ref="AU1169:AU1241" si="4247">IF($AU$6=10,MIN(Z1169,AB1169,AD1169,AF1169,AH1169,AJ1169,AL1169,AN1169,AP1169,AR1169),IF($AU$6=9,MIN(Z1169,AB1169,AD1169,AF1169,AH1169,AJ1169,AL1169,AN1169,AP1169),IF($AU$6=8,MIN(Z1169,AB1169,AD1169,AF1169,AH1169,AJ1169,AL1169,AN1169),IF($AU$6=7,MIN(Z1169,AB1169,AD1169,AF1169,AH1169,AJ1169,AL1169),IF($AU$6=6,MIN(Z1169,AB1169,AD1169,AF1169,AH1169,AJ1169),IF($AU$6=5,MIN(Z1169,AB1169,AD1169,AF1169,AH1169),IF($AU$6=4,MIN(Z1169,AB1169,AD1169,AF1169),IF($AU$6=4,MIN(Z1169,AB1169,AD1169,AF1169),IF($AU$6=3,MIN(Z1169,AB1169,AD1169),IF($AU$6=3,MIN(Z1169,AB1169,AD1169),IF($AU$6=2,MIN(Z1169,AB1169),IF($AU$6=1,MIN(Z1169),"Błąd - zła ilośc oferentów"))))))))))))</f>
        <v>0</v>
      </c>
      <c r="AV1169" s="782">
        <f t="shared" ref="AV1169:AV1241" si="4248">AT1169-AU1169</f>
        <v>0</v>
      </c>
      <c r="AW1169" s="788" t="e">
        <f t="shared" ref="AW1169:AW1241" si="4249">AT1169/AU1169</f>
        <v>#DIV/0!</v>
      </c>
      <c r="AY1169" s="781">
        <f t="shared" ref="AY1169:AY1241" si="4250">+AZ1169</f>
        <v>0</v>
      </c>
      <c r="AZ1169" s="777"/>
      <c r="BA1169" s="781">
        <f t="shared" ref="BA1169:BA1241" si="4251">+BB1169</f>
        <v>0</v>
      </c>
      <c r="BB1169" s="777"/>
      <c r="BC1169" s="781">
        <f t="shared" ref="BC1169:BC1241" si="4252">+BD1169</f>
        <v>0</v>
      </c>
      <c r="BD1169" s="777"/>
      <c r="BE1169" s="781">
        <f t="shared" ref="BE1169:BE1241" si="4253">+BF1169</f>
        <v>0</v>
      </c>
      <c r="BF1169" s="777"/>
      <c r="BG1169" s="781">
        <f t="shared" ref="BG1169:BG1241" si="4254">+BH1169</f>
        <v>0</v>
      </c>
      <c r="BH1169" s="777"/>
      <c r="BI1169" s="781">
        <f t="shared" ref="BI1169:BI1241" si="4255">+BJ1169</f>
        <v>0</v>
      </c>
      <c r="BJ1169" s="777"/>
      <c r="BK1169" s="781">
        <f t="shared" ref="BK1169:BK1241" si="4256">+BL1169</f>
        <v>0</v>
      </c>
      <c r="BL1169" s="777"/>
      <c r="BM1169" s="781">
        <f t="shared" ref="BM1169:BM1241" si="4257">+BN1169</f>
        <v>0</v>
      </c>
      <c r="BN1169" s="777"/>
      <c r="BO1169" s="781">
        <f t="shared" ref="BO1169:BO1241" si="4258">+BP1169</f>
        <v>0</v>
      </c>
      <c r="BP1169" s="777"/>
      <c r="BQ1169" s="781">
        <f t="shared" ref="BQ1169:BQ1241" si="4259">+BR1169</f>
        <v>0</v>
      </c>
      <c r="BR1169" s="777"/>
    </row>
    <row r="1170" spans="1:70" outlineLevel="3">
      <c r="A1170" s="6">
        <v>302733</v>
      </c>
      <c r="B1170" s="10"/>
      <c r="C1170" s="121" t="s">
        <v>117</v>
      </c>
      <c r="D1170" s="175" t="s">
        <v>240</v>
      </c>
      <c r="E1170" s="43" t="str">
        <f t="shared" si="4234"/>
        <v>N</v>
      </c>
      <c r="F1170" s="42" t="s">
        <v>255</v>
      </c>
      <c r="G1170" s="122" t="s">
        <v>327</v>
      </c>
      <c r="H1170" s="1076"/>
      <c r="I1170" s="1141"/>
      <c r="J1170" s="1142"/>
      <c r="K1170" s="1032">
        <f t="shared" si="4235"/>
        <v>0</v>
      </c>
      <c r="L1170" s="208"/>
      <c r="M1170" s="128"/>
      <c r="N1170" s="409"/>
      <c r="O1170" s="409"/>
      <c r="Q1170" s="684" t="s">
        <v>1902</v>
      </c>
      <c r="R1170" s="692" t="s">
        <v>2004</v>
      </c>
      <c r="T1170" s="680" t="str">
        <f>IF(IF(A1170=0,TRUE(),D1170=IFERROR(VLOOKUP(A1170,Zaplecze_Weryfikacja!A:B,2,FALSE),2))=TRUE(),"Tak","Nie")</f>
        <v>Nie</v>
      </c>
      <c r="U1170" s="681" t="str">
        <f>IF(T1170="Tak"," ",IF(IFERROR(VLOOKUP(A1170,Zaplecze_Weryfikacja!A:B,2,FALSE),"Inny numer Lp")="Inny numer Lp","Inny numer Lp",IF(VLOOKUP(A1170,Zaplecze_Weryfikacja!A:B,2,FALSE)=D1170,"Nieznana przyczyna","Inny opis")))</f>
        <v>Inny opis</v>
      </c>
      <c r="Y1170" s="785"/>
      <c r="Z1170" s="309">
        <f t="shared" si="4236"/>
        <v>0</v>
      </c>
      <c r="AA1170" s="785"/>
      <c r="AB1170" s="309">
        <f t="shared" si="4237"/>
        <v>0</v>
      </c>
      <c r="AC1170" s="785"/>
      <c r="AD1170" s="309">
        <f t="shared" si="4238"/>
        <v>0</v>
      </c>
      <c r="AE1170" s="785"/>
      <c r="AF1170" s="309">
        <f t="shared" si="4239"/>
        <v>0</v>
      </c>
      <c r="AG1170" s="785"/>
      <c r="AH1170" s="309">
        <f t="shared" si="4240"/>
        <v>0</v>
      </c>
      <c r="AI1170" s="785"/>
      <c r="AJ1170" s="309">
        <f t="shared" si="4241"/>
        <v>0</v>
      </c>
      <c r="AK1170" s="785"/>
      <c r="AL1170" s="309">
        <f t="shared" si="4242"/>
        <v>0</v>
      </c>
      <c r="AM1170" s="785"/>
      <c r="AN1170" s="309">
        <f t="shared" si="4243"/>
        <v>0</v>
      </c>
      <c r="AO1170" s="785"/>
      <c r="AP1170" s="309">
        <f t="shared" si="4244"/>
        <v>0</v>
      </c>
      <c r="AQ1170" s="785"/>
      <c r="AR1170" s="309">
        <f t="shared" si="4245"/>
        <v>0</v>
      </c>
      <c r="AT1170" s="782">
        <f t="shared" si="4246"/>
        <v>0</v>
      </c>
      <c r="AU1170" s="782">
        <f t="shared" si="4247"/>
        <v>0</v>
      </c>
      <c r="AV1170" s="782">
        <f t="shared" si="4248"/>
        <v>0</v>
      </c>
      <c r="AW1170" s="788" t="e">
        <f t="shared" si="4249"/>
        <v>#DIV/0!</v>
      </c>
      <c r="AY1170" s="781">
        <f t="shared" si="4250"/>
        <v>0</v>
      </c>
      <c r="AZ1170" s="777"/>
      <c r="BA1170" s="781">
        <f t="shared" si="4251"/>
        <v>0</v>
      </c>
      <c r="BB1170" s="777"/>
      <c r="BC1170" s="781">
        <f t="shared" si="4252"/>
        <v>0</v>
      </c>
      <c r="BD1170" s="777"/>
      <c r="BE1170" s="781">
        <f t="shared" si="4253"/>
        <v>0</v>
      </c>
      <c r="BF1170" s="777"/>
      <c r="BG1170" s="781">
        <f t="shared" si="4254"/>
        <v>0</v>
      </c>
      <c r="BH1170" s="777"/>
      <c r="BI1170" s="781">
        <f t="shared" si="4255"/>
        <v>0</v>
      </c>
      <c r="BJ1170" s="777"/>
      <c r="BK1170" s="781">
        <f t="shared" si="4256"/>
        <v>0</v>
      </c>
      <c r="BL1170" s="777"/>
      <c r="BM1170" s="781">
        <f t="shared" si="4257"/>
        <v>0</v>
      </c>
      <c r="BN1170" s="777"/>
      <c r="BO1170" s="781">
        <f t="shared" si="4258"/>
        <v>0</v>
      </c>
      <c r="BP1170" s="777"/>
      <c r="BQ1170" s="781">
        <f t="shared" si="4259"/>
        <v>0</v>
      </c>
      <c r="BR1170" s="777"/>
    </row>
    <row r="1171" spans="1:70" outlineLevel="3">
      <c r="A1171" s="6">
        <v>302734</v>
      </c>
      <c r="B1171" s="10"/>
      <c r="C1171" s="121" t="s">
        <v>117</v>
      </c>
      <c r="D1171" s="174" t="s">
        <v>962</v>
      </c>
      <c r="E1171" s="43" t="str">
        <f t="shared" si="4234"/>
        <v>N</v>
      </c>
      <c r="F1171" s="13"/>
      <c r="G1171" s="122" t="s">
        <v>327</v>
      </c>
      <c r="H1171" s="1076"/>
      <c r="I1171" s="1141"/>
      <c r="J1171" s="1142"/>
      <c r="K1171" s="1032">
        <f t="shared" si="4235"/>
        <v>0</v>
      </c>
      <c r="L1171" s="208"/>
      <c r="M1171" s="128"/>
      <c r="N1171" s="409"/>
      <c r="O1171" s="409"/>
      <c r="Q1171" s="684" t="s">
        <v>1849</v>
      </c>
      <c r="R1171" s="692" t="s">
        <v>2004</v>
      </c>
      <c r="T1171" s="680" t="str">
        <f>IF(IF(A1171=0,TRUE(),D1171=IFERROR(VLOOKUP(A1171,Zaplecze_Weryfikacja!A:B,2,FALSE),2))=TRUE(),"Tak","Nie")</f>
        <v>Nie</v>
      </c>
      <c r="U1171" s="681" t="str">
        <f>IF(T1171="Tak"," ",IF(IFERROR(VLOOKUP(A1171,Zaplecze_Weryfikacja!A:B,2,FALSE),"Inny numer Lp")="Inny numer Lp","Inny numer Lp",IF(VLOOKUP(A1171,Zaplecze_Weryfikacja!A:B,2,FALSE)=D1171,"Nieznana przyczyna","Inny opis")))</f>
        <v>Inny opis</v>
      </c>
      <c r="Y1171" s="785"/>
      <c r="Z1171" s="309">
        <f t="shared" si="4236"/>
        <v>0</v>
      </c>
      <c r="AA1171" s="785"/>
      <c r="AB1171" s="309">
        <f t="shared" si="4237"/>
        <v>0</v>
      </c>
      <c r="AC1171" s="785"/>
      <c r="AD1171" s="309">
        <f t="shared" si="4238"/>
        <v>0</v>
      </c>
      <c r="AE1171" s="785"/>
      <c r="AF1171" s="309">
        <f t="shared" si="4239"/>
        <v>0</v>
      </c>
      <c r="AG1171" s="785"/>
      <c r="AH1171" s="309">
        <f t="shared" si="4240"/>
        <v>0</v>
      </c>
      <c r="AI1171" s="785"/>
      <c r="AJ1171" s="309">
        <f t="shared" si="4241"/>
        <v>0</v>
      </c>
      <c r="AK1171" s="785"/>
      <c r="AL1171" s="309">
        <f t="shared" si="4242"/>
        <v>0</v>
      </c>
      <c r="AM1171" s="785"/>
      <c r="AN1171" s="309">
        <f t="shared" si="4243"/>
        <v>0</v>
      </c>
      <c r="AO1171" s="785"/>
      <c r="AP1171" s="309">
        <f t="shared" si="4244"/>
        <v>0</v>
      </c>
      <c r="AQ1171" s="785"/>
      <c r="AR1171" s="309">
        <f t="shared" si="4245"/>
        <v>0</v>
      </c>
      <c r="AT1171" s="782">
        <f t="shared" si="4246"/>
        <v>0</v>
      </c>
      <c r="AU1171" s="782">
        <f t="shared" si="4247"/>
        <v>0</v>
      </c>
      <c r="AV1171" s="782">
        <f t="shared" si="4248"/>
        <v>0</v>
      </c>
      <c r="AW1171" s="788" t="e">
        <f t="shared" si="4249"/>
        <v>#DIV/0!</v>
      </c>
      <c r="AY1171" s="781">
        <f t="shared" si="4250"/>
        <v>0</v>
      </c>
      <c r="AZ1171" s="777"/>
      <c r="BA1171" s="781">
        <f t="shared" si="4251"/>
        <v>0</v>
      </c>
      <c r="BB1171" s="777"/>
      <c r="BC1171" s="781">
        <f t="shared" si="4252"/>
        <v>0</v>
      </c>
      <c r="BD1171" s="777"/>
      <c r="BE1171" s="781">
        <f t="shared" si="4253"/>
        <v>0</v>
      </c>
      <c r="BF1171" s="777"/>
      <c r="BG1171" s="781">
        <f t="shared" si="4254"/>
        <v>0</v>
      </c>
      <c r="BH1171" s="777"/>
      <c r="BI1171" s="781">
        <f t="shared" si="4255"/>
        <v>0</v>
      </c>
      <c r="BJ1171" s="777"/>
      <c r="BK1171" s="781">
        <f t="shared" si="4256"/>
        <v>0</v>
      </c>
      <c r="BL1171" s="777"/>
      <c r="BM1171" s="781">
        <f t="shared" si="4257"/>
        <v>0</v>
      </c>
      <c r="BN1171" s="777"/>
      <c r="BO1171" s="781">
        <f t="shared" si="4258"/>
        <v>0</v>
      </c>
      <c r="BP1171" s="777"/>
      <c r="BQ1171" s="781">
        <f t="shared" si="4259"/>
        <v>0</v>
      </c>
      <c r="BR1171" s="777"/>
    </row>
    <row r="1172" spans="1:70" ht="28.5" outlineLevel="3">
      <c r="A1172" s="6">
        <v>302735</v>
      </c>
      <c r="B1172" s="10"/>
      <c r="C1172" s="121" t="s">
        <v>117</v>
      </c>
      <c r="D1172" s="174" t="s">
        <v>232</v>
      </c>
      <c r="E1172" s="43" t="str">
        <f t="shared" si="4234"/>
        <v>N</v>
      </c>
      <c r="F1172" s="13" t="s">
        <v>2950</v>
      </c>
      <c r="G1172" s="122" t="s">
        <v>327</v>
      </c>
      <c r="H1172" s="1076"/>
      <c r="I1172" s="1141"/>
      <c r="J1172" s="1142"/>
      <c r="K1172" s="1032">
        <f t="shared" si="4235"/>
        <v>0</v>
      </c>
      <c r="L1172" s="208"/>
      <c r="M1172" s="128"/>
      <c r="N1172" s="409"/>
      <c r="O1172" s="409"/>
      <c r="Q1172" s="684" t="s">
        <v>1868</v>
      </c>
      <c r="R1172" s="692" t="s">
        <v>2004</v>
      </c>
      <c r="T1172" s="680" t="str">
        <f>IF(IF(A1172=0,TRUE(),D1172=IFERROR(VLOOKUP(A1172,Zaplecze_Weryfikacja!A:B,2,FALSE),2))=TRUE(),"Tak","Nie")</f>
        <v>Nie</v>
      </c>
      <c r="U1172" s="681" t="str">
        <f>IF(T1172="Tak"," ",IF(IFERROR(VLOOKUP(A1172,Zaplecze_Weryfikacja!A:B,2,FALSE),"Inny numer Lp")="Inny numer Lp","Inny numer Lp",IF(VLOOKUP(A1172,Zaplecze_Weryfikacja!A:B,2,FALSE)=D1172,"Nieznana przyczyna","Inny opis")))</f>
        <v>Inny opis</v>
      </c>
      <c r="Y1172" s="785"/>
      <c r="Z1172" s="309">
        <f t="shared" si="4236"/>
        <v>0</v>
      </c>
      <c r="AA1172" s="785"/>
      <c r="AB1172" s="309">
        <f t="shared" si="4237"/>
        <v>0</v>
      </c>
      <c r="AC1172" s="785"/>
      <c r="AD1172" s="309">
        <f t="shared" si="4238"/>
        <v>0</v>
      </c>
      <c r="AE1172" s="785"/>
      <c r="AF1172" s="309">
        <f t="shared" si="4239"/>
        <v>0</v>
      </c>
      <c r="AG1172" s="785"/>
      <c r="AH1172" s="309">
        <f t="shared" si="4240"/>
        <v>0</v>
      </c>
      <c r="AI1172" s="785"/>
      <c r="AJ1172" s="309">
        <f t="shared" si="4241"/>
        <v>0</v>
      </c>
      <c r="AK1172" s="785"/>
      <c r="AL1172" s="309">
        <f t="shared" si="4242"/>
        <v>0</v>
      </c>
      <c r="AM1172" s="785"/>
      <c r="AN1172" s="309">
        <f t="shared" si="4243"/>
        <v>0</v>
      </c>
      <c r="AO1172" s="785"/>
      <c r="AP1172" s="309">
        <f t="shared" si="4244"/>
        <v>0</v>
      </c>
      <c r="AQ1172" s="785"/>
      <c r="AR1172" s="309">
        <f t="shared" si="4245"/>
        <v>0</v>
      </c>
      <c r="AT1172" s="782">
        <f t="shared" si="4246"/>
        <v>0</v>
      </c>
      <c r="AU1172" s="782">
        <f t="shared" si="4247"/>
        <v>0</v>
      </c>
      <c r="AV1172" s="782">
        <f t="shared" si="4248"/>
        <v>0</v>
      </c>
      <c r="AW1172" s="788" t="e">
        <f t="shared" si="4249"/>
        <v>#DIV/0!</v>
      </c>
      <c r="AY1172" s="781">
        <f t="shared" si="4250"/>
        <v>0</v>
      </c>
      <c r="AZ1172" s="777"/>
      <c r="BA1172" s="781">
        <f t="shared" si="4251"/>
        <v>0</v>
      </c>
      <c r="BB1172" s="777"/>
      <c r="BC1172" s="781">
        <f t="shared" si="4252"/>
        <v>0</v>
      </c>
      <c r="BD1172" s="777"/>
      <c r="BE1172" s="781">
        <f t="shared" si="4253"/>
        <v>0</v>
      </c>
      <c r="BF1172" s="777"/>
      <c r="BG1172" s="781">
        <f t="shared" si="4254"/>
        <v>0</v>
      </c>
      <c r="BH1172" s="777"/>
      <c r="BI1172" s="781">
        <f t="shared" si="4255"/>
        <v>0</v>
      </c>
      <c r="BJ1172" s="777"/>
      <c r="BK1172" s="781">
        <f t="shared" si="4256"/>
        <v>0</v>
      </c>
      <c r="BL1172" s="777"/>
      <c r="BM1172" s="781">
        <f t="shared" si="4257"/>
        <v>0</v>
      </c>
      <c r="BN1172" s="777"/>
      <c r="BO1172" s="781">
        <f t="shared" si="4258"/>
        <v>0</v>
      </c>
      <c r="BP1172" s="777"/>
      <c r="BQ1172" s="781">
        <f t="shared" si="4259"/>
        <v>0</v>
      </c>
      <c r="BR1172" s="777"/>
    </row>
    <row r="1173" spans="1:70" outlineLevel="3">
      <c r="A1173" s="6">
        <v>302736</v>
      </c>
      <c r="B1173" s="10"/>
      <c r="C1173" s="121" t="s">
        <v>117</v>
      </c>
      <c r="D1173" s="175" t="s">
        <v>233</v>
      </c>
      <c r="E1173" s="43" t="str">
        <f t="shared" si="4234"/>
        <v>N</v>
      </c>
      <c r="F1173" s="13" t="s">
        <v>250</v>
      </c>
      <c r="G1173" s="122" t="s">
        <v>327</v>
      </c>
      <c r="H1173" s="1076"/>
      <c r="I1173" s="1141"/>
      <c r="J1173" s="1142"/>
      <c r="K1173" s="1032">
        <f t="shared" si="4235"/>
        <v>0</v>
      </c>
      <c r="L1173" s="208"/>
      <c r="M1173" s="128"/>
      <c r="N1173" s="409"/>
      <c r="O1173" s="409"/>
      <c r="Q1173" s="686" t="s">
        <v>1865</v>
      </c>
      <c r="R1173" s="692" t="s">
        <v>2004</v>
      </c>
      <c r="T1173" s="680" t="str">
        <f>IF(IF(A1173=0,TRUE(),D1173=IFERROR(VLOOKUP(A1173,Zaplecze_Weryfikacja!A:B,2,FALSE),2))=TRUE(),"Tak","Nie")</f>
        <v>Nie</v>
      </c>
      <c r="U1173" s="681" t="str">
        <f>IF(T1173="Tak"," ",IF(IFERROR(VLOOKUP(A1173,Zaplecze_Weryfikacja!A:B,2,FALSE),"Inny numer Lp")="Inny numer Lp","Inny numer Lp",IF(VLOOKUP(A1173,Zaplecze_Weryfikacja!A:B,2,FALSE)=D1173,"Nieznana przyczyna","Inny opis")))</f>
        <v>Inny opis</v>
      </c>
      <c r="Y1173" s="785"/>
      <c r="Z1173" s="309">
        <f t="shared" si="4236"/>
        <v>0</v>
      </c>
      <c r="AA1173" s="785"/>
      <c r="AB1173" s="309">
        <f t="shared" si="4237"/>
        <v>0</v>
      </c>
      <c r="AC1173" s="785"/>
      <c r="AD1173" s="309">
        <f t="shared" si="4238"/>
        <v>0</v>
      </c>
      <c r="AE1173" s="785"/>
      <c r="AF1173" s="309">
        <f t="shared" si="4239"/>
        <v>0</v>
      </c>
      <c r="AG1173" s="785"/>
      <c r="AH1173" s="309">
        <f t="shared" si="4240"/>
        <v>0</v>
      </c>
      <c r="AI1173" s="785"/>
      <c r="AJ1173" s="309">
        <f t="shared" si="4241"/>
        <v>0</v>
      </c>
      <c r="AK1173" s="785"/>
      <c r="AL1173" s="309">
        <f t="shared" si="4242"/>
        <v>0</v>
      </c>
      <c r="AM1173" s="785"/>
      <c r="AN1173" s="309">
        <f t="shared" si="4243"/>
        <v>0</v>
      </c>
      <c r="AO1173" s="785"/>
      <c r="AP1173" s="309">
        <f t="shared" si="4244"/>
        <v>0</v>
      </c>
      <c r="AQ1173" s="785"/>
      <c r="AR1173" s="309">
        <f t="shared" si="4245"/>
        <v>0</v>
      </c>
      <c r="AT1173" s="782">
        <f t="shared" si="4246"/>
        <v>0</v>
      </c>
      <c r="AU1173" s="782">
        <f t="shared" si="4247"/>
        <v>0</v>
      </c>
      <c r="AV1173" s="782">
        <f t="shared" si="4248"/>
        <v>0</v>
      </c>
      <c r="AW1173" s="788" t="e">
        <f t="shared" si="4249"/>
        <v>#DIV/0!</v>
      </c>
      <c r="AY1173" s="781">
        <f t="shared" si="4250"/>
        <v>0</v>
      </c>
      <c r="AZ1173" s="777"/>
      <c r="BA1173" s="781">
        <f t="shared" si="4251"/>
        <v>0</v>
      </c>
      <c r="BB1173" s="777"/>
      <c r="BC1173" s="781">
        <f t="shared" si="4252"/>
        <v>0</v>
      </c>
      <c r="BD1173" s="777"/>
      <c r="BE1173" s="781">
        <f t="shared" si="4253"/>
        <v>0</v>
      </c>
      <c r="BF1173" s="777"/>
      <c r="BG1173" s="781">
        <f t="shared" si="4254"/>
        <v>0</v>
      </c>
      <c r="BH1173" s="777"/>
      <c r="BI1173" s="781">
        <f t="shared" si="4255"/>
        <v>0</v>
      </c>
      <c r="BJ1173" s="777"/>
      <c r="BK1173" s="781">
        <f t="shared" si="4256"/>
        <v>0</v>
      </c>
      <c r="BL1173" s="777"/>
      <c r="BM1173" s="781">
        <f t="shared" si="4257"/>
        <v>0</v>
      </c>
      <c r="BN1173" s="777"/>
      <c r="BO1173" s="781">
        <f t="shared" si="4258"/>
        <v>0</v>
      </c>
      <c r="BP1173" s="777"/>
      <c r="BQ1173" s="781">
        <f t="shared" si="4259"/>
        <v>0</v>
      </c>
      <c r="BR1173" s="777"/>
    </row>
    <row r="1174" spans="1:70" outlineLevel="3">
      <c r="A1174" s="6">
        <v>302737</v>
      </c>
      <c r="B1174" s="10"/>
      <c r="C1174" s="121" t="s">
        <v>117</v>
      </c>
      <c r="D1174" s="175" t="s">
        <v>241</v>
      </c>
      <c r="E1174" s="43" t="str">
        <f t="shared" si="4234"/>
        <v>N</v>
      </c>
      <c r="F1174" s="42" t="s">
        <v>260</v>
      </c>
      <c r="G1174" s="122" t="s">
        <v>325</v>
      </c>
      <c r="H1174" s="1076"/>
      <c r="I1174" s="1141"/>
      <c r="J1174" s="1142"/>
      <c r="K1174" s="1032">
        <f t="shared" si="4235"/>
        <v>0</v>
      </c>
      <c r="L1174" s="208"/>
      <c r="M1174" s="128"/>
      <c r="N1174" s="409"/>
      <c r="O1174" s="409"/>
      <c r="Q1174" s="684" t="s">
        <v>1881</v>
      </c>
      <c r="R1174" s="692" t="s">
        <v>2004</v>
      </c>
      <c r="T1174" s="680" t="str">
        <f>IF(IF(A1174=0,TRUE(),D1174=IFERROR(VLOOKUP(A1174,Zaplecze_Weryfikacja!A:B,2,FALSE),2))=TRUE(),"Tak","Nie")</f>
        <v>Nie</v>
      </c>
      <c r="U1174" s="681" t="str">
        <f>IF(T1174="Tak"," ",IF(IFERROR(VLOOKUP(A1174,Zaplecze_Weryfikacja!A:B,2,FALSE),"Inny numer Lp")="Inny numer Lp","Inny numer Lp",IF(VLOOKUP(A1174,Zaplecze_Weryfikacja!A:B,2,FALSE)=D1174,"Nieznana przyczyna","Inny opis")))</f>
        <v>Inny opis</v>
      </c>
      <c r="Y1174" s="785"/>
      <c r="Z1174" s="309">
        <f t="shared" si="4236"/>
        <v>0</v>
      </c>
      <c r="AA1174" s="785"/>
      <c r="AB1174" s="309">
        <f t="shared" si="4237"/>
        <v>0</v>
      </c>
      <c r="AC1174" s="785"/>
      <c r="AD1174" s="309">
        <f t="shared" si="4238"/>
        <v>0</v>
      </c>
      <c r="AE1174" s="785"/>
      <c r="AF1174" s="309">
        <f t="shared" si="4239"/>
        <v>0</v>
      </c>
      <c r="AG1174" s="785"/>
      <c r="AH1174" s="309">
        <f t="shared" si="4240"/>
        <v>0</v>
      </c>
      <c r="AI1174" s="785"/>
      <c r="AJ1174" s="309">
        <f t="shared" si="4241"/>
        <v>0</v>
      </c>
      <c r="AK1174" s="785"/>
      <c r="AL1174" s="309">
        <f t="shared" si="4242"/>
        <v>0</v>
      </c>
      <c r="AM1174" s="785"/>
      <c r="AN1174" s="309">
        <f t="shared" si="4243"/>
        <v>0</v>
      </c>
      <c r="AO1174" s="785"/>
      <c r="AP1174" s="309">
        <f t="shared" si="4244"/>
        <v>0</v>
      </c>
      <c r="AQ1174" s="785"/>
      <c r="AR1174" s="309">
        <f t="shared" si="4245"/>
        <v>0</v>
      </c>
      <c r="AT1174" s="782">
        <f t="shared" si="4246"/>
        <v>0</v>
      </c>
      <c r="AU1174" s="782">
        <f t="shared" si="4247"/>
        <v>0</v>
      </c>
      <c r="AV1174" s="782">
        <f t="shared" si="4248"/>
        <v>0</v>
      </c>
      <c r="AW1174" s="788" t="e">
        <f t="shared" si="4249"/>
        <v>#DIV/0!</v>
      </c>
      <c r="AY1174" s="781">
        <f t="shared" si="4250"/>
        <v>0</v>
      </c>
      <c r="AZ1174" s="777"/>
      <c r="BA1174" s="781">
        <f t="shared" si="4251"/>
        <v>0</v>
      </c>
      <c r="BB1174" s="777"/>
      <c r="BC1174" s="781">
        <f t="shared" si="4252"/>
        <v>0</v>
      </c>
      <c r="BD1174" s="777"/>
      <c r="BE1174" s="781">
        <f t="shared" si="4253"/>
        <v>0</v>
      </c>
      <c r="BF1174" s="777"/>
      <c r="BG1174" s="781">
        <f t="shared" si="4254"/>
        <v>0</v>
      </c>
      <c r="BH1174" s="777"/>
      <c r="BI1174" s="781">
        <f t="shared" si="4255"/>
        <v>0</v>
      </c>
      <c r="BJ1174" s="777"/>
      <c r="BK1174" s="781">
        <f t="shared" si="4256"/>
        <v>0</v>
      </c>
      <c r="BL1174" s="777"/>
      <c r="BM1174" s="781">
        <f t="shared" si="4257"/>
        <v>0</v>
      </c>
      <c r="BN1174" s="777"/>
      <c r="BO1174" s="781">
        <f t="shared" si="4258"/>
        <v>0</v>
      </c>
      <c r="BP1174" s="777"/>
      <c r="BQ1174" s="781">
        <f t="shared" si="4259"/>
        <v>0</v>
      </c>
      <c r="BR1174" s="777"/>
    </row>
    <row r="1175" spans="1:70" outlineLevel="3">
      <c r="A1175" s="6">
        <v>302738</v>
      </c>
      <c r="B1175" s="10"/>
      <c r="C1175" s="121" t="s">
        <v>117</v>
      </c>
      <c r="D1175" s="190" t="s">
        <v>990</v>
      </c>
      <c r="E1175" s="43" t="str">
        <f t="shared" si="4234"/>
        <v>N</v>
      </c>
      <c r="F1175" s="122" t="s">
        <v>2971</v>
      </c>
      <c r="G1175" s="122" t="s">
        <v>324</v>
      </c>
      <c r="H1175" s="1076"/>
      <c r="I1175" s="1141"/>
      <c r="J1175" s="1142"/>
      <c r="K1175" s="1032">
        <f t="shared" si="4235"/>
        <v>0</v>
      </c>
      <c r="L1175" s="208"/>
      <c r="M1175" s="128"/>
      <c r="N1175" s="409"/>
      <c r="O1175" s="409"/>
      <c r="Q1175" s="684" t="s">
        <v>1885</v>
      </c>
      <c r="R1175" s="692" t="s">
        <v>2004</v>
      </c>
      <c r="T1175" s="680" t="str">
        <f>IF(IF(A1175=0,TRUE(),D1175=IFERROR(VLOOKUP(A1175,Zaplecze_Weryfikacja!A:B,2,FALSE),2))=TRUE(),"Tak","Nie")</f>
        <v>Nie</v>
      </c>
      <c r="U1175" s="681" t="str">
        <f>IF(T1175="Tak"," ",IF(IFERROR(VLOOKUP(A1175,Zaplecze_Weryfikacja!A:B,2,FALSE),"Inny numer Lp")="Inny numer Lp","Inny numer Lp",IF(VLOOKUP(A1175,Zaplecze_Weryfikacja!A:B,2,FALSE)=D1175,"Nieznana przyczyna","Inny opis")))</f>
        <v>Inny opis</v>
      </c>
      <c r="Y1175" s="785"/>
      <c r="Z1175" s="309">
        <f t="shared" si="4236"/>
        <v>0</v>
      </c>
      <c r="AA1175" s="785"/>
      <c r="AB1175" s="309">
        <f t="shared" si="4237"/>
        <v>0</v>
      </c>
      <c r="AC1175" s="785"/>
      <c r="AD1175" s="309">
        <f t="shared" si="4238"/>
        <v>0</v>
      </c>
      <c r="AE1175" s="785"/>
      <c r="AF1175" s="309">
        <f t="shared" si="4239"/>
        <v>0</v>
      </c>
      <c r="AG1175" s="785"/>
      <c r="AH1175" s="309">
        <f t="shared" si="4240"/>
        <v>0</v>
      </c>
      <c r="AI1175" s="785"/>
      <c r="AJ1175" s="309">
        <f t="shared" si="4241"/>
        <v>0</v>
      </c>
      <c r="AK1175" s="785"/>
      <c r="AL1175" s="309">
        <f t="shared" si="4242"/>
        <v>0</v>
      </c>
      <c r="AM1175" s="785"/>
      <c r="AN1175" s="309">
        <f t="shared" si="4243"/>
        <v>0</v>
      </c>
      <c r="AO1175" s="785"/>
      <c r="AP1175" s="309">
        <f t="shared" si="4244"/>
        <v>0</v>
      </c>
      <c r="AQ1175" s="785"/>
      <c r="AR1175" s="309">
        <f t="shared" si="4245"/>
        <v>0</v>
      </c>
      <c r="AT1175" s="782">
        <f t="shared" si="4246"/>
        <v>0</v>
      </c>
      <c r="AU1175" s="782">
        <f t="shared" si="4247"/>
        <v>0</v>
      </c>
      <c r="AV1175" s="782">
        <f t="shared" si="4248"/>
        <v>0</v>
      </c>
      <c r="AW1175" s="788" t="e">
        <f t="shared" si="4249"/>
        <v>#DIV/0!</v>
      </c>
      <c r="AY1175" s="781">
        <f t="shared" si="4250"/>
        <v>0</v>
      </c>
      <c r="AZ1175" s="777"/>
      <c r="BA1175" s="781">
        <f t="shared" si="4251"/>
        <v>0</v>
      </c>
      <c r="BB1175" s="777"/>
      <c r="BC1175" s="781">
        <f t="shared" si="4252"/>
        <v>0</v>
      </c>
      <c r="BD1175" s="777"/>
      <c r="BE1175" s="781">
        <f t="shared" si="4253"/>
        <v>0</v>
      </c>
      <c r="BF1175" s="777"/>
      <c r="BG1175" s="781">
        <f t="shared" si="4254"/>
        <v>0</v>
      </c>
      <c r="BH1175" s="777"/>
      <c r="BI1175" s="781">
        <f t="shared" si="4255"/>
        <v>0</v>
      </c>
      <c r="BJ1175" s="777"/>
      <c r="BK1175" s="781">
        <f t="shared" si="4256"/>
        <v>0</v>
      </c>
      <c r="BL1175" s="777"/>
      <c r="BM1175" s="781">
        <f t="shared" si="4257"/>
        <v>0</v>
      </c>
      <c r="BN1175" s="777"/>
      <c r="BO1175" s="781">
        <f t="shared" si="4258"/>
        <v>0</v>
      </c>
      <c r="BP1175" s="777"/>
      <c r="BQ1175" s="781">
        <f t="shared" si="4259"/>
        <v>0</v>
      </c>
      <c r="BR1175" s="777"/>
    </row>
    <row r="1176" spans="1:70" outlineLevel="3">
      <c r="A1176" s="6">
        <v>302739</v>
      </c>
      <c r="B1176" s="10"/>
      <c r="C1176" s="121" t="s">
        <v>117</v>
      </c>
      <c r="D1176" s="102" t="s">
        <v>991</v>
      </c>
      <c r="E1176" s="43" t="str">
        <f t="shared" si="4234"/>
        <v>N</v>
      </c>
      <c r="F1176" s="122" t="s">
        <v>257</v>
      </c>
      <c r="G1176" s="122" t="s">
        <v>324</v>
      </c>
      <c r="H1176" s="1076"/>
      <c r="I1176" s="1141"/>
      <c r="J1176" s="1142"/>
      <c r="K1176" s="1032">
        <f t="shared" si="4235"/>
        <v>0</v>
      </c>
      <c r="L1176" s="208"/>
      <c r="M1176" s="128"/>
      <c r="N1176" s="409"/>
      <c r="O1176" s="409"/>
      <c r="Q1176" s="684" t="s">
        <v>1885</v>
      </c>
      <c r="R1176" s="692" t="s">
        <v>2004</v>
      </c>
      <c r="T1176" s="680" t="str">
        <f>IF(IF(A1176=0,TRUE(),D1176=IFERROR(VLOOKUP(A1176,Zaplecze_Weryfikacja!A:B,2,FALSE),2))=TRUE(),"Tak","Nie")</f>
        <v>Nie</v>
      </c>
      <c r="U1176" s="681" t="str">
        <f>IF(T1176="Tak"," ",IF(IFERROR(VLOOKUP(A1176,Zaplecze_Weryfikacja!A:B,2,FALSE),"Inny numer Lp")="Inny numer Lp","Inny numer Lp",IF(VLOOKUP(A1176,Zaplecze_Weryfikacja!A:B,2,FALSE)=D1176,"Nieznana przyczyna","Inny opis")))</f>
        <v>Inny opis</v>
      </c>
      <c r="Y1176" s="785"/>
      <c r="Z1176" s="309">
        <f t="shared" si="4236"/>
        <v>0</v>
      </c>
      <c r="AA1176" s="785"/>
      <c r="AB1176" s="309">
        <f t="shared" si="4237"/>
        <v>0</v>
      </c>
      <c r="AC1176" s="785"/>
      <c r="AD1176" s="309">
        <f t="shared" si="4238"/>
        <v>0</v>
      </c>
      <c r="AE1176" s="785"/>
      <c r="AF1176" s="309">
        <f t="shared" si="4239"/>
        <v>0</v>
      </c>
      <c r="AG1176" s="785"/>
      <c r="AH1176" s="309">
        <f t="shared" si="4240"/>
        <v>0</v>
      </c>
      <c r="AI1176" s="785"/>
      <c r="AJ1176" s="309">
        <f t="shared" si="4241"/>
        <v>0</v>
      </c>
      <c r="AK1176" s="785"/>
      <c r="AL1176" s="309">
        <f t="shared" si="4242"/>
        <v>0</v>
      </c>
      <c r="AM1176" s="785"/>
      <c r="AN1176" s="309">
        <f t="shared" si="4243"/>
        <v>0</v>
      </c>
      <c r="AO1176" s="785"/>
      <c r="AP1176" s="309">
        <f t="shared" si="4244"/>
        <v>0</v>
      </c>
      <c r="AQ1176" s="785"/>
      <c r="AR1176" s="309">
        <f t="shared" si="4245"/>
        <v>0</v>
      </c>
      <c r="AT1176" s="782">
        <f t="shared" si="4246"/>
        <v>0</v>
      </c>
      <c r="AU1176" s="782">
        <f t="shared" si="4247"/>
        <v>0</v>
      </c>
      <c r="AV1176" s="782">
        <f t="shared" si="4248"/>
        <v>0</v>
      </c>
      <c r="AW1176" s="788" t="e">
        <f t="shared" si="4249"/>
        <v>#DIV/0!</v>
      </c>
      <c r="AY1176" s="781">
        <f t="shared" si="4250"/>
        <v>0</v>
      </c>
      <c r="AZ1176" s="777"/>
      <c r="BA1176" s="781">
        <f t="shared" si="4251"/>
        <v>0</v>
      </c>
      <c r="BB1176" s="777"/>
      <c r="BC1176" s="781">
        <f t="shared" si="4252"/>
        <v>0</v>
      </c>
      <c r="BD1176" s="777"/>
      <c r="BE1176" s="781">
        <f t="shared" si="4253"/>
        <v>0</v>
      </c>
      <c r="BF1176" s="777"/>
      <c r="BG1176" s="781">
        <f t="shared" si="4254"/>
        <v>0</v>
      </c>
      <c r="BH1176" s="777"/>
      <c r="BI1176" s="781">
        <f t="shared" si="4255"/>
        <v>0</v>
      </c>
      <c r="BJ1176" s="777"/>
      <c r="BK1176" s="781">
        <f t="shared" si="4256"/>
        <v>0</v>
      </c>
      <c r="BL1176" s="777"/>
      <c r="BM1176" s="781">
        <f t="shared" si="4257"/>
        <v>0</v>
      </c>
      <c r="BN1176" s="777"/>
      <c r="BO1176" s="781">
        <f t="shared" si="4258"/>
        <v>0</v>
      </c>
      <c r="BP1176" s="777"/>
      <c r="BQ1176" s="781">
        <f t="shared" si="4259"/>
        <v>0</v>
      </c>
      <c r="BR1176" s="777"/>
    </row>
    <row r="1177" spans="1:70" outlineLevel="3">
      <c r="A1177" s="6">
        <v>302740</v>
      </c>
      <c r="B1177" s="10"/>
      <c r="C1177" s="121" t="s">
        <v>117</v>
      </c>
      <c r="D1177" s="194" t="s">
        <v>989</v>
      </c>
      <c r="E1177" s="43" t="str">
        <f t="shared" si="4234"/>
        <v>N</v>
      </c>
      <c r="F1177" s="49" t="s">
        <v>218</v>
      </c>
      <c r="G1177" s="122" t="s">
        <v>325</v>
      </c>
      <c r="H1177" s="1076"/>
      <c r="I1177" s="1141"/>
      <c r="J1177" s="1142"/>
      <c r="K1177" s="1032">
        <f t="shared" si="4235"/>
        <v>0</v>
      </c>
      <c r="L1177" s="208"/>
      <c r="M1177" s="128"/>
      <c r="N1177" s="409"/>
      <c r="O1177" s="409"/>
      <c r="Q1177" s="684" t="s">
        <v>1885</v>
      </c>
      <c r="R1177" s="692" t="s">
        <v>2004</v>
      </c>
      <c r="T1177" s="680" t="str">
        <f>IF(IF(A1177=0,TRUE(),D1177=IFERROR(VLOOKUP(A1177,Zaplecze_Weryfikacja!A:B,2,FALSE),2))=TRUE(),"Tak","Nie")</f>
        <v>Nie</v>
      </c>
      <c r="U1177" s="681" t="str">
        <f>IF(T1177="Tak"," ",IF(IFERROR(VLOOKUP(A1177,Zaplecze_Weryfikacja!A:B,2,FALSE),"Inny numer Lp")="Inny numer Lp","Inny numer Lp",IF(VLOOKUP(A1177,Zaplecze_Weryfikacja!A:B,2,FALSE)=D1177,"Nieznana przyczyna","Inny opis")))</f>
        <v>Inny opis</v>
      </c>
      <c r="Y1177" s="785"/>
      <c r="Z1177" s="309">
        <f t="shared" si="4236"/>
        <v>0</v>
      </c>
      <c r="AA1177" s="785"/>
      <c r="AB1177" s="309">
        <f t="shared" si="4237"/>
        <v>0</v>
      </c>
      <c r="AC1177" s="785"/>
      <c r="AD1177" s="309">
        <f t="shared" si="4238"/>
        <v>0</v>
      </c>
      <c r="AE1177" s="785"/>
      <c r="AF1177" s="309">
        <f t="shared" si="4239"/>
        <v>0</v>
      </c>
      <c r="AG1177" s="785"/>
      <c r="AH1177" s="309">
        <f t="shared" si="4240"/>
        <v>0</v>
      </c>
      <c r="AI1177" s="785"/>
      <c r="AJ1177" s="309">
        <f t="shared" si="4241"/>
        <v>0</v>
      </c>
      <c r="AK1177" s="785"/>
      <c r="AL1177" s="309">
        <f t="shared" si="4242"/>
        <v>0</v>
      </c>
      <c r="AM1177" s="785"/>
      <c r="AN1177" s="309">
        <f t="shared" si="4243"/>
        <v>0</v>
      </c>
      <c r="AO1177" s="785"/>
      <c r="AP1177" s="309">
        <f t="shared" si="4244"/>
        <v>0</v>
      </c>
      <c r="AQ1177" s="785"/>
      <c r="AR1177" s="309">
        <f t="shared" si="4245"/>
        <v>0</v>
      </c>
      <c r="AT1177" s="782">
        <f t="shared" si="4246"/>
        <v>0</v>
      </c>
      <c r="AU1177" s="782">
        <f t="shared" si="4247"/>
        <v>0</v>
      </c>
      <c r="AV1177" s="782">
        <f t="shared" si="4248"/>
        <v>0</v>
      </c>
      <c r="AW1177" s="788" t="e">
        <f t="shared" si="4249"/>
        <v>#DIV/0!</v>
      </c>
      <c r="AY1177" s="781">
        <f t="shared" si="4250"/>
        <v>0</v>
      </c>
      <c r="AZ1177" s="777"/>
      <c r="BA1177" s="781">
        <f t="shared" si="4251"/>
        <v>0</v>
      </c>
      <c r="BB1177" s="777"/>
      <c r="BC1177" s="781">
        <f t="shared" si="4252"/>
        <v>0</v>
      </c>
      <c r="BD1177" s="777"/>
      <c r="BE1177" s="781">
        <f t="shared" si="4253"/>
        <v>0</v>
      </c>
      <c r="BF1177" s="777"/>
      <c r="BG1177" s="781">
        <f t="shared" si="4254"/>
        <v>0</v>
      </c>
      <c r="BH1177" s="777"/>
      <c r="BI1177" s="781">
        <f t="shared" si="4255"/>
        <v>0</v>
      </c>
      <c r="BJ1177" s="777"/>
      <c r="BK1177" s="781">
        <f t="shared" si="4256"/>
        <v>0</v>
      </c>
      <c r="BL1177" s="777"/>
      <c r="BM1177" s="781">
        <f t="shared" si="4257"/>
        <v>0</v>
      </c>
      <c r="BN1177" s="777"/>
      <c r="BO1177" s="781">
        <f t="shared" si="4258"/>
        <v>0</v>
      </c>
      <c r="BP1177" s="777"/>
      <c r="BQ1177" s="781">
        <f t="shared" si="4259"/>
        <v>0</v>
      </c>
      <c r="BR1177" s="777"/>
    </row>
    <row r="1178" spans="1:70" outlineLevel="3">
      <c r="A1178" s="6"/>
      <c r="B1178" s="160"/>
      <c r="C1178" s="121"/>
      <c r="D1178" s="194"/>
      <c r="E1178" s="156"/>
      <c r="F1178" s="49"/>
      <c r="G1178" s="122"/>
      <c r="H1178" s="1031"/>
      <c r="I1178" s="1006"/>
      <c r="J1178" s="1111"/>
      <c r="K1178" s="1033"/>
      <c r="L1178" s="208"/>
      <c r="M1178" s="128"/>
      <c r="N1178" s="409"/>
      <c r="O1178" s="409"/>
      <c r="Q1178" s="683"/>
      <c r="R1178" s="692"/>
      <c r="T1178" s="680" t="str">
        <f>IF(IF(A1178=0,TRUE(),D1178=IFERROR(VLOOKUP(A1178,Zaplecze_Weryfikacja!A:B,2,FALSE),2))=TRUE(),"Tak","Nie")</f>
        <v>Tak</v>
      </c>
      <c r="U1178" s="681" t="str">
        <f>IF(T1178="Tak"," ",IF(IFERROR(VLOOKUP(A1178,Zaplecze_Weryfikacja!A:B,2,FALSE),"Inny numer Lp")="Inny numer Lp","Inny numer Lp",IF(VLOOKUP(A1178,Zaplecze_Weryfikacja!A:B,2,FALSE)=D1178,"Nieznana przyczyna","Inny opis")))</f>
        <v xml:space="preserve"> </v>
      </c>
      <c r="Y1178" s="785"/>
      <c r="Z1178" s="104"/>
      <c r="AA1178" s="785"/>
      <c r="AB1178" s="104"/>
      <c r="AC1178" s="785"/>
      <c r="AD1178" s="104"/>
      <c r="AE1178" s="785"/>
      <c r="AF1178" s="104"/>
      <c r="AG1178" s="785"/>
      <c r="AH1178" s="104"/>
      <c r="AI1178" s="785"/>
      <c r="AJ1178" s="104"/>
      <c r="AK1178" s="785"/>
      <c r="AL1178" s="104"/>
      <c r="AM1178" s="785"/>
      <c r="AN1178" s="104"/>
      <c r="AO1178" s="785"/>
      <c r="AP1178" s="104"/>
      <c r="AQ1178" s="785"/>
      <c r="AR1178" s="104"/>
      <c r="AT1178" s="782">
        <f t="shared" si="4246"/>
        <v>0</v>
      </c>
      <c r="AU1178" s="782">
        <f t="shared" si="4247"/>
        <v>0</v>
      </c>
      <c r="AV1178" s="782">
        <f t="shared" si="4248"/>
        <v>0</v>
      </c>
      <c r="AW1178" s="788" t="e">
        <f t="shared" si="4249"/>
        <v>#DIV/0!</v>
      </c>
      <c r="AY1178" s="781">
        <f t="shared" si="4250"/>
        <v>0</v>
      </c>
      <c r="AZ1178" s="777"/>
      <c r="BA1178" s="781">
        <f t="shared" si="4251"/>
        <v>0</v>
      </c>
      <c r="BB1178" s="777"/>
      <c r="BC1178" s="781">
        <f t="shared" si="4252"/>
        <v>0</v>
      </c>
      <c r="BD1178" s="777"/>
      <c r="BE1178" s="781">
        <f t="shared" si="4253"/>
        <v>0</v>
      </c>
      <c r="BF1178" s="777"/>
      <c r="BG1178" s="781">
        <f t="shared" si="4254"/>
        <v>0</v>
      </c>
      <c r="BH1178" s="777"/>
      <c r="BI1178" s="781">
        <f t="shared" si="4255"/>
        <v>0</v>
      </c>
      <c r="BJ1178" s="777"/>
      <c r="BK1178" s="781">
        <f t="shared" si="4256"/>
        <v>0</v>
      </c>
      <c r="BL1178" s="777"/>
      <c r="BM1178" s="781">
        <f t="shared" si="4257"/>
        <v>0</v>
      </c>
      <c r="BN1178" s="777"/>
      <c r="BO1178" s="781">
        <f t="shared" si="4258"/>
        <v>0</v>
      </c>
      <c r="BP1178" s="777"/>
      <c r="BQ1178" s="781">
        <f t="shared" si="4259"/>
        <v>0</v>
      </c>
      <c r="BR1178" s="777"/>
    </row>
    <row r="1179" spans="1:70" outlineLevel="3">
      <c r="A1179" s="667"/>
      <c r="B1179" s="668"/>
      <c r="C1179" s="668"/>
      <c r="D1179" s="672" t="s">
        <v>3269</v>
      </c>
      <c r="E1179" s="773" t="str">
        <f>IF(COUNTIF(E1180:E1184,"T")=0,"N","T")</f>
        <v>T</v>
      </c>
      <c r="F1179" s="665"/>
      <c r="G1179" s="664"/>
      <c r="H1179" s="1079"/>
      <c r="I1179" s="1065"/>
      <c r="J1179" s="1116"/>
      <c r="K1179" s="1036">
        <f>SUBTOTAL(9,K1180:K1187)</f>
        <v>0</v>
      </c>
      <c r="L1179" s="496"/>
      <c r="M1179" s="657"/>
      <c r="N1179" s="657"/>
      <c r="O1179" s="657"/>
      <c r="Q1179" s="683"/>
      <c r="R1179" s="692"/>
      <c r="T1179" s="680" t="str">
        <f>IF(IF(A1179=0,TRUE(),D1179=IFERROR(VLOOKUP(A1179,Zaplecze_Weryfikacja!A:B,2,FALSE),2))=TRUE(),"Tak","Nie")</f>
        <v>Tak</v>
      </c>
      <c r="U1179" s="681" t="str">
        <f>IF(T1179="Tak"," ",IF(IFERROR(VLOOKUP(A1179,Zaplecze_Weryfikacja!A:B,2,FALSE),"Inny numer Lp")="Inny numer Lp","Inny numer Lp",IF(VLOOKUP(A1179,Zaplecze_Weryfikacja!A:B,2,FALSE)=D1179,"Nieznana przyczyna","Inny opis")))</f>
        <v xml:space="preserve"> </v>
      </c>
      <c r="Y1179" s="785"/>
      <c r="Z1179" s="663">
        <f>SUBTOTAL(9,Z1180:Z1187)</f>
        <v>0</v>
      </c>
      <c r="AA1179" s="785"/>
      <c r="AB1179" s="663">
        <f>SUBTOTAL(9,AB1180:AB1187)</f>
        <v>0</v>
      </c>
      <c r="AC1179" s="785"/>
      <c r="AD1179" s="663">
        <f>SUBTOTAL(9,AD1180:AD1187)</f>
        <v>0</v>
      </c>
      <c r="AE1179" s="785"/>
      <c r="AF1179" s="663">
        <f>SUBTOTAL(9,AF1180:AF1187)</f>
        <v>0</v>
      </c>
      <c r="AG1179" s="785"/>
      <c r="AH1179" s="663">
        <f>SUBTOTAL(9,AH1180:AH1187)</f>
        <v>0</v>
      </c>
      <c r="AI1179" s="785"/>
      <c r="AJ1179" s="663">
        <f>SUBTOTAL(9,AJ1180:AJ1187)</f>
        <v>0</v>
      </c>
      <c r="AK1179" s="785"/>
      <c r="AL1179" s="663">
        <f>SUBTOTAL(9,AL1180:AL1187)</f>
        <v>0</v>
      </c>
      <c r="AM1179" s="785"/>
      <c r="AN1179" s="663">
        <f>SUBTOTAL(9,AN1180:AN1187)</f>
        <v>0</v>
      </c>
      <c r="AO1179" s="785"/>
      <c r="AP1179" s="663">
        <f>SUBTOTAL(9,AP1180:AP1187)</f>
        <v>0</v>
      </c>
      <c r="AQ1179" s="785"/>
      <c r="AR1179" s="663">
        <f>SUBTOTAL(9,AR1180:AR1187)</f>
        <v>0</v>
      </c>
      <c r="AT1179" s="845">
        <f t="shared" si="4246"/>
        <v>0</v>
      </c>
      <c r="AU1179" s="845">
        <f t="shared" si="4247"/>
        <v>0</v>
      </c>
      <c r="AV1179" s="845">
        <f t="shared" si="4248"/>
        <v>0</v>
      </c>
      <c r="AW1179" s="846" t="e">
        <f t="shared" si="4249"/>
        <v>#DIV/0!</v>
      </c>
      <c r="AY1179" s="781">
        <f t="shared" si="4250"/>
        <v>0</v>
      </c>
      <c r="AZ1179" s="847"/>
      <c r="BA1179" s="781">
        <f t="shared" si="4251"/>
        <v>0</v>
      </c>
      <c r="BB1179" s="847"/>
      <c r="BC1179" s="781">
        <f t="shared" si="4252"/>
        <v>0</v>
      </c>
      <c r="BD1179" s="847"/>
      <c r="BE1179" s="781">
        <f t="shared" si="4253"/>
        <v>0</v>
      </c>
      <c r="BF1179" s="847"/>
      <c r="BG1179" s="781">
        <f t="shared" si="4254"/>
        <v>0</v>
      </c>
      <c r="BH1179" s="847"/>
      <c r="BI1179" s="781">
        <f t="shared" si="4255"/>
        <v>0</v>
      </c>
      <c r="BJ1179" s="847"/>
      <c r="BK1179" s="781">
        <f t="shared" si="4256"/>
        <v>0</v>
      </c>
      <c r="BL1179" s="847"/>
      <c r="BM1179" s="781">
        <f t="shared" si="4257"/>
        <v>0</v>
      </c>
      <c r="BN1179" s="847"/>
      <c r="BO1179" s="781">
        <f t="shared" si="4258"/>
        <v>0</v>
      </c>
      <c r="BP1179" s="847"/>
      <c r="BQ1179" s="781">
        <f t="shared" si="4259"/>
        <v>0</v>
      </c>
      <c r="BR1179" s="847"/>
    </row>
    <row r="1180" spans="1:70" outlineLevel="3">
      <c r="A1180" s="1250">
        <v>302741</v>
      </c>
      <c r="B1180" s="10"/>
      <c r="C1180" s="121" t="s">
        <v>115</v>
      </c>
      <c r="D1180" s="1298" t="s">
        <v>3882</v>
      </c>
      <c r="E1180" s="43" t="str">
        <f t="shared" ref="E1180:E1184" si="4260">IF(H1180&gt;0,"T","N")</f>
        <v>T</v>
      </c>
      <c r="F1180" s="49"/>
      <c r="G1180" s="122" t="s">
        <v>325</v>
      </c>
      <c r="H1180" s="1076">
        <v>1</v>
      </c>
      <c r="I1180" s="1141"/>
      <c r="J1180" s="1142"/>
      <c r="K1180" s="1032">
        <f t="shared" ref="K1180:K1184" si="4261">IF(B1180="E","E",$H1180*I1180)</f>
        <v>0</v>
      </c>
      <c r="L1180" s="208"/>
      <c r="M1180" s="128"/>
      <c r="N1180" s="409"/>
      <c r="O1180" s="409"/>
      <c r="Q1180" s="684" t="s">
        <v>1879</v>
      </c>
      <c r="R1180" s="692" t="s">
        <v>2004</v>
      </c>
      <c r="T1180" s="680" t="str">
        <f>IF(IF(A1180=0,TRUE(),D1180=IFERROR(VLOOKUP(A1180,Zaplecze_Weryfikacja!A:B,2,FALSE),2))=TRUE(),"Tak","Nie")</f>
        <v>Nie</v>
      </c>
      <c r="U1180" s="681" t="str">
        <f>IF(T1180="Tak"," ",IF(IFERROR(VLOOKUP(A1180,Zaplecze_Weryfikacja!A:B,2,FALSE),"Inny numer Lp")="Inny numer Lp","Inny numer Lp",IF(VLOOKUP(A1180,Zaplecze_Weryfikacja!A:B,2,FALSE)=D1180,"Nieznana przyczyna","Inny opis")))</f>
        <v>Inny opis</v>
      </c>
      <c r="Y1180" s="785"/>
      <c r="Z1180" s="309">
        <f t="shared" ref="Z1180:Z1184" si="4262">IF($B1180="E","E",$H1180*Y1180)</f>
        <v>0</v>
      </c>
      <c r="AA1180" s="785"/>
      <c r="AB1180" s="309">
        <f t="shared" ref="AB1180:AB1184" si="4263">IF($B1180="E","E",$H1180*AA1180)</f>
        <v>0</v>
      </c>
      <c r="AC1180" s="785"/>
      <c r="AD1180" s="309">
        <f t="shared" ref="AD1180:AD1184" si="4264">IF($B1180="E","E",$H1180*AC1180)</f>
        <v>0</v>
      </c>
      <c r="AE1180" s="785"/>
      <c r="AF1180" s="309">
        <f t="shared" ref="AF1180:AF1184" si="4265">IF($B1180="E","E",$H1180*AE1180)</f>
        <v>0</v>
      </c>
      <c r="AG1180" s="785"/>
      <c r="AH1180" s="309">
        <f t="shared" ref="AH1180:AH1184" si="4266">IF($B1180="E","E",$H1180*AG1180)</f>
        <v>0</v>
      </c>
      <c r="AI1180" s="785"/>
      <c r="AJ1180" s="309">
        <f t="shared" ref="AJ1180:AJ1184" si="4267">IF($B1180="E","E",$H1180*AI1180)</f>
        <v>0</v>
      </c>
      <c r="AK1180" s="785"/>
      <c r="AL1180" s="309">
        <f t="shared" ref="AL1180:AL1184" si="4268">IF($B1180="E","E",$H1180*AK1180)</f>
        <v>0</v>
      </c>
      <c r="AM1180" s="785"/>
      <c r="AN1180" s="309">
        <f t="shared" ref="AN1180:AN1184" si="4269">IF($B1180="E","E",$H1180*AM1180)</f>
        <v>0</v>
      </c>
      <c r="AO1180" s="785"/>
      <c r="AP1180" s="309">
        <f t="shared" ref="AP1180:AP1184" si="4270">IF($B1180="E","E",$H1180*AO1180)</f>
        <v>0</v>
      </c>
      <c r="AQ1180" s="785"/>
      <c r="AR1180" s="309">
        <f t="shared" ref="AR1180:AR1184" si="4271">IF($B1180="E","E",$H1180*AQ1180)</f>
        <v>0</v>
      </c>
      <c r="AT1180" s="782">
        <f t="shared" si="4246"/>
        <v>0</v>
      </c>
      <c r="AU1180" s="782">
        <f t="shared" si="4247"/>
        <v>0</v>
      </c>
      <c r="AV1180" s="782">
        <f t="shared" si="4248"/>
        <v>0</v>
      </c>
      <c r="AW1180" s="788" t="e">
        <f t="shared" si="4249"/>
        <v>#DIV/0!</v>
      </c>
      <c r="AY1180" s="781">
        <f t="shared" si="4250"/>
        <v>0</v>
      </c>
      <c r="AZ1180" s="777"/>
      <c r="BA1180" s="781">
        <f t="shared" si="4251"/>
        <v>0</v>
      </c>
      <c r="BB1180" s="777"/>
      <c r="BC1180" s="781">
        <f t="shared" si="4252"/>
        <v>0</v>
      </c>
      <c r="BD1180" s="777"/>
      <c r="BE1180" s="781">
        <f t="shared" si="4253"/>
        <v>0</v>
      </c>
      <c r="BF1180" s="777"/>
      <c r="BG1180" s="781">
        <f t="shared" si="4254"/>
        <v>0</v>
      </c>
      <c r="BH1180" s="777"/>
      <c r="BI1180" s="781">
        <f t="shared" si="4255"/>
        <v>0</v>
      </c>
      <c r="BJ1180" s="777"/>
      <c r="BK1180" s="781">
        <f t="shared" si="4256"/>
        <v>0</v>
      </c>
      <c r="BL1180" s="777"/>
      <c r="BM1180" s="781">
        <f t="shared" si="4257"/>
        <v>0</v>
      </c>
      <c r="BN1180" s="777"/>
      <c r="BO1180" s="781">
        <f t="shared" si="4258"/>
        <v>0</v>
      </c>
      <c r="BP1180" s="777"/>
      <c r="BQ1180" s="781">
        <f t="shared" si="4259"/>
        <v>0</v>
      </c>
      <c r="BR1180" s="777"/>
    </row>
    <row r="1181" spans="1:70" outlineLevel="3">
      <c r="A1181" s="6">
        <v>302742</v>
      </c>
      <c r="B1181" s="10"/>
      <c r="C1181" s="121" t="s">
        <v>115</v>
      </c>
      <c r="D1181" s="194" t="s">
        <v>1015</v>
      </c>
      <c r="E1181" s="43" t="str">
        <f>IF(H1181&gt;0,"T","N")</f>
        <v>T</v>
      </c>
      <c r="F1181" s="49"/>
      <c r="G1181" s="122" t="s">
        <v>755</v>
      </c>
      <c r="H1181" s="1076">
        <v>9.85</v>
      </c>
      <c r="I1181" s="1141"/>
      <c r="J1181" s="1142"/>
      <c r="K1181" s="1032">
        <f>IF(B1181="E","E",$H1181*I1181)</f>
        <v>0</v>
      </c>
      <c r="L1181" s="208"/>
      <c r="M1181" s="128"/>
      <c r="N1181" s="409"/>
      <c r="O1181" s="409"/>
      <c r="Q1181" s="684" t="s">
        <v>1874</v>
      </c>
      <c r="R1181" s="692" t="s">
        <v>2004</v>
      </c>
      <c r="T1181" s="680" t="str">
        <f>IF(IF(A1181=0,TRUE(),D1181=IFERROR(VLOOKUP(A1181,Zaplecze_Weryfikacja!A:B,2,FALSE),2))=TRUE(),"Tak","Nie")</f>
        <v>Nie</v>
      </c>
      <c r="U1181" s="681" t="str">
        <f>IF(T1181="Tak"," ",IF(IFERROR(VLOOKUP(A1181,Zaplecze_Weryfikacja!A:B,2,FALSE),"Inny numer Lp")="Inny numer Lp","Inny numer Lp",IF(VLOOKUP(A1181,Zaplecze_Weryfikacja!A:B,2,FALSE)=D1181,"Nieznana przyczyna","Inny opis")))</f>
        <v>Inny opis</v>
      </c>
      <c r="Y1181" s="785"/>
      <c r="Z1181" s="309">
        <f>IF($B1181="E","E",$H1181*Y1181)</f>
        <v>0</v>
      </c>
      <c r="AA1181" s="785"/>
      <c r="AB1181" s="309">
        <f>IF($B1181="E","E",$H1181*AA1181)</f>
        <v>0</v>
      </c>
      <c r="AC1181" s="785"/>
      <c r="AD1181" s="309">
        <f>IF($B1181="E","E",$H1181*AC1181)</f>
        <v>0</v>
      </c>
      <c r="AE1181" s="785"/>
      <c r="AF1181" s="309">
        <f>IF($B1181="E","E",$H1181*AE1181)</f>
        <v>0</v>
      </c>
      <c r="AG1181" s="785"/>
      <c r="AH1181" s="309">
        <f>IF($B1181="E","E",$H1181*AG1181)</f>
        <v>0</v>
      </c>
      <c r="AI1181" s="785"/>
      <c r="AJ1181" s="309">
        <f>IF($B1181="E","E",$H1181*AI1181)</f>
        <v>0</v>
      </c>
      <c r="AK1181" s="785"/>
      <c r="AL1181" s="309">
        <f>IF($B1181="E","E",$H1181*AK1181)</f>
        <v>0</v>
      </c>
      <c r="AM1181" s="785"/>
      <c r="AN1181" s="309">
        <f>IF($B1181="E","E",$H1181*AM1181)</f>
        <v>0</v>
      </c>
      <c r="AO1181" s="785"/>
      <c r="AP1181" s="309">
        <f>IF($B1181="E","E",$H1181*AO1181)</f>
        <v>0</v>
      </c>
      <c r="AQ1181" s="785"/>
      <c r="AR1181" s="309">
        <f>IF($B1181="E","E",$H1181*AQ1181)</f>
        <v>0</v>
      </c>
      <c r="AT1181" s="782">
        <f t="shared" si="4246"/>
        <v>0</v>
      </c>
      <c r="AU1181" s="782">
        <f t="shared" si="4247"/>
        <v>0</v>
      </c>
      <c r="AV1181" s="782">
        <f t="shared" si="4248"/>
        <v>0</v>
      </c>
      <c r="AW1181" s="788" t="e">
        <f t="shared" si="4249"/>
        <v>#DIV/0!</v>
      </c>
      <c r="AY1181" s="781">
        <f t="shared" si="4250"/>
        <v>0</v>
      </c>
      <c r="AZ1181" s="777"/>
      <c r="BA1181" s="781">
        <f t="shared" si="4251"/>
        <v>0</v>
      </c>
      <c r="BB1181" s="777"/>
      <c r="BC1181" s="781">
        <f t="shared" si="4252"/>
        <v>0</v>
      </c>
      <c r="BD1181" s="777"/>
      <c r="BE1181" s="781">
        <f t="shared" si="4253"/>
        <v>0</v>
      </c>
      <c r="BF1181" s="777"/>
      <c r="BG1181" s="781">
        <f t="shared" si="4254"/>
        <v>0</v>
      </c>
      <c r="BH1181" s="777"/>
      <c r="BI1181" s="781">
        <f t="shared" si="4255"/>
        <v>0</v>
      </c>
      <c r="BJ1181" s="777"/>
      <c r="BK1181" s="781">
        <f t="shared" si="4256"/>
        <v>0</v>
      </c>
      <c r="BL1181" s="777"/>
      <c r="BM1181" s="781">
        <f t="shared" si="4257"/>
        <v>0</v>
      </c>
      <c r="BN1181" s="777"/>
      <c r="BO1181" s="781">
        <f t="shared" si="4258"/>
        <v>0</v>
      </c>
      <c r="BP1181" s="777"/>
      <c r="BQ1181" s="781">
        <f t="shared" si="4259"/>
        <v>0</v>
      </c>
      <c r="BR1181" s="777"/>
    </row>
    <row r="1182" spans="1:70" outlineLevel="3">
      <c r="A1182" s="6">
        <v>302743</v>
      </c>
      <c r="B1182" s="10"/>
      <c r="C1182" s="121" t="s">
        <v>115</v>
      </c>
      <c r="D1182" s="194" t="s">
        <v>1016</v>
      </c>
      <c r="E1182" s="43" t="str">
        <f t="shared" si="4260"/>
        <v>N</v>
      </c>
      <c r="F1182" s="49" t="s">
        <v>30</v>
      </c>
      <c r="G1182" s="122" t="s">
        <v>325</v>
      </c>
      <c r="H1182" s="1076"/>
      <c r="I1182" s="1141"/>
      <c r="J1182" s="1142"/>
      <c r="K1182" s="1032">
        <f t="shared" si="4261"/>
        <v>0</v>
      </c>
      <c r="L1182" s="208"/>
      <c r="M1182" s="128"/>
      <c r="N1182" s="409"/>
      <c r="O1182" s="409"/>
      <c r="Q1182" s="684" t="s">
        <v>1881</v>
      </c>
      <c r="R1182" s="692" t="s">
        <v>2004</v>
      </c>
      <c r="T1182" s="680" t="str">
        <f>IF(IF(A1182=0,TRUE(),D1182=IFERROR(VLOOKUP(A1182,Zaplecze_Weryfikacja!A:B,2,FALSE),2))=TRUE(),"Tak","Nie")</f>
        <v>Nie</v>
      </c>
      <c r="U1182" s="681" t="str">
        <f>IF(T1182="Tak"," ",IF(IFERROR(VLOOKUP(A1182,Zaplecze_Weryfikacja!A:B,2,FALSE),"Inny numer Lp")="Inny numer Lp","Inny numer Lp",IF(VLOOKUP(A1182,Zaplecze_Weryfikacja!A:B,2,FALSE)=D1182,"Nieznana przyczyna","Inny opis")))</f>
        <v>Inny opis</v>
      </c>
      <c r="Y1182" s="785"/>
      <c r="Z1182" s="309">
        <f t="shared" si="4262"/>
        <v>0</v>
      </c>
      <c r="AA1182" s="785"/>
      <c r="AB1182" s="309">
        <f t="shared" si="4263"/>
        <v>0</v>
      </c>
      <c r="AC1182" s="785"/>
      <c r="AD1182" s="309">
        <f t="shared" si="4264"/>
        <v>0</v>
      </c>
      <c r="AE1182" s="785"/>
      <c r="AF1182" s="309">
        <f t="shared" si="4265"/>
        <v>0</v>
      </c>
      <c r="AG1182" s="785"/>
      <c r="AH1182" s="309">
        <f t="shared" si="4266"/>
        <v>0</v>
      </c>
      <c r="AI1182" s="785"/>
      <c r="AJ1182" s="309">
        <f t="shared" si="4267"/>
        <v>0</v>
      </c>
      <c r="AK1182" s="785"/>
      <c r="AL1182" s="309">
        <f t="shared" si="4268"/>
        <v>0</v>
      </c>
      <c r="AM1182" s="785"/>
      <c r="AN1182" s="309">
        <f t="shared" si="4269"/>
        <v>0</v>
      </c>
      <c r="AO1182" s="785"/>
      <c r="AP1182" s="309">
        <f t="shared" si="4270"/>
        <v>0</v>
      </c>
      <c r="AQ1182" s="785"/>
      <c r="AR1182" s="309">
        <f t="shared" si="4271"/>
        <v>0</v>
      </c>
      <c r="AT1182" s="782">
        <f t="shared" si="4246"/>
        <v>0</v>
      </c>
      <c r="AU1182" s="782">
        <f t="shared" si="4247"/>
        <v>0</v>
      </c>
      <c r="AV1182" s="782">
        <f t="shared" si="4248"/>
        <v>0</v>
      </c>
      <c r="AW1182" s="788" t="e">
        <f t="shared" si="4249"/>
        <v>#DIV/0!</v>
      </c>
      <c r="AY1182" s="781">
        <f t="shared" si="4250"/>
        <v>0</v>
      </c>
      <c r="AZ1182" s="777"/>
      <c r="BA1182" s="781">
        <f t="shared" si="4251"/>
        <v>0</v>
      </c>
      <c r="BB1182" s="777"/>
      <c r="BC1182" s="781">
        <f t="shared" si="4252"/>
        <v>0</v>
      </c>
      <c r="BD1182" s="777"/>
      <c r="BE1182" s="781">
        <f t="shared" si="4253"/>
        <v>0</v>
      </c>
      <c r="BF1182" s="777"/>
      <c r="BG1182" s="781">
        <f t="shared" si="4254"/>
        <v>0</v>
      </c>
      <c r="BH1182" s="777"/>
      <c r="BI1182" s="781">
        <f t="shared" si="4255"/>
        <v>0</v>
      </c>
      <c r="BJ1182" s="777"/>
      <c r="BK1182" s="781">
        <f t="shared" si="4256"/>
        <v>0</v>
      </c>
      <c r="BL1182" s="777"/>
      <c r="BM1182" s="781">
        <f t="shared" si="4257"/>
        <v>0</v>
      </c>
      <c r="BN1182" s="777"/>
      <c r="BO1182" s="781">
        <f t="shared" si="4258"/>
        <v>0</v>
      </c>
      <c r="BP1182" s="777"/>
      <c r="BQ1182" s="781">
        <f t="shared" si="4259"/>
        <v>0</v>
      </c>
      <c r="BR1182" s="777"/>
    </row>
    <row r="1183" spans="1:70" outlineLevel="3">
      <c r="A1183" s="6">
        <v>302744</v>
      </c>
      <c r="B1183" s="10"/>
      <c r="C1183" s="121" t="s">
        <v>115</v>
      </c>
      <c r="D1183" s="194" t="s">
        <v>3276</v>
      </c>
      <c r="E1183" s="43" t="str">
        <f t="shared" si="4260"/>
        <v>N</v>
      </c>
      <c r="F1183" s="49"/>
      <c r="G1183" s="122" t="s">
        <v>755</v>
      </c>
      <c r="H1183" s="1076"/>
      <c r="I1183" s="1141"/>
      <c r="J1183" s="1142"/>
      <c r="K1183" s="1032">
        <f t="shared" si="4261"/>
        <v>0</v>
      </c>
      <c r="L1183" s="208"/>
      <c r="M1183" s="128"/>
      <c r="N1183" s="409"/>
      <c r="O1183" s="409"/>
      <c r="Q1183" s="684" t="s">
        <v>1874</v>
      </c>
      <c r="R1183" s="692" t="s">
        <v>2004</v>
      </c>
      <c r="T1183" s="680" t="str">
        <f>IF(IF(A1183=0,TRUE(),D1183=IFERROR(VLOOKUP(A1183,Zaplecze_Weryfikacja!A:B,2,FALSE),2))=TRUE(),"Tak","Nie")</f>
        <v>Nie</v>
      </c>
      <c r="U1183" s="681" t="str">
        <f>IF(T1183="Tak"," ",IF(IFERROR(VLOOKUP(A1183,Zaplecze_Weryfikacja!A:B,2,FALSE),"Inny numer Lp")="Inny numer Lp","Inny numer Lp",IF(VLOOKUP(A1183,Zaplecze_Weryfikacja!A:B,2,FALSE)=D1183,"Nieznana przyczyna","Inny opis")))</f>
        <v>Inny opis</v>
      </c>
      <c r="Y1183" s="785"/>
      <c r="Z1183" s="309">
        <f t="shared" si="4262"/>
        <v>0</v>
      </c>
      <c r="AA1183" s="785"/>
      <c r="AB1183" s="309">
        <f t="shared" si="4263"/>
        <v>0</v>
      </c>
      <c r="AC1183" s="785"/>
      <c r="AD1183" s="309">
        <f t="shared" si="4264"/>
        <v>0</v>
      </c>
      <c r="AE1183" s="785"/>
      <c r="AF1183" s="309">
        <f t="shared" si="4265"/>
        <v>0</v>
      </c>
      <c r="AG1183" s="785"/>
      <c r="AH1183" s="309">
        <f t="shared" si="4266"/>
        <v>0</v>
      </c>
      <c r="AI1183" s="785"/>
      <c r="AJ1183" s="309">
        <f t="shared" si="4267"/>
        <v>0</v>
      </c>
      <c r="AK1183" s="785"/>
      <c r="AL1183" s="309">
        <f t="shared" si="4268"/>
        <v>0</v>
      </c>
      <c r="AM1183" s="785"/>
      <c r="AN1183" s="309">
        <f t="shared" si="4269"/>
        <v>0</v>
      </c>
      <c r="AO1183" s="785"/>
      <c r="AP1183" s="309">
        <f t="shared" si="4270"/>
        <v>0</v>
      </c>
      <c r="AQ1183" s="785"/>
      <c r="AR1183" s="309">
        <f t="shared" si="4271"/>
        <v>0</v>
      </c>
      <c r="AT1183" s="782">
        <f t="shared" si="4246"/>
        <v>0</v>
      </c>
      <c r="AU1183" s="782">
        <f t="shared" si="4247"/>
        <v>0</v>
      </c>
      <c r="AV1183" s="782">
        <f t="shared" si="4248"/>
        <v>0</v>
      </c>
      <c r="AW1183" s="788" t="e">
        <f t="shared" si="4249"/>
        <v>#DIV/0!</v>
      </c>
      <c r="AY1183" s="781">
        <f t="shared" si="4250"/>
        <v>0</v>
      </c>
      <c r="AZ1183" s="777"/>
      <c r="BA1183" s="781">
        <f t="shared" si="4251"/>
        <v>0</v>
      </c>
      <c r="BB1183" s="777"/>
      <c r="BC1183" s="781">
        <f t="shared" si="4252"/>
        <v>0</v>
      </c>
      <c r="BD1183" s="777"/>
      <c r="BE1183" s="781">
        <f t="shared" si="4253"/>
        <v>0</v>
      </c>
      <c r="BF1183" s="777"/>
      <c r="BG1183" s="781">
        <f t="shared" si="4254"/>
        <v>0</v>
      </c>
      <c r="BH1183" s="777"/>
      <c r="BI1183" s="781">
        <f t="shared" si="4255"/>
        <v>0</v>
      </c>
      <c r="BJ1183" s="777"/>
      <c r="BK1183" s="781">
        <f t="shared" si="4256"/>
        <v>0</v>
      </c>
      <c r="BL1183" s="777"/>
      <c r="BM1183" s="781">
        <f t="shared" si="4257"/>
        <v>0</v>
      </c>
      <c r="BN1183" s="777"/>
      <c r="BO1183" s="781">
        <f t="shared" si="4258"/>
        <v>0</v>
      </c>
      <c r="BP1183" s="777"/>
      <c r="BQ1183" s="781">
        <f t="shared" si="4259"/>
        <v>0</v>
      </c>
      <c r="BR1183" s="777"/>
    </row>
    <row r="1184" spans="1:70" outlineLevel="3">
      <c r="A1184" s="1250">
        <v>302745</v>
      </c>
      <c r="B1184" s="10"/>
      <c r="C1184" s="121" t="s">
        <v>115</v>
      </c>
      <c r="D1184" s="1394" t="s">
        <v>3982</v>
      </c>
      <c r="E1184" s="43" t="str">
        <f t="shared" si="4260"/>
        <v>T</v>
      </c>
      <c r="F1184" s="49" t="s">
        <v>3277</v>
      </c>
      <c r="G1184" s="122" t="s">
        <v>324</v>
      </c>
      <c r="H1184" s="1076">
        <v>20</v>
      </c>
      <c r="I1184" s="1141"/>
      <c r="J1184" s="1142"/>
      <c r="K1184" s="1032">
        <f t="shared" si="4261"/>
        <v>0</v>
      </c>
      <c r="L1184" s="208"/>
      <c r="M1184" s="128" t="s">
        <v>1020</v>
      </c>
      <c r="N1184" s="409"/>
      <c r="O1184" s="409"/>
      <c r="Q1184" s="684" t="s">
        <v>1885</v>
      </c>
      <c r="R1184" s="692" t="s">
        <v>2004</v>
      </c>
      <c r="T1184" s="680" t="str">
        <f>IF(IF(A1184=0,TRUE(),D1184=IFERROR(VLOOKUP(A1184,Zaplecze_Weryfikacja!A:B,2,FALSE),2))=TRUE(),"Tak","Nie")</f>
        <v>Nie</v>
      </c>
      <c r="U1184" s="681" t="str">
        <f>IF(T1184="Tak"," ",IF(IFERROR(VLOOKUP(A1184,Zaplecze_Weryfikacja!A:B,2,FALSE),"Inny numer Lp")="Inny numer Lp","Inny numer Lp",IF(VLOOKUP(A1184,Zaplecze_Weryfikacja!A:B,2,FALSE)=D1184,"Nieznana przyczyna","Inny opis")))</f>
        <v>Inny opis</v>
      </c>
      <c r="Y1184" s="785"/>
      <c r="Z1184" s="309">
        <f t="shared" si="4262"/>
        <v>0</v>
      </c>
      <c r="AA1184" s="785"/>
      <c r="AB1184" s="309">
        <f t="shared" si="4263"/>
        <v>0</v>
      </c>
      <c r="AC1184" s="785"/>
      <c r="AD1184" s="309">
        <f t="shared" si="4264"/>
        <v>0</v>
      </c>
      <c r="AE1184" s="785"/>
      <c r="AF1184" s="309">
        <f t="shared" si="4265"/>
        <v>0</v>
      </c>
      <c r="AG1184" s="785"/>
      <c r="AH1184" s="309">
        <f t="shared" si="4266"/>
        <v>0</v>
      </c>
      <c r="AI1184" s="785"/>
      <c r="AJ1184" s="309">
        <f t="shared" si="4267"/>
        <v>0</v>
      </c>
      <c r="AK1184" s="785"/>
      <c r="AL1184" s="309">
        <f t="shared" si="4268"/>
        <v>0</v>
      </c>
      <c r="AM1184" s="785"/>
      <c r="AN1184" s="309">
        <f t="shared" si="4269"/>
        <v>0</v>
      </c>
      <c r="AO1184" s="785"/>
      <c r="AP1184" s="309">
        <f t="shared" si="4270"/>
        <v>0</v>
      </c>
      <c r="AQ1184" s="785"/>
      <c r="AR1184" s="309">
        <f t="shared" si="4271"/>
        <v>0</v>
      </c>
      <c r="AT1184" s="782">
        <f t="shared" si="4246"/>
        <v>0</v>
      </c>
      <c r="AU1184" s="782">
        <f t="shared" si="4247"/>
        <v>0</v>
      </c>
      <c r="AV1184" s="782">
        <f t="shared" si="4248"/>
        <v>0</v>
      </c>
      <c r="AW1184" s="788" t="e">
        <f t="shared" si="4249"/>
        <v>#DIV/0!</v>
      </c>
      <c r="AY1184" s="781">
        <f t="shared" si="4250"/>
        <v>0</v>
      </c>
      <c r="AZ1184" s="777"/>
      <c r="BA1184" s="781">
        <f t="shared" si="4251"/>
        <v>0</v>
      </c>
      <c r="BB1184" s="777"/>
      <c r="BC1184" s="781">
        <f t="shared" si="4252"/>
        <v>0</v>
      </c>
      <c r="BD1184" s="777"/>
      <c r="BE1184" s="781">
        <f t="shared" si="4253"/>
        <v>0</v>
      </c>
      <c r="BF1184" s="777"/>
      <c r="BG1184" s="781">
        <f t="shared" si="4254"/>
        <v>0</v>
      </c>
      <c r="BH1184" s="777"/>
      <c r="BI1184" s="781">
        <f t="shared" si="4255"/>
        <v>0</v>
      </c>
      <c r="BJ1184" s="777"/>
      <c r="BK1184" s="781">
        <f t="shared" si="4256"/>
        <v>0</v>
      </c>
      <c r="BL1184" s="777"/>
      <c r="BM1184" s="781">
        <f t="shared" si="4257"/>
        <v>0</v>
      </c>
      <c r="BN1184" s="777"/>
      <c r="BO1184" s="781">
        <f t="shared" si="4258"/>
        <v>0</v>
      </c>
      <c r="BP1184" s="777"/>
      <c r="BQ1184" s="781">
        <f t="shared" si="4259"/>
        <v>0</v>
      </c>
      <c r="BR1184" s="777"/>
    </row>
    <row r="1185" spans="1:70" ht="28.5" outlineLevel="3">
      <c r="A1185" s="6">
        <v>302746</v>
      </c>
      <c r="B1185" s="10"/>
      <c r="C1185" s="121" t="s">
        <v>115</v>
      </c>
      <c r="D1185" s="194" t="s">
        <v>3278</v>
      </c>
      <c r="E1185" s="43" t="str">
        <f t="shared" ref="E1185" si="4272">IF(H1185&gt;0,"T","N")</f>
        <v>T</v>
      </c>
      <c r="F1185" s="49"/>
      <c r="G1185" s="122" t="s">
        <v>324</v>
      </c>
      <c r="H1185" s="1076">
        <v>19.5</v>
      </c>
      <c r="I1185" s="1141"/>
      <c r="J1185" s="1142"/>
      <c r="K1185" s="1032">
        <f t="shared" ref="K1185" si="4273">IF(B1185="E","E",$H1185*I1185)</f>
        <v>0</v>
      </c>
      <c r="L1185" s="208"/>
      <c r="M1185" s="128" t="s">
        <v>1020</v>
      </c>
      <c r="N1185" s="409"/>
      <c r="O1185" s="409"/>
      <c r="Q1185" s="684" t="s">
        <v>1885</v>
      </c>
      <c r="R1185" s="692" t="s">
        <v>2004</v>
      </c>
      <c r="T1185" s="680" t="str">
        <f>IF(IF(A1185=0,TRUE(),D1185=IFERROR(VLOOKUP(A1185,Zaplecze_Weryfikacja!A:B,2,FALSE),2))=TRUE(),"Tak","Nie")</f>
        <v>Nie</v>
      </c>
      <c r="U1185" s="681" t="str">
        <f>IF(T1185="Tak"," ",IF(IFERROR(VLOOKUP(A1185,Zaplecze_Weryfikacja!A:B,2,FALSE),"Inny numer Lp")="Inny numer Lp","Inny numer Lp",IF(VLOOKUP(A1185,Zaplecze_Weryfikacja!A:B,2,FALSE)=D1185,"Nieznana przyczyna","Inny opis")))</f>
        <v>Inny opis</v>
      </c>
      <c r="Y1185" s="785"/>
      <c r="Z1185" s="309">
        <f t="shared" ref="Z1185" si="4274">IF($B1185="E","E",$H1185*Y1185)</f>
        <v>0</v>
      </c>
      <c r="AA1185" s="785"/>
      <c r="AB1185" s="309">
        <f t="shared" ref="AB1185" si="4275">IF($B1185="E","E",$H1185*AA1185)</f>
        <v>0</v>
      </c>
      <c r="AC1185" s="785"/>
      <c r="AD1185" s="309">
        <f t="shared" ref="AD1185" si="4276">IF($B1185="E","E",$H1185*AC1185)</f>
        <v>0</v>
      </c>
      <c r="AE1185" s="785"/>
      <c r="AF1185" s="309">
        <f t="shared" ref="AF1185" si="4277">IF($B1185="E","E",$H1185*AE1185)</f>
        <v>0</v>
      </c>
      <c r="AG1185" s="785"/>
      <c r="AH1185" s="309">
        <f t="shared" ref="AH1185" si="4278">IF($B1185="E","E",$H1185*AG1185)</f>
        <v>0</v>
      </c>
      <c r="AI1185" s="785"/>
      <c r="AJ1185" s="309">
        <f t="shared" ref="AJ1185" si="4279">IF($B1185="E","E",$H1185*AI1185)</f>
        <v>0</v>
      </c>
      <c r="AK1185" s="785"/>
      <c r="AL1185" s="309">
        <f t="shared" ref="AL1185" si="4280">IF($B1185="E","E",$H1185*AK1185)</f>
        <v>0</v>
      </c>
      <c r="AM1185" s="785"/>
      <c r="AN1185" s="309">
        <f t="shared" ref="AN1185" si="4281">IF($B1185="E","E",$H1185*AM1185)</f>
        <v>0</v>
      </c>
      <c r="AO1185" s="785"/>
      <c r="AP1185" s="309">
        <f t="shared" ref="AP1185" si="4282">IF($B1185="E","E",$H1185*AO1185)</f>
        <v>0</v>
      </c>
      <c r="AQ1185" s="785"/>
      <c r="AR1185" s="309">
        <f t="shared" ref="AR1185" si="4283">IF($B1185="E","E",$H1185*AQ1185)</f>
        <v>0</v>
      </c>
      <c r="AT1185" s="782">
        <f t="shared" ref="AT1185" si="4284">MAX(Z1185,AB1185,AD1185,AF1185,AH1185,AJ1185,AL1185,AN1185,AP1185,AR1185)</f>
        <v>0</v>
      </c>
      <c r="AU1185" s="782">
        <f t="shared" ref="AU1185" si="4285">IF($AU$6=10,MIN(Z1185,AB1185,AD1185,AF1185,AH1185,AJ1185,AL1185,AN1185,AP1185,AR1185),IF($AU$6=9,MIN(Z1185,AB1185,AD1185,AF1185,AH1185,AJ1185,AL1185,AN1185,AP1185),IF($AU$6=8,MIN(Z1185,AB1185,AD1185,AF1185,AH1185,AJ1185,AL1185,AN1185),IF($AU$6=7,MIN(Z1185,AB1185,AD1185,AF1185,AH1185,AJ1185,AL1185),IF($AU$6=6,MIN(Z1185,AB1185,AD1185,AF1185,AH1185,AJ1185),IF($AU$6=5,MIN(Z1185,AB1185,AD1185,AF1185,AH1185),IF($AU$6=4,MIN(Z1185,AB1185,AD1185,AF1185),IF($AU$6=4,MIN(Z1185,AB1185,AD1185,AF1185),IF($AU$6=3,MIN(Z1185,AB1185,AD1185),IF($AU$6=3,MIN(Z1185,AB1185,AD1185),IF($AU$6=2,MIN(Z1185,AB1185),IF($AU$6=1,MIN(Z1185),"Błąd - zła ilośc oferentów"))))))))))))</f>
        <v>0</v>
      </c>
      <c r="AV1185" s="782">
        <f t="shared" ref="AV1185" si="4286">AT1185-AU1185</f>
        <v>0</v>
      </c>
      <c r="AW1185" s="788" t="e">
        <f t="shared" ref="AW1185" si="4287">AT1185/AU1185</f>
        <v>#DIV/0!</v>
      </c>
      <c r="AY1185" s="781">
        <f t="shared" ref="AY1185" si="4288">+AZ1185</f>
        <v>0</v>
      </c>
      <c r="AZ1185" s="777"/>
      <c r="BA1185" s="781">
        <f t="shared" ref="BA1185" si="4289">+BB1185</f>
        <v>0</v>
      </c>
      <c r="BB1185" s="777"/>
      <c r="BC1185" s="781">
        <f t="shared" ref="BC1185" si="4290">+BD1185</f>
        <v>0</v>
      </c>
      <c r="BD1185" s="777"/>
      <c r="BE1185" s="781">
        <f t="shared" ref="BE1185" si="4291">+BF1185</f>
        <v>0</v>
      </c>
      <c r="BF1185" s="777"/>
      <c r="BG1185" s="781">
        <f t="shared" ref="BG1185" si="4292">+BH1185</f>
        <v>0</v>
      </c>
      <c r="BH1185" s="777"/>
      <c r="BI1185" s="781">
        <f t="shared" ref="BI1185" si="4293">+BJ1185</f>
        <v>0</v>
      </c>
      <c r="BJ1185" s="777"/>
      <c r="BK1185" s="781">
        <f t="shared" ref="BK1185" si="4294">+BL1185</f>
        <v>0</v>
      </c>
      <c r="BL1185" s="777"/>
      <c r="BM1185" s="781">
        <f t="shared" ref="BM1185" si="4295">+BN1185</f>
        <v>0</v>
      </c>
      <c r="BN1185" s="777"/>
      <c r="BO1185" s="781">
        <f t="shared" ref="BO1185" si="4296">+BP1185</f>
        <v>0</v>
      </c>
      <c r="BP1185" s="777"/>
      <c r="BQ1185" s="781">
        <f t="shared" ref="BQ1185" si="4297">+BR1185</f>
        <v>0</v>
      </c>
      <c r="BR1185" s="777"/>
    </row>
    <row r="1186" spans="1:70" outlineLevel="3">
      <c r="A1186" s="6"/>
      <c r="B1186" s="160"/>
      <c r="C1186" s="121"/>
      <c r="D1186" s="194"/>
      <c r="E1186" s="156"/>
      <c r="F1186" s="49"/>
      <c r="G1186" s="122"/>
      <c r="H1186" s="1031"/>
      <c r="I1186" s="1006"/>
      <c r="J1186" s="1111"/>
      <c r="K1186" s="1033"/>
      <c r="L1186" s="208"/>
      <c r="M1186" s="128"/>
      <c r="N1186" s="409"/>
      <c r="O1186" s="409"/>
      <c r="Q1186" s="683"/>
      <c r="R1186" s="692"/>
      <c r="T1186" s="680" t="str">
        <f>IF(IF(A1186=0,TRUE(),D1186=IFERROR(VLOOKUP(A1186,Zaplecze_Weryfikacja!A:B,2,FALSE),2))=TRUE(),"Tak","Nie")</f>
        <v>Tak</v>
      </c>
      <c r="U1186" s="681" t="str">
        <f>IF(T1186="Tak"," ",IF(IFERROR(VLOOKUP(A1186,Zaplecze_Weryfikacja!A:B,2,FALSE),"Inny numer Lp")="Inny numer Lp","Inny numer Lp",IF(VLOOKUP(A1186,Zaplecze_Weryfikacja!A:B,2,FALSE)=D1186,"Nieznana przyczyna","Inny opis")))</f>
        <v xml:space="preserve"> </v>
      </c>
      <c r="Y1186" s="785"/>
      <c r="Z1186" s="104"/>
      <c r="AA1186" s="785"/>
      <c r="AB1186" s="104"/>
      <c r="AC1186" s="785"/>
      <c r="AD1186" s="104"/>
      <c r="AE1186" s="785"/>
      <c r="AF1186" s="104"/>
      <c r="AG1186" s="785"/>
      <c r="AH1186" s="104"/>
      <c r="AI1186" s="785"/>
      <c r="AJ1186" s="104"/>
      <c r="AK1186" s="785"/>
      <c r="AL1186" s="104"/>
      <c r="AM1186" s="785"/>
      <c r="AN1186" s="104"/>
      <c r="AO1186" s="785"/>
      <c r="AP1186" s="104"/>
      <c r="AQ1186" s="785"/>
      <c r="AR1186" s="104"/>
      <c r="AT1186" s="782">
        <f t="shared" si="4246"/>
        <v>0</v>
      </c>
      <c r="AU1186" s="782">
        <f t="shared" si="4247"/>
        <v>0</v>
      </c>
      <c r="AV1186" s="782">
        <f t="shared" si="4248"/>
        <v>0</v>
      </c>
      <c r="AW1186" s="788" t="e">
        <f t="shared" si="4249"/>
        <v>#DIV/0!</v>
      </c>
      <c r="AY1186" s="781">
        <f t="shared" si="4250"/>
        <v>0</v>
      </c>
      <c r="AZ1186" s="777"/>
      <c r="BA1186" s="781">
        <f t="shared" si="4251"/>
        <v>0</v>
      </c>
      <c r="BB1186" s="777"/>
      <c r="BC1186" s="781">
        <f t="shared" si="4252"/>
        <v>0</v>
      </c>
      <c r="BD1186" s="777"/>
      <c r="BE1186" s="781">
        <f t="shared" si="4253"/>
        <v>0</v>
      </c>
      <c r="BF1186" s="777"/>
      <c r="BG1186" s="781">
        <f t="shared" si="4254"/>
        <v>0</v>
      </c>
      <c r="BH1186" s="777"/>
      <c r="BI1186" s="781">
        <f t="shared" si="4255"/>
        <v>0</v>
      </c>
      <c r="BJ1186" s="777"/>
      <c r="BK1186" s="781">
        <f t="shared" si="4256"/>
        <v>0</v>
      </c>
      <c r="BL1186" s="777"/>
      <c r="BM1186" s="781">
        <f t="shared" si="4257"/>
        <v>0</v>
      </c>
      <c r="BN1186" s="777"/>
      <c r="BO1186" s="781">
        <f t="shared" si="4258"/>
        <v>0</v>
      </c>
      <c r="BP1186" s="777"/>
      <c r="BQ1186" s="781">
        <f t="shared" si="4259"/>
        <v>0</v>
      </c>
      <c r="BR1186" s="777"/>
    </row>
    <row r="1187" spans="1:70" outlineLevel="3">
      <c r="A1187" s="667"/>
      <c r="B1187" s="668"/>
      <c r="C1187" s="668"/>
      <c r="D1187" s="672" t="s">
        <v>1012</v>
      </c>
      <c r="E1187" s="773" t="str">
        <f>IF(COUNTIF(E1188:E1194,"T")=0,"N","T")</f>
        <v>T</v>
      </c>
      <c r="F1187" s="665"/>
      <c r="G1187" s="664"/>
      <c r="H1187" s="1079"/>
      <c r="I1187" s="1065"/>
      <c r="J1187" s="1116"/>
      <c r="K1187" s="1036">
        <f>SUBTOTAL(9,K1188:K1196)</f>
        <v>0</v>
      </c>
      <c r="L1187" s="496"/>
      <c r="M1187" s="657"/>
      <c r="N1187" s="657"/>
      <c r="O1187" s="657"/>
      <c r="Q1187" s="683"/>
      <c r="R1187" s="692"/>
      <c r="T1187" s="680" t="str">
        <f>IF(IF(A1187=0,TRUE(),D1187=IFERROR(VLOOKUP(A1187,Zaplecze_Weryfikacja!A:B,2,FALSE),2))=TRUE(),"Tak","Nie")</f>
        <v>Tak</v>
      </c>
      <c r="U1187" s="681" t="str">
        <f>IF(T1187="Tak"," ",IF(IFERROR(VLOOKUP(A1187,Zaplecze_Weryfikacja!A:B,2,FALSE),"Inny numer Lp")="Inny numer Lp","Inny numer Lp",IF(VLOOKUP(A1187,Zaplecze_Weryfikacja!A:B,2,FALSE)=D1187,"Nieznana przyczyna","Inny opis")))</f>
        <v xml:space="preserve"> </v>
      </c>
      <c r="Y1187" s="785"/>
      <c r="Z1187" s="663">
        <f>SUBTOTAL(9,Z1188:Z1196)</f>
        <v>0</v>
      </c>
      <c r="AA1187" s="785"/>
      <c r="AB1187" s="663">
        <f>SUBTOTAL(9,AB1188:AB1196)</f>
        <v>0</v>
      </c>
      <c r="AC1187" s="785"/>
      <c r="AD1187" s="663">
        <f>SUBTOTAL(9,AD1188:AD1196)</f>
        <v>0</v>
      </c>
      <c r="AE1187" s="785"/>
      <c r="AF1187" s="663">
        <f>SUBTOTAL(9,AF1188:AF1196)</f>
        <v>0</v>
      </c>
      <c r="AG1187" s="785"/>
      <c r="AH1187" s="663">
        <f>SUBTOTAL(9,AH1188:AH1196)</f>
        <v>0</v>
      </c>
      <c r="AI1187" s="785"/>
      <c r="AJ1187" s="663">
        <f>SUBTOTAL(9,AJ1188:AJ1196)</f>
        <v>0</v>
      </c>
      <c r="AK1187" s="785"/>
      <c r="AL1187" s="663">
        <f>SUBTOTAL(9,AL1188:AL1196)</f>
        <v>0</v>
      </c>
      <c r="AM1187" s="785"/>
      <c r="AN1187" s="663">
        <f>SUBTOTAL(9,AN1188:AN1196)</f>
        <v>0</v>
      </c>
      <c r="AO1187" s="785"/>
      <c r="AP1187" s="663">
        <f>SUBTOTAL(9,AP1188:AP1196)</f>
        <v>0</v>
      </c>
      <c r="AQ1187" s="785"/>
      <c r="AR1187" s="663">
        <f>SUBTOTAL(9,AR1188:AR1196)</f>
        <v>0</v>
      </c>
      <c r="AT1187" s="845">
        <f t="shared" si="4246"/>
        <v>0</v>
      </c>
      <c r="AU1187" s="845">
        <f t="shared" si="4247"/>
        <v>0</v>
      </c>
      <c r="AV1187" s="845">
        <f t="shared" si="4248"/>
        <v>0</v>
      </c>
      <c r="AW1187" s="846" t="e">
        <f t="shared" si="4249"/>
        <v>#DIV/0!</v>
      </c>
      <c r="AY1187" s="781">
        <f t="shared" si="4250"/>
        <v>0</v>
      </c>
      <c r="AZ1187" s="847"/>
      <c r="BA1187" s="781">
        <f t="shared" si="4251"/>
        <v>0</v>
      </c>
      <c r="BB1187" s="847"/>
      <c r="BC1187" s="781">
        <f t="shared" si="4252"/>
        <v>0</v>
      </c>
      <c r="BD1187" s="847"/>
      <c r="BE1187" s="781">
        <f t="shared" si="4253"/>
        <v>0</v>
      </c>
      <c r="BF1187" s="847"/>
      <c r="BG1187" s="781">
        <f t="shared" si="4254"/>
        <v>0</v>
      </c>
      <c r="BH1187" s="847"/>
      <c r="BI1187" s="781">
        <f t="shared" si="4255"/>
        <v>0</v>
      </c>
      <c r="BJ1187" s="847"/>
      <c r="BK1187" s="781">
        <f t="shared" si="4256"/>
        <v>0</v>
      </c>
      <c r="BL1187" s="847"/>
      <c r="BM1187" s="781">
        <f t="shared" si="4257"/>
        <v>0</v>
      </c>
      <c r="BN1187" s="847"/>
      <c r="BO1187" s="781">
        <f t="shared" si="4258"/>
        <v>0</v>
      </c>
      <c r="BP1187" s="847"/>
      <c r="BQ1187" s="781">
        <f t="shared" si="4259"/>
        <v>0</v>
      </c>
      <c r="BR1187" s="847"/>
    </row>
    <row r="1188" spans="1:70" outlineLevel="3">
      <c r="A1188" s="1250">
        <v>302747</v>
      </c>
      <c r="B1188" s="10"/>
      <c r="C1188" s="121" t="s">
        <v>115</v>
      </c>
      <c r="D1188" s="1298" t="s">
        <v>3882</v>
      </c>
      <c r="E1188" s="43" t="str">
        <f t="shared" ref="E1188:E1194" si="4298">IF(H1188&gt;0,"T","N")</f>
        <v>T</v>
      </c>
      <c r="F1188" s="49"/>
      <c r="G1188" s="122" t="s">
        <v>325</v>
      </c>
      <c r="H1188" s="1076">
        <v>1</v>
      </c>
      <c r="I1188" s="1141"/>
      <c r="J1188" s="1142"/>
      <c r="K1188" s="1032">
        <f t="shared" ref="K1188:K1194" si="4299">IF(B1188="E","E",$H1188*I1188)</f>
        <v>0</v>
      </c>
      <c r="L1188" s="208"/>
      <c r="M1188" s="128"/>
      <c r="N1188" s="409"/>
      <c r="O1188" s="409"/>
      <c r="Q1188" s="684" t="s">
        <v>1879</v>
      </c>
      <c r="R1188" s="692" t="s">
        <v>2004</v>
      </c>
      <c r="T1188" s="680" t="str">
        <f>IF(IF(A1188=0,TRUE(),D1188=IFERROR(VLOOKUP(A1188,Zaplecze_Weryfikacja!A:B,2,FALSE),2))=TRUE(),"Tak","Nie")</f>
        <v>Nie</v>
      </c>
      <c r="U1188" s="681" t="str">
        <f>IF(T1188="Tak"," ",IF(IFERROR(VLOOKUP(A1188,Zaplecze_Weryfikacja!A:B,2,FALSE),"Inny numer Lp")="Inny numer Lp","Inny numer Lp",IF(VLOOKUP(A1188,Zaplecze_Weryfikacja!A:B,2,FALSE)=D1188,"Nieznana przyczyna","Inny opis")))</f>
        <v>Inny opis</v>
      </c>
      <c r="Y1188" s="785"/>
      <c r="Z1188" s="309">
        <f t="shared" ref="Z1188:Z1194" si="4300">IF($B1188="E","E",$H1188*Y1188)</f>
        <v>0</v>
      </c>
      <c r="AA1188" s="785"/>
      <c r="AB1188" s="309">
        <f t="shared" ref="AB1188:AB1194" si="4301">IF($B1188="E","E",$H1188*AA1188)</f>
        <v>0</v>
      </c>
      <c r="AC1188" s="785"/>
      <c r="AD1188" s="309">
        <f t="shared" ref="AD1188:AD1194" si="4302">IF($B1188="E","E",$H1188*AC1188)</f>
        <v>0</v>
      </c>
      <c r="AE1188" s="785"/>
      <c r="AF1188" s="309">
        <f t="shared" ref="AF1188:AF1194" si="4303">IF($B1188="E","E",$H1188*AE1188)</f>
        <v>0</v>
      </c>
      <c r="AG1188" s="785"/>
      <c r="AH1188" s="309">
        <f t="shared" ref="AH1188:AH1194" si="4304">IF($B1188="E","E",$H1188*AG1188)</f>
        <v>0</v>
      </c>
      <c r="AI1188" s="785"/>
      <c r="AJ1188" s="309">
        <f t="shared" ref="AJ1188:AJ1194" si="4305">IF($B1188="E","E",$H1188*AI1188)</f>
        <v>0</v>
      </c>
      <c r="AK1188" s="785"/>
      <c r="AL1188" s="309">
        <f t="shared" ref="AL1188:AL1194" si="4306">IF($B1188="E","E",$H1188*AK1188)</f>
        <v>0</v>
      </c>
      <c r="AM1188" s="785"/>
      <c r="AN1188" s="309">
        <f t="shared" ref="AN1188:AN1194" si="4307">IF($B1188="E","E",$H1188*AM1188)</f>
        <v>0</v>
      </c>
      <c r="AO1188" s="785"/>
      <c r="AP1188" s="309">
        <f t="shared" ref="AP1188:AP1194" si="4308">IF($B1188="E","E",$H1188*AO1188)</f>
        <v>0</v>
      </c>
      <c r="AQ1188" s="785"/>
      <c r="AR1188" s="309">
        <f t="shared" ref="AR1188:AR1194" si="4309">IF($B1188="E","E",$H1188*AQ1188)</f>
        <v>0</v>
      </c>
      <c r="AT1188" s="782">
        <f t="shared" si="4246"/>
        <v>0</v>
      </c>
      <c r="AU1188" s="782">
        <f t="shared" si="4247"/>
        <v>0</v>
      </c>
      <c r="AV1188" s="782">
        <f t="shared" si="4248"/>
        <v>0</v>
      </c>
      <c r="AW1188" s="788" t="e">
        <f t="shared" si="4249"/>
        <v>#DIV/0!</v>
      </c>
      <c r="AY1188" s="781">
        <f t="shared" si="4250"/>
        <v>0</v>
      </c>
      <c r="AZ1188" s="777"/>
      <c r="BA1188" s="781">
        <f t="shared" si="4251"/>
        <v>0</v>
      </c>
      <c r="BB1188" s="777"/>
      <c r="BC1188" s="781">
        <f t="shared" si="4252"/>
        <v>0</v>
      </c>
      <c r="BD1188" s="777"/>
      <c r="BE1188" s="781">
        <f t="shared" si="4253"/>
        <v>0</v>
      </c>
      <c r="BF1188" s="777"/>
      <c r="BG1188" s="781">
        <f t="shared" si="4254"/>
        <v>0</v>
      </c>
      <c r="BH1188" s="777"/>
      <c r="BI1188" s="781">
        <f t="shared" si="4255"/>
        <v>0</v>
      </c>
      <c r="BJ1188" s="777"/>
      <c r="BK1188" s="781">
        <f t="shared" si="4256"/>
        <v>0</v>
      </c>
      <c r="BL1188" s="777"/>
      <c r="BM1188" s="781">
        <f t="shared" si="4257"/>
        <v>0</v>
      </c>
      <c r="BN1188" s="777"/>
      <c r="BO1188" s="781">
        <f t="shared" si="4258"/>
        <v>0</v>
      </c>
      <c r="BP1188" s="777"/>
      <c r="BQ1188" s="781">
        <f t="shared" si="4259"/>
        <v>0</v>
      </c>
      <c r="BR1188" s="777"/>
    </row>
    <row r="1189" spans="1:70" outlineLevel="3">
      <c r="A1189" s="6">
        <v>302748</v>
      </c>
      <c r="B1189" s="10"/>
      <c r="C1189" s="121" t="s">
        <v>115</v>
      </c>
      <c r="D1189" s="194" t="s">
        <v>1015</v>
      </c>
      <c r="E1189" s="43" t="str">
        <f>IF(H1189&gt;0,"T","N")</f>
        <v>T</v>
      </c>
      <c r="F1189" s="1195"/>
      <c r="G1189" s="134" t="s">
        <v>755</v>
      </c>
      <c r="H1189" s="1076">
        <v>9.85</v>
      </c>
      <c r="I1189" s="1141"/>
      <c r="J1189" s="1142"/>
      <c r="K1189" s="1032">
        <f>IF(B1189="E","E",$H1189*I1189)</f>
        <v>0</v>
      </c>
      <c r="L1189" s="208"/>
      <c r="M1189" s="128"/>
      <c r="N1189" s="409"/>
      <c r="O1189" s="409"/>
      <c r="Q1189" s="684" t="s">
        <v>1874</v>
      </c>
      <c r="R1189" s="692" t="s">
        <v>2004</v>
      </c>
      <c r="T1189" s="680" t="str">
        <f>IF(IF(A1189=0,TRUE(),D1189=IFERROR(VLOOKUP(A1189,Zaplecze_Weryfikacja!A:B,2,FALSE),2))=TRUE(),"Tak","Nie")</f>
        <v>Nie</v>
      </c>
      <c r="U1189" s="681" t="str">
        <f>IF(T1189="Tak"," ",IF(IFERROR(VLOOKUP(A1189,Zaplecze_Weryfikacja!A:B,2,FALSE),"Inny numer Lp")="Inny numer Lp","Inny numer Lp",IF(VLOOKUP(A1189,Zaplecze_Weryfikacja!A:B,2,FALSE)=D1189,"Nieznana przyczyna","Inny opis")))</f>
        <v>Inny opis</v>
      </c>
      <c r="Y1189" s="785"/>
      <c r="Z1189" s="309">
        <f>IF($B1189="E","E",$H1189*Y1189)</f>
        <v>0</v>
      </c>
      <c r="AA1189" s="785"/>
      <c r="AB1189" s="309">
        <f>IF($B1189="E","E",$H1189*AA1189)</f>
        <v>0</v>
      </c>
      <c r="AC1189" s="785"/>
      <c r="AD1189" s="309">
        <f>IF($B1189="E","E",$H1189*AC1189)</f>
        <v>0</v>
      </c>
      <c r="AE1189" s="785"/>
      <c r="AF1189" s="309">
        <f>IF($B1189="E","E",$H1189*AE1189)</f>
        <v>0</v>
      </c>
      <c r="AG1189" s="785"/>
      <c r="AH1189" s="309">
        <f>IF($B1189="E","E",$H1189*AG1189)</f>
        <v>0</v>
      </c>
      <c r="AI1189" s="785"/>
      <c r="AJ1189" s="309">
        <f>IF($B1189="E","E",$H1189*AI1189)</f>
        <v>0</v>
      </c>
      <c r="AK1189" s="785"/>
      <c r="AL1189" s="309">
        <f>IF($B1189="E","E",$H1189*AK1189)</f>
        <v>0</v>
      </c>
      <c r="AM1189" s="785"/>
      <c r="AN1189" s="309">
        <f>IF($B1189="E","E",$H1189*AM1189)</f>
        <v>0</v>
      </c>
      <c r="AO1189" s="785"/>
      <c r="AP1189" s="309">
        <f>IF($B1189="E","E",$H1189*AO1189)</f>
        <v>0</v>
      </c>
      <c r="AQ1189" s="785"/>
      <c r="AR1189" s="309">
        <f>IF($B1189="E","E",$H1189*AQ1189)</f>
        <v>0</v>
      </c>
      <c r="AT1189" s="782">
        <f t="shared" si="4246"/>
        <v>0</v>
      </c>
      <c r="AU1189" s="782">
        <f t="shared" si="4247"/>
        <v>0</v>
      </c>
      <c r="AV1189" s="782">
        <f t="shared" si="4248"/>
        <v>0</v>
      </c>
      <c r="AW1189" s="788" t="e">
        <f t="shared" si="4249"/>
        <v>#DIV/0!</v>
      </c>
      <c r="AY1189" s="781">
        <f t="shared" si="4250"/>
        <v>0</v>
      </c>
      <c r="AZ1189" s="777"/>
      <c r="BA1189" s="781">
        <f t="shared" si="4251"/>
        <v>0</v>
      </c>
      <c r="BB1189" s="777"/>
      <c r="BC1189" s="781">
        <f t="shared" si="4252"/>
        <v>0</v>
      </c>
      <c r="BD1189" s="777"/>
      <c r="BE1189" s="781">
        <f t="shared" si="4253"/>
        <v>0</v>
      </c>
      <c r="BF1189" s="777"/>
      <c r="BG1189" s="781">
        <f t="shared" si="4254"/>
        <v>0</v>
      </c>
      <c r="BH1189" s="777"/>
      <c r="BI1189" s="781">
        <f t="shared" si="4255"/>
        <v>0</v>
      </c>
      <c r="BJ1189" s="777"/>
      <c r="BK1189" s="781">
        <f t="shared" si="4256"/>
        <v>0</v>
      </c>
      <c r="BL1189" s="777"/>
      <c r="BM1189" s="781">
        <f t="shared" si="4257"/>
        <v>0</v>
      </c>
      <c r="BN1189" s="777"/>
      <c r="BO1189" s="781">
        <f t="shared" si="4258"/>
        <v>0</v>
      </c>
      <c r="BP1189" s="777"/>
      <c r="BQ1189" s="781">
        <f t="shared" si="4259"/>
        <v>0</v>
      </c>
      <c r="BR1189" s="777"/>
    </row>
    <row r="1190" spans="1:70" outlineLevel="3">
      <c r="A1190" s="6">
        <v>302749</v>
      </c>
      <c r="B1190" s="10"/>
      <c r="C1190" s="121" t="s">
        <v>115</v>
      </c>
      <c r="D1190" s="195" t="s">
        <v>1016</v>
      </c>
      <c r="E1190" s="43" t="str">
        <f t="shared" si="4298"/>
        <v>N</v>
      </c>
      <c r="F1190" s="45" t="s">
        <v>30</v>
      </c>
      <c r="G1190" s="122" t="s">
        <v>325</v>
      </c>
      <c r="H1190" s="1076"/>
      <c r="I1190" s="1141"/>
      <c r="J1190" s="1142"/>
      <c r="K1190" s="1032">
        <f t="shared" si="4299"/>
        <v>0</v>
      </c>
      <c r="L1190" s="208"/>
      <c r="M1190" s="128"/>
      <c r="N1190" s="409"/>
      <c r="O1190" s="409"/>
      <c r="Q1190" s="684" t="s">
        <v>1881</v>
      </c>
      <c r="R1190" s="692" t="s">
        <v>2004</v>
      </c>
      <c r="T1190" s="680" t="str">
        <f>IF(IF(A1190=0,TRUE(),D1190=IFERROR(VLOOKUP(A1190,Zaplecze_Weryfikacja!A:B,2,FALSE),2))=TRUE(),"Tak","Nie")</f>
        <v>Nie</v>
      </c>
      <c r="U1190" s="681" t="str">
        <f>IF(T1190="Tak"," ",IF(IFERROR(VLOOKUP(A1190,Zaplecze_Weryfikacja!A:B,2,FALSE),"Inny numer Lp")="Inny numer Lp","Inny numer Lp",IF(VLOOKUP(A1190,Zaplecze_Weryfikacja!A:B,2,FALSE)=D1190,"Nieznana przyczyna","Inny opis")))</f>
        <v>Inny opis</v>
      </c>
      <c r="Y1190" s="785"/>
      <c r="Z1190" s="309">
        <f t="shared" si="4300"/>
        <v>0</v>
      </c>
      <c r="AA1190" s="785"/>
      <c r="AB1190" s="309">
        <f t="shared" si="4301"/>
        <v>0</v>
      </c>
      <c r="AC1190" s="785"/>
      <c r="AD1190" s="309">
        <f t="shared" si="4302"/>
        <v>0</v>
      </c>
      <c r="AE1190" s="785"/>
      <c r="AF1190" s="309">
        <f t="shared" si="4303"/>
        <v>0</v>
      </c>
      <c r="AG1190" s="785"/>
      <c r="AH1190" s="309">
        <f t="shared" si="4304"/>
        <v>0</v>
      </c>
      <c r="AI1190" s="785"/>
      <c r="AJ1190" s="309">
        <f t="shared" si="4305"/>
        <v>0</v>
      </c>
      <c r="AK1190" s="785"/>
      <c r="AL1190" s="309">
        <f t="shared" si="4306"/>
        <v>0</v>
      </c>
      <c r="AM1190" s="785"/>
      <c r="AN1190" s="309">
        <f t="shared" si="4307"/>
        <v>0</v>
      </c>
      <c r="AO1190" s="785"/>
      <c r="AP1190" s="309">
        <f t="shared" si="4308"/>
        <v>0</v>
      </c>
      <c r="AQ1190" s="785"/>
      <c r="AR1190" s="309">
        <f t="shared" si="4309"/>
        <v>0</v>
      </c>
      <c r="AT1190" s="782">
        <f t="shared" si="4246"/>
        <v>0</v>
      </c>
      <c r="AU1190" s="782">
        <f t="shared" si="4247"/>
        <v>0</v>
      </c>
      <c r="AV1190" s="782">
        <f t="shared" si="4248"/>
        <v>0</v>
      </c>
      <c r="AW1190" s="788" t="e">
        <f t="shared" si="4249"/>
        <v>#DIV/0!</v>
      </c>
      <c r="AY1190" s="781">
        <f t="shared" si="4250"/>
        <v>0</v>
      </c>
      <c r="AZ1190" s="777"/>
      <c r="BA1190" s="781">
        <f t="shared" si="4251"/>
        <v>0</v>
      </c>
      <c r="BB1190" s="777"/>
      <c r="BC1190" s="781">
        <f t="shared" si="4252"/>
        <v>0</v>
      </c>
      <c r="BD1190" s="777"/>
      <c r="BE1190" s="781">
        <f t="shared" si="4253"/>
        <v>0</v>
      </c>
      <c r="BF1190" s="777"/>
      <c r="BG1190" s="781">
        <f t="shared" si="4254"/>
        <v>0</v>
      </c>
      <c r="BH1190" s="777"/>
      <c r="BI1190" s="781">
        <f t="shared" si="4255"/>
        <v>0</v>
      </c>
      <c r="BJ1190" s="777"/>
      <c r="BK1190" s="781">
        <f t="shared" si="4256"/>
        <v>0</v>
      </c>
      <c r="BL1190" s="777"/>
      <c r="BM1190" s="781">
        <f t="shared" si="4257"/>
        <v>0</v>
      </c>
      <c r="BN1190" s="777"/>
      <c r="BO1190" s="781">
        <f t="shared" si="4258"/>
        <v>0</v>
      </c>
      <c r="BP1190" s="777"/>
      <c r="BQ1190" s="781">
        <f t="shared" si="4259"/>
        <v>0</v>
      </c>
      <c r="BR1190" s="777"/>
    </row>
    <row r="1191" spans="1:70" outlineLevel="3">
      <c r="A1191" s="6">
        <v>302750</v>
      </c>
      <c r="B1191" s="10"/>
      <c r="C1191" s="121" t="s">
        <v>115</v>
      </c>
      <c r="D1191" s="195" t="s">
        <v>1030</v>
      </c>
      <c r="E1191" s="43" t="str">
        <f t="shared" si="4298"/>
        <v>N</v>
      </c>
      <c r="F1191" s="45"/>
      <c r="G1191" s="122" t="s">
        <v>755</v>
      </c>
      <c r="H1191" s="1076"/>
      <c r="I1191" s="1141"/>
      <c r="J1191" s="1142"/>
      <c r="K1191" s="1032">
        <f t="shared" si="4299"/>
        <v>0</v>
      </c>
      <c r="L1191" s="208"/>
      <c r="M1191" s="128"/>
      <c r="N1191" s="409"/>
      <c r="O1191" s="409"/>
      <c r="Q1191" s="684" t="s">
        <v>1852</v>
      </c>
      <c r="R1191" s="692" t="s">
        <v>2004</v>
      </c>
      <c r="T1191" s="680" t="str">
        <f>IF(IF(A1191=0,TRUE(),D1191=IFERROR(VLOOKUP(A1191,Zaplecze_Weryfikacja!A:B,2,FALSE),2))=TRUE(),"Tak","Nie")</f>
        <v>Nie</v>
      </c>
      <c r="U1191" s="681" t="str">
        <f>IF(T1191="Tak"," ",IF(IFERROR(VLOOKUP(A1191,Zaplecze_Weryfikacja!A:B,2,FALSE),"Inny numer Lp")="Inny numer Lp","Inny numer Lp",IF(VLOOKUP(A1191,Zaplecze_Weryfikacja!A:B,2,FALSE)=D1191,"Nieznana przyczyna","Inny opis")))</f>
        <v>Inny opis</v>
      </c>
      <c r="Y1191" s="785"/>
      <c r="Z1191" s="309">
        <f t="shared" si="4300"/>
        <v>0</v>
      </c>
      <c r="AA1191" s="785"/>
      <c r="AB1191" s="309">
        <f t="shared" si="4301"/>
        <v>0</v>
      </c>
      <c r="AC1191" s="785"/>
      <c r="AD1191" s="309">
        <f t="shared" si="4302"/>
        <v>0</v>
      </c>
      <c r="AE1191" s="785"/>
      <c r="AF1191" s="309">
        <f t="shared" si="4303"/>
        <v>0</v>
      </c>
      <c r="AG1191" s="785"/>
      <c r="AH1191" s="309">
        <f t="shared" si="4304"/>
        <v>0</v>
      </c>
      <c r="AI1191" s="785"/>
      <c r="AJ1191" s="309">
        <f t="shared" si="4305"/>
        <v>0</v>
      </c>
      <c r="AK1191" s="785"/>
      <c r="AL1191" s="309">
        <f t="shared" si="4306"/>
        <v>0</v>
      </c>
      <c r="AM1191" s="785"/>
      <c r="AN1191" s="309">
        <f t="shared" si="4307"/>
        <v>0</v>
      </c>
      <c r="AO1191" s="785"/>
      <c r="AP1191" s="309">
        <f t="shared" si="4308"/>
        <v>0</v>
      </c>
      <c r="AQ1191" s="785"/>
      <c r="AR1191" s="309">
        <f t="shared" si="4309"/>
        <v>0</v>
      </c>
      <c r="AT1191" s="782">
        <f t="shared" si="4246"/>
        <v>0</v>
      </c>
      <c r="AU1191" s="782">
        <f t="shared" si="4247"/>
        <v>0</v>
      </c>
      <c r="AV1191" s="782">
        <f t="shared" si="4248"/>
        <v>0</v>
      </c>
      <c r="AW1191" s="788" t="e">
        <f t="shared" si="4249"/>
        <v>#DIV/0!</v>
      </c>
      <c r="AY1191" s="781">
        <f t="shared" si="4250"/>
        <v>0</v>
      </c>
      <c r="AZ1191" s="777"/>
      <c r="BA1191" s="781">
        <f t="shared" si="4251"/>
        <v>0</v>
      </c>
      <c r="BB1191" s="777"/>
      <c r="BC1191" s="781">
        <f t="shared" si="4252"/>
        <v>0</v>
      </c>
      <c r="BD1191" s="777"/>
      <c r="BE1191" s="781">
        <f t="shared" si="4253"/>
        <v>0</v>
      </c>
      <c r="BF1191" s="777"/>
      <c r="BG1191" s="781">
        <f t="shared" si="4254"/>
        <v>0</v>
      </c>
      <c r="BH1191" s="777"/>
      <c r="BI1191" s="781">
        <f t="shared" si="4255"/>
        <v>0</v>
      </c>
      <c r="BJ1191" s="777"/>
      <c r="BK1191" s="781">
        <f t="shared" si="4256"/>
        <v>0</v>
      </c>
      <c r="BL1191" s="777"/>
      <c r="BM1191" s="781">
        <f t="shared" si="4257"/>
        <v>0</v>
      </c>
      <c r="BN1191" s="777"/>
      <c r="BO1191" s="781">
        <f t="shared" si="4258"/>
        <v>0</v>
      </c>
      <c r="BP1191" s="777"/>
      <c r="BQ1191" s="781">
        <f t="shared" si="4259"/>
        <v>0</v>
      </c>
      <c r="BR1191" s="777"/>
    </row>
    <row r="1192" spans="1:70" outlineLevel="3">
      <c r="A1192" s="6">
        <v>302751</v>
      </c>
      <c r="B1192" s="10"/>
      <c r="C1192" s="121" t="s">
        <v>115</v>
      </c>
      <c r="D1192" s="1394" t="s">
        <v>3982</v>
      </c>
      <c r="E1192" s="43" t="str">
        <f t="shared" si="4298"/>
        <v>T</v>
      </c>
      <c r="F1192" s="45" t="s">
        <v>3277</v>
      </c>
      <c r="G1192" s="122" t="s">
        <v>324</v>
      </c>
      <c r="H1192" s="1076">
        <v>27.7</v>
      </c>
      <c r="I1192" s="1141"/>
      <c r="J1192" s="1142"/>
      <c r="K1192" s="1032">
        <f t="shared" si="4299"/>
        <v>0</v>
      </c>
      <c r="L1192" s="208"/>
      <c r="M1192" s="128" t="s">
        <v>1020</v>
      </c>
      <c r="N1192" s="409"/>
      <c r="O1192" s="409"/>
      <c r="Q1192" s="684" t="s">
        <v>1874</v>
      </c>
      <c r="R1192" s="692" t="s">
        <v>2004</v>
      </c>
      <c r="T1192" s="680" t="str">
        <f>IF(IF(A1192=0,TRUE(),D1192=IFERROR(VLOOKUP(A1192,Zaplecze_Weryfikacja!A:B,2,FALSE),2))=TRUE(),"Tak","Nie")</f>
        <v>Nie</v>
      </c>
      <c r="U1192" s="681" t="str">
        <f>IF(T1192="Tak"," ",IF(IFERROR(VLOOKUP(A1192,Zaplecze_Weryfikacja!A:B,2,FALSE),"Inny numer Lp")="Inny numer Lp","Inny numer Lp",IF(VLOOKUP(A1192,Zaplecze_Weryfikacja!A:B,2,FALSE)=D1192,"Nieznana przyczyna","Inny opis")))</f>
        <v>Inny opis</v>
      </c>
      <c r="Y1192" s="785"/>
      <c r="Z1192" s="309">
        <f t="shared" si="4300"/>
        <v>0</v>
      </c>
      <c r="AA1192" s="785"/>
      <c r="AB1192" s="309">
        <f t="shared" si="4301"/>
        <v>0</v>
      </c>
      <c r="AC1192" s="785"/>
      <c r="AD1192" s="309">
        <f t="shared" si="4302"/>
        <v>0</v>
      </c>
      <c r="AE1192" s="785"/>
      <c r="AF1192" s="309">
        <f t="shared" si="4303"/>
        <v>0</v>
      </c>
      <c r="AG1192" s="785"/>
      <c r="AH1192" s="309">
        <f t="shared" si="4304"/>
        <v>0</v>
      </c>
      <c r="AI1192" s="785"/>
      <c r="AJ1192" s="309">
        <f t="shared" si="4305"/>
        <v>0</v>
      </c>
      <c r="AK1192" s="785"/>
      <c r="AL1192" s="309">
        <f t="shared" si="4306"/>
        <v>0</v>
      </c>
      <c r="AM1192" s="785"/>
      <c r="AN1192" s="309">
        <f t="shared" si="4307"/>
        <v>0</v>
      </c>
      <c r="AO1192" s="785"/>
      <c r="AP1192" s="309">
        <f t="shared" si="4308"/>
        <v>0</v>
      </c>
      <c r="AQ1192" s="785"/>
      <c r="AR1192" s="309">
        <f t="shared" si="4309"/>
        <v>0</v>
      </c>
      <c r="AT1192" s="782">
        <f t="shared" si="4246"/>
        <v>0</v>
      </c>
      <c r="AU1192" s="782">
        <f t="shared" si="4247"/>
        <v>0</v>
      </c>
      <c r="AV1192" s="782">
        <f t="shared" si="4248"/>
        <v>0</v>
      </c>
      <c r="AW1192" s="788" t="e">
        <f t="shared" si="4249"/>
        <v>#DIV/0!</v>
      </c>
      <c r="AY1192" s="781">
        <f t="shared" si="4250"/>
        <v>0</v>
      </c>
      <c r="AZ1192" s="777"/>
      <c r="BA1192" s="781">
        <f t="shared" si="4251"/>
        <v>0</v>
      </c>
      <c r="BB1192" s="777"/>
      <c r="BC1192" s="781">
        <f t="shared" si="4252"/>
        <v>0</v>
      </c>
      <c r="BD1192" s="777"/>
      <c r="BE1192" s="781">
        <f t="shared" si="4253"/>
        <v>0</v>
      </c>
      <c r="BF1192" s="777"/>
      <c r="BG1192" s="781">
        <f t="shared" si="4254"/>
        <v>0</v>
      </c>
      <c r="BH1192" s="777"/>
      <c r="BI1192" s="781">
        <f t="shared" si="4255"/>
        <v>0</v>
      </c>
      <c r="BJ1192" s="777"/>
      <c r="BK1192" s="781">
        <f t="shared" si="4256"/>
        <v>0</v>
      </c>
      <c r="BL1192" s="777"/>
      <c r="BM1192" s="781">
        <f t="shared" si="4257"/>
        <v>0</v>
      </c>
      <c r="BN1192" s="777"/>
      <c r="BO1192" s="781">
        <f t="shared" si="4258"/>
        <v>0</v>
      </c>
      <c r="BP1192" s="777"/>
      <c r="BQ1192" s="781">
        <f t="shared" si="4259"/>
        <v>0</v>
      </c>
      <c r="BR1192" s="777"/>
    </row>
    <row r="1193" spans="1:70" outlineLevel="3">
      <c r="A1193" s="6">
        <v>302752</v>
      </c>
      <c r="B1193" s="10"/>
      <c r="C1193" s="121" t="s">
        <v>115</v>
      </c>
      <c r="D1193" s="195" t="s">
        <v>1029</v>
      </c>
      <c r="E1193" s="43" t="str">
        <f t="shared" si="4298"/>
        <v>N</v>
      </c>
      <c r="F1193" s="45"/>
      <c r="G1193" s="122" t="s">
        <v>755</v>
      </c>
      <c r="H1193" s="1076"/>
      <c r="I1193" s="1141"/>
      <c r="J1193" s="1142"/>
      <c r="K1193" s="1032">
        <f t="shared" si="4299"/>
        <v>0</v>
      </c>
      <c r="L1193" s="208"/>
      <c r="M1193" s="128" t="s">
        <v>1020</v>
      </c>
      <c r="N1193" s="409"/>
      <c r="O1193" s="409"/>
      <c r="Q1193" s="684" t="s">
        <v>1874</v>
      </c>
      <c r="R1193" s="692" t="s">
        <v>2004</v>
      </c>
      <c r="T1193" s="680" t="str">
        <f>IF(IF(A1193=0,TRUE(),D1193=IFERROR(VLOOKUP(A1193,Zaplecze_Weryfikacja!A:B,2,FALSE),2))=TRUE(),"Tak","Nie")</f>
        <v>Nie</v>
      </c>
      <c r="U1193" s="681" t="str">
        <f>IF(T1193="Tak"," ",IF(IFERROR(VLOOKUP(A1193,Zaplecze_Weryfikacja!A:B,2,FALSE),"Inny numer Lp")="Inny numer Lp","Inny numer Lp",IF(VLOOKUP(A1193,Zaplecze_Weryfikacja!A:B,2,FALSE)=D1193,"Nieznana przyczyna","Inny opis")))</f>
        <v>Inny opis</v>
      </c>
      <c r="Y1193" s="785"/>
      <c r="Z1193" s="309">
        <f t="shared" si="4300"/>
        <v>0</v>
      </c>
      <c r="AA1193" s="785"/>
      <c r="AB1193" s="309">
        <f t="shared" si="4301"/>
        <v>0</v>
      </c>
      <c r="AC1193" s="785"/>
      <c r="AD1193" s="309">
        <f t="shared" si="4302"/>
        <v>0</v>
      </c>
      <c r="AE1193" s="785"/>
      <c r="AF1193" s="309">
        <f t="shared" si="4303"/>
        <v>0</v>
      </c>
      <c r="AG1193" s="785"/>
      <c r="AH1193" s="309">
        <f t="shared" si="4304"/>
        <v>0</v>
      </c>
      <c r="AI1193" s="785"/>
      <c r="AJ1193" s="309">
        <f t="shared" si="4305"/>
        <v>0</v>
      </c>
      <c r="AK1193" s="785"/>
      <c r="AL1193" s="309">
        <f t="shared" si="4306"/>
        <v>0</v>
      </c>
      <c r="AM1193" s="785"/>
      <c r="AN1193" s="309">
        <f t="shared" si="4307"/>
        <v>0</v>
      </c>
      <c r="AO1193" s="785"/>
      <c r="AP1193" s="309">
        <f t="shared" si="4308"/>
        <v>0</v>
      </c>
      <c r="AQ1193" s="785"/>
      <c r="AR1193" s="309">
        <f t="shared" si="4309"/>
        <v>0</v>
      </c>
      <c r="AT1193" s="782">
        <f t="shared" si="4246"/>
        <v>0</v>
      </c>
      <c r="AU1193" s="782">
        <f t="shared" si="4247"/>
        <v>0</v>
      </c>
      <c r="AV1193" s="782">
        <f t="shared" si="4248"/>
        <v>0</v>
      </c>
      <c r="AW1193" s="788" t="e">
        <f t="shared" si="4249"/>
        <v>#DIV/0!</v>
      </c>
      <c r="AY1193" s="781">
        <f t="shared" si="4250"/>
        <v>0</v>
      </c>
      <c r="AZ1193" s="777"/>
      <c r="BA1193" s="781">
        <f t="shared" si="4251"/>
        <v>0</v>
      </c>
      <c r="BB1193" s="777"/>
      <c r="BC1193" s="781">
        <f t="shared" si="4252"/>
        <v>0</v>
      </c>
      <c r="BD1193" s="777"/>
      <c r="BE1193" s="781">
        <f t="shared" si="4253"/>
        <v>0</v>
      </c>
      <c r="BF1193" s="777"/>
      <c r="BG1193" s="781">
        <f t="shared" si="4254"/>
        <v>0</v>
      </c>
      <c r="BH1193" s="777"/>
      <c r="BI1193" s="781">
        <f t="shared" si="4255"/>
        <v>0</v>
      </c>
      <c r="BJ1193" s="777"/>
      <c r="BK1193" s="781">
        <f t="shared" si="4256"/>
        <v>0</v>
      </c>
      <c r="BL1193" s="777"/>
      <c r="BM1193" s="781">
        <f t="shared" si="4257"/>
        <v>0</v>
      </c>
      <c r="BN1193" s="777"/>
      <c r="BO1193" s="781">
        <f t="shared" si="4258"/>
        <v>0</v>
      </c>
      <c r="BP1193" s="777"/>
      <c r="BQ1193" s="781">
        <f t="shared" si="4259"/>
        <v>0</v>
      </c>
      <c r="BR1193" s="777"/>
    </row>
    <row r="1194" spans="1:70" ht="28.5" outlineLevel="3">
      <c r="A1194" s="6">
        <v>302753</v>
      </c>
      <c r="B1194" s="10"/>
      <c r="C1194" s="121" t="s">
        <v>115</v>
      </c>
      <c r="D1194" s="195" t="s">
        <v>1017</v>
      </c>
      <c r="E1194" s="43" t="str">
        <f t="shared" si="4298"/>
        <v>N</v>
      </c>
      <c r="F1194" s="45"/>
      <c r="G1194" s="122" t="s">
        <v>755</v>
      </c>
      <c r="H1194" s="1076"/>
      <c r="I1194" s="1141"/>
      <c r="J1194" s="1142"/>
      <c r="K1194" s="1032">
        <f t="shared" si="4299"/>
        <v>0</v>
      </c>
      <c r="L1194" s="208"/>
      <c r="M1194" s="128" t="s">
        <v>1020</v>
      </c>
      <c r="N1194" s="409"/>
      <c r="O1194" s="409"/>
      <c r="Q1194" s="684" t="s">
        <v>1885</v>
      </c>
      <c r="R1194" s="692" t="s">
        <v>2004</v>
      </c>
      <c r="T1194" s="680" t="str">
        <f>IF(IF(A1194=0,TRUE(),D1194=IFERROR(VLOOKUP(A1194,Zaplecze_Weryfikacja!A:B,2,FALSE),2))=TRUE(),"Tak","Nie")</f>
        <v>Nie</v>
      </c>
      <c r="U1194" s="681" t="str">
        <f>IF(T1194="Tak"," ",IF(IFERROR(VLOOKUP(A1194,Zaplecze_Weryfikacja!A:B,2,FALSE),"Inny numer Lp")="Inny numer Lp","Inny numer Lp",IF(VLOOKUP(A1194,Zaplecze_Weryfikacja!A:B,2,FALSE)=D1194,"Nieznana przyczyna","Inny opis")))</f>
        <v>Inny opis</v>
      </c>
      <c r="Y1194" s="785"/>
      <c r="Z1194" s="309">
        <f t="shared" si="4300"/>
        <v>0</v>
      </c>
      <c r="AA1194" s="785"/>
      <c r="AB1194" s="309">
        <f t="shared" si="4301"/>
        <v>0</v>
      </c>
      <c r="AC1194" s="785"/>
      <c r="AD1194" s="309">
        <f t="shared" si="4302"/>
        <v>0</v>
      </c>
      <c r="AE1194" s="785"/>
      <c r="AF1194" s="309">
        <f t="shared" si="4303"/>
        <v>0</v>
      </c>
      <c r="AG1194" s="785"/>
      <c r="AH1194" s="309">
        <f t="shared" si="4304"/>
        <v>0</v>
      </c>
      <c r="AI1194" s="785"/>
      <c r="AJ1194" s="309">
        <f t="shared" si="4305"/>
        <v>0</v>
      </c>
      <c r="AK1194" s="785"/>
      <c r="AL1194" s="309">
        <f t="shared" si="4306"/>
        <v>0</v>
      </c>
      <c r="AM1194" s="785"/>
      <c r="AN1194" s="309">
        <f t="shared" si="4307"/>
        <v>0</v>
      </c>
      <c r="AO1194" s="785"/>
      <c r="AP1194" s="309">
        <f t="shared" si="4308"/>
        <v>0</v>
      </c>
      <c r="AQ1194" s="785"/>
      <c r="AR1194" s="309">
        <f t="shared" si="4309"/>
        <v>0</v>
      </c>
      <c r="AT1194" s="782">
        <f t="shared" si="4246"/>
        <v>0</v>
      </c>
      <c r="AU1194" s="782">
        <f t="shared" si="4247"/>
        <v>0</v>
      </c>
      <c r="AV1194" s="782">
        <f t="shared" si="4248"/>
        <v>0</v>
      </c>
      <c r="AW1194" s="788" t="e">
        <f t="shared" si="4249"/>
        <v>#DIV/0!</v>
      </c>
      <c r="AY1194" s="781">
        <f t="shared" si="4250"/>
        <v>0</v>
      </c>
      <c r="AZ1194" s="777"/>
      <c r="BA1194" s="781">
        <f t="shared" si="4251"/>
        <v>0</v>
      </c>
      <c r="BB1194" s="777"/>
      <c r="BC1194" s="781">
        <f t="shared" si="4252"/>
        <v>0</v>
      </c>
      <c r="BD1194" s="777"/>
      <c r="BE1194" s="781">
        <f t="shared" si="4253"/>
        <v>0</v>
      </c>
      <c r="BF1194" s="777"/>
      <c r="BG1194" s="781">
        <f t="shared" si="4254"/>
        <v>0</v>
      </c>
      <c r="BH1194" s="777"/>
      <c r="BI1194" s="781">
        <f t="shared" si="4255"/>
        <v>0</v>
      </c>
      <c r="BJ1194" s="777"/>
      <c r="BK1194" s="781">
        <f t="shared" si="4256"/>
        <v>0</v>
      </c>
      <c r="BL1194" s="777"/>
      <c r="BM1194" s="781">
        <f t="shared" si="4257"/>
        <v>0</v>
      </c>
      <c r="BN1194" s="777"/>
      <c r="BO1194" s="781">
        <f t="shared" si="4258"/>
        <v>0</v>
      </c>
      <c r="BP1194" s="777"/>
      <c r="BQ1194" s="781">
        <f t="shared" si="4259"/>
        <v>0</v>
      </c>
      <c r="BR1194" s="777"/>
    </row>
    <row r="1195" spans="1:70" outlineLevel="3">
      <c r="A1195" s="6"/>
      <c r="B1195" s="121"/>
      <c r="C1195" s="121"/>
      <c r="D1195" s="196"/>
      <c r="E1195" s="122"/>
      <c r="F1195" s="45"/>
      <c r="G1195" s="122"/>
      <c r="H1195" s="1017"/>
      <c r="I1195" s="1006"/>
      <c r="J1195" s="1111"/>
      <c r="K1195" s="1033"/>
      <c r="L1195" s="208"/>
      <c r="M1195" s="128"/>
      <c r="N1195" s="409"/>
      <c r="O1195" s="409"/>
      <c r="Q1195" s="683"/>
      <c r="R1195" s="692"/>
      <c r="T1195" s="680" t="str">
        <f>IF(IF(A1195=0,TRUE(),D1195=IFERROR(VLOOKUP(A1195,Zaplecze_Weryfikacja!A:B,2,FALSE),2))=TRUE(),"Tak","Nie")</f>
        <v>Tak</v>
      </c>
      <c r="U1195" s="681" t="str">
        <f>IF(T1195="Tak"," ",IF(IFERROR(VLOOKUP(A1195,Zaplecze_Weryfikacja!A:B,2,FALSE),"Inny numer Lp")="Inny numer Lp","Inny numer Lp",IF(VLOOKUP(A1195,Zaplecze_Weryfikacja!A:B,2,FALSE)=D1195,"Nieznana przyczyna","Inny opis")))</f>
        <v xml:space="preserve"> </v>
      </c>
      <c r="Y1195" s="785"/>
      <c r="Z1195" s="104"/>
      <c r="AA1195" s="785"/>
      <c r="AB1195" s="104"/>
      <c r="AC1195" s="785"/>
      <c r="AD1195" s="104"/>
      <c r="AE1195" s="785"/>
      <c r="AF1195" s="104"/>
      <c r="AG1195" s="785"/>
      <c r="AH1195" s="104"/>
      <c r="AI1195" s="785"/>
      <c r="AJ1195" s="104"/>
      <c r="AK1195" s="785"/>
      <c r="AL1195" s="104"/>
      <c r="AM1195" s="785"/>
      <c r="AN1195" s="104"/>
      <c r="AO1195" s="785"/>
      <c r="AP1195" s="104"/>
      <c r="AQ1195" s="785"/>
      <c r="AR1195" s="104"/>
      <c r="AT1195" s="782">
        <f t="shared" si="4246"/>
        <v>0</v>
      </c>
      <c r="AU1195" s="782">
        <f t="shared" si="4247"/>
        <v>0</v>
      </c>
      <c r="AV1195" s="782">
        <f t="shared" si="4248"/>
        <v>0</v>
      </c>
      <c r="AW1195" s="788" t="e">
        <f t="shared" si="4249"/>
        <v>#DIV/0!</v>
      </c>
      <c r="AY1195" s="781">
        <f t="shared" si="4250"/>
        <v>0</v>
      </c>
      <c r="AZ1195" s="777"/>
      <c r="BA1195" s="781">
        <f t="shared" si="4251"/>
        <v>0</v>
      </c>
      <c r="BB1195" s="777"/>
      <c r="BC1195" s="781">
        <f t="shared" si="4252"/>
        <v>0</v>
      </c>
      <c r="BD1195" s="777"/>
      <c r="BE1195" s="781">
        <f t="shared" si="4253"/>
        <v>0</v>
      </c>
      <c r="BF1195" s="777"/>
      <c r="BG1195" s="781">
        <f t="shared" si="4254"/>
        <v>0</v>
      </c>
      <c r="BH1195" s="777"/>
      <c r="BI1195" s="781">
        <f t="shared" si="4255"/>
        <v>0</v>
      </c>
      <c r="BJ1195" s="777"/>
      <c r="BK1195" s="781">
        <f t="shared" si="4256"/>
        <v>0</v>
      </c>
      <c r="BL1195" s="777"/>
      <c r="BM1195" s="781">
        <f t="shared" si="4257"/>
        <v>0</v>
      </c>
      <c r="BN1195" s="777"/>
      <c r="BO1195" s="781">
        <f t="shared" si="4258"/>
        <v>0</v>
      </c>
      <c r="BP1195" s="777"/>
      <c r="BQ1195" s="781">
        <f t="shared" si="4259"/>
        <v>0</v>
      </c>
      <c r="BR1195" s="777"/>
    </row>
    <row r="1196" spans="1:70" ht="15.75" outlineLevel="2">
      <c r="A1196" s="646"/>
      <c r="B1196" s="185"/>
      <c r="C1196" s="185"/>
      <c r="D1196" s="487" t="s">
        <v>1638</v>
      </c>
      <c r="E1196" s="997" t="str">
        <f>IF(COUNTIF(E1197:E1339,"T")=0,"N","T")</f>
        <v>T</v>
      </c>
      <c r="F1196" s="478"/>
      <c r="G1196" s="478"/>
      <c r="H1196" s="1080"/>
      <c r="I1196" s="1066"/>
      <c r="J1196" s="1119"/>
      <c r="K1196" s="1037">
        <f>SUBTOTAL(9,K1197:K1340)</f>
        <v>0</v>
      </c>
      <c r="L1196" s="208"/>
      <c r="M1196" s="481"/>
      <c r="N1196" s="482"/>
      <c r="O1196" s="482"/>
      <c r="Q1196" s="683"/>
      <c r="R1196" s="692"/>
      <c r="T1196" s="680" t="str">
        <f>IF(IF(A1196=0,TRUE(),D1196=IFERROR(VLOOKUP(A1196,Zaplecze_Weryfikacja!A:B,2,FALSE),2))=TRUE(),"Tak","Nie")</f>
        <v>Tak</v>
      </c>
      <c r="U1196" s="681" t="str">
        <f>IF(T1196="Tak"," ",IF(IFERROR(VLOOKUP(A1196,Zaplecze_Weryfikacja!A:B,2,FALSE),"Inny numer Lp")="Inny numer Lp","Inny numer Lp",IF(VLOOKUP(A1196,Zaplecze_Weryfikacja!A:B,2,FALSE)=D1196,"Nieznana przyczyna","Inny opis")))</f>
        <v xml:space="preserve"> </v>
      </c>
      <c r="Y1196" s="785"/>
      <c r="Z1196" s="339">
        <f>SUBTOTAL(9,Z1197:Z1340)</f>
        <v>0</v>
      </c>
      <c r="AA1196" s="785"/>
      <c r="AB1196" s="339">
        <f>SUBTOTAL(9,AB1197:AB1340)</f>
        <v>0</v>
      </c>
      <c r="AC1196" s="785"/>
      <c r="AD1196" s="339">
        <f>SUBTOTAL(9,AD1197:AD1340)</f>
        <v>0</v>
      </c>
      <c r="AE1196" s="785"/>
      <c r="AF1196" s="339">
        <f>SUBTOTAL(9,AF1197:AF1340)</f>
        <v>0</v>
      </c>
      <c r="AG1196" s="785"/>
      <c r="AH1196" s="339">
        <f>SUBTOTAL(9,AH1197:AH1340)</f>
        <v>0</v>
      </c>
      <c r="AI1196" s="785"/>
      <c r="AJ1196" s="339">
        <f>SUBTOTAL(9,AJ1197:AJ1340)</f>
        <v>0</v>
      </c>
      <c r="AK1196" s="785"/>
      <c r="AL1196" s="339">
        <f>SUBTOTAL(9,AL1197:AL1340)</f>
        <v>0</v>
      </c>
      <c r="AM1196" s="785"/>
      <c r="AN1196" s="339">
        <f>SUBTOTAL(9,AN1197:AN1340)</f>
        <v>0</v>
      </c>
      <c r="AO1196" s="785"/>
      <c r="AP1196" s="339">
        <f>SUBTOTAL(9,AP1197:AP1340)</f>
        <v>0</v>
      </c>
      <c r="AQ1196" s="785"/>
      <c r="AR1196" s="339">
        <f>SUBTOTAL(9,AR1197:AR1340)</f>
        <v>0</v>
      </c>
      <c r="AT1196" s="842">
        <f t="shared" si="4246"/>
        <v>0</v>
      </c>
      <c r="AU1196" s="842">
        <f t="shared" si="4247"/>
        <v>0</v>
      </c>
      <c r="AV1196" s="842">
        <f t="shared" si="4248"/>
        <v>0</v>
      </c>
      <c r="AW1196" s="843" t="e">
        <f t="shared" si="4249"/>
        <v>#DIV/0!</v>
      </c>
      <c r="AY1196" s="781">
        <f t="shared" si="4250"/>
        <v>0</v>
      </c>
      <c r="AZ1196" s="844"/>
      <c r="BA1196" s="781">
        <f t="shared" si="4251"/>
        <v>0</v>
      </c>
      <c r="BB1196" s="844"/>
      <c r="BC1196" s="781">
        <f t="shared" si="4252"/>
        <v>0</v>
      </c>
      <c r="BD1196" s="844"/>
      <c r="BE1196" s="781">
        <f t="shared" si="4253"/>
        <v>0</v>
      </c>
      <c r="BF1196" s="844"/>
      <c r="BG1196" s="781">
        <f t="shared" si="4254"/>
        <v>0</v>
      </c>
      <c r="BH1196" s="844"/>
      <c r="BI1196" s="781">
        <f t="shared" si="4255"/>
        <v>0</v>
      </c>
      <c r="BJ1196" s="844"/>
      <c r="BK1196" s="781">
        <f t="shared" si="4256"/>
        <v>0</v>
      </c>
      <c r="BL1196" s="844"/>
      <c r="BM1196" s="781">
        <f t="shared" si="4257"/>
        <v>0</v>
      </c>
      <c r="BN1196" s="844"/>
      <c r="BO1196" s="781">
        <f t="shared" si="4258"/>
        <v>0</v>
      </c>
      <c r="BP1196" s="844"/>
      <c r="BQ1196" s="781">
        <f t="shared" si="4259"/>
        <v>0</v>
      </c>
      <c r="BR1196" s="844"/>
    </row>
    <row r="1197" spans="1:70" outlineLevel="3">
      <c r="A1197" s="667"/>
      <c r="B1197" s="668"/>
      <c r="C1197" s="668"/>
      <c r="D1197" s="672" t="s">
        <v>270</v>
      </c>
      <c r="E1197" s="773" t="str">
        <f>IF(COUNTIF(E1198:E1212,"T")=0,"N","T")</f>
        <v>T</v>
      </c>
      <c r="F1197" s="665"/>
      <c r="G1197" s="664"/>
      <c r="H1197" s="1079"/>
      <c r="I1197" s="1065"/>
      <c r="J1197" s="1116"/>
      <c r="K1197" s="1036">
        <f>SUBTOTAL(9,K1198:K1214)</f>
        <v>0</v>
      </c>
      <c r="L1197" s="496"/>
      <c r="M1197" s="657"/>
      <c r="N1197" s="657"/>
      <c r="O1197" s="657"/>
      <c r="Q1197" s="683"/>
      <c r="R1197" s="692"/>
      <c r="T1197" s="680" t="str">
        <f>IF(IF(A1197=0,TRUE(),D1197=IFERROR(VLOOKUP(A1197,Zaplecze_Weryfikacja!A:B,2,FALSE),2))=TRUE(),"Tak","Nie")</f>
        <v>Tak</v>
      </c>
      <c r="U1197" s="681" t="str">
        <f>IF(T1197="Tak"," ",IF(IFERROR(VLOOKUP(A1197,Zaplecze_Weryfikacja!A:B,2,FALSE),"Inny numer Lp")="Inny numer Lp","Inny numer Lp",IF(VLOOKUP(A1197,Zaplecze_Weryfikacja!A:B,2,FALSE)=D1197,"Nieznana przyczyna","Inny opis")))</f>
        <v xml:space="preserve"> </v>
      </c>
      <c r="Y1197" s="785"/>
      <c r="Z1197" s="663">
        <f>SUBTOTAL(9,Z1198:Z1214)</f>
        <v>0</v>
      </c>
      <c r="AA1197" s="785"/>
      <c r="AB1197" s="663">
        <f>SUBTOTAL(9,AB1198:AB1214)</f>
        <v>0</v>
      </c>
      <c r="AC1197" s="785"/>
      <c r="AD1197" s="663">
        <f>SUBTOTAL(9,AD1198:AD1214)</f>
        <v>0</v>
      </c>
      <c r="AE1197" s="785"/>
      <c r="AF1197" s="663">
        <f>SUBTOTAL(9,AF1198:AF1214)</f>
        <v>0</v>
      </c>
      <c r="AG1197" s="785"/>
      <c r="AH1197" s="663">
        <f>SUBTOTAL(9,AH1198:AH1214)</f>
        <v>0</v>
      </c>
      <c r="AI1197" s="785"/>
      <c r="AJ1197" s="663">
        <f>SUBTOTAL(9,AJ1198:AJ1214)</f>
        <v>0</v>
      </c>
      <c r="AK1197" s="785"/>
      <c r="AL1197" s="663">
        <f>SUBTOTAL(9,AL1198:AL1214)</f>
        <v>0</v>
      </c>
      <c r="AM1197" s="785"/>
      <c r="AN1197" s="663">
        <f>SUBTOTAL(9,AN1198:AN1214)</f>
        <v>0</v>
      </c>
      <c r="AO1197" s="785"/>
      <c r="AP1197" s="663">
        <f>SUBTOTAL(9,AP1198:AP1214)</f>
        <v>0</v>
      </c>
      <c r="AQ1197" s="785"/>
      <c r="AR1197" s="663">
        <f>SUBTOTAL(9,AR1198:AR1214)</f>
        <v>0</v>
      </c>
      <c r="AT1197" s="845">
        <f t="shared" si="4246"/>
        <v>0</v>
      </c>
      <c r="AU1197" s="845">
        <f t="shared" si="4247"/>
        <v>0</v>
      </c>
      <c r="AV1197" s="845">
        <f t="shared" si="4248"/>
        <v>0</v>
      </c>
      <c r="AW1197" s="846" t="e">
        <f t="shared" si="4249"/>
        <v>#DIV/0!</v>
      </c>
      <c r="AY1197" s="781">
        <f t="shared" si="4250"/>
        <v>0</v>
      </c>
      <c r="AZ1197" s="847"/>
      <c r="BA1197" s="781">
        <f t="shared" si="4251"/>
        <v>0</v>
      </c>
      <c r="BB1197" s="847"/>
      <c r="BC1197" s="781">
        <f t="shared" si="4252"/>
        <v>0</v>
      </c>
      <c r="BD1197" s="847"/>
      <c r="BE1197" s="781">
        <f t="shared" si="4253"/>
        <v>0</v>
      </c>
      <c r="BF1197" s="847"/>
      <c r="BG1197" s="781">
        <f t="shared" si="4254"/>
        <v>0</v>
      </c>
      <c r="BH1197" s="847"/>
      <c r="BI1197" s="781">
        <f t="shared" si="4255"/>
        <v>0</v>
      </c>
      <c r="BJ1197" s="847"/>
      <c r="BK1197" s="781">
        <f t="shared" si="4256"/>
        <v>0</v>
      </c>
      <c r="BL1197" s="847"/>
      <c r="BM1197" s="781">
        <f t="shared" si="4257"/>
        <v>0</v>
      </c>
      <c r="BN1197" s="847"/>
      <c r="BO1197" s="781">
        <f t="shared" si="4258"/>
        <v>0</v>
      </c>
      <c r="BP1197" s="847"/>
      <c r="BQ1197" s="781">
        <f t="shared" si="4259"/>
        <v>0</v>
      </c>
      <c r="BR1197" s="847"/>
    </row>
    <row r="1198" spans="1:70" outlineLevel="3">
      <c r="A1198" s="6">
        <v>302754</v>
      </c>
      <c r="B1198" s="10"/>
      <c r="C1198" s="121" t="s">
        <v>113</v>
      </c>
      <c r="D1198" s="197" t="s">
        <v>75</v>
      </c>
      <c r="E1198" s="43" t="str">
        <f t="shared" ref="E1198:E1212" si="4310">IF(H1198&gt;0,"T","N")</f>
        <v>T</v>
      </c>
      <c r="F1198" s="45" t="s">
        <v>51</v>
      </c>
      <c r="G1198" s="122" t="s">
        <v>327</v>
      </c>
      <c r="H1198" s="1076">
        <v>10.7</v>
      </c>
      <c r="I1198" s="1141"/>
      <c r="J1198" s="1142"/>
      <c r="K1198" s="1032">
        <f t="shared" ref="K1198:K1212" si="4311">IF(B1198="E","E",$H1198*I1198)</f>
        <v>0</v>
      </c>
      <c r="L1198" s="208"/>
      <c r="M1198" s="128"/>
      <c r="N1198" s="409"/>
      <c r="O1198" s="409"/>
      <c r="Q1198" s="684" t="s">
        <v>1911</v>
      </c>
      <c r="R1198" s="692" t="s">
        <v>2003</v>
      </c>
      <c r="T1198" s="680" t="str">
        <f>IF(IF(A1198=0,TRUE(),D1198=IFERROR(VLOOKUP(A1198,Zaplecze_Weryfikacja!A:B,2,FALSE),2))=TRUE(),"Tak","Nie")</f>
        <v>Nie</v>
      </c>
      <c r="U1198" s="681" t="str">
        <f>IF(T1198="Tak"," ",IF(IFERROR(VLOOKUP(A1198,Zaplecze_Weryfikacja!A:B,2,FALSE),"Inny numer Lp")="Inny numer Lp","Inny numer Lp",IF(VLOOKUP(A1198,Zaplecze_Weryfikacja!A:B,2,FALSE)=D1198,"Nieznana przyczyna","Inny opis")))</f>
        <v>Inny opis</v>
      </c>
      <c r="Y1198" s="785"/>
      <c r="Z1198" s="309">
        <f t="shared" ref="Z1198:Z1212" si="4312">IF($B1198="E","E",$H1198*Y1198)</f>
        <v>0</v>
      </c>
      <c r="AA1198" s="785"/>
      <c r="AB1198" s="309">
        <f t="shared" ref="AB1198:AB1212" si="4313">IF($B1198="E","E",$H1198*AA1198)</f>
        <v>0</v>
      </c>
      <c r="AC1198" s="785"/>
      <c r="AD1198" s="309">
        <f t="shared" ref="AD1198:AD1212" si="4314">IF($B1198="E","E",$H1198*AC1198)</f>
        <v>0</v>
      </c>
      <c r="AE1198" s="785"/>
      <c r="AF1198" s="309">
        <f t="shared" ref="AF1198:AF1212" si="4315">IF($B1198="E","E",$H1198*AE1198)</f>
        <v>0</v>
      </c>
      <c r="AG1198" s="785"/>
      <c r="AH1198" s="309">
        <f t="shared" ref="AH1198:AH1212" si="4316">IF($B1198="E","E",$H1198*AG1198)</f>
        <v>0</v>
      </c>
      <c r="AI1198" s="785"/>
      <c r="AJ1198" s="309">
        <f t="shared" ref="AJ1198:AJ1212" si="4317">IF($B1198="E","E",$H1198*AI1198)</f>
        <v>0</v>
      </c>
      <c r="AK1198" s="785"/>
      <c r="AL1198" s="309">
        <f t="shared" ref="AL1198:AL1212" si="4318">IF($B1198="E","E",$H1198*AK1198)</f>
        <v>0</v>
      </c>
      <c r="AM1198" s="785"/>
      <c r="AN1198" s="309">
        <f t="shared" ref="AN1198:AN1212" si="4319">IF($B1198="E","E",$H1198*AM1198)</f>
        <v>0</v>
      </c>
      <c r="AO1198" s="785"/>
      <c r="AP1198" s="309">
        <f t="shared" ref="AP1198:AP1212" si="4320">IF($B1198="E","E",$H1198*AO1198)</f>
        <v>0</v>
      </c>
      <c r="AQ1198" s="785"/>
      <c r="AR1198" s="309">
        <f t="shared" ref="AR1198:AR1212" si="4321">IF($B1198="E","E",$H1198*AQ1198)</f>
        <v>0</v>
      </c>
      <c r="AT1198" s="782">
        <f t="shared" si="4246"/>
        <v>0</v>
      </c>
      <c r="AU1198" s="782">
        <f t="shared" si="4247"/>
        <v>0</v>
      </c>
      <c r="AV1198" s="782">
        <f t="shared" si="4248"/>
        <v>0</v>
      </c>
      <c r="AW1198" s="788" t="e">
        <f t="shared" si="4249"/>
        <v>#DIV/0!</v>
      </c>
      <c r="AY1198" s="781">
        <f t="shared" si="4250"/>
        <v>0</v>
      </c>
      <c r="AZ1198" s="777"/>
      <c r="BA1198" s="781">
        <f t="shared" si="4251"/>
        <v>0</v>
      </c>
      <c r="BB1198" s="777"/>
      <c r="BC1198" s="781">
        <f t="shared" si="4252"/>
        <v>0</v>
      </c>
      <c r="BD1198" s="777"/>
      <c r="BE1198" s="781">
        <f t="shared" si="4253"/>
        <v>0</v>
      </c>
      <c r="BF1198" s="777"/>
      <c r="BG1198" s="781">
        <f t="shared" si="4254"/>
        <v>0</v>
      </c>
      <c r="BH1198" s="777"/>
      <c r="BI1198" s="781">
        <f t="shared" si="4255"/>
        <v>0</v>
      </c>
      <c r="BJ1198" s="777"/>
      <c r="BK1198" s="781">
        <f t="shared" si="4256"/>
        <v>0</v>
      </c>
      <c r="BL1198" s="777"/>
      <c r="BM1198" s="781">
        <f t="shared" si="4257"/>
        <v>0</v>
      </c>
      <c r="BN1198" s="777"/>
      <c r="BO1198" s="781">
        <f t="shared" si="4258"/>
        <v>0</v>
      </c>
      <c r="BP1198" s="777"/>
      <c r="BQ1198" s="781">
        <f t="shared" si="4259"/>
        <v>0</v>
      </c>
      <c r="BR1198" s="777"/>
    </row>
    <row r="1199" spans="1:70" outlineLevel="3">
      <c r="A1199" s="6">
        <v>302755</v>
      </c>
      <c r="B1199" s="10"/>
      <c r="C1199" s="121" t="s">
        <v>113</v>
      </c>
      <c r="D1199" s="178" t="s">
        <v>824</v>
      </c>
      <c r="E1199" s="43" t="str">
        <f t="shared" si="4310"/>
        <v>N</v>
      </c>
      <c r="F1199" s="45" t="s">
        <v>846</v>
      </c>
      <c r="G1199" s="122" t="s">
        <v>327</v>
      </c>
      <c r="H1199" s="1076"/>
      <c r="I1199" s="1141"/>
      <c r="J1199" s="1142"/>
      <c r="K1199" s="1032">
        <f t="shared" si="4311"/>
        <v>0</v>
      </c>
      <c r="L1199" s="208"/>
      <c r="M1199" s="128"/>
      <c r="N1199" s="409"/>
      <c r="O1199" s="409"/>
      <c r="Q1199" s="684" t="s">
        <v>1911</v>
      </c>
      <c r="R1199" s="692" t="s">
        <v>2003</v>
      </c>
      <c r="T1199" s="680" t="str">
        <f>IF(IF(A1199=0,TRUE(),D1199=IFERROR(VLOOKUP(A1199,Zaplecze_Weryfikacja!A:B,2,FALSE),2))=TRUE(),"Tak","Nie")</f>
        <v>Nie</v>
      </c>
      <c r="U1199" s="681" t="str">
        <f>IF(T1199="Tak"," ",IF(IFERROR(VLOOKUP(A1199,Zaplecze_Weryfikacja!A:B,2,FALSE),"Inny numer Lp")="Inny numer Lp","Inny numer Lp",IF(VLOOKUP(A1199,Zaplecze_Weryfikacja!A:B,2,FALSE)=D1199,"Nieznana przyczyna","Inny opis")))</f>
        <v>Inny opis</v>
      </c>
      <c r="Y1199" s="785"/>
      <c r="Z1199" s="309">
        <f t="shared" si="4312"/>
        <v>0</v>
      </c>
      <c r="AA1199" s="785"/>
      <c r="AB1199" s="309">
        <f t="shared" si="4313"/>
        <v>0</v>
      </c>
      <c r="AC1199" s="785"/>
      <c r="AD1199" s="309">
        <f t="shared" si="4314"/>
        <v>0</v>
      </c>
      <c r="AE1199" s="785"/>
      <c r="AF1199" s="309">
        <f t="shared" si="4315"/>
        <v>0</v>
      </c>
      <c r="AG1199" s="785"/>
      <c r="AH1199" s="309">
        <f t="shared" si="4316"/>
        <v>0</v>
      </c>
      <c r="AI1199" s="785"/>
      <c r="AJ1199" s="309">
        <f t="shared" si="4317"/>
        <v>0</v>
      </c>
      <c r="AK1199" s="785"/>
      <c r="AL1199" s="309">
        <f t="shared" si="4318"/>
        <v>0</v>
      </c>
      <c r="AM1199" s="785"/>
      <c r="AN1199" s="309">
        <f t="shared" si="4319"/>
        <v>0</v>
      </c>
      <c r="AO1199" s="785"/>
      <c r="AP1199" s="309">
        <f t="shared" si="4320"/>
        <v>0</v>
      </c>
      <c r="AQ1199" s="785"/>
      <c r="AR1199" s="309">
        <f t="shared" si="4321"/>
        <v>0</v>
      </c>
      <c r="AT1199" s="782">
        <f t="shared" si="4246"/>
        <v>0</v>
      </c>
      <c r="AU1199" s="782">
        <f t="shared" si="4247"/>
        <v>0</v>
      </c>
      <c r="AV1199" s="782">
        <f t="shared" si="4248"/>
        <v>0</v>
      </c>
      <c r="AW1199" s="788" t="e">
        <f t="shared" si="4249"/>
        <v>#DIV/0!</v>
      </c>
      <c r="AY1199" s="781">
        <f t="shared" si="4250"/>
        <v>0</v>
      </c>
      <c r="AZ1199" s="777"/>
      <c r="BA1199" s="781">
        <f t="shared" si="4251"/>
        <v>0</v>
      </c>
      <c r="BB1199" s="777"/>
      <c r="BC1199" s="781">
        <f t="shared" si="4252"/>
        <v>0</v>
      </c>
      <c r="BD1199" s="777"/>
      <c r="BE1199" s="781">
        <f t="shared" si="4253"/>
        <v>0</v>
      </c>
      <c r="BF1199" s="777"/>
      <c r="BG1199" s="781">
        <f t="shared" si="4254"/>
        <v>0</v>
      </c>
      <c r="BH1199" s="777"/>
      <c r="BI1199" s="781">
        <f t="shared" si="4255"/>
        <v>0</v>
      </c>
      <c r="BJ1199" s="777"/>
      <c r="BK1199" s="781">
        <f t="shared" si="4256"/>
        <v>0</v>
      </c>
      <c r="BL1199" s="777"/>
      <c r="BM1199" s="781">
        <f t="shared" si="4257"/>
        <v>0</v>
      </c>
      <c r="BN1199" s="777"/>
      <c r="BO1199" s="781">
        <f t="shared" si="4258"/>
        <v>0</v>
      </c>
      <c r="BP1199" s="777"/>
      <c r="BQ1199" s="781">
        <f t="shared" si="4259"/>
        <v>0</v>
      </c>
      <c r="BR1199" s="777"/>
    </row>
    <row r="1200" spans="1:70" outlineLevel="3">
      <c r="A1200" s="6">
        <v>302756</v>
      </c>
      <c r="B1200" s="10"/>
      <c r="C1200" s="121" t="s">
        <v>113</v>
      </c>
      <c r="D1200" s="198" t="s">
        <v>147</v>
      </c>
      <c r="E1200" s="43" t="str">
        <f t="shared" si="4310"/>
        <v>N</v>
      </c>
      <c r="F1200" s="45"/>
      <c r="G1200" s="122" t="s">
        <v>327</v>
      </c>
      <c r="H1200" s="1076"/>
      <c r="I1200" s="1141"/>
      <c r="J1200" s="1142"/>
      <c r="K1200" s="1032">
        <f t="shared" si="4311"/>
        <v>0</v>
      </c>
      <c r="L1200" s="208"/>
      <c r="M1200" s="128"/>
      <c r="N1200" s="409"/>
      <c r="O1200" s="409"/>
      <c r="Q1200" s="684" t="s">
        <v>1861</v>
      </c>
      <c r="R1200" s="692" t="s">
        <v>2003</v>
      </c>
      <c r="T1200" s="680" t="str">
        <f>IF(IF(A1200=0,TRUE(),D1200=IFERROR(VLOOKUP(A1200,Zaplecze_Weryfikacja!A:B,2,FALSE),2))=TRUE(),"Tak","Nie")</f>
        <v>Nie</v>
      </c>
      <c r="U1200" s="681" t="str">
        <f>IF(T1200="Tak"," ",IF(IFERROR(VLOOKUP(A1200,Zaplecze_Weryfikacja!A:B,2,FALSE),"Inny numer Lp")="Inny numer Lp","Inny numer Lp",IF(VLOOKUP(A1200,Zaplecze_Weryfikacja!A:B,2,FALSE)=D1200,"Nieznana przyczyna","Inny opis")))</f>
        <v>Inny opis</v>
      </c>
      <c r="Y1200" s="785"/>
      <c r="Z1200" s="309">
        <f t="shared" si="4312"/>
        <v>0</v>
      </c>
      <c r="AA1200" s="785"/>
      <c r="AB1200" s="309">
        <f t="shared" si="4313"/>
        <v>0</v>
      </c>
      <c r="AC1200" s="785"/>
      <c r="AD1200" s="309">
        <f t="shared" si="4314"/>
        <v>0</v>
      </c>
      <c r="AE1200" s="785"/>
      <c r="AF1200" s="309">
        <f t="shared" si="4315"/>
        <v>0</v>
      </c>
      <c r="AG1200" s="785"/>
      <c r="AH1200" s="309">
        <f t="shared" si="4316"/>
        <v>0</v>
      </c>
      <c r="AI1200" s="785"/>
      <c r="AJ1200" s="309">
        <f t="shared" si="4317"/>
        <v>0</v>
      </c>
      <c r="AK1200" s="785"/>
      <c r="AL1200" s="309">
        <f t="shared" si="4318"/>
        <v>0</v>
      </c>
      <c r="AM1200" s="785"/>
      <c r="AN1200" s="309">
        <f t="shared" si="4319"/>
        <v>0</v>
      </c>
      <c r="AO1200" s="785"/>
      <c r="AP1200" s="309">
        <f t="shared" si="4320"/>
        <v>0</v>
      </c>
      <c r="AQ1200" s="785"/>
      <c r="AR1200" s="309">
        <f t="shared" si="4321"/>
        <v>0</v>
      </c>
      <c r="AT1200" s="782">
        <f t="shared" si="4246"/>
        <v>0</v>
      </c>
      <c r="AU1200" s="782">
        <f t="shared" si="4247"/>
        <v>0</v>
      </c>
      <c r="AV1200" s="782">
        <f t="shared" si="4248"/>
        <v>0</v>
      </c>
      <c r="AW1200" s="788" t="e">
        <f t="shared" si="4249"/>
        <v>#DIV/0!</v>
      </c>
      <c r="AY1200" s="781">
        <f t="shared" si="4250"/>
        <v>0</v>
      </c>
      <c r="AZ1200" s="777"/>
      <c r="BA1200" s="781">
        <f t="shared" si="4251"/>
        <v>0</v>
      </c>
      <c r="BB1200" s="777"/>
      <c r="BC1200" s="781">
        <f t="shared" si="4252"/>
        <v>0</v>
      </c>
      <c r="BD1200" s="777"/>
      <c r="BE1200" s="781">
        <f t="shared" si="4253"/>
        <v>0</v>
      </c>
      <c r="BF1200" s="777"/>
      <c r="BG1200" s="781">
        <f t="shared" si="4254"/>
        <v>0</v>
      </c>
      <c r="BH1200" s="777"/>
      <c r="BI1200" s="781">
        <f t="shared" si="4255"/>
        <v>0</v>
      </c>
      <c r="BJ1200" s="777"/>
      <c r="BK1200" s="781">
        <f t="shared" si="4256"/>
        <v>0</v>
      </c>
      <c r="BL1200" s="777"/>
      <c r="BM1200" s="781">
        <f t="shared" si="4257"/>
        <v>0</v>
      </c>
      <c r="BN1200" s="777"/>
      <c r="BO1200" s="781">
        <f t="shared" si="4258"/>
        <v>0</v>
      </c>
      <c r="BP1200" s="777"/>
      <c r="BQ1200" s="781">
        <f t="shared" si="4259"/>
        <v>0</v>
      </c>
      <c r="BR1200" s="777"/>
    </row>
    <row r="1201" spans="1:70" outlineLevel="3">
      <c r="A1201" s="6">
        <v>302757</v>
      </c>
      <c r="B1201" s="10"/>
      <c r="C1201" s="121" t="s">
        <v>113</v>
      </c>
      <c r="D1201" s="198" t="s">
        <v>166</v>
      </c>
      <c r="E1201" s="43" t="str">
        <f t="shared" si="4310"/>
        <v>N</v>
      </c>
      <c r="F1201" s="45"/>
      <c r="G1201" s="122" t="s">
        <v>327</v>
      </c>
      <c r="H1201" s="1076"/>
      <c r="I1201" s="1141"/>
      <c r="J1201" s="1142"/>
      <c r="K1201" s="1032">
        <f t="shared" si="4311"/>
        <v>0</v>
      </c>
      <c r="L1201" s="208"/>
      <c r="M1201" s="128"/>
      <c r="N1201" s="409"/>
      <c r="O1201" s="409"/>
      <c r="Q1201" s="686" t="s">
        <v>1908</v>
      </c>
      <c r="R1201" s="692" t="s">
        <v>2003</v>
      </c>
      <c r="T1201" s="680" t="str">
        <f>IF(IF(A1201=0,TRUE(),D1201=IFERROR(VLOOKUP(A1201,Zaplecze_Weryfikacja!A:B,2,FALSE),2))=TRUE(),"Tak","Nie")</f>
        <v>Nie</v>
      </c>
      <c r="U1201" s="681" t="str">
        <f>IF(T1201="Tak"," ",IF(IFERROR(VLOOKUP(A1201,Zaplecze_Weryfikacja!A:B,2,FALSE),"Inny numer Lp")="Inny numer Lp","Inny numer Lp",IF(VLOOKUP(A1201,Zaplecze_Weryfikacja!A:B,2,FALSE)=D1201,"Nieznana przyczyna","Inny opis")))</f>
        <v>Inny opis</v>
      </c>
      <c r="Y1201" s="785"/>
      <c r="Z1201" s="309">
        <f t="shared" si="4312"/>
        <v>0</v>
      </c>
      <c r="AA1201" s="785"/>
      <c r="AB1201" s="309">
        <f t="shared" si="4313"/>
        <v>0</v>
      </c>
      <c r="AC1201" s="785"/>
      <c r="AD1201" s="309">
        <f t="shared" si="4314"/>
        <v>0</v>
      </c>
      <c r="AE1201" s="785"/>
      <c r="AF1201" s="309">
        <f t="shared" si="4315"/>
        <v>0</v>
      </c>
      <c r="AG1201" s="785"/>
      <c r="AH1201" s="309">
        <f t="shared" si="4316"/>
        <v>0</v>
      </c>
      <c r="AI1201" s="785"/>
      <c r="AJ1201" s="309">
        <f t="shared" si="4317"/>
        <v>0</v>
      </c>
      <c r="AK1201" s="785"/>
      <c r="AL1201" s="309">
        <f t="shared" si="4318"/>
        <v>0</v>
      </c>
      <c r="AM1201" s="785"/>
      <c r="AN1201" s="309">
        <f t="shared" si="4319"/>
        <v>0</v>
      </c>
      <c r="AO1201" s="785"/>
      <c r="AP1201" s="309">
        <f t="shared" si="4320"/>
        <v>0</v>
      </c>
      <c r="AQ1201" s="785"/>
      <c r="AR1201" s="309">
        <f t="shared" si="4321"/>
        <v>0</v>
      </c>
      <c r="AT1201" s="782">
        <f t="shared" si="4246"/>
        <v>0</v>
      </c>
      <c r="AU1201" s="782">
        <f t="shared" si="4247"/>
        <v>0</v>
      </c>
      <c r="AV1201" s="782">
        <f t="shared" si="4248"/>
        <v>0</v>
      </c>
      <c r="AW1201" s="788" t="e">
        <f t="shared" si="4249"/>
        <v>#DIV/0!</v>
      </c>
      <c r="AY1201" s="781">
        <f t="shared" si="4250"/>
        <v>0</v>
      </c>
      <c r="AZ1201" s="777"/>
      <c r="BA1201" s="781">
        <f t="shared" si="4251"/>
        <v>0</v>
      </c>
      <c r="BB1201" s="777"/>
      <c r="BC1201" s="781">
        <f t="shared" si="4252"/>
        <v>0</v>
      </c>
      <c r="BD1201" s="777"/>
      <c r="BE1201" s="781">
        <f t="shared" si="4253"/>
        <v>0</v>
      </c>
      <c r="BF1201" s="777"/>
      <c r="BG1201" s="781">
        <f t="shared" si="4254"/>
        <v>0</v>
      </c>
      <c r="BH1201" s="777"/>
      <c r="BI1201" s="781">
        <f t="shared" si="4255"/>
        <v>0</v>
      </c>
      <c r="BJ1201" s="777"/>
      <c r="BK1201" s="781">
        <f t="shared" si="4256"/>
        <v>0</v>
      </c>
      <c r="BL1201" s="777"/>
      <c r="BM1201" s="781">
        <f t="shared" si="4257"/>
        <v>0</v>
      </c>
      <c r="BN1201" s="777"/>
      <c r="BO1201" s="781">
        <f t="shared" si="4258"/>
        <v>0</v>
      </c>
      <c r="BP1201" s="777"/>
      <c r="BQ1201" s="781">
        <f t="shared" si="4259"/>
        <v>0</v>
      </c>
      <c r="BR1201" s="777"/>
    </row>
    <row r="1202" spans="1:70" outlineLevel="3">
      <c r="A1202" s="6">
        <v>302758</v>
      </c>
      <c r="B1202" s="10"/>
      <c r="C1202" s="121" t="s">
        <v>113</v>
      </c>
      <c r="D1202" s="199" t="s">
        <v>877</v>
      </c>
      <c r="E1202" s="43" t="str">
        <f t="shared" si="4310"/>
        <v>T</v>
      </c>
      <c r="F1202" s="45" t="s">
        <v>3095</v>
      </c>
      <c r="G1202" s="122" t="s">
        <v>327</v>
      </c>
      <c r="H1202" s="1076">
        <v>34.6</v>
      </c>
      <c r="I1202" s="1141"/>
      <c r="J1202" s="1142"/>
      <c r="K1202" s="1032">
        <f t="shared" si="4311"/>
        <v>0</v>
      </c>
      <c r="L1202" s="208"/>
      <c r="M1202" s="128"/>
      <c r="N1202" s="409"/>
      <c r="O1202" s="409"/>
      <c r="Q1202" s="684" t="s">
        <v>1893</v>
      </c>
      <c r="R1202" s="692" t="s">
        <v>2003</v>
      </c>
      <c r="T1202" s="680" t="str">
        <f>IF(IF(A1202=0,TRUE(),D1202=IFERROR(VLOOKUP(A1202,Zaplecze_Weryfikacja!A:B,2,FALSE),2))=TRUE(),"Tak","Nie")</f>
        <v>Nie</v>
      </c>
      <c r="U1202" s="681" t="str">
        <f>IF(T1202="Tak"," ",IF(IFERROR(VLOOKUP(A1202,Zaplecze_Weryfikacja!A:B,2,FALSE),"Inny numer Lp")="Inny numer Lp","Inny numer Lp",IF(VLOOKUP(A1202,Zaplecze_Weryfikacja!A:B,2,FALSE)=D1202,"Nieznana przyczyna","Inny opis")))</f>
        <v>Inny opis</v>
      </c>
      <c r="Y1202" s="785"/>
      <c r="Z1202" s="309">
        <f t="shared" si="4312"/>
        <v>0</v>
      </c>
      <c r="AA1202" s="785"/>
      <c r="AB1202" s="309">
        <f t="shared" si="4313"/>
        <v>0</v>
      </c>
      <c r="AC1202" s="785"/>
      <c r="AD1202" s="309">
        <f t="shared" si="4314"/>
        <v>0</v>
      </c>
      <c r="AE1202" s="785"/>
      <c r="AF1202" s="309">
        <f t="shared" si="4315"/>
        <v>0</v>
      </c>
      <c r="AG1202" s="785"/>
      <c r="AH1202" s="309">
        <f t="shared" si="4316"/>
        <v>0</v>
      </c>
      <c r="AI1202" s="785"/>
      <c r="AJ1202" s="309">
        <f t="shared" si="4317"/>
        <v>0</v>
      </c>
      <c r="AK1202" s="785"/>
      <c r="AL1202" s="309">
        <f t="shared" si="4318"/>
        <v>0</v>
      </c>
      <c r="AM1202" s="785"/>
      <c r="AN1202" s="309">
        <f t="shared" si="4319"/>
        <v>0</v>
      </c>
      <c r="AO1202" s="785"/>
      <c r="AP1202" s="309">
        <f t="shared" si="4320"/>
        <v>0</v>
      </c>
      <c r="AQ1202" s="785"/>
      <c r="AR1202" s="309">
        <f t="shared" si="4321"/>
        <v>0</v>
      </c>
      <c r="AT1202" s="782">
        <f t="shared" si="4246"/>
        <v>0</v>
      </c>
      <c r="AU1202" s="782">
        <f t="shared" si="4247"/>
        <v>0</v>
      </c>
      <c r="AV1202" s="782">
        <f t="shared" si="4248"/>
        <v>0</v>
      </c>
      <c r="AW1202" s="788" t="e">
        <f t="shared" si="4249"/>
        <v>#DIV/0!</v>
      </c>
      <c r="AY1202" s="781">
        <f t="shared" si="4250"/>
        <v>0</v>
      </c>
      <c r="AZ1202" s="777"/>
      <c r="BA1202" s="781">
        <f t="shared" si="4251"/>
        <v>0</v>
      </c>
      <c r="BB1202" s="777"/>
      <c r="BC1202" s="781">
        <f t="shared" si="4252"/>
        <v>0</v>
      </c>
      <c r="BD1202" s="777"/>
      <c r="BE1202" s="781">
        <f t="shared" si="4253"/>
        <v>0</v>
      </c>
      <c r="BF1202" s="777"/>
      <c r="BG1202" s="781">
        <f t="shared" si="4254"/>
        <v>0</v>
      </c>
      <c r="BH1202" s="777"/>
      <c r="BI1202" s="781">
        <f t="shared" si="4255"/>
        <v>0</v>
      </c>
      <c r="BJ1202" s="777"/>
      <c r="BK1202" s="781">
        <f t="shared" si="4256"/>
        <v>0</v>
      </c>
      <c r="BL1202" s="777"/>
      <c r="BM1202" s="781">
        <f t="shared" si="4257"/>
        <v>0</v>
      </c>
      <c r="BN1202" s="777"/>
      <c r="BO1202" s="781">
        <f t="shared" si="4258"/>
        <v>0</v>
      </c>
      <c r="BP1202" s="777"/>
      <c r="BQ1202" s="781">
        <f t="shared" si="4259"/>
        <v>0</v>
      </c>
      <c r="BR1202" s="777"/>
    </row>
    <row r="1203" spans="1:70" outlineLevel="3">
      <c r="A1203" s="1250">
        <v>302759</v>
      </c>
      <c r="B1203" s="10"/>
      <c r="C1203" s="121" t="s">
        <v>113</v>
      </c>
      <c r="D1203" s="1395" t="s">
        <v>3983</v>
      </c>
      <c r="E1203" s="43" t="str">
        <f t="shared" si="4310"/>
        <v>T</v>
      </c>
      <c r="F1203" s="1272" t="s">
        <v>3098</v>
      </c>
      <c r="G1203" s="122" t="s">
        <v>327</v>
      </c>
      <c r="H1203" s="1076">
        <v>10.9</v>
      </c>
      <c r="I1203" s="1141"/>
      <c r="J1203" s="1142"/>
      <c r="K1203" s="1032">
        <f t="shared" si="4311"/>
        <v>0</v>
      </c>
      <c r="L1203" s="208"/>
      <c r="M1203" s="128"/>
      <c r="N1203" s="409"/>
      <c r="O1203" s="409"/>
      <c r="Q1203" s="686" t="s">
        <v>1865</v>
      </c>
      <c r="R1203" s="692" t="s">
        <v>2003</v>
      </c>
      <c r="T1203" s="680" t="str">
        <f>IF(IF(A1203=0,TRUE(),D1203=IFERROR(VLOOKUP(A1203,Zaplecze_Weryfikacja!A:B,2,FALSE),2))=TRUE(),"Tak","Nie")</f>
        <v>Nie</v>
      </c>
      <c r="U1203" s="681" t="str">
        <f>IF(T1203="Tak"," ",IF(IFERROR(VLOOKUP(A1203,Zaplecze_Weryfikacja!A:B,2,FALSE),"Inny numer Lp")="Inny numer Lp","Inny numer Lp",IF(VLOOKUP(A1203,Zaplecze_Weryfikacja!A:B,2,FALSE)=D1203,"Nieznana przyczyna","Inny opis")))</f>
        <v>Inny opis</v>
      </c>
      <c r="Y1203" s="785"/>
      <c r="Z1203" s="309">
        <f t="shared" si="4312"/>
        <v>0</v>
      </c>
      <c r="AA1203" s="785"/>
      <c r="AB1203" s="309">
        <f t="shared" si="4313"/>
        <v>0</v>
      </c>
      <c r="AC1203" s="785"/>
      <c r="AD1203" s="309">
        <f t="shared" si="4314"/>
        <v>0</v>
      </c>
      <c r="AE1203" s="785"/>
      <c r="AF1203" s="309">
        <f t="shared" si="4315"/>
        <v>0</v>
      </c>
      <c r="AG1203" s="785"/>
      <c r="AH1203" s="309">
        <f t="shared" si="4316"/>
        <v>0</v>
      </c>
      <c r="AI1203" s="785"/>
      <c r="AJ1203" s="309">
        <f t="shared" si="4317"/>
        <v>0</v>
      </c>
      <c r="AK1203" s="785"/>
      <c r="AL1203" s="309">
        <f t="shared" si="4318"/>
        <v>0</v>
      </c>
      <c r="AM1203" s="785"/>
      <c r="AN1203" s="309">
        <f t="shared" si="4319"/>
        <v>0</v>
      </c>
      <c r="AO1203" s="785"/>
      <c r="AP1203" s="309">
        <f t="shared" si="4320"/>
        <v>0</v>
      </c>
      <c r="AQ1203" s="785"/>
      <c r="AR1203" s="309">
        <f t="shared" si="4321"/>
        <v>0</v>
      </c>
      <c r="AT1203" s="782">
        <f t="shared" si="4246"/>
        <v>0</v>
      </c>
      <c r="AU1203" s="782">
        <f t="shared" si="4247"/>
        <v>0</v>
      </c>
      <c r="AV1203" s="782">
        <f t="shared" si="4248"/>
        <v>0</v>
      </c>
      <c r="AW1203" s="788" t="e">
        <f t="shared" si="4249"/>
        <v>#DIV/0!</v>
      </c>
      <c r="AY1203" s="781">
        <f t="shared" si="4250"/>
        <v>0</v>
      </c>
      <c r="AZ1203" s="777"/>
      <c r="BA1203" s="781">
        <f t="shared" si="4251"/>
        <v>0</v>
      </c>
      <c r="BB1203" s="777"/>
      <c r="BC1203" s="781">
        <f t="shared" si="4252"/>
        <v>0</v>
      </c>
      <c r="BD1203" s="777"/>
      <c r="BE1203" s="781">
        <f t="shared" si="4253"/>
        <v>0</v>
      </c>
      <c r="BF1203" s="777"/>
      <c r="BG1203" s="781">
        <f t="shared" si="4254"/>
        <v>0</v>
      </c>
      <c r="BH1203" s="777"/>
      <c r="BI1203" s="781">
        <f t="shared" si="4255"/>
        <v>0</v>
      </c>
      <c r="BJ1203" s="777"/>
      <c r="BK1203" s="781">
        <f t="shared" si="4256"/>
        <v>0</v>
      </c>
      <c r="BL1203" s="777"/>
      <c r="BM1203" s="781">
        <f t="shared" si="4257"/>
        <v>0</v>
      </c>
      <c r="BN1203" s="777"/>
      <c r="BO1203" s="781">
        <f t="shared" si="4258"/>
        <v>0</v>
      </c>
      <c r="BP1203" s="777"/>
      <c r="BQ1203" s="781">
        <f t="shared" si="4259"/>
        <v>0</v>
      </c>
      <c r="BR1203" s="777"/>
    </row>
    <row r="1204" spans="1:70" outlineLevel="3">
      <c r="A1204" s="1250">
        <v>302760</v>
      </c>
      <c r="B1204" s="10" t="s">
        <v>3222</v>
      </c>
      <c r="C1204" s="121" t="s">
        <v>113</v>
      </c>
      <c r="D1204" s="139" t="s">
        <v>3337</v>
      </c>
      <c r="E1204" s="43" t="str">
        <f t="shared" si="4310"/>
        <v>T</v>
      </c>
      <c r="F1204" s="45" t="s">
        <v>3110</v>
      </c>
      <c r="G1204" s="156" t="s">
        <v>324</v>
      </c>
      <c r="H1204" s="1076">
        <v>12.7</v>
      </c>
      <c r="I1204" s="1141"/>
      <c r="J1204" s="1142"/>
      <c r="K1204" s="1032" t="str">
        <f t="shared" si="4311"/>
        <v>E</v>
      </c>
      <c r="L1204" s="208"/>
      <c r="M1204" s="128"/>
      <c r="N1204" s="409"/>
      <c r="O1204" s="409"/>
      <c r="Q1204" s="686" t="s">
        <v>1862</v>
      </c>
      <c r="R1204" s="692" t="s">
        <v>2003</v>
      </c>
      <c r="T1204" s="680" t="str">
        <f>IF(IF(A1204=0,TRUE(),D1204=IFERROR(VLOOKUP(A1204,Zaplecze_Weryfikacja!A:B,2,FALSE),2))=TRUE(),"Tak","Nie")</f>
        <v>Nie</v>
      </c>
      <c r="U1204" s="681" t="str">
        <f>IF(T1204="Tak"," ",IF(IFERROR(VLOOKUP(A1204,Zaplecze_Weryfikacja!A:B,2,FALSE),"Inny numer Lp")="Inny numer Lp","Inny numer Lp",IF(VLOOKUP(A1204,Zaplecze_Weryfikacja!A:B,2,FALSE)=D1204,"Nieznana przyczyna","Inny opis")))</f>
        <v>Inny opis</v>
      </c>
      <c r="Y1204" s="785"/>
      <c r="Z1204" s="309" t="str">
        <f t="shared" si="4312"/>
        <v>E</v>
      </c>
      <c r="AA1204" s="785"/>
      <c r="AB1204" s="309" t="str">
        <f t="shared" si="4313"/>
        <v>E</v>
      </c>
      <c r="AC1204" s="785"/>
      <c r="AD1204" s="309" t="str">
        <f t="shared" si="4314"/>
        <v>E</v>
      </c>
      <c r="AE1204" s="785"/>
      <c r="AF1204" s="309" t="str">
        <f t="shared" si="4315"/>
        <v>E</v>
      </c>
      <c r="AG1204" s="785"/>
      <c r="AH1204" s="309" t="str">
        <f t="shared" si="4316"/>
        <v>E</v>
      </c>
      <c r="AI1204" s="785"/>
      <c r="AJ1204" s="309" t="str">
        <f t="shared" si="4317"/>
        <v>E</v>
      </c>
      <c r="AK1204" s="785"/>
      <c r="AL1204" s="309" t="str">
        <f t="shared" si="4318"/>
        <v>E</v>
      </c>
      <c r="AM1204" s="785"/>
      <c r="AN1204" s="309" t="str">
        <f t="shared" si="4319"/>
        <v>E</v>
      </c>
      <c r="AO1204" s="785"/>
      <c r="AP1204" s="309" t="str">
        <f t="shared" si="4320"/>
        <v>E</v>
      </c>
      <c r="AQ1204" s="785"/>
      <c r="AR1204" s="309" t="str">
        <f t="shared" si="4321"/>
        <v>E</v>
      </c>
      <c r="AT1204" s="782">
        <f t="shared" si="4246"/>
        <v>0</v>
      </c>
      <c r="AU1204" s="782">
        <f t="shared" si="4247"/>
        <v>0</v>
      </c>
      <c r="AV1204" s="782">
        <f t="shared" si="4248"/>
        <v>0</v>
      </c>
      <c r="AW1204" s="788" t="e">
        <f t="shared" si="4249"/>
        <v>#DIV/0!</v>
      </c>
      <c r="AY1204" s="781">
        <f t="shared" si="4250"/>
        <v>0</v>
      </c>
      <c r="AZ1204" s="777"/>
      <c r="BA1204" s="781">
        <f t="shared" si="4251"/>
        <v>0</v>
      </c>
      <c r="BB1204" s="777"/>
      <c r="BC1204" s="781">
        <f t="shared" si="4252"/>
        <v>0</v>
      </c>
      <c r="BD1204" s="777"/>
      <c r="BE1204" s="781">
        <f t="shared" si="4253"/>
        <v>0</v>
      </c>
      <c r="BF1204" s="777"/>
      <c r="BG1204" s="781">
        <f t="shared" si="4254"/>
        <v>0</v>
      </c>
      <c r="BH1204" s="777"/>
      <c r="BI1204" s="781">
        <f t="shared" si="4255"/>
        <v>0</v>
      </c>
      <c r="BJ1204" s="777"/>
      <c r="BK1204" s="781">
        <f t="shared" si="4256"/>
        <v>0</v>
      </c>
      <c r="BL1204" s="777"/>
      <c r="BM1204" s="781">
        <f t="shared" si="4257"/>
        <v>0</v>
      </c>
      <c r="BN1204" s="777"/>
      <c r="BO1204" s="781">
        <f t="shared" si="4258"/>
        <v>0</v>
      </c>
      <c r="BP1204" s="777"/>
      <c r="BQ1204" s="781">
        <f t="shared" si="4259"/>
        <v>0</v>
      </c>
      <c r="BR1204" s="777"/>
    </row>
    <row r="1205" spans="1:70" outlineLevel="3">
      <c r="A1205" s="6">
        <v>302761</v>
      </c>
      <c r="B1205" s="10"/>
      <c r="C1205" s="121" t="s">
        <v>113</v>
      </c>
      <c r="D1205" s="186" t="s">
        <v>894</v>
      </c>
      <c r="E1205" s="43" t="str">
        <f t="shared" si="4310"/>
        <v>T</v>
      </c>
      <c r="F1205" s="37" t="s">
        <v>3279</v>
      </c>
      <c r="G1205" s="122" t="s">
        <v>325</v>
      </c>
      <c r="H1205" s="1076">
        <v>1</v>
      </c>
      <c r="I1205" s="1141"/>
      <c r="J1205" s="1142"/>
      <c r="K1205" s="1032">
        <f t="shared" si="4311"/>
        <v>0</v>
      </c>
      <c r="L1205" s="208"/>
      <c r="M1205" s="128"/>
      <c r="N1205" s="409"/>
      <c r="O1205" s="409"/>
      <c r="Q1205" s="684" t="s">
        <v>1875</v>
      </c>
      <c r="R1205" s="692" t="s">
        <v>2003</v>
      </c>
      <c r="T1205" s="680" t="str">
        <f>IF(IF(A1205=0,TRUE(),D1205=IFERROR(VLOOKUP(A1205,Zaplecze_Weryfikacja!A:B,2,FALSE),2))=TRUE(),"Tak","Nie")</f>
        <v>Nie</v>
      </c>
      <c r="U1205" s="681" t="str">
        <f>IF(T1205="Tak"," ",IF(IFERROR(VLOOKUP(A1205,Zaplecze_Weryfikacja!A:B,2,FALSE),"Inny numer Lp")="Inny numer Lp","Inny numer Lp",IF(VLOOKUP(A1205,Zaplecze_Weryfikacja!A:B,2,FALSE)=D1205,"Nieznana przyczyna","Inny opis")))</f>
        <v>Inny opis</v>
      </c>
      <c r="Y1205" s="785"/>
      <c r="Z1205" s="309">
        <f t="shared" si="4312"/>
        <v>0</v>
      </c>
      <c r="AA1205" s="785"/>
      <c r="AB1205" s="309">
        <f t="shared" si="4313"/>
        <v>0</v>
      </c>
      <c r="AC1205" s="785"/>
      <c r="AD1205" s="309">
        <f t="shared" si="4314"/>
        <v>0</v>
      </c>
      <c r="AE1205" s="785"/>
      <c r="AF1205" s="309">
        <f t="shared" si="4315"/>
        <v>0</v>
      </c>
      <c r="AG1205" s="785"/>
      <c r="AH1205" s="309">
        <f t="shared" si="4316"/>
        <v>0</v>
      </c>
      <c r="AI1205" s="785"/>
      <c r="AJ1205" s="309">
        <f t="shared" si="4317"/>
        <v>0</v>
      </c>
      <c r="AK1205" s="785"/>
      <c r="AL1205" s="309">
        <f t="shared" si="4318"/>
        <v>0</v>
      </c>
      <c r="AM1205" s="785"/>
      <c r="AN1205" s="309">
        <f t="shared" si="4319"/>
        <v>0</v>
      </c>
      <c r="AO1205" s="785"/>
      <c r="AP1205" s="309">
        <f t="shared" si="4320"/>
        <v>0</v>
      </c>
      <c r="AQ1205" s="785"/>
      <c r="AR1205" s="309">
        <f t="shared" si="4321"/>
        <v>0</v>
      </c>
      <c r="AT1205" s="782">
        <f t="shared" si="4246"/>
        <v>0</v>
      </c>
      <c r="AU1205" s="782">
        <f t="shared" si="4247"/>
        <v>0</v>
      </c>
      <c r="AV1205" s="782">
        <f t="shared" si="4248"/>
        <v>0</v>
      </c>
      <c r="AW1205" s="788" t="e">
        <f t="shared" si="4249"/>
        <v>#DIV/0!</v>
      </c>
      <c r="AY1205" s="781">
        <f t="shared" si="4250"/>
        <v>0</v>
      </c>
      <c r="AZ1205" s="777"/>
      <c r="BA1205" s="781">
        <f t="shared" si="4251"/>
        <v>0</v>
      </c>
      <c r="BB1205" s="777"/>
      <c r="BC1205" s="781">
        <f t="shared" si="4252"/>
        <v>0</v>
      </c>
      <c r="BD1205" s="777"/>
      <c r="BE1205" s="781">
        <f t="shared" si="4253"/>
        <v>0</v>
      </c>
      <c r="BF1205" s="777"/>
      <c r="BG1205" s="781">
        <f t="shared" si="4254"/>
        <v>0</v>
      </c>
      <c r="BH1205" s="777"/>
      <c r="BI1205" s="781">
        <f t="shared" si="4255"/>
        <v>0</v>
      </c>
      <c r="BJ1205" s="777"/>
      <c r="BK1205" s="781">
        <f t="shared" si="4256"/>
        <v>0</v>
      </c>
      <c r="BL1205" s="777"/>
      <c r="BM1205" s="781">
        <f t="shared" si="4257"/>
        <v>0</v>
      </c>
      <c r="BN1205" s="777"/>
      <c r="BO1205" s="781">
        <f t="shared" si="4258"/>
        <v>0</v>
      </c>
      <c r="BP1205" s="777"/>
      <c r="BQ1205" s="781">
        <f t="shared" si="4259"/>
        <v>0</v>
      </c>
      <c r="BR1205" s="777"/>
    </row>
    <row r="1206" spans="1:70" outlineLevel="3">
      <c r="A1206" s="6">
        <v>302762</v>
      </c>
      <c r="B1206" s="10"/>
      <c r="C1206" s="121" t="s">
        <v>113</v>
      </c>
      <c r="D1206" s="186" t="s">
        <v>994</v>
      </c>
      <c r="E1206" s="43" t="str">
        <f t="shared" si="4310"/>
        <v>N</v>
      </c>
      <c r="F1206" s="37" t="s">
        <v>271</v>
      </c>
      <c r="G1206" s="122" t="s">
        <v>325</v>
      </c>
      <c r="H1206" s="1076"/>
      <c r="I1206" s="1141"/>
      <c r="J1206" s="1142"/>
      <c r="K1206" s="1032">
        <f t="shared" si="4311"/>
        <v>0</v>
      </c>
      <c r="L1206" s="208"/>
      <c r="M1206" s="128"/>
      <c r="N1206" s="409"/>
      <c r="O1206" s="409"/>
      <c r="Q1206" s="684" t="s">
        <v>1876</v>
      </c>
      <c r="R1206" s="692" t="s">
        <v>2003</v>
      </c>
      <c r="T1206" s="680" t="str">
        <f>IF(IF(A1206=0,TRUE(),D1206=IFERROR(VLOOKUP(A1206,Zaplecze_Weryfikacja!A:B,2,FALSE),2))=TRUE(),"Tak","Nie")</f>
        <v>Nie</v>
      </c>
      <c r="U1206" s="681" t="str">
        <f>IF(T1206="Tak"," ",IF(IFERROR(VLOOKUP(A1206,Zaplecze_Weryfikacja!A:B,2,FALSE),"Inny numer Lp")="Inny numer Lp","Inny numer Lp",IF(VLOOKUP(A1206,Zaplecze_Weryfikacja!A:B,2,FALSE)=D1206,"Nieznana przyczyna","Inny opis")))</f>
        <v>Inny opis</v>
      </c>
      <c r="Y1206" s="785"/>
      <c r="Z1206" s="309">
        <f t="shared" si="4312"/>
        <v>0</v>
      </c>
      <c r="AA1206" s="785"/>
      <c r="AB1206" s="309">
        <f t="shared" si="4313"/>
        <v>0</v>
      </c>
      <c r="AC1206" s="785"/>
      <c r="AD1206" s="309">
        <f t="shared" si="4314"/>
        <v>0</v>
      </c>
      <c r="AE1206" s="785"/>
      <c r="AF1206" s="309">
        <f t="shared" si="4315"/>
        <v>0</v>
      </c>
      <c r="AG1206" s="785"/>
      <c r="AH1206" s="309">
        <f t="shared" si="4316"/>
        <v>0</v>
      </c>
      <c r="AI1206" s="785"/>
      <c r="AJ1206" s="309">
        <f t="shared" si="4317"/>
        <v>0</v>
      </c>
      <c r="AK1206" s="785"/>
      <c r="AL1206" s="309">
        <f t="shared" si="4318"/>
        <v>0</v>
      </c>
      <c r="AM1206" s="785"/>
      <c r="AN1206" s="309">
        <f t="shared" si="4319"/>
        <v>0</v>
      </c>
      <c r="AO1206" s="785"/>
      <c r="AP1206" s="309">
        <f t="shared" si="4320"/>
        <v>0</v>
      </c>
      <c r="AQ1206" s="785"/>
      <c r="AR1206" s="309">
        <f t="shared" si="4321"/>
        <v>0</v>
      </c>
      <c r="AT1206" s="782">
        <f t="shared" si="4246"/>
        <v>0</v>
      </c>
      <c r="AU1206" s="782">
        <f t="shared" si="4247"/>
        <v>0</v>
      </c>
      <c r="AV1206" s="782">
        <f t="shared" si="4248"/>
        <v>0</v>
      </c>
      <c r="AW1206" s="788" t="e">
        <f t="shared" si="4249"/>
        <v>#DIV/0!</v>
      </c>
      <c r="AY1206" s="781">
        <f t="shared" si="4250"/>
        <v>0</v>
      </c>
      <c r="AZ1206" s="777"/>
      <c r="BA1206" s="781">
        <f t="shared" si="4251"/>
        <v>0</v>
      </c>
      <c r="BB1206" s="777"/>
      <c r="BC1206" s="781">
        <f t="shared" si="4252"/>
        <v>0</v>
      </c>
      <c r="BD1206" s="777"/>
      <c r="BE1206" s="781">
        <f t="shared" si="4253"/>
        <v>0</v>
      </c>
      <c r="BF1206" s="777"/>
      <c r="BG1206" s="781">
        <f t="shared" si="4254"/>
        <v>0</v>
      </c>
      <c r="BH1206" s="777"/>
      <c r="BI1206" s="781">
        <f t="shared" si="4255"/>
        <v>0</v>
      </c>
      <c r="BJ1206" s="777"/>
      <c r="BK1206" s="781">
        <f t="shared" si="4256"/>
        <v>0</v>
      </c>
      <c r="BL1206" s="777"/>
      <c r="BM1206" s="781">
        <f t="shared" si="4257"/>
        <v>0</v>
      </c>
      <c r="BN1206" s="777"/>
      <c r="BO1206" s="781">
        <f t="shared" si="4258"/>
        <v>0</v>
      </c>
      <c r="BP1206" s="777"/>
      <c r="BQ1206" s="781">
        <f t="shared" si="4259"/>
        <v>0</v>
      </c>
      <c r="BR1206" s="777"/>
    </row>
    <row r="1207" spans="1:70" outlineLevel="3">
      <c r="A1207" s="6">
        <v>302763</v>
      </c>
      <c r="B1207" s="10"/>
      <c r="C1207" s="121" t="s">
        <v>113</v>
      </c>
      <c r="D1207" s="66" t="s">
        <v>179</v>
      </c>
      <c r="E1207" s="43" t="str">
        <f t="shared" si="4310"/>
        <v>T</v>
      </c>
      <c r="F1207" s="37" t="s">
        <v>272</v>
      </c>
      <c r="G1207" s="122" t="s">
        <v>325</v>
      </c>
      <c r="H1207" s="1076">
        <v>1</v>
      </c>
      <c r="I1207" s="1141"/>
      <c r="J1207" s="1142"/>
      <c r="K1207" s="1032">
        <f t="shared" si="4311"/>
        <v>0</v>
      </c>
      <c r="L1207" s="208"/>
      <c r="M1207" s="128"/>
      <c r="N1207" s="409"/>
      <c r="O1207" s="409"/>
      <c r="Q1207" s="684" t="s">
        <v>1881</v>
      </c>
      <c r="R1207" s="692" t="s">
        <v>2003</v>
      </c>
      <c r="T1207" s="680" t="str">
        <f>IF(IF(A1207=0,TRUE(),D1207=IFERROR(VLOOKUP(A1207,Zaplecze_Weryfikacja!A:B,2,FALSE),2))=TRUE(),"Tak","Nie")</f>
        <v>Nie</v>
      </c>
      <c r="U1207" s="681" t="str">
        <f>IF(T1207="Tak"," ",IF(IFERROR(VLOOKUP(A1207,Zaplecze_Weryfikacja!A:B,2,FALSE),"Inny numer Lp")="Inny numer Lp","Inny numer Lp",IF(VLOOKUP(A1207,Zaplecze_Weryfikacja!A:B,2,FALSE)=D1207,"Nieznana przyczyna","Inny opis")))</f>
        <v>Inny opis</v>
      </c>
      <c r="Y1207" s="785"/>
      <c r="Z1207" s="309">
        <f t="shared" si="4312"/>
        <v>0</v>
      </c>
      <c r="AA1207" s="785"/>
      <c r="AB1207" s="309">
        <f t="shared" si="4313"/>
        <v>0</v>
      </c>
      <c r="AC1207" s="785"/>
      <c r="AD1207" s="309">
        <f t="shared" si="4314"/>
        <v>0</v>
      </c>
      <c r="AE1207" s="785"/>
      <c r="AF1207" s="309">
        <f t="shared" si="4315"/>
        <v>0</v>
      </c>
      <c r="AG1207" s="785"/>
      <c r="AH1207" s="309">
        <f t="shared" si="4316"/>
        <v>0</v>
      </c>
      <c r="AI1207" s="785"/>
      <c r="AJ1207" s="309">
        <f t="shared" si="4317"/>
        <v>0</v>
      </c>
      <c r="AK1207" s="785"/>
      <c r="AL1207" s="309">
        <f t="shared" si="4318"/>
        <v>0</v>
      </c>
      <c r="AM1207" s="785"/>
      <c r="AN1207" s="309">
        <f t="shared" si="4319"/>
        <v>0</v>
      </c>
      <c r="AO1207" s="785"/>
      <c r="AP1207" s="309">
        <f t="shared" si="4320"/>
        <v>0</v>
      </c>
      <c r="AQ1207" s="785"/>
      <c r="AR1207" s="309">
        <f t="shared" si="4321"/>
        <v>0</v>
      </c>
      <c r="AT1207" s="782">
        <f t="shared" si="4246"/>
        <v>0</v>
      </c>
      <c r="AU1207" s="782">
        <f t="shared" si="4247"/>
        <v>0</v>
      </c>
      <c r="AV1207" s="782">
        <f t="shared" si="4248"/>
        <v>0</v>
      </c>
      <c r="AW1207" s="788" t="e">
        <f t="shared" si="4249"/>
        <v>#DIV/0!</v>
      </c>
      <c r="AY1207" s="781">
        <f t="shared" si="4250"/>
        <v>0</v>
      </c>
      <c r="AZ1207" s="777"/>
      <c r="BA1207" s="781">
        <f t="shared" si="4251"/>
        <v>0</v>
      </c>
      <c r="BB1207" s="777"/>
      <c r="BC1207" s="781">
        <f t="shared" si="4252"/>
        <v>0</v>
      </c>
      <c r="BD1207" s="777"/>
      <c r="BE1207" s="781">
        <f t="shared" si="4253"/>
        <v>0</v>
      </c>
      <c r="BF1207" s="777"/>
      <c r="BG1207" s="781">
        <f t="shared" si="4254"/>
        <v>0</v>
      </c>
      <c r="BH1207" s="777"/>
      <c r="BI1207" s="781">
        <f t="shared" si="4255"/>
        <v>0</v>
      </c>
      <c r="BJ1207" s="777"/>
      <c r="BK1207" s="781">
        <f t="shared" si="4256"/>
        <v>0</v>
      </c>
      <c r="BL1207" s="777"/>
      <c r="BM1207" s="781">
        <f t="shared" si="4257"/>
        <v>0</v>
      </c>
      <c r="BN1207" s="777"/>
      <c r="BO1207" s="781">
        <f t="shared" si="4258"/>
        <v>0</v>
      </c>
      <c r="BP1207" s="777"/>
      <c r="BQ1207" s="781">
        <f t="shared" si="4259"/>
        <v>0</v>
      </c>
      <c r="BR1207" s="777"/>
    </row>
    <row r="1208" spans="1:70" outlineLevel="3">
      <c r="A1208" s="6">
        <v>302764</v>
      </c>
      <c r="B1208" s="10"/>
      <c r="C1208" s="429" t="s">
        <v>113</v>
      </c>
      <c r="D1208" s="66" t="s">
        <v>848</v>
      </c>
      <c r="E1208" s="43" t="str">
        <f t="shared" si="4310"/>
        <v>N</v>
      </c>
      <c r="F1208" s="37"/>
      <c r="G1208" s="122" t="s">
        <v>325</v>
      </c>
      <c r="H1208" s="1076"/>
      <c r="I1208" s="1141"/>
      <c r="J1208" s="1142"/>
      <c r="K1208" s="1032">
        <f t="shared" si="4311"/>
        <v>0</v>
      </c>
      <c r="L1208" s="208"/>
      <c r="M1208" s="128" t="s">
        <v>819</v>
      </c>
      <c r="N1208" s="409"/>
      <c r="O1208" s="409"/>
      <c r="Q1208" s="684" t="s">
        <v>1890</v>
      </c>
      <c r="R1208" s="692" t="s">
        <v>2003</v>
      </c>
      <c r="T1208" s="680" t="str">
        <f>IF(IF(A1208=0,TRUE(),D1208=IFERROR(VLOOKUP(A1208,Zaplecze_Weryfikacja!A:B,2,FALSE),2))=TRUE(),"Tak","Nie")</f>
        <v>Nie</v>
      </c>
      <c r="U1208" s="681" t="str">
        <f>IF(T1208="Tak"," ",IF(IFERROR(VLOOKUP(A1208,Zaplecze_Weryfikacja!A:B,2,FALSE),"Inny numer Lp")="Inny numer Lp","Inny numer Lp",IF(VLOOKUP(A1208,Zaplecze_Weryfikacja!A:B,2,FALSE)=D1208,"Nieznana przyczyna","Inny opis")))</f>
        <v>Inny opis</v>
      </c>
      <c r="Y1208" s="785"/>
      <c r="Z1208" s="309">
        <f t="shared" si="4312"/>
        <v>0</v>
      </c>
      <c r="AA1208" s="785"/>
      <c r="AB1208" s="309">
        <f t="shared" si="4313"/>
        <v>0</v>
      </c>
      <c r="AC1208" s="785"/>
      <c r="AD1208" s="309">
        <f t="shared" si="4314"/>
        <v>0</v>
      </c>
      <c r="AE1208" s="785"/>
      <c r="AF1208" s="309">
        <f t="shared" si="4315"/>
        <v>0</v>
      </c>
      <c r="AG1208" s="785"/>
      <c r="AH1208" s="309">
        <f t="shared" si="4316"/>
        <v>0</v>
      </c>
      <c r="AI1208" s="785"/>
      <c r="AJ1208" s="309">
        <f t="shared" si="4317"/>
        <v>0</v>
      </c>
      <c r="AK1208" s="785"/>
      <c r="AL1208" s="309">
        <f t="shared" si="4318"/>
        <v>0</v>
      </c>
      <c r="AM1208" s="785"/>
      <c r="AN1208" s="309">
        <f t="shared" si="4319"/>
        <v>0</v>
      </c>
      <c r="AO1208" s="785"/>
      <c r="AP1208" s="309">
        <f t="shared" si="4320"/>
        <v>0</v>
      </c>
      <c r="AQ1208" s="785"/>
      <c r="AR1208" s="309">
        <f t="shared" si="4321"/>
        <v>0</v>
      </c>
      <c r="AT1208" s="782">
        <f t="shared" si="4246"/>
        <v>0</v>
      </c>
      <c r="AU1208" s="782">
        <f t="shared" si="4247"/>
        <v>0</v>
      </c>
      <c r="AV1208" s="782">
        <f t="shared" si="4248"/>
        <v>0</v>
      </c>
      <c r="AW1208" s="788" t="e">
        <f t="shared" si="4249"/>
        <v>#DIV/0!</v>
      </c>
      <c r="AY1208" s="781">
        <f t="shared" si="4250"/>
        <v>0</v>
      </c>
      <c r="AZ1208" s="777"/>
      <c r="BA1208" s="781">
        <f t="shared" si="4251"/>
        <v>0</v>
      </c>
      <c r="BB1208" s="777"/>
      <c r="BC1208" s="781">
        <f t="shared" si="4252"/>
        <v>0</v>
      </c>
      <c r="BD1208" s="777"/>
      <c r="BE1208" s="781">
        <f t="shared" si="4253"/>
        <v>0</v>
      </c>
      <c r="BF1208" s="777"/>
      <c r="BG1208" s="781">
        <f t="shared" si="4254"/>
        <v>0</v>
      </c>
      <c r="BH1208" s="777"/>
      <c r="BI1208" s="781">
        <f t="shared" si="4255"/>
        <v>0</v>
      </c>
      <c r="BJ1208" s="777"/>
      <c r="BK1208" s="781">
        <f t="shared" si="4256"/>
        <v>0</v>
      </c>
      <c r="BL1208" s="777"/>
      <c r="BM1208" s="781">
        <f t="shared" si="4257"/>
        <v>0</v>
      </c>
      <c r="BN1208" s="777"/>
      <c r="BO1208" s="781">
        <f t="shared" si="4258"/>
        <v>0</v>
      </c>
      <c r="BP1208" s="777"/>
      <c r="BQ1208" s="781">
        <f t="shared" si="4259"/>
        <v>0</v>
      </c>
      <c r="BR1208" s="777"/>
    </row>
    <row r="1209" spans="1:70" outlineLevel="3">
      <c r="A1209" s="1250" t="s">
        <v>3528</v>
      </c>
      <c r="B1209" s="10"/>
      <c r="C1209" s="160" t="s">
        <v>113</v>
      </c>
      <c r="D1209" s="34" t="s">
        <v>3529</v>
      </c>
      <c r="E1209" s="43" t="str">
        <f t="shared" si="4310"/>
        <v>T</v>
      </c>
      <c r="F1209" s="1291" t="s">
        <v>272</v>
      </c>
      <c r="G1209" s="134" t="s">
        <v>755</v>
      </c>
      <c r="H1209" s="1076">
        <v>76.400000000000006</v>
      </c>
      <c r="I1209" s="1141"/>
      <c r="J1209" s="1142"/>
      <c r="K1209" s="1032">
        <f t="shared" si="4311"/>
        <v>0</v>
      </c>
      <c r="L1209" s="485"/>
      <c r="M1209" s="128"/>
      <c r="N1209" s="409"/>
      <c r="O1209" s="409"/>
      <c r="Q1209" s="684" t="s">
        <v>1874</v>
      </c>
      <c r="R1209" s="692" t="s">
        <v>2007</v>
      </c>
      <c r="T1209" s="680" t="str">
        <f>IF(IF(A1209=0,TRUE(),D1209=IFERROR(VLOOKUP(A1209,Zaplecze_Weryfikacja!A:B,2,FALSE),2))=TRUE(),"Tak","Nie")</f>
        <v>Nie</v>
      </c>
      <c r="U1209" s="681" t="str">
        <f>IF(T1209="Tak"," ",IF(IFERROR(VLOOKUP(A1209,Zaplecze_Weryfikacja!A:B,2,FALSE),"Inny numer Lp")="Inny numer Lp","Inny numer Lp",IF(VLOOKUP(A1209,Zaplecze_Weryfikacja!A:B,2,FALSE)=D1209,"Nieznana przyczyna","Inny opis")))</f>
        <v>Inny numer Lp</v>
      </c>
      <c r="Y1209" s="785"/>
      <c r="Z1209" s="309">
        <f t="shared" si="4312"/>
        <v>0</v>
      </c>
      <c r="AA1209" s="785"/>
      <c r="AB1209" s="309">
        <f t="shared" si="4313"/>
        <v>0</v>
      </c>
      <c r="AC1209" s="785"/>
      <c r="AD1209" s="309">
        <f t="shared" si="4314"/>
        <v>0</v>
      </c>
      <c r="AE1209" s="785"/>
      <c r="AF1209" s="309">
        <f t="shared" si="4315"/>
        <v>0</v>
      </c>
      <c r="AG1209" s="785"/>
      <c r="AH1209" s="309">
        <f t="shared" si="4316"/>
        <v>0</v>
      </c>
      <c r="AI1209" s="785"/>
      <c r="AJ1209" s="309">
        <f t="shared" si="4317"/>
        <v>0</v>
      </c>
      <c r="AK1209" s="785"/>
      <c r="AL1209" s="309">
        <f t="shared" si="4318"/>
        <v>0</v>
      </c>
      <c r="AM1209" s="785"/>
      <c r="AN1209" s="309">
        <f t="shared" si="4319"/>
        <v>0</v>
      </c>
      <c r="AO1209" s="785"/>
      <c r="AP1209" s="309">
        <f t="shared" si="4320"/>
        <v>0</v>
      </c>
      <c r="AQ1209" s="785"/>
      <c r="AR1209" s="309">
        <f t="shared" si="4321"/>
        <v>0</v>
      </c>
      <c r="AT1209" s="782">
        <f t="shared" si="4246"/>
        <v>0</v>
      </c>
      <c r="AU1209" s="782">
        <f t="shared" si="4247"/>
        <v>0</v>
      </c>
      <c r="AV1209" s="782">
        <f t="shared" si="4248"/>
        <v>0</v>
      </c>
      <c r="AW1209" s="788" t="e">
        <f t="shared" si="4249"/>
        <v>#DIV/0!</v>
      </c>
      <c r="AY1209" s="781">
        <f t="shared" si="4250"/>
        <v>0</v>
      </c>
      <c r="AZ1209" s="777"/>
      <c r="BA1209" s="781">
        <f t="shared" si="4251"/>
        <v>0</v>
      </c>
      <c r="BB1209" s="777"/>
      <c r="BC1209" s="781">
        <f t="shared" si="4252"/>
        <v>0</v>
      </c>
      <c r="BD1209" s="777"/>
      <c r="BE1209" s="781">
        <f t="shared" si="4253"/>
        <v>0</v>
      </c>
      <c r="BF1209" s="777"/>
      <c r="BG1209" s="781">
        <f t="shared" si="4254"/>
        <v>0</v>
      </c>
      <c r="BH1209" s="777"/>
      <c r="BI1209" s="781">
        <f t="shared" si="4255"/>
        <v>0</v>
      </c>
      <c r="BJ1209" s="777"/>
      <c r="BK1209" s="781">
        <f t="shared" si="4256"/>
        <v>0</v>
      </c>
      <c r="BL1209" s="777"/>
      <c r="BM1209" s="781">
        <f t="shared" si="4257"/>
        <v>0</v>
      </c>
      <c r="BN1209" s="777"/>
      <c r="BO1209" s="781">
        <f t="shared" si="4258"/>
        <v>0</v>
      </c>
      <c r="BP1209" s="777"/>
      <c r="BQ1209" s="781">
        <f t="shared" si="4259"/>
        <v>0</v>
      </c>
      <c r="BR1209" s="777"/>
    </row>
    <row r="1210" spans="1:70" outlineLevel="3">
      <c r="A1210" s="6">
        <v>302765</v>
      </c>
      <c r="B1210" s="10"/>
      <c r="C1210" s="121" t="s">
        <v>113</v>
      </c>
      <c r="D1210" s="33" t="s">
        <v>3280</v>
      </c>
      <c r="E1210" s="43" t="str">
        <f t="shared" si="4310"/>
        <v>T</v>
      </c>
      <c r="F1210" s="42" t="s">
        <v>3169</v>
      </c>
      <c r="G1210" s="122" t="s">
        <v>325</v>
      </c>
      <c r="H1210" s="1076">
        <v>1</v>
      </c>
      <c r="I1210" s="1141"/>
      <c r="J1210" s="1142"/>
      <c r="K1210" s="1032">
        <f t="shared" si="4311"/>
        <v>0</v>
      </c>
      <c r="L1210" s="208"/>
      <c r="M1210" s="128" t="s">
        <v>819</v>
      </c>
      <c r="N1210" s="409"/>
      <c r="O1210" s="409"/>
      <c r="Q1210" s="684" t="s">
        <v>1872</v>
      </c>
      <c r="R1210" s="692" t="s">
        <v>2003</v>
      </c>
      <c r="T1210" s="680" t="str">
        <f>IF(IF(A1210=0,TRUE(),D1210=IFERROR(VLOOKUP(A1210,Zaplecze_Weryfikacja!A:B,2,FALSE),2))=TRUE(),"Tak","Nie")</f>
        <v>Nie</v>
      </c>
      <c r="U1210" s="681" t="str">
        <f>IF(T1210="Tak"," ",IF(IFERROR(VLOOKUP(A1210,Zaplecze_Weryfikacja!A:B,2,FALSE),"Inny numer Lp")="Inny numer Lp","Inny numer Lp",IF(VLOOKUP(A1210,Zaplecze_Weryfikacja!A:B,2,FALSE)=D1210,"Nieznana przyczyna","Inny opis")))</f>
        <v>Inny opis</v>
      </c>
      <c r="Y1210" s="785"/>
      <c r="Z1210" s="309">
        <f t="shared" si="4312"/>
        <v>0</v>
      </c>
      <c r="AA1210" s="785"/>
      <c r="AB1210" s="309">
        <f t="shared" si="4313"/>
        <v>0</v>
      </c>
      <c r="AC1210" s="785"/>
      <c r="AD1210" s="309">
        <f t="shared" si="4314"/>
        <v>0</v>
      </c>
      <c r="AE1210" s="785"/>
      <c r="AF1210" s="309">
        <f t="shared" si="4315"/>
        <v>0</v>
      </c>
      <c r="AG1210" s="785"/>
      <c r="AH1210" s="309">
        <f t="shared" si="4316"/>
        <v>0</v>
      </c>
      <c r="AI1210" s="785"/>
      <c r="AJ1210" s="309">
        <f t="shared" si="4317"/>
        <v>0</v>
      </c>
      <c r="AK1210" s="785"/>
      <c r="AL1210" s="309">
        <f t="shared" si="4318"/>
        <v>0</v>
      </c>
      <c r="AM1210" s="785"/>
      <c r="AN1210" s="309">
        <f t="shared" si="4319"/>
        <v>0</v>
      </c>
      <c r="AO1210" s="785"/>
      <c r="AP1210" s="309">
        <f t="shared" si="4320"/>
        <v>0</v>
      </c>
      <c r="AQ1210" s="785"/>
      <c r="AR1210" s="309">
        <f t="shared" si="4321"/>
        <v>0</v>
      </c>
      <c r="AT1210" s="782">
        <f t="shared" si="4246"/>
        <v>0</v>
      </c>
      <c r="AU1210" s="782">
        <f t="shared" si="4247"/>
        <v>0</v>
      </c>
      <c r="AV1210" s="782">
        <f t="shared" si="4248"/>
        <v>0</v>
      </c>
      <c r="AW1210" s="788" t="e">
        <f t="shared" si="4249"/>
        <v>#DIV/0!</v>
      </c>
      <c r="AY1210" s="781">
        <f t="shared" si="4250"/>
        <v>0</v>
      </c>
      <c r="AZ1210" s="777"/>
      <c r="BA1210" s="781">
        <f t="shared" si="4251"/>
        <v>0</v>
      </c>
      <c r="BB1210" s="777"/>
      <c r="BC1210" s="781">
        <f t="shared" si="4252"/>
        <v>0</v>
      </c>
      <c r="BD1210" s="777"/>
      <c r="BE1210" s="781">
        <f t="shared" si="4253"/>
        <v>0</v>
      </c>
      <c r="BF1210" s="777"/>
      <c r="BG1210" s="781">
        <f t="shared" si="4254"/>
        <v>0</v>
      </c>
      <c r="BH1210" s="777"/>
      <c r="BI1210" s="781">
        <f t="shared" si="4255"/>
        <v>0</v>
      </c>
      <c r="BJ1210" s="777"/>
      <c r="BK1210" s="781">
        <f t="shared" si="4256"/>
        <v>0</v>
      </c>
      <c r="BL1210" s="777"/>
      <c r="BM1210" s="781">
        <f t="shared" si="4257"/>
        <v>0</v>
      </c>
      <c r="BN1210" s="777"/>
      <c r="BO1210" s="781">
        <f t="shared" si="4258"/>
        <v>0</v>
      </c>
      <c r="BP1210" s="777"/>
      <c r="BQ1210" s="781">
        <f t="shared" si="4259"/>
        <v>0</v>
      </c>
      <c r="BR1210" s="777"/>
    </row>
    <row r="1211" spans="1:70" outlineLevel="3">
      <c r="A1211" s="6">
        <v>302766</v>
      </c>
      <c r="B1211" s="10"/>
      <c r="C1211" s="121" t="s">
        <v>113</v>
      </c>
      <c r="D1211" s="33" t="s">
        <v>910</v>
      </c>
      <c r="E1211" s="43" t="str">
        <f t="shared" si="4310"/>
        <v>N</v>
      </c>
      <c r="F1211" s="46"/>
      <c r="G1211" s="134" t="s">
        <v>325</v>
      </c>
      <c r="H1211" s="1076"/>
      <c r="I1211" s="1141"/>
      <c r="J1211" s="1142"/>
      <c r="K1211" s="1032">
        <f t="shared" si="4311"/>
        <v>0</v>
      </c>
      <c r="L1211" s="208"/>
      <c r="M1211" s="128" t="s">
        <v>821</v>
      </c>
      <c r="N1211" s="409"/>
      <c r="O1211" s="409"/>
      <c r="Q1211" s="684" t="s">
        <v>1890</v>
      </c>
      <c r="R1211" s="692" t="s">
        <v>2003</v>
      </c>
      <c r="T1211" s="680" t="str">
        <f>IF(IF(A1211=0,TRUE(),D1211=IFERROR(VLOOKUP(A1211,Zaplecze_Weryfikacja!A:B,2,FALSE),2))=TRUE(),"Tak","Nie")</f>
        <v>Nie</v>
      </c>
      <c r="U1211" s="681" t="str">
        <f>IF(T1211="Tak"," ",IF(IFERROR(VLOOKUP(A1211,Zaplecze_Weryfikacja!A:B,2,FALSE),"Inny numer Lp")="Inny numer Lp","Inny numer Lp",IF(VLOOKUP(A1211,Zaplecze_Weryfikacja!A:B,2,FALSE)=D1211,"Nieznana przyczyna","Inny opis")))</f>
        <v>Inny opis</v>
      </c>
      <c r="Y1211" s="785"/>
      <c r="Z1211" s="309">
        <f t="shared" si="4312"/>
        <v>0</v>
      </c>
      <c r="AA1211" s="785"/>
      <c r="AB1211" s="309">
        <f t="shared" si="4313"/>
        <v>0</v>
      </c>
      <c r="AC1211" s="785"/>
      <c r="AD1211" s="309">
        <f t="shared" si="4314"/>
        <v>0</v>
      </c>
      <c r="AE1211" s="785"/>
      <c r="AF1211" s="309">
        <f t="shared" si="4315"/>
        <v>0</v>
      </c>
      <c r="AG1211" s="785"/>
      <c r="AH1211" s="309">
        <f t="shared" si="4316"/>
        <v>0</v>
      </c>
      <c r="AI1211" s="785"/>
      <c r="AJ1211" s="309">
        <f t="shared" si="4317"/>
        <v>0</v>
      </c>
      <c r="AK1211" s="785"/>
      <c r="AL1211" s="309">
        <f t="shared" si="4318"/>
        <v>0</v>
      </c>
      <c r="AM1211" s="785"/>
      <c r="AN1211" s="309">
        <f t="shared" si="4319"/>
        <v>0</v>
      </c>
      <c r="AO1211" s="785"/>
      <c r="AP1211" s="309">
        <f t="shared" si="4320"/>
        <v>0</v>
      </c>
      <c r="AQ1211" s="785"/>
      <c r="AR1211" s="309">
        <f t="shared" si="4321"/>
        <v>0</v>
      </c>
      <c r="AT1211" s="782">
        <f t="shared" si="4246"/>
        <v>0</v>
      </c>
      <c r="AU1211" s="782">
        <f t="shared" si="4247"/>
        <v>0</v>
      </c>
      <c r="AV1211" s="782">
        <f t="shared" si="4248"/>
        <v>0</v>
      </c>
      <c r="AW1211" s="788" t="e">
        <f t="shared" si="4249"/>
        <v>#DIV/0!</v>
      </c>
      <c r="AY1211" s="781">
        <f t="shared" si="4250"/>
        <v>0</v>
      </c>
      <c r="AZ1211" s="777"/>
      <c r="BA1211" s="781">
        <f t="shared" si="4251"/>
        <v>0</v>
      </c>
      <c r="BB1211" s="777"/>
      <c r="BC1211" s="781">
        <f t="shared" si="4252"/>
        <v>0</v>
      </c>
      <c r="BD1211" s="777"/>
      <c r="BE1211" s="781">
        <f t="shared" si="4253"/>
        <v>0</v>
      </c>
      <c r="BF1211" s="777"/>
      <c r="BG1211" s="781">
        <f t="shared" si="4254"/>
        <v>0</v>
      </c>
      <c r="BH1211" s="777"/>
      <c r="BI1211" s="781">
        <f t="shared" si="4255"/>
        <v>0</v>
      </c>
      <c r="BJ1211" s="777"/>
      <c r="BK1211" s="781">
        <f t="shared" si="4256"/>
        <v>0</v>
      </c>
      <c r="BL1211" s="777"/>
      <c r="BM1211" s="781">
        <f t="shared" si="4257"/>
        <v>0</v>
      </c>
      <c r="BN1211" s="777"/>
      <c r="BO1211" s="781">
        <f t="shared" si="4258"/>
        <v>0</v>
      </c>
      <c r="BP1211" s="777"/>
      <c r="BQ1211" s="781">
        <f t="shared" si="4259"/>
        <v>0</v>
      </c>
      <c r="BR1211" s="777"/>
    </row>
    <row r="1212" spans="1:70" outlineLevel="3">
      <c r="A1212" s="6">
        <v>302767</v>
      </c>
      <c r="B1212" s="10"/>
      <c r="C1212" s="121" t="s">
        <v>113</v>
      </c>
      <c r="D1212" s="33" t="s">
        <v>995</v>
      </c>
      <c r="E1212" s="43" t="str">
        <f t="shared" si="4310"/>
        <v>N</v>
      </c>
      <c r="F1212" s="88"/>
      <c r="G1212" s="122" t="s">
        <v>325</v>
      </c>
      <c r="H1212" s="1076"/>
      <c r="I1212" s="1141"/>
      <c r="J1212" s="1142"/>
      <c r="K1212" s="1032">
        <f t="shared" si="4311"/>
        <v>0</v>
      </c>
      <c r="L1212" s="208"/>
      <c r="M1212" s="128" t="s">
        <v>819</v>
      </c>
      <c r="N1212" s="409"/>
      <c r="O1212" s="409"/>
      <c r="Q1212" s="684" t="s">
        <v>1889</v>
      </c>
      <c r="R1212" s="692" t="s">
        <v>2003</v>
      </c>
      <c r="T1212" s="680" t="str">
        <f>IF(IF(A1212=0,TRUE(),D1212=IFERROR(VLOOKUP(A1212,Zaplecze_Weryfikacja!A:B,2,FALSE),2))=TRUE(),"Tak","Nie")</f>
        <v>Nie</v>
      </c>
      <c r="U1212" s="681" t="str">
        <f>IF(T1212="Tak"," ",IF(IFERROR(VLOOKUP(A1212,Zaplecze_Weryfikacja!A:B,2,FALSE),"Inny numer Lp")="Inny numer Lp","Inny numer Lp",IF(VLOOKUP(A1212,Zaplecze_Weryfikacja!A:B,2,FALSE)=D1212,"Nieznana przyczyna","Inny opis")))</f>
        <v>Inny opis</v>
      </c>
      <c r="Y1212" s="785"/>
      <c r="Z1212" s="309">
        <f t="shared" si="4312"/>
        <v>0</v>
      </c>
      <c r="AA1212" s="785"/>
      <c r="AB1212" s="309">
        <f t="shared" si="4313"/>
        <v>0</v>
      </c>
      <c r="AC1212" s="785"/>
      <c r="AD1212" s="309">
        <f t="shared" si="4314"/>
        <v>0</v>
      </c>
      <c r="AE1212" s="785"/>
      <c r="AF1212" s="309">
        <f t="shared" si="4315"/>
        <v>0</v>
      </c>
      <c r="AG1212" s="785"/>
      <c r="AH1212" s="309">
        <f t="shared" si="4316"/>
        <v>0</v>
      </c>
      <c r="AI1212" s="785"/>
      <c r="AJ1212" s="309">
        <f t="shared" si="4317"/>
        <v>0</v>
      </c>
      <c r="AK1212" s="785"/>
      <c r="AL1212" s="309">
        <f t="shared" si="4318"/>
        <v>0</v>
      </c>
      <c r="AM1212" s="785"/>
      <c r="AN1212" s="309">
        <f t="shared" si="4319"/>
        <v>0</v>
      </c>
      <c r="AO1212" s="785"/>
      <c r="AP1212" s="309">
        <f t="shared" si="4320"/>
        <v>0</v>
      </c>
      <c r="AQ1212" s="785"/>
      <c r="AR1212" s="309">
        <f t="shared" si="4321"/>
        <v>0</v>
      </c>
      <c r="AT1212" s="782">
        <f t="shared" si="4246"/>
        <v>0</v>
      </c>
      <c r="AU1212" s="782">
        <f t="shared" si="4247"/>
        <v>0</v>
      </c>
      <c r="AV1212" s="782">
        <f t="shared" si="4248"/>
        <v>0</v>
      </c>
      <c r="AW1212" s="788" t="e">
        <f t="shared" si="4249"/>
        <v>#DIV/0!</v>
      </c>
      <c r="AY1212" s="781">
        <f t="shared" si="4250"/>
        <v>0</v>
      </c>
      <c r="AZ1212" s="777"/>
      <c r="BA1212" s="781">
        <f t="shared" si="4251"/>
        <v>0</v>
      </c>
      <c r="BB1212" s="777"/>
      <c r="BC1212" s="781">
        <f t="shared" si="4252"/>
        <v>0</v>
      </c>
      <c r="BD1212" s="777"/>
      <c r="BE1212" s="781">
        <f t="shared" si="4253"/>
        <v>0</v>
      </c>
      <c r="BF1212" s="777"/>
      <c r="BG1212" s="781">
        <f t="shared" si="4254"/>
        <v>0</v>
      </c>
      <c r="BH1212" s="777"/>
      <c r="BI1212" s="781">
        <f t="shared" si="4255"/>
        <v>0</v>
      </c>
      <c r="BJ1212" s="777"/>
      <c r="BK1212" s="781">
        <f t="shared" si="4256"/>
        <v>0</v>
      </c>
      <c r="BL1212" s="777"/>
      <c r="BM1212" s="781">
        <f t="shared" si="4257"/>
        <v>0</v>
      </c>
      <c r="BN1212" s="777"/>
      <c r="BO1212" s="781">
        <f t="shared" si="4258"/>
        <v>0</v>
      </c>
      <c r="BP1212" s="777"/>
      <c r="BQ1212" s="781">
        <f t="shared" si="4259"/>
        <v>0</v>
      </c>
      <c r="BR1212" s="777"/>
    </row>
    <row r="1213" spans="1:70" outlineLevel="3">
      <c r="A1213" s="6"/>
      <c r="B1213" s="121"/>
      <c r="C1213" s="121"/>
      <c r="D1213" s="365"/>
      <c r="E1213" s="122"/>
      <c r="F1213" s="122"/>
      <c r="G1213" s="122"/>
      <c r="H1213" s="1017"/>
      <c r="I1213" s="1006"/>
      <c r="J1213" s="1111"/>
      <c r="K1213" s="1033"/>
      <c r="L1213" s="208"/>
      <c r="M1213" s="128"/>
      <c r="N1213" s="409"/>
      <c r="O1213" s="409"/>
      <c r="Q1213" s="683"/>
      <c r="R1213" s="692"/>
      <c r="T1213" s="680" t="str">
        <f>IF(IF(A1213=0,TRUE(),D1213=IFERROR(VLOOKUP(A1213,Zaplecze_Weryfikacja!A:B,2,FALSE),2))=TRUE(),"Tak","Nie")</f>
        <v>Tak</v>
      </c>
      <c r="U1213" s="681" t="str">
        <f>IF(T1213="Tak"," ",IF(IFERROR(VLOOKUP(A1213,Zaplecze_Weryfikacja!A:B,2,FALSE),"Inny numer Lp")="Inny numer Lp","Inny numer Lp",IF(VLOOKUP(A1213,Zaplecze_Weryfikacja!A:B,2,FALSE)=D1213,"Nieznana przyczyna","Inny opis")))</f>
        <v xml:space="preserve"> </v>
      </c>
      <c r="Y1213" s="785"/>
      <c r="Z1213" s="104"/>
      <c r="AA1213" s="785"/>
      <c r="AB1213" s="104"/>
      <c r="AC1213" s="785"/>
      <c r="AD1213" s="104"/>
      <c r="AE1213" s="785"/>
      <c r="AF1213" s="104"/>
      <c r="AG1213" s="785"/>
      <c r="AH1213" s="104"/>
      <c r="AI1213" s="785"/>
      <c r="AJ1213" s="104"/>
      <c r="AK1213" s="785"/>
      <c r="AL1213" s="104"/>
      <c r="AM1213" s="785"/>
      <c r="AN1213" s="104"/>
      <c r="AO1213" s="785"/>
      <c r="AP1213" s="104"/>
      <c r="AQ1213" s="785"/>
      <c r="AR1213" s="104"/>
      <c r="AT1213" s="782">
        <f t="shared" si="4246"/>
        <v>0</v>
      </c>
      <c r="AU1213" s="782">
        <f t="shared" si="4247"/>
        <v>0</v>
      </c>
      <c r="AV1213" s="782">
        <f t="shared" si="4248"/>
        <v>0</v>
      </c>
      <c r="AW1213" s="788" t="e">
        <f t="shared" si="4249"/>
        <v>#DIV/0!</v>
      </c>
      <c r="AY1213" s="781">
        <f t="shared" si="4250"/>
        <v>0</v>
      </c>
      <c r="AZ1213" s="777"/>
      <c r="BA1213" s="781">
        <f t="shared" si="4251"/>
        <v>0</v>
      </c>
      <c r="BB1213" s="777"/>
      <c r="BC1213" s="781">
        <f t="shared" si="4252"/>
        <v>0</v>
      </c>
      <c r="BD1213" s="777"/>
      <c r="BE1213" s="781">
        <f t="shared" si="4253"/>
        <v>0</v>
      </c>
      <c r="BF1213" s="777"/>
      <c r="BG1213" s="781">
        <f t="shared" si="4254"/>
        <v>0</v>
      </c>
      <c r="BH1213" s="777"/>
      <c r="BI1213" s="781">
        <f t="shared" si="4255"/>
        <v>0</v>
      </c>
      <c r="BJ1213" s="777"/>
      <c r="BK1213" s="781">
        <f t="shared" si="4256"/>
        <v>0</v>
      </c>
      <c r="BL1213" s="777"/>
      <c r="BM1213" s="781">
        <f t="shared" si="4257"/>
        <v>0</v>
      </c>
      <c r="BN1213" s="777"/>
      <c r="BO1213" s="781">
        <f t="shared" si="4258"/>
        <v>0</v>
      </c>
      <c r="BP1213" s="777"/>
      <c r="BQ1213" s="781">
        <f t="shared" si="4259"/>
        <v>0</v>
      </c>
      <c r="BR1213" s="777"/>
    </row>
    <row r="1214" spans="1:70" outlineLevel="3">
      <c r="A1214" s="667"/>
      <c r="B1214" s="668"/>
      <c r="C1214" s="668"/>
      <c r="D1214" s="672" t="s">
        <v>88</v>
      </c>
      <c r="E1214" s="773" t="str">
        <f>IF(COUNTIF(E1215:E1226,"T")=0,"N","T")</f>
        <v>T</v>
      </c>
      <c r="F1214" s="665"/>
      <c r="G1214" s="664"/>
      <c r="H1214" s="1079"/>
      <c r="I1214" s="1065"/>
      <c r="J1214" s="1116"/>
      <c r="K1214" s="1036">
        <f>SUBTOTAL(9,K1215:K1230)</f>
        <v>0</v>
      </c>
      <c r="L1214" s="496"/>
      <c r="M1214" s="657"/>
      <c r="N1214" s="657"/>
      <c r="O1214" s="657"/>
      <c r="Q1214" s="683"/>
      <c r="R1214" s="692"/>
      <c r="T1214" s="680" t="str">
        <f>IF(IF(A1214=0,TRUE(),D1214=IFERROR(VLOOKUP(A1214,Zaplecze_Weryfikacja!A:B,2,FALSE),2))=TRUE(),"Tak","Nie")</f>
        <v>Tak</v>
      </c>
      <c r="U1214" s="681" t="str">
        <f>IF(T1214="Tak"," ",IF(IFERROR(VLOOKUP(A1214,Zaplecze_Weryfikacja!A:B,2,FALSE),"Inny numer Lp")="Inny numer Lp","Inny numer Lp",IF(VLOOKUP(A1214,Zaplecze_Weryfikacja!A:B,2,FALSE)=D1214,"Nieznana przyczyna","Inny opis")))</f>
        <v xml:space="preserve"> </v>
      </c>
      <c r="Y1214" s="785"/>
      <c r="Z1214" s="663">
        <f>SUBTOTAL(9,Z1215:Z1230)</f>
        <v>0</v>
      </c>
      <c r="AA1214" s="785"/>
      <c r="AB1214" s="663">
        <f>SUBTOTAL(9,AB1215:AB1230)</f>
        <v>0</v>
      </c>
      <c r="AC1214" s="785"/>
      <c r="AD1214" s="663">
        <f>SUBTOTAL(9,AD1215:AD1230)</f>
        <v>0</v>
      </c>
      <c r="AE1214" s="785"/>
      <c r="AF1214" s="663">
        <f>SUBTOTAL(9,AF1215:AF1230)</f>
        <v>0</v>
      </c>
      <c r="AG1214" s="785"/>
      <c r="AH1214" s="663">
        <f>SUBTOTAL(9,AH1215:AH1230)</f>
        <v>0</v>
      </c>
      <c r="AI1214" s="785"/>
      <c r="AJ1214" s="663">
        <f>SUBTOTAL(9,AJ1215:AJ1230)</f>
        <v>0</v>
      </c>
      <c r="AK1214" s="785"/>
      <c r="AL1214" s="663">
        <f>SUBTOTAL(9,AL1215:AL1230)</f>
        <v>0</v>
      </c>
      <c r="AM1214" s="785"/>
      <c r="AN1214" s="663">
        <f>SUBTOTAL(9,AN1215:AN1230)</f>
        <v>0</v>
      </c>
      <c r="AO1214" s="785"/>
      <c r="AP1214" s="663">
        <f>SUBTOTAL(9,AP1215:AP1230)</f>
        <v>0</v>
      </c>
      <c r="AQ1214" s="785"/>
      <c r="AR1214" s="663">
        <f>SUBTOTAL(9,AR1215:AR1230)</f>
        <v>0</v>
      </c>
      <c r="AT1214" s="845">
        <f t="shared" si="4246"/>
        <v>0</v>
      </c>
      <c r="AU1214" s="845">
        <f t="shared" si="4247"/>
        <v>0</v>
      </c>
      <c r="AV1214" s="845">
        <f t="shared" si="4248"/>
        <v>0</v>
      </c>
      <c r="AW1214" s="846" t="e">
        <f t="shared" si="4249"/>
        <v>#DIV/0!</v>
      </c>
      <c r="AY1214" s="781">
        <f t="shared" si="4250"/>
        <v>0</v>
      </c>
      <c r="AZ1214" s="847"/>
      <c r="BA1214" s="781">
        <f t="shared" si="4251"/>
        <v>0</v>
      </c>
      <c r="BB1214" s="847"/>
      <c r="BC1214" s="781">
        <f t="shared" si="4252"/>
        <v>0</v>
      </c>
      <c r="BD1214" s="847"/>
      <c r="BE1214" s="781">
        <f t="shared" si="4253"/>
        <v>0</v>
      </c>
      <c r="BF1214" s="847"/>
      <c r="BG1214" s="781">
        <f t="shared" si="4254"/>
        <v>0</v>
      </c>
      <c r="BH1214" s="847"/>
      <c r="BI1214" s="781">
        <f t="shared" si="4255"/>
        <v>0</v>
      </c>
      <c r="BJ1214" s="847"/>
      <c r="BK1214" s="781">
        <f t="shared" si="4256"/>
        <v>0</v>
      </c>
      <c r="BL1214" s="847"/>
      <c r="BM1214" s="781">
        <f t="shared" si="4257"/>
        <v>0</v>
      </c>
      <c r="BN1214" s="847"/>
      <c r="BO1214" s="781">
        <f t="shared" si="4258"/>
        <v>0</v>
      </c>
      <c r="BP1214" s="847"/>
      <c r="BQ1214" s="781">
        <f t="shared" si="4259"/>
        <v>0</v>
      </c>
      <c r="BR1214" s="847"/>
    </row>
    <row r="1215" spans="1:70" outlineLevel="3">
      <c r="A1215" s="6">
        <v>302768</v>
      </c>
      <c r="B1215" s="10"/>
      <c r="C1215" s="121" t="s">
        <v>113</v>
      </c>
      <c r="D1215" s="148" t="s">
        <v>75</v>
      </c>
      <c r="E1215" s="43" t="str">
        <f t="shared" ref="E1215:E1226" si="4322">IF(H1215&gt;0,"T","N")</f>
        <v>T</v>
      </c>
      <c r="F1215" s="37" t="s">
        <v>51</v>
      </c>
      <c r="G1215" s="122" t="s">
        <v>327</v>
      </c>
      <c r="H1215" s="1076">
        <v>26</v>
      </c>
      <c r="I1215" s="1141"/>
      <c r="J1215" s="1142"/>
      <c r="K1215" s="1032">
        <f t="shared" ref="K1215:K1226" si="4323">IF(B1215="E","E",$H1215*I1215)</f>
        <v>0</v>
      </c>
      <c r="L1215" s="208"/>
      <c r="M1215" s="128"/>
      <c r="N1215" s="409"/>
      <c r="O1215" s="409"/>
      <c r="Q1215" s="684" t="s">
        <v>1911</v>
      </c>
      <c r="R1215" s="692" t="s">
        <v>2002</v>
      </c>
      <c r="T1215" s="680" t="str">
        <f>IF(IF(A1215=0,TRUE(),D1215=IFERROR(VLOOKUP(A1215,Zaplecze_Weryfikacja!A:B,2,FALSE),2))=TRUE(),"Tak","Nie")</f>
        <v>Nie</v>
      </c>
      <c r="U1215" s="681" t="str">
        <f>IF(T1215="Tak"," ",IF(IFERROR(VLOOKUP(A1215,Zaplecze_Weryfikacja!A:B,2,FALSE),"Inny numer Lp")="Inny numer Lp","Inny numer Lp",IF(VLOOKUP(A1215,Zaplecze_Weryfikacja!A:B,2,FALSE)=D1215,"Nieznana przyczyna","Inny opis")))</f>
        <v>Inny opis</v>
      </c>
      <c r="Y1215" s="785"/>
      <c r="Z1215" s="309">
        <f t="shared" ref="Z1215:Z1226" si="4324">IF($B1215="E","E",$H1215*Y1215)</f>
        <v>0</v>
      </c>
      <c r="AA1215" s="785"/>
      <c r="AB1215" s="309">
        <f t="shared" ref="AB1215:AB1226" si="4325">IF($B1215="E","E",$H1215*AA1215)</f>
        <v>0</v>
      </c>
      <c r="AC1215" s="785"/>
      <c r="AD1215" s="309">
        <f t="shared" ref="AD1215:AD1226" si="4326">IF($B1215="E","E",$H1215*AC1215)</f>
        <v>0</v>
      </c>
      <c r="AE1215" s="785"/>
      <c r="AF1215" s="309">
        <f t="shared" ref="AF1215:AF1226" si="4327">IF($B1215="E","E",$H1215*AE1215)</f>
        <v>0</v>
      </c>
      <c r="AG1215" s="785"/>
      <c r="AH1215" s="309">
        <f t="shared" ref="AH1215:AH1226" si="4328">IF($B1215="E","E",$H1215*AG1215)</f>
        <v>0</v>
      </c>
      <c r="AI1215" s="785"/>
      <c r="AJ1215" s="309">
        <f t="shared" ref="AJ1215:AJ1226" si="4329">IF($B1215="E","E",$H1215*AI1215)</f>
        <v>0</v>
      </c>
      <c r="AK1215" s="785"/>
      <c r="AL1215" s="309">
        <f t="shared" ref="AL1215:AL1226" si="4330">IF($B1215="E","E",$H1215*AK1215)</f>
        <v>0</v>
      </c>
      <c r="AM1215" s="785"/>
      <c r="AN1215" s="309">
        <f t="shared" ref="AN1215:AN1226" si="4331">IF($B1215="E","E",$H1215*AM1215)</f>
        <v>0</v>
      </c>
      <c r="AO1215" s="785"/>
      <c r="AP1215" s="309">
        <f t="shared" ref="AP1215:AP1226" si="4332">IF($B1215="E","E",$H1215*AO1215)</f>
        <v>0</v>
      </c>
      <c r="AQ1215" s="785"/>
      <c r="AR1215" s="309">
        <f t="shared" ref="AR1215:AR1226" si="4333">IF($B1215="E","E",$H1215*AQ1215)</f>
        <v>0</v>
      </c>
      <c r="AT1215" s="782">
        <f t="shared" si="4246"/>
        <v>0</v>
      </c>
      <c r="AU1215" s="782">
        <f t="shared" si="4247"/>
        <v>0</v>
      </c>
      <c r="AV1215" s="782">
        <f t="shared" si="4248"/>
        <v>0</v>
      </c>
      <c r="AW1215" s="788" t="e">
        <f t="shared" si="4249"/>
        <v>#DIV/0!</v>
      </c>
      <c r="AY1215" s="781">
        <f t="shared" si="4250"/>
        <v>0</v>
      </c>
      <c r="AZ1215" s="777"/>
      <c r="BA1215" s="781">
        <f t="shared" si="4251"/>
        <v>0</v>
      </c>
      <c r="BB1215" s="777"/>
      <c r="BC1215" s="781">
        <f t="shared" si="4252"/>
        <v>0</v>
      </c>
      <c r="BD1215" s="777"/>
      <c r="BE1215" s="781">
        <f t="shared" si="4253"/>
        <v>0</v>
      </c>
      <c r="BF1215" s="777"/>
      <c r="BG1215" s="781">
        <f t="shared" si="4254"/>
        <v>0</v>
      </c>
      <c r="BH1215" s="777"/>
      <c r="BI1215" s="781">
        <f t="shared" si="4255"/>
        <v>0</v>
      </c>
      <c r="BJ1215" s="777"/>
      <c r="BK1215" s="781">
        <f t="shared" si="4256"/>
        <v>0</v>
      </c>
      <c r="BL1215" s="777"/>
      <c r="BM1215" s="781">
        <f t="shared" si="4257"/>
        <v>0</v>
      </c>
      <c r="BN1215" s="777"/>
      <c r="BO1215" s="781">
        <f t="shared" si="4258"/>
        <v>0</v>
      </c>
      <c r="BP1215" s="777"/>
      <c r="BQ1215" s="781">
        <f t="shared" si="4259"/>
        <v>0</v>
      </c>
      <c r="BR1215" s="777"/>
    </row>
    <row r="1216" spans="1:70" outlineLevel="3">
      <c r="A1216" s="1250" t="s">
        <v>3985</v>
      </c>
      <c r="B1216" s="10"/>
      <c r="C1216" s="121" t="s">
        <v>113</v>
      </c>
      <c r="D1216" s="34" t="s">
        <v>824</v>
      </c>
      <c r="E1216" s="43" t="str">
        <f t="shared" si="4322"/>
        <v>N</v>
      </c>
      <c r="F1216" s="37" t="s">
        <v>846</v>
      </c>
      <c r="G1216" s="122" t="s">
        <v>327</v>
      </c>
      <c r="H1216" s="1076"/>
      <c r="I1216" s="1141"/>
      <c r="J1216" s="1142"/>
      <c r="K1216" s="1032">
        <f t="shared" si="4323"/>
        <v>0</v>
      </c>
      <c r="L1216" s="208"/>
      <c r="M1216" s="128"/>
      <c r="N1216" s="409"/>
      <c r="O1216" s="409"/>
      <c r="Q1216" s="684" t="s">
        <v>1911</v>
      </c>
      <c r="R1216" s="692" t="s">
        <v>2002</v>
      </c>
      <c r="T1216" s="680" t="str">
        <f>IF(IF(A1216=0,TRUE(),D1216=IFERROR(VLOOKUP(A1216,Zaplecze_Weryfikacja!A:B,2,FALSE),2))=TRUE(),"Tak","Nie")</f>
        <v>Nie</v>
      </c>
      <c r="U1216" s="681" t="str">
        <f>IF(T1216="Tak"," ",IF(IFERROR(VLOOKUP(A1216,Zaplecze_Weryfikacja!A:B,2,FALSE),"Inny numer Lp")="Inny numer Lp","Inny numer Lp",IF(VLOOKUP(A1216,Zaplecze_Weryfikacja!A:B,2,FALSE)=D1216,"Nieznana przyczyna","Inny opis")))</f>
        <v>Inny numer Lp</v>
      </c>
      <c r="Y1216" s="785"/>
      <c r="Z1216" s="309">
        <f t="shared" si="4324"/>
        <v>0</v>
      </c>
      <c r="AA1216" s="785"/>
      <c r="AB1216" s="309">
        <f t="shared" si="4325"/>
        <v>0</v>
      </c>
      <c r="AC1216" s="785"/>
      <c r="AD1216" s="309">
        <f t="shared" si="4326"/>
        <v>0</v>
      </c>
      <c r="AE1216" s="785"/>
      <c r="AF1216" s="309">
        <f t="shared" si="4327"/>
        <v>0</v>
      </c>
      <c r="AG1216" s="785"/>
      <c r="AH1216" s="309">
        <f t="shared" si="4328"/>
        <v>0</v>
      </c>
      <c r="AI1216" s="785"/>
      <c r="AJ1216" s="309">
        <f t="shared" si="4329"/>
        <v>0</v>
      </c>
      <c r="AK1216" s="785"/>
      <c r="AL1216" s="309">
        <f t="shared" si="4330"/>
        <v>0</v>
      </c>
      <c r="AM1216" s="785"/>
      <c r="AN1216" s="309">
        <f t="shared" si="4331"/>
        <v>0</v>
      </c>
      <c r="AO1216" s="785"/>
      <c r="AP1216" s="309">
        <f t="shared" si="4332"/>
        <v>0</v>
      </c>
      <c r="AQ1216" s="785"/>
      <c r="AR1216" s="309">
        <f t="shared" si="4333"/>
        <v>0</v>
      </c>
      <c r="AT1216" s="782">
        <f t="shared" si="4246"/>
        <v>0</v>
      </c>
      <c r="AU1216" s="782">
        <f t="shared" si="4247"/>
        <v>0</v>
      </c>
      <c r="AV1216" s="782">
        <f t="shared" si="4248"/>
        <v>0</v>
      </c>
      <c r="AW1216" s="788" t="e">
        <f t="shared" si="4249"/>
        <v>#DIV/0!</v>
      </c>
      <c r="AY1216" s="781">
        <f t="shared" si="4250"/>
        <v>0</v>
      </c>
      <c r="AZ1216" s="777"/>
      <c r="BA1216" s="781">
        <f t="shared" si="4251"/>
        <v>0</v>
      </c>
      <c r="BB1216" s="777"/>
      <c r="BC1216" s="781">
        <f t="shared" si="4252"/>
        <v>0</v>
      </c>
      <c r="BD1216" s="777"/>
      <c r="BE1216" s="781">
        <f t="shared" si="4253"/>
        <v>0</v>
      </c>
      <c r="BF1216" s="777"/>
      <c r="BG1216" s="781">
        <f t="shared" si="4254"/>
        <v>0</v>
      </c>
      <c r="BH1216" s="777"/>
      <c r="BI1216" s="781">
        <f t="shared" si="4255"/>
        <v>0</v>
      </c>
      <c r="BJ1216" s="777"/>
      <c r="BK1216" s="781">
        <f t="shared" si="4256"/>
        <v>0</v>
      </c>
      <c r="BL1216" s="777"/>
      <c r="BM1216" s="781">
        <f t="shared" si="4257"/>
        <v>0</v>
      </c>
      <c r="BN1216" s="777"/>
      <c r="BO1216" s="781">
        <f t="shared" si="4258"/>
        <v>0</v>
      </c>
      <c r="BP1216" s="777"/>
      <c r="BQ1216" s="781">
        <f t="shared" si="4259"/>
        <v>0</v>
      </c>
      <c r="BR1216" s="777"/>
    </row>
    <row r="1217" spans="1:70" outlineLevel="3">
      <c r="A1217" s="1250" t="s">
        <v>3986</v>
      </c>
      <c r="B1217" s="10"/>
      <c r="C1217" s="121" t="s">
        <v>113</v>
      </c>
      <c r="D1217" s="33" t="s">
        <v>147</v>
      </c>
      <c r="E1217" s="43" t="str">
        <f t="shared" si="4322"/>
        <v>N</v>
      </c>
      <c r="F1217" s="37"/>
      <c r="G1217" s="122" t="s">
        <v>327</v>
      </c>
      <c r="H1217" s="1076"/>
      <c r="I1217" s="1141"/>
      <c r="J1217" s="1142"/>
      <c r="K1217" s="1032">
        <f t="shared" si="4323"/>
        <v>0</v>
      </c>
      <c r="L1217" s="208"/>
      <c r="M1217" s="128"/>
      <c r="N1217" s="409"/>
      <c r="O1217" s="409"/>
      <c r="Q1217" s="684" t="s">
        <v>1861</v>
      </c>
      <c r="R1217" s="692" t="s">
        <v>2002</v>
      </c>
      <c r="T1217" s="680" t="str">
        <f>IF(IF(A1217=0,TRUE(),D1217=IFERROR(VLOOKUP(A1217,Zaplecze_Weryfikacja!A:B,2,FALSE),2))=TRUE(),"Tak","Nie")</f>
        <v>Nie</v>
      </c>
      <c r="U1217" s="681" t="str">
        <f>IF(T1217="Tak"," ",IF(IFERROR(VLOOKUP(A1217,Zaplecze_Weryfikacja!A:B,2,FALSE),"Inny numer Lp")="Inny numer Lp","Inny numer Lp",IF(VLOOKUP(A1217,Zaplecze_Weryfikacja!A:B,2,FALSE)=D1217,"Nieznana przyczyna","Inny opis")))</f>
        <v>Inny numer Lp</v>
      </c>
      <c r="Y1217" s="785"/>
      <c r="Z1217" s="309">
        <f t="shared" si="4324"/>
        <v>0</v>
      </c>
      <c r="AA1217" s="785"/>
      <c r="AB1217" s="309">
        <f t="shared" si="4325"/>
        <v>0</v>
      </c>
      <c r="AC1217" s="785"/>
      <c r="AD1217" s="309">
        <f t="shared" si="4326"/>
        <v>0</v>
      </c>
      <c r="AE1217" s="785"/>
      <c r="AF1217" s="309">
        <f t="shared" si="4327"/>
        <v>0</v>
      </c>
      <c r="AG1217" s="785"/>
      <c r="AH1217" s="309">
        <f t="shared" si="4328"/>
        <v>0</v>
      </c>
      <c r="AI1217" s="785"/>
      <c r="AJ1217" s="309">
        <f t="shared" si="4329"/>
        <v>0</v>
      </c>
      <c r="AK1217" s="785"/>
      <c r="AL1217" s="309">
        <f t="shared" si="4330"/>
        <v>0</v>
      </c>
      <c r="AM1217" s="785"/>
      <c r="AN1217" s="309">
        <f t="shared" si="4331"/>
        <v>0</v>
      </c>
      <c r="AO1217" s="785"/>
      <c r="AP1217" s="309">
        <f t="shared" si="4332"/>
        <v>0</v>
      </c>
      <c r="AQ1217" s="785"/>
      <c r="AR1217" s="309">
        <f t="shared" si="4333"/>
        <v>0</v>
      </c>
      <c r="AT1217" s="782">
        <f t="shared" si="4246"/>
        <v>0</v>
      </c>
      <c r="AU1217" s="782">
        <f t="shared" si="4247"/>
        <v>0</v>
      </c>
      <c r="AV1217" s="782">
        <f t="shared" si="4248"/>
        <v>0</v>
      </c>
      <c r="AW1217" s="788" t="e">
        <f t="shared" si="4249"/>
        <v>#DIV/0!</v>
      </c>
      <c r="AY1217" s="781">
        <f t="shared" si="4250"/>
        <v>0</v>
      </c>
      <c r="AZ1217" s="777"/>
      <c r="BA1217" s="781">
        <f t="shared" si="4251"/>
        <v>0</v>
      </c>
      <c r="BB1217" s="777"/>
      <c r="BC1217" s="781">
        <f t="shared" si="4252"/>
        <v>0</v>
      </c>
      <c r="BD1217" s="777"/>
      <c r="BE1217" s="781">
        <f t="shared" si="4253"/>
        <v>0</v>
      </c>
      <c r="BF1217" s="777"/>
      <c r="BG1217" s="781">
        <f t="shared" si="4254"/>
        <v>0</v>
      </c>
      <c r="BH1217" s="777"/>
      <c r="BI1217" s="781">
        <f t="shared" si="4255"/>
        <v>0</v>
      </c>
      <c r="BJ1217" s="777"/>
      <c r="BK1217" s="781">
        <f t="shared" si="4256"/>
        <v>0</v>
      </c>
      <c r="BL1217" s="777"/>
      <c r="BM1217" s="781">
        <f t="shared" si="4257"/>
        <v>0</v>
      </c>
      <c r="BN1217" s="777"/>
      <c r="BO1217" s="781">
        <f t="shared" si="4258"/>
        <v>0</v>
      </c>
      <c r="BP1217" s="777"/>
      <c r="BQ1217" s="781">
        <f t="shared" si="4259"/>
        <v>0</v>
      </c>
      <c r="BR1217" s="777"/>
    </row>
    <row r="1218" spans="1:70" outlineLevel="3">
      <c r="A1218" s="1250" t="s">
        <v>3987</v>
      </c>
      <c r="B1218" s="10"/>
      <c r="C1218" s="121" t="s">
        <v>113</v>
      </c>
      <c r="D1218" s="33" t="s">
        <v>166</v>
      </c>
      <c r="E1218" s="43" t="str">
        <f t="shared" si="4322"/>
        <v>N</v>
      </c>
      <c r="F1218" s="37"/>
      <c r="G1218" s="122" t="s">
        <v>327</v>
      </c>
      <c r="H1218" s="1076"/>
      <c r="I1218" s="1141"/>
      <c r="J1218" s="1142"/>
      <c r="K1218" s="1032">
        <f t="shared" si="4323"/>
        <v>0</v>
      </c>
      <c r="L1218" s="208"/>
      <c r="M1218" s="128"/>
      <c r="N1218" s="409"/>
      <c r="O1218" s="409"/>
      <c r="Q1218" s="686" t="s">
        <v>1908</v>
      </c>
      <c r="R1218" s="692" t="s">
        <v>2002</v>
      </c>
      <c r="T1218" s="680" t="str">
        <f>IF(IF(A1218=0,TRUE(),D1218=IFERROR(VLOOKUP(A1218,Zaplecze_Weryfikacja!A:B,2,FALSE),2))=TRUE(),"Tak","Nie")</f>
        <v>Nie</v>
      </c>
      <c r="U1218" s="681" t="str">
        <f>IF(T1218="Tak"," ",IF(IFERROR(VLOOKUP(A1218,Zaplecze_Weryfikacja!A:B,2,FALSE),"Inny numer Lp")="Inny numer Lp","Inny numer Lp",IF(VLOOKUP(A1218,Zaplecze_Weryfikacja!A:B,2,FALSE)=D1218,"Nieznana przyczyna","Inny opis")))</f>
        <v>Inny numer Lp</v>
      </c>
      <c r="Y1218" s="785"/>
      <c r="Z1218" s="309">
        <f t="shared" si="4324"/>
        <v>0</v>
      </c>
      <c r="AA1218" s="785"/>
      <c r="AB1218" s="309">
        <f t="shared" si="4325"/>
        <v>0</v>
      </c>
      <c r="AC1218" s="785"/>
      <c r="AD1218" s="309">
        <f t="shared" si="4326"/>
        <v>0</v>
      </c>
      <c r="AE1218" s="785"/>
      <c r="AF1218" s="309">
        <f t="shared" si="4327"/>
        <v>0</v>
      </c>
      <c r="AG1218" s="785"/>
      <c r="AH1218" s="309">
        <f t="shared" si="4328"/>
        <v>0</v>
      </c>
      <c r="AI1218" s="785"/>
      <c r="AJ1218" s="309">
        <f t="shared" si="4329"/>
        <v>0</v>
      </c>
      <c r="AK1218" s="785"/>
      <c r="AL1218" s="309">
        <f t="shared" si="4330"/>
        <v>0</v>
      </c>
      <c r="AM1218" s="785"/>
      <c r="AN1218" s="309">
        <f t="shared" si="4331"/>
        <v>0</v>
      </c>
      <c r="AO1218" s="785"/>
      <c r="AP1218" s="309">
        <f t="shared" si="4332"/>
        <v>0</v>
      </c>
      <c r="AQ1218" s="785"/>
      <c r="AR1218" s="309">
        <f t="shared" si="4333"/>
        <v>0</v>
      </c>
      <c r="AT1218" s="782">
        <f t="shared" si="4246"/>
        <v>0</v>
      </c>
      <c r="AU1218" s="782">
        <f t="shared" si="4247"/>
        <v>0</v>
      </c>
      <c r="AV1218" s="782">
        <f t="shared" si="4248"/>
        <v>0</v>
      </c>
      <c r="AW1218" s="788" t="e">
        <f t="shared" si="4249"/>
        <v>#DIV/0!</v>
      </c>
      <c r="AY1218" s="781">
        <f t="shared" si="4250"/>
        <v>0</v>
      </c>
      <c r="AZ1218" s="777"/>
      <c r="BA1218" s="781">
        <f t="shared" si="4251"/>
        <v>0</v>
      </c>
      <c r="BB1218" s="777"/>
      <c r="BC1218" s="781">
        <f t="shared" si="4252"/>
        <v>0</v>
      </c>
      <c r="BD1218" s="777"/>
      <c r="BE1218" s="781">
        <f t="shared" si="4253"/>
        <v>0</v>
      </c>
      <c r="BF1218" s="777"/>
      <c r="BG1218" s="781">
        <f t="shared" si="4254"/>
        <v>0</v>
      </c>
      <c r="BH1218" s="777"/>
      <c r="BI1218" s="781">
        <f t="shared" si="4255"/>
        <v>0</v>
      </c>
      <c r="BJ1218" s="777"/>
      <c r="BK1218" s="781">
        <f t="shared" si="4256"/>
        <v>0</v>
      </c>
      <c r="BL1218" s="777"/>
      <c r="BM1218" s="781">
        <f t="shared" si="4257"/>
        <v>0</v>
      </c>
      <c r="BN1218" s="777"/>
      <c r="BO1218" s="781">
        <f t="shared" si="4258"/>
        <v>0</v>
      </c>
      <c r="BP1218" s="777"/>
      <c r="BQ1218" s="781">
        <f t="shared" si="4259"/>
        <v>0</v>
      </c>
      <c r="BR1218" s="777"/>
    </row>
    <row r="1219" spans="1:70" outlineLevel="3">
      <c r="A1219" s="1250" t="s">
        <v>3988</v>
      </c>
      <c r="B1219" s="10"/>
      <c r="C1219" s="121" t="s">
        <v>113</v>
      </c>
      <c r="D1219" s="139" t="s">
        <v>877</v>
      </c>
      <c r="E1219" s="43" t="str">
        <f t="shared" si="4322"/>
        <v>T</v>
      </c>
      <c r="F1219" s="13" t="s">
        <v>3095</v>
      </c>
      <c r="G1219" s="122" t="s">
        <v>327</v>
      </c>
      <c r="H1219" s="1076">
        <v>35</v>
      </c>
      <c r="I1219" s="1141"/>
      <c r="J1219" s="1142"/>
      <c r="K1219" s="1032">
        <f t="shared" si="4323"/>
        <v>0</v>
      </c>
      <c r="L1219" s="208"/>
      <c r="M1219" s="128"/>
      <c r="N1219" s="409"/>
      <c r="O1219" s="409"/>
      <c r="Q1219" s="684" t="s">
        <v>1893</v>
      </c>
      <c r="R1219" s="692" t="s">
        <v>2002</v>
      </c>
      <c r="T1219" s="680" t="str">
        <f>IF(IF(A1219=0,TRUE(),D1219=IFERROR(VLOOKUP(A1219,Zaplecze_Weryfikacja!A:B,2,FALSE),2))=TRUE(),"Tak","Nie")</f>
        <v>Nie</v>
      </c>
      <c r="U1219" s="681" t="str">
        <f>IF(T1219="Tak"," ",IF(IFERROR(VLOOKUP(A1219,Zaplecze_Weryfikacja!A:B,2,FALSE),"Inny numer Lp")="Inny numer Lp","Inny numer Lp",IF(VLOOKUP(A1219,Zaplecze_Weryfikacja!A:B,2,FALSE)=D1219,"Nieznana przyczyna","Inny opis")))</f>
        <v>Inny numer Lp</v>
      </c>
      <c r="Y1219" s="785"/>
      <c r="Z1219" s="309">
        <f t="shared" si="4324"/>
        <v>0</v>
      </c>
      <c r="AA1219" s="785"/>
      <c r="AB1219" s="309">
        <f t="shared" si="4325"/>
        <v>0</v>
      </c>
      <c r="AC1219" s="785"/>
      <c r="AD1219" s="309">
        <f t="shared" si="4326"/>
        <v>0</v>
      </c>
      <c r="AE1219" s="785"/>
      <c r="AF1219" s="309">
        <f t="shared" si="4327"/>
        <v>0</v>
      </c>
      <c r="AG1219" s="785"/>
      <c r="AH1219" s="309">
        <f t="shared" si="4328"/>
        <v>0</v>
      </c>
      <c r="AI1219" s="785"/>
      <c r="AJ1219" s="309">
        <f t="shared" si="4329"/>
        <v>0</v>
      </c>
      <c r="AK1219" s="785"/>
      <c r="AL1219" s="309">
        <f t="shared" si="4330"/>
        <v>0</v>
      </c>
      <c r="AM1219" s="785"/>
      <c r="AN1219" s="309">
        <f t="shared" si="4331"/>
        <v>0</v>
      </c>
      <c r="AO1219" s="785"/>
      <c r="AP1219" s="309">
        <f t="shared" si="4332"/>
        <v>0</v>
      </c>
      <c r="AQ1219" s="785"/>
      <c r="AR1219" s="309">
        <f t="shared" si="4333"/>
        <v>0</v>
      </c>
      <c r="AT1219" s="782">
        <f t="shared" si="4246"/>
        <v>0</v>
      </c>
      <c r="AU1219" s="782">
        <f t="shared" si="4247"/>
        <v>0</v>
      </c>
      <c r="AV1219" s="782">
        <f t="shared" si="4248"/>
        <v>0</v>
      </c>
      <c r="AW1219" s="788" t="e">
        <f t="shared" si="4249"/>
        <v>#DIV/0!</v>
      </c>
      <c r="AY1219" s="781">
        <f t="shared" si="4250"/>
        <v>0</v>
      </c>
      <c r="AZ1219" s="777"/>
      <c r="BA1219" s="781">
        <f t="shared" si="4251"/>
        <v>0</v>
      </c>
      <c r="BB1219" s="777"/>
      <c r="BC1219" s="781">
        <f t="shared" si="4252"/>
        <v>0</v>
      </c>
      <c r="BD1219" s="777"/>
      <c r="BE1219" s="781">
        <f t="shared" si="4253"/>
        <v>0</v>
      </c>
      <c r="BF1219" s="777"/>
      <c r="BG1219" s="781">
        <f t="shared" si="4254"/>
        <v>0</v>
      </c>
      <c r="BH1219" s="777"/>
      <c r="BI1219" s="781">
        <f t="shared" si="4255"/>
        <v>0</v>
      </c>
      <c r="BJ1219" s="777"/>
      <c r="BK1219" s="781">
        <f t="shared" si="4256"/>
        <v>0</v>
      </c>
      <c r="BL1219" s="777"/>
      <c r="BM1219" s="781">
        <f t="shared" si="4257"/>
        <v>0</v>
      </c>
      <c r="BN1219" s="777"/>
      <c r="BO1219" s="781">
        <f t="shared" si="4258"/>
        <v>0</v>
      </c>
      <c r="BP1219" s="777"/>
      <c r="BQ1219" s="781">
        <f t="shared" si="4259"/>
        <v>0</v>
      </c>
      <c r="BR1219" s="777"/>
    </row>
    <row r="1220" spans="1:70" outlineLevel="3">
      <c r="A1220" s="1250" t="s">
        <v>3989</v>
      </c>
      <c r="B1220" s="10"/>
      <c r="C1220" s="121" t="s">
        <v>113</v>
      </c>
      <c r="D1220" s="139" t="s">
        <v>3281</v>
      </c>
      <c r="E1220" s="43" t="str">
        <f t="shared" ref="E1220" si="4334">IF(H1220&gt;0,"T","N")</f>
        <v>T</v>
      </c>
      <c r="F1220" s="13" t="s">
        <v>3137</v>
      </c>
      <c r="G1220" s="122" t="s">
        <v>327</v>
      </c>
      <c r="H1220" s="1076">
        <v>19.45</v>
      </c>
      <c r="I1220" s="1141"/>
      <c r="J1220" s="1142"/>
      <c r="K1220" s="1032">
        <f t="shared" ref="K1220" si="4335">IF(B1220="E","E",$H1220*I1220)</f>
        <v>0</v>
      </c>
      <c r="L1220" s="208"/>
      <c r="M1220" s="128"/>
      <c r="N1220" s="409"/>
      <c r="O1220" s="409"/>
      <c r="Q1220" s="684" t="s">
        <v>1893</v>
      </c>
      <c r="R1220" s="692" t="s">
        <v>2002</v>
      </c>
      <c r="T1220" s="680" t="str">
        <f>IF(IF(A1220=0,TRUE(),D1220=IFERROR(VLOOKUP(A1220,Zaplecze_Weryfikacja!A:B,2,FALSE),2))=TRUE(),"Tak","Nie")</f>
        <v>Nie</v>
      </c>
      <c r="U1220" s="681" t="str">
        <f>IF(T1220="Tak"," ",IF(IFERROR(VLOOKUP(A1220,Zaplecze_Weryfikacja!A:B,2,FALSE),"Inny numer Lp")="Inny numer Lp","Inny numer Lp",IF(VLOOKUP(A1220,Zaplecze_Weryfikacja!A:B,2,FALSE)=D1220,"Nieznana przyczyna","Inny opis")))</f>
        <v>Inny numer Lp</v>
      </c>
      <c r="Y1220" s="785"/>
      <c r="Z1220" s="309">
        <f t="shared" ref="Z1220" si="4336">IF($B1220="E","E",$H1220*Y1220)</f>
        <v>0</v>
      </c>
      <c r="AA1220" s="785"/>
      <c r="AB1220" s="309">
        <f t="shared" ref="AB1220" si="4337">IF($B1220="E","E",$H1220*AA1220)</f>
        <v>0</v>
      </c>
      <c r="AC1220" s="785"/>
      <c r="AD1220" s="309">
        <f t="shared" ref="AD1220" si="4338">IF($B1220="E","E",$H1220*AC1220)</f>
        <v>0</v>
      </c>
      <c r="AE1220" s="785"/>
      <c r="AF1220" s="309">
        <f t="shared" ref="AF1220" si="4339">IF($B1220="E","E",$H1220*AE1220)</f>
        <v>0</v>
      </c>
      <c r="AG1220" s="785"/>
      <c r="AH1220" s="309">
        <f t="shared" ref="AH1220" si="4340">IF($B1220="E","E",$H1220*AG1220)</f>
        <v>0</v>
      </c>
      <c r="AI1220" s="785"/>
      <c r="AJ1220" s="309">
        <f t="shared" ref="AJ1220" si="4341">IF($B1220="E","E",$H1220*AI1220)</f>
        <v>0</v>
      </c>
      <c r="AK1220" s="785"/>
      <c r="AL1220" s="309">
        <f t="shared" ref="AL1220" si="4342">IF($B1220="E","E",$H1220*AK1220)</f>
        <v>0</v>
      </c>
      <c r="AM1220" s="785"/>
      <c r="AN1220" s="309">
        <f t="shared" ref="AN1220" si="4343">IF($B1220="E","E",$H1220*AM1220)</f>
        <v>0</v>
      </c>
      <c r="AO1220" s="785"/>
      <c r="AP1220" s="309">
        <f t="shared" ref="AP1220" si="4344">IF($B1220="E","E",$H1220*AO1220)</f>
        <v>0</v>
      </c>
      <c r="AQ1220" s="785"/>
      <c r="AR1220" s="309">
        <f t="shared" ref="AR1220" si="4345">IF($B1220="E","E",$H1220*AQ1220)</f>
        <v>0</v>
      </c>
      <c r="AT1220" s="782">
        <f t="shared" ref="AT1220" si="4346">MAX(Z1220,AB1220,AD1220,AF1220,AH1220,AJ1220,AL1220,AN1220,AP1220,AR1220)</f>
        <v>0</v>
      </c>
      <c r="AU1220" s="782">
        <f t="shared" ref="AU1220" si="4347">IF($AU$6=10,MIN(Z1220,AB1220,AD1220,AF1220,AH1220,AJ1220,AL1220,AN1220,AP1220,AR1220),IF($AU$6=9,MIN(Z1220,AB1220,AD1220,AF1220,AH1220,AJ1220,AL1220,AN1220,AP1220),IF($AU$6=8,MIN(Z1220,AB1220,AD1220,AF1220,AH1220,AJ1220,AL1220,AN1220),IF($AU$6=7,MIN(Z1220,AB1220,AD1220,AF1220,AH1220,AJ1220,AL1220),IF($AU$6=6,MIN(Z1220,AB1220,AD1220,AF1220,AH1220,AJ1220),IF($AU$6=5,MIN(Z1220,AB1220,AD1220,AF1220,AH1220),IF($AU$6=4,MIN(Z1220,AB1220,AD1220,AF1220),IF($AU$6=4,MIN(Z1220,AB1220,AD1220,AF1220),IF($AU$6=3,MIN(Z1220,AB1220,AD1220),IF($AU$6=3,MIN(Z1220,AB1220,AD1220),IF($AU$6=2,MIN(Z1220,AB1220),IF($AU$6=1,MIN(Z1220),"Błąd - zła ilośc oferentów"))))))))))))</f>
        <v>0</v>
      </c>
      <c r="AV1220" s="782">
        <f t="shared" ref="AV1220" si="4348">AT1220-AU1220</f>
        <v>0</v>
      </c>
      <c r="AW1220" s="788" t="e">
        <f t="shared" ref="AW1220" si="4349">AT1220/AU1220</f>
        <v>#DIV/0!</v>
      </c>
      <c r="AY1220" s="781">
        <f t="shared" ref="AY1220" si="4350">+AZ1220</f>
        <v>0</v>
      </c>
      <c r="AZ1220" s="777"/>
      <c r="BA1220" s="781">
        <f t="shared" ref="BA1220" si="4351">+BB1220</f>
        <v>0</v>
      </c>
      <c r="BB1220" s="777"/>
      <c r="BC1220" s="781">
        <f t="shared" ref="BC1220" si="4352">+BD1220</f>
        <v>0</v>
      </c>
      <c r="BD1220" s="777"/>
      <c r="BE1220" s="781">
        <f t="shared" ref="BE1220" si="4353">+BF1220</f>
        <v>0</v>
      </c>
      <c r="BF1220" s="777"/>
      <c r="BG1220" s="781">
        <f t="shared" ref="BG1220" si="4354">+BH1220</f>
        <v>0</v>
      </c>
      <c r="BH1220" s="777"/>
      <c r="BI1220" s="781">
        <f t="shared" ref="BI1220" si="4355">+BJ1220</f>
        <v>0</v>
      </c>
      <c r="BJ1220" s="777"/>
      <c r="BK1220" s="781">
        <f t="shared" ref="BK1220" si="4356">+BL1220</f>
        <v>0</v>
      </c>
      <c r="BL1220" s="777"/>
      <c r="BM1220" s="781">
        <f t="shared" ref="BM1220" si="4357">+BN1220</f>
        <v>0</v>
      </c>
      <c r="BN1220" s="777"/>
      <c r="BO1220" s="781">
        <f t="shared" ref="BO1220" si="4358">+BP1220</f>
        <v>0</v>
      </c>
      <c r="BP1220" s="777"/>
      <c r="BQ1220" s="781">
        <f t="shared" ref="BQ1220" si="4359">+BR1220</f>
        <v>0</v>
      </c>
      <c r="BR1220" s="777"/>
    </row>
    <row r="1221" spans="1:70" outlineLevel="3">
      <c r="A1221" s="1250" t="s">
        <v>3990</v>
      </c>
      <c r="B1221" s="10"/>
      <c r="C1221" s="121" t="s">
        <v>113</v>
      </c>
      <c r="D1221" s="34" t="s">
        <v>3150</v>
      </c>
      <c r="E1221" s="43" t="str">
        <f t="shared" si="4322"/>
        <v>T</v>
      </c>
      <c r="F1221" s="13" t="s">
        <v>3151</v>
      </c>
      <c r="G1221" s="122" t="s">
        <v>327</v>
      </c>
      <c r="H1221" s="1076">
        <v>26.2</v>
      </c>
      <c r="I1221" s="1141"/>
      <c r="J1221" s="1142"/>
      <c r="K1221" s="1032">
        <f t="shared" si="4323"/>
        <v>0</v>
      </c>
      <c r="L1221" s="208"/>
      <c r="M1221" s="128"/>
      <c r="N1221" s="409"/>
      <c r="O1221" s="409"/>
      <c r="Q1221" s="686" t="s">
        <v>1865</v>
      </c>
      <c r="R1221" s="692" t="s">
        <v>2002</v>
      </c>
      <c r="T1221" s="680" t="str">
        <f>IF(IF(A1221=0,TRUE(),D1221=IFERROR(VLOOKUP(A1221,Zaplecze_Weryfikacja!A:B,2,FALSE),2))=TRUE(),"Tak","Nie")</f>
        <v>Nie</v>
      </c>
      <c r="U1221" s="681" t="str">
        <f>IF(T1221="Tak"," ",IF(IFERROR(VLOOKUP(A1221,Zaplecze_Weryfikacja!A:B,2,FALSE),"Inny numer Lp")="Inny numer Lp","Inny numer Lp",IF(VLOOKUP(A1221,Zaplecze_Weryfikacja!A:B,2,FALSE)=D1221,"Nieznana przyczyna","Inny opis")))</f>
        <v>Inny numer Lp</v>
      </c>
      <c r="Y1221" s="785"/>
      <c r="Z1221" s="309">
        <f t="shared" si="4324"/>
        <v>0</v>
      </c>
      <c r="AA1221" s="785"/>
      <c r="AB1221" s="309">
        <f t="shared" si="4325"/>
        <v>0</v>
      </c>
      <c r="AC1221" s="785"/>
      <c r="AD1221" s="309">
        <f t="shared" si="4326"/>
        <v>0</v>
      </c>
      <c r="AE1221" s="785"/>
      <c r="AF1221" s="309">
        <f t="shared" si="4327"/>
        <v>0</v>
      </c>
      <c r="AG1221" s="785"/>
      <c r="AH1221" s="309">
        <f t="shared" si="4328"/>
        <v>0</v>
      </c>
      <c r="AI1221" s="785"/>
      <c r="AJ1221" s="309">
        <f t="shared" si="4329"/>
        <v>0</v>
      </c>
      <c r="AK1221" s="785"/>
      <c r="AL1221" s="309">
        <f t="shared" si="4330"/>
        <v>0</v>
      </c>
      <c r="AM1221" s="785"/>
      <c r="AN1221" s="309">
        <f t="shared" si="4331"/>
        <v>0</v>
      </c>
      <c r="AO1221" s="785"/>
      <c r="AP1221" s="309">
        <f t="shared" si="4332"/>
        <v>0</v>
      </c>
      <c r="AQ1221" s="785"/>
      <c r="AR1221" s="309">
        <f t="shared" si="4333"/>
        <v>0</v>
      </c>
      <c r="AT1221" s="782">
        <f t="shared" si="4246"/>
        <v>0</v>
      </c>
      <c r="AU1221" s="782">
        <f t="shared" si="4247"/>
        <v>0</v>
      </c>
      <c r="AV1221" s="782">
        <f t="shared" si="4248"/>
        <v>0</v>
      </c>
      <c r="AW1221" s="788" t="e">
        <f t="shared" si="4249"/>
        <v>#DIV/0!</v>
      </c>
      <c r="AY1221" s="781">
        <f t="shared" si="4250"/>
        <v>0</v>
      </c>
      <c r="AZ1221" s="777"/>
      <c r="BA1221" s="781">
        <f t="shared" si="4251"/>
        <v>0</v>
      </c>
      <c r="BB1221" s="777"/>
      <c r="BC1221" s="781">
        <f t="shared" si="4252"/>
        <v>0</v>
      </c>
      <c r="BD1221" s="777"/>
      <c r="BE1221" s="781">
        <f t="shared" si="4253"/>
        <v>0</v>
      </c>
      <c r="BF1221" s="777"/>
      <c r="BG1221" s="781">
        <f t="shared" si="4254"/>
        <v>0</v>
      </c>
      <c r="BH1221" s="777"/>
      <c r="BI1221" s="781">
        <f t="shared" si="4255"/>
        <v>0</v>
      </c>
      <c r="BJ1221" s="777"/>
      <c r="BK1221" s="781">
        <f t="shared" si="4256"/>
        <v>0</v>
      </c>
      <c r="BL1221" s="777"/>
      <c r="BM1221" s="781">
        <f t="shared" si="4257"/>
        <v>0</v>
      </c>
      <c r="BN1221" s="777"/>
      <c r="BO1221" s="781">
        <f t="shared" si="4258"/>
        <v>0</v>
      </c>
      <c r="BP1221" s="777"/>
      <c r="BQ1221" s="781">
        <f t="shared" si="4259"/>
        <v>0</v>
      </c>
      <c r="BR1221" s="777"/>
    </row>
    <row r="1222" spans="1:70" outlineLevel="3">
      <c r="A1222" s="1250" t="s">
        <v>3991</v>
      </c>
      <c r="B1222" s="10"/>
      <c r="C1222" s="121" t="s">
        <v>113</v>
      </c>
      <c r="D1222" s="139" t="s">
        <v>3147</v>
      </c>
      <c r="E1222" s="43" t="str">
        <f t="shared" si="4322"/>
        <v>T</v>
      </c>
      <c r="F1222" s="13" t="s">
        <v>3115</v>
      </c>
      <c r="G1222" s="122" t="s">
        <v>324</v>
      </c>
      <c r="H1222" s="1076">
        <v>14.5</v>
      </c>
      <c r="I1222" s="1141"/>
      <c r="J1222" s="1142"/>
      <c r="K1222" s="1032">
        <f t="shared" si="4323"/>
        <v>0</v>
      </c>
      <c r="L1222" s="208"/>
      <c r="M1222" s="128"/>
      <c r="N1222" s="409"/>
      <c r="O1222" s="409"/>
      <c r="Q1222" s="686" t="s">
        <v>1862</v>
      </c>
      <c r="R1222" s="692" t="s">
        <v>2002</v>
      </c>
      <c r="T1222" s="680" t="str">
        <f>IF(IF(A1222=0,TRUE(),D1222=IFERROR(VLOOKUP(A1222,Zaplecze_Weryfikacja!A:B,2,FALSE),2))=TRUE(),"Tak","Nie")</f>
        <v>Nie</v>
      </c>
      <c r="U1222" s="681" t="str">
        <f>IF(T1222="Tak"," ",IF(IFERROR(VLOOKUP(A1222,Zaplecze_Weryfikacja!A:B,2,FALSE),"Inny numer Lp")="Inny numer Lp","Inny numer Lp",IF(VLOOKUP(A1222,Zaplecze_Weryfikacja!A:B,2,FALSE)=D1222,"Nieznana przyczyna","Inny opis")))</f>
        <v>Inny numer Lp</v>
      </c>
      <c r="Y1222" s="785"/>
      <c r="Z1222" s="309">
        <f t="shared" si="4324"/>
        <v>0</v>
      </c>
      <c r="AA1222" s="785"/>
      <c r="AB1222" s="309">
        <f t="shared" si="4325"/>
        <v>0</v>
      </c>
      <c r="AC1222" s="785"/>
      <c r="AD1222" s="309">
        <f t="shared" si="4326"/>
        <v>0</v>
      </c>
      <c r="AE1222" s="785"/>
      <c r="AF1222" s="309">
        <f t="shared" si="4327"/>
        <v>0</v>
      </c>
      <c r="AG1222" s="785"/>
      <c r="AH1222" s="309">
        <f t="shared" si="4328"/>
        <v>0</v>
      </c>
      <c r="AI1222" s="785"/>
      <c r="AJ1222" s="309">
        <f t="shared" si="4329"/>
        <v>0</v>
      </c>
      <c r="AK1222" s="785"/>
      <c r="AL1222" s="309">
        <f t="shared" si="4330"/>
        <v>0</v>
      </c>
      <c r="AM1222" s="785"/>
      <c r="AN1222" s="309">
        <f t="shared" si="4331"/>
        <v>0</v>
      </c>
      <c r="AO1222" s="785"/>
      <c r="AP1222" s="309">
        <f t="shared" si="4332"/>
        <v>0</v>
      </c>
      <c r="AQ1222" s="785"/>
      <c r="AR1222" s="309">
        <f t="shared" si="4333"/>
        <v>0</v>
      </c>
      <c r="AT1222" s="782">
        <f t="shared" si="4246"/>
        <v>0</v>
      </c>
      <c r="AU1222" s="782">
        <f t="shared" si="4247"/>
        <v>0</v>
      </c>
      <c r="AV1222" s="782">
        <f t="shared" si="4248"/>
        <v>0</v>
      </c>
      <c r="AW1222" s="788" t="e">
        <f t="shared" si="4249"/>
        <v>#DIV/0!</v>
      </c>
      <c r="AY1222" s="781">
        <f t="shared" si="4250"/>
        <v>0</v>
      </c>
      <c r="AZ1222" s="777"/>
      <c r="BA1222" s="781">
        <f t="shared" si="4251"/>
        <v>0</v>
      </c>
      <c r="BB1222" s="777"/>
      <c r="BC1222" s="781">
        <f t="shared" si="4252"/>
        <v>0</v>
      </c>
      <c r="BD1222" s="777"/>
      <c r="BE1222" s="781">
        <f t="shared" si="4253"/>
        <v>0</v>
      </c>
      <c r="BF1222" s="777"/>
      <c r="BG1222" s="781">
        <f t="shared" si="4254"/>
        <v>0</v>
      </c>
      <c r="BH1222" s="777"/>
      <c r="BI1222" s="781">
        <f t="shared" si="4255"/>
        <v>0</v>
      </c>
      <c r="BJ1222" s="777"/>
      <c r="BK1222" s="781">
        <f t="shared" si="4256"/>
        <v>0</v>
      </c>
      <c r="BL1222" s="777"/>
      <c r="BM1222" s="781">
        <f t="shared" si="4257"/>
        <v>0</v>
      </c>
      <c r="BN1222" s="777"/>
      <c r="BO1222" s="781">
        <f t="shared" si="4258"/>
        <v>0</v>
      </c>
      <c r="BP1222" s="777"/>
      <c r="BQ1222" s="781">
        <f t="shared" si="4259"/>
        <v>0</v>
      </c>
      <c r="BR1222" s="777"/>
    </row>
    <row r="1223" spans="1:70" outlineLevel="3">
      <c r="A1223" s="1250" t="s">
        <v>3992</v>
      </c>
      <c r="B1223" s="10"/>
      <c r="C1223" s="121" t="s">
        <v>113</v>
      </c>
      <c r="D1223" s="186" t="s">
        <v>894</v>
      </c>
      <c r="E1223" s="43" t="str">
        <f t="shared" si="4322"/>
        <v>T</v>
      </c>
      <c r="F1223" s="37" t="s">
        <v>144</v>
      </c>
      <c r="G1223" s="122" t="s">
        <v>325</v>
      </c>
      <c r="H1223" s="1076">
        <v>2</v>
      </c>
      <c r="I1223" s="1141"/>
      <c r="J1223" s="1142"/>
      <c r="K1223" s="1032">
        <f t="shared" si="4323"/>
        <v>0</v>
      </c>
      <c r="L1223" s="208"/>
      <c r="M1223" s="128"/>
      <c r="N1223" s="409"/>
      <c r="O1223" s="409"/>
      <c r="Q1223" s="684" t="s">
        <v>1875</v>
      </c>
      <c r="R1223" s="692" t="s">
        <v>2002</v>
      </c>
      <c r="T1223" s="680" t="str">
        <f>IF(IF(A1223=0,TRUE(),D1223=IFERROR(VLOOKUP(A1223,Zaplecze_Weryfikacja!A:B,2,FALSE),2))=TRUE(),"Tak","Nie")</f>
        <v>Nie</v>
      </c>
      <c r="U1223" s="681" t="str">
        <f>IF(T1223="Tak"," ",IF(IFERROR(VLOOKUP(A1223,Zaplecze_Weryfikacja!A:B,2,FALSE),"Inny numer Lp")="Inny numer Lp","Inny numer Lp",IF(VLOOKUP(A1223,Zaplecze_Weryfikacja!A:B,2,FALSE)=D1223,"Nieznana przyczyna","Inny opis")))</f>
        <v>Inny numer Lp</v>
      </c>
      <c r="Y1223" s="785"/>
      <c r="Z1223" s="309">
        <f t="shared" si="4324"/>
        <v>0</v>
      </c>
      <c r="AA1223" s="785"/>
      <c r="AB1223" s="309">
        <f t="shared" si="4325"/>
        <v>0</v>
      </c>
      <c r="AC1223" s="785"/>
      <c r="AD1223" s="309">
        <f t="shared" si="4326"/>
        <v>0</v>
      </c>
      <c r="AE1223" s="785"/>
      <c r="AF1223" s="309">
        <f t="shared" si="4327"/>
        <v>0</v>
      </c>
      <c r="AG1223" s="785"/>
      <c r="AH1223" s="309">
        <f t="shared" si="4328"/>
        <v>0</v>
      </c>
      <c r="AI1223" s="785"/>
      <c r="AJ1223" s="309">
        <f t="shared" si="4329"/>
        <v>0</v>
      </c>
      <c r="AK1223" s="785"/>
      <c r="AL1223" s="309">
        <f t="shared" si="4330"/>
        <v>0</v>
      </c>
      <c r="AM1223" s="785"/>
      <c r="AN1223" s="309">
        <f t="shared" si="4331"/>
        <v>0</v>
      </c>
      <c r="AO1223" s="785"/>
      <c r="AP1223" s="309">
        <f t="shared" si="4332"/>
        <v>0</v>
      </c>
      <c r="AQ1223" s="785"/>
      <c r="AR1223" s="309">
        <f t="shared" si="4333"/>
        <v>0</v>
      </c>
      <c r="AT1223" s="782">
        <f t="shared" si="4246"/>
        <v>0</v>
      </c>
      <c r="AU1223" s="782">
        <f t="shared" si="4247"/>
        <v>0</v>
      </c>
      <c r="AV1223" s="782">
        <f t="shared" si="4248"/>
        <v>0</v>
      </c>
      <c r="AW1223" s="788" t="e">
        <f t="shared" si="4249"/>
        <v>#DIV/0!</v>
      </c>
      <c r="AY1223" s="781">
        <f t="shared" si="4250"/>
        <v>0</v>
      </c>
      <c r="AZ1223" s="777"/>
      <c r="BA1223" s="781">
        <f t="shared" si="4251"/>
        <v>0</v>
      </c>
      <c r="BB1223" s="777"/>
      <c r="BC1223" s="781">
        <f t="shared" si="4252"/>
        <v>0</v>
      </c>
      <c r="BD1223" s="777"/>
      <c r="BE1223" s="781">
        <f t="shared" si="4253"/>
        <v>0</v>
      </c>
      <c r="BF1223" s="777"/>
      <c r="BG1223" s="781">
        <f t="shared" si="4254"/>
        <v>0</v>
      </c>
      <c r="BH1223" s="777"/>
      <c r="BI1223" s="781">
        <f t="shared" si="4255"/>
        <v>0</v>
      </c>
      <c r="BJ1223" s="777"/>
      <c r="BK1223" s="781">
        <f t="shared" si="4256"/>
        <v>0</v>
      </c>
      <c r="BL1223" s="777"/>
      <c r="BM1223" s="781">
        <f t="shared" si="4257"/>
        <v>0</v>
      </c>
      <c r="BN1223" s="777"/>
      <c r="BO1223" s="781">
        <f t="shared" si="4258"/>
        <v>0</v>
      </c>
      <c r="BP1223" s="777"/>
      <c r="BQ1223" s="781">
        <f t="shared" si="4259"/>
        <v>0</v>
      </c>
      <c r="BR1223" s="777"/>
    </row>
    <row r="1224" spans="1:70" outlineLevel="3">
      <c r="A1224" s="1250" t="s">
        <v>3993</v>
      </c>
      <c r="B1224" s="10"/>
      <c r="C1224" s="121" t="s">
        <v>113</v>
      </c>
      <c r="D1224" s="66" t="s">
        <v>179</v>
      </c>
      <c r="E1224" s="43" t="str">
        <f t="shared" si="4322"/>
        <v>T</v>
      </c>
      <c r="F1224" s="37" t="s">
        <v>265</v>
      </c>
      <c r="G1224" s="122" t="s">
        <v>325</v>
      </c>
      <c r="H1224" s="1076">
        <v>1</v>
      </c>
      <c r="I1224" s="1141"/>
      <c r="J1224" s="1142"/>
      <c r="K1224" s="1032">
        <f t="shared" si="4323"/>
        <v>0</v>
      </c>
      <c r="L1224" s="208"/>
      <c r="M1224" s="128"/>
      <c r="N1224" s="409"/>
      <c r="O1224" s="409"/>
      <c r="Q1224" s="684" t="s">
        <v>1870</v>
      </c>
      <c r="R1224" s="692" t="s">
        <v>2002</v>
      </c>
      <c r="T1224" s="680" t="str">
        <f>IF(IF(A1224=0,TRUE(),D1224=IFERROR(VLOOKUP(A1224,Zaplecze_Weryfikacja!A:B,2,FALSE),2))=TRUE(),"Tak","Nie")</f>
        <v>Nie</v>
      </c>
      <c r="U1224" s="681" t="str">
        <f>IF(T1224="Tak"," ",IF(IFERROR(VLOOKUP(A1224,Zaplecze_Weryfikacja!A:B,2,FALSE),"Inny numer Lp")="Inny numer Lp","Inny numer Lp",IF(VLOOKUP(A1224,Zaplecze_Weryfikacja!A:B,2,FALSE)=D1224,"Nieznana przyczyna","Inny opis")))</f>
        <v>Inny numer Lp</v>
      </c>
      <c r="Y1224" s="785"/>
      <c r="Z1224" s="309">
        <f t="shared" si="4324"/>
        <v>0</v>
      </c>
      <c r="AA1224" s="785"/>
      <c r="AB1224" s="309">
        <f t="shared" si="4325"/>
        <v>0</v>
      </c>
      <c r="AC1224" s="785"/>
      <c r="AD1224" s="309">
        <f t="shared" si="4326"/>
        <v>0</v>
      </c>
      <c r="AE1224" s="785"/>
      <c r="AF1224" s="309">
        <f t="shared" si="4327"/>
        <v>0</v>
      </c>
      <c r="AG1224" s="785"/>
      <c r="AH1224" s="309">
        <f t="shared" si="4328"/>
        <v>0</v>
      </c>
      <c r="AI1224" s="785"/>
      <c r="AJ1224" s="309">
        <f t="shared" si="4329"/>
        <v>0</v>
      </c>
      <c r="AK1224" s="785"/>
      <c r="AL1224" s="309">
        <f t="shared" si="4330"/>
        <v>0</v>
      </c>
      <c r="AM1224" s="785"/>
      <c r="AN1224" s="309">
        <f t="shared" si="4331"/>
        <v>0</v>
      </c>
      <c r="AO1224" s="785"/>
      <c r="AP1224" s="309">
        <f t="shared" si="4332"/>
        <v>0</v>
      </c>
      <c r="AQ1224" s="785"/>
      <c r="AR1224" s="309">
        <f t="shared" si="4333"/>
        <v>0</v>
      </c>
      <c r="AT1224" s="782">
        <f t="shared" si="4246"/>
        <v>0</v>
      </c>
      <c r="AU1224" s="782">
        <f t="shared" si="4247"/>
        <v>0</v>
      </c>
      <c r="AV1224" s="782">
        <f t="shared" si="4248"/>
        <v>0</v>
      </c>
      <c r="AW1224" s="788" t="e">
        <f t="shared" si="4249"/>
        <v>#DIV/0!</v>
      </c>
      <c r="AY1224" s="781">
        <f t="shared" si="4250"/>
        <v>0</v>
      </c>
      <c r="AZ1224" s="777"/>
      <c r="BA1224" s="781">
        <f t="shared" si="4251"/>
        <v>0</v>
      </c>
      <c r="BB1224" s="777"/>
      <c r="BC1224" s="781">
        <f t="shared" si="4252"/>
        <v>0</v>
      </c>
      <c r="BD1224" s="777"/>
      <c r="BE1224" s="781">
        <f t="shared" si="4253"/>
        <v>0</v>
      </c>
      <c r="BF1224" s="777"/>
      <c r="BG1224" s="781">
        <f t="shared" si="4254"/>
        <v>0</v>
      </c>
      <c r="BH1224" s="777"/>
      <c r="BI1224" s="781">
        <f t="shared" si="4255"/>
        <v>0</v>
      </c>
      <c r="BJ1224" s="777"/>
      <c r="BK1224" s="781">
        <f t="shared" si="4256"/>
        <v>0</v>
      </c>
      <c r="BL1224" s="777"/>
      <c r="BM1224" s="781">
        <f t="shared" si="4257"/>
        <v>0</v>
      </c>
      <c r="BN1224" s="777"/>
      <c r="BO1224" s="781">
        <f t="shared" si="4258"/>
        <v>0</v>
      </c>
      <c r="BP1224" s="777"/>
      <c r="BQ1224" s="781">
        <f t="shared" si="4259"/>
        <v>0</v>
      </c>
      <c r="BR1224" s="777"/>
    </row>
    <row r="1225" spans="1:70" outlineLevel="3">
      <c r="A1225" s="1250" t="s">
        <v>3994</v>
      </c>
      <c r="B1225" s="10"/>
      <c r="C1225" s="121" t="s">
        <v>113</v>
      </c>
      <c r="D1225" s="33" t="s">
        <v>848</v>
      </c>
      <c r="E1225" s="43" t="str">
        <f t="shared" si="4322"/>
        <v>N</v>
      </c>
      <c r="F1225" s="122"/>
      <c r="G1225" s="122" t="s">
        <v>325</v>
      </c>
      <c r="H1225" s="1076"/>
      <c r="I1225" s="1141"/>
      <c r="J1225" s="1142"/>
      <c r="K1225" s="1032">
        <f t="shared" si="4323"/>
        <v>0</v>
      </c>
      <c r="L1225" s="208"/>
      <c r="M1225" s="128" t="s">
        <v>819</v>
      </c>
      <c r="N1225" s="409"/>
      <c r="O1225" s="409"/>
      <c r="Q1225" s="684" t="s">
        <v>1890</v>
      </c>
      <c r="R1225" s="692" t="s">
        <v>2002</v>
      </c>
      <c r="T1225" s="680" t="str">
        <f>IF(IF(A1225=0,TRUE(),D1225=IFERROR(VLOOKUP(A1225,Zaplecze_Weryfikacja!A:B,2,FALSE),2))=TRUE(),"Tak","Nie")</f>
        <v>Nie</v>
      </c>
      <c r="U1225" s="681" t="str">
        <f>IF(T1225="Tak"," ",IF(IFERROR(VLOOKUP(A1225,Zaplecze_Weryfikacja!A:B,2,FALSE),"Inny numer Lp")="Inny numer Lp","Inny numer Lp",IF(VLOOKUP(A1225,Zaplecze_Weryfikacja!A:B,2,FALSE)=D1225,"Nieznana przyczyna","Inny opis")))</f>
        <v>Inny numer Lp</v>
      </c>
      <c r="Y1225" s="785"/>
      <c r="Z1225" s="309">
        <f t="shared" si="4324"/>
        <v>0</v>
      </c>
      <c r="AA1225" s="785"/>
      <c r="AB1225" s="309">
        <f t="shared" si="4325"/>
        <v>0</v>
      </c>
      <c r="AC1225" s="785"/>
      <c r="AD1225" s="309">
        <f t="shared" si="4326"/>
        <v>0</v>
      </c>
      <c r="AE1225" s="785"/>
      <c r="AF1225" s="309">
        <f t="shared" si="4327"/>
        <v>0</v>
      </c>
      <c r="AG1225" s="785"/>
      <c r="AH1225" s="309">
        <f t="shared" si="4328"/>
        <v>0</v>
      </c>
      <c r="AI1225" s="785"/>
      <c r="AJ1225" s="309">
        <f t="shared" si="4329"/>
        <v>0</v>
      </c>
      <c r="AK1225" s="785"/>
      <c r="AL1225" s="309">
        <f t="shared" si="4330"/>
        <v>0</v>
      </c>
      <c r="AM1225" s="785"/>
      <c r="AN1225" s="309">
        <f t="shared" si="4331"/>
        <v>0</v>
      </c>
      <c r="AO1225" s="785"/>
      <c r="AP1225" s="309">
        <f t="shared" si="4332"/>
        <v>0</v>
      </c>
      <c r="AQ1225" s="785"/>
      <c r="AR1225" s="309">
        <f t="shared" si="4333"/>
        <v>0</v>
      </c>
      <c r="AT1225" s="782">
        <f t="shared" si="4246"/>
        <v>0</v>
      </c>
      <c r="AU1225" s="782">
        <f t="shared" si="4247"/>
        <v>0</v>
      </c>
      <c r="AV1225" s="782">
        <f t="shared" si="4248"/>
        <v>0</v>
      </c>
      <c r="AW1225" s="788" t="e">
        <f t="shared" si="4249"/>
        <v>#DIV/0!</v>
      </c>
      <c r="AY1225" s="781">
        <f t="shared" si="4250"/>
        <v>0</v>
      </c>
      <c r="AZ1225" s="777"/>
      <c r="BA1225" s="781">
        <f t="shared" si="4251"/>
        <v>0</v>
      </c>
      <c r="BB1225" s="777"/>
      <c r="BC1225" s="781">
        <f t="shared" si="4252"/>
        <v>0</v>
      </c>
      <c r="BD1225" s="777"/>
      <c r="BE1225" s="781">
        <f t="shared" si="4253"/>
        <v>0</v>
      </c>
      <c r="BF1225" s="777"/>
      <c r="BG1225" s="781">
        <f t="shared" si="4254"/>
        <v>0</v>
      </c>
      <c r="BH1225" s="777"/>
      <c r="BI1225" s="781">
        <f t="shared" si="4255"/>
        <v>0</v>
      </c>
      <c r="BJ1225" s="777"/>
      <c r="BK1225" s="781">
        <f t="shared" si="4256"/>
        <v>0</v>
      </c>
      <c r="BL1225" s="777"/>
      <c r="BM1225" s="781">
        <f t="shared" si="4257"/>
        <v>0</v>
      </c>
      <c r="BN1225" s="777"/>
      <c r="BO1225" s="781">
        <f t="shared" si="4258"/>
        <v>0</v>
      </c>
      <c r="BP1225" s="777"/>
      <c r="BQ1225" s="781">
        <f t="shared" si="4259"/>
        <v>0</v>
      </c>
      <c r="BR1225" s="777"/>
    </row>
    <row r="1226" spans="1:70" outlineLevel="3">
      <c r="A1226" s="1250" t="s">
        <v>3995</v>
      </c>
      <c r="B1226" s="10"/>
      <c r="C1226" s="121" t="s">
        <v>113</v>
      </c>
      <c r="D1226" s="33" t="s">
        <v>818</v>
      </c>
      <c r="E1226" s="43" t="str">
        <f t="shared" si="4322"/>
        <v>T</v>
      </c>
      <c r="F1226" s="122" t="s">
        <v>3152</v>
      </c>
      <c r="G1226" s="122" t="s">
        <v>325</v>
      </c>
      <c r="H1226" s="1076">
        <v>2</v>
      </c>
      <c r="I1226" s="1141"/>
      <c r="J1226" s="1142"/>
      <c r="K1226" s="1032">
        <f t="shared" si="4323"/>
        <v>0</v>
      </c>
      <c r="L1226" s="208"/>
      <c r="M1226" s="128" t="s">
        <v>819</v>
      </c>
      <c r="N1226" s="409"/>
      <c r="O1226" s="409"/>
      <c r="Q1226" s="684" t="s">
        <v>1872</v>
      </c>
      <c r="R1226" s="692" t="s">
        <v>2002</v>
      </c>
      <c r="T1226" s="680" t="str">
        <f>IF(IF(A1226=0,TRUE(),D1226=IFERROR(VLOOKUP(A1226,Zaplecze_Weryfikacja!A:B,2,FALSE),2))=TRUE(),"Tak","Nie")</f>
        <v>Nie</v>
      </c>
      <c r="U1226" s="681" t="str">
        <f>IF(T1226="Tak"," ",IF(IFERROR(VLOOKUP(A1226,Zaplecze_Weryfikacja!A:B,2,FALSE),"Inny numer Lp")="Inny numer Lp","Inny numer Lp",IF(VLOOKUP(A1226,Zaplecze_Weryfikacja!A:B,2,FALSE)=D1226,"Nieznana przyczyna","Inny opis")))</f>
        <v>Inny numer Lp</v>
      </c>
      <c r="Y1226" s="785"/>
      <c r="Z1226" s="309">
        <f t="shared" si="4324"/>
        <v>0</v>
      </c>
      <c r="AA1226" s="785"/>
      <c r="AB1226" s="309">
        <f t="shared" si="4325"/>
        <v>0</v>
      </c>
      <c r="AC1226" s="785"/>
      <c r="AD1226" s="309">
        <f t="shared" si="4326"/>
        <v>0</v>
      </c>
      <c r="AE1226" s="785"/>
      <c r="AF1226" s="309">
        <f t="shared" si="4327"/>
        <v>0</v>
      </c>
      <c r="AG1226" s="785"/>
      <c r="AH1226" s="309">
        <f t="shared" si="4328"/>
        <v>0</v>
      </c>
      <c r="AI1226" s="785"/>
      <c r="AJ1226" s="309">
        <f t="shared" si="4329"/>
        <v>0</v>
      </c>
      <c r="AK1226" s="785"/>
      <c r="AL1226" s="309">
        <f t="shared" si="4330"/>
        <v>0</v>
      </c>
      <c r="AM1226" s="785"/>
      <c r="AN1226" s="309">
        <f t="shared" si="4331"/>
        <v>0</v>
      </c>
      <c r="AO1226" s="785"/>
      <c r="AP1226" s="309">
        <f t="shared" si="4332"/>
        <v>0</v>
      </c>
      <c r="AQ1226" s="785"/>
      <c r="AR1226" s="309">
        <f t="shared" si="4333"/>
        <v>0</v>
      </c>
      <c r="AT1226" s="782">
        <f t="shared" si="4246"/>
        <v>0</v>
      </c>
      <c r="AU1226" s="782">
        <f t="shared" si="4247"/>
        <v>0</v>
      </c>
      <c r="AV1226" s="782">
        <f t="shared" si="4248"/>
        <v>0</v>
      </c>
      <c r="AW1226" s="788" t="e">
        <f t="shared" si="4249"/>
        <v>#DIV/0!</v>
      </c>
      <c r="AY1226" s="781">
        <f t="shared" si="4250"/>
        <v>0</v>
      </c>
      <c r="AZ1226" s="777"/>
      <c r="BA1226" s="781">
        <f t="shared" si="4251"/>
        <v>0</v>
      </c>
      <c r="BB1226" s="777"/>
      <c r="BC1226" s="781">
        <f t="shared" si="4252"/>
        <v>0</v>
      </c>
      <c r="BD1226" s="777"/>
      <c r="BE1226" s="781">
        <f t="shared" si="4253"/>
        <v>0</v>
      </c>
      <c r="BF1226" s="777"/>
      <c r="BG1226" s="781">
        <f t="shared" si="4254"/>
        <v>0</v>
      </c>
      <c r="BH1226" s="777"/>
      <c r="BI1226" s="781">
        <f t="shared" si="4255"/>
        <v>0</v>
      </c>
      <c r="BJ1226" s="777"/>
      <c r="BK1226" s="781">
        <f t="shared" si="4256"/>
        <v>0</v>
      </c>
      <c r="BL1226" s="777"/>
      <c r="BM1226" s="781">
        <f t="shared" si="4257"/>
        <v>0</v>
      </c>
      <c r="BN1226" s="777"/>
      <c r="BO1226" s="781">
        <f t="shared" si="4258"/>
        <v>0</v>
      </c>
      <c r="BP1226" s="777"/>
      <c r="BQ1226" s="781">
        <f t="shared" si="4259"/>
        <v>0</v>
      </c>
      <c r="BR1226" s="777"/>
    </row>
    <row r="1227" spans="1:70" outlineLevel="3">
      <c r="A1227" s="1250" t="s">
        <v>3996</v>
      </c>
      <c r="B1227" s="10"/>
      <c r="C1227" s="121" t="s">
        <v>113</v>
      </c>
      <c r="D1227" s="1276" t="s">
        <v>3984</v>
      </c>
      <c r="E1227" s="43" t="str">
        <f t="shared" ref="E1227" si="4360">IF(H1227&gt;0,"T","N")</f>
        <v>T</v>
      </c>
      <c r="F1227" s="122"/>
      <c r="G1227" s="122" t="s">
        <v>325</v>
      </c>
      <c r="H1227" s="1249">
        <v>12</v>
      </c>
      <c r="I1227" s="1141"/>
      <c r="J1227" s="1142"/>
      <c r="K1227" s="1032">
        <f t="shared" ref="K1227" si="4361">IF(B1227="E","E",$H1227*I1227)</f>
        <v>0</v>
      </c>
      <c r="L1227" s="208"/>
      <c r="M1227" s="128" t="s">
        <v>819</v>
      </c>
      <c r="N1227" s="409"/>
      <c r="O1227" s="409"/>
      <c r="Q1227" s="684" t="s">
        <v>1872</v>
      </c>
      <c r="R1227" s="692" t="s">
        <v>2002</v>
      </c>
      <c r="T1227" s="680" t="str">
        <f>IF(IF(A1227=0,TRUE(),D1227=IFERROR(VLOOKUP(A1227,Zaplecze_Weryfikacja!A:B,2,FALSE),2))=TRUE(),"Tak","Nie")</f>
        <v>Nie</v>
      </c>
      <c r="U1227" s="681" t="str">
        <f>IF(T1227="Tak"," ",IF(IFERROR(VLOOKUP(A1227,Zaplecze_Weryfikacja!A:B,2,FALSE),"Inny numer Lp")="Inny numer Lp","Inny numer Lp",IF(VLOOKUP(A1227,Zaplecze_Weryfikacja!A:B,2,FALSE)=D1227,"Nieznana przyczyna","Inny opis")))</f>
        <v>Inny numer Lp</v>
      </c>
      <c r="Y1227" s="785"/>
      <c r="Z1227" s="309">
        <f t="shared" ref="Z1227" si="4362">IF($B1227="E","E",$H1227*Y1227)</f>
        <v>0</v>
      </c>
      <c r="AA1227" s="785"/>
      <c r="AB1227" s="309">
        <f t="shared" ref="AB1227" si="4363">IF($B1227="E","E",$H1227*AA1227)</f>
        <v>0</v>
      </c>
      <c r="AC1227" s="785"/>
      <c r="AD1227" s="309">
        <f t="shared" ref="AD1227" si="4364">IF($B1227="E","E",$H1227*AC1227)</f>
        <v>0</v>
      </c>
      <c r="AE1227" s="785"/>
      <c r="AF1227" s="309">
        <f t="shared" ref="AF1227" si="4365">IF($B1227="E","E",$H1227*AE1227)</f>
        <v>0</v>
      </c>
      <c r="AG1227" s="785"/>
      <c r="AH1227" s="309">
        <f t="shared" ref="AH1227" si="4366">IF($B1227="E","E",$H1227*AG1227)</f>
        <v>0</v>
      </c>
      <c r="AI1227" s="785"/>
      <c r="AJ1227" s="309">
        <f t="shared" ref="AJ1227" si="4367">IF($B1227="E","E",$H1227*AI1227)</f>
        <v>0</v>
      </c>
      <c r="AK1227" s="785"/>
      <c r="AL1227" s="309">
        <f t="shared" ref="AL1227" si="4368">IF($B1227="E","E",$H1227*AK1227)</f>
        <v>0</v>
      </c>
      <c r="AM1227" s="785"/>
      <c r="AN1227" s="309">
        <f t="shared" ref="AN1227" si="4369">IF($B1227="E","E",$H1227*AM1227)</f>
        <v>0</v>
      </c>
      <c r="AO1227" s="785"/>
      <c r="AP1227" s="309">
        <f t="shared" ref="AP1227" si="4370">IF($B1227="E","E",$H1227*AO1227)</f>
        <v>0</v>
      </c>
      <c r="AQ1227" s="785"/>
      <c r="AR1227" s="309">
        <f t="shared" ref="AR1227" si="4371">IF($B1227="E","E",$H1227*AQ1227)</f>
        <v>0</v>
      </c>
      <c r="AT1227" s="782">
        <f t="shared" ref="AT1227" si="4372">MAX(Z1227,AB1227,AD1227,AF1227,AH1227,AJ1227,AL1227,AN1227,AP1227,AR1227)</f>
        <v>0</v>
      </c>
      <c r="AU1227" s="782">
        <f t="shared" ref="AU1227" si="4373">IF($AU$6=10,MIN(Z1227,AB1227,AD1227,AF1227,AH1227,AJ1227,AL1227,AN1227,AP1227,AR1227),IF($AU$6=9,MIN(Z1227,AB1227,AD1227,AF1227,AH1227,AJ1227,AL1227,AN1227,AP1227),IF($AU$6=8,MIN(Z1227,AB1227,AD1227,AF1227,AH1227,AJ1227,AL1227,AN1227),IF($AU$6=7,MIN(Z1227,AB1227,AD1227,AF1227,AH1227,AJ1227,AL1227),IF($AU$6=6,MIN(Z1227,AB1227,AD1227,AF1227,AH1227,AJ1227),IF($AU$6=5,MIN(Z1227,AB1227,AD1227,AF1227,AH1227),IF($AU$6=4,MIN(Z1227,AB1227,AD1227,AF1227),IF($AU$6=4,MIN(Z1227,AB1227,AD1227,AF1227),IF($AU$6=3,MIN(Z1227,AB1227,AD1227),IF($AU$6=3,MIN(Z1227,AB1227,AD1227),IF($AU$6=2,MIN(Z1227,AB1227),IF($AU$6=1,MIN(Z1227),"Błąd - zła ilośc oferentów"))))))))))))</f>
        <v>0</v>
      </c>
      <c r="AV1227" s="782">
        <f t="shared" ref="AV1227" si="4374">AT1227-AU1227</f>
        <v>0</v>
      </c>
      <c r="AW1227" s="788" t="e">
        <f t="shared" ref="AW1227" si="4375">AT1227/AU1227</f>
        <v>#DIV/0!</v>
      </c>
      <c r="AY1227" s="781">
        <f t="shared" ref="AY1227" si="4376">+AZ1227</f>
        <v>0</v>
      </c>
      <c r="AZ1227" s="777"/>
      <c r="BA1227" s="781">
        <f t="shared" ref="BA1227" si="4377">+BB1227</f>
        <v>0</v>
      </c>
      <c r="BB1227" s="777"/>
      <c r="BC1227" s="781">
        <f t="shared" ref="BC1227" si="4378">+BD1227</f>
        <v>0</v>
      </c>
      <c r="BD1227" s="777"/>
      <c r="BE1227" s="781">
        <f t="shared" ref="BE1227" si="4379">+BF1227</f>
        <v>0</v>
      </c>
      <c r="BF1227" s="777"/>
      <c r="BG1227" s="781">
        <f t="shared" ref="BG1227" si="4380">+BH1227</f>
        <v>0</v>
      </c>
      <c r="BH1227" s="777"/>
      <c r="BI1227" s="781">
        <f t="shared" ref="BI1227" si="4381">+BJ1227</f>
        <v>0</v>
      </c>
      <c r="BJ1227" s="777"/>
      <c r="BK1227" s="781">
        <f t="shared" ref="BK1227" si="4382">+BL1227</f>
        <v>0</v>
      </c>
      <c r="BL1227" s="777"/>
      <c r="BM1227" s="781">
        <f t="shared" ref="BM1227" si="4383">+BN1227</f>
        <v>0</v>
      </c>
      <c r="BN1227" s="777"/>
      <c r="BO1227" s="781">
        <f t="shared" ref="BO1227" si="4384">+BP1227</f>
        <v>0</v>
      </c>
      <c r="BP1227" s="777"/>
      <c r="BQ1227" s="781">
        <f t="shared" ref="BQ1227" si="4385">+BR1227</f>
        <v>0</v>
      </c>
      <c r="BR1227" s="777"/>
    </row>
    <row r="1228" spans="1:70" ht="28.5" outlineLevel="3">
      <c r="A1228" s="1250" t="s">
        <v>3997</v>
      </c>
      <c r="B1228" s="1270"/>
      <c r="C1228" s="1271" t="s">
        <v>113</v>
      </c>
      <c r="D1228" s="1396" t="s">
        <v>3903</v>
      </c>
      <c r="E1228" s="43" t="str">
        <f t="shared" ref="E1228" si="4386">IF(H1228&gt;0,"T","N")</f>
        <v>T</v>
      </c>
      <c r="F1228" s="1253"/>
      <c r="G1228" s="1397" t="s">
        <v>327</v>
      </c>
      <c r="H1228" s="1398">
        <v>5.34</v>
      </c>
      <c r="I1228" s="1141"/>
      <c r="J1228" s="1142"/>
      <c r="K1228" s="1032">
        <f t="shared" ref="K1228" si="4387">IF(B1228="E","E",$H1228*I1228)</f>
        <v>0</v>
      </c>
      <c r="L1228" s="208"/>
      <c r="M1228" s="128" t="s">
        <v>819</v>
      </c>
      <c r="N1228" s="409"/>
      <c r="O1228" s="409"/>
      <c r="Q1228" s="684" t="s">
        <v>1872</v>
      </c>
      <c r="R1228" s="692" t="s">
        <v>2002</v>
      </c>
      <c r="T1228" s="680" t="str">
        <f>IF(IF(A1228=0,TRUE(),D1228=IFERROR(VLOOKUP(A1228,Zaplecze_Weryfikacja!A:B,2,FALSE),2))=TRUE(),"Tak","Nie")</f>
        <v>Nie</v>
      </c>
      <c r="U1228" s="681" t="str">
        <f>IF(T1228="Tak"," ",IF(IFERROR(VLOOKUP(A1228,Zaplecze_Weryfikacja!A:B,2,FALSE),"Inny numer Lp")="Inny numer Lp","Inny numer Lp",IF(VLOOKUP(A1228,Zaplecze_Weryfikacja!A:B,2,FALSE)=D1228,"Nieznana przyczyna","Inny opis")))</f>
        <v>Inny numer Lp</v>
      </c>
      <c r="Y1228" s="785"/>
      <c r="Z1228" s="309">
        <f t="shared" ref="Z1228" si="4388">IF($B1228="E","E",$H1228*Y1228)</f>
        <v>0</v>
      </c>
      <c r="AA1228" s="785"/>
      <c r="AB1228" s="309">
        <f t="shared" ref="AB1228" si="4389">IF($B1228="E","E",$H1228*AA1228)</f>
        <v>0</v>
      </c>
      <c r="AC1228" s="785"/>
      <c r="AD1228" s="309">
        <f t="shared" ref="AD1228" si="4390">IF($B1228="E","E",$H1228*AC1228)</f>
        <v>0</v>
      </c>
      <c r="AE1228" s="785"/>
      <c r="AF1228" s="309">
        <f t="shared" ref="AF1228" si="4391">IF($B1228="E","E",$H1228*AE1228)</f>
        <v>0</v>
      </c>
      <c r="AG1228" s="785"/>
      <c r="AH1228" s="309">
        <f t="shared" ref="AH1228" si="4392">IF($B1228="E","E",$H1228*AG1228)</f>
        <v>0</v>
      </c>
      <c r="AI1228" s="785"/>
      <c r="AJ1228" s="309">
        <f t="shared" ref="AJ1228" si="4393">IF($B1228="E","E",$H1228*AI1228)</f>
        <v>0</v>
      </c>
      <c r="AK1228" s="785"/>
      <c r="AL1228" s="309">
        <f t="shared" ref="AL1228" si="4394">IF($B1228="E","E",$H1228*AK1228)</f>
        <v>0</v>
      </c>
      <c r="AM1228" s="785"/>
      <c r="AN1228" s="309">
        <f t="shared" ref="AN1228" si="4395">IF($B1228="E","E",$H1228*AM1228)</f>
        <v>0</v>
      </c>
      <c r="AO1228" s="785"/>
      <c r="AP1228" s="309">
        <f t="shared" ref="AP1228" si="4396">IF($B1228="E","E",$H1228*AO1228)</f>
        <v>0</v>
      </c>
      <c r="AQ1228" s="785"/>
      <c r="AR1228" s="309">
        <f t="shared" ref="AR1228" si="4397">IF($B1228="E","E",$H1228*AQ1228)</f>
        <v>0</v>
      </c>
      <c r="AT1228" s="782">
        <f t="shared" ref="AT1228" si="4398">MAX(Z1228,AB1228,AD1228,AF1228,AH1228,AJ1228,AL1228,AN1228,AP1228,AR1228)</f>
        <v>0</v>
      </c>
      <c r="AU1228" s="782">
        <f t="shared" ref="AU1228" si="4399">IF($AU$6=10,MIN(Z1228,AB1228,AD1228,AF1228,AH1228,AJ1228,AL1228,AN1228,AP1228,AR1228),IF($AU$6=9,MIN(Z1228,AB1228,AD1228,AF1228,AH1228,AJ1228,AL1228,AN1228,AP1228),IF($AU$6=8,MIN(Z1228,AB1228,AD1228,AF1228,AH1228,AJ1228,AL1228,AN1228),IF($AU$6=7,MIN(Z1228,AB1228,AD1228,AF1228,AH1228,AJ1228,AL1228),IF($AU$6=6,MIN(Z1228,AB1228,AD1228,AF1228,AH1228,AJ1228),IF($AU$6=5,MIN(Z1228,AB1228,AD1228,AF1228,AH1228),IF($AU$6=4,MIN(Z1228,AB1228,AD1228,AF1228),IF($AU$6=4,MIN(Z1228,AB1228,AD1228,AF1228),IF($AU$6=3,MIN(Z1228,AB1228,AD1228),IF($AU$6=3,MIN(Z1228,AB1228,AD1228),IF($AU$6=2,MIN(Z1228,AB1228),IF($AU$6=1,MIN(Z1228),"Błąd - zła ilośc oferentów"))))))))))))</f>
        <v>0</v>
      </c>
      <c r="AV1228" s="782">
        <f t="shared" ref="AV1228" si="4400">AT1228-AU1228</f>
        <v>0</v>
      </c>
      <c r="AW1228" s="788" t="e">
        <f t="shared" ref="AW1228" si="4401">AT1228/AU1228</f>
        <v>#DIV/0!</v>
      </c>
      <c r="AY1228" s="781">
        <f t="shared" ref="AY1228" si="4402">+AZ1228</f>
        <v>0</v>
      </c>
      <c r="AZ1228" s="777"/>
      <c r="BA1228" s="781">
        <f t="shared" ref="BA1228" si="4403">+BB1228</f>
        <v>0</v>
      </c>
      <c r="BB1228" s="777"/>
      <c r="BC1228" s="781">
        <f t="shared" ref="BC1228" si="4404">+BD1228</f>
        <v>0</v>
      </c>
      <c r="BD1228" s="777"/>
      <c r="BE1228" s="781">
        <f t="shared" ref="BE1228" si="4405">+BF1228</f>
        <v>0</v>
      </c>
      <c r="BF1228" s="777"/>
      <c r="BG1228" s="781">
        <f t="shared" ref="BG1228" si="4406">+BH1228</f>
        <v>0</v>
      </c>
      <c r="BH1228" s="777"/>
      <c r="BI1228" s="781">
        <f t="shared" ref="BI1228" si="4407">+BJ1228</f>
        <v>0</v>
      </c>
      <c r="BJ1228" s="777"/>
      <c r="BK1228" s="781">
        <f t="shared" ref="BK1228" si="4408">+BL1228</f>
        <v>0</v>
      </c>
      <c r="BL1228" s="777"/>
      <c r="BM1228" s="781">
        <f t="shared" ref="BM1228" si="4409">+BN1228</f>
        <v>0</v>
      </c>
      <c r="BN1228" s="777"/>
      <c r="BO1228" s="781">
        <f t="shared" ref="BO1228" si="4410">+BP1228</f>
        <v>0</v>
      </c>
      <c r="BP1228" s="777"/>
      <c r="BQ1228" s="781">
        <f t="shared" ref="BQ1228" si="4411">+BR1228</f>
        <v>0</v>
      </c>
      <c r="BR1228" s="777"/>
    </row>
    <row r="1229" spans="1:70" outlineLevel="3">
      <c r="A1229" s="6"/>
      <c r="B1229" s="121"/>
      <c r="C1229" s="121"/>
      <c r="D1229" s="365"/>
      <c r="E1229" s="122"/>
      <c r="F1229" s="122"/>
      <c r="G1229" s="122"/>
      <c r="H1229" s="1017"/>
      <c r="I1229" s="1006"/>
      <c r="J1229" s="1111"/>
      <c r="K1229" s="1033"/>
      <c r="L1229" s="208"/>
      <c r="M1229" s="128"/>
      <c r="N1229" s="409"/>
      <c r="O1229" s="409"/>
      <c r="Q1229" s="683"/>
      <c r="R1229" s="692"/>
      <c r="T1229" s="680" t="str">
        <f>IF(IF(A1229=0,TRUE(),D1229=IFERROR(VLOOKUP(A1229,Zaplecze_Weryfikacja!A:B,2,FALSE),2))=TRUE(),"Tak","Nie")</f>
        <v>Tak</v>
      </c>
      <c r="U1229" s="681" t="str">
        <f>IF(T1229="Tak"," ",IF(IFERROR(VLOOKUP(A1229,Zaplecze_Weryfikacja!A:B,2,FALSE),"Inny numer Lp")="Inny numer Lp","Inny numer Lp",IF(VLOOKUP(A1229,Zaplecze_Weryfikacja!A:B,2,FALSE)=D1229,"Nieznana przyczyna","Inny opis")))</f>
        <v xml:space="preserve"> </v>
      </c>
      <c r="Y1229" s="785"/>
      <c r="Z1229" s="104"/>
      <c r="AA1229" s="785"/>
      <c r="AB1229" s="104"/>
      <c r="AC1229" s="785"/>
      <c r="AD1229" s="104"/>
      <c r="AE1229" s="785"/>
      <c r="AF1229" s="104"/>
      <c r="AG1229" s="785"/>
      <c r="AH1229" s="104"/>
      <c r="AI1229" s="785"/>
      <c r="AJ1229" s="104"/>
      <c r="AK1229" s="785"/>
      <c r="AL1229" s="104"/>
      <c r="AM1229" s="785"/>
      <c r="AN1229" s="104"/>
      <c r="AO1229" s="785"/>
      <c r="AP1229" s="104"/>
      <c r="AQ1229" s="785"/>
      <c r="AR1229" s="104"/>
      <c r="AT1229" s="782">
        <f t="shared" si="4246"/>
        <v>0</v>
      </c>
      <c r="AU1229" s="782">
        <f t="shared" si="4247"/>
        <v>0</v>
      </c>
      <c r="AV1229" s="782">
        <f t="shared" si="4248"/>
        <v>0</v>
      </c>
      <c r="AW1229" s="788" t="e">
        <f t="shared" si="4249"/>
        <v>#DIV/0!</v>
      </c>
      <c r="AY1229" s="781">
        <f t="shared" si="4250"/>
        <v>0</v>
      </c>
      <c r="AZ1229" s="777"/>
      <c r="BA1229" s="781">
        <f t="shared" si="4251"/>
        <v>0</v>
      </c>
      <c r="BB1229" s="777"/>
      <c r="BC1229" s="781">
        <f t="shared" si="4252"/>
        <v>0</v>
      </c>
      <c r="BD1229" s="777"/>
      <c r="BE1229" s="781">
        <f t="shared" si="4253"/>
        <v>0</v>
      </c>
      <c r="BF1229" s="777"/>
      <c r="BG1229" s="781">
        <f t="shared" si="4254"/>
        <v>0</v>
      </c>
      <c r="BH1229" s="777"/>
      <c r="BI1229" s="781">
        <f t="shared" si="4255"/>
        <v>0</v>
      </c>
      <c r="BJ1229" s="777"/>
      <c r="BK1229" s="781">
        <f t="shared" si="4256"/>
        <v>0</v>
      </c>
      <c r="BL1229" s="777"/>
      <c r="BM1229" s="781">
        <f t="shared" si="4257"/>
        <v>0</v>
      </c>
      <c r="BN1229" s="777"/>
      <c r="BO1229" s="781">
        <f t="shared" si="4258"/>
        <v>0</v>
      </c>
      <c r="BP1229" s="777"/>
      <c r="BQ1229" s="781">
        <f t="shared" si="4259"/>
        <v>0</v>
      </c>
      <c r="BR1229" s="777"/>
    </row>
    <row r="1230" spans="1:70" outlineLevel="3">
      <c r="A1230" s="667"/>
      <c r="B1230" s="668"/>
      <c r="C1230" s="668"/>
      <c r="D1230" s="672" t="s">
        <v>90</v>
      </c>
      <c r="E1230" s="773" t="str">
        <f>IF(COUNTIF(E1231:E1244,"T")=0,"N","T")</f>
        <v>T</v>
      </c>
      <c r="F1230" s="665"/>
      <c r="G1230" s="664"/>
      <c r="H1230" s="1079"/>
      <c r="I1230" s="1065"/>
      <c r="J1230" s="1116"/>
      <c r="K1230" s="1036">
        <f>SUBTOTAL(9,K1231:K1246)</f>
        <v>0</v>
      </c>
      <c r="L1230" s="496"/>
      <c r="M1230" s="657"/>
      <c r="N1230" s="657"/>
      <c r="O1230" s="657"/>
      <c r="Q1230" s="683"/>
      <c r="R1230" s="692"/>
      <c r="T1230" s="680" t="str">
        <f>IF(IF(A1230=0,TRUE(),D1230=IFERROR(VLOOKUP(A1230,Zaplecze_Weryfikacja!A:B,2,FALSE),2))=TRUE(),"Tak","Nie")</f>
        <v>Tak</v>
      </c>
      <c r="U1230" s="681" t="str">
        <f>IF(T1230="Tak"," ",IF(IFERROR(VLOOKUP(A1230,Zaplecze_Weryfikacja!A:B,2,FALSE),"Inny numer Lp")="Inny numer Lp","Inny numer Lp",IF(VLOOKUP(A1230,Zaplecze_Weryfikacja!A:B,2,FALSE)=D1230,"Nieznana przyczyna","Inny opis")))</f>
        <v xml:space="preserve"> </v>
      </c>
      <c r="Y1230" s="785"/>
      <c r="Z1230" s="663">
        <f>SUBTOTAL(9,Z1231:Z1246)</f>
        <v>0</v>
      </c>
      <c r="AA1230" s="785"/>
      <c r="AB1230" s="663">
        <f>SUBTOTAL(9,AB1231:AB1246)</f>
        <v>0</v>
      </c>
      <c r="AC1230" s="785"/>
      <c r="AD1230" s="663">
        <f>SUBTOTAL(9,AD1231:AD1246)</f>
        <v>0</v>
      </c>
      <c r="AE1230" s="785"/>
      <c r="AF1230" s="663">
        <f>SUBTOTAL(9,AF1231:AF1246)</f>
        <v>0</v>
      </c>
      <c r="AG1230" s="785"/>
      <c r="AH1230" s="663">
        <f>SUBTOTAL(9,AH1231:AH1246)</f>
        <v>0</v>
      </c>
      <c r="AI1230" s="785"/>
      <c r="AJ1230" s="663">
        <f>SUBTOTAL(9,AJ1231:AJ1246)</f>
        <v>0</v>
      </c>
      <c r="AK1230" s="785"/>
      <c r="AL1230" s="663">
        <f>SUBTOTAL(9,AL1231:AL1246)</f>
        <v>0</v>
      </c>
      <c r="AM1230" s="785"/>
      <c r="AN1230" s="663">
        <f>SUBTOTAL(9,AN1231:AN1246)</f>
        <v>0</v>
      </c>
      <c r="AO1230" s="785"/>
      <c r="AP1230" s="663">
        <f>SUBTOTAL(9,AP1231:AP1246)</f>
        <v>0</v>
      </c>
      <c r="AQ1230" s="785"/>
      <c r="AR1230" s="663">
        <f>SUBTOTAL(9,AR1231:AR1246)</f>
        <v>0</v>
      </c>
      <c r="AT1230" s="845">
        <f t="shared" si="4246"/>
        <v>0</v>
      </c>
      <c r="AU1230" s="845">
        <f t="shared" si="4247"/>
        <v>0</v>
      </c>
      <c r="AV1230" s="845">
        <f t="shared" si="4248"/>
        <v>0</v>
      </c>
      <c r="AW1230" s="846" t="e">
        <f t="shared" si="4249"/>
        <v>#DIV/0!</v>
      </c>
      <c r="AY1230" s="781">
        <f t="shared" si="4250"/>
        <v>0</v>
      </c>
      <c r="AZ1230" s="847"/>
      <c r="BA1230" s="781">
        <f t="shared" si="4251"/>
        <v>0</v>
      </c>
      <c r="BB1230" s="847"/>
      <c r="BC1230" s="781">
        <f t="shared" si="4252"/>
        <v>0</v>
      </c>
      <c r="BD1230" s="847"/>
      <c r="BE1230" s="781">
        <f t="shared" si="4253"/>
        <v>0</v>
      </c>
      <c r="BF1230" s="847"/>
      <c r="BG1230" s="781">
        <f t="shared" si="4254"/>
        <v>0</v>
      </c>
      <c r="BH1230" s="847"/>
      <c r="BI1230" s="781">
        <f t="shared" si="4255"/>
        <v>0</v>
      </c>
      <c r="BJ1230" s="847"/>
      <c r="BK1230" s="781">
        <f t="shared" si="4256"/>
        <v>0</v>
      </c>
      <c r="BL1230" s="847"/>
      <c r="BM1230" s="781">
        <f t="shared" si="4257"/>
        <v>0</v>
      </c>
      <c r="BN1230" s="847"/>
      <c r="BO1230" s="781">
        <f t="shared" si="4258"/>
        <v>0</v>
      </c>
      <c r="BP1230" s="847"/>
      <c r="BQ1230" s="781">
        <f t="shared" si="4259"/>
        <v>0</v>
      </c>
      <c r="BR1230" s="847"/>
    </row>
    <row r="1231" spans="1:70" outlineLevel="3">
      <c r="A1231" s="6">
        <v>302769</v>
      </c>
      <c r="B1231" s="10"/>
      <c r="C1231" s="121" t="s">
        <v>115</v>
      </c>
      <c r="D1231" s="148" t="s">
        <v>75</v>
      </c>
      <c r="E1231" s="43" t="str">
        <f t="shared" ref="E1231:E1244" si="4412">IF(H1231&gt;0,"T","N")</f>
        <v>T</v>
      </c>
      <c r="F1231" s="13" t="s">
        <v>51</v>
      </c>
      <c r="G1231" s="122" t="s">
        <v>327</v>
      </c>
      <c r="H1231" s="1076">
        <v>5.7</v>
      </c>
      <c r="I1231" s="1141"/>
      <c r="J1231" s="1142"/>
      <c r="K1231" s="1032">
        <f t="shared" ref="K1231:K1244" si="4413">IF(B1231="E","E",$H1231*I1231)</f>
        <v>0</v>
      </c>
      <c r="L1231" s="208"/>
      <c r="M1231" s="128"/>
      <c r="N1231" s="409"/>
      <c r="O1231" s="409"/>
      <c r="Q1231" s="684" t="s">
        <v>1909</v>
      </c>
      <c r="R1231" s="692" t="s">
        <v>2003</v>
      </c>
      <c r="T1231" s="680" t="str">
        <f>IF(IF(A1231=0,TRUE(),D1231=IFERROR(VLOOKUP(A1231,Zaplecze_Weryfikacja!A:B,2,FALSE),2))=TRUE(),"Tak","Nie")</f>
        <v>Nie</v>
      </c>
      <c r="U1231" s="681" t="str">
        <f>IF(T1231="Tak"," ",IF(IFERROR(VLOOKUP(A1231,Zaplecze_Weryfikacja!A:B,2,FALSE),"Inny numer Lp")="Inny numer Lp","Inny numer Lp",IF(VLOOKUP(A1231,Zaplecze_Weryfikacja!A:B,2,FALSE)=D1231,"Nieznana przyczyna","Inny opis")))</f>
        <v>Inny opis</v>
      </c>
      <c r="Y1231" s="785"/>
      <c r="Z1231" s="309">
        <f t="shared" ref="Z1231:Z1244" si="4414">IF($B1231="E","E",$H1231*Y1231)</f>
        <v>0</v>
      </c>
      <c r="AA1231" s="785"/>
      <c r="AB1231" s="309">
        <f t="shared" ref="AB1231:AB1244" si="4415">IF($B1231="E","E",$H1231*AA1231)</f>
        <v>0</v>
      </c>
      <c r="AC1231" s="785"/>
      <c r="AD1231" s="309">
        <f t="shared" ref="AD1231:AD1244" si="4416">IF($B1231="E","E",$H1231*AC1231)</f>
        <v>0</v>
      </c>
      <c r="AE1231" s="785"/>
      <c r="AF1231" s="309">
        <f t="shared" ref="AF1231:AF1244" si="4417">IF($B1231="E","E",$H1231*AE1231)</f>
        <v>0</v>
      </c>
      <c r="AG1231" s="785"/>
      <c r="AH1231" s="309">
        <f t="shared" ref="AH1231:AH1244" si="4418">IF($B1231="E","E",$H1231*AG1231)</f>
        <v>0</v>
      </c>
      <c r="AI1231" s="785"/>
      <c r="AJ1231" s="309">
        <f t="shared" ref="AJ1231:AJ1244" si="4419">IF($B1231="E","E",$H1231*AI1231)</f>
        <v>0</v>
      </c>
      <c r="AK1231" s="785"/>
      <c r="AL1231" s="309">
        <f t="shared" ref="AL1231:AL1244" si="4420">IF($B1231="E","E",$H1231*AK1231)</f>
        <v>0</v>
      </c>
      <c r="AM1231" s="785"/>
      <c r="AN1231" s="309">
        <f t="shared" ref="AN1231:AN1244" si="4421">IF($B1231="E","E",$H1231*AM1231)</f>
        <v>0</v>
      </c>
      <c r="AO1231" s="785"/>
      <c r="AP1231" s="309">
        <f t="shared" ref="AP1231:AP1244" si="4422">IF($B1231="E","E",$H1231*AO1231)</f>
        <v>0</v>
      </c>
      <c r="AQ1231" s="785"/>
      <c r="AR1231" s="309">
        <f t="shared" ref="AR1231:AR1244" si="4423">IF($B1231="E","E",$H1231*AQ1231)</f>
        <v>0</v>
      </c>
      <c r="AT1231" s="782">
        <f t="shared" si="4246"/>
        <v>0</v>
      </c>
      <c r="AU1231" s="782">
        <f t="shared" si="4247"/>
        <v>0</v>
      </c>
      <c r="AV1231" s="782">
        <f t="shared" si="4248"/>
        <v>0</v>
      </c>
      <c r="AW1231" s="788" t="e">
        <f t="shared" si="4249"/>
        <v>#DIV/0!</v>
      </c>
      <c r="AY1231" s="781">
        <f t="shared" si="4250"/>
        <v>0</v>
      </c>
      <c r="AZ1231" s="777"/>
      <c r="BA1231" s="781">
        <f t="shared" si="4251"/>
        <v>0</v>
      </c>
      <c r="BB1231" s="777"/>
      <c r="BC1231" s="781">
        <f t="shared" si="4252"/>
        <v>0</v>
      </c>
      <c r="BD1231" s="777"/>
      <c r="BE1231" s="781">
        <f t="shared" si="4253"/>
        <v>0</v>
      </c>
      <c r="BF1231" s="777"/>
      <c r="BG1231" s="781">
        <f t="shared" si="4254"/>
        <v>0</v>
      </c>
      <c r="BH1231" s="777"/>
      <c r="BI1231" s="781">
        <f t="shared" si="4255"/>
        <v>0</v>
      </c>
      <c r="BJ1231" s="777"/>
      <c r="BK1231" s="781">
        <f t="shared" si="4256"/>
        <v>0</v>
      </c>
      <c r="BL1231" s="777"/>
      <c r="BM1231" s="781">
        <f t="shared" si="4257"/>
        <v>0</v>
      </c>
      <c r="BN1231" s="777"/>
      <c r="BO1231" s="781">
        <f t="shared" si="4258"/>
        <v>0</v>
      </c>
      <c r="BP1231" s="777"/>
      <c r="BQ1231" s="781">
        <f t="shared" si="4259"/>
        <v>0</v>
      </c>
      <c r="BR1231" s="777"/>
    </row>
    <row r="1232" spans="1:70" outlineLevel="3">
      <c r="A1232" s="6">
        <v>302770</v>
      </c>
      <c r="B1232" s="10"/>
      <c r="C1232" s="121" t="s">
        <v>115</v>
      </c>
      <c r="D1232" s="167" t="s">
        <v>903</v>
      </c>
      <c r="E1232" s="43" t="str">
        <f t="shared" si="4412"/>
        <v>T</v>
      </c>
      <c r="F1232" s="13" t="s">
        <v>32</v>
      </c>
      <c r="G1232" s="122" t="s">
        <v>327</v>
      </c>
      <c r="H1232" s="1076">
        <v>8.6999999999999993</v>
      </c>
      <c r="I1232" s="1141"/>
      <c r="J1232" s="1142"/>
      <c r="K1232" s="1032">
        <f t="shared" si="4413"/>
        <v>0</v>
      </c>
      <c r="L1232" s="208"/>
      <c r="M1232" s="128"/>
      <c r="N1232" s="409"/>
      <c r="O1232" s="409"/>
      <c r="Q1232" s="684" t="s">
        <v>1913</v>
      </c>
      <c r="R1232" s="692" t="s">
        <v>2003</v>
      </c>
      <c r="T1232" s="680" t="str">
        <f>IF(IF(A1232=0,TRUE(),D1232=IFERROR(VLOOKUP(A1232,Zaplecze_Weryfikacja!A:B,2,FALSE),2))=TRUE(),"Tak","Nie")</f>
        <v>Nie</v>
      </c>
      <c r="U1232" s="681" t="str">
        <f>IF(T1232="Tak"," ",IF(IFERROR(VLOOKUP(A1232,Zaplecze_Weryfikacja!A:B,2,FALSE),"Inny numer Lp")="Inny numer Lp","Inny numer Lp",IF(VLOOKUP(A1232,Zaplecze_Weryfikacja!A:B,2,FALSE)=D1232,"Nieznana przyczyna","Inny opis")))</f>
        <v>Inny opis</v>
      </c>
      <c r="Y1232" s="785"/>
      <c r="Z1232" s="309">
        <f t="shared" si="4414"/>
        <v>0</v>
      </c>
      <c r="AA1232" s="785"/>
      <c r="AB1232" s="309">
        <f t="shared" si="4415"/>
        <v>0</v>
      </c>
      <c r="AC1232" s="785"/>
      <c r="AD1232" s="309">
        <f t="shared" si="4416"/>
        <v>0</v>
      </c>
      <c r="AE1232" s="785"/>
      <c r="AF1232" s="309">
        <f t="shared" si="4417"/>
        <v>0</v>
      </c>
      <c r="AG1232" s="785"/>
      <c r="AH1232" s="309">
        <f t="shared" si="4418"/>
        <v>0</v>
      </c>
      <c r="AI1232" s="785"/>
      <c r="AJ1232" s="309">
        <f t="shared" si="4419"/>
        <v>0</v>
      </c>
      <c r="AK1232" s="785"/>
      <c r="AL1232" s="309">
        <f t="shared" si="4420"/>
        <v>0</v>
      </c>
      <c r="AM1232" s="785"/>
      <c r="AN1232" s="309">
        <f t="shared" si="4421"/>
        <v>0</v>
      </c>
      <c r="AO1232" s="785"/>
      <c r="AP1232" s="309">
        <f t="shared" si="4422"/>
        <v>0</v>
      </c>
      <c r="AQ1232" s="785"/>
      <c r="AR1232" s="309">
        <f t="shared" si="4423"/>
        <v>0</v>
      </c>
      <c r="AT1232" s="782">
        <f t="shared" si="4246"/>
        <v>0</v>
      </c>
      <c r="AU1232" s="782">
        <f t="shared" si="4247"/>
        <v>0</v>
      </c>
      <c r="AV1232" s="782">
        <f t="shared" si="4248"/>
        <v>0</v>
      </c>
      <c r="AW1232" s="788" t="e">
        <f t="shared" si="4249"/>
        <v>#DIV/0!</v>
      </c>
      <c r="AY1232" s="781">
        <f t="shared" si="4250"/>
        <v>0</v>
      </c>
      <c r="AZ1232" s="777"/>
      <c r="BA1232" s="781">
        <f t="shared" si="4251"/>
        <v>0</v>
      </c>
      <c r="BB1232" s="777"/>
      <c r="BC1232" s="781">
        <f t="shared" si="4252"/>
        <v>0</v>
      </c>
      <c r="BD1232" s="777"/>
      <c r="BE1232" s="781">
        <f t="shared" si="4253"/>
        <v>0</v>
      </c>
      <c r="BF1232" s="777"/>
      <c r="BG1232" s="781">
        <f t="shared" si="4254"/>
        <v>0</v>
      </c>
      <c r="BH1232" s="777"/>
      <c r="BI1232" s="781">
        <f t="shared" si="4255"/>
        <v>0</v>
      </c>
      <c r="BJ1232" s="777"/>
      <c r="BK1232" s="781">
        <f t="shared" si="4256"/>
        <v>0</v>
      </c>
      <c r="BL1232" s="777"/>
      <c r="BM1232" s="781">
        <f t="shared" si="4257"/>
        <v>0</v>
      </c>
      <c r="BN1232" s="777"/>
      <c r="BO1232" s="781">
        <f t="shared" si="4258"/>
        <v>0</v>
      </c>
      <c r="BP1232" s="777"/>
      <c r="BQ1232" s="781">
        <f t="shared" si="4259"/>
        <v>0</v>
      </c>
      <c r="BR1232" s="777"/>
    </row>
    <row r="1233" spans="1:70" outlineLevel="3">
      <c r="A1233" s="6">
        <v>302771</v>
      </c>
      <c r="B1233" s="10"/>
      <c r="C1233" s="121" t="s">
        <v>115</v>
      </c>
      <c r="D1233" s="102" t="s">
        <v>3174</v>
      </c>
      <c r="E1233" s="43" t="str">
        <f t="shared" si="4412"/>
        <v>T</v>
      </c>
      <c r="F1233" s="13" t="s">
        <v>143</v>
      </c>
      <c r="G1233" s="122" t="s">
        <v>327</v>
      </c>
      <c r="H1233" s="1076">
        <v>30.45</v>
      </c>
      <c r="I1233" s="1141"/>
      <c r="J1233" s="1142"/>
      <c r="K1233" s="1032">
        <f t="shared" si="4413"/>
        <v>0</v>
      </c>
      <c r="L1233" s="208"/>
      <c r="M1233" s="128"/>
      <c r="N1233" s="409"/>
      <c r="O1233" s="409"/>
      <c r="Q1233" s="684" t="s">
        <v>1864</v>
      </c>
      <c r="R1233" s="692" t="s">
        <v>2003</v>
      </c>
      <c r="T1233" s="680" t="str">
        <f>IF(IF(A1233=0,TRUE(),D1233=IFERROR(VLOOKUP(A1233,Zaplecze_Weryfikacja!A:B,2,FALSE),2))=TRUE(),"Tak","Nie")</f>
        <v>Nie</v>
      </c>
      <c r="U1233" s="681" t="str">
        <f>IF(T1233="Tak"," ",IF(IFERROR(VLOOKUP(A1233,Zaplecze_Weryfikacja!A:B,2,FALSE),"Inny numer Lp")="Inny numer Lp","Inny numer Lp",IF(VLOOKUP(A1233,Zaplecze_Weryfikacja!A:B,2,FALSE)=D1233,"Nieznana przyczyna","Inny opis")))</f>
        <v>Inny opis</v>
      </c>
      <c r="Y1233" s="785"/>
      <c r="Z1233" s="309">
        <f t="shared" si="4414"/>
        <v>0</v>
      </c>
      <c r="AA1233" s="785"/>
      <c r="AB1233" s="309">
        <f t="shared" si="4415"/>
        <v>0</v>
      </c>
      <c r="AC1233" s="785"/>
      <c r="AD1233" s="309">
        <f t="shared" si="4416"/>
        <v>0</v>
      </c>
      <c r="AE1233" s="785"/>
      <c r="AF1233" s="309">
        <f t="shared" si="4417"/>
        <v>0</v>
      </c>
      <c r="AG1233" s="785"/>
      <c r="AH1233" s="309">
        <f t="shared" si="4418"/>
        <v>0</v>
      </c>
      <c r="AI1233" s="785"/>
      <c r="AJ1233" s="309">
        <f t="shared" si="4419"/>
        <v>0</v>
      </c>
      <c r="AK1233" s="785"/>
      <c r="AL1233" s="309">
        <f t="shared" si="4420"/>
        <v>0</v>
      </c>
      <c r="AM1233" s="785"/>
      <c r="AN1233" s="309">
        <f t="shared" si="4421"/>
        <v>0</v>
      </c>
      <c r="AO1233" s="785"/>
      <c r="AP1233" s="309">
        <f t="shared" si="4422"/>
        <v>0</v>
      </c>
      <c r="AQ1233" s="785"/>
      <c r="AR1233" s="309">
        <f t="shared" si="4423"/>
        <v>0</v>
      </c>
      <c r="AT1233" s="782">
        <f t="shared" si="4246"/>
        <v>0</v>
      </c>
      <c r="AU1233" s="782">
        <f t="shared" si="4247"/>
        <v>0</v>
      </c>
      <c r="AV1233" s="782">
        <f t="shared" si="4248"/>
        <v>0</v>
      </c>
      <c r="AW1233" s="788" t="e">
        <f t="shared" si="4249"/>
        <v>#DIV/0!</v>
      </c>
      <c r="AY1233" s="781">
        <f t="shared" si="4250"/>
        <v>0</v>
      </c>
      <c r="AZ1233" s="777"/>
      <c r="BA1233" s="781">
        <f t="shared" si="4251"/>
        <v>0</v>
      </c>
      <c r="BB1233" s="777"/>
      <c r="BC1233" s="781">
        <f t="shared" si="4252"/>
        <v>0</v>
      </c>
      <c r="BD1233" s="777"/>
      <c r="BE1233" s="781">
        <f t="shared" si="4253"/>
        <v>0</v>
      </c>
      <c r="BF1233" s="777"/>
      <c r="BG1233" s="781">
        <f t="shared" si="4254"/>
        <v>0</v>
      </c>
      <c r="BH1233" s="777"/>
      <c r="BI1233" s="781">
        <f t="shared" si="4255"/>
        <v>0</v>
      </c>
      <c r="BJ1233" s="777"/>
      <c r="BK1233" s="781">
        <f t="shared" si="4256"/>
        <v>0</v>
      </c>
      <c r="BL1233" s="777"/>
      <c r="BM1233" s="781">
        <f t="shared" si="4257"/>
        <v>0</v>
      </c>
      <c r="BN1233" s="777"/>
      <c r="BO1233" s="781">
        <f t="shared" si="4258"/>
        <v>0</v>
      </c>
      <c r="BP1233" s="777"/>
      <c r="BQ1233" s="781">
        <f t="shared" si="4259"/>
        <v>0</v>
      </c>
      <c r="BR1233" s="777"/>
    </row>
    <row r="1234" spans="1:70" outlineLevel="3">
      <c r="A1234" s="6">
        <v>302772</v>
      </c>
      <c r="B1234" s="10"/>
      <c r="C1234" s="121" t="s">
        <v>115</v>
      </c>
      <c r="D1234" s="102" t="s">
        <v>3175</v>
      </c>
      <c r="E1234" s="43" t="str">
        <f t="shared" ref="E1234" si="4424">IF(H1234&gt;0,"T","N")</f>
        <v>T</v>
      </c>
      <c r="F1234" s="13" t="s">
        <v>815</v>
      </c>
      <c r="G1234" s="122" t="s">
        <v>327</v>
      </c>
      <c r="H1234" s="1076">
        <v>12.9</v>
      </c>
      <c r="I1234" s="1141"/>
      <c r="J1234" s="1142"/>
      <c r="K1234" s="1032">
        <f t="shared" ref="K1234" si="4425">IF(B1234="E","E",$H1234*I1234)</f>
        <v>0</v>
      </c>
      <c r="L1234" s="208"/>
      <c r="M1234" s="128"/>
      <c r="N1234" s="409"/>
      <c r="O1234" s="409"/>
      <c r="Q1234" s="684" t="s">
        <v>1864</v>
      </c>
      <c r="R1234" s="692" t="s">
        <v>2003</v>
      </c>
      <c r="T1234" s="680" t="str">
        <f>IF(IF(A1234=0,TRUE(),D1234=IFERROR(VLOOKUP(A1234,Zaplecze_Weryfikacja!A:B,2,FALSE),2))=TRUE(),"Tak","Nie")</f>
        <v>Nie</v>
      </c>
      <c r="U1234" s="681" t="str">
        <f>IF(T1234="Tak"," ",IF(IFERROR(VLOOKUP(A1234,Zaplecze_Weryfikacja!A:B,2,FALSE),"Inny numer Lp")="Inny numer Lp","Inny numer Lp",IF(VLOOKUP(A1234,Zaplecze_Weryfikacja!A:B,2,FALSE)=D1234,"Nieznana przyczyna","Inny opis")))</f>
        <v>Inny opis</v>
      </c>
      <c r="Y1234" s="785"/>
      <c r="Z1234" s="309">
        <f t="shared" ref="Z1234" si="4426">IF($B1234="E","E",$H1234*Y1234)</f>
        <v>0</v>
      </c>
      <c r="AA1234" s="785"/>
      <c r="AB1234" s="309">
        <f t="shared" ref="AB1234" si="4427">IF($B1234="E","E",$H1234*AA1234)</f>
        <v>0</v>
      </c>
      <c r="AC1234" s="785"/>
      <c r="AD1234" s="309">
        <f t="shared" ref="AD1234" si="4428">IF($B1234="E","E",$H1234*AC1234)</f>
        <v>0</v>
      </c>
      <c r="AE1234" s="785"/>
      <c r="AF1234" s="309">
        <f t="shared" ref="AF1234" si="4429">IF($B1234="E","E",$H1234*AE1234)</f>
        <v>0</v>
      </c>
      <c r="AG1234" s="785"/>
      <c r="AH1234" s="309">
        <f t="shared" ref="AH1234" si="4430">IF($B1234="E","E",$H1234*AG1234)</f>
        <v>0</v>
      </c>
      <c r="AI1234" s="785"/>
      <c r="AJ1234" s="309">
        <f t="shared" ref="AJ1234" si="4431">IF($B1234="E","E",$H1234*AI1234)</f>
        <v>0</v>
      </c>
      <c r="AK1234" s="785"/>
      <c r="AL1234" s="309">
        <f t="shared" ref="AL1234" si="4432">IF($B1234="E","E",$H1234*AK1234)</f>
        <v>0</v>
      </c>
      <c r="AM1234" s="785"/>
      <c r="AN1234" s="309">
        <f t="shared" ref="AN1234" si="4433">IF($B1234="E","E",$H1234*AM1234)</f>
        <v>0</v>
      </c>
      <c r="AO1234" s="785"/>
      <c r="AP1234" s="309">
        <f t="shared" ref="AP1234" si="4434">IF($B1234="E","E",$H1234*AO1234)</f>
        <v>0</v>
      </c>
      <c r="AQ1234" s="785"/>
      <c r="AR1234" s="309">
        <f t="shared" ref="AR1234" si="4435">IF($B1234="E","E",$H1234*AQ1234)</f>
        <v>0</v>
      </c>
      <c r="AT1234" s="782">
        <f t="shared" ref="AT1234" si="4436">MAX(Z1234,AB1234,AD1234,AF1234,AH1234,AJ1234,AL1234,AN1234,AP1234,AR1234)</f>
        <v>0</v>
      </c>
      <c r="AU1234" s="782">
        <f t="shared" ref="AU1234" si="4437">IF($AU$6=10,MIN(Z1234,AB1234,AD1234,AF1234,AH1234,AJ1234,AL1234,AN1234,AP1234,AR1234),IF($AU$6=9,MIN(Z1234,AB1234,AD1234,AF1234,AH1234,AJ1234,AL1234,AN1234,AP1234),IF($AU$6=8,MIN(Z1234,AB1234,AD1234,AF1234,AH1234,AJ1234,AL1234,AN1234),IF($AU$6=7,MIN(Z1234,AB1234,AD1234,AF1234,AH1234,AJ1234,AL1234),IF($AU$6=6,MIN(Z1234,AB1234,AD1234,AF1234,AH1234,AJ1234),IF($AU$6=5,MIN(Z1234,AB1234,AD1234,AF1234,AH1234),IF($AU$6=4,MIN(Z1234,AB1234,AD1234,AF1234),IF($AU$6=4,MIN(Z1234,AB1234,AD1234,AF1234),IF($AU$6=3,MIN(Z1234,AB1234,AD1234),IF($AU$6=3,MIN(Z1234,AB1234,AD1234),IF($AU$6=2,MIN(Z1234,AB1234),IF($AU$6=1,MIN(Z1234),"Błąd - zła ilośc oferentów"))))))))))))</f>
        <v>0</v>
      </c>
      <c r="AV1234" s="782">
        <f t="shared" ref="AV1234" si="4438">AT1234-AU1234</f>
        <v>0</v>
      </c>
      <c r="AW1234" s="788" t="e">
        <f t="shared" ref="AW1234" si="4439">AT1234/AU1234</f>
        <v>#DIV/0!</v>
      </c>
      <c r="AY1234" s="781">
        <f t="shared" ref="AY1234" si="4440">+AZ1234</f>
        <v>0</v>
      </c>
      <c r="AZ1234" s="777"/>
      <c r="BA1234" s="781">
        <f t="shared" ref="BA1234" si="4441">+BB1234</f>
        <v>0</v>
      </c>
      <c r="BB1234" s="777"/>
      <c r="BC1234" s="781">
        <f t="shared" ref="BC1234" si="4442">+BD1234</f>
        <v>0</v>
      </c>
      <c r="BD1234" s="777"/>
      <c r="BE1234" s="781">
        <f t="shared" ref="BE1234" si="4443">+BF1234</f>
        <v>0</v>
      </c>
      <c r="BF1234" s="777"/>
      <c r="BG1234" s="781">
        <f t="shared" ref="BG1234" si="4444">+BH1234</f>
        <v>0</v>
      </c>
      <c r="BH1234" s="777"/>
      <c r="BI1234" s="781">
        <f t="shared" ref="BI1234" si="4445">+BJ1234</f>
        <v>0</v>
      </c>
      <c r="BJ1234" s="777"/>
      <c r="BK1234" s="781">
        <f t="shared" ref="BK1234" si="4446">+BL1234</f>
        <v>0</v>
      </c>
      <c r="BL1234" s="777"/>
      <c r="BM1234" s="781">
        <f t="shared" ref="BM1234" si="4447">+BN1234</f>
        <v>0</v>
      </c>
      <c r="BN1234" s="777"/>
      <c r="BO1234" s="781">
        <f t="shared" ref="BO1234" si="4448">+BP1234</f>
        <v>0</v>
      </c>
      <c r="BP1234" s="777"/>
      <c r="BQ1234" s="781">
        <f t="shared" ref="BQ1234" si="4449">+BR1234</f>
        <v>0</v>
      </c>
      <c r="BR1234" s="777"/>
    </row>
    <row r="1235" spans="1:70" outlineLevel="3">
      <c r="A1235" s="6">
        <v>302773</v>
      </c>
      <c r="B1235" s="10"/>
      <c r="C1235" s="121" t="s">
        <v>115</v>
      </c>
      <c r="D1235" s="139" t="s">
        <v>77</v>
      </c>
      <c r="E1235" s="43" t="str">
        <f t="shared" si="4412"/>
        <v>T</v>
      </c>
      <c r="F1235" s="13" t="s">
        <v>3098</v>
      </c>
      <c r="G1235" s="122" t="s">
        <v>327</v>
      </c>
      <c r="H1235" s="1076">
        <v>5.9</v>
      </c>
      <c r="I1235" s="1141"/>
      <c r="J1235" s="1142"/>
      <c r="K1235" s="1032">
        <f t="shared" si="4413"/>
        <v>0</v>
      </c>
      <c r="L1235" s="208"/>
      <c r="M1235" s="128"/>
      <c r="N1235" s="409"/>
      <c r="O1235" s="409"/>
      <c r="Q1235" s="686" t="s">
        <v>1865</v>
      </c>
      <c r="R1235" s="692" t="s">
        <v>2003</v>
      </c>
      <c r="T1235" s="680" t="str">
        <f>IF(IF(A1235=0,TRUE(),D1235=IFERROR(VLOOKUP(A1235,Zaplecze_Weryfikacja!A:B,2,FALSE),2))=TRUE(),"Tak","Nie")</f>
        <v>Nie</v>
      </c>
      <c r="U1235" s="681" t="str">
        <f>IF(T1235="Tak"," ",IF(IFERROR(VLOOKUP(A1235,Zaplecze_Weryfikacja!A:B,2,FALSE),"Inny numer Lp")="Inny numer Lp","Inny numer Lp",IF(VLOOKUP(A1235,Zaplecze_Weryfikacja!A:B,2,FALSE)=D1235,"Nieznana przyczyna","Inny opis")))</f>
        <v>Inny opis</v>
      </c>
      <c r="Y1235" s="785"/>
      <c r="Z1235" s="309">
        <f t="shared" si="4414"/>
        <v>0</v>
      </c>
      <c r="AA1235" s="785"/>
      <c r="AB1235" s="309">
        <f t="shared" si="4415"/>
        <v>0</v>
      </c>
      <c r="AC1235" s="785"/>
      <c r="AD1235" s="309">
        <f t="shared" si="4416"/>
        <v>0</v>
      </c>
      <c r="AE1235" s="785"/>
      <c r="AF1235" s="309">
        <f t="shared" si="4417"/>
        <v>0</v>
      </c>
      <c r="AG1235" s="785"/>
      <c r="AH1235" s="309">
        <f t="shared" si="4418"/>
        <v>0</v>
      </c>
      <c r="AI1235" s="785"/>
      <c r="AJ1235" s="309">
        <f t="shared" si="4419"/>
        <v>0</v>
      </c>
      <c r="AK1235" s="785"/>
      <c r="AL1235" s="309">
        <f t="shared" si="4420"/>
        <v>0</v>
      </c>
      <c r="AM1235" s="785"/>
      <c r="AN1235" s="309">
        <f t="shared" si="4421"/>
        <v>0</v>
      </c>
      <c r="AO1235" s="785"/>
      <c r="AP1235" s="309">
        <f t="shared" si="4422"/>
        <v>0</v>
      </c>
      <c r="AQ1235" s="785"/>
      <c r="AR1235" s="309">
        <f t="shared" si="4423"/>
        <v>0</v>
      </c>
      <c r="AT1235" s="782">
        <f t="shared" si="4246"/>
        <v>0</v>
      </c>
      <c r="AU1235" s="782">
        <f t="shared" si="4247"/>
        <v>0</v>
      </c>
      <c r="AV1235" s="782">
        <f t="shared" si="4248"/>
        <v>0</v>
      </c>
      <c r="AW1235" s="788" t="e">
        <f t="shared" si="4249"/>
        <v>#DIV/0!</v>
      </c>
      <c r="AY1235" s="781">
        <f t="shared" si="4250"/>
        <v>0</v>
      </c>
      <c r="AZ1235" s="777"/>
      <c r="BA1235" s="781">
        <f t="shared" si="4251"/>
        <v>0</v>
      </c>
      <c r="BB1235" s="777"/>
      <c r="BC1235" s="781">
        <f t="shared" si="4252"/>
        <v>0</v>
      </c>
      <c r="BD1235" s="777"/>
      <c r="BE1235" s="781">
        <f t="shared" si="4253"/>
        <v>0</v>
      </c>
      <c r="BF1235" s="777"/>
      <c r="BG1235" s="781">
        <f t="shared" si="4254"/>
        <v>0</v>
      </c>
      <c r="BH1235" s="777"/>
      <c r="BI1235" s="781">
        <f t="shared" si="4255"/>
        <v>0</v>
      </c>
      <c r="BJ1235" s="777"/>
      <c r="BK1235" s="781">
        <f t="shared" si="4256"/>
        <v>0</v>
      </c>
      <c r="BL1235" s="777"/>
      <c r="BM1235" s="781">
        <f t="shared" si="4257"/>
        <v>0</v>
      </c>
      <c r="BN1235" s="777"/>
      <c r="BO1235" s="781">
        <f t="shared" si="4258"/>
        <v>0</v>
      </c>
      <c r="BP1235" s="777"/>
      <c r="BQ1235" s="781">
        <f t="shared" si="4259"/>
        <v>0</v>
      </c>
      <c r="BR1235" s="777"/>
    </row>
    <row r="1236" spans="1:70" outlineLevel="3">
      <c r="A1236" s="6">
        <v>302774</v>
      </c>
      <c r="B1236" s="10"/>
      <c r="C1236" s="121" t="s">
        <v>115</v>
      </c>
      <c r="D1236" s="102" t="s">
        <v>179</v>
      </c>
      <c r="E1236" s="43" t="str">
        <f t="shared" si="4412"/>
        <v>T</v>
      </c>
      <c r="F1236" s="122" t="s">
        <v>266</v>
      </c>
      <c r="G1236" s="122" t="s">
        <v>325</v>
      </c>
      <c r="H1236" s="1076">
        <v>1</v>
      </c>
      <c r="I1236" s="1141"/>
      <c r="J1236" s="1142"/>
      <c r="K1236" s="1032">
        <f t="shared" si="4413"/>
        <v>0</v>
      </c>
      <c r="L1236" s="208"/>
      <c r="M1236" s="128"/>
      <c r="N1236" s="409"/>
      <c r="O1236" s="409"/>
      <c r="Q1236" s="684" t="s">
        <v>1881</v>
      </c>
      <c r="R1236" s="692" t="s">
        <v>2003</v>
      </c>
      <c r="T1236" s="680" t="str">
        <f>IF(IF(A1236=0,TRUE(),D1236=IFERROR(VLOOKUP(A1236,Zaplecze_Weryfikacja!A:B,2,FALSE),2))=TRUE(),"Tak","Nie")</f>
        <v>Nie</v>
      </c>
      <c r="U1236" s="681" t="str">
        <f>IF(T1236="Tak"," ",IF(IFERROR(VLOOKUP(A1236,Zaplecze_Weryfikacja!A:B,2,FALSE),"Inny numer Lp")="Inny numer Lp","Inny numer Lp",IF(VLOOKUP(A1236,Zaplecze_Weryfikacja!A:B,2,FALSE)=D1236,"Nieznana przyczyna","Inny opis")))</f>
        <v>Inny opis</v>
      </c>
      <c r="Y1236" s="785"/>
      <c r="Z1236" s="309">
        <f t="shared" si="4414"/>
        <v>0</v>
      </c>
      <c r="AA1236" s="785"/>
      <c r="AB1236" s="309">
        <f t="shared" si="4415"/>
        <v>0</v>
      </c>
      <c r="AC1236" s="785"/>
      <c r="AD1236" s="309">
        <f t="shared" si="4416"/>
        <v>0</v>
      </c>
      <c r="AE1236" s="785"/>
      <c r="AF1236" s="309">
        <f t="shared" si="4417"/>
        <v>0</v>
      </c>
      <c r="AG1236" s="785"/>
      <c r="AH1236" s="309">
        <f t="shared" si="4418"/>
        <v>0</v>
      </c>
      <c r="AI1236" s="785"/>
      <c r="AJ1236" s="309">
        <f t="shared" si="4419"/>
        <v>0</v>
      </c>
      <c r="AK1236" s="785"/>
      <c r="AL1236" s="309">
        <f t="shared" si="4420"/>
        <v>0</v>
      </c>
      <c r="AM1236" s="785"/>
      <c r="AN1236" s="309">
        <f t="shared" si="4421"/>
        <v>0</v>
      </c>
      <c r="AO1236" s="785"/>
      <c r="AP1236" s="309">
        <f t="shared" si="4422"/>
        <v>0</v>
      </c>
      <c r="AQ1236" s="785"/>
      <c r="AR1236" s="309">
        <f t="shared" si="4423"/>
        <v>0</v>
      </c>
      <c r="AT1236" s="782">
        <f t="shared" si="4246"/>
        <v>0</v>
      </c>
      <c r="AU1236" s="782">
        <f t="shared" si="4247"/>
        <v>0</v>
      </c>
      <c r="AV1236" s="782">
        <f t="shared" si="4248"/>
        <v>0</v>
      </c>
      <c r="AW1236" s="788" t="e">
        <f t="shared" si="4249"/>
        <v>#DIV/0!</v>
      </c>
      <c r="AY1236" s="781">
        <f t="shared" si="4250"/>
        <v>0</v>
      </c>
      <c r="AZ1236" s="777"/>
      <c r="BA1236" s="781">
        <f t="shared" si="4251"/>
        <v>0</v>
      </c>
      <c r="BB1236" s="777"/>
      <c r="BC1236" s="781">
        <f t="shared" si="4252"/>
        <v>0</v>
      </c>
      <c r="BD1236" s="777"/>
      <c r="BE1236" s="781">
        <f t="shared" si="4253"/>
        <v>0</v>
      </c>
      <c r="BF1236" s="777"/>
      <c r="BG1236" s="781">
        <f t="shared" si="4254"/>
        <v>0</v>
      </c>
      <c r="BH1236" s="777"/>
      <c r="BI1236" s="781">
        <f t="shared" si="4255"/>
        <v>0</v>
      </c>
      <c r="BJ1236" s="777"/>
      <c r="BK1236" s="781">
        <f t="shared" si="4256"/>
        <v>0</v>
      </c>
      <c r="BL1236" s="777"/>
      <c r="BM1236" s="781">
        <f t="shared" si="4257"/>
        <v>0</v>
      </c>
      <c r="BN1236" s="777"/>
      <c r="BO1236" s="781">
        <f t="shared" si="4258"/>
        <v>0</v>
      </c>
      <c r="BP1236" s="777"/>
      <c r="BQ1236" s="781">
        <f t="shared" si="4259"/>
        <v>0</v>
      </c>
      <c r="BR1236" s="777"/>
    </row>
    <row r="1237" spans="1:70" outlineLevel="3">
      <c r="A1237" s="1250">
        <v>302775</v>
      </c>
      <c r="B1237" s="10"/>
      <c r="C1237" s="121" t="s">
        <v>115</v>
      </c>
      <c r="D1237" s="1269" t="s">
        <v>3813</v>
      </c>
      <c r="E1237" s="43" t="str">
        <f t="shared" ref="E1237:E1238" si="4450">IF(H1237&gt;0,"T","N")</f>
        <v>T</v>
      </c>
      <c r="F1237" s="1253" t="s">
        <v>3812</v>
      </c>
      <c r="G1237" s="122" t="s">
        <v>325</v>
      </c>
      <c r="H1237" s="1076">
        <v>1</v>
      </c>
      <c r="I1237" s="1141"/>
      <c r="J1237" s="1142"/>
      <c r="K1237" s="1032">
        <f t="shared" ref="K1237:K1238" si="4451">IF(B1237="E","E",$H1237*I1237)</f>
        <v>0</v>
      </c>
      <c r="L1237" s="208"/>
      <c r="M1237" s="128"/>
      <c r="N1237" s="409"/>
      <c r="O1237" s="409"/>
      <c r="Q1237" s="684" t="s">
        <v>1881</v>
      </c>
      <c r="R1237" s="692" t="s">
        <v>2003</v>
      </c>
      <c r="T1237" s="680" t="str">
        <f>IF(IF(A1237=0,TRUE(),D1237=IFERROR(VLOOKUP(A1237,Zaplecze_Weryfikacja!A:B,2,FALSE),2))=TRUE(),"Tak","Nie")</f>
        <v>Nie</v>
      </c>
      <c r="U1237" s="681" t="str">
        <f>IF(T1237="Tak"," ",IF(IFERROR(VLOOKUP(A1237,Zaplecze_Weryfikacja!A:B,2,FALSE),"Inny numer Lp")="Inny numer Lp","Inny numer Lp",IF(VLOOKUP(A1237,Zaplecze_Weryfikacja!A:B,2,FALSE)=D1237,"Nieznana przyczyna","Inny opis")))</f>
        <v>Inny opis</v>
      </c>
      <c r="Y1237" s="785"/>
      <c r="Z1237" s="309">
        <f t="shared" ref="Z1237:Z1238" si="4452">IF($B1237="E","E",$H1237*Y1237)</f>
        <v>0</v>
      </c>
      <c r="AA1237" s="785"/>
      <c r="AB1237" s="309">
        <f t="shared" ref="AB1237:AB1238" si="4453">IF($B1237="E","E",$H1237*AA1237)</f>
        <v>0</v>
      </c>
      <c r="AC1237" s="785"/>
      <c r="AD1237" s="309">
        <f t="shared" ref="AD1237:AD1238" si="4454">IF($B1237="E","E",$H1237*AC1237)</f>
        <v>0</v>
      </c>
      <c r="AE1237" s="785"/>
      <c r="AF1237" s="309">
        <f t="shared" ref="AF1237:AF1238" si="4455">IF($B1237="E","E",$H1237*AE1237)</f>
        <v>0</v>
      </c>
      <c r="AG1237" s="785"/>
      <c r="AH1237" s="309">
        <f t="shared" ref="AH1237:AH1238" si="4456">IF($B1237="E","E",$H1237*AG1237)</f>
        <v>0</v>
      </c>
      <c r="AI1237" s="785"/>
      <c r="AJ1237" s="309">
        <f t="shared" ref="AJ1237:AJ1238" si="4457">IF($B1237="E","E",$H1237*AI1237)</f>
        <v>0</v>
      </c>
      <c r="AK1237" s="785"/>
      <c r="AL1237" s="309">
        <f t="shared" ref="AL1237:AL1238" si="4458">IF($B1237="E","E",$H1237*AK1237)</f>
        <v>0</v>
      </c>
      <c r="AM1237" s="785"/>
      <c r="AN1237" s="309">
        <f t="shared" ref="AN1237:AN1238" si="4459">IF($B1237="E","E",$H1237*AM1237)</f>
        <v>0</v>
      </c>
      <c r="AO1237" s="785"/>
      <c r="AP1237" s="309">
        <f t="shared" ref="AP1237:AP1238" si="4460">IF($B1237="E","E",$H1237*AO1237)</f>
        <v>0</v>
      </c>
      <c r="AQ1237" s="785"/>
      <c r="AR1237" s="309">
        <f t="shared" ref="AR1237:AR1238" si="4461">IF($B1237="E","E",$H1237*AQ1237)</f>
        <v>0</v>
      </c>
      <c r="AT1237" s="782">
        <f t="shared" ref="AT1237:AT1238" si="4462">MAX(Z1237,AB1237,AD1237,AF1237,AH1237,AJ1237,AL1237,AN1237,AP1237,AR1237)</f>
        <v>0</v>
      </c>
      <c r="AU1237" s="782">
        <f t="shared" ref="AU1237:AU1238" si="4463">IF($AU$6=10,MIN(Z1237,AB1237,AD1237,AF1237,AH1237,AJ1237,AL1237,AN1237,AP1237,AR1237),IF($AU$6=9,MIN(Z1237,AB1237,AD1237,AF1237,AH1237,AJ1237,AL1237,AN1237,AP1237),IF($AU$6=8,MIN(Z1237,AB1237,AD1237,AF1237,AH1237,AJ1237,AL1237,AN1237),IF($AU$6=7,MIN(Z1237,AB1237,AD1237,AF1237,AH1237,AJ1237,AL1237),IF($AU$6=6,MIN(Z1237,AB1237,AD1237,AF1237,AH1237,AJ1237),IF($AU$6=5,MIN(Z1237,AB1237,AD1237,AF1237,AH1237),IF($AU$6=4,MIN(Z1237,AB1237,AD1237,AF1237),IF($AU$6=4,MIN(Z1237,AB1237,AD1237,AF1237),IF($AU$6=3,MIN(Z1237,AB1237,AD1237),IF($AU$6=3,MIN(Z1237,AB1237,AD1237),IF($AU$6=2,MIN(Z1237,AB1237),IF($AU$6=1,MIN(Z1237),"Błąd - zła ilośc oferentów"))))))))))))</f>
        <v>0</v>
      </c>
      <c r="AV1237" s="782">
        <f t="shared" ref="AV1237:AV1238" si="4464">AT1237-AU1237</f>
        <v>0</v>
      </c>
      <c r="AW1237" s="788" t="e">
        <f t="shared" ref="AW1237:AW1238" si="4465">AT1237/AU1237</f>
        <v>#DIV/0!</v>
      </c>
      <c r="AY1237" s="781">
        <f t="shared" ref="AY1237:AY1238" si="4466">+AZ1237</f>
        <v>0</v>
      </c>
      <c r="AZ1237" s="777"/>
      <c r="BA1237" s="781">
        <f t="shared" ref="BA1237:BA1238" si="4467">+BB1237</f>
        <v>0</v>
      </c>
      <c r="BB1237" s="777"/>
      <c r="BC1237" s="781">
        <f t="shared" ref="BC1237:BC1238" si="4468">+BD1237</f>
        <v>0</v>
      </c>
      <c r="BD1237" s="777"/>
      <c r="BE1237" s="781">
        <f t="shared" ref="BE1237:BE1238" si="4469">+BF1237</f>
        <v>0</v>
      </c>
      <c r="BF1237" s="777"/>
      <c r="BG1237" s="781">
        <f t="shared" ref="BG1237:BG1238" si="4470">+BH1237</f>
        <v>0</v>
      </c>
      <c r="BH1237" s="777"/>
      <c r="BI1237" s="781">
        <f t="shared" ref="BI1237:BI1238" si="4471">+BJ1237</f>
        <v>0</v>
      </c>
      <c r="BJ1237" s="777"/>
      <c r="BK1237" s="781">
        <f t="shared" ref="BK1237:BK1238" si="4472">+BL1237</f>
        <v>0</v>
      </c>
      <c r="BL1237" s="777"/>
      <c r="BM1237" s="781">
        <f t="shared" ref="BM1237:BM1238" si="4473">+BN1237</f>
        <v>0</v>
      </c>
      <c r="BN1237" s="777"/>
      <c r="BO1237" s="781">
        <f t="shared" ref="BO1237:BO1238" si="4474">+BP1237</f>
        <v>0</v>
      </c>
      <c r="BP1237" s="777"/>
      <c r="BQ1237" s="781">
        <f t="shared" ref="BQ1237:BQ1238" si="4475">+BR1237</f>
        <v>0</v>
      </c>
      <c r="BR1237" s="777"/>
    </row>
    <row r="1238" spans="1:70" outlineLevel="3">
      <c r="A1238" s="1250" t="s">
        <v>3530</v>
      </c>
      <c r="B1238" s="10"/>
      <c r="C1238" s="160" t="s">
        <v>115</v>
      </c>
      <c r="D1238" s="34" t="s">
        <v>3532</v>
      </c>
      <c r="E1238" s="43" t="str">
        <f t="shared" si="4450"/>
        <v>T</v>
      </c>
      <c r="F1238" s="1253" t="s">
        <v>266</v>
      </c>
      <c r="G1238" s="134" t="s">
        <v>755</v>
      </c>
      <c r="H1238" s="1076">
        <v>76.400000000000006</v>
      </c>
      <c r="I1238" s="1141"/>
      <c r="J1238" s="1142"/>
      <c r="K1238" s="1032">
        <f t="shared" si="4451"/>
        <v>0</v>
      </c>
      <c r="L1238" s="485"/>
      <c r="M1238" s="128"/>
      <c r="N1238" s="409"/>
      <c r="O1238" s="409"/>
      <c r="Q1238" s="684" t="s">
        <v>1874</v>
      </c>
      <c r="R1238" s="692" t="s">
        <v>2007</v>
      </c>
      <c r="T1238" s="680" t="str">
        <f>IF(IF(A1238=0,TRUE(),D1238=IFERROR(VLOOKUP(A1238,Zaplecze_Weryfikacja!A:B,2,FALSE),2))=TRUE(),"Tak","Nie")</f>
        <v>Nie</v>
      </c>
      <c r="U1238" s="681" t="str">
        <f>IF(T1238="Tak"," ",IF(IFERROR(VLOOKUP(A1238,Zaplecze_Weryfikacja!A:B,2,FALSE),"Inny numer Lp")="Inny numer Lp","Inny numer Lp",IF(VLOOKUP(A1238,Zaplecze_Weryfikacja!A:B,2,FALSE)=D1238,"Nieznana przyczyna","Inny opis")))</f>
        <v>Inny numer Lp</v>
      </c>
      <c r="Y1238" s="785"/>
      <c r="Z1238" s="309">
        <f t="shared" si="4452"/>
        <v>0</v>
      </c>
      <c r="AA1238" s="785"/>
      <c r="AB1238" s="309">
        <f t="shared" si="4453"/>
        <v>0</v>
      </c>
      <c r="AC1238" s="785"/>
      <c r="AD1238" s="309">
        <f t="shared" si="4454"/>
        <v>0</v>
      </c>
      <c r="AE1238" s="785"/>
      <c r="AF1238" s="309">
        <f t="shared" si="4455"/>
        <v>0</v>
      </c>
      <c r="AG1238" s="785"/>
      <c r="AH1238" s="309">
        <f t="shared" si="4456"/>
        <v>0</v>
      </c>
      <c r="AI1238" s="785"/>
      <c r="AJ1238" s="309">
        <f t="shared" si="4457"/>
        <v>0</v>
      </c>
      <c r="AK1238" s="785"/>
      <c r="AL1238" s="309">
        <f t="shared" si="4458"/>
        <v>0</v>
      </c>
      <c r="AM1238" s="785"/>
      <c r="AN1238" s="309">
        <f t="shared" si="4459"/>
        <v>0</v>
      </c>
      <c r="AO1238" s="785"/>
      <c r="AP1238" s="309">
        <f t="shared" si="4460"/>
        <v>0</v>
      </c>
      <c r="AQ1238" s="785"/>
      <c r="AR1238" s="309">
        <f t="shared" si="4461"/>
        <v>0</v>
      </c>
      <c r="AT1238" s="782">
        <f t="shared" si="4462"/>
        <v>0</v>
      </c>
      <c r="AU1238" s="782">
        <f t="shared" si="4463"/>
        <v>0</v>
      </c>
      <c r="AV1238" s="782">
        <f t="shared" si="4464"/>
        <v>0</v>
      </c>
      <c r="AW1238" s="788" t="e">
        <f t="shared" si="4465"/>
        <v>#DIV/0!</v>
      </c>
      <c r="AY1238" s="781">
        <f t="shared" si="4466"/>
        <v>0</v>
      </c>
      <c r="AZ1238" s="777"/>
      <c r="BA1238" s="781">
        <f t="shared" si="4467"/>
        <v>0</v>
      </c>
      <c r="BB1238" s="777"/>
      <c r="BC1238" s="781">
        <f t="shared" si="4468"/>
        <v>0</v>
      </c>
      <c r="BD1238" s="777"/>
      <c r="BE1238" s="781">
        <f t="shared" si="4469"/>
        <v>0</v>
      </c>
      <c r="BF1238" s="777"/>
      <c r="BG1238" s="781">
        <f t="shared" si="4470"/>
        <v>0</v>
      </c>
      <c r="BH1238" s="777"/>
      <c r="BI1238" s="781">
        <f t="shared" si="4471"/>
        <v>0</v>
      </c>
      <c r="BJ1238" s="777"/>
      <c r="BK1238" s="781">
        <f t="shared" si="4472"/>
        <v>0</v>
      </c>
      <c r="BL1238" s="777"/>
      <c r="BM1238" s="781">
        <f t="shared" si="4473"/>
        <v>0</v>
      </c>
      <c r="BN1238" s="777"/>
      <c r="BO1238" s="781">
        <f t="shared" si="4474"/>
        <v>0</v>
      </c>
      <c r="BP1238" s="777"/>
      <c r="BQ1238" s="781">
        <f t="shared" si="4475"/>
        <v>0</v>
      </c>
      <c r="BR1238" s="777"/>
    </row>
    <row r="1239" spans="1:70" outlineLevel="3">
      <c r="A1239" s="1250" t="s">
        <v>3531</v>
      </c>
      <c r="B1239" s="10"/>
      <c r="C1239" s="160" t="s">
        <v>115</v>
      </c>
      <c r="D1239" s="34" t="s">
        <v>3533</v>
      </c>
      <c r="E1239" s="43" t="str">
        <f t="shared" ref="E1239" si="4476">IF(H1239&gt;0,"T","N")</f>
        <v>N</v>
      </c>
      <c r="F1239" s="13"/>
      <c r="G1239" s="134" t="s">
        <v>755</v>
      </c>
      <c r="H1239" s="1249">
        <v>0</v>
      </c>
      <c r="I1239" s="1141"/>
      <c r="J1239" s="1142"/>
      <c r="K1239" s="1032">
        <f t="shared" ref="K1239" si="4477">IF(B1239="E","E",$H1239*I1239)</f>
        <v>0</v>
      </c>
      <c r="L1239" s="485"/>
      <c r="M1239" s="128"/>
      <c r="N1239" s="409"/>
      <c r="O1239" s="409"/>
      <c r="Q1239" s="684" t="s">
        <v>1874</v>
      </c>
      <c r="R1239" s="692" t="s">
        <v>2007</v>
      </c>
      <c r="T1239" s="680" t="str">
        <f>IF(IF(A1239=0,TRUE(),D1239=IFERROR(VLOOKUP(A1239,Zaplecze_Weryfikacja!A:B,2,FALSE),2))=TRUE(),"Tak","Nie")</f>
        <v>Nie</v>
      </c>
      <c r="U1239" s="681" t="str">
        <f>IF(T1239="Tak"," ",IF(IFERROR(VLOOKUP(A1239,Zaplecze_Weryfikacja!A:B,2,FALSE),"Inny numer Lp")="Inny numer Lp","Inny numer Lp",IF(VLOOKUP(A1239,Zaplecze_Weryfikacja!A:B,2,FALSE)=D1239,"Nieznana przyczyna","Inny opis")))</f>
        <v>Inny numer Lp</v>
      </c>
      <c r="Y1239" s="785"/>
      <c r="Z1239" s="309">
        <f t="shared" ref="Z1239" si="4478">IF($B1239="E","E",$H1239*Y1239)</f>
        <v>0</v>
      </c>
      <c r="AA1239" s="785"/>
      <c r="AB1239" s="309">
        <f t="shared" ref="AB1239" si="4479">IF($B1239="E","E",$H1239*AA1239)</f>
        <v>0</v>
      </c>
      <c r="AC1239" s="785"/>
      <c r="AD1239" s="309">
        <f t="shared" ref="AD1239" si="4480">IF($B1239="E","E",$H1239*AC1239)</f>
        <v>0</v>
      </c>
      <c r="AE1239" s="785"/>
      <c r="AF1239" s="309">
        <f t="shared" ref="AF1239" si="4481">IF($B1239="E","E",$H1239*AE1239)</f>
        <v>0</v>
      </c>
      <c r="AG1239" s="785"/>
      <c r="AH1239" s="309">
        <f t="shared" ref="AH1239" si="4482">IF($B1239="E","E",$H1239*AG1239)</f>
        <v>0</v>
      </c>
      <c r="AI1239" s="785"/>
      <c r="AJ1239" s="309">
        <f t="shared" ref="AJ1239" si="4483">IF($B1239="E","E",$H1239*AI1239)</f>
        <v>0</v>
      </c>
      <c r="AK1239" s="785"/>
      <c r="AL1239" s="309">
        <f t="shared" ref="AL1239" si="4484">IF($B1239="E","E",$H1239*AK1239)</f>
        <v>0</v>
      </c>
      <c r="AM1239" s="785"/>
      <c r="AN1239" s="309">
        <f t="shared" ref="AN1239" si="4485">IF($B1239="E","E",$H1239*AM1239)</f>
        <v>0</v>
      </c>
      <c r="AO1239" s="785"/>
      <c r="AP1239" s="309">
        <f t="shared" ref="AP1239" si="4486">IF($B1239="E","E",$H1239*AO1239)</f>
        <v>0</v>
      </c>
      <c r="AQ1239" s="785"/>
      <c r="AR1239" s="309">
        <f t="shared" ref="AR1239" si="4487">IF($B1239="E","E",$H1239*AQ1239)</f>
        <v>0</v>
      </c>
      <c r="AT1239" s="782">
        <f t="shared" ref="AT1239" si="4488">MAX(Z1239,AB1239,AD1239,AF1239,AH1239,AJ1239,AL1239,AN1239,AP1239,AR1239)</f>
        <v>0</v>
      </c>
      <c r="AU1239" s="782">
        <f t="shared" ref="AU1239" si="4489">IF($AU$6=10,MIN(Z1239,AB1239,AD1239,AF1239,AH1239,AJ1239,AL1239,AN1239,AP1239,AR1239),IF($AU$6=9,MIN(Z1239,AB1239,AD1239,AF1239,AH1239,AJ1239,AL1239,AN1239,AP1239),IF($AU$6=8,MIN(Z1239,AB1239,AD1239,AF1239,AH1239,AJ1239,AL1239,AN1239),IF($AU$6=7,MIN(Z1239,AB1239,AD1239,AF1239,AH1239,AJ1239,AL1239),IF($AU$6=6,MIN(Z1239,AB1239,AD1239,AF1239,AH1239,AJ1239),IF($AU$6=5,MIN(Z1239,AB1239,AD1239,AF1239,AH1239),IF($AU$6=4,MIN(Z1239,AB1239,AD1239,AF1239),IF($AU$6=4,MIN(Z1239,AB1239,AD1239,AF1239),IF($AU$6=3,MIN(Z1239,AB1239,AD1239),IF($AU$6=3,MIN(Z1239,AB1239,AD1239),IF($AU$6=2,MIN(Z1239,AB1239),IF($AU$6=1,MIN(Z1239),"Błąd - zła ilośc oferentów"))))))))))))</f>
        <v>0</v>
      </c>
      <c r="AV1239" s="782">
        <f t="shared" ref="AV1239" si="4490">AT1239-AU1239</f>
        <v>0</v>
      </c>
      <c r="AW1239" s="788" t="e">
        <f t="shared" ref="AW1239" si="4491">AT1239/AU1239</f>
        <v>#DIV/0!</v>
      </c>
      <c r="AY1239" s="781">
        <f t="shared" ref="AY1239" si="4492">+AZ1239</f>
        <v>0</v>
      </c>
      <c r="AZ1239" s="777"/>
      <c r="BA1239" s="781">
        <f t="shared" ref="BA1239" si="4493">+BB1239</f>
        <v>0</v>
      </c>
      <c r="BB1239" s="777"/>
      <c r="BC1239" s="781">
        <f t="shared" ref="BC1239" si="4494">+BD1239</f>
        <v>0</v>
      </c>
      <c r="BD1239" s="777"/>
      <c r="BE1239" s="781">
        <f t="shared" ref="BE1239" si="4495">+BF1239</f>
        <v>0</v>
      </c>
      <c r="BF1239" s="777"/>
      <c r="BG1239" s="781">
        <f t="shared" ref="BG1239" si="4496">+BH1239</f>
        <v>0</v>
      </c>
      <c r="BH1239" s="777"/>
      <c r="BI1239" s="781">
        <f t="shared" ref="BI1239" si="4497">+BJ1239</f>
        <v>0</v>
      </c>
      <c r="BJ1239" s="777"/>
      <c r="BK1239" s="781">
        <f t="shared" ref="BK1239" si="4498">+BL1239</f>
        <v>0</v>
      </c>
      <c r="BL1239" s="777"/>
      <c r="BM1239" s="781">
        <f t="shared" ref="BM1239" si="4499">+BN1239</f>
        <v>0</v>
      </c>
      <c r="BN1239" s="777"/>
      <c r="BO1239" s="781">
        <f t="shared" ref="BO1239" si="4500">+BP1239</f>
        <v>0</v>
      </c>
      <c r="BP1239" s="777"/>
      <c r="BQ1239" s="781">
        <f t="shared" ref="BQ1239" si="4501">+BR1239</f>
        <v>0</v>
      </c>
      <c r="BR1239" s="777"/>
    </row>
    <row r="1240" spans="1:70" outlineLevel="3">
      <c r="A1240" s="6">
        <v>302776</v>
      </c>
      <c r="B1240" s="10"/>
      <c r="C1240" s="121" t="s">
        <v>115</v>
      </c>
      <c r="D1240" s="141" t="s">
        <v>814</v>
      </c>
      <c r="E1240" s="43" t="str">
        <f t="shared" si="4412"/>
        <v>N</v>
      </c>
      <c r="F1240" s="37" t="s">
        <v>267</v>
      </c>
      <c r="G1240" s="122" t="s">
        <v>325</v>
      </c>
      <c r="H1240" s="1076"/>
      <c r="I1240" s="1141"/>
      <c r="J1240" s="1142"/>
      <c r="K1240" s="1032">
        <f t="shared" si="4413"/>
        <v>0</v>
      </c>
      <c r="L1240" s="208"/>
      <c r="M1240" s="128"/>
      <c r="N1240" s="409"/>
      <c r="O1240" s="409"/>
      <c r="Q1240" s="684" t="s">
        <v>1923</v>
      </c>
      <c r="R1240" s="692" t="s">
        <v>2003</v>
      </c>
      <c r="T1240" s="680" t="str">
        <f>IF(IF(A1240=0,TRUE(),D1240=IFERROR(VLOOKUP(A1240,Zaplecze_Weryfikacja!A:B,2,FALSE),2))=TRUE(),"Tak","Nie")</f>
        <v>Nie</v>
      </c>
      <c r="U1240" s="681" t="str">
        <f>IF(T1240="Tak"," ",IF(IFERROR(VLOOKUP(A1240,Zaplecze_Weryfikacja!A:B,2,FALSE),"Inny numer Lp")="Inny numer Lp","Inny numer Lp",IF(VLOOKUP(A1240,Zaplecze_Weryfikacja!A:B,2,FALSE)=D1240,"Nieznana przyczyna","Inny opis")))</f>
        <v>Inny opis</v>
      </c>
      <c r="Y1240" s="785"/>
      <c r="Z1240" s="309">
        <f t="shared" si="4414"/>
        <v>0</v>
      </c>
      <c r="AA1240" s="785"/>
      <c r="AB1240" s="309">
        <f t="shared" si="4415"/>
        <v>0</v>
      </c>
      <c r="AC1240" s="785"/>
      <c r="AD1240" s="309">
        <f t="shared" si="4416"/>
        <v>0</v>
      </c>
      <c r="AE1240" s="785"/>
      <c r="AF1240" s="309">
        <f t="shared" si="4417"/>
        <v>0</v>
      </c>
      <c r="AG1240" s="785"/>
      <c r="AH1240" s="309">
        <f t="shared" si="4418"/>
        <v>0</v>
      </c>
      <c r="AI1240" s="785"/>
      <c r="AJ1240" s="309">
        <f t="shared" si="4419"/>
        <v>0</v>
      </c>
      <c r="AK1240" s="785"/>
      <c r="AL1240" s="309">
        <f t="shared" si="4420"/>
        <v>0</v>
      </c>
      <c r="AM1240" s="785"/>
      <c r="AN1240" s="309">
        <f t="shared" si="4421"/>
        <v>0</v>
      </c>
      <c r="AO1240" s="785"/>
      <c r="AP1240" s="309">
        <f t="shared" si="4422"/>
        <v>0</v>
      </c>
      <c r="AQ1240" s="785"/>
      <c r="AR1240" s="309">
        <f t="shared" si="4423"/>
        <v>0</v>
      </c>
      <c r="AT1240" s="782">
        <f t="shared" si="4246"/>
        <v>0</v>
      </c>
      <c r="AU1240" s="782">
        <f t="shared" si="4247"/>
        <v>0</v>
      </c>
      <c r="AV1240" s="782">
        <f t="shared" si="4248"/>
        <v>0</v>
      </c>
      <c r="AW1240" s="788" t="e">
        <f t="shared" si="4249"/>
        <v>#DIV/0!</v>
      </c>
      <c r="AY1240" s="781">
        <f t="shared" si="4250"/>
        <v>0</v>
      </c>
      <c r="AZ1240" s="777"/>
      <c r="BA1240" s="781">
        <f t="shared" si="4251"/>
        <v>0</v>
      </c>
      <c r="BB1240" s="777"/>
      <c r="BC1240" s="781">
        <f t="shared" si="4252"/>
        <v>0</v>
      </c>
      <c r="BD1240" s="777"/>
      <c r="BE1240" s="781">
        <f t="shared" si="4253"/>
        <v>0</v>
      </c>
      <c r="BF1240" s="777"/>
      <c r="BG1240" s="781">
        <f t="shared" si="4254"/>
        <v>0</v>
      </c>
      <c r="BH1240" s="777"/>
      <c r="BI1240" s="781">
        <f t="shared" si="4255"/>
        <v>0</v>
      </c>
      <c r="BJ1240" s="777"/>
      <c r="BK1240" s="781">
        <f t="shared" si="4256"/>
        <v>0</v>
      </c>
      <c r="BL1240" s="777"/>
      <c r="BM1240" s="781">
        <f t="shared" si="4257"/>
        <v>0</v>
      </c>
      <c r="BN1240" s="777"/>
      <c r="BO1240" s="781">
        <f t="shared" si="4258"/>
        <v>0</v>
      </c>
      <c r="BP1240" s="777"/>
      <c r="BQ1240" s="781">
        <f t="shared" si="4259"/>
        <v>0</v>
      </c>
      <c r="BR1240" s="777"/>
    </row>
    <row r="1241" spans="1:70" outlineLevel="3">
      <c r="A1241" s="6">
        <v>302777</v>
      </c>
      <c r="B1241" s="10"/>
      <c r="C1241" s="121" t="s">
        <v>115</v>
      </c>
      <c r="D1241" s="147" t="s">
        <v>998</v>
      </c>
      <c r="E1241" s="43" t="str">
        <f t="shared" si="4412"/>
        <v>N</v>
      </c>
      <c r="F1241" s="37"/>
      <c r="G1241" s="122" t="s">
        <v>325</v>
      </c>
      <c r="H1241" s="1076"/>
      <c r="I1241" s="1141"/>
      <c r="J1241" s="1142"/>
      <c r="K1241" s="1032">
        <f t="shared" si="4413"/>
        <v>0</v>
      </c>
      <c r="L1241" s="208"/>
      <c r="M1241" s="128" t="s">
        <v>1000</v>
      </c>
      <c r="N1241" s="409"/>
      <c r="O1241" s="409"/>
      <c r="Q1241" s="684" t="s">
        <v>1887</v>
      </c>
      <c r="R1241" s="692" t="s">
        <v>2003</v>
      </c>
      <c r="T1241" s="680" t="str">
        <f>IF(IF(A1241=0,TRUE(),D1241=IFERROR(VLOOKUP(A1241,Zaplecze_Weryfikacja!A:B,2,FALSE),2))=TRUE(),"Tak","Nie")</f>
        <v>Nie</v>
      </c>
      <c r="U1241" s="681" t="str">
        <f>IF(T1241="Tak"," ",IF(IFERROR(VLOOKUP(A1241,Zaplecze_Weryfikacja!A:B,2,FALSE),"Inny numer Lp")="Inny numer Lp","Inny numer Lp",IF(VLOOKUP(A1241,Zaplecze_Weryfikacja!A:B,2,FALSE)=D1241,"Nieznana przyczyna","Inny opis")))</f>
        <v>Inny opis</v>
      </c>
      <c r="Y1241" s="785"/>
      <c r="Z1241" s="309">
        <f t="shared" si="4414"/>
        <v>0</v>
      </c>
      <c r="AA1241" s="785"/>
      <c r="AB1241" s="309">
        <f t="shared" si="4415"/>
        <v>0</v>
      </c>
      <c r="AC1241" s="785"/>
      <c r="AD1241" s="309">
        <f t="shared" si="4416"/>
        <v>0</v>
      </c>
      <c r="AE1241" s="785"/>
      <c r="AF1241" s="309">
        <f t="shared" si="4417"/>
        <v>0</v>
      </c>
      <c r="AG1241" s="785"/>
      <c r="AH1241" s="309">
        <f t="shared" si="4418"/>
        <v>0</v>
      </c>
      <c r="AI1241" s="785"/>
      <c r="AJ1241" s="309">
        <f t="shared" si="4419"/>
        <v>0</v>
      </c>
      <c r="AK1241" s="785"/>
      <c r="AL1241" s="309">
        <f t="shared" si="4420"/>
        <v>0</v>
      </c>
      <c r="AM1241" s="785"/>
      <c r="AN1241" s="309">
        <f t="shared" si="4421"/>
        <v>0</v>
      </c>
      <c r="AO1241" s="785"/>
      <c r="AP1241" s="309">
        <f t="shared" si="4422"/>
        <v>0</v>
      </c>
      <c r="AQ1241" s="785"/>
      <c r="AR1241" s="309">
        <f t="shared" si="4423"/>
        <v>0</v>
      </c>
      <c r="AT1241" s="782">
        <f t="shared" si="4246"/>
        <v>0</v>
      </c>
      <c r="AU1241" s="782">
        <f t="shared" si="4247"/>
        <v>0</v>
      </c>
      <c r="AV1241" s="782">
        <f t="shared" si="4248"/>
        <v>0</v>
      </c>
      <c r="AW1241" s="788" t="e">
        <f t="shared" si="4249"/>
        <v>#DIV/0!</v>
      </c>
      <c r="AY1241" s="781">
        <f t="shared" si="4250"/>
        <v>0</v>
      </c>
      <c r="AZ1241" s="777"/>
      <c r="BA1241" s="781">
        <f t="shared" si="4251"/>
        <v>0</v>
      </c>
      <c r="BB1241" s="777"/>
      <c r="BC1241" s="781">
        <f t="shared" si="4252"/>
        <v>0</v>
      </c>
      <c r="BD1241" s="777"/>
      <c r="BE1241" s="781">
        <f t="shared" si="4253"/>
        <v>0</v>
      </c>
      <c r="BF1241" s="777"/>
      <c r="BG1241" s="781">
        <f t="shared" si="4254"/>
        <v>0</v>
      </c>
      <c r="BH1241" s="777"/>
      <c r="BI1241" s="781">
        <f t="shared" si="4255"/>
        <v>0</v>
      </c>
      <c r="BJ1241" s="777"/>
      <c r="BK1241" s="781">
        <f t="shared" si="4256"/>
        <v>0</v>
      </c>
      <c r="BL1241" s="777"/>
      <c r="BM1241" s="781">
        <f t="shared" si="4257"/>
        <v>0</v>
      </c>
      <c r="BN1241" s="777"/>
      <c r="BO1241" s="781">
        <f t="shared" si="4258"/>
        <v>0</v>
      </c>
      <c r="BP1241" s="777"/>
      <c r="BQ1241" s="781">
        <f t="shared" si="4259"/>
        <v>0</v>
      </c>
      <c r="BR1241" s="777"/>
    </row>
    <row r="1242" spans="1:70" ht="28.5" outlineLevel="3">
      <c r="A1242" s="6">
        <v>302778</v>
      </c>
      <c r="B1242" s="10"/>
      <c r="C1242" s="121" t="s">
        <v>115</v>
      </c>
      <c r="D1242" s="147" t="s">
        <v>999</v>
      </c>
      <c r="E1242" s="43" t="str">
        <f t="shared" si="4412"/>
        <v>N</v>
      </c>
      <c r="F1242" s="37"/>
      <c r="G1242" s="122" t="s">
        <v>325</v>
      </c>
      <c r="H1242" s="1076"/>
      <c r="I1242" s="1141"/>
      <c r="J1242" s="1142"/>
      <c r="K1242" s="1032">
        <f t="shared" si="4413"/>
        <v>0</v>
      </c>
      <c r="L1242" s="208"/>
      <c r="M1242" s="128" t="s">
        <v>1001</v>
      </c>
      <c r="N1242" s="409"/>
      <c r="O1242" s="409"/>
      <c r="Q1242" s="684" t="s">
        <v>1889</v>
      </c>
      <c r="R1242" s="692" t="s">
        <v>2003</v>
      </c>
      <c r="T1242" s="680" t="str">
        <f>IF(IF(A1242=0,TRUE(),D1242=IFERROR(VLOOKUP(A1242,Zaplecze_Weryfikacja!A:B,2,FALSE),2))=TRUE(),"Tak","Nie")</f>
        <v>Nie</v>
      </c>
      <c r="U1242" s="681" t="str">
        <f>IF(T1242="Tak"," ",IF(IFERROR(VLOOKUP(A1242,Zaplecze_Weryfikacja!A:B,2,FALSE),"Inny numer Lp")="Inny numer Lp","Inny numer Lp",IF(VLOOKUP(A1242,Zaplecze_Weryfikacja!A:B,2,FALSE)=D1242,"Nieznana przyczyna","Inny opis")))</f>
        <v>Inny opis</v>
      </c>
      <c r="Y1242" s="785"/>
      <c r="Z1242" s="309">
        <f t="shared" si="4414"/>
        <v>0</v>
      </c>
      <c r="AA1242" s="785"/>
      <c r="AB1242" s="309">
        <f t="shared" si="4415"/>
        <v>0</v>
      </c>
      <c r="AC1242" s="785"/>
      <c r="AD1242" s="309">
        <f t="shared" si="4416"/>
        <v>0</v>
      </c>
      <c r="AE1242" s="785"/>
      <c r="AF1242" s="309">
        <f t="shared" si="4417"/>
        <v>0</v>
      </c>
      <c r="AG1242" s="785"/>
      <c r="AH1242" s="309">
        <f t="shared" si="4418"/>
        <v>0</v>
      </c>
      <c r="AI1242" s="785"/>
      <c r="AJ1242" s="309">
        <f t="shared" si="4419"/>
        <v>0</v>
      </c>
      <c r="AK1242" s="785"/>
      <c r="AL1242" s="309">
        <f t="shared" si="4420"/>
        <v>0</v>
      </c>
      <c r="AM1242" s="785"/>
      <c r="AN1242" s="309">
        <f t="shared" si="4421"/>
        <v>0</v>
      </c>
      <c r="AO1242" s="785"/>
      <c r="AP1242" s="309">
        <f t="shared" si="4422"/>
        <v>0</v>
      </c>
      <c r="AQ1242" s="785"/>
      <c r="AR1242" s="309">
        <f t="shared" si="4423"/>
        <v>0</v>
      </c>
      <c r="AT1242" s="782">
        <f t="shared" ref="AT1242:AT1315" si="4502">MAX(Z1242,AB1242,AD1242,AF1242,AH1242,AJ1242,AL1242,AN1242,AP1242,AR1242)</f>
        <v>0</v>
      </c>
      <c r="AU1242" s="782">
        <f t="shared" ref="AU1242:AU1315" si="4503">IF($AU$6=10,MIN(Z1242,AB1242,AD1242,AF1242,AH1242,AJ1242,AL1242,AN1242,AP1242,AR1242),IF($AU$6=9,MIN(Z1242,AB1242,AD1242,AF1242,AH1242,AJ1242,AL1242,AN1242,AP1242),IF($AU$6=8,MIN(Z1242,AB1242,AD1242,AF1242,AH1242,AJ1242,AL1242,AN1242),IF($AU$6=7,MIN(Z1242,AB1242,AD1242,AF1242,AH1242,AJ1242,AL1242),IF($AU$6=6,MIN(Z1242,AB1242,AD1242,AF1242,AH1242,AJ1242),IF($AU$6=5,MIN(Z1242,AB1242,AD1242,AF1242,AH1242),IF($AU$6=4,MIN(Z1242,AB1242,AD1242,AF1242),IF($AU$6=4,MIN(Z1242,AB1242,AD1242,AF1242),IF($AU$6=3,MIN(Z1242,AB1242,AD1242),IF($AU$6=3,MIN(Z1242,AB1242,AD1242),IF($AU$6=2,MIN(Z1242,AB1242),IF($AU$6=1,MIN(Z1242),"Błąd - zła ilośc oferentów"))))))))))))</f>
        <v>0</v>
      </c>
      <c r="AV1242" s="782">
        <f t="shared" ref="AV1242:AV1315" si="4504">AT1242-AU1242</f>
        <v>0</v>
      </c>
      <c r="AW1242" s="788" t="e">
        <f t="shared" ref="AW1242:AW1315" si="4505">AT1242/AU1242</f>
        <v>#DIV/0!</v>
      </c>
      <c r="AY1242" s="781">
        <f t="shared" ref="AY1242:AY1315" si="4506">+AZ1242</f>
        <v>0</v>
      </c>
      <c r="AZ1242" s="777"/>
      <c r="BA1242" s="781">
        <f t="shared" ref="BA1242:BA1315" si="4507">+BB1242</f>
        <v>0</v>
      </c>
      <c r="BB1242" s="777"/>
      <c r="BC1242" s="781">
        <f t="shared" ref="BC1242:BC1315" si="4508">+BD1242</f>
        <v>0</v>
      </c>
      <c r="BD1242" s="777"/>
      <c r="BE1242" s="781">
        <f t="shared" ref="BE1242:BE1315" si="4509">+BF1242</f>
        <v>0</v>
      </c>
      <c r="BF1242" s="777"/>
      <c r="BG1242" s="781">
        <f t="shared" ref="BG1242:BG1315" si="4510">+BH1242</f>
        <v>0</v>
      </c>
      <c r="BH1242" s="777"/>
      <c r="BI1242" s="781">
        <f t="shared" ref="BI1242:BI1315" si="4511">+BJ1242</f>
        <v>0</v>
      </c>
      <c r="BJ1242" s="777"/>
      <c r="BK1242" s="781">
        <f t="shared" ref="BK1242:BK1315" si="4512">+BL1242</f>
        <v>0</v>
      </c>
      <c r="BL1242" s="777"/>
      <c r="BM1242" s="781">
        <f t="shared" ref="BM1242:BM1315" si="4513">+BN1242</f>
        <v>0</v>
      </c>
      <c r="BN1242" s="777"/>
      <c r="BO1242" s="781">
        <f t="shared" ref="BO1242:BO1315" si="4514">+BP1242</f>
        <v>0</v>
      </c>
      <c r="BP1242" s="777"/>
      <c r="BQ1242" s="781">
        <f t="shared" ref="BQ1242:BQ1315" si="4515">+BR1242</f>
        <v>0</v>
      </c>
      <c r="BR1242" s="777"/>
    </row>
    <row r="1243" spans="1:70" outlineLevel="3">
      <c r="A1243" s="6">
        <v>302779</v>
      </c>
      <c r="B1243" s="10"/>
      <c r="C1243" s="121" t="s">
        <v>115</v>
      </c>
      <c r="D1243" s="147" t="s">
        <v>297</v>
      </c>
      <c r="E1243" s="43" t="str">
        <f t="shared" si="4412"/>
        <v>N</v>
      </c>
      <c r="F1243" s="37"/>
      <c r="G1243" s="122" t="s">
        <v>325</v>
      </c>
      <c r="H1243" s="1076"/>
      <c r="I1243" s="1141"/>
      <c r="J1243" s="1142"/>
      <c r="K1243" s="1032">
        <f t="shared" si="4413"/>
        <v>0</v>
      </c>
      <c r="L1243" s="208"/>
      <c r="M1243" s="128" t="s">
        <v>1002</v>
      </c>
      <c r="N1243" s="409"/>
      <c r="O1243" s="409"/>
      <c r="Q1243" s="684" t="s">
        <v>1888</v>
      </c>
      <c r="R1243" s="692" t="s">
        <v>2003</v>
      </c>
      <c r="T1243" s="680" t="str">
        <f>IF(IF(A1243=0,TRUE(),D1243=IFERROR(VLOOKUP(A1243,Zaplecze_Weryfikacja!A:B,2,FALSE),2))=TRUE(),"Tak","Nie")</f>
        <v>Nie</v>
      </c>
      <c r="U1243" s="681" t="str">
        <f>IF(T1243="Tak"," ",IF(IFERROR(VLOOKUP(A1243,Zaplecze_Weryfikacja!A:B,2,FALSE),"Inny numer Lp")="Inny numer Lp","Inny numer Lp",IF(VLOOKUP(A1243,Zaplecze_Weryfikacja!A:B,2,FALSE)=D1243,"Nieznana przyczyna","Inny opis")))</f>
        <v>Inny opis</v>
      </c>
      <c r="Y1243" s="785"/>
      <c r="Z1243" s="309">
        <f t="shared" si="4414"/>
        <v>0</v>
      </c>
      <c r="AA1243" s="785"/>
      <c r="AB1243" s="309">
        <f t="shared" si="4415"/>
        <v>0</v>
      </c>
      <c r="AC1243" s="785"/>
      <c r="AD1243" s="309">
        <f t="shared" si="4416"/>
        <v>0</v>
      </c>
      <c r="AE1243" s="785"/>
      <c r="AF1243" s="309">
        <f t="shared" si="4417"/>
        <v>0</v>
      </c>
      <c r="AG1243" s="785"/>
      <c r="AH1243" s="309">
        <f t="shared" si="4418"/>
        <v>0</v>
      </c>
      <c r="AI1243" s="785"/>
      <c r="AJ1243" s="309">
        <f t="shared" si="4419"/>
        <v>0</v>
      </c>
      <c r="AK1243" s="785"/>
      <c r="AL1243" s="309">
        <f t="shared" si="4420"/>
        <v>0</v>
      </c>
      <c r="AM1243" s="785"/>
      <c r="AN1243" s="309">
        <f t="shared" si="4421"/>
        <v>0</v>
      </c>
      <c r="AO1243" s="785"/>
      <c r="AP1243" s="309">
        <f t="shared" si="4422"/>
        <v>0</v>
      </c>
      <c r="AQ1243" s="785"/>
      <c r="AR1243" s="309">
        <f t="shared" si="4423"/>
        <v>0</v>
      </c>
      <c r="AT1243" s="782">
        <f t="shared" si="4502"/>
        <v>0</v>
      </c>
      <c r="AU1243" s="782">
        <f t="shared" si="4503"/>
        <v>0</v>
      </c>
      <c r="AV1243" s="782">
        <f t="shared" si="4504"/>
        <v>0</v>
      </c>
      <c r="AW1243" s="788" t="e">
        <f t="shared" si="4505"/>
        <v>#DIV/0!</v>
      </c>
      <c r="AY1243" s="781">
        <f t="shared" si="4506"/>
        <v>0</v>
      </c>
      <c r="AZ1243" s="777"/>
      <c r="BA1243" s="781">
        <f t="shared" si="4507"/>
        <v>0</v>
      </c>
      <c r="BB1243" s="777"/>
      <c r="BC1243" s="781">
        <f t="shared" si="4508"/>
        <v>0</v>
      </c>
      <c r="BD1243" s="777"/>
      <c r="BE1243" s="781">
        <f t="shared" si="4509"/>
        <v>0</v>
      </c>
      <c r="BF1243" s="777"/>
      <c r="BG1243" s="781">
        <f t="shared" si="4510"/>
        <v>0</v>
      </c>
      <c r="BH1243" s="777"/>
      <c r="BI1243" s="781">
        <f t="shared" si="4511"/>
        <v>0</v>
      </c>
      <c r="BJ1243" s="777"/>
      <c r="BK1243" s="781">
        <f t="shared" si="4512"/>
        <v>0</v>
      </c>
      <c r="BL1243" s="777"/>
      <c r="BM1243" s="781">
        <f t="shared" si="4513"/>
        <v>0</v>
      </c>
      <c r="BN1243" s="777"/>
      <c r="BO1243" s="781">
        <f t="shared" si="4514"/>
        <v>0</v>
      </c>
      <c r="BP1243" s="777"/>
      <c r="BQ1243" s="781">
        <f t="shared" si="4515"/>
        <v>0</v>
      </c>
      <c r="BR1243" s="777"/>
    </row>
    <row r="1244" spans="1:70" outlineLevel="3">
      <c r="A1244" s="6">
        <v>302780</v>
      </c>
      <c r="B1244" s="10"/>
      <c r="C1244" s="121" t="s">
        <v>115</v>
      </c>
      <c r="D1244" s="33" t="s">
        <v>910</v>
      </c>
      <c r="E1244" s="43" t="str">
        <f t="shared" si="4412"/>
        <v>N</v>
      </c>
      <c r="F1244" s="37"/>
      <c r="G1244" s="122" t="s">
        <v>325</v>
      </c>
      <c r="H1244" s="1076"/>
      <c r="I1244" s="1141"/>
      <c r="J1244" s="1142"/>
      <c r="K1244" s="1032">
        <f t="shared" si="4413"/>
        <v>0</v>
      </c>
      <c r="L1244" s="208"/>
      <c r="M1244" s="128" t="s">
        <v>821</v>
      </c>
      <c r="N1244" s="409"/>
      <c r="O1244" s="409"/>
      <c r="Q1244" s="684" t="s">
        <v>1890</v>
      </c>
      <c r="R1244" s="692" t="s">
        <v>2003</v>
      </c>
      <c r="T1244" s="680" t="str">
        <f>IF(IF(A1244=0,TRUE(),D1244=IFERROR(VLOOKUP(A1244,Zaplecze_Weryfikacja!A:B,2,FALSE),2))=TRUE(),"Tak","Nie")</f>
        <v>Nie</v>
      </c>
      <c r="U1244" s="681" t="str">
        <f>IF(T1244="Tak"," ",IF(IFERROR(VLOOKUP(A1244,Zaplecze_Weryfikacja!A:B,2,FALSE),"Inny numer Lp")="Inny numer Lp","Inny numer Lp",IF(VLOOKUP(A1244,Zaplecze_Weryfikacja!A:B,2,FALSE)=D1244,"Nieznana przyczyna","Inny opis")))</f>
        <v>Inny opis</v>
      </c>
      <c r="Y1244" s="785"/>
      <c r="Z1244" s="309">
        <f t="shared" si="4414"/>
        <v>0</v>
      </c>
      <c r="AA1244" s="785"/>
      <c r="AB1244" s="309">
        <f t="shared" si="4415"/>
        <v>0</v>
      </c>
      <c r="AC1244" s="785"/>
      <c r="AD1244" s="309">
        <f t="shared" si="4416"/>
        <v>0</v>
      </c>
      <c r="AE1244" s="785"/>
      <c r="AF1244" s="309">
        <f t="shared" si="4417"/>
        <v>0</v>
      </c>
      <c r="AG1244" s="785"/>
      <c r="AH1244" s="309">
        <f t="shared" si="4418"/>
        <v>0</v>
      </c>
      <c r="AI1244" s="785"/>
      <c r="AJ1244" s="309">
        <f t="shared" si="4419"/>
        <v>0</v>
      </c>
      <c r="AK1244" s="785"/>
      <c r="AL1244" s="309">
        <f t="shared" si="4420"/>
        <v>0</v>
      </c>
      <c r="AM1244" s="785"/>
      <c r="AN1244" s="309">
        <f t="shared" si="4421"/>
        <v>0</v>
      </c>
      <c r="AO1244" s="785"/>
      <c r="AP1244" s="309">
        <f t="shared" si="4422"/>
        <v>0</v>
      </c>
      <c r="AQ1244" s="785"/>
      <c r="AR1244" s="309">
        <f t="shared" si="4423"/>
        <v>0</v>
      </c>
      <c r="AT1244" s="782">
        <f t="shared" si="4502"/>
        <v>0</v>
      </c>
      <c r="AU1244" s="782">
        <f t="shared" si="4503"/>
        <v>0</v>
      </c>
      <c r="AV1244" s="782">
        <f t="shared" si="4504"/>
        <v>0</v>
      </c>
      <c r="AW1244" s="788" t="e">
        <f t="shared" si="4505"/>
        <v>#DIV/0!</v>
      </c>
      <c r="AY1244" s="781">
        <f t="shared" si="4506"/>
        <v>0</v>
      </c>
      <c r="AZ1244" s="777"/>
      <c r="BA1244" s="781">
        <f t="shared" si="4507"/>
        <v>0</v>
      </c>
      <c r="BB1244" s="777"/>
      <c r="BC1244" s="781">
        <f t="shared" si="4508"/>
        <v>0</v>
      </c>
      <c r="BD1244" s="777"/>
      <c r="BE1244" s="781">
        <f t="shared" si="4509"/>
        <v>0</v>
      </c>
      <c r="BF1244" s="777"/>
      <c r="BG1244" s="781">
        <f t="shared" si="4510"/>
        <v>0</v>
      </c>
      <c r="BH1244" s="777"/>
      <c r="BI1244" s="781">
        <f t="shared" si="4511"/>
        <v>0</v>
      </c>
      <c r="BJ1244" s="777"/>
      <c r="BK1244" s="781">
        <f t="shared" si="4512"/>
        <v>0</v>
      </c>
      <c r="BL1244" s="777"/>
      <c r="BM1244" s="781">
        <f t="shared" si="4513"/>
        <v>0</v>
      </c>
      <c r="BN1244" s="777"/>
      <c r="BO1244" s="781">
        <f t="shared" si="4514"/>
        <v>0</v>
      </c>
      <c r="BP1244" s="777"/>
      <c r="BQ1244" s="781">
        <f t="shared" si="4515"/>
        <v>0</v>
      </c>
      <c r="BR1244" s="777"/>
    </row>
    <row r="1245" spans="1:70" outlineLevel="3">
      <c r="A1245" s="6"/>
      <c r="B1245" s="121"/>
      <c r="C1245" s="121"/>
      <c r="D1245" s="147"/>
      <c r="E1245" s="122"/>
      <c r="F1245" s="37"/>
      <c r="G1245" s="122"/>
      <c r="H1245" s="1017"/>
      <c r="I1245" s="1006"/>
      <c r="J1245" s="1111"/>
      <c r="K1245" s="1033"/>
      <c r="L1245" s="208"/>
      <c r="M1245" s="128"/>
      <c r="N1245" s="409"/>
      <c r="O1245" s="409"/>
      <c r="Q1245" s="683"/>
      <c r="R1245" s="692"/>
      <c r="T1245" s="680" t="str">
        <f>IF(IF(A1245=0,TRUE(),D1245=IFERROR(VLOOKUP(A1245,Zaplecze_Weryfikacja!A:B,2,FALSE),2))=TRUE(),"Tak","Nie")</f>
        <v>Tak</v>
      </c>
      <c r="U1245" s="681" t="str">
        <f>IF(T1245="Tak"," ",IF(IFERROR(VLOOKUP(A1245,Zaplecze_Weryfikacja!A:B,2,FALSE),"Inny numer Lp")="Inny numer Lp","Inny numer Lp",IF(VLOOKUP(A1245,Zaplecze_Weryfikacja!A:B,2,FALSE)=D1245,"Nieznana przyczyna","Inny opis")))</f>
        <v xml:space="preserve"> </v>
      </c>
      <c r="Y1245" s="785"/>
      <c r="Z1245" s="104"/>
      <c r="AA1245" s="785"/>
      <c r="AB1245" s="104"/>
      <c r="AC1245" s="785"/>
      <c r="AD1245" s="104"/>
      <c r="AE1245" s="785"/>
      <c r="AF1245" s="104"/>
      <c r="AG1245" s="785"/>
      <c r="AH1245" s="104"/>
      <c r="AI1245" s="785"/>
      <c r="AJ1245" s="104"/>
      <c r="AK1245" s="785"/>
      <c r="AL1245" s="104"/>
      <c r="AM1245" s="785"/>
      <c r="AN1245" s="104"/>
      <c r="AO1245" s="785"/>
      <c r="AP1245" s="104"/>
      <c r="AQ1245" s="785"/>
      <c r="AR1245" s="104"/>
      <c r="AT1245" s="782">
        <f t="shared" si="4502"/>
        <v>0</v>
      </c>
      <c r="AU1245" s="782">
        <f t="shared" si="4503"/>
        <v>0</v>
      </c>
      <c r="AV1245" s="782">
        <f t="shared" si="4504"/>
        <v>0</v>
      </c>
      <c r="AW1245" s="788" t="e">
        <f t="shared" si="4505"/>
        <v>#DIV/0!</v>
      </c>
      <c r="AY1245" s="781">
        <f t="shared" si="4506"/>
        <v>0</v>
      </c>
      <c r="AZ1245" s="777"/>
      <c r="BA1245" s="781">
        <f t="shared" si="4507"/>
        <v>0</v>
      </c>
      <c r="BB1245" s="777"/>
      <c r="BC1245" s="781">
        <f t="shared" si="4508"/>
        <v>0</v>
      </c>
      <c r="BD1245" s="777"/>
      <c r="BE1245" s="781">
        <f t="shared" si="4509"/>
        <v>0</v>
      </c>
      <c r="BF1245" s="777"/>
      <c r="BG1245" s="781">
        <f t="shared" si="4510"/>
        <v>0</v>
      </c>
      <c r="BH1245" s="777"/>
      <c r="BI1245" s="781">
        <f t="shared" si="4511"/>
        <v>0</v>
      </c>
      <c r="BJ1245" s="777"/>
      <c r="BK1245" s="781">
        <f t="shared" si="4512"/>
        <v>0</v>
      </c>
      <c r="BL1245" s="777"/>
      <c r="BM1245" s="781">
        <f t="shared" si="4513"/>
        <v>0</v>
      </c>
      <c r="BN1245" s="777"/>
      <c r="BO1245" s="781">
        <f t="shared" si="4514"/>
        <v>0</v>
      </c>
      <c r="BP1245" s="777"/>
      <c r="BQ1245" s="781">
        <f t="shared" si="4515"/>
        <v>0</v>
      </c>
      <c r="BR1245" s="777"/>
    </row>
    <row r="1246" spans="1:70" outlineLevel="3">
      <c r="A1246" s="667"/>
      <c r="B1246" s="668"/>
      <c r="C1246" s="668"/>
      <c r="D1246" s="672" t="s">
        <v>92</v>
      </c>
      <c r="E1246" s="773" t="str">
        <f>IF(COUNTIF(E1247:E1260,"T")=0,"N","T")</f>
        <v>T</v>
      </c>
      <c r="F1246" s="665"/>
      <c r="G1246" s="664"/>
      <c r="H1246" s="1079"/>
      <c r="I1246" s="1065"/>
      <c r="J1246" s="1116"/>
      <c r="K1246" s="1036">
        <f>SUBTOTAL(9,K1247:K1263)</f>
        <v>0</v>
      </c>
      <c r="L1246" s="496"/>
      <c r="M1246" s="657"/>
      <c r="N1246" s="657"/>
      <c r="O1246" s="657"/>
      <c r="Q1246" s="683"/>
      <c r="R1246" s="692"/>
      <c r="T1246" s="680" t="str">
        <f>IF(IF(A1246=0,TRUE(),D1246=IFERROR(VLOOKUP(A1246,Zaplecze_Weryfikacja!A:B,2,FALSE),2))=TRUE(),"Tak","Nie")</f>
        <v>Tak</v>
      </c>
      <c r="U1246" s="681" t="str">
        <f>IF(T1246="Tak"," ",IF(IFERROR(VLOOKUP(A1246,Zaplecze_Weryfikacja!A:B,2,FALSE),"Inny numer Lp")="Inny numer Lp","Inny numer Lp",IF(VLOOKUP(A1246,Zaplecze_Weryfikacja!A:B,2,FALSE)=D1246,"Nieznana przyczyna","Inny opis")))</f>
        <v xml:space="preserve"> </v>
      </c>
      <c r="Y1246" s="785"/>
      <c r="Z1246" s="663">
        <f>SUBTOTAL(9,Z1247:Z1263)</f>
        <v>0</v>
      </c>
      <c r="AA1246" s="785"/>
      <c r="AB1246" s="663">
        <f>SUBTOTAL(9,AB1247:AB1263)</f>
        <v>0</v>
      </c>
      <c r="AC1246" s="785"/>
      <c r="AD1246" s="663">
        <f>SUBTOTAL(9,AD1247:AD1263)</f>
        <v>0</v>
      </c>
      <c r="AE1246" s="785"/>
      <c r="AF1246" s="663">
        <f>SUBTOTAL(9,AF1247:AF1263)</f>
        <v>0</v>
      </c>
      <c r="AG1246" s="785"/>
      <c r="AH1246" s="663">
        <f>SUBTOTAL(9,AH1247:AH1263)</f>
        <v>0</v>
      </c>
      <c r="AI1246" s="785"/>
      <c r="AJ1246" s="663">
        <f>SUBTOTAL(9,AJ1247:AJ1263)</f>
        <v>0</v>
      </c>
      <c r="AK1246" s="785"/>
      <c r="AL1246" s="663">
        <f>SUBTOTAL(9,AL1247:AL1263)</f>
        <v>0</v>
      </c>
      <c r="AM1246" s="785"/>
      <c r="AN1246" s="663">
        <f>SUBTOTAL(9,AN1247:AN1263)</f>
        <v>0</v>
      </c>
      <c r="AO1246" s="785"/>
      <c r="AP1246" s="663">
        <f>SUBTOTAL(9,AP1247:AP1263)</f>
        <v>0</v>
      </c>
      <c r="AQ1246" s="785"/>
      <c r="AR1246" s="663">
        <f>SUBTOTAL(9,AR1247:AR1263)</f>
        <v>0</v>
      </c>
      <c r="AT1246" s="845">
        <f t="shared" si="4502"/>
        <v>0</v>
      </c>
      <c r="AU1246" s="845">
        <f t="shared" si="4503"/>
        <v>0</v>
      </c>
      <c r="AV1246" s="845">
        <f t="shared" si="4504"/>
        <v>0</v>
      </c>
      <c r="AW1246" s="846" t="e">
        <f t="shared" si="4505"/>
        <v>#DIV/0!</v>
      </c>
      <c r="AY1246" s="781">
        <f t="shared" si="4506"/>
        <v>0</v>
      </c>
      <c r="AZ1246" s="847"/>
      <c r="BA1246" s="781">
        <f t="shared" si="4507"/>
        <v>0</v>
      </c>
      <c r="BB1246" s="847"/>
      <c r="BC1246" s="781">
        <f t="shared" si="4508"/>
        <v>0</v>
      </c>
      <c r="BD1246" s="847"/>
      <c r="BE1246" s="781">
        <f t="shared" si="4509"/>
        <v>0</v>
      </c>
      <c r="BF1246" s="847"/>
      <c r="BG1246" s="781">
        <f t="shared" si="4510"/>
        <v>0</v>
      </c>
      <c r="BH1246" s="847"/>
      <c r="BI1246" s="781">
        <f t="shared" si="4511"/>
        <v>0</v>
      </c>
      <c r="BJ1246" s="847"/>
      <c r="BK1246" s="781">
        <f t="shared" si="4512"/>
        <v>0</v>
      </c>
      <c r="BL1246" s="847"/>
      <c r="BM1246" s="781">
        <f t="shared" si="4513"/>
        <v>0</v>
      </c>
      <c r="BN1246" s="847"/>
      <c r="BO1246" s="781">
        <f t="shared" si="4514"/>
        <v>0</v>
      </c>
      <c r="BP1246" s="847"/>
      <c r="BQ1246" s="781">
        <f t="shared" si="4515"/>
        <v>0</v>
      </c>
      <c r="BR1246" s="847"/>
    </row>
    <row r="1247" spans="1:70" outlineLevel="3">
      <c r="A1247" s="6">
        <v>302781</v>
      </c>
      <c r="B1247" s="10"/>
      <c r="C1247" s="121" t="s">
        <v>115</v>
      </c>
      <c r="D1247" s="167" t="s">
        <v>3184</v>
      </c>
      <c r="E1247" s="43" t="str">
        <f t="shared" ref="E1247:E1260" si="4516">IF(H1247&gt;0,"T","N")</f>
        <v>T</v>
      </c>
      <c r="F1247" s="13" t="s">
        <v>32</v>
      </c>
      <c r="G1247" s="122" t="s">
        <v>327</v>
      </c>
      <c r="H1247" s="1076">
        <v>4.9000000000000004</v>
      </c>
      <c r="I1247" s="1141"/>
      <c r="J1247" s="1142"/>
      <c r="K1247" s="1032">
        <f t="shared" ref="K1247:K1260" si="4517">IF(B1247="E","E",$H1247*I1247)</f>
        <v>0</v>
      </c>
      <c r="L1247" s="208"/>
      <c r="M1247" s="128"/>
      <c r="N1247" s="409"/>
      <c r="O1247" s="409"/>
      <c r="Q1247" s="684" t="s">
        <v>1913</v>
      </c>
      <c r="R1247" s="692" t="s">
        <v>2003</v>
      </c>
      <c r="T1247" s="680" t="str">
        <f>IF(IF(A1247=0,TRUE(),D1247=IFERROR(VLOOKUP(A1247,Zaplecze_Weryfikacja!A:B,2,FALSE),2))=TRUE(),"Tak","Nie")</f>
        <v>Nie</v>
      </c>
      <c r="U1247" s="681" t="str">
        <f>IF(T1247="Tak"," ",IF(IFERROR(VLOOKUP(A1247,Zaplecze_Weryfikacja!A:B,2,FALSE),"Inny numer Lp")="Inny numer Lp","Inny numer Lp",IF(VLOOKUP(A1247,Zaplecze_Weryfikacja!A:B,2,FALSE)=D1247,"Nieznana przyczyna","Inny opis")))</f>
        <v>Inny opis</v>
      </c>
      <c r="Y1247" s="785"/>
      <c r="Z1247" s="309">
        <f t="shared" ref="Z1247:Z1260" si="4518">IF($B1247="E","E",$H1247*Y1247)</f>
        <v>0</v>
      </c>
      <c r="AA1247" s="785"/>
      <c r="AB1247" s="309">
        <f t="shared" ref="AB1247:AB1260" si="4519">IF($B1247="E","E",$H1247*AA1247)</f>
        <v>0</v>
      </c>
      <c r="AC1247" s="785"/>
      <c r="AD1247" s="309">
        <f t="shared" ref="AD1247:AD1260" si="4520">IF($B1247="E","E",$H1247*AC1247)</f>
        <v>0</v>
      </c>
      <c r="AE1247" s="785"/>
      <c r="AF1247" s="309">
        <f t="shared" ref="AF1247:AF1260" si="4521">IF($B1247="E","E",$H1247*AE1247)</f>
        <v>0</v>
      </c>
      <c r="AG1247" s="785"/>
      <c r="AH1247" s="309">
        <f t="shared" ref="AH1247:AH1260" si="4522">IF($B1247="E","E",$H1247*AG1247)</f>
        <v>0</v>
      </c>
      <c r="AI1247" s="785"/>
      <c r="AJ1247" s="309">
        <f t="shared" ref="AJ1247:AJ1260" si="4523">IF($B1247="E","E",$H1247*AI1247)</f>
        <v>0</v>
      </c>
      <c r="AK1247" s="785"/>
      <c r="AL1247" s="309">
        <f t="shared" ref="AL1247:AL1260" si="4524">IF($B1247="E","E",$H1247*AK1247)</f>
        <v>0</v>
      </c>
      <c r="AM1247" s="785"/>
      <c r="AN1247" s="309">
        <f t="shared" ref="AN1247:AN1260" si="4525">IF($B1247="E","E",$H1247*AM1247)</f>
        <v>0</v>
      </c>
      <c r="AO1247" s="785"/>
      <c r="AP1247" s="309">
        <f t="shared" ref="AP1247:AP1260" si="4526">IF($B1247="E","E",$H1247*AO1247)</f>
        <v>0</v>
      </c>
      <c r="AQ1247" s="785"/>
      <c r="AR1247" s="309">
        <f t="shared" ref="AR1247:AR1260" si="4527">IF($B1247="E","E",$H1247*AQ1247)</f>
        <v>0</v>
      </c>
      <c r="AT1247" s="782">
        <f t="shared" si="4502"/>
        <v>0</v>
      </c>
      <c r="AU1247" s="782">
        <f t="shared" si="4503"/>
        <v>0</v>
      </c>
      <c r="AV1247" s="782">
        <f t="shared" si="4504"/>
        <v>0</v>
      </c>
      <c r="AW1247" s="788" t="e">
        <f t="shared" si="4505"/>
        <v>#DIV/0!</v>
      </c>
      <c r="AY1247" s="781">
        <f t="shared" si="4506"/>
        <v>0</v>
      </c>
      <c r="AZ1247" s="777"/>
      <c r="BA1247" s="781">
        <f t="shared" si="4507"/>
        <v>0</v>
      </c>
      <c r="BB1247" s="777"/>
      <c r="BC1247" s="781">
        <f t="shared" si="4508"/>
        <v>0</v>
      </c>
      <c r="BD1247" s="777"/>
      <c r="BE1247" s="781">
        <f t="shared" si="4509"/>
        <v>0</v>
      </c>
      <c r="BF1247" s="777"/>
      <c r="BG1247" s="781">
        <f t="shared" si="4510"/>
        <v>0</v>
      </c>
      <c r="BH1247" s="777"/>
      <c r="BI1247" s="781">
        <f t="shared" si="4511"/>
        <v>0</v>
      </c>
      <c r="BJ1247" s="777"/>
      <c r="BK1247" s="781">
        <f t="shared" si="4512"/>
        <v>0</v>
      </c>
      <c r="BL1247" s="777"/>
      <c r="BM1247" s="781">
        <f t="shared" si="4513"/>
        <v>0</v>
      </c>
      <c r="BN1247" s="777"/>
      <c r="BO1247" s="781">
        <f t="shared" si="4514"/>
        <v>0</v>
      </c>
      <c r="BP1247" s="777"/>
      <c r="BQ1247" s="781">
        <f t="shared" si="4515"/>
        <v>0</v>
      </c>
      <c r="BR1247" s="777"/>
    </row>
    <row r="1248" spans="1:70" outlineLevel="3">
      <c r="A1248" s="6">
        <v>302782</v>
      </c>
      <c r="B1248" s="10"/>
      <c r="C1248" s="121" t="s">
        <v>115</v>
      </c>
      <c r="D1248" s="33" t="s">
        <v>147</v>
      </c>
      <c r="E1248" s="43" t="str">
        <f t="shared" si="4516"/>
        <v>N</v>
      </c>
      <c r="F1248" s="13"/>
      <c r="G1248" s="122" t="s">
        <v>327</v>
      </c>
      <c r="H1248" s="1076"/>
      <c r="I1248" s="1141"/>
      <c r="J1248" s="1142"/>
      <c r="K1248" s="1032">
        <f t="shared" si="4517"/>
        <v>0</v>
      </c>
      <c r="L1248" s="208"/>
      <c r="M1248" s="128"/>
      <c r="N1248" s="409"/>
      <c r="O1248" s="409"/>
      <c r="Q1248" s="684" t="s">
        <v>1861</v>
      </c>
      <c r="R1248" s="692" t="s">
        <v>2003</v>
      </c>
      <c r="T1248" s="680" t="str">
        <f>IF(IF(A1248=0,TRUE(),D1248=IFERROR(VLOOKUP(A1248,Zaplecze_Weryfikacja!A:B,2,FALSE),2))=TRUE(),"Tak","Nie")</f>
        <v>Nie</v>
      </c>
      <c r="U1248" s="681" t="str">
        <f>IF(T1248="Tak"," ",IF(IFERROR(VLOOKUP(A1248,Zaplecze_Weryfikacja!A:B,2,FALSE),"Inny numer Lp")="Inny numer Lp","Inny numer Lp",IF(VLOOKUP(A1248,Zaplecze_Weryfikacja!A:B,2,FALSE)=D1248,"Nieznana przyczyna","Inny opis")))</f>
        <v>Inny opis</v>
      </c>
      <c r="Y1248" s="785"/>
      <c r="Z1248" s="309">
        <f t="shared" si="4518"/>
        <v>0</v>
      </c>
      <c r="AA1248" s="785"/>
      <c r="AB1248" s="309">
        <f t="shared" si="4519"/>
        <v>0</v>
      </c>
      <c r="AC1248" s="785"/>
      <c r="AD1248" s="309">
        <f t="shared" si="4520"/>
        <v>0</v>
      </c>
      <c r="AE1248" s="785"/>
      <c r="AF1248" s="309">
        <f t="shared" si="4521"/>
        <v>0</v>
      </c>
      <c r="AG1248" s="785"/>
      <c r="AH1248" s="309">
        <f t="shared" si="4522"/>
        <v>0</v>
      </c>
      <c r="AI1248" s="785"/>
      <c r="AJ1248" s="309">
        <f t="shared" si="4523"/>
        <v>0</v>
      </c>
      <c r="AK1248" s="785"/>
      <c r="AL1248" s="309">
        <f t="shared" si="4524"/>
        <v>0</v>
      </c>
      <c r="AM1248" s="785"/>
      <c r="AN1248" s="309">
        <f t="shared" si="4525"/>
        <v>0</v>
      </c>
      <c r="AO1248" s="785"/>
      <c r="AP1248" s="309">
        <f t="shared" si="4526"/>
        <v>0</v>
      </c>
      <c r="AQ1248" s="785"/>
      <c r="AR1248" s="309">
        <f t="shared" si="4527"/>
        <v>0</v>
      </c>
      <c r="AT1248" s="782">
        <f t="shared" si="4502"/>
        <v>0</v>
      </c>
      <c r="AU1248" s="782">
        <f t="shared" si="4503"/>
        <v>0</v>
      </c>
      <c r="AV1248" s="782">
        <f t="shared" si="4504"/>
        <v>0</v>
      </c>
      <c r="AW1248" s="788" t="e">
        <f t="shared" si="4505"/>
        <v>#DIV/0!</v>
      </c>
      <c r="AY1248" s="781">
        <f t="shared" si="4506"/>
        <v>0</v>
      </c>
      <c r="AZ1248" s="777"/>
      <c r="BA1248" s="781">
        <f t="shared" si="4507"/>
        <v>0</v>
      </c>
      <c r="BB1248" s="777"/>
      <c r="BC1248" s="781">
        <f t="shared" si="4508"/>
        <v>0</v>
      </c>
      <c r="BD1248" s="777"/>
      <c r="BE1248" s="781">
        <f t="shared" si="4509"/>
        <v>0</v>
      </c>
      <c r="BF1248" s="777"/>
      <c r="BG1248" s="781">
        <f t="shared" si="4510"/>
        <v>0</v>
      </c>
      <c r="BH1248" s="777"/>
      <c r="BI1248" s="781">
        <f t="shared" si="4511"/>
        <v>0</v>
      </c>
      <c r="BJ1248" s="777"/>
      <c r="BK1248" s="781">
        <f t="shared" si="4512"/>
        <v>0</v>
      </c>
      <c r="BL1248" s="777"/>
      <c r="BM1248" s="781">
        <f t="shared" si="4513"/>
        <v>0</v>
      </c>
      <c r="BN1248" s="777"/>
      <c r="BO1248" s="781">
        <f t="shared" si="4514"/>
        <v>0</v>
      </c>
      <c r="BP1248" s="777"/>
      <c r="BQ1248" s="781">
        <f t="shared" si="4515"/>
        <v>0</v>
      </c>
      <c r="BR1248" s="777"/>
    </row>
    <row r="1249" spans="1:70" outlineLevel="3">
      <c r="A1249" s="6">
        <v>302783</v>
      </c>
      <c r="B1249" s="10"/>
      <c r="C1249" s="121" t="s">
        <v>115</v>
      </c>
      <c r="D1249" s="33" t="s">
        <v>166</v>
      </c>
      <c r="E1249" s="43" t="str">
        <f t="shared" si="4516"/>
        <v>N</v>
      </c>
      <c r="F1249" s="13"/>
      <c r="G1249" s="122" t="s">
        <v>327</v>
      </c>
      <c r="H1249" s="1076"/>
      <c r="I1249" s="1141"/>
      <c r="J1249" s="1142"/>
      <c r="K1249" s="1032">
        <f t="shared" si="4517"/>
        <v>0</v>
      </c>
      <c r="L1249" s="208"/>
      <c r="M1249" s="128"/>
      <c r="N1249" s="409"/>
      <c r="O1249" s="409"/>
      <c r="Q1249" s="686" t="s">
        <v>1908</v>
      </c>
      <c r="R1249" s="692" t="s">
        <v>2003</v>
      </c>
      <c r="T1249" s="680" t="str">
        <f>IF(IF(A1249=0,TRUE(),D1249=IFERROR(VLOOKUP(A1249,Zaplecze_Weryfikacja!A:B,2,FALSE),2))=TRUE(),"Tak","Nie")</f>
        <v>Nie</v>
      </c>
      <c r="U1249" s="681" t="str">
        <f>IF(T1249="Tak"," ",IF(IFERROR(VLOOKUP(A1249,Zaplecze_Weryfikacja!A:B,2,FALSE),"Inny numer Lp")="Inny numer Lp","Inny numer Lp",IF(VLOOKUP(A1249,Zaplecze_Weryfikacja!A:B,2,FALSE)=D1249,"Nieznana przyczyna","Inny opis")))</f>
        <v>Inny opis</v>
      </c>
      <c r="Y1249" s="785"/>
      <c r="Z1249" s="309">
        <f t="shared" si="4518"/>
        <v>0</v>
      </c>
      <c r="AA1249" s="785"/>
      <c r="AB1249" s="309">
        <f t="shared" si="4519"/>
        <v>0</v>
      </c>
      <c r="AC1249" s="785"/>
      <c r="AD1249" s="309">
        <f t="shared" si="4520"/>
        <v>0</v>
      </c>
      <c r="AE1249" s="785"/>
      <c r="AF1249" s="309">
        <f t="shared" si="4521"/>
        <v>0</v>
      </c>
      <c r="AG1249" s="785"/>
      <c r="AH1249" s="309">
        <f t="shared" si="4522"/>
        <v>0</v>
      </c>
      <c r="AI1249" s="785"/>
      <c r="AJ1249" s="309">
        <f t="shared" si="4523"/>
        <v>0</v>
      </c>
      <c r="AK1249" s="785"/>
      <c r="AL1249" s="309">
        <f t="shared" si="4524"/>
        <v>0</v>
      </c>
      <c r="AM1249" s="785"/>
      <c r="AN1249" s="309">
        <f t="shared" si="4525"/>
        <v>0</v>
      </c>
      <c r="AO1249" s="785"/>
      <c r="AP1249" s="309">
        <f t="shared" si="4526"/>
        <v>0</v>
      </c>
      <c r="AQ1249" s="785"/>
      <c r="AR1249" s="309">
        <f t="shared" si="4527"/>
        <v>0</v>
      </c>
      <c r="AT1249" s="782">
        <f t="shared" si="4502"/>
        <v>0</v>
      </c>
      <c r="AU1249" s="782">
        <f t="shared" si="4503"/>
        <v>0</v>
      </c>
      <c r="AV1249" s="782">
        <f t="shared" si="4504"/>
        <v>0</v>
      </c>
      <c r="AW1249" s="788" t="e">
        <f t="shared" si="4505"/>
        <v>#DIV/0!</v>
      </c>
      <c r="AY1249" s="781">
        <f t="shared" si="4506"/>
        <v>0</v>
      </c>
      <c r="AZ1249" s="777"/>
      <c r="BA1249" s="781">
        <f t="shared" si="4507"/>
        <v>0</v>
      </c>
      <c r="BB1249" s="777"/>
      <c r="BC1249" s="781">
        <f t="shared" si="4508"/>
        <v>0</v>
      </c>
      <c r="BD1249" s="777"/>
      <c r="BE1249" s="781">
        <f t="shared" si="4509"/>
        <v>0</v>
      </c>
      <c r="BF1249" s="777"/>
      <c r="BG1249" s="781">
        <f t="shared" si="4510"/>
        <v>0</v>
      </c>
      <c r="BH1249" s="777"/>
      <c r="BI1249" s="781">
        <f t="shared" si="4511"/>
        <v>0</v>
      </c>
      <c r="BJ1249" s="777"/>
      <c r="BK1249" s="781">
        <f t="shared" si="4512"/>
        <v>0</v>
      </c>
      <c r="BL1249" s="777"/>
      <c r="BM1249" s="781">
        <f t="shared" si="4513"/>
        <v>0</v>
      </c>
      <c r="BN1249" s="777"/>
      <c r="BO1249" s="781">
        <f t="shared" si="4514"/>
        <v>0</v>
      </c>
      <c r="BP1249" s="777"/>
      <c r="BQ1249" s="781">
        <f t="shared" si="4515"/>
        <v>0</v>
      </c>
      <c r="BR1249" s="777"/>
    </row>
    <row r="1250" spans="1:70" outlineLevel="3">
      <c r="A1250" s="6">
        <v>302784</v>
      </c>
      <c r="B1250" s="10"/>
      <c r="C1250" s="121" t="s">
        <v>115</v>
      </c>
      <c r="D1250" s="190" t="s">
        <v>3330</v>
      </c>
      <c r="E1250" s="43" t="str">
        <f t="shared" si="4516"/>
        <v>T</v>
      </c>
      <c r="F1250" s="13" t="s">
        <v>143</v>
      </c>
      <c r="G1250" s="122" t="s">
        <v>327</v>
      </c>
      <c r="H1250" s="1076">
        <v>24</v>
      </c>
      <c r="I1250" s="1141"/>
      <c r="J1250" s="1142"/>
      <c r="K1250" s="1032">
        <f t="shared" si="4517"/>
        <v>0</v>
      </c>
      <c r="L1250" s="208"/>
      <c r="M1250" s="128"/>
      <c r="N1250" s="409"/>
      <c r="O1250" s="409"/>
      <c r="Q1250" s="684" t="s">
        <v>1864</v>
      </c>
      <c r="R1250" s="692" t="s">
        <v>2003</v>
      </c>
      <c r="T1250" s="680" t="str">
        <f>IF(IF(A1250=0,TRUE(),D1250=IFERROR(VLOOKUP(A1250,Zaplecze_Weryfikacja!A:B,2,FALSE),2))=TRUE(),"Tak","Nie")</f>
        <v>Nie</v>
      </c>
      <c r="U1250" s="681" t="str">
        <f>IF(T1250="Tak"," ",IF(IFERROR(VLOOKUP(A1250,Zaplecze_Weryfikacja!A:B,2,FALSE),"Inny numer Lp")="Inny numer Lp","Inny numer Lp",IF(VLOOKUP(A1250,Zaplecze_Weryfikacja!A:B,2,FALSE)=D1250,"Nieznana przyczyna","Inny opis")))</f>
        <v>Inny opis</v>
      </c>
      <c r="Y1250" s="785"/>
      <c r="Z1250" s="309">
        <f t="shared" si="4518"/>
        <v>0</v>
      </c>
      <c r="AA1250" s="785"/>
      <c r="AB1250" s="309">
        <f t="shared" si="4519"/>
        <v>0</v>
      </c>
      <c r="AC1250" s="785"/>
      <c r="AD1250" s="309">
        <f t="shared" si="4520"/>
        <v>0</v>
      </c>
      <c r="AE1250" s="785"/>
      <c r="AF1250" s="309">
        <f t="shared" si="4521"/>
        <v>0</v>
      </c>
      <c r="AG1250" s="785"/>
      <c r="AH1250" s="309">
        <f t="shared" si="4522"/>
        <v>0</v>
      </c>
      <c r="AI1250" s="785"/>
      <c r="AJ1250" s="309">
        <f t="shared" si="4523"/>
        <v>0</v>
      </c>
      <c r="AK1250" s="785"/>
      <c r="AL1250" s="309">
        <f t="shared" si="4524"/>
        <v>0</v>
      </c>
      <c r="AM1250" s="785"/>
      <c r="AN1250" s="309">
        <f t="shared" si="4525"/>
        <v>0</v>
      </c>
      <c r="AO1250" s="785"/>
      <c r="AP1250" s="309">
        <f t="shared" si="4526"/>
        <v>0</v>
      </c>
      <c r="AQ1250" s="785"/>
      <c r="AR1250" s="309">
        <f t="shared" si="4527"/>
        <v>0</v>
      </c>
      <c r="AT1250" s="782">
        <f t="shared" si="4502"/>
        <v>0</v>
      </c>
      <c r="AU1250" s="782">
        <f t="shared" si="4503"/>
        <v>0</v>
      </c>
      <c r="AV1250" s="782">
        <f t="shared" si="4504"/>
        <v>0</v>
      </c>
      <c r="AW1250" s="788" t="e">
        <f t="shared" si="4505"/>
        <v>#DIV/0!</v>
      </c>
      <c r="AY1250" s="781">
        <f t="shared" si="4506"/>
        <v>0</v>
      </c>
      <c r="AZ1250" s="777"/>
      <c r="BA1250" s="781">
        <f t="shared" si="4507"/>
        <v>0</v>
      </c>
      <c r="BB1250" s="777"/>
      <c r="BC1250" s="781">
        <f t="shared" si="4508"/>
        <v>0</v>
      </c>
      <c r="BD1250" s="777"/>
      <c r="BE1250" s="781">
        <f t="shared" si="4509"/>
        <v>0</v>
      </c>
      <c r="BF1250" s="777"/>
      <c r="BG1250" s="781">
        <f t="shared" si="4510"/>
        <v>0</v>
      </c>
      <c r="BH1250" s="777"/>
      <c r="BI1250" s="781">
        <f t="shared" si="4511"/>
        <v>0</v>
      </c>
      <c r="BJ1250" s="777"/>
      <c r="BK1250" s="781">
        <f t="shared" si="4512"/>
        <v>0</v>
      </c>
      <c r="BL1250" s="777"/>
      <c r="BM1250" s="781">
        <f t="shared" si="4513"/>
        <v>0</v>
      </c>
      <c r="BN1250" s="777"/>
      <c r="BO1250" s="781">
        <f t="shared" si="4514"/>
        <v>0</v>
      </c>
      <c r="BP1250" s="777"/>
      <c r="BQ1250" s="781">
        <f t="shared" si="4515"/>
        <v>0</v>
      </c>
      <c r="BR1250" s="777"/>
    </row>
    <row r="1251" spans="1:70" outlineLevel="3">
      <c r="A1251" s="1250">
        <v>302785</v>
      </c>
      <c r="B1251" s="10"/>
      <c r="C1251" s="121" t="s">
        <v>115</v>
      </c>
      <c r="D1251" s="190" t="s">
        <v>3175</v>
      </c>
      <c r="E1251" s="43" t="str">
        <f t="shared" ref="E1251" si="4528">IF(H1251&gt;0,"T","N")</f>
        <v>T</v>
      </c>
      <c r="F1251" s="13" t="s">
        <v>815</v>
      </c>
      <c r="G1251" s="122" t="s">
        <v>327</v>
      </c>
      <c r="H1251" s="1249">
        <v>13.2</v>
      </c>
      <c r="I1251" s="1141"/>
      <c r="J1251" s="1142"/>
      <c r="K1251" s="1032">
        <f t="shared" ref="K1251" si="4529">IF(B1251="E","E",$H1251*I1251)</f>
        <v>0</v>
      </c>
      <c r="L1251" s="208"/>
      <c r="M1251" s="128"/>
      <c r="N1251" s="409"/>
      <c r="O1251" s="409"/>
      <c r="Q1251" s="684" t="s">
        <v>1864</v>
      </c>
      <c r="R1251" s="692" t="s">
        <v>2003</v>
      </c>
      <c r="T1251" s="680" t="str">
        <f>IF(IF(A1251=0,TRUE(),D1251=IFERROR(VLOOKUP(A1251,Zaplecze_Weryfikacja!A:B,2,FALSE),2))=TRUE(),"Tak","Nie")</f>
        <v>Nie</v>
      </c>
      <c r="U1251" s="681" t="str">
        <f>IF(T1251="Tak"," ",IF(IFERROR(VLOOKUP(A1251,Zaplecze_Weryfikacja!A:B,2,FALSE),"Inny numer Lp")="Inny numer Lp","Inny numer Lp",IF(VLOOKUP(A1251,Zaplecze_Weryfikacja!A:B,2,FALSE)=D1251,"Nieznana przyczyna","Inny opis")))</f>
        <v>Inny opis</v>
      </c>
      <c r="Y1251" s="785"/>
      <c r="Z1251" s="309">
        <f t="shared" ref="Z1251" si="4530">IF($B1251="E","E",$H1251*Y1251)</f>
        <v>0</v>
      </c>
      <c r="AA1251" s="785"/>
      <c r="AB1251" s="309">
        <f t="shared" ref="AB1251" si="4531">IF($B1251="E","E",$H1251*AA1251)</f>
        <v>0</v>
      </c>
      <c r="AC1251" s="785"/>
      <c r="AD1251" s="309">
        <f t="shared" ref="AD1251" si="4532">IF($B1251="E","E",$H1251*AC1251)</f>
        <v>0</v>
      </c>
      <c r="AE1251" s="785"/>
      <c r="AF1251" s="309">
        <f t="shared" ref="AF1251" si="4533">IF($B1251="E","E",$H1251*AE1251)</f>
        <v>0</v>
      </c>
      <c r="AG1251" s="785"/>
      <c r="AH1251" s="309">
        <f t="shared" ref="AH1251" si="4534">IF($B1251="E","E",$H1251*AG1251)</f>
        <v>0</v>
      </c>
      <c r="AI1251" s="785"/>
      <c r="AJ1251" s="309">
        <f t="shared" ref="AJ1251" si="4535">IF($B1251="E","E",$H1251*AI1251)</f>
        <v>0</v>
      </c>
      <c r="AK1251" s="785"/>
      <c r="AL1251" s="309">
        <f t="shared" ref="AL1251" si="4536">IF($B1251="E","E",$H1251*AK1251)</f>
        <v>0</v>
      </c>
      <c r="AM1251" s="785"/>
      <c r="AN1251" s="309">
        <f t="shared" ref="AN1251" si="4537">IF($B1251="E","E",$H1251*AM1251)</f>
        <v>0</v>
      </c>
      <c r="AO1251" s="785"/>
      <c r="AP1251" s="309">
        <f t="shared" ref="AP1251" si="4538">IF($B1251="E","E",$H1251*AO1251)</f>
        <v>0</v>
      </c>
      <c r="AQ1251" s="785"/>
      <c r="AR1251" s="309">
        <f t="shared" ref="AR1251" si="4539">IF($B1251="E","E",$H1251*AQ1251)</f>
        <v>0</v>
      </c>
      <c r="AT1251" s="782">
        <f t="shared" ref="AT1251" si="4540">MAX(Z1251,AB1251,AD1251,AF1251,AH1251,AJ1251,AL1251,AN1251,AP1251,AR1251)</f>
        <v>0</v>
      </c>
      <c r="AU1251" s="782">
        <f t="shared" ref="AU1251" si="4541">IF($AU$6=10,MIN(Z1251,AB1251,AD1251,AF1251,AH1251,AJ1251,AL1251,AN1251,AP1251,AR1251),IF($AU$6=9,MIN(Z1251,AB1251,AD1251,AF1251,AH1251,AJ1251,AL1251,AN1251,AP1251),IF($AU$6=8,MIN(Z1251,AB1251,AD1251,AF1251,AH1251,AJ1251,AL1251,AN1251),IF($AU$6=7,MIN(Z1251,AB1251,AD1251,AF1251,AH1251,AJ1251,AL1251),IF($AU$6=6,MIN(Z1251,AB1251,AD1251,AF1251,AH1251,AJ1251),IF($AU$6=5,MIN(Z1251,AB1251,AD1251,AF1251,AH1251),IF($AU$6=4,MIN(Z1251,AB1251,AD1251,AF1251),IF($AU$6=4,MIN(Z1251,AB1251,AD1251,AF1251),IF($AU$6=3,MIN(Z1251,AB1251,AD1251),IF($AU$6=3,MIN(Z1251,AB1251,AD1251),IF($AU$6=2,MIN(Z1251,AB1251),IF($AU$6=1,MIN(Z1251),"Błąd - zła ilośc oferentów"))))))))))))</f>
        <v>0</v>
      </c>
      <c r="AV1251" s="782">
        <f t="shared" ref="AV1251" si="4542">AT1251-AU1251</f>
        <v>0</v>
      </c>
      <c r="AW1251" s="788" t="e">
        <f t="shared" ref="AW1251" si="4543">AT1251/AU1251</f>
        <v>#DIV/0!</v>
      </c>
      <c r="AY1251" s="781">
        <f t="shared" ref="AY1251" si="4544">+AZ1251</f>
        <v>0</v>
      </c>
      <c r="AZ1251" s="777"/>
      <c r="BA1251" s="781">
        <f t="shared" ref="BA1251" si="4545">+BB1251</f>
        <v>0</v>
      </c>
      <c r="BB1251" s="777"/>
      <c r="BC1251" s="781">
        <f t="shared" ref="BC1251" si="4546">+BD1251</f>
        <v>0</v>
      </c>
      <c r="BD1251" s="777"/>
      <c r="BE1251" s="781">
        <f t="shared" ref="BE1251" si="4547">+BF1251</f>
        <v>0</v>
      </c>
      <c r="BF1251" s="777"/>
      <c r="BG1251" s="781">
        <f t="shared" ref="BG1251" si="4548">+BH1251</f>
        <v>0</v>
      </c>
      <c r="BH1251" s="777"/>
      <c r="BI1251" s="781">
        <f t="shared" ref="BI1251" si="4549">+BJ1251</f>
        <v>0</v>
      </c>
      <c r="BJ1251" s="777"/>
      <c r="BK1251" s="781">
        <f t="shared" ref="BK1251" si="4550">+BL1251</f>
        <v>0</v>
      </c>
      <c r="BL1251" s="777"/>
      <c r="BM1251" s="781">
        <f t="shared" ref="BM1251" si="4551">+BN1251</f>
        <v>0</v>
      </c>
      <c r="BN1251" s="777"/>
      <c r="BO1251" s="781">
        <f t="shared" ref="BO1251" si="4552">+BP1251</f>
        <v>0</v>
      </c>
      <c r="BP1251" s="777"/>
      <c r="BQ1251" s="781">
        <f t="shared" ref="BQ1251" si="4553">+BR1251</f>
        <v>0</v>
      </c>
      <c r="BR1251" s="777"/>
    </row>
    <row r="1252" spans="1:70" outlineLevel="3">
      <c r="A1252" s="1250">
        <v>302786</v>
      </c>
      <c r="B1252" s="10"/>
      <c r="C1252" s="121" t="s">
        <v>115</v>
      </c>
      <c r="D1252" s="102" t="s">
        <v>1007</v>
      </c>
      <c r="E1252" s="43" t="str">
        <f t="shared" si="4516"/>
        <v>T</v>
      </c>
      <c r="F1252" s="13" t="s">
        <v>3095</v>
      </c>
      <c r="G1252" s="122" t="s">
        <v>327</v>
      </c>
      <c r="H1252" s="1249">
        <v>7</v>
      </c>
      <c r="I1252" s="1141"/>
      <c r="J1252" s="1142"/>
      <c r="K1252" s="1032">
        <f t="shared" si="4517"/>
        <v>0</v>
      </c>
      <c r="L1252" s="208"/>
      <c r="M1252" s="128"/>
      <c r="N1252" s="409"/>
      <c r="O1252" s="409"/>
      <c r="Q1252" s="684" t="s">
        <v>1893</v>
      </c>
      <c r="R1252" s="692" t="s">
        <v>2003</v>
      </c>
      <c r="T1252" s="680" t="str">
        <f>IF(IF(A1252=0,TRUE(),D1252=IFERROR(VLOOKUP(A1252,Zaplecze_Weryfikacja!A:B,2,FALSE),2))=TRUE(),"Tak","Nie")</f>
        <v>Nie</v>
      </c>
      <c r="U1252" s="681" t="str">
        <f>IF(T1252="Tak"," ",IF(IFERROR(VLOOKUP(A1252,Zaplecze_Weryfikacja!A:B,2,FALSE),"Inny numer Lp")="Inny numer Lp","Inny numer Lp",IF(VLOOKUP(A1252,Zaplecze_Weryfikacja!A:B,2,FALSE)=D1252,"Nieznana przyczyna","Inny opis")))</f>
        <v>Inny opis</v>
      </c>
      <c r="Y1252" s="785"/>
      <c r="Z1252" s="309">
        <f t="shared" si="4518"/>
        <v>0</v>
      </c>
      <c r="AA1252" s="785"/>
      <c r="AB1252" s="309">
        <f t="shared" si="4519"/>
        <v>0</v>
      </c>
      <c r="AC1252" s="785"/>
      <c r="AD1252" s="309">
        <f t="shared" si="4520"/>
        <v>0</v>
      </c>
      <c r="AE1252" s="785"/>
      <c r="AF1252" s="309">
        <f t="shared" si="4521"/>
        <v>0</v>
      </c>
      <c r="AG1252" s="785"/>
      <c r="AH1252" s="309">
        <f t="shared" si="4522"/>
        <v>0</v>
      </c>
      <c r="AI1252" s="785"/>
      <c r="AJ1252" s="309">
        <f t="shared" si="4523"/>
        <v>0</v>
      </c>
      <c r="AK1252" s="785"/>
      <c r="AL1252" s="309">
        <f t="shared" si="4524"/>
        <v>0</v>
      </c>
      <c r="AM1252" s="785"/>
      <c r="AN1252" s="309">
        <f t="shared" si="4525"/>
        <v>0</v>
      </c>
      <c r="AO1252" s="785"/>
      <c r="AP1252" s="309">
        <f t="shared" si="4526"/>
        <v>0</v>
      </c>
      <c r="AQ1252" s="785"/>
      <c r="AR1252" s="309">
        <f t="shared" si="4527"/>
        <v>0</v>
      </c>
      <c r="AT1252" s="782">
        <f t="shared" si="4502"/>
        <v>0</v>
      </c>
      <c r="AU1252" s="782">
        <f t="shared" si="4503"/>
        <v>0</v>
      </c>
      <c r="AV1252" s="782">
        <f t="shared" si="4504"/>
        <v>0</v>
      </c>
      <c r="AW1252" s="788" t="e">
        <f t="shared" si="4505"/>
        <v>#DIV/0!</v>
      </c>
      <c r="AY1252" s="781">
        <f t="shared" si="4506"/>
        <v>0</v>
      </c>
      <c r="AZ1252" s="777"/>
      <c r="BA1252" s="781">
        <f t="shared" si="4507"/>
        <v>0</v>
      </c>
      <c r="BB1252" s="777"/>
      <c r="BC1252" s="781">
        <f t="shared" si="4508"/>
        <v>0</v>
      </c>
      <c r="BD1252" s="777"/>
      <c r="BE1252" s="781">
        <f t="shared" si="4509"/>
        <v>0</v>
      </c>
      <c r="BF1252" s="777"/>
      <c r="BG1252" s="781">
        <f t="shared" si="4510"/>
        <v>0</v>
      </c>
      <c r="BH1252" s="777"/>
      <c r="BI1252" s="781">
        <f t="shared" si="4511"/>
        <v>0</v>
      </c>
      <c r="BJ1252" s="777"/>
      <c r="BK1252" s="781">
        <f t="shared" si="4512"/>
        <v>0</v>
      </c>
      <c r="BL1252" s="777"/>
      <c r="BM1252" s="781">
        <f t="shared" si="4513"/>
        <v>0</v>
      </c>
      <c r="BN1252" s="777"/>
      <c r="BO1252" s="781">
        <f t="shared" si="4514"/>
        <v>0</v>
      </c>
      <c r="BP1252" s="777"/>
      <c r="BQ1252" s="781">
        <f t="shared" si="4515"/>
        <v>0</v>
      </c>
      <c r="BR1252" s="777"/>
    </row>
    <row r="1253" spans="1:70" outlineLevel="3">
      <c r="A1253" s="6">
        <v>302787</v>
      </c>
      <c r="B1253" s="10"/>
      <c r="C1253" s="121" t="s">
        <v>115</v>
      </c>
      <c r="D1253" s="33" t="s">
        <v>3283</v>
      </c>
      <c r="E1253" s="43" t="str">
        <f t="shared" si="4516"/>
        <v>T</v>
      </c>
      <c r="F1253" s="13" t="s">
        <v>3231</v>
      </c>
      <c r="G1253" s="122" t="s">
        <v>327</v>
      </c>
      <c r="H1253" s="1076">
        <v>13.4</v>
      </c>
      <c r="I1253" s="1141"/>
      <c r="J1253" s="1142"/>
      <c r="K1253" s="1032">
        <f t="shared" si="4517"/>
        <v>0</v>
      </c>
      <c r="L1253" s="208"/>
      <c r="M1253" s="128"/>
      <c r="N1253" s="409"/>
      <c r="O1253" s="409"/>
      <c r="Q1253" s="686" t="s">
        <v>1865</v>
      </c>
      <c r="R1253" s="692" t="s">
        <v>2003</v>
      </c>
      <c r="T1253" s="680" t="str">
        <f>IF(IF(A1253=0,TRUE(),D1253=IFERROR(VLOOKUP(A1253,Zaplecze_Weryfikacja!A:B,2,FALSE),2))=TRUE(),"Tak","Nie")</f>
        <v>Nie</v>
      </c>
      <c r="U1253" s="681" t="str">
        <f>IF(T1253="Tak"," ",IF(IFERROR(VLOOKUP(A1253,Zaplecze_Weryfikacja!A:B,2,FALSE),"Inny numer Lp")="Inny numer Lp","Inny numer Lp",IF(VLOOKUP(A1253,Zaplecze_Weryfikacja!A:B,2,FALSE)=D1253,"Nieznana przyczyna","Inny opis")))</f>
        <v>Inny opis</v>
      </c>
      <c r="Y1253" s="785"/>
      <c r="Z1253" s="309">
        <f t="shared" si="4518"/>
        <v>0</v>
      </c>
      <c r="AA1253" s="785"/>
      <c r="AB1253" s="309">
        <f t="shared" si="4519"/>
        <v>0</v>
      </c>
      <c r="AC1253" s="785"/>
      <c r="AD1253" s="309">
        <f t="shared" si="4520"/>
        <v>0</v>
      </c>
      <c r="AE1253" s="785"/>
      <c r="AF1253" s="309">
        <f t="shared" si="4521"/>
        <v>0</v>
      </c>
      <c r="AG1253" s="785"/>
      <c r="AH1253" s="309">
        <f t="shared" si="4522"/>
        <v>0</v>
      </c>
      <c r="AI1253" s="785"/>
      <c r="AJ1253" s="309">
        <f t="shared" si="4523"/>
        <v>0</v>
      </c>
      <c r="AK1253" s="785"/>
      <c r="AL1253" s="309">
        <f t="shared" si="4524"/>
        <v>0</v>
      </c>
      <c r="AM1253" s="785"/>
      <c r="AN1253" s="309">
        <f t="shared" si="4525"/>
        <v>0</v>
      </c>
      <c r="AO1253" s="785"/>
      <c r="AP1253" s="309">
        <f t="shared" si="4526"/>
        <v>0</v>
      </c>
      <c r="AQ1253" s="785"/>
      <c r="AR1253" s="309">
        <f t="shared" si="4527"/>
        <v>0</v>
      </c>
      <c r="AT1253" s="782">
        <f t="shared" si="4502"/>
        <v>0</v>
      </c>
      <c r="AU1253" s="782">
        <f t="shared" si="4503"/>
        <v>0</v>
      </c>
      <c r="AV1253" s="782">
        <f t="shared" si="4504"/>
        <v>0</v>
      </c>
      <c r="AW1253" s="788" t="e">
        <f t="shared" si="4505"/>
        <v>#DIV/0!</v>
      </c>
      <c r="AY1253" s="781">
        <f t="shared" si="4506"/>
        <v>0</v>
      </c>
      <c r="AZ1253" s="777"/>
      <c r="BA1253" s="781">
        <f t="shared" si="4507"/>
        <v>0</v>
      </c>
      <c r="BB1253" s="777"/>
      <c r="BC1253" s="781">
        <f t="shared" si="4508"/>
        <v>0</v>
      </c>
      <c r="BD1253" s="777"/>
      <c r="BE1253" s="781">
        <f t="shared" si="4509"/>
        <v>0</v>
      </c>
      <c r="BF1253" s="777"/>
      <c r="BG1253" s="781">
        <f t="shared" si="4510"/>
        <v>0</v>
      </c>
      <c r="BH1253" s="777"/>
      <c r="BI1253" s="781">
        <f t="shared" si="4511"/>
        <v>0</v>
      </c>
      <c r="BJ1253" s="777"/>
      <c r="BK1253" s="781">
        <f t="shared" si="4512"/>
        <v>0</v>
      </c>
      <c r="BL1253" s="777"/>
      <c r="BM1253" s="781">
        <f t="shared" si="4513"/>
        <v>0</v>
      </c>
      <c r="BN1253" s="777"/>
      <c r="BO1253" s="781">
        <f t="shared" si="4514"/>
        <v>0</v>
      </c>
      <c r="BP1253" s="777"/>
      <c r="BQ1253" s="781">
        <f t="shared" si="4515"/>
        <v>0</v>
      </c>
      <c r="BR1253" s="777"/>
    </row>
    <row r="1254" spans="1:70" outlineLevel="3">
      <c r="A1254" s="6">
        <v>302788</v>
      </c>
      <c r="B1254" s="10"/>
      <c r="C1254" s="121" t="s">
        <v>115</v>
      </c>
      <c r="D1254" s="33" t="s">
        <v>3284</v>
      </c>
      <c r="E1254" s="43" t="str">
        <f t="shared" ref="E1254" si="4554">IF(H1254&gt;0,"T","N")</f>
        <v>T</v>
      </c>
      <c r="F1254" s="13" t="s">
        <v>3131</v>
      </c>
      <c r="G1254" s="122" t="s">
        <v>327</v>
      </c>
      <c r="H1254" s="1076">
        <v>13.4</v>
      </c>
      <c r="I1254" s="1141"/>
      <c r="J1254" s="1142"/>
      <c r="K1254" s="1032">
        <f t="shared" ref="K1254" si="4555">IF(B1254="E","E",$H1254*I1254)</f>
        <v>0</v>
      </c>
      <c r="L1254" s="208"/>
      <c r="M1254" s="128"/>
      <c r="N1254" s="409"/>
      <c r="O1254" s="409"/>
      <c r="Q1254" s="686" t="s">
        <v>1865</v>
      </c>
      <c r="R1254" s="692" t="s">
        <v>2003</v>
      </c>
      <c r="T1254" s="680" t="str">
        <f>IF(IF(A1254=0,TRUE(),D1254=IFERROR(VLOOKUP(A1254,Zaplecze_Weryfikacja!A:B,2,FALSE),2))=TRUE(),"Tak","Nie")</f>
        <v>Nie</v>
      </c>
      <c r="U1254" s="681" t="str">
        <f>IF(T1254="Tak"," ",IF(IFERROR(VLOOKUP(A1254,Zaplecze_Weryfikacja!A:B,2,FALSE),"Inny numer Lp")="Inny numer Lp","Inny numer Lp",IF(VLOOKUP(A1254,Zaplecze_Weryfikacja!A:B,2,FALSE)=D1254,"Nieznana przyczyna","Inny opis")))</f>
        <v>Inny opis</v>
      </c>
      <c r="Y1254" s="785"/>
      <c r="Z1254" s="309">
        <f t="shared" ref="Z1254" si="4556">IF($B1254="E","E",$H1254*Y1254)</f>
        <v>0</v>
      </c>
      <c r="AA1254" s="785"/>
      <c r="AB1254" s="309">
        <f t="shared" ref="AB1254" si="4557">IF($B1254="E","E",$H1254*AA1254)</f>
        <v>0</v>
      </c>
      <c r="AC1254" s="785"/>
      <c r="AD1254" s="309">
        <f t="shared" ref="AD1254" si="4558">IF($B1254="E","E",$H1254*AC1254)</f>
        <v>0</v>
      </c>
      <c r="AE1254" s="785"/>
      <c r="AF1254" s="309">
        <f t="shared" ref="AF1254" si="4559">IF($B1254="E","E",$H1254*AE1254)</f>
        <v>0</v>
      </c>
      <c r="AG1254" s="785"/>
      <c r="AH1254" s="309">
        <f t="shared" ref="AH1254" si="4560">IF($B1254="E","E",$H1254*AG1254)</f>
        <v>0</v>
      </c>
      <c r="AI1254" s="785"/>
      <c r="AJ1254" s="309">
        <f t="shared" ref="AJ1254" si="4561">IF($B1254="E","E",$H1254*AI1254)</f>
        <v>0</v>
      </c>
      <c r="AK1254" s="785"/>
      <c r="AL1254" s="309">
        <f t="shared" ref="AL1254" si="4562">IF($B1254="E","E",$H1254*AK1254)</f>
        <v>0</v>
      </c>
      <c r="AM1254" s="785"/>
      <c r="AN1254" s="309">
        <f t="shared" ref="AN1254" si="4563">IF($B1254="E","E",$H1254*AM1254)</f>
        <v>0</v>
      </c>
      <c r="AO1254" s="785"/>
      <c r="AP1254" s="309">
        <f t="shared" ref="AP1254" si="4564">IF($B1254="E","E",$H1254*AO1254)</f>
        <v>0</v>
      </c>
      <c r="AQ1254" s="785"/>
      <c r="AR1254" s="309">
        <f t="shared" ref="AR1254" si="4565">IF($B1254="E","E",$H1254*AQ1254)</f>
        <v>0</v>
      </c>
      <c r="AT1254" s="782">
        <f t="shared" ref="AT1254" si="4566">MAX(Z1254,AB1254,AD1254,AF1254,AH1254,AJ1254,AL1254,AN1254,AP1254,AR1254)</f>
        <v>0</v>
      </c>
      <c r="AU1254" s="782">
        <f t="shared" ref="AU1254" si="4567">IF($AU$6=10,MIN(Z1254,AB1254,AD1254,AF1254,AH1254,AJ1254,AL1254,AN1254,AP1254,AR1254),IF($AU$6=9,MIN(Z1254,AB1254,AD1254,AF1254,AH1254,AJ1254,AL1254,AN1254,AP1254),IF($AU$6=8,MIN(Z1254,AB1254,AD1254,AF1254,AH1254,AJ1254,AL1254,AN1254),IF($AU$6=7,MIN(Z1254,AB1254,AD1254,AF1254,AH1254,AJ1254,AL1254),IF($AU$6=6,MIN(Z1254,AB1254,AD1254,AF1254,AH1254,AJ1254),IF($AU$6=5,MIN(Z1254,AB1254,AD1254,AF1254,AH1254),IF($AU$6=4,MIN(Z1254,AB1254,AD1254,AF1254),IF($AU$6=4,MIN(Z1254,AB1254,AD1254,AF1254),IF($AU$6=3,MIN(Z1254,AB1254,AD1254),IF($AU$6=3,MIN(Z1254,AB1254,AD1254),IF($AU$6=2,MIN(Z1254,AB1254),IF($AU$6=1,MIN(Z1254),"Błąd - zła ilośc oferentów"))))))))))))</f>
        <v>0</v>
      </c>
      <c r="AV1254" s="782">
        <f t="shared" ref="AV1254" si="4568">AT1254-AU1254</f>
        <v>0</v>
      </c>
      <c r="AW1254" s="788" t="e">
        <f t="shared" ref="AW1254" si="4569">AT1254/AU1254</f>
        <v>#DIV/0!</v>
      </c>
      <c r="AY1254" s="781">
        <f t="shared" ref="AY1254" si="4570">+AZ1254</f>
        <v>0</v>
      </c>
      <c r="AZ1254" s="777"/>
      <c r="BA1254" s="781">
        <f t="shared" ref="BA1254" si="4571">+BB1254</f>
        <v>0</v>
      </c>
      <c r="BB1254" s="777"/>
      <c r="BC1254" s="781">
        <f t="shared" ref="BC1254" si="4572">+BD1254</f>
        <v>0</v>
      </c>
      <c r="BD1254" s="777"/>
      <c r="BE1254" s="781">
        <f t="shared" ref="BE1254" si="4573">+BF1254</f>
        <v>0</v>
      </c>
      <c r="BF1254" s="777"/>
      <c r="BG1254" s="781">
        <f t="shared" ref="BG1254" si="4574">+BH1254</f>
        <v>0</v>
      </c>
      <c r="BH1254" s="777"/>
      <c r="BI1254" s="781">
        <f t="shared" ref="BI1254" si="4575">+BJ1254</f>
        <v>0</v>
      </c>
      <c r="BJ1254" s="777"/>
      <c r="BK1254" s="781">
        <f t="shared" ref="BK1254" si="4576">+BL1254</f>
        <v>0</v>
      </c>
      <c r="BL1254" s="777"/>
      <c r="BM1254" s="781">
        <f t="shared" ref="BM1254" si="4577">+BN1254</f>
        <v>0</v>
      </c>
      <c r="BN1254" s="777"/>
      <c r="BO1254" s="781">
        <f t="shared" ref="BO1254" si="4578">+BP1254</f>
        <v>0</v>
      </c>
      <c r="BP1254" s="777"/>
      <c r="BQ1254" s="781">
        <f t="shared" ref="BQ1254" si="4579">+BR1254</f>
        <v>0</v>
      </c>
      <c r="BR1254" s="777"/>
    </row>
    <row r="1255" spans="1:70" outlineLevel="3">
      <c r="A1255" s="1250">
        <v>302789</v>
      </c>
      <c r="B1255" s="10"/>
      <c r="C1255" s="121" t="s">
        <v>115</v>
      </c>
      <c r="D1255" s="174" t="s">
        <v>997</v>
      </c>
      <c r="E1255" s="43" t="str">
        <f t="shared" si="4516"/>
        <v>N</v>
      </c>
      <c r="F1255" s="13" t="s">
        <v>3232</v>
      </c>
      <c r="G1255" s="122" t="s">
        <v>324</v>
      </c>
      <c r="H1255" s="1249">
        <v>0</v>
      </c>
      <c r="I1255" s="1141"/>
      <c r="J1255" s="1142"/>
      <c r="K1255" s="1032">
        <f t="shared" si="4517"/>
        <v>0</v>
      </c>
      <c r="L1255" s="208"/>
      <c r="M1255" s="128"/>
      <c r="N1255" s="409"/>
      <c r="O1255" s="409"/>
      <c r="Q1255" s="686" t="s">
        <v>1862</v>
      </c>
      <c r="R1255" s="692" t="s">
        <v>2003</v>
      </c>
      <c r="T1255" s="680" t="str">
        <f>IF(IF(A1255=0,TRUE(),D1255=IFERROR(VLOOKUP(A1255,Zaplecze_Weryfikacja!A:B,2,FALSE),2))=TRUE(),"Tak","Nie")</f>
        <v>Nie</v>
      </c>
      <c r="U1255" s="681" t="str">
        <f>IF(T1255="Tak"," ",IF(IFERROR(VLOOKUP(A1255,Zaplecze_Weryfikacja!A:B,2,FALSE),"Inny numer Lp")="Inny numer Lp","Inny numer Lp",IF(VLOOKUP(A1255,Zaplecze_Weryfikacja!A:B,2,FALSE)=D1255,"Nieznana przyczyna","Inny opis")))</f>
        <v>Inny opis</v>
      </c>
      <c r="Y1255" s="785"/>
      <c r="Z1255" s="309">
        <f t="shared" si="4518"/>
        <v>0</v>
      </c>
      <c r="AA1255" s="785"/>
      <c r="AB1255" s="309">
        <f t="shared" si="4519"/>
        <v>0</v>
      </c>
      <c r="AC1255" s="785"/>
      <c r="AD1255" s="309">
        <f t="shared" si="4520"/>
        <v>0</v>
      </c>
      <c r="AE1255" s="785"/>
      <c r="AF1255" s="309">
        <f t="shared" si="4521"/>
        <v>0</v>
      </c>
      <c r="AG1255" s="785"/>
      <c r="AH1255" s="309">
        <f t="shared" si="4522"/>
        <v>0</v>
      </c>
      <c r="AI1255" s="785"/>
      <c r="AJ1255" s="309">
        <f t="shared" si="4523"/>
        <v>0</v>
      </c>
      <c r="AK1255" s="785"/>
      <c r="AL1255" s="309">
        <f t="shared" si="4524"/>
        <v>0</v>
      </c>
      <c r="AM1255" s="785"/>
      <c r="AN1255" s="309">
        <f t="shared" si="4525"/>
        <v>0</v>
      </c>
      <c r="AO1255" s="785"/>
      <c r="AP1255" s="309">
        <f t="shared" si="4526"/>
        <v>0</v>
      </c>
      <c r="AQ1255" s="785"/>
      <c r="AR1255" s="309">
        <f t="shared" si="4527"/>
        <v>0</v>
      </c>
      <c r="AT1255" s="782">
        <f t="shared" si="4502"/>
        <v>0</v>
      </c>
      <c r="AU1255" s="782">
        <f t="shared" si="4503"/>
        <v>0</v>
      </c>
      <c r="AV1255" s="782">
        <f t="shared" si="4504"/>
        <v>0</v>
      </c>
      <c r="AW1255" s="788" t="e">
        <f t="shared" si="4505"/>
        <v>#DIV/0!</v>
      </c>
      <c r="AY1255" s="781">
        <f t="shared" si="4506"/>
        <v>0</v>
      </c>
      <c r="AZ1255" s="777"/>
      <c r="BA1255" s="781">
        <f t="shared" si="4507"/>
        <v>0</v>
      </c>
      <c r="BB1255" s="777"/>
      <c r="BC1255" s="781">
        <f t="shared" si="4508"/>
        <v>0</v>
      </c>
      <c r="BD1255" s="777"/>
      <c r="BE1255" s="781">
        <f t="shared" si="4509"/>
        <v>0</v>
      </c>
      <c r="BF1255" s="777"/>
      <c r="BG1255" s="781">
        <f t="shared" si="4510"/>
        <v>0</v>
      </c>
      <c r="BH1255" s="777"/>
      <c r="BI1255" s="781">
        <f t="shared" si="4511"/>
        <v>0</v>
      </c>
      <c r="BJ1255" s="777"/>
      <c r="BK1255" s="781">
        <f t="shared" si="4512"/>
        <v>0</v>
      </c>
      <c r="BL1255" s="777"/>
      <c r="BM1255" s="781">
        <f t="shared" si="4513"/>
        <v>0</v>
      </c>
      <c r="BN1255" s="777"/>
      <c r="BO1255" s="781">
        <f t="shared" si="4514"/>
        <v>0</v>
      </c>
      <c r="BP1255" s="777"/>
      <c r="BQ1255" s="781">
        <f t="shared" si="4515"/>
        <v>0</v>
      </c>
      <c r="BR1255" s="777"/>
    </row>
    <row r="1256" spans="1:70" outlineLevel="3">
      <c r="A1256" s="6">
        <v>302790</v>
      </c>
      <c r="B1256" s="10"/>
      <c r="C1256" s="121" t="s">
        <v>115</v>
      </c>
      <c r="D1256" s="34" t="s">
        <v>1003</v>
      </c>
      <c r="E1256" s="43" t="str">
        <f t="shared" si="4516"/>
        <v>T</v>
      </c>
      <c r="F1256" s="13"/>
      <c r="G1256" s="122" t="s">
        <v>325</v>
      </c>
      <c r="H1256" s="1076">
        <v>1</v>
      </c>
      <c r="I1256" s="1141"/>
      <c r="J1256" s="1142"/>
      <c r="K1256" s="1032">
        <f t="shared" si="4517"/>
        <v>0</v>
      </c>
      <c r="L1256" s="208"/>
      <c r="M1256" s="128"/>
      <c r="N1256" s="409"/>
      <c r="O1256" s="409"/>
      <c r="Q1256" s="684" t="s">
        <v>1862</v>
      </c>
      <c r="R1256" s="692" t="s">
        <v>2003</v>
      </c>
      <c r="T1256" s="680" t="str">
        <f>IF(IF(A1256=0,TRUE(),D1256=IFERROR(VLOOKUP(A1256,Zaplecze_Weryfikacja!A:B,2,FALSE),2))=TRUE(),"Tak","Nie")</f>
        <v>Nie</v>
      </c>
      <c r="U1256" s="681" t="str">
        <f>IF(T1256="Tak"," ",IF(IFERROR(VLOOKUP(A1256,Zaplecze_Weryfikacja!A:B,2,FALSE),"Inny numer Lp")="Inny numer Lp","Inny numer Lp",IF(VLOOKUP(A1256,Zaplecze_Weryfikacja!A:B,2,FALSE)=D1256,"Nieznana przyczyna","Inny opis")))</f>
        <v>Inny opis</v>
      </c>
      <c r="Y1256" s="785"/>
      <c r="Z1256" s="309">
        <f t="shared" si="4518"/>
        <v>0</v>
      </c>
      <c r="AA1256" s="785"/>
      <c r="AB1256" s="309">
        <f t="shared" si="4519"/>
        <v>0</v>
      </c>
      <c r="AC1256" s="785"/>
      <c r="AD1256" s="309">
        <f t="shared" si="4520"/>
        <v>0</v>
      </c>
      <c r="AE1256" s="785"/>
      <c r="AF1256" s="309">
        <f t="shared" si="4521"/>
        <v>0</v>
      </c>
      <c r="AG1256" s="785"/>
      <c r="AH1256" s="309">
        <f t="shared" si="4522"/>
        <v>0</v>
      </c>
      <c r="AI1256" s="785"/>
      <c r="AJ1256" s="309">
        <f t="shared" si="4523"/>
        <v>0</v>
      </c>
      <c r="AK1256" s="785"/>
      <c r="AL1256" s="309">
        <f t="shared" si="4524"/>
        <v>0</v>
      </c>
      <c r="AM1256" s="785"/>
      <c r="AN1256" s="309">
        <f t="shared" si="4525"/>
        <v>0</v>
      </c>
      <c r="AO1256" s="785"/>
      <c r="AP1256" s="309">
        <f t="shared" si="4526"/>
        <v>0</v>
      </c>
      <c r="AQ1256" s="785"/>
      <c r="AR1256" s="309">
        <f t="shared" si="4527"/>
        <v>0</v>
      </c>
      <c r="AT1256" s="782">
        <f t="shared" si="4502"/>
        <v>0</v>
      </c>
      <c r="AU1256" s="782">
        <f t="shared" si="4503"/>
        <v>0</v>
      </c>
      <c r="AV1256" s="782">
        <f t="shared" si="4504"/>
        <v>0</v>
      </c>
      <c r="AW1256" s="788" t="e">
        <f t="shared" si="4505"/>
        <v>#DIV/0!</v>
      </c>
      <c r="AY1256" s="781">
        <f t="shared" si="4506"/>
        <v>0</v>
      </c>
      <c r="AZ1256" s="777"/>
      <c r="BA1256" s="781">
        <f t="shared" si="4507"/>
        <v>0</v>
      </c>
      <c r="BB1256" s="777"/>
      <c r="BC1256" s="781">
        <f t="shared" si="4508"/>
        <v>0</v>
      </c>
      <c r="BD1256" s="777"/>
      <c r="BE1256" s="781">
        <f t="shared" si="4509"/>
        <v>0</v>
      </c>
      <c r="BF1256" s="777"/>
      <c r="BG1256" s="781">
        <f t="shared" si="4510"/>
        <v>0</v>
      </c>
      <c r="BH1256" s="777"/>
      <c r="BI1256" s="781">
        <f t="shared" si="4511"/>
        <v>0</v>
      </c>
      <c r="BJ1256" s="777"/>
      <c r="BK1256" s="781">
        <f t="shared" si="4512"/>
        <v>0</v>
      </c>
      <c r="BL1256" s="777"/>
      <c r="BM1256" s="781">
        <f t="shared" si="4513"/>
        <v>0</v>
      </c>
      <c r="BN1256" s="777"/>
      <c r="BO1256" s="781">
        <f t="shared" si="4514"/>
        <v>0</v>
      </c>
      <c r="BP1256" s="777"/>
      <c r="BQ1256" s="781">
        <f t="shared" si="4515"/>
        <v>0</v>
      </c>
      <c r="BR1256" s="777"/>
    </row>
    <row r="1257" spans="1:70" ht="28.5" outlineLevel="3">
      <c r="A1257" s="6">
        <v>302791</v>
      </c>
      <c r="B1257" s="10"/>
      <c r="C1257" s="121" t="s">
        <v>115</v>
      </c>
      <c r="D1257" s="111" t="s">
        <v>1004</v>
      </c>
      <c r="E1257" s="43" t="str">
        <f t="shared" si="4516"/>
        <v>T</v>
      </c>
      <c r="F1257" s="13"/>
      <c r="G1257" s="122" t="s">
        <v>325</v>
      </c>
      <c r="H1257" s="1076">
        <v>1</v>
      </c>
      <c r="I1257" s="1141"/>
      <c r="J1257" s="1142"/>
      <c r="K1257" s="1032">
        <f t="shared" si="4517"/>
        <v>0</v>
      </c>
      <c r="L1257" s="208"/>
      <c r="M1257" s="128"/>
      <c r="N1257" s="409"/>
      <c r="O1257" s="409"/>
      <c r="Q1257" s="684" t="s">
        <v>1874</v>
      </c>
      <c r="R1257" s="692" t="s">
        <v>2003</v>
      </c>
      <c r="T1257" s="680" t="str">
        <f>IF(IF(A1257=0,TRUE(),D1257=IFERROR(VLOOKUP(A1257,Zaplecze_Weryfikacja!A:B,2,FALSE),2))=TRUE(),"Tak","Nie")</f>
        <v>Nie</v>
      </c>
      <c r="U1257" s="681" t="str">
        <f>IF(T1257="Tak"," ",IF(IFERROR(VLOOKUP(A1257,Zaplecze_Weryfikacja!A:B,2,FALSE),"Inny numer Lp")="Inny numer Lp","Inny numer Lp",IF(VLOOKUP(A1257,Zaplecze_Weryfikacja!A:B,2,FALSE)=D1257,"Nieznana przyczyna","Inny opis")))</f>
        <v>Inny opis</v>
      </c>
      <c r="Y1257" s="785"/>
      <c r="Z1257" s="309">
        <f t="shared" si="4518"/>
        <v>0</v>
      </c>
      <c r="AA1257" s="785"/>
      <c r="AB1257" s="309">
        <f t="shared" si="4519"/>
        <v>0</v>
      </c>
      <c r="AC1257" s="785"/>
      <c r="AD1257" s="309">
        <f t="shared" si="4520"/>
        <v>0</v>
      </c>
      <c r="AE1257" s="785"/>
      <c r="AF1257" s="309">
        <f t="shared" si="4521"/>
        <v>0</v>
      </c>
      <c r="AG1257" s="785"/>
      <c r="AH1257" s="309">
        <f t="shared" si="4522"/>
        <v>0</v>
      </c>
      <c r="AI1257" s="785"/>
      <c r="AJ1257" s="309">
        <f t="shared" si="4523"/>
        <v>0</v>
      </c>
      <c r="AK1257" s="785"/>
      <c r="AL1257" s="309">
        <f t="shared" si="4524"/>
        <v>0</v>
      </c>
      <c r="AM1257" s="785"/>
      <c r="AN1257" s="309">
        <f t="shared" si="4525"/>
        <v>0</v>
      </c>
      <c r="AO1257" s="785"/>
      <c r="AP1257" s="309">
        <f t="shared" si="4526"/>
        <v>0</v>
      </c>
      <c r="AQ1257" s="785"/>
      <c r="AR1257" s="309">
        <f t="shared" si="4527"/>
        <v>0</v>
      </c>
      <c r="AT1257" s="782">
        <f t="shared" si="4502"/>
        <v>0</v>
      </c>
      <c r="AU1257" s="782">
        <f t="shared" si="4503"/>
        <v>0</v>
      </c>
      <c r="AV1257" s="782">
        <f t="shared" si="4504"/>
        <v>0</v>
      </c>
      <c r="AW1257" s="788" t="e">
        <f t="shared" si="4505"/>
        <v>#DIV/0!</v>
      </c>
      <c r="AY1257" s="781">
        <f t="shared" si="4506"/>
        <v>0</v>
      </c>
      <c r="AZ1257" s="777"/>
      <c r="BA1257" s="781">
        <f t="shared" si="4507"/>
        <v>0</v>
      </c>
      <c r="BB1257" s="777"/>
      <c r="BC1257" s="781">
        <f t="shared" si="4508"/>
        <v>0</v>
      </c>
      <c r="BD1257" s="777"/>
      <c r="BE1257" s="781">
        <f t="shared" si="4509"/>
        <v>0</v>
      </c>
      <c r="BF1257" s="777"/>
      <c r="BG1257" s="781">
        <f t="shared" si="4510"/>
        <v>0</v>
      </c>
      <c r="BH1257" s="777"/>
      <c r="BI1257" s="781">
        <f t="shared" si="4511"/>
        <v>0</v>
      </c>
      <c r="BJ1257" s="777"/>
      <c r="BK1257" s="781">
        <f t="shared" si="4512"/>
        <v>0</v>
      </c>
      <c r="BL1257" s="777"/>
      <c r="BM1257" s="781">
        <f t="shared" si="4513"/>
        <v>0</v>
      </c>
      <c r="BN1257" s="777"/>
      <c r="BO1257" s="781">
        <f t="shared" si="4514"/>
        <v>0</v>
      </c>
      <c r="BP1257" s="777"/>
      <c r="BQ1257" s="781">
        <f t="shared" si="4515"/>
        <v>0</v>
      </c>
      <c r="BR1257" s="777"/>
    </row>
    <row r="1258" spans="1:70" outlineLevel="3">
      <c r="A1258" s="1250">
        <v>302792</v>
      </c>
      <c r="B1258" s="1270"/>
      <c r="C1258" s="1271" t="s">
        <v>115</v>
      </c>
      <c r="D1258" s="1251" t="s">
        <v>1005</v>
      </c>
      <c r="E1258" s="1262" t="str">
        <f t="shared" si="4516"/>
        <v>T</v>
      </c>
      <c r="F1258" s="1277" t="s">
        <v>3115</v>
      </c>
      <c r="G1258" s="1253" t="s">
        <v>324</v>
      </c>
      <c r="H1258" s="1249">
        <v>10.5</v>
      </c>
      <c r="I1258" s="1141"/>
      <c r="J1258" s="1142"/>
      <c r="K1258" s="1032">
        <f t="shared" si="4517"/>
        <v>0</v>
      </c>
      <c r="L1258" s="208"/>
      <c r="M1258" s="128"/>
      <c r="N1258" s="409"/>
      <c r="O1258" s="409"/>
      <c r="Q1258" s="684" t="s">
        <v>1885</v>
      </c>
      <c r="R1258" s="692" t="s">
        <v>2003</v>
      </c>
      <c r="T1258" s="680" t="str">
        <f>IF(IF(A1258=0,TRUE(),D1258=IFERROR(VLOOKUP(A1258,Zaplecze_Weryfikacja!A:B,2,FALSE),2))=TRUE(),"Tak","Nie")</f>
        <v>Nie</v>
      </c>
      <c r="U1258" s="681" t="str">
        <f>IF(T1258="Tak"," ",IF(IFERROR(VLOOKUP(A1258,Zaplecze_Weryfikacja!A:B,2,FALSE),"Inny numer Lp")="Inny numer Lp","Inny numer Lp",IF(VLOOKUP(A1258,Zaplecze_Weryfikacja!A:B,2,FALSE)=D1258,"Nieznana przyczyna","Inny opis")))</f>
        <v>Inny opis</v>
      </c>
      <c r="Y1258" s="785"/>
      <c r="Z1258" s="309">
        <f t="shared" si="4518"/>
        <v>0</v>
      </c>
      <c r="AA1258" s="785"/>
      <c r="AB1258" s="309">
        <f t="shared" si="4519"/>
        <v>0</v>
      </c>
      <c r="AC1258" s="785"/>
      <c r="AD1258" s="309">
        <f t="shared" si="4520"/>
        <v>0</v>
      </c>
      <c r="AE1258" s="785"/>
      <c r="AF1258" s="309">
        <f t="shared" si="4521"/>
        <v>0</v>
      </c>
      <c r="AG1258" s="785"/>
      <c r="AH1258" s="309">
        <f t="shared" si="4522"/>
        <v>0</v>
      </c>
      <c r="AI1258" s="785"/>
      <c r="AJ1258" s="309">
        <f t="shared" si="4523"/>
        <v>0</v>
      </c>
      <c r="AK1258" s="785"/>
      <c r="AL1258" s="309">
        <f t="shared" si="4524"/>
        <v>0</v>
      </c>
      <c r="AM1258" s="785"/>
      <c r="AN1258" s="309">
        <f t="shared" si="4525"/>
        <v>0</v>
      </c>
      <c r="AO1258" s="785"/>
      <c r="AP1258" s="309">
        <f t="shared" si="4526"/>
        <v>0</v>
      </c>
      <c r="AQ1258" s="785"/>
      <c r="AR1258" s="309">
        <f t="shared" si="4527"/>
        <v>0</v>
      </c>
      <c r="AT1258" s="782">
        <f t="shared" si="4502"/>
        <v>0</v>
      </c>
      <c r="AU1258" s="782">
        <f t="shared" si="4503"/>
        <v>0</v>
      </c>
      <c r="AV1258" s="782">
        <f t="shared" si="4504"/>
        <v>0</v>
      </c>
      <c r="AW1258" s="788" t="e">
        <f t="shared" si="4505"/>
        <v>#DIV/0!</v>
      </c>
      <c r="AY1258" s="781">
        <f t="shared" si="4506"/>
        <v>0</v>
      </c>
      <c r="AZ1258" s="777"/>
      <c r="BA1258" s="781">
        <f t="shared" si="4507"/>
        <v>0</v>
      </c>
      <c r="BB1258" s="777"/>
      <c r="BC1258" s="781">
        <f t="shared" si="4508"/>
        <v>0</v>
      </c>
      <c r="BD1258" s="777"/>
      <c r="BE1258" s="781">
        <f t="shared" si="4509"/>
        <v>0</v>
      </c>
      <c r="BF1258" s="777"/>
      <c r="BG1258" s="781">
        <f t="shared" si="4510"/>
        <v>0</v>
      </c>
      <c r="BH1258" s="777"/>
      <c r="BI1258" s="781">
        <f t="shared" si="4511"/>
        <v>0</v>
      </c>
      <c r="BJ1258" s="777"/>
      <c r="BK1258" s="781">
        <f t="shared" si="4512"/>
        <v>0</v>
      </c>
      <c r="BL1258" s="777"/>
      <c r="BM1258" s="781">
        <f t="shared" si="4513"/>
        <v>0</v>
      </c>
      <c r="BN1258" s="777"/>
      <c r="BO1258" s="781">
        <f t="shared" si="4514"/>
        <v>0</v>
      </c>
      <c r="BP1258" s="777"/>
      <c r="BQ1258" s="781">
        <f t="shared" si="4515"/>
        <v>0</v>
      </c>
      <c r="BR1258" s="777"/>
    </row>
    <row r="1259" spans="1:70" outlineLevel="3">
      <c r="A1259" s="6">
        <v>302793</v>
      </c>
      <c r="B1259" s="10"/>
      <c r="C1259" s="121" t="s">
        <v>115</v>
      </c>
      <c r="D1259" s="66" t="s">
        <v>1006</v>
      </c>
      <c r="E1259" s="43" t="str">
        <f t="shared" si="4516"/>
        <v>T</v>
      </c>
      <c r="F1259" s="13" t="s">
        <v>3282</v>
      </c>
      <c r="G1259" s="122" t="s">
        <v>325</v>
      </c>
      <c r="H1259" s="1076">
        <v>4</v>
      </c>
      <c r="I1259" s="1141"/>
      <c r="J1259" s="1142"/>
      <c r="K1259" s="1032">
        <f t="shared" si="4517"/>
        <v>0</v>
      </c>
      <c r="L1259" s="208"/>
      <c r="M1259" s="128"/>
      <c r="N1259" s="409"/>
      <c r="O1259" s="409"/>
      <c r="Q1259" s="684" t="s">
        <v>1885</v>
      </c>
      <c r="R1259" s="692" t="s">
        <v>2003</v>
      </c>
      <c r="T1259" s="680" t="str">
        <f>IF(IF(A1259=0,TRUE(),D1259=IFERROR(VLOOKUP(A1259,Zaplecze_Weryfikacja!A:B,2,FALSE),2))=TRUE(),"Tak","Nie")</f>
        <v>Nie</v>
      </c>
      <c r="U1259" s="681" t="str">
        <f>IF(T1259="Tak"," ",IF(IFERROR(VLOOKUP(A1259,Zaplecze_Weryfikacja!A:B,2,FALSE),"Inny numer Lp")="Inny numer Lp","Inny numer Lp",IF(VLOOKUP(A1259,Zaplecze_Weryfikacja!A:B,2,FALSE)=D1259,"Nieznana przyczyna","Inny opis")))</f>
        <v>Inny opis</v>
      </c>
      <c r="Y1259" s="785"/>
      <c r="Z1259" s="309">
        <f t="shared" si="4518"/>
        <v>0</v>
      </c>
      <c r="AA1259" s="785"/>
      <c r="AB1259" s="309">
        <f t="shared" si="4519"/>
        <v>0</v>
      </c>
      <c r="AC1259" s="785"/>
      <c r="AD1259" s="309">
        <f t="shared" si="4520"/>
        <v>0</v>
      </c>
      <c r="AE1259" s="785"/>
      <c r="AF1259" s="309">
        <f t="shared" si="4521"/>
        <v>0</v>
      </c>
      <c r="AG1259" s="785"/>
      <c r="AH1259" s="309">
        <f t="shared" si="4522"/>
        <v>0</v>
      </c>
      <c r="AI1259" s="785"/>
      <c r="AJ1259" s="309">
        <f t="shared" si="4523"/>
        <v>0</v>
      </c>
      <c r="AK1259" s="785"/>
      <c r="AL1259" s="309">
        <f t="shared" si="4524"/>
        <v>0</v>
      </c>
      <c r="AM1259" s="785"/>
      <c r="AN1259" s="309">
        <f t="shared" si="4525"/>
        <v>0</v>
      </c>
      <c r="AO1259" s="785"/>
      <c r="AP1259" s="309">
        <f t="shared" si="4526"/>
        <v>0</v>
      </c>
      <c r="AQ1259" s="785"/>
      <c r="AR1259" s="309">
        <f t="shared" si="4527"/>
        <v>0</v>
      </c>
      <c r="AT1259" s="782">
        <f t="shared" si="4502"/>
        <v>0</v>
      </c>
      <c r="AU1259" s="782">
        <f t="shared" si="4503"/>
        <v>0</v>
      </c>
      <c r="AV1259" s="782">
        <f t="shared" si="4504"/>
        <v>0</v>
      </c>
      <c r="AW1259" s="788" t="e">
        <f t="shared" si="4505"/>
        <v>#DIV/0!</v>
      </c>
      <c r="AY1259" s="781">
        <f t="shared" si="4506"/>
        <v>0</v>
      </c>
      <c r="AZ1259" s="777"/>
      <c r="BA1259" s="781">
        <f t="shared" si="4507"/>
        <v>0</v>
      </c>
      <c r="BB1259" s="777"/>
      <c r="BC1259" s="781">
        <f t="shared" si="4508"/>
        <v>0</v>
      </c>
      <c r="BD1259" s="777"/>
      <c r="BE1259" s="781">
        <f t="shared" si="4509"/>
        <v>0</v>
      </c>
      <c r="BF1259" s="777"/>
      <c r="BG1259" s="781">
        <f t="shared" si="4510"/>
        <v>0</v>
      </c>
      <c r="BH1259" s="777"/>
      <c r="BI1259" s="781">
        <f t="shared" si="4511"/>
        <v>0</v>
      </c>
      <c r="BJ1259" s="777"/>
      <c r="BK1259" s="781">
        <f t="shared" si="4512"/>
        <v>0</v>
      </c>
      <c r="BL1259" s="777"/>
      <c r="BM1259" s="781">
        <f t="shared" si="4513"/>
        <v>0</v>
      </c>
      <c r="BN1259" s="777"/>
      <c r="BO1259" s="781">
        <f t="shared" si="4514"/>
        <v>0</v>
      </c>
      <c r="BP1259" s="777"/>
      <c r="BQ1259" s="781">
        <f t="shared" si="4515"/>
        <v>0</v>
      </c>
      <c r="BR1259" s="777"/>
    </row>
    <row r="1260" spans="1:70" outlineLevel="3">
      <c r="A1260" s="1250">
        <v>302794</v>
      </c>
      <c r="B1260" s="10"/>
      <c r="C1260" s="121" t="s">
        <v>115</v>
      </c>
      <c r="D1260" s="1252" t="s">
        <v>3885</v>
      </c>
      <c r="E1260" s="43" t="str">
        <f t="shared" si="4516"/>
        <v>T</v>
      </c>
      <c r="F1260" s="45" t="s">
        <v>3189</v>
      </c>
      <c r="G1260" s="122" t="s">
        <v>325</v>
      </c>
      <c r="H1260" s="1076">
        <v>3</v>
      </c>
      <c r="I1260" s="1141"/>
      <c r="J1260" s="1142"/>
      <c r="K1260" s="1032">
        <f t="shared" si="4517"/>
        <v>0</v>
      </c>
      <c r="L1260" s="208"/>
      <c r="M1260" s="128"/>
      <c r="N1260" s="409"/>
      <c r="O1260" s="409"/>
      <c r="Q1260" s="684" t="s">
        <v>1885</v>
      </c>
      <c r="R1260" s="692" t="s">
        <v>2003</v>
      </c>
      <c r="T1260" s="680" t="str">
        <f>IF(IF(A1260=0,TRUE(),D1260=IFERROR(VLOOKUP(A1260,Zaplecze_Weryfikacja!A:B,2,FALSE),2))=TRUE(),"Tak","Nie")</f>
        <v>Nie</v>
      </c>
      <c r="U1260" s="681" t="str">
        <f>IF(T1260="Tak"," ",IF(IFERROR(VLOOKUP(A1260,Zaplecze_Weryfikacja!A:B,2,FALSE),"Inny numer Lp")="Inny numer Lp","Inny numer Lp",IF(VLOOKUP(A1260,Zaplecze_Weryfikacja!A:B,2,FALSE)=D1260,"Nieznana przyczyna","Inny opis")))</f>
        <v>Inny opis</v>
      </c>
      <c r="Y1260" s="785"/>
      <c r="Z1260" s="309">
        <f t="shared" si="4518"/>
        <v>0</v>
      </c>
      <c r="AA1260" s="785"/>
      <c r="AB1260" s="309">
        <f t="shared" si="4519"/>
        <v>0</v>
      </c>
      <c r="AC1260" s="785"/>
      <c r="AD1260" s="309">
        <f t="shared" si="4520"/>
        <v>0</v>
      </c>
      <c r="AE1260" s="785"/>
      <c r="AF1260" s="309">
        <f t="shared" si="4521"/>
        <v>0</v>
      </c>
      <c r="AG1260" s="785"/>
      <c r="AH1260" s="309">
        <f t="shared" si="4522"/>
        <v>0</v>
      </c>
      <c r="AI1260" s="785"/>
      <c r="AJ1260" s="309">
        <f t="shared" si="4523"/>
        <v>0</v>
      </c>
      <c r="AK1260" s="785"/>
      <c r="AL1260" s="309">
        <f t="shared" si="4524"/>
        <v>0</v>
      </c>
      <c r="AM1260" s="785"/>
      <c r="AN1260" s="309">
        <f t="shared" si="4525"/>
        <v>0</v>
      </c>
      <c r="AO1260" s="785"/>
      <c r="AP1260" s="309">
        <f t="shared" si="4526"/>
        <v>0</v>
      </c>
      <c r="AQ1260" s="785"/>
      <c r="AR1260" s="309">
        <f t="shared" si="4527"/>
        <v>0</v>
      </c>
      <c r="AT1260" s="782">
        <f t="shared" si="4502"/>
        <v>0</v>
      </c>
      <c r="AU1260" s="782">
        <f t="shared" si="4503"/>
        <v>0</v>
      </c>
      <c r="AV1260" s="782">
        <f t="shared" si="4504"/>
        <v>0</v>
      </c>
      <c r="AW1260" s="788" t="e">
        <f t="shared" si="4505"/>
        <v>#DIV/0!</v>
      </c>
      <c r="AY1260" s="781">
        <f t="shared" si="4506"/>
        <v>0</v>
      </c>
      <c r="AZ1260" s="777"/>
      <c r="BA1260" s="781">
        <f t="shared" si="4507"/>
        <v>0</v>
      </c>
      <c r="BB1260" s="777"/>
      <c r="BC1260" s="781">
        <f t="shared" si="4508"/>
        <v>0</v>
      </c>
      <c r="BD1260" s="777"/>
      <c r="BE1260" s="781">
        <f t="shared" si="4509"/>
        <v>0</v>
      </c>
      <c r="BF1260" s="777"/>
      <c r="BG1260" s="781">
        <f t="shared" si="4510"/>
        <v>0</v>
      </c>
      <c r="BH1260" s="777"/>
      <c r="BI1260" s="781">
        <f t="shared" si="4511"/>
        <v>0</v>
      </c>
      <c r="BJ1260" s="777"/>
      <c r="BK1260" s="781">
        <f t="shared" si="4512"/>
        <v>0</v>
      </c>
      <c r="BL1260" s="777"/>
      <c r="BM1260" s="781">
        <f t="shared" si="4513"/>
        <v>0</v>
      </c>
      <c r="BN1260" s="777"/>
      <c r="BO1260" s="781">
        <f t="shared" si="4514"/>
        <v>0</v>
      </c>
      <c r="BP1260" s="777"/>
      <c r="BQ1260" s="781">
        <f t="shared" si="4515"/>
        <v>0</v>
      </c>
      <c r="BR1260" s="777"/>
    </row>
    <row r="1261" spans="1:70" outlineLevel="3">
      <c r="A1261" s="1250" t="s">
        <v>3814</v>
      </c>
      <c r="B1261" s="1270"/>
      <c r="C1261" s="1271" t="s">
        <v>115</v>
      </c>
      <c r="D1261" s="1252" t="s">
        <v>3815</v>
      </c>
      <c r="E1261" s="1262" t="str">
        <f t="shared" ref="E1261" si="4580">IF(H1261&gt;0,"T","N")</f>
        <v>T</v>
      </c>
      <c r="F1261" s="1272"/>
      <c r="G1261" s="1253" t="s">
        <v>755</v>
      </c>
      <c r="H1261" s="1254">
        <v>152</v>
      </c>
      <c r="I1261" s="1141"/>
      <c r="J1261" s="1142"/>
      <c r="K1261" s="1032">
        <f t="shared" ref="K1261" si="4581">IF(B1261="E","E",$H1261*I1261)</f>
        <v>0</v>
      </c>
      <c r="L1261" s="208"/>
      <c r="M1261" s="128"/>
      <c r="N1261" s="409"/>
      <c r="O1261" s="409"/>
      <c r="Q1261" s="684" t="s">
        <v>1885</v>
      </c>
      <c r="R1261" s="692" t="s">
        <v>2003</v>
      </c>
      <c r="T1261" s="680" t="str">
        <f>IF(IF(A1261=0,TRUE(),D1261=IFERROR(VLOOKUP(A1261,Zaplecze_Weryfikacja!A:B,2,FALSE),2))=TRUE(),"Tak","Nie")</f>
        <v>Nie</v>
      </c>
      <c r="U1261" s="681" t="str">
        <f>IF(T1261="Tak"," ",IF(IFERROR(VLOOKUP(A1261,Zaplecze_Weryfikacja!A:B,2,FALSE),"Inny numer Lp")="Inny numer Lp","Inny numer Lp",IF(VLOOKUP(A1261,Zaplecze_Weryfikacja!A:B,2,FALSE)=D1261,"Nieznana przyczyna","Inny opis")))</f>
        <v>Inny numer Lp</v>
      </c>
      <c r="Y1261" s="785"/>
      <c r="Z1261" s="309">
        <f t="shared" ref="Z1261" si="4582">IF($B1261="E","E",$H1261*Y1261)</f>
        <v>0</v>
      </c>
      <c r="AA1261" s="785"/>
      <c r="AB1261" s="309">
        <f t="shared" ref="AB1261" si="4583">IF($B1261="E","E",$H1261*AA1261)</f>
        <v>0</v>
      </c>
      <c r="AC1261" s="785"/>
      <c r="AD1261" s="309">
        <f t="shared" ref="AD1261" si="4584">IF($B1261="E","E",$H1261*AC1261)</f>
        <v>0</v>
      </c>
      <c r="AE1261" s="785"/>
      <c r="AF1261" s="309">
        <f t="shared" ref="AF1261" si="4585">IF($B1261="E","E",$H1261*AE1261)</f>
        <v>0</v>
      </c>
      <c r="AG1261" s="785"/>
      <c r="AH1261" s="309">
        <f t="shared" ref="AH1261" si="4586">IF($B1261="E","E",$H1261*AG1261)</f>
        <v>0</v>
      </c>
      <c r="AI1261" s="785"/>
      <c r="AJ1261" s="309">
        <f t="shared" ref="AJ1261" si="4587">IF($B1261="E","E",$H1261*AI1261)</f>
        <v>0</v>
      </c>
      <c r="AK1261" s="785"/>
      <c r="AL1261" s="309">
        <f t="shared" ref="AL1261" si="4588">IF($B1261="E","E",$H1261*AK1261)</f>
        <v>0</v>
      </c>
      <c r="AM1261" s="785"/>
      <c r="AN1261" s="309">
        <f t="shared" ref="AN1261" si="4589">IF($B1261="E","E",$H1261*AM1261)</f>
        <v>0</v>
      </c>
      <c r="AO1261" s="785"/>
      <c r="AP1261" s="309">
        <f t="shared" ref="AP1261" si="4590">IF($B1261="E","E",$H1261*AO1261)</f>
        <v>0</v>
      </c>
      <c r="AQ1261" s="785"/>
      <c r="AR1261" s="309">
        <f t="shared" ref="AR1261" si="4591">IF($B1261="E","E",$H1261*AQ1261)</f>
        <v>0</v>
      </c>
      <c r="AT1261" s="782">
        <f t="shared" ref="AT1261" si="4592">MAX(Z1261,AB1261,AD1261,AF1261,AH1261,AJ1261,AL1261,AN1261,AP1261,AR1261)</f>
        <v>0</v>
      </c>
      <c r="AU1261" s="782">
        <f t="shared" ref="AU1261" si="4593">IF($AU$6=10,MIN(Z1261,AB1261,AD1261,AF1261,AH1261,AJ1261,AL1261,AN1261,AP1261,AR1261),IF($AU$6=9,MIN(Z1261,AB1261,AD1261,AF1261,AH1261,AJ1261,AL1261,AN1261,AP1261),IF($AU$6=8,MIN(Z1261,AB1261,AD1261,AF1261,AH1261,AJ1261,AL1261,AN1261),IF($AU$6=7,MIN(Z1261,AB1261,AD1261,AF1261,AH1261,AJ1261,AL1261),IF($AU$6=6,MIN(Z1261,AB1261,AD1261,AF1261,AH1261,AJ1261),IF($AU$6=5,MIN(Z1261,AB1261,AD1261,AF1261,AH1261),IF($AU$6=4,MIN(Z1261,AB1261,AD1261,AF1261),IF($AU$6=4,MIN(Z1261,AB1261,AD1261,AF1261),IF($AU$6=3,MIN(Z1261,AB1261,AD1261),IF($AU$6=3,MIN(Z1261,AB1261,AD1261),IF($AU$6=2,MIN(Z1261,AB1261),IF($AU$6=1,MIN(Z1261),"Błąd - zła ilośc oferentów"))))))))))))</f>
        <v>0</v>
      </c>
      <c r="AV1261" s="782">
        <f t="shared" ref="AV1261" si="4594">AT1261-AU1261</f>
        <v>0</v>
      </c>
      <c r="AW1261" s="788" t="e">
        <f t="shared" ref="AW1261" si="4595">AT1261/AU1261</f>
        <v>#DIV/0!</v>
      </c>
      <c r="AY1261" s="781">
        <f t="shared" ref="AY1261" si="4596">+AZ1261</f>
        <v>0</v>
      </c>
      <c r="AZ1261" s="777"/>
      <c r="BA1261" s="781">
        <f t="shared" ref="BA1261" si="4597">+BB1261</f>
        <v>0</v>
      </c>
      <c r="BB1261" s="777"/>
      <c r="BC1261" s="781">
        <f t="shared" ref="BC1261" si="4598">+BD1261</f>
        <v>0</v>
      </c>
      <c r="BD1261" s="777"/>
      <c r="BE1261" s="781">
        <f t="shared" ref="BE1261" si="4599">+BF1261</f>
        <v>0</v>
      </c>
      <c r="BF1261" s="777"/>
      <c r="BG1261" s="781">
        <f t="shared" ref="BG1261" si="4600">+BH1261</f>
        <v>0</v>
      </c>
      <c r="BH1261" s="777"/>
      <c r="BI1261" s="781">
        <f t="shared" ref="BI1261" si="4601">+BJ1261</f>
        <v>0</v>
      </c>
      <c r="BJ1261" s="777"/>
      <c r="BK1261" s="781">
        <f t="shared" ref="BK1261" si="4602">+BL1261</f>
        <v>0</v>
      </c>
      <c r="BL1261" s="777"/>
      <c r="BM1261" s="781">
        <f t="shared" ref="BM1261" si="4603">+BN1261</f>
        <v>0</v>
      </c>
      <c r="BN1261" s="777"/>
      <c r="BO1261" s="781">
        <f t="shared" ref="BO1261" si="4604">+BP1261</f>
        <v>0</v>
      </c>
      <c r="BP1261" s="777"/>
      <c r="BQ1261" s="781">
        <f t="shared" ref="BQ1261" si="4605">+BR1261</f>
        <v>0</v>
      </c>
      <c r="BR1261" s="777"/>
    </row>
    <row r="1262" spans="1:70" outlineLevel="3">
      <c r="A1262" s="6"/>
      <c r="B1262" s="121"/>
      <c r="C1262" s="121"/>
      <c r="D1262" s="111"/>
      <c r="E1262" s="122"/>
      <c r="F1262" s="122"/>
      <c r="G1262" s="122"/>
      <c r="H1262" s="1017"/>
      <c r="I1262" s="1006"/>
      <c r="J1262" s="1111"/>
      <c r="K1262" s="1033"/>
      <c r="L1262" s="208"/>
      <c r="M1262" s="128"/>
      <c r="N1262" s="409"/>
      <c r="O1262" s="409"/>
      <c r="Q1262" s="683"/>
      <c r="R1262" s="692"/>
      <c r="T1262" s="680" t="str">
        <f>IF(IF(A1262=0,TRUE(),D1262=IFERROR(VLOOKUP(A1262,Zaplecze_Weryfikacja!A:B,2,FALSE),2))=TRUE(),"Tak","Nie")</f>
        <v>Tak</v>
      </c>
      <c r="U1262" s="681" t="str">
        <f>IF(T1262="Tak"," ",IF(IFERROR(VLOOKUP(A1262,Zaplecze_Weryfikacja!A:B,2,FALSE),"Inny numer Lp")="Inny numer Lp","Inny numer Lp",IF(VLOOKUP(A1262,Zaplecze_Weryfikacja!A:B,2,FALSE)=D1262,"Nieznana przyczyna","Inny opis")))</f>
        <v xml:space="preserve"> </v>
      </c>
      <c r="Y1262" s="785"/>
      <c r="Z1262" s="104"/>
      <c r="AA1262" s="785"/>
      <c r="AB1262" s="104"/>
      <c r="AC1262" s="785"/>
      <c r="AD1262" s="104"/>
      <c r="AE1262" s="785"/>
      <c r="AF1262" s="104"/>
      <c r="AG1262" s="785"/>
      <c r="AH1262" s="104"/>
      <c r="AI1262" s="785"/>
      <c r="AJ1262" s="104"/>
      <c r="AK1262" s="785"/>
      <c r="AL1262" s="104"/>
      <c r="AM1262" s="785"/>
      <c r="AN1262" s="104"/>
      <c r="AO1262" s="785"/>
      <c r="AP1262" s="104"/>
      <c r="AQ1262" s="785"/>
      <c r="AR1262" s="104"/>
      <c r="AT1262" s="782">
        <f t="shared" si="4502"/>
        <v>0</v>
      </c>
      <c r="AU1262" s="782">
        <f t="shared" si="4503"/>
        <v>0</v>
      </c>
      <c r="AV1262" s="782">
        <f t="shared" si="4504"/>
        <v>0</v>
      </c>
      <c r="AW1262" s="788" t="e">
        <f t="shared" si="4505"/>
        <v>#DIV/0!</v>
      </c>
      <c r="AY1262" s="781">
        <f t="shared" si="4506"/>
        <v>0</v>
      </c>
      <c r="AZ1262" s="777"/>
      <c r="BA1262" s="781">
        <f t="shared" si="4507"/>
        <v>0</v>
      </c>
      <c r="BB1262" s="777"/>
      <c r="BC1262" s="781">
        <f t="shared" si="4508"/>
        <v>0</v>
      </c>
      <c r="BD1262" s="777"/>
      <c r="BE1262" s="781">
        <f t="shared" si="4509"/>
        <v>0</v>
      </c>
      <c r="BF1262" s="777"/>
      <c r="BG1262" s="781">
        <f t="shared" si="4510"/>
        <v>0</v>
      </c>
      <c r="BH1262" s="777"/>
      <c r="BI1262" s="781">
        <f t="shared" si="4511"/>
        <v>0</v>
      </c>
      <c r="BJ1262" s="777"/>
      <c r="BK1262" s="781">
        <f t="shared" si="4512"/>
        <v>0</v>
      </c>
      <c r="BL1262" s="777"/>
      <c r="BM1262" s="781">
        <f t="shared" si="4513"/>
        <v>0</v>
      </c>
      <c r="BN1262" s="777"/>
      <c r="BO1262" s="781">
        <f t="shared" si="4514"/>
        <v>0</v>
      </c>
      <c r="BP1262" s="777"/>
      <c r="BQ1262" s="781">
        <f t="shared" si="4515"/>
        <v>0</v>
      </c>
      <c r="BR1262" s="777"/>
    </row>
    <row r="1263" spans="1:70" outlineLevel="3">
      <c r="A1263" s="667"/>
      <c r="B1263" s="668"/>
      <c r="C1263" s="668"/>
      <c r="D1263" s="672" t="s">
        <v>1008</v>
      </c>
      <c r="E1263" s="773" t="str">
        <f>IF(COUNTIF(E1264:E1304,"T")=0,"N","T")</f>
        <v>T</v>
      </c>
      <c r="F1263" s="665"/>
      <c r="G1263" s="664"/>
      <c r="H1263" s="1079"/>
      <c r="I1263" s="1065"/>
      <c r="J1263" s="1116"/>
      <c r="K1263" s="1036">
        <f>SUBTOTAL(9,K1264:K1306)</f>
        <v>0</v>
      </c>
      <c r="L1263" s="496"/>
      <c r="M1263" s="657"/>
      <c r="N1263" s="657"/>
      <c r="O1263" s="657"/>
      <c r="Q1263" s="683"/>
      <c r="R1263" s="692"/>
      <c r="T1263" s="680" t="str">
        <f>IF(IF(A1263=0,TRUE(),D1263=IFERROR(VLOOKUP(A1263,Zaplecze_Weryfikacja!A:B,2,FALSE),2))=TRUE(),"Tak","Nie")</f>
        <v>Tak</v>
      </c>
      <c r="U1263" s="681" t="str">
        <f>IF(T1263="Tak"," ",IF(IFERROR(VLOOKUP(A1263,Zaplecze_Weryfikacja!A:B,2,FALSE),"Inny numer Lp")="Inny numer Lp","Inny numer Lp",IF(VLOOKUP(A1263,Zaplecze_Weryfikacja!A:B,2,FALSE)=D1263,"Nieznana przyczyna","Inny opis")))</f>
        <v xml:space="preserve"> </v>
      </c>
      <c r="Y1263" s="785"/>
      <c r="Z1263" s="663">
        <f>SUBTOTAL(9,Z1264:Z1306)</f>
        <v>0</v>
      </c>
      <c r="AA1263" s="785"/>
      <c r="AB1263" s="663">
        <f>SUBTOTAL(9,AB1264:AB1306)</f>
        <v>0</v>
      </c>
      <c r="AC1263" s="785"/>
      <c r="AD1263" s="663">
        <f>SUBTOTAL(9,AD1264:AD1306)</f>
        <v>0</v>
      </c>
      <c r="AE1263" s="785"/>
      <c r="AF1263" s="663">
        <f>SUBTOTAL(9,AF1264:AF1306)</f>
        <v>0</v>
      </c>
      <c r="AG1263" s="785"/>
      <c r="AH1263" s="663">
        <f>SUBTOTAL(9,AH1264:AH1306)</f>
        <v>0</v>
      </c>
      <c r="AI1263" s="785"/>
      <c r="AJ1263" s="663">
        <f>SUBTOTAL(9,AJ1264:AJ1306)</f>
        <v>0</v>
      </c>
      <c r="AK1263" s="785"/>
      <c r="AL1263" s="663">
        <f>SUBTOTAL(9,AL1264:AL1306)</f>
        <v>0</v>
      </c>
      <c r="AM1263" s="785"/>
      <c r="AN1263" s="663">
        <f>SUBTOTAL(9,AN1264:AN1306)</f>
        <v>0</v>
      </c>
      <c r="AO1263" s="785"/>
      <c r="AP1263" s="663">
        <f>SUBTOTAL(9,AP1264:AP1306)</f>
        <v>0</v>
      </c>
      <c r="AQ1263" s="785"/>
      <c r="AR1263" s="663">
        <f>SUBTOTAL(9,AR1264:AR1306)</f>
        <v>0</v>
      </c>
      <c r="AT1263" s="845">
        <f t="shared" si="4502"/>
        <v>0</v>
      </c>
      <c r="AU1263" s="845">
        <f t="shared" si="4503"/>
        <v>0</v>
      </c>
      <c r="AV1263" s="845">
        <f t="shared" si="4504"/>
        <v>0</v>
      </c>
      <c r="AW1263" s="846" t="e">
        <f t="shared" si="4505"/>
        <v>#DIV/0!</v>
      </c>
      <c r="AY1263" s="781">
        <f t="shared" si="4506"/>
        <v>0</v>
      </c>
      <c r="AZ1263" s="847"/>
      <c r="BA1263" s="781">
        <f t="shared" si="4507"/>
        <v>0</v>
      </c>
      <c r="BB1263" s="847"/>
      <c r="BC1263" s="781">
        <f t="shared" si="4508"/>
        <v>0</v>
      </c>
      <c r="BD1263" s="847"/>
      <c r="BE1263" s="781">
        <f t="shared" si="4509"/>
        <v>0</v>
      </c>
      <c r="BF1263" s="847"/>
      <c r="BG1263" s="781">
        <f t="shared" si="4510"/>
        <v>0</v>
      </c>
      <c r="BH1263" s="847"/>
      <c r="BI1263" s="781">
        <f t="shared" si="4511"/>
        <v>0</v>
      </c>
      <c r="BJ1263" s="847"/>
      <c r="BK1263" s="781">
        <f t="shared" si="4512"/>
        <v>0</v>
      </c>
      <c r="BL1263" s="847"/>
      <c r="BM1263" s="781">
        <f t="shared" si="4513"/>
        <v>0</v>
      </c>
      <c r="BN1263" s="847"/>
      <c r="BO1263" s="781">
        <f t="shared" si="4514"/>
        <v>0</v>
      </c>
      <c r="BP1263" s="847"/>
      <c r="BQ1263" s="781">
        <f t="shared" si="4515"/>
        <v>0</v>
      </c>
      <c r="BR1263" s="847"/>
    </row>
    <row r="1264" spans="1:70" outlineLevel="3">
      <c r="A1264" s="6">
        <v>302795</v>
      </c>
      <c r="B1264" s="10"/>
      <c r="C1264" s="121" t="s">
        <v>115</v>
      </c>
      <c r="D1264" s="33" t="s">
        <v>147</v>
      </c>
      <c r="E1264" s="43" t="str">
        <f t="shared" ref="E1264:E1294" si="4606">IF(H1264&gt;0,"T","N")</f>
        <v>N</v>
      </c>
      <c r="F1264" s="37"/>
      <c r="G1264" s="122" t="s">
        <v>327</v>
      </c>
      <c r="H1264" s="1076"/>
      <c r="I1264" s="1141"/>
      <c r="J1264" s="1142"/>
      <c r="K1264" s="1032">
        <f t="shared" ref="K1264:K1294" si="4607">IF(B1264="E","E",$H1264*I1264)</f>
        <v>0</v>
      </c>
      <c r="L1264" s="208"/>
      <c r="M1264" s="128"/>
      <c r="N1264" s="409"/>
      <c r="O1264" s="409"/>
      <c r="Q1264" s="684" t="s">
        <v>1861</v>
      </c>
      <c r="R1264" s="692" t="s">
        <v>2003</v>
      </c>
      <c r="T1264" s="680" t="str">
        <f>IF(IF(A1264=0,TRUE(),D1264=IFERROR(VLOOKUP(A1264,Zaplecze_Weryfikacja!A:B,2,FALSE),2))=TRUE(),"Tak","Nie")</f>
        <v>Nie</v>
      </c>
      <c r="U1264" s="681" t="str">
        <f>IF(T1264="Tak"," ",IF(IFERROR(VLOOKUP(A1264,Zaplecze_Weryfikacja!A:B,2,FALSE),"Inny numer Lp")="Inny numer Lp","Inny numer Lp",IF(VLOOKUP(A1264,Zaplecze_Weryfikacja!A:B,2,FALSE)=D1264,"Nieznana przyczyna","Inny opis")))</f>
        <v>Inny opis</v>
      </c>
      <c r="Y1264" s="785"/>
      <c r="Z1264" s="309">
        <f t="shared" ref="Z1264:Z1294" si="4608">IF($B1264="E","E",$H1264*Y1264)</f>
        <v>0</v>
      </c>
      <c r="AA1264" s="785"/>
      <c r="AB1264" s="309">
        <f t="shared" ref="AB1264:AB1294" si="4609">IF($B1264="E","E",$H1264*AA1264)</f>
        <v>0</v>
      </c>
      <c r="AC1264" s="785"/>
      <c r="AD1264" s="309">
        <f t="shared" ref="AD1264:AD1294" si="4610">IF($B1264="E","E",$H1264*AC1264)</f>
        <v>0</v>
      </c>
      <c r="AE1264" s="785"/>
      <c r="AF1264" s="309">
        <f t="shared" ref="AF1264:AF1294" si="4611">IF($B1264="E","E",$H1264*AE1264)</f>
        <v>0</v>
      </c>
      <c r="AG1264" s="785"/>
      <c r="AH1264" s="309">
        <f t="shared" ref="AH1264:AH1294" si="4612">IF($B1264="E","E",$H1264*AG1264)</f>
        <v>0</v>
      </c>
      <c r="AI1264" s="785"/>
      <c r="AJ1264" s="309">
        <f t="shared" ref="AJ1264:AJ1294" si="4613">IF($B1264="E","E",$H1264*AI1264)</f>
        <v>0</v>
      </c>
      <c r="AK1264" s="785"/>
      <c r="AL1264" s="309">
        <f t="shared" ref="AL1264:AL1294" si="4614">IF($B1264="E","E",$H1264*AK1264)</f>
        <v>0</v>
      </c>
      <c r="AM1264" s="785"/>
      <c r="AN1264" s="309">
        <f t="shared" ref="AN1264:AN1294" si="4615">IF($B1264="E","E",$H1264*AM1264)</f>
        <v>0</v>
      </c>
      <c r="AO1264" s="785"/>
      <c r="AP1264" s="309">
        <f t="shared" ref="AP1264:AP1294" si="4616">IF($B1264="E","E",$H1264*AO1264)</f>
        <v>0</v>
      </c>
      <c r="AQ1264" s="785"/>
      <c r="AR1264" s="309">
        <f t="shared" ref="AR1264:AR1294" si="4617">IF($B1264="E","E",$H1264*AQ1264)</f>
        <v>0</v>
      </c>
      <c r="AT1264" s="782">
        <f t="shared" si="4502"/>
        <v>0</v>
      </c>
      <c r="AU1264" s="782">
        <f t="shared" si="4503"/>
        <v>0</v>
      </c>
      <c r="AV1264" s="782">
        <f t="shared" si="4504"/>
        <v>0</v>
      </c>
      <c r="AW1264" s="788" t="e">
        <f t="shared" si="4505"/>
        <v>#DIV/0!</v>
      </c>
      <c r="AY1264" s="781">
        <f t="shared" si="4506"/>
        <v>0</v>
      </c>
      <c r="AZ1264" s="777"/>
      <c r="BA1264" s="781">
        <f t="shared" si="4507"/>
        <v>0</v>
      </c>
      <c r="BB1264" s="777"/>
      <c r="BC1264" s="781">
        <f t="shared" si="4508"/>
        <v>0</v>
      </c>
      <c r="BD1264" s="777"/>
      <c r="BE1264" s="781">
        <f t="shared" si="4509"/>
        <v>0</v>
      </c>
      <c r="BF1264" s="777"/>
      <c r="BG1264" s="781">
        <f t="shared" si="4510"/>
        <v>0</v>
      </c>
      <c r="BH1264" s="777"/>
      <c r="BI1264" s="781">
        <f t="shared" si="4511"/>
        <v>0</v>
      </c>
      <c r="BJ1264" s="777"/>
      <c r="BK1264" s="781">
        <f t="shared" si="4512"/>
        <v>0</v>
      </c>
      <c r="BL1264" s="777"/>
      <c r="BM1264" s="781">
        <f t="shared" si="4513"/>
        <v>0</v>
      </c>
      <c r="BN1264" s="777"/>
      <c r="BO1264" s="781">
        <f t="shared" si="4514"/>
        <v>0</v>
      </c>
      <c r="BP1264" s="777"/>
      <c r="BQ1264" s="781">
        <f t="shared" si="4515"/>
        <v>0</v>
      </c>
      <c r="BR1264" s="777"/>
    </row>
    <row r="1265" spans="1:70" outlineLevel="3">
      <c r="A1265" s="6">
        <v>302796</v>
      </c>
      <c r="B1265" s="10"/>
      <c r="C1265" s="121" t="s">
        <v>115</v>
      </c>
      <c r="D1265" s="175" t="s">
        <v>156</v>
      </c>
      <c r="E1265" s="43" t="str">
        <f t="shared" si="4606"/>
        <v>N</v>
      </c>
      <c r="F1265" s="45"/>
      <c r="G1265" s="122" t="s">
        <v>327</v>
      </c>
      <c r="H1265" s="1076"/>
      <c r="I1265" s="1141"/>
      <c r="J1265" s="1142"/>
      <c r="K1265" s="1032">
        <f t="shared" si="4607"/>
        <v>0</v>
      </c>
      <c r="L1265" s="208"/>
      <c r="M1265" s="128"/>
      <c r="N1265" s="409"/>
      <c r="O1265" s="409"/>
      <c r="Q1265" s="686" t="s">
        <v>1907</v>
      </c>
      <c r="R1265" s="692" t="s">
        <v>2003</v>
      </c>
      <c r="T1265" s="680" t="str">
        <f>IF(IF(A1265=0,TRUE(),D1265=IFERROR(VLOOKUP(A1265,Zaplecze_Weryfikacja!A:B,2,FALSE),2))=TRUE(),"Tak","Nie")</f>
        <v>Nie</v>
      </c>
      <c r="U1265" s="681" t="str">
        <f>IF(T1265="Tak"," ",IF(IFERROR(VLOOKUP(A1265,Zaplecze_Weryfikacja!A:B,2,FALSE),"Inny numer Lp")="Inny numer Lp","Inny numer Lp",IF(VLOOKUP(A1265,Zaplecze_Weryfikacja!A:B,2,FALSE)=D1265,"Nieznana przyczyna","Inny opis")))</f>
        <v>Inny opis</v>
      </c>
      <c r="Y1265" s="785"/>
      <c r="Z1265" s="309">
        <f t="shared" si="4608"/>
        <v>0</v>
      </c>
      <c r="AA1265" s="785"/>
      <c r="AB1265" s="309">
        <f t="shared" si="4609"/>
        <v>0</v>
      </c>
      <c r="AC1265" s="785"/>
      <c r="AD1265" s="309">
        <f t="shared" si="4610"/>
        <v>0</v>
      </c>
      <c r="AE1265" s="785"/>
      <c r="AF1265" s="309">
        <f t="shared" si="4611"/>
        <v>0</v>
      </c>
      <c r="AG1265" s="785"/>
      <c r="AH1265" s="309">
        <f t="shared" si="4612"/>
        <v>0</v>
      </c>
      <c r="AI1265" s="785"/>
      <c r="AJ1265" s="309">
        <f t="shared" si="4613"/>
        <v>0</v>
      </c>
      <c r="AK1265" s="785"/>
      <c r="AL1265" s="309">
        <f t="shared" si="4614"/>
        <v>0</v>
      </c>
      <c r="AM1265" s="785"/>
      <c r="AN1265" s="309">
        <f t="shared" si="4615"/>
        <v>0</v>
      </c>
      <c r="AO1265" s="785"/>
      <c r="AP1265" s="309">
        <f t="shared" si="4616"/>
        <v>0</v>
      </c>
      <c r="AQ1265" s="785"/>
      <c r="AR1265" s="309">
        <f t="shared" si="4617"/>
        <v>0</v>
      </c>
      <c r="AT1265" s="782">
        <f t="shared" si="4502"/>
        <v>0</v>
      </c>
      <c r="AU1265" s="782">
        <f t="shared" si="4503"/>
        <v>0</v>
      </c>
      <c r="AV1265" s="782">
        <f t="shared" si="4504"/>
        <v>0</v>
      </c>
      <c r="AW1265" s="788" t="e">
        <f t="shared" si="4505"/>
        <v>#DIV/0!</v>
      </c>
      <c r="AY1265" s="781">
        <f t="shared" si="4506"/>
        <v>0</v>
      </c>
      <c r="AZ1265" s="777"/>
      <c r="BA1265" s="781">
        <f t="shared" si="4507"/>
        <v>0</v>
      </c>
      <c r="BB1265" s="777"/>
      <c r="BC1265" s="781">
        <f t="shared" si="4508"/>
        <v>0</v>
      </c>
      <c r="BD1265" s="777"/>
      <c r="BE1265" s="781">
        <f t="shared" si="4509"/>
        <v>0</v>
      </c>
      <c r="BF1265" s="777"/>
      <c r="BG1265" s="781">
        <f t="shared" si="4510"/>
        <v>0</v>
      </c>
      <c r="BH1265" s="777"/>
      <c r="BI1265" s="781">
        <f t="shared" si="4511"/>
        <v>0</v>
      </c>
      <c r="BJ1265" s="777"/>
      <c r="BK1265" s="781">
        <f t="shared" si="4512"/>
        <v>0</v>
      </c>
      <c r="BL1265" s="777"/>
      <c r="BM1265" s="781">
        <f t="shared" si="4513"/>
        <v>0</v>
      </c>
      <c r="BN1265" s="777"/>
      <c r="BO1265" s="781">
        <f t="shared" si="4514"/>
        <v>0</v>
      </c>
      <c r="BP1265" s="777"/>
      <c r="BQ1265" s="781">
        <f t="shared" si="4515"/>
        <v>0</v>
      </c>
      <c r="BR1265" s="777"/>
    </row>
    <row r="1266" spans="1:70" outlineLevel="3">
      <c r="A1266" s="6">
        <v>302797</v>
      </c>
      <c r="B1266" s="10"/>
      <c r="C1266" s="200" t="s">
        <v>115</v>
      </c>
      <c r="D1266" s="192" t="s">
        <v>1036</v>
      </c>
      <c r="E1266" s="43" t="str">
        <f t="shared" si="4606"/>
        <v>N</v>
      </c>
      <c r="F1266" s="45"/>
      <c r="G1266" s="122" t="s">
        <v>327</v>
      </c>
      <c r="H1266" s="1076"/>
      <c r="I1266" s="1141"/>
      <c r="J1266" s="1142"/>
      <c r="K1266" s="1032">
        <f t="shared" si="4607"/>
        <v>0</v>
      </c>
      <c r="L1266" s="208"/>
      <c r="M1266" s="128"/>
      <c r="N1266" s="409"/>
      <c r="O1266" s="409"/>
      <c r="Q1266" s="684" t="s">
        <v>1878</v>
      </c>
      <c r="R1266" s="692" t="s">
        <v>2003</v>
      </c>
      <c r="T1266" s="680" t="str">
        <f>IF(IF(A1266=0,TRUE(),D1266=IFERROR(VLOOKUP(A1266,Zaplecze_Weryfikacja!A:B,2,FALSE),2))=TRUE(),"Tak","Nie")</f>
        <v>Nie</v>
      </c>
      <c r="U1266" s="681" t="str">
        <f>IF(T1266="Tak"," ",IF(IFERROR(VLOOKUP(A1266,Zaplecze_Weryfikacja!A:B,2,FALSE),"Inny numer Lp")="Inny numer Lp","Inny numer Lp",IF(VLOOKUP(A1266,Zaplecze_Weryfikacja!A:B,2,FALSE)=D1266,"Nieznana przyczyna","Inny opis")))</f>
        <v>Inny opis</v>
      </c>
      <c r="Y1266" s="785"/>
      <c r="Z1266" s="309">
        <f t="shared" si="4608"/>
        <v>0</v>
      </c>
      <c r="AA1266" s="785"/>
      <c r="AB1266" s="309">
        <f t="shared" si="4609"/>
        <v>0</v>
      </c>
      <c r="AC1266" s="785"/>
      <c r="AD1266" s="309">
        <f t="shared" si="4610"/>
        <v>0</v>
      </c>
      <c r="AE1266" s="785"/>
      <c r="AF1266" s="309">
        <f t="shared" si="4611"/>
        <v>0</v>
      </c>
      <c r="AG1266" s="785"/>
      <c r="AH1266" s="309">
        <f t="shared" si="4612"/>
        <v>0</v>
      </c>
      <c r="AI1266" s="785"/>
      <c r="AJ1266" s="309">
        <f t="shared" si="4613"/>
        <v>0</v>
      </c>
      <c r="AK1266" s="785"/>
      <c r="AL1266" s="309">
        <f t="shared" si="4614"/>
        <v>0</v>
      </c>
      <c r="AM1266" s="785"/>
      <c r="AN1266" s="309">
        <f t="shared" si="4615"/>
        <v>0</v>
      </c>
      <c r="AO1266" s="785"/>
      <c r="AP1266" s="309">
        <f t="shared" si="4616"/>
        <v>0</v>
      </c>
      <c r="AQ1266" s="785"/>
      <c r="AR1266" s="309">
        <f t="shared" si="4617"/>
        <v>0</v>
      </c>
      <c r="AT1266" s="782">
        <f t="shared" si="4502"/>
        <v>0</v>
      </c>
      <c r="AU1266" s="782">
        <f t="shared" si="4503"/>
        <v>0</v>
      </c>
      <c r="AV1266" s="782">
        <f t="shared" si="4504"/>
        <v>0</v>
      </c>
      <c r="AW1266" s="788" t="e">
        <f t="shared" si="4505"/>
        <v>#DIV/0!</v>
      </c>
      <c r="AY1266" s="781">
        <f t="shared" si="4506"/>
        <v>0</v>
      </c>
      <c r="AZ1266" s="777"/>
      <c r="BA1266" s="781">
        <f t="shared" si="4507"/>
        <v>0</v>
      </c>
      <c r="BB1266" s="777"/>
      <c r="BC1266" s="781">
        <f t="shared" si="4508"/>
        <v>0</v>
      </c>
      <c r="BD1266" s="777"/>
      <c r="BE1266" s="781">
        <f t="shared" si="4509"/>
        <v>0</v>
      </c>
      <c r="BF1266" s="777"/>
      <c r="BG1266" s="781">
        <f t="shared" si="4510"/>
        <v>0</v>
      </c>
      <c r="BH1266" s="777"/>
      <c r="BI1266" s="781">
        <f t="shared" si="4511"/>
        <v>0</v>
      </c>
      <c r="BJ1266" s="777"/>
      <c r="BK1266" s="781">
        <f t="shared" si="4512"/>
        <v>0</v>
      </c>
      <c r="BL1266" s="777"/>
      <c r="BM1266" s="781">
        <f t="shared" si="4513"/>
        <v>0</v>
      </c>
      <c r="BN1266" s="777"/>
      <c r="BO1266" s="781">
        <f t="shared" si="4514"/>
        <v>0</v>
      </c>
      <c r="BP1266" s="777"/>
      <c r="BQ1266" s="781">
        <f t="shared" si="4515"/>
        <v>0</v>
      </c>
      <c r="BR1266" s="777"/>
    </row>
    <row r="1267" spans="1:70" outlineLevel="3">
      <c r="A1267" s="6">
        <v>302798</v>
      </c>
      <c r="B1267" s="10"/>
      <c r="C1267" s="121" t="s">
        <v>115</v>
      </c>
      <c r="D1267" s="54" t="s">
        <v>3287</v>
      </c>
      <c r="E1267" s="43" t="str">
        <f t="shared" si="4606"/>
        <v>T</v>
      </c>
      <c r="F1267" s="122" t="s">
        <v>3095</v>
      </c>
      <c r="G1267" s="122" t="s">
        <v>327</v>
      </c>
      <c r="H1267" s="1076">
        <v>1917</v>
      </c>
      <c r="I1267" s="1141"/>
      <c r="J1267" s="1142"/>
      <c r="K1267" s="1032">
        <f t="shared" si="4607"/>
        <v>0</v>
      </c>
      <c r="L1267" s="208"/>
      <c r="M1267" s="128"/>
      <c r="N1267" s="409"/>
      <c r="O1267" s="409"/>
      <c r="Q1267" s="684" t="s">
        <v>1893</v>
      </c>
      <c r="R1267" s="692" t="s">
        <v>2003</v>
      </c>
      <c r="T1267" s="680" t="str">
        <f>IF(IF(A1267=0,TRUE(),D1267=IFERROR(VLOOKUP(A1267,Zaplecze_Weryfikacja!A:B,2,FALSE),2))=TRUE(),"Tak","Nie")</f>
        <v>Nie</v>
      </c>
      <c r="U1267" s="681" t="str">
        <f>IF(T1267="Tak"," ",IF(IFERROR(VLOOKUP(A1267,Zaplecze_Weryfikacja!A:B,2,FALSE),"Inny numer Lp")="Inny numer Lp","Inny numer Lp",IF(VLOOKUP(A1267,Zaplecze_Weryfikacja!A:B,2,FALSE)=D1267,"Nieznana przyczyna","Inny opis")))</f>
        <v>Inny opis</v>
      </c>
      <c r="Y1267" s="785"/>
      <c r="Z1267" s="309">
        <f t="shared" si="4608"/>
        <v>0</v>
      </c>
      <c r="AA1267" s="785"/>
      <c r="AB1267" s="309">
        <f t="shared" si="4609"/>
        <v>0</v>
      </c>
      <c r="AC1267" s="785"/>
      <c r="AD1267" s="309">
        <f t="shared" si="4610"/>
        <v>0</v>
      </c>
      <c r="AE1267" s="785"/>
      <c r="AF1267" s="309">
        <f t="shared" si="4611"/>
        <v>0</v>
      </c>
      <c r="AG1267" s="785"/>
      <c r="AH1267" s="309">
        <f t="shared" si="4612"/>
        <v>0</v>
      </c>
      <c r="AI1267" s="785"/>
      <c r="AJ1267" s="309">
        <f t="shared" si="4613"/>
        <v>0</v>
      </c>
      <c r="AK1267" s="785"/>
      <c r="AL1267" s="309">
        <f t="shared" si="4614"/>
        <v>0</v>
      </c>
      <c r="AM1267" s="785"/>
      <c r="AN1267" s="309">
        <f t="shared" si="4615"/>
        <v>0</v>
      </c>
      <c r="AO1267" s="785"/>
      <c r="AP1267" s="309">
        <f t="shared" si="4616"/>
        <v>0</v>
      </c>
      <c r="AQ1267" s="785"/>
      <c r="AR1267" s="309">
        <f t="shared" si="4617"/>
        <v>0</v>
      </c>
      <c r="AT1267" s="782">
        <f t="shared" si="4502"/>
        <v>0</v>
      </c>
      <c r="AU1267" s="782">
        <f t="shared" si="4503"/>
        <v>0</v>
      </c>
      <c r="AV1267" s="782">
        <f t="shared" si="4504"/>
        <v>0</v>
      </c>
      <c r="AW1267" s="788" t="e">
        <f t="shared" si="4505"/>
        <v>#DIV/0!</v>
      </c>
      <c r="AY1267" s="781">
        <f t="shared" si="4506"/>
        <v>0</v>
      </c>
      <c r="AZ1267" s="777"/>
      <c r="BA1267" s="781">
        <f t="shared" si="4507"/>
        <v>0</v>
      </c>
      <c r="BB1267" s="777"/>
      <c r="BC1267" s="781">
        <f t="shared" si="4508"/>
        <v>0</v>
      </c>
      <c r="BD1267" s="777"/>
      <c r="BE1267" s="781">
        <f t="shared" si="4509"/>
        <v>0</v>
      </c>
      <c r="BF1267" s="777"/>
      <c r="BG1267" s="781">
        <f t="shared" si="4510"/>
        <v>0</v>
      </c>
      <c r="BH1267" s="777"/>
      <c r="BI1267" s="781">
        <f t="shared" si="4511"/>
        <v>0</v>
      </c>
      <c r="BJ1267" s="777"/>
      <c r="BK1267" s="781">
        <f t="shared" si="4512"/>
        <v>0</v>
      </c>
      <c r="BL1267" s="777"/>
      <c r="BM1267" s="781">
        <f t="shared" si="4513"/>
        <v>0</v>
      </c>
      <c r="BN1267" s="777"/>
      <c r="BO1267" s="781">
        <f t="shared" si="4514"/>
        <v>0</v>
      </c>
      <c r="BP1267" s="777"/>
      <c r="BQ1267" s="781">
        <f t="shared" si="4515"/>
        <v>0</v>
      </c>
      <c r="BR1267" s="777"/>
    </row>
    <row r="1268" spans="1:70" outlineLevel="3">
      <c r="A1268" s="6">
        <v>302799</v>
      </c>
      <c r="B1268" s="10" t="s">
        <v>3289</v>
      </c>
      <c r="C1268" s="121" t="s">
        <v>115</v>
      </c>
      <c r="D1268" s="54" t="s">
        <v>3288</v>
      </c>
      <c r="E1268" s="43" t="str">
        <f t="shared" ref="E1268" si="4618">IF(H1268&gt;0,"T","N")</f>
        <v>T</v>
      </c>
      <c r="F1268" s="122" t="s">
        <v>3095</v>
      </c>
      <c r="G1268" s="122" t="s">
        <v>327</v>
      </c>
      <c r="H1268" s="1076">
        <v>850.5</v>
      </c>
      <c r="I1268" s="1141"/>
      <c r="J1268" s="1142"/>
      <c r="K1268" s="1032" t="str">
        <f t="shared" ref="K1268" si="4619">IF(B1268="E","E",$H1268*I1268)</f>
        <v>E</v>
      </c>
      <c r="L1268" s="208"/>
      <c r="M1268" s="128"/>
      <c r="N1268" s="409"/>
      <c r="O1268" s="409"/>
      <c r="Q1268" s="684" t="s">
        <v>1893</v>
      </c>
      <c r="R1268" s="692" t="s">
        <v>2003</v>
      </c>
      <c r="T1268" s="680" t="str">
        <f>IF(IF(A1268=0,TRUE(),D1268=IFERROR(VLOOKUP(A1268,Zaplecze_Weryfikacja!A:B,2,FALSE),2))=TRUE(),"Tak","Nie")</f>
        <v>Nie</v>
      </c>
      <c r="U1268" s="681" t="str">
        <f>IF(T1268="Tak"," ",IF(IFERROR(VLOOKUP(A1268,Zaplecze_Weryfikacja!A:B,2,FALSE),"Inny numer Lp")="Inny numer Lp","Inny numer Lp",IF(VLOOKUP(A1268,Zaplecze_Weryfikacja!A:B,2,FALSE)=D1268,"Nieznana przyczyna","Inny opis")))</f>
        <v>Inny opis</v>
      </c>
      <c r="Y1268" s="785"/>
      <c r="Z1268" s="309" t="str">
        <f t="shared" ref="Z1268" si="4620">IF($B1268="E","E",$H1268*Y1268)</f>
        <v>E</v>
      </c>
      <c r="AA1268" s="785"/>
      <c r="AB1268" s="309" t="str">
        <f t="shared" ref="AB1268" si="4621">IF($B1268="E","E",$H1268*AA1268)</f>
        <v>E</v>
      </c>
      <c r="AC1268" s="785"/>
      <c r="AD1268" s="309" t="str">
        <f t="shared" ref="AD1268" si="4622">IF($B1268="E","E",$H1268*AC1268)</f>
        <v>E</v>
      </c>
      <c r="AE1268" s="785"/>
      <c r="AF1268" s="309" t="str">
        <f t="shared" ref="AF1268" si="4623">IF($B1268="E","E",$H1268*AE1268)</f>
        <v>E</v>
      </c>
      <c r="AG1268" s="785"/>
      <c r="AH1268" s="309" t="str">
        <f t="shared" ref="AH1268" si="4624">IF($B1268="E","E",$H1268*AG1268)</f>
        <v>E</v>
      </c>
      <c r="AI1268" s="785"/>
      <c r="AJ1268" s="309" t="str">
        <f t="shared" ref="AJ1268" si="4625">IF($B1268="E","E",$H1268*AI1268)</f>
        <v>E</v>
      </c>
      <c r="AK1268" s="785"/>
      <c r="AL1268" s="309" t="str">
        <f t="shared" ref="AL1268" si="4626">IF($B1268="E","E",$H1268*AK1268)</f>
        <v>E</v>
      </c>
      <c r="AM1268" s="785"/>
      <c r="AN1268" s="309" t="str">
        <f t="shared" ref="AN1268" si="4627">IF($B1268="E","E",$H1268*AM1268)</f>
        <v>E</v>
      </c>
      <c r="AO1268" s="785"/>
      <c r="AP1268" s="309" t="str">
        <f t="shared" ref="AP1268" si="4628">IF($B1268="E","E",$H1268*AO1268)</f>
        <v>E</v>
      </c>
      <c r="AQ1268" s="785"/>
      <c r="AR1268" s="309" t="str">
        <f t="shared" ref="AR1268" si="4629">IF($B1268="E","E",$H1268*AQ1268)</f>
        <v>E</v>
      </c>
      <c r="AT1268" s="782">
        <f t="shared" ref="AT1268" si="4630">MAX(Z1268,AB1268,AD1268,AF1268,AH1268,AJ1268,AL1268,AN1268,AP1268,AR1268)</f>
        <v>0</v>
      </c>
      <c r="AU1268" s="782">
        <f t="shared" ref="AU1268" si="4631">IF($AU$6=10,MIN(Z1268,AB1268,AD1268,AF1268,AH1268,AJ1268,AL1268,AN1268,AP1268,AR1268),IF($AU$6=9,MIN(Z1268,AB1268,AD1268,AF1268,AH1268,AJ1268,AL1268,AN1268,AP1268),IF($AU$6=8,MIN(Z1268,AB1268,AD1268,AF1268,AH1268,AJ1268,AL1268,AN1268),IF($AU$6=7,MIN(Z1268,AB1268,AD1268,AF1268,AH1268,AJ1268,AL1268),IF($AU$6=6,MIN(Z1268,AB1268,AD1268,AF1268,AH1268,AJ1268),IF($AU$6=5,MIN(Z1268,AB1268,AD1268,AF1268,AH1268),IF($AU$6=4,MIN(Z1268,AB1268,AD1268,AF1268),IF($AU$6=4,MIN(Z1268,AB1268,AD1268,AF1268),IF($AU$6=3,MIN(Z1268,AB1268,AD1268),IF($AU$6=3,MIN(Z1268,AB1268,AD1268),IF($AU$6=2,MIN(Z1268,AB1268),IF($AU$6=1,MIN(Z1268),"Błąd - zła ilośc oferentów"))))))))))))</f>
        <v>0</v>
      </c>
      <c r="AV1268" s="782">
        <f t="shared" ref="AV1268" si="4632">AT1268-AU1268</f>
        <v>0</v>
      </c>
      <c r="AW1268" s="788" t="e">
        <f t="shared" ref="AW1268" si="4633">AT1268/AU1268</f>
        <v>#DIV/0!</v>
      </c>
      <c r="AY1268" s="781">
        <f t="shared" ref="AY1268" si="4634">+AZ1268</f>
        <v>0</v>
      </c>
      <c r="AZ1268" s="777"/>
      <c r="BA1268" s="781">
        <f t="shared" ref="BA1268" si="4635">+BB1268</f>
        <v>0</v>
      </c>
      <c r="BB1268" s="777"/>
      <c r="BC1268" s="781">
        <f t="shared" ref="BC1268" si="4636">+BD1268</f>
        <v>0</v>
      </c>
      <c r="BD1268" s="777"/>
      <c r="BE1268" s="781">
        <f t="shared" ref="BE1268" si="4637">+BF1268</f>
        <v>0</v>
      </c>
      <c r="BF1268" s="777"/>
      <c r="BG1268" s="781">
        <f t="shared" ref="BG1268" si="4638">+BH1268</f>
        <v>0</v>
      </c>
      <c r="BH1268" s="777"/>
      <c r="BI1268" s="781">
        <f t="shared" ref="BI1268" si="4639">+BJ1268</f>
        <v>0</v>
      </c>
      <c r="BJ1268" s="777"/>
      <c r="BK1268" s="781">
        <f t="shared" ref="BK1268" si="4640">+BL1268</f>
        <v>0</v>
      </c>
      <c r="BL1268" s="777"/>
      <c r="BM1268" s="781">
        <f t="shared" ref="BM1268" si="4641">+BN1268</f>
        <v>0</v>
      </c>
      <c r="BN1268" s="777"/>
      <c r="BO1268" s="781">
        <f t="shared" ref="BO1268" si="4642">+BP1268</f>
        <v>0</v>
      </c>
      <c r="BP1268" s="777"/>
      <c r="BQ1268" s="781">
        <f t="shared" ref="BQ1268" si="4643">+BR1268</f>
        <v>0</v>
      </c>
      <c r="BR1268" s="777"/>
    </row>
    <row r="1269" spans="1:70" outlineLevel="3">
      <c r="A1269" s="6">
        <v>302800</v>
      </c>
      <c r="B1269" s="10"/>
      <c r="C1269" s="121" t="s">
        <v>115</v>
      </c>
      <c r="D1269" s="54" t="s">
        <v>3292</v>
      </c>
      <c r="E1269" s="43" t="str">
        <f t="shared" ref="E1269" si="4644">IF(H1269&gt;0,"T","N")</f>
        <v>T</v>
      </c>
      <c r="F1269" s="122" t="s">
        <v>3200</v>
      </c>
      <c r="G1269" s="122" t="s">
        <v>324</v>
      </c>
      <c r="H1269" s="1076">
        <v>56.4</v>
      </c>
      <c r="I1269" s="1141"/>
      <c r="J1269" s="1142"/>
      <c r="K1269" s="1032">
        <f t="shared" ref="K1269" si="4645">IF(B1269="E","E",$H1269*I1269)</f>
        <v>0</v>
      </c>
      <c r="L1269" s="208"/>
      <c r="M1269" s="128"/>
      <c r="N1269" s="409"/>
      <c r="O1269" s="409"/>
      <c r="Q1269" s="684" t="s">
        <v>1893</v>
      </c>
      <c r="R1269" s="692" t="s">
        <v>2003</v>
      </c>
      <c r="T1269" s="680" t="str">
        <f>IF(IF(A1269=0,TRUE(),D1269=IFERROR(VLOOKUP(A1269,Zaplecze_Weryfikacja!A:B,2,FALSE),2))=TRUE(),"Tak","Nie")</f>
        <v>Nie</v>
      </c>
      <c r="U1269" s="681" t="str">
        <f>IF(T1269="Tak"," ",IF(IFERROR(VLOOKUP(A1269,Zaplecze_Weryfikacja!A:B,2,FALSE),"Inny numer Lp")="Inny numer Lp","Inny numer Lp",IF(VLOOKUP(A1269,Zaplecze_Weryfikacja!A:B,2,FALSE)=D1269,"Nieznana przyczyna","Inny opis")))</f>
        <v>Inny opis</v>
      </c>
      <c r="Y1269" s="785"/>
      <c r="Z1269" s="309">
        <f t="shared" ref="Z1269" si="4646">IF($B1269="E","E",$H1269*Y1269)</f>
        <v>0</v>
      </c>
      <c r="AA1269" s="785"/>
      <c r="AB1269" s="309">
        <f t="shared" ref="AB1269" si="4647">IF($B1269="E","E",$H1269*AA1269)</f>
        <v>0</v>
      </c>
      <c r="AC1269" s="785"/>
      <c r="AD1269" s="309">
        <f t="shared" ref="AD1269" si="4648">IF($B1269="E","E",$H1269*AC1269)</f>
        <v>0</v>
      </c>
      <c r="AE1269" s="785"/>
      <c r="AF1269" s="309">
        <f t="shared" ref="AF1269" si="4649">IF($B1269="E","E",$H1269*AE1269)</f>
        <v>0</v>
      </c>
      <c r="AG1269" s="785"/>
      <c r="AH1269" s="309">
        <f t="shared" ref="AH1269" si="4650">IF($B1269="E","E",$H1269*AG1269)</f>
        <v>0</v>
      </c>
      <c r="AI1269" s="785"/>
      <c r="AJ1269" s="309">
        <f t="shared" ref="AJ1269" si="4651">IF($B1269="E","E",$H1269*AI1269)</f>
        <v>0</v>
      </c>
      <c r="AK1269" s="785"/>
      <c r="AL1269" s="309">
        <f t="shared" ref="AL1269" si="4652">IF($B1269="E","E",$H1269*AK1269)</f>
        <v>0</v>
      </c>
      <c r="AM1269" s="785"/>
      <c r="AN1269" s="309">
        <f t="shared" ref="AN1269" si="4653">IF($B1269="E","E",$H1269*AM1269)</f>
        <v>0</v>
      </c>
      <c r="AO1269" s="785"/>
      <c r="AP1269" s="309">
        <f t="shared" ref="AP1269" si="4654">IF($B1269="E","E",$H1269*AO1269)</f>
        <v>0</v>
      </c>
      <c r="AQ1269" s="785"/>
      <c r="AR1269" s="309">
        <f t="shared" ref="AR1269" si="4655">IF($B1269="E","E",$H1269*AQ1269)</f>
        <v>0</v>
      </c>
      <c r="AT1269" s="782">
        <f t="shared" ref="AT1269" si="4656">MAX(Z1269,AB1269,AD1269,AF1269,AH1269,AJ1269,AL1269,AN1269,AP1269,AR1269)</f>
        <v>0</v>
      </c>
      <c r="AU1269" s="782">
        <f t="shared" ref="AU1269" si="4657">IF($AU$6=10,MIN(Z1269,AB1269,AD1269,AF1269,AH1269,AJ1269,AL1269,AN1269,AP1269,AR1269),IF($AU$6=9,MIN(Z1269,AB1269,AD1269,AF1269,AH1269,AJ1269,AL1269,AN1269,AP1269),IF($AU$6=8,MIN(Z1269,AB1269,AD1269,AF1269,AH1269,AJ1269,AL1269,AN1269),IF($AU$6=7,MIN(Z1269,AB1269,AD1269,AF1269,AH1269,AJ1269,AL1269),IF($AU$6=6,MIN(Z1269,AB1269,AD1269,AF1269,AH1269,AJ1269),IF($AU$6=5,MIN(Z1269,AB1269,AD1269,AF1269,AH1269),IF($AU$6=4,MIN(Z1269,AB1269,AD1269,AF1269),IF($AU$6=4,MIN(Z1269,AB1269,AD1269,AF1269),IF($AU$6=3,MIN(Z1269,AB1269,AD1269),IF($AU$6=3,MIN(Z1269,AB1269,AD1269),IF($AU$6=2,MIN(Z1269,AB1269),IF($AU$6=1,MIN(Z1269),"Błąd - zła ilośc oferentów"))))))))))))</f>
        <v>0</v>
      </c>
      <c r="AV1269" s="782">
        <f t="shared" ref="AV1269" si="4658">AT1269-AU1269</f>
        <v>0</v>
      </c>
      <c r="AW1269" s="788" t="e">
        <f t="shared" ref="AW1269" si="4659">AT1269/AU1269</f>
        <v>#DIV/0!</v>
      </c>
      <c r="AY1269" s="781">
        <f t="shared" ref="AY1269" si="4660">+AZ1269</f>
        <v>0</v>
      </c>
      <c r="AZ1269" s="777"/>
      <c r="BA1269" s="781">
        <f t="shared" ref="BA1269" si="4661">+BB1269</f>
        <v>0</v>
      </c>
      <c r="BB1269" s="777"/>
      <c r="BC1269" s="781">
        <f t="shared" ref="BC1269" si="4662">+BD1269</f>
        <v>0</v>
      </c>
      <c r="BD1269" s="777"/>
      <c r="BE1269" s="781">
        <f t="shared" ref="BE1269" si="4663">+BF1269</f>
        <v>0</v>
      </c>
      <c r="BF1269" s="777"/>
      <c r="BG1269" s="781">
        <f t="shared" ref="BG1269" si="4664">+BH1269</f>
        <v>0</v>
      </c>
      <c r="BH1269" s="777"/>
      <c r="BI1269" s="781">
        <f t="shared" ref="BI1269" si="4665">+BJ1269</f>
        <v>0</v>
      </c>
      <c r="BJ1269" s="777"/>
      <c r="BK1269" s="781">
        <f t="shared" ref="BK1269" si="4666">+BL1269</f>
        <v>0</v>
      </c>
      <c r="BL1269" s="777"/>
      <c r="BM1269" s="781">
        <f t="shared" ref="BM1269" si="4667">+BN1269</f>
        <v>0</v>
      </c>
      <c r="BN1269" s="777"/>
      <c r="BO1269" s="781">
        <f t="shared" ref="BO1269" si="4668">+BP1269</f>
        <v>0</v>
      </c>
      <c r="BP1269" s="777"/>
      <c r="BQ1269" s="781">
        <f t="shared" ref="BQ1269" si="4669">+BR1269</f>
        <v>0</v>
      </c>
      <c r="BR1269" s="777"/>
    </row>
    <row r="1270" spans="1:70" outlineLevel="3">
      <c r="A1270" s="6">
        <v>302801</v>
      </c>
      <c r="B1270" s="10"/>
      <c r="C1270" s="121" t="s">
        <v>115</v>
      </c>
      <c r="D1270" s="54" t="s">
        <v>1009</v>
      </c>
      <c r="E1270" s="43" t="str">
        <f t="shared" si="4606"/>
        <v>N</v>
      </c>
      <c r="F1270" s="122"/>
      <c r="G1270" s="122" t="s">
        <v>839</v>
      </c>
      <c r="H1270" s="1076"/>
      <c r="I1270" s="1141"/>
      <c r="J1270" s="1142"/>
      <c r="K1270" s="1032">
        <f t="shared" si="4607"/>
        <v>0</v>
      </c>
      <c r="L1270" s="208"/>
      <c r="M1270" s="128"/>
      <c r="N1270" s="409"/>
      <c r="O1270" s="409"/>
      <c r="Q1270" s="684" t="s">
        <v>1848</v>
      </c>
      <c r="R1270" s="692" t="s">
        <v>2003</v>
      </c>
      <c r="T1270" s="680" t="str">
        <f>IF(IF(A1270=0,TRUE(),D1270=IFERROR(VLOOKUP(A1270,Zaplecze_Weryfikacja!A:B,2,FALSE),2))=TRUE(),"Tak","Nie")</f>
        <v>Nie</v>
      </c>
      <c r="U1270" s="681" t="str">
        <f>IF(T1270="Tak"," ",IF(IFERROR(VLOOKUP(A1270,Zaplecze_Weryfikacja!A:B,2,FALSE),"Inny numer Lp")="Inny numer Lp","Inny numer Lp",IF(VLOOKUP(A1270,Zaplecze_Weryfikacja!A:B,2,FALSE)=D1270,"Nieznana przyczyna","Inny opis")))</f>
        <v>Inny opis</v>
      </c>
      <c r="Y1270" s="785"/>
      <c r="Z1270" s="309">
        <f t="shared" si="4608"/>
        <v>0</v>
      </c>
      <c r="AA1270" s="785"/>
      <c r="AB1270" s="309">
        <f t="shared" si="4609"/>
        <v>0</v>
      </c>
      <c r="AC1270" s="785"/>
      <c r="AD1270" s="309">
        <f t="shared" si="4610"/>
        <v>0</v>
      </c>
      <c r="AE1270" s="785"/>
      <c r="AF1270" s="309">
        <f t="shared" si="4611"/>
        <v>0</v>
      </c>
      <c r="AG1270" s="785"/>
      <c r="AH1270" s="309">
        <f t="shared" si="4612"/>
        <v>0</v>
      </c>
      <c r="AI1270" s="785"/>
      <c r="AJ1270" s="309">
        <f t="shared" si="4613"/>
        <v>0</v>
      </c>
      <c r="AK1270" s="785"/>
      <c r="AL1270" s="309">
        <f t="shared" si="4614"/>
        <v>0</v>
      </c>
      <c r="AM1270" s="785"/>
      <c r="AN1270" s="309">
        <f t="shared" si="4615"/>
        <v>0</v>
      </c>
      <c r="AO1270" s="785"/>
      <c r="AP1270" s="309">
        <f t="shared" si="4616"/>
        <v>0</v>
      </c>
      <c r="AQ1270" s="785"/>
      <c r="AR1270" s="309">
        <f t="shared" si="4617"/>
        <v>0</v>
      </c>
      <c r="AT1270" s="782">
        <f t="shared" si="4502"/>
        <v>0</v>
      </c>
      <c r="AU1270" s="782">
        <f t="shared" si="4503"/>
        <v>0</v>
      </c>
      <c r="AV1270" s="782">
        <f t="shared" si="4504"/>
        <v>0</v>
      </c>
      <c r="AW1270" s="788" t="e">
        <f t="shared" si="4505"/>
        <v>#DIV/0!</v>
      </c>
      <c r="AY1270" s="781">
        <f t="shared" si="4506"/>
        <v>0</v>
      </c>
      <c r="AZ1270" s="777"/>
      <c r="BA1270" s="781">
        <f t="shared" si="4507"/>
        <v>0</v>
      </c>
      <c r="BB1270" s="777"/>
      <c r="BC1270" s="781">
        <f t="shared" si="4508"/>
        <v>0</v>
      </c>
      <c r="BD1270" s="777"/>
      <c r="BE1270" s="781">
        <f t="shared" si="4509"/>
        <v>0</v>
      </c>
      <c r="BF1270" s="777"/>
      <c r="BG1270" s="781">
        <f t="shared" si="4510"/>
        <v>0</v>
      </c>
      <c r="BH1270" s="777"/>
      <c r="BI1270" s="781">
        <f t="shared" si="4511"/>
        <v>0</v>
      </c>
      <c r="BJ1270" s="777"/>
      <c r="BK1270" s="781">
        <f t="shared" si="4512"/>
        <v>0</v>
      </c>
      <c r="BL1270" s="777"/>
      <c r="BM1270" s="781">
        <f t="shared" si="4513"/>
        <v>0</v>
      </c>
      <c r="BN1270" s="777"/>
      <c r="BO1270" s="781">
        <f t="shared" si="4514"/>
        <v>0</v>
      </c>
      <c r="BP1270" s="777"/>
      <c r="BQ1270" s="781">
        <f t="shared" si="4515"/>
        <v>0</v>
      </c>
      <c r="BR1270" s="777"/>
    </row>
    <row r="1271" spans="1:70" outlineLevel="3">
      <c r="A1271" s="6">
        <v>302802</v>
      </c>
      <c r="B1271" s="10"/>
      <c r="C1271" s="121" t="s">
        <v>115</v>
      </c>
      <c r="D1271" s="365" t="s">
        <v>1028</v>
      </c>
      <c r="E1271" s="43" t="str">
        <f t="shared" si="4606"/>
        <v>N</v>
      </c>
      <c r="F1271" s="122"/>
      <c r="G1271" s="122" t="s">
        <v>755</v>
      </c>
      <c r="H1271" s="1076"/>
      <c r="I1271" s="1141"/>
      <c r="J1271" s="1142"/>
      <c r="K1271" s="1032">
        <f t="shared" si="4607"/>
        <v>0</v>
      </c>
      <c r="L1271" s="208"/>
      <c r="M1271" s="128"/>
      <c r="N1271" s="409"/>
      <c r="O1271" s="409"/>
      <c r="Q1271" s="684" t="s">
        <v>1852</v>
      </c>
      <c r="R1271" s="692" t="s">
        <v>2003</v>
      </c>
      <c r="T1271" s="680" t="str">
        <f>IF(IF(A1271=0,TRUE(),D1271=IFERROR(VLOOKUP(A1271,Zaplecze_Weryfikacja!A:B,2,FALSE),2))=TRUE(),"Tak","Nie")</f>
        <v>Nie</v>
      </c>
      <c r="U1271" s="681" t="str">
        <f>IF(T1271="Tak"," ",IF(IFERROR(VLOOKUP(A1271,Zaplecze_Weryfikacja!A:B,2,FALSE),"Inny numer Lp")="Inny numer Lp","Inny numer Lp",IF(VLOOKUP(A1271,Zaplecze_Weryfikacja!A:B,2,FALSE)=D1271,"Nieznana przyczyna","Inny opis")))</f>
        <v>Inny opis</v>
      </c>
      <c r="Y1271" s="785"/>
      <c r="Z1271" s="309">
        <f t="shared" si="4608"/>
        <v>0</v>
      </c>
      <c r="AA1271" s="785"/>
      <c r="AB1271" s="309">
        <f t="shared" si="4609"/>
        <v>0</v>
      </c>
      <c r="AC1271" s="785"/>
      <c r="AD1271" s="309">
        <f t="shared" si="4610"/>
        <v>0</v>
      </c>
      <c r="AE1271" s="785"/>
      <c r="AF1271" s="309">
        <f t="shared" si="4611"/>
        <v>0</v>
      </c>
      <c r="AG1271" s="785"/>
      <c r="AH1271" s="309">
        <f t="shared" si="4612"/>
        <v>0</v>
      </c>
      <c r="AI1271" s="785"/>
      <c r="AJ1271" s="309">
        <f t="shared" si="4613"/>
        <v>0</v>
      </c>
      <c r="AK1271" s="785"/>
      <c r="AL1271" s="309">
        <f t="shared" si="4614"/>
        <v>0</v>
      </c>
      <c r="AM1271" s="785"/>
      <c r="AN1271" s="309">
        <f t="shared" si="4615"/>
        <v>0</v>
      </c>
      <c r="AO1271" s="785"/>
      <c r="AP1271" s="309">
        <f t="shared" si="4616"/>
        <v>0</v>
      </c>
      <c r="AQ1271" s="785"/>
      <c r="AR1271" s="309">
        <f t="shared" si="4617"/>
        <v>0</v>
      </c>
      <c r="AT1271" s="782">
        <f t="shared" si="4502"/>
        <v>0</v>
      </c>
      <c r="AU1271" s="782">
        <f t="shared" si="4503"/>
        <v>0</v>
      </c>
      <c r="AV1271" s="782">
        <f t="shared" si="4504"/>
        <v>0</v>
      </c>
      <c r="AW1271" s="788" t="e">
        <f t="shared" si="4505"/>
        <v>#DIV/0!</v>
      </c>
      <c r="AY1271" s="781">
        <f t="shared" si="4506"/>
        <v>0</v>
      </c>
      <c r="AZ1271" s="777"/>
      <c r="BA1271" s="781">
        <f t="shared" si="4507"/>
        <v>0</v>
      </c>
      <c r="BB1271" s="777"/>
      <c r="BC1271" s="781">
        <f t="shared" si="4508"/>
        <v>0</v>
      </c>
      <c r="BD1271" s="777"/>
      <c r="BE1271" s="781">
        <f t="shared" si="4509"/>
        <v>0</v>
      </c>
      <c r="BF1271" s="777"/>
      <c r="BG1271" s="781">
        <f t="shared" si="4510"/>
        <v>0</v>
      </c>
      <c r="BH1271" s="777"/>
      <c r="BI1271" s="781">
        <f t="shared" si="4511"/>
        <v>0</v>
      </c>
      <c r="BJ1271" s="777"/>
      <c r="BK1271" s="781">
        <f t="shared" si="4512"/>
        <v>0</v>
      </c>
      <c r="BL1271" s="777"/>
      <c r="BM1271" s="781">
        <f t="shared" si="4513"/>
        <v>0</v>
      </c>
      <c r="BN1271" s="777"/>
      <c r="BO1271" s="781">
        <f t="shared" si="4514"/>
        <v>0</v>
      </c>
      <c r="BP1271" s="777"/>
      <c r="BQ1271" s="781">
        <f t="shared" si="4515"/>
        <v>0</v>
      </c>
      <c r="BR1271" s="777"/>
    </row>
    <row r="1272" spans="1:70" ht="28.5" outlineLevel="3">
      <c r="A1272" s="1250">
        <v>302803</v>
      </c>
      <c r="B1272" s="10"/>
      <c r="C1272" s="121" t="s">
        <v>115</v>
      </c>
      <c r="D1272" s="1399" t="s">
        <v>3998</v>
      </c>
      <c r="E1272" s="43" t="str">
        <f t="shared" si="4606"/>
        <v>T</v>
      </c>
      <c r="F1272" s="122" t="s">
        <v>3290</v>
      </c>
      <c r="G1272" s="122" t="s">
        <v>324</v>
      </c>
      <c r="H1272" s="1076">
        <v>265.3</v>
      </c>
      <c r="I1272" s="1141"/>
      <c r="J1272" s="1142"/>
      <c r="K1272" s="1032">
        <f t="shared" si="4607"/>
        <v>0</v>
      </c>
      <c r="L1272" s="208"/>
      <c r="M1272" s="128"/>
      <c r="N1272" s="409"/>
      <c r="O1272" s="409"/>
      <c r="Q1272" s="686" t="s">
        <v>1865</v>
      </c>
      <c r="R1272" s="692" t="s">
        <v>2003</v>
      </c>
      <c r="T1272" s="680" t="str">
        <f>IF(IF(A1272=0,TRUE(),D1272=IFERROR(VLOOKUP(A1272,Zaplecze_Weryfikacja!A:B,2,FALSE),2))=TRUE(),"Tak","Nie")</f>
        <v>Nie</v>
      </c>
      <c r="U1272" s="681" t="str">
        <f>IF(T1272="Tak"," ",IF(IFERROR(VLOOKUP(A1272,Zaplecze_Weryfikacja!A:B,2,FALSE),"Inny numer Lp")="Inny numer Lp","Inny numer Lp",IF(VLOOKUP(A1272,Zaplecze_Weryfikacja!A:B,2,FALSE)=D1272,"Nieznana przyczyna","Inny opis")))</f>
        <v>Inny opis</v>
      </c>
      <c r="Y1272" s="785"/>
      <c r="Z1272" s="309">
        <f t="shared" si="4608"/>
        <v>0</v>
      </c>
      <c r="AA1272" s="785"/>
      <c r="AB1272" s="309">
        <f t="shared" si="4609"/>
        <v>0</v>
      </c>
      <c r="AC1272" s="785"/>
      <c r="AD1272" s="309">
        <f t="shared" si="4610"/>
        <v>0</v>
      </c>
      <c r="AE1272" s="785"/>
      <c r="AF1272" s="309">
        <f t="shared" si="4611"/>
        <v>0</v>
      </c>
      <c r="AG1272" s="785"/>
      <c r="AH1272" s="309">
        <f t="shared" si="4612"/>
        <v>0</v>
      </c>
      <c r="AI1272" s="785"/>
      <c r="AJ1272" s="309">
        <f t="shared" si="4613"/>
        <v>0</v>
      </c>
      <c r="AK1272" s="785"/>
      <c r="AL1272" s="309">
        <f t="shared" si="4614"/>
        <v>0</v>
      </c>
      <c r="AM1272" s="785"/>
      <c r="AN1272" s="309">
        <f t="shared" si="4615"/>
        <v>0</v>
      </c>
      <c r="AO1272" s="785"/>
      <c r="AP1272" s="309">
        <f t="shared" si="4616"/>
        <v>0</v>
      </c>
      <c r="AQ1272" s="785"/>
      <c r="AR1272" s="309">
        <f t="shared" si="4617"/>
        <v>0</v>
      </c>
      <c r="AT1272" s="782">
        <f t="shared" si="4502"/>
        <v>0</v>
      </c>
      <c r="AU1272" s="782">
        <f t="shared" si="4503"/>
        <v>0</v>
      </c>
      <c r="AV1272" s="782">
        <f t="shared" si="4504"/>
        <v>0</v>
      </c>
      <c r="AW1272" s="788" t="e">
        <f t="shared" si="4505"/>
        <v>#DIV/0!</v>
      </c>
      <c r="AY1272" s="781">
        <f t="shared" si="4506"/>
        <v>0</v>
      </c>
      <c r="AZ1272" s="777"/>
      <c r="BA1272" s="781">
        <f t="shared" si="4507"/>
        <v>0</v>
      </c>
      <c r="BB1272" s="777"/>
      <c r="BC1272" s="781">
        <f t="shared" si="4508"/>
        <v>0</v>
      </c>
      <c r="BD1272" s="777"/>
      <c r="BE1272" s="781">
        <f t="shared" si="4509"/>
        <v>0</v>
      </c>
      <c r="BF1272" s="777"/>
      <c r="BG1272" s="781">
        <f t="shared" si="4510"/>
        <v>0</v>
      </c>
      <c r="BH1272" s="777"/>
      <c r="BI1272" s="781">
        <f t="shared" si="4511"/>
        <v>0</v>
      </c>
      <c r="BJ1272" s="777"/>
      <c r="BK1272" s="781">
        <f t="shared" si="4512"/>
        <v>0</v>
      </c>
      <c r="BL1272" s="777"/>
      <c r="BM1272" s="781">
        <f t="shared" si="4513"/>
        <v>0</v>
      </c>
      <c r="BN1272" s="777"/>
      <c r="BO1272" s="781">
        <f t="shared" si="4514"/>
        <v>0</v>
      </c>
      <c r="BP1272" s="777"/>
      <c r="BQ1272" s="781">
        <f t="shared" si="4515"/>
        <v>0</v>
      </c>
      <c r="BR1272" s="777"/>
    </row>
    <row r="1273" spans="1:70" outlineLevel="3">
      <c r="A1273" s="6">
        <v>302804</v>
      </c>
      <c r="B1273" s="10" t="s">
        <v>3222</v>
      </c>
      <c r="C1273" s="121" t="s">
        <v>115</v>
      </c>
      <c r="D1273" s="33" t="s">
        <v>3338</v>
      </c>
      <c r="E1273" s="43" t="str">
        <f t="shared" ref="E1273" si="4670">IF(H1273&gt;0,"T","N")</f>
        <v>T</v>
      </c>
      <c r="F1273" s="122" t="s">
        <v>3290</v>
      </c>
      <c r="G1273" s="122" t="s">
        <v>324</v>
      </c>
      <c r="H1273" s="1076">
        <v>265.3</v>
      </c>
      <c r="I1273" s="1141"/>
      <c r="J1273" s="1142"/>
      <c r="K1273" s="1032" t="str">
        <f t="shared" ref="K1273" si="4671">IF(B1273="E","E",$H1273*I1273)</f>
        <v>E</v>
      </c>
      <c r="L1273" s="208"/>
      <c r="M1273" s="128"/>
      <c r="N1273" s="409"/>
      <c r="O1273" s="409"/>
      <c r="Q1273" s="686" t="s">
        <v>1865</v>
      </c>
      <c r="R1273" s="692" t="s">
        <v>2003</v>
      </c>
      <c r="T1273" s="680" t="str">
        <f>IF(IF(A1273=0,TRUE(),D1273=IFERROR(VLOOKUP(A1273,Zaplecze_Weryfikacja!A:B,2,FALSE),2))=TRUE(),"Tak","Nie")</f>
        <v>Nie</v>
      </c>
      <c r="U1273" s="681" t="str">
        <f>IF(T1273="Tak"," ",IF(IFERROR(VLOOKUP(A1273,Zaplecze_Weryfikacja!A:B,2,FALSE),"Inny numer Lp")="Inny numer Lp","Inny numer Lp",IF(VLOOKUP(A1273,Zaplecze_Weryfikacja!A:B,2,FALSE)=D1273,"Nieznana przyczyna","Inny opis")))</f>
        <v>Inny opis</v>
      </c>
      <c r="Y1273" s="785"/>
      <c r="Z1273" s="309" t="str">
        <f t="shared" ref="Z1273" si="4672">IF($B1273="E","E",$H1273*Y1273)</f>
        <v>E</v>
      </c>
      <c r="AA1273" s="785"/>
      <c r="AB1273" s="309" t="str">
        <f t="shared" ref="AB1273" si="4673">IF($B1273="E","E",$H1273*AA1273)</f>
        <v>E</v>
      </c>
      <c r="AC1273" s="785"/>
      <c r="AD1273" s="309" t="str">
        <f t="shared" ref="AD1273" si="4674">IF($B1273="E","E",$H1273*AC1273)</f>
        <v>E</v>
      </c>
      <c r="AE1273" s="785"/>
      <c r="AF1273" s="309" t="str">
        <f t="shared" ref="AF1273" si="4675">IF($B1273="E","E",$H1273*AE1273)</f>
        <v>E</v>
      </c>
      <c r="AG1273" s="785"/>
      <c r="AH1273" s="309" t="str">
        <f t="shared" ref="AH1273" si="4676">IF($B1273="E","E",$H1273*AG1273)</f>
        <v>E</v>
      </c>
      <c r="AI1273" s="785"/>
      <c r="AJ1273" s="309" t="str">
        <f t="shared" ref="AJ1273" si="4677">IF($B1273="E","E",$H1273*AI1273)</f>
        <v>E</v>
      </c>
      <c r="AK1273" s="785"/>
      <c r="AL1273" s="309" t="str">
        <f t="shared" ref="AL1273" si="4678">IF($B1273="E","E",$H1273*AK1273)</f>
        <v>E</v>
      </c>
      <c r="AM1273" s="785"/>
      <c r="AN1273" s="309" t="str">
        <f t="shared" ref="AN1273" si="4679">IF($B1273="E","E",$H1273*AM1273)</f>
        <v>E</v>
      </c>
      <c r="AO1273" s="785"/>
      <c r="AP1273" s="309" t="str">
        <f t="shared" ref="AP1273" si="4680">IF($B1273="E","E",$H1273*AO1273)</f>
        <v>E</v>
      </c>
      <c r="AQ1273" s="785"/>
      <c r="AR1273" s="309" t="str">
        <f t="shared" ref="AR1273" si="4681">IF($B1273="E","E",$H1273*AQ1273)</f>
        <v>E</v>
      </c>
      <c r="AT1273" s="782">
        <f t="shared" ref="AT1273" si="4682">MAX(Z1273,AB1273,AD1273,AF1273,AH1273,AJ1273,AL1273,AN1273,AP1273,AR1273)</f>
        <v>0</v>
      </c>
      <c r="AU1273" s="782">
        <f t="shared" ref="AU1273" si="4683">IF($AU$6=10,MIN(Z1273,AB1273,AD1273,AF1273,AH1273,AJ1273,AL1273,AN1273,AP1273,AR1273),IF($AU$6=9,MIN(Z1273,AB1273,AD1273,AF1273,AH1273,AJ1273,AL1273,AN1273,AP1273),IF($AU$6=8,MIN(Z1273,AB1273,AD1273,AF1273,AH1273,AJ1273,AL1273,AN1273),IF($AU$6=7,MIN(Z1273,AB1273,AD1273,AF1273,AH1273,AJ1273,AL1273),IF($AU$6=6,MIN(Z1273,AB1273,AD1273,AF1273,AH1273,AJ1273),IF($AU$6=5,MIN(Z1273,AB1273,AD1273,AF1273,AH1273),IF($AU$6=4,MIN(Z1273,AB1273,AD1273,AF1273),IF($AU$6=4,MIN(Z1273,AB1273,AD1273,AF1273),IF($AU$6=3,MIN(Z1273,AB1273,AD1273),IF($AU$6=3,MIN(Z1273,AB1273,AD1273),IF($AU$6=2,MIN(Z1273,AB1273),IF($AU$6=1,MIN(Z1273),"Błąd - zła ilośc oferentów"))))))))))))</f>
        <v>0</v>
      </c>
      <c r="AV1273" s="782">
        <f t="shared" ref="AV1273" si="4684">AT1273-AU1273</f>
        <v>0</v>
      </c>
      <c r="AW1273" s="788" t="e">
        <f t="shared" ref="AW1273" si="4685">AT1273/AU1273</f>
        <v>#DIV/0!</v>
      </c>
      <c r="AY1273" s="781">
        <f t="shared" ref="AY1273" si="4686">+AZ1273</f>
        <v>0</v>
      </c>
      <c r="AZ1273" s="777"/>
      <c r="BA1273" s="781">
        <f t="shared" ref="BA1273" si="4687">+BB1273</f>
        <v>0</v>
      </c>
      <c r="BB1273" s="777"/>
      <c r="BC1273" s="781">
        <f t="shared" ref="BC1273" si="4688">+BD1273</f>
        <v>0</v>
      </c>
      <c r="BD1273" s="777"/>
      <c r="BE1273" s="781">
        <f t="shared" ref="BE1273" si="4689">+BF1273</f>
        <v>0</v>
      </c>
      <c r="BF1273" s="777"/>
      <c r="BG1273" s="781">
        <f t="shared" ref="BG1273" si="4690">+BH1273</f>
        <v>0</v>
      </c>
      <c r="BH1273" s="777"/>
      <c r="BI1273" s="781">
        <f t="shared" ref="BI1273" si="4691">+BJ1273</f>
        <v>0</v>
      </c>
      <c r="BJ1273" s="777"/>
      <c r="BK1273" s="781">
        <f t="shared" ref="BK1273" si="4692">+BL1273</f>
        <v>0</v>
      </c>
      <c r="BL1273" s="777"/>
      <c r="BM1273" s="781">
        <f t="shared" ref="BM1273" si="4693">+BN1273</f>
        <v>0</v>
      </c>
      <c r="BN1273" s="777"/>
      <c r="BO1273" s="781">
        <f t="shared" ref="BO1273" si="4694">+BP1273</f>
        <v>0</v>
      </c>
      <c r="BP1273" s="777"/>
      <c r="BQ1273" s="781">
        <f t="shared" ref="BQ1273" si="4695">+BR1273</f>
        <v>0</v>
      </c>
      <c r="BR1273" s="777"/>
    </row>
    <row r="1274" spans="1:70" ht="28.5" outlineLevel="3">
      <c r="A1274" s="1250">
        <v>302805</v>
      </c>
      <c r="B1274" s="10"/>
      <c r="C1274" s="121" t="s">
        <v>115</v>
      </c>
      <c r="D1274" s="1255" t="s">
        <v>3807</v>
      </c>
      <c r="E1274" s="43" t="str">
        <f t="shared" ref="E1274" si="4696">IF(H1274&gt;0,"T","N")</f>
        <v>T</v>
      </c>
      <c r="F1274" s="1277" t="s">
        <v>3816</v>
      </c>
      <c r="G1274" s="122" t="s">
        <v>327</v>
      </c>
      <c r="H1274" s="1076">
        <v>50</v>
      </c>
      <c r="I1274" s="1141"/>
      <c r="J1274" s="1142"/>
      <c r="K1274" s="1032">
        <f t="shared" ref="K1274" si="4697">IF(B1274="E","E",$H1274*I1274)</f>
        <v>0</v>
      </c>
      <c r="L1274" s="208"/>
      <c r="M1274" s="128"/>
      <c r="N1274" s="409"/>
      <c r="O1274" s="409"/>
      <c r="Q1274" s="686" t="s">
        <v>1865</v>
      </c>
      <c r="R1274" s="692" t="s">
        <v>2003</v>
      </c>
      <c r="T1274" s="680" t="str">
        <f>IF(IF(A1274=0,TRUE(),D1274=IFERROR(VLOOKUP(A1274,Zaplecze_Weryfikacja!A:B,2,FALSE),2))=TRUE(),"Tak","Nie")</f>
        <v>Nie</v>
      </c>
      <c r="U1274" s="681" t="str">
        <f>IF(T1274="Tak"," ",IF(IFERROR(VLOOKUP(A1274,Zaplecze_Weryfikacja!A:B,2,FALSE),"Inny numer Lp")="Inny numer Lp","Inny numer Lp",IF(VLOOKUP(A1274,Zaplecze_Weryfikacja!A:B,2,FALSE)=D1274,"Nieznana przyczyna","Inny opis")))</f>
        <v>Inny opis</v>
      </c>
      <c r="Y1274" s="785"/>
      <c r="Z1274" s="309">
        <f t="shared" ref="Z1274" si="4698">IF($B1274="E","E",$H1274*Y1274)</f>
        <v>0</v>
      </c>
      <c r="AA1274" s="785"/>
      <c r="AB1274" s="309">
        <f t="shared" ref="AB1274" si="4699">IF($B1274="E","E",$H1274*AA1274)</f>
        <v>0</v>
      </c>
      <c r="AC1274" s="785"/>
      <c r="AD1274" s="309">
        <f t="shared" ref="AD1274" si="4700">IF($B1274="E","E",$H1274*AC1274)</f>
        <v>0</v>
      </c>
      <c r="AE1274" s="785"/>
      <c r="AF1274" s="309">
        <f t="shared" ref="AF1274" si="4701">IF($B1274="E","E",$H1274*AE1274)</f>
        <v>0</v>
      </c>
      <c r="AG1274" s="785"/>
      <c r="AH1274" s="309">
        <f t="shared" ref="AH1274" si="4702">IF($B1274="E","E",$H1274*AG1274)</f>
        <v>0</v>
      </c>
      <c r="AI1274" s="785"/>
      <c r="AJ1274" s="309">
        <f t="shared" ref="AJ1274" si="4703">IF($B1274="E","E",$H1274*AI1274)</f>
        <v>0</v>
      </c>
      <c r="AK1274" s="785"/>
      <c r="AL1274" s="309">
        <f t="shared" ref="AL1274" si="4704">IF($B1274="E","E",$H1274*AK1274)</f>
        <v>0</v>
      </c>
      <c r="AM1274" s="785"/>
      <c r="AN1274" s="309">
        <f t="shared" ref="AN1274" si="4705">IF($B1274="E","E",$H1274*AM1274)</f>
        <v>0</v>
      </c>
      <c r="AO1274" s="785"/>
      <c r="AP1274" s="309">
        <f t="shared" ref="AP1274" si="4706">IF($B1274="E","E",$H1274*AO1274)</f>
        <v>0</v>
      </c>
      <c r="AQ1274" s="785"/>
      <c r="AR1274" s="309">
        <f t="shared" ref="AR1274" si="4707">IF($B1274="E","E",$H1274*AQ1274)</f>
        <v>0</v>
      </c>
      <c r="AT1274" s="782">
        <f t="shared" ref="AT1274" si="4708">MAX(Z1274,AB1274,AD1274,AF1274,AH1274,AJ1274,AL1274,AN1274,AP1274,AR1274)</f>
        <v>0</v>
      </c>
      <c r="AU1274" s="782">
        <f t="shared" ref="AU1274" si="4709">IF($AU$6=10,MIN(Z1274,AB1274,AD1274,AF1274,AH1274,AJ1274,AL1274,AN1274,AP1274,AR1274),IF($AU$6=9,MIN(Z1274,AB1274,AD1274,AF1274,AH1274,AJ1274,AL1274,AN1274,AP1274),IF($AU$6=8,MIN(Z1274,AB1274,AD1274,AF1274,AH1274,AJ1274,AL1274,AN1274),IF($AU$6=7,MIN(Z1274,AB1274,AD1274,AF1274,AH1274,AJ1274,AL1274),IF($AU$6=6,MIN(Z1274,AB1274,AD1274,AF1274,AH1274,AJ1274),IF($AU$6=5,MIN(Z1274,AB1274,AD1274,AF1274,AH1274),IF($AU$6=4,MIN(Z1274,AB1274,AD1274,AF1274),IF($AU$6=4,MIN(Z1274,AB1274,AD1274,AF1274),IF($AU$6=3,MIN(Z1274,AB1274,AD1274),IF($AU$6=3,MIN(Z1274,AB1274,AD1274),IF($AU$6=2,MIN(Z1274,AB1274),IF($AU$6=1,MIN(Z1274),"Błąd - zła ilośc oferentów"))))))))))))</f>
        <v>0</v>
      </c>
      <c r="AV1274" s="782">
        <f t="shared" ref="AV1274" si="4710">AT1274-AU1274</f>
        <v>0</v>
      </c>
      <c r="AW1274" s="788" t="e">
        <f t="shared" ref="AW1274" si="4711">AT1274/AU1274</f>
        <v>#DIV/0!</v>
      </c>
      <c r="AY1274" s="781">
        <f t="shared" ref="AY1274" si="4712">+AZ1274</f>
        <v>0</v>
      </c>
      <c r="AZ1274" s="777"/>
      <c r="BA1274" s="781">
        <f t="shared" ref="BA1274" si="4713">+BB1274</f>
        <v>0</v>
      </c>
      <c r="BB1274" s="777"/>
      <c r="BC1274" s="781">
        <f t="shared" ref="BC1274" si="4714">+BD1274</f>
        <v>0</v>
      </c>
      <c r="BD1274" s="777"/>
      <c r="BE1274" s="781">
        <f t="shared" ref="BE1274" si="4715">+BF1274</f>
        <v>0</v>
      </c>
      <c r="BF1274" s="777"/>
      <c r="BG1274" s="781">
        <f t="shared" ref="BG1274" si="4716">+BH1274</f>
        <v>0</v>
      </c>
      <c r="BH1274" s="777"/>
      <c r="BI1274" s="781">
        <f t="shared" ref="BI1274" si="4717">+BJ1274</f>
        <v>0</v>
      </c>
      <c r="BJ1274" s="777"/>
      <c r="BK1274" s="781">
        <f t="shared" ref="BK1274" si="4718">+BL1274</f>
        <v>0</v>
      </c>
      <c r="BL1274" s="777"/>
      <c r="BM1274" s="781">
        <f t="shared" ref="BM1274" si="4719">+BN1274</f>
        <v>0</v>
      </c>
      <c r="BN1274" s="777"/>
      <c r="BO1274" s="781">
        <f t="shared" ref="BO1274" si="4720">+BP1274</f>
        <v>0</v>
      </c>
      <c r="BP1274" s="777"/>
      <c r="BQ1274" s="781">
        <f t="shared" ref="BQ1274" si="4721">+BR1274</f>
        <v>0</v>
      </c>
      <c r="BR1274" s="777"/>
    </row>
    <row r="1275" spans="1:70" outlineLevel="3">
      <c r="A1275" s="1250">
        <v>302806</v>
      </c>
      <c r="B1275" s="10"/>
      <c r="C1275" s="121" t="s">
        <v>115</v>
      </c>
      <c r="D1275" s="174" t="s">
        <v>3294</v>
      </c>
      <c r="E1275" s="43" t="str">
        <f t="shared" ref="E1275" si="4722">IF(H1275&gt;0,"T","N")</f>
        <v>N</v>
      </c>
      <c r="F1275" s="13"/>
      <c r="G1275" s="122" t="s">
        <v>327</v>
      </c>
      <c r="H1275" s="1249">
        <v>0</v>
      </c>
      <c r="I1275" s="1141"/>
      <c r="J1275" s="1142"/>
      <c r="K1275" s="1032">
        <f t="shared" ref="K1275" si="4723">IF(B1275="E","E",$H1275*I1275)</f>
        <v>0</v>
      </c>
      <c r="L1275" s="208"/>
      <c r="M1275" s="128"/>
      <c r="N1275" s="409"/>
      <c r="O1275" s="409"/>
      <c r="Q1275" s="686" t="s">
        <v>1865</v>
      </c>
      <c r="R1275" s="692" t="s">
        <v>2003</v>
      </c>
      <c r="T1275" s="680" t="str">
        <f>IF(IF(A1275=0,TRUE(),D1275=IFERROR(VLOOKUP(A1275,Zaplecze_Weryfikacja!A:B,2,FALSE),2))=TRUE(),"Tak","Nie")</f>
        <v>Nie</v>
      </c>
      <c r="U1275" s="681" t="str">
        <f>IF(T1275="Tak"," ",IF(IFERROR(VLOOKUP(A1275,Zaplecze_Weryfikacja!A:B,2,FALSE),"Inny numer Lp")="Inny numer Lp","Inny numer Lp",IF(VLOOKUP(A1275,Zaplecze_Weryfikacja!A:B,2,FALSE)=D1275,"Nieznana przyczyna","Inny opis")))</f>
        <v>Inny opis</v>
      </c>
      <c r="Y1275" s="785"/>
      <c r="Z1275" s="309">
        <f t="shared" ref="Z1275" si="4724">IF($B1275="E","E",$H1275*Y1275)</f>
        <v>0</v>
      </c>
      <c r="AA1275" s="785"/>
      <c r="AB1275" s="309">
        <f t="shared" ref="AB1275" si="4725">IF($B1275="E","E",$H1275*AA1275)</f>
        <v>0</v>
      </c>
      <c r="AC1275" s="785"/>
      <c r="AD1275" s="309">
        <f t="shared" ref="AD1275" si="4726">IF($B1275="E","E",$H1275*AC1275)</f>
        <v>0</v>
      </c>
      <c r="AE1275" s="785"/>
      <c r="AF1275" s="309">
        <f t="shared" ref="AF1275" si="4727">IF($B1275="E","E",$H1275*AE1275)</f>
        <v>0</v>
      </c>
      <c r="AG1275" s="785"/>
      <c r="AH1275" s="309">
        <f t="shared" ref="AH1275" si="4728">IF($B1275="E","E",$H1275*AG1275)</f>
        <v>0</v>
      </c>
      <c r="AI1275" s="785"/>
      <c r="AJ1275" s="309">
        <f t="shared" ref="AJ1275" si="4729">IF($B1275="E","E",$H1275*AI1275)</f>
        <v>0</v>
      </c>
      <c r="AK1275" s="785"/>
      <c r="AL1275" s="309">
        <f t="shared" ref="AL1275" si="4730">IF($B1275="E","E",$H1275*AK1275)</f>
        <v>0</v>
      </c>
      <c r="AM1275" s="785"/>
      <c r="AN1275" s="309">
        <f t="shared" ref="AN1275" si="4731">IF($B1275="E","E",$H1275*AM1275)</f>
        <v>0</v>
      </c>
      <c r="AO1275" s="785"/>
      <c r="AP1275" s="309">
        <f t="shared" ref="AP1275" si="4732">IF($B1275="E","E",$H1275*AO1275)</f>
        <v>0</v>
      </c>
      <c r="AQ1275" s="785"/>
      <c r="AR1275" s="309">
        <f t="shared" ref="AR1275" si="4733">IF($B1275="E","E",$H1275*AQ1275)</f>
        <v>0</v>
      </c>
      <c r="AT1275" s="782">
        <f t="shared" ref="AT1275" si="4734">MAX(Z1275,AB1275,AD1275,AF1275,AH1275,AJ1275,AL1275,AN1275,AP1275,AR1275)</f>
        <v>0</v>
      </c>
      <c r="AU1275" s="782">
        <f t="shared" ref="AU1275" si="4735">IF($AU$6=10,MIN(Z1275,AB1275,AD1275,AF1275,AH1275,AJ1275,AL1275,AN1275,AP1275,AR1275),IF($AU$6=9,MIN(Z1275,AB1275,AD1275,AF1275,AH1275,AJ1275,AL1275,AN1275,AP1275),IF($AU$6=8,MIN(Z1275,AB1275,AD1275,AF1275,AH1275,AJ1275,AL1275,AN1275),IF($AU$6=7,MIN(Z1275,AB1275,AD1275,AF1275,AH1275,AJ1275,AL1275),IF($AU$6=6,MIN(Z1275,AB1275,AD1275,AF1275,AH1275,AJ1275),IF($AU$6=5,MIN(Z1275,AB1275,AD1275,AF1275,AH1275),IF($AU$6=4,MIN(Z1275,AB1275,AD1275,AF1275),IF($AU$6=4,MIN(Z1275,AB1275,AD1275,AF1275),IF($AU$6=3,MIN(Z1275,AB1275,AD1275),IF($AU$6=3,MIN(Z1275,AB1275,AD1275),IF($AU$6=2,MIN(Z1275,AB1275),IF($AU$6=1,MIN(Z1275),"Błąd - zła ilośc oferentów"))))))))))))</f>
        <v>0</v>
      </c>
      <c r="AV1275" s="782">
        <f t="shared" ref="AV1275" si="4736">AT1275-AU1275</f>
        <v>0</v>
      </c>
      <c r="AW1275" s="788" t="e">
        <f t="shared" ref="AW1275" si="4737">AT1275/AU1275</f>
        <v>#DIV/0!</v>
      </c>
      <c r="AY1275" s="781">
        <f t="shared" ref="AY1275" si="4738">+AZ1275</f>
        <v>0</v>
      </c>
      <c r="AZ1275" s="777"/>
      <c r="BA1275" s="781">
        <f t="shared" ref="BA1275" si="4739">+BB1275</f>
        <v>0</v>
      </c>
      <c r="BB1275" s="777"/>
      <c r="BC1275" s="781">
        <f t="shared" ref="BC1275" si="4740">+BD1275</f>
        <v>0</v>
      </c>
      <c r="BD1275" s="777"/>
      <c r="BE1275" s="781">
        <f t="shared" ref="BE1275" si="4741">+BF1275</f>
        <v>0</v>
      </c>
      <c r="BF1275" s="777"/>
      <c r="BG1275" s="781">
        <f t="shared" ref="BG1275" si="4742">+BH1275</f>
        <v>0</v>
      </c>
      <c r="BH1275" s="777"/>
      <c r="BI1275" s="781">
        <f t="shared" ref="BI1275" si="4743">+BJ1275</f>
        <v>0</v>
      </c>
      <c r="BJ1275" s="777"/>
      <c r="BK1275" s="781">
        <f t="shared" ref="BK1275" si="4744">+BL1275</f>
        <v>0</v>
      </c>
      <c r="BL1275" s="777"/>
      <c r="BM1275" s="781">
        <f t="shared" ref="BM1275" si="4745">+BN1275</f>
        <v>0</v>
      </c>
      <c r="BN1275" s="777"/>
      <c r="BO1275" s="781">
        <f t="shared" ref="BO1275" si="4746">+BP1275</f>
        <v>0</v>
      </c>
      <c r="BP1275" s="777"/>
      <c r="BQ1275" s="781">
        <f t="shared" ref="BQ1275" si="4747">+BR1275</f>
        <v>0</v>
      </c>
      <c r="BR1275" s="777"/>
    </row>
    <row r="1276" spans="1:70" outlineLevel="3">
      <c r="A1276" s="6">
        <v>302807</v>
      </c>
      <c r="B1276" s="10"/>
      <c r="C1276" s="121" t="s">
        <v>115</v>
      </c>
      <c r="D1276" s="174" t="s">
        <v>287</v>
      </c>
      <c r="E1276" s="43" t="str">
        <f t="shared" ref="E1276" si="4748">IF(H1276&gt;0,"T","N")</f>
        <v>T</v>
      </c>
      <c r="F1276" s="13" t="s">
        <v>3291</v>
      </c>
      <c r="G1276" s="122" t="s">
        <v>324</v>
      </c>
      <c r="H1276" s="1076">
        <v>18.8</v>
      </c>
      <c r="I1276" s="1141"/>
      <c r="J1276" s="1142"/>
      <c r="K1276" s="1032">
        <f t="shared" ref="K1276" si="4749">IF(B1276="E","E",$H1276*I1276)</f>
        <v>0</v>
      </c>
      <c r="L1276" s="208"/>
      <c r="M1276" s="128"/>
      <c r="N1276" s="409"/>
      <c r="O1276" s="409"/>
      <c r="Q1276" s="686" t="s">
        <v>1865</v>
      </c>
      <c r="R1276" s="692" t="s">
        <v>2003</v>
      </c>
      <c r="T1276" s="680" t="str">
        <f>IF(IF(A1276=0,TRUE(),D1276=IFERROR(VLOOKUP(A1276,Zaplecze_Weryfikacja!A:B,2,FALSE),2))=TRUE(),"Tak","Nie")</f>
        <v>Nie</v>
      </c>
      <c r="U1276" s="681" t="str">
        <f>IF(T1276="Tak"," ",IF(IFERROR(VLOOKUP(A1276,Zaplecze_Weryfikacja!A:B,2,FALSE),"Inny numer Lp")="Inny numer Lp","Inny numer Lp",IF(VLOOKUP(A1276,Zaplecze_Weryfikacja!A:B,2,FALSE)=D1276,"Nieznana przyczyna","Inny opis")))</f>
        <v>Inny opis</v>
      </c>
      <c r="Y1276" s="785"/>
      <c r="Z1276" s="309">
        <f t="shared" ref="Z1276" si="4750">IF($B1276="E","E",$H1276*Y1276)</f>
        <v>0</v>
      </c>
      <c r="AA1276" s="785"/>
      <c r="AB1276" s="309">
        <f t="shared" ref="AB1276" si="4751">IF($B1276="E","E",$H1276*AA1276)</f>
        <v>0</v>
      </c>
      <c r="AC1276" s="785"/>
      <c r="AD1276" s="309">
        <f t="shared" ref="AD1276" si="4752">IF($B1276="E","E",$H1276*AC1276)</f>
        <v>0</v>
      </c>
      <c r="AE1276" s="785"/>
      <c r="AF1276" s="309">
        <f t="shared" ref="AF1276" si="4753">IF($B1276="E","E",$H1276*AE1276)</f>
        <v>0</v>
      </c>
      <c r="AG1276" s="785"/>
      <c r="AH1276" s="309">
        <f t="shared" ref="AH1276" si="4754">IF($B1276="E","E",$H1276*AG1276)</f>
        <v>0</v>
      </c>
      <c r="AI1276" s="785"/>
      <c r="AJ1276" s="309">
        <f t="shared" ref="AJ1276" si="4755">IF($B1276="E","E",$H1276*AI1276)</f>
        <v>0</v>
      </c>
      <c r="AK1276" s="785"/>
      <c r="AL1276" s="309">
        <f t="shared" ref="AL1276" si="4756">IF($B1276="E","E",$H1276*AK1276)</f>
        <v>0</v>
      </c>
      <c r="AM1276" s="785"/>
      <c r="AN1276" s="309">
        <f t="shared" ref="AN1276" si="4757">IF($B1276="E","E",$H1276*AM1276)</f>
        <v>0</v>
      </c>
      <c r="AO1276" s="785"/>
      <c r="AP1276" s="309">
        <f t="shared" ref="AP1276" si="4758">IF($B1276="E","E",$H1276*AO1276)</f>
        <v>0</v>
      </c>
      <c r="AQ1276" s="785"/>
      <c r="AR1276" s="309">
        <f t="shared" ref="AR1276" si="4759">IF($B1276="E","E",$H1276*AQ1276)</f>
        <v>0</v>
      </c>
      <c r="AT1276" s="782">
        <f t="shared" ref="AT1276" si="4760">MAX(Z1276,AB1276,AD1276,AF1276,AH1276,AJ1276,AL1276,AN1276,AP1276,AR1276)</f>
        <v>0</v>
      </c>
      <c r="AU1276" s="782">
        <f t="shared" ref="AU1276" si="4761">IF($AU$6=10,MIN(Z1276,AB1276,AD1276,AF1276,AH1276,AJ1276,AL1276,AN1276,AP1276,AR1276),IF($AU$6=9,MIN(Z1276,AB1276,AD1276,AF1276,AH1276,AJ1276,AL1276,AN1276,AP1276),IF($AU$6=8,MIN(Z1276,AB1276,AD1276,AF1276,AH1276,AJ1276,AL1276,AN1276),IF($AU$6=7,MIN(Z1276,AB1276,AD1276,AF1276,AH1276,AJ1276,AL1276),IF($AU$6=6,MIN(Z1276,AB1276,AD1276,AF1276,AH1276,AJ1276),IF($AU$6=5,MIN(Z1276,AB1276,AD1276,AF1276,AH1276),IF($AU$6=4,MIN(Z1276,AB1276,AD1276,AF1276),IF($AU$6=4,MIN(Z1276,AB1276,AD1276,AF1276),IF($AU$6=3,MIN(Z1276,AB1276,AD1276),IF($AU$6=3,MIN(Z1276,AB1276,AD1276),IF($AU$6=2,MIN(Z1276,AB1276),IF($AU$6=1,MIN(Z1276),"Błąd - zła ilośc oferentów"))))))))))))</f>
        <v>0</v>
      </c>
      <c r="AV1276" s="782">
        <f t="shared" ref="AV1276" si="4762">AT1276-AU1276</f>
        <v>0</v>
      </c>
      <c r="AW1276" s="788" t="e">
        <f t="shared" ref="AW1276" si="4763">AT1276/AU1276</f>
        <v>#DIV/0!</v>
      </c>
      <c r="AY1276" s="781">
        <f t="shared" ref="AY1276" si="4764">+AZ1276</f>
        <v>0</v>
      </c>
      <c r="AZ1276" s="777"/>
      <c r="BA1276" s="781">
        <f t="shared" ref="BA1276" si="4765">+BB1276</f>
        <v>0</v>
      </c>
      <c r="BB1276" s="777"/>
      <c r="BC1276" s="781">
        <f t="shared" ref="BC1276" si="4766">+BD1276</f>
        <v>0</v>
      </c>
      <c r="BD1276" s="777"/>
      <c r="BE1276" s="781">
        <f t="shared" ref="BE1276" si="4767">+BF1276</f>
        <v>0</v>
      </c>
      <c r="BF1276" s="777"/>
      <c r="BG1276" s="781">
        <f t="shared" ref="BG1276" si="4768">+BH1276</f>
        <v>0</v>
      </c>
      <c r="BH1276" s="777"/>
      <c r="BI1276" s="781">
        <f t="shared" ref="BI1276" si="4769">+BJ1276</f>
        <v>0</v>
      </c>
      <c r="BJ1276" s="777"/>
      <c r="BK1276" s="781">
        <f t="shared" ref="BK1276" si="4770">+BL1276</f>
        <v>0</v>
      </c>
      <c r="BL1276" s="777"/>
      <c r="BM1276" s="781">
        <f t="shared" ref="BM1276" si="4771">+BN1276</f>
        <v>0</v>
      </c>
      <c r="BN1276" s="777"/>
      <c r="BO1276" s="781">
        <f t="shared" ref="BO1276" si="4772">+BP1276</f>
        <v>0</v>
      </c>
      <c r="BP1276" s="777"/>
      <c r="BQ1276" s="781">
        <f t="shared" ref="BQ1276" si="4773">+BR1276</f>
        <v>0</v>
      </c>
      <c r="BR1276" s="777"/>
    </row>
    <row r="1277" spans="1:70" outlineLevel="3">
      <c r="A1277" s="6">
        <v>302808</v>
      </c>
      <c r="B1277" s="10"/>
      <c r="C1277" s="121" t="s">
        <v>115</v>
      </c>
      <c r="D1277" s="201" t="s">
        <v>285</v>
      </c>
      <c r="E1277" s="43" t="str">
        <f t="shared" si="4606"/>
        <v>N</v>
      </c>
      <c r="F1277" s="49" t="s">
        <v>288</v>
      </c>
      <c r="G1277" s="122" t="s">
        <v>325</v>
      </c>
      <c r="H1277" s="1076"/>
      <c r="I1277" s="1141"/>
      <c r="J1277" s="1142"/>
      <c r="K1277" s="1032">
        <f t="shared" si="4607"/>
        <v>0</v>
      </c>
      <c r="L1277" s="208"/>
      <c r="M1277" s="128"/>
      <c r="N1277" s="409"/>
      <c r="O1277" s="409"/>
      <c r="Q1277" s="684" t="s">
        <v>1881</v>
      </c>
      <c r="R1277" s="692" t="s">
        <v>2003</v>
      </c>
      <c r="T1277" s="680" t="str">
        <f>IF(IF(A1277=0,TRUE(),D1277=IFERROR(VLOOKUP(A1277,Zaplecze_Weryfikacja!A:B,2,FALSE),2))=TRUE(),"Tak","Nie")</f>
        <v>Nie</v>
      </c>
      <c r="U1277" s="681" t="str">
        <f>IF(T1277="Tak"," ",IF(IFERROR(VLOOKUP(A1277,Zaplecze_Weryfikacja!A:B,2,FALSE),"Inny numer Lp")="Inny numer Lp","Inny numer Lp",IF(VLOOKUP(A1277,Zaplecze_Weryfikacja!A:B,2,FALSE)=D1277,"Nieznana przyczyna","Inny opis")))</f>
        <v>Inny opis</v>
      </c>
      <c r="Y1277" s="785"/>
      <c r="Z1277" s="309">
        <f t="shared" si="4608"/>
        <v>0</v>
      </c>
      <c r="AA1277" s="785"/>
      <c r="AB1277" s="309">
        <f t="shared" si="4609"/>
        <v>0</v>
      </c>
      <c r="AC1277" s="785"/>
      <c r="AD1277" s="309">
        <f t="shared" si="4610"/>
        <v>0</v>
      </c>
      <c r="AE1277" s="785"/>
      <c r="AF1277" s="309">
        <f t="shared" si="4611"/>
        <v>0</v>
      </c>
      <c r="AG1277" s="785"/>
      <c r="AH1277" s="309">
        <f t="shared" si="4612"/>
        <v>0</v>
      </c>
      <c r="AI1277" s="785"/>
      <c r="AJ1277" s="309">
        <f t="shared" si="4613"/>
        <v>0</v>
      </c>
      <c r="AK1277" s="785"/>
      <c r="AL1277" s="309">
        <f t="shared" si="4614"/>
        <v>0</v>
      </c>
      <c r="AM1277" s="785"/>
      <c r="AN1277" s="309">
        <f t="shared" si="4615"/>
        <v>0</v>
      </c>
      <c r="AO1277" s="785"/>
      <c r="AP1277" s="309">
        <f t="shared" si="4616"/>
        <v>0</v>
      </c>
      <c r="AQ1277" s="785"/>
      <c r="AR1277" s="309">
        <f t="shared" si="4617"/>
        <v>0</v>
      </c>
      <c r="AT1277" s="782">
        <f t="shared" si="4502"/>
        <v>0</v>
      </c>
      <c r="AU1277" s="782">
        <f t="shared" si="4503"/>
        <v>0</v>
      </c>
      <c r="AV1277" s="782">
        <f t="shared" si="4504"/>
        <v>0</v>
      </c>
      <c r="AW1277" s="788" t="e">
        <f t="shared" si="4505"/>
        <v>#DIV/0!</v>
      </c>
      <c r="AY1277" s="781">
        <f t="shared" si="4506"/>
        <v>0</v>
      </c>
      <c r="AZ1277" s="777"/>
      <c r="BA1277" s="781">
        <f t="shared" si="4507"/>
        <v>0</v>
      </c>
      <c r="BB1277" s="777"/>
      <c r="BC1277" s="781">
        <f t="shared" si="4508"/>
        <v>0</v>
      </c>
      <c r="BD1277" s="777"/>
      <c r="BE1277" s="781">
        <f t="shared" si="4509"/>
        <v>0</v>
      </c>
      <c r="BF1277" s="777"/>
      <c r="BG1277" s="781">
        <f t="shared" si="4510"/>
        <v>0</v>
      </c>
      <c r="BH1277" s="777"/>
      <c r="BI1277" s="781">
        <f t="shared" si="4511"/>
        <v>0</v>
      </c>
      <c r="BJ1277" s="777"/>
      <c r="BK1277" s="781">
        <f t="shared" si="4512"/>
        <v>0</v>
      </c>
      <c r="BL1277" s="777"/>
      <c r="BM1277" s="781">
        <f t="shared" si="4513"/>
        <v>0</v>
      </c>
      <c r="BN1277" s="777"/>
      <c r="BO1277" s="781">
        <f t="shared" si="4514"/>
        <v>0</v>
      </c>
      <c r="BP1277" s="777"/>
      <c r="BQ1277" s="781">
        <f t="shared" si="4515"/>
        <v>0</v>
      </c>
      <c r="BR1277" s="777"/>
    </row>
    <row r="1278" spans="1:70" outlineLevel="3">
      <c r="A1278" s="6">
        <v>302809</v>
      </c>
      <c r="B1278" s="10"/>
      <c r="C1278" s="121" t="s">
        <v>115</v>
      </c>
      <c r="D1278" s="174" t="s">
        <v>286</v>
      </c>
      <c r="E1278" s="43" t="str">
        <f t="shared" si="4606"/>
        <v>T</v>
      </c>
      <c r="F1278" s="122" t="s">
        <v>289</v>
      </c>
      <c r="G1278" s="122" t="s">
        <v>325</v>
      </c>
      <c r="H1278" s="1076">
        <v>1</v>
      </c>
      <c r="I1278" s="1141"/>
      <c r="J1278" s="1142"/>
      <c r="K1278" s="1032">
        <f t="shared" si="4607"/>
        <v>0</v>
      </c>
      <c r="L1278" s="208"/>
      <c r="M1278" s="128"/>
      <c r="N1278" s="409"/>
      <c r="O1278" s="409"/>
      <c r="Q1278" s="684" t="s">
        <v>1881</v>
      </c>
      <c r="R1278" s="692" t="s">
        <v>2003</v>
      </c>
      <c r="T1278" s="680" t="str">
        <f>IF(IF(A1278=0,TRUE(),D1278=IFERROR(VLOOKUP(A1278,Zaplecze_Weryfikacja!A:B,2,FALSE),2))=TRUE(),"Tak","Nie")</f>
        <v>Nie</v>
      </c>
      <c r="U1278" s="681" t="str">
        <f>IF(T1278="Tak"," ",IF(IFERROR(VLOOKUP(A1278,Zaplecze_Weryfikacja!A:B,2,FALSE),"Inny numer Lp")="Inny numer Lp","Inny numer Lp",IF(VLOOKUP(A1278,Zaplecze_Weryfikacja!A:B,2,FALSE)=D1278,"Nieznana przyczyna","Inny opis")))</f>
        <v>Inny opis</v>
      </c>
      <c r="Y1278" s="785"/>
      <c r="Z1278" s="309">
        <f t="shared" si="4608"/>
        <v>0</v>
      </c>
      <c r="AA1278" s="785"/>
      <c r="AB1278" s="309">
        <f t="shared" si="4609"/>
        <v>0</v>
      </c>
      <c r="AC1278" s="785"/>
      <c r="AD1278" s="309">
        <f t="shared" si="4610"/>
        <v>0</v>
      </c>
      <c r="AE1278" s="785"/>
      <c r="AF1278" s="309">
        <f t="shared" si="4611"/>
        <v>0</v>
      </c>
      <c r="AG1278" s="785"/>
      <c r="AH1278" s="309">
        <f t="shared" si="4612"/>
        <v>0</v>
      </c>
      <c r="AI1278" s="785"/>
      <c r="AJ1278" s="309">
        <f t="shared" si="4613"/>
        <v>0</v>
      </c>
      <c r="AK1278" s="785"/>
      <c r="AL1278" s="309">
        <f t="shared" si="4614"/>
        <v>0</v>
      </c>
      <c r="AM1278" s="785"/>
      <c r="AN1278" s="309">
        <f t="shared" si="4615"/>
        <v>0</v>
      </c>
      <c r="AO1278" s="785"/>
      <c r="AP1278" s="309">
        <f t="shared" si="4616"/>
        <v>0</v>
      </c>
      <c r="AQ1278" s="785"/>
      <c r="AR1278" s="309">
        <f t="shared" si="4617"/>
        <v>0</v>
      </c>
      <c r="AT1278" s="782">
        <f t="shared" si="4502"/>
        <v>0</v>
      </c>
      <c r="AU1278" s="782">
        <f t="shared" si="4503"/>
        <v>0</v>
      </c>
      <c r="AV1278" s="782">
        <f t="shared" si="4504"/>
        <v>0</v>
      </c>
      <c r="AW1278" s="788" t="e">
        <f t="shared" si="4505"/>
        <v>#DIV/0!</v>
      </c>
      <c r="AY1278" s="781">
        <f t="shared" si="4506"/>
        <v>0</v>
      </c>
      <c r="AZ1278" s="777"/>
      <c r="BA1278" s="781">
        <f t="shared" si="4507"/>
        <v>0</v>
      </c>
      <c r="BB1278" s="777"/>
      <c r="BC1278" s="781">
        <f t="shared" si="4508"/>
        <v>0</v>
      </c>
      <c r="BD1278" s="777"/>
      <c r="BE1278" s="781">
        <f t="shared" si="4509"/>
        <v>0</v>
      </c>
      <c r="BF1278" s="777"/>
      <c r="BG1278" s="781">
        <f t="shared" si="4510"/>
        <v>0</v>
      </c>
      <c r="BH1278" s="777"/>
      <c r="BI1278" s="781">
        <f t="shared" si="4511"/>
        <v>0</v>
      </c>
      <c r="BJ1278" s="777"/>
      <c r="BK1278" s="781">
        <f t="shared" si="4512"/>
        <v>0</v>
      </c>
      <c r="BL1278" s="777"/>
      <c r="BM1278" s="781">
        <f t="shared" si="4513"/>
        <v>0</v>
      </c>
      <c r="BN1278" s="777"/>
      <c r="BO1278" s="781">
        <f t="shared" si="4514"/>
        <v>0</v>
      </c>
      <c r="BP1278" s="777"/>
      <c r="BQ1278" s="781">
        <f t="shared" si="4515"/>
        <v>0</v>
      </c>
      <c r="BR1278" s="777"/>
    </row>
    <row r="1279" spans="1:70" outlineLevel="3">
      <c r="A1279" s="6">
        <v>302810</v>
      </c>
      <c r="B1279" s="10"/>
      <c r="C1279" s="121" t="s">
        <v>115</v>
      </c>
      <c r="D1279" s="174" t="s">
        <v>1010</v>
      </c>
      <c r="E1279" s="43" t="str">
        <f t="shared" si="4606"/>
        <v>N</v>
      </c>
      <c r="F1279" s="42" t="s">
        <v>2966</v>
      </c>
      <c r="G1279" s="122" t="s">
        <v>325</v>
      </c>
      <c r="H1279" s="1076"/>
      <c r="I1279" s="1141"/>
      <c r="J1279" s="1142"/>
      <c r="K1279" s="1032">
        <f t="shared" si="4607"/>
        <v>0</v>
      </c>
      <c r="L1279" s="208"/>
      <c r="M1279" s="128"/>
      <c r="N1279" s="409"/>
      <c r="O1279" s="409"/>
      <c r="Q1279" s="684" t="s">
        <v>1882</v>
      </c>
      <c r="R1279" s="692" t="s">
        <v>2003</v>
      </c>
      <c r="T1279" s="680" t="str">
        <f>IF(IF(A1279=0,TRUE(),D1279=IFERROR(VLOOKUP(A1279,Zaplecze_Weryfikacja!A:B,2,FALSE),2))=TRUE(),"Tak","Nie")</f>
        <v>Nie</v>
      </c>
      <c r="U1279" s="681" t="str">
        <f>IF(T1279="Tak"," ",IF(IFERROR(VLOOKUP(A1279,Zaplecze_Weryfikacja!A:B,2,FALSE),"Inny numer Lp")="Inny numer Lp","Inny numer Lp",IF(VLOOKUP(A1279,Zaplecze_Weryfikacja!A:B,2,FALSE)=D1279,"Nieznana przyczyna","Inny opis")))</f>
        <v>Inny opis</v>
      </c>
      <c r="Y1279" s="785"/>
      <c r="Z1279" s="309">
        <f t="shared" si="4608"/>
        <v>0</v>
      </c>
      <c r="AA1279" s="785"/>
      <c r="AB1279" s="309">
        <f t="shared" si="4609"/>
        <v>0</v>
      </c>
      <c r="AC1279" s="785"/>
      <c r="AD1279" s="309">
        <f t="shared" si="4610"/>
        <v>0</v>
      </c>
      <c r="AE1279" s="785"/>
      <c r="AF1279" s="309">
        <f t="shared" si="4611"/>
        <v>0</v>
      </c>
      <c r="AG1279" s="785"/>
      <c r="AH1279" s="309">
        <f t="shared" si="4612"/>
        <v>0</v>
      </c>
      <c r="AI1279" s="785"/>
      <c r="AJ1279" s="309">
        <f t="shared" si="4613"/>
        <v>0</v>
      </c>
      <c r="AK1279" s="785"/>
      <c r="AL1279" s="309">
        <f t="shared" si="4614"/>
        <v>0</v>
      </c>
      <c r="AM1279" s="785"/>
      <c r="AN1279" s="309">
        <f t="shared" si="4615"/>
        <v>0</v>
      </c>
      <c r="AO1279" s="785"/>
      <c r="AP1279" s="309">
        <f t="shared" si="4616"/>
        <v>0</v>
      </c>
      <c r="AQ1279" s="785"/>
      <c r="AR1279" s="309">
        <f t="shared" si="4617"/>
        <v>0</v>
      </c>
      <c r="AT1279" s="782">
        <f t="shared" si="4502"/>
        <v>0</v>
      </c>
      <c r="AU1279" s="782">
        <f t="shared" si="4503"/>
        <v>0</v>
      </c>
      <c r="AV1279" s="782">
        <f t="shared" si="4504"/>
        <v>0</v>
      </c>
      <c r="AW1279" s="788" t="e">
        <f t="shared" si="4505"/>
        <v>#DIV/0!</v>
      </c>
      <c r="AY1279" s="781">
        <f t="shared" si="4506"/>
        <v>0</v>
      </c>
      <c r="AZ1279" s="777"/>
      <c r="BA1279" s="781">
        <f t="shared" si="4507"/>
        <v>0</v>
      </c>
      <c r="BB1279" s="777"/>
      <c r="BC1279" s="781">
        <f t="shared" si="4508"/>
        <v>0</v>
      </c>
      <c r="BD1279" s="777"/>
      <c r="BE1279" s="781">
        <f t="shared" si="4509"/>
        <v>0</v>
      </c>
      <c r="BF1279" s="777"/>
      <c r="BG1279" s="781">
        <f t="shared" si="4510"/>
        <v>0</v>
      </c>
      <c r="BH1279" s="777"/>
      <c r="BI1279" s="781">
        <f t="shared" si="4511"/>
        <v>0</v>
      </c>
      <c r="BJ1279" s="777"/>
      <c r="BK1279" s="781">
        <f t="shared" si="4512"/>
        <v>0</v>
      </c>
      <c r="BL1279" s="777"/>
      <c r="BM1279" s="781">
        <f t="shared" si="4513"/>
        <v>0</v>
      </c>
      <c r="BN1279" s="777"/>
      <c r="BO1279" s="781">
        <f t="shared" si="4514"/>
        <v>0</v>
      </c>
      <c r="BP1279" s="777"/>
      <c r="BQ1279" s="781">
        <f t="shared" si="4515"/>
        <v>0</v>
      </c>
      <c r="BR1279" s="777"/>
    </row>
    <row r="1280" spans="1:70" ht="28.5" outlineLevel="3">
      <c r="A1280" s="6">
        <v>302811</v>
      </c>
      <c r="B1280" s="10"/>
      <c r="C1280" s="121" t="s">
        <v>115</v>
      </c>
      <c r="D1280" s="33" t="s">
        <v>1021</v>
      </c>
      <c r="E1280" s="43" t="str">
        <f t="shared" si="4606"/>
        <v>N</v>
      </c>
      <c r="F1280" s="13" t="s">
        <v>1019</v>
      </c>
      <c r="G1280" s="122" t="s">
        <v>325</v>
      </c>
      <c r="H1280" s="1076"/>
      <c r="I1280" s="1141"/>
      <c r="J1280" s="1142"/>
      <c r="K1280" s="1032">
        <f t="shared" si="4607"/>
        <v>0</v>
      </c>
      <c r="L1280" s="208"/>
      <c r="M1280" s="128" t="s">
        <v>1020</v>
      </c>
      <c r="N1280" s="409"/>
      <c r="O1280" s="409"/>
      <c r="Q1280" s="684" t="s">
        <v>1885</v>
      </c>
      <c r="R1280" s="692" t="s">
        <v>2003</v>
      </c>
      <c r="T1280" s="680" t="str">
        <f>IF(IF(A1280=0,TRUE(),D1280=IFERROR(VLOOKUP(A1280,Zaplecze_Weryfikacja!A:B,2,FALSE),2))=TRUE(),"Tak","Nie")</f>
        <v>Nie</v>
      </c>
      <c r="U1280" s="681" t="str">
        <f>IF(T1280="Tak"," ",IF(IFERROR(VLOOKUP(A1280,Zaplecze_Weryfikacja!A:B,2,FALSE),"Inny numer Lp")="Inny numer Lp","Inny numer Lp",IF(VLOOKUP(A1280,Zaplecze_Weryfikacja!A:B,2,FALSE)=D1280,"Nieznana przyczyna","Inny opis")))</f>
        <v>Inny opis</v>
      </c>
      <c r="Y1280" s="785"/>
      <c r="Z1280" s="309">
        <f t="shared" si="4608"/>
        <v>0</v>
      </c>
      <c r="AA1280" s="785"/>
      <c r="AB1280" s="309">
        <f t="shared" si="4609"/>
        <v>0</v>
      </c>
      <c r="AC1280" s="785"/>
      <c r="AD1280" s="309">
        <f t="shared" si="4610"/>
        <v>0</v>
      </c>
      <c r="AE1280" s="785"/>
      <c r="AF1280" s="309">
        <f t="shared" si="4611"/>
        <v>0</v>
      </c>
      <c r="AG1280" s="785"/>
      <c r="AH1280" s="309">
        <f t="shared" si="4612"/>
        <v>0</v>
      </c>
      <c r="AI1280" s="785"/>
      <c r="AJ1280" s="309">
        <f t="shared" si="4613"/>
        <v>0</v>
      </c>
      <c r="AK1280" s="785"/>
      <c r="AL1280" s="309">
        <f t="shared" si="4614"/>
        <v>0</v>
      </c>
      <c r="AM1280" s="785"/>
      <c r="AN1280" s="309">
        <f t="shared" si="4615"/>
        <v>0</v>
      </c>
      <c r="AO1280" s="785"/>
      <c r="AP1280" s="309">
        <f t="shared" si="4616"/>
        <v>0</v>
      </c>
      <c r="AQ1280" s="785"/>
      <c r="AR1280" s="309">
        <f t="shared" si="4617"/>
        <v>0</v>
      </c>
      <c r="AT1280" s="782">
        <f t="shared" si="4502"/>
        <v>0</v>
      </c>
      <c r="AU1280" s="782">
        <f t="shared" si="4503"/>
        <v>0</v>
      </c>
      <c r="AV1280" s="782">
        <f t="shared" si="4504"/>
        <v>0</v>
      </c>
      <c r="AW1280" s="788" t="e">
        <f t="shared" si="4505"/>
        <v>#DIV/0!</v>
      </c>
      <c r="AY1280" s="781">
        <f t="shared" si="4506"/>
        <v>0</v>
      </c>
      <c r="AZ1280" s="777"/>
      <c r="BA1280" s="781">
        <f t="shared" si="4507"/>
        <v>0</v>
      </c>
      <c r="BB1280" s="777"/>
      <c r="BC1280" s="781">
        <f t="shared" si="4508"/>
        <v>0</v>
      </c>
      <c r="BD1280" s="777"/>
      <c r="BE1280" s="781">
        <f t="shared" si="4509"/>
        <v>0</v>
      </c>
      <c r="BF1280" s="777"/>
      <c r="BG1280" s="781">
        <f t="shared" si="4510"/>
        <v>0</v>
      </c>
      <c r="BH1280" s="777"/>
      <c r="BI1280" s="781">
        <f t="shared" si="4511"/>
        <v>0</v>
      </c>
      <c r="BJ1280" s="777"/>
      <c r="BK1280" s="781">
        <f t="shared" si="4512"/>
        <v>0</v>
      </c>
      <c r="BL1280" s="777"/>
      <c r="BM1280" s="781">
        <f t="shared" si="4513"/>
        <v>0</v>
      </c>
      <c r="BN1280" s="777"/>
      <c r="BO1280" s="781">
        <f t="shared" si="4514"/>
        <v>0</v>
      </c>
      <c r="BP1280" s="777"/>
      <c r="BQ1280" s="781">
        <f t="shared" si="4515"/>
        <v>0</v>
      </c>
      <c r="BR1280" s="777"/>
    </row>
    <row r="1281" spans="1:70" ht="28.5" outlineLevel="3">
      <c r="A1281" s="1250">
        <v>302812</v>
      </c>
      <c r="B1281" s="10"/>
      <c r="C1281" s="121" t="s">
        <v>115</v>
      </c>
      <c r="D1281" s="1345" t="s">
        <v>1022</v>
      </c>
      <c r="E1281" s="43" t="str">
        <f t="shared" si="4606"/>
        <v>T</v>
      </c>
      <c r="F1281" s="1277" t="s">
        <v>3946</v>
      </c>
      <c r="G1281" s="122" t="s">
        <v>755</v>
      </c>
      <c r="H1281" s="1249">
        <v>367</v>
      </c>
      <c r="I1281" s="1141"/>
      <c r="J1281" s="1142"/>
      <c r="K1281" s="1032">
        <f t="shared" si="4607"/>
        <v>0</v>
      </c>
      <c r="L1281" s="208"/>
      <c r="M1281" s="128" t="s">
        <v>1020</v>
      </c>
      <c r="N1281" s="409"/>
      <c r="O1281" s="409"/>
      <c r="Q1281" s="684" t="s">
        <v>1885</v>
      </c>
      <c r="R1281" s="692" t="s">
        <v>2003</v>
      </c>
      <c r="T1281" s="680" t="str">
        <f>IF(IF(A1281=0,TRUE(),D1281=IFERROR(VLOOKUP(A1281,Zaplecze_Weryfikacja!A:B,2,FALSE),2))=TRUE(),"Tak","Nie")</f>
        <v>Nie</v>
      </c>
      <c r="U1281" s="681" t="str">
        <f>IF(T1281="Tak"," ",IF(IFERROR(VLOOKUP(A1281,Zaplecze_Weryfikacja!A:B,2,FALSE),"Inny numer Lp")="Inny numer Lp","Inny numer Lp",IF(VLOOKUP(A1281,Zaplecze_Weryfikacja!A:B,2,FALSE)=D1281,"Nieznana przyczyna","Inny opis")))</f>
        <v>Inny opis</v>
      </c>
      <c r="Y1281" s="785"/>
      <c r="Z1281" s="309">
        <f t="shared" si="4608"/>
        <v>0</v>
      </c>
      <c r="AA1281" s="785"/>
      <c r="AB1281" s="309">
        <f t="shared" si="4609"/>
        <v>0</v>
      </c>
      <c r="AC1281" s="785"/>
      <c r="AD1281" s="309">
        <f t="shared" si="4610"/>
        <v>0</v>
      </c>
      <c r="AE1281" s="785"/>
      <c r="AF1281" s="309">
        <f t="shared" si="4611"/>
        <v>0</v>
      </c>
      <c r="AG1281" s="785"/>
      <c r="AH1281" s="309">
        <f t="shared" si="4612"/>
        <v>0</v>
      </c>
      <c r="AI1281" s="785"/>
      <c r="AJ1281" s="309">
        <f t="shared" si="4613"/>
        <v>0</v>
      </c>
      <c r="AK1281" s="785"/>
      <c r="AL1281" s="309">
        <f t="shared" si="4614"/>
        <v>0</v>
      </c>
      <c r="AM1281" s="785"/>
      <c r="AN1281" s="309">
        <f t="shared" si="4615"/>
        <v>0</v>
      </c>
      <c r="AO1281" s="785"/>
      <c r="AP1281" s="309">
        <f t="shared" si="4616"/>
        <v>0</v>
      </c>
      <c r="AQ1281" s="785"/>
      <c r="AR1281" s="309">
        <f t="shared" si="4617"/>
        <v>0</v>
      </c>
      <c r="AT1281" s="782">
        <f t="shared" si="4502"/>
        <v>0</v>
      </c>
      <c r="AU1281" s="782">
        <f t="shared" si="4503"/>
        <v>0</v>
      </c>
      <c r="AV1281" s="782">
        <f t="shared" si="4504"/>
        <v>0</v>
      </c>
      <c r="AW1281" s="788" t="e">
        <f t="shared" si="4505"/>
        <v>#DIV/0!</v>
      </c>
      <c r="AY1281" s="781">
        <f t="shared" si="4506"/>
        <v>0</v>
      </c>
      <c r="AZ1281" s="777"/>
      <c r="BA1281" s="781">
        <f t="shared" si="4507"/>
        <v>0</v>
      </c>
      <c r="BB1281" s="777"/>
      <c r="BC1281" s="781">
        <f t="shared" si="4508"/>
        <v>0</v>
      </c>
      <c r="BD1281" s="777"/>
      <c r="BE1281" s="781">
        <f t="shared" si="4509"/>
        <v>0</v>
      </c>
      <c r="BF1281" s="777"/>
      <c r="BG1281" s="781">
        <f t="shared" si="4510"/>
        <v>0</v>
      </c>
      <c r="BH1281" s="777"/>
      <c r="BI1281" s="781">
        <f t="shared" si="4511"/>
        <v>0</v>
      </c>
      <c r="BJ1281" s="777"/>
      <c r="BK1281" s="781">
        <f t="shared" si="4512"/>
        <v>0</v>
      </c>
      <c r="BL1281" s="777"/>
      <c r="BM1281" s="781">
        <f t="shared" si="4513"/>
        <v>0</v>
      </c>
      <c r="BN1281" s="777"/>
      <c r="BO1281" s="781">
        <f t="shared" si="4514"/>
        <v>0</v>
      </c>
      <c r="BP1281" s="777"/>
      <c r="BQ1281" s="781">
        <f t="shared" si="4515"/>
        <v>0</v>
      </c>
      <c r="BR1281" s="777"/>
    </row>
    <row r="1282" spans="1:70" outlineLevel="3">
      <c r="A1282" s="1250">
        <v>302813</v>
      </c>
      <c r="B1282" s="10"/>
      <c r="C1282" s="121" t="s">
        <v>115</v>
      </c>
      <c r="D1282" s="1299" t="s">
        <v>3885</v>
      </c>
      <c r="E1282" s="43" t="str">
        <f t="shared" si="4606"/>
        <v>T</v>
      </c>
      <c r="F1282" s="13" t="s">
        <v>3189</v>
      </c>
      <c r="G1282" s="122" t="s">
        <v>325</v>
      </c>
      <c r="H1282" s="1254">
        <v>38</v>
      </c>
      <c r="I1282" s="1141"/>
      <c r="J1282" s="1142"/>
      <c r="K1282" s="1032">
        <f t="shared" si="4607"/>
        <v>0</v>
      </c>
      <c r="L1282" s="208"/>
      <c r="M1282" s="128" t="s">
        <v>1020</v>
      </c>
      <c r="N1282" s="409"/>
      <c r="O1282" s="409"/>
      <c r="Q1282" s="684" t="s">
        <v>1885</v>
      </c>
      <c r="R1282" s="692" t="s">
        <v>2003</v>
      </c>
      <c r="T1282" s="680" t="str">
        <f>IF(IF(A1282=0,TRUE(),D1282=IFERROR(VLOOKUP(A1282,Zaplecze_Weryfikacja!A:B,2,FALSE),2))=TRUE(),"Tak","Nie")</f>
        <v>Nie</v>
      </c>
      <c r="U1282" s="681" t="str">
        <f>IF(T1282="Tak"," ",IF(IFERROR(VLOOKUP(A1282,Zaplecze_Weryfikacja!A:B,2,FALSE),"Inny numer Lp")="Inny numer Lp","Inny numer Lp",IF(VLOOKUP(A1282,Zaplecze_Weryfikacja!A:B,2,FALSE)=D1282,"Nieznana przyczyna","Inny opis")))</f>
        <v>Inny opis</v>
      </c>
      <c r="Y1282" s="785"/>
      <c r="Z1282" s="309">
        <f t="shared" si="4608"/>
        <v>0</v>
      </c>
      <c r="AA1282" s="785"/>
      <c r="AB1282" s="309">
        <f t="shared" si="4609"/>
        <v>0</v>
      </c>
      <c r="AC1282" s="785"/>
      <c r="AD1282" s="309">
        <f t="shared" si="4610"/>
        <v>0</v>
      </c>
      <c r="AE1282" s="785"/>
      <c r="AF1282" s="309">
        <f t="shared" si="4611"/>
        <v>0</v>
      </c>
      <c r="AG1282" s="785"/>
      <c r="AH1282" s="309">
        <f t="shared" si="4612"/>
        <v>0</v>
      </c>
      <c r="AI1282" s="785"/>
      <c r="AJ1282" s="309">
        <f t="shared" si="4613"/>
        <v>0</v>
      </c>
      <c r="AK1282" s="785"/>
      <c r="AL1282" s="309">
        <f t="shared" si="4614"/>
        <v>0</v>
      </c>
      <c r="AM1282" s="785"/>
      <c r="AN1282" s="309">
        <f t="shared" si="4615"/>
        <v>0</v>
      </c>
      <c r="AO1282" s="785"/>
      <c r="AP1282" s="309">
        <f t="shared" si="4616"/>
        <v>0</v>
      </c>
      <c r="AQ1282" s="785"/>
      <c r="AR1282" s="309">
        <f t="shared" si="4617"/>
        <v>0</v>
      </c>
      <c r="AT1282" s="782">
        <f t="shared" si="4502"/>
        <v>0</v>
      </c>
      <c r="AU1282" s="782">
        <f t="shared" si="4503"/>
        <v>0</v>
      </c>
      <c r="AV1282" s="782">
        <f t="shared" si="4504"/>
        <v>0</v>
      </c>
      <c r="AW1282" s="788" t="e">
        <f t="shared" si="4505"/>
        <v>#DIV/0!</v>
      </c>
      <c r="AY1282" s="781">
        <f t="shared" si="4506"/>
        <v>0</v>
      </c>
      <c r="AZ1282" s="777"/>
      <c r="BA1282" s="781">
        <f t="shared" si="4507"/>
        <v>0</v>
      </c>
      <c r="BB1282" s="777"/>
      <c r="BC1282" s="781">
        <f t="shared" si="4508"/>
        <v>0</v>
      </c>
      <c r="BD1282" s="777"/>
      <c r="BE1282" s="781">
        <f t="shared" si="4509"/>
        <v>0</v>
      </c>
      <c r="BF1282" s="777"/>
      <c r="BG1282" s="781">
        <f t="shared" si="4510"/>
        <v>0</v>
      </c>
      <c r="BH1282" s="777"/>
      <c r="BI1282" s="781">
        <f t="shared" si="4511"/>
        <v>0</v>
      </c>
      <c r="BJ1282" s="777"/>
      <c r="BK1282" s="781">
        <f t="shared" si="4512"/>
        <v>0</v>
      </c>
      <c r="BL1282" s="777"/>
      <c r="BM1282" s="781">
        <f t="shared" si="4513"/>
        <v>0</v>
      </c>
      <c r="BN1282" s="777"/>
      <c r="BO1282" s="781">
        <f t="shared" si="4514"/>
        <v>0</v>
      </c>
      <c r="BP1282" s="777"/>
      <c r="BQ1282" s="781">
        <f t="shared" si="4515"/>
        <v>0</v>
      </c>
      <c r="BR1282" s="777"/>
    </row>
    <row r="1283" spans="1:70" ht="28.5" outlineLevel="3">
      <c r="A1283" s="6">
        <v>302814</v>
      </c>
      <c r="B1283" s="10"/>
      <c r="C1283" s="121" t="s">
        <v>115</v>
      </c>
      <c r="D1283" s="174" t="s">
        <v>1023</v>
      </c>
      <c r="E1283" s="43" t="str">
        <f t="shared" si="4606"/>
        <v>T</v>
      </c>
      <c r="F1283" s="13" t="s">
        <v>3282</v>
      </c>
      <c r="G1283" s="122" t="s">
        <v>325</v>
      </c>
      <c r="H1283" s="1076">
        <v>15</v>
      </c>
      <c r="I1283" s="1141"/>
      <c r="J1283" s="1142"/>
      <c r="K1283" s="1032">
        <f t="shared" si="4607"/>
        <v>0</v>
      </c>
      <c r="L1283" s="208"/>
      <c r="M1283" s="128" t="s">
        <v>1020</v>
      </c>
      <c r="N1283" s="409"/>
      <c r="O1283" s="409"/>
      <c r="Q1283" s="684" t="s">
        <v>1885</v>
      </c>
      <c r="R1283" s="692" t="s">
        <v>2003</v>
      </c>
      <c r="T1283" s="680" t="str">
        <f>IF(IF(A1283=0,TRUE(),D1283=IFERROR(VLOOKUP(A1283,Zaplecze_Weryfikacja!A:B,2,FALSE),2))=TRUE(),"Tak","Nie")</f>
        <v>Nie</v>
      </c>
      <c r="U1283" s="681" t="str">
        <f>IF(T1283="Tak"," ",IF(IFERROR(VLOOKUP(A1283,Zaplecze_Weryfikacja!A:B,2,FALSE),"Inny numer Lp")="Inny numer Lp","Inny numer Lp",IF(VLOOKUP(A1283,Zaplecze_Weryfikacja!A:B,2,FALSE)=D1283,"Nieznana przyczyna","Inny opis")))</f>
        <v>Inny opis</v>
      </c>
      <c r="Y1283" s="785"/>
      <c r="Z1283" s="309">
        <f t="shared" si="4608"/>
        <v>0</v>
      </c>
      <c r="AA1283" s="785"/>
      <c r="AB1283" s="309">
        <f t="shared" si="4609"/>
        <v>0</v>
      </c>
      <c r="AC1283" s="785"/>
      <c r="AD1283" s="309">
        <f t="shared" si="4610"/>
        <v>0</v>
      </c>
      <c r="AE1283" s="785"/>
      <c r="AF1283" s="309">
        <f t="shared" si="4611"/>
        <v>0</v>
      </c>
      <c r="AG1283" s="785"/>
      <c r="AH1283" s="309">
        <f t="shared" si="4612"/>
        <v>0</v>
      </c>
      <c r="AI1283" s="785"/>
      <c r="AJ1283" s="309">
        <f t="shared" si="4613"/>
        <v>0</v>
      </c>
      <c r="AK1283" s="785"/>
      <c r="AL1283" s="309">
        <f t="shared" si="4614"/>
        <v>0</v>
      </c>
      <c r="AM1283" s="785"/>
      <c r="AN1283" s="309">
        <f t="shared" si="4615"/>
        <v>0</v>
      </c>
      <c r="AO1283" s="785"/>
      <c r="AP1283" s="309">
        <f t="shared" si="4616"/>
        <v>0</v>
      </c>
      <c r="AQ1283" s="785"/>
      <c r="AR1283" s="309">
        <f t="shared" si="4617"/>
        <v>0</v>
      </c>
      <c r="AT1283" s="782">
        <f t="shared" si="4502"/>
        <v>0</v>
      </c>
      <c r="AU1283" s="782">
        <f t="shared" si="4503"/>
        <v>0</v>
      </c>
      <c r="AV1283" s="782">
        <f t="shared" si="4504"/>
        <v>0</v>
      </c>
      <c r="AW1283" s="788" t="e">
        <f t="shared" si="4505"/>
        <v>#DIV/0!</v>
      </c>
      <c r="AY1283" s="781">
        <f t="shared" si="4506"/>
        <v>0</v>
      </c>
      <c r="AZ1283" s="777"/>
      <c r="BA1283" s="781">
        <f t="shared" si="4507"/>
        <v>0</v>
      </c>
      <c r="BB1283" s="777"/>
      <c r="BC1283" s="781">
        <f t="shared" si="4508"/>
        <v>0</v>
      </c>
      <c r="BD1283" s="777"/>
      <c r="BE1283" s="781">
        <f t="shared" si="4509"/>
        <v>0</v>
      </c>
      <c r="BF1283" s="777"/>
      <c r="BG1283" s="781">
        <f t="shared" si="4510"/>
        <v>0</v>
      </c>
      <c r="BH1283" s="777"/>
      <c r="BI1283" s="781">
        <f t="shared" si="4511"/>
        <v>0</v>
      </c>
      <c r="BJ1283" s="777"/>
      <c r="BK1283" s="781">
        <f t="shared" si="4512"/>
        <v>0</v>
      </c>
      <c r="BL1283" s="777"/>
      <c r="BM1283" s="781">
        <f t="shared" si="4513"/>
        <v>0</v>
      </c>
      <c r="BN1283" s="777"/>
      <c r="BO1283" s="781">
        <f t="shared" si="4514"/>
        <v>0</v>
      </c>
      <c r="BP1283" s="777"/>
      <c r="BQ1283" s="781">
        <f t="shared" si="4515"/>
        <v>0</v>
      </c>
      <c r="BR1283" s="777"/>
    </row>
    <row r="1284" spans="1:70" ht="42.75" outlineLevel="3">
      <c r="A1284" s="1250">
        <v>302815</v>
      </c>
      <c r="B1284" s="10"/>
      <c r="C1284" s="121" t="s">
        <v>115</v>
      </c>
      <c r="D1284" s="1400" t="s">
        <v>3999</v>
      </c>
      <c r="E1284" s="43" t="str">
        <f t="shared" si="4606"/>
        <v>T</v>
      </c>
      <c r="F1284" s="13" t="s">
        <v>3190</v>
      </c>
      <c r="G1284" s="122" t="s">
        <v>325</v>
      </c>
      <c r="H1284" s="1076">
        <v>5</v>
      </c>
      <c r="I1284" s="1141"/>
      <c r="J1284" s="1142"/>
      <c r="K1284" s="1032">
        <f t="shared" si="4607"/>
        <v>0</v>
      </c>
      <c r="L1284" s="208"/>
      <c r="M1284" s="128" t="s">
        <v>1020</v>
      </c>
      <c r="N1284" s="409"/>
      <c r="O1284" s="409"/>
      <c r="Q1284" s="684" t="s">
        <v>1885</v>
      </c>
      <c r="R1284" s="692" t="s">
        <v>2003</v>
      </c>
      <c r="T1284" s="680" t="str">
        <f>IF(IF(A1284=0,TRUE(),D1284=IFERROR(VLOOKUP(A1284,Zaplecze_Weryfikacja!A:B,2,FALSE),2))=TRUE(),"Tak","Nie")</f>
        <v>Nie</v>
      </c>
      <c r="U1284" s="681" t="str">
        <f>IF(T1284="Tak"," ",IF(IFERROR(VLOOKUP(A1284,Zaplecze_Weryfikacja!A:B,2,FALSE),"Inny numer Lp")="Inny numer Lp","Inny numer Lp",IF(VLOOKUP(A1284,Zaplecze_Weryfikacja!A:B,2,FALSE)=D1284,"Nieznana przyczyna","Inny opis")))</f>
        <v>Inny opis</v>
      </c>
      <c r="Y1284" s="785"/>
      <c r="Z1284" s="309">
        <f t="shared" si="4608"/>
        <v>0</v>
      </c>
      <c r="AA1284" s="785"/>
      <c r="AB1284" s="309">
        <f t="shared" si="4609"/>
        <v>0</v>
      </c>
      <c r="AC1284" s="785"/>
      <c r="AD1284" s="309">
        <f t="shared" si="4610"/>
        <v>0</v>
      </c>
      <c r="AE1284" s="785"/>
      <c r="AF1284" s="309">
        <f t="shared" si="4611"/>
        <v>0</v>
      </c>
      <c r="AG1284" s="785"/>
      <c r="AH1284" s="309">
        <f t="shared" si="4612"/>
        <v>0</v>
      </c>
      <c r="AI1284" s="785"/>
      <c r="AJ1284" s="309">
        <f t="shared" si="4613"/>
        <v>0</v>
      </c>
      <c r="AK1284" s="785"/>
      <c r="AL1284" s="309">
        <f t="shared" si="4614"/>
        <v>0</v>
      </c>
      <c r="AM1284" s="785"/>
      <c r="AN1284" s="309">
        <f t="shared" si="4615"/>
        <v>0</v>
      </c>
      <c r="AO1284" s="785"/>
      <c r="AP1284" s="309">
        <f t="shared" si="4616"/>
        <v>0</v>
      </c>
      <c r="AQ1284" s="785"/>
      <c r="AR1284" s="309">
        <f t="shared" si="4617"/>
        <v>0</v>
      </c>
      <c r="AT1284" s="782">
        <f t="shared" si="4502"/>
        <v>0</v>
      </c>
      <c r="AU1284" s="782">
        <f t="shared" si="4503"/>
        <v>0</v>
      </c>
      <c r="AV1284" s="782">
        <f t="shared" si="4504"/>
        <v>0</v>
      </c>
      <c r="AW1284" s="788" t="e">
        <f t="shared" si="4505"/>
        <v>#DIV/0!</v>
      </c>
      <c r="AY1284" s="781">
        <f t="shared" si="4506"/>
        <v>0</v>
      </c>
      <c r="AZ1284" s="777"/>
      <c r="BA1284" s="781">
        <f t="shared" si="4507"/>
        <v>0</v>
      </c>
      <c r="BB1284" s="777"/>
      <c r="BC1284" s="781">
        <f t="shared" si="4508"/>
        <v>0</v>
      </c>
      <c r="BD1284" s="777"/>
      <c r="BE1284" s="781">
        <f t="shared" si="4509"/>
        <v>0</v>
      </c>
      <c r="BF1284" s="777"/>
      <c r="BG1284" s="781">
        <f t="shared" si="4510"/>
        <v>0</v>
      </c>
      <c r="BH1284" s="777"/>
      <c r="BI1284" s="781">
        <f t="shared" si="4511"/>
        <v>0</v>
      </c>
      <c r="BJ1284" s="777"/>
      <c r="BK1284" s="781">
        <f t="shared" si="4512"/>
        <v>0</v>
      </c>
      <c r="BL1284" s="777"/>
      <c r="BM1284" s="781">
        <f t="shared" si="4513"/>
        <v>0</v>
      </c>
      <c r="BN1284" s="777"/>
      <c r="BO1284" s="781">
        <f t="shared" si="4514"/>
        <v>0</v>
      </c>
      <c r="BP1284" s="777"/>
      <c r="BQ1284" s="781">
        <f t="shared" si="4515"/>
        <v>0</v>
      </c>
      <c r="BR1284" s="777"/>
    </row>
    <row r="1285" spans="1:70" outlineLevel="3">
      <c r="A1285" s="6">
        <v>302816</v>
      </c>
      <c r="B1285" s="10"/>
      <c r="C1285" s="121" t="s">
        <v>115</v>
      </c>
      <c r="D1285" s="161" t="s">
        <v>1025</v>
      </c>
      <c r="E1285" s="43" t="str">
        <f t="shared" si="4606"/>
        <v>N</v>
      </c>
      <c r="F1285" s="37"/>
      <c r="G1285" s="122" t="s">
        <v>325</v>
      </c>
      <c r="H1285" s="1076"/>
      <c r="I1285" s="1141"/>
      <c r="J1285" s="1142"/>
      <c r="K1285" s="1032">
        <f t="shared" si="4607"/>
        <v>0</v>
      </c>
      <c r="L1285" s="208"/>
      <c r="M1285" s="128" t="s">
        <v>1020</v>
      </c>
      <c r="N1285" s="409"/>
      <c r="O1285" s="409"/>
      <c r="Q1285" s="684" t="s">
        <v>1885</v>
      </c>
      <c r="R1285" s="692" t="s">
        <v>2003</v>
      </c>
      <c r="T1285" s="680" t="str">
        <f>IF(IF(A1285=0,TRUE(),D1285=IFERROR(VLOOKUP(A1285,Zaplecze_Weryfikacja!A:B,2,FALSE),2))=TRUE(),"Tak","Nie")</f>
        <v>Nie</v>
      </c>
      <c r="U1285" s="681" t="str">
        <f>IF(T1285="Tak"," ",IF(IFERROR(VLOOKUP(A1285,Zaplecze_Weryfikacja!A:B,2,FALSE),"Inny numer Lp")="Inny numer Lp","Inny numer Lp",IF(VLOOKUP(A1285,Zaplecze_Weryfikacja!A:B,2,FALSE)=D1285,"Nieznana przyczyna","Inny opis")))</f>
        <v>Inny opis</v>
      </c>
      <c r="Y1285" s="785"/>
      <c r="Z1285" s="309">
        <f t="shared" si="4608"/>
        <v>0</v>
      </c>
      <c r="AA1285" s="785"/>
      <c r="AB1285" s="309">
        <f t="shared" si="4609"/>
        <v>0</v>
      </c>
      <c r="AC1285" s="785"/>
      <c r="AD1285" s="309">
        <f t="shared" si="4610"/>
        <v>0</v>
      </c>
      <c r="AE1285" s="785"/>
      <c r="AF1285" s="309">
        <f t="shared" si="4611"/>
        <v>0</v>
      </c>
      <c r="AG1285" s="785"/>
      <c r="AH1285" s="309">
        <f t="shared" si="4612"/>
        <v>0</v>
      </c>
      <c r="AI1285" s="785"/>
      <c r="AJ1285" s="309">
        <f t="shared" si="4613"/>
        <v>0</v>
      </c>
      <c r="AK1285" s="785"/>
      <c r="AL1285" s="309">
        <f t="shared" si="4614"/>
        <v>0</v>
      </c>
      <c r="AM1285" s="785"/>
      <c r="AN1285" s="309">
        <f t="shared" si="4615"/>
        <v>0</v>
      </c>
      <c r="AO1285" s="785"/>
      <c r="AP1285" s="309">
        <f t="shared" si="4616"/>
        <v>0</v>
      </c>
      <c r="AQ1285" s="785"/>
      <c r="AR1285" s="309">
        <f t="shared" si="4617"/>
        <v>0</v>
      </c>
      <c r="AT1285" s="782">
        <f t="shared" si="4502"/>
        <v>0</v>
      </c>
      <c r="AU1285" s="782">
        <f t="shared" si="4503"/>
        <v>0</v>
      </c>
      <c r="AV1285" s="782">
        <f t="shared" si="4504"/>
        <v>0</v>
      </c>
      <c r="AW1285" s="788" t="e">
        <f t="shared" si="4505"/>
        <v>#DIV/0!</v>
      </c>
      <c r="AY1285" s="781">
        <f t="shared" si="4506"/>
        <v>0</v>
      </c>
      <c r="AZ1285" s="777"/>
      <c r="BA1285" s="781">
        <f t="shared" si="4507"/>
        <v>0</v>
      </c>
      <c r="BB1285" s="777"/>
      <c r="BC1285" s="781">
        <f t="shared" si="4508"/>
        <v>0</v>
      </c>
      <c r="BD1285" s="777"/>
      <c r="BE1285" s="781">
        <f t="shared" si="4509"/>
        <v>0</v>
      </c>
      <c r="BF1285" s="777"/>
      <c r="BG1285" s="781">
        <f t="shared" si="4510"/>
        <v>0</v>
      </c>
      <c r="BH1285" s="777"/>
      <c r="BI1285" s="781">
        <f t="shared" si="4511"/>
        <v>0</v>
      </c>
      <c r="BJ1285" s="777"/>
      <c r="BK1285" s="781">
        <f t="shared" si="4512"/>
        <v>0</v>
      </c>
      <c r="BL1285" s="777"/>
      <c r="BM1285" s="781">
        <f t="shared" si="4513"/>
        <v>0</v>
      </c>
      <c r="BN1285" s="777"/>
      <c r="BO1285" s="781">
        <f t="shared" si="4514"/>
        <v>0</v>
      </c>
      <c r="BP1285" s="777"/>
      <c r="BQ1285" s="781">
        <f t="shared" si="4515"/>
        <v>0</v>
      </c>
      <c r="BR1285" s="777"/>
    </row>
    <row r="1286" spans="1:70" ht="57" outlineLevel="3">
      <c r="A1286" s="6">
        <v>302817</v>
      </c>
      <c r="B1286" s="10"/>
      <c r="C1286" s="121" t="s">
        <v>115</v>
      </c>
      <c r="D1286" s="1401" t="s">
        <v>4000</v>
      </c>
      <c r="E1286" s="43" t="str">
        <f t="shared" si="4606"/>
        <v>T</v>
      </c>
      <c r="F1286" s="37" t="s">
        <v>290</v>
      </c>
      <c r="G1286" s="122" t="s">
        <v>325</v>
      </c>
      <c r="H1286" s="1076">
        <v>10</v>
      </c>
      <c r="I1286" s="1141"/>
      <c r="J1286" s="1142"/>
      <c r="K1286" s="1032">
        <f t="shared" si="4607"/>
        <v>0</v>
      </c>
      <c r="L1286" s="208"/>
      <c r="M1286" s="128" t="s">
        <v>1020</v>
      </c>
      <c r="N1286" s="409"/>
      <c r="O1286" s="409"/>
      <c r="Q1286" s="684" t="s">
        <v>1885</v>
      </c>
      <c r="R1286" s="692" t="s">
        <v>2003</v>
      </c>
      <c r="T1286" s="680" t="str">
        <f>IF(IF(A1286=0,TRUE(),D1286=IFERROR(VLOOKUP(A1286,Zaplecze_Weryfikacja!A:B,2,FALSE),2))=TRUE(),"Tak","Nie")</f>
        <v>Nie</v>
      </c>
      <c r="U1286" s="681" t="str">
        <f>IF(T1286="Tak"," ",IF(IFERROR(VLOOKUP(A1286,Zaplecze_Weryfikacja!A:B,2,FALSE),"Inny numer Lp")="Inny numer Lp","Inny numer Lp",IF(VLOOKUP(A1286,Zaplecze_Weryfikacja!A:B,2,FALSE)=D1286,"Nieznana przyczyna","Inny opis")))</f>
        <v>Inny opis</v>
      </c>
      <c r="Y1286" s="785"/>
      <c r="Z1286" s="309">
        <f t="shared" si="4608"/>
        <v>0</v>
      </c>
      <c r="AA1286" s="785"/>
      <c r="AB1286" s="309">
        <f t="shared" si="4609"/>
        <v>0</v>
      </c>
      <c r="AC1286" s="785"/>
      <c r="AD1286" s="309">
        <f t="shared" si="4610"/>
        <v>0</v>
      </c>
      <c r="AE1286" s="785"/>
      <c r="AF1286" s="309">
        <f t="shared" si="4611"/>
        <v>0</v>
      </c>
      <c r="AG1286" s="785"/>
      <c r="AH1286" s="309">
        <f t="shared" si="4612"/>
        <v>0</v>
      </c>
      <c r="AI1286" s="785"/>
      <c r="AJ1286" s="309">
        <f t="shared" si="4613"/>
        <v>0</v>
      </c>
      <c r="AK1286" s="785"/>
      <c r="AL1286" s="309">
        <f t="shared" si="4614"/>
        <v>0</v>
      </c>
      <c r="AM1286" s="785"/>
      <c r="AN1286" s="309">
        <f t="shared" si="4615"/>
        <v>0</v>
      </c>
      <c r="AO1286" s="785"/>
      <c r="AP1286" s="309">
        <f t="shared" si="4616"/>
        <v>0</v>
      </c>
      <c r="AQ1286" s="785"/>
      <c r="AR1286" s="309">
        <f t="shared" si="4617"/>
        <v>0</v>
      </c>
      <c r="AT1286" s="782">
        <f t="shared" si="4502"/>
        <v>0</v>
      </c>
      <c r="AU1286" s="782">
        <f t="shared" si="4503"/>
        <v>0</v>
      </c>
      <c r="AV1286" s="782">
        <f t="shared" si="4504"/>
        <v>0</v>
      </c>
      <c r="AW1286" s="788" t="e">
        <f t="shared" si="4505"/>
        <v>#DIV/0!</v>
      </c>
      <c r="AY1286" s="781">
        <f t="shared" si="4506"/>
        <v>0</v>
      </c>
      <c r="AZ1286" s="777"/>
      <c r="BA1286" s="781">
        <f t="shared" si="4507"/>
        <v>0</v>
      </c>
      <c r="BB1286" s="777"/>
      <c r="BC1286" s="781">
        <f t="shared" si="4508"/>
        <v>0</v>
      </c>
      <c r="BD1286" s="777"/>
      <c r="BE1286" s="781">
        <f t="shared" si="4509"/>
        <v>0</v>
      </c>
      <c r="BF1286" s="777"/>
      <c r="BG1286" s="781">
        <f t="shared" si="4510"/>
        <v>0</v>
      </c>
      <c r="BH1286" s="777"/>
      <c r="BI1286" s="781">
        <f t="shared" si="4511"/>
        <v>0</v>
      </c>
      <c r="BJ1286" s="777"/>
      <c r="BK1286" s="781">
        <f t="shared" si="4512"/>
        <v>0</v>
      </c>
      <c r="BL1286" s="777"/>
      <c r="BM1286" s="781">
        <f t="shared" si="4513"/>
        <v>0</v>
      </c>
      <c r="BN1286" s="777"/>
      <c r="BO1286" s="781">
        <f t="shared" si="4514"/>
        <v>0</v>
      </c>
      <c r="BP1286" s="777"/>
      <c r="BQ1286" s="781">
        <f t="shared" si="4515"/>
        <v>0</v>
      </c>
      <c r="BR1286" s="777"/>
    </row>
    <row r="1287" spans="1:70" outlineLevel="3">
      <c r="A1287" s="6">
        <v>302818</v>
      </c>
      <c r="B1287" s="10"/>
      <c r="C1287" s="121" t="s">
        <v>115</v>
      </c>
      <c r="D1287" s="179" t="s">
        <v>1032</v>
      </c>
      <c r="E1287" s="43" t="str">
        <f t="shared" si="4606"/>
        <v>T</v>
      </c>
      <c r="F1287" s="88" t="s">
        <v>3201</v>
      </c>
      <c r="G1287" s="122" t="s">
        <v>324</v>
      </c>
      <c r="H1287" s="1100">
        <v>242.8</v>
      </c>
      <c r="I1287" s="1141"/>
      <c r="J1287" s="1142"/>
      <c r="K1287" s="1032">
        <f t="shared" si="4607"/>
        <v>0</v>
      </c>
      <c r="L1287" s="208"/>
      <c r="M1287" s="128"/>
      <c r="N1287" s="409"/>
      <c r="O1287" s="409"/>
      <c r="Q1287" s="684" t="s">
        <v>1871</v>
      </c>
      <c r="R1287" s="692" t="s">
        <v>2003</v>
      </c>
      <c r="T1287" s="680" t="str">
        <f>IF(IF(A1287=0,TRUE(),D1287=IFERROR(VLOOKUP(A1287,Zaplecze_Weryfikacja!A:B,2,FALSE),2))=TRUE(),"Tak","Nie")</f>
        <v>Nie</v>
      </c>
      <c r="U1287" s="681" t="str">
        <f>IF(T1287="Tak"," ",IF(IFERROR(VLOOKUP(A1287,Zaplecze_Weryfikacja!A:B,2,FALSE),"Inny numer Lp")="Inny numer Lp","Inny numer Lp",IF(VLOOKUP(A1287,Zaplecze_Weryfikacja!A:B,2,FALSE)=D1287,"Nieznana przyczyna","Inny opis")))</f>
        <v>Inny opis</v>
      </c>
      <c r="Y1287" s="785"/>
      <c r="Z1287" s="309">
        <f t="shared" si="4608"/>
        <v>0</v>
      </c>
      <c r="AA1287" s="785"/>
      <c r="AB1287" s="309">
        <f t="shared" si="4609"/>
        <v>0</v>
      </c>
      <c r="AC1287" s="785"/>
      <c r="AD1287" s="309">
        <f t="shared" si="4610"/>
        <v>0</v>
      </c>
      <c r="AE1287" s="785"/>
      <c r="AF1287" s="309">
        <f t="shared" si="4611"/>
        <v>0</v>
      </c>
      <c r="AG1287" s="785"/>
      <c r="AH1287" s="309">
        <f t="shared" si="4612"/>
        <v>0</v>
      </c>
      <c r="AI1287" s="785"/>
      <c r="AJ1287" s="309">
        <f t="shared" si="4613"/>
        <v>0</v>
      </c>
      <c r="AK1287" s="785"/>
      <c r="AL1287" s="309">
        <f t="shared" si="4614"/>
        <v>0</v>
      </c>
      <c r="AM1287" s="785"/>
      <c r="AN1287" s="309">
        <f t="shared" si="4615"/>
        <v>0</v>
      </c>
      <c r="AO1287" s="785"/>
      <c r="AP1287" s="309">
        <f t="shared" si="4616"/>
        <v>0</v>
      </c>
      <c r="AQ1287" s="785"/>
      <c r="AR1287" s="309">
        <f t="shared" si="4617"/>
        <v>0</v>
      </c>
      <c r="AT1287" s="782">
        <f t="shared" si="4502"/>
        <v>0</v>
      </c>
      <c r="AU1287" s="782">
        <f t="shared" si="4503"/>
        <v>0</v>
      </c>
      <c r="AV1287" s="782">
        <f t="shared" si="4504"/>
        <v>0</v>
      </c>
      <c r="AW1287" s="788" t="e">
        <f t="shared" si="4505"/>
        <v>#DIV/0!</v>
      </c>
      <c r="AY1287" s="781">
        <f t="shared" si="4506"/>
        <v>0</v>
      </c>
      <c r="AZ1287" s="777"/>
      <c r="BA1287" s="781">
        <f t="shared" si="4507"/>
        <v>0</v>
      </c>
      <c r="BB1287" s="777"/>
      <c r="BC1287" s="781">
        <f t="shared" si="4508"/>
        <v>0</v>
      </c>
      <c r="BD1287" s="777"/>
      <c r="BE1287" s="781">
        <f t="shared" si="4509"/>
        <v>0</v>
      </c>
      <c r="BF1287" s="777"/>
      <c r="BG1287" s="781">
        <f t="shared" si="4510"/>
        <v>0</v>
      </c>
      <c r="BH1287" s="777"/>
      <c r="BI1287" s="781">
        <f t="shared" si="4511"/>
        <v>0</v>
      </c>
      <c r="BJ1287" s="777"/>
      <c r="BK1287" s="781">
        <f t="shared" si="4512"/>
        <v>0</v>
      </c>
      <c r="BL1287" s="777"/>
      <c r="BM1287" s="781">
        <f t="shared" si="4513"/>
        <v>0</v>
      </c>
      <c r="BN1287" s="777"/>
      <c r="BO1287" s="781">
        <f t="shared" si="4514"/>
        <v>0</v>
      </c>
      <c r="BP1287" s="777"/>
      <c r="BQ1287" s="781">
        <f t="shared" si="4515"/>
        <v>0</v>
      </c>
      <c r="BR1287" s="777"/>
    </row>
    <row r="1288" spans="1:70" outlineLevel="3">
      <c r="A1288" s="6">
        <v>302819</v>
      </c>
      <c r="B1288" s="10"/>
      <c r="C1288" s="121" t="s">
        <v>115</v>
      </c>
      <c r="D1288" s="198" t="s">
        <v>1031</v>
      </c>
      <c r="E1288" s="43" t="str">
        <f t="shared" si="4606"/>
        <v>N</v>
      </c>
      <c r="F1288" s="45"/>
      <c r="G1288" s="122" t="s">
        <v>324</v>
      </c>
      <c r="H1288" s="1076"/>
      <c r="I1288" s="1141"/>
      <c r="J1288" s="1142"/>
      <c r="K1288" s="1032">
        <f t="shared" si="4607"/>
        <v>0</v>
      </c>
      <c r="L1288" s="208"/>
      <c r="M1288" s="128"/>
      <c r="N1288" s="409"/>
      <c r="O1288" s="409"/>
      <c r="Q1288" s="684" t="s">
        <v>1862</v>
      </c>
      <c r="R1288" s="692" t="s">
        <v>2003</v>
      </c>
      <c r="T1288" s="680" t="str">
        <f>IF(IF(A1288=0,TRUE(),D1288=IFERROR(VLOOKUP(A1288,Zaplecze_Weryfikacja!A:B,2,FALSE),2))=TRUE(),"Tak","Nie")</f>
        <v>Nie</v>
      </c>
      <c r="U1288" s="681" t="str">
        <f>IF(T1288="Tak"," ",IF(IFERROR(VLOOKUP(A1288,Zaplecze_Weryfikacja!A:B,2,FALSE),"Inny numer Lp")="Inny numer Lp","Inny numer Lp",IF(VLOOKUP(A1288,Zaplecze_Weryfikacja!A:B,2,FALSE)=D1288,"Nieznana przyczyna","Inny opis")))</f>
        <v>Inny opis</v>
      </c>
      <c r="Y1288" s="785"/>
      <c r="Z1288" s="309">
        <f t="shared" si="4608"/>
        <v>0</v>
      </c>
      <c r="AA1288" s="785"/>
      <c r="AB1288" s="309">
        <f t="shared" si="4609"/>
        <v>0</v>
      </c>
      <c r="AC1288" s="785"/>
      <c r="AD1288" s="309">
        <f t="shared" si="4610"/>
        <v>0</v>
      </c>
      <c r="AE1288" s="785"/>
      <c r="AF1288" s="309">
        <f t="shared" si="4611"/>
        <v>0</v>
      </c>
      <c r="AG1288" s="785"/>
      <c r="AH1288" s="309">
        <f t="shared" si="4612"/>
        <v>0</v>
      </c>
      <c r="AI1288" s="785"/>
      <c r="AJ1288" s="309">
        <f t="shared" si="4613"/>
        <v>0</v>
      </c>
      <c r="AK1288" s="785"/>
      <c r="AL1288" s="309">
        <f t="shared" si="4614"/>
        <v>0</v>
      </c>
      <c r="AM1288" s="785"/>
      <c r="AN1288" s="309">
        <f t="shared" si="4615"/>
        <v>0</v>
      </c>
      <c r="AO1288" s="785"/>
      <c r="AP1288" s="309">
        <f t="shared" si="4616"/>
        <v>0</v>
      </c>
      <c r="AQ1288" s="785"/>
      <c r="AR1288" s="309">
        <f t="shared" si="4617"/>
        <v>0</v>
      </c>
      <c r="AT1288" s="782">
        <f t="shared" si="4502"/>
        <v>0</v>
      </c>
      <c r="AU1288" s="782">
        <f t="shared" si="4503"/>
        <v>0</v>
      </c>
      <c r="AV1288" s="782">
        <f t="shared" si="4504"/>
        <v>0</v>
      </c>
      <c r="AW1288" s="788" t="e">
        <f t="shared" si="4505"/>
        <v>#DIV/0!</v>
      </c>
      <c r="AY1288" s="781">
        <f t="shared" si="4506"/>
        <v>0</v>
      </c>
      <c r="AZ1288" s="777"/>
      <c r="BA1288" s="781">
        <f t="shared" si="4507"/>
        <v>0</v>
      </c>
      <c r="BB1288" s="777"/>
      <c r="BC1288" s="781">
        <f t="shared" si="4508"/>
        <v>0</v>
      </c>
      <c r="BD1288" s="777"/>
      <c r="BE1288" s="781">
        <f t="shared" si="4509"/>
        <v>0</v>
      </c>
      <c r="BF1288" s="777"/>
      <c r="BG1288" s="781">
        <f t="shared" si="4510"/>
        <v>0</v>
      </c>
      <c r="BH1288" s="777"/>
      <c r="BI1288" s="781">
        <f t="shared" si="4511"/>
        <v>0</v>
      </c>
      <c r="BJ1288" s="777"/>
      <c r="BK1288" s="781">
        <f t="shared" si="4512"/>
        <v>0</v>
      </c>
      <c r="BL1288" s="777"/>
      <c r="BM1288" s="781">
        <f t="shared" si="4513"/>
        <v>0</v>
      </c>
      <c r="BN1288" s="777"/>
      <c r="BO1288" s="781">
        <f t="shared" si="4514"/>
        <v>0</v>
      </c>
      <c r="BP1288" s="777"/>
      <c r="BQ1288" s="781">
        <f t="shared" si="4515"/>
        <v>0</v>
      </c>
      <c r="BR1288" s="777"/>
    </row>
    <row r="1289" spans="1:70" outlineLevel="3">
      <c r="A1289" s="6">
        <v>302820</v>
      </c>
      <c r="B1289" s="10"/>
      <c r="C1289" s="121" t="s">
        <v>115</v>
      </c>
      <c r="D1289" s="198" t="s">
        <v>1033</v>
      </c>
      <c r="E1289" s="43" t="str">
        <f t="shared" si="4606"/>
        <v>N</v>
      </c>
      <c r="F1289" s="45"/>
      <c r="G1289" s="122" t="s">
        <v>325</v>
      </c>
      <c r="H1289" s="1076"/>
      <c r="I1289" s="1141"/>
      <c r="J1289" s="1142"/>
      <c r="K1289" s="1032">
        <f t="shared" si="4607"/>
        <v>0</v>
      </c>
      <c r="L1289" s="208"/>
      <c r="M1289" s="128"/>
      <c r="N1289" s="409"/>
      <c r="O1289" s="409"/>
      <c r="Q1289" s="684" t="s">
        <v>1890</v>
      </c>
      <c r="R1289" s="692" t="s">
        <v>2003</v>
      </c>
      <c r="T1289" s="680" t="str">
        <f>IF(IF(A1289=0,TRUE(),D1289=IFERROR(VLOOKUP(A1289,Zaplecze_Weryfikacja!A:B,2,FALSE),2))=TRUE(),"Tak","Nie")</f>
        <v>Nie</v>
      </c>
      <c r="U1289" s="681" t="str">
        <f>IF(T1289="Tak"," ",IF(IFERROR(VLOOKUP(A1289,Zaplecze_Weryfikacja!A:B,2,FALSE),"Inny numer Lp")="Inny numer Lp","Inny numer Lp",IF(VLOOKUP(A1289,Zaplecze_Weryfikacja!A:B,2,FALSE)=D1289,"Nieznana przyczyna","Inny opis")))</f>
        <v>Inny opis</v>
      </c>
      <c r="Y1289" s="785"/>
      <c r="Z1289" s="309">
        <f t="shared" si="4608"/>
        <v>0</v>
      </c>
      <c r="AA1289" s="785"/>
      <c r="AB1289" s="309">
        <f t="shared" si="4609"/>
        <v>0</v>
      </c>
      <c r="AC1289" s="785"/>
      <c r="AD1289" s="309">
        <f t="shared" si="4610"/>
        <v>0</v>
      </c>
      <c r="AE1289" s="785"/>
      <c r="AF1289" s="309">
        <f t="shared" si="4611"/>
        <v>0</v>
      </c>
      <c r="AG1289" s="785"/>
      <c r="AH1289" s="309">
        <f t="shared" si="4612"/>
        <v>0</v>
      </c>
      <c r="AI1289" s="785"/>
      <c r="AJ1289" s="309">
        <f t="shared" si="4613"/>
        <v>0</v>
      </c>
      <c r="AK1289" s="785"/>
      <c r="AL1289" s="309">
        <f t="shared" si="4614"/>
        <v>0</v>
      </c>
      <c r="AM1289" s="785"/>
      <c r="AN1289" s="309">
        <f t="shared" si="4615"/>
        <v>0</v>
      </c>
      <c r="AO1289" s="785"/>
      <c r="AP1289" s="309">
        <f t="shared" si="4616"/>
        <v>0</v>
      </c>
      <c r="AQ1289" s="785"/>
      <c r="AR1289" s="309">
        <f t="shared" si="4617"/>
        <v>0</v>
      </c>
      <c r="AT1289" s="782">
        <f t="shared" si="4502"/>
        <v>0</v>
      </c>
      <c r="AU1289" s="782">
        <f t="shared" si="4503"/>
        <v>0</v>
      </c>
      <c r="AV1289" s="782">
        <f t="shared" si="4504"/>
        <v>0</v>
      </c>
      <c r="AW1289" s="788" t="e">
        <f t="shared" si="4505"/>
        <v>#DIV/0!</v>
      </c>
      <c r="AY1289" s="781">
        <f t="shared" si="4506"/>
        <v>0</v>
      </c>
      <c r="AZ1289" s="777"/>
      <c r="BA1289" s="781">
        <f t="shared" si="4507"/>
        <v>0</v>
      </c>
      <c r="BB1289" s="777"/>
      <c r="BC1289" s="781">
        <f t="shared" si="4508"/>
        <v>0</v>
      </c>
      <c r="BD1289" s="777"/>
      <c r="BE1289" s="781">
        <f t="shared" si="4509"/>
        <v>0</v>
      </c>
      <c r="BF1289" s="777"/>
      <c r="BG1289" s="781">
        <f t="shared" si="4510"/>
        <v>0</v>
      </c>
      <c r="BH1289" s="777"/>
      <c r="BI1289" s="781">
        <f t="shared" si="4511"/>
        <v>0</v>
      </c>
      <c r="BJ1289" s="777"/>
      <c r="BK1289" s="781">
        <f t="shared" si="4512"/>
        <v>0</v>
      </c>
      <c r="BL1289" s="777"/>
      <c r="BM1289" s="781">
        <f t="shared" si="4513"/>
        <v>0</v>
      </c>
      <c r="BN1289" s="777"/>
      <c r="BO1289" s="781">
        <f t="shared" si="4514"/>
        <v>0</v>
      </c>
      <c r="BP1289" s="777"/>
      <c r="BQ1289" s="781">
        <f t="shared" si="4515"/>
        <v>0</v>
      </c>
      <c r="BR1289" s="777"/>
    </row>
    <row r="1290" spans="1:70" outlineLevel="3">
      <c r="A1290" s="6">
        <v>302821</v>
      </c>
      <c r="B1290" s="10"/>
      <c r="C1290" s="121" t="s">
        <v>115</v>
      </c>
      <c r="D1290" s="198" t="s">
        <v>928</v>
      </c>
      <c r="E1290" s="43" t="str">
        <f t="shared" si="4606"/>
        <v>N</v>
      </c>
      <c r="F1290" s="122"/>
      <c r="G1290" s="122" t="s">
        <v>327</v>
      </c>
      <c r="H1290" s="1076"/>
      <c r="I1290" s="1141"/>
      <c r="J1290" s="1142"/>
      <c r="K1290" s="1032">
        <f t="shared" si="4607"/>
        <v>0</v>
      </c>
      <c r="L1290" s="208"/>
      <c r="M1290" s="128"/>
      <c r="N1290" s="409"/>
      <c r="O1290" s="409"/>
      <c r="Q1290" s="684" t="s">
        <v>1890</v>
      </c>
      <c r="R1290" s="692" t="s">
        <v>2003</v>
      </c>
      <c r="T1290" s="680" t="str">
        <f>IF(IF(A1290=0,TRUE(),D1290=IFERROR(VLOOKUP(A1290,Zaplecze_Weryfikacja!A:B,2,FALSE),2))=TRUE(),"Tak","Nie")</f>
        <v>Nie</v>
      </c>
      <c r="U1290" s="681" t="str">
        <f>IF(T1290="Tak"," ",IF(IFERROR(VLOOKUP(A1290,Zaplecze_Weryfikacja!A:B,2,FALSE),"Inny numer Lp")="Inny numer Lp","Inny numer Lp",IF(VLOOKUP(A1290,Zaplecze_Weryfikacja!A:B,2,FALSE)=D1290,"Nieznana przyczyna","Inny opis")))</f>
        <v>Inny opis</v>
      </c>
      <c r="Y1290" s="785"/>
      <c r="Z1290" s="309">
        <f t="shared" si="4608"/>
        <v>0</v>
      </c>
      <c r="AA1290" s="785"/>
      <c r="AB1290" s="309">
        <f t="shared" si="4609"/>
        <v>0</v>
      </c>
      <c r="AC1290" s="785"/>
      <c r="AD1290" s="309">
        <f t="shared" si="4610"/>
        <v>0</v>
      </c>
      <c r="AE1290" s="785"/>
      <c r="AF1290" s="309">
        <f t="shared" si="4611"/>
        <v>0</v>
      </c>
      <c r="AG1290" s="785"/>
      <c r="AH1290" s="309">
        <f t="shared" si="4612"/>
        <v>0</v>
      </c>
      <c r="AI1290" s="785"/>
      <c r="AJ1290" s="309">
        <f t="shared" si="4613"/>
        <v>0</v>
      </c>
      <c r="AK1290" s="785"/>
      <c r="AL1290" s="309">
        <f t="shared" si="4614"/>
        <v>0</v>
      </c>
      <c r="AM1290" s="785"/>
      <c r="AN1290" s="309">
        <f t="shared" si="4615"/>
        <v>0</v>
      </c>
      <c r="AO1290" s="785"/>
      <c r="AP1290" s="309">
        <f t="shared" si="4616"/>
        <v>0</v>
      </c>
      <c r="AQ1290" s="785"/>
      <c r="AR1290" s="309">
        <f t="shared" si="4617"/>
        <v>0</v>
      </c>
      <c r="AT1290" s="782">
        <f t="shared" si="4502"/>
        <v>0</v>
      </c>
      <c r="AU1290" s="782">
        <f t="shared" si="4503"/>
        <v>0</v>
      </c>
      <c r="AV1290" s="782">
        <f t="shared" si="4504"/>
        <v>0</v>
      </c>
      <c r="AW1290" s="788" t="e">
        <f t="shared" si="4505"/>
        <v>#DIV/0!</v>
      </c>
      <c r="AY1290" s="781">
        <f t="shared" si="4506"/>
        <v>0</v>
      </c>
      <c r="AZ1290" s="777"/>
      <c r="BA1290" s="781">
        <f t="shared" si="4507"/>
        <v>0</v>
      </c>
      <c r="BB1290" s="777"/>
      <c r="BC1290" s="781">
        <f t="shared" si="4508"/>
        <v>0</v>
      </c>
      <c r="BD1290" s="777"/>
      <c r="BE1290" s="781">
        <f t="shared" si="4509"/>
        <v>0</v>
      </c>
      <c r="BF1290" s="777"/>
      <c r="BG1290" s="781">
        <f t="shared" si="4510"/>
        <v>0</v>
      </c>
      <c r="BH1290" s="777"/>
      <c r="BI1290" s="781">
        <f t="shared" si="4511"/>
        <v>0</v>
      </c>
      <c r="BJ1290" s="777"/>
      <c r="BK1290" s="781">
        <f t="shared" si="4512"/>
        <v>0</v>
      </c>
      <c r="BL1290" s="777"/>
      <c r="BM1290" s="781">
        <f t="shared" si="4513"/>
        <v>0</v>
      </c>
      <c r="BN1290" s="777"/>
      <c r="BO1290" s="781">
        <f t="shared" si="4514"/>
        <v>0</v>
      </c>
      <c r="BP1290" s="777"/>
      <c r="BQ1290" s="781">
        <f t="shared" si="4515"/>
        <v>0</v>
      </c>
      <c r="BR1290" s="777"/>
    </row>
    <row r="1291" spans="1:70" outlineLevel="3">
      <c r="A1291" s="6">
        <v>302822</v>
      </c>
      <c r="B1291" s="10"/>
      <c r="C1291" s="121" t="s">
        <v>115</v>
      </c>
      <c r="D1291" s="198" t="s">
        <v>953</v>
      </c>
      <c r="E1291" s="43" t="str">
        <f t="shared" si="4606"/>
        <v>N</v>
      </c>
      <c r="F1291" s="45"/>
      <c r="G1291" s="122" t="s">
        <v>327</v>
      </c>
      <c r="H1291" s="1076"/>
      <c r="I1291" s="1141"/>
      <c r="J1291" s="1142"/>
      <c r="K1291" s="1032">
        <f t="shared" si="4607"/>
        <v>0</v>
      </c>
      <c r="L1291" s="208"/>
      <c r="M1291" s="128"/>
      <c r="N1291" s="409"/>
      <c r="O1291" s="409"/>
      <c r="Q1291" s="684" t="s">
        <v>1887</v>
      </c>
      <c r="R1291" s="692" t="s">
        <v>2003</v>
      </c>
      <c r="T1291" s="680" t="str">
        <f>IF(IF(A1291=0,TRUE(),D1291=IFERROR(VLOOKUP(A1291,Zaplecze_Weryfikacja!A:B,2,FALSE),2))=TRUE(),"Tak","Nie")</f>
        <v>Nie</v>
      </c>
      <c r="U1291" s="681" t="str">
        <f>IF(T1291="Tak"," ",IF(IFERROR(VLOOKUP(A1291,Zaplecze_Weryfikacja!A:B,2,FALSE),"Inny numer Lp")="Inny numer Lp","Inny numer Lp",IF(VLOOKUP(A1291,Zaplecze_Weryfikacja!A:B,2,FALSE)=D1291,"Nieznana przyczyna","Inny opis")))</f>
        <v>Inny opis</v>
      </c>
      <c r="Y1291" s="785"/>
      <c r="Z1291" s="309">
        <f t="shared" si="4608"/>
        <v>0</v>
      </c>
      <c r="AA1291" s="785"/>
      <c r="AB1291" s="309">
        <f t="shared" si="4609"/>
        <v>0</v>
      </c>
      <c r="AC1291" s="785"/>
      <c r="AD1291" s="309">
        <f t="shared" si="4610"/>
        <v>0</v>
      </c>
      <c r="AE1291" s="785"/>
      <c r="AF1291" s="309">
        <f t="shared" si="4611"/>
        <v>0</v>
      </c>
      <c r="AG1291" s="785"/>
      <c r="AH1291" s="309">
        <f t="shared" si="4612"/>
        <v>0</v>
      </c>
      <c r="AI1291" s="785"/>
      <c r="AJ1291" s="309">
        <f t="shared" si="4613"/>
        <v>0</v>
      </c>
      <c r="AK1291" s="785"/>
      <c r="AL1291" s="309">
        <f t="shared" si="4614"/>
        <v>0</v>
      </c>
      <c r="AM1291" s="785"/>
      <c r="AN1291" s="309">
        <f t="shared" si="4615"/>
        <v>0</v>
      </c>
      <c r="AO1291" s="785"/>
      <c r="AP1291" s="309">
        <f t="shared" si="4616"/>
        <v>0</v>
      </c>
      <c r="AQ1291" s="785"/>
      <c r="AR1291" s="309">
        <f t="shared" si="4617"/>
        <v>0</v>
      </c>
      <c r="AT1291" s="782">
        <f t="shared" si="4502"/>
        <v>0</v>
      </c>
      <c r="AU1291" s="782">
        <f t="shared" si="4503"/>
        <v>0</v>
      </c>
      <c r="AV1291" s="782">
        <f t="shared" si="4504"/>
        <v>0</v>
      </c>
      <c r="AW1291" s="788" t="e">
        <f t="shared" si="4505"/>
        <v>#DIV/0!</v>
      </c>
      <c r="AY1291" s="781">
        <f t="shared" si="4506"/>
        <v>0</v>
      </c>
      <c r="AZ1291" s="777"/>
      <c r="BA1291" s="781">
        <f t="shared" si="4507"/>
        <v>0</v>
      </c>
      <c r="BB1291" s="777"/>
      <c r="BC1291" s="781">
        <f t="shared" si="4508"/>
        <v>0</v>
      </c>
      <c r="BD1291" s="777"/>
      <c r="BE1291" s="781">
        <f t="shared" si="4509"/>
        <v>0</v>
      </c>
      <c r="BF1291" s="777"/>
      <c r="BG1291" s="781">
        <f t="shared" si="4510"/>
        <v>0</v>
      </c>
      <c r="BH1291" s="777"/>
      <c r="BI1291" s="781">
        <f t="shared" si="4511"/>
        <v>0</v>
      </c>
      <c r="BJ1291" s="777"/>
      <c r="BK1291" s="781">
        <f t="shared" si="4512"/>
        <v>0</v>
      </c>
      <c r="BL1291" s="777"/>
      <c r="BM1291" s="781">
        <f t="shared" si="4513"/>
        <v>0</v>
      </c>
      <c r="BN1291" s="777"/>
      <c r="BO1291" s="781">
        <f t="shared" si="4514"/>
        <v>0</v>
      </c>
      <c r="BP1291" s="777"/>
      <c r="BQ1291" s="781">
        <f t="shared" si="4515"/>
        <v>0</v>
      </c>
      <c r="BR1291" s="777"/>
    </row>
    <row r="1292" spans="1:70" outlineLevel="3">
      <c r="A1292" s="6">
        <v>302823</v>
      </c>
      <c r="B1292" s="10"/>
      <c r="C1292" s="121" t="s">
        <v>115</v>
      </c>
      <c r="D1292" s="154" t="s">
        <v>937</v>
      </c>
      <c r="E1292" s="43" t="str">
        <f t="shared" si="4606"/>
        <v>N</v>
      </c>
      <c r="F1292" s="45"/>
      <c r="G1292" s="122" t="s">
        <v>327</v>
      </c>
      <c r="H1292" s="1076"/>
      <c r="I1292" s="1141"/>
      <c r="J1292" s="1142"/>
      <c r="K1292" s="1032">
        <f t="shared" si="4607"/>
        <v>0</v>
      </c>
      <c r="L1292" s="208"/>
      <c r="M1292" s="128"/>
      <c r="N1292" s="409"/>
      <c r="O1292" s="409"/>
      <c r="Q1292" s="684" t="s">
        <v>1894</v>
      </c>
      <c r="R1292" s="692" t="s">
        <v>2003</v>
      </c>
      <c r="T1292" s="680" t="str">
        <f>IF(IF(A1292=0,TRUE(),D1292=IFERROR(VLOOKUP(A1292,Zaplecze_Weryfikacja!A:B,2,FALSE),2))=TRUE(),"Tak","Nie")</f>
        <v>Nie</v>
      </c>
      <c r="U1292" s="681" t="str">
        <f>IF(T1292="Tak"," ",IF(IFERROR(VLOOKUP(A1292,Zaplecze_Weryfikacja!A:B,2,FALSE),"Inny numer Lp")="Inny numer Lp","Inny numer Lp",IF(VLOOKUP(A1292,Zaplecze_Weryfikacja!A:B,2,FALSE)=D1292,"Nieznana przyczyna","Inny opis")))</f>
        <v>Inny opis</v>
      </c>
      <c r="Y1292" s="785"/>
      <c r="Z1292" s="309">
        <f t="shared" si="4608"/>
        <v>0</v>
      </c>
      <c r="AA1292" s="785"/>
      <c r="AB1292" s="309">
        <f t="shared" si="4609"/>
        <v>0</v>
      </c>
      <c r="AC1292" s="785"/>
      <c r="AD1292" s="309">
        <f t="shared" si="4610"/>
        <v>0</v>
      </c>
      <c r="AE1292" s="785"/>
      <c r="AF1292" s="309">
        <f t="shared" si="4611"/>
        <v>0</v>
      </c>
      <c r="AG1292" s="785"/>
      <c r="AH1292" s="309">
        <f t="shared" si="4612"/>
        <v>0</v>
      </c>
      <c r="AI1292" s="785"/>
      <c r="AJ1292" s="309">
        <f t="shared" si="4613"/>
        <v>0</v>
      </c>
      <c r="AK1292" s="785"/>
      <c r="AL1292" s="309">
        <f t="shared" si="4614"/>
        <v>0</v>
      </c>
      <c r="AM1292" s="785"/>
      <c r="AN1292" s="309">
        <f t="shared" si="4615"/>
        <v>0</v>
      </c>
      <c r="AO1292" s="785"/>
      <c r="AP1292" s="309">
        <f t="shared" si="4616"/>
        <v>0</v>
      </c>
      <c r="AQ1292" s="785"/>
      <c r="AR1292" s="309">
        <f t="shared" si="4617"/>
        <v>0</v>
      </c>
      <c r="AT1292" s="782">
        <f t="shared" si="4502"/>
        <v>0</v>
      </c>
      <c r="AU1292" s="782">
        <f t="shared" si="4503"/>
        <v>0</v>
      </c>
      <c r="AV1292" s="782">
        <f t="shared" si="4504"/>
        <v>0</v>
      </c>
      <c r="AW1292" s="788" t="e">
        <f t="shared" si="4505"/>
        <v>#DIV/0!</v>
      </c>
      <c r="AY1292" s="781">
        <f t="shared" si="4506"/>
        <v>0</v>
      </c>
      <c r="AZ1292" s="777"/>
      <c r="BA1292" s="781">
        <f t="shared" si="4507"/>
        <v>0</v>
      </c>
      <c r="BB1292" s="777"/>
      <c r="BC1292" s="781">
        <f t="shared" si="4508"/>
        <v>0</v>
      </c>
      <c r="BD1292" s="777"/>
      <c r="BE1292" s="781">
        <f t="shared" si="4509"/>
        <v>0</v>
      </c>
      <c r="BF1292" s="777"/>
      <c r="BG1292" s="781">
        <f t="shared" si="4510"/>
        <v>0</v>
      </c>
      <c r="BH1292" s="777"/>
      <c r="BI1292" s="781">
        <f t="shared" si="4511"/>
        <v>0</v>
      </c>
      <c r="BJ1292" s="777"/>
      <c r="BK1292" s="781">
        <f t="shared" si="4512"/>
        <v>0</v>
      </c>
      <c r="BL1292" s="777"/>
      <c r="BM1292" s="781">
        <f t="shared" si="4513"/>
        <v>0</v>
      </c>
      <c r="BN1292" s="777"/>
      <c r="BO1292" s="781">
        <f t="shared" si="4514"/>
        <v>0</v>
      </c>
      <c r="BP1292" s="777"/>
      <c r="BQ1292" s="781">
        <f t="shared" si="4515"/>
        <v>0</v>
      </c>
      <c r="BR1292" s="777"/>
    </row>
    <row r="1293" spans="1:70" outlineLevel="3">
      <c r="A1293" s="6">
        <v>302824</v>
      </c>
      <c r="B1293" s="10"/>
      <c r="C1293" s="121" t="s">
        <v>115</v>
      </c>
      <c r="D1293" s="202" t="s">
        <v>938</v>
      </c>
      <c r="E1293" s="43" t="str">
        <f t="shared" si="4606"/>
        <v>N</v>
      </c>
      <c r="F1293" s="122"/>
      <c r="G1293" s="122" t="s">
        <v>327</v>
      </c>
      <c r="H1293" s="1076"/>
      <c r="I1293" s="1141"/>
      <c r="J1293" s="1142"/>
      <c r="K1293" s="1032">
        <f t="shared" si="4607"/>
        <v>0</v>
      </c>
      <c r="L1293" s="208"/>
      <c r="M1293" s="128"/>
      <c r="N1293" s="409"/>
      <c r="O1293" s="409"/>
      <c r="Q1293" s="684" t="s">
        <v>1887</v>
      </c>
      <c r="R1293" s="692" t="s">
        <v>2003</v>
      </c>
      <c r="T1293" s="680" t="str">
        <f>IF(IF(A1293=0,TRUE(),D1293=IFERROR(VLOOKUP(A1293,Zaplecze_Weryfikacja!A:B,2,FALSE),2))=TRUE(),"Tak","Nie")</f>
        <v>Nie</v>
      </c>
      <c r="U1293" s="681" t="str">
        <f>IF(T1293="Tak"," ",IF(IFERROR(VLOOKUP(A1293,Zaplecze_Weryfikacja!A:B,2,FALSE),"Inny numer Lp")="Inny numer Lp","Inny numer Lp",IF(VLOOKUP(A1293,Zaplecze_Weryfikacja!A:B,2,FALSE)=D1293,"Nieznana przyczyna","Inny opis")))</f>
        <v>Inny opis</v>
      </c>
      <c r="Y1293" s="785"/>
      <c r="Z1293" s="309">
        <f t="shared" si="4608"/>
        <v>0</v>
      </c>
      <c r="AA1293" s="785"/>
      <c r="AB1293" s="309">
        <f t="shared" si="4609"/>
        <v>0</v>
      </c>
      <c r="AC1293" s="785"/>
      <c r="AD1293" s="309">
        <f t="shared" si="4610"/>
        <v>0</v>
      </c>
      <c r="AE1293" s="785"/>
      <c r="AF1293" s="309">
        <f t="shared" si="4611"/>
        <v>0</v>
      </c>
      <c r="AG1293" s="785"/>
      <c r="AH1293" s="309">
        <f t="shared" si="4612"/>
        <v>0</v>
      </c>
      <c r="AI1293" s="785"/>
      <c r="AJ1293" s="309">
        <f t="shared" si="4613"/>
        <v>0</v>
      </c>
      <c r="AK1293" s="785"/>
      <c r="AL1293" s="309">
        <f t="shared" si="4614"/>
        <v>0</v>
      </c>
      <c r="AM1293" s="785"/>
      <c r="AN1293" s="309">
        <f t="shared" si="4615"/>
        <v>0</v>
      </c>
      <c r="AO1293" s="785"/>
      <c r="AP1293" s="309">
        <f t="shared" si="4616"/>
        <v>0</v>
      </c>
      <c r="AQ1293" s="785"/>
      <c r="AR1293" s="309">
        <f t="shared" si="4617"/>
        <v>0</v>
      </c>
      <c r="AT1293" s="782">
        <f t="shared" si="4502"/>
        <v>0</v>
      </c>
      <c r="AU1293" s="782">
        <f t="shared" si="4503"/>
        <v>0</v>
      </c>
      <c r="AV1293" s="782">
        <f t="shared" si="4504"/>
        <v>0</v>
      </c>
      <c r="AW1293" s="788" t="e">
        <f t="shared" si="4505"/>
        <v>#DIV/0!</v>
      </c>
      <c r="AY1293" s="781">
        <f t="shared" si="4506"/>
        <v>0</v>
      </c>
      <c r="AZ1293" s="777"/>
      <c r="BA1293" s="781">
        <f t="shared" si="4507"/>
        <v>0</v>
      </c>
      <c r="BB1293" s="777"/>
      <c r="BC1293" s="781">
        <f t="shared" si="4508"/>
        <v>0</v>
      </c>
      <c r="BD1293" s="777"/>
      <c r="BE1293" s="781">
        <f t="shared" si="4509"/>
        <v>0</v>
      </c>
      <c r="BF1293" s="777"/>
      <c r="BG1293" s="781">
        <f t="shared" si="4510"/>
        <v>0</v>
      </c>
      <c r="BH1293" s="777"/>
      <c r="BI1293" s="781">
        <f t="shared" si="4511"/>
        <v>0</v>
      </c>
      <c r="BJ1293" s="777"/>
      <c r="BK1293" s="781">
        <f t="shared" si="4512"/>
        <v>0</v>
      </c>
      <c r="BL1293" s="777"/>
      <c r="BM1293" s="781">
        <f t="shared" si="4513"/>
        <v>0</v>
      </c>
      <c r="BN1293" s="777"/>
      <c r="BO1293" s="781">
        <f t="shared" si="4514"/>
        <v>0</v>
      </c>
      <c r="BP1293" s="777"/>
      <c r="BQ1293" s="781">
        <f t="shared" si="4515"/>
        <v>0</v>
      </c>
      <c r="BR1293" s="777"/>
    </row>
    <row r="1294" spans="1:70" outlineLevel="3">
      <c r="A1294" s="6">
        <v>302825</v>
      </c>
      <c r="B1294" s="10"/>
      <c r="C1294" s="121" t="s">
        <v>115</v>
      </c>
      <c r="D1294" s="203" t="s">
        <v>1034</v>
      </c>
      <c r="E1294" s="43" t="str">
        <f t="shared" si="4606"/>
        <v>N</v>
      </c>
      <c r="F1294" s="45"/>
      <c r="G1294" s="122" t="s">
        <v>327</v>
      </c>
      <c r="H1294" s="1076"/>
      <c r="I1294" s="1141"/>
      <c r="J1294" s="1142"/>
      <c r="K1294" s="1032">
        <f t="shared" si="4607"/>
        <v>0</v>
      </c>
      <c r="L1294" s="208"/>
      <c r="M1294" s="128"/>
      <c r="N1294" s="409"/>
      <c r="O1294" s="409"/>
      <c r="Q1294" s="684" t="s">
        <v>1887</v>
      </c>
      <c r="R1294" s="692" t="s">
        <v>2003</v>
      </c>
      <c r="T1294" s="680" t="str">
        <f>IF(IF(A1294=0,TRUE(),D1294=IFERROR(VLOOKUP(A1294,Zaplecze_Weryfikacja!A:B,2,FALSE),2))=TRUE(),"Tak","Nie")</f>
        <v>Nie</v>
      </c>
      <c r="U1294" s="681" t="str">
        <f>IF(T1294="Tak"," ",IF(IFERROR(VLOOKUP(A1294,Zaplecze_Weryfikacja!A:B,2,FALSE),"Inny numer Lp")="Inny numer Lp","Inny numer Lp",IF(VLOOKUP(A1294,Zaplecze_Weryfikacja!A:B,2,FALSE)=D1294,"Nieznana przyczyna","Inny opis")))</f>
        <v>Inny opis</v>
      </c>
      <c r="Y1294" s="785"/>
      <c r="Z1294" s="309">
        <f t="shared" si="4608"/>
        <v>0</v>
      </c>
      <c r="AA1294" s="785"/>
      <c r="AB1294" s="309">
        <f t="shared" si="4609"/>
        <v>0</v>
      </c>
      <c r="AC1294" s="785"/>
      <c r="AD1294" s="309">
        <f t="shared" si="4610"/>
        <v>0</v>
      </c>
      <c r="AE1294" s="785"/>
      <c r="AF1294" s="309">
        <f t="shared" si="4611"/>
        <v>0</v>
      </c>
      <c r="AG1294" s="785"/>
      <c r="AH1294" s="309">
        <f t="shared" si="4612"/>
        <v>0</v>
      </c>
      <c r="AI1294" s="785"/>
      <c r="AJ1294" s="309">
        <f t="shared" si="4613"/>
        <v>0</v>
      </c>
      <c r="AK1294" s="785"/>
      <c r="AL1294" s="309">
        <f t="shared" si="4614"/>
        <v>0</v>
      </c>
      <c r="AM1294" s="785"/>
      <c r="AN1294" s="309">
        <f t="shared" si="4615"/>
        <v>0</v>
      </c>
      <c r="AO1294" s="785"/>
      <c r="AP1294" s="309">
        <f t="shared" si="4616"/>
        <v>0</v>
      </c>
      <c r="AQ1294" s="785"/>
      <c r="AR1294" s="309">
        <f t="shared" si="4617"/>
        <v>0</v>
      </c>
      <c r="AT1294" s="782">
        <f t="shared" si="4502"/>
        <v>0</v>
      </c>
      <c r="AU1294" s="782">
        <f t="shared" si="4503"/>
        <v>0</v>
      </c>
      <c r="AV1294" s="782">
        <f t="shared" si="4504"/>
        <v>0</v>
      </c>
      <c r="AW1294" s="788" t="e">
        <f t="shared" si="4505"/>
        <v>#DIV/0!</v>
      </c>
      <c r="AY1294" s="781">
        <f t="shared" si="4506"/>
        <v>0</v>
      </c>
      <c r="AZ1294" s="777"/>
      <c r="BA1294" s="781">
        <f t="shared" si="4507"/>
        <v>0</v>
      </c>
      <c r="BB1294" s="777"/>
      <c r="BC1294" s="781">
        <f t="shared" si="4508"/>
        <v>0</v>
      </c>
      <c r="BD1294" s="777"/>
      <c r="BE1294" s="781">
        <f t="shared" si="4509"/>
        <v>0</v>
      </c>
      <c r="BF1294" s="777"/>
      <c r="BG1294" s="781">
        <f t="shared" si="4510"/>
        <v>0</v>
      </c>
      <c r="BH1294" s="777"/>
      <c r="BI1294" s="781">
        <f t="shared" si="4511"/>
        <v>0</v>
      </c>
      <c r="BJ1294" s="777"/>
      <c r="BK1294" s="781">
        <f t="shared" si="4512"/>
        <v>0</v>
      </c>
      <c r="BL1294" s="777"/>
      <c r="BM1294" s="781">
        <f t="shared" si="4513"/>
        <v>0</v>
      </c>
      <c r="BN1294" s="777"/>
      <c r="BO1294" s="781">
        <f t="shared" si="4514"/>
        <v>0</v>
      </c>
      <c r="BP1294" s="777"/>
      <c r="BQ1294" s="781">
        <f t="shared" si="4515"/>
        <v>0</v>
      </c>
      <c r="BR1294" s="777"/>
    </row>
    <row r="1295" spans="1:70" outlineLevel="3">
      <c r="A1295" s="6"/>
      <c r="B1295" s="121"/>
      <c r="C1295" s="121"/>
      <c r="D1295" s="204" t="s">
        <v>1037</v>
      </c>
      <c r="E1295" s="122"/>
      <c r="F1295" s="45"/>
      <c r="G1295" s="122"/>
      <c r="H1295" s="1017"/>
      <c r="I1295" s="1006"/>
      <c r="J1295" s="1111"/>
      <c r="K1295" s="1033"/>
      <c r="L1295" s="208"/>
      <c r="M1295" s="128"/>
      <c r="N1295" s="409"/>
      <c r="O1295" s="409"/>
      <c r="Q1295" s="683"/>
      <c r="R1295" s="692"/>
      <c r="T1295" s="680" t="str">
        <f>IF(IF(A1295=0,TRUE(),D1295=IFERROR(VLOOKUP(A1295,Zaplecze_Weryfikacja!A:B,2,FALSE),2))=TRUE(),"Tak","Nie")</f>
        <v>Tak</v>
      </c>
      <c r="U1295" s="681" t="str">
        <f>IF(T1295="Tak"," ",IF(IFERROR(VLOOKUP(A1295,Zaplecze_Weryfikacja!A:B,2,FALSE),"Inny numer Lp")="Inny numer Lp","Inny numer Lp",IF(VLOOKUP(A1295,Zaplecze_Weryfikacja!A:B,2,FALSE)=D1295,"Nieznana przyczyna","Inny opis")))</f>
        <v xml:space="preserve"> </v>
      </c>
      <c r="Y1295" s="785"/>
      <c r="Z1295" s="104"/>
      <c r="AA1295" s="785"/>
      <c r="AB1295" s="104"/>
      <c r="AC1295" s="785"/>
      <c r="AD1295" s="104"/>
      <c r="AE1295" s="785"/>
      <c r="AF1295" s="104"/>
      <c r="AG1295" s="785"/>
      <c r="AH1295" s="104"/>
      <c r="AI1295" s="785"/>
      <c r="AJ1295" s="104"/>
      <c r="AK1295" s="785"/>
      <c r="AL1295" s="104"/>
      <c r="AM1295" s="785"/>
      <c r="AN1295" s="104"/>
      <c r="AO1295" s="785"/>
      <c r="AP1295" s="104"/>
      <c r="AQ1295" s="785"/>
      <c r="AR1295" s="104"/>
      <c r="AT1295" s="782">
        <f t="shared" si="4502"/>
        <v>0</v>
      </c>
      <c r="AU1295" s="782">
        <f t="shared" si="4503"/>
        <v>0</v>
      </c>
      <c r="AV1295" s="782">
        <f t="shared" si="4504"/>
        <v>0</v>
      </c>
      <c r="AW1295" s="788" t="e">
        <f t="shared" si="4505"/>
        <v>#DIV/0!</v>
      </c>
      <c r="AY1295" s="781">
        <f t="shared" si="4506"/>
        <v>0</v>
      </c>
      <c r="AZ1295" s="777"/>
      <c r="BA1295" s="781">
        <f t="shared" si="4507"/>
        <v>0</v>
      </c>
      <c r="BB1295" s="777"/>
      <c r="BC1295" s="781">
        <f t="shared" si="4508"/>
        <v>0</v>
      </c>
      <c r="BD1295" s="777"/>
      <c r="BE1295" s="781">
        <f t="shared" si="4509"/>
        <v>0</v>
      </c>
      <c r="BF1295" s="777"/>
      <c r="BG1295" s="781">
        <f t="shared" si="4510"/>
        <v>0</v>
      </c>
      <c r="BH1295" s="777"/>
      <c r="BI1295" s="781">
        <f t="shared" si="4511"/>
        <v>0</v>
      </c>
      <c r="BJ1295" s="777"/>
      <c r="BK1295" s="781">
        <f t="shared" si="4512"/>
        <v>0</v>
      </c>
      <c r="BL1295" s="777"/>
      <c r="BM1295" s="781">
        <f t="shared" si="4513"/>
        <v>0</v>
      </c>
      <c r="BN1295" s="777"/>
      <c r="BO1295" s="781">
        <f t="shared" si="4514"/>
        <v>0</v>
      </c>
      <c r="BP1295" s="777"/>
      <c r="BQ1295" s="781">
        <f t="shared" si="4515"/>
        <v>0</v>
      </c>
      <c r="BR1295" s="777"/>
    </row>
    <row r="1296" spans="1:70" outlineLevel="3">
      <c r="A1296" s="6">
        <v>302826</v>
      </c>
      <c r="B1296" s="10"/>
      <c r="C1296" s="121" t="s">
        <v>115</v>
      </c>
      <c r="D1296" s="190" t="s">
        <v>3285</v>
      </c>
      <c r="E1296" s="43" t="str">
        <f t="shared" ref="E1296:E1304" si="4774">IF(H1296&gt;0,"T","N")</f>
        <v>T</v>
      </c>
      <c r="F1296" s="45" t="s">
        <v>1039</v>
      </c>
      <c r="G1296" s="122" t="s">
        <v>325</v>
      </c>
      <c r="H1296" s="1076">
        <v>2</v>
      </c>
      <c r="I1296" s="1141"/>
      <c r="J1296" s="1142"/>
      <c r="K1296" s="1032">
        <f t="shared" ref="K1296:K1304" si="4775">IF(B1296="E","E",$H1296*I1296)</f>
        <v>0</v>
      </c>
      <c r="L1296" s="208"/>
      <c r="M1296" s="128"/>
      <c r="N1296" s="409"/>
      <c r="O1296" s="409"/>
      <c r="Q1296" s="684" t="s">
        <v>1886</v>
      </c>
      <c r="R1296" s="692" t="s">
        <v>2003</v>
      </c>
      <c r="T1296" s="680" t="str">
        <f>IF(IF(A1296=0,TRUE(),D1296=IFERROR(VLOOKUP(A1296,Zaplecze_Weryfikacja!A:B,2,FALSE),2))=TRUE(),"Tak","Nie")</f>
        <v>Nie</v>
      </c>
      <c r="U1296" s="681" t="str">
        <f>IF(T1296="Tak"," ",IF(IFERROR(VLOOKUP(A1296,Zaplecze_Weryfikacja!A:B,2,FALSE),"Inny numer Lp")="Inny numer Lp","Inny numer Lp",IF(VLOOKUP(A1296,Zaplecze_Weryfikacja!A:B,2,FALSE)=D1296,"Nieznana przyczyna","Inny opis")))</f>
        <v>Inny opis</v>
      </c>
      <c r="Y1296" s="785"/>
      <c r="Z1296" s="309">
        <f t="shared" ref="Z1296:Z1304" si="4776">IF($B1296="E","E",$H1296*Y1296)</f>
        <v>0</v>
      </c>
      <c r="AA1296" s="785"/>
      <c r="AB1296" s="309">
        <f t="shared" ref="AB1296:AB1304" si="4777">IF($B1296="E","E",$H1296*AA1296)</f>
        <v>0</v>
      </c>
      <c r="AC1296" s="785"/>
      <c r="AD1296" s="309">
        <f t="shared" ref="AD1296:AD1304" si="4778">IF($B1296="E","E",$H1296*AC1296)</f>
        <v>0</v>
      </c>
      <c r="AE1296" s="785"/>
      <c r="AF1296" s="309">
        <f t="shared" ref="AF1296:AF1304" si="4779">IF($B1296="E","E",$H1296*AE1296)</f>
        <v>0</v>
      </c>
      <c r="AG1296" s="785"/>
      <c r="AH1296" s="309">
        <f t="shared" ref="AH1296:AH1304" si="4780">IF($B1296="E","E",$H1296*AG1296)</f>
        <v>0</v>
      </c>
      <c r="AI1296" s="785"/>
      <c r="AJ1296" s="309">
        <f t="shared" ref="AJ1296:AJ1304" si="4781">IF($B1296="E","E",$H1296*AI1296)</f>
        <v>0</v>
      </c>
      <c r="AK1296" s="785"/>
      <c r="AL1296" s="309">
        <f t="shared" ref="AL1296:AL1304" si="4782">IF($B1296="E","E",$H1296*AK1296)</f>
        <v>0</v>
      </c>
      <c r="AM1296" s="785"/>
      <c r="AN1296" s="309">
        <f t="shared" ref="AN1296:AN1304" si="4783">IF($B1296="E","E",$H1296*AM1296)</f>
        <v>0</v>
      </c>
      <c r="AO1296" s="785"/>
      <c r="AP1296" s="309">
        <f t="shared" ref="AP1296:AP1304" si="4784">IF($B1296="E","E",$H1296*AO1296)</f>
        <v>0</v>
      </c>
      <c r="AQ1296" s="785"/>
      <c r="AR1296" s="309">
        <f t="shared" ref="AR1296:AR1304" si="4785">IF($B1296="E","E",$H1296*AQ1296)</f>
        <v>0</v>
      </c>
      <c r="AT1296" s="782">
        <f t="shared" si="4502"/>
        <v>0</v>
      </c>
      <c r="AU1296" s="782">
        <f t="shared" si="4503"/>
        <v>0</v>
      </c>
      <c r="AV1296" s="782">
        <f t="shared" si="4504"/>
        <v>0</v>
      </c>
      <c r="AW1296" s="788" t="e">
        <f t="shared" si="4505"/>
        <v>#DIV/0!</v>
      </c>
      <c r="AY1296" s="781">
        <f t="shared" si="4506"/>
        <v>0</v>
      </c>
      <c r="AZ1296" s="777"/>
      <c r="BA1296" s="781">
        <f t="shared" si="4507"/>
        <v>0</v>
      </c>
      <c r="BB1296" s="777"/>
      <c r="BC1296" s="781">
        <f t="shared" si="4508"/>
        <v>0</v>
      </c>
      <c r="BD1296" s="777"/>
      <c r="BE1296" s="781">
        <f t="shared" si="4509"/>
        <v>0</v>
      </c>
      <c r="BF1296" s="777"/>
      <c r="BG1296" s="781">
        <f t="shared" si="4510"/>
        <v>0</v>
      </c>
      <c r="BH1296" s="777"/>
      <c r="BI1296" s="781">
        <f t="shared" si="4511"/>
        <v>0</v>
      </c>
      <c r="BJ1296" s="777"/>
      <c r="BK1296" s="781">
        <f t="shared" si="4512"/>
        <v>0</v>
      </c>
      <c r="BL1296" s="777"/>
      <c r="BM1296" s="781">
        <f t="shared" si="4513"/>
        <v>0</v>
      </c>
      <c r="BN1296" s="777"/>
      <c r="BO1296" s="781">
        <f t="shared" si="4514"/>
        <v>0</v>
      </c>
      <c r="BP1296" s="777"/>
      <c r="BQ1296" s="781">
        <f t="shared" si="4515"/>
        <v>0</v>
      </c>
      <c r="BR1296" s="777"/>
    </row>
    <row r="1297" spans="1:70" outlineLevel="3">
      <c r="A1297" s="6">
        <v>302827</v>
      </c>
      <c r="B1297" s="10"/>
      <c r="C1297" s="121" t="s">
        <v>115</v>
      </c>
      <c r="D1297" s="190" t="s">
        <v>1040</v>
      </c>
      <c r="E1297" s="43" t="str">
        <f t="shared" si="4774"/>
        <v>N</v>
      </c>
      <c r="F1297" s="45"/>
      <c r="G1297" s="122" t="s">
        <v>327</v>
      </c>
      <c r="H1297" s="1076"/>
      <c r="I1297" s="1141"/>
      <c r="J1297" s="1142"/>
      <c r="K1297" s="1032">
        <f t="shared" si="4775"/>
        <v>0</v>
      </c>
      <c r="L1297" s="208"/>
      <c r="M1297" s="128"/>
      <c r="N1297" s="409"/>
      <c r="O1297" s="409"/>
      <c r="Q1297" s="684" t="s">
        <v>1874</v>
      </c>
      <c r="R1297" s="692" t="s">
        <v>2003</v>
      </c>
      <c r="T1297" s="680" t="str">
        <f>IF(IF(A1297=0,TRUE(),D1297=IFERROR(VLOOKUP(A1297,Zaplecze_Weryfikacja!A:B,2,FALSE),2))=TRUE(),"Tak","Nie")</f>
        <v>Nie</v>
      </c>
      <c r="U1297" s="681" t="str">
        <f>IF(T1297="Tak"," ",IF(IFERROR(VLOOKUP(A1297,Zaplecze_Weryfikacja!A:B,2,FALSE),"Inny numer Lp")="Inny numer Lp","Inny numer Lp",IF(VLOOKUP(A1297,Zaplecze_Weryfikacja!A:B,2,FALSE)=D1297,"Nieznana przyczyna","Inny opis")))</f>
        <v>Inny opis</v>
      </c>
      <c r="Y1297" s="785"/>
      <c r="Z1297" s="309">
        <f t="shared" si="4776"/>
        <v>0</v>
      </c>
      <c r="AA1297" s="785"/>
      <c r="AB1297" s="309">
        <f t="shared" si="4777"/>
        <v>0</v>
      </c>
      <c r="AC1297" s="785"/>
      <c r="AD1297" s="309">
        <f t="shared" si="4778"/>
        <v>0</v>
      </c>
      <c r="AE1297" s="785"/>
      <c r="AF1297" s="309">
        <f t="shared" si="4779"/>
        <v>0</v>
      </c>
      <c r="AG1297" s="785"/>
      <c r="AH1297" s="309">
        <f t="shared" si="4780"/>
        <v>0</v>
      </c>
      <c r="AI1297" s="785"/>
      <c r="AJ1297" s="309">
        <f t="shared" si="4781"/>
        <v>0</v>
      </c>
      <c r="AK1297" s="785"/>
      <c r="AL1297" s="309">
        <f t="shared" si="4782"/>
        <v>0</v>
      </c>
      <c r="AM1297" s="785"/>
      <c r="AN1297" s="309">
        <f t="shared" si="4783"/>
        <v>0</v>
      </c>
      <c r="AO1297" s="785"/>
      <c r="AP1297" s="309">
        <f t="shared" si="4784"/>
        <v>0</v>
      </c>
      <c r="AQ1297" s="785"/>
      <c r="AR1297" s="309">
        <f t="shared" si="4785"/>
        <v>0</v>
      </c>
      <c r="AT1297" s="782">
        <f t="shared" si="4502"/>
        <v>0</v>
      </c>
      <c r="AU1297" s="782">
        <f t="shared" si="4503"/>
        <v>0</v>
      </c>
      <c r="AV1297" s="782">
        <f t="shared" si="4504"/>
        <v>0</v>
      </c>
      <c r="AW1297" s="788" t="e">
        <f t="shared" si="4505"/>
        <v>#DIV/0!</v>
      </c>
      <c r="AY1297" s="781">
        <f t="shared" si="4506"/>
        <v>0</v>
      </c>
      <c r="AZ1297" s="777"/>
      <c r="BA1297" s="781">
        <f t="shared" si="4507"/>
        <v>0</v>
      </c>
      <c r="BB1297" s="777"/>
      <c r="BC1297" s="781">
        <f t="shared" si="4508"/>
        <v>0</v>
      </c>
      <c r="BD1297" s="777"/>
      <c r="BE1297" s="781">
        <f t="shared" si="4509"/>
        <v>0</v>
      </c>
      <c r="BF1297" s="777"/>
      <c r="BG1297" s="781">
        <f t="shared" si="4510"/>
        <v>0</v>
      </c>
      <c r="BH1297" s="777"/>
      <c r="BI1297" s="781">
        <f t="shared" si="4511"/>
        <v>0</v>
      </c>
      <c r="BJ1297" s="777"/>
      <c r="BK1297" s="781">
        <f t="shared" si="4512"/>
        <v>0</v>
      </c>
      <c r="BL1297" s="777"/>
      <c r="BM1297" s="781">
        <f t="shared" si="4513"/>
        <v>0</v>
      </c>
      <c r="BN1297" s="777"/>
      <c r="BO1297" s="781">
        <f t="shared" si="4514"/>
        <v>0</v>
      </c>
      <c r="BP1297" s="777"/>
      <c r="BQ1297" s="781">
        <f t="shared" si="4515"/>
        <v>0</v>
      </c>
      <c r="BR1297" s="777"/>
    </row>
    <row r="1298" spans="1:70" outlineLevel="3">
      <c r="A1298" s="6">
        <v>302828</v>
      </c>
      <c r="B1298" s="10"/>
      <c r="C1298" s="121" t="s">
        <v>115</v>
      </c>
      <c r="D1298" s="190" t="s">
        <v>1041</v>
      </c>
      <c r="E1298" s="43" t="str">
        <f t="shared" si="4774"/>
        <v>T</v>
      </c>
      <c r="F1298" s="45"/>
      <c r="G1298" s="122" t="s">
        <v>325</v>
      </c>
      <c r="H1298" s="1076">
        <v>2</v>
      </c>
      <c r="I1298" s="1141"/>
      <c r="J1298" s="1142"/>
      <c r="K1298" s="1032">
        <f t="shared" si="4775"/>
        <v>0</v>
      </c>
      <c r="L1298" s="208"/>
      <c r="M1298" s="128"/>
      <c r="N1298" s="409"/>
      <c r="O1298" s="409"/>
      <c r="Q1298" s="684" t="s">
        <v>1874</v>
      </c>
      <c r="R1298" s="692" t="s">
        <v>2003</v>
      </c>
      <c r="T1298" s="680" t="str">
        <f>IF(IF(A1298=0,TRUE(),D1298=IFERROR(VLOOKUP(A1298,Zaplecze_Weryfikacja!A:B,2,FALSE),2))=TRUE(),"Tak","Nie")</f>
        <v>Nie</v>
      </c>
      <c r="U1298" s="681" t="str">
        <f>IF(T1298="Tak"," ",IF(IFERROR(VLOOKUP(A1298,Zaplecze_Weryfikacja!A:B,2,FALSE),"Inny numer Lp")="Inny numer Lp","Inny numer Lp",IF(VLOOKUP(A1298,Zaplecze_Weryfikacja!A:B,2,FALSE)=D1298,"Nieznana przyczyna","Inny opis")))</f>
        <v>Inny opis</v>
      </c>
      <c r="Y1298" s="785"/>
      <c r="Z1298" s="309">
        <f t="shared" si="4776"/>
        <v>0</v>
      </c>
      <c r="AA1298" s="785"/>
      <c r="AB1298" s="309">
        <f t="shared" si="4777"/>
        <v>0</v>
      </c>
      <c r="AC1298" s="785"/>
      <c r="AD1298" s="309">
        <f t="shared" si="4778"/>
        <v>0</v>
      </c>
      <c r="AE1298" s="785"/>
      <c r="AF1298" s="309">
        <f t="shared" si="4779"/>
        <v>0</v>
      </c>
      <c r="AG1298" s="785"/>
      <c r="AH1298" s="309">
        <f t="shared" si="4780"/>
        <v>0</v>
      </c>
      <c r="AI1298" s="785"/>
      <c r="AJ1298" s="309">
        <f t="shared" si="4781"/>
        <v>0</v>
      </c>
      <c r="AK1298" s="785"/>
      <c r="AL1298" s="309">
        <f t="shared" si="4782"/>
        <v>0</v>
      </c>
      <c r="AM1298" s="785"/>
      <c r="AN1298" s="309">
        <f t="shared" si="4783"/>
        <v>0</v>
      </c>
      <c r="AO1298" s="785"/>
      <c r="AP1298" s="309">
        <f t="shared" si="4784"/>
        <v>0</v>
      </c>
      <c r="AQ1298" s="785"/>
      <c r="AR1298" s="309">
        <f t="shared" si="4785"/>
        <v>0</v>
      </c>
      <c r="AT1298" s="782">
        <f t="shared" si="4502"/>
        <v>0</v>
      </c>
      <c r="AU1298" s="782">
        <f t="shared" si="4503"/>
        <v>0</v>
      </c>
      <c r="AV1298" s="782">
        <f t="shared" si="4504"/>
        <v>0</v>
      </c>
      <c r="AW1298" s="788" t="e">
        <f t="shared" si="4505"/>
        <v>#DIV/0!</v>
      </c>
      <c r="AY1298" s="781">
        <f t="shared" si="4506"/>
        <v>0</v>
      </c>
      <c r="AZ1298" s="777"/>
      <c r="BA1298" s="781">
        <f t="shared" si="4507"/>
        <v>0</v>
      </c>
      <c r="BB1298" s="777"/>
      <c r="BC1298" s="781">
        <f t="shared" si="4508"/>
        <v>0</v>
      </c>
      <c r="BD1298" s="777"/>
      <c r="BE1298" s="781">
        <f t="shared" si="4509"/>
        <v>0</v>
      </c>
      <c r="BF1298" s="777"/>
      <c r="BG1298" s="781">
        <f t="shared" si="4510"/>
        <v>0</v>
      </c>
      <c r="BH1298" s="777"/>
      <c r="BI1298" s="781">
        <f t="shared" si="4511"/>
        <v>0</v>
      </c>
      <c r="BJ1298" s="777"/>
      <c r="BK1298" s="781">
        <f t="shared" si="4512"/>
        <v>0</v>
      </c>
      <c r="BL1298" s="777"/>
      <c r="BM1298" s="781">
        <f t="shared" si="4513"/>
        <v>0</v>
      </c>
      <c r="BN1298" s="777"/>
      <c r="BO1298" s="781">
        <f t="shared" si="4514"/>
        <v>0</v>
      </c>
      <c r="BP1298" s="777"/>
      <c r="BQ1298" s="781">
        <f t="shared" si="4515"/>
        <v>0</v>
      </c>
      <c r="BR1298" s="777"/>
    </row>
    <row r="1299" spans="1:70" outlineLevel="3">
      <c r="A1299" s="6">
        <v>302829</v>
      </c>
      <c r="B1299" s="10"/>
      <c r="C1299" s="121" t="s">
        <v>115</v>
      </c>
      <c r="D1299" s="190" t="s">
        <v>3286</v>
      </c>
      <c r="E1299" s="43" t="str">
        <f t="shared" si="4774"/>
        <v>T</v>
      </c>
      <c r="F1299" s="45" t="s">
        <v>1043</v>
      </c>
      <c r="G1299" s="122" t="s">
        <v>325</v>
      </c>
      <c r="H1299" s="1076">
        <v>2</v>
      </c>
      <c r="I1299" s="1141"/>
      <c r="J1299" s="1142"/>
      <c r="K1299" s="1032">
        <f t="shared" si="4775"/>
        <v>0</v>
      </c>
      <c r="L1299" s="208"/>
      <c r="M1299" s="128"/>
      <c r="N1299" s="409"/>
      <c r="O1299" s="409"/>
      <c r="Q1299" s="684" t="s">
        <v>1884</v>
      </c>
      <c r="R1299" s="692" t="s">
        <v>2003</v>
      </c>
      <c r="T1299" s="680" t="str">
        <f>IF(IF(A1299=0,TRUE(),D1299=IFERROR(VLOOKUP(A1299,Zaplecze_Weryfikacja!A:B,2,FALSE),2))=TRUE(),"Tak","Nie")</f>
        <v>Nie</v>
      </c>
      <c r="U1299" s="681" t="str">
        <f>IF(T1299="Tak"," ",IF(IFERROR(VLOOKUP(A1299,Zaplecze_Weryfikacja!A:B,2,FALSE),"Inny numer Lp")="Inny numer Lp","Inny numer Lp",IF(VLOOKUP(A1299,Zaplecze_Weryfikacja!A:B,2,FALSE)=D1299,"Nieznana przyczyna","Inny opis")))</f>
        <v>Inny opis</v>
      </c>
      <c r="Y1299" s="785"/>
      <c r="Z1299" s="309">
        <f t="shared" si="4776"/>
        <v>0</v>
      </c>
      <c r="AA1299" s="785"/>
      <c r="AB1299" s="309">
        <f t="shared" si="4777"/>
        <v>0</v>
      </c>
      <c r="AC1299" s="785"/>
      <c r="AD1299" s="309">
        <f t="shared" si="4778"/>
        <v>0</v>
      </c>
      <c r="AE1299" s="785"/>
      <c r="AF1299" s="309">
        <f t="shared" si="4779"/>
        <v>0</v>
      </c>
      <c r="AG1299" s="785"/>
      <c r="AH1299" s="309">
        <f t="shared" si="4780"/>
        <v>0</v>
      </c>
      <c r="AI1299" s="785"/>
      <c r="AJ1299" s="309">
        <f t="shared" si="4781"/>
        <v>0</v>
      </c>
      <c r="AK1299" s="785"/>
      <c r="AL1299" s="309">
        <f t="shared" si="4782"/>
        <v>0</v>
      </c>
      <c r="AM1299" s="785"/>
      <c r="AN1299" s="309">
        <f t="shared" si="4783"/>
        <v>0</v>
      </c>
      <c r="AO1299" s="785"/>
      <c r="AP1299" s="309">
        <f t="shared" si="4784"/>
        <v>0</v>
      </c>
      <c r="AQ1299" s="785"/>
      <c r="AR1299" s="309">
        <f t="shared" si="4785"/>
        <v>0</v>
      </c>
      <c r="AT1299" s="782">
        <f t="shared" si="4502"/>
        <v>0</v>
      </c>
      <c r="AU1299" s="782">
        <f t="shared" si="4503"/>
        <v>0</v>
      </c>
      <c r="AV1299" s="782">
        <f t="shared" si="4504"/>
        <v>0</v>
      </c>
      <c r="AW1299" s="788" t="e">
        <f t="shared" si="4505"/>
        <v>#DIV/0!</v>
      </c>
      <c r="AY1299" s="781">
        <f t="shared" si="4506"/>
        <v>0</v>
      </c>
      <c r="AZ1299" s="777"/>
      <c r="BA1299" s="781">
        <f t="shared" si="4507"/>
        <v>0</v>
      </c>
      <c r="BB1299" s="777"/>
      <c r="BC1299" s="781">
        <f t="shared" si="4508"/>
        <v>0</v>
      </c>
      <c r="BD1299" s="777"/>
      <c r="BE1299" s="781">
        <f t="shared" si="4509"/>
        <v>0</v>
      </c>
      <c r="BF1299" s="777"/>
      <c r="BG1299" s="781">
        <f t="shared" si="4510"/>
        <v>0</v>
      </c>
      <c r="BH1299" s="777"/>
      <c r="BI1299" s="781">
        <f t="shared" si="4511"/>
        <v>0</v>
      </c>
      <c r="BJ1299" s="777"/>
      <c r="BK1299" s="781">
        <f t="shared" si="4512"/>
        <v>0</v>
      </c>
      <c r="BL1299" s="777"/>
      <c r="BM1299" s="781">
        <f t="shared" si="4513"/>
        <v>0</v>
      </c>
      <c r="BN1299" s="777"/>
      <c r="BO1299" s="781">
        <f t="shared" si="4514"/>
        <v>0</v>
      </c>
      <c r="BP1299" s="777"/>
      <c r="BQ1299" s="781">
        <f t="shared" si="4515"/>
        <v>0</v>
      </c>
      <c r="BR1299" s="777"/>
    </row>
    <row r="1300" spans="1:70" outlineLevel="3">
      <c r="A1300" s="1250">
        <v>302830</v>
      </c>
      <c r="B1300" s="10"/>
      <c r="C1300" s="121" t="s">
        <v>115</v>
      </c>
      <c r="D1300" s="190" t="s">
        <v>1049</v>
      </c>
      <c r="E1300" s="43" t="str">
        <f t="shared" si="4774"/>
        <v>T</v>
      </c>
      <c r="F1300" s="1272" t="s">
        <v>4001</v>
      </c>
      <c r="G1300" s="122" t="s">
        <v>325</v>
      </c>
      <c r="H1300" s="1076">
        <v>2</v>
      </c>
      <c r="I1300" s="1141"/>
      <c r="J1300" s="1142"/>
      <c r="K1300" s="1032">
        <f t="shared" si="4775"/>
        <v>0</v>
      </c>
      <c r="L1300" s="208"/>
      <c r="M1300" s="128"/>
      <c r="N1300" s="409"/>
      <c r="O1300" s="409"/>
      <c r="Q1300" s="684" t="s">
        <v>1874</v>
      </c>
      <c r="R1300" s="692" t="s">
        <v>2003</v>
      </c>
      <c r="T1300" s="680" t="str">
        <f>IF(IF(A1300=0,TRUE(),D1300=IFERROR(VLOOKUP(A1300,Zaplecze_Weryfikacja!A:B,2,FALSE),2))=TRUE(),"Tak","Nie")</f>
        <v>Nie</v>
      </c>
      <c r="U1300" s="681" t="str">
        <f>IF(T1300="Tak"," ",IF(IFERROR(VLOOKUP(A1300,Zaplecze_Weryfikacja!A:B,2,FALSE),"Inny numer Lp")="Inny numer Lp","Inny numer Lp",IF(VLOOKUP(A1300,Zaplecze_Weryfikacja!A:B,2,FALSE)=D1300,"Nieznana przyczyna","Inny opis")))</f>
        <v>Inny opis</v>
      </c>
      <c r="Y1300" s="785"/>
      <c r="Z1300" s="309">
        <f t="shared" si="4776"/>
        <v>0</v>
      </c>
      <c r="AA1300" s="785"/>
      <c r="AB1300" s="309">
        <f t="shared" si="4777"/>
        <v>0</v>
      </c>
      <c r="AC1300" s="785"/>
      <c r="AD1300" s="309">
        <f t="shared" si="4778"/>
        <v>0</v>
      </c>
      <c r="AE1300" s="785"/>
      <c r="AF1300" s="309">
        <f t="shared" si="4779"/>
        <v>0</v>
      </c>
      <c r="AG1300" s="785"/>
      <c r="AH1300" s="309">
        <f t="shared" si="4780"/>
        <v>0</v>
      </c>
      <c r="AI1300" s="785"/>
      <c r="AJ1300" s="309">
        <f t="shared" si="4781"/>
        <v>0</v>
      </c>
      <c r="AK1300" s="785"/>
      <c r="AL1300" s="309">
        <f t="shared" si="4782"/>
        <v>0</v>
      </c>
      <c r="AM1300" s="785"/>
      <c r="AN1300" s="309">
        <f t="shared" si="4783"/>
        <v>0</v>
      </c>
      <c r="AO1300" s="785"/>
      <c r="AP1300" s="309">
        <f t="shared" si="4784"/>
        <v>0</v>
      </c>
      <c r="AQ1300" s="785"/>
      <c r="AR1300" s="309">
        <f t="shared" si="4785"/>
        <v>0</v>
      </c>
      <c r="AT1300" s="782">
        <f t="shared" si="4502"/>
        <v>0</v>
      </c>
      <c r="AU1300" s="782">
        <f t="shared" si="4503"/>
        <v>0</v>
      </c>
      <c r="AV1300" s="782">
        <f t="shared" si="4504"/>
        <v>0</v>
      </c>
      <c r="AW1300" s="788" t="e">
        <f t="shared" si="4505"/>
        <v>#DIV/0!</v>
      </c>
      <c r="AY1300" s="781">
        <f t="shared" si="4506"/>
        <v>0</v>
      </c>
      <c r="AZ1300" s="777"/>
      <c r="BA1300" s="781">
        <f t="shared" si="4507"/>
        <v>0</v>
      </c>
      <c r="BB1300" s="777"/>
      <c r="BC1300" s="781">
        <f t="shared" si="4508"/>
        <v>0</v>
      </c>
      <c r="BD1300" s="777"/>
      <c r="BE1300" s="781">
        <f t="shared" si="4509"/>
        <v>0</v>
      </c>
      <c r="BF1300" s="777"/>
      <c r="BG1300" s="781">
        <f t="shared" si="4510"/>
        <v>0</v>
      </c>
      <c r="BH1300" s="777"/>
      <c r="BI1300" s="781">
        <f t="shared" si="4511"/>
        <v>0</v>
      </c>
      <c r="BJ1300" s="777"/>
      <c r="BK1300" s="781">
        <f t="shared" si="4512"/>
        <v>0</v>
      </c>
      <c r="BL1300" s="777"/>
      <c r="BM1300" s="781">
        <f t="shared" si="4513"/>
        <v>0</v>
      </c>
      <c r="BN1300" s="777"/>
      <c r="BO1300" s="781">
        <f t="shared" si="4514"/>
        <v>0</v>
      </c>
      <c r="BP1300" s="777"/>
      <c r="BQ1300" s="781">
        <f t="shared" si="4515"/>
        <v>0</v>
      </c>
      <c r="BR1300" s="777"/>
    </row>
    <row r="1301" spans="1:70" outlineLevel="3">
      <c r="A1301" s="6">
        <v>302831</v>
      </c>
      <c r="B1301" s="10"/>
      <c r="C1301" s="121" t="s">
        <v>115</v>
      </c>
      <c r="D1301" s="190" t="s">
        <v>3293</v>
      </c>
      <c r="E1301" s="43" t="str">
        <f t="shared" ref="E1301" si="4786">IF(H1301&gt;0,"T","N")</f>
        <v>T</v>
      </c>
      <c r="F1301" s="45"/>
      <c r="G1301" s="122" t="s">
        <v>23</v>
      </c>
      <c r="H1301" s="1076">
        <v>2</v>
      </c>
      <c r="I1301" s="1141"/>
      <c r="J1301" s="1142"/>
      <c r="K1301" s="1032">
        <f t="shared" ref="K1301" si="4787">IF(B1301="E","E",$H1301*I1301)</f>
        <v>0</v>
      </c>
      <c r="L1301" s="208"/>
      <c r="M1301" s="128"/>
      <c r="N1301" s="409"/>
      <c r="O1301" s="409"/>
      <c r="Q1301" s="684" t="s">
        <v>1874</v>
      </c>
      <c r="R1301" s="692" t="s">
        <v>2003</v>
      </c>
      <c r="T1301" s="680" t="str">
        <f>IF(IF(A1301=0,TRUE(),D1301=IFERROR(VLOOKUP(A1301,Zaplecze_Weryfikacja!A:B,2,FALSE),2))=TRUE(),"Tak","Nie")</f>
        <v>Nie</v>
      </c>
      <c r="U1301" s="681" t="str">
        <f>IF(T1301="Tak"," ",IF(IFERROR(VLOOKUP(A1301,Zaplecze_Weryfikacja!A:B,2,FALSE),"Inny numer Lp")="Inny numer Lp","Inny numer Lp",IF(VLOOKUP(A1301,Zaplecze_Weryfikacja!A:B,2,FALSE)=D1301,"Nieznana przyczyna","Inny opis")))</f>
        <v>Inny opis</v>
      </c>
      <c r="Y1301" s="785"/>
      <c r="Z1301" s="309">
        <f t="shared" ref="Z1301" si="4788">IF($B1301="E","E",$H1301*Y1301)</f>
        <v>0</v>
      </c>
      <c r="AA1301" s="785"/>
      <c r="AB1301" s="309">
        <f t="shared" ref="AB1301" si="4789">IF($B1301="E","E",$H1301*AA1301)</f>
        <v>0</v>
      </c>
      <c r="AC1301" s="785"/>
      <c r="AD1301" s="309">
        <f t="shared" ref="AD1301" si="4790">IF($B1301="E","E",$H1301*AC1301)</f>
        <v>0</v>
      </c>
      <c r="AE1301" s="785"/>
      <c r="AF1301" s="309">
        <f t="shared" ref="AF1301" si="4791">IF($B1301="E","E",$H1301*AE1301)</f>
        <v>0</v>
      </c>
      <c r="AG1301" s="785"/>
      <c r="AH1301" s="309">
        <f t="shared" ref="AH1301" si="4792">IF($B1301="E","E",$H1301*AG1301)</f>
        <v>0</v>
      </c>
      <c r="AI1301" s="785"/>
      <c r="AJ1301" s="309">
        <f t="shared" ref="AJ1301" si="4793">IF($B1301="E","E",$H1301*AI1301)</f>
        <v>0</v>
      </c>
      <c r="AK1301" s="785"/>
      <c r="AL1301" s="309">
        <f t="shared" ref="AL1301" si="4794">IF($B1301="E","E",$H1301*AK1301)</f>
        <v>0</v>
      </c>
      <c r="AM1301" s="785"/>
      <c r="AN1301" s="309">
        <f t="shared" ref="AN1301" si="4795">IF($B1301="E","E",$H1301*AM1301)</f>
        <v>0</v>
      </c>
      <c r="AO1301" s="785"/>
      <c r="AP1301" s="309">
        <f t="shared" ref="AP1301" si="4796">IF($B1301="E","E",$H1301*AO1301)</f>
        <v>0</v>
      </c>
      <c r="AQ1301" s="785"/>
      <c r="AR1301" s="309">
        <f t="shared" ref="AR1301" si="4797">IF($B1301="E","E",$H1301*AQ1301)</f>
        <v>0</v>
      </c>
      <c r="AT1301" s="782">
        <f t="shared" ref="AT1301" si="4798">MAX(Z1301,AB1301,AD1301,AF1301,AH1301,AJ1301,AL1301,AN1301,AP1301,AR1301)</f>
        <v>0</v>
      </c>
      <c r="AU1301" s="782">
        <f t="shared" ref="AU1301" si="4799">IF($AU$6=10,MIN(Z1301,AB1301,AD1301,AF1301,AH1301,AJ1301,AL1301,AN1301,AP1301,AR1301),IF($AU$6=9,MIN(Z1301,AB1301,AD1301,AF1301,AH1301,AJ1301,AL1301,AN1301,AP1301),IF($AU$6=8,MIN(Z1301,AB1301,AD1301,AF1301,AH1301,AJ1301,AL1301,AN1301),IF($AU$6=7,MIN(Z1301,AB1301,AD1301,AF1301,AH1301,AJ1301,AL1301),IF($AU$6=6,MIN(Z1301,AB1301,AD1301,AF1301,AH1301,AJ1301),IF($AU$6=5,MIN(Z1301,AB1301,AD1301,AF1301,AH1301),IF($AU$6=4,MIN(Z1301,AB1301,AD1301,AF1301),IF($AU$6=4,MIN(Z1301,AB1301,AD1301,AF1301),IF($AU$6=3,MIN(Z1301,AB1301,AD1301),IF($AU$6=3,MIN(Z1301,AB1301,AD1301),IF($AU$6=2,MIN(Z1301,AB1301),IF($AU$6=1,MIN(Z1301),"Błąd - zła ilośc oferentów"))))))))))))</f>
        <v>0</v>
      </c>
      <c r="AV1301" s="782">
        <f t="shared" ref="AV1301" si="4800">AT1301-AU1301</f>
        <v>0</v>
      </c>
      <c r="AW1301" s="788" t="e">
        <f t="shared" ref="AW1301" si="4801">AT1301/AU1301</f>
        <v>#DIV/0!</v>
      </c>
      <c r="AY1301" s="781">
        <f t="shared" ref="AY1301" si="4802">+AZ1301</f>
        <v>0</v>
      </c>
      <c r="AZ1301" s="777"/>
      <c r="BA1301" s="781">
        <f t="shared" ref="BA1301" si="4803">+BB1301</f>
        <v>0</v>
      </c>
      <c r="BB1301" s="777"/>
      <c r="BC1301" s="781">
        <f t="shared" ref="BC1301" si="4804">+BD1301</f>
        <v>0</v>
      </c>
      <c r="BD1301" s="777"/>
      <c r="BE1301" s="781">
        <f t="shared" ref="BE1301" si="4805">+BF1301</f>
        <v>0</v>
      </c>
      <c r="BF1301" s="777"/>
      <c r="BG1301" s="781">
        <f t="shared" ref="BG1301" si="4806">+BH1301</f>
        <v>0</v>
      </c>
      <c r="BH1301" s="777"/>
      <c r="BI1301" s="781">
        <f t="shared" ref="BI1301" si="4807">+BJ1301</f>
        <v>0</v>
      </c>
      <c r="BJ1301" s="777"/>
      <c r="BK1301" s="781">
        <f t="shared" ref="BK1301" si="4808">+BL1301</f>
        <v>0</v>
      </c>
      <c r="BL1301" s="777"/>
      <c r="BM1301" s="781">
        <f t="shared" ref="BM1301" si="4809">+BN1301</f>
        <v>0</v>
      </c>
      <c r="BN1301" s="777"/>
      <c r="BO1301" s="781">
        <f t="shared" ref="BO1301" si="4810">+BP1301</f>
        <v>0</v>
      </c>
      <c r="BP1301" s="777"/>
      <c r="BQ1301" s="781">
        <f t="shared" ref="BQ1301" si="4811">+BR1301</f>
        <v>0</v>
      </c>
      <c r="BR1301" s="777"/>
    </row>
    <row r="1302" spans="1:70" outlineLevel="3">
      <c r="A1302" s="6">
        <v>302832</v>
      </c>
      <c r="B1302" s="10"/>
      <c r="C1302" s="121" t="s">
        <v>115</v>
      </c>
      <c r="D1302" s="190" t="s">
        <v>1044</v>
      </c>
      <c r="E1302" s="43" t="str">
        <f t="shared" si="4774"/>
        <v>N</v>
      </c>
      <c r="F1302" s="45"/>
      <c r="G1302" s="122" t="s">
        <v>325</v>
      </c>
      <c r="H1302" s="1076"/>
      <c r="I1302" s="1141"/>
      <c r="J1302" s="1142"/>
      <c r="K1302" s="1032">
        <f t="shared" si="4775"/>
        <v>0</v>
      </c>
      <c r="L1302" s="208"/>
      <c r="M1302" s="128"/>
      <c r="N1302" s="409"/>
      <c r="O1302" s="409"/>
      <c r="Q1302" s="684" t="s">
        <v>1887</v>
      </c>
      <c r="R1302" s="692" t="s">
        <v>2003</v>
      </c>
      <c r="T1302" s="680" t="str">
        <f>IF(IF(A1302=0,TRUE(),D1302=IFERROR(VLOOKUP(A1302,Zaplecze_Weryfikacja!A:B,2,FALSE),2))=TRUE(),"Tak","Nie")</f>
        <v>Nie</v>
      </c>
      <c r="U1302" s="681" t="str">
        <f>IF(T1302="Tak"," ",IF(IFERROR(VLOOKUP(A1302,Zaplecze_Weryfikacja!A:B,2,FALSE),"Inny numer Lp")="Inny numer Lp","Inny numer Lp",IF(VLOOKUP(A1302,Zaplecze_Weryfikacja!A:B,2,FALSE)=D1302,"Nieznana przyczyna","Inny opis")))</f>
        <v>Inny opis</v>
      </c>
      <c r="Y1302" s="785"/>
      <c r="Z1302" s="309">
        <f t="shared" si="4776"/>
        <v>0</v>
      </c>
      <c r="AA1302" s="785"/>
      <c r="AB1302" s="309">
        <f t="shared" si="4777"/>
        <v>0</v>
      </c>
      <c r="AC1302" s="785"/>
      <c r="AD1302" s="309">
        <f t="shared" si="4778"/>
        <v>0</v>
      </c>
      <c r="AE1302" s="785"/>
      <c r="AF1302" s="309">
        <f t="shared" si="4779"/>
        <v>0</v>
      </c>
      <c r="AG1302" s="785"/>
      <c r="AH1302" s="309">
        <f t="shared" si="4780"/>
        <v>0</v>
      </c>
      <c r="AI1302" s="785"/>
      <c r="AJ1302" s="309">
        <f t="shared" si="4781"/>
        <v>0</v>
      </c>
      <c r="AK1302" s="785"/>
      <c r="AL1302" s="309">
        <f t="shared" si="4782"/>
        <v>0</v>
      </c>
      <c r="AM1302" s="785"/>
      <c r="AN1302" s="309">
        <f t="shared" si="4783"/>
        <v>0</v>
      </c>
      <c r="AO1302" s="785"/>
      <c r="AP1302" s="309">
        <f t="shared" si="4784"/>
        <v>0</v>
      </c>
      <c r="AQ1302" s="785"/>
      <c r="AR1302" s="309">
        <f t="shared" si="4785"/>
        <v>0</v>
      </c>
      <c r="AT1302" s="782">
        <f t="shared" si="4502"/>
        <v>0</v>
      </c>
      <c r="AU1302" s="782">
        <f t="shared" si="4503"/>
        <v>0</v>
      </c>
      <c r="AV1302" s="782">
        <f t="shared" si="4504"/>
        <v>0</v>
      </c>
      <c r="AW1302" s="788" t="e">
        <f t="shared" si="4505"/>
        <v>#DIV/0!</v>
      </c>
      <c r="AY1302" s="781">
        <f t="shared" si="4506"/>
        <v>0</v>
      </c>
      <c r="AZ1302" s="777"/>
      <c r="BA1302" s="781">
        <f t="shared" si="4507"/>
        <v>0</v>
      </c>
      <c r="BB1302" s="777"/>
      <c r="BC1302" s="781">
        <f t="shared" si="4508"/>
        <v>0</v>
      </c>
      <c r="BD1302" s="777"/>
      <c r="BE1302" s="781">
        <f t="shared" si="4509"/>
        <v>0</v>
      </c>
      <c r="BF1302" s="777"/>
      <c r="BG1302" s="781">
        <f t="shared" si="4510"/>
        <v>0</v>
      </c>
      <c r="BH1302" s="777"/>
      <c r="BI1302" s="781">
        <f t="shared" si="4511"/>
        <v>0</v>
      </c>
      <c r="BJ1302" s="777"/>
      <c r="BK1302" s="781">
        <f t="shared" si="4512"/>
        <v>0</v>
      </c>
      <c r="BL1302" s="777"/>
      <c r="BM1302" s="781">
        <f t="shared" si="4513"/>
        <v>0</v>
      </c>
      <c r="BN1302" s="777"/>
      <c r="BO1302" s="781">
        <f t="shared" si="4514"/>
        <v>0</v>
      </c>
      <c r="BP1302" s="777"/>
      <c r="BQ1302" s="781">
        <f t="shared" si="4515"/>
        <v>0</v>
      </c>
      <c r="BR1302" s="777"/>
    </row>
    <row r="1303" spans="1:70" outlineLevel="3">
      <c r="A1303" s="6">
        <v>302833</v>
      </c>
      <c r="B1303" s="10"/>
      <c r="C1303" s="200" t="s">
        <v>115</v>
      </c>
      <c r="D1303" s="190" t="s">
        <v>1045</v>
      </c>
      <c r="E1303" s="43" t="str">
        <f t="shared" si="4774"/>
        <v>N</v>
      </c>
      <c r="F1303" s="45"/>
      <c r="G1303" s="122" t="s">
        <v>325</v>
      </c>
      <c r="H1303" s="1076"/>
      <c r="I1303" s="1141"/>
      <c r="J1303" s="1142"/>
      <c r="K1303" s="1032">
        <f t="shared" si="4775"/>
        <v>0</v>
      </c>
      <c r="L1303" s="208"/>
      <c r="M1303" s="128"/>
      <c r="N1303" s="409"/>
      <c r="O1303" s="409"/>
      <c r="Q1303" s="684" t="s">
        <v>1887</v>
      </c>
      <c r="R1303" s="692" t="s">
        <v>2003</v>
      </c>
      <c r="T1303" s="680" t="str">
        <f>IF(IF(A1303=0,TRUE(),D1303=IFERROR(VLOOKUP(A1303,Zaplecze_Weryfikacja!A:B,2,FALSE),2))=TRUE(),"Tak","Nie")</f>
        <v>Nie</v>
      </c>
      <c r="U1303" s="681" t="str">
        <f>IF(T1303="Tak"," ",IF(IFERROR(VLOOKUP(A1303,Zaplecze_Weryfikacja!A:B,2,FALSE),"Inny numer Lp")="Inny numer Lp","Inny numer Lp",IF(VLOOKUP(A1303,Zaplecze_Weryfikacja!A:B,2,FALSE)=D1303,"Nieznana przyczyna","Inny opis")))</f>
        <v>Inny opis</v>
      </c>
      <c r="Y1303" s="785"/>
      <c r="Z1303" s="309">
        <f t="shared" si="4776"/>
        <v>0</v>
      </c>
      <c r="AA1303" s="785"/>
      <c r="AB1303" s="309">
        <f t="shared" si="4777"/>
        <v>0</v>
      </c>
      <c r="AC1303" s="785"/>
      <c r="AD1303" s="309">
        <f t="shared" si="4778"/>
        <v>0</v>
      </c>
      <c r="AE1303" s="785"/>
      <c r="AF1303" s="309">
        <f t="shared" si="4779"/>
        <v>0</v>
      </c>
      <c r="AG1303" s="785"/>
      <c r="AH1303" s="309">
        <f t="shared" si="4780"/>
        <v>0</v>
      </c>
      <c r="AI1303" s="785"/>
      <c r="AJ1303" s="309">
        <f t="shared" si="4781"/>
        <v>0</v>
      </c>
      <c r="AK1303" s="785"/>
      <c r="AL1303" s="309">
        <f t="shared" si="4782"/>
        <v>0</v>
      </c>
      <c r="AM1303" s="785"/>
      <c r="AN1303" s="309">
        <f t="shared" si="4783"/>
        <v>0</v>
      </c>
      <c r="AO1303" s="785"/>
      <c r="AP1303" s="309">
        <f t="shared" si="4784"/>
        <v>0</v>
      </c>
      <c r="AQ1303" s="785"/>
      <c r="AR1303" s="309">
        <f t="shared" si="4785"/>
        <v>0</v>
      </c>
      <c r="AT1303" s="782">
        <f t="shared" si="4502"/>
        <v>0</v>
      </c>
      <c r="AU1303" s="782">
        <f t="shared" si="4503"/>
        <v>0</v>
      </c>
      <c r="AV1303" s="782">
        <f t="shared" si="4504"/>
        <v>0</v>
      </c>
      <c r="AW1303" s="788" t="e">
        <f t="shared" si="4505"/>
        <v>#DIV/0!</v>
      </c>
      <c r="AY1303" s="781">
        <f t="shared" si="4506"/>
        <v>0</v>
      </c>
      <c r="AZ1303" s="777"/>
      <c r="BA1303" s="781">
        <f t="shared" si="4507"/>
        <v>0</v>
      </c>
      <c r="BB1303" s="777"/>
      <c r="BC1303" s="781">
        <f t="shared" si="4508"/>
        <v>0</v>
      </c>
      <c r="BD1303" s="777"/>
      <c r="BE1303" s="781">
        <f t="shared" si="4509"/>
        <v>0</v>
      </c>
      <c r="BF1303" s="777"/>
      <c r="BG1303" s="781">
        <f t="shared" si="4510"/>
        <v>0</v>
      </c>
      <c r="BH1303" s="777"/>
      <c r="BI1303" s="781">
        <f t="shared" si="4511"/>
        <v>0</v>
      </c>
      <c r="BJ1303" s="777"/>
      <c r="BK1303" s="781">
        <f t="shared" si="4512"/>
        <v>0</v>
      </c>
      <c r="BL1303" s="777"/>
      <c r="BM1303" s="781">
        <f t="shared" si="4513"/>
        <v>0</v>
      </c>
      <c r="BN1303" s="777"/>
      <c r="BO1303" s="781">
        <f t="shared" si="4514"/>
        <v>0</v>
      </c>
      <c r="BP1303" s="777"/>
      <c r="BQ1303" s="781">
        <f t="shared" si="4515"/>
        <v>0</v>
      </c>
      <c r="BR1303" s="777"/>
    </row>
    <row r="1304" spans="1:70" outlineLevel="3">
      <c r="A1304" s="6">
        <v>302834</v>
      </c>
      <c r="B1304" s="10"/>
      <c r="C1304" s="200" t="s">
        <v>115</v>
      </c>
      <c r="D1304" s="190" t="s">
        <v>1069</v>
      </c>
      <c r="E1304" s="43" t="str">
        <f t="shared" si="4774"/>
        <v>N</v>
      </c>
      <c r="F1304" s="45"/>
      <c r="G1304" s="122" t="s">
        <v>23</v>
      </c>
      <c r="H1304" s="1076"/>
      <c r="I1304" s="1141"/>
      <c r="J1304" s="1142"/>
      <c r="K1304" s="1032">
        <f t="shared" si="4775"/>
        <v>0</v>
      </c>
      <c r="L1304" s="208"/>
      <c r="M1304" s="128"/>
      <c r="N1304" s="409"/>
      <c r="O1304" s="409"/>
      <c r="Q1304" s="684" t="s">
        <v>1887</v>
      </c>
      <c r="R1304" s="692" t="s">
        <v>2003</v>
      </c>
      <c r="T1304" s="680" t="str">
        <f>IF(IF(A1304=0,TRUE(),D1304=IFERROR(VLOOKUP(A1304,Zaplecze_Weryfikacja!A:B,2,FALSE),2))=TRUE(),"Tak","Nie")</f>
        <v>Nie</v>
      </c>
      <c r="U1304" s="681" t="str">
        <f>IF(T1304="Tak"," ",IF(IFERROR(VLOOKUP(A1304,Zaplecze_Weryfikacja!A:B,2,FALSE),"Inny numer Lp")="Inny numer Lp","Inny numer Lp",IF(VLOOKUP(A1304,Zaplecze_Weryfikacja!A:B,2,FALSE)=D1304,"Nieznana przyczyna","Inny opis")))</f>
        <v>Inny opis</v>
      </c>
      <c r="Y1304" s="785"/>
      <c r="Z1304" s="309">
        <f t="shared" si="4776"/>
        <v>0</v>
      </c>
      <c r="AA1304" s="785"/>
      <c r="AB1304" s="309">
        <f t="shared" si="4777"/>
        <v>0</v>
      </c>
      <c r="AC1304" s="785"/>
      <c r="AD1304" s="309">
        <f t="shared" si="4778"/>
        <v>0</v>
      </c>
      <c r="AE1304" s="785"/>
      <c r="AF1304" s="309">
        <f t="shared" si="4779"/>
        <v>0</v>
      </c>
      <c r="AG1304" s="785"/>
      <c r="AH1304" s="309">
        <f t="shared" si="4780"/>
        <v>0</v>
      </c>
      <c r="AI1304" s="785"/>
      <c r="AJ1304" s="309">
        <f t="shared" si="4781"/>
        <v>0</v>
      </c>
      <c r="AK1304" s="785"/>
      <c r="AL1304" s="309">
        <f t="shared" si="4782"/>
        <v>0</v>
      </c>
      <c r="AM1304" s="785"/>
      <c r="AN1304" s="309">
        <f t="shared" si="4783"/>
        <v>0</v>
      </c>
      <c r="AO1304" s="785"/>
      <c r="AP1304" s="309">
        <f t="shared" si="4784"/>
        <v>0</v>
      </c>
      <c r="AQ1304" s="785"/>
      <c r="AR1304" s="309">
        <f t="shared" si="4785"/>
        <v>0</v>
      </c>
      <c r="AT1304" s="782">
        <f t="shared" si="4502"/>
        <v>0</v>
      </c>
      <c r="AU1304" s="782">
        <f t="shared" si="4503"/>
        <v>0</v>
      </c>
      <c r="AV1304" s="782">
        <f t="shared" si="4504"/>
        <v>0</v>
      </c>
      <c r="AW1304" s="788" t="e">
        <f t="shared" si="4505"/>
        <v>#DIV/0!</v>
      </c>
      <c r="AY1304" s="781">
        <f t="shared" si="4506"/>
        <v>0</v>
      </c>
      <c r="AZ1304" s="777"/>
      <c r="BA1304" s="781">
        <f t="shared" si="4507"/>
        <v>0</v>
      </c>
      <c r="BB1304" s="777"/>
      <c r="BC1304" s="781">
        <f t="shared" si="4508"/>
        <v>0</v>
      </c>
      <c r="BD1304" s="777"/>
      <c r="BE1304" s="781">
        <f t="shared" si="4509"/>
        <v>0</v>
      </c>
      <c r="BF1304" s="777"/>
      <c r="BG1304" s="781">
        <f t="shared" si="4510"/>
        <v>0</v>
      </c>
      <c r="BH1304" s="777"/>
      <c r="BI1304" s="781">
        <f t="shared" si="4511"/>
        <v>0</v>
      </c>
      <c r="BJ1304" s="777"/>
      <c r="BK1304" s="781">
        <f t="shared" si="4512"/>
        <v>0</v>
      </c>
      <c r="BL1304" s="777"/>
      <c r="BM1304" s="781">
        <f t="shared" si="4513"/>
        <v>0</v>
      </c>
      <c r="BN1304" s="777"/>
      <c r="BO1304" s="781">
        <f t="shared" si="4514"/>
        <v>0</v>
      </c>
      <c r="BP1304" s="777"/>
      <c r="BQ1304" s="781">
        <f t="shared" si="4515"/>
        <v>0</v>
      </c>
      <c r="BR1304" s="777"/>
    </row>
    <row r="1305" spans="1:70" outlineLevel="3">
      <c r="A1305" s="6"/>
      <c r="B1305" s="121"/>
      <c r="C1305" s="121"/>
      <c r="D1305" s="365"/>
      <c r="E1305" s="122"/>
      <c r="F1305" s="122"/>
      <c r="G1305" s="122"/>
      <c r="H1305" s="1017"/>
      <c r="I1305" s="1006"/>
      <c r="J1305" s="1111"/>
      <c r="K1305" s="1033"/>
      <c r="L1305" s="208"/>
      <c r="M1305" s="128"/>
      <c r="N1305" s="409"/>
      <c r="O1305" s="409"/>
      <c r="Q1305" s="683"/>
      <c r="R1305" s="692"/>
      <c r="T1305" s="680" t="str">
        <f>IF(IF(A1305=0,TRUE(),D1305=IFERROR(VLOOKUP(A1305,Zaplecze_Weryfikacja!A:B,2,FALSE),2))=TRUE(),"Tak","Nie")</f>
        <v>Tak</v>
      </c>
      <c r="U1305" s="681" t="str">
        <f>IF(T1305="Tak"," ",IF(IFERROR(VLOOKUP(A1305,Zaplecze_Weryfikacja!A:B,2,FALSE),"Inny numer Lp")="Inny numer Lp","Inny numer Lp",IF(VLOOKUP(A1305,Zaplecze_Weryfikacja!A:B,2,FALSE)=D1305,"Nieznana przyczyna","Inny opis")))</f>
        <v xml:space="preserve"> </v>
      </c>
      <c r="Y1305" s="785"/>
      <c r="Z1305" s="104"/>
      <c r="AA1305" s="785"/>
      <c r="AB1305" s="104"/>
      <c r="AC1305" s="785"/>
      <c r="AD1305" s="104"/>
      <c r="AE1305" s="785"/>
      <c r="AF1305" s="104"/>
      <c r="AG1305" s="785"/>
      <c r="AH1305" s="104"/>
      <c r="AI1305" s="785"/>
      <c r="AJ1305" s="104"/>
      <c r="AK1305" s="785"/>
      <c r="AL1305" s="104"/>
      <c r="AM1305" s="785"/>
      <c r="AN1305" s="104"/>
      <c r="AO1305" s="785"/>
      <c r="AP1305" s="104"/>
      <c r="AQ1305" s="785"/>
      <c r="AR1305" s="104"/>
      <c r="AT1305" s="782">
        <f t="shared" si="4502"/>
        <v>0</v>
      </c>
      <c r="AU1305" s="782">
        <f t="shared" si="4503"/>
        <v>0</v>
      </c>
      <c r="AV1305" s="782">
        <f t="shared" si="4504"/>
        <v>0</v>
      </c>
      <c r="AW1305" s="788" t="e">
        <f t="shared" si="4505"/>
        <v>#DIV/0!</v>
      </c>
      <c r="AY1305" s="781">
        <f t="shared" si="4506"/>
        <v>0</v>
      </c>
      <c r="AZ1305" s="777"/>
      <c r="BA1305" s="781">
        <f t="shared" si="4507"/>
        <v>0</v>
      </c>
      <c r="BB1305" s="777"/>
      <c r="BC1305" s="781">
        <f t="shared" si="4508"/>
        <v>0</v>
      </c>
      <c r="BD1305" s="777"/>
      <c r="BE1305" s="781">
        <f t="shared" si="4509"/>
        <v>0</v>
      </c>
      <c r="BF1305" s="777"/>
      <c r="BG1305" s="781">
        <f t="shared" si="4510"/>
        <v>0</v>
      </c>
      <c r="BH1305" s="777"/>
      <c r="BI1305" s="781">
        <f t="shared" si="4511"/>
        <v>0</v>
      </c>
      <c r="BJ1305" s="777"/>
      <c r="BK1305" s="781">
        <f t="shared" si="4512"/>
        <v>0</v>
      </c>
      <c r="BL1305" s="777"/>
      <c r="BM1305" s="781">
        <f t="shared" si="4513"/>
        <v>0</v>
      </c>
      <c r="BN1305" s="777"/>
      <c r="BO1305" s="781">
        <f t="shared" si="4514"/>
        <v>0</v>
      </c>
      <c r="BP1305" s="777"/>
      <c r="BQ1305" s="781">
        <f t="shared" si="4515"/>
        <v>0</v>
      </c>
      <c r="BR1305" s="777"/>
    </row>
    <row r="1306" spans="1:70" outlineLevel="3">
      <c r="A1306" s="667"/>
      <c r="B1306" s="668"/>
      <c r="C1306" s="668"/>
      <c r="D1306" s="672" t="s">
        <v>3295</v>
      </c>
      <c r="E1306" s="773" t="str">
        <f>IF(COUNTIF(E1307:E1330,"T")=0,"N","T")</f>
        <v>T</v>
      </c>
      <c r="F1306" s="665"/>
      <c r="G1306" s="664"/>
      <c r="H1306" s="1079"/>
      <c r="I1306" s="1065"/>
      <c r="J1306" s="1116"/>
      <c r="K1306" s="1036">
        <f>SUBTOTAL(9,K1307:K1333)</f>
        <v>0</v>
      </c>
      <c r="L1306" s="496"/>
      <c r="M1306" s="657"/>
      <c r="N1306" s="657"/>
      <c r="O1306" s="657"/>
      <c r="Q1306" s="683"/>
      <c r="R1306" s="692"/>
      <c r="T1306" s="680" t="str">
        <f>IF(IF(A1306=0,TRUE(),D1306=IFERROR(VLOOKUP(A1306,Zaplecze_Weryfikacja!A:B,2,FALSE),2))=TRUE(),"Tak","Nie")</f>
        <v>Tak</v>
      </c>
      <c r="U1306" s="681" t="str">
        <f>IF(T1306="Tak"," ",IF(IFERROR(VLOOKUP(A1306,Zaplecze_Weryfikacja!A:B,2,FALSE),"Inny numer Lp")="Inny numer Lp","Inny numer Lp",IF(VLOOKUP(A1306,Zaplecze_Weryfikacja!A:B,2,FALSE)=D1306,"Nieznana przyczyna","Inny opis")))</f>
        <v xml:space="preserve"> </v>
      </c>
      <c r="Y1306" s="785"/>
      <c r="Z1306" s="663">
        <f>SUBTOTAL(9,Z1307:Z1333)</f>
        <v>0</v>
      </c>
      <c r="AA1306" s="785"/>
      <c r="AB1306" s="663">
        <f>SUBTOTAL(9,AB1307:AB1333)</f>
        <v>0</v>
      </c>
      <c r="AC1306" s="785"/>
      <c r="AD1306" s="663">
        <f>SUBTOTAL(9,AD1307:AD1333)</f>
        <v>0</v>
      </c>
      <c r="AE1306" s="785"/>
      <c r="AF1306" s="663">
        <f>SUBTOTAL(9,AF1307:AF1333)</f>
        <v>0</v>
      </c>
      <c r="AG1306" s="785"/>
      <c r="AH1306" s="663">
        <f>SUBTOTAL(9,AH1307:AH1333)</f>
        <v>0</v>
      </c>
      <c r="AI1306" s="785"/>
      <c r="AJ1306" s="663">
        <f>SUBTOTAL(9,AJ1307:AJ1333)</f>
        <v>0</v>
      </c>
      <c r="AK1306" s="785"/>
      <c r="AL1306" s="663">
        <f>SUBTOTAL(9,AL1307:AL1333)</f>
        <v>0</v>
      </c>
      <c r="AM1306" s="785"/>
      <c r="AN1306" s="663">
        <f>SUBTOTAL(9,AN1307:AN1333)</f>
        <v>0</v>
      </c>
      <c r="AO1306" s="785"/>
      <c r="AP1306" s="663">
        <f>SUBTOTAL(9,AP1307:AP1333)</f>
        <v>0</v>
      </c>
      <c r="AQ1306" s="785"/>
      <c r="AR1306" s="663">
        <f>SUBTOTAL(9,AR1307:AR1333)</f>
        <v>0</v>
      </c>
      <c r="AT1306" s="845">
        <f t="shared" si="4502"/>
        <v>0</v>
      </c>
      <c r="AU1306" s="845">
        <f t="shared" si="4503"/>
        <v>0</v>
      </c>
      <c r="AV1306" s="845">
        <f t="shared" si="4504"/>
        <v>0</v>
      </c>
      <c r="AW1306" s="846" t="e">
        <f t="shared" si="4505"/>
        <v>#DIV/0!</v>
      </c>
      <c r="AY1306" s="781">
        <f t="shared" si="4506"/>
        <v>0</v>
      </c>
      <c r="AZ1306" s="847"/>
      <c r="BA1306" s="781">
        <f t="shared" si="4507"/>
        <v>0</v>
      </c>
      <c r="BB1306" s="847"/>
      <c r="BC1306" s="781">
        <f t="shared" si="4508"/>
        <v>0</v>
      </c>
      <c r="BD1306" s="847"/>
      <c r="BE1306" s="781">
        <f t="shared" si="4509"/>
        <v>0</v>
      </c>
      <c r="BF1306" s="847"/>
      <c r="BG1306" s="781">
        <f t="shared" si="4510"/>
        <v>0</v>
      </c>
      <c r="BH1306" s="847"/>
      <c r="BI1306" s="781">
        <f t="shared" si="4511"/>
        <v>0</v>
      </c>
      <c r="BJ1306" s="847"/>
      <c r="BK1306" s="781">
        <f t="shared" si="4512"/>
        <v>0</v>
      </c>
      <c r="BL1306" s="847"/>
      <c r="BM1306" s="781">
        <f t="shared" si="4513"/>
        <v>0</v>
      </c>
      <c r="BN1306" s="847"/>
      <c r="BO1306" s="781">
        <f t="shared" si="4514"/>
        <v>0</v>
      </c>
      <c r="BP1306" s="847"/>
      <c r="BQ1306" s="781">
        <f t="shared" si="4515"/>
        <v>0</v>
      </c>
      <c r="BR1306" s="847"/>
    </row>
    <row r="1307" spans="1:70" outlineLevel="3">
      <c r="A1307" s="6">
        <v>302835</v>
      </c>
      <c r="B1307" s="10"/>
      <c r="C1307" s="121" t="s">
        <v>115</v>
      </c>
      <c r="D1307" s="33" t="s">
        <v>147</v>
      </c>
      <c r="E1307" s="43" t="str">
        <f t="shared" ref="E1307:E1330" si="4812">IF(H1307&gt;0,"T","N")</f>
        <v>N</v>
      </c>
      <c r="F1307" s="37"/>
      <c r="G1307" s="122" t="s">
        <v>327</v>
      </c>
      <c r="H1307" s="1076"/>
      <c r="I1307" s="1141"/>
      <c r="J1307" s="1142"/>
      <c r="K1307" s="1032">
        <f t="shared" ref="K1307:K1330" si="4813">IF(B1307="E","E",$H1307*I1307)</f>
        <v>0</v>
      </c>
      <c r="L1307" s="208"/>
      <c r="M1307" s="128"/>
      <c r="N1307" s="409"/>
      <c r="O1307" s="409"/>
      <c r="Q1307" s="684" t="s">
        <v>1861</v>
      </c>
      <c r="R1307" s="692" t="s">
        <v>2003</v>
      </c>
      <c r="T1307" s="680" t="str">
        <f>IF(IF(A1307=0,TRUE(),D1307=IFERROR(VLOOKUP(A1307,Zaplecze_Weryfikacja!A:B,2,FALSE),2))=TRUE(),"Tak","Nie")</f>
        <v>Nie</v>
      </c>
      <c r="U1307" s="681" t="str">
        <f>IF(T1307="Tak"," ",IF(IFERROR(VLOOKUP(A1307,Zaplecze_Weryfikacja!A:B,2,FALSE),"Inny numer Lp")="Inny numer Lp","Inny numer Lp",IF(VLOOKUP(A1307,Zaplecze_Weryfikacja!A:B,2,FALSE)=D1307,"Nieznana przyczyna","Inny opis")))</f>
        <v>Inny opis</v>
      </c>
      <c r="Y1307" s="785"/>
      <c r="Z1307" s="309">
        <f t="shared" ref="Z1307:Z1330" si="4814">IF($B1307="E","E",$H1307*Y1307)</f>
        <v>0</v>
      </c>
      <c r="AA1307" s="785"/>
      <c r="AB1307" s="309">
        <f t="shared" ref="AB1307:AB1330" si="4815">IF($B1307="E","E",$H1307*AA1307)</f>
        <v>0</v>
      </c>
      <c r="AC1307" s="785"/>
      <c r="AD1307" s="309">
        <f t="shared" ref="AD1307:AD1330" si="4816">IF($B1307="E","E",$H1307*AC1307)</f>
        <v>0</v>
      </c>
      <c r="AE1307" s="785"/>
      <c r="AF1307" s="309">
        <f t="shared" ref="AF1307:AF1330" si="4817">IF($B1307="E","E",$H1307*AE1307)</f>
        <v>0</v>
      </c>
      <c r="AG1307" s="785"/>
      <c r="AH1307" s="309">
        <f t="shared" ref="AH1307:AH1330" si="4818">IF($B1307="E","E",$H1307*AG1307)</f>
        <v>0</v>
      </c>
      <c r="AI1307" s="785"/>
      <c r="AJ1307" s="309">
        <f t="shared" ref="AJ1307:AJ1330" si="4819">IF($B1307="E","E",$H1307*AI1307)</f>
        <v>0</v>
      </c>
      <c r="AK1307" s="785"/>
      <c r="AL1307" s="309">
        <f t="shared" ref="AL1307:AL1330" si="4820">IF($B1307="E","E",$H1307*AK1307)</f>
        <v>0</v>
      </c>
      <c r="AM1307" s="785"/>
      <c r="AN1307" s="309">
        <f t="shared" ref="AN1307:AN1330" si="4821">IF($B1307="E","E",$H1307*AM1307)</f>
        <v>0</v>
      </c>
      <c r="AO1307" s="785"/>
      <c r="AP1307" s="309">
        <f t="shared" ref="AP1307:AP1330" si="4822">IF($B1307="E","E",$H1307*AO1307)</f>
        <v>0</v>
      </c>
      <c r="AQ1307" s="785"/>
      <c r="AR1307" s="309">
        <f t="shared" ref="AR1307:AR1330" si="4823">IF($B1307="E","E",$H1307*AQ1307)</f>
        <v>0</v>
      </c>
      <c r="AT1307" s="782">
        <f t="shared" si="4502"/>
        <v>0</v>
      </c>
      <c r="AU1307" s="782">
        <f t="shared" si="4503"/>
        <v>0</v>
      </c>
      <c r="AV1307" s="782">
        <f t="shared" si="4504"/>
        <v>0</v>
      </c>
      <c r="AW1307" s="788" t="e">
        <f t="shared" si="4505"/>
        <v>#DIV/0!</v>
      </c>
      <c r="AY1307" s="781">
        <f t="shared" si="4506"/>
        <v>0</v>
      </c>
      <c r="AZ1307" s="777"/>
      <c r="BA1307" s="781">
        <f t="shared" si="4507"/>
        <v>0</v>
      </c>
      <c r="BB1307" s="777"/>
      <c r="BC1307" s="781">
        <f t="shared" si="4508"/>
        <v>0</v>
      </c>
      <c r="BD1307" s="777"/>
      <c r="BE1307" s="781">
        <f t="shared" si="4509"/>
        <v>0</v>
      </c>
      <c r="BF1307" s="777"/>
      <c r="BG1307" s="781">
        <f t="shared" si="4510"/>
        <v>0</v>
      </c>
      <c r="BH1307" s="777"/>
      <c r="BI1307" s="781">
        <f t="shared" si="4511"/>
        <v>0</v>
      </c>
      <c r="BJ1307" s="777"/>
      <c r="BK1307" s="781">
        <f t="shared" si="4512"/>
        <v>0</v>
      </c>
      <c r="BL1307" s="777"/>
      <c r="BM1307" s="781">
        <f t="shared" si="4513"/>
        <v>0</v>
      </c>
      <c r="BN1307" s="777"/>
      <c r="BO1307" s="781">
        <f t="shared" si="4514"/>
        <v>0</v>
      </c>
      <c r="BP1307" s="777"/>
      <c r="BQ1307" s="781">
        <f t="shared" si="4515"/>
        <v>0</v>
      </c>
      <c r="BR1307" s="777"/>
    </row>
    <row r="1308" spans="1:70" outlineLevel="3">
      <c r="A1308" s="6">
        <v>302836</v>
      </c>
      <c r="B1308" s="10"/>
      <c r="C1308" s="121" t="s">
        <v>115</v>
      </c>
      <c r="D1308" s="175" t="s">
        <v>156</v>
      </c>
      <c r="E1308" s="43" t="str">
        <f t="shared" si="4812"/>
        <v>N</v>
      </c>
      <c r="F1308" s="45"/>
      <c r="G1308" s="122" t="s">
        <v>327</v>
      </c>
      <c r="H1308" s="1076"/>
      <c r="I1308" s="1141"/>
      <c r="J1308" s="1142"/>
      <c r="K1308" s="1032">
        <f t="shared" si="4813"/>
        <v>0</v>
      </c>
      <c r="L1308" s="208"/>
      <c r="M1308" s="128"/>
      <c r="N1308" s="409"/>
      <c r="O1308" s="409"/>
      <c r="Q1308" s="686" t="s">
        <v>1907</v>
      </c>
      <c r="R1308" s="692" t="s">
        <v>2003</v>
      </c>
      <c r="T1308" s="680" t="str">
        <f>IF(IF(A1308=0,TRUE(),D1308=IFERROR(VLOOKUP(A1308,Zaplecze_Weryfikacja!A:B,2,FALSE),2))=TRUE(),"Tak","Nie")</f>
        <v>Nie</v>
      </c>
      <c r="U1308" s="681" t="str">
        <f>IF(T1308="Tak"," ",IF(IFERROR(VLOOKUP(A1308,Zaplecze_Weryfikacja!A:B,2,FALSE),"Inny numer Lp")="Inny numer Lp","Inny numer Lp",IF(VLOOKUP(A1308,Zaplecze_Weryfikacja!A:B,2,FALSE)=D1308,"Nieznana przyczyna","Inny opis")))</f>
        <v>Inny opis</v>
      </c>
      <c r="Y1308" s="785"/>
      <c r="Z1308" s="309">
        <f t="shared" si="4814"/>
        <v>0</v>
      </c>
      <c r="AA1308" s="785"/>
      <c r="AB1308" s="309">
        <f t="shared" si="4815"/>
        <v>0</v>
      </c>
      <c r="AC1308" s="785"/>
      <c r="AD1308" s="309">
        <f t="shared" si="4816"/>
        <v>0</v>
      </c>
      <c r="AE1308" s="785"/>
      <c r="AF1308" s="309">
        <f t="shared" si="4817"/>
        <v>0</v>
      </c>
      <c r="AG1308" s="785"/>
      <c r="AH1308" s="309">
        <f t="shared" si="4818"/>
        <v>0</v>
      </c>
      <c r="AI1308" s="785"/>
      <c r="AJ1308" s="309">
        <f t="shared" si="4819"/>
        <v>0</v>
      </c>
      <c r="AK1308" s="785"/>
      <c r="AL1308" s="309">
        <f t="shared" si="4820"/>
        <v>0</v>
      </c>
      <c r="AM1308" s="785"/>
      <c r="AN1308" s="309">
        <f t="shared" si="4821"/>
        <v>0</v>
      </c>
      <c r="AO1308" s="785"/>
      <c r="AP1308" s="309">
        <f t="shared" si="4822"/>
        <v>0</v>
      </c>
      <c r="AQ1308" s="785"/>
      <c r="AR1308" s="309">
        <f t="shared" si="4823"/>
        <v>0</v>
      </c>
      <c r="AT1308" s="782">
        <f t="shared" si="4502"/>
        <v>0</v>
      </c>
      <c r="AU1308" s="782">
        <f t="shared" si="4503"/>
        <v>0</v>
      </c>
      <c r="AV1308" s="782">
        <f t="shared" si="4504"/>
        <v>0</v>
      </c>
      <c r="AW1308" s="788" t="e">
        <f t="shared" si="4505"/>
        <v>#DIV/0!</v>
      </c>
      <c r="AY1308" s="781">
        <f t="shared" si="4506"/>
        <v>0</v>
      </c>
      <c r="AZ1308" s="777"/>
      <c r="BA1308" s="781">
        <f t="shared" si="4507"/>
        <v>0</v>
      </c>
      <c r="BB1308" s="777"/>
      <c r="BC1308" s="781">
        <f t="shared" si="4508"/>
        <v>0</v>
      </c>
      <c r="BD1308" s="777"/>
      <c r="BE1308" s="781">
        <f t="shared" si="4509"/>
        <v>0</v>
      </c>
      <c r="BF1308" s="777"/>
      <c r="BG1308" s="781">
        <f t="shared" si="4510"/>
        <v>0</v>
      </c>
      <c r="BH1308" s="777"/>
      <c r="BI1308" s="781">
        <f t="shared" si="4511"/>
        <v>0</v>
      </c>
      <c r="BJ1308" s="777"/>
      <c r="BK1308" s="781">
        <f t="shared" si="4512"/>
        <v>0</v>
      </c>
      <c r="BL1308" s="777"/>
      <c r="BM1308" s="781">
        <f t="shared" si="4513"/>
        <v>0</v>
      </c>
      <c r="BN1308" s="777"/>
      <c r="BO1308" s="781">
        <f t="shared" si="4514"/>
        <v>0</v>
      </c>
      <c r="BP1308" s="777"/>
      <c r="BQ1308" s="781">
        <f t="shared" si="4515"/>
        <v>0</v>
      </c>
      <c r="BR1308" s="777"/>
    </row>
    <row r="1309" spans="1:70" outlineLevel="3">
      <c r="A1309" s="6">
        <v>302837</v>
      </c>
      <c r="B1309" s="10"/>
      <c r="C1309" s="121" t="s">
        <v>115</v>
      </c>
      <c r="D1309" s="54" t="s">
        <v>64</v>
      </c>
      <c r="E1309" s="43" t="str">
        <f t="shared" si="4812"/>
        <v>T</v>
      </c>
      <c r="F1309" s="122" t="s">
        <v>3095</v>
      </c>
      <c r="G1309" s="122" t="s">
        <v>327</v>
      </c>
      <c r="H1309" s="1076">
        <v>134.80000000000001</v>
      </c>
      <c r="I1309" s="1141"/>
      <c r="J1309" s="1142"/>
      <c r="K1309" s="1032">
        <f t="shared" si="4813"/>
        <v>0</v>
      </c>
      <c r="L1309" s="208"/>
      <c r="M1309" s="128"/>
      <c r="N1309" s="409"/>
      <c r="O1309" s="409"/>
      <c r="Q1309" s="684" t="s">
        <v>1893</v>
      </c>
      <c r="R1309" s="692" t="s">
        <v>2003</v>
      </c>
      <c r="T1309" s="680" t="str">
        <f>IF(IF(A1309=0,TRUE(),D1309=IFERROR(VLOOKUP(A1309,Zaplecze_Weryfikacja!A:B,2,FALSE),2))=TRUE(),"Tak","Nie")</f>
        <v>Nie</v>
      </c>
      <c r="U1309" s="681" t="str">
        <f>IF(T1309="Tak"," ",IF(IFERROR(VLOOKUP(A1309,Zaplecze_Weryfikacja!A:B,2,FALSE),"Inny numer Lp")="Inny numer Lp","Inny numer Lp",IF(VLOOKUP(A1309,Zaplecze_Weryfikacja!A:B,2,FALSE)=D1309,"Nieznana przyczyna","Inny opis")))</f>
        <v>Inny opis</v>
      </c>
      <c r="Y1309" s="785"/>
      <c r="Z1309" s="309">
        <f t="shared" si="4814"/>
        <v>0</v>
      </c>
      <c r="AA1309" s="785"/>
      <c r="AB1309" s="309">
        <f t="shared" si="4815"/>
        <v>0</v>
      </c>
      <c r="AC1309" s="785"/>
      <c r="AD1309" s="309">
        <f t="shared" si="4816"/>
        <v>0</v>
      </c>
      <c r="AE1309" s="785"/>
      <c r="AF1309" s="309">
        <f t="shared" si="4817"/>
        <v>0</v>
      </c>
      <c r="AG1309" s="785"/>
      <c r="AH1309" s="309">
        <f t="shared" si="4818"/>
        <v>0</v>
      </c>
      <c r="AI1309" s="785"/>
      <c r="AJ1309" s="309">
        <f t="shared" si="4819"/>
        <v>0</v>
      </c>
      <c r="AK1309" s="785"/>
      <c r="AL1309" s="309">
        <f t="shared" si="4820"/>
        <v>0</v>
      </c>
      <c r="AM1309" s="785"/>
      <c r="AN1309" s="309">
        <f t="shared" si="4821"/>
        <v>0</v>
      </c>
      <c r="AO1309" s="785"/>
      <c r="AP1309" s="309">
        <f t="shared" si="4822"/>
        <v>0</v>
      </c>
      <c r="AQ1309" s="785"/>
      <c r="AR1309" s="309">
        <f t="shared" si="4823"/>
        <v>0</v>
      </c>
      <c r="AT1309" s="782">
        <f t="shared" si="4502"/>
        <v>0</v>
      </c>
      <c r="AU1309" s="782">
        <f t="shared" si="4503"/>
        <v>0</v>
      </c>
      <c r="AV1309" s="782">
        <f t="shared" si="4504"/>
        <v>0</v>
      </c>
      <c r="AW1309" s="788" t="e">
        <f t="shared" si="4505"/>
        <v>#DIV/0!</v>
      </c>
      <c r="AY1309" s="781">
        <f t="shared" si="4506"/>
        <v>0</v>
      </c>
      <c r="AZ1309" s="777"/>
      <c r="BA1309" s="781">
        <f t="shared" si="4507"/>
        <v>0</v>
      </c>
      <c r="BB1309" s="777"/>
      <c r="BC1309" s="781">
        <f t="shared" si="4508"/>
        <v>0</v>
      </c>
      <c r="BD1309" s="777"/>
      <c r="BE1309" s="781">
        <f t="shared" si="4509"/>
        <v>0</v>
      </c>
      <c r="BF1309" s="777"/>
      <c r="BG1309" s="781">
        <f t="shared" si="4510"/>
        <v>0</v>
      </c>
      <c r="BH1309" s="777"/>
      <c r="BI1309" s="781">
        <f t="shared" si="4511"/>
        <v>0</v>
      </c>
      <c r="BJ1309" s="777"/>
      <c r="BK1309" s="781">
        <f t="shared" si="4512"/>
        <v>0</v>
      </c>
      <c r="BL1309" s="777"/>
      <c r="BM1309" s="781">
        <f t="shared" si="4513"/>
        <v>0</v>
      </c>
      <c r="BN1309" s="777"/>
      <c r="BO1309" s="781">
        <f t="shared" si="4514"/>
        <v>0</v>
      </c>
      <c r="BP1309" s="777"/>
      <c r="BQ1309" s="781">
        <f t="shared" si="4515"/>
        <v>0</v>
      </c>
      <c r="BR1309" s="777"/>
    </row>
    <row r="1310" spans="1:70" outlineLevel="3">
      <c r="A1310" s="6">
        <v>302838</v>
      </c>
      <c r="B1310" s="10" t="s">
        <v>3222</v>
      </c>
      <c r="C1310" s="121" t="s">
        <v>115</v>
      </c>
      <c r="D1310" s="54" t="s">
        <v>3302</v>
      </c>
      <c r="E1310" s="43" t="str">
        <f t="shared" ref="E1310" si="4824">IF(H1310&gt;0,"T","N")</f>
        <v>T</v>
      </c>
      <c r="F1310" s="122" t="s">
        <v>3095</v>
      </c>
      <c r="G1310" s="122" t="s">
        <v>327</v>
      </c>
      <c r="H1310" s="1076">
        <v>60.25</v>
      </c>
      <c r="I1310" s="1141"/>
      <c r="J1310" s="1142"/>
      <c r="K1310" s="1032" t="str">
        <f t="shared" ref="K1310" si="4825">IF(B1310="E","E",$H1310*I1310)</f>
        <v>E</v>
      </c>
      <c r="L1310" s="208"/>
      <c r="M1310" s="128"/>
      <c r="N1310" s="409"/>
      <c r="O1310" s="409"/>
      <c r="Q1310" s="684" t="s">
        <v>1893</v>
      </c>
      <c r="R1310" s="692" t="s">
        <v>2003</v>
      </c>
      <c r="T1310" s="680" t="str">
        <f>IF(IF(A1310=0,TRUE(),D1310=IFERROR(VLOOKUP(A1310,Zaplecze_Weryfikacja!A:B,2,FALSE),2))=TRUE(),"Tak","Nie")</f>
        <v>Nie</v>
      </c>
      <c r="U1310" s="681" t="str">
        <f>IF(T1310="Tak"," ",IF(IFERROR(VLOOKUP(A1310,Zaplecze_Weryfikacja!A:B,2,FALSE),"Inny numer Lp")="Inny numer Lp","Inny numer Lp",IF(VLOOKUP(A1310,Zaplecze_Weryfikacja!A:B,2,FALSE)=D1310,"Nieznana przyczyna","Inny opis")))</f>
        <v>Inny opis</v>
      </c>
      <c r="Y1310" s="785"/>
      <c r="Z1310" s="309" t="str">
        <f t="shared" ref="Z1310" si="4826">IF($B1310="E","E",$H1310*Y1310)</f>
        <v>E</v>
      </c>
      <c r="AA1310" s="785"/>
      <c r="AB1310" s="309" t="str">
        <f t="shared" ref="AB1310" si="4827">IF($B1310="E","E",$H1310*AA1310)</f>
        <v>E</v>
      </c>
      <c r="AC1310" s="785"/>
      <c r="AD1310" s="309" t="str">
        <f t="shared" ref="AD1310" si="4828">IF($B1310="E","E",$H1310*AC1310)</f>
        <v>E</v>
      </c>
      <c r="AE1310" s="785"/>
      <c r="AF1310" s="309" t="str">
        <f t="shared" ref="AF1310" si="4829">IF($B1310="E","E",$H1310*AE1310)</f>
        <v>E</v>
      </c>
      <c r="AG1310" s="785"/>
      <c r="AH1310" s="309" t="str">
        <f t="shared" ref="AH1310" si="4830">IF($B1310="E","E",$H1310*AG1310)</f>
        <v>E</v>
      </c>
      <c r="AI1310" s="785"/>
      <c r="AJ1310" s="309" t="str">
        <f t="shared" ref="AJ1310" si="4831">IF($B1310="E","E",$H1310*AI1310)</f>
        <v>E</v>
      </c>
      <c r="AK1310" s="785"/>
      <c r="AL1310" s="309" t="str">
        <f t="shared" ref="AL1310" si="4832">IF($B1310="E","E",$H1310*AK1310)</f>
        <v>E</v>
      </c>
      <c r="AM1310" s="785"/>
      <c r="AN1310" s="309" t="str">
        <f t="shared" ref="AN1310" si="4833">IF($B1310="E","E",$H1310*AM1310)</f>
        <v>E</v>
      </c>
      <c r="AO1310" s="785"/>
      <c r="AP1310" s="309" t="str">
        <f t="shared" ref="AP1310" si="4834">IF($B1310="E","E",$H1310*AO1310)</f>
        <v>E</v>
      </c>
      <c r="AQ1310" s="785"/>
      <c r="AR1310" s="309" t="str">
        <f t="shared" ref="AR1310" si="4835">IF($B1310="E","E",$H1310*AQ1310)</f>
        <v>E</v>
      </c>
      <c r="AT1310" s="782">
        <f t="shared" ref="AT1310" si="4836">MAX(Z1310,AB1310,AD1310,AF1310,AH1310,AJ1310,AL1310,AN1310,AP1310,AR1310)</f>
        <v>0</v>
      </c>
      <c r="AU1310" s="782">
        <f t="shared" ref="AU1310" si="4837">IF($AU$6=10,MIN(Z1310,AB1310,AD1310,AF1310,AH1310,AJ1310,AL1310,AN1310,AP1310,AR1310),IF($AU$6=9,MIN(Z1310,AB1310,AD1310,AF1310,AH1310,AJ1310,AL1310,AN1310,AP1310),IF($AU$6=8,MIN(Z1310,AB1310,AD1310,AF1310,AH1310,AJ1310,AL1310,AN1310),IF($AU$6=7,MIN(Z1310,AB1310,AD1310,AF1310,AH1310,AJ1310,AL1310),IF($AU$6=6,MIN(Z1310,AB1310,AD1310,AF1310,AH1310,AJ1310),IF($AU$6=5,MIN(Z1310,AB1310,AD1310,AF1310,AH1310),IF($AU$6=4,MIN(Z1310,AB1310,AD1310,AF1310),IF($AU$6=4,MIN(Z1310,AB1310,AD1310,AF1310),IF($AU$6=3,MIN(Z1310,AB1310,AD1310),IF($AU$6=3,MIN(Z1310,AB1310,AD1310),IF($AU$6=2,MIN(Z1310,AB1310),IF($AU$6=1,MIN(Z1310),"Błąd - zła ilośc oferentów"))))))))))))</f>
        <v>0</v>
      </c>
      <c r="AV1310" s="782">
        <f t="shared" ref="AV1310" si="4838">AT1310-AU1310</f>
        <v>0</v>
      </c>
      <c r="AW1310" s="788" t="e">
        <f t="shared" ref="AW1310" si="4839">AT1310/AU1310</f>
        <v>#DIV/0!</v>
      </c>
      <c r="AY1310" s="781">
        <f t="shared" ref="AY1310" si="4840">+AZ1310</f>
        <v>0</v>
      </c>
      <c r="AZ1310" s="777"/>
      <c r="BA1310" s="781">
        <f t="shared" ref="BA1310" si="4841">+BB1310</f>
        <v>0</v>
      </c>
      <c r="BB1310" s="777"/>
      <c r="BC1310" s="781">
        <f t="shared" ref="BC1310" si="4842">+BD1310</f>
        <v>0</v>
      </c>
      <c r="BD1310" s="777"/>
      <c r="BE1310" s="781">
        <f t="shared" ref="BE1310" si="4843">+BF1310</f>
        <v>0</v>
      </c>
      <c r="BF1310" s="777"/>
      <c r="BG1310" s="781">
        <f t="shared" ref="BG1310" si="4844">+BH1310</f>
        <v>0</v>
      </c>
      <c r="BH1310" s="777"/>
      <c r="BI1310" s="781">
        <f t="shared" ref="BI1310" si="4845">+BJ1310</f>
        <v>0</v>
      </c>
      <c r="BJ1310" s="777"/>
      <c r="BK1310" s="781">
        <f t="shared" ref="BK1310" si="4846">+BL1310</f>
        <v>0</v>
      </c>
      <c r="BL1310" s="777"/>
      <c r="BM1310" s="781">
        <f t="shared" ref="BM1310" si="4847">+BN1310</f>
        <v>0</v>
      </c>
      <c r="BN1310" s="777"/>
      <c r="BO1310" s="781">
        <f t="shared" ref="BO1310" si="4848">+BP1310</f>
        <v>0</v>
      </c>
      <c r="BP1310" s="777"/>
      <c r="BQ1310" s="781">
        <f t="shared" ref="BQ1310" si="4849">+BR1310</f>
        <v>0</v>
      </c>
      <c r="BR1310" s="777"/>
    </row>
    <row r="1311" spans="1:70" outlineLevel="3">
      <c r="A1311" s="6">
        <v>302839</v>
      </c>
      <c r="B1311" s="10"/>
      <c r="C1311" s="121" t="s">
        <v>115</v>
      </c>
      <c r="D1311" s="54" t="s">
        <v>3298</v>
      </c>
      <c r="E1311" s="43" t="str">
        <f t="shared" si="4812"/>
        <v>T</v>
      </c>
      <c r="F1311" s="13" t="s">
        <v>3200</v>
      </c>
      <c r="G1311" s="122" t="s">
        <v>324</v>
      </c>
      <c r="H1311" s="1076">
        <v>9.8000000000000007</v>
      </c>
      <c r="I1311" s="1141"/>
      <c r="J1311" s="1142"/>
      <c r="K1311" s="1032">
        <f t="shared" si="4813"/>
        <v>0</v>
      </c>
      <c r="L1311" s="208"/>
      <c r="M1311" s="128"/>
      <c r="N1311" s="409"/>
      <c r="O1311" s="409"/>
      <c r="Q1311" s="686" t="s">
        <v>1865</v>
      </c>
      <c r="R1311" s="692" t="s">
        <v>2003</v>
      </c>
      <c r="T1311" s="680" t="str">
        <f>IF(IF(A1311=0,TRUE(),D1311=IFERROR(VLOOKUP(A1311,Zaplecze_Weryfikacja!A:B,2,FALSE),2))=TRUE(),"Tak","Nie")</f>
        <v>Nie</v>
      </c>
      <c r="U1311" s="681" t="str">
        <f>IF(T1311="Tak"," ",IF(IFERROR(VLOOKUP(A1311,Zaplecze_Weryfikacja!A:B,2,FALSE),"Inny numer Lp")="Inny numer Lp","Inny numer Lp",IF(VLOOKUP(A1311,Zaplecze_Weryfikacja!A:B,2,FALSE)=D1311,"Nieznana przyczyna","Inny opis")))</f>
        <v>Inny opis</v>
      </c>
      <c r="Y1311" s="785"/>
      <c r="Z1311" s="309">
        <f t="shared" si="4814"/>
        <v>0</v>
      </c>
      <c r="AA1311" s="785"/>
      <c r="AB1311" s="309">
        <f t="shared" si="4815"/>
        <v>0</v>
      </c>
      <c r="AC1311" s="785"/>
      <c r="AD1311" s="309">
        <f t="shared" si="4816"/>
        <v>0</v>
      </c>
      <c r="AE1311" s="785"/>
      <c r="AF1311" s="309">
        <f t="shared" si="4817"/>
        <v>0</v>
      </c>
      <c r="AG1311" s="785"/>
      <c r="AH1311" s="309">
        <f t="shared" si="4818"/>
        <v>0</v>
      </c>
      <c r="AI1311" s="785"/>
      <c r="AJ1311" s="309">
        <f t="shared" si="4819"/>
        <v>0</v>
      </c>
      <c r="AK1311" s="785"/>
      <c r="AL1311" s="309">
        <f t="shared" si="4820"/>
        <v>0</v>
      </c>
      <c r="AM1311" s="785"/>
      <c r="AN1311" s="309">
        <f t="shared" si="4821"/>
        <v>0</v>
      </c>
      <c r="AO1311" s="785"/>
      <c r="AP1311" s="309">
        <f t="shared" si="4822"/>
        <v>0</v>
      </c>
      <c r="AQ1311" s="785"/>
      <c r="AR1311" s="309">
        <f t="shared" si="4823"/>
        <v>0</v>
      </c>
      <c r="AT1311" s="782">
        <f t="shared" si="4502"/>
        <v>0</v>
      </c>
      <c r="AU1311" s="782">
        <f t="shared" si="4503"/>
        <v>0</v>
      </c>
      <c r="AV1311" s="782">
        <f t="shared" si="4504"/>
        <v>0</v>
      </c>
      <c r="AW1311" s="788" t="e">
        <f t="shared" si="4505"/>
        <v>#DIV/0!</v>
      </c>
      <c r="AY1311" s="781">
        <f t="shared" si="4506"/>
        <v>0</v>
      </c>
      <c r="AZ1311" s="777"/>
      <c r="BA1311" s="781">
        <f t="shared" si="4507"/>
        <v>0</v>
      </c>
      <c r="BB1311" s="777"/>
      <c r="BC1311" s="781">
        <f t="shared" si="4508"/>
        <v>0</v>
      </c>
      <c r="BD1311" s="777"/>
      <c r="BE1311" s="781">
        <f t="shared" si="4509"/>
        <v>0</v>
      </c>
      <c r="BF1311" s="777"/>
      <c r="BG1311" s="781">
        <f t="shared" si="4510"/>
        <v>0</v>
      </c>
      <c r="BH1311" s="777"/>
      <c r="BI1311" s="781">
        <f t="shared" si="4511"/>
        <v>0</v>
      </c>
      <c r="BJ1311" s="777"/>
      <c r="BK1311" s="781">
        <f t="shared" si="4512"/>
        <v>0</v>
      </c>
      <c r="BL1311" s="777"/>
      <c r="BM1311" s="781">
        <f t="shared" si="4513"/>
        <v>0</v>
      </c>
      <c r="BN1311" s="777"/>
      <c r="BO1311" s="781">
        <f t="shared" si="4514"/>
        <v>0</v>
      </c>
      <c r="BP1311" s="777"/>
      <c r="BQ1311" s="781">
        <f t="shared" si="4515"/>
        <v>0</v>
      </c>
      <c r="BR1311" s="777"/>
    </row>
    <row r="1312" spans="1:70" outlineLevel="3">
      <c r="A1312" s="6">
        <v>302840</v>
      </c>
      <c r="B1312" s="10"/>
      <c r="C1312" s="121" t="s">
        <v>115</v>
      </c>
      <c r="D1312" s="174" t="s">
        <v>287</v>
      </c>
      <c r="E1312" s="43" t="str">
        <f t="shared" si="4812"/>
        <v>N</v>
      </c>
      <c r="F1312" s="13" t="s">
        <v>2955</v>
      </c>
      <c r="G1312" s="122" t="s">
        <v>324</v>
      </c>
      <c r="H1312" s="1076"/>
      <c r="I1312" s="1141"/>
      <c r="J1312" s="1142"/>
      <c r="K1312" s="1032">
        <f t="shared" si="4813"/>
        <v>0</v>
      </c>
      <c r="L1312" s="208"/>
      <c r="M1312" s="128"/>
      <c r="N1312" s="409"/>
      <c r="O1312" s="409"/>
      <c r="Q1312" s="686" t="s">
        <v>1865</v>
      </c>
      <c r="R1312" s="692" t="s">
        <v>2003</v>
      </c>
      <c r="T1312" s="680" t="str">
        <f>IF(IF(A1312=0,TRUE(),D1312=IFERROR(VLOOKUP(A1312,Zaplecze_Weryfikacja!A:B,2,FALSE),2))=TRUE(),"Tak","Nie")</f>
        <v>Nie</v>
      </c>
      <c r="U1312" s="681" t="str">
        <f>IF(T1312="Tak"," ",IF(IFERROR(VLOOKUP(A1312,Zaplecze_Weryfikacja!A:B,2,FALSE),"Inny numer Lp")="Inny numer Lp","Inny numer Lp",IF(VLOOKUP(A1312,Zaplecze_Weryfikacja!A:B,2,FALSE)=D1312,"Nieznana przyczyna","Inny opis")))</f>
        <v>Inny opis</v>
      </c>
      <c r="Y1312" s="785"/>
      <c r="Z1312" s="309">
        <f t="shared" si="4814"/>
        <v>0</v>
      </c>
      <c r="AA1312" s="785"/>
      <c r="AB1312" s="309">
        <f t="shared" si="4815"/>
        <v>0</v>
      </c>
      <c r="AC1312" s="785"/>
      <c r="AD1312" s="309">
        <f t="shared" si="4816"/>
        <v>0</v>
      </c>
      <c r="AE1312" s="785"/>
      <c r="AF1312" s="309">
        <f t="shared" si="4817"/>
        <v>0</v>
      </c>
      <c r="AG1312" s="785"/>
      <c r="AH1312" s="309">
        <f t="shared" si="4818"/>
        <v>0</v>
      </c>
      <c r="AI1312" s="785"/>
      <c r="AJ1312" s="309">
        <f t="shared" si="4819"/>
        <v>0</v>
      </c>
      <c r="AK1312" s="785"/>
      <c r="AL1312" s="309">
        <f t="shared" si="4820"/>
        <v>0</v>
      </c>
      <c r="AM1312" s="785"/>
      <c r="AN1312" s="309">
        <f t="shared" si="4821"/>
        <v>0</v>
      </c>
      <c r="AO1312" s="785"/>
      <c r="AP1312" s="309">
        <f t="shared" si="4822"/>
        <v>0</v>
      </c>
      <c r="AQ1312" s="785"/>
      <c r="AR1312" s="309">
        <f t="shared" si="4823"/>
        <v>0</v>
      </c>
      <c r="AT1312" s="782">
        <f t="shared" si="4502"/>
        <v>0</v>
      </c>
      <c r="AU1312" s="782">
        <f t="shared" si="4503"/>
        <v>0</v>
      </c>
      <c r="AV1312" s="782">
        <f t="shared" si="4504"/>
        <v>0</v>
      </c>
      <c r="AW1312" s="788" t="e">
        <f t="shared" si="4505"/>
        <v>#DIV/0!</v>
      </c>
      <c r="AY1312" s="781">
        <f t="shared" si="4506"/>
        <v>0</v>
      </c>
      <c r="AZ1312" s="777"/>
      <c r="BA1312" s="781">
        <f t="shared" si="4507"/>
        <v>0</v>
      </c>
      <c r="BB1312" s="777"/>
      <c r="BC1312" s="781">
        <f t="shared" si="4508"/>
        <v>0</v>
      </c>
      <c r="BD1312" s="777"/>
      <c r="BE1312" s="781">
        <f t="shared" si="4509"/>
        <v>0</v>
      </c>
      <c r="BF1312" s="777"/>
      <c r="BG1312" s="781">
        <f t="shared" si="4510"/>
        <v>0</v>
      </c>
      <c r="BH1312" s="777"/>
      <c r="BI1312" s="781">
        <f t="shared" si="4511"/>
        <v>0</v>
      </c>
      <c r="BJ1312" s="777"/>
      <c r="BK1312" s="781">
        <f t="shared" si="4512"/>
        <v>0</v>
      </c>
      <c r="BL1312" s="777"/>
      <c r="BM1312" s="781">
        <f t="shared" si="4513"/>
        <v>0</v>
      </c>
      <c r="BN1312" s="777"/>
      <c r="BO1312" s="781">
        <f t="shared" si="4514"/>
        <v>0</v>
      </c>
      <c r="BP1312" s="777"/>
      <c r="BQ1312" s="781">
        <f t="shared" si="4515"/>
        <v>0</v>
      </c>
      <c r="BR1312" s="777"/>
    </row>
    <row r="1313" spans="1:70" outlineLevel="3">
      <c r="A1313" s="6">
        <v>302841</v>
      </c>
      <c r="B1313" s="10"/>
      <c r="C1313" s="121" t="s">
        <v>115</v>
      </c>
      <c r="D1313" s="201" t="s">
        <v>285</v>
      </c>
      <c r="E1313" s="43" t="str">
        <f t="shared" si="4812"/>
        <v>N</v>
      </c>
      <c r="F1313" s="49" t="s">
        <v>288</v>
      </c>
      <c r="G1313" s="122" t="s">
        <v>325</v>
      </c>
      <c r="H1313" s="1076"/>
      <c r="I1313" s="1141"/>
      <c r="J1313" s="1142"/>
      <c r="K1313" s="1032">
        <f t="shared" si="4813"/>
        <v>0</v>
      </c>
      <c r="L1313" s="208"/>
      <c r="M1313" s="128"/>
      <c r="N1313" s="409"/>
      <c r="O1313" s="409"/>
      <c r="Q1313" s="684" t="s">
        <v>1881</v>
      </c>
      <c r="R1313" s="692" t="s">
        <v>2003</v>
      </c>
      <c r="T1313" s="680" t="str">
        <f>IF(IF(A1313=0,TRUE(),D1313=IFERROR(VLOOKUP(A1313,Zaplecze_Weryfikacja!A:B,2,FALSE),2))=TRUE(),"Tak","Nie")</f>
        <v>Nie</v>
      </c>
      <c r="U1313" s="681" t="str">
        <f>IF(T1313="Tak"," ",IF(IFERROR(VLOOKUP(A1313,Zaplecze_Weryfikacja!A:B,2,FALSE),"Inny numer Lp")="Inny numer Lp","Inny numer Lp",IF(VLOOKUP(A1313,Zaplecze_Weryfikacja!A:B,2,FALSE)=D1313,"Nieznana przyczyna","Inny opis")))</f>
        <v>Inny opis</v>
      </c>
      <c r="Y1313" s="785"/>
      <c r="Z1313" s="309">
        <f t="shared" si="4814"/>
        <v>0</v>
      </c>
      <c r="AA1313" s="785"/>
      <c r="AB1313" s="309">
        <f t="shared" si="4815"/>
        <v>0</v>
      </c>
      <c r="AC1313" s="785"/>
      <c r="AD1313" s="309">
        <f t="shared" si="4816"/>
        <v>0</v>
      </c>
      <c r="AE1313" s="785"/>
      <c r="AF1313" s="309">
        <f t="shared" si="4817"/>
        <v>0</v>
      </c>
      <c r="AG1313" s="785"/>
      <c r="AH1313" s="309">
        <f t="shared" si="4818"/>
        <v>0</v>
      </c>
      <c r="AI1313" s="785"/>
      <c r="AJ1313" s="309">
        <f t="shared" si="4819"/>
        <v>0</v>
      </c>
      <c r="AK1313" s="785"/>
      <c r="AL1313" s="309">
        <f t="shared" si="4820"/>
        <v>0</v>
      </c>
      <c r="AM1313" s="785"/>
      <c r="AN1313" s="309">
        <f t="shared" si="4821"/>
        <v>0</v>
      </c>
      <c r="AO1313" s="785"/>
      <c r="AP1313" s="309">
        <f t="shared" si="4822"/>
        <v>0</v>
      </c>
      <c r="AQ1313" s="785"/>
      <c r="AR1313" s="309">
        <f t="shared" si="4823"/>
        <v>0</v>
      </c>
      <c r="AT1313" s="782">
        <f t="shared" si="4502"/>
        <v>0</v>
      </c>
      <c r="AU1313" s="782">
        <f t="shared" si="4503"/>
        <v>0</v>
      </c>
      <c r="AV1313" s="782">
        <f t="shared" si="4504"/>
        <v>0</v>
      </c>
      <c r="AW1313" s="788" t="e">
        <f t="shared" si="4505"/>
        <v>#DIV/0!</v>
      </c>
      <c r="AY1313" s="781">
        <f t="shared" si="4506"/>
        <v>0</v>
      </c>
      <c r="AZ1313" s="777"/>
      <c r="BA1313" s="781">
        <f t="shared" si="4507"/>
        <v>0</v>
      </c>
      <c r="BB1313" s="777"/>
      <c r="BC1313" s="781">
        <f t="shared" si="4508"/>
        <v>0</v>
      </c>
      <c r="BD1313" s="777"/>
      <c r="BE1313" s="781">
        <f t="shared" si="4509"/>
        <v>0</v>
      </c>
      <c r="BF1313" s="777"/>
      <c r="BG1313" s="781">
        <f t="shared" si="4510"/>
        <v>0</v>
      </c>
      <c r="BH1313" s="777"/>
      <c r="BI1313" s="781">
        <f t="shared" si="4511"/>
        <v>0</v>
      </c>
      <c r="BJ1313" s="777"/>
      <c r="BK1313" s="781">
        <f t="shared" si="4512"/>
        <v>0</v>
      </c>
      <c r="BL1313" s="777"/>
      <c r="BM1313" s="781">
        <f t="shared" si="4513"/>
        <v>0</v>
      </c>
      <c r="BN1313" s="777"/>
      <c r="BO1313" s="781">
        <f t="shared" si="4514"/>
        <v>0</v>
      </c>
      <c r="BP1313" s="777"/>
      <c r="BQ1313" s="781">
        <f t="shared" si="4515"/>
        <v>0</v>
      </c>
      <c r="BR1313" s="777"/>
    </row>
    <row r="1314" spans="1:70" outlineLevel="3">
      <c r="A1314" s="6">
        <v>302842</v>
      </c>
      <c r="B1314" s="10"/>
      <c r="C1314" s="121" t="s">
        <v>115</v>
      </c>
      <c r="D1314" s="174" t="s">
        <v>3299</v>
      </c>
      <c r="E1314" s="43" t="str">
        <f t="shared" si="4812"/>
        <v>T</v>
      </c>
      <c r="F1314" s="122" t="s">
        <v>3296</v>
      </c>
      <c r="G1314" s="122" t="s">
        <v>325</v>
      </c>
      <c r="H1314" s="1076">
        <v>1</v>
      </c>
      <c r="I1314" s="1141"/>
      <c r="J1314" s="1142"/>
      <c r="K1314" s="1032">
        <f t="shared" si="4813"/>
        <v>0</v>
      </c>
      <c r="L1314" s="208"/>
      <c r="M1314" s="128"/>
      <c r="N1314" s="409"/>
      <c r="O1314" s="409"/>
      <c r="Q1314" s="684" t="s">
        <v>1881</v>
      </c>
      <c r="R1314" s="692" t="s">
        <v>2003</v>
      </c>
      <c r="T1314" s="680" t="str">
        <f>IF(IF(A1314=0,TRUE(),D1314=IFERROR(VLOOKUP(A1314,Zaplecze_Weryfikacja!A:B,2,FALSE),2))=TRUE(),"Tak","Nie")</f>
        <v>Nie</v>
      </c>
      <c r="U1314" s="681" t="str">
        <f>IF(T1314="Tak"," ",IF(IFERROR(VLOOKUP(A1314,Zaplecze_Weryfikacja!A:B,2,FALSE),"Inny numer Lp")="Inny numer Lp","Inny numer Lp",IF(VLOOKUP(A1314,Zaplecze_Weryfikacja!A:B,2,FALSE)=D1314,"Nieznana przyczyna","Inny opis")))</f>
        <v>Inny opis</v>
      </c>
      <c r="Y1314" s="785"/>
      <c r="Z1314" s="309">
        <f t="shared" si="4814"/>
        <v>0</v>
      </c>
      <c r="AA1314" s="785"/>
      <c r="AB1314" s="309">
        <f t="shared" si="4815"/>
        <v>0</v>
      </c>
      <c r="AC1314" s="785"/>
      <c r="AD1314" s="309">
        <f t="shared" si="4816"/>
        <v>0</v>
      </c>
      <c r="AE1314" s="785"/>
      <c r="AF1314" s="309">
        <f t="shared" si="4817"/>
        <v>0</v>
      </c>
      <c r="AG1314" s="785"/>
      <c r="AH1314" s="309">
        <f t="shared" si="4818"/>
        <v>0</v>
      </c>
      <c r="AI1314" s="785"/>
      <c r="AJ1314" s="309">
        <f t="shared" si="4819"/>
        <v>0</v>
      </c>
      <c r="AK1314" s="785"/>
      <c r="AL1314" s="309">
        <f t="shared" si="4820"/>
        <v>0</v>
      </c>
      <c r="AM1314" s="785"/>
      <c r="AN1314" s="309">
        <f t="shared" si="4821"/>
        <v>0</v>
      </c>
      <c r="AO1314" s="785"/>
      <c r="AP1314" s="309">
        <f t="shared" si="4822"/>
        <v>0</v>
      </c>
      <c r="AQ1314" s="785"/>
      <c r="AR1314" s="309">
        <f t="shared" si="4823"/>
        <v>0</v>
      </c>
      <c r="AT1314" s="782">
        <f t="shared" si="4502"/>
        <v>0</v>
      </c>
      <c r="AU1314" s="782">
        <f t="shared" si="4503"/>
        <v>0</v>
      </c>
      <c r="AV1314" s="782">
        <f t="shared" si="4504"/>
        <v>0</v>
      </c>
      <c r="AW1314" s="788" t="e">
        <f t="shared" si="4505"/>
        <v>#DIV/0!</v>
      </c>
      <c r="AY1314" s="781">
        <f t="shared" si="4506"/>
        <v>0</v>
      </c>
      <c r="AZ1314" s="777"/>
      <c r="BA1314" s="781">
        <f t="shared" si="4507"/>
        <v>0</v>
      </c>
      <c r="BB1314" s="777"/>
      <c r="BC1314" s="781">
        <f t="shared" si="4508"/>
        <v>0</v>
      </c>
      <c r="BD1314" s="777"/>
      <c r="BE1314" s="781">
        <f t="shared" si="4509"/>
        <v>0</v>
      </c>
      <c r="BF1314" s="777"/>
      <c r="BG1314" s="781">
        <f t="shared" si="4510"/>
        <v>0</v>
      </c>
      <c r="BH1314" s="777"/>
      <c r="BI1314" s="781">
        <f t="shared" si="4511"/>
        <v>0</v>
      </c>
      <c r="BJ1314" s="777"/>
      <c r="BK1314" s="781">
        <f t="shared" si="4512"/>
        <v>0</v>
      </c>
      <c r="BL1314" s="777"/>
      <c r="BM1314" s="781">
        <f t="shared" si="4513"/>
        <v>0</v>
      </c>
      <c r="BN1314" s="777"/>
      <c r="BO1314" s="781">
        <f t="shared" si="4514"/>
        <v>0</v>
      </c>
      <c r="BP1314" s="777"/>
      <c r="BQ1314" s="781">
        <f t="shared" si="4515"/>
        <v>0</v>
      </c>
      <c r="BR1314" s="777"/>
    </row>
    <row r="1315" spans="1:70" outlineLevel="3">
      <c r="A1315" s="6">
        <v>302843</v>
      </c>
      <c r="B1315" s="10"/>
      <c r="C1315" s="121" t="s">
        <v>115</v>
      </c>
      <c r="D1315" s="174" t="s">
        <v>3300</v>
      </c>
      <c r="E1315" s="43" t="str">
        <f t="shared" si="4812"/>
        <v>T</v>
      </c>
      <c r="F1315" s="42" t="s">
        <v>3297</v>
      </c>
      <c r="G1315" s="122" t="s">
        <v>325</v>
      </c>
      <c r="H1315" s="1076">
        <v>1</v>
      </c>
      <c r="I1315" s="1141"/>
      <c r="J1315" s="1142"/>
      <c r="K1315" s="1032">
        <f t="shared" si="4813"/>
        <v>0</v>
      </c>
      <c r="L1315" s="208"/>
      <c r="M1315" s="128"/>
      <c r="N1315" s="409"/>
      <c r="O1315" s="409"/>
      <c r="Q1315" s="684" t="s">
        <v>1882</v>
      </c>
      <c r="R1315" s="692" t="s">
        <v>2003</v>
      </c>
      <c r="T1315" s="680" t="str">
        <f>IF(IF(A1315=0,TRUE(),D1315=IFERROR(VLOOKUP(A1315,Zaplecze_Weryfikacja!A:B,2,FALSE),2))=TRUE(),"Tak","Nie")</f>
        <v>Nie</v>
      </c>
      <c r="U1315" s="681" t="str">
        <f>IF(T1315="Tak"," ",IF(IFERROR(VLOOKUP(A1315,Zaplecze_Weryfikacja!A:B,2,FALSE),"Inny numer Lp")="Inny numer Lp","Inny numer Lp",IF(VLOOKUP(A1315,Zaplecze_Weryfikacja!A:B,2,FALSE)=D1315,"Nieznana przyczyna","Inny opis")))</f>
        <v>Inny opis</v>
      </c>
      <c r="Y1315" s="785"/>
      <c r="Z1315" s="309">
        <f t="shared" si="4814"/>
        <v>0</v>
      </c>
      <c r="AA1315" s="785"/>
      <c r="AB1315" s="309">
        <f t="shared" si="4815"/>
        <v>0</v>
      </c>
      <c r="AC1315" s="785"/>
      <c r="AD1315" s="309">
        <f t="shared" si="4816"/>
        <v>0</v>
      </c>
      <c r="AE1315" s="785"/>
      <c r="AF1315" s="309">
        <f t="shared" si="4817"/>
        <v>0</v>
      </c>
      <c r="AG1315" s="785"/>
      <c r="AH1315" s="309">
        <f t="shared" si="4818"/>
        <v>0</v>
      </c>
      <c r="AI1315" s="785"/>
      <c r="AJ1315" s="309">
        <f t="shared" si="4819"/>
        <v>0</v>
      </c>
      <c r="AK1315" s="785"/>
      <c r="AL1315" s="309">
        <f t="shared" si="4820"/>
        <v>0</v>
      </c>
      <c r="AM1315" s="785"/>
      <c r="AN1315" s="309">
        <f t="shared" si="4821"/>
        <v>0</v>
      </c>
      <c r="AO1315" s="785"/>
      <c r="AP1315" s="309">
        <f t="shared" si="4822"/>
        <v>0</v>
      </c>
      <c r="AQ1315" s="785"/>
      <c r="AR1315" s="309">
        <f t="shared" si="4823"/>
        <v>0</v>
      </c>
      <c r="AT1315" s="782">
        <f t="shared" si="4502"/>
        <v>0</v>
      </c>
      <c r="AU1315" s="782">
        <f t="shared" si="4503"/>
        <v>0</v>
      </c>
      <c r="AV1315" s="782">
        <f t="shared" si="4504"/>
        <v>0</v>
      </c>
      <c r="AW1315" s="788" t="e">
        <f t="shared" si="4505"/>
        <v>#DIV/0!</v>
      </c>
      <c r="AY1315" s="781">
        <f t="shared" si="4506"/>
        <v>0</v>
      </c>
      <c r="AZ1315" s="777"/>
      <c r="BA1315" s="781">
        <f t="shared" si="4507"/>
        <v>0</v>
      </c>
      <c r="BB1315" s="777"/>
      <c r="BC1315" s="781">
        <f t="shared" si="4508"/>
        <v>0</v>
      </c>
      <c r="BD1315" s="777"/>
      <c r="BE1315" s="781">
        <f t="shared" si="4509"/>
        <v>0</v>
      </c>
      <c r="BF1315" s="777"/>
      <c r="BG1315" s="781">
        <f t="shared" si="4510"/>
        <v>0</v>
      </c>
      <c r="BH1315" s="777"/>
      <c r="BI1315" s="781">
        <f t="shared" si="4511"/>
        <v>0</v>
      </c>
      <c r="BJ1315" s="777"/>
      <c r="BK1315" s="781">
        <f t="shared" si="4512"/>
        <v>0</v>
      </c>
      <c r="BL1315" s="777"/>
      <c r="BM1315" s="781">
        <f t="shared" si="4513"/>
        <v>0</v>
      </c>
      <c r="BN1315" s="777"/>
      <c r="BO1315" s="781">
        <f t="shared" si="4514"/>
        <v>0</v>
      </c>
      <c r="BP1315" s="777"/>
      <c r="BQ1315" s="781">
        <f t="shared" si="4515"/>
        <v>0</v>
      </c>
      <c r="BR1315" s="777"/>
    </row>
    <row r="1316" spans="1:70" outlineLevel="3">
      <c r="A1316" s="6">
        <v>302844</v>
      </c>
      <c r="B1316" s="10"/>
      <c r="C1316" s="121" t="s">
        <v>115</v>
      </c>
      <c r="D1316" s="33" t="s">
        <v>3301</v>
      </c>
      <c r="E1316" s="43" t="str">
        <f t="shared" si="4812"/>
        <v>T</v>
      </c>
      <c r="F1316" s="13" t="s">
        <v>3198</v>
      </c>
      <c r="G1316" s="122" t="s">
        <v>325</v>
      </c>
      <c r="H1316" s="1076">
        <v>1</v>
      </c>
      <c r="I1316" s="1141"/>
      <c r="J1316" s="1142"/>
      <c r="K1316" s="1032">
        <f t="shared" si="4813"/>
        <v>0</v>
      </c>
      <c r="L1316" s="208"/>
      <c r="M1316" s="128"/>
      <c r="N1316" s="409"/>
      <c r="O1316" s="409"/>
      <c r="Q1316" s="684" t="s">
        <v>1885</v>
      </c>
      <c r="R1316" s="692" t="s">
        <v>2003</v>
      </c>
      <c r="T1316" s="680" t="str">
        <f>IF(IF(A1316=0,TRUE(),D1316=IFERROR(VLOOKUP(A1316,Zaplecze_Weryfikacja!A:B,2,FALSE),2))=TRUE(),"Tak","Nie")</f>
        <v>Nie</v>
      </c>
      <c r="U1316" s="681" t="str">
        <f>IF(T1316="Tak"," ",IF(IFERROR(VLOOKUP(A1316,Zaplecze_Weryfikacja!A:B,2,FALSE),"Inny numer Lp")="Inny numer Lp","Inny numer Lp",IF(VLOOKUP(A1316,Zaplecze_Weryfikacja!A:B,2,FALSE)=D1316,"Nieznana przyczyna","Inny opis")))</f>
        <v>Inny opis</v>
      </c>
      <c r="Y1316" s="785"/>
      <c r="Z1316" s="309">
        <f t="shared" si="4814"/>
        <v>0</v>
      </c>
      <c r="AA1316" s="785"/>
      <c r="AB1316" s="309">
        <f t="shared" si="4815"/>
        <v>0</v>
      </c>
      <c r="AC1316" s="785"/>
      <c r="AD1316" s="309">
        <f t="shared" si="4816"/>
        <v>0</v>
      </c>
      <c r="AE1316" s="785"/>
      <c r="AF1316" s="309">
        <f t="shared" si="4817"/>
        <v>0</v>
      </c>
      <c r="AG1316" s="785"/>
      <c r="AH1316" s="309">
        <f t="shared" si="4818"/>
        <v>0</v>
      </c>
      <c r="AI1316" s="785"/>
      <c r="AJ1316" s="309">
        <f t="shared" si="4819"/>
        <v>0</v>
      </c>
      <c r="AK1316" s="785"/>
      <c r="AL1316" s="309">
        <f t="shared" si="4820"/>
        <v>0</v>
      </c>
      <c r="AM1316" s="785"/>
      <c r="AN1316" s="309">
        <f t="shared" si="4821"/>
        <v>0</v>
      </c>
      <c r="AO1316" s="785"/>
      <c r="AP1316" s="309">
        <f t="shared" si="4822"/>
        <v>0</v>
      </c>
      <c r="AQ1316" s="785"/>
      <c r="AR1316" s="309">
        <f t="shared" si="4823"/>
        <v>0</v>
      </c>
      <c r="AT1316" s="782">
        <f t="shared" ref="AT1316:AT1382" si="4850">MAX(Z1316,AB1316,AD1316,AF1316,AH1316,AJ1316,AL1316,AN1316,AP1316,AR1316)</f>
        <v>0</v>
      </c>
      <c r="AU1316" s="782">
        <f t="shared" ref="AU1316:AU1382" si="4851">IF($AU$6=10,MIN(Z1316,AB1316,AD1316,AF1316,AH1316,AJ1316,AL1316,AN1316,AP1316,AR1316),IF($AU$6=9,MIN(Z1316,AB1316,AD1316,AF1316,AH1316,AJ1316,AL1316,AN1316,AP1316),IF($AU$6=8,MIN(Z1316,AB1316,AD1316,AF1316,AH1316,AJ1316,AL1316,AN1316),IF($AU$6=7,MIN(Z1316,AB1316,AD1316,AF1316,AH1316,AJ1316,AL1316),IF($AU$6=6,MIN(Z1316,AB1316,AD1316,AF1316,AH1316,AJ1316),IF($AU$6=5,MIN(Z1316,AB1316,AD1316,AF1316,AH1316),IF($AU$6=4,MIN(Z1316,AB1316,AD1316,AF1316),IF($AU$6=4,MIN(Z1316,AB1316,AD1316,AF1316),IF($AU$6=3,MIN(Z1316,AB1316,AD1316),IF($AU$6=3,MIN(Z1316,AB1316,AD1316),IF($AU$6=2,MIN(Z1316,AB1316),IF($AU$6=1,MIN(Z1316),"Błąd - zła ilośc oferentów"))))))))))))</f>
        <v>0</v>
      </c>
      <c r="AV1316" s="782">
        <f t="shared" ref="AV1316:AV1382" si="4852">AT1316-AU1316</f>
        <v>0</v>
      </c>
      <c r="AW1316" s="788" t="e">
        <f t="shared" ref="AW1316:AW1382" si="4853">AT1316/AU1316</f>
        <v>#DIV/0!</v>
      </c>
      <c r="AY1316" s="781">
        <f t="shared" ref="AY1316:AY1382" si="4854">+AZ1316</f>
        <v>0</v>
      </c>
      <c r="AZ1316" s="777"/>
      <c r="BA1316" s="781">
        <f t="shared" ref="BA1316:BA1382" si="4855">+BB1316</f>
        <v>0</v>
      </c>
      <c r="BB1316" s="777"/>
      <c r="BC1316" s="781">
        <f t="shared" ref="BC1316:BC1382" si="4856">+BD1316</f>
        <v>0</v>
      </c>
      <c r="BD1316" s="777"/>
      <c r="BE1316" s="781">
        <f t="shared" ref="BE1316:BE1382" si="4857">+BF1316</f>
        <v>0</v>
      </c>
      <c r="BF1316" s="777"/>
      <c r="BG1316" s="781">
        <f t="shared" ref="BG1316:BG1382" si="4858">+BH1316</f>
        <v>0</v>
      </c>
      <c r="BH1316" s="777"/>
      <c r="BI1316" s="781">
        <f t="shared" ref="BI1316:BI1382" si="4859">+BJ1316</f>
        <v>0</v>
      </c>
      <c r="BJ1316" s="777"/>
      <c r="BK1316" s="781">
        <f t="shared" ref="BK1316:BK1382" si="4860">+BL1316</f>
        <v>0</v>
      </c>
      <c r="BL1316" s="777"/>
      <c r="BM1316" s="781">
        <f t="shared" ref="BM1316:BM1382" si="4861">+BN1316</f>
        <v>0</v>
      </c>
      <c r="BN1316" s="777"/>
      <c r="BO1316" s="781">
        <f t="shared" ref="BO1316:BO1382" si="4862">+BP1316</f>
        <v>0</v>
      </c>
      <c r="BP1316" s="777"/>
      <c r="BQ1316" s="781">
        <f t="shared" ref="BQ1316:BQ1382" si="4863">+BR1316</f>
        <v>0</v>
      </c>
      <c r="BR1316" s="777"/>
    </row>
    <row r="1317" spans="1:70" outlineLevel="3">
      <c r="A1317" s="1250">
        <v>302845</v>
      </c>
      <c r="B1317" s="10"/>
      <c r="C1317" s="121" t="s">
        <v>115</v>
      </c>
      <c r="D1317" s="1299" t="s">
        <v>3885</v>
      </c>
      <c r="E1317" s="43" t="str">
        <f t="shared" si="4812"/>
        <v>T</v>
      </c>
      <c r="F1317" s="13" t="s">
        <v>3189</v>
      </c>
      <c r="G1317" s="122" t="s">
        <v>325</v>
      </c>
      <c r="H1317" s="1076">
        <v>2</v>
      </c>
      <c r="I1317" s="1141"/>
      <c r="J1317" s="1142"/>
      <c r="K1317" s="1032">
        <f t="shared" si="4813"/>
        <v>0</v>
      </c>
      <c r="L1317" s="208"/>
      <c r="M1317" s="128"/>
      <c r="N1317" s="409"/>
      <c r="O1317" s="409"/>
      <c r="Q1317" s="684" t="s">
        <v>1885</v>
      </c>
      <c r="R1317" s="692" t="s">
        <v>2003</v>
      </c>
      <c r="T1317" s="680" t="str">
        <f>IF(IF(A1317=0,TRUE(),D1317=IFERROR(VLOOKUP(A1317,Zaplecze_Weryfikacja!A:B,2,FALSE),2))=TRUE(),"Tak","Nie")</f>
        <v>Nie</v>
      </c>
      <c r="U1317" s="681" t="str">
        <f>IF(T1317="Tak"," ",IF(IFERROR(VLOOKUP(A1317,Zaplecze_Weryfikacja!A:B,2,FALSE),"Inny numer Lp")="Inny numer Lp","Inny numer Lp",IF(VLOOKUP(A1317,Zaplecze_Weryfikacja!A:B,2,FALSE)=D1317,"Nieznana przyczyna","Inny opis")))</f>
        <v>Inny opis</v>
      </c>
      <c r="Y1317" s="785"/>
      <c r="Z1317" s="309">
        <f t="shared" si="4814"/>
        <v>0</v>
      </c>
      <c r="AA1317" s="785"/>
      <c r="AB1317" s="309">
        <f t="shared" si="4815"/>
        <v>0</v>
      </c>
      <c r="AC1317" s="785"/>
      <c r="AD1317" s="309">
        <f t="shared" si="4816"/>
        <v>0</v>
      </c>
      <c r="AE1317" s="785"/>
      <c r="AF1317" s="309">
        <f t="shared" si="4817"/>
        <v>0</v>
      </c>
      <c r="AG1317" s="785"/>
      <c r="AH1317" s="309">
        <f t="shared" si="4818"/>
        <v>0</v>
      </c>
      <c r="AI1317" s="785"/>
      <c r="AJ1317" s="309">
        <f t="shared" si="4819"/>
        <v>0</v>
      </c>
      <c r="AK1317" s="785"/>
      <c r="AL1317" s="309">
        <f t="shared" si="4820"/>
        <v>0</v>
      </c>
      <c r="AM1317" s="785"/>
      <c r="AN1317" s="309">
        <f t="shared" si="4821"/>
        <v>0</v>
      </c>
      <c r="AO1317" s="785"/>
      <c r="AP1317" s="309">
        <f t="shared" si="4822"/>
        <v>0</v>
      </c>
      <c r="AQ1317" s="785"/>
      <c r="AR1317" s="309">
        <f t="shared" si="4823"/>
        <v>0</v>
      </c>
      <c r="AT1317" s="782">
        <f t="shared" si="4850"/>
        <v>0</v>
      </c>
      <c r="AU1317" s="782">
        <f t="shared" si="4851"/>
        <v>0</v>
      </c>
      <c r="AV1317" s="782">
        <f t="shared" si="4852"/>
        <v>0</v>
      </c>
      <c r="AW1317" s="788" t="e">
        <f t="shared" si="4853"/>
        <v>#DIV/0!</v>
      </c>
      <c r="AY1317" s="781">
        <f t="shared" si="4854"/>
        <v>0</v>
      </c>
      <c r="AZ1317" s="777"/>
      <c r="BA1317" s="781">
        <f t="shared" si="4855"/>
        <v>0</v>
      </c>
      <c r="BB1317" s="777"/>
      <c r="BC1317" s="781">
        <f t="shared" si="4856"/>
        <v>0</v>
      </c>
      <c r="BD1317" s="777"/>
      <c r="BE1317" s="781">
        <f t="shared" si="4857"/>
        <v>0</v>
      </c>
      <c r="BF1317" s="777"/>
      <c r="BG1317" s="781">
        <f t="shared" si="4858"/>
        <v>0</v>
      </c>
      <c r="BH1317" s="777"/>
      <c r="BI1317" s="781">
        <f t="shared" si="4859"/>
        <v>0</v>
      </c>
      <c r="BJ1317" s="777"/>
      <c r="BK1317" s="781">
        <f t="shared" si="4860"/>
        <v>0</v>
      </c>
      <c r="BL1317" s="777"/>
      <c r="BM1317" s="781">
        <f t="shared" si="4861"/>
        <v>0</v>
      </c>
      <c r="BN1317" s="777"/>
      <c r="BO1317" s="781">
        <f t="shared" si="4862"/>
        <v>0</v>
      </c>
      <c r="BP1317" s="777"/>
      <c r="BQ1317" s="781">
        <f t="shared" si="4863"/>
        <v>0</v>
      </c>
      <c r="BR1317" s="777"/>
    </row>
    <row r="1318" spans="1:70" outlineLevel="3">
      <c r="A1318" s="1250" t="s">
        <v>3534</v>
      </c>
      <c r="B1318" s="10"/>
      <c r="C1318" s="160" t="s">
        <v>115</v>
      </c>
      <c r="D1318" s="34" t="s">
        <v>3536</v>
      </c>
      <c r="E1318" s="43" t="str">
        <f t="shared" si="4812"/>
        <v>T</v>
      </c>
      <c r="F1318" s="1279" t="s">
        <v>3297</v>
      </c>
      <c r="G1318" s="134" t="s">
        <v>755</v>
      </c>
      <c r="H1318" s="1249">
        <v>76.400000000000006</v>
      </c>
      <c r="I1318" s="1141"/>
      <c r="J1318" s="1142"/>
      <c r="K1318" s="1032">
        <f t="shared" si="4813"/>
        <v>0</v>
      </c>
      <c r="L1318" s="485"/>
      <c r="M1318" s="128"/>
      <c r="N1318" s="409"/>
      <c r="O1318" s="409"/>
      <c r="Q1318" s="684" t="s">
        <v>1874</v>
      </c>
      <c r="R1318" s="692" t="s">
        <v>2007</v>
      </c>
      <c r="T1318" s="680" t="str">
        <f>IF(IF(A1318=0,TRUE(),D1318=IFERROR(VLOOKUP(A1318,Zaplecze_Weryfikacja!A:B,2,FALSE),2))=TRUE(),"Tak","Nie")</f>
        <v>Nie</v>
      </c>
      <c r="U1318" s="681" t="str">
        <f>IF(T1318="Tak"," ",IF(IFERROR(VLOOKUP(A1318,Zaplecze_Weryfikacja!A:B,2,FALSE),"Inny numer Lp")="Inny numer Lp","Inny numer Lp",IF(VLOOKUP(A1318,Zaplecze_Weryfikacja!A:B,2,FALSE)=D1318,"Nieznana przyczyna","Inny opis")))</f>
        <v>Inny numer Lp</v>
      </c>
      <c r="Y1318" s="785"/>
      <c r="Z1318" s="309">
        <f t="shared" si="4814"/>
        <v>0</v>
      </c>
      <c r="AA1318" s="785"/>
      <c r="AB1318" s="309">
        <f t="shared" si="4815"/>
        <v>0</v>
      </c>
      <c r="AC1318" s="785"/>
      <c r="AD1318" s="309">
        <f t="shared" si="4816"/>
        <v>0</v>
      </c>
      <c r="AE1318" s="785"/>
      <c r="AF1318" s="309">
        <f t="shared" si="4817"/>
        <v>0</v>
      </c>
      <c r="AG1318" s="785"/>
      <c r="AH1318" s="309">
        <f t="shared" si="4818"/>
        <v>0</v>
      </c>
      <c r="AI1318" s="785"/>
      <c r="AJ1318" s="309">
        <f t="shared" si="4819"/>
        <v>0</v>
      </c>
      <c r="AK1318" s="785"/>
      <c r="AL1318" s="309">
        <f t="shared" si="4820"/>
        <v>0</v>
      </c>
      <c r="AM1318" s="785"/>
      <c r="AN1318" s="309">
        <f t="shared" si="4821"/>
        <v>0</v>
      </c>
      <c r="AO1318" s="785"/>
      <c r="AP1318" s="309">
        <f t="shared" si="4822"/>
        <v>0</v>
      </c>
      <c r="AQ1318" s="785"/>
      <c r="AR1318" s="309">
        <f t="shared" si="4823"/>
        <v>0</v>
      </c>
      <c r="AT1318" s="782">
        <f t="shared" si="4850"/>
        <v>0</v>
      </c>
      <c r="AU1318" s="782">
        <f t="shared" si="4851"/>
        <v>0</v>
      </c>
      <c r="AV1318" s="782">
        <f t="shared" si="4852"/>
        <v>0</v>
      </c>
      <c r="AW1318" s="788" t="e">
        <f t="shared" si="4853"/>
        <v>#DIV/0!</v>
      </c>
      <c r="AY1318" s="781">
        <f t="shared" si="4854"/>
        <v>0</v>
      </c>
      <c r="AZ1318" s="777"/>
      <c r="BA1318" s="781">
        <f t="shared" si="4855"/>
        <v>0</v>
      </c>
      <c r="BB1318" s="777"/>
      <c r="BC1318" s="781">
        <f t="shared" si="4856"/>
        <v>0</v>
      </c>
      <c r="BD1318" s="777"/>
      <c r="BE1318" s="781">
        <f t="shared" si="4857"/>
        <v>0</v>
      </c>
      <c r="BF1318" s="777"/>
      <c r="BG1318" s="781">
        <f t="shared" si="4858"/>
        <v>0</v>
      </c>
      <c r="BH1318" s="777"/>
      <c r="BI1318" s="781">
        <f t="shared" si="4859"/>
        <v>0</v>
      </c>
      <c r="BJ1318" s="777"/>
      <c r="BK1318" s="781">
        <f t="shared" si="4860"/>
        <v>0</v>
      </c>
      <c r="BL1318" s="777"/>
      <c r="BM1318" s="781">
        <f t="shared" si="4861"/>
        <v>0</v>
      </c>
      <c r="BN1318" s="777"/>
      <c r="BO1318" s="781">
        <f t="shared" si="4862"/>
        <v>0</v>
      </c>
      <c r="BP1318" s="777"/>
      <c r="BQ1318" s="781">
        <f t="shared" si="4863"/>
        <v>0</v>
      </c>
      <c r="BR1318" s="777"/>
    </row>
    <row r="1319" spans="1:70" outlineLevel="3">
      <c r="A1319" s="1250" t="s">
        <v>3535</v>
      </c>
      <c r="B1319" s="10"/>
      <c r="C1319" s="160" t="s">
        <v>115</v>
      </c>
      <c r="D1319" s="34" t="s">
        <v>3537</v>
      </c>
      <c r="E1319" s="43" t="str">
        <f t="shared" si="4812"/>
        <v>T</v>
      </c>
      <c r="F1319" s="1277" t="s">
        <v>3198</v>
      </c>
      <c r="G1319" s="134" t="s">
        <v>755</v>
      </c>
      <c r="H1319" s="1076">
        <v>90.8</v>
      </c>
      <c r="I1319" s="1141"/>
      <c r="J1319" s="1142"/>
      <c r="K1319" s="1032">
        <f t="shared" si="4813"/>
        <v>0</v>
      </c>
      <c r="L1319" s="485"/>
      <c r="M1319" s="128"/>
      <c r="N1319" s="409"/>
      <c r="O1319" s="409"/>
      <c r="Q1319" s="684" t="s">
        <v>1874</v>
      </c>
      <c r="R1319" s="692" t="s">
        <v>2007</v>
      </c>
      <c r="T1319" s="680" t="str">
        <f>IF(IF(A1319=0,TRUE(),D1319=IFERROR(VLOOKUP(A1319,Zaplecze_Weryfikacja!A:B,2,FALSE),2))=TRUE(),"Tak","Nie")</f>
        <v>Nie</v>
      </c>
      <c r="U1319" s="681" t="str">
        <f>IF(T1319="Tak"," ",IF(IFERROR(VLOOKUP(A1319,Zaplecze_Weryfikacja!A:B,2,FALSE),"Inny numer Lp")="Inny numer Lp","Inny numer Lp",IF(VLOOKUP(A1319,Zaplecze_Weryfikacja!A:B,2,FALSE)=D1319,"Nieznana przyczyna","Inny opis")))</f>
        <v>Inny numer Lp</v>
      </c>
      <c r="Y1319" s="785"/>
      <c r="Z1319" s="309">
        <f t="shared" si="4814"/>
        <v>0</v>
      </c>
      <c r="AA1319" s="785"/>
      <c r="AB1319" s="309">
        <f t="shared" si="4815"/>
        <v>0</v>
      </c>
      <c r="AC1319" s="785"/>
      <c r="AD1319" s="309">
        <f t="shared" si="4816"/>
        <v>0</v>
      </c>
      <c r="AE1319" s="785"/>
      <c r="AF1319" s="309">
        <f t="shared" si="4817"/>
        <v>0</v>
      </c>
      <c r="AG1319" s="785"/>
      <c r="AH1319" s="309">
        <f t="shared" si="4818"/>
        <v>0</v>
      </c>
      <c r="AI1319" s="785"/>
      <c r="AJ1319" s="309">
        <f t="shared" si="4819"/>
        <v>0</v>
      </c>
      <c r="AK1319" s="785"/>
      <c r="AL1319" s="309">
        <f t="shared" si="4820"/>
        <v>0</v>
      </c>
      <c r="AM1319" s="785"/>
      <c r="AN1319" s="309">
        <f t="shared" si="4821"/>
        <v>0</v>
      </c>
      <c r="AO1319" s="785"/>
      <c r="AP1319" s="309">
        <f t="shared" si="4822"/>
        <v>0</v>
      </c>
      <c r="AQ1319" s="785"/>
      <c r="AR1319" s="309">
        <f t="shared" si="4823"/>
        <v>0</v>
      </c>
      <c r="AT1319" s="782">
        <f t="shared" si="4850"/>
        <v>0</v>
      </c>
      <c r="AU1319" s="782">
        <f t="shared" si="4851"/>
        <v>0</v>
      </c>
      <c r="AV1319" s="782">
        <f t="shared" si="4852"/>
        <v>0</v>
      </c>
      <c r="AW1319" s="788" t="e">
        <f t="shared" si="4853"/>
        <v>#DIV/0!</v>
      </c>
      <c r="AY1319" s="781">
        <f t="shared" si="4854"/>
        <v>0</v>
      </c>
      <c r="AZ1319" s="777"/>
      <c r="BA1319" s="781">
        <f t="shared" si="4855"/>
        <v>0</v>
      </c>
      <c r="BB1319" s="777"/>
      <c r="BC1319" s="781">
        <f t="shared" si="4856"/>
        <v>0</v>
      </c>
      <c r="BD1319" s="777"/>
      <c r="BE1319" s="781">
        <f t="shared" si="4857"/>
        <v>0</v>
      </c>
      <c r="BF1319" s="777"/>
      <c r="BG1319" s="781">
        <f t="shared" si="4858"/>
        <v>0</v>
      </c>
      <c r="BH1319" s="777"/>
      <c r="BI1319" s="781">
        <f t="shared" si="4859"/>
        <v>0</v>
      </c>
      <c r="BJ1319" s="777"/>
      <c r="BK1319" s="781">
        <f t="shared" si="4860"/>
        <v>0</v>
      </c>
      <c r="BL1319" s="777"/>
      <c r="BM1319" s="781">
        <f t="shared" si="4861"/>
        <v>0</v>
      </c>
      <c r="BN1319" s="777"/>
      <c r="BO1319" s="781">
        <f t="shared" si="4862"/>
        <v>0</v>
      </c>
      <c r="BP1319" s="777"/>
      <c r="BQ1319" s="781">
        <f t="shared" si="4863"/>
        <v>0</v>
      </c>
      <c r="BR1319" s="777"/>
    </row>
    <row r="1320" spans="1:70" outlineLevel="3">
      <c r="A1320" s="6">
        <v>302846</v>
      </c>
      <c r="B1320" s="10"/>
      <c r="C1320" s="121" t="s">
        <v>115</v>
      </c>
      <c r="D1320" s="174" t="s">
        <v>989</v>
      </c>
      <c r="E1320" s="43" t="str">
        <f t="shared" si="4812"/>
        <v>N</v>
      </c>
      <c r="F1320" s="13" t="s">
        <v>218</v>
      </c>
      <c r="G1320" s="122" t="s">
        <v>325</v>
      </c>
      <c r="H1320" s="1076"/>
      <c r="I1320" s="1141"/>
      <c r="J1320" s="1142"/>
      <c r="K1320" s="1032">
        <f t="shared" si="4813"/>
        <v>0</v>
      </c>
      <c r="L1320" s="208"/>
      <c r="M1320" s="128"/>
      <c r="N1320" s="409"/>
      <c r="O1320" s="409"/>
      <c r="Q1320" s="684" t="s">
        <v>1885</v>
      </c>
      <c r="R1320" s="692" t="s">
        <v>2003</v>
      </c>
      <c r="T1320" s="680" t="str">
        <f>IF(IF(A1320=0,TRUE(),D1320=IFERROR(VLOOKUP(A1320,Zaplecze_Weryfikacja!A:B,2,FALSE),2))=TRUE(),"Tak","Nie")</f>
        <v>Nie</v>
      </c>
      <c r="U1320" s="681" t="str">
        <f>IF(T1320="Tak"," ",IF(IFERROR(VLOOKUP(A1320,Zaplecze_Weryfikacja!A:B,2,FALSE),"Inny numer Lp")="Inny numer Lp","Inny numer Lp",IF(VLOOKUP(A1320,Zaplecze_Weryfikacja!A:B,2,FALSE)=D1320,"Nieznana przyczyna","Inny opis")))</f>
        <v>Inny opis</v>
      </c>
      <c r="Y1320" s="785"/>
      <c r="Z1320" s="309">
        <f t="shared" si="4814"/>
        <v>0</v>
      </c>
      <c r="AA1320" s="785"/>
      <c r="AB1320" s="309">
        <f t="shared" si="4815"/>
        <v>0</v>
      </c>
      <c r="AC1320" s="785"/>
      <c r="AD1320" s="309">
        <f t="shared" si="4816"/>
        <v>0</v>
      </c>
      <c r="AE1320" s="785"/>
      <c r="AF1320" s="309">
        <f t="shared" si="4817"/>
        <v>0</v>
      </c>
      <c r="AG1320" s="785"/>
      <c r="AH1320" s="309">
        <f t="shared" si="4818"/>
        <v>0</v>
      </c>
      <c r="AI1320" s="785"/>
      <c r="AJ1320" s="309">
        <f t="shared" si="4819"/>
        <v>0</v>
      </c>
      <c r="AK1320" s="785"/>
      <c r="AL1320" s="309">
        <f t="shared" si="4820"/>
        <v>0</v>
      </c>
      <c r="AM1320" s="785"/>
      <c r="AN1320" s="309">
        <f t="shared" si="4821"/>
        <v>0</v>
      </c>
      <c r="AO1320" s="785"/>
      <c r="AP1320" s="309">
        <f t="shared" si="4822"/>
        <v>0</v>
      </c>
      <c r="AQ1320" s="785"/>
      <c r="AR1320" s="309">
        <f t="shared" si="4823"/>
        <v>0</v>
      </c>
      <c r="AT1320" s="782">
        <f t="shared" si="4850"/>
        <v>0</v>
      </c>
      <c r="AU1320" s="782">
        <f t="shared" si="4851"/>
        <v>0</v>
      </c>
      <c r="AV1320" s="782">
        <f t="shared" si="4852"/>
        <v>0</v>
      </c>
      <c r="AW1320" s="788" t="e">
        <f t="shared" si="4853"/>
        <v>#DIV/0!</v>
      </c>
      <c r="AY1320" s="781">
        <f t="shared" si="4854"/>
        <v>0</v>
      </c>
      <c r="AZ1320" s="777"/>
      <c r="BA1320" s="781">
        <f t="shared" si="4855"/>
        <v>0</v>
      </c>
      <c r="BB1320" s="777"/>
      <c r="BC1320" s="781">
        <f t="shared" si="4856"/>
        <v>0</v>
      </c>
      <c r="BD1320" s="777"/>
      <c r="BE1320" s="781">
        <f t="shared" si="4857"/>
        <v>0</v>
      </c>
      <c r="BF1320" s="777"/>
      <c r="BG1320" s="781">
        <f t="shared" si="4858"/>
        <v>0</v>
      </c>
      <c r="BH1320" s="777"/>
      <c r="BI1320" s="781">
        <f t="shared" si="4859"/>
        <v>0</v>
      </c>
      <c r="BJ1320" s="777"/>
      <c r="BK1320" s="781">
        <f t="shared" si="4860"/>
        <v>0</v>
      </c>
      <c r="BL1320" s="777"/>
      <c r="BM1320" s="781">
        <f t="shared" si="4861"/>
        <v>0</v>
      </c>
      <c r="BN1320" s="777"/>
      <c r="BO1320" s="781">
        <f t="shared" si="4862"/>
        <v>0</v>
      </c>
      <c r="BP1320" s="777"/>
      <c r="BQ1320" s="781">
        <f t="shared" si="4863"/>
        <v>0</v>
      </c>
      <c r="BR1320" s="777"/>
    </row>
    <row r="1321" spans="1:70" ht="28.5" outlineLevel="3">
      <c r="A1321" s="6">
        <v>302847</v>
      </c>
      <c r="B1321" s="10"/>
      <c r="C1321" s="121" t="s">
        <v>115</v>
      </c>
      <c r="D1321" s="174" t="s">
        <v>1023</v>
      </c>
      <c r="E1321" s="43" t="str">
        <f t="shared" si="4812"/>
        <v>N</v>
      </c>
      <c r="F1321" s="13" t="s">
        <v>2974</v>
      </c>
      <c r="G1321" s="122" t="s">
        <v>325</v>
      </c>
      <c r="H1321" s="1076"/>
      <c r="I1321" s="1141"/>
      <c r="J1321" s="1142"/>
      <c r="K1321" s="1032">
        <f t="shared" si="4813"/>
        <v>0</v>
      </c>
      <c r="L1321" s="208"/>
      <c r="M1321" s="128"/>
      <c r="N1321" s="409"/>
      <c r="O1321" s="409"/>
      <c r="Q1321" s="684" t="s">
        <v>1885</v>
      </c>
      <c r="R1321" s="692" t="s">
        <v>2003</v>
      </c>
      <c r="T1321" s="680" t="str">
        <f>IF(IF(A1321=0,TRUE(),D1321=IFERROR(VLOOKUP(A1321,Zaplecze_Weryfikacja!A:B,2,FALSE),2))=TRUE(),"Tak","Nie")</f>
        <v>Nie</v>
      </c>
      <c r="U1321" s="681" t="str">
        <f>IF(T1321="Tak"," ",IF(IFERROR(VLOOKUP(A1321,Zaplecze_Weryfikacja!A:B,2,FALSE),"Inny numer Lp")="Inny numer Lp","Inny numer Lp",IF(VLOOKUP(A1321,Zaplecze_Weryfikacja!A:B,2,FALSE)=D1321,"Nieznana przyczyna","Inny opis")))</f>
        <v>Inny opis</v>
      </c>
      <c r="Y1321" s="785"/>
      <c r="Z1321" s="309">
        <f t="shared" si="4814"/>
        <v>0</v>
      </c>
      <c r="AA1321" s="785"/>
      <c r="AB1321" s="309">
        <f t="shared" si="4815"/>
        <v>0</v>
      </c>
      <c r="AC1321" s="785"/>
      <c r="AD1321" s="309">
        <f t="shared" si="4816"/>
        <v>0</v>
      </c>
      <c r="AE1321" s="785"/>
      <c r="AF1321" s="309">
        <f t="shared" si="4817"/>
        <v>0</v>
      </c>
      <c r="AG1321" s="785"/>
      <c r="AH1321" s="309">
        <f t="shared" si="4818"/>
        <v>0</v>
      </c>
      <c r="AI1321" s="785"/>
      <c r="AJ1321" s="309">
        <f t="shared" si="4819"/>
        <v>0</v>
      </c>
      <c r="AK1321" s="785"/>
      <c r="AL1321" s="309">
        <f t="shared" si="4820"/>
        <v>0</v>
      </c>
      <c r="AM1321" s="785"/>
      <c r="AN1321" s="309">
        <f t="shared" si="4821"/>
        <v>0</v>
      </c>
      <c r="AO1321" s="785"/>
      <c r="AP1321" s="309">
        <f t="shared" si="4822"/>
        <v>0</v>
      </c>
      <c r="AQ1321" s="785"/>
      <c r="AR1321" s="309">
        <f t="shared" si="4823"/>
        <v>0</v>
      </c>
      <c r="AT1321" s="782">
        <f t="shared" si="4850"/>
        <v>0</v>
      </c>
      <c r="AU1321" s="782">
        <f t="shared" si="4851"/>
        <v>0</v>
      </c>
      <c r="AV1321" s="782">
        <f t="shared" si="4852"/>
        <v>0</v>
      </c>
      <c r="AW1321" s="788" t="e">
        <f t="shared" si="4853"/>
        <v>#DIV/0!</v>
      </c>
      <c r="AY1321" s="781">
        <f t="shared" si="4854"/>
        <v>0</v>
      </c>
      <c r="AZ1321" s="777"/>
      <c r="BA1321" s="781">
        <f t="shared" si="4855"/>
        <v>0</v>
      </c>
      <c r="BB1321" s="777"/>
      <c r="BC1321" s="781">
        <f t="shared" si="4856"/>
        <v>0</v>
      </c>
      <c r="BD1321" s="777"/>
      <c r="BE1321" s="781">
        <f t="shared" si="4857"/>
        <v>0</v>
      </c>
      <c r="BF1321" s="777"/>
      <c r="BG1321" s="781">
        <f t="shared" si="4858"/>
        <v>0</v>
      </c>
      <c r="BH1321" s="777"/>
      <c r="BI1321" s="781">
        <f t="shared" si="4859"/>
        <v>0</v>
      </c>
      <c r="BJ1321" s="777"/>
      <c r="BK1321" s="781">
        <f t="shared" si="4860"/>
        <v>0</v>
      </c>
      <c r="BL1321" s="777"/>
      <c r="BM1321" s="781">
        <f t="shared" si="4861"/>
        <v>0</v>
      </c>
      <c r="BN1321" s="777"/>
      <c r="BO1321" s="781">
        <f t="shared" si="4862"/>
        <v>0</v>
      </c>
      <c r="BP1321" s="777"/>
      <c r="BQ1321" s="781">
        <f t="shared" si="4863"/>
        <v>0</v>
      </c>
      <c r="BR1321" s="777"/>
    </row>
    <row r="1322" spans="1:70" ht="42.75" outlineLevel="3">
      <c r="A1322" s="1250">
        <v>302848</v>
      </c>
      <c r="B1322" s="10"/>
      <c r="C1322" s="121" t="s">
        <v>115</v>
      </c>
      <c r="D1322" s="1400" t="s">
        <v>3999</v>
      </c>
      <c r="E1322" s="43" t="str">
        <f t="shared" si="4812"/>
        <v>T</v>
      </c>
      <c r="F1322" s="37" t="s">
        <v>3190</v>
      </c>
      <c r="G1322" s="122" t="s">
        <v>325</v>
      </c>
      <c r="H1322" s="1076">
        <v>1</v>
      </c>
      <c r="I1322" s="1141"/>
      <c r="J1322" s="1142"/>
      <c r="K1322" s="1032">
        <f t="shared" si="4813"/>
        <v>0</v>
      </c>
      <c r="L1322" s="208"/>
      <c r="M1322" s="128"/>
      <c r="N1322" s="409"/>
      <c r="O1322" s="409"/>
      <c r="Q1322" s="684" t="s">
        <v>1885</v>
      </c>
      <c r="R1322" s="692" t="s">
        <v>2003</v>
      </c>
      <c r="T1322" s="680" t="str">
        <f>IF(IF(A1322=0,TRUE(),D1322=IFERROR(VLOOKUP(A1322,Zaplecze_Weryfikacja!A:B,2,FALSE),2))=TRUE(),"Tak","Nie")</f>
        <v>Nie</v>
      </c>
      <c r="U1322" s="681" t="str">
        <f>IF(T1322="Tak"," ",IF(IFERROR(VLOOKUP(A1322,Zaplecze_Weryfikacja!A:B,2,FALSE),"Inny numer Lp")="Inny numer Lp","Inny numer Lp",IF(VLOOKUP(A1322,Zaplecze_Weryfikacja!A:B,2,FALSE)=D1322,"Nieznana przyczyna","Inny opis")))</f>
        <v>Inny opis</v>
      </c>
      <c r="Y1322" s="785"/>
      <c r="Z1322" s="309">
        <f t="shared" si="4814"/>
        <v>0</v>
      </c>
      <c r="AA1322" s="785"/>
      <c r="AB1322" s="309">
        <f t="shared" si="4815"/>
        <v>0</v>
      </c>
      <c r="AC1322" s="785"/>
      <c r="AD1322" s="309">
        <f t="shared" si="4816"/>
        <v>0</v>
      </c>
      <c r="AE1322" s="785"/>
      <c r="AF1322" s="309">
        <f t="shared" si="4817"/>
        <v>0</v>
      </c>
      <c r="AG1322" s="785"/>
      <c r="AH1322" s="309">
        <f t="shared" si="4818"/>
        <v>0</v>
      </c>
      <c r="AI1322" s="785"/>
      <c r="AJ1322" s="309">
        <f t="shared" si="4819"/>
        <v>0</v>
      </c>
      <c r="AK1322" s="785"/>
      <c r="AL1322" s="309">
        <f t="shared" si="4820"/>
        <v>0</v>
      </c>
      <c r="AM1322" s="785"/>
      <c r="AN1322" s="309">
        <f t="shared" si="4821"/>
        <v>0</v>
      </c>
      <c r="AO1322" s="785"/>
      <c r="AP1322" s="309">
        <f t="shared" si="4822"/>
        <v>0</v>
      </c>
      <c r="AQ1322" s="785"/>
      <c r="AR1322" s="309">
        <f t="shared" si="4823"/>
        <v>0</v>
      </c>
      <c r="AT1322" s="782">
        <f t="shared" si="4850"/>
        <v>0</v>
      </c>
      <c r="AU1322" s="782">
        <f t="shared" si="4851"/>
        <v>0</v>
      </c>
      <c r="AV1322" s="782">
        <f t="shared" si="4852"/>
        <v>0</v>
      </c>
      <c r="AW1322" s="788" t="e">
        <f t="shared" si="4853"/>
        <v>#DIV/0!</v>
      </c>
      <c r="AY1322" s="781">
        <f t="shared" si="4854"/>
        <v>0</v>
      </c>
      <c r="AZ1322" s="777"/>
      <c r="BA1322" s="781">
        <f t="shared" si="4855"/>
        <v>0</v>
      </c>
      <c r="BB1322" s="777"/>
      <c r="BC1322" s="781">
        <f t="shared" si="4856"/>
        <v>0</v>
      </c>
      <c r="BD1322" s="777"/>
      <c r="BE1322" s="781">
        <f t="shared" si="4857"/>
        <v>0</v>
      </c>
      <c r="BF1322" s="777"/>
      <c r="BG1322" s="781">
        <f t="shared" si="4858"/>
        <v>0</v>
      </c>
      <c r="BH1322" s="777"/>
      <c r="BI1322" s="781">
        <f t="shared" si="4859"/>
        <v>0</v>
      </c>
      <c r="BJ1322" s="777"/>
      <c r="BK1322" s="781">
        <f t="shared" si="4860"/>
        <v>0</v>
      </c>
      <c r="BL1322" s="777"/>
      <c r="BM1322" s="781">
        <f t="shared" si="4861"/>
        <v>0</v>
      </c>
      <c r="BN1322" s="777"/>
      <c r="BO1322" s="781">
        <f t="shared" si="4862"/>
        <v>0</v>
      </c>
      <c r="BP1322" s="777"/>
      <c r="BQ1322" s="781">
        <f t="shared" si="4863"/>
        <v>0</v>
      </c>
      <c r="BR1322" s="777"/>
    </row>
    <row r="1323" spans="1:70" ht="57" outlineLevel="3">
      <c r="A1323" s="1250">
        <v>302849</v>
      </c>
      <c r="B1323" s="10"/>
      <c r="C1323" s="121" t="s">
        <v>115</v>
      </c>
      <c r="D1323" s="1401" t="s">
        <v>4000</v>
      </c>
      <c r="E1323" s="43" t="str">
        <f t="shared" si="4812"/>
        <v>T</v>
      </c>
      <c r="F1323" s="37" t="s">
        <v>290</v>
      </c>
      <c r="G1323" s="122" t="s">
        <v>325</v>
      </c>
      <c r="H1323" s="1076">
        <v>1</v>
      </c>
      <c r="I1323" s="1141"/>
      <c r="J1323" s="1142"/>
      <c r="K1323" s="1032">
        <f t="shared" si="4813"/>
        <v>0</v>
      </c>
      <c r="L1323" s="208"/>
      <c r="M1323" s="128"/>
      <c r="N1323" s="409"/>
      <c r="O1323" s="409"/>
      <c r="Q1323" s="684" t="s">
        <v>1885</v>
      </c>
      <c r="R1323" s="692" t="s">
        <v>2003</v>
      </c>
      <c r="T1323" s="680" t="str">
        <f>IF(IF(A1323=0,TRUE(),D1323=IFERROR(VLOOKUP(A1323,Zaplecze_Weryfikacja!A:B,2,FALSE),2))=TRUE(),"Tak","Nie")</f>
        <v>Nie</v>
      </c>
      <c r="U1323" s="681" t="str">
        <f>IF(T1323="Tak"," ",IF(IFERROR(VLOOKUP(A1323,Zaplecze_Weryfikacja!A:B,2,FALSE),"Inny numer Lp")="Inny numer Lp","Inny numer Lp",IF(VLOOKUP(A1323,Zaplecze_Weryfikacja!A:B,2,FALSE)=D1323,"Nieznana przyczyna","Inny opis")))</f>
        <v>Inny opis</v>
      </c>
      <c r="Y1323" s="785"/>
      <c r="Z1323" s="309">
        <f t="shared" si="4814"/>
        <v>0</v>
      </c>
      <c r="AA1323" s="785"/>
      <c r="AB1323" s="309">
        <f t="shared" si="4815"/>
        <v>0</v>
      </c>
      <c r="AC1323" s="785"/>
      <c r="AD1323" s="309">
        <f t="shared" si="4816"/>
        <v>0</v>
      </c>
      <c r="AE1323" s="785"/>
      <c r="AF1323" s="309">
        <f t="shared" si="4817"/>
        <v>0</v>
      </c>
      <c r="AG1323" s="785"/>
      <c r="AH1323" s="309">
        <f t="shared" si="4818"/>
        <v>0</v>
      </c>
      <c r="AI1323" s="785"/>
      <c r="AJ1323" s="309">
        <f t="shared" si="4819"/>
        <v>0</v>
      </c>
      <c r="AK1323" s="785"/>
      <c r="AL1323" s="309">
        <f t="shared" si="4820"/>
        <v>0</v>
      </c>
      <c r="AM1323" s="785"/>
      <c r="AN1323" s="309">
        <f t="shared" si="4821"/>
        <v>0</v>
      </c>
      <c r="AO1323" s="785"/>
      <c r="AP1323" s="309">
        <f t="shared" si="4822"/>
        <v>0</v>
      </c>
      <c r="AQ1323" s="785"/>
      <c r="AR1323" s="309">
        <f t="shared" si="4823"/>
        <v>0</v>
      </c>
      <c r="AT1323" s="782">
        <f t="shared" si="4850"/>
        <v>0</v>
      </c>
      <c r="AU1323" s="782">
        <f t="shared" si="4851"/>
        <v>0</v>
      </c>
      <c r="AV1323" s="782">
        <f t="shared" si="4852"/>
        <v>0</v>
      </c>
      <c r="AW1323" s="788" t="e">
        <f t="shared" si="4853"/>
        <v>#DIV/0!</v>
      </c>
      <c r="AY1323" s="781">
        <f t="shared" si="4854"/>
        <v>0</v>
      </c>
      <c r="AZ1323" s="777"/>
      <c r="BA1323" s="781">
        <f t="shared" si="4855"/>
        <v>0</v>
      </c>
      <c r="BB1323" s="777"/>
      <c r="BC1323" s="781">
        <f t="shared" si="4856"/>
        <v>0</v>
      </c>
      <c r="BD1323" s="777"/>
      <c r="BE1323" s="781">
        <f t="shared" si="4857"/>
        <v>0</v>
      </c>
      <c r="BF1323" s="777"/>
      <c r="BG1323" s="781">
        <f t="shared" si="4858"/>
        <v>0</v>
      </c>
      <c r="BH1323" s="777"/>
      <c r="BI1323" s="781">
        <f t="shared" si="4859"/>
        <v>0</v>
      </c>
      <c r="BJ1323" s="777"/>
      <c r="BK1323" s="781">
        <f t="shared" si="4860"/>
        <v>0</v>
      </c>
      <c r="BL1323" s="777"/>
      <c r="BM1323" s="781">
        <f t="shared" si="4861"/>
        <v>0</v>
      </c>
      <c r="BN1323" s="777"/>
      <c r="BO1323" s="781">
        <f t="shared" si="4862"/>
        <v>0</v>
      </c>
      <c r="BP1323" s="777"/>
      <c r="BQ1323" s="781">
        <f t="shared" si="4863"/>
        <v>0</v>
      </c>
      <c r="BR1323" s="777"/>
    </row>
    <row r="1324" spans="1:70" outlineLevel="3">
      <c r="A1324" s="1250">
        <v>302850</v>
      </c>
      <c r="B1324" s="10"/>
      <c r="C1324" s="121" t="s">
        <v>115</v>
      </c>
      <c r="D1324" s="179" t="s">
        <v>1032</v>
      </c>
      <c r="E1324" s="43" t="str">
        <f t="shared" si="4812"/>
        <v>T</v>
      </c>
      <c r="F1324" s="37" t="s">
        <v>3201</v>
      </c>
      <c r="G1324" s="122" t="s">
        <v>324</v>
      </c>
      <c r="H1324" s="1249">
        <v>15.5</v>
      </c>
      <c r="I1324" s="1141"/>
      <c r="J1324" s="1142"/>
      <c r="K1324" s="1032">
        <f t="shared" si="4813"/>
        <v>0</v>
      </c>
      <c r="L1324" s="208"/>
      <c r="M1324" s="128"/>
      <c r="N1324" s="409"/>
      <c r="O1324" s="409"/>
      <c r="Q1324" s="684" t="s">
        <v>1871</v>
      </c>
      <c r="R1324" s="692" t="s">
        <v>2003</v>
      </c>
      <c r="T1324" s="680" t="str">
        <f>IF(IF(A1324=0,TRUE(),D1324=IFERROR(VLOOKUP(A1324,Zaplecze_Weryfikacja!A:B,2,FALSE),2))=TRUE(),"Tak","Nie")</f>
        <v>Nie</v>
      </c>
      <c r="U1324" s="681" t="str">
        <f>IF(T1324="Tak"," ",IF(IFERROR(VLOOKUP(A1324,Zaplecze_Weryfikacja!A:B,2,FALSE),"Inny numer Lp")="Inny numer Lp","Inny numer Lp",IF(VLOOKUP(A1324,Zaplecze_Weryfikacja!A:B,2,FALSE)=D1324,"Nieznana przyczyna","Inny opis")))</f>
        <v>Inny opis</v>
      </c>
      <c r="Y1324" s="785"/>
      <c r="Z1324" s="309">
        <f t="shared" si="4814"/>
        <v>0</v>
      </c>
      <c r="AA1324" s="785"/>
      <c r="AB1324" s="309">
        <f t="shared" si="4815"/>
        <v>0</v>
      </c>
      <c r="AC1324" s="785"/>
      <c r="AD1324" s="309">
        <f t="shared" si="4816"/>
        <v>0</v>
      </c>
      <c r="AE1324" s="785"/>
      <c r="AF1324" s="309">
        <f t="shared" si="4817"/>
        <v>0</v>
      </c>
      <c r="AG1324" s="785"/>
      <c r="AH1324" s="309">
        <f t="shared" si="4818"/>
        <v>0</v>
      </c>
      <c r="AI1324" s="785"/>
      <c r="AJ1324" s="309">
        <f t="shared" si="4819"/>
        <v>0</v>
      </c>
      <c r="AK1324" s="785"/>
      <c r="AL1324" s="309">
        <f t="shared" si="4820"/>
        <v>0</v>
      </c>
      <c r="AM1324" s="785"/>
      <c r="AN1324" s="309">
        <f t="shared" si="4821"/>
        <v>0</v>
      </c>
      <c r="AO1324" s="785"/>
      <c r="AP1324" s="309">
        <f t="shared" si="4822"/>
        <v>0</v>
      </c>
      <c r="AQ1324" s="785"/>
      <c r="AR1324" s="309">
        <f t="shared" si="4823"/>
        <v>0</v>
      </c>
      <c r="AT1324" s="782">
        <f t="shared" si="4850"/>
        <v>0</v>
      </c>
      <c r="AU1324" s="782">
        <f t="shared" si="4851"/>
        <v>0</v>
      </c>
      <c r="AV1324" s="782">
        <f t="shared" si="4852"/>
        <v>0</v>
      </c>
      <c r="AW1324" s="788" t="e">
        <f t="shared" si="4853"/>
        <v>#DIV/0!</v>
      </c>
      <c r="AY1324" s="781">
        <f t="shared" si="4854"/>
        <v>0</v>
      </c>
      <c r="AZ1324" s="777"/>
      <c r="BA1324" s="781">
        <f t="shared" si="4855"/>
        <v>0</v>
      </c>
      <c r="BB1324" s="777"/>
      <c r="BC1324" s="781">
        <f t="shared" si="4856"/>
        <v>0</v>
      </c>
      <c r="BD1324" s="777"/>
      <c r="BE1324" s="781">
        <f t="shared" si="4857"/>
        <v>0</v>
      </c>
      <c r="BF1324" s="777"/>
      <c r="BG1324" s="781">
        <f t="shared" si="4858"/>
        <v>0</v>
      </c>
      <c r="BH1324" s="777"/>
      <c r="BI1324" s="781">
        <f t="shared" si="4859"/>
        <v>0</v>
      </c>
      <c r="BJ1324" s="777"/>
      <c r="BK1324" s="781">
        <f t="shared" si="4860"/>
        <v>0</v>
      </c>
      <c r="BL1324" s="777"/>
      <c r="BM1324" s="781">
        <f t="shared" si="4861"/>
        <v>0</v>
      </c>
      <c r="BN1324" s="777"/>
      <c r="BO1324" s="781">
        <f t="shared" si="4862"/>
        <v>0</v>
      </c>
      <c r="BP1324" s="777"/>
      <c r="BQ1324" s="781">
        <f t="shared" si="4863"/>
        <v>0</v>
      </c>
      <c r="BR1324" s="777"/>
    </row>
    <row r="1325" spans="1:70" outlineLevel="3">
      <c r="A1325" s="6">
        <v>302851</v>
      </c>
      <c r="B1325" s="10"/>
      <c r="C1325" s="121" t="s">
        <v>115</v>
      </c>
      <c r="D1325" s="198" t="s">
        <v>1033</v>
      </c>
      <c r="E1325" s="43" t="str">
        <f t="shared" si="4812"/>
        <v>N</v>
      </c>
      <c r="F1325" s="45"/>
      <c r="G1325" s="122" t="s">
        <v>325</v>
      </c>
      <c r="H1325" s="1076"/>
      <c r="I1325" s="1141"/>
      <c r="J1325" s="1142"/>
      <c r="K1325" s="1032">
        <f t="shared" si="4813"/>
        <v>0</v>
      </c>
      <c r="L1325" s="208"/>
      <c r="M1325" s="128"/>
      <c r="N1325" s="409"/>
      <c r="O1325" s="409"/>
      <c r="Q1325" s="684" t="s">
        <v>1890</v>
      </c>
      <c r="R1325" s="692" t="s">
        <v>2003</v>
      </c>
      <c r="T1325" s="680" t="str">
        <f>IF(IF(A1325=0,TRUE(),D1325=IFERROR(VLOOKUP(A1325,Zaplecze_Weryfikacja!A:B,2,FALSE),2))=TRUE(),"Tak","Nie")</f>
        <v>Nie</v>
      </c>
      <c r="U1325" s="681" t="str">
        <f>IF(T1325="Tak"," ",IF(IFERROR(VLOOKUP(A1325,Zaplecze_Weryfikacja!A:B,2,FALSE),"Inny numer Lp")="Inny numer Lp","Inny numer Lp",IF(VLOOKUP(A1325,Zaplecze_Weryfikacja!A:B,2,FALSE)=D1325,"Nieznana przyczyna","Inny opis")))</f>
        <v>Inny opis</v>
      </c>
      <c r="Y1325" s="785"/>
      <c r="Z1325" s="309">
        <f t="shared" si="4814"/>
        <v>0</v>
      </c>
      <c r="AA1325" s="785"/>
      <c r="AB1325" s="309">
        <f t="shared" si="4815"/>
        <v>0</v>
      </c>
      <c r="AC1325" s="785"/>
      <c r="AD1325" s="309">
        <f t="shared" si="4816"/>
        <v>0</v>
      </c>
      <c r="AE1325" s="785"/>
      <c r="AF1325" s="309">
        <f t="shared" si="4817"/>
        <v>0</v>
      </c>
      <c r="AG1325" s="785"/>
      <c r="AH1325" s="309">
        <f t="shared" si="4818"/>
        <v>0</v>
      </c>
      <c r="AI1325" s="785"/>
      <c r="AJ1325" s="309">
        <f t="shared" si="4819"/>
        <v>0</v>
      </c>
      <c r="AK1325" s="785"/>
      <c r="AL1325" s="309">
        <f t="shared" si="4820"/>
        <v>0</v>
      </c>
      <c r="AM1325" s="785"/>
      <c r="AN1325" s="309">
        <f t="shared" si="4821"/>
        <v>0</v>
      </c>
      <c r="AO1325" s="785"/>
      <c r="AP1325" s="309">
        <f t="shared" si="4822"/>
        <v>0</v>
      </c>
      <c r="AQ1325" s="785"/>
      <c r="AR1325" s="309">
        <f t="shared" si="4823"/>
        <v>0</v>
      </c>
      <c r="AT1325" s="782">
        <f t="shared" si="4850"/>
        <v>0</v>
      </c>
      <c r="AU1325" s="782">
        <f t="shared" si="4851"/>
        <v>0</v>
      </c>
      <c r="AV1325" s="782">
        <f t="shared" si="4852"/>
        <v>0</v>
      </c>
      <c r="AW1325" s="788" t="e">
        <f t="shared" si="4853"/>
        <v>#DIV/0!</v>
      </c>
      <c r="AY1325" s="781">
        <f t="shared" si="4854"/>
        <v>0</v>
      </c>
      <c r="AZ1325" s="777"/>
      <c r="BA1325" s="781">
        <f t="shared" si="4855"/>
        <v>0</v>
      </c>
      <c r="BB1325" s="777"/>
      <c r="BC1325" s="781">
        <f t="shared" si="4856"/>
        <v>0</v>
      </c>
      <c r="BD1325" s="777"/>
      <c r="BE1325" s="781">
        <f t="shared" si="4857"/>
        <v>0</v>
      </c>
      <c r="BF1325" s="777"/>
      <c r="BG1325" s="781">
        <f t="shared" si="4858"/>
        <v>0</v>
      </c>
      <c r="BH1325" s="777"/>
      <c r="BI1325" s="781">
        <f t="shared" si="4859"/>
        <v>0</v>
      </c>
      <c r="BJ1325" s="777"/>
      <c r="BK1325" s="781">
        <f t="shared" si="4860"/>
        <v>0</v>
      </c>
      <c r="BL1325" s="777"/>
      <c r="BM1325" s="781">
        <f t="shared" si="4861"/>
        <v>0</v>
      </c>
      <c r="BN1325" s="777"/>
      <c r="BO1325" s="781">
        <f t="shared" si="4862"/>
        <v>0</v>
      </c>
      <c r="BP1325" s="777"/>
      <c r="BQ1325" s="781">
        <f t="shared" si="4863"/>
        <v>0</v>
      </c>
      <c r="BR1325" s="777"/>
    </row>
    <row r="1326" spans="1:70" outlineLevel="3">
      <c r="A1326" s="6">
        <v>302852</v>
      </c>
      <c r="B1326" s="10"/>
      <c r="C1326" s="121" t="s">
        <v>115</v>
      </c>
      <c r="D1326" s="198" t="s">
        <v>928</v>
      </c>
      <c r="E1326" s="43" t="str">
        <f t="shared" si="4812"/>
        <v>N</v>
      </c>
      <c r="F1326" s="122"/>
      <c r="G1326" s="122" t="s">
        <v>327</v>
      </c>
      <c r="H1326" s="1076"/>
      <c r="I1326" s="1141"/>
      <c r="J1326" s="1142"/>
      <c r="K1326" s="1032">
        <f t="shared" si="4813"/>
        <v>0</v>
      </c>
      <c r="L1326" s="208"/>
      <c r="M1326" s="128"/>
      <c r="N1326" s="409"/>
      <c r="O1326" s="409"/>
      <c r="Q1326" s="684" t="s">
        <v>1894</v>
      </c>
      <c r="R1326" s="692" t="s">
        <v>2003</v>
      </c>
      <c r="T1326" s="680" t="str">
        <f>IF(IF(A1326=0,TRUE(),D1326=IFERROR(VLOOKUP(A1326,Zaplecze_Weryfikacja!A:B,2,FALSE),2))=TRUE(),"Tak","Nie")</f>
        <v>Nie</v>
      </c>
      <c r="U1326" s="681" t="str">
        <f>IF(T1326="Tak"," ",IF(IFERROR(VLOOKUP(A1326,Zaplecze_Weryfikacja!A:B,2,FALSE),"Inny numer Lp")="Inny numer Lp","Inny numer Lp",IF(VLOOKUP(A1326,Zaplecze_Weryfikacja!A:B,2,FALSE)=D1326,"Nieznana przyczyna","Inny opis")))</f>
        <v>Inny opis</v>
      </c>
      <c r="Y1326" s="785"/>
      <c r="Z1326" s="309">
        <f t="shared" si="4814"/>
        <v>0</v>
      </c>
      <c r="AA1326" s="785"/>
      <c r="AB1326" s="309">
        <f t="shared" si="4815"/>
        <v>0</v>
      </c>
      <c r="AC1326" s="785"/>
      <c r="AD1326" s="309">
        <f t="shared" si="4816"/>
        <v>0</v>
      </c>
      <c r="AE1326" s="785"/>
      <c r="AF1326" s="309">
        <f t="shared" si="4817"/>
        <v>0</v>
      </c>
      <c r="AG1326" s="785"/>
      <c r="AH1326" s="309">
        <f t="shared" si="4818"/>
        <v>0</v>
      </c>
      <c r="AI1326" s="785"/>
      <c r="AJ1326" s="309">
        <f t="shared" si="4819"/>
        <v>0</v>
      </c>
      <c r="AK1326" s="785"/>
      <c r="AL1326" s="309">
        <f t="shared" si="4820"/>
        <v>0</v>
      </c>
      <c r="AM1326" s="785"/>
      <c r="AN1326" s="309">
        <f t="shared" si="4821"/>
        <v>0</v>
      </c>
      <c r="AO1326" s="785"/>
      <c r="AP1326" s="309">
        <f t="shared" si="4822"/>
        <v>0</v>
      </c>
      <c r="AQ1326" s="785"/>
      <c r="AR1326" s="309">
        <f t="shared" si="4823"/>
        <v>0</v>
      </c>
      <c r="AT1326" s="782">
        <f t="shared" si="4850"/>
        <v>0</v>
      </c>
      <c r="AU1326" s="782">
        <f t="shared" si="4851"/>
        <v>0</v>
      </c>
      <c r="AV1326" s="782">
        <f t="shared" si="4852"/>
        <v>0</v>
      </c>
      <c r="AW1326" s="788" t="e">
        <f t="shared" si="4853"/>
        <v>#DIV/0!</v>
      </c>
      <c r="AY1326" s="781">
        <f t="shared" si="4854"/>
        <v>0</v>
      </c>
      <c r="AZ1326" s="777"/>
      <c r="BA1326" s="781">
        <f t="shared" si="4855"/>
        <v>0</v>
      </c>
      <c r="BB1326" s="777"/>
      <c r="BC1326" s="781">
        <f t="shared" si="4856"/>
        <v>0</v>
      </c>
      <c r="BD1326" s="777"/>
      <c r="BE1326" s="781">
        <f t="shared" si="4857"/>
        <v>0</v>
      </c>
      <c r="BF1326" s="777"/>
      <c r="BG1326" s="781">
        <f t="shared" si="4858"/>
        <v>0</v>
      </c>
      <c r="BH1326" s="777"/>
      <c r="BI1326" s="781">
        <f t="shared" si="4859"/>
        <v>0</v>
      </c>
      <c r="BJ1326" s="777"/>
      <c r="BK1326" s="781">
        <f t="shared" si="4860"/>
        <v>0</v>
      </c>
      <c r="BL1326" s="777"/>
      <c r="BM1326" s="781">
        <f t="shared" si="4861"/>
        <v>0</v>
      </c>
      <c r="BN1326" s="777"/>
      <c r="BO1326" s="781">
        <f t="shared" si="4862"/>
        <v>0</v>
      </c>
      <c r="BP1326" s="777"/>
      <c r="BQ1326" s="781">
        <f t="shared" si="4863"/>
        <v>0</v>
      </c>
      <c r="BR1326" s="777"/>
    </row>
    <row r="1327" spans="1:70" outlineLevel="3">
      <c r="A1327" s="6">
        <v>302853</v>
      </c>
      <c r="B1327" s="10"/>
      <c r="C1327" s="121" t="s">
        <v>115</v>
      </c>
      <c r="D1327" s="198" t="s">
        <v>953</v>
      </c>
      <c r="E1327" s="43" t="str">
        <f t="shared" si="4812"/>
        <v>N</v>
      </c>
      <c r="F1327" s="45"/>
      <c r="G1327" s="122" t="s">
        <v>327</v>
      </c>
      <c r="H1327" s="1076"/>
      <c r="I1327" s="1141"/>
      <c r="J1327" s="1142"/>
      <c r="K1327" s="1032">
        <f t="shared" si="4813"/>
        <v>0</v>
      </c>
      <c r="L1327" s="208"/>
      <c r="M1327" s="128"/>
      <c r="N1327" s="409"/>
      <c r="O1327" s="409"/>
      <c r="Q1327" s="684" t="s">
        <v>1887</v>
      </c>
      <c r="R1327" s="692" t="s">
        <v>2003</v>
      </c>
      <c r="T1327" s="680" t="str">
        <f>IF(IF(A1327=0,TRUE(),D1327=IFERROR(VLOOKUP(A1327,Zaplecze_Weryfikacja!A:B,2,FALSE),2))=TRUE(),"Tak","Nie")</f>
        <v>Nie</v>
      </c>
      <c r="U1327" s="681" t="str">
        <f>IF(T1327="Tak"," ",IF(IFERROR(VLOOKUP(A1327,Zaplecze_Weryfikacja!A:B,2,FALSE),"Inny numer Lp")="Inny numer Lp","Inny numer Lp",IF(VLOOKUP(A1327,Zaplecze_Weryfikacja!A:B,2,FALSE)=D1327,"Nieznana przyczyna","Inny opis")))</f>
        <v>Inny opis</v>
      </c>
      <c r="Y1327" s="785"/>
      <c r="Z1327" s="309">
        <f t="shared" si="4814"/>
        <v>0</v>
      </c>
      <c r="AA1327" s="785"/>
      <c r="AB1327" s="309">
        <f t="shared" si="4815"/>
        <v>0</v>
      </c>
      <c r="AC1327" s="785"/>
      <c r="AD1327" s="309">
        <f t="shared" si="4816"/>
        <v>0</v>
      </c>
      <c r="AE1327" s="785"/>
      <c r="AF1327" s="309">
        <f t="shared" si="4817"/>
        <v>0</v>
      </c>
      <c r="AG1327" s="785"/>
      <c r="AH1327" s="309">
        <f t="shared" si="4818"/>
        <v>0</v>
      </c>
      <c r="AI1327" s="785"/>
      <c r="AJ1327" s="309">
        <f t="shared" si="4819"/>
        <v>0</v>
      </c>
      <c r="AK1327" s="785"/>
      <c r="AL1327" s="309">
        <f t="shared" si="4820"/>
        <v>0</v>
      </c>
      <c r="AM1327" s="785"/>
      <c r="AN1327" s="309">
        <f t="shared" si="4821"/>
        <v>0</v>
      </c>
      <c r="AO1327" s="785"/>
      <c r="AP1327" s="309">
        <f t="shared" si="4822"/>
        <v>0</v>
      </c>
      <c r="AQ1327" s="785"/>
      <c r="AR1327" s="309">
        <f t="shared" si="4823"/>
        <v>0</v>
      </c>
      <c r="AT1327" s="782">
        <f t="shared" si="4850"/>
        <v>0</v>
      </c>
      <c r="AU1327" s="782">
        <f t="shared" si="4851"/>
        <v>0</v>
      </c>
      <c r="AV1327" s="782">
        <f t="shared" si="4852"/>
        <v>0</v>
      </c>
      <c r="AW1327" s="788" t="e">
        <f t="shared" si="4853"/>
        <v>#DIV/0!</v>
      </c>
      <c r="AY1327" s="781">
        <f t="shared" si="4854"/>
        <v>0</v>
      </c>
      <c r="AZ1327" s="777"/>
      <c r="BA1327" s="781">
        <f t="shared" si="4855"/>
        <v>0</v>
      </c>
      <c r="BB1327" s="777"/>
      <c r="BC1327" s="781">
        <f t="shared" si="4856"/>
        <v>0</v>
      </c>
      <c r="BD1327" s="777"/>
      <c r="BE1327" s="781">
        <f t="shared" si="4857"/>
        <v>0</v>
      </c>
      <c r="BF1327" s="777"/>
      <c r="BG1327" s="781">
        <f t="shared" si="4858"/>
        <v>0</v>
      </c>
      <c r="BH1327" s="777"/>
      <c r="BI1327" s="781">
        <f t="shared" si="4859"/>
        <v>0</v>
      </c>
      <c r="BJ1327" s="777"/>
      <c r="BK1327" s="781">
        <f t="shared" si="4860"/>
        <v>0</v>
      </c>
      <c r="BL1327" s="777"/>
      <c r="BM1327" s="781">
        <f t="shared" si="4861"/>
        <v>0</v>
      </c>
      <c r="BN1327" s="777"/>
      <c r="BO1327" s="781">
        <f t="shared" si="4862"/>
        <v>0</v>
      </c>
      <c r="BP1327" s="777"/>
      <c r="BQ1327" s="781">
        <f t="shared" si="4863"/>
        <v>0</v>
      </c>
      <c r="BR1327" s="777"/>
    </row>
    <row r="1328" spans="1:70" outlineLevel="3">
      <c r="A1328" s="6">
        <v>302854</v>
      </c>
      <c r="B1328" s="10"/>
      <c r="C1328" s="121" t="s">
        <v>115</v>
      </c>
      <c r="D1328" s="154" t="s">
        <v>937</v>
      </c>
      <c r="E1328" s="43" t="str">
        <f t="shared" si="4812"/>
        <v>N</v>
      </c>
      <c r="F1328" s="45"/>
      <c r="G1328" s="122" t="s">
        <v>327</v>
      </c>
      <c r="H1328" s="1076"/>
      <c r="I1328" s="1141"/>
      <c r="J1328" s="1142"/>
      <c r="K1328" s="1032">
        <f t="shared" si="4813"/>
        <v>0</v>
      </c>
      <c r="L1328" s="208"/>
      <c r="M1328" s="128"/>
      <c r="N1328" s="409"/>
      <c r="O1328" s="409"/>
      <c r="Q1328" s="684" t="s">
        <v>1894</v>
      </c>
      <c r="R1328" s="692" t="s">
        <v>2003</v>
      </c>
      <c r="T1328" s="680" t="str">
        <f>IF(IF(A1328=0,TRUE(),D1328=IFERROR(VLOOKUP(A1328,Zaplecze_Weryfikacja!A:B,2,FALSE),2))=TRUE(),"Tak","Nie")</f>
        <v>Nie</v>
      </c>
      <c r="U1328" s="681" t="str">
        <f>IF(T1328="Tak"," ",IF(IFERROR(VLOOKUP(A1328,Zaplecze_Weryfikacja!A:B,2,FALSE),"Inny numer Lp")="Inny numer Lp","Inny numer Lp",IF(VLOOKUP(A1328,Zaplecze_Weryfikacja!A:B,2,FALSE)=D1328,"Nieznana przyczyna","Inny opis")))</f>
        <v>Inny opis</v>
      </c>
      <c r="Y1328" s="785"/>
      <c r="Z1328" s="309">
        <f t="shared" si="4814"/>
        <v>0</v>
      </c>
      <c r="AA1328" s="785"/>
      <c r="AB1328" s="309">
        <f t="shared" si="4815"/>
        <v>0</v>
      </c>
      <c r="AC1328" s="785"/>
      <c r="AD1328" s="309">
        <f t="shared" si="4816"/>
        <v>0</v>
      </c>
      <c r="AE1328" s="785"/>
      <c r="AF1328" s="309">
        <f t="shared" si="4817"/>
        <v>0</v>
      </c>
      <c r="AG1328" s="785"/>
      <c r="AH1328" s="309">
        <f t="shared" si="4818"/>
        <v>0</v>
      </c>
      <c r="AI1328" s="785"/>
      <c r="AJ1328" s="309">
        <f t="shared" si="4819"/>
        <v>0</v>
      </c>
      <c r="AK1328" s="785"/>
      <c r="AL1328" s="309">
        <f t="shared" si="4820"/>
        <v>0</v>
      </c>
      <c r="AM1328" s="785"/>
      <c r="AN1328" s="309">
        <f t="shared" si="4821"/>
        <v>0</v>
      </c>
      <c r="AO1328" s="785"/>
      <c r="AP1328" s="309">
        <f t="shared" si="4822"/>
        <v>0</v>
      </c>
      <c r="AQ1328" s="785"/>
      <c r="AR1328" s="309">
        <f t="shared" si="4823"/>
        <v>0</v>
      </c>
      <c r="AT1328" s="782">
        <f t="shared" si="4850"/>
        <v>0</v>
      </c>
      <c r="AU1328" s="782">
        <f t="shared" si="4851"/>
        <v>0</v>
      </c>
      <c r="AV1328" s="782">
        <f t="shared" si="4852"/>
        <v>0</v>
      </c>
      <c r="AW1328" s="788" t="e">
        <f t="shared" si="4853"/>
        <v>#DIV/0!</v>
      </c>
      <c r="AY1328" s="781">
        <f t="shared" si="4854"/>
        <v>0</v>
      </c>
      <c r="AZ1328" s="777"/>
      <c r="BA1328" s="781">
        <f t="shared" si="4855"/>
        <v>0</v>
      </c>
      <c r="BB1328" s="777"/>
      <c r="BC1328" s="781">
        <f t="shared" si="4856"/>
        <v>0</v>
      </c>
      <c r="BD1328" s="777"/>
      <c r="BE1328" s="781">
        <f t="shared" si="4857"/>
        <v>0</v>
      </c>
      <c r="BF1328" s="777"/>
      <c r="BG1328" s="781">
        <f t="shared" si="4858"/>
        <v>0</v>
      </c>
      <c r="BH1328" s="777"/>
      <c r="BI1328" s="781">
        <f t="shared" si="4859"/>
        <v>0</v>
      </c>
      <c r="BJ1328" s="777"/>
      <c r="BK1328" s="781">
        <f t="shared" si="4860"/>
        <v>0</v>
      </c>
      <c r="BL1328" s="777"/>
      <c r="BM1328" s="781">
        <f t="shared" si="4861"/>
        <v>0</v>
      </c>
      <c r="BN1328" s="777"/>
      <c r="BO1328" s="781">
        <f t="shared" si="4862"/>
        <v>0</v>
      </c>
      <c r="BP1328" s="777"/>
      <c r="BQ1328" s="781">
        <f t="shared" si="4863"/>
        <v>0</v>
      </c>
      <c r="BR1328" s="777"/>
    </row>
    <row r="1329" spans="1:70" outlineLevel="3">
      <c r="A1329" s="6">
        <v>302855</v>
      </c>
      <c r="B1329" s="10"/>
      <c r="C1329" s="121" t="s">
        <v>115</v>
      </c>
      <c r="D1329" s="202" t="s">
        <v>938</v>
      </c>
      <c r="E1329" s="43" t="str">
        <f t="shared" si="4812"/>
        <v>N</v>
      </c>
      <c r="F1329" s="122"/>
      <c r="G1329" s="122" t="s">
        <v>327</v>
      </c>
      <c r="H1329" s="1076"/>
      <c r="I1329" s="1141"/>
      <c r="J1329" s="1142"/>
      <c r="K1329" s="1032">
        <f t="shared" si="4813"/>
        <v>0</v>
      </c>
      <c r="L1329" s="208"/>
      <c r="M1329" s="128"/>
      <c r="N1329" s="409"/>
      <c r="O1329" s="409"/>
      <c r="Q1329" s="684" t="s">
        <v>1887</v>
      </c>
      <c r="R1329" s="692" t="s">
        <v>2003</v>
      </c>
      <c r="T1329" s="680" t="str">
        <f>IF(IF(A1329=0,TRUE(),D1329=IFERROR(VLOOKUP(A1329,Zaplecze_Weryfikacja!A:B,2,FALSE),2))=TRUE(),"Tak","Nie")</f>
        <v>Tak</v>
      </c>
      <c r="U1329" s="681" t="str">
        <f>IF(T1329="Tak"," ",IF(IFERROR(VLOOKUP(A1329,Zaplecze_Weryfikacja!A:B,2,FALSE),"Inny numer Lp")="Inny numer Lp","Inny numer Lp",IF(VLOOKUP(A1329,Zaplecze_Weryfikacja!A:B,2,FALSE)=D1329,"Nieznana przyczyna","Inny opis")))</f>
        <v xml:space="preserve"> </v>
      </c>
      <c r="Y1329" s="785"/>
      <c r="Z1329" s="309">
        <f t="shared" si="4814"/>
        <v>0</v>
      </c>
      <c r="AA1329" s="785"/>
      <c r="AB1329" s="309">
        <f t="shared" si="4815"/>
        <v>0</v>
      </c>
      <c r="AC1329" s="785"/>
      <c r="AD1329" s="309">
        <f t="shared" si="4816"/>
        <v>0</v>
      </c>
      <c r="AE1329" s="785"/>
      <c r="AF1329" s="309">
        <f t="shared" si="4817"/>
        <v>0</v>
      </c>
      <c r="AG1329" s="785"/>
      <c r="AH1329" s="309">
        <f t="shared" si="4818"/>
        <v>0</v>
      </c>
      <c r="AI1329" s="785"/>
      <c r="AJ1329" s="309">
        <f t="shared" si="4819"/>
        <v>0</v>
      </c>
      <c r="AK1329" s="785"/>
      <c r="AL1329" s="309">
        <f t="shared" si="4820"/>
        <v>0</v>
      </c>
      <c r="AM1329" s="785"/>
      <c r="AN1329" s="309">
        <f t="shared" si="4821"/>
        <v>0</v>
      </c>
      <c r="AO1329" s="785"/>
      <c r="AP1329" s="309">
        <f t="shared" si="4822"/>
        <v>0</v>
      </c>
      <c r="AQ1329" s="785"/>
      <c r="AR1329" s="309">
        <f t="shared" si="4823"/>
        <v>0</v>
      </c>
      <c r="AT1329" s="782">
        <f t="shared" si="4850"/>
        <v>0</v>
      </c>
      <c r="AU1329" s="782">
        <f t="shared" si="4851"/>
        <v>0</v>
      </c>
      <c r="AV1329" s="782">
        <f t="shared" si="4852"/>
        <v>0</v>
      </c>
      <c r="AW1329" s="788" t="e">
        <f t="shared" si="4853"/>
        <v>#DIV/0!</v>
      </c>
      <c r="AY1329" s="781">
        <f t="shared" si="4854"/>
        <v>0</v>
      </c>
      <c r="AZ1329" s="777"/>
      <c r="BA1329" s="781">
        <f t="shared" si="4855"/>
        <v>0</v>
      </c>
      <c r="BB1329" s="777"/>
      <c r="BC1329" s="781">
        <f t="shared" si="4856"/>
        <v>0</v>
      </c>
      <c r="BD1329" s="777"/>
      <c r="BE1329" s="781">
        <f t="shared" si="4857"/>
        <v>0</v>
      </c>
      <c r="BF1329" s="777"/>
      <c r="BG1329" s="781">
        <f t="shared" si="4858"/>
        <v>0</v>
      </c>
      <c r="BH1329" s="777"/>
      <c r="BI1329" s="781">
        <f t="shared" si="4859"/>
        <v>0</v>
      </c>
      <c r="BJ1329" s="777"/>
      <c r="BK1329" s="781">
        <f t="shared" si="4860"/>
        <v>0</v>
      </c>
      <c r="BL1329" s="777"/>
      <c r="BM1329" s="781">
        <f t="shared" si="4861"/>
        <v>0</v>
      </c>
      <c r="BN1329" s="777"/>
      <c r="BO1329" s="781">
        <f t="shared" si="4862"/>
        <v>0</v>
      </c>
      <c r="BP1329" s="777"/>
      <c r="BQ1329" s="781">
        <f t="shared" si="4863"/>
        <v>0</v>
      </c>
      <c r="BR1329" s="777"/>
    </row>
    <row r="1330" spans="1:70" outlineLevel="3">
      <c r="A1330" s="6">
        <v>302856</v>
      </c>
      <c r="B1330" s="10"/>
      <c r="C1330" s="121" t="s">
        <v>115</v>
      </c>
      <c r="D1330" s="190" t="s">
        <v>1034</v>
      </c>
      <c r="E1330" s="43" t="str">
        <f t="shared" si="4812"/>
        <v>N</v>
      </c>
      <c r="F1330" s="45"/>
      <c r="G1330" s="122" t="s">
        <v>327</v>
      </c>
      <c r="H1330" s="1076"/>
      <c r="I1330" s="1141"/>
      <c r="J1330" s="1142"/>
      <c r="K1330" s="1032">
        <f t="shared" si="4813"/>
        <v>0</v>
      </c>
      <c r="L1330" s="208"/>
      <c r="M1330" s="128"/>
      <c r="N1330" s="409"/>
      <c r="O1330" s="409"/>
      <c r="Q1330" s="684" t="s">
        <v>1887</v>
      </c>
      <c r="R1330" s="692" t="s">
        <v>2003</v>
      </c>
      <c r="T1330" s="680" t="str">
        <f>IF(IF(A1330=0,TRUE(),D1330=IFERROR(VLOOKUP(A1330,Zaplecze_Weryfikacja!A:B,2,FALSE),2))=TRUE(),"Tak","Nie")</f>
        <v>Nie</v>
      </c>
      <c r="U1330" s="681" t="str">
        <f>IF(T1330="Tak"," ",IF(IFERROR(VLOOKUP(A1330,Zaplecze_Weryfikacja!A:B,2,FALSE),"Inny numer Lp")="Inny numer Lp","Inny numer Lp",IF(VLOOKUP(A1330,Zaplecze_Weryfikacja!A:B,2,FALSE)=D1330,"Nieznana przyczyna","Inny opis")))</f>
        <v>Inny opis</v>
      </c>
      <c r="Y1330" s="785"/>
      <c r="Z1330" s="309">
        <f t="shared" si="4814"/>
        <v>0</v>
      </c>
      <c r="AA1330" s="785"/>
      <c r="AB1330" s="309">
        <f t="shared" si="4815"/>
        <v>0</v>
      </c>
      <c r="AC1330" s="785"/>
      <c r="AD1330" s="309">
        <f t="shared" si="4816"/>
        <v>0</v>
      </c>
      <c r="AE1330" s="785"/>
      <c r="AF1330" s="309">
        <f t="shared" si="4817"/>
        <v>0</v>
      </c>
      <c r="AG1330" s="785"/>
      <c r="AH1330" s="309">
        <f t="shared" si="4818"/>
        <v>0</v>
      </c>
      <c r="AI1330" s="785"/>
      <c r="AJ1330" s="309">
        <f t="shared" si="4819"/>
        <v>0</v>
      </c>
      <c r="AK1330" s="785"/>
      <c r="AL1330" s="309">
        <f t="shared" si="4820"/>
        <v>0</v>
      </c>
      <c r="AM1330" s="785"/>
      <c r="AN1330" s="309">
        <f t="shared" si="4821"/>
        <v>0</v>
      </c>
      <c r="AO1330" s="785"/>
      <c r="AP1330" s="309">
        <f t="shared" si="4822"/>
        <v>0</v>
      </c>
      <c r="AQ1330" s="785"/>
      <c r="AR1330" s="309">
        <f t="shared" si="4823"/>
        <v>0</v>
      </c>
      <c r="AT1330" s="782">
        <f t="shared" si="4850"/>
        <v>0</v>
      </c>
      <c r="AU1330" s="782">
        <f t="shared" si="4851"/>
        <v>0</v>
      </c>
      <c r="AV1330" s="782">
        <f t="shared" si="4852"/>
        <v>0</v>
      </c>
      <c r="AW1330" s="788" t="e">
        <f t="shared" si="4853"/>
        <v>#DIV/0!</v>
      </c>
      <c r="AY1330" s="781">
        <f t="shared" si="4854"/>
        <v>0</v>
      </c>
      <c r="AZ1330" s="777"/>
      <c r="BA1330" s="781">
        <f t="shared" si="4855"/>
        <v>0</v>
      </c>
      <c r="BB1330" s="777"/>
      <c r="BC1330" s="781">
        <f t="shared" si="4856"/>
        <v>0</v>
      </c>
      <c r="BD1330" s="777"/>
      <c r="BE1330" s="781">
        <f t="shared" si="4857"/>
        <v>0</v>
      </c>
      <c r="BF1330" s="777"/>
      <c r="BG1330" s="781">
        <f t="shared" si="4858"/>
        <v>0</v>
      </c>
      <c r="BH1330" s="777"/>
      <c r="BI1330" s="781">
        <f t="shared" si="4859"/>
        <v>0</v>
      </c>
      <c r="BJ1330" s="777"/>
      <c r="BK1330" s="781">
        <f t="shared" si="4860"/>
        <v>0</v>
      </c>
      <c r="BL1330" s="777"/>
      <c r="BM1330" s="781">
        <f t="shared" si="4861"/>
        <v>0</v>
      </c>
      <c r="BN1330" s="777"/>
      <c r="BO1330" s="781">
        <f t="shared" si="4862"/>
        <v>0</v>
      </c>
      <c r="BP1330" s="777"/>
      <c r="BQ1330" s="781">
        <f t="shared" si="4863"/>
        <v>0</v>
      </c>
      <c r="BR1330" s="777"/>
    </row>
    <row r="1331" spans="1:70" ht="42.75" outlineLevel="3">
      <c r="A1331" s="1250" t="s">
        <v>4003</v>
      </c>
      <c r="B1331" s="1270"/>
      <c r="C1331" s="1271" t="s">
        <v>115</v>
      </c>
      <c r="D1331" s="1396" t="s">
        <v>4002</v>
      </c>
      <c r="E1331" s="43" t="str">
        <f t="shared" ref="E1331" si="4864">IF(H1331&gt;0,"T","N")</f>
        <v>T</v>
      </c>
      <c r="F1331" s="1405" t="s">
        <v>3816</v>
      </c>
      <c r="G1331" s="1253" t="s">
        <v>327</v>
      </c>
      <c r="H1331" s="1249">
        <v>17.5</v>
      </c>
      <c r="I1331" s="1141"/>
      <c r="J1331" s="1142"/>
      <c r="K1331" s="1032">
        <f t="shared" ref="K1331" si="4865">IF(B1331="E","E",$H1331*I1331)</f>
        <v>0</v>
      </c>
      <c r="L1331" s="208"/>
      <c r="M1331" s="128"/>
      <c r="N1331" s="409"/>
      <c r="O1331" s="409"/>
      <c r="Q1331" s="684" t="s">
        <v>1887</v>
      </c>
      <c r="R1331" s="692" t="s">
        <v>2003</v>
      </c>
      <c r="T1331" s="680" t="str">
        <f>IF(IF(A1331=0,TRUE(),D1331=IFERROR(VLOOKUP(A1331,Zaplecze_Weryfikacja!A:B,2,FALSE),2))=TRUE(),"Tak","Nie")</f>
        <v>Nie</v>
      </c>
      <c r="U1331" s="681" t="str">
        <f>IF(T1331="Tak"," ",IF(IFERROR(VLOOKUP(A1331,Zaplecze_Weryfikacja!A:B,2,FALSE),"Inny numer Lp")="Inny numer Lp","Inny numer Lp",IF(VLOOKUP(A1331,Zaplecze_Weryfikacja!A:B,2,FALSE)=D1331,"Nieznana przyczyna","Inny opis")))</f>
        <v>Inny numer Lp</v>
      </c>
      <c r="Y1331" s="785"/>
      <c r="Z1331" s="309">
        <f t="shared" ref="Z1331" si="4866">IF($B1331="E","E",$H1331*Y1331)</f>
        <v>0</v>
      </c>
      <c r="AA1331" s="785"/>
      <c r="AB1331" s="309">
        <f t="shared" ref="AB1331" si="4867">IF($B1331="E","E",$H1331*AA1331)</f>
        <v>0</v>
      </c>
      <c r="AC1331" s="785"/>
      <c r="AD1331" s="309">
        <f t="shared" ref="AD1331" si="4868">IF($B1331="E","E",$H1331*AC1331)</f>
        <v>0</v>
      </c>
      <c r="AE1331" s="785"/>
      <c r="AF1331" s="309">
        <f t="shared" ref="AF1331" si="4869">IF($B1331="E","E",$H1331*AE1331)</f>
        <v>0</v>
      </c>
      <c r="AG1331" s="785"/>
      <c r="AH1331" s="309">
        <f t="shared" ref="AH1331" si="4870">IF($B1331="E","E",$H1331*AG1331)</f>
        <v>0</v>
      </c>
      <c r="AI1331" s="785"/>
      <c r="AJ1331" s="309">
        <f t="shared" ref="AJ1331" si="4871">IF($B1331="E","E",$H1331*AI1331)</f>
        <v>0</v>
      </c>
      <c r="AK1331" s="785"/>
      <c r="AL1331" s="309">
        <f t="shared" ref="AL1331" si="4872">IF($B1331="E","E",$H1331*AK1331)</f>
        <v>0</v>
      </c>
      <c r="AM1331" s="785"/>
      <c r="AN1331" s="309">
        <f t="shared" ref="AN1331" si="4873">IF($B1331="E","E",$H1331*AM1331)</f>
        <v>0</v>
      </c>
      <c r="AO1331" s="785"/>
      <c r="AP1331" s="309">
        <f t="shared" ref="AP1331" si="4874">IF($B1331="E","E",$H1331*AO1331)</f>
        <v>0</v>
      </c>
      <c r="AQ1331" s="785"/>
      <c r="AR1331" s="309">
        <f t="shared" ref="AR1331" si="4875">IF($B1331="E","E",$H1331*AQ1331)</f>
        <v>0</v>
      </c>
      <c r="AT1331" s="782">
        <f t="shared" ref="AT1331" si="4876">MAX(Z1331,AB1331,AD1331,AF1331,AH1331,AJ1331,AL1331,AN1331,AP1331,AR1331)</f>
        <v>0</v>
      </c>
      <c r="AU1331" s="782">
        <f t="shared" ref="AU1331" si="4877">IF($AU$6=10,MIN(Z1331,AB1331,AD1331,AF1331,AH1331,AJ1331,AL1331,AN1331,AP1331,AR1331),IF($AU$6=9,MIN(Z1331,AB1331,AD1331,AF1331,AH1331,AJ1331,AL1331,AN1331,AP1331),IF($AU$6=8,MIN(Z1331,AB1331,AD1331,AF1331,AH1331,AJ1331,AL1331,AN1331),IF($AU$6=7,MIN(Z1331,AB1331,AD1331,AF1331,AH1331,AJ1331,AL1331),IF($AU$6=6,MIN(Z1331,AB1331,AD1331,AF1331,AH1331,AJ1331),IF($AU$6=5,MIN(Z1331,AB1331,AD1331,AF1331,AH1331),IF($AU$6=4,MIN(Z1331,AB1331,AD1331,AF1331),IF($AU$6=4,MIN(Z1331,AB1331,AD1331,AF1331),IF($AU$6=3,MIN(Z1331,AB1331,AD1331),IF($AU$6=3,MIN(Z1331,AB1331,AD1331),IF($AU$6=2,MIN(Z1331,AB1331),IF($AU$6=1,MIN(Z1331),"Błąd - zła ilośc oferentów"))))))))))))</f>
        <v>0</v>
      </c>
      <c r="AV1331" s="782">
        <f t="shared" ref="AV1331" si="4878">AT1331-AU1331</f>
        <v>0</v>
      </c>
      <c r="AW1331" s="788" t="e">
        <f t="shared" ref="AW1331" si="4879">AT1331/AU1331</f>
        <v>#DIV/0!</v>
      </c>
      <c r="AY1331" s="781">
        <f t="shared" ref="AY1331" si="4880">+AZ1331</f>
        <v>0</v>
      </c>
      <c r="AZ1331" s="777"/>
      <c r="BA1331" s="781">
        <f t="shared" ref="BA1331" si="4881">+BB1331</f>
        <v>0</v>
      </c>
      <c r="BB1331" s="777"/>
      <c r="BC1331" s="781">
        <f t="shared" ref="BC1331" si="4882">+BD1331</f>
        <v>0</v>
      </c>
      <c r="BD1331" s="777"/>
      <c r="BE1331" s="781">
        <f t="shared" ref="BE1331" si="4883">+BF1331</f>
        <v>0</v>
      </c>
      <c r="BF1331" s="777"/>
      <c r="BG1331" s="781">
        <f t="shared" ref="BG1331" si="4884">+BH1331</f>
        <v>0</v>
      </c>
      <c r="BH1331" s="777"/>
      <c r="BI1331" s="781">
        <f t="shared" ref="BI1331" si="4885">+BJ1331</f>
        <v>0</v>
      </c>
      <c r="BJ1331" s="777"/>
      <c r="BK1331" s="781">
        <f t="shared" ref="BK1331" si="4886">+BL1331</f>
        <v>0</v>
      </c>
      <c r="BL1331" s="777"/>
      <c r="BM1331" s="781">
        <f t="shared" ref="BM1331" si="4887">+BN1331</f>
        <v>0</v>
      </c>
      <c r="BN1331" s="777"/>
      <c r="BO1331" s="781">
        <f t="shared" ref="BO1331" si="4888">+BP1331</f>
        <v>0</v>
      </c>
      <c r="BP1331" s="777"/>
      <c r="BQ1331" s="781">
        <f t="shared" ref="BQ1331" si="4889">+BR1331</f>
        <v>0</v>
      </c>
      <c r="BR1331" s="777"/>
    </row>
    <row r="1332" spans="1:70" outlineLevel="3">
      <c r="A1332" s="6"/>
      <c r="B1332" s="121"/>
      <c r="C1332" s="121"/>
      <c r="D1332" s="190"/>
      <c r="E1332" s="122"/>
      <c r="F1332" s="45"/>
      <c r="G1332" s="122"/>
      <c r="H1332" s="1017"/>
      <c r="I1332" s="1006"/>
      <c r="J1332" s="1111"/>
      <c r="K1332" s="1033"/>
      <c r="L1332" s="208"/>
      <c r="M1332" s="128"/>
      <c r="N1332" s="409"/>
      <c r="O1332" s="409"/>
      <c r="Q1332" s="683"/>
      <c r="R1332" s="692"/>
      <c r="T1332" s="680" t="str">
        <f>IF(IF(A1332=0,TRUE(),D1332=IFERROR(VLOOKUP(A1332,Zaplecze_Weryfikacja!A:B,2,FALSE),2))=TRUE(),"Tak","Nie")</f>
        <v>Tak</v>
      </c>
      <c r="U1332" s="681" t="str">
        <f>IF(T1332="Tak"," ",IF(IFERROR(VLOOKUP(A1332,Zaplecze_Weryfikacja!A:B,2,FALSE),"Inny numer Lp")="Inny numer Lp","Inny numer Lp",IF(VLOOKUP(A1332,Zaplecze_Weryfikacja!A:B,2,FALSE)=D1332,"Nieznana przyczyna","Inny opis")))</f>
        <v xml:space="preserve"> </v>
      </c>
      <c r="Y1332" s="785"/>
      <c r="Z1332" s="104"/>
      <c r="AA1332" s="785"/>
      <c r="AB1332" s="104"/>
      <c r="AC1332" s="785"/>
      <c r="AD1332" s="104"/>
      <c r="AE1332" s="785"/>
      <c r="AF1332" s="104"/>
      <c r="AG1332" s="785"/>
      <c r="AH1332" s="104"/>
      <c r="AI1332" s="785"/>
      <c r="AJ1332" s="104"/>
      <c r="AK1332" s="785"/>
      <c r="AL1332" s="104"/>
      <c r="AM1332" s="785"/>
      <c r="AN1332" s="104"/>
      <c r="AO1332" s="785"/>
      <c r="AP1332" s="104"/>
      <c r="AQ1332" s="785"/>
      <c r="AR1332" s="104"/>
      <c r="AT1332" s="782">
        <f t="shared" si="4850"/>
        <v>0</v>
      </c>
      <c r="AU1332" s="782">
        <f t="shared" si="4851"/>
        <v>0</v>
      </c>
      <c r="AV1332" s="782">
        <f t="shared" si="4852"/>
        <v>0</v>
      </c>
      <c r="AW1332" s="788" t="e">
        <f t="shared" si="4853"/>
        <v>#DIV/0!</v>
      </c>
      <c r="AY1332" s="781">
        <f t="shared" si="4854"/>
        <v>0</v>
      </c>
      <c r="AZ1332" s="777"/>
      <c r="BA1332" s="781">
        <f t="shared" si="4855"/>
        <v>0</v>
      </c>
      <c r="BB1332" s="777"/>
      <c r="BC1332" s="781">
        <f t="shared" si="4856"/>
        <v>0</v>
      </c>
      <c r="BD1332" s="777"/>
      <c r="BE1332" s="781">
        <f t="shared" si="4857"/>
        <v>0</v>
      </c>
      <c r="BF1332" s="777"/>
      <c r="BG1332" s="781">
        <f t="shared" si="4858"/>
        <v>0</v>
      </c>
      <c r="BH1332" s="777"/>
      <c r="BI1332" s="781">
        <f t="shared" si="4859"/>
        <v>0</v>
      </c>
      <c r="BJ1332" s="777"/>
      <c r="BK1332" s="781">
        <f t="shared" si="4860"/>
        <v>0</v>
      </c>
      <c r="BL1332" s="777"/>
      <c r="BM1332" s="781">
        <f t="shared" si="4861"/>
        <v>0</v>
      </c>
      <c r="BN1332" s="777"/>
      <c r="BO1332" s="781">
        <f t="shared" si="4862"/>
        <v>0</v>
      </c>
      <c r="BP1332" s="777"/>
      <c r="BQ1332" s="781">
        <f t="shared" si="4863"/>
        <v>0</v>
      </c>
      <c r="BR1332" s="777"/>
    </row>
    <row r="1333" spans="1:70" outlineLevel="3">
      <c r="A1333" s="667"/>
      <c r="B1333" s="668"/>
      <c r="C1333" s="668"/>
      <c r="D1333" s="672" t="s">
        <v>1661</v>
      </c>
      <c r="E1333" s="773" t="str">
        <f>IF(COUNTIF(E1334:E1338,"T")=0,"N","T")</f>
        <v>T</v>
      </c>
      <c r="F1333" s="665"/>
      <c r="G1333" s="664"/>
      <c r="H1333" s="1079"/>
      <c r="I1333" s="1065"/>
      <c r="J1333" s="1116"/>
      <c r="K1333" s="1036">
        <f>SUBTOTAL(9,K1334:K1340)</f>
        <v>0</v>
      </c>
      <c r="L1333" s="496"/>
      <c r="M1333" s="657"/>
      <c r="N1333" s="657"/>
      <c r="O1333" s="657"/>
      <c r="Q1333" s="683"/>
      <c r="R1333" s="692"/>
      <c r="T1333" s="680" t="str">
        <f>IF(IF(A1333=0,TRUE(),D1333=IFERROR(VLOOKUP(A1333,Zaplecze_Weryfikacja!A:B,2,FALSE),2))=TRUE(),"Tak","Nie")</f>
        <v>Tak</v>
      </c>
      <c r="U1333" s="681" t="str">
        <f>IF(T1333="Tak"," ",IF(IFERROR(VLOOKUP(A1333,Zaplecze_Weryfikacja!A:B,2,FALSE),"Inny numer Lp")="Inny numer Lp","Inny numer Lp",IF(VLOOKUP(A1333,Zaplecze_Weryfikacja!A:B,2,FALSE)=D1333,"Nieznana przyczyna","Inny opis")))</f>
        <v xml:space="preserve"> </v>
      </c>
      <c r="Y1333" s="785"/>
      <c r="Z1333" s="663">
        <f>SUBTOTAL(9,Z1334:Z1340)</f>
        <v>0</v>
      </c>
      <c r="AA1333" s="785"/>
      <c r="AB1333" s="663">
        <f>SUBTOTAL(9,AB1334:AB1340)</f>
        <v>0</v>
      </c>
      <c r="AC1333" s="785"/>
      <c r="AD1333" s="663">
        <f>SUBTOTAL(9,AD1334:AD1340)</f>
        <v>0</v>
      </c>
      <c r="AE1333" s="785"/>
      <c r="AF1333" s="663">
        <f>SUBTOTAL(9,AF1334:AF1340)</f>
        <v>0</v>
      </c>
      <c r="AG1333" s="785"/>
      <c r="AH1333" s="663">
        <f>SUBTOTAL(9,AH1334:AH1340)</f>
        <v>0</v>
      </c>
      <c r="AI1333" s="785"/>
      <c r="AJ1333" s="663">
        <f>SUBTOTAL(9,AJ1334:AJ1340)</f>
        <v>0</v>
      </c>
      <c r="AK1333" s="785"/>
      <c r="AL1333" s="663">
        <f>SUBTOTAL(9,AL1334:AL1340)</f>
        <v>0</v>
      </c>
      <c r="AM1333" s="785"/>
      <c r="AN1333" s="663">
        <f>SUBTOTAL(9,AN1334:AN1340)</f>
        <v>0</v>
      </c>
      <c r="AO1333" s="785"/>
      <c r="AP1333" s="663">
        <f>SUBTOTAL(9,AP1334:AP1340)</f>
        <v>0</v>
      </c>
      <c r="AQ1333" s="785"/>
      <c r="AR1333" s="663">
        <f>SUBTOTAL(9,AR1334:AR1340)</f>
        <v>0</v>
      </c>
      <c r="AT1333" s="845">
        <f t="shared" si="4850"/>
        <v>0</v>
      </c>
      <c r="AU1333" s="845">
        <f t="shared" si="4851"/>
        <v>0</v>
      </c>
      <c r="AV1333" s="845">
        <f t="shared" si="4852"/>
        <v>0</v>
      </c>
      <c r="AW1333" s="846" t="e">
        <f t="shared" si="4853"/>
        <v>#DIV/0!</v>
      </c>
      <c r="AY1333" s="781">
        <f t="shared" si="4854"/>
        <v>0</v>
      </c>
      <c r="AZ1333" s="847"/>
      <c r="BA1333" s="781">
        <f t="shared" si="4855"/>
        <v>0</v>
      </c>
      <c r="BB1333" s="847"/>
      <c r="BC1333" s="781">
        <f t="shared" si="4856"/>
        <v>0</v>
      </c>
      <c r="BD1333" s="847"/>
      <c r="BE1333" s="781">
        <f t="shared" si="4857"/>
        <v>0</v>
      </c>
      <c r="BF1333" s="847"/>
      <c r="BG1333" s="781">
        <f t="shared" si="4858"/>
        <v>0</v>
      </c>
      <c r="BH1333" s="847"/>
      <c r="BI1333" s="781">
        <f t="shared" si="4859"/>
        <v>0</v>
      </c>
      <c r="BJ1333" s="847"/>
      <c r="BK1333" s="781">
        <f t="shared" si="4860"/>
        <v>0</v>
      </c>
      <c r="BL1333" s="847"/>
      <c r="BM1333" s="781">
        <f t="shared" si="4861"/>
        <v>0</v>
      </c>
      <c r="BN1333" s="847"/>
      <c r="BO1333" s="781">
        <f t="shared" si="4862"/>
        <v>0</v>
      </c>
      <c r="BP1333" s="847"/>
      <c r="BQ1333" s="781">
        <f t="shared" si="4863"/>
        <v>0</v>
      </c>
      <c r="BR1333" s="847"/>
    </row>
    <row r="1334" spans="1:70" outlineLevel="3">
      <c r="A1334" s="6">
        <v>302857</v>
      </c>
      <c r="B1334" s="10"/>
      <c r="C1334" s="121" t="s">
        <v>115</v>
      </c>
      <c r="D1334" s="190" t="s">
        <v>3304</v>
      </c>
      <c r="E1334" s="43" t="str">
        <f t="shared" ref="E1334:E1338" si="4890">IF(H1334&gt;0,"T","N")</f>
        <v>T</v>
      </c>
      <c r="F1334" s="45" t="s">
        <v>138</v>
      </c>
      <c r="G1334" s="122" t="s">
        <v>327</v>
      </c>
      <c r="H1334" s="1076">
        <v>3.8</v>
      </c>
      <c r="I1334" s="1141"/>
      <c r="J1334" s="1142"/>
      <c r="K1334" s="1032">
        <f t="shared" ref="K1334:K1338" si="4891">IF(B1334="E","E",$H1334*I1334)</f>
        <v>0</v>
      </c>
      <c r="L1334" s="208"/>
      <c r="M1334" s="128"/>
      <c r="N1334" s="409"/>
      <c r="O1334" s="409"/>
      <c r="Q1334" s="686" t="s">
        <v>1846</v>
      </c>
      <c r="R1334" s="692" t="s">
        <v>2003</v>
      </c>
      <c r="T1334" s="680" t="str">
        <f>IF(IF(A1334=0,TRUE(),D1334=IFERROR(VLOOKUP(A1334,Zaplecze_Weryfikacja!A:B,2,FALSE),2))=TRUE(),"Tak","Nie")</f>
        <v>Nie</v>
      </c>
      <c r="U1334" s="681" t="str">
        <f>IF(T1334="Tak"," ",IF(IFERROR(VLOOKUP(A1334,Zaplecze_Weryfikacja!A:B,2,FALSE),"Inny numer Lp")="Inny numer Lp","Inny numer Lp",IF(VLOOKUP(A1334,Zaplecze_Weryfikacja!A:B,2,FALSE)=D1334,"Nieznana przyczyna","Inny opis")))</f>
        <v>Inny opis</v>
      </c>
      <c r="Y1334" s="785"/>
      <c r="Z1334" s="309">
        <f t="shared" ref="Z1334:Z1338" si="4892">IF($B1334="E","E",$H1334*Y1334)</f>
        <v>0</v>
      </c>
      <c r="AA1334" s="785"/>
      <c r="AB1334" s="309">
        <f t="shared" ref="AB1334:AB1338" si="4893">IF($B1334="E","E",$H1334*AA1334)</f>
        <v>0</v>
      </c>
      <c r="AC1334" s="785"/>
      <c r="AD1334" s="309">
        <f t="shared" ref="AD1334:AD1338" si="4894">IF($B1334="E","E",$H1334*AC1334)</f>
        <v>0</v>
      </c>
      <c r="AE1334" s="785"/>
      <c r="AF1334" s="309">
        <f t="shared" ref="AF1334:AF1338" si="4895">IF($B1334="E","E",$H1334*AE1334)</f>
        <v>0</v>
      </c>
      <c r="AG1334" s="785"/>
      <c r="AH1334" s="309">
        <f t="shared" ref="AH1334:AH1338" si="4896">IF($B1334="E","E",$H1334*AG1334)</f>
        <v>0</v>
      </c>
      <c r="AI1334" s="785"/>
      <c r="AJ1334" s="309">
        <f t="shared" ref="AJ1334:AJ1338" si="4897">IF($B1334="E","E",$H1334*AI1334)</f>
        <v>0</v>
      </c>
      <c r="AK1334" s="785"/>
      <c r="AL1334" s="309">
        <f t="shared" ref="AL1334:AL1338" si="4898">IF($B1334="E","E",$H1334*AK1334)</f>
        <v>0</v>
      </c>
      <c r="AM1334" s="785"/>
      <c r="AN1334" s="309">
        <f t="shared" ref="AN1334:AN1338" si="4899">IF($B1334="E","E",$H1334*AM1334)</f>
        <v>0</v>
      </c>
      <c r="AO1334" s="785"/>
      <c r="AP1334" s="309">
        <f t="shared" ref="AP1334:AP1338" si="4900">IF($B1334="E","E",$H1334*AO1334)</f>
        <v>0</v>
      </c>
      <c r="AQ1334" s="785"/>
      <c r="AR1334" s="309">
        <f t="shared" ref="AR1334:AR1338" si="4901">IF($B1334="E","E",$H1334*AQ1334)</f>
        <v>0</v>
      </c>
      <c r="AT1334" s="782">
        <f t="shared" si="4850"/>
        <v>0</v>
      </c>
      <c r="AU1334" s="782">
        <f t="shared" si="4851"/>
        <v>0</v>
      </c>
      <c r="AV1334" s="782">
        <f t="shared" si="4852"/>
        <v>0</v>
      </c>
      <c r="AW1334" s="788" t="e">
        <f t="shared" si="4853"/>
        <v>#DIV/0!</v>
      </c>
      <c r="AY1334" s="781">
        <f t="shared" si="4854"/>
        <v>0</v>
      </c>
      <c r="AZ1334" s="777"/>
      <c r="BA1334" s="781">
        <f t="shared" si="4855"/>
        <v>0</v>
      </c>
      <c r="BB1334" s="777"/>
      <c r="BC1334" s="781">
        <f t="shared" si="4856"/>
        <v>0</v>
      </c>
      <c r="BD1334" s="777"/>
      <c r="BE1334" s="781">
        <f t="shared" si="4857"/>
        <v>0</v>
      </c>
      <c r="BF1334" s="777"/>
      <c r="BG1334" s="781">
        <f t="shared" si="4858"/>
        <v>0</v>
      </c>
      <c r="BH1334" s="777"/>
      <c r="BI1334" s="781">
        <f t="shared" si="4859"/>
        <v>0</v>
      </c>
      <c r="BJ1334" s="777"/>
      <c r="BK1334" s="781">
        <f t="shared" si="4860"/>
        <v>0</v>
      </c>
      <c r="BL1334" s="777"/>
      <c r="BM1334" s="781">
        <f t="shared" si="4861"/>
        <v>0</v>
      </c>
      <c r="BN1334" s="777"/>
      <c r="BO1334" s="781">
        <f t="shared" si="4862"/>
        <v>0</v>
      </c>
      <c r="BP1334" s="777"/>
      <c r="BQ1334" s="781">
        <f t="shared" si="4863"/>
        <v>0</v>
      </c>
      <c r="BR1334" s="777"/>
    </row>
    <row r="1335" spans="1:70" outlineLevel="3">
      <c r="A1335" s="6">
        <v>302858</v>
      </c>
      <c r="B1335" s="10"/>
      <c r="C1335" s="121" t="s">
        <v>115</v>
      </c>
      <c r="D1335" s="190" t="s">
        <v>3339</v>
      </c>
      <c r="E1335" s="43" t="str">
        <f t="shared" si="4890"/>
        <v>T</v>
      </c>
      <c r="F1335" s="13" t="s">
        <v>3303</v>
      </c>
      <c r="G1335" s="122" t="s">
        <v>327</v>
      </c>
      <c r="H1335" s="1076">
        <v>1.1000000000000001</v>
      </c>
      <c r="I1335" s="1141"/>
      <c r="J1335" s="1142"/>
      <c r="K1335" s="1032">
        <f t="shared" si="4891"/>
        <v>0</v>
      </c>
      <c r="L1335" s="208"/>
      <c r="M1335" s="128"/>
      <c r="N1335" s="409"/>
      <c r="O1335" s="409"/>
      <c r="Q1335" s="684" t="s">
        <v>1864</v>
      </c>
      <c r="R1335" s="692" t="s">
        <v>2003</v>
      </c>
      <c r="T1335" s="680" t="str">
        <f>IF(IF(A1335=0,TRUE(),D1335=IFERROR(VLOOKUP(A1335,Zaplecze_Weryfikacja!A:B,2,FALSE),2))=TRUE(),"Tak","Nie")</f>
        <v>Nie</v>
      </c>
      <c r="U1335" s="681" t="str">
        <f>IF(T1335="Tak"," ",IF(IFERROR(VLOOKUP(A1335,Zaplecze_Weryfikacja!A:B,2,FALSE),"Inny numer Lp")="Inny numer Lp","Inny numer Lp",IF(VLOOKUP(A1335,Zaplecze_Weryfikacja!A:B,2,FALSE)=D1335,"Nieznana przyczyna","Inny opis")))</f>
        <v>Inny opis</v>
      </c>
      <c r="Y1335" s="785"/>
      <c r="Z1335" s="309">
        <f t="shared" si="4892"/>
        <v>0</v>
      </c>
      <c r="AA1335" s="785"/>
      <c r="AB1335" s="309">
        <f t="shared" si="4893"/>
        <v>0</v>
      </c>
      <c r="AC1335" s="785"/>
      <c r="AD1335" s="309">
        <f t="shared" si="4894"/>
        <v>0</v>
      </c>
      <c r="AE1335" s="785"/>
      <c r="AF1335" s="309">
        <f t="shared" si="4895"/>
        <v>0</v>
      </c>
      <c r="AG1335" s="785"/>
      <c r="AH1335" s="309">
        <f t="shared" si="4896"/>
        <v>0</v>
      </c>
      <c r="AI1335" s="785"/>
      <c r="AJ1335" s="309">
        <f t="shared" si="4897"/>
        <v>0</v>
      </c>
      <c r="AK1335" s="785"/>
      <c r="AL1335" s="309">
        <f t="shared" si="4898"/>
        <v>0</v>
      </c>
      <c r="AM1335" s="785"/>
      <c r="AN1335" s="309">
        <f t="shared" si="4899"/>
        <v>0</v>
      </c>
      <c r="AO1335" s="785"/>
      <c r="AP1335" s="309">
        <f t="shared" si="4900"/>
        <v>0</v>
      </c>
      <c r="AQ1335" s="785"/>
      <c r="AR1335" s="309">
        <f t="shared" si="4901"/>
        <v>0</v>
      </c>
      <c r="AT1335" s="782">
        <f t="shared" si="4850"/>
        <v>0</v>
      </c>
      <c r="AU1335" s="782">
        <f t="shared" si="4851"/>
        <v>0</v>
      </c>
      <c r="AV1335" s="782">
        <f t="shared" si="4852"/>
        <v>0</v>
      </c>
      <c r="AW1335" s="788" t="e">
        <f t="shared" si="4853"/>
        <v>#DIV/0!</v>
      </c>
      <c r="AY1335" s="781">
        <f t="shared" si="4854"/>
        <v>0</v>
      </c>
      <c r="AZ1335" s="777"/>
      <c r="BA1335" s="781">
        <f t="shared" si="4855"/>
        <v>0</v>
      </c>
      <c r="BB1335" s="777"/>
      <c r="BC1335" s="781">
        <f t="shared" si="4856"/>
        <v>0</v>
      </c>
      <c r="BD1335" s="777"/>
      <c r="BE1335" s="781">
        <f t="shared" si="4857"/>
        <v>0</v>
      </c>
      <c r="BF1335" s="777"/>
      <c r="BG1335" s="781">
        <f t="shared" si="4858"/>
        <v>0</v>
      </c>
      <c r="BH1335" s="777"/>
      <c r="BI1335" s="781">
        <f t="shared" si="4859"/>
        <v>0</v>
      </c>
      <c r="BJ1335" s="777"/>
      <c r="BK1335" s="781">
        <f t="shared" si="4860"/>
        <v>0</v>
      </c>
      <c r="BL1335" s="777"/>
      <c r="BM1335" s="781">
        <f t="shared" si="4861"/>
        <v>0</v>
      </c>
      <c r="BN1335" s="777"/>
      <c r="BO1335" s="781">
        <f t="shared" si="4862"/>
        <v>0</v>
      </c>
      <c r="BP1335" s="777"/>
      <c r="BQ1335" s="781">
        <f t="shared" si="4863"/>
        <v>0</v>
      </c>
      <c r="BR1335" s="777"/>
    </row>
    <row r="1336" spans="1:70" outlineLevel="3">
      <c r="A1336" s="6">
        <v>302859</v>
      </c>
      <c r="B1336" s="10"/>
      <c r="C1336" s="121" t="s">
        <v>115</v>
      </c>
      <c r="D1336" s="102" t="s">
        <v>64</v>
      </c>
      <c r="E1336" s="43" t="str">
        <f t="shared" si="4890"/>
        <v>N</v>
      </c>
      <c r="F1336" s="122" t="s">
        <v>2964</v>
      </c>
      <c r="G1336" s="122" t="s">
        <v>327</v>
      </c>
      <c r="H1336" s="1076"/>
      <c r="I1336" s="1141"/>
      <c r="J1336" s="1142"/>
      <c r="K1336" s="1032">
        <f t="shared" si="4891"/>
        <v>0</v>
      </c>
      <c r="L1336" s="208"/>
      <c r="M1336" s="128"/>
      <c r="N1336" s="409"/>
      <c r="O1336" s="409"/>
      <c r="Q1336" s="684" t="s">
        <v>1893</v>
      </c>
      <c r="R1336" s="692" t="s">
        <v>2003</v>
      </c>
      <c r="T1336" s="680" t="str">
        <f>IF(IF(A1336=0,TRUE(),D1336=IFERROR(VLOOKUP(A1336,Zaplecze_Weryfikacja!A:B,2,FALSE),2))=TRUE(),"Tak","Nie")</f>
        <v>Nie</v>
      </c>
      <c r="U1336" s="681" t="str">
        <f>IF(T1336="Tak"," ",IF(IFERROR(VLOOKUP(A1336,Zaplecze_Weryfikacja!A:B,2,FALSE),"Inny numer Lp")="Inny numer Lp","Inny numer Lp",IF(VLOOKUP(A1336,Zaplecze_Weryfikacja!A:B,2,FALSE)=D1336,"Nieznana przyczyna","Inny opis")))</f>
        <v>Inny opis</v>
      </c>
      <c r="Y1336" s="785"/>
      <c r="Z1336" s="309">
        <f t="shared" si="4892"/>
        <v>0</v>
      </c>
      <c r="AA1336" s="785"/>
      <c r="AB1336" s="309">
        <f t="shared" si="4893"/>
        <v>0</v>
      </c>
      <c r="AC1336" s="785"/>
      <c r="AD1336" s="309">
        <f t="shared" si="4894"/>
        <v>0</v>
      </c>
      <c r="AE1336" s="785"/>
      <c r="AF1336" s="309">
        <f t="shared" si="4895"/>
        <v>0</v>
      </c>
      <c r="AG1336" s="785"/>
      <c r="AH1336" s="309">
        <f t="shared" si="4896"/>
        <v>0</v>
      </c>
      <c r="AI1336" s="785"/>
      <c r="AJ1336" s="309">
        <f t="shared" si="4897"/>
        <v>0</v>
      </c>
      <c r="AK1336" s="785"/>
      <c r="AL1336" s="309">
        <f t="shared" si="4898"/>
        <v>0</v>
      </c>
      <c r="AM1336" s="785"/>
      <c r="AN1336" s="309">
        <f t="shared" si="4899"/>
        <v>0</v>
      </c>
      <c r="AO1336" s="785"/>
      <c r="AP1336" s="309">
        <f t="shared" si="4900"/>
        <v>0</v>
      </c>
      <c r="AQ1336" s="785"/>
      <c r="AR1336" s="309">
        <f t="shared" si="4901"/>
        <v>0</v>
      </c>
      <c r="AT1336" s="782">
        <f t="shared" si="4850"/>
        <v>0</v>
      </c>
      <c r="AU1336" s="782">
        <f t="shared" si="4851"/>
        <v>0</v>
      </c>
      <c r="AV1336" s="782">
        <f t="shared" si="4852"/>
        <v>0</v>
      </c>
      <c r="AW1336" s="788" t="e">
        <f t="shared" si="4853"/>
        <v>#DIV/0!</v>
      </c>
      <c r="AY1336" s="781">
        <f t="shared" si="4854"/>
        <v>0</v>
      </c>
      <c r="AZ1336" s="777"/>
      <c r="BA1336" s="781">
        <f t="shared" si="4855"/>
        <v>0</v>
      </c>
      <c r="BB1336" s="777"/>
      <c r="BC1336" s="781">
        <f t="shared" si="4856"/>
        <v>0</v>
      </c>
      <c r="BD1336" s="777"/>
      <c r="BE1336" s="781">
        <f t="shared" si="4857"/>
        <v>0</v>
      </c>
      <c r="BF1336" s="777"/>
      <c r="BG1336" s="781">
        <f t="shared" si="4858"/>
        <v>0</v>
      </c>
      <c r="BH1336" s="777"/>
      <c r="BI1336" s="781">
        <f t="shared" si="4859"/>
        <v>0</v>
      </c>
      <c r="BJ1336" s="777"/>
      <c r="BK1336" s="781">
        <f t="shared" si="4860"/>
        <v>0</v>
      </c>
      <c r="BL1336" s="777"/>
      <c r="BM1336" s="781">
        <f t="shared" si="4861"/>
        <v>0</v>
      </c>
      <c r="BN1336" s="777"/>
      <c r="BO1336" s="781">
        <f t="shared" si="4862"/>
        <v>0</v>
      </c>
      <c r="BP1336" s="777"/>
      <c r="BQ1336" s="781">
        <f t="shared" si="4863"/>
        <v>0</v>
      </c>
      <c r="BR1336" s="777"/>
    </row>
    <row r="1337" spans="1:70" outlineLevel="3">
      <c r="A1337" s="6">
        <v>302860</v>
      </c>
      <c r="B1337" s="10"/>
      <c r="C1337" s="121" t="s">
        <v>115</v>
      </c>
      <c r="D1337" s="190" t="s">
        <v>1662</v>
      </c>
      <c r="E1337" s="43" t="str">
        <f t="shared" si="4890"/>
        <v>N</v>
      </c>
      <c r="F1337" s="45"/>
      <c r="G1337" s="122" t="s">
        <v>755</v>
      </c>
      <c r="H1337" s="1076"/>
      <c r="I1337" s="1141"/>
      <c r="J1337" s="1142"/>
      <c r="K1337" s="1032">
        <f t="shared" si="4891"/>
        <v>0</v>
      </c>
      <c r="L1337" s="208"/>
      <c r="M1337" s="128"/>
      <c r="N1337" s="409"/>
      <c r="O1337" s="409"/>
      <c r="Q1337" s="684" t="s">
        <v>1885</v>
      </c>
      <c r="R1337" s="692" t="s">
        <v>2003</v>
      </c>
      <c r="T1337" s="680" t="str">
        <f>IF(IF(A1337=0,TRUE(),D1337=IFERROR(VLOOKUP(A1337,Zaplecze_Weryfikacja!A:B,2,FALSE),2))=TRUE(),"Tak","Nie")</f>
        <v>Nie</v>
      </c>
      <c r="U1337" s="681" t="str">
        <f>IF(T1337="Tak"," ",IF(IFERROR(VLOOKUP(A1337,Zaplecze_Weryfikacja!A:B,2,FALSE),"Inny numer Lp")="Inny numer Lp","Inny numer Lp",IF(VLOOKUP(A1337,Zaplecze_Weryfikacja!A:B,2,FALSE)=D1337,"Nieznana przyczyna","Inny opis")))</f>
        <v>Inny opis</v>
      </c>
      <c r="Y1337" s="785"/>
      <c r="Z1337" s="309">
        <f t="shared" si="4892"/>
        <v>0</v>
      </c>
      <c r="AA1337" s="785"/>
      <c r="AB1337" s="309">
        <f t="shared" si="4893"/>
        <v>0</v>
      </c>
      <c r="AC1337" s="785"/>
      <c r="AD1337" s="309">
        <f t="shared" si="4894"/>
        <v>0</v>
      </c>
      <c r="AE1337" s="785"/>
      <c r="AF1337" s="309">
        <f t="shared" si="4895"/>
        <v>0</v>
      </c>
      <c r="AG1337" s="785"/>
      <c r="AH1337" s="309">
        <f t="shared" si="4896"/>
        <v>0</v>
      </c>
      <c r="AI1337" s="785"/>
      <c r="AJ1337" s="309">
        <f t="shared" si="4897"/>
        <v>0</v>
      </c>
      <c r="AK1337" s="785"/>
      <c r="AL1337" s="309">
        <f t="shared" si="4898"/>
        <v>0</v>
      </c>
      <c r="AM1337" s="785"/>
      <c r="AN1337" s="309">
        <f t="shared" si="4899"/>
        <v>0</v>
      </c>
      <c r="AO1337" s="785"/>
      <c r="AP1337" s="309">
        <f t="shared" si="4900"/>
        <v>0</v>
      </c>
      <c r="AQ1337" s="785"/>
      <c r="AR1337" s="309">
        <f t="shared" si="4901"/>
        <v>0</v>
      </c>
      <c r="AT1337" s="782">
        <f t="shared" si="4850"/>
        <v>0</v>
      </c>
      <c r="AU1337" s="782">
        <f t="shared" si="4851"/>
        <v>0</v>
      </c>
      <c r="AV1337" s="782">
        <f t="shared" si="4852"/>
        <v>0</v>
      </c>
      <c r="AW1337" s="788" t="e">
        <f t="shared" si="4853"/>
        <v>#DIV/0!</v>
      </c>
      <c r="AY1337" s="781">
        <f t="shared" si="4854"/>
        <v>0</v>
      </c>
      <c r="AZ1337" s="777"/>
      <c r="BA1337" s="781">
        <f t="shared" si="4855"/>
        <v>0</v>
      </c>
      <c r="BB1337" s="777"/>
      <c r="BC1337" s="781">
        <f t="shared" si="4856"/>
        <v>0</v>
      </c>
      <c r="BD1337" s="777"/>
      <c r="BE1337" s="781">
        <f t="shared" si="4857"/>
        <v>0</v>
      </c>
      <c r="BF1337" s="777"/>
      <c r="BG1337" s="781">
        <f t="shared" si="4858"/>
        <v>0</v>
      </c>
      <c r="BH1337" s="777"/>
      <c r="BI1337" s="781">
        <f t="shared" si="4859"/>
        <v>0</v>
      </c>
      <c r="BJ1337" s="777"/>
      <c r="BK1337" s="781">
        <f t="shared" si="4860"/>
        <v>0</v>
      </c>
      <c r="BL1337" s="777"/>
      <c r="BM1337" s="781">
        <f t="shared" si="4861"/>
        <v>0</v>
      </c>
      <c r="BN1337" s="777"/>
      <c r="BO1337" s="781">
        <f t="shared" si="4862"/>
        <v>0</v>
      </c>
      <c r="BP1337" s="777"/>
      <c r="BQ1337" s="781">
        <f t="shared" si="4863"/>
        <v>0</v>
      </c>
      <c r="BR1337" s="777"/>
    </row>
    <row r="1338" spans="1:70" outlineLevel="3">
      <c r="A1338" s="1250">
        <v>302861</v>
      </c>
      <c r="B1338" s="10"/>
      <c r="C1338" s="121" t="s">
        <v>115</v>
      </c>
      <c r="D1338" s="1252" t="s">
        <v>3885</v>
      </c>
      <c r="E1338" s="43" t="str">
        <f t="shared" si="4890"/>
        <v>T</v>
      </c>
      <c r="F1338" s="13" t="s">
        <v>3189</v>
      </c>
      <c r="G1338" s="122" t="s">
        <v>325</v>
      </c>
      <c r="H1338" s="1076">
        <v>1</v>
      </c>
      <c r="I1338" s="1141"/>
      <c r="J1338" s="1142"/>
      <c r="K1338" s="1032">
        <f t="shared" si="4891"/>
        <v>0</v>
      </c>
      <c r="L1338" s="208"/>
      <c r="M1338" s="128"/>
      <c r="N1338" s="409"/>
      <c r="O1338" s="409"/>
      <c r="Q1338" s="684" t="s">
        <v>1885</v>
      </c>
      <c r="R1338" s="692" t="s">
        <v>2003</v>
      </c>
      <c r="T1338" s="680" t="str">
        <f>IF(IF(A1338=0,TRUE(),D1338=IFERROR(VLOOKUP(A1338,Zaplecze_Weryfikacja!A:B,2,FALSE),2))=TRUE(),"Tak","Nie")</f>
        <v>Nie</v>
      </c>
      <c r="U1338" s="681" t="str">
        <f>IF(T1338="Tak"," ",IF(IFERROR(VLOOKUP(A1338,Zaplecze_Weryfikacja!A:B,2,FALSE),"Inny numer Lp")="Inny numer Lp","Inny numer Lp",IF(VLOOKUP(A1338,Zaplecze_Weryfikacja!A:B,2,FALSE)=D1338,"Nieznana przyczyna","Inny opis")))</f>
        <v>Inny opis</v>
      </c>
      <c r="Y1338" s="785"/>
      <c r="Z1338" s="309">
        <f t="shared" si="4892"/>
        <v>0</v>
      </c>
      <c r="AA1338" s="785"/>
      <c r="AB1338" s="309">
        <f t="shared" si="4893"/>
        <v>0</v>
      </c>
      <c r="AC1338" s="785"/>
      <c r="AD1338" s="309">
        <f t="shared" si="4894"/>
        <v>0</v>
      </c>
      <c r="AE1338" s="785"/>
      <c r="AF1338" s="309">
        <f t="shared" si="4895"/>
        <v>0</v>
      </c>
      <c r="AG1338" s="785"/>
      <c r="AH1338" s="309">
        <f t="shared" si="4896"/>
        <v>0</v>
      </c>
      <c r="AI1338" s="785"/>
      <c r="AJ1338" s="309">
        <f t="shared" si="4897"/>
        <v>0</v>
      </c>
      <c r="AK1338" s="785"/>
      <c r="AL1338" s="309">
        <f t="shared" si="4898"/>
        <v>0</v>
      </c>
      <c r="AM1338" s="785"/>
      <c r="AN1338" s="309">
        <f t="shared" si="4899"/>
        <v>0</v>
      </c>
      <c r="AO1338" s="785"/>
      <c r="AP1338" s="309">
        <f t="shared" si="4900"/>
        <v>0</v>
      </c>
      <c r="AQ1338" s="785"/>
      <c r="AR1338" s="309">
        <f t="shared" si="4901"/>
        <v>0</v>
      </c>
      <c r="AT1338" s="782">
        <f t="shared" si="4850"/>
        <v>0</v>
      </c>
      <c r="AU1338" s="782">
        <f t="shared" si="4851"/>
        <v>0</v>
      </c>
      <c r="AV1338" s="782">
        <f t="shared" si="4852"/>
        <v>0</v>
      </c>
      <c r="AW1338" s="788" t="e">
        <f t="shared" si="4853"/>
        <v>#DIV/0!</v>
      </c>
      <c r="AY1338" s="781">
        <f t="shared" si="4854"/>
        <v>0</v>
      </c>
      <c r="AZ1338" s="777"/>
      <c r="BA1338" s="781">
        <f t="shared" si="4855"/>
        <v>0</v>
      </c>
      <c r="BB1338" s="777"/>
      <c r="BC1338" s="781">
        <f t="shared" si="4856"/>
        <v>0</v>
      </c>
      <c r="BD1338" s="777"/>
      <c r="BE1338" s="781">
        <f t="shared" si="4857"/>
        <v>0</v>
      </c>
      <c r="BF1338" s="777"/>
      <c r="BG1338" s="781">
        <f t="shared" si="4858"/>
        <v>0</v>
      </c>
      <c r="BH1338" s="777"/>
      <c r="BI1338" s="781">
        <f t="shared" si="4859"/>
        <v>0</v>
      </c>
      <c r="BJ1338" s="777"/>
      <c r="BK1338" s="781">
        <f t="shared" si="4860"/>
        <v>0</v>
      </c>
      <c r="BL1338" s="777"/>
      <c r="BM1338" s="781">
        <f t="shared" si="4861"/>
        <v>0</v>
      </c>
      <c r="BN1338" s="777"/>
      <c r="BO1338" s="781">
        <f t="shared" si="4862"/>
        <v>0</v>
      </c>
      <c r="BP1338" s="777"/>
      <c r="BQ1338" s="781">
        <f t="shared" si="4863"/>
        <v>0</v>
      </c>
      <c r="BR1338" s="777"/>
    </row>
    <row r="1339" spans="1:70" outlineLevel="3">
      <c r="A1339" s="6"/>
      <c r="B1339" s="121"/>
      <c r="C1339" s="121"/>
      <c r="D1339" s="488"/>
      <c r="E1339" s="122"/>
      <c r="F1339" s="122"/>
      <c r="G1339" s="122"/>
      <c r="H1339" s="1017"/>
      <c r="I1339" s="1006"/>
      <c r="J1339" s="1111"/>
      <c r="K1339" s="1033"/>
      <c r="L1339" s="208"/>
      <c r="M1339" s="128"/>
      <c r="N1339" s="409"/>
      <c r="O1339" s="409"/>
      <c r="Q1339" s="683"/>
      <c r="R1339" s="692"/>
      <c r="T1339" s="680" t="str">
        <f>IF(IF(A1339=0,TRUE(),D1339=IFERROR(VLOOKUP(A1339,Zaplecze_Weryfikacja!A:B,2,FALSE),2))=TRUE(),"Tak","Nie")</f>
        <v>Tak</v>
      </c>
      <c r="U1339" s="681" t="str">
        <f>IF(T1339="Tak"," ",IF(IFERROR(VLOOKUP(A1339,Zaplecze_Weryfikacja!A:B,2,FALSE),"Inny numer Lp")="Inny numer Lp","Inny numer Lp",IF(VLOOKUP(A1339,Zaplecze_Weryfikacja!A:B,2,FALSE)=D1339,"Nieznana przyczyna","Inny opis")))</f>
        <v xml:space="preserve"> </v>
      </c>
      <c r="Y1339" s="785"/>
      <c r="Z1339" s="104"/>
      <c r="AA1339" s="785"/>
      <c r="AB1339" s="104"/>
      <c r="AC1339" s="785"/>
      <c r="AD1339" s="104"/>
      <c r="AE1339" s="785"/>
      <c r="AF1339" s="104"/>
      <c r="AG1339" s="785"/>
      <c r="AH1339" s="104"/>
      <c r="AI1339" s="785"/>
      <c r="AJ1339" s="104"/>
      <c r="AK1339" s="785"/>
      <c r="AL1339" s="104"/>
      <c r="AM1339" s="785"/>
      <c r="AN1339" s="104"/>
      <c r="AO1339" s="785"/>
      <c r="AP1339" s="104"/>
      <c r="AQ1339" s="785"/>
      <c r="AR1339" s="104"/>
      <c r="AT1339" s="782">
        <f t="shared" si="4850"/>
        <v>0</v>
      </c>
      <c r="AU1339" s="782">
        <f t="shared" si="4851"/>
        <v>0</v>
      </c>
      <c r="AV1339" s="782">
        <f t="shared" si="4852"/>
        <v>0</v>
      </c>
      <c r="AW1339" s="788" t="e">
        <f t="shared" si="4853"/>
        <v>#DIV/0!</v>
      </c>
      <c r="AY1339" s="781">
        <f t="shared" si="4854"/>
        <v>0</v>
      </c>
      <c r="AZ1339" s="777"/>
      <c r="BA1339" s="781">
        <f t="shared" si="4855"/>
        <v>0</v>
      </c>
      <c r="BB1339" s="777"/>
      <c r="BC1339" s="781">
        <f t="shared" si="4856"/>
        <v>0</v>
      </c>
      <c r="BD1339" s="777"/>
      <c r="BE1339" s="781">
        <f t="shared" si="4857"/>
        <v>0</v>
      </c>
      <c r="BF1339" s="777"/>
      <c r="BG1339" s="781">
        <f t="shared" si="4858"/>
        <v>0</v>
      </c>
      <c r="BH1339" s="777"/>
      <c r="BI1339" s="781">
        <f t="shared" si="4859"/>
        <v>0</v>
      </c>
      <c r="BJ1339" s="777"/>
      <c r="BK1339" s="781">
        <f t="shared" si="4860"/>
        <v>0</v>
      </c>
      <c r="BL1339" s="777"/>
      <c r="BM1339" s="781">
        <f t="shared" si="4861"/>
        <v>0</v>
      </c>
      <c r="BN1339" s="777"/>
      <c r="BO1339" s="781">
        <f t="shared" si="4862"/>
        <v>0</v>
      </c>
      <c r="BP1339" s="777"/>
      <c r="BQ1339" s="781">
        <f t="shared" si="4863"/>
        <v>0</v>
      </c>
      <c r="BR1339" s="777"/>
    </row>
    <row r="1340" spans="1:70" ht="15.75" outlineLevel="2">
      <c r="A1340" s="646"/>
      <c r="B1340" s="185"/>
      <c r="C1340" s="185"/>
      <c r="D1340" s="487" t="s">
        <v>1647</v>
      </c>
      <c r="E1340" s="338" t="str">
        <f>IF(COUNTIF(E1341:E1381,"T")=0,"N","T")</f>
        <v>N</v>
      </c>
      <c r="F1340" s="478"/>
      <c r="G1340" s="478"/>
      <c r="H1340" s="1080"/>
      <c r="I1340" s="1066"/>
      <c r="J1340" s="1119"/>
      <c r="K1340" s="1037">
        <f>SUBTOTAL(9,K1341:K1382)</f>
        <v>0</v>
      </c>
      <c r="L1340" s="208"/>
      <c r="M1340" s="481"/>
      <c r="N1340" s="482"/>
      <c r="O1340" s="482"/>
      <c r="Q1340" s="683"/>
      <c r="R1340" s="692"/>
      <c r="T1340" s="680" t="str">
        <f>IF(IF(A1340=0,TRUE(),D1340=IFERROR(VLOOKUP(A1340,Zaplecze_Weryfikacja!A:B,2,FALSE),2))=TRUE(),"Tak","Nie")</f>
        <v>Tak</v>
      </c>
      <c r="U1340" s="681" t="str">
        <f>IF(T1340="Tak"," ",IF(IFERROR(VLOOKUP(A1340,Zaplecze_Weryfikacja!A:B,2,FALSE),"Inny numer Lp")="Inny numer Lp","Inny numer Lp",IF(VLOOKUP(A1340,Zaplecze_Weryfikacja!A:B,2,FALSE)=D1340,"Nieznana przyczyna","Inny opis")))</f>
        <v xml:space="preserve"> </v>
      </c>
      <c r="Y1340" s="785"/>
      <c r="Z1340" s="339">
        <f>SUBTOTAL(9,Z1341:Z1382)</f>
        <v>0</v>
      </c>
      <c r="AA1340" s="785"/>
      <c r="AB1340" s="339">
        <f>SUBTOTAL(9,AB1341:AB1382)</f>
        <v>0</v>
      </c>
      <c r="AC1340" s="785"/>
      <c r="AD1340" s="339">
        <f>SUBTOTAL(9,AD1341:AD1382)</f>
        <v>0</v>
      </c>
      <c r="AE1340" s="785"/>
      <c r="AF1340" s="339">
        <f>SUBTOTAL(9,AF1341:AF1382)</f>
        <v>0</v>
      </c>
      <c r="AG1340" s="785"/>
      <c r="AH1340" s="339">
        <f>SUBTOTAL(9,AH1341:AH1382)</f>
        <v>0</v>
      </c>
      <c r="AI1340" s="785"/>
      <c r="AJ1340" s="339">
        <f>SUBTOTAL(9,AJ1341:AJ1382)</f>
        <v>0</v>
      </c>
      <c r="AK1340" s="785"/>
      <c r="AL1340" s="339">
        <f>SUBTOTAL(9,AL1341:AL1382)</f>
        <v>0</v>
      </c>
      <c r="AM1340" s="785"/>
      <c r="AN1340" s="339">
        <f>SUBTOTAL(9,AN1341:AN1382)</f>
        <v>0</v>
      </c>
      <c r="AO1340" s="785"/>
      <c r="AP1340" s="339">
        <f>SUBTOTAL(9,AP1341:AP1382)</f>
        <v>0</v>
      </c>
      <c r="AQ1340" s="785"/>
      <c r="AR1340" s="339">
        <f>SUBTOTAL(9,AR1341:AR1382)</f>
        <v>0</v>
      </c>
      <c r="AT1340" s="842">
        <f t="shared" si="4850"/>
        <v>0</v>
      </c>
      <c r="AU1340" s="842">
        <f t="shared" si="4851"/>
        <v>0</v>
      </c>
      <c r="AV1340" s="842">
        <f t="shared" si="4852"/>
        <v>0</v>
      </c>
      <c r="AW1340" s="843" t="e">
        <f t="shared" si="4853"/>
        <v>#DIV/0!</v>
      </c>
      <c r="AY1340" s="781">
        <f t="shared" si="4854"/>
        <v>0</v>
      </c>
      <c r="AZ1340" s="844"/>
      <c r="BA1340" s="781">
        <f t="shared" si="4855"/>
        <v>0</v>
      </c>
      <c r="BB1340" s="844"/>
      <c r="BC1340" s="781">
        <f t="shared" si="4856"/>
        <v>0</v>
      </c>
      <c r="BD1340" s="844"/>
      <c r="BE1340" s="781">
        <f t="shared" si="4857"/>
        <v>0</v>
      </c>
      <c r="BF1340" s="844"/>
      <c r="BG1340" s="781">
        <f t="shared" si="4858"/>
        <v>0</v>
      </c>
      <c r="BH1340" s="844"/>
      <c r="BI1340" s="781">
        <f t="shared" si="4859"/>
        <v>0</v>
      </c>
      <c r="BJ1340" s="844"/>
      <c r="BK1340" s="781">
        <f t="shared" si="4860"/>
        <v>0</v>
      </c>
      <c r="BL1340" s="844"/>
      <c r="BM1340" s="781">
        <f t="shared" si="4861"/>
        <v>0</v>
      </c>
      <c r="BN1340" s="844"/>
      <c r="BO1340" s="781">
        <f t="shared" si="4862"/>
        <v>0</v>
      </c>
      <c r="BP1340" s="844"/>
      <c r="BQ1340" s="781">
        <f t="shared" si="4863"/>
        <v>0</v>
      </c>
      <c r="BR1340" s="844"/>
    </row>
    <row r="1341" spans="1:70" outlineLevel="3">
      <c r="A1341" s="667"/>
      <c r="B1341" s="668"/>
      <c r="C1341" s="668"/>
      <c r="D1341" s="672" t="s">
        <v>1046</v>
      </c>
      <c r="E1341" s="773" t="str">
        <f>IF(COUNTIF(E1342:E1369,"T")=0,"N","T")</f>
        <v>N</v>
      </c>
      <c r="F1341" s="665"/>
      <c r="G1341" s="664"/>
      <c r="H1341" s="1079"/>
      <c r="I1341" s="1065"/>
      <c r="J1341" s="1116"/>
      <c r="K1341" s="1036">
        <f>SUBTOTAL(9,K1342:K1371)</f>
        <v>0</v>
      </c>
      <c r="L1341" s="496"/>
      <c r="M1341" s="657"/>
      <c r="N1341" s="657"/>
      <c r="O1341" s="657"/>
      <c r="Q1341" s="683"/>
      <c r="R1341" s="692"/>
      <c r="T1341" s="680" t="str">
        <f>IF(IF(A1341=0,TRUE(),D1341=IFERROR(VLOOKUP(A1341,Zaplecze_Weryfikacja!A:B,2,FALSE),2))=TRUE(),"Tak","Nie")</f>
        <v>Tak</v>
      </c>
      <c r="U1341" s="681" t="str">
        <f>IF(T1341="Tak"," ",IF(IFERROR(VLOOKUP(A1341,Zaplecze_Weryfikacja!A:B,2,FALSE),"Inny numer Lp")="Inny numer Lp","Inny numer Lp",IF(VLOOKUP(A1341,Zaplecze_Weryfikacja!A:B,2,FALSE)=D1341,"Nieznana przyczyna","Inny opis")))</f>
        <v xml:space="preserve"> </v>
      </c>
      <c r="Y1341" s="785"/>
      <c r="Z1341" s="663">
        <f>SUBTOTAL(9,Z1342:Z1371)</f>
        <v>0</v>
      </c>
      <c r="AA1341" s="785"/>
      <c r="AB1341" s="663">
        <f>SUBTOTAL(9,AB1342:AB1371)</f>
        <v>0</v>
      </c>
      <c r="AC1341" s="785"/>
      <c r="AD1341" s="663">
        <f>SUBTOTAL(9,AD1342:AD1371)</f>
        <v>0</v>
      </c>
      <c r="AE1341" s="785"/>
      <c r="AF1341" s="663">
        <f>SUBTOTAL(9,AF1342:AF1371)</f>
        <v>0</v>
      </c>
      <c r="AG1341" s="785"/>
      <c r="AH1341" s="663">
        <f>SUBTOTAL(9,AH1342:AH1371)</f>
        <v>0</v>
      </c>
      <c r="AI1341" s="785"/>
      <c r="AJ1341" s="663">
        <f>SUBTOTAL(9,AJ1342:AJ1371)</f>
        <v>0</v>
      </c>
      <c r="AK1341" s="785"/>
      <c r="AL1341" s="663">
        <f>SUBTOTAL(9,AL1342:AL1371)</f>
        <v>0</v>
      </c>
      <c r="AM1341" s="785"/>
      <c r="AN1341" s="663">
        <f>SUBTOTAL(9,AN1342:AN1371)</f>
        <v>0</v>
      </c>
      <c r="AO1341" s="785"/>
      <c r="AP1341" s="663">
        <f>SUBTOTAL(9,AP1342:AP1371)</f>
        <v>0</v>
      </c>
      <c r="AQ1341" s="785"/>
      <c r="AR1341" s="663">
        <f>SUBTOTAL(9,AR1342:AR1371)</f>
        <v>0</v>
      </c>
      <c r="AT1341" s="845">
        <f t="shared" si="4850"/>
        <v>0</v>
      </c>
      <c r="AU1341" s="845">
        <f t="shared" si="4851"/>
        <v>0</v>
      </c>
      <c r="AV1341" s="845">
        <f t="shared" si="4852"/>
        <v>0</v>
      </c>
      <c r="AW1341" s="846" t="e">
        <f t="shared" si="4853"/>
        <v>#DIV/0!</v>
      </c>
      <c r="AY1341" s="781">
        <f t="shared" si="4854"/>
        <v>0</v>
      </c>
      <c r="AZ1341" s="847"/>
      <c r="BA1341" s="781">
        <f t="shared" si="4855"/>
        <v>0</v>
      </c>
      <c r="BB1341" s="847"/>
      <c r="BC1341" s="781">
        <f t="shared" si="4856"/>
        <v>0</v>
      </c>
      <c r="BD1341" s="847"/>
      <c r="BE1341" s="781">
        <f t="shared" si="4857"/>
        <v>0</v>
      </c>
      <c r="BF1341" s="847"/>
      <c r="BG1341" s="781">
        <f t="shared" si="4858"/>
        <v>0</v>
      </c>
      <c r="BH1341" s="847"/>
      <c r="BI1341" s="781">
        <f t="shared" si="4859"/>
        <v>0</v>
      </c>
      <c r="BJ1341" s="847"/>
      <c r="BK1341" s="781">
        <f t="shared" si="4860"/>
        <v>0</v>
      </c>
      <c r="BL1341" s="847"/>
      <c r="BM1341" s="781">
        <f t="shared" si="4861"/>
        <v>0</v>
      </c>
      <c r="BN1341" s="847"/>
      <c r="BO1341" s="781">
        <f t="shared" si="4862"/>
        <v>0</v>
      </c>
      <c r="BP1341" s="847"/>
      <c r="BQ1341" s="781">
        <f t="shared" si="4863"/>
        <v>0</v>
      </c>
      <c r="BR1341" s="847"/>
    </row>
    <row r="1342" spans="1:70" outlineLevel="3">
      <c r="A1342" s="6">
        <v>302862</v>
      </c>
      <c r="B1342" s="10"/>
      <c r="C1342" s="121" t="s">
        <v>273</v>
      </c>
      <c r="D1342" s="177" t="s">
        <v>1056</v>
      </c>
      <c r="E1342" s="43" t="str">
        <f t="shared" ref="E1342:E1369" si="4902">IF(H1342&gt;0,"T","N")</f>
        <v>N</v>
      </c>
      <c r="F1342" s="90" t="s">
        <v>2981</v>
      </c>
      <c r="G1342" s="122" t="s">
        <v>755</v>
      </c>
      <c r="H1342" s="1076"/>
      <c r="I1342" s="1141"/>
      <c r="J1342" s="1142"/>
      <c r="K1342" s="1032">
        <f t="shared" ref="K1342:K1369" si="4903">IF(B1342="E","E",$H1342*I1342)</f>
        <v>0</v>
      </c>
      <c r="L1342" s="208"/>
      <c r="M1342" s="128"/>
      <c r="N1342" s="409"/>
      <c r="O1342" s="409"/>
      <c r="Q1342" s="684" t="s">
        <v>1878</v>
      </c>
      <c r="R1342" s="692" t="s">
        <v>2006</v>
      </c>
      <c r="T1342" s="680" t="str">
        <f>IF(IF(A1342=0,TRUE(),D1342=IFERROR(VLOOKUP(A1342,Zaplecze_Weryfikacja!A:B,2,FALSE),2))=TRUE(),"Tak","Nie")</f>
        <v>Nie</v>
      </c>
      <c r="U1342" s="681" t="str">
        <f>IF(T1342="Tak"," ",IF(IFERROR(VLOOKUP(A1342,Zaplecze_Weryfikacja!A:B,2,FALSE),"Inny numer Lp")="Inny numer Lp","Inny numer Lp",IF(VLOOKUP(A1342,Zaplecze_Weryfikacja!A:B,2,FALSE)=D1342,"Nieznana przyczyna","Inny opis")))</f>
        <v>Inny opis</v>
      </c>
      <c r="Y1342" s="785"/>
      <c r="Z1342" s="309">
        <f t="shared" ref="Z1342:Z1369" si="4904">IF($B1342="E","E",$H1342*Y1342)</f>
        <v>0</v>
      </c>
      <c r="AA1342" s="785"/>
      <c r="AB1342" s="309">
        <f t="shared" ref="AB1342:AB1369" si="4905">IF($B1342="E","E",$H1342*AA1342)</f>
        <v>0</v>
      </c>
      <c r="AC1342" s="785"/>
      <c r="AD1342" s="309">
        <f t="shared" ref="AD1342:AD1369" si="4906">IF($B1342="E","E",$H1342*AC1342)</f>
        <v>0</v>
      </c>
      <c r="AE1342" s="785"/>
      <c r="AF1342" s="309">
        <f t="shared" ref="AF1342:AF1369" si="4907">IF($B1342="E","E",$H1342*AE1342)</f>
        <v>0</v>
      </c>
      <c r="AG1342" s="785"/>
      <c r="AH1342" s="309">
        <f t="shared" ref="AH1342:AH1369" si="4908">IF($B1342="E","E",$H1342*AG1342)</f>
        <v>0</v>
      </c>
      <c r="AI1342" s="785"/>
      <c r="AJ1342" s="309">
        <f t="shared" ref="AJ1342:AJ1369" si="4909">IF($B1342="E","E",$H1342*AI1342)</f>
        <v>0</v>
      </c>
      <c r="AK1342" s="785"/>
      <c r="AL1342" s="309">
        <f t="shared" ref="AL1342:AL1369" si="4910">IF($B1342="E","E",$H1342*AK1342)</f>
        <v>0</v>
      </c>
      <c r="AM1342" s="785"/>
      <c r="AN1342" s="309">
        <f t="shared" ref="AN1342:AN1369" si="4911">IF($B1342="E","E",$H1342*AM1342)</f>
        <v>0</v>
      </c>
      <c r="AO1342" s="785"/>
      <c r="AP1342" s="309">
        <f t="shared" ref="AP1342:AP1369" si="4912">IF($B1342="E","E",$H1342*AO1342)</f>
        <v>0</v>
      </c>
      <c r="AQ1342" s="785"/>
      <c r="AR1342" s="309">
        <f t="shared" ref="AR1342:AR1369" si="4913">IF($B1342="E","E",$H1342*AQ1342)</f>
        <v>0</v>
      </c>
      <c r="AT1342" s="782">
        <f t="shared" si="4850"/>
        <v>0</v>
      </c>
      <c r="AU1342" s="782">
        <f t="shared" si="4851"/>
        <v>0</v>
      </c>
      <c r="AV1342" s="782">
        <f t="shared" si="4852"/>
        <v>0</v>
      </c>
      <c r="AW1342" s="788" t="e">
        <f t="shared" si="4853"/>
        <v>#DIV/0!</v>
      </c>
      <c r="AY1342" s="781">
        <f t="shared" si="4854"/>
        <v>0</v>
      </c>
      <c r="AZ1342" s="777"/>
      <c r="BA1342" s="781">
        <f t="shared" si="4855"/>
        <v>0</v>
      </c>
      <c r="BB1342" s="777"/>
      <c r="BC1342" s="781">
        <f t="shared" si="4856"/>
        <v>0</v>
      </c>
      <c r="BD1342" s="777"/>
      <c r="BE1342" s="781">
        <f t="shared" si="4857"/>
        <v>0</v>
      </c>
      <c r="BF1342" s="777"/>
      <c r="BG1342" s="781">
        <f t="shared" si="4858"/>
        <v>0</v>
      </c>
      <c r="BH1342" s="777"/>
      <c r="BI1342" s="781">
        <f t="shared" si="4859"/>
        <v>0</v>
      </c>
      <c r="BJ1342" s="777"/>
      <c r="BK1342" s="781">
        <f t="shared" si="4860"/>
        <v>0</v>
      </c>
      <c r="BL1342" s="777"/>
      <c r="BM1342" s="781">
        <f t="shared" si="4861"/>
        <v>0</v>
      </c>
      <c r="BN1342" s="777"/>
      <c r="BO1342" s="781">
        <f t="shared" si="4862"/>
        <v>0</v>
      </c>
      <c r="BP1342" s="777"/>
      <c r="BQ1342" s="781">
        <f t="shared" si="4863"/>
        <v>0</v>
      </c>
      <c r="BR1342" s="777"/>
    </row>
    <row r="1343" spans="1:70" outlineLevel="3">
      <c r="A1343" s="6">
        <v>302863</v>
      </c>
      <c r="B1343" s="10"/>
      <c r="C1343" s="121" t="s">
        <v>273</v>
      </c>
      <c r="D1343" s="177" t="s">
        <v>1058</v>
      </c>
      <c r="E1343" s="43" t="str">
        <f t="shared" si="4902"/>
        <v>N</v>
      </c>
      <c r="F1343" s="90" t="s">
        <v>2981</v>
      </c>
      <c r="G1343" s="122" t="s">
        <v>755</v>
      </c>
      <c r="H1343" s="1076"/>
      <c r="I1343" s="1141"/>
      <c r="J1343" s="1142"/>
      <c r="K1343" s="1032">
        <f t="shared" si="4903"/>
        <v>0</v>
      </c>
      <c r="L1343" s="208"/>
      <c r="M1343" s="128"/>
      <c r="N1343" s="409"/>
      <c r="O1343" s="409"/>
      <c r="Q1343" s="684" t="s">
        <v>1878</v>
      </c>
      <c r="R1343" s="692" t="s">
        <v>2006</v>
      </c>
      <c r="T1343" s="680" t="str">
        <f>IF(IF(A1343=0,TRUE(),D1343=IFERROR(VLOOKUP(A1343,Zaplecze_Weryfikacja!A:B,2,FALSE),2))=TRUE(),"Tak","Nie")</f>
        <v>Nie</v>
      </c>
      <c r="U1343" s="681" t="str">
        <f>IF(T1343="Tak"," ",IF(IFERROR(VLOOKUP(A1343,Zaplecze_Weryfikacja!A:B,2,FALSE),"Inny numer Lp")="Inny numer Lp","Inny numer Lp",IF(VLOOKUP(A1343,Zaplecze_Weryfikacja!A:B,2,FALSE)=D1343,"Nieznana przyczyna","Inny opis")))</f>
        <v>Inny opis</v>
      </c>
      <c r="Y1343" s="785"/>
      <c r="Z1343" s="309">
        <f t="shared" si="4904"/>
        <v>0</v>
      </c>
      <c r="AA1343" s="785"/>
      <c r="AB1343" s="309">
        <f t="shared" si="4905"/>
        <v>0</v>
      </c>
      <c r="AC1343" s="785"/>
      <c r="AD1343" s="309">
        <f t="shared" si="4906"/>
        <v>0</v>
      </c>
      <c r="AE1343" s="785"/>
      <c r="AF1343" s="309">
        <f t="shared" si="4907"/>
        <v>0</v>
      </c>
      <c r="AG1343" s="785"/>
      <c r="AH1343" s="309">
        <f t="shared" si="4908"/>
        <v>0</v>
      </c>
      <c r="AI1343" s="785"/>
      <c r="AJ1343" s="309">
        <f t="shared" si="4909"/>
        <v>0</v>
      </c>
      <c r="AK1343" s="785"/>
      <c r="AL1343" s="309">
        <f t="shared" si="4910"/>
        <v>0</v>
      </c>
      <c r="AM1343" s="785"/>
      <c r="AN1343" s="309">
        <f t="shared" si="4911"/>
        <v>0</v>
      </c>
      <c r="AO1343" s="785"/>
      <c r="AP1343" s="309">
        <f t="shared" si="4912"/>
        <v>0</v>
      </c>
      <c r="AQ1343" s="785"/>
      <c r="AR1343" s="309">
        <f t="shared" si="4913"/>
        <v>0</v>
      </c>
      <c r="AT1343" s="782">
        <f t="shared" si="4850"/>
        <v>0</v>
      </c>
      <c r="AU1343" s="782">
        <f t="shared" si="4851"/>
        <v>0</v>
      </c>
      <c r="AV1343" s="782">
        <f t="shared" si="4852"/>
        <v>0</v>
      </c>
      <c r="AW1343" s="788" t="e">
        <f t="shared" si="4853"/>
        <v>#DIV/0!</v>
      </c>
      <c r="AY1343" s="781">
        <f t="shared" si="4854"/>
        <v>0</v>
      </c>
      <c r="AZ1343" s="777"/>
      <c r="BA1343" s="781">
        <f t="shared" si="4855"/>
        <v>0</v>
      </c>
      <c r="BB1343" s="777"/>
      <c r="BC1343" s="781">
        <f t="shared" si="4856"/>
        <v>0</v>
      </c>
      <c r="BD1343" s="777"/>
      <c r="BE1343" s="781">
        <f t="shared" si="4857"/>
        <v>0</v>
      </c>
      <c r="BF1343" s="777"/>
      <c r="BG1343" s="781">
        <f t="shared" si="4858"/>
        <v>0</v>
      </c>
      <c r="BH1343" s="777"/>
      <c r="BI1343" s="781">
        <f t="shared" si="4859"/>
        <v>0</v>
      </c>
      <c r="BJ1343" s="777"/>
      <c r="BK1343" s="781">
        <f t="shared" si="4860"/>
        <v>0</v>
      </c>
      <c r="BL1343" s="777"/>
      <c r="BM1343" s="781">
        <f t="shared" si="4861"/>
        <v>0</v>
      </c>
      <c r="BN1343" s="777"/>
      <c r="BO1343" s="781">
        <f t="shared" si="4862"/>
        <v>0</v>
      </c>
      <c r="BP1343" s="777"/>
      <c r="BQ1343" s="781">
        <f t="shared" si="4863"/>
        <v>0</v>
      </c>
      <c r="BR1343" s="777"/>
    </row>
    <row r="1344" spans="1:70" outlineLevel="3">
      <c r="A1344" s="6">
        <v>302864</v>
      </c>
      <c r="B1344" s="10"/>
      <c r="C1344" s="121" t="s">
        <v>273</v>
      </c>
      <c r="D1344" s="177" t="s">
        <v>1057</v>
      </c>
      <c r="E1344" s="43" t="str">
        <f t="shared" si="4902"/>
        <v>N</v>
      </c>
      <c r="F1344" s="90" t="s">
        <v>2981</v>
      </c>
      <c r="G1344" s="122" t="s">
        <v>327</v>
      </c>
      <c r="H1344" s="1076"/>
      <c r="I1344" s="1141"/>
      <c r="J1344" s="1142"/>
      <c r="K1344" s="1032">
        <f t="shared" si="4903"/>
        <v>0</v>
      </c>
      <c r="L1344" s="208"/>
      <c r="M1344" s="128"/>
      <c r="N1344" s="409"/>
      <c r="O1344" s="409"/>
      <c r="Q1344" s="684" t="s">
        <v>1874</v>
      </c>
      <c r="R1344" s="692" t="s">
        <v>2006</v>
      </c>
      <c r="T1344" s="680" t="str">
        <f>IF(IF(A1344=0,TRUE(),D1344=IFERROR(VLOOKUP(A1344,Zaplecze_Weryfikacja!A:B,2,FALSE),2))=TRUE(),"Tak","Nie")</f>
        <v>Nie</v>
      </c>
      <c r="U1344" s="681" t="str">
        <f>IF(T1344="Tak"," ",IF(IFERROR(VLOOKUP(A1344,Zaplecze_Weryfikacja!A:B,2,FALSE),"Inny numer Lp")="Inny numer Lp","Inny numer Lp",IF(VLOOKUP(A1344,Zaplecze_Weryfikacja!A:B,2,FALSE)=D1344,"Nieznana przyczyna","Inny opis")))</f>
        <v>Inny opis</v>
      </c>
      <c r="Y1344" s="785"/>
      <c r="Z1344" s="309">
        <f t="shared" si="4904"/>
        <v>0</v>
      </c>
      <c r="AA1344" s="785"/>
      <c r="AB1344" s="309">
        <f t="shared" si="4905"/>
        <v>0</v>
      </c>
      <c r="AC1344" s="785"/>
      <c r="AD1344" s="309">
        <f t="shared" si="4906"/>
        <v>0</v>
      </c>
      <c r="AE1344" s="785"/>
      <c r="AF1344" s="309">
        <f t="shared" si="4907"/>
        <v>0</v>
      </c>
      <c r="AG1344" s="785"/>
      <c r="AH1344" s="309">
        <f t="shared" si="4908"/>
        <v>0</v>
      </c>
      <c r="AI1344" s="785"/>
      <c r="AJ1344" s="309">
        <f t="shared" si="4909"/>
        <v>0</v>
      </c>
      <c r="AK1344" s="785"/>
      <c r="AL1344" s="309">
        <f t="shared" si="4910"/>
        <v>0</v>
      </c>
      <c r="AM1344" s="785"/>
      <c r="AN1344" s="309">
        <f t="shared" si="4911"/>
        <v>0</v>
      </c>
      <c r="AO1344" s="785"/>
      <c r="AP1344" s="309">
        <f t="shared" si="4912"/>
        <v>0</v>
      </c>
      <c r="AQ1344" s="785"/>
      <c r="AR1344" s="309">
        <f t="shared" si="4913"/>
        <v>0</v>
      </c>
      <c r="AT1344" s="782">
        <f t="shared" si="4850"/>
        <v>0</v>
      </c>
      <c r="AU1344" s="782">
        <f t="shared" si="4851"/>
        <v>0</v>
      </c>
      <c r="AV1344" s="782">
        <f t="shared" si="4852"/>
        <v>0</v>
      </c>
      <c r="AW1344" s="788" t="e">
        <f t="shared" si="4853"/>
        <v>#DIV/0!</v>
      </c>
      <c r="AY1344" s="781">
        <f t="shared" si="4854"/>
        <v>0</v>
      </c>
      <c r="AZ1344" s="777"/>
      <c r="BA1344" s="781">
        <f t="shared" si="4855"/>
        <v>0</v>
      </c>
      <c r="BB1344" s="777"/>
      <c r="BC1344" s="781">
        <f t="shared" si="4856"/>
        <v>0</v>
      </c>
      <c r="BD1344" s="777"/>
      <c r="BE1344" s="781">
        <f t="shared" si="4857"/>
        <v>0</v>
      </c>
      <c r="BF1344" s="777"/>
      <c r="BG1344" s="781">
        <f t="shared" si="4858"/>
        <v>0</v>
      </c>
      <c r="BH1344" s="777"/>
      <c r="BI1344" s="781">
        <f t="shared" si="4859"/>
        <v>0</v>
      </c>
      <c r="BJ1344" s="777"/>
      <c r="BK1344" s="781">
        <f t="shared" si="4860"/>
        <v>0</v>
      </c>
      <c r="BL1344" s="777"/>
      <c r="BM1344" s="781">
        <f t="shared" si="4861"/>
        <v>0</v>
      </c>
      <c r="BN1344" s="777"/>
      <c r="BO1344" s="781">
        <f t="shared" si="4862"/>
        <v>0</v>
      </c>
      <c r="BP1344" s="777"/>
      <c r="BQ1344" s="781">
        <f t="shared" si="4863"/>
        <v>0</v>
      </c>
      <c r="BR1344" s="777"/>
    </row>
    <row r="1345" spans="1:70" ht="28.5" outlineLevel="3">
      <c r="A1345" s="6">
        <v>302865</v>
      </c>
      <c r="B1345" s="10"/>
      <c r="C1345" s="121" t="s">
        <v>273</v>
      </c>
      <c r="D1345" s="379" t="s">
        <v>1047</v>
      </c>
      <c r="E1345" s="43" t="str">
        <f t="shared" si="4902"/>
        <v>N</v>
      </c>
      <c r="F1345" s="122" t="s">
        <v>2981</v>
      </c>
      <c r="G1345" s="122" t="s">
        <v>327</v>
      </c>
      <c r="H1345" s="1076"/>
      <c r="I1345" s="1141"/>
      <c r="J1345" s="1142"/>
      <c r="K1345" s="1032">
        <f t="shared" si="4903"/>
        <v>0</v>
      </c>
      <c r="L1345" s="208"/>
      <c r="M1345" s="128"/>
      <c r="N1345" s="409"/>
      <c r="O1345" s="409"/>
      <c r="Q1345" s="684" t="s">
        <v>1874</v>
      </c>
      <c r="R1345" s="692" t="s">
        <v>2006</v>
      </c>
      <c r="T1345" s="680" t="str">
        <f>IF(IF(A1345=0,TRUE(),D1345=IFERROR(VLOOKUP(A1345,Zaplecze_Weryfikacja!A:B,2,FALSE),2))=TRUE(),"Tak","Nie")</f>
        <v>Nie</v>
      </c>
      <c r="U1345" s="681" t="str">
        <f>IF(T1345="Tak"," ",IF(IFERROR(VLOOKUP(A1345,Zaplecze_Weryfikacja!A:B,2,FALSE),"Inny numer Lp")="Inny numer Lp","Inny numer Lp",IF(VLOOKUP(A1345,Zaplecze_Weryfikacja!A:B,2,FALSE)=D1345,"Nieznana przyczyna","Inny opis")))</f>
        <v>Inny opis</v>
      </c>
      <c r="Y1345" s="785"/>
      <c r="Z1345" s="309">
        <f t="shared" si="4904"/>
        <v>0</v>
      </c>
      <c r="AA1345" s="785"/>
      <c r="AB1345" s="309">
        <f t="shared" si="4905"/>
        <v>0</v>
      </c>
      <c r="AC1345" s="785"/>
      <c r="AD1345" s="309">
        <f t="shared" si="4906"/>
        <v>0</v>
      </c>
      <c r="AE1345" s="785"/>
      <c r="AF1345" s="309">
        <f t="shared" si="4907"/>
        <v>0</v>
      </c>
      <c r="AG1345" s="785"/>
      <c r="AH1345" s="309">
        <f t="shared" si="4908"/>
        <v>0</v>
      </c>
      <c r="AI1345" s="785"/>
      <c r="AJ1345" s="309">
        <f t="shared" si="4909"/>
        <v>0</v>
      </c>
      <c r="AK1345" s="785"/>
      <c r="AL1345" s="309">
        <f t="shared" si="4910"/>
        <v>0</v>
      </c>
      <c r="AM1345" s="785"/>
      <c r="AN1345" s="309">
        <f t="shared" si="4911"/>
        <v>0</v>
      </c>
      <c r="AO1345" s="785"/>
      <c r="AP1345" s="309">
        <f t="shared" si="4912"/>
        <v>0</v>
      </c>
      <c r="AQ1345" s="785"/>
      <c r="AR1345" s="309">
        <f t="shared" si="4913"/>
        <v>0</v>
      </c>
      <c r="AT1345" s="782">
        <f t="shared" si="4850"/>
        <v>0</v>
      </c>
      <c r="AU1345" s="782">
        <f t="shared" si="4851"/>
        <v>0</v>
      </c>
      <c r="AV1345" s="782">
        <f t="shared" si="4852"/>
        <v>0</v>
      </c>
      <c r="AW1345" s="788" t="e">
        <f t="shared" si="4853"/>
        <v>#DIV/0!</v>
      </c>
      <c r="AY1345" s="781">
        <f t="shared" si="4854"/>
        <v>0</v>
      </c>
      <c r="AZ1345" s="777"/>
      <c r="BA1345" s="781">
        <f t="shared" si="4855"/>
        <v>0</v>
      </c>
      <c r="BB1345" s="777"/>
      <c r="BC1345" s="781">
        <f t="shared" si="4856"/>
        <v>0</v>
      </c>
      <c r="BD1345" s="777"/>
      <c r="BE1345" s="781">
        <f t="shared" si="4857"/>
        <v>0</v>
      </c>
      <c r="BF1345" s="777"/>
      <c r="BG1345" s="781">
        <f t="shared" si="4858"/>
        <v>0</v>
      </c>
      <c r="BH1345" s="777"/>
      <c r="BI1345" s="781">
        <f t="shared" si="4859"/>
        <v>0</v>
      </c>
      <c r="BJ1345" s="777"/>
      <c r="BK1345" s="781">
        <f t="shared" si="4860"/>
        <v>0</v>
      </c>
      <c r="BL1345" s="777"/>
      <c r="BM1345" s="781">
        <f t="shared" si="4861"/>
        <v>0</v>
      </c>
      <c r="BN1345" s="777"/>
      <c r="BO1345" s="781">
        <f t="shared" si="4862"/>
        <v>0</v>
      </c>
      <c r="BP1345" s="777"/>
      <c r="BQ1345" s="781">
        <f t="shared" si="4863"/>
        <v>0</v>
      </c>
      <c r="BR1345" s="777"/>
    </row>
    <row r="1346" spans="1:70" outlineLevel="3">
      <c r="A1346" s="6">
        <v>302866</v>
      </c>
      <c r="B1346" s="10"/>
      <c r="C1346" s="121" t="s">
        <v>273</v>
      </c>
      <c r="D1346" s="206" t="s">
        <v>64</v>
      </c>
      <c r="E1346" s="43" t="str">
        <f t="shared" si="4902"/>
        <v>N</v>
      </c>
      <c r="F1346" s="122"/>
      <c r="G1346" s="122" t="s">
        <v>327</v>
      </c>
      <c r="H1346" s="1076"/>
      <c r="I1346" s="1141"/>
      <c r="J1346" s="1142"/>
      <c r="K1346" s="1032">
        <f t="shared" si="4903"/>
        <v>0</v>
      </c>
      <c r="L1346" s="208"/>
      <c r="M1346" s="128"/>
      <c r="N1346" s="409"/>
      <c r="O1346" s="409"/>
      <c r="Q1346" s="684" t="s">
        <v>1891</v>
      </c>
      <c r="R1346" s="692" t="s">
        <v>2006</v>
      </c>
      <c r="T1346" s="680" t="str">
        <f>IF(IF(A1346=0,TRUE(),D1346=IFERROR(VLOOKUP(A1346,Zaplecze_Weryfikacja!A:B,2,FALSE),2))=TRUE(),"Tak","Nie")</f>
        <v>Nie</v>
      </c>
      <c r="U1346" s="681" t="str">
        <f>IF(T1346="Tak"," ",IF(IFERROR(VLOOKUP(A1346,Zaplecze_Weryfikacja!A:B,2,FALSE),"Inny numer Lp")="Inny numer Lp","Inny numer Lp",IF(VLOOKUP(A1346,Zaplecze_Weryfikacja!A:B,2,FALSE)=D1346,"Nieznana przyczyna","Inny opis")))</f>
        <v>Inny opis</v>
      </c>
      <c r="Y1346" s="785"/>
      <c r="Z1346" s="309">
        <f t="shared" si="4904"/>
        <v>0</v>
      </c>
      <c r="AA1346" s="785"/>
      <c r="AB1346" s="309">
        <f t="shared" si="4905"/>
        <v>0</v>
      </c>
      <c r="AC1346" s="785"/>
      <c r="AD1346" s="309">
        <f t="shared" si="4906"/>
        <v>0</v>
      </c>
      <c r="AE1346" s="785"/>
      <c r="AF1346" s="309">
        <f t="shared" si="4907"/>
        <v>0</v>
      </c>
      <c r="AG1346" s="785"/>
      <c r="AH1346" s="309">
        <f t="shared" si="4908"/>
        <v>0</v>
      </c>
      <c r="AI1346" s="785"/>
      <c r="AJ1346" s="309">
        <f t="shared" si="4909"/>
        <v>0</v>
      </c>
      <c r="AK1346" s="785"/>
      <c r="AL1346" s="309">
        <f t="shared" si="4910"/>
        <v>0</v>
      </c>
      <c r="AM1346" s="785"/>
      <c r="AN1346" s="309">
        <f t="shared" si="4911"/>
        <v>0</v>
      </c>
      <c r="AO1346" s="785"/>
      <c r="AP1346" s="309">
        <f t="shared" si="4912"/>
        <v>0</v>
      </c>
      <c r="AQ1346" s="785"/>
      <c r="AR1346" s="309">
        <f t="shared" si="4913"/>
        <v>0</v>
      </c>
      <c r="AT1346" s="782">
        <f t="shared" si="4850"/>
        <v>0</v>
      </c>
      <c r="AU1346" s="782">
        <f t="shared" si="4851"/>
        <v>0</v>
      </c>
      <c r="AV1346" s="782">
        <f t="shared" si="4852"/>
        <v>0</v>
      </c>
      <c r="AW1346" s="788" t="e">
        <f t="shared" si="4853"/>
        <v>#DIV/0!</v>
      </c>
      <c r="AY1346" s="781">
        <f t="shared" si="4854"/>
        <v>0</v>
      </c>
      <c r="AZ1346" s="777"/>
      <c r="BA1346" s="781">
        <f t="shared" si="4855"/>
        <v>0</v>
      </c>
      <c r="BB1346" s="777"/>
      <c r="BC1346" s="781">
        <f t="shared" si="4856"/>
        <v>0</v>
      </c>
      <c r="BD1346" s="777"/>
      <c r="BE1346" s="781">
        <f t="shared" si="4857"/>
        <v>0</v>
      </c>
      <c r="BF1346" s="777"/>
      <c r="BG1346" s="781">
        <f t="shared" si="4858"/>
        <v>0</v>
      </c>
      <c r="BH1346" s="777"/>
      <c r="BI1346" s="781">
        <f t="shared" si="4859"/>
        <v>0</v>
      </c>
      <c r="BJ1346" s="777"/>
      <c r="BK1346" s="781">
        <f t="shared" si="4860"/>
        <v>0</v>
      </c>
      <c r="BL1346" s="777"/>
      <c r="BM1346" s="781">
        <f t="shared" si="4861"/>
        <v>0</v>
      </c>
      <c r="BN1346" s="777"/>
      <c r="BO1346" s="781">
        <f t="shared" si="4862"/>
        <v>0</v>
      </c>
      <c r="BP1346" s="777"/>
      <c r="BQ1346" s="781">
        <f t="shared" si="4863"/>
        <v>0</v>
      </c>
      <c r="BR1346" s="777"/>
    </row>
    <row r="1347" spans="1:70" outlineLevel="3">
      <c r="A1347" s="6">
        <v>302867</v>
      </c>
      <c r="B1347" s="10"/>
      <c r="C1347" s="121" t="s">
        <v>273</v>
      </c>
      <c r="D1347" s="196" t="s">
        <v>321</v>
      </c>
      <c r="E1347" s="43" t="str">
        <f t="shared" si="4902"/>
        <v>N</v>
      </c>
      <c r="F1347" s="90" t="s">
        <v>2982</v>
      </c>
      <c r="G1347" s="122" t="s">
        <v>325</v>
      </c>
      <c r="H1347" s="1076"/>
      <c r="I1347" s="1141"/>
      <c r="J1347" s="1142"/>
      <c r="K1347" s="1032">
        <f t="shared" si="4903"/>
        <v>0</v>
      </c>
      <c r="L1347" s="208"/>
      <c r="M1347" s="128"/>
      <c r="N1347" s="409"/>
      <c r="O1347" s="409"/>
      <c r="Q1347" s="684" t="s">
        <v>1874</v>
      </c>
      <c r="R1347" s="692" t="s">
        <v>2006</v>
      </c>
      <c r="T1347" s="680" t="str">
        <f>IF(IF(A1347=0,TRUE(),D1347=IFERROR(VLOOKUP(A1347,Zaplecze_Weryfikacja!A:B,2,FALSE),2))=TRUE(),"Tak","Nie")</f>
        <v>Nie</v>
      </c>
      <c r="U1347" s="681" t="str">
        <f>IF(T1347="Tak"," ",IF(IFERROR(VLOOKUP(A1347,Zaplecze_Weryfikacja!A:B,2,FALSE),"Inny numer Lp")="Inny numer Lp","Inny numer Lp",IF(VLOOKUP(A1347,Zaplecze_Weryfikacja!A:B,2,FALSE)=D1347,"Nieznana przyczyna","Inny opis")))</f>
        <v>Inny opis</v>
      </c>
      <c r="Y1347" s="785"/>
      <c r="Z1347" s="309">
        <f t="shared" si="4904"/>
        <v>0</v>
      </c>
      <c r="AA1347" s="785"/>
      <c r="AB1347" s="309">
        <f t="shared" si="4905"/>
        <v>0</v>
      </c>
      <c r="AC1347" s="785"/>
      <c r="AD1347" s="309">
        <f t="shared" si="4906"/>
        <v>0</v>
      </c>
      <c r="AE1347" s="785"/>
      <c r="AF1347" s="309">
        <f t="shared" si="4907"/>
        <v>0</v>
      </c>
      <c r="AG1347" s="785"/>
      <c r="AH1347" s="309">
        <f t="shared" si="4908"/>
        <v>0</v>
      </c>
      <c r="AI1347" s="785"/>
      <c r="AJ1347" s="309">
        <f t="shared" si="4909"/>
        <v>0</v>
      </c>
      <c r="AK1347" s="785"/>
      <c r="AL1347" s="309">
        <f t="shared" si="4910"/>
        <v>0</v>
      </c>
      <c r="AM1347" s="785"/>
      <c r="AN1347" s="309">
        <f t="shared" si="4911"/>
        <v>0</v>
      </c>
      <c r="AO1347" s="785"/>
      <c r="AP1347" s="309">
        <f t="shared" si="4912"/>
        <v>0</v>
      </c>
      <c r="AQ1347" s="785"/>
      <c r="AR1347" s="309">
        <f t="shared" si="4913"/>
        <v>0</v>
      </c>
      <c r="AT1347" s="782">
        <f t="shared" si="4850"/>
        <v>0</v>
      </c>
      <c r="AU1347" s="782">
        <f t="shared" si="4851"/>
        <v>0</v>
      </c>
      <c r="AV1347" s="782">
        <f t="shared" si="4852"/>
        <v>0</v>
      </c>
      <c r="AW1347" s="788" t="e">
        <f t="shared" si="4853"/>
        <v>#DIV/0!</v>
      </c>
      <c r="AY1347" s="781">
        <f t="shared" si="4854"/>
        <v>0</v>
      </c>
      <c r="AZ1347" s="777"/>
      <c r="BA1347" s="781">
        <f t="shared" si="4855"/>
        <v>0</v>
      </c>
      <c r="BB1347" s="777"/>
      <c r="BC1347" s="781">
        <f t="shared" si="4856"/>
        <v>0</v>
      </c>
      <c r="BD1347" s="777"/>
      <c r="BE1347" s="781">
        <f t="shared" si="4857"/>
        <v>0</v>
      </c>
      <c r="BF1347" s="777"/>
      <c r="BG1347" s="781">
        <f t="shared" si="4858"/>
        <v>0</v>
      </c>
      <c r="BH1347" s="777"/>
      <c r="BI1347" s="781">
        <f t="shared" si="4859"/>
        <v>0</v>
      </c>
      <c r="BJ1347" s="777"/>
      <c r="BK1347" s="781">
        <f t="shared" si="4860"/>
        <v>0</v>
      </c>
      <c r="BL1347" s="777"/>
      <c r="BM1347" s="781">
        <f t="shared" si="4861"/>
        <v>0</v>
      </c>
      <c r="BN1347" s="777"/>
      <c r="BO1347" s="781">
        <f t="shared" si="4862"/>
        <v>0</v>
      </c>
      <c r="BP1347" s="777"/>
      <c r="BQ1347" s="781">
        <f t="shared" si="4863"/>
        <v>0</v>
      </c>
      <c r="BR1347" s="777"/>
    </row>
    <row r="1348" spans="1:70" outlineLevel="3">
      <c r="A1348" s="6">
        <v>302868</v>
      </c>
      <c r="B1348" s="10"/>
      <c r="C1348" s="121" t="s">
        <v>273</v>
      </c>
      <c r="D1348" s="207" t="s">
        <v>1050</v>
      </c>
      <c r="E1348" s="43" t="str">
        <f t="shared" si="4902"/>
        <v>N</v>
      </c>
      <c r="F1348" s="122" t="s">
        <v>2983</v>
      </c>
      <c r="G1348" s="122" t="s">
        <v>325</v>
      </c>
      <c r="H1348" s="1076"/>
      <c r="I1348" s="1141"/>
      <c r="J1348" s="1142"/>
      <c r="K1348" s="1032">
        <f t="shared" si="4903"/>
        <v>0</v>
      </c>
      <c r="L1348" s="208"/>
      <c r="M1348" s="128"/>
      <c r="N1348" s="409"/>
      <c r="O1348" s="409"/>
      <c r="Q1348" s="684" t="s">
        <v>1884</v>
      </c>
      <c r="R1348" s="692" t="s">
        <v>2006</v>
      </c>
      <c r="T1348" s="680" t="str">
        <f>IF(IF(A1348=0,TRUE(),D1348=IFERROR(VLOOKUP(A1348,Zaplecze_Weryfikacja!A:B,2,FALSE),2))=TRUE(),"Tak","Nie")</f>
        <v>Nie</v>
      </c>
      <c r="U1348" s="681" t="str">
        <f>IF(T1348="Tak"," ",IF(IFERROR(VLOOKUP(A1348,Zaplecze_Weryfikacja!A:B,2,FALSE),"Inny numer Lp")="Inny numer Lp","Inny numer Lp",IF(VLOOKUP(A1348,Zaplecze_Weryfikacja!A:B,2,FALSE)=D1348,"Nieznana przyczyna","Inny opis")))</f>
        <v>Inny opis</v>
      </c>
      <c r="Y1348" s="785"/>
      <c r="Z1348" s="309">
        <f t="shared" si="4904"/>
        <v>0</v>
      </c>
      <c r="AA1348" s="785"/>
      <c r="AB1348" s="309">
        <f t="shared" si="4905"/>
        <v>0</v>
      </c>
      <c r="AC1348" s="785"/>
      <c r="AD1348" s="309">
        <f t="shared" si="4906"/>
        <v>0</v>
      </c>
      <c r="AE1348" s="785"/>
      <c r="AF1348" s="309">
        <f t="shared" si="4907"/>
        <v>0</v>
      </c>
      <c r="AG1348" s="785"/>
      <c r="AH1348" s="309">
        <f t="shared" si="4908"/>
        <v>0</v>
      </c>
      <c r="AI1348" s="785"/>
      <c r="AJ1348" s="309">
        <f t="shared" si="4909"/>
        <v>0</v>
      </c>
      <c r="AK1348" s="785"/>
      <c r="AL1348" s="309">
        <f t="shared" si="4910"/>
        <v>0</v>
      </c>
      <c r="AM1348" s="785"/>
      <c r="AN1348" s="309">
        <f t="shared" si="4911"/>
        <v>0</v>
      </c>
      <c r="AO1348" s="785"/>
      <c r="AP1348" s="309">
        <f t="shared" si="4912"/>
        <v>0</v>
      </c>
      <c r="AQ1348" s="785"/>
      <c r="AR1348" s="309">
        <f t="shared" si="4913"/>
        <v>0</v>
      </c>
      <c r="AT1348" s="782">
        <f t="shared" si="4850"/>
        <v>0</v>
      </c>
      <c r="AU1348" s="782">
        <f t="shared" si="4851"/>
        <v>0</v>
      </c>
      <c r="AV1348" s="782">
        <f t="shared" si="4852"/>
        <v>0</v>
      </c>
      <c r="AW1348" s="788" t="e">
        <f t="shared" si="4853"/>
        <v>#DIV/0!</v>
      </c>
      <c r="AY1348" s="781">
        <f t="shared" si="4854"/>
        <v>0</v>
      </c>
      <c r="AZ1348" s="777"/>
      <c r="BA1348" s="781">
        <f t="shared" si="4855"/>
        <v>0</v>
      </c>
      <c r="BB1348" s="777"/>
      <c r="BC1348" s="781">
        <f t="shared" si="4856"/>
        <v>0</v>
      </c>
      <c r="BD1348" s="777"/>
      <c r="BE1348" s="781">
        <f t="shared" si="4857"/>
        <v>0</v>
      </c>
      <c r="BF1348" s="777"/>
      <c r="BG1348" s="781">
        <f t="shared" si="4858"/>
        <v>0</v>
      </c>
      <c r="BH1348" s="777"/>
      <c r="BI1348" s="781">
        <f t="shared" si="4859"/>
        <v>0</v>
      </c>
      <c r="BJ1348" s="777"/>
      <c r="BK1348" s="781">
        <f t="shared" si="4860"/>
        <v>0</v>
      </c>
      <c r="BL1348" s="777"/>
      <c r="BM1348" s="781">
        <f t="shared" si="4861"/>
        <v>0</v>
      </c>
      <c r="BN1348" s="777"/>
      <c r="BO1348" s="781">
        <f t="shared" si="4862"/>
        <v>0</v>
      </c>
      <c r="BP1348" s="777"/>
      <c r="BQ1348" s="781">
        <f t="shared" si="4863"/>
        <v>0</v>
      </c>
      <c r="BR1348" s="777"/>
    </row>
    <row r="1349" spans="1:70" outlineLevel="3">
      <c r="A1349" s="6">
        <v>302869</v>
      </c>
      <c r="B1349" s="10"/>
      <c r="C1349" s="121" t="s">
        <v>273</v>
      </c>
      <c r="D1349" s="207" t="s">
        <v>322</v>
      </c>
      <c r="E1349" s="43" t="str">
        <f t="shared" si="4902"/>
        <v>N</v>
      </c>
      <c r="F1349" s="122" t="s">
        <v>2983</v>
      </c>
      <c r="G1349" s="122" t="s">
        <v>325</v>
      </c>
      <c r="H1349" s="1076"/>
      <c r="I1349" s="1141"/>
      <c r="J1349" s="1142"/>
      <c r="K1349" s="1032">
        <f t="shared" si="4903"/>
        <v>0</v>
      </c>
      <c r="L1349" s="208"/>
      <c r="M1349" s="128"/>
      <c r="N1349" s="409"/>
      <c r="O1349" s="409"/>
      <c r="Q1349" s="684" t="s">
        <v>1884</v>
      </c>
      <c r="R1349" s="692" t="s">
        <v>2006</v>
      </c>
      <c r="T1349" s="680" t="str">
        <f>IF(IF(A1349=0,TRUE(),D1349=IFERROR(VLOOKUP(A1349,Zaplecze_Weryfikacja!A:B,2,FALSE),2))=TRUE(),"Tak","Nie")</f>
        <v>Nie</v>
      </c>
      <c r="U1349" s="681" t="str">
        <f>IF(T1349="Tak"," ",IF(IFERROR(VLOOKUP(A1349,Zaplecze_Weryfikacja!A:B,2,FALSE),"Inny numer Lp")="Inny numer Lp","Inny numer Lp",IF(VLOOKUP(A1349,Zaplecze_Weryfikacja!A:B,2,FALSE)=D1349,"Nieznana przyczyna","Inny opis")))</f>
        <v>Inny opis</v>
      </c>
      <c r="Y1349" s="785"/>
      <c r="Z1349" s="309">
        <f t="shared" si="4904"/>
        <v>0</v>
      </c>
      <c r="AA1349" s="785"/>
      <c r="AB1349" s="309">
        <f t="shared" si="4905"/>
        <v>0</v>
      </c>
      <c r="AC1349" s="785"/>
      <c r="AD1349" s="309">
        <f t="shared" si="4906"/>
        <v>0</v>
      </c>
      <c r="AE1349" s="785"/>
      <c r="AF1349" s="309">
        <f t="shared" si="4907"/>
        <v>0</v>
      </c>
      <c r="AG1349" s="785"/>
      <c r="AH1349" s="309">
        <f t="shared" si="4908"/>
        <v>0</v>
      </c>
      <c r="AI1349" s="785"/>
      <c r="AJ1349" s="309">
        <f t="shared" si="4909"/>
        <v>0</v>
      </c>
      <c r="AK1349" s="785"/>
      <c r="AL1349" s="309">
        <f t="shared" si="4910"/>
        <v>0</v>
      </c>
      <c r="AM1349" s="785"/>
      <c r="AN1349" s="309">
        <f t="shared" si="4911"/>
        <v>0</v>
      </c>
      <c r="AO1349" s="785"/>
      <c r="AP1349" s="309">
        <f t="shared" si="4912"/>
        <v>0</v>
      </c>
      <c r="AQ1349" s="785"/>
      <c r="AR1349" s="309">
        <f t="shared" si="4913"/>
        <v>0</v>
      </c>
      <c r="AT1349" s="782">
        <f t="shared" si="4850"/>
        <v>0</v>
      </c>
      <c r="AU1349" s="782">
        <f t="shared" si="4851"/>
        <v>0</v>
      </c>
      <c r="AV1349" s="782">
        <f t="shared" si="4852"/>
        <v>0</v>
      </c>
      <c r="AW1349" s="788" t="e">
        <f t="shared" si="4853"/>
        <v>#DIV/0!</v>
      </c>
      <c r="AY1349" s="781">
        <f t="shared" si="4854"/>
        <v>0</v>
      </c>
      <c r="AZ1349" s="777"/>
      <c r="BA1349" s="781">
        <f t="shared" si="4855"/>
        <v>0</v>
      </c>
      <c r="BB1349" s="777"/>
      <c r="BC1349" s="781">
        <f t="shared" si="4856"/>
        <v>0</v>
      </c>
      <c r="BD1349" s="777"/>
      <c r="BE1349" s="781">
        <f t="shared" si="4857"/>
        <v>0</v>
      </c>
      <c r="BF1349" s="777"/>
      <c r="BG1349" s="781">
        <f t="shared" si="4858"/>
        <v>0</v>
      </c>
      <c r="BH1349" s="777"/>
      <c r="BI1349" s="781">
        <f t="shared" si="4859"/>
        <v>0</v>
      </c>
      <c r="BJ1349" s="777"/>
      <c r="BK1349" s="781">
        <f t="shared" si="4860"/>
        <v>0</v>
      </c>
      <c r="BL1349" s="777"/>
      <c r="BM1349" s="781">
        <f t="shared" si="4861"/>
        <v>0</v>
      </c>
      <c r="BN1349" s="777"/>
      <c r="BO1349" s="781">
        <f t="shared" si="4862"/>
        <v>0</v>
      </c>
      <c r="BP1349" s="777"/>
      <c r="BQ1349" s="781">
        <f t="shared" si="4863"/>
        <v>0</v>
      </c>
      <c r="BR1349" s="777"/>
    </row>
    <row r="1350" spans="1:70" outlineLevel="3">
      <c r="A1350" s="6">
        <v>302870</v>
      </c>
      <c r="B1350" s="10"/>
      <c r="C1350" s="121" t="s">
        <v>273</v>
      </c>
      <c r="D1350" s="66" t="s">
        <v>1070</v>
      </c>
      <c r="E1350" s="43" t="str">
        <f t="shared" si="4902"/>
        <v>N</v>
      </c>
      <c r="F1350" s="122" t="s">
        <v>2949</v>
      </c>
      <c r="G1350" s="122" t="s">
        <v>327</v>
      </c>
      <c r="H1350" s="1076"/>
      <c r="I1350" s="1141"/>
      <c r="J1350" s="1142"/>
      <c r="K1350" s="1032">
        <f t="shared" si="4903"/>
        <v>0</v>
      </c>
      <c r="L1350" s="208"/>
      <c r="M1350" s="128"/>
      <c r="N1350" s="409"/>
      <c r="O1350" s="409"/>
      <c r="Q1350" s="684" t="s">
        <v>1862</v>
      </c>
      <c r="R1350" s="692" t="s">
        <v>2006</v>
      </c>
      <c r="T1350" s="680" t="str">
        <f>IF(IF(A1350=0,TRUE(),D1350=IFERROR(VLOOKUP(A1350,Zaplecze_Weryfikacja!A:B,2,FALSE),2))=TRUE(),"Tak","Nie")</f>
        <v>Nie</v>
      </c>
      <c r="U1350" s="681" t="str">
        <f>IF(T1350="Tak"," ",IF(IFERROR(VLOOKUP(A1350,Zaplecze_Weryfikacja!A:B,2,FALSE),"Inny numer Lp")="Inny numer Lp","Inny numer Lp",IF(VLOOKUP(A1350,Zaplecze_Weryfikacja!A:B,2,FALSE)=D1350,"Nieznana przyczyna","Inny opis")))</f>
        <v>Inny opis</v>
      </c>
      <c r="Y1350" s="785"/>
      <c r="Z1350" s="309">
        <f t="shared" si="4904"/>
        <v>0</v>
      </c>
      <c r="AA1350" s="785"/>
      <c r="AB1350" s="309">
        <f t="shared" si="4905"/>
        <v>0</v>
      </c>
      <c r="AC1350" s="785"/>
      <c r="AD1350" s="309">
        <f t="shared" si="4906"/>
        <v>0</v>
      </c>
      <c r="AE1350" s="785"/>
      <c r="AF1350" s="309">
        <f t="shared" si="4907"/>
        <v>0</v>
      </c>
      <c r="AG1350" s="785"/>
      <c r="AH1350" s="309">
        <f t="shared" si="4908"/>
        <v>0</v>
      </c>
      <c r="AI1350" s="785"/>
      <c r="AJ1350" s="309">
        <f t="shared" si="4909"/>
        <v>0</v>
      </c>
      <c r="AK1350" s="785"/>
      <c r="AL1350" s="309">
        <f t="shared" si="4910"/>
        <v>0</v>
      </c>
      <c r="AM1350" s="785"/>
      <c r="AN1350" s="309">
        <f t="shared" si="4911"/>
        <v>0</v>
      </c>
      <c r="AO1350" s="785"/>
      <c r="AP1350" s="309">
        <f t="shared" si="4912"/>
        <v>0</v>
      </c>
      <c r="AQ1350" s="785"/>
      <c r="AR1350" s="309">
        <f t="shared" si="4913"/>
        <v>0</v>
      </c>
      <c r="AT1350" s="782">
        <f t="shared" si="4850"/>
        <v>0</v>
      </c>
      <c r="AU1350" s="782">
        <f t="shared" si="4851"/>
        <v>0</v>
      </c>
      <c r="AV1350" s="782">
        <f t="shared" si="4852"/>
        <v>0</v>
      </c>
      <c r="AW1350" s="788" t="e">
        <f t="shared" si="4853"/>
        <v>#DIV/0!</v>
      </c>
      <c r="AY1350" s="781">
        <f t="shared" si="4854"/>
        <v>0</v>
      </c>
      <c r="AZ1350" s="777"/>
      <c r="BA1350" s="781">
        <f t="shared" si="4855"/>
        <v>0</v>
      </c>
      <c r="BB1350" s="777"/>
      <c r="BC1350" s="781">
        <f t="shared" si="4856"/>
        <v>0</v>
      </c>
      <c r="BD1350" s="777"/>
      <c r="BE1350" s="781">
        <f t="shared" si="4857"/>
        <v>0</v>
      </c>
      <c r="BF1350" s="777"/>
      <c r="BG1350" s="781">
        <f t="shared" si="4858"/>
        <v>0</v>
      </c>
      <c r="BH1350" s="777"/>
      <c r="BI1350" s="781">
        <f t="shared" si="4859"/>
        <v>0</v>
      </c>
      <c r="BJ1350" s="777"/>
      <c r="BK1350" s="781">
        <f t="shared" si="4860"/>
        <v>0</v>
      </c>
      <c r="BL1350" s="777"/>
      <c r="BM1350" s="781">
        <f t="shared" si="4861"/>
        <v>0</v>
      </c>
      <c r="BN1350" s="777"/>
      <c r="BO1350" s="781">
        <f t="shared" si="4862"/>
        <v>0</v>
      </c>
      <c r="BP1350" s="777"/>
      <c r="BQ1350" s="781">
        <f t="shared" si="4863"/>
        <v>0</v>
      </c>
      <c r="BR1350" s="777"/>
    </row>
    <row r="1351" spans="1:70" outlineLevel="3">
      <c r="A1351" s="6">
        <v>302871</v>
      </c>
      <c r="B1351" s="10"/>
      <c r="C1351" s="121" t="s">
        <v>273</v>
      </c>
      <c r="D1351" s="444" t="s">
        <v>1772</v>
      </c>
      <c r="E1351" s="43" t="str">
        <f t="shared" si="4902"/>
        <v>N</v>
      </c>
      <c r="F1351" s="419" t="s">
        <v>2986</v>
      </c>
      <c r="G1351" s="122" t="s">
        <v>325</v>
      </c>
      <c r="H1351" s="1076"/>
      <c r="I1351" s="1141"/>
      <c r="J1351" s="1142"/>
      <c r="K1351" s="1032">
        <f t="shared" si="4903"/>
        <v>0</v>
      </c>
      <c r="L1351" s="208"/>
      <c r="M1351" s="128"/>
      <c r="N1351" s="409"/>
      <c r="O1351" s="409"/>
      <c r="Q1351" s="684" t="s">
        <v>1886</v>
      </c>
      <c r="R1351" s="692" t="s">
        <v>2006</v>
      </c>
      <c r="T1351" s="680" t="str">
        <f>IF(IF(A1351=0,TRUE(),D1351=IFERROR(VLOOKUP(A1351,Zaplecze_Weryfikacja!A:B,2,FALSE),2))=TRUE(),"Tak","Nie")</f>
        <v>Nie</v>
      </c>
      <c r="U1351" s="681" t="str">
        <f>IF(T1351="Tak"," ",IF(IFERROR(VLOOKUP(A1351,Zaplecze_Weryfikacja!A:B,2,FALSE),"Inny numer Lp")="Inny numer Lp","Inny numer Lp",IF(VLOOKUP(A1351,Zaplecze_Weryfikacja!A:B,2,FALSE)=D1351,"Nieznana przyczyna","Inny opis")))</f>
        <v>Inny opis</v>
      </c>
      <c r="Y1351" s="785"/>
      <c r="Z1351" s="309">
        <f t="shared" si="4904"/>
        <v>0</v>
      </c>
      <c r="AA1351" s="785"/>
      <c r="AB1351" s="309">
        <f t="shared" si="4905"/>
        <v>0</v>
      </c>
      <c r="AC1351" s="785"/>
      <c r="AD1351" s="309">
        <f t="shared" si="4906"/>
        <v>0</v>
      </c>
      <c r="AE1351" s="785"/>
      <c r="AF1351" s="309">
        <f t="shared" si="4907"/>
        <v>0</v>
      </c>
      <c r="AG1351" s="785"/>
      <c r="AH1351" s="309">
        <f t="shared" si="4908"/>
        <v>0</v>
      </c>
      <c r="AI1351" s="785"/>
      <c r="AJ1351" s="309">
        <f t="shared" si="4909"/>
        <v>0</v>
      </c>
      <c r="AK1351" s="785"/>
      <c r="AL1351" s="309">
        <f t="shared" si="4910"/>
        <v>0</v>
      </c>
      <c r="AM1351" s="785"/>
      <c r="AN1351" s="309">
        <f t="shared" si="4911"/>
        <v>0</v>
      </c>
      <c r="AO1351" s="785"/>
      <c r="AP1351" s="309">
        <f t="shared" si="4912"/>
        <v>0</v>
      </c>
      <c r="AQ1351" s="785"/>
      <c r="AR1351" s="309">
        <f t="shared" si="4913"/>
        <v>0</v>
      </c>
      <c r="AT1351" s="782">
        <f t="shared" si="4850"/>
        <v>0</v>
      </c>
      <c r="AU1351" s="782">
        <f t="shared" si="4851"/>
        <v>0</v>
      </c>
      <c r="AV1351" s="782">
        <f t="shared" si="4852"/>
        <v>0</v>
      </c>
      <c r="AW1351" s="788" t="e">
        <f t="shared" si="4853"/>
        <v>#DIV/0!</v>
      </c>
      <c r="AY1351" s="781">
        <f t="shared" si="4854"/>
        <v>0</v>
      </c>
      <c r="AZ1351" s="777"/>
      <c r="BA1351" s="781">
        <f t="shared" si="4855"/>
        <v>0</v>
      </c>
      <c r="BB1351" s="777"/>
      <c r="BC1351" s="781">
        <f t="shared" si="4856"/>
        <v>0</v>
      </c>
      <c r="BD1351" s="777"/>
      <c r="BE1351" s="781">
        <f t="shared" si="4857"/>
        <v>0</v>
      </c>
      <c r="BF1351" s="777"/>
      <c r="BG1351" s="781">
        <f t="shared" si="4858"/>
        <v>0</v>
      </c>
      <c r="BH1351" s="777"/>
      <c r="BI1351" s="781">
        <f t="shared" si="4859"/>
        <v>0</v>
      </c>
      <c r="BJ1351" s="777"/>
      <c r="BK1351" s="781">
        <f t="shared" si="4860"/>
        <v>0</v>
      </c>
      <c r="BL1351" s="777"/>
      <c r="BM1351" s="781">
        <f t="shared" si="4861"/>
        <v>0</v>
      </c>
      <c r="BN1351" s="777"/>
      <c r="BO1351" s="781">
        <f t="shared" si="4862"/>
        <v>0</v>
      </c>
      <c r="BP1351" s="777"/>
      <c r="BQ1351" s="781">
        <f t="shared" si="4863"/>
        <v>0</v>
      </c>
      <c r="BR1351" s="777"/>
    </row>
    <row r="1352" spans="1:70" outlineLevel="3">
      <c r="A1352" s="6">
        <v>302872</v>
      </c>
      <c r="B1352" s="10"/>
      <c r="C1352" s="121" t="s">
        <v>273</v>
      </c>
      <c r="D1352" s="66" t="s">
        <v>1065</v>
      </c>
      <c r="E1352" s="43" t="str">
        <f t="shared" si="4902"/>
        <v>N</v>
      </c>
      <c r="F1352" s="122"/>
      <c r="G1352" s="122" t="s">
        <v>325</v>
      </c>
      <c r="H1352" s="1076"/>
      <c r="I1352" s="1141"/>
      <c r="J1352" s="1142"/>
      <c r="K1352" s="1032">
        <f t="shared" si="4903"/>
        <v>0</v>
      </c>
      <c r="L1352" s="208"/>
      <c r="M1352" s="128"/>
      <c r="N1352" s="409"/>
      <c r="O1352" s="409"/>
      <c r="Q1352" s="684" t="s">
        <v>1874</v>
      </c>
      <c r="R1352" s="692" t="s">
        <v>2006</v>
      </c>
      <c r="T1352" s="680" t="str">
        <f>IF(IF(A1352=0,TRUE(),D1352=IFERROR(VLOOKUP(A1352,Zaplecze_Weryfikacja!A:B,2,FALSE),2))=TRUE(),"Tak","Nie")</f>
        <v>Nie</v>
      </c>
      <c r="U1352" s="681" t="str">
        <f>IF(T1352="Tak"," ",IF(IFERROR(VLOOKUP(A1352,Zaplecze_Weryfikacja!A:B,2,FALSE),"Inny numer Lp")="Inny numer Lp","Inny numer Lp",IF(VLOOKUP(A1352,Zaplecze_Weryfikacja!A:B,2,FALSE)=D1352,"Nieznana przyczyna","Inny opis")))</f>
        <v>Inny opis</v>
      </c>
      <c r="Y1352" s="785"/>
      <c r="Z1352" s="309">
        <f t="shared" si="4904"/>
        <v>0</v>
      </c>
      <c r="AA1352" s="785"/>
      <c r="AB1352" s="309">
        <f t="shared" si="4905"/>
        <v>0</v>
      </c>
      <c r="AC1352" s="785"/>
      <c r="AD1352" s="309">
        <f t="shared" si="4906"/>
        <v>0</v>
      </c>
      <c r="AE1352" s="785"/>
      <c r="AF1352" s="309">
        <f t="shared" si="4907"/>
        <v>0</v>
      </c>
      <c r="AG1352" s="785"/>
      <c r="AH1352" s="309">
        <f t="shared" si="4908"/>
        <v>0</v>
      </c>
      <c r="AI1352" s="785"/>
      <c r="AJ1352" s="309">
        <f t="shared" si="4909"/>
        <v>0</v>
      </c>
      <c r="AK1352" s="785"/>
      <c r="AL1352" s="309">
        <f t="shared" si="4910"/>
        <v>0</v>
      </c>
      <c r="AM1352" s="785"/>
      <c r="AN1352" s="309">
        <f t="shared" si="4911"/>
        <v>0</v>
      </c>
      <c r="AO1352" s="785"/>
      <c r="AP1352" s="309">
        <f t="shared" si="4912"/>
        <v>0</v>
      </c>
      <c r="AQ1352" s="785"/>
      <c r="AR1352" s="309">
        <f t="shared" si="4913"/>
        <v>0</v>
      </c>
      <c r="AT1352" s="782">
        <f t="shared" si="4850"/>
        <v>0</v>
      </c>
      <c r="AU1352" s="782">
        <f t="shared" si="4851"/>
        <v>0</v>
      </c>
      <c r="AV1352" s="782">
        <f t="shared" si="4852"/>
        <v>0</v>
      </c>
      <c r="AW1352" s="788" t="e">
        <f t="shared" si="4853"/>
        <v>#DIV/0!</v>
      </c>
      <c r="AY1352" s="781">
        <f t="shared" si="4854"/>
        <v>0</v>
      </c>
      <c r="AZ1352" s="777"/>
      <c r="BA1352" s="781">
        <f t="shared" si="4855"/>
        <v>0</v>
      </c>
      <c r="BB1352" s="777"/>
      <c r="BC1352" s="781">
        <f t="shared" si="4856"/>
        <v>0</v>
      </c>
      <c r="BD1352" s="777"/>
      <c r="BE1352" s="781">
        <f t="shared" si="4857"/>
        <v>0</v>
      </c>
      <c r="BF1352" s="777"/>
      <c r="BG1352" s="781">
        <f t="shared" si="4858"/>
        <v>0</v>
      </c>
      <c r="BH1352" s="777"/>
      <c r="BI1352" s="781">
        <f t="shared" si="4859"/>
        <v>0</v>
      </c>
      <c r="BJ1352" s="777"/>
      <c r="BK1352" s="781">
        <f t="shared" si="4860"/>
        <v>0</v>
      </c>
      <c r="BL1352" s="777"/>
      <c r="BM1352" s="781">
        <f t="shared" si="4861"/>
        <v>0</v>
      </c>
      <c r="BN1352" s="777"/>
      <c r="BO1352" s="781">
        <f t="shared" si="4862"/>
        <v>0</v>
      </c>
      <c r="BP1352" s="777"/>
      <c r="BQ1352" s="781">
        <f t="shared" si="4863"/>
        <v>0</v>
      </c>
      <c r="BR1352" s="777"/>
    </row>
    <row r="1353" spans="1:70" ht="28.5" outlineLevel="3">
      <c r="A1353" s="6">
        <v>302873</v>
      </c>
      <c r="B1353" s="10"/>
      <c r="C1353" s="121" t="s">
        <v>273</v>
      </c>
      <c r="D1353" s="139" t="s">
        <v>1048</v>
      </c>
      <c r="E1353" s="43" t="str">
        <f t="shared" si="4902"/>
        <v>N</v>
      </c>
      <c r="F1353" s="122"/>
      <c r="G1353" s="122" t="s">
        <v>324</v>
      </c>
      <c r="H1353" s="1076"/>
      <c r="I1353" s="1141"/>
      <c r="J1353" s="1142"/>
      <c r="K1353" s="1032">
        <f t="shared" si="4903"/>
        <v>0</v>
      </c>
      <c r="L1353" s="208"/>
      <c r="M1353" s="128"/>
      <c r="N1353" s="409"/>
      <c r="O1353" s="409"/>
      <c r="Q1353" s="684" t="s">
        <v>1859</v>
      </c>
      <c r="R1353" s="692" t="s">
        <v>2006</v>
      </c>
      <c r="T1353" s="680" t="str">
        <f>IF(IF(A1353=0,TRUE(),D1353=IFERROR(VLOOKUP(A1353,Zaplecze_Weryfikacja!A:B,2,FALSE),2))=TRUE(),"Tak","Nie")</f>
        <v>Nie</v>
      </c>
      <c r="U1353" s="681" t="str">
        <f>IF(T1353="Tak"," ",IF(IFERROR(VLOOKUP(A1353,Zaplecze_Weryfikacja!A:B,2,FALSE),"Inny numer Lp")="Inny numer Lp","Inny numer Lp",IF(VLOOKUP(A1353,Zaplecze_Weryfikacja!A:B,2,FALSE)=D1353,"Nieznana przyczyna","Inny opis")))</f>
        <v>Inny opis</v>
      </c>
      <c r="Y1353" s="785"/>
      <c r="Z1353" s="309">
        <f t="shared" si="4904"/>
        <v>0</v>
      </c>
      <c r="AA1353" s="785"/>
      <c r="AB1353" s="309">
        <f t="shared" si="4905"/>
        <v>0</v>
      </c>
      <c r="AC1353" s="785"/>
      <c r="AD1353" s="309">
        <f t="shared" si="4906"/>
        <v>0</v>
      </c>
      <c r="AE1353" s="785"/>
      <c r="AF1353" s="309">
        <f t="shared" si="4907"/>
        <v>0</v>
      </c>
      <c r="AG1353" s="785"/>
      <c r="AH1353" s="309">
        <f t="shared" si="4908"/>
        <v>0</v>
      </c>
      <c r="AI1353" s="785"/>
      <c r="AJ1353" s="309">
        <f t="shared" si="4909"/>
        <v>0</v>
      </c>
      <c r="AK1353" s="785"/>
      <c r="AL1353" s="309">
        <f t="shared" si="4910"/>
        <v>0</v>
      </c>
      <c r="AM1353" s="785"/>
      <c r="AN1353" s="309">
        <f t="shared" si="4911"/>
        <v>0</v>
      </c>
      <c r="AO1353" s="785"/>
      <c r="AP1353" s="309">
        <f t="shared" si="4912"/>
        <v>0</v>
      </c>
      <c r="AQ1353" s="785"/>
      <c r="AR1353" s="309">
        <f t="shared" si="4913"/>
        <v>0</v>
      </c>
      <c r="AT1353" s="782">
        <f t="shared" si="4850"/>
        <v>0</v>
      </c>
      <c r="AU1353" s="782">
        <f t="shared" si="4851"/>
        <v>0</v>
      </c>
      <c r="AV1353" s="782">
        <f t="shared" si="4852"/>
        <v>0</v>
      </c>
      <c r="AW1353" s="788" t="e">
        <f t="shared" si="4853"/>
        <v>#DIV/0!</v>
      </c>
      <c r="AY1353" s="781">
        <f t="shared" si="4854"/>
        <v>0</v>
      </c>
      <c r="AZ1353" s="777"/>
      <c r="BA1353" s="781">
        <f t="shared" si="4855"/>
        <v>0</v>
      </c>
      <c r="BB1353" s="777"/>
      <c r="BC1353" s="781">
        <f t="shared" si="4856"/>
        <v>0</v>
      </c>
      <c r="BD1353" s="777"/>
      <c r="BE1353" s="781">
        <f t="shared" si="4857"/>
        <v>0</v>
      </c>
      <c r="BF1353" s="777"/>
      <c r="BG1353" s="781">
        <f t="shared" si="4858"/>
        <v>0</v>
      </c>
      <c r="BH1353" s="777"/>
      <c r="BI1353" s="781">
        <f t="shared" si="4859"/>
        <v>0</v>
      </c>
      <c r="BJ1353" s="777"/>
      <c r="BK1353" s="781">
        <f t="shared" si="4860"/>
        <v>0</v>
      </c>
      <c r="BL1353" s="777"/>
      <c r="BM1353" s="781">
        <f t="shared" si="4861"/>
        <v>0</v>
      </c>
      <c r="BN1353" s="777"/>
      <c r="BO1353" s="781">
        <f t="shared" si="4862"/>
        <v>0</v>
      </c>
      <c r="BP1353" s="777"/>
      <c r="BQ1353" s="781">
        <f t="shared" si="4863"/>
        <v>0</v>
      </c>
      <c r="BR1353" s="777"/>
    </row>
    <row r="1354" spans="1:70" outlineLevel="3">
      <c r="A1354" s="6">
        <v>302874</v>
      </c>
      <c r="B1354" s="10"/>
      <c r="C1354" s="121" t="s">
        <v>273</v>
      </c>
      <c r="D1354" s="365" t="s">
        <v>1059</v>
      </c>
      <c r="E1354" s="43" t="str">
        <f t="shared" si="4902"/>
        <v>N</v>
      </c>
      <c r="F1354" s="122"/>
      <c r="G1354" s="122" t="s">
        <v>23</v>
      </c>
      <c r="H1354" s="1076"/>
      <c r="I1354" s="1141"/>
      <c r="J1354" s="1142"/>
      <c r="K1354" s="1032">
        <f t="shared" si="4903"/>
        <v>0</v>
      </c>
      <c r="L1354" s="208"/>
      <c r="M1354" s="128"/>
      <c r="N1354" s="409"/>
      <c r="O1354" s="409"/>
      <c r="Q1354" s="684" t="s">
        <v>1874</v>
      </c>
      <c r="R1354" s="692" t="s">
        <v>2006</v>
      </c>
      <c r="T1354" s="680" t="str">
        <f>IF(IF(A1354=0,TRUE(),D1354=IFERROR(VLOOKUP(A1354,Zaplecze_Weryfikacja!A:B,2,FALSE),2))=TRUE(),"Tak","Nie")</f>
        <v>Nie</v>
      </c>
      <c r="U1354" s="681" t="str">
        <f>IF(T1354="Tak"," ",IF(IFERROR(VLOOKUP(A1354,Zaplecze_Weryfikacja!A:B,2,FALSE),"Inny numer Lp")="Inny numer Lp","Inny numer Lp",IF(VLOOKUP(A1354,Zaplecze_Weryfikacja!A:B,2,FALSE)=D1354,"Nieznana przyczyna","Inny opis")))</f>
        <v>Inny opis</v>
      </c>
      <c r="Y1354" s="785"/>
      <c r="Z1354" s="309">
        <f t="shared" si="4904"/>
        <v>0</v>
      </c>
      <c r="AA1354" s="785"/>
      <c r="AB1354" s="309">
        <f t="shared" si="4905"/>
        <v>0</v>
      </c>
      <c r="AC1354" s="785"/>
      <c r="AD1354" s="309">
        <f t="shared" si="4906"/>
        <v>0</v>
      </c>
      <c r="AE1354" s="785"/>
      <c r="AF1354" s="309">
        <f t="shared" si="4907"/>
        <v>0</v>
      </c>
      <c r="AG1354" s="785"/>
      <c r="AH1354" s="309">
        <f t="shared" si="4908"/>
        <v>0</v>
      </c>
      <c r="AI1354" s="785"/>
      <c r="AJ1354" s="309">
        <f t="shared" si="4909"/>
        <v>0</v>
      </c>
      <c r="AK1354" s="785"/>
      <c r="AL1354" s="309">
        <f t="shared" si="4910"/>
        <v>0</v>
      </c>
      <c r="AM1354" s="785"/>
      <c r="AN1354" s="309">
        <f t="shared" si="4911"/>
        <v>0</v>
      </c>
      <c r="AO1354" s="785"/>
      <c r="AP1354" s="309">
        <f t="shared" si="4912"/>
        <v>0</v>
      </c>
      <c r="AQ1354" s="785"/>
      <c r="AR1354" s="309">
        <f t="shared" si="4913"/>
        <v>0</v>
      </c>
      <c r="AT1354" s="782">
        <f t="shared" si="4850"/>
        <v>0</v>
      </c>
      <c r="AU1354" s="782">
        <f t="shared" si="4851"/>
        <v>0</v>
      </c>
      <c r="AV1354" s="782">
        <f t="shared" si="4852"/>
        <v>0</v>
      </c>
      <c r="AW1354" s="788" t="e">
        <f t="shared" si="4853"/>
        <v>#DIV/0!</v>
      </c>
      <c r="AY1354" s="781">
        <f t="shared" si="4854"/>
        <v>0</v>
      </c>
      <c r="AZ1354" s="777"/>
      <c r="BA1354" s="781">
        <f t="shared" si="4855"/>
        <v>0</v>
      </c>
      <c r="BB1354" s="777"/>
      <c r="BC1354" s="781">
        <f t="shared" si="4856"/>
        <v>0</v>
      </c>
      <c r="BD1354" s="777"/>
      <c r="BE1354" s="781">
        <f t="shared" si="4857"/>
        <v>0</v>
      </c>
      <c r="BF1354" s="777"/>
      <c r="BG1354" s="781">
        <f t="shared" si="4858"/>
        <v>0</v>
      </c>
      <c r="BH1354" s="777"/>
      <c r="BI1354" s="781">
        <f t="shared" si="4859"/>
        <v>0</v>
      </c>
      <c r="BJ1354" s="777"/>
      <c r="BK1354" s="781">
        <f t="shared" si="4860"/>
        <v>0</v>
      </c>
      <c r="BL1354" s="777"/>
      <c r="BM1354" s="781">
        <f t="shared" si="4861"/>
        <v>0</v>
      </c>
      <c r="BN1354" s="777"/>
      <c r="BO1354" s="781">
        <f t="shared" si="4862"/>
        <v>0</v>
      </c>
      <c r="BP1354" s="777"/>
      <c r="BQ1354" s="781">
        <f t="shared" si="4863"/>
        <v>0</v>
      </c>
      <c r="BR1354" s="777"/>
    </row>
    <row r="1355" spans="1:70" outlineLevel="3">
      <c r="A1355" s="6">
        <v>302875</v>
      </c>
      <c r="B1355" s="10"/>
      <c r="C1355" s="121" t="s">
        <v>273</v>
      </c>
      <c r="D1355" s="96" t="s">
        <v>1051</v>
      </c>
      <c r="E1355" s="43" t="str">
        <f t="shared" si="4902"/>
        <v>N</v>
      </c>
      <c r="F1355" s="122" t="s">
        <v>2976</v>
      </c>
      <c r="G1355" s="122" t="s">
        <v>324</v>
      </c>
      <c r="H1355" s="1076"/>
      <c r="I1355" s="1141"/>
      <c r="J1355" s="1142"/>
      <c r="K1355" s="1032">
        <f t="shared" si="4903"/>
        <v>0</v>
      </c>
      <c r="L1355" s="208"/>
      <c r="M1355" s="128"/>
      <c r="N1355" s="409"/>
      <c r="O1355" s="409"/>
      <c r="Q1355" s="684" t="s">
        <v>1885</v>
      </c>
      <c r="R1355" s="692" t="s">
        <v>2006</v>
      </c>
      <c r="T1355" s="680" t="str">
        <f>IF(IF(A1355=0,TRUE(),D1355=IFERROR(VLOOKUP(A1355,Zaplecze_Weryfikacja!A:B,2,FALSE),2))=TRUE(),"Tak","Nie")</f>
        <v>Nie</v>
      </c>
      <c r="U1355" s="681" t="str">
        <f>IF(T1355="Tak"," ",IF(IFERROR(VLOOKUP(A1355,Zaplecze_Weryfikacja!A:B,2,FALSE),"Inny numer Lp")="Inny numer Lp","Inny numer Lp",IF(VLOOKUP(A1355,Zaplecze_Weryfikacja!A:B,2,FALSE)=D1355,"Nieznana przyczyna","Inny opis")))</f>
        <v>Inny opis</v>
      </c>
      <c r="Y1355" s="785"/>
      <c r="Z1355" s="309">
        <f t="shared" si="4904"/>
        <v>0</v>
      </c>
      <c r="AA1355" s="785"/>
      <c r="AB1355" s="309">
        <f t="shared" si="4905"/>
        <v>0</v>
      </c>
      <c r="AC1355" s="785"/>
      <c r="AD1355" s="309">
        <f t="shared" si="4906"/>
        <v>0</v>
      </c>
      <c r="AE1355" s="785"/>
      <c r="AF1355" s="309">
        <f t="shared" si="4907"/>
        <v>0</v>
      </c>
      <c r="AG1355" s="785"/>
      <c r="AH1355" s="309">
        <f t="shared" si="4908"/>
        <v>0</v>
      </c>
      <c r="AI1355" s="785"/>
      <c r="AJ1355" s="309">
        <f t="shared" si="4909"/>
        <v>0</v>
      </c>
      <c r="AK1355" s="785"/>
      <c r="AL1355" s="309">
        <f t="shared" si="4910"/>
        <v>0</v>
      </c>
      <c r="AM1355" s="785"/>
      <c r="AN1355" s="309">
        <f t="shared" si="4911"/>
        <v>0</v>
      </c>
      <c r="AO1355" s="785"/>
      <c r="AP1355" s="309">
        <f t="shared" si="4912"/>
        <v>0</v>
      </c>
      <c r="AQ1355" s="785"/>
      <c r="AR1355" s="309">
        <f t="shared" si="4913"/>
        <v>0</v>
      </c>
      <c r="AT1355" s="782">
        <f t="shared" si="4850"/>
        <v>0</v>
      </c>
      <c r="AU1355" s="782">
        <f t="shared" si="4851"/>
        <v>0</v>
      </c>
      <c r="AV1355" s="782">
        <f t="shared" si="4852"/>
        <v>0</v>
      </c>
      <c r="AW1355" s="788" t="e">
        <f t="shared" si="4853"/>
        <v>#DIV/0!</v>
      </c>
      <c r="AY1355" s="781">
        <f t="shared" si="4854"/>
        <v>0</v>
      </c>
      <c r="AZ1355" s="777"/>
      <c r="BA1355" s="781">
        <f t="shared" si="4855"/>
        <v>0</v>
      </c>
      <c r="BB1355" s="777"/>
      <c r="BC1355" s="781">
        <f t="shared" si="4856"/>
        <v>0</v>
      </c>
      <c r="BD1355" s="777"/>
      <c r="BE1355" s="781">
        <f t="shared" si="4857"/>
        <v>0</v>
      </c>
      <c r="BF1355" s="777"/>
      <c r="BG1355" s="781">
        <f t="shared" si="4858"/>
        <v>0</v>
      </c>
      <c r="BH1355" s="777"/>
      <c r="BI1355" s="781">
        <f t="shared" si="4859"/>
        <v>0</v>
      </c>
      <c r="BJ1355" s="777"/>
      <c r="BK1355" s="781">
        <f t="shared" si="4860"/>
        <v>0</v>
      </c>
      <c r="BL1355" s="777"/>
      <c r="BM1355" s="781">
        <f t="shared" si="4861"/>
        <v>0</v>
      </c>
      <c r="BN1355" s="777"/>
      <c r="BO1355" s="781">
        <f t="shared" si="4862"/>
        <v>0</v>
      </c>
      <c r="BP1355" s="777"/>
      <c r="BQ1355" s="781">
        <f t="shared" si="4863"/>
        <v>0</v>
      </c>
      <c r="BR1355" s="777"/>
    </row>
    <row r="1356" spans="1:70" outlineLevel="3">
      <c r="A1356" s="6">
        <v>302876</v>
      </c>
      <c r="B1356" s="10"/>
      <c r="C1356" s="121" t="s">
        <v>273</v>
      </c>
      <c r="D1356" s="193" t="s">
        <v>1052</v>
      </c>
      <c r="E1356" s="43" t="str">
        <f t="shared" si="4902"/>
        <v>N</v>
      </c>
      <c r="F1356" s="122" t="s">
        <v>2972</v>
      </c>
      <c r="G1356" s="122" t="s">
        <v>324</v>
      </c>
      <c r="H1356" s="1076"/>
      <c r="I1356" s="1141"/>
      <c r="J1356" s="1142"/>
      <c r="K1356" s="1032">
        <f t="shared" si="4903"/>
        <v>0</v>
      </c>
      <c r="L1356" s="208"/>
      <c r="M1356" s="128"/>
      <c r="N1356" s="409"/>
      <c r="O1356" s="409"/>
      <c r="Q1356" s="684" t="s">
        <v>1871</v>
      </c>
      <c r="R1356" s="692" t="s">
        <v>2006</v>
      </c>
      <c r="T1356" s="680" t="str">
        <f>IF(IF(A1356=0,TRUE(),D1356=IFERROR(VLOOKUP(A1356,Zaplecze_Weryfikacja!A:B,2,FALSE),2))=TRUE(),"Tak","Nie")</f>
        <v>Nie</v>
      </c>
      <c r="U1356" s="681" t="str">
        <f>IF(T1356="Tak"," ",IF(IFERROR(VLOOKUP(A1356,Zaplecze_Weryfikacja!A:B,2,FALSE),"Inny numer Lp")="Inny numer Lp","Inny numer Lp",IF(VLOOKUP(A1356,Zaplecze_Weryfikacja!A:B,2,FALSE)=D1356,"Nieznana przyczyna","Inny opis")))</f>
        <v>Inny opis</v>
      </c>
      <c r="Y1356" s="785"/>
      <c r="Z1356" s="309">
        <f t="shared" si="4904"/>
        <v>0</v>
      </c>
      <c r="AA1356" s="785"/>
      <c r="AB1356" s="309">
        <f t="shared" si="4905"/>
        <v>0</v>
      </c>
      <c r="AC1356" s="785"/>
      <c r="AD1356" s="309">
        <f t="shared" si="4906"/>
        <v>0</v>
      </c>
      <c r="AE1356" s="785"/>
      <c r="AF1356" s="309">
        <f t="shared" si="4907"/>
        <v>0</v>
      </c>
      <c r="AG1356" s="785"/>
      <c r="AH1356" s="309">
        <f t="shared" si="4908"/>
        <v>0</v>
      </c>
      <c r="AI1356" s="785"/>
      <c r="AJ1356" s="309">
        <f t="shared" si="4909"/>
        <v>0</v>
      </c>
      <c r="AK1356" s="785"/>
      <c r="AL1356" s="309">
        <f t="shared" si="4910"/>
        <v>0</v>
      </c>
      <c r="AM1356" s="785"/>
      <c r="AN1356" s="309">
        <f t="shared" si="4911"/>
        <v>0</v>
      </c>
      <c r="AO1356" s="785"/>
      <c r="AP1356" s="309">
        <f t="shared" si="4912"/>
        <v>0</v>
      </c>
      <c r="AQ1356" s="785"/>
      <c r="AR1356" s="309">
        <f t="shared" si="4913"/>
        <v>0</v>
      </c>
      <c r="AT1356" s="782">
        <f t="shared" si="4850"/>
        <v>0</v>
      </c>
      <c r="AU1356" s="782">
        <f t="shared" si="4851"/>
        <v>0</v>
      </c>
      <c r="AV1356" s="782">
        <f t="shared" si="4852"/>
        <v>0</v>
      </c>
      <c r="AW1356" s="788" t="e">
        <f t="shared" si="4853"/>
        <v>#DIV/0!</v>
      </c>
      <c r="AY1356" s="781">
        <f t="shared" si="4854"/>
        <v>0</v>
      </c>
      <c r="AZ1356" s="777"/>
      <c r="BA1356" s="781">
        <f t="shared" si="4855"/>
        <v>0</v>
      </c>
      <c r="BB1356" s="777"/>
      <c r="BC1356" s="781">
        <f t="shared" si="4856"/>
        <v>0</v>
      </c>
      <c r="BD1356" s="777"/>
      <c r="BE1356" s="781">
        <f t="shared" si="4857"/>
        <v>0</v>
      </c>
      <c r="BF1356" s="777"/>
      <c r="BG1356" s="781">
        <f t="shared" si="4858"/>
        <v>0</v>
      </c>
      <c r="BH1356" s="777"/>
      <c r="BI1356" s="781">
        <f t="shared" si="4859"/>
        <v>0</v>
      </c>
      <c r="BJ1356" s="777"/>
      <c r="BK1356" s="781">
        <f t="shared" si="4860"/>
        <v>0</v>
      </c>
      <c r="BL1356" s="777"/>
      <c r="BM1356" s="781">
        <f t="shared" si="4861"/>
        <v>0</v>
      </c>
      <c r="BN1356" s="777"/>
      <c r="BO1356" s="781">
        <f t="shared" si="4862"/>
        <v>0</v>
      </c>
      <c r="BP1356" s="777"/>
      <c r="BQ1356" s="781">
        <f t="shared" si="4863"/>
        <v>0</v>
      </c>
      <c r="BR1356" s="777"/>
    </row>
    <row r="1357" spans="1:70" ht="28.5" outlineLevel="3">
      <c r="A1357" s="6">
        <v>302877</v>
      </c>
      <c r="B1357" s="10"/>
      <c r="C1357" s="121" t="s">
        <v>273</v>
      </c>
      <c r="D1357" s="193" t="s">
        <v>1024</v>
      </c>
      <c r="E1357" s="43" t="str">
        <f t="shared" si="4902"/>
        <v>N</v>
      </c>
      <c r="F1357" s="55" t="s">
        <v>2973</v>
      </c>
      <c r="G1357" s="122" t="s">
        <v>325</v>
      </c>
      <c r="H1357" s="1076"/>
      <c r="I1357" s="1141"/>
      <c r="J1357" s="1142"/>
      <c r="K1357" s="1032">
        <f t="shared" si="4903"/>
        <v>0</v>
      </c>
      <c r="L1357" s="208"/>
      <c r="M1357" s="128"/>
      <c r="N1357" s="409"/>
      <c r="O1357" s="409"/>
      <c r="Q1357" s="684" t="s">
        <v>1885</v>
      </c>
      <c r="R1357" s="692" t="s">
        <v>2006</v>
      </c>
      <c r="T1357" s="680" t="str">
        <f>IF(IF(A1357=0,TRUE(),D1357=IFERROR(VLOOKUP(A1357,Zaplecze_Weryfikacja!A:B,2,FALSE),2))=TRUE(),"Tak","Nie")</f>
        <v>Nie</v>
      </c>
      <c r="U1357" s="681" t="str">
        <f>IF(T1357="Tak"," ",IF(IFERROR(VLOOKUP(A1357,Zaplecze_Weryfikacja!A:B,2,FALSE),"Inny numer Lp")="Inny numer Lp","Inny numer Lp",IF(VLOOKUP(A1357,Zaplecze_Weryfikacja!A:B,2,FALSE)=D1357,"Nieznana przyczyna","Inny opis")))</f>
        <v>Inny opis</v>
      </c>
      <c r="Y1357" s="785"/>
      <c r="Z1357" s="309">
        <f t="shared" si="4904"/>
        <v>0</v>
      </c>
      <c r="AA1357" s="785"/>
      <c r="AB1357" s="309">
        <f t="shared" si="4905"/>
        <v>0</v>
      </c>
      <c r="AC1357" s="785"/>
      <c r="AD1357" s="309">
        <f t="shared" si="4906"/>
        <v>0</v>
      </c>
      <c r="AE1357" s="785"/>
      <c r="AF1357" s="309">
        <f t="shared" si="4907"/>
        <v>0</v>
      </c>
      <c r="AG1357" s="785"/>
      <c r="AH1357" s="309">
        <f t="shared" si="4908"/>
        <v>0</v>
      </c>
      <c r="AI1357" s="785"/>
      <c r="AJ1357" s="309">
        <f t="shared" si="4909"/>
        <v>0</v>
      </c>
      <c r="AK1357" s="785"/>
      <c r="AL1357" s="309">
        <f t="shared" si="4910"/>
        <v>0</v>
      </c>
      <c r="AM1357" s="785"/>
      <c r="AN1357" s="309">
        <f t="shared" si="4911"/>
        <v>0</v>
      </c>
      <c r="AO1357" s="785"/>
      <c r="AP1357" s="309">
        <f t="shared" si="4912"/>
        <v>0</v>
      </c>
      <c r="AQ1357" s="785"/>
      <c r="AR1357" s="309">
        <f t="shared" si="4913"/>
        <v>0</v>
      </c>
      <c r="AT1357" s="782">
        <f t="shared" si="4850"/>
        <v>0</v>
      </c>
      <c r="AU1357" s="782">
        <f t="shared" si="4851"/>
        <v>0</v>
      </c>
      <c r="AV1357" s="782">
        <f t="shared" si="4852"/>
        <v>0</v>
      </c>
      <c r="AW1357" s="788" t="e">
        <f t="shared" si="4853"/>
        <v>#DIV/0!</v>
      </c>
      <c r="AY1357" s="781">
        <f t="shared" si="4854"/>
        <v>0</v>
      </c>
      <c r="AZ1357" s="777"/>
      <c r="BA1357" s="781">
        <f t="shared" si="4855"/>
        <v>0</v>
      </c>
      <c r="BB1357" s="777"/>
      <c r="BC1357" s="781">
        <f t="shared" si="4856"/>
        <v>0</v>
      </c>
      <c r="BD1357" s="777"/>
      <c r="BE1357" s="781">
        <f t="shared" si="4857"/>
        <v>0</v>
      </c>
      <c r="BF1357" s="777"/>
      <c r="BG1357" s="781">
        <f t="shared" si="4858"/>
        <v>0</v>
      </c>
      <c r="BH1357" s="777"/>
      <c r="BI1357" s="781">
        <f t="shared" si="4859"/>
        <v>0</v>
      </c>
      <c r="BJ1357" s="777"/>
      <c r="BK1357" s="781">
        <f t="shared" si="4860"/>
        <v>0</v>
      </c>
      <c r="BL1357" s="777"/>
      <c r="BM1357" s="781">
        <f t="shared" si="4861"/>
        <v>0</v>
      </c>
      <c r="BN1357" s="777"/>
      <c r="BO1357" s="781">
        <f t="shared" si="4862"/>
        <v>0</v>
      </c>
      <c r="BP1357" s="777"/>
      <c r="BQ1357" s="781">
        <f t="shared" si="4863"/>
        <v>0</v>
      </c>
      <c r="BR1357" s="777"/>
    </row>
    <row r="1358" spans="1:70" ht="28.5" outlineLevel="3">
      <c r="A1358" s="6">
        <v>302878</v>
      </c>
      <c r="B1358" s="10"/>
      <c r="C1358" s="121" t="s">
        <v>273</v>
      </c>
      <c r="D1358" s="201" t="s">
        <v>1053</v>
      </c>
      <c r="E1358" s="43" t="str">
        <f t="shared" si="4902"/>
        <v>N</v>
      </c>
      <c r="F1358" s="122"/>
      <c r="G1358" s="122" t="s">
        <v>325</v>
      </c>
      <c r="H1358" s="1076"/>
      <c r="I1358" s="1141"/>
      <c r="J1358" s="1142"/>
      <c r="K1358" s="1032">
        <f t="shared" si="4903"/>
        <v>0</v>
      </c>
      <c r="L1358" s="208"/>
      <c r="M1358" s="128" t="s">
        <v>1020</v>
      </c>
      <c r="N1358" s="409"/>
      <c r="O1358" s="409"/>
      <c r="Q1358" s="684" t="s">
        <v>1874</v>
      </c>
      <c r="R1358" s="692" t="s">
        <v>2006</v>
      </c>
      <c r="T1358" s="680" t="str">
        <f>IF(IF(A1358=0,TRUE(),D1358=IFERROR(VLOOKUP(A1358,Zaplecze_Weryfikacja!A:B,2,FALSE),2))=TRUE(),"Tak","Nie")</f>
        <v>Nie</v>
      </c>
      <c r="U1358" s="681" t="str">
        <f>IF(T1358="Tak"," ",IF(IFERROR(VLOOKUP(A1358,Zaplecze_Weryfikacja!A:B,2,FALSE),"Inny numer Lp")="Inny numer Lp","Inny numer Lp",IF(VLOOKUP(A1358,Zaplecze_Weryfikacja!A:B,2,FALSE)=D1358,"Nieznana przyczyna","Inny opis")))</f>
        <v>Inny opis</v>
      </c>
      <c r="Y1358" s="785"/>
      <c r="Z1358" s="309">
        <f t="shared" si="4904"/>
        <v>0</v>
      </c>
      <c r="AA1358" s="785"/>
      <c r="AB1358" s="309">
        <f t="shared" si="4905"/>
        <v>0</v>
      </c>
      <c r="AC1358" s="785"/>
      <c r="AD1358" s="309">
        <f t="shared" si="4906"/>
        <v>0</v>
      </c>
      <c r="AE1358" s="785"/>
      <c r="AF1358" s="309">
        <f t="shared" si="4907"/>
        <v>0</v>
      </c>
      <c r="AG1358" s="785"/>
      <c r="AH1358" s="309">
        <f t="shared" si="4908"/>
        <v>0</v>
      </c>
      <c r="AI1358" s="785"/>
      <c r="AJ1358" s="309">
        <f t="shared" si="4909"/>
        <v>0</v>
      </c>
      <c r="AK1358" s="785"/>
      <c r="AL1358" s="309">
        <f t="shared" si="4910"/>
        <v>0</v>
      </c>
      <c r="AM1358" s="785"/>
      <c r="AN1358" s="309">
        <f t="shared" si="4911"/>
        <v>0</v>
      </c>
      <c r="AO1358" s="785"/>
      <c r="AP1358" s="309">
        <f t="shared" si="4912"/>
        <v>0</v>
      </c>
      <c r="AQ1358" s="785"/>
      <c r="AR1358" s="309">
        <f t="shared" si="4913"/>
        <v>0</v>
      </c>
      <c r="AT1358" s="782">
        <f t="shared" si="4850"/>
        <v>0</v>
      </c>
      <c r="AU1358" s="782">
        <f t="shared" si="4851"/>
        <v>0</v>
      </c>
      <c r="AV1358" s="782">
        <f t="shared" si="4852"/>
        <v>0</v>
      </c>
      <c r="AW1358" s="788" t="e">
        <f t="shared" si="4853"/>
        <v>#DIV/0!</v>
      </c>
      <c r="AY1358" s="781">
        <f t="shared" si="4854"/>
        <v>0</v>
      </c>
      <c r="AZ1358" s="777"/>
      <c r="BA1358" s="781">
        <f t="shared" si="4855"/>
        <v>0</v>
      </c>
      <c r="BB1358" s="777"/>
      <c r="BC1358" s="781">
        <f t="shared" si="4856"/>
        <v>0</v>
      </c>
      <c r="BD1358" s="777"/>
      <c r="BE1358" s="781">
        <f t="shared" si="4857"/>
        <v>0</v>
      </c>
      <c r="BF1358" s="777"/>
      <c r="BG1358" s="781">
        <f t="shared" si="4858"/>
        <v>0</v>
      </c>
      <c r="BH1358" s="777"/>
      <c r="BI1358" s="781">
        <f t="shared" si="4859"/>
        <v>0</v>
      </c>
      <c r="BJ1358" s="777"/>
      <c r="BK1358" s="781">
        <f t="shared" si="4860"/>
        <v>0</v>
      </c>
      <c r="BL1358" s="777"/>
      <c r="BM1358" s="781">
        <f t="shared" si="4861"/>
        <v>0</v>
      </c>
      <c r="BN1358" s="777"/>
      <c r="BO1358" s="781">
        <f t="shared" si="4862"/>
        <v>0</v>
      </c>
      <c r="BP1358" s="777"/>
      <c r="BQ1358" s="781">
        <f t="shared" si="4863"/>
        <v>0</v>
      </c>
      <c r="BR1358" s="777"/>
    </row>
    <row r="1359" spans="1:70" ht="28.5" outlineLevel="3">
      <c r="A1359" s="6">
        <v>302879</v>
      </c>
      <c r="B1359" s="10"/>
      <c r="C1359" s="121" t="s">
        <v>273</v>
      </c>
      <c r="D1359" s="174" t="s">
        <v>1054</v>
      </c>
      <c r="E1359" s="43" t="str">
        <f t="shared" si="4902"/>
        <v>N</v>
      </c>
      <c r="F1359" s="122"/>
      <c r="G1359" s="122" t="s">
        <v>325</v>
      </c>
      <c r="H1359" s="1076"/>
      <c r="I1359" s="1141"/>
      <c r="J1359" s="1142"/>
      <c r="K1359" s="1032">
        <f t="shared" si="4903"/>
        <v>0</v>
      </c>
      <c r="L1359" s="208"/>
      <c r="M1359" s="128" t="s">
        <v>1020</v>
      </c>
      <c r="N1359" s="409"/>
      <c r="O1359" s="409"/>
      <c r="Q1359" s="684" t="s">
        <v>1874</v>
      </c>
      <c r="R1359" s="692" t="s">
        <v>2006</v>
      </c>
      <c r="T1359" s="680" t="str">
        <f>IF(IF(A1359=0,TRUE(),D1359=IFERROR(VLOOKUP(A1359,Zaplecze_Weryfikacja!A:B,2,FALSE),2))=TRUE(),"Tak","Nie")</f>
        <v>Nie</v>
      </c>
      <c r="U1359" s="681" t="str">
        <f>IF(T1359="Tak"," ",IF(IFERROR(VLOOKUP(A1359,Zaplecze_Weryfikacja!A:B,2,FALSE),"Inny numer Lp")="Inny numer Lp","Inny numer Lp",IF(VLOOKUP(A1359,Zaplecze_Weryfikacja!A:B,2,FALSE)=D1359,"Nieznana przyczyna","Inny opis")))</f>
        <v>Inny opis</v>
      </c>
      <c r="Y1359" s="785"/>
      <c r="Z1359" s="309">
        <f t="shared" si="4904"/>
        <v>0</v>
      </c>
      <c r="AA1359" s="785"/>
      <c r="AB1359" s="309">
        <f t="shared" si="4905"/>
        <v>0</v>
      </c>
      <c r="AC1359" s="785"/>
      <c r="AD1359" s="309">
        <f t="shared" si="4906"/>
        <v>0</v>
      </c>
      <c r="AE1359" s="785"/>
      <c r="AF1359" s="309">
        <f t="shared" si="4907"/>
        <v>0</v>
      </c>
      <c r="AG1359" s="785"/>
      <c r="AH1359" s="309">
        <f t="shared" si="4908"/>
        <v>0</v>
      </c>
      <c r="AI1359" s="785"/>
      <c r="AJ1359" s="309">
        <f t="shared" si="4909"/>
        <v>0</v>
      </c>
      <c r="AK1359" s="785"/>
      <c r="AL1359" s="309">
        <f t="shared" si="4910"/>
        <v>0</v>
      </c>
      <c r="AM1359" s="785"/>
      <c r="AN1359" s="309">
        <f t="shared" si="4911"/>
        <v>0</v>
      </c>
      <c r="AO1359" s="785"/>
      <c r="AP1359" s="309">
        <f t="shared" si="4912"/>
        <v>0</v>
      </c>
      <c r="AQ1359" s="785"/>
      <c r="AR1359" s="309">
        <f t="shared" si="4913"/>
        <v>0</v>
      </c>
      <c r="AT1359" s="782">
        <f t="shared" si="4850"/>
        <v>0</v>
      </c>
      <c r="AU1359" s="782">
        <f t="shared" si="4851"/>
        <v>0</v>
      </c>
      <c r="AV1359" s="782">
        <f t="shared" si="4852"/>
        <v>0</v>
      </c>
      <c r="AW1359" s="788" t="e">
        <f t="shared" si="4853"/>
        <v>#DIV/0!</v>
      </c>
      <c r="AY1359" s="781">
        <f t="shared" si="4854"/>
        <v>0</v>
      </c>
      <c r="AZ1359" s="777"/>
      <c r="BA1359" s="781">
        <f t="shared" si="4855"/>
        <v>0</v>
      </c>
      <c r="BB1359" s="777"/>
      <c r="BC1359" s="781">
        <f t="shared" si="4856"/>
        <v>0</v>
      </c>
      <c r="BD1359" s="777"/>
      <c r="BE1359" s="781">
        <f t="shared" si="4857"/>
        <v>0</v>
      </c>
      <c r="BF1359" s="777"/>
      <c r="BG1359" s="781">
        <f t="shared" si="4858"/>
        <v>0</v>
      </c>
      <c r="BH1359" s="777"/>
      <c r="BI1359" s="781">
        <f t="shared" si="4859"/>
        <v>0</v>
      </c>
      <c r="BJ1359" s="777"/>
      <c r="BK1359" s="781">
        <f t="shared" si="4860"/>
        <v>0</v>
      </c>
      <c r="BL1359" s="777"/>
      <c r="BM1359" s="781">
        <f t="shared" si="4861"/>
        <v>0</v>
      </c>
      <c r="BN1359" s="777"/>
      <c r="BO1359" s="781">
        <f t="shared" si="4862"/>
        <v>0</v>
      </c>
      <c r="BP1359" s="777"/>
      <c r="BQ1359" s="781">
        <f t="shared" si="4863"/>
        <v>0</v>
      </c>
      <c r="BR1359" s="777"/>
    </row>
    <row r="1360" spans="1:70" ht="28.5" outlineLevel="3">
      <c r="A1360" s="6">
        <v>302880</v>
      </c>
      <c r="B1360" s="10"/>
      <c r="C1360" s="121" t="s">
        <v>273</v>
      </c>
      <c r="D1360" s="174" t="s">
        <v>1055</v>
      </c>
      <c r="E1360" s="43" t="str">
        <f t="shared" si="4902"/>
        <v>N</v>
      </c>
      <c r="F1360" s="122"/>
      <c r="G1360" s="122" t="s">
        <v>325</v>
      </c>
      <c r="H1360" s="1076"/>
      <c r="I1360" s="1141"/>
      <c r="J1360" s="1142"/>
      <c r="K1360" s="1032">
        <f t="shared" si="4903"/>
        <v>0</v>
      </c>
      <c r="L1360" s="208"/>
      <c r="M1360" s="128" t="s">
        <v>1020</v>
      </c>
      <c r="N1360" s="409"/>
      <c r="O1360" s="409"/>
      <c r="Q1360" s="684" t="s">
        <v>1874</v>
      </c>
      <c r="R1360" s="692" t="s">
        <v>2006</v>
      </c>
      <c r="T1360" s="680" t="str">
        <f>IF(IF(A1360=0,TRUE(),D1360=IFERROR(VLOOKUP(A1360,Zaplecze_Weryfikacja!A:B,2,FALSE),2))=TRUE(),"Tak","Nie")</f>
        <v>Nie</v>
      </c>
      <c r="U1360" s="681" t="str">
        <f>IF(T1360="Tak"," ",IF(IFERROR(VLOOKUP(A1360,Zaplecze_Weryfikacja!A:B,2,FALSE),"Inny numer Lp")="Inny numer Lp","Inny numer Lp",IF(VLOOKUP(A1360,Zaplecze_Weryfikacja!A:B,2,FALSE)=D1360,"Nieznana przyczyna","Inny opis")))</f>
        <v>Inny opis</v>
      </c>
      <c r="Y1360" s="785"/>
      <c r="Z1360" s="309">
        <f t="shared" si="4904"/>
        <v>0</v>
      </c>
      <c r="AA1360" s="785"/>
      <c r="AB1360" s="309">
        <f t="shared" si="4905"/>
        <v>0</v>
      </c>
      <c r="AC1360" s="785"/>
      <c r="AD1360" s="309">
        <f t="shared" si="4906"/>
        <v>0</v>
      </c>
      <c r="AE1360" s="785"/>
      <c r="AF1360" s="309">
        <f t="shared" si="4907"/>
        <v>0</v>
      </c>
      <c r="AG1360" s="785"/>
      <c r="AH1360" s="309">
        <f t="shared" si="4908"/>
        <v>0</v>
      </c>
      <c r="AI1360" s="785"/>
      <c r="AJ1360" s="309">
        <f t="shared" si="4909"/>
        <v>0</v>
      </c>
      <c r="AK1360" s="785"/>
      <c r="AL1360" s="309">
        <f t="shared" si="4910"/>
        <v>0</v>
      </c>
      <c r="AM1360" s="785"/>
      <c r="AN1360" s="309">
        <f t="shared" si="4911"/>
        <v>0</v>
      </c>
      <c r="AO1360" s="785"/>
      <c r="AP1360" s="309">
        <f t="shared" si="4912"/>
        <v>0</v>
      </c>
      <c r="AQ1360" s="785"/>
      <c r="AR1360" s="309">
        <f t="shared" si="4913"/>
        <v>0</v>
      </c>
      <c r="AT1360" s="782">
        <f t="shared" si="4850"/>
        <v>0</v>
      </c>
      <c r="AU1360" s="782">
        <f t="shared" si="4851"/>
        <v>0</v>
      </c>
      <c r="AV1360" s="782">
        <f t="shared" si="4852"/>
        <v>0</v>
      </c>
      <c r="AW1360" s="788" t="e">
        <f t="shared" si="4853"/>
        <v>#DIV/0!</v>
      </c>
      <c r="AY1360" s="781">
        <f t="shared" si="4854"/>
        <v>0</v>
      </c>
      <c r="AZ1360" s="777"/>
      <c r="BA1360" s="781">
        <f t="shared" si="4855"/>
        <v>0</v>
      </c>
      <c r="BB1360" s="777"/>
      <c r="BC1360" s="781">
        <f t="shared" si="4856"/>
        <v>0</v>
      </c>
      <c r="BD1360" s="777"/>
      <c r="BE1360" s="781">
        <f t="shared" si="4857"/>
        <v>0</v>
      </c>
      <c r="BF1360" s="777"/>
      <c r="BG1360" s="781">
        <f t="shared" si="4858"/>
        <v>0</v>
      </c>
      <c r="BH1360" s="777"/>
      <c r="BI1360" s="781">
        <f t="shared" si="4859"/>
        <v>0</v>
      </c>
      <c r="BJ1360" s="777"/>
      <c r="BK1360" s="781">
        <f t="shared" si="4860"/>
        <v>0</v>
      </c>
      <c r="BL1360" s="777"/>
      <c r="BM1360" s="781">
        <f t="shared" si="4861"/>
        <v>0</v>
      </c>
      <c r="BN1360" s="777"/>
      <c r="BO1360" s="781">
        <f t="shared" si="4862"/>
        <v>0</v>
      </c>
      <c r="BP1360" s="777"/>
      <c r="BQ1360" s="781">
        <f t="shared" si="4863"/>
        <v>0</v>
      </c>
      <c r="BR1360" s="777"/>
    </row>
    <row r="1361" spans="1:70" ht="28.5" outlineLevel="3">
      <c r="A1361" s="6">
        <v>302881</v>
      </c>
      <c r="B1361" s="10"/>
      <c r="C1361" s="121" t="s">
        <v>273</v>
      </c>
      <c r="D1361" s="209" t="s">
        <v>1066</v>
      </c>
      <c r="E1361" s="43" t="str">
        <f t="shared" si="4902"/>
        <v>N</v>
      </c>
      <c r="F1361" s="122" t="s">
        <v>2984</v>
      </c>
      <c r="G1361" s="122" t="s">
        <v>325</v>
      </c>
      <c r="H1361" s="1076"/>
      <c r="I1361" s="1141"/>
      <c r="J1361" s="1142"/>
      <c r="K1361" s="1032">
        <f t="shared" si="4903"/>
        <v>0</v>
      </c>
      <c r="L1361" s="208"/>
      <c r="M1361" s="128"/>
      <c r="N1361" s="409"/>
      <c r="O1361" s="409"/>
      <c r="Q1361" s="684" t="s">
        <v>1885</v>
      </c>
      <c r="R1361" s="692" t="s">
        <v>2006</v>
      </c>
      <c r="T1361" s="680" t="str">
        <f>IF(IF(A1361=0,TRUE(),D1361=IFERROR(VLOOKUP(A1361,Zaplecze_Weryfikacja!A:B,2,FALSE),2))=TRUE(),"Tak","Nie")</f>
        <v>Nie</v>
      </c>
      <c r="U1361" s="681" t="str">
        <f>IF(T1361="Tak"," ",IF(IFERROR(VLOOKUP(A1361,Zaplecze_Weryfikacja!A:B,2,FALSE),"Inny numer Lp")="Inny numer Lp","Inny numer Lp",IF(VLOOKUP(A1361,Zaplecze_Weryfikacja!A:B,2,FALSE)=D1361,"Nieznana przyczyna","Inny opis")))</f>
        <v>Inny opis</v>
      </c>
      <c r="Y1361" s="785"/>
      <c r="Z1361" s="309">
        <f t="shared" si="4904"/>
        <v>0</v>
      </c>
      <c r="AA1361" s="785"/>
      <c r="AB1361" s="309">
        <f t="shared" si="4905"/>
        <v>0</v>
      </c>
      <c r="AC1361" s="785"/>
      <c r="AD1361" s="309">
        <f t="shared" si="4906"/>
        <v>0</v>
      </c>
      <c r="AE1361" s="785"/>
      <c r="AF1361" s="309">
        <f t="shared" si="4907"/>
        <v>0</v>
      </c>
      <c r="AG1361" s="785"/>
      <c r="AH1361" s="309">
        <f t="shared" si="4908"/>
        <v>0</v>
      </c>
      <c r="AI1361" s="785"/>
      <c r="AJ1361" s="309">
        <f t="shared" si="4909"/>
        <v>0</v>
      </c>
      <c r="AK1361" s="785"/>
      <c r="AL1361" s="309">
        <f t="shared" si="4910"/>
        <v>0</v>
      </c>
      <c r="AM1361" s="785"/>
      <c r="AN1361" s="309">
        <f t="shared" si="4911"/>
        <v>0</v>
      </c>
      <c r="AO1361" s="785"/>
      <c r="AP1361" s="309">
        <f t="shared" si="4912"/>
        <v>0</v>
      </c>
      <c r="AQ1361" s="785"/>
      <c r="AR1361" s="309">
        <f t="shared" si="4913"/>
        <v>0</v>
      </c>
      <c r="AT1361" s="782">
        <f t="shared" si="4850"/>
        <v>0</v>
      </c>
      <c r="AU1361" s="782">
        <f t="shared" si="4851"/>
        <v>0</v>
      </c>
      <c r="AV1361" s="782">
        <f t="shared" si="4852"/>
        <v>0</v>
      </c>
      <c r="AW1361" s="788" t="e">
        <f t="shared" si="4853"/>
        <v>#DIV/0!</v>
      </c>
      <c r="AY1361" s="781">
        <f t="shared" si="4854"/>
        <v>0</v>
      </c>
      <c r="AZ1361" s="777"/>
      <c r="BA1361" s="781">
        <f t="shared" si="4855"/>
        <v>0</v>
      </c>
      <c r="BB1361" s="777"/>
      <c r="BC1361" s="781">
        <f t="shared" si="4856"/>
        <v>0</v>
      </c>
      <c r="BD1361" s="777"/>
      <c r="BE1361" s="781">
        <f t="shared" si="4857"/>
        <v>0</v>
      </c>
      <c r="BF1361" s="777"/>
      <c r="BG1361" s="781">
        <f t="shared" si="4858"/>
        <v>0</v>
      </c>
      <c r="BH1361" s="777"/>
      <c r="BI1361" s="781">
        <f t="shared" si="4859"/>
        <v>0</v>
      </c>
      <c r="BJ1361" s="777"/>
      <c r="BK1361" s="781">
        <f t="shared" si="4860"/>
        <v>0</v>
      </c>
      <c r="BL1361" s="777"/>
      <c r="BM1361" s="781">
        <f t="shared" si="4861"/>
        <v>0</v>
      </c>
      <c r="BN1361" s="777"/>
      <c r="BO1361" s="781">
        <f t="shared" si="4862"/>
        <v>0</v>
      </c>
      <c r="BP1361" s="777"/>
      <c r="BQ1361" s="781">
        <f t="shared" si="4863"/>
        <v>0</v>
      </c>
      <c r="BR1361" s="777"/>
    </row>
    <row r="1362" spans="1:70" outlineLevel="3">
      <c r="A1362" s="6">
        <v>302882</v>
      </c>
      <c r="B1362" s="10"/>
      <c r="C1362" s="121" t="s">
        <v>273</v>
      </c>
      <c r="D1362" s="205" t="s">
        <v>1060</v>
      </c>
      <c r="E1362" s="43" t="str">
        <f t="shared" si="4902"/>
        <v>N</v>
      </c>
      <c r="F1362" s="122"/>
      <c r="G1362" s="122" t="s">
        <v>755</v>
      </c>
      <c r="H1362" s="1076"/>
      <c r="I1362" s="1141"/>
      <c r="J1362" s="1142"/>
      <c r="K1362" s="1032">
        <f t="shared" si="4903"/>
        <v>0</v>
      </c>
      <c r="L1362" s="208"/>
      <c r="M1362" s="128"/>
      <c r="N1362" s="409"/>
      <c r="O1362" s="409"/>
      <c r="Q1362" s="684" t="s">
        <v>1874</v>
      </c>
      <c r="R1362" s="692" t="s">
        <v>2006</v>
      </c>
      <c r="T1362" s="680" t="str">
        <f>IF(IF(A1362=0,TRUE(),D1362=IFERROR(VLOOKUP(A1362,Zaplecze_Weryfikacja!A:B,2,FALSE),2))=TRUE(),"Tak","Nie")</f>
        <v>Nie</v>
      </c>
      <c r="U1362" s="681" t="str">
        <f>IF(T1362="Tak"," ",IF(IFERROR(VLOOKUP(A1362,Zaplecze_Weryfikacja!A:B,2,FALSE),"Inny numer Lp")="Inny numer Lp","Inny numer Lp",IF(VLOOKUP(A1362,Zaplecze_Weryfikacja!A:B,2,FALSE)=D1362,"Nieznana przyczyna","Inny opis")))</f>
        <v>Inny opis</v>
      </c>
      <c r="Y1362" s="785"/>
      <c r="Z1362" s="309">
        <f t="shared" si="4904"/>
        <v>0</v>
      </c>
      <c r="AA1362" s="785"/>
      <c r="AB1362" s="309">
        <f t="shared" si="4905"/>
        <v>0</v>
      </c>
      <c r="AC1362" s="785"/>
      <c r="AD1362" s="309">
        <f t="shared" si="4906"/>
        <v>0</v>
      </c>
      <c r="AE1362" s="785"/>
      <c r="AF1362" s="309">
        <f t="shared" si="4907"/>
        <v>0</v>
      </c>
      <c r="AG1362" s="785"/>
      <c r="AH1362" s="309">
        <f t="shared" si="4908"/>
        <v>0</v>
      </c>
      <c r="AI1362" s="785"/>
      <c r="AJ1362" s="309">
        <f t="shared" si="4909"/>
        <v>0</v>
      </c>
      <c r="AK1362" s="785"/>
      <c r="AL1362" s="309">
        <f t="shared" si="4910"/>
        <v>0</v>
      </c>
      <c r="AM1362" s="785"/>
      <c r="AN1362" s="309">
        <f t="shared" si="4911"/>
        <v>0</v>
      </c>
      <c r="AO1362" s="785"/>
      <c r="AP1362" s="309">
        <f t="shared" si="4912"/>
        <v>0</v>
      </c>
      <c r="AQ1362" s="785"/>
      <c r="AR1362" s="309">
        <f t="shared" si="4913"/>
        <v>0</v>
      </c>
      <c r="AT1362" s="782">
        <f t="shared" si="4850"/>
        <v>0</v>
      </c>
      <c r="AU1362" s="782">
        <f t="shared" si="4851"/>
        <v>0</v>
      </c>
      <c r="AV1362" s="782">
        <f t="shared" si="4852"/>
        <v>0</v>
      </c>
      <c r="AW1362" s="788" t="e">
        <f t="shared" si="4853"/>
        <v>#DIV/0!</v>
      </c>
      <c r="AY1362" s="781">
        <f t="shared" si="4854"/>
        <v>0</v>
      </c>
      <c r="AZ1362" s="777"/>
      <c r="BA1362" s="781">
        <f t="shared" si="4855"/>
        <v>0</v>
      </c>
      <c r="BB1362" s="777"/>
      <c r="BC1362" s="781">
        <f t="shared" si="4856"/>
        <v>0</v>
      </c>
      <c r="BD1362" s="777"/>
      <c r="BE1362" s="781">
        <f t="shared" si="4857"/>
        <v>0</v>
      </c>
      <c r="BF1362" s="777"/>
      <c r="BG1362" s="781">
        <f t="shared" si="4858"/>
        <v>0</v>
      </c>
      <c r="BH1362" s="777"/>
      <c r="BI1362" s="781">
        <f t="shared" si="4859"/>
        <v>0</v>
      </c>
      <c r="BJ1362" s="777"/>
      <c r="BK1362" s="781">
        <f t="shared" si="4860"/>
        <v>0</v>
      </c>
      <c r="BL1362" s="777"/>
      <c r="BM1362" s="781">
        <f t="shared" si="4861"/>
        <v>0</v>
      </c>
      <c r="BN1362" s="777"/>
      <c r="BO1362" s="781">
        <f t="shared" si="4862"/>
        <v>0</v>
      </c>
      <c r="BP1362" s="777"/>
      <c r="BQ1362" s="781">
        <f t="shared" si="4863"/>
        <v>0</v>
      </c>
      <c r="BR1362" s="777"/>
    </row>
    <row r="1363" spans="1:70" outlineLevel="3">
      <c r="A1363" s="6">
        <v>302883</v>
      </c>
      <c r="B1363" s="10"/>
      <c r="C1363" s="121" t="s">
        <v>273</v>
      </c>
      <c r="D1363" s="205" t="s">
        <v>1062</v>
      </c>
      <c r="E1363" s="43" t="str">
        <f t="shared" si="4902"/>
        <v>N</v>
      </c>
      <c r="F1363" s="122"/>
      <c r="G1363" s="122" t="s">
        <v>327</v>
      </c>
      <c r="H1363" s="1076"/>
      <c r="I1363" s="1141"/>
      <c r="J1363" s="1142"/>
      <c r="K1363" s="1032">
        <f t="shared" si="4903"/>
        <v>0</v>
      </c>
      <c r="L1363" s="208"/>
      <c r="M1363" s="128"/>
      <c r="N1363" s="409"/>
      <c r="O1363" s="409"/>
      <c r="Q1363" s="684" t="s">
        <v>1894</v>
      </c>
      <c r="R1363" s="692" t="s">
        <v>2006</v>
      </c>
      <c r="T1363" s="680" t="str">
        <f>IF(IF(A1363=0,TRUE(),D1363=IFERROR(VLOOKUP(A1363,Zaplecze_Weryfikacja!A:B,2,FALSE),2))=TRUE(),"Tak","Nie")</f>
        <v>Nie</v>
      </c>
      <c r="U1363" s="681" t="str">
        <f>IF(T1363="Tak"," ",IF(IFERROR(VLOOKUP(A1363,Zaplecze_Weryfikacja!A:B,2,FALSE),"Inny numer Lp")="Inny numer Lp","Inny numer Lp",IF(VLOOKUP(A1363,Zaplecze_Weryfikacja!A:B,2,FALSE)=D1363,"Nieznana przyczyna","Inny opis")))</f>
        <v>Inny opis</v>
      </c>
      <c r="Y1363" s="785"/>
      <c r="Z1363" s="309">
        <f t="shared" si="4904"/>
        <v>0</v>
      </c>
      <c r="AA1363" s="785"/>
      <c r="AB1363" s="309">
        <f t="shared" si="4905"/>
        <v>0</v>
      </c>
      <c r="AC1363" s="785"/>
      <c r="AD1363" s="309">
        <f t="shared" si="4906"/>
        <v>0</v>
      </c>
      <c r="AE1363" s="785"/>
      <c r="AF1363" s="309">
        <f t="shared" si="4907"/>
        <v>0</v>
      </c>
      <c r="AG1363" s="785"/>
      <c r="AH1363" s="309">
        <f t="shared" si="4908"/>
        <v>0</v>
      </c>
      <c r="AI1363" s="785"/>
      <c r="AJ1363" s="309">
        <f t="shared" si="4909"/>
        <v>0</v>
      </c>
      <c r="AK1363" s="785"/>
      <c r="AL1363" s="309">
        <f t="shared" si="4910"/>
        <v>0</v>
      </c>
      <c r="AM1363" s="785"/>
      <c r="AN1363" s="309">
        <f t="shared" si="4911"/>
        <v>0</v>
      </c>
      <c r="AO1363" s="785"/>
      <c r="AP1363" s="309">
        <f t="shared" si="4912"/>
        <v>0</v>
      </c>
      <c r="AQ1363" s="785"/>
      <c r="AR1363" s="309">
        <f t="shared" si="4913"/>
        <v>0</v>
      </c>
      <c r="AT1363" s="782">
        <f t="shared" si="4850"/>
        <v>0</v>
      </c>
      <c r="AU1363" s="782">
        <f t="shared" si="4851"/>
        <v>0</v>
      </c>
      <c r="AV1363" s="782">
        <f t="shared" si="4852"/>
        <v>0</v>
      </c>
      <c r="AW1363" s="788" t="e">
        <f t="shared" si="4853"/>
        <v>#DIV/0!</v>
      </c>
      <c r="AY1363" s="781">
        <f t="shared" si="4854"/>
        <v>0</v>
      </c>
      <c r="AZ1363" s="777"/>
      <c r="BA1363" s="781">
        <f t="shared" si="4855"/>
        <v>0</v>
      </c>
      <c r="BB1363" s="777"/>
      <c r="BC1363" s="781">
        <f t="shared" si="4856"/>
        <v>0</v>
      </c>
      <c r="BD1363" s="777"/>
      <c r="BE1363" s="781">
        <f t="shared" si="4857"/>
        <v>0</v>
      </c>
      <c r="BF1363" s="777"/>
      <c r="BG1363" s="781">
        <f t="shared" si="4858"/>
        <v>0</v>
      </c>
      <c r="BH1363" s="777"/>
      <c r="BI1363" s="781">
        <f t="shared" si="4859"/>
        <v>0</v>
      </c>
      <c r="BJ1363" s="777"/>
      <c r="BK1363" s="781">
        <f t="shared" si="4860"/>
        <v>0</v>
      </c>
      <c r="BL1363" s="777"/>
      <c r="BM1363" s="781">
        <f t="shared" si="4861"/>
        <v>0</v>
      </c>
      <c r="BN1363" s="777"/>
      <c r="BO1363" s="781">
        <f t="shared" si="4862"/>
        <v>0</v>
      </c>
      <c r="BP1363" s="777"/>
      <c r="BQ1363" s="781">
        <f t="shared" si="4863"/>
        <v>0</v>
      </c>
      <c r="BR1363" s="777"/>
    </row>
    <row r="1364" spans="1:70" outlineLevel="3">
      <c r="A1364" s="6">
        <v>302884</v>
      </c>
      <c r="B1364" s="10"/>
      <c r="C1364" s="121" t="s">
        <v>273</v>
      </c>
      <c r="D1364" s="205" t="s">
        <v>1063</v>
      </c>
      <c r="E1364" s="43" t="str">
        <f t="shared" si="4902"/>
        <v>N</v>
      </c>
      <c r="F1364" s="134"/>
      <c r="G1364" s="122" t="s">
        <v>327</v>
      </c>
      <c r="H1364" s="1076"/>
      <c r="I1364" s="1141"/>
      <c r="J1364" s="1142"/>
      <c r="K1364" s="1032">
        <f t="shared" si="4903"/>
        <v>0</v>
      </c>
      <c r="L1364" s="208"/>
      <c r="M1364" s="128"/>
      <c r="N1364" s="409"/>
      <c r="O1364" s="409"/>
      <c r="Q1364" s="684" t="s">
        <v>1887</v>
      </c>
      <c r="R1364" s="692" t="s">
        <v>2006</v>
      </c>
      <c r="T1364" s="680" t="str">
        <f>IF(IF(A1364=0,TRUE(),D1364=IFERROR(VLOOKUP(A1364,Zaplecze_Weryfikacja!A:B,2,FALSE),2))=TRUE(),"Tak","Nie")</f>
        <v>Nie</v>
      </c>
      <c r="U1364" s="681" t="str">
        <f>IF(T1364="Tak"," ",IF(IFERROR(VLOOKUP(A1364,Zaplecze_Weryfikacja!A:B,2,FALSE),"Inny numer Lp")="Inny numer Lp","Inny numer Lp",IF(VLOOKUP(A1364,Zaplecze_Weryfikacja!A:B,2,FALSE)=D1364,"Nieznana przyczyna","Inny opis")))</f>
        <v>Inny opis</v>
      </c>
      <c r="Y1364" s="785"/>
      <c r="Z1364" s="309">
        <f t="shared" si="4904"/>
        <v>0</v>
      </c>
      <c r="AA1364" s="785"/>
      <c r="AB1364" s="309">
        <f t="shared" si="4905"/>
        <v>0</v>
      </c>
      <c r="AC1364" s="785"/>
      <c r="AD1364" s="309">
        <f t="shared" si="4906"/>
        <v>0</v>
      </c>
      <c r="AE1364" s="785"/>
      <c r="AF1364" s="309">
        <f t="shared" si="4907"/>
        <v>0</v>
      </c>
      <c r="AG1364" s="785"/>
      <c r="AH1364" s="309">
        <f t="shared" si="4908"/>
        <v>0</v>
      </c>
      <c r="AI1364" s="785"/>
      <c r="AJ1364" s="309">
        <f t="shared" si="4909"/>
        <v>0</v>
      </c>
      <c r="AK1364" s="785"/>
      <c r="AL1364" s="309">
        <f t="shared" si="4910"/>
        <v>0</v>
      </c>
      <c r="AM1364" s="785"/>
      <c r="AN1364" s="309">
        <f t="shared" si="4911"/>
        <v>0</v>
      </c>
      <c r="AO1364" s="785"/>
      <c r="AP1364" s="309">
        <f t="shared" si="4912"/>
        <v>0</v>
      </c>
      <c r="AQ1364" s="785"/>
      <c r="AR1364" s="309">
        <f t="shared" si="4913"/>
        <v>0</v>
      </c>
      <c r="AT1364" s="782">
        <f t="shared" si="4850"/>
        <v>0</v>
      </c>
      <c r="AU1364" s="782">
        <f t="shared" si="4851"/>
        <v>0</v>
      </c>
      <c r="AV1364" s="782">
        <f t="shared" si="4852"/>
        <v>0</v>
      </c>
      <c r="AW1364" s="788" t="e">
        <f t="shared" si="4853"/>
        <v>#DIV/0!</v>
      </c>
      <c r="AY1364" s="781">
        <f t="shared" si="4854"/>
        <v>0</v>
      </c>
      <c r="AZ1364" s="777"/>
      <c r="BA1364" s="781">
        <f t="shared" si="4855"/>
        <v>0</v>
      </c>
      <c r="BB1364" s="777"/>
      <c r="BC1364" s="781">
        <f t="shared" si="4856"/>
        <v>0</v>
      </c>
      <c r="BD1364" s="777"/>
      <c r="BE1364" s="781">
        <f t="shared" si="4857"/>
        <v>0</v>
      </c>
      <c r="BF1364" s="777"/>
      <c r="BG1364" s="781">
        <f t="shared" si="4858"/>
        <v>0</v>
      </c>
      <c r="BH1364" s="777"/>
      <c r="BI1364" s="781">
        <f t="shared" si="4859"/>
        <v>0</v>
      </c>
      <c r="BJ1364" s="777"/>
      <c r="BK1364" s="781">
        <f t="shared" si="4860"/>
        <v>0</v>
      </c>
      <c r="BL1364" s="777"/>
      <c r="BM1364" s="781">
        <f t="shared" si="4861"/>
        <v>0</v>
      </c>
      <c r="BN1364" s="777"/>
      <c r="BO1364" s="781">
        <f t="shared" si="4862"/>
        <v>0</v>
      </c>
      <c r="BP1364" s="777"/>
      <c r="BQ1364" s="781">
        <f t="shared" si="4863"/>
        <v>0</v>
      </c>
      <c r="BR1364" s="777"/>
    </row>
    <row r="1365" spans="1:70" outlineLevel="3">
      <c r="A1365" s="6">
        <v>302885</v>
      </c>
      <c r="B1365" s="10"/>
      <c r="C1365" s="121" t="s">
        <v>273</v>
      </c>
      <c r="D1365" s="193" t="s">
        <v>1061</v>
      </c>
      <c r="E1365" s="43" t="str">
        <f t="shared" si="4902"/>
        <v>N</v>
      </c>
      <c r="F1365" s="90"/>
      <c r="G1365" s="156" t="s">
        <v>23</v>
      </c>
      <c r="H1365" s="1076"/>
      <c r="I1365" s="1141"/>
      <c r="J1365" s="1142"/>
      <c r="K1365" s="1032">
        <f t="shared" si="4903"/>
        <v>0</v>
      </c>
      <c r="L1365" s="208"/>
      <c r="M1365" s="128"/>
      <c r="N1365" s="409"/>
      <c r="O1365" s="409"/>
      <c r="Q1365" s="684" t="s">
        <v>1887</v>
      </c>
      <c r="R1365" s="692" t="s">
        <v>2006</v>
      </c>
      <c r="T1365" s="680" t="str">
        <f>IF(IF(A1365=0,TRUE(),D1365=IFERROR(VLOOKUP(A1365,Zaplecze_Weryfikacja!A:B,2,FALSE),2))=TRUE(),"Tak","Nie")</f>
        <v>Nie</v>
      </c>
      <c r="U1365" s="681" t="str">
        <f>IF(T1365="Tak"," ",IF(IFERROR(VLOOKUP(A1365,Zaplecze_Weryfikacja!A:B,2,FALSE),"Inny numer Lp")="Inny numer Lp","Inny numer Lp",IF(VLOOKUP(A1365,Zaplecze_Weryfikacja!A:B,2,FALSE)=D1365,"Nieznana przyczyna","Inny opis")))</f>
        <v>Inny opis</v>
      </c>
      <c r="Y1365" s="785"/>
      <c r="Z1365" s="309">
        <f t="shared" si="4904"/>
        <v>0</v>
      </c>
      <c r="AA1365" s="785"/>
      <c r="AB1365" s="309">
        <f t="shared" si="4905"/>
        <v>0</v>
      </c>
      <c r="AC1365" s="785"/>
      <c r="AD1365" s="309">
        <f t="shared" si="4906"/>
        <v>0</v>
      </c>
      <c r="AE1365" s="785"/>
      <c r="AF1365" s="309">
        <f t="shared" si="4907"/>
        <v>0</v>
      </c>
      <c r="AG1365" s="785"/>
      <c r="AH1365" s="309">
        <f t="shared" si="4908"/>
        <v>0</v>
      </c>
      <c r="AI1365" s="785"/>
      <c r="AJ1365" s="309">
        <f t="shared" si="4909"/>
        <v>0</v>
      </c>
      <c r="AK1365" s="785"/>
      <c r="AL1365" s="309">
        <f t="shared" si="4910"/>
        <v>0</v>
      </c>
      <c r="AM1365" s="785"/>
      <c r="AN1365" s="309">
        <f t="shared" si="4911"/>
        <v>0</v>
      </c>
      <c r="AO1365" s="785"/>
      <c r="AP1365" s="309">
        <f t="shared" si="4912"/>
        <v>0</v>
      </c>
      <c r="AQ1365" s="785"/>
      <c r="AR1365" s="309">
        <f t="shared" si="4913"/>
        <v>0</v>
      </c>
      <c r="AT1365" s="782">
        <f t="shared" si="4850"/>
        <v>0</v>
      </c>
      <c r="AU1365" s="782">
        <f t="shared" si="4851"/>
        <v>0</v>
      </c>
      <c r="AV1365" s="782">
        <f t="shared" si="4852"/>
        <v>0</v>
      </c>
      <c r="AW1365" s="788" t="e">
        <f t="shared" si="4853"/>
        <v>#DIV/0!</v>
      </c>
      <c r="AY1365" s="781">
        <f t="shared" si="4854"/>
        <v>0</v>
      </c>
      <c r="AZ1365" s="777"/>
      <c r="BA1365" s="781">
        <f t="shared" si="4855"/>
        <v>0</v>
      </c>
      <c r="BB1365" s="777"/>
      <c r="BC1365" s="781">
        <f t="shared" si="4856"/>
        <v>0</v>
      </c>
      <c r="BD1365" s="777"/>
      <c r="BE1365" s="781">
        <f t="shared" si="4857"/>
        <v>0</v>
      </c>
      <c r="BF1365" s="777"/>
      <c r="BG1365" s="781">
        <f t="shared" si="4858"/>
        <v>0</v>
      </c>
      <c r="BH1365" s="777"/>
      <c r="BI1365" s="781">
        <f t="shared" si="4859"/>
        <v>0</v>
      </c>
      <c r="BJ1365" s="777"/>
      <c r="BK1365" s="781">
        <f t="shared" si="4860"/>
        <v>0</v>
      </c>
      <c r="BL1365" s="777"/>
      <c r="BM1365" s="781">
        <f t="shared" si="4861"/>
        <v>0</v>
      </c>
      <c r="BN1365" s="777"/>
      <c r="BO1365" s="781">
        <f t="shared" si="4862"/>
        <v>0</v>
      </c>
      <c r="BP1365" s="777"/>
      <c r="BQ1365" s="781">
        <f t="shared" si="4863"/>
        <v>0</v>
      </c>
      <c r="BR1365" s="777"/>
    </row>
    <row r="1366" spans="1:70" outlineLevel="3">
      <c r="A1366" s="6">
        <v>302886</v>
      </c>
      <c r="B1366" s="10"/>
      <c r="C1366" s="121" t="s">
        <v>273</v>
      </c>
      <c r="D1366" s="96" t="s">
        <v>1064</v>
      </c>
      <c r="E1366" s="43" t="str">
        <f t="shared" si="4902"/>
        <v>N</v>
      </c>
      <c r="F1366" s="122"/>
      <c r="G1366" s="122" t="s">
        <v>324</v>
      </c>
      <c r="H1366" s="1076"/>
      <c r="I1366" s="1141"/>
      <c r="J1366" s="1142"/>
      <c r="K1366" s="1032">
        <f t="shared" si="4903"/>
        <v>0</v>
      </c>
      <c r="L1366" s="208"/>
      <c r="M1366" s="128"/>
      <c r="N1366" s="409"/>
      <c r="O1366" s="409"/>
      <c r="Q1366" s="684" t="s">
        <v>1862</v>
      </c>
      <c r="R1366" s="692" t="s">
        <v>2006</v>
      </c>
      <c r="T1366" s="680" t="str">
        <f>IF(IF(A1366=0,TRUE(),D1366=IFERROR(VLOOKUP(A1366,Zaplecze_Weryfikacja!A:B,2,FALSE),2))=TRUE(),"Tak","Nie")</f>
        <v>Nie</v>
      </c>
      <c r="U1366" s="681" t="str">
        <f>IF(T1366="Tak"," ",IF(IFERROR(VLOOKUP(A1366,Zaplecze_Weryfikacja!A:B,2,FALSE),"Inny numer Lp")="Inny numer Lp","Inny numer Lp",IF(VLOOKUP(A1366,Zaplecze_Weryfikacja!A:B,2,FALSE)=D1366,"Nieznana przyczyna","Inny opis")))</f>
        <v>Inny opis</v>
      </c>
      <c r="Y1366" s="785"/>
      <c r="Z1366" s="309">
        <f t="shared" si="4904"/>
        <v>0</v>
      </c>
      <c r="AA1366" s="785"/>
      <c r="AB1366" s="309">
        <f t="shared" si="4905"/>
        <v>0</v>
      </c>
      <c r="AC1366" s="785"/>
      <c r="AD1366" s="309">
        <f t="shared" si="4906"/>
        <v>0</v>
      </c>
      <c r="AE1366" s="785"/>
      <c r="AF1366" s="309">
        <f t="shared" si="4907"/>
        <v>0</v>
      </c>
      <c r="AG1366" s="785"/>
      <c r="AH1366" s="309">
        <f t="shared" si="4908"/>
        <v>0</v>
      </c>
      <c r="AI1366" s="785"/>
      <c r="AJ1366" s="309">
        <f t="shared" si="4909"/>
        <v>0</v>
      </c>
      <c r="AK1366" s="785"/>
      <c r="AL1366" s="309">
        <f t="shared" si="4910"/>
        <v>0</v>
      </c>
      <c r="AM1366" s="785"/>
      <c r="AN1366" s="309">
        <f t="shared" si="4911"/>
        <v>0</v>
      </c>
      <c r="AO1366" s="785"/>
      <c r="AP1366" s="309">
        <f t="shared" si="4912"/>
        <v>0</v>
      </c>
      <c r="AQ1366" s="785"/>
      <c r="AR1366" s="309">
        <f t="shared" si="4913"/>
        <v>0</v>
      </c>
      <c r="AT1366" s="782">
        <f t="shared" si="4850"/>
        <v>0</v>
      </c>
      <c r="AU1366" s="782">
        <f t="shared" si="4851"/>
        <v>0</v>
      </c>
      <c r="AV1366" s="782">
        <f t="shared" si="4852"/>
        <v>0</v>
      </c>
      <c r="AW1366" s="788" t="e">
        <f t="shared" si="4853"/>
        <v>#DIV/0!</v>
      </c>
      <c r="AY1366" s="781">
        <f t="shared" si="4854"/>
        <v>0</v>
      </c>
      <c r="AZ1366" s="777"/>
      <c r="BA1366" s="781">
        <f t="shared" si="4855"/>
        <v>0</v>
      </c>
      <c r="BB1366" s="777"/>
      <c r="BC1366" s="781">
        <f t="shared" si="4856"/>
        <v>0</v>
      </c>
      <c r="BD1366" s="777"/>
      <c r="BE1366" s="781">
        <f t="shared" si="4857"/>
        <v>0</v>
      </c>
      <c r="BF1366" s="777"/>
      <c r="BG1366" s="781">
        <f t="shared" si="4858"/>
        <v>0</v>
      </c>
      <c r="BH1366" s="777"/>
      <c r="BI1366" s="781">
        <f t="shared" si="4859"/>
        <v>0</v>
      </c>
      <c r="BJ1366" s="777"/>
      <c r="BK1366" s="781">
        <f t="shared" si="4860"/>
        <v>0</v>
      </c>
      <c r="BL1366" s="777"/>
      <c r="BM1366" s="781">
        <f t="shared" si="4861"/>
        <v>0</v>
      </c>
      <c r="BN1366" s="777"/>
      <c r="BO1366" s="781">
        <f t="shared" si="4862"/>
        <v>0</v>
      </c>
      <c r="BP1366" s="777"/>
      <c r="BQ1366" s="781">
        <f t="shared" si="4863"/>
        <v>0</v>
      </c>
      <c r="BR1366" s="777"/>
    </row>
    <row r="1367" spans="1:70" outlineLevel="3">
      <c r="A1367" s="6">
        <v>302887</v>
      </c>
      <c r="B1367" s="10"/>
      <c r="C1367" s="121" t="s">
        <v>273</v>
      </c>
      <c r="D1367" s="193" t="s">
        <v>297</v>
      </c>
      <c r="E1367" s="43" t="str">
        <f t="shared" si="4902"/>
        <v>N</v>
      </c>
      <c r="F1367" s="90"/>
      <c r="G1367" s="122" t="s">
        <v>327</v>
      </c>
      <c r="H1367" s="1076"/>
      <c r="I1367" s="1141"/>
      <c r="J1367" s="1142"/>
      <c r="K1367" s="1032">
        <f t="shared" si="4903"/>
        <v>0</v>
      </c>
      <c r="L1367" s="208"/>
      <c r="M1367" s="128"/>
      <c r="N1367" s="409"/>
      <c r="O1367" s="409"/>
      <c r="Q1367" s="684" t="s">
        <v>1888</v>
      </c>
      <c r="R1367" s="692" t="s">
        <v>2006</v>
      </c>
      <c r="T1367" s="680" t="str">
        <f>IF(IF(A1367=0,TRUE(),D1367=IFERROR(VLOOKUP(A1367,Zaplecze_Weryfikacja!A:B,2,FALSE),2))=TRUE(),"Tak","Nie")</f>
        <v>Nie</v>
      </c>
      <c r="U1367" s="681" t="str">
        <f>IF(T1367="Tak"," ",IF(IFERROR(VLOOKUP(A1367,Zaplecze_Weryfikacja!A:B,2,FALSE),"Inny numer Lp")="Inny numer Lp","Inny numer Lp",IF(VLOOKUP(A1367,Zaplecze_Weryfikacja!A:B,2,FALSE)=D1367,"Nieznana przyczyna","Inny opis")))</f>
        <v>Inny opis</v>
      </c>
      <c r="Y1367" s="785"/>
      <c r="Z1367" s="309">
        <f t="shared" si="4904"/>
        <v>0</v>
      </c>
      <c r="AA1367" s="785"/>
      <c r="AB1367" s="309">
        <f t="shared" si="4905"/>
        <v>0</v>
      </c>
      <c r="AC1367" s="785"/>
      <c r="AD1367" s="309">
        <f t="shared" si="4906"/>
        <v>0</v>
      </c>
      <c r="AE1367" s="785"/>
      <c r="AF1367" s="309">
        <f t="shared" si="4907"/>
        <v>0</v>
      </c>
      <c r="AG1367" s="785"/>
      <c r="AH1367" s="309">
        <f t="shared" si="4908"/>
        <v>0</v>
      </c>
      <c r="AI1367" s="785"/>
      <c r="AJ1367" s="309">
        <f t="shared" si="4909"/>
        <v>0</v>
      </c>
      <c r="AK1367" s="785"/>
      <c r="AL1367" s="309">
        <f t="shared" si="4910"/>
        <v>0</v>
      </c>
      <c r="AM1367" s="785"/>
      <c r="AN1367" s="309">
        <f t="shared" si="4911"/>
        <v>0</v>
      </c>
      <c r="AO1367" s="785"/>
      <c r="AP1367" s="309">
        <f t="shared" si="4912"/>
        <v>0</v>
      </c>
      <c r="AQ1367" s="785"/>
      <c r="AR1367" s="309">
        <f t="shared" si="4913"/>
        <v>0</v>
      </c>
      <c r="AT1367" s="782">
        <f t="shared" si="4850"/>
        <v>0</v>
      </c>
      <c r="AU1367" s="782">
        <f t="shared" si="4851"/>
        <v>0</v>
      </c>
      <c r="AV1367" s="782">
        <f t="shared" si="4852"/>
        <v>0</v>
      </c>
      <c r="AW1367" s="788" t="e">
        <f t="shared" si="4853"/>
        <v>#DIV/0!</v>
      </c>
      <c r="AY1367" s="781">
        <f t="shared" si="4854"/>
        <v>0</v>
      </c>
      <c r="AZ1367" s="777"/>
      <c r="BA1367" s="781">
        <f t="shared" si="4855"/>
        <v>0</v>
      </c>
      <c r="BB1367" s="777"/>
      <c r="BC1367" s="781">
        <f t="shared" si="4856"/>
        <v>0</v>
      </c>
      <c r="BD1367" s="777"/>
      <c r="BE1367" s="781">
        <f t="shared" si="4857"/>
        <v>0</v>
      </c>
      <c r="BF1367" s="777"/>
      <c r="BG1367" s="781">
        <f t="shared" si="4858"/>
        <v>0</v>
      </c>
      <c r="BH1367" s="777"/>
      <c r="BI1367" s="781">
        <f t="shared" si="4859"/>
        <v>0</v>
      </c>
      <c r="BJ1367" s="777"/>
      <c r="BK1367" s="781">
        <f t="shared" si="4860"/>
        <v>0</v>
      </c>
      <c r="BL1367" s="777"/>
      <c r="BM1367" s="781">
        <f t="shared" si="4861"/>
        <v>0</v>
      </c>
      <c r="BN1367" s="777"/>
      <c r="BO1367" s="781">
        <f t="shared" si="4862"/>
        <v>0</v>
      </c>
      <c r="BP1367" s="777"/>
      <c r="BQ1367" s="781">
        <f t="shared" si="4863"/>
        <v>0</v>
      </c>
      <c r="BR1367" s="777"/>
    </row>
    <row r="1368" spans="1:70" outlineLevel="3">
      <c r="A1368" s="6">
        <v>302888</v>
      </c>
      <c r="B1368" s="10"/>
      <c r="C1368" s="121" t="s">
        <v>273</v>
      </c>
      <c r="D1368" s="210" t="s">
        <v>1067</v>
      </c>
      <c r="E1368" s="43" t="str">
        <f t="shared" si="4902"/>
        <v>N</v>
      </c>
      <c r="F1368" s="89"/>
      <c r="G1368" s="419" t="s">
        <v>324</v>
      </c>
      <c r="H1368" s="1076"/>
      <c r="I1368" s="1141"/>
      <c r="J1368" s="1142"/>
      <c r="K1368" s="1032">
        <f t="shared" si="4903"/>
        <v>0</v>
      </c>
      <c r="L1368" s="208"/>
      <c r="M1368" s="128"/>
      <c r="N1368" s="409"/>
      <c r="O1368" s="409"/>
      <c r="Q1368" s="684" t="s">
        <v>1890</v>
      </c>
      <c r="R1368" s="692" t="s">
        <v>2006</v>
      </c>
      <c r="T1368" s="680" t="str">
        <f>IF(IF(A1368=0,TRUE(),D1368=IFERROR(VLOOKUP(A1368,Zaplecze_Weryfikacja!A:B,2,FALSE),2))=TRUE(),"Tak","Nie")</f>
        <v>Nie</v>
      </c>
      <c r="U1368" s="681" t="str">
        <f>IF(T1368="Tak"," ",IF(IFERROR(VLOOKUP(A1368,Zaplecze_Weryfikacja!A:B,2,FALSE),"Inny numer Lp")="Inny numer Lp","Inny numer Lp",IF(VLOOKUP(A1368,Zaplecze_Weryfikacja!A:B,2,FALSE)=D1368,"Nieznana przyczyna","Inny opis")))</f>
        <v>Inny opis</v>
      </c>
      <c r="Y1368" s="785"/>
      <c r="Z1368" s="309">
        <f t="shared" si="4904"/>
        <v>0</v>
      </c>
      <c r="AA1368" s="785"/>
      <c r="AB1368" s="309">
        <f t="shared" si="4905"/>
        <v>0</v>
      </c>
      <c r="AC1368" s="785"/>
      <c r="AD1368" s="309">
        <f t="shared" si="4906"/>
        <v>0</v>
      </c>
      <c r="AE1368" s="785"/>
      <c r="AF1368" s="309">
        <f t="shared" si="4907"/>
        <v>0</v>
      </c>
      <c r="AG1368" s="785"/>
      <c r="AH1368" s="309">
        <f t="shared" si="4908"/>
        <v>0</v>
      </c>
      <c r="AI1368" s="785"/>
      <c r="AJ1368" s="309">
        <f t="shared" si="4909"/>
        <v>0</v>
      </c>
      <c r="AK1368" s="785"/>
      <c r="AL1368" s="309">
        <f t="shared" si="4910"/>
        <v>0</v>
      </c>
      <c r="AM1368" s="785"/>
      <c r="AN1368" s="309">
        <f t="shared" si="4911"/>
        <v>0</v>
      </c>
      <c r="AO1368" s="785"/>
      <c r="AP1368" s="309">
        <f t="shared" si="4912"/>
        <v>0</v>
      </c>
      <c r="AQ1368" s="785"/>
      <c r="AR1368" s="309">
        <f t="shared" si="4913"/>
        <v>0</v>
      </c>
      <c r="AT1368" s="782">
        <f t="shared" si="4850"/>
        <v>0</v>
      </c>
      <c r="AU1368" s="782">
        <f t="shared" si="4851"/>
        <v>0</v>
      </c>
      <c r="AV1368" s="782">
        <f t="shared" si="4852"/>
        <v>0</v>
      </c>
      <c r="AW1368" s="788" t="e">
        <f t="shared" si="4853"/>
        <v>#DIV/0!</v>
      </c>
      <c r="AY1368" s="781">
        <f t="shared" si="4854"/>
        <v>0</v>
      </c>
      <c r="AZ1368" s="777"/>
      <c r="BA1368" s="781">
        <f t="shared" si="4855"/>
        <v>0</v>
      </c>
      <c r="BB1368" s="777"/>
      <c r="BC1368" s="781">
        <f t="shared" si="4856"/>
        <v>0</v>
      </c>
      <c r="BD1368" s="777"/>
      <c r="BE1368" s="781">
        <f t="shared" si="4857"/>
        <v>0</v>
      </c>
      <c r="BF1368" s="777"/>
      <c r="BG1368" s="781">
        <f t="shared" si="4858"/>
        <v>0</v>
      </c>
      <c r="BH1368" s="777"/>
      <c r="BI1368" s="781">
        <f t="shared" si="4859"/>
        <v>0</v>
      </c>
      <c r="BJ1368" s="777"/>
      <c r="BK1368" s="781">
        <f t="shared" si="4860"/>
        <v>0</v>
      </c>
      <c r="BL1368" s="777"/>
      <c r="BM1368" s="781">
        <f t="shared" si="4861"/>
        <v>0</v>
      </c>
      <c r="BN1368" s="777"/>
      <c r="BO1368" s="781">
        <f t="shared" si="4862"/>
        <v>0</v>
      </c>
      <c r="BP1368" s="777"/>
      <c r="BQ1368" s="781">
        <f t="shared" si="4863"/>
        <v>0</v>
      </c>
      <c r="BR1368" s="777"/>
    </row>
    <row r="1369" spans="1:70" outlineLevel="3">
      <c r="A1369" s="6">
        <v>302889</v>
      </c>
      <c r="B1369" s="10"/>
      <c r="C1369" s="121" t="s">
        <v>273</v>
      </c>
      <c r="D1369" s="174" t="s">
        <v>1068</v>
      </c>
      <c r="E1369" s="43" t="str">
        <f t="shared" si="4902"/>
        <v>N</v>
      </c>
      <c r="F1369" s="55"/>
      <c r="G1369" s="419" t="s">
        <v>325</v>
      </c>
      <c r="H1369" s="1076"/>
      <c r="I1369" s="1141"/>
      <c r="J1369" s="1142"/>
      <c r="K1369" s="1032">
        <f t="shared" si="4903"/>
        <v>0</v>
      </c>
      <c r="L1369" s="208"/>
      <c r="M1369" s="128"/>
      <c r="N1369" s="409"/>
      <c r="O1369" s="409"/>
      <c r="Q1369" s="684" t="s">
        <v>1887</v>
      </c>
      <c r="R1369" s="692" t="s">
        <v>2006</v>
      </c>
      <c r="T1369" s="680" t="str">
        <f>IF(IF(A1369=0,TRUE(),D1369=IFERROR(VLOOKUP(A1369,Zaplecze_Weryfikacja!A:B,2,FALSE),2))=TRUE(),"Tak","Nie")</f>
        <v>Nie</v>
      </c>
      <c r="U1369" s="681" t="str">
        <f>IF(T1369="Tak"," ",IF(IFERROR(VLOOKUP(A1369,Zaplecze_Weryfikacja!A:B,2,FALSE),"Inny numer Lp")="Inny numer Lp","Inny numer Lp",IF(VLOOKUP(A1369,Zaplecze_Weryfikacja!A:B,2,FALSE)=D1369,"Nieznana przyczyna","Inny opis")))</f>
        <v>Inny opis</v>
      </c>
      <c r="Y1369" s="785"/>
      <c r="Z1369" s="309">
        <f t="shared" si="4904"/>
        <v>0</v>
      </c>
      <c r="AA1369" s="785"/>
      <c r="AB1369" s="309">
        <f t="shared" si="4905"/>
        <v>0</v>
      </c>
      <c r="AC1369" s="785"/>
      <c r="AD1369" s="309">
        <f t="shared" si="4906"/>
        <v>0</v>
      </c>
      <c r="AE1369" s="785"/>
      <c r="AF1369" s="309">
        <f t="shared" si="4907"/>
        <v>0</v>
      </c>
      <c r="AG1369" s="785"/>
      <c r="AH1369" s="309">
        <f t="shared" si="4908"/>
        <v>0</v>
      </c>
      <c r="AI1369" s="785"/>
      <c r="AJ1369" s="309">
        <f t="shared" si="4909"/>
        <v>0</v>
      </c>
      <c r="AK1369" s="785"/>
      <c r="AL1369" s="309">
        <f t="shared" si="4910"/>
        <v>0</v>
      </c>
      <c r="AM1369" s="785"/>
      <c r="AN1369" s="309">
        <f t="shared" si="4911"/>
        <v>0</v>
      </c>
      <c r="AO1369" s="785"/>
      <c r="AP1369" s="309">
        <f t="shared" si="4912"/>
        <v>0</v>
      </c>
      <c r="AQ1369" s="785"/>
      <c r="AR1369" s="309">
        <f t="shared" si="4913"/>
        <v>0</v>
      </c>
      <c r="AT1369" s="782">
        <f t="shared" si="4850"/>
        <v>0</v>
      </c>
      <c r="AU1369" s="782">
        <f t="shared" si="4851"/>
        <v>0</v>
      </c>
      <c r="AV1369" s="782">
        <f t="shared" si="4852"/>
        <v>0</v>
      </c>
      <c r="AW1369" s="788" t="e">
        <f t="shared" si="4853"/>
        <v>#DIV/0!</v>
      </c>
      <c r="AY1369" s="781">
        <f t="shared" si="4854"/>
        <v>0</v>
      </c>
      <c r="AZ1369" s="777"/>
      <c r="BA1369" s="781">
        <f t="shared" si="4855"/>
        <v>0</v>
      </c>
      <c r="BB1369" s="777"/>
      <c r="BC1369" s="781">
        <f t="shared" si="4856"/>
        <v>0</v>
      </c>
      <c r="BD1369" s="777"/>
      <c r="BE1369" s="781">
        <f t="shared" si="4857"/>
        <v>0</v>
      </c>
      <c r="BF1369" s="777"/>
      <c r="BG1369" s="781">
        <f t="shared" si="4858"/>
        <v>0</v>
      </c>
      <c r="BH1369" s="777"/>
      <c r="BI1369" s="781">
        <f t="shared" si="4859"/>
        <v>0</v>
      </c>
      <c r="BJ1369" s="777"/>
      <c r="BK1369" s="781">
        <f t="shared" si="4860"/>
        <v>0</v>
      </c>
      <c r="BL1369" s="777"/>
      <c r="BM1369" s="781">
        <f t="shared" si="4861"/>
        <v>0</v>
      </c>
      <c r="BN1369" s="777"/>
      <c r="BO1369" s="781">
        <f t="shared" si="4862"/>
        <v>0</v>
      </c>
      <c r="BP1369" s="777"/>
      <c r="BQ1369" s="781">
        <f t="shared" si="4863"/>
        <v>0</v>
      </c>
      <c r="BR1369" s="777"/>
    </row>
    <row r="1370" spans="1:70" outlineLevel="3">
      <c r="A1370" s="6"/>
      <c r="B1370" s="121"/>
      <c r="C1370" s="121"/>
      <c r="D1370" s="174"/>
      <c r="E1370" s="122"/>
      <c r="F1370" s="55"/>
      <c r="G1370" s="122"/>
      <c r="H1370" s="1017"/>
      <c r="I1370" s="1006"/>
      <c r="J1370" s="1111"/>
      <c r="K1370" s="1033"/>
      <c r="L1370" s="208"/>
      <c r="M1370" s="128"/>
      <c r="N1370" s="409"/>
      <c r="O1370" s="409"/>
      <c r="Q1370" s="683"/>
      <c r="R1370" s="692"/>
      <c r="T1370" s="680" t="str">
        <f>IF(IF(A1370=0,TRUE(),D1370=IFERROR(VLOOKUP(A1370,Zaplecze_Weryfikacja!A:B,2,FALSE),2))=TRUE(),"Tak","Nie")</f>
        <v>Tak</v>
      </c>
      <c r="U1370" s="681" t="str">
        <f>IF(T1370="Tak"," ",IF(IFERROR(VLOOKUP(A1370,Zaplecze_Weryfikacja!A:B,2,FALSE),"Inny numer Lp")="Inny numer Lp","Inny numer Lp",IF(VLOOKUP(A1370,Zaplecze_Weryfikacja!A:B,2,FALSE)=D1370,"Nieznana przyczyna","Inny opis")))</f>
        <v xml:space="preserve"> </v>
      </c>
      <c r="Y1370" s="785"/>
      <c r="Z1370" s="104"/>
      <c r="AA1370" s="785"/>
      <c r="AB1370" s="104"/>
      <c r="AC1370" s="785"/>
      <c r="AD1370" s="104"/>
      <c r="AE1370" s="785"/>
      <c r="AF1370" s="104"/>
      <c r="AG1370" s="785"/>
      <c r="AH1370" s="104"/>
      <c r="AI1370" s="785"/>
      <c r="AJ1370" s="104"/>
      <c r="AK1370" s="785"/>
      <c r="AL1370" s="104"/>
      <c r="AM1370" s="785"/>
      <c r="AN1370" s="104"/>
      <c r="AO1370" s="785"/>
      <c r="AP1370" s="104"/>
      <c r="AQ1370" s="785"/>
      <c r="AR1370" s="104"/>
      <c r="AT1370" s="782">
        <f t="shared" si="4850"/>
        <v>0</v>
      </c>
      <c r="AU1370" s="782">
        <f t="shared" si="4851"/>
        <v>0</v>
      </c>
      <c r="AV1370" s="782">
        <f t="shared" si="4852"/>
        <v>0</v>
      </c>
      <c r="AW1370" s="788" t="e">
        <f t="shared" si="4853"/>
        <v>#DIV/0!</v>
      </c>
      <c r="AY1370" s="781">
        <f t="shared" si="4854"/>
        <v>0</v>
      </c>
      <c r="AZ1370" s="777"/>
      <c r="BA1370" s="781">
        <f t="shared" si="4855"/>
        <v>0</v>
      </c>
      <c r="BB1370" s="777"/>
      <c r="BC1370" s="781">
        <f t="shared" si="4856"/>
        <v>0</v>
      </c>
      <c r="BD1370" s="777"/>
      <c r="BE1370" s="781">
        <f t="shared" si="4857"/>
        <v>0</v>
      </c>
      <c r="BF1370" s="777"/>
      <c r="BG1370" s="781">
        <f t="shared" si="4858"/>
        <v>0</v>
      </c>
      <c r="BH1370" s="777"/>
      <c r="BI1370" s="781">
        <f t="shared" si="4859"/>
        <v>0</v>
      </c>
      <c r="BJ1370" s="777"/>
      <c r="BK1370" s="781">
        <f t="shared" si="4860"/>
        <v>0</v>
      </c>
      <c r="BL1370" s="777"/>
      <c r="BM1370" s="781">
        <f t="shared" si="4861"/>
        <v>0</v>
      </c>
      <c r="BN1370" s="777"/>
      <c r="BO1370" s="781">
        <f t="shared" si="4862"/>
        <v>0</v>
      </c>
      <c r="BP1370" s="777"/>
      <c r="BQ1370" s="781">
        <f t="shared" si="4863"/>
        <v>0</v>
      </c>
      <c r="BR1370" s="777"/>
    </row>
    <row r="1371" spans="1:70" outlineLevel="3">
      <c r="A1371" s="667"/>
      <c r="B1371" s="668"/>
      <c r="C1371" s="668"/>
      <c r="D1371" s="672" t="s">
        <v>1071</v>
      </c>
      <c r="E1371" s="773" t="str">
        <f>IF(COUNTIF(E1372:E1380,"T")=0,"N","T")</f>
        <v>N</v>
      </c>
      <c r="F1371" s="665"/>
      <c r="G1371" s="664"/>
      <c r="H1371" s="1079"/>
      <c r="I1371" s="1065"/>
      <c r="J1371" s="1116"/>
      <c r="K1371" s="1036">
        <f>SUBTOTAL(9,K1372:K1382)</f>
        <v>0</v>
      </c>
      <c r="L1371" s="496"/>
      <c r="M1371" s="657"/>
      <c r="N1371" s="657"/>
      <c r="O1371" s="657"/>
      <c r="Q1371" s="683"/>
      <c r="R1371" s="692"/>
      <c r="T1371" s="680" t="str">
        <f>IF(IF(A1371=0,TRUE(),D1371=IFERROR(VLOOKUP(A1371,Zaplecze_Weryfikacja!A:B,2,FALSE),2))=TRUE(),"Tak","Nie")</f>
        <v>Tak</v>
      </c>
      <c r="U1371" s="681" t="str">
        <f>IF(T1371="Tak"," ",IF(IFERROR(VLOOKUP(A1371,Zaplecze_Weryfikacja!A:B,2,FALSE),"Inny numer Lp")="Inny numer Lp","Inny numer Lp",IF(VLOOKUP(A1371,Zaplecze_Weryfikacja!A:B,2,FALSE)=D1371,"Nieznana przyczyna","Inny opis")))</f>
        <v xml:space="preserve"> </v>
      </c>
      <c r="Y1371" s="785"/>
      <c r="Z1371" s="663">
        <f>SUBTOTAL(9,Z1372:Z1382)</f>
        <v>0</v>
      </c>
      <c r="AA1371" s="785"/>
      <c r="AB1371" s="663">
        <f>SUBTOTAL(9,AB1372:AB1382)</f>
        <v>0</v>
      </c>
      <c r="AC1371" s="785"/>
      <c r="AD1371" s="663">
        <f>SUBTOTAL(9,AD1372:AD1382)</f>
        <v>0</v>
      </c>
      <c r="AE1371" s="785"/>
      <c r="AF1371" s="663">
        <f>SUBTOTAL(9,AF1372:AF1382)</f>
        <v>0</v>
      </c>
      <c r="AG1371" s="785"/>
      <c r="AH1371" s="663">
        <f>SUBTOTAL(9,AH1372:AH1382)</f>
        <v>0</v>
      </c>
      <c r="AI1371" s="785"/>
      <c r="AJ1371" s="663">
        <f>SUBTOTAL(9,AJ1372:AJ1382)</f>
        <v>0</v>
      </c>
      <c r="AK1371" s="785"/>
      <c r="AL1371" s="663">
        <f>SUBTOTAL(9,AL1372:AL1382)</f>
        <v>0</v>
      </c>
      <c r="AM1371" s="785"/>
      <c r="AN1371" s="663">
        <f>SUBTOTAL(9,AN1372:AN1382)</f>
        <v>0</v>
      </c>
      <c r="AO1371" s="785"/>
      <c r="AP1371" s="663">
        <f>SUBTOTAL(9,AP1372:AP1382)</f>
        <v>0</v>
      </c>
      <c r="AQ1371" s="785"/>
      <c r="AR1371" s="663">
        <f>SUBTOTAL(9,AR1372:AR1382)</f>
        <v>0</v>
      </c>
      <c r="AT1371" s="845">
        <f t="shared" si="4850"/>
        <v>0</v>
      </c>
      <c r="AU1371" s="845">
        <f t="shared" si="4851"/>
        <v>0</v>
      </c>
      <c r="AV1371" s="845">
        <f t="shared" si="4852"/>
        <v>0</v>
      </c>
      <c r="AW1371" s="846" t="e">
        <f t="shared" si="4853"/>
        <v>#DIV/0!</v>
      </c>
      <c r="AY1371" s="781">
        <f t="shared" si="4854"/>
        <v>0</v>
      </c>
      <c r="AZ1371" s="847"/>
      <c r="BA1371" s="781">
        <f t="shared" si="4855"/>
        <v>0</v>
      </c>
      <c r="BB1371" s="847"/>
      <c r="BC1371" s="781">
        <f t="shared" si="4856"/>
        <v>0</v>
      </c>
      <c r="BD1371" s="847"/>
      <c r="BE1371" s="781">
        <f t="shared" si="4857"/>
        <v>0</v>
      </c>
      <c r="BF1371" s="847"/>
      <c r="BG1371" s="781">
        <f t="shared" si="4858"/>
        <v>0</v>
      </c>
      <c r="BH1371" s="847"/>
      <c r="BI1371" s="781">
        <f t="shared" si="4859"/>
        <v>0</v>
      </c>
      <c r="BJ1371" s="847"/>
      <c r="BK1371" s="781">
        <f t="shared" si="4860"/>
        <v>0</v>
      </c>
      <c r="BL1371" s="847"/>
      <c r="BM1371" s="781">
        <f t="shared" si="4861"/>
        <v>0</v>
      </c>
      <c r="BN1371" s="847"/>
      <c r="BO1371" s="781">
        <f t="shared" si="4862"/>
        <v>0</v>
      </c>
      <c r="BP1371" s="847"/>
      <c r="BQ1371" s="781">
        <f t="shared" si="4863"/>
        <v>0</v>
      </c>
      <c r="BR1371" s="847"/>
    </row>
    <row r="1372" spans="1:70" outlineLevel="3">
      <c r="A1372" s="6">
        <v>302890</v>
      </c>
      <c r="B1372" s="10"/>
      <c r="C1372" s="121" t="s">
        <v>273</v>
      </c>
      <c r="D1372" s="66" t="s">
        <v>1072</v>
      </c>
      <c r="E1372" s="43" t="str">
        <f t="shared" ref="E1372:E1380" si="4914">IF(H1372&gt;0,"T","N")</f>
        <v>N</v>
      </c>
      <c r="F1372" s="122" t="s">
        <v>2949</v>
      </c>
      <c r="G1372" s="122" t="s">
        <v>327</v>
      </c>
      <c r="H1372" s="1076"/>
      <c r="I1372" s="1141"/>
      <c r="J1372" s="1142"/>
      <c r="K1372" s="1032">
        <f t="shared" ref="K1372:K1380" si="4915">IF(B1372="E","E",$H1372*I1372)</f>
        <v>0</v>
      </c>
      <c r="L1372" s="208"/>
      <c r="M1372" s="128"/>
      <c r="N1372" s="409"/>
      <c r="O1372" s="409"/>
      <c r="Q1372" s="686" t="s">
        <v>1866</v>
      </c>
      <c r="R1372" s="692" t="s">
        <v>2006</v>
      </c>
      <c r="T1372" s="680" t="str">
        <f>IF(IF(A1372=0,TRUE(),D1372=IFERROR(VLOOKUP(A1372,Zaplecze_Weryfikacja!A:B,2,FALSE),2))=TRUE(),"Tak","Nie")</f>
        <v>Nie</v>
      </c>
      <c r="U1372" s="681" t="str">
        <f>IF(T1372="Tak"," ",IF(IFERROR(VLOOKUP(A1372,Zaplecze_Weryfikacja!A:B,2,FALSE),"Inny numer Lp")="Inny numer Lp","Inny numer Lp",IF(VLOOKUP(A1372,Zaplecze_Weryfikacja!A:B,2,FALSE)=D1372,"Nieznana przyczyna","Inny opis")))</f>
        <v>Inny opis</v>
      </c>
      <c r="Y1372" s="785"/>
      <c r="Z1372" s="309">
        <f t="shared" ref="Z1372:Z1380" si="4916">IF($B1372="E","E",$H1372*Y1372)</f>
        <v>0</v>
      </c>
      <c r="AA1372" s="785"/>
      <c r="AB1372" s="309">
        <f t="shared" ref="AB1372:AB1380" si="4917">IF($B1372="E","E",$H1372*AA1372)</f>
        <v>0</v>
      </c>
      <c r="AC1372" s="785"/>
      <c r="AD1372" s="309">
        <f t="shared" ref="AD1372:AD1380" si="4918">IF($B1372="E","E",$H1372*AC1372)</f>
        <v>0</v>
      </c>
      <c r="AE1372" s="785"/>
      <c r="AF1372" s="309">
        <f t="shared" ref="AF1372:AF1380" si="4919">IF($B1372="E","E",$H1372*AE1372)</f>
        <v>0</v>
      </c>
      <c r="AG1372" s="785"/>
      <c r="AH1372" s="309">
        <f t="shared" ref="AH1372:AH1380" si="4920">IF($B1372="E","E",$H1372*AG1372)</f>
        <v>0</v>
      </c>
      <c r="AI1372" s="785"/>
      <c r="AJ1372" s="309">
        <f t="shared" ref="AJ1372:AJ1380" si="4921">IF($B1372="E","E",$H1372*AI1372)</f>
        <v>0</v>
      </c>
      <c r="AK1372" s="785"/>
      <c r="AL1372" s="309">
        <f t="shared" ref="AL1372:AL1380" si="4922">IF($B1372="E","E",$H1372*AK1372)</f>
        <v>0</v>
      </c>
      <c r="AM1372" s="785"/>
      <c r="AN1372" s="309">
        <f t="shared" ref="AN1372:AN1380" si="4923">IF($B1372="E","E",$H1372*AM1372)</f>
        <v>0</v>
      </c>
      <c r="AO1372" s="785"/>
      <c r="AP1372" s="309">
        <f t="shared" ref="AP1372:AP1380" si="4924">IF($B1372="E","E",$H1372*AO1372)</f>
        <v>0</v>
      </c>
      <c r="AQ1372" s="785"/>
      <c r="AR1372" s="309">
        <f t="shared" ref="AR1372:AR1380" si="4925">IF($B1372="E","E",$H1372*AQ1372)</f>
        <v>0</v>
      </c>
      <c r="AT1372" s="782">
        <f t="shared" si="4850"/>
        <v>0</v>
      </c>
      <c r="AU1372" s="782">
        <f t="shared" si="4851"/>
        <v>0</v>
      </c>
      <c r="AV1372" s="782">
        <f t="shared" si="4852"/>
        <v>0</v>
      </c>
      <c r="AW1372" s="788" t="e">
        <f t="shared" si="4853"/>
        <v>#DIV/0!</v>
      </c>
      <c r="AY1372" s="781">
        <f t="shared" si="4854"/>
        <v>0</v>
      </c>
      <c r="AZ1372" s="777"/>
      <c r="BA1372" s="781">
        <f t="shared" si="4855"/>
        <v>0</v>
      </c>
      <c r="BB1372" s="777"/>
      <c r="BC1372" s="781">
        <f t="shared" si="4856"/>
        <v>0</v>
      </c>
      <c r="BD1372" s="777"/>
      <c r="BE1372" s="781">
        <f t="shared" si="4857"/>
        <v>0</v>
      </c>
      <c r="BF1372" s="777"/>
      <c r="BG1372" s="781">
        <f t="shared" si="4858"/>
        <v>0</v>
      </c>
      <c r="BH1372" s="777"/>
      <c r="BI1372" s="781">
        <f t="shared" si="4859"/>
        <v>0</v>
      </c>
      <c r="BJ1372" s="777"/>
      <c r="BK1372" s="781">
        <f t="shared" si="4860"/>
        <v>0</v>
      </c>
      <c r="BL1372" s="777"/>
      <c r="BM1372" s="781">
        <f t="shared" si="4861"/>
        <v>0</v>
      </c>
      <c r="BN1372" s="777"/>
      <c r="BO1372" s="781">
        <f t="shared" si="4862"/>
        <v>0</v>
      </c>
      <c r="BP1372" s="777"/>
      <c r="BQ1372" s="781">
        <f t="shared" si="4863"/>
        <v>0</v>
      </c>
      <c r="BR1372" s="777"/>
    </row>
    <row r="1373" spans="1:70" outlineLevel="3">
      <c r="A1373" s="6">
        <v>302891</v>
      </c>
      <c r="B1373" s="10"/>
      <c r="C1373" s="121" t="s">
        <v>273</v>
      </c>
      <c r="D1373" s="66" t="s">
        <v>64</v>
      </c>
      <c r="E1373" s="43" t="str">
        <f t="shared" si="4914"/>
        <v>N</v>
      </c>
      <c r="F1373" s="122"/>
      <c r="G1373" s="122" t="s">
        <v>327</v>
      </c>
      <c r="H1373" s="1076"/>
      <c r="I1373" s="1141"/>
      <c r="J1373" s="1142"/>
      <c r="K1373" s="1032">
        <f t="shared" si="4915"/>
        <v>0</v>
      </c>
      <c r="L1373" s="208"/>
      <c r="M1373" s="128"/>
      <c r="N1373" s="409"/>
      <c r="O1373" s="409"/>
      <c r="Q1373" s="684" t="s">
        <v>1890</v>
      </c>
      <c r="R1373" s="692" t="s">
        <v>2006</v>
      </c>
      <c r="T1373" s="680" t="str">
        <f>IF(IF(A1373=0,TRUE(),D1373=IFERROR(VLOOKUP(A1373,Zaplecze_Weryfikacja!A:B,2,FALSE),2))=TRUE(),"Tak","Nie")</f>
        <v>Nie</v>
      </c>
      <c r="U1373" s="681" t="str">
        <f>IF(T1373="Tak"," ",IF(IFERROR(VLOOKUP(A1373,Zaplecze_Weryfikacja!A:B,2,FALSE),"Inny numer Lp")="Inny numer Lp","Inny numer Lp",IF(VLOOKUP(A1373,Zaplecze_Weryfikacja!A:B,2,FALSE)=D1373,"Nieznana przyczyna","Inny opis")))</f>
        <v>Inny opis</v>
      </c>
      <c r="Y1373" s="785"/>
      <c r="Z1373" s="309">
        <f t="shared" si="4916"/>
        <v>0</v>
      </c>
      <c r="AA1373" s="785"/>
      <c r="AB1373" s="309">
        <f t="shared" si="4917"/>
        <v>0</v>
      </c>
      <c r="AC1373" s="785"/>
      <c r="AD1373" s="309">
        <f t="shared" si="4918"/>
        <v>0</v>
      </c>
      <c r="AE1373" s="785"/>
      <c r="AF1373" s="309">
        <f t="shared" si="4919"/>
        <v>0</v>
      </c>
      <c r="AG1373" s="785"/>
      <c r="AH1373" s="309">
        <f t="shared" si="4920"/>
        <v>0</v>
      </c>
      <c r="AI1373" s="785"/>
      <c r="AJ1373" s="309">
        <f t="shared" si="4921"/>
        <v>0</v>
      </c>
      <c r="AK1373" s="785"/>
      <c r="AL1373" s="309">
        <f t="shared" si="4922"/>
        <v>0</v>
      </c>
      <c r="AM1373" s="785"/>
      <c r="AN1373" s="309">
        <f t="shared" si="4923"/>
        <v>0</v>
      </c>
      <c r="AO1373" s="785"/>
      <c r="AP1373" s="309">
        <f t="shared" si="4924"/>
        <v>0</v>
      </c>
      <c r="AQ1373" s="785"/>
      <c r="AR1373" s="309">
        <f t="shared" si="4925"/>
        <v>0</v>
      </c>
      <c r="AT1373" s="782">
        <f t="shared" si="4850"/>
        <v>0</v>
      </c>
      <c r="AU1373" s="782">
        <f t="shared" si="4851"/>
        <v>0</v>
      </c>
      <c r="AV1373" s="782">
        <f t="shared" si="4852"/>
        <v>0</v>
      </c>
      <c r="AW1373" s="788" t="e">
        <f t="shared" si="4853"/>
        <v>#DIV/0!</v>
      </c>
      <c r="AY1373" s="781">
        <f t="shared" si="4854"/>
        <v>0</v>
      </c>
      <c r="AZ1373" s="777"/>
      <c r="BA1373" s="781">
        <f t="shared" si="4855"/>
        <v>0</v>
      </c>
      <c r="BB1373" s="777"/>
      <c r="BC1373" s="781">
        <f t="shared" si="4856"/>
        <v>0</v>
      </c>
      <c r="BD1373" s="777"/>
      <c r="BE1373" s="781">
        <f t="shared" si="4857"/>
        <v>0</v>
      </c>
      <c r="BF1373" s="777"/>
      <c r="BG1373" s="781">
        <f t="shared" si="4858"/>
        <v>0</v>
      </c>
      <c r="BH1373" s="777"/>
      <c r="BI1373" s="781">
        <f t="shared" si="4859"/>
        <v>0</v>
      </c>
      <c r="BJ1373" s="777"/>
      <c r="BK1373" s="781">
        <f t="shared" si="4860"/>
        <v>0</v>
      </c>
      <c r="BL1373" s="777"/>
      <c r="BM1373" s="781">
        <f t="shared" si="4861"/>
        <v>0</v>
      </c>
      <c r="BN1373" s="777"/>
      <c r="BO1373" s="781">
        <f t="shared" si="4862"/>
        <v>0</v>
      </c>
      <c r="BP1373" s="777"/>
      <c r="BQ1373" s="781">
        <f t="shared" si="4863"/>
        <v>0</v>
      </c>
      <c r="BR1373" s="777"/>
    </row>
    <row r="1374" spans="1:70" outlineLevel="3">
      <c r="A1374" s="6">
        <v>302892</v>
      </c>
      <c r="B1374" s="10"/>
      <c r="C1374" s="121" t="s">
        <v>273</v>
      </c>
      <c r="D1374" s="193" t="s">
        <v>1052</v>
      </c>
      <c r="E1374" s="43" t="str">
        <f t="shared" si="4914"/>
        <v>N</v>
      </c>
      <c r="F1374" s="122" t="s">
        <v>2972</v>
      </c>
      <c r="G1374" s="122" t="s">
        <v>324</v>
      </c>
      <c r="H1374" s="1076"/>
      <c r="I1374" s="1141"/>
      <c r="J1374" s="1142"/>
      <c r="K1374" s="1032">
        <f t="shared" si="4915"/>
        <v>0</v>
      </c>
      <c r="L1374" s="208"/>
      <c r="M1374" s="128"/>
      <c r="N1374" s="409"/>
      <c r="O1374" s="409"/>
      <c r="Q1374" s="684" t="s">
        <v>1871</v>
      </c>
      <c r="R1374" s="692" t="s">
        <v>2006</v>
      </c>
      <c r="T1374" s="680" t="str">
        <f>IF(IF(A1374=0,TRUE(),D1374=IFERROR(VLOOKUP(A1374,Zaplecze_Weryfikacja!A:B,2,FALSE),2))=TRUE(),"Tak","Nie")</f>
        <v>Nie</v>
      </c>
      <c r="U1374" s="681" t="str">
        <f>IF(T1374="Tak"," ",IF(IFERROR(VLOOKUP(A1374,Zaplecze_Weryfikacja!A:B,2,FALSE),"Inny numer Lp")="Inny numer Lp","Inny numer Lp",IF(VLOOKUP(A1374,Zaplecze_Weryfikacja!A:B,2,FALSE)=D1374,"Nieznana przyczyna","Inny opis")))</f>
        <v>Inny opis</v>
      </c>
      <c r="Y1374" s="785"/>
      <c r="Z1374" s="309">
        <f t="shared" si="4916"/>
        <v>0</v>
      </c>
      <c r="AA1374" s="785"/>
      <c r="AB1374" s="309">
        <f t="shared" si="4917"/>
        <v>0</v>
      </c>
      <c r="AC1374" s="785"/>
      <c r="AD1374" s="309">
        <f t="shared" si="4918"/>
        <v>0</v>
      </c>
      <c r="AE1374" s="785"/>
      <c r="AF1374" s="309">
        <f t="shared" si="4919"/>
        <v>0</v>
      </c>
      <c r="AG1374" s="785"/>
      <c r="AH1374" s="309">
        <f t="shared" si="4920"/>
        <v>0</v>
      </c>
      <c r="AI1374" s="785"/>
      <c r="AJ1374" s="309">
        <f t="shared" si="4921"/>
        <v>0</v>
      </c>
      <c r="AK1374" s="785"/>
      <c r="AL1374" s="309">
        <f t="shared" si="4922"/>
        <v>0</v>
      </c>
      <c r="AM1374" s="785"/>
      <c r="AN1374" s="309">
        <f t="shared" si="4923"/>
        <v>0</v>
      </c>
      <c r="AO1374" s="785"/>
      <c r="AP1374" s="309">
        <f t="shared" si="4924"/>
        <v>0</v>
      </c>
      <c r="AQ1374" s="785"/>
      <c r="AR1374" s="309">
        <f t="shared" si="4925"/>
        <v>0</v>
      </c>
      <c r="AT1374" s="782">
        <f t="shared" si="4850"/>
        <v>0</v>
      </c>
      <c r="AU1374" s="782">
        <f t="shared" si="4851"/>
        <v>0</v>
      </c>
      <c r="AV1374" s="782">
        <f t="shared" si="4852"/>
        <v>0</v>
      </c>
      <c r="AW1374" s="788" t="e">
        <f t="shared" si="4853"/>
        <v>#DIV/0!</v>
      </c>
      <c r="AY1374" s="781">
        <f t="shared" si="4854"/>
        <v>0</v>
      </c>
      <c r="AZ1374" s="777"/>
      <c r="BA1374" s="781">
        <f t="shared" si="4855"/>
        <v>0</v>
      </c>
      <c r="BB1374" s="777"/>
      <c r="BC1374" s="781">
        <f t="shared" si="4856"/>
        <v>0</v>
      </c>
      <c r="BD1374" s="777"/>
      <c r="BE1374" s="781">
        <f t="shared" si="4857"/>
        <v>0</v>
      </c>
      <c r="BF1374" s="777"/>
      <c r="BG1374" s="781">
        <f t="shared" si="4858"/>
        <v>0</v>
      </c>
      <c r="BH1374" s="777"/>
      <c r="BI1374" s="781">
        <f t="shared" si="4859"/>
        <v>0</v>
      </c>
      <c r="BJ1374" s="777"/>
      <c r="BK1374" s="781">
        <f t="shared" si="4860"/>
        <v>0</v>
      </c>
      <c r="BL1374" s="777"/>
      <c r="BM1374" s="781">
        <f t="shared" si="4861"/>
        <v>0</v>
      </c>
      <c r="BN1374" s="777"/>
      <c r="BO1374" s="781">
        <f t="shared" si="4862"/>
        <v>0</v>
      </c>
      <c r="BP1374" s="777"/>
      <c r="BQ1374" s="781">
        <f t="shared" si="4863"/>
        <v>0</v>
      </c>
      <c r="BR1374" s="777"/>
    </row>
    <row r="1375" spans="1:70" ht="28.5" outlineLevel="3">
      <c r="A1375" s="6">
        <v>302893</v>
      </c>
      <c r="B1375" s="10"/>
      <c r="C1375" s="121" t="s">
        <v>273</v>
      </c>
      <c r="D1375" s="193" t="s">
        <v>1024</v>
      </c>
      <c r="E1375" s="43" t="str">
        <f t="shared" si="4914"/>
        <v>N</v>
      </c>
      <c r="F1375" s="55" t="s">
        <v>2973</v>
      </c>
      <c r="G1375" s="122" t="s">
        <v>325</v>
      </c>
      <c r="H1375" s="1076"/>
      <c r="I1375" s="1141"/>
      <c r="J1375" s="1142"/>
      <c r="K1375" s="1032">
        <f t="shared" si="4915"/>
        <v>0</v>
      </c>
      <c r="L1375" s="208"/>
      <c r="M1375" s="128"/>
      <c r="N1375" s="409"/>
      <c r="O1375" s="409"/>
      <c r="Q1375" s="684" t="s">
        <v>1885</v>
      </c>
      <c r="R1375" s="692" t="s">
        <v>2006</v>
      </c>
      <c r="T1375" s="680" t="str">
        <f>IF(IF(A1375=0,TRUE(),D1375=IFERROR(VLOOKUP(A1375,Zaplecze_Weryfikacja!A:B,2,FALSE),2))=TRUE(),"Tak","Nie")</f>
        <v>Nie</v>
      </c>
      <c r="U1375" s="681" t="str">
        <f>IF(T1375="Tak"," ",IF(IFERROR(VLOOKUP(A1375,Zaplecze_Weryfikacja!A:B,2,FALSE),"Inny numer Lp")="Inny numer Lp","Inny numer Lp",IF(VLOOKUP(A1375,Zaplecze_Weryfikacja!A:B,2,FALSE)=D1375,"Nieznana przyczyna","Inny opis")))</f>
        <v>Inny opis</v>
      </c>
      <c r="Y1375" s="785"/>
      <c r="Z1375" s="309">
        <f t="shared" si="4916"/>
        <v>0</v>
      </c>
      <c r="AA1375" s="785"/>
      <c r="AB1375" s="309">
        <f t="shared" si="4917"/>
        <v>0</v>
      </c>
      <c r="AC1375" s="785"/>
      <c r="AD1375" s="309">
        <f t="shared" si="4918"/>
        <v>0</v>
      </c>
      <c r="AE1375" s="785"/>
      <c r="AF1375" s="309">
        <f t="shared" si="4919"/>
        <v>0</v>
      </c>
      <c r="AG1375" s="785"/>
      <c r="AH1375" s="309">
        <f t="shared" si="4920"/>
        <v>0</v>
      </c>
      <c r="AI1375" s="785"/>
      <c r="AJ1375" s="309">
        <f t="shared" si="4921"/>
        <v>0</v>
      </c>
      <c r="AK1375" s="785"/>
      <c r="AL1375" s="309">
        <f t="shared" si="4922"/>
        <v>0</v>
      </c>
      <c r="AM1375" s="785"/>
      <c r="AN1375" s="309">
        <f t="shared" si="4923"/>
        <v>0</v>
      </c>
      <c r="AO1375" s="785"/>
      <c r="AP1375" s="309">
        <f t="shared" si="4924"/>
        <v>0</v>
      </c>
      <c r="AQ1375" s="785"/>
      <c r="AR1375" s="309">
        <f t="shared" si="4925"/>
        <v>0</v>
      </c>
      <c r="AT1375" s="782">
        <f t="shared" si="4850"/>
        <v>0</v>
      </c>
      <c r="AU1375" s="782">
        <f t="shared" si="4851"/>
        <v>0</v>
      </c>
      <c r="AV1375" s="782">
        <f t="shared" si="4852"/>
        <v>0</v>
      </c>
      <c r="AW1375" s="788" t="e">
        <f t="shared" si="4853"/>
        <v>#DIV/0!</v>
      </c>
      <c r="AY1375" s="781">
        <f t="shared" si="4854"/>
        <v>0</v>
      </c>
      <c r="AZ1375" s="777"/>
      <c r="BA1375" s="781">
        <f t="shared" si="4855"/>
        <v>0</v>
      </c>
      <c r="BB1375" s="777"/>
      <c r="BC1375" s="781">
        <f t="shared" si="4856"/>
        <v>0</v>
      </c>
      <c r="BD1375" s="777"/>
      <c r="BE1375" s="781">
        <f t="shared" si="4857"/>
        <v>0</v>
      </c>
      <c r="BF1375" s="777"/>
      <c r="BG1375" s="781">
        <f t="shared" si="4858"/>
        <v>0</v>
      </c>
      <c r="BH1375" s="777"/>
      <c r="BI1375" s="781">
        <f t="shared" si="4859"/>
        <v>0</v>
      </c>
      <c r="BJ1375" s="777"/>
      <c r="BK1375" s="781">
        <f t="shared" si="4860"/>
        <v>0</v>
      </c>
      <c r="BL1375" s="777"/>
      <c r="BM1375" s="781">
        <f t="shared" si="4861"/>
        <v>0</v>
      </c>
      <c r="BN1375" s="777"/>
      <c r="BO1375" s="781">
        <f t="shared" si="4862"/>
        <v>0</v>
      </c>
      <c r="BP1375" s="777"/>
      <c r="BQ1375" s="781">
        <f t="shared" si="4863"/>
        <v>0</v>
      </c>
      <c r="BR1375" s="777"/>
    </row>
    <row r="1376" spans="1:70" ht="28.5" outlineLevel="3">
      <c r="A1376" s="6">
        <v>302894</v>
      </c>
      <c r="B1376" s="10"/>
      <c r="C1376" s="121" t="s">
        <v>273</v>
      </c>
      <c r="D1376" s="209" t="s">
        <v>1066</v>
      </c>
      <c r="E1376" s="43" t="str">
        <f t="shared" si="4914"/>
        <v>N</v>
      </c>
      <c r="F1376" s="45" t="s">
        <v>2975</v>
      </c>
      <c r="G1376" s="122" t="s">
        <v>325</v>
      </c>
      <c r="H1376" s="1076"/>
      <c r="I1376" s="1141"/>
      <c r="J1376" s="1142"/>
      <c r="K1376" s="1032">
        <f t="shared" si="4915"/>
        <v>0</v>
      </c>
      <c r="L1376" s="208"/>
      <c r="M1376" s="128"/>
      <c r="N1376" s="409"/>
      <c r="O1376" s="409"/>
      <c r="Q1376" s="684" t="s">
        <v>1885</v>
      </c>
      <c r="R1376" s="692" t="s">
        <v>2006</v>
      </c>
      <c r="T1376" s="680" t="str">
        <f>IF(IF(A1376=0,TRUE(),D1376=IFERROR(VLOOKUP(A1376,Zaplecze_Weryfikacja!A:B,2,FALSE),2))=TRUE(),"Tak","Nie")</f>
        <v>Nie</v>
      </c>
      <c r="U1376" s="681" t="str">
        <f>IF(T1376="Tak"," ",IF(IFERROR(VLOOKUP(A1376,Zaplecze_Weryfikacja!A:B,2,FALSE),"Inny numer Lp")="Inny numer Lp","Inny numer Lp",IF(VLOOKUP(A1376,Zaplecze_Weryfikacja!A:B,2,FALSE)=D1376,"Nieznana przyczyna","Inny opis")))</f>
        <v>Inny opis</v>
      </c>
      <c r="Y1376" s="785"/>
      <c r="Z1376" s="309">
        <f t="shared" si="4916"/>
        <v>0</v>
      </c>
      <c r="AA1376" s="785"/>
      <c r="AB1376" s="309">
        <f t="shared" si="4917"/>
        <v>0</v>
      </c>
      <c r="AC1376" s="785"/>
      <c r="AD1376" s="309">
        <f t="shared" si="4918"/>
        <v>0</v>
      </c>
      <c r="AE1376" s="785"/>
      <c r="AF1376" s="309">
        <f t="shared" si="4919"/>
        <v>0</v>
      </c>
      <c r="AG1376" s="785"/>
      <c r="AH1376" s="309">
        <f t="shared" si="4920"/>
        <v>0</v>
      </c>
      <c r="AI1376" s="785"/>
      <c r="AJ1376" s="309">
        <f t="shared" si="4921"/>
        <v>0</v>
      </c>
      <c r="AK1376" s="785"/>
      <c r="AL1376" s="309">
        <f t="shared" si="4922"/>
        <v>0</v>
      </c>
      <c r="AM1376" s="785"/>
      <c r="AN1376" s="309">
        <f t="shared" si="4923"/>
        <v>0</v>
      </c>
      <c r="AO1376" s="785"/>
      <c r="AP1376" s="309">
        <f t="shared" si="4924"/>
        <v>0</v>
      </c>
      <c r="AQ1376" s="785"/>
      <c r="AR1376" s="309">
        <f t="shared" si="4925"/>
        <v>0</v>
      </c>
      <c r="AT1376" s="782">
        <f t="shared" si="4850"/>
        <v>0</v>
      </c>
      <c r="AU1376" s="782">
        <f t="shared" si="4851"/>
        <v>0</v>
      </c>
      <c r="AV1376" s="782">
        <f t="shared" si="4852"/>
        <v>0</v>
      </c>
      <c r="AW1376" s="788" t="e">
        <f t="shared" si="4853"/>
        <v>#DIV/0!</v>
      </c>
      <c r="AY1376" s="781">
        <f t="shared" si="4854"/>
        <v>0</v>
      </c>
      <c r="AZ1376" s="777"/>
      <c r="BA1376" s="781">
        <f t="shared" si="4855"/>
        <v>0</v>
      </c>
      <c r="BB1376" s="777"/>
      <c r="BC1376" s="781">
        <f t="shared" si="4856"/>
        <v>0</v>
      </c>
      <c r="BD1376" s="777"/>
      <c r="BE1376" s="781">
        <f t="shared" si="4857"/>
        <v>0</v>
      </c>
      <c r="BF1376" s="777"/>
      <c r="BG1376" s="781">
        <f t="shared" si="4858"/>
        <v>0</v>
      </c>
      <c r="BH1376" s="777"/>
      <c r="BI1376" s="781">
        <f t="shared" si="4859"/>
        <v>0</v>
      </c>
      <c r="BJ1376" s="777"/>
      <c r="BK1376" s="781">
        <f t="shared" si="4860"/>
        <v>0</v>
      </c>
      <c r="BL1376" s="777"/>
      <c r="BM1376" s="781">
        <f t="shared" si="4861"/>
        <v>0</v>
      </c>
      <c r="BN1376" s="777"/>
      <c r="BO1376" s="781">
        <f t="shared" si="4862"/>
        <v>0</v>
      </c>
      <c r="BP1376" s="777"/>
      <c r="BQ1376" s="781">
        <f t="shared" si="4863"/>
        <v>0</v>
      </c>
      <c r="BR1376" s="777"/>
    </row>
    <row r="1377" spans="1:70" outlineLevel="3">
      <c r="A1377" s="6">
        <v>302895</v>
      </c>
      <c r="B1377" s="10"/>
      <c r="C1377" s="121" t="s">
        <v>273</v>
      </c>
      <c r="D1377" s="205" t="s">
        <v>1063</v>
      </c>
      <c r="E1377" s="43" t="str">
        <f t="shared" si="4914"/>
        <v>N</v>
      </c>
      <c r="F1377" s="122"/>
      <c r="G1377" s="122" t="s">
        <v>327</v>
      </c>
      <c r="H1377" s="1076"/>
      <c r="I1377" s="1141"/>
      <c r="J1377" s="1142"/>
      <c r="K1377" s="1032">
        <f t="shared" si="4915"/>
        <v>0</v>
      </c>
      <c r="L1377" s="208"/>
      <c r="M1377" s="128"/>
      <c r="N1377" s="409"/>
      <c r="O1377" s="409"/>
      <c r="Q1377" s="684" t="s">
        <v>1887</v>
      </c>
      <c r="R1377" s="692" t="s">
        <v>2006</v>
      </c>
      <c r="T1377" s="680" t="str">
        <f>IF(IF(A1377=0,TRUE(),D1377=IFERROR(VLOOKUP(A1377,Zaplecze_Weryfikacja!A:B,2,FALSE),2))=TRUE(),"Tak","Nie")</f>
        <v>Nie</v>
      </c>
      <c r="U1377" s="681" t="str">
        <f>IF(T1377="Tak"," ",IF(IFERROR(VLOOKUP(A1377,Zaplecze_Weryfikacja!A:B,2,FALSE),"Inny numer Lp")="Inny numer Lp","Inny numer Lp",IF(VLOOKUP(A1377,Zaplecze_Weryfikacja!A:B,2,FALSE)=D1377,"Nieznana przyczyna","Inny opis")))</f>
        <v>Inny opis</v>
      </c>
      <c r="Y1377" s="785"/>
      <c r="Z1377" s="309">
        <f t="shared" si="4916"/>
        <v>0</v>
      </c>
      <c r="AA1377" s="785"/>
      <c r="AB1377" s="309">
        <f t="shared" si="4917"/>
        <v>0</v>
      </c>
      <c r="AC1377" s="785"/>
      <c r="AD1377" s="309">
        <f t="shared" si="4918"/>
        <v>0</v>
      </c>
      <c r="AE1377" s="785"/>
      <c r="AF1377" s="309">
        <f t="shared" si="4919"/>
        <v>0</v>
      </c>
      <c r="AG1377" s="785"/>
      <c r="AH1377" s="309">
        <f t="shared" si="4920"/>
        <v>0</v>
      </c>
      <c r="AI1377" s="785"/>
      <c r="AJ1377" s="309">
        <f t="shared" si="4921"/>
        <v>0</v>
      </c>
      <c r="AK1377" s="785"/>
      <c r="AL1377" s="309">
        <f t="shared" si="4922"/>
        <v>0</v>
      </c>
      <c r="AM1377" s="785"/>
      <c r="AN1377" s="309">
        <f t="shared" si="4923"/>
        <v>0</v>
      </c>
      <c r="AO1377" s="785"/>
      <c r="AP1377" s="309">
        <f t="shared" si="4924"/>
        <v>0</v>
      </c>
      <c r="AQ1377" s="785"/>
      <c r="AR1377" s="309">
        <f t="shared" si="4925"/>
        <v>0</v>
      </c>
      <c r="AT1377" s="782">
        <f t="shared" si="4850"/>
        <v>0</v>
      </c>
      <c r="AU1377" s="782">
        <f t="shared" si="4851"/>
        <v>0</v>
      </c>
      <c r="AV1377" s="782">
        <f t="shared" si="4852"/>
        <v>0</v>
      </c>
      <c r="AW1377" s="788" t="e">
        <f t="shared" si="4853"/>
        <v>#DIV/0!</v>
      </c>
      <c r="AY1377" s="781">
        <f t="shared" si="4854"/>
        <v>0</v>
      </c>
      <c r="AZ1377" s="777"/>
      <c r="BA1377" s="781">
        <f t="shared" si="4855"/>
        <v>0</v>
      </c>
      <c r="BB1377" s="777"/>
      <c r="BC1377" s="781">
        <f t="shared" si="4856"/>
        <v>0</v>
      </c>
      <c r="BD1377" s="777"/>
      <c r="BE1377" s="781">
        <f t="shared" si="4857"/>
        <v>0</v>
      </c>
      <c r="BF1377" s="777"/>
      <c r="BG1377" s="781">
        <f t="shared" si="4858"/>
        <v>0</v>
      </c>
      <c r="BH1377" s="777"/>
      <c r="BI1377" s="781">
        <f t="shared" si="4859"/>
        <v>0</v>
      </c>
      <c r="BJ1377" s="777"/>
      <c r="BK1377" s="781">
        <f t="shared" si="4860"/>
        <v>0</v>
      </c>
      <c r="BL1377" s="777"/>
      <c r="BM1377" s="781">
        <f t="shared" si="4861"/>
        <v>0</v>
      </c>
      <c r="BN1377" s="777"/>
      <c r="BO1377" s="781">
        <f t="shared" si="4862"/>
        <v>0</v>
      </c>
      <c r="BP1377" s="777"/>
      <c r="BQ1377" s="781">
        <f t="shared" si="4863"/>
        <v>0</v>
      </c>
      <c r="BR1377" s="777"/>
    </row>
    <row r="1378" spans="1:70" outlineLevel="3">
      <c r="A1378" s="6">
        <v>302896</v>
      </c>
      <c r="B1378" s="10"/>
      <c r="C1378" s="121" t="s">
        <v>273</v>
      </c>
      <c r="D1378" s="177" t="s">
        <v>1061</v>
      </c>
      <c r="E1378" s="43" t="str">
        <f t="shared" si="4914"/>
        <v>N</v>
      </c>
      <c r="F1378" s="90"/>
      <c r="G1378" s="122" t="s">
        <v>23</v>
      </c>
      <c r="H1378" s="1076"/>
      <c r="I1378" s="1141"/>
      <c r="J1378" s="1142"/>
      <c r="K1378" s="1032">
        <f t="shared" si="4915"/>
        <v>0</v>
      </c>
      <c r="L1378" s="208"/>
      <c r="M1378" s="128"/>
      <c r="N1378" s="409"/>
      <c r="O1378" s="409"/>
      <c r="Q1378" s="684" t="s">
        <v>1887</v>
      </c>
      <c r="R1378" s="692" t="s">
        <v>2006</v>
      </c>
      <c r="T1378" s="680" t="str">
        <f>IF(IF(A1378=0,TRUE(),D1378=IFERROR(VLOOKUP(A1378,Zaplecze_Weryfikacja!A:B,2,FALSE),2))=TRUE(),"Tak","Nie")</f>
        <v>Nie</v>
      </c>
      <c r="U1378" s="681" t="str">
        <f>IF(T1378="Tak"," ",IF(IFERROR(VLOOKUP(A1378,Zaplecze_Weryfikacja!A:B,2,FALSE),"Inny numer Lp")="Inny numer Lp","Inny numer Lp",IF(VLOOKUP(A1378,Zaplecze_Weryfikacja!A:B,2,FALSE)=D1378,"Nieznana przyczyna","Inny opis")))</f>
        <v>Inny opis</v>
      </c>
      <c r="Y1378" s="785"/>
      <c r="Z1378" s="309">
        <f t="shared" si="4916"/>
        <v>0</v>
      </c>
      <c r="AA1378" s="785"/>
      <c r="AB1378" s="309">
        <f t="shared" si="4917"/>
        <v>0</v>
      </c>
      <c r="AC1378" s="785"/>
      <c r="AD1378" s="309">
        <f t="shared" si="4918"/>
        <v>0</v>
      </c>
      <c r="AE1378" s="785"/>
      <c r="AF1378" s="309">
        <f t="shared" si="4919"/>
        <v>0</v>
      </c>
      <c r="AG1378" s="785"/>
      <c r="AH1378" s="309">
        <f t="shared" si="4920"/>
        <v>0</v>
      </c>
      <c r="AI1378" s="785"/>
      <c r="AJ1378" s="309">
        <f t="shared" si="4921"/>
        <v>0</v>
      </c>
      <c r="AK1378" s="785"/>
      <c r="AL1378" s="309">
        <f t="shared" si="4922"/>
        <v>0</v>
      </c>
      <c r="AM1378" s="785"/>
      <c r="AN1378" s="309">
        <f t="shared" si="4923"/>
        <v>0</v>
      </c>
      <c r="AO1378" s="785"/>
      <c r="AP1378" s="309">
        <f t="shared" si="4924"/>
        <v>0</v>
      </c>
      <c r="AQ1378" s="785"/>
      <c r="AR1378" s="309">
        <f t="shared" si="4925"/>
        <v>0</v>
      </c>
      <c r="AT1378" s="782">
        <f t="shared" si="4850"/>
        <v>0</v>
      </c>
      <c r="AU1378" s="782">
        <f t="shared" si="4851"/>
        <v>0</v>
      </c>
      <c r="AV1378" s="782">
        <f t="shared" si="4852"/>
        <v>0</v>
      </c>
      <c r="AW1378" s="788" t="e">
        <f t="shared" si="4853"/>
        <v>#DIV/0!</v>
      </c>
      <c r="AY1378" s="781">
        <f t="shared" si="4854"/>
        <v>0</v>
      </c>
      <c r="AZ1378" s="777"/>
      <c r="BA1378" s="781">
        <f t="shared" si="4855"/>
        <v>0</v>
      </c>
      <c r="BB1378" s="777"/>
      <c r="BC1378" s="781">
        <f t="shared" si="4856"/>
        <v>0</v>
      </c>
      <c r="BD1378" s="777"/>
      <c r="BE1378" s="781">
        <f t="shared" si="4857"/>
        <v>0</v>
      </c>
      <c r="BF1378" s="777"/>
      <c r="BG1378" s="781">
        <f t="shared" si="4858"/>
        <v>0</v>
      </c>
      <c r="BH1378" s="777"/>
      <c r="BI1378" s="781">
        <f t="shared" si="4859"/>
        <v>0</v>
      </c>
      <c r="BJ1378" s="777"/>
      <c r="BK1378" s="781">
        <f t="shared" si="4860"/>
        <v>0</v>
      </c>
      <c r="BL1378" s="777"/>
      <c r="BM1378" s="781">
        <f t="shared" si="4861"/>
        <v>0</v>
      </c>
      <c r="BN1378" s="777"/>
      <c r="BO1378" s="781">
        <f t="shared" si="4862"/>
        <v>0</v>
      </c>
      <c r="BP1378" s="777"/>
      <c r="BQ1378" s="781">
        <f t="shared" si="4863"/>
        <v>0</v>
      </c>
      <c r="BR1378" s="777"/>
    </row>
    <row r="1379" spans="1:70" outlineLevel="3">
      <c r="A1379" s="6">
        <v>302897</v>
      </c>
      <c r="B1379" s="10"/>
      <c r="C1379" s="121" t="s">
        <v>273</v>
      </c>
      <c r="D1379" s="211" t="s">
        <v>1064</v>
      </c>
      <c r="E1379" s="43" t="str">
        <f t="shared" si="4914"/>
        <v>N</v>
      </c>
      <c r="F1379" s="122"/>
      <c r="G1379" s="122" t="s">
        <v>324</v>
      </c>
      <c r="H1379" s="1076"/>
      <c r="I1379" s="1141"/>
      <c r="J1379" s="1142"/>
      <c r="K1379" s="1032">
        <f t="shared" si="4915"/>
        <v>0</v>
      </c>
      <c r="L1379" s="208"/>
      <c r="M1379" s="128"/>
      <c r="N1379" s="409"/>
      <c r="O1379" s="409"/>
      <c r="Q1379" s="684" t="s">
        <v>1862</v>
      </c>
      <c r="R1379" s="692" t="s">
        <v>2006</v>
      </c>
      <c r="T1379" s="680" t="str">
        <f>IF(IF(A1379=0,TRUE(),D1379=IFERROR(VLOOKUP(A1379,Zaplecze_Weryfikacja!A:B,2,FALSE),2))=TRUE(),"Tak","Nie")</f>
        <v>Nie</v>
      </c>
      <c r="U1379" s="681" t="str">
        <f>IF(T1379="Tak"," ",IF(IFERROR(VLOOKUP(A1379,Zaplecze_Weryfikacja!A:B,2,FALSE),"Inny numer Lp")="Inny numer Lp","Inny numer Lp",IF(VLOOKUP(A1379,Zaplecze_Weryfikacja!A:B,2,FALSE)=D1379,"Nieznana przyczyna","Inny opis")))</f>
        <v>Inny opis</v>
      </c>
      <c r="Y1379" s="785"/>
      <c r="Z1379" s="309">
        <f t="shared" si="4916"/>
        <v>0</v>
      </c>
      <c r="AA1379" s="785"/>
      <c r="AB1379" s="309">
        <f t="shared" si="4917"/>
        <v>0</v>
      </c>
      <c r="AC1379" s="785"/>
      <c r="AD1379" s="309">
        <f t="shared" si="4918"/>
        <v>0</v>
      </c>
      <c r="AE1379" s="785"/>
      <c r="AF1379" s="309">
        <f t="shared" si="4919"/>
        <v>0</v>
      </c>
      <c r="AG1379" s="785"/>
      <c r="AH1379" s="309">
        <f t="shared" si="4920"/>
        <v>0</v>
      </c>
      <c r="AI1379" s="785"/>
      <c r="AJ1379" s="309">
        <f t="shared" si="4921"/>
        <v>0</v>
      </c>
      <c r="AK1379" s="785"/>
      <c r="AL1379" s="309">
        <f t="shared" si="4922"/>
        <v>0</v>
      </c>
      <c r="AM1379" s="785"/>
      <c r="AN1379" s="309">
        <f t="shared" si="4923"/>
        <v>0</v>
      </c>
      <c r="AO1379" s="785"/>
      <c r="AP1379" s="309">
        <f t="shared" si="4924"/>
        <v>0</v>
      </c>
      <c r="AQ1379" s="785"/>
      <c r="AR1379" s="309">
        <f t="shared" si="4925"/>
        <v>0</v>
      </c>
      <c r="AT1379" s="782">
        <f t="shared" si="4850"/>
        <v>0</v>
      </c>
      <c r="AU1379" s="782">
        <f t="shared" si="4851"/>
        <v>0</v>
      </c>
      <c r="AV1379" s="782">
        <f t="shared" si="4852"/>
        <v>0</v>
      </c>
      <c r="AW1379" s="788" t="e">
        <f t="shared" si="4853"/>
        <v>#DIV/0!</v>
      </c>
      <c r="AY1379" s="781">
        <f t="shared" si="4854"/>
        <v>0</v>
      </c>
      <c r="AZ1379" s="777"/>
      <c r="BA1379" s="781">
        <f t="shared" si="4855"/>
        <v>0</v>
      </c>
      <c r="BB1379" s="777"/>
      <c r="BC1379" s="781">
        <f t="shared" si="4856"/>
        <v>0</v>
      </c>
      <c r="BD1379" s="777"/>
      <c r="BE1379" s="781">
        <f t="shared" si="4857"/>
        <v>0</v>
      </c>
      <c r="BF1379" s="777"/>
      <c r="BG1379" s="781">
        <f t="shared" si="4858"/>
        <v>0</v>
      </c>
      <c r="BH1379" s="777"/>
      <c r="BI1379" s="781">
        <f t="shared" si="4859"/>
        <v>0</v>
      </c>
      <c r="BJ1379" s="777"/>
      <c r="BK1379" s="781">
        <f t="shared" si="4860"/>
        <v>0</v>
      </c>
      <c r="BL1379" s="777"/>
      <c r="BM1379" s="781">
        <f t="shared" si="4861"/>
        <v>0</v>
      </c>
      <c r="BN1379" s="777"/>
      <c r="BO1379" s="781">
        <f t="shared" si="4862"/>
        <v>0</v>
      </c>
      <c r="BP1379" s="777"/>
      <c r="BQ1379" s="781">
        <f t="shared" si="4863"/>
        <v>0</v>
      </c>
      <c r="BR1379" s="777"/>
    </row>
    <row r="1380" spans="1:70" outlineLevel="3">
      <c r="A1380" s="6">
        <v>302898</v>
      </c>
      <c r="B1380" s="10"/>
      <c r="C1380" s="121" t="s">
        <v>273</v>
      </c>
      <c r="D1380" s="209" t="s">
        <v>297</v>
      </c>
      <c r="E1380" s="43" t="str">
        <f t="shared" si="4914"/>
        <v>N</v>
      </c>
      <c r="F1380" s="90"/>
      <c r="G1380" s="122" t="s">
        <v>327</v>
      </c>
      <c r="H1380" s="1076"/>
      <c r="I1380" s="1141"/>
      <c r="J1380" s="1142"/>
      <c r="K1380" s="1032">
        <f t="shared" si="4915"/>
        <v>0</v>
      </c>
      <c r="L1380" s="208"/>
      <c r="M1380" s="128"/>
      <c r="N1380" s="409"/>
      <c r="O1380" s="409"/>
      <c r="Q1380" s="684" t="s">
        <v>1888</v>
      </c>
      <c r="R1380" s="692" t="s">
        <v>2006</v>
      </c>
      <c r="T1380" s="680" t="str">
        <f>IF(IF(A1380=0,TRUE(),D1380=IFERROR(VLOOKUP(A1380,Zaplecze_Weryfikacja!A:B,2,FALSE),2))=TRUE(),"Tak","Nie")</f>
        <v>Nie</v>
      </c>
      <c r="U1380" s="681" t="str">
        <f>IF(T1380="Tak"," ",IF(IFERROR(VLOOKUP(A1380,Zaplecze_Weryfikacja!A:B,2,FALSE),"Inny numer Lp")="Inny numer Lp","Inny numer Lp",IF(VLOOKUP(A1380,Zaplecze_Weryfikacja!A:B,2,FALSE)=D1380,"Nieznana przyczyna","Inny opis")))</f>
        <v>Inny opis</v>
      </c>
      <c r="Y1380" s="785"/>
      <c r="Z1380" s="309">
        <f t="shared" si="4916"/>
        <v>0</v>
      </c>
      <c r="AA1380" s="785"/>
      <c r="AB1380" s="309">
        <f t="shared" si="4917"/>
        <v>0</v>
      </c>
      <c r="AC1380" s="785"/>
      <c r="AD1380" s="309">
        <f t="shared" si="4918"/>
        <v>0</v>
      </c>
      <c r="AE1380" s="785"/>
      <c r="AF1380" s="309">
        <f t="shared" si="4919"/>
        <v>0</v>
      </c>
      <c r="AG1380" s="785"/>
      <c r="AH1380" s="309">
        <f t="shared" si="4920"/>
        <v>0</v>
      </c>
      <c r="AI1380" s="785"/>
      <c r="AJ1380" s="309">
        <f t="shared" si="4921"/>
        <v>0</v>
      </c>
      <c r="AK1380" s="785"/>
      <c r="AL1380" s="309">
        <f t="shared" si="4922"/>
        <v>0</v>
      </c>
      <c r="AM1380" s="785"/>
      <c r="AN1380" s="309">
        <f t="shared" si="4923"/>
        <v>0</v>
      </c>
      <c r="AO1380" s="785"/>
      <c r="AP1380" s="309">
        <f t="shared" si="4924"/>
        <v>0</v>
      </c>
      <c r="AQ1380" s="785"/>
      <c r="AR1380" s="309">
        <f t="shared" si="4925"/>
        <v>0</v>
      </c>
      <c r="AT1380" s="782">
        <f t="shared" si="4850"/>
        <v>0</v>
      </c>
      <c r="AU1380" s="782">
        <f t="shared" si="4851"/>
        <v>0</v>
      </c>
      <c r="AV1380" s="782">
        <f t="shared" si="4852"/>
        <v>0</v>
      </c>
      <c r="AW1380" s="788" t="e">
        <f t="shared" si="4853"/>
        <v>#DIV/0!</v>
      </c>
      <c r="AY1380" s="781">
        <f t="shared" si="4854"/>
        <v>0</v>
      </c>
      <c r="AZ1380" s="777"/>
      <c r="BA1380" s="781">
        <f t="shared" si="4855"/>
        <v>0</v>
      </c>
      <c r="BB1380" s="777"/>
      <c r="BC1380" s="781">
        <f t="shared" si="4856"/>
        <v>0</v>
      </c>
      <c r="BD1380" s="777"/>
      <c r="BE1380" s="781">
        <f t="shared" si="4857"/>
        <v>0</v>
      </c>
      <c r="BF1380" s="777"/>
      <c r="BG1380" s="781">
        <f t="shared" si="4858"/>
        <v>0</v>
      </c>
      <c r="BH1380" s="777"/>
      <c r="BI1380" s="781">
        <f t="shared" si="4859"/>
        <v>0</v>
      </c>
      <c r="BJ1380" s="777"/>
      <c r="BK1380" s="781">
        <f t="shared" si="4860"/>
        <v>0</v>
      </c>
      <c r="BL1380" s="777"/>
      <c r="BM1380" s="781">
        <f t="shared" si="4861"/>
        <v>0</v>
      </c>
      <c r="BN1380" s="777"/>
      <c r="BO1380" s="781">
        <f t="shared" si="4862"/>
        <v>0</v>
      </c>
      <c r="BP1380" s="777"/>
      <c r="BQ1380" s="781">
        <f t="shared" si="4863"/>
        <v>0</v>
      </c>
      <c r="BR1380" s="777"/>
    </row>
    <row r="1381" spans="1:70" outlineLevel="3">
      <c r="A1381" s="6"/>
      <c r="B1381" s="121"/>
      <c r="C1381" s="121"/>
      <c r="D1381" s="488"/>
      <c r="E1381" s="122"/>
      <c r="F1381" s="122"/>
      <c r="G1381" s="122"/>
      <c r="H1381" s="1017"/>
      <c r="I1381" s="1006"/>
      <c r="J1381" s="1111"/>
      <c r="K1381" s="1033"/>
      <c r="L1381" s="208"/>
      <c r="M1381" s="128"/>
      <c r="N1381" s="409"/>
      <c r="O1381" s="409"/>
      <c r="Q1381" s="683"/>
      <c r="R1381" s="692"/>
      <c r="T1381" s="680" t="str">
        <f>IF(IF(A1381=0,TRUE(),D1381=IFERROR(VLOOKUP(A1381,Zaplecze_Weryfikacja!A:B,2,FALSE),2))=TRUE(),"Tak","Nie")</f>
        <v>Tak</v>
      </c>
      <c r="U1381" s="681" t="str">
        <f>IF(T1381="Tak"," ",IF(IFERROR(VLOOKUP(A1381,Zaplecze_Weryfikacja!A:B,2,FALSE),"Inny numer Lp")="Inny numer Lp","Inny numer Lp",IF(VLOOKUP(A1381,Zaplecze_Weryfikacja!A:B,2,FALSE)=D1381,"Nieznana przyczyna","Inny opis")))</f>
        <v xml:space="preserve"> </v>
      </c>
      <c r="Y1381" s="785"/>
      <c r="Z1381" s="104"/>
      <c r="AA1381" s="785"/>
      <c r="AB1381" s="104"/>
      <c r="AC1381" s="785"/>
      <c r="AD1381" s="104"/>
      <c r="AE1381" s="785"/>
      <c r="AF1381" s="104"/>
      <c r="AG1381" s="785"/>
      <c r="AH1381" s="104"/>
      <c r="AI1381" s="785"/>
      <c r="AJ1381" s="104"/>
      <c r="AK1381" s="785"/>
      <c r="AL1381" s="104"/>
      <c r="AM1381" s="785"/>
      <c r="AN1381" s="104"/>
      <c r="AO1381" s="785"/>
      <c r="AP1381" s="104"/>
      <c r="AQ1381" s="785"/>
      <c r="AR1381" s="104"/>
      <c r="AT1381" s="782">
        <f t="shared" si="4850"/>
        <v>0</v>
      </c>
      <c r="AU1381" s="782">
        <f t="shared" si="4851"/>
        <v>0</v>
      </c>
      <c r="AV1381" s="782">
        <f t="shared" si="4852"/>
        <v>0</v>
      </c>
      <c r="AW1381" s="788" t="e">
        <f t="shared" si="4853"/>
        <v>#DIV/0!</v>
      </c>
      <c r="AY1381" s="781">
        <f t="shared" si="4854"/>
        <v>0</v>
      </c>
      <c r="AZ1381" s="777"/>
      <c r="BA1381" s="781">
        <f t="shared" si="4855"/>
        <v>0</v>
      </c>
      <c r="BB1381" s="777"/>
      <c r="BC1381" s="781">
        <f t="shared" si="4856"/>
        <v>0</v>
      </c>
      <c r="BD1381" s="777"/>
      <c r="BE1381" s="781">
        <f t="shared" si="4857"/>
        <v>0</v>
      </c>
      <c r="BF1381" s="777"/>
      <c r="BG1381" s="781">
        <f t="shared" si="4858"/>
        <v>0</v>
      </c>
      <c r="BH1381" s="777"/>
      <c r="BI1381" s="781">
        <f t="shared" si="4859"/>
        <v>0</v>
      </c>
      <c r="BJ1381" s="777"/>
      <c r="BK1381" s="781">
        <f t="shared" si="4860"/>
        <v>0</v>
      </c>
      <c r="BL1381" s="777"/>
      <c r="BM1381" s="781">
        <f t="shared" si="4861"/>
        <v>0</v>
      </c>
      <c r="BN1381" s="777"/>
      <c r="BO1381" s="781">
        <f t="shared" si="4862"/>
        <v>0</v>
      </c>
      <c r="BP1381" s="777"/>
      <c r="BQ1381" s="781">
        <f t="shared" si="4863"/>
        <v>0</v>
      </c>
      <c r="BR1381" s="777"/>
    </row>
    <row r="1382" spans="1:70" ht="15.75" outlineLevel="2">
      <c r="A1382" s="646"/>
      <c r="B1382" s="185"/>
      <c r="C1382" s="185"/>
      <c r="D1382" s="487" t="s">
        <v>274</v>
      </c>
      <c r="E1382" s="338" t="str">
        <f>IF(COUNTIF(E1383:E1503,"T")=0,"N","T")</f>
        <v>T</v>
      </c>
      <c r="F1382" s="478"/>
      <c r="G1382" s="478"/>
      <c r="H1382" s="1083"/>
      <c r="I1382" s="1066"/>
      <c r="J1382" s="1119"/>
      <c r="K1382" s="1037">
        <f>SUBTOTAL(9,K1383:K1504)</f>
        <v>0</v>
      </c>
      <c r="L1382" s="208"/>
      <c r="M1382" s="481"/>
      <c r="N1382" s="482"/>
      <c r="O1382" s="482"/>
      <c r="Q1382" s="683"/>
      <c r="R1382" s="692"/>
      <c r="T1382" s="680" t="str">
        <f>IF(IF(A1382=0,TRUE(),D1382=IFERROR(VLOOKUP(A1382,Zaplecze_Weryfikacja!A:B,2,FALSE),2))=TRUE(),"Tak","Nie")</f>
        <v>Tak</v>
      </c>
      <c r="U1382" s="681" t="str">
        <f>IF(T1382="Tak"," ",IF(IFERROR(VLOOKUP(A1382,Zaplecze_Weryfikacja!A:B,2,FALSE),"Inny numer Lp")="Inny numer Lp","Inny numer Lp",IF(VLOOKUP(A1382,Zaplecze_Weryfikacja!A:B,2,FALSE)=D1382,"Nieznana przyczyna","Inny opis")))</f>
        <v xml:space="preserve"> </v>
      </c>
      <c r="Y1382" s="785"/>
      <c r="Z1382" s="339">
        <f>SUBTOTAL(9,Z1383:Z1504)</f>
        <v>0</v>
      </c>
      <c r="AA1382" s="785"/>
      <c r="AB1382" s="339">
        <f>SUBTOTAL(9,AB1383:AB1504)</f>
        <v>0</v>
      </c>
      <c r="AC1382" s="785"/>
      <c r="AD1382" s="339">
        <f>SUBTOTAL(9,AD1383:AD1504)</f>
        <v>0</v>
      </c>
      <c r="AE1382" s="785"/>
      <c r="AF1382" s="339">
        <f>SUBTOTAL(9,AF1383:AF1504)</f>
        <v>0</v>
      </c>
      <c r="AG1382" s="785"/>
      <c r="AH1382" s="339">
        <f>SUBTOTAL(9,AH1383:AH1504)</f>
        <v>0</v>
      </c>
      <c r="AI1382" s="785"/>
      <c r="AJ1382" s="339">
        <f>SUBTOTAL(9,AJ1383:AJ1504)</f>
        <v>0</v>
      </c>
      <c r="AK1382" s="785"/>
      <c r="AL1382" s="339">
        <f>SUBTOTAL(9,AL1383:AL1504)</f>
        <v>0</v>
      </c>
      <c r="AM1382" s="785"/>
      <c r="AN1382" s="339">
        <f>SUBTOTAL(9,AN1383:AN1504)</f>
        <v>0</v>
      </c>
      <c r="AO1382" s="785"/>
      <c r="AP1382" s="339">
        <f>SUBTOTAL(9,AP1383:AP1504)</f>
        <v>0</v>
      </c>
      <c r="AQ1382" s="785"/>
      <c r="AR1382" s="339">
        <f>SUBTOTAL(9,AR1383:AR1504)</f>
        <v>0</v>
      </c>
      <c r="AT1382" s="842">
        <f t="shared" si="4850"/>
        <v>0</v>
      </c>
      <c r="AU1382" s="842">
        <f t="shared" si="4851"/>
        <v>0</v>
      </c>
      <c r="AV1382" s="842">
        <f t="shared" si="4852"/>
        <v>0</v>
      </c>
      <c r="AW1382" s="843" t="e">
        <f t="shared" si="4853"/>
        <v>#DIV/0!</v>
      </c>
      <c r="AY1382" s="781">
        <f t="shared" si="4854"/>
        <v>0</v>
      </c>
      <c r="AZ1382" s="844"/>
      <c r="BA1382" s="781">
        <f t="shared" si="4855"/>
        <v>0</v>
      </c>
      <c r="BB1382" s="844"/>
      <c r="BC1382" s="781">
        <f t="shared" si="4856"/>
        <v>0</v>
      </c>
      <c r="BD1382" s="844"/>
      <c r="BE1382" s="781">
        <f t="shared" si="4857"/>
        <v>0</v>
      </c>
      <c r="BF1382" s="844"/>
      <c r="BG1382" s="781">
        <f t="shared" si="4858"/>
        <v>0</v>
      </c>
      <c r="BH1382" s="844"/>
      <c r="BI1382" s="781">
        <f t="shared" si="4859"/>
        <v>0</v>
      </c>
      <c r="BJ1382" s="844"/>
      <c r="BK1382" s="781">
        <f t="shared" si="4860"/>
        <v>0</v>
      </c>
      <c r="BL1382" s="844"/>
      <c r="BM1382" s="781">
        <f t="shared" si="4861"/>
        <v>0</v>
      </c>
      <c r="BN1382" s="844"/>
      <c r="BO1382" s="781">
        <f t="shared" si="4862"/>
        <v>0</v>
      </c>
      <c r="BP1382" s="844"/>
      <c r="BQ1382" s="781">
        <f t="shared" si="4863"/>
        <v>0</v>
      </c>
      <c r="BR1382" s="844"/>
    </row>
    <row r="1383" spans="1:70" outlineLevel="3">
      <c r="A1383" s="667"/>
      <c r="B1383" s="668"/>
      <c r="C1383" s="668"/>
      <c r="D1383" s="672" t="s">
        <v>296</v>
      </c>
      <c r="E1383" s="773" t="str">
        <f>IF(COUNTIF(E1384:E1393,"T")=0,"N","T")</f>
        <v>N</v>
      </c>
      <c r="F1383" s="665"/>
      <c r="G1383" s="664"/>
      <c r="H1383" s="1079"/>
      <c r="I1383" s="1065"/>
      <c r="J1383" s="1116"/>
      <c r="K1383" s="1036">
        <f>SUBTOTAL(9,K1384:K1395)</f>
        <v>0</v>
      </c>
      <c r="L1383" s="496"/>
      <c r="M1383" s="657"/>
      <c r="N1383" s="657"/>
      <c r="O1383" s="657"/>
      <c r="Q1383" s="683"/>
      <c r="R1383" s="692"/>
      <c r="T1383" s="680" t="str">
        <f>IF(IF(A1383=0,TRUE(),D1383=IFERROR(VLOOKUP(A1383,Zaplecze_Weryfikacja!A:B,2,FALSE),2))=TRUE(),"Tak","Nie")</f>
        <v>Tak</v>
      </c>
      <c r="U1383" s="681" t="str">
        <f>IF(T1383="Tak"," ",IF(IFERROR(VLOOKUP(A1383,Zaplecze_Weryfikacja!A:B,2,FALSE),"Inny numer Lp")="Inny numer Lp","Inny numer Lp",IF(VLOOKUP(A1383,Zaplecze_Weryfikacja!A:B,2,FALSE)=D1383,"Nieznana przyczyna","Inny opis")))</f>
        <v xml:space="preserve"> </v>
      </c>
      <c r="Y1383" s="785"/>
      <c r="Z1383" s="663">
        <f>SUBTOTAL(9,Z1384:Z1395)</f>
        <v>0</v>
      </c>
      <c r="AA1383" s="785"/>
      <c r="AB1383" s="663">
        <f>SUBTOTAL(9,AB1384:AB1395)</f>
        <v>0</v>
      </c>
      <c r="AC1383" s="785"/>
      <c r="AD1383" s="663">
        <f>SUBTOTAL(9,AD1384:AD1395)</f>
        <v>0</v>
      </c>
      <c r="AE1383" s="785"/>
      <c r="AF1383" s="663">
        <f>SUBTOTAL(9,AF1384:AF1395)</f>
        <v>0</v>
      </c>
      <c r="AG1383" s="785"/>
      <c r="AH1383" s="663">
        <f>SUBTOTAL(9,AH1384:AH1395)</f>
        <v>0</v>
      </c>
      <c r="AI1383" s="785"/>
      <c r="AJ1383" s="663">
        <f>SUBTOTAL(9,AJ1384:AJ1395)</f>
        <v>0</v>
      </c>
      <c r="AK1383" s="785"/>
      <c r="AL1383" s="663">
        <f>SUBTOTAL(9,AL1384:AL1395)</f>
        <v>0</v>
      </c>
      <c r="AM1383" s="785"/>
      <c r="AN1383" s="663">
        <f>SUBTOTAL(9,AN1384:AN1395)</f>
        <v>0</v>
      </c>
      <c r="AO1383" s="785"/>
      <c r="AP1383" s="663">
        <f>SUBTOTAL(9,AP1384:AP1395)</f>
        <v>0</v>
      </c>
      <c r="AQ1383" s="785"/>
      <c r="AR1383" s="663">
        <f>SUBTOTAL(9,AR1384:AR1395)</f>
        <v>0</v>
      </c>
      <c r="AT1383" s="845">
        <f t="shared" ref="AT1383:AT1450" si="4926">MAX(Z1383,AB1383,AD1383,AF1383,AH1383,AJ1383,AL1383,AN1383,AP1383,AR1383)</f>
        <v>0</v>
      </c>
      <c r="AU1383" s="845">
        <f t="shared" ref="AU1383:AU1450" si="4927">IF($AU$6=10,MIN(Z1383,AB1383,AD1383,AF1383,AH1383,AJ1383,AL1383,AN1383,AP1383,AR1383),IF($AU$6=9,MIN(Z1383,AB1383,AD1383,AF1383,AH1383,AJ1383,AL1383,AN1383,AP1383),IF($AU$6=8,MIN(Z1383,AB1383,AD1383,AF1383,AH1383,AJ1383,AL1383,AN1383),IF($AU$6=7,MIN(Z1383,AB1383,AD1383,AF1383,AH1383,AJ1383,AL1383),IF($AU$6=6,MIN(Z1383,AB1383,AD1383,AF1383,AH1383,AJ1383),IF($AU$6=5,MIN(Z1383,AB1383,AD1383,AF1383,AH1383),IF($AU$6=4,MIN(Z1383,AB1383,AD1383,AF1383),IF($AU$6=4,MIN(Z1383,AB1383,AD1383,AF1383),IF($AU$6=3,MIN(Z1383,AB1383,AD1383),IF($AU$6=3,MIN(Z1383,AB1383,AD1383),IF($AU$6=2,MIN(Z1383,AB1383),IF($AU$6=1,MIN(Z1383),"Błąd - zła ilośc oferentów"))))))))))))</f>
        <v>0</v>
      </c>
      <c r="AV1383" s="845">
        <f t="shared" ref="AV1383:AV1450" si="4928">AT1383-AU1383</f>
        <v>0</v>
      </c>
      <c r="AW1383" s="846" t="e">
        <f t="shared" ref="AW1383:AW1450" si="4929">AT1383/AU1383</f>
        <v>#DIV/0!</v>
      </c>
      <c r="AY1383" s="781">
        <f t="shared" ref="AY1383:AY1450" si="4930">+AZ1383</f>
        <v>0</v>
      </c>
      <c r="AZ1383" s="847"/>
      <c r="BA1383" s="781">
        <f t="shared" ref="BA1383:BA1450" si="4931">+BB1383</f>
        <v>0</v>
      </c>
      <c r="BB1383" s="847"/>
      <c r="BC1383" s="781">
        <f t="shared" ref="BC1383:BC1450" si="4932">+BD1383</f>
        <v>0</v>
      </c>
      <c r="BD1383" s="847"/>
      <c r="BE1383" s="781">
        <f t="shared" ref="BE1383:BE1450" si="4933">+BF1383</f>
        <v>0</v>
      </c>
      <c r="BF1383" s="847"/>
      <c r="BG1383" s="781">
        <f t="shared" ref="BG1383" si="4934">+BH1383</f>
        <v>0</v>
      </c>
      <c r="BH1383" s="847"/>
      <c r="BI1383" s="781">
        <f t="shared" ref="BI1383" si="4935">+BJ1383</f>
        <v>0</v>
      </c>
      <c r="BJ1383" s="847"/>
      <c r="BK1383" s="781">
        <f t="shared" ref="BK1383" si="4936">+BL1383</f>
        <v>0</v>
      </c>
      <c r="BL1383" s="847"/>
      <c r="BM1383" s="781">
        <f t="shared" ref="BM1383" si="4937">+BN1383</f>
        <v>0</v>
      </c>
      <c r="BN1383" s="847"/>
      <c r="BO1383" s="781">
        <f t="shared" ref="BO1383" si="4938">+BP1383</f>
        <v>0</v>
      </c>
      <c r="BP1383" s="847"/>
      <c r="BQ1383" s="781">
        <f t="shared" ref="BQ1383" si="4939">+BR1383</f>
        <v>0</v>
      </c>
      <c r="BR1383" s="847"/>
    </row>
    <row r="1384" spans="1:70" outlineLevel="3">
      <c r="A1384" s="6">
        <v>302899</v>
      </c>
      <c r="B1384" s="10"/>
      <c r="C1384" s="121" t="s">
        <v>229</v>
      </c>
      <c r="D1384" s="143" t="s">
        <v>1691</v>
      </c>
      <c r="E1384" s="43" t="str">
        <f t="shared" ref="E1384:E1393" si="4940">IF(H1384&gt;0,"T","N")</f>
        <v>N</v>
      </c>
      <c r="F1384" s="45" t="s">
        <v>307</v>
      </c>
      <c r="G1384" s="122" t="s">
        <v>327</v>
      </c>
      <c r="H1384" s="1076"/>
      <c r="I1384" s="1141"/>
      <c r="J1384" s="1142"/>
      <c r="K1384" s="1032">
        <f t="shared" ref="K1384:K1393" si="4941">IF(B1384="E","E",$H1384*I1384)</f>
        <v>0</v>
      </c>
      <c r="L1384" s="208"/>
      <c r="M1384" s="128"/>
      <c r="N1384" s="409"/>
      <c r="O1384" s="409"/>
      <c r="Q1384" s="686" t="s">
        <v>1862</v>
      </c>
      <c r="R1384" s="692" t="s">
        <v>2005</v>
      </c>
      <c r="T1384" s="680" t="str">
        <f>IF(IF(A1384=0,TRUE(),D1384=IFERROR(VLOOKUP(A1384,Zaplecze_Weryfikacja!A:B,2,FALSE),2))=TRUE(),"Tak","Nie")</f>
        <v>Nie</v>
      </c>
      <c r="U1384" s="681" t="str">
        <f>IF(T1384="Tak"," ",IF(IFERROR(VLOOKUP(A1384,Zaplecze_Weryfikacja!A:B,2,FALSE),"Inny numer Lp")="Inny numer Lp","Inny numer Lp",IF(VLOOKUP(A1384,Zaplecze_Weryfikacja!A:B,2,FALSE)=D1384,"Nieznana przyczyna","Inny opis")))</f>
        <v>Inny opis</v>
      </c>
      <c r="Y1384" s="785"/>
      <c r="Z1384" s="309">
        <f t="shared" ref="Z1384:Z1393" si="4942">IF($B1384="E","E",$H1384*Y1384)</f>
        <v>0</v>
      </c>
      <c r="AA1384" s="785"/>
      <c r="AB1384" s="309">
        <f t="shared" ref="AB1384:AB1393" si="4943">IF($B1384="E","E",$H1384*AA1384)</f>
        <v>0</v>
      </c>
      <c r="AC1384" s="785"/>
      <c r="AD1384" s="309">
        <f t="shared" ref="AD1384:AD1393" si="4944">IF($B1384="E","E",$H1384*AC1384)</f>
        <v>0</v>
      </c>
      <c r="AE1384" s="785"/>
      <c r="AF1384" s="309">
        <f t="shared" ref="AF1384:AF1393" si="4945">IF($B1384="E","E",$H1384*AE1384)</f>
        <v>0</v>
      </c>
      <c r="AG1384" s="785"/>
      <c r="AH1384" s="309">
        <f t="shared" ref="AH1384:AH1393" si="4946">IF($B1384="E","E",$H1384*AG1384)</f>
        <v>0</v>
      </c>
      <c r="AI1384" s="785"/>
      <c r="AJ1384" s="309">
        <f t="shared" ref="AJ1384:AJ1393" si="4947">IF($B1384="E","E",$H1384*AI1384)</f>
        <v>0</v>
      </c>
      <c r="AK1384" s="785"/>
      <c r="AL1384" s="309">
        <f t="shared" ref="AL1384:AL1393" si="4948">IF($B1384="E","E",$H1384*AK1384)</f>
        <v>0</v>
      </c>
      <c r="AM1384" s="785"/>
      <c r="AN1384" s="309">
        <f t="shared" ref="AN1384:AN1393" si="4949">IF($B1384="E","E",$H1384*AM1384)</f>
        <v>0</v>
      </c>
      <c r="AO1384" s="785"/>
      <c r="AP1384" s="309">
        <f t="shared" ref="AP1384:AP1393" si="4950">IF($B1384="E","E",$H1384*AO1384)</f>
        <v>0</v>
      </c>
      <c r="AQ1384" s="785"/>
      <c r="AR1384" s="309">
        <f t="shared" ref="AR1384:AR1393" si="4951">IF($B1384="E","E",$H1384*AQ1384)</f>
        <v>0</v>
      </c>
      <c r="AT1384" s="782">
        <f t="shared" si="4926"/>
        <v>0</v>
      </c>
      <c r="AU1384" s="782">
        <f t="shared" si="4927"/>
        <v>0</v>
      </c>
      <c r="AV1384" s="782">
        <f t="shared" si="4928"/>
        <v>0</v>
      </c>
      <c r="AW1384" s="788" t="e">
        <f t="shared" si="4929"/>
        <v>#DIV/0!</v>
      </c>
      <c r="AY1384" s="781">
        <f t="shared" si="4930"/>
        <v>0</v>
      </c>
      <c r="AZ1384" s="777"/>
      <c r="BA1384" s="781">
        <f t="shared" si="4931"/>
        <v>0</v>
      </c>
      <c r="BB1384" s="777"/>
      <c r="BC1384" s="781">
        <f t="shared" si="4932"/>
        <v>0</v>
      </c>
      <c r="BD1384" s="777"/>
      <c r="BE1384" s="781">
        <f t="shared" si="4933"/>
        <v>0</v>
      </c>
      <c r="BF1384" s="777"/>
      <c r="BG1384" s="781">
        <f t="shared" ref="BG1384:BG1450" si="4952">+BH1384</f>
        <v>0</v>
      </c>
      <c r="BH1384" s="777"/>
      <c r="BI1384" s="781">
        <f t="shared" ref="BI1384:BI1450" si="4953">+BJ1384</f>
        <v>0</v>
      </c>
      <c r="BJ1384" s="777"/>
      <c r="BK1384" s="781">
        <f t="shared" ref="BK1384:BK1450" si="4954">+BL1384</f>
        <v>0</v>
      </c>
      <c r="BL1384" s="777"/>
      <c r="BM1384" s="781">
        <f t="shared" ref="BM1384:BM1450" si="4955">+BN1384</f>
        <v>0</v>
      </c>
      <c r="BN1384" s="777"/>
      <c r="BO1384" s="781">
        <f t="shared" ref="BO1384:BO1450" si="4956">+BP1384</f>
        <v>0</v>
      </c>
      <c r="BP1384" s="777"/>
      <c r="BQ1384" s="781">
        <f t="shared" ref="BQ1384:BQ1450" si="4957">+BR1384</f>
        <v>0</v>
      </c>
      <c r="BR1384" s="777"/>
    </row>
    <row r="1385" spans="1:70" outlineLevel="3">
      <c r="A1385" s="6">
        <v>302900</v>
      </c>
      <c r="B1385" s="10"/>
      <c r="C1385" s="121" t="s">
        <v>229</v>
      </c>
      <c r="D1385" s="212" t="s">
        <v>64</v>
      </c>
      <c r="E1385" s="43" t="str">
        <f t="shared" si="4940"/>
        <v>N</v>
      </c>
      <c r="F1385" s="45" t="s">
        <v>2964</v>
      </c>
      <c r="G1385" s="122" t="s">
        <v>327</v>
      </c>
      <c r="H1385" s="1076"/>
      <c r="I1385" s="1141"/>
      <c r="J1385" s="1142"/>
      <c r="K1385" s="1032">
        <f t="shared" si="4941"/>
        <v>0</v>
      </c>
      <c r="L1385" s="208"/>
      <c r="M1385" s="128"/>
      <c r="N1385" s="409"/>
      <c r="O1385" s="409"/>
      <c r="Q1385" s="684" t="s">
        <v>1893</v>
      </c>
      <c r="R1385" s="692" t="s">
        <v>2005</v>
      </c>
      <c r="T1385" s="680" t="str">
        <f>IF(IF(A1385=0,TRUE(),D1385=IFERROR(VLOOKUP(A1385,Zaplecze_Weryfikacja!A:B,2,FALSE),2))=TRUE(),"Tak","Nie")</f>
        <v>Nie</v>
      </c>
      <c r="U1385" s="681" t="str">
        <f>IF(T1385="Tak"," ",IF(IFERROR(VLOOKUP(A1385,Zaplecze_Weryfikacja!A:B,2,FALSE),"Inny numer Lp")="Inny numer Lp","Inny numer Lp",IF(VLOOKUP(A1385,Zaplecze_Weryfikacja!A:B,2,FALSE)=D1385,"Nieznana przyczyna","Inny opis")))</f>
        <v>Inny opis</v>
      </c>
      <c r="Y1385" s="785"/>
      <c r="Z1385" s="309">
        <f t="shared" si="4942"/>
        <v>0</v>
      </c>
      <c r="AA1385" s="785"/>
      <c r="AB1385" s="309">
        <f t="shared" si="4943"/>
        <v>0</v>
      </c>
      <c r="AC1385" s="785"/>
      <c r="AD1385" s="309">
        <f t="shared" si="4944"/>
        <v>0</v>
      </c>
      <c r="AE1385" s="785"/>
      <c r="AF1385" s="309">
        <f t="shared" si="4945"/>
        <v>0</v>
      </c>
      <c r="AG1385" s="785"/>
      <c r="AH1385" s="309">
        <f t="shared" si="4946"/>
        <v>0</v>
      </c>
      <c r="AI1385" s="785"/>
      <c r="AJ1385" s="309">
        <f t="shared" si="4947"/>
        <v>0</v>
      </c>
      <c r="AK1385" s="785"/>
      <c r="AL1385" s="309">
        <f t="shared" si="4948"/>
        <v>0</v>
      </c>
      <c r="AM1385" s="785"/>
      <c r="AN1385" s="309">
        <f t="shared" si="4949"/>
        <v>0</v>
      </c>
      <c r="AO1385" s="785"/>
      <c r="AP1385" s="309">
        <f t="shared" si="4950"/>
        <v>0</v>
      </c>
      <c r="AQ1385" s="785"/>
      <c r="AR1385" s="309">
        <f t="shared" si="4951"/>
        <v>0</v>
      </c>
      <c r="AT1385" s="782">
        <f t="shared" si="4926"/>
        <v>0</v>
      </c>
      <c r="AU1385" s="782">
        <f t="shared" si="4927"/>
        <v>0</v>
      </c>
      <c r="AV1385" s="782">
        <f t="shared" si="4928"/>
        <v>0</v>
      </c>
      <c r="AW1385" s="788" t="e">
        <f t="shared" si="4929"/>
        <v>#DIV/0!</v>
      </c>
      <c r="AY1385" s="781">
        <f t="shared" si="4930"/>
        <v>0</v>
      </c>
      <c r="AZ1385" s="777"/>
      <c r="BA1385" s="781">
        <f t="shared" si="4931"/>
        <v>0</v>
      </c>
      <c r="BB1385" s="777"/>
      <c r="BC1385" s="781">
        <f t="shared" si="4932"/>
        <v>0</v>
      </c>
      <c r="BD1385" s="777"/>
      <c r="BE1385" s="781">
        <f t="shared" si="4933"/>
        <v>0</v>
      </c>
      <c r="BF1385" s="777"/>
      <c r="BG1385" s="781">
        <f t="shared" si="4952"/>
        <v>0</v>
      </c>
      <c r="BH1385" s="777"/>
      <c r="BI1385" s="781">
        <f t="shared" si="4953"/>
        <v>0</v>
      </c>
      <c r="BJ1385" s="777"/>
      <c r="BK1385" s="781">
        <f t="shared" si="4954"/>
        <v>0</v>
      </c>
      <c r="BL1385" s="777"/>
      <c r="BM1385" s="781">
        <f t="shared" si="4955"/>
        <v>0</v>
      </c>
      <c r="BN1385" s="777"/>
      <c r="BO1385" s="781">
        <f t="shared" si="4956"/>
        <v>0</v>
      </c>
      <c r="BP1385" s="777"/>
      <c r="BQ1385" s="781">
        <f t="shared" si="4957"/>
        <v>0</v>
      </c>
      <c r="BR1385" s="777"/>
    </row>
    <row r="1386" spans="1:70" outlineLevel="3">
      <c r="A1386" s="6">
        <v>302901</v>
      </c>
      <c r="B1386" s="10"/>
      <c r="C1386" s="121" t="s">
        <v>229</v>
      </c>
      <c r="D1386" s="212" t="s">
        <v>82</v>
      </c>
      <c r="E1386" s="43" t="str">
        <f t="shared" si="4940"/>
        <v>N</v>
      </c>
      <c r="F1386" s="45" t="s">
        <v>308</v>
      </c>
      <c r="G1386" s="122" t="s">
        <v>325</v>
      </c>
      <c r="H1386" s="1076"/>
      <c r="I1386" s="1141"/>
      <c r="J1386" s="1142"/>
      <c r="K1386" s="1032">
        <f t="shared" si="4941"/>
        <v>0</v>
      </c>
      <c r="L1386" s="208"/>
      <c r="M1386" s="128"/>
      <c r="N1386" s="409"/>
      <c r="O1386" s="409"/>
      <c r="Q1386" s="684" t="s">
        <v>1881</v>
      </c>
      <c r="R1386" s="692" t="s">
        <v>2005</v>
      </c>
      <c r="T1386" s="680" t="str">
        <f>IF(IF(A1386=0,TRUE(),D1386=IFERROR(VLOOKUP(A1386,Zaplecze_Weryfikacja!A:B,2,FALSE),2))=TRUE(),"Tak","Nie")</f>
        <v>Nie</v>
      </c>
      <c r="U1386" s="681" t="str">
        <f>IF(T1386="Tak"," ",IF(IFERROR(VLOOKUP(A1386,Zaplecze_Weryfikacja!A:B,2,FALSE),"Inny numer Lp")="Inny numer Lp","Inny numer Lp",IF(VLOOKUP(A1386,Zaplecze_Weryfikacja!A:B,2,FALSE)=D1386,"Nieznana przyczyna","Inny opis")))</f>
        <v>Inny opis</v>
      </c>
      <c r="Y1386" s="785"/>
      <c r="Z1386" s="309">
        <f t="shared" si="4942"/>
        <v>0</v>
      </c>
      <c r="AA1386" s="785"/>
      <c r="AB1386" s="309">
        <f t="shared" si="4943"/>
        <v>0</v>
      </c>
      <c r="AC1386" s="785"/>
      <c r="AD1386" s="309">
        <f t="shared" si="4944"/>
        <v>0</v>
      </c>
      <c r="AE1386" s="785"/>
      <c r="AF1386" s="309">
        <f t="shared" si="4945"/>
        <v>0</v>
      </c>
      <c r="AG1386" s="785"/>
      <c r="AH1386" s="309">
        <f t="shared" si="4946"/>
        <v>0</v>
      </c>
      <c r="AI1386" s="785"/>
      <c r="AJ1386" s="309">
        <f t="shared" si="4947"/>
        <v>0</v>
      </c>
      <c r="AK1386" s="785"/>
      <c r="AL1386" s="309">
        <f t="shared" si="4948"/>
        <v>0</v>
      </c>
      <c r="AM1386" s="785"/>
      <c r="AN1386" s="309">
        <f t="shared" si="4949"/>
        <v>0</v>
      </c>
      <c r="AO1386" s="785"/>
      <c r="AP1386" s="309">
        <f t="shared" si="4950"/>
        <v>0</v>
      </c>
      <c r="AQ1386" s="785"/>
      <c r="AR1386" s="309">
        <f t="shared" si="4951"/>
        <v>0</v>
      </c>
      <c r="AT1386" s="782">
        <f t="shared" si="4926"/>
        <v>0</v>
      </c>
      <c r="AU1386" s="782">
        <f t="shared" si="4927"/>
        <v>0</v>
      </c>
      <c r="AV1386" s="782">
        <f t="shared" si="4928"/>
        <v>0</v>
      </c>
      <c r="AW1386" s="788" t="e">
        <f t="shared" si="4929"/>
        <v>#DIV/0!</v>
      </c>
      <c r="AY1386" s="781">
        <f t="shared" si="4930"/>
        <v>0</v>
      </c>
      <c r="AZ1386" s="777"/>
      <c r="BA1386" s="781">
        <f t="shared" si="4931"/>
        <v>0</v>
      </c>
      <c r="BB1386" s="777"/>
      <c r="BC1386" s="781">
        <f t="shared" si="4932"/>
        <v>0</v>
      </c>
      <c r="BD1386" s="777"/>
      <c r="BE1386" s="781">
        <f t="shared" si="4933"/>
        <v>0</v>
      </c>
      <c r="BF1386" s="777"/>
      <c r="BG1386" s="781">
        <f t="shared" si="4952"/>
        <v>0</v>
      </c>
      <c r="BH1386" s="777"/>
      <c r="BI1386" s="781">
        <f t="shared" si="4953"/>
        <v>0</v>
      </c>
      <c r="BJ1386" s="777"/>
      <c r="BK1386" s="781">
        <f t="shared" si="4954"/>
        <v>0</v>
      </c>
      <c r="BL1386" s="777"/>
      <c r="BM1386" s="781">
        <f t="shared" si="4955"/>
        <v>0</v>
      </c>
      <c r="BN1386" s="777"/>
      <c r="BO1386" s="781">
        <f t="shared" si="4956"/>
        <v>0</v>
      </c>
      <c r="BP1386" s="777"/>
      <c r="BQ1386" s="781">
        <f t="shared" si="4957"/>
        <v>0</v>
      </c>
      <c r="BR1386" s="777"/>
    </row>
    <row r="1387" spans="1:70" outlineLevel="3">
      <c r="A1387" s="6">
        <v>302902</v>
      </c>
      <c r="B1387" s="10"/>
      <c r="C1387" s="121" t="s">
        <v>229</v>
      </c>
      <c r="D1387" s="212" t="s">
        <v>277</v>
      </c>
      <c r="E1387" s="43" t="str">
        <f t="shared" si="4940"/>
        <v>N</v>
      </c>
      <c r="F1387" s="45" t="s">
        <v>308</v>
      </c>
      <c r="G1387" s="122" t="s">
        <v>325</v>
      </c>
      <c r="H1387" s="1076"/>
      <c r="I1387" s="1141"/>
      <c r="J1387" s="1142"/>
      <c r="K1387" s="1032">
        <f t="shared" si="4941"/>
        <v>0</v>
      </c>
      <c r="L1387" s="208"/>
      <c r="M1387" s="128"/>
      <c r="N1387" s="409"/>
      <c r="O1387" s="409"/>
      <c r="Q1387" s="684" t="s">
        <v>1881</v>
      </c>
      <c r="R1387" s="692" t="s">
        <v>2005</v>
      </c>
      <c r="T1387" s="680" t="str">
        <f>IF(IF(A1387=0,TRUE(),D1387=IFERROR(VLOOKUP(A1387,Zaplecze_Weryfikacja!A:B,2,FALSE),2))=TRUE(),"Tak","Nie")</f>
        <v>Nie</v>
      </c>
      <c r="U1387" s="681" t="str">
        <f>IF(T1387="Tak"," ",IF(IFERROR(VLOOKUP(A1387,Zaplecze_Weryfikacja!A:B,2,FALSE),"Inny numer Lp")="Inny numer Lp","Inny numer Lp",IF(VLOOKUP(A1387,Zaplecze_Weryfikacja!A:B,2,FALSE)=D1387,"Nieznana przyczyna","Inny opis")))</f>
        <v>Inny opis</v>
      </c>
      <c r="Y1387" s="785"/>
      <c r="Z1387" s="309">
        <f t="shared" si="4942"/>
        <v>0</v>
      </c>
      <c r="AA1387" s="785"/>
      <c r="AB1387" s="309">
        <f t="shared" si="4943"/>
        <v>0</v>
      </c>
      <c r="AC1387" s="785"/>
      <c r="AD1387" s="309">
        <f t="shared" si="4944"/>
        <v>0</v>
      </c>
      <c r="AE1387" s="785"/>
      <c r="AF1387" s="309">
        <f t="shared" si="4945"/>
        <v>0</v>
      </c>
      <c r="AG1387" s="785"/>
      <c r="AH1387" s="309">
        <f t="shared" si="4946"/>
        <v>0</v>
      </c>
      <c r="AI1387" s="785"/>
      <c r="AJ1387" s="309">
        <f t="shared" si="4947"/>
        <v>0</v>
      </c>
      <c r="AK1387" s="785"/>
      <c r="AL1387" s="309">
        <f t="shared" si="4948"/>
        <v>0</v>
      </c>
      <c r="AM1387" s="785"/>
      <c r="AN1387" s="309">
        <f t="shared" si="4949"/>
        <v>0</v>
      </c>
      <c r="AO1387" s="785"/>
      <c r="AP1387" s="309">
        <f t="shared" si="4950"/>
        <v>0</v>
      </c>
      <c r="AQ1387" s="785"/>
      <c r="AR1387" s="309">
        <f t="shared" si="4951"/>
        <v>0</v>
      </c>
      <c r="AT1387" s="782">
        <f t="shared" si="4926"/>
        <v>0</v>
      </c>
      <c r="AU1387" s="782">
        <f t="shared" si="4927"/>
        <v>0</v>
      </c>
      <c r="AV1387" s="782">
        <f t="shared" si="4928"/>
        <v>0</v>
      </c>
      <c r="AW1387" s="788" t="e">
        <f t="shared" si="4929"/>
        <v>#DIV/0!</v>
      </c>
      <c r="AY1387" s="781">
        <f t="shared" si="4930"/>
        <v>0</v>
      </c>
      <c r="AZ1387" s="777"/>
      <c r="BA1387" s="781">
        <f t="shared" si="4931"/>
        <v>0</v>
      </c>
      <c r="BB1387" s="777"/>
      <c r="BC1387" s="781">
        <f t="shared" si="4932"/>
        <v>0</v>
      </c>
      <c r="BD1387" s="777"/>
      <c r="BE1387" s="781">
        <f t="shared" si="4933"/>
        <v>0</v>
      </c>
      <c r="BF1387" s="777"/>
      <c r="BG1387" s="781">
        <f t="shared" si="4952"/>
        <v>0</v>
      </c>
      <c r="BH1387" s="777"/>
      <c r="BI1387" s="781">
        <f t="shared" si="4953"/>
        <v>0</v>
      </c>
      <c r="BJ1387" s="777"/>
      <c r="BK1387" s="781">
        <f t="shared" si="4954"/>
        <v>0</v>
      </c>
      <c r="BL1387" s="777"/>
      <c r="BM1387" s="781">
        <f t="shared" si="4955"/>
        <v>0</v>
      </c>
      <c r="BN1387" s="777"/>
      <c r="BO1387" s="781">
        <f t="shared" si="4956"/>
        <v>0</v>
      </c>
      <c r="BP1387" s="777"/>
      <c r="BQ1387" s="781">
        <f t="shared" si="4957"/>
        <v>0</v>
      </c>
      <c r="BR1387" s="777"/>
    </row>
    <row r="1388" spans="1:70" outlineLevel="3">
      <c r="A1388" s="6">
        <v>302903</v>
      </c>
      <c r="B1388" s="10"/>
      <c r="C1388" s="121" t="s">
        <v>229</v>
      </c>
      <c r="D1388" s="212" t="s">
        <v>196</v>
      </c>
      <c r="E1388" s="43" t="str">
        <f t="shared" si="4940"/>
        <v>N</v>
      </c>
      <c r="F1388" s="45" t="s">
        <v>308</v>
      </c>
      <c r="G1388" s="122" t="s">
        <v>325</v>
      </c>
      <c r="H1388" s="1076"/>
      <c r="I1388" s="1141"/>
      <c r="J1388" s="1142"/>
      <c r="K1388" s="1032">
        <f t="shared" si="4941"/>
        <v>0</v>
      </c>
      <c r="L1388" s="208"/>
      <c r="M1388" s="128"/>
      <c r="N1388" s="409"/>
      <c r="O1388" s="409"/>
      <c r="Q1388" s="684" t="s">
        <v>1881</v>
      </c>
      <c r="R1388" s="692" t="s">
        <v>2005</v>
      </c>
      <c r="T1388" s="680" t="str">
        <f>IF(IF(A1388=0,TRUE(),D1388=IFERROR(VLOOKUP(A1388,Zaplecze_Weryfikacja!A:B,2,FALSE),2))=TRUE(),"Tak","Nie")</f>
        <v>Nie</v>
      </c>
      <c r="U1388" s="681" t="str">
        <f>IF(T1388="Tak"," ",IF(IFERROR(VLOOKUP(A1388,Zaplecze_Weryfikacja!A:B,2,FALSE),"Inny numer Lp")="Inny numer Lp","Inny numer Lp",IF(VLOOKUP(A1388,Zaplecze_Weryfikacja!A:B,2,FALSE)=D1388,"Nieznana przyczyna","Inny opis")))</f>
        <v>Inny opis</v>
      </c>
      <c r="Y1388" s="785"/>
      <c r="Z1388" s="309">
        <f t="shared" si="4942"/>
        <v>0</v>
      </c>
      <c r="AA1388" s="785"/>
      <c r="AB1388" s="309">
        <f t="shared" si="4943"/>
        <v>0</v>
      </c>
      <c r="AC1388" s="785"/>
      <c r="AD1388" s="309">
        <f t="shared" si="4944"/>
        <v>0</v>
      </c>
      <c r="AE1388" s="785"/>
      <c r="AF1388" s="309">
        <f t="shared" si="4945"/>
        <v>0</v>
      </c>
      <c r="AG1388" s="785"/>
      <c r="AH1388" s="309">
        <f t="shared" si="4946"/>
        <v>0</v>
      </c>
      <c r="AI1388" s="785"/>
      <c r="AJ1388" s="309">
        <f t="shared" si="4947"/>
        <v>0</v>
      </c>
      <c r="AK1388" s="785"/>
      <c r="AL1388" s="309">
        <f t="shared" si="4948"/>
        <v>0</v>
      </c>
      <c r="AM1388" s="785"/>
      <c r="AN1388" s="309">
        <f t="shared" si="4949"/>
        <v>0</v>
      </c>
      <c r="AO1388" s="785"/>
      <c r="AP1388" s="309">
        <f t="shared" si="4950"/>
        <v>0</v>
      </c>
      <c r="AQ1388" s="785"/>
      <c r="AR1388" s="309">
        <f t="shared" si="4951"/>
        <v>0</v>
      </c>
      <c r="AT1388" s="782">
        <f t="shared" si="4926"/>
        <v>0</v>
      </c>
      <c r="AU1388" s="782">
        <f t="shared" si="4927"/>
        <v>0</v>
      </c>
      <c r="AV1388" s="782">
        <f t="shared" si="4928"/>
        <v>0</v>
      </c>
      <c r="AW1388" s="788" t="e">
        <f t="shared" si="4929"/>
        <v>#DIV/0!</v>
      </c>
      <c r="AY1388" s="781">
        <f t="shared" si="4930"/>
        <v>0</v>
      </c>
      <c r="AZ1388" s="777"/>
      <c r="BA1388" s="781">
        <f t="shared" si="4931"/>
        <v>0</v>
      </c>
      <c r="BB1388" s="777"/>
      <c r="BC1388" s="781">
        <f t="shared" si="4932"/>
        <v>0</v>
      </c>
      <c r="BD1388" s="777"/>
      <c r="BE1388" s="781">
        <f t="shared" si="4933"/>
        <v>0</v>
      </c>
      <c r="BF1388" s="777"/>
      <c r="BG1388" s="781">
        <f t="shared" si="4952"/>
        <v>0</v>
      </c>
      <c r="BH1388" s="777"/>
      <c r="BI1388" s="781">
        <f t="shared" si="4953"/>
        <v>0</v>
      </c>
      <c r="BJ1388" s="777"/>
      <c r="BK1388" s="781">
        <f t="shared" si="4954"/>
        <v>0</v>
      </c>
      <c r="BL1388" s="777"/>
      <c r="BM1388" s="781">
        <f t="shared" si="4955"/>
        <v>0</v>
      </c>
      <c r="BN1388" s="777"/>
      <c r="BO1388" s="781">
        <f t="shared" si="4956"/>
        <v>0</v>
      </c>
      <c r="BP1388" s="777"/>
      <c r="BQ1388" s="781">
        <f t="shared" si="4957"/>
        <v>0</v>
      </c>
      <c r="BR1388" s="777"/>
    </row>
    <row r="1389" spans="1:70" outlineLevel="3">
      <c r="A1389" s="6">
        <v>302904</v>
      </c>
      <c r="B1389" s="10"/>
      <c r="C1389" s="121" t="s">
        <v>229</v>
      </c>
      <c r="D1389" s="198" t="s">
        <v>1033</v>
      </c>
      <c r="E1389" s="43" t="str">
        <f t="shared" si="4940"/>
        <v>N</v>
      </c>
      <c r="F1389" s="49"/>
      <c r="G1389" s="156" t="s">
        <v>325</v>
      </c>
      <c r="H1389" s="1076"/>
      <c r="I1389" s="1141"/>
      <c r="J1389" s="1142"/>
      <c r="K1389" s="1032">
        <f t="shared" si="4941"/>
        <v>0</v>
      </c>
      <c r="L1389" s="208"/>
      <c r="M1389" s="128"/>
      <c r="N1389" s="409"/>
      <c r="O1389" s="409"/>
      <c r="Q1389" s="684" t="s">
        <v>1890</v>
      </c>
      <c r="R1389" s="692" t="s">
        <v>2005</v>
      </c>
      <c r="T1389" s="680" t="str">
        <f>IF(IF(A1389=0,TRUE(),D1389=IFERROR(VLOOKUP(A1389,Zaplecze_Weryfikacja!A:B,2,FALSE),2))=TRUE(),"Tak","Nie")</f>
        <v>Nie</v>
      </c>
      <c r="U1389" s="681" t="str">
        <f>IF(T1389="Tak"," ",IF(IFERROR(VLOOKUP(A1389,Zaplecze_Weryfikacja!A:B,2,FALSE),"Inny numer Lp")="Inny numer Lp","Inny numer Lp",IF(VLOOKUP(A1389,Zaplecze_Weryfikacja!A:B,2,FALSE)=D1389,"Nieznana przyczyna","Inny opis")))</f>
        <v>Inny opis</v>
      </c>
      <c r="Y1389" s="785"/>
      <c r="Z1389" s="309">
        <f t="shared" si="4942"/>
        <v>0</v>
      </c>
      <c r="AA1389" s="785"/>
      <c r="AB1389" s="309">
        <f t="shared" si="4943"/>
        <v>0</v>
      </c>
      <c r="AC1389" s="785"/>
      <c r="AD1389" s="309">
        <f t="shared" si="4944"/>
        <v>0</v>
      </c>
      <c r="AE1389" s="785"/>
      <c r="AF1389" s="309">
        <f t="shared" si="4945"/>
        <v>0</v>
      </c>
      <c r="AG1389" s="785"/>
      <c r="AH1389" s="309">
        <f t="shared" si="4946"/>
        <v>0</v>
      </c>
      <c r="AI1389" s="785"/>
      <c r="AJ1389" s="309">
        <f t="shared" si="4947"/>
        <v>0</v>
      </c>
      <c r="AK1389" s="785"/>
      <c r="AL1389" s="309">
        <f t="shared" si="4948"/>
        <v>0</v>
      </c>
      <c r="AM1389" s="785"/>
      <c r="AN1389" s="309">
        <f t="shared" si="4949"/>
        <v>0</v>
      </c>
      <c r="AO1389" s="785"/>
      <c r="AP1389" s="309">
        <f t="shared" si="4950"/>
        <v>0</v>
      </c>
      <c r="AQ1389" s="785"/>
      <c r="AR1389" s="309">
        <f t="shared" si="4951"/>
        <v>0</v>
      </c>
      <c r="AT1389" s="782">
        <f t="shared" si="4926"/>
        <v>0</v>
      </c>
      <c r="AU1389" s="782">
        <f t="shared" si="4927"/>
        <v>0</v>
      </c>
      <c r="AV1389" s="782">
        <f t="shared" si="4928"/>
        <v>0</v>
      </c>
      <c r="AW1389" s="788" t="e">
        <f t="shared" si="4929"/>
        <v>#DIV/0!</v>
      </c>
      <c r="AY1389" s="781">
        <f t="shared" si="4930"/>
        <v>0</v>
      </c>
      <c r="AZ1389" s="777"/>
      <c r="BA1389" s="781">
        <f t="shared" si="4931"/>
        <v>0</v>
      </c>
      <c r="BB1389" s="777"/>
      <c r="BC1389" s="781">
        <f t="shared" si="4932"/>
        <v>0</v>
      </c>
      <c r="BD1389" s="777"/>
      <c r="BE1389" s="781">
        <f t="shared" si="4933"/>
        <v>0</v>
      </c>
      <c r="BF1389" s="777"/>
      <c r="BG1389" s="781">
        <f t="shared" si="4952"/>
        <v>0</v>
      </c>
      <c r="BH1389" s="777"/>
      <c r="BI1389" s="781">
        <f t="shared" si="4953"/>
        <v>0</v>
      </c>
      <c r="BJ1389" s="777"/>
      <c r="BK1389" s="781">
        <f t="shared" si="4954"/>
        <v>0</v>
      </c>
      <c r="BL1389" s="777"/>
      <c r="BM1389" s="781">
        <f t="shared" si="4955"/>
        <v>0</v>
      </c>
      <c r="BN1389" s="777"/>
      <c r="BO1389" s="781">
        <f t="shared" si="4956"/>
        <v>0</v>
      </c>
      <c r="BP1389" s="777"/>
      <c r="BQ1389" s="781">
        <f t="shared" si="4957"/>
        <v>0</v>
      </c>
      <c r="BR1389" s="777"/>
    </row>
    <row r="1390" spans="1:70" outlineLevel="3">
      <c r="A1390" s="6">
        <v>302905</v>
      </c>
      <c r="B1390" s="10"/>
      <c r="C1390" s="121" t="s">
        <v>229</v>
      </c>
      <c r="D1390" s="33" t="s">
        <v>938</v>
      </c>
      <c r="E1390" s="43" t="str">
        <f t="shared" si="4940"/>
        <v>N</v>
      </c>
      <c r="F1390" s="13"/>
      <c r="G1390" s="122" t="s">
        <v>327</v>
      </c>
      <c r="H1390" s="1076"/>
      <c r="I1390" s="1141"/>
      <c r="J1390" s="1142"/>
      <c r="K1390" s="1032">
        <f t="shared" si="4941"/>
        <v>0</v>
      </c>
      <c r="L1390" s="208"/>
      <c r="M1390" s="128"/>
      <c r="N1390" s="409"/>
      <c r="O1390" s="409"/>
      <c r="Q1390" s="684" t="s">
        <v>1887</v>
      </c>
      <c r="R1390" s="692" t="s">
        <v>2005</v>
      </c>
      <c r="T1390" s="680" t="str">
        <f>IF(IF(A1390=0,TRUE(),D1390=IFERROR(VLOOKUP(A1390,Zaplecze_Weryfikacja!A:B,2,FALSE),2))=TRUE(),"Tak","Nie")</f>
        <v>Nie</v>
      </c>
      <c r="U1390" s="681" t="str">
        <f>IF(T1390="Tak"," ",IF(IFERROR(VLOOKUP(A1390,Zaplecze_Weryfikacja!A:B,2,FALSE),"Inny numer Lp")="Inny numer Lp","Inny numer Lp",IF(VLOOKUP(A1390,Zaplecze_Weryfikacja!A:B,2,FALSE)=D1390,"Nieznana przyczyna","Inny opis")))</f>
        <v>Inny opis</v>
      </c>
      <c r="Y1390" s="785"/>
      <c r="Z1390" s="309">
        <f t="shared" si="4942"/>
        <v>0</v>
      </c>
      <c r="AA1390" s="785"/>
      <c r="AB1390" s="309">
        <f t="shared" si="4943"/>
        <v>0</v>
      </c>
      <c r="AC1390" s="785"/>
      <c r="AD1390" s="309">
        <f t="shared" si="4944"/>
        <v>0</v>
      </c>
      <c r="AE1390" s="785"/>
      <c r="AF1390" s="309">
        <f t="shared" si="4945"/>
        <v>0</v>
      </c>
      <c r="AG1390" s="785"/>
      <c r="AH1390" s="309">
        <f t="shared" si="4946"/>
        <v>0</v>
      </c>
      <c r="AI1390" s="785"/>
      <c r="AJ1390" s="309">
        <f t="shared" si="4947"/>
        <v>0</v>
      </c>
      <c r="AK1390" s="785"/>
      <c r="AL1390" s="309">
        <f t="shared" si="4948"/>
        <v>0</v>
      </c>
      <c r="AM1390" s="785"/>
      <c r="AN1390" s="309">
        <f t="shared" si="4949"/>
        <v>0</v>
      </c>
      <c r="AO1390" s="785"/>
      <c r="AP1390" s="309">
        <f t="shared" si="4950"/>
        <v>0</v>
      </c>
      <c r="AQ1390" s="785"/>
      <c r="AR1390" s="309">
        <f t="shared" si="4951"/>
        <v>0</v>
      </c>
      <c r="AT1390" s="782">
        <f t="shared" si="4926"/>
        <v>0</v>
      </c>
      <c r="AU1390" s="782">
        <f t="shared" si="4927"/>
        <v>0</v>
      </c>
      <c r="AV1390" s="782">
        <f t="shared" si="4928"/>
        <v>0</v>
      </c>
      <c r="AW1390" s="788" t="e">
        <f t="shared" si="4929"/>
        <v>#DIV/0!</v>
      </c>
      <c r="AY1390" s="781">
        <f t="shared" si="4930"/>
        <v>0</v>
      </c>
      <c r="AZ1390" s="777"/>
      <c r="BA1390" s="781">
        <f t="shared" si="4931"/>
        <v>0</v>
      </c>
      <c r="BB1390" s="777"/>
      <c r="BC1390" s="781">
        <f t="shared" si="4932"/>
        <v>0</v>
      </c>
      <c r="BD1390" s="777"/>
      <c r="BE1390" s="781">
        <f t="shared" si="4933"/>
        <v>0</v>
      </c>
      <c r="BF1390" s="777"/>
      <c r="BG1390" s="781">
        <f t="shared" si="4952"/>
        <v>0</v>
      </c>
      <c r="BH1390" s="777"/>
      <c r="BI1390" s="781">
        <f t="shared" si="4953"/>
        <v>0</v>
      </c>
      <c r="BJ1390" s="777"/>
      <c r="BK1390" s="781">
        <f t="shared" si="4954"/>
        <v>0</v>
      </c>
      <c r="BL1390" s="777"/>
      <c r="BM1390" s="781">
        <f t="shared" si="4955"/>
        <v>0</v>
      </c>
      <c r="BN1390" s="777"/>
      <c r="BO1390" s="781">
        <f t="shared" si="4956"/>
        <v>0</v>
      </c>
      <c r="BP1390" s="777"/>
      <c r="BQ1390" s="781">
        <f t="shared" si="4957"/>
        <v>0</v>
      </c>
      <c r="BR1390" s="777"/>
    </row>
    <row r="1391" spans="1:70" outlineLevel="3">
      <c r="A1391" s="6">
        <v>302906</v>
      </c>
      <c r="B1391" s="10"/>
      <c r="C1391" s="121" t="s">
        <v>229</v>
      </c>
      <c r="D1391" s="143" t="s">
        <v>246</v>
      </c>
      <c r="E1391" s="43" t="str">
        <f t="shared" si="4940"/>
        <v>N</v>
      </c>
      <c r="F1391" s="13"/>
      <c r="G1391" s="122" t="s">
        <v>327</v>
      </c>
      <c r="H1391" s="1076"/>
      <c r="I1391" s="1141"/>
      <c r="J1391" s="1142"/>
      <c r="K1391" s="1032">
        <f t="shared" si="4941"/>
        <v>0</v>
      </c>
      <c r="L1391" s="208"/>
      <c r="M1391" s="128"/>
      <c r="N1391" s="409"/>
      <c r="O1391" s="409"/>
      <c r="Q1391" s="684" t="s">
        <v>1889</v>
      </c>
      <c r="R1391" s="692" t="s">
        <v>2005</v>
      </c>
      <c r="T1391" s="680" t="str">
        <f>IF(IF(A1391=0,TRUE(),D1391=IFERROR(VLOOKUP(A1391,Zaplecze_Weryfikacja!A:B,2,FALSE),2))=TRUE(),"Tak","Nie")</f>
        <v>Nie</v>
      </c>
      <c r="U1391" s="681" t="str">
        <f>IF(T1391="Tak"," ",IF(IFERROR(VLOOKUP(A1391,Zaplecze_Weryfikacja!A:B,2,FALSE),"Inny numer Lp")="Inny numer Lp","Inny numer Lp",IF(VLOOKUP(A1391,Zaplecze_Weryfikacja!A:B,2,FALSE)=D1391,"Nieznana przyczyna","Inny opis")))</f>
        <v>Inny opis</v>
      </c>
      <c r="Y1391" s="785"/>
      <c r="Z1391" s="309">
        <f t="shared" si="4942"/>
        <v>0</v>
      </c>
      <c r="AA1391" s="785"/>
      <c r="AB1391" s="309">
        <f t="shared" si="4943"/>
        <v>0</v>
      </c>
      <c r="AC1391" s="785"/>
      <c r="AD1391" s="309">
        <f t="shared" si="4944"/>
        <v>0</v>
      </c>
      <c r="AE1391" s="785"/>
      <c r="AF1391" s="309">
        <f t="shared" si="4945"/>
        <v>0</v>
      </c>
      <c r="AG1391" s="785"/>
      <c r="AH1391" s="309">
        <f t="shared" si="4946"/>
        <v>0</v>
      </c>
      <c r="AI1391" s="785"/>
      <c r="AJ1391" s="309">
        <f t="shared" si="4947"/>
        <v>0</v>
      </c>
      <c r="AK1391" s="785"/>
      <c r="AL1391" s="309">
        <f t="shared" si="4948"/>
        <v>0</v>
      </c>
      <c r="AM1391" s="785"/>
      <c r="AN1391" s="309">
        <f t="shared" si="4949"/>
        <v>0</v>
      </c>
      <c r="AO1391" s="785"/>
      <c r="AP1391" s="309">
        <f t="shared" si="4950"/>
        <v>0</v>
      </c>
      <c r="AQ1391" s="785"/>
      <c r="AR1391" s="309">
        <f t="shared" si="4951"/>
        <v>0</v>
      </c>
      <c r="AT1391" s="782">
        <f t="shared" si="4926"/>
        <v>0</v>
      </c>
      <c r="AU1391" s="782">
        <f t="shared" si="4927"/>
        <v>0</v>
      </c>
      <c r="AV1391" s="782">
        <f t="shared" si="4928"/>
        <v>0</v>
      </c>
      <c r="AW1391" s="788" t="e">
        <f t="shared" si="4929"/>
        <v>#DIV/0!</v>
      </c>
      <c r="AY1391" s="781">
        <f t="shared" si="4930"/>
        <v>0</v>
      </c>
      <c r="AZ1391" s="777"/>
      <c r="BA1391" s="781">
        <f t="shared" si="4931"/>
        <v>0</v>
      </c>
      <c r="BB1391" s="777"/>
      <c r="BC1391" s="781">
        <f t="shared" si="4932"/>
        <v>0</v>
      </c>
      <c r="BD1391" s="777"/>
      <c r="BE1391" s="781">
        <f t="shared" si="4933"/>
        <v>0</v>
      </c>
      <c r="BF1391" s="777"/>
      <c r="BG1391" s="781">
        <f t="shared" si="4952"/>
        <v>0</v>
      </c>
      <c r="BH1391" s="777"/>
      <c r="BI1391" s="781">
        <f t="shared" si="4953"/>
        <v>0</v>
      </c>
      <c r="BJ1391" s="777"/>
      <c r="BK1391" s="781">
        <f t="shared" si="4954"/>
        <v>0</v>
      </c>
      <c r="BL1391" s="777"/>
      <c r="BM1391" s="781">
        <f t="shared" si="4955"/>
        <v>0</v>
      </c>
      <c r="BN1391" s="777"/>
      <c r="BO1391" s="781">
        <f t="shared" si="4956"/>
        <v>0</v>
      </c>
      <c r="BP1391" s="777"/>
      <c r="BQ1391" s="781">
        <f t="shared" si="4957"/>
        <v>0</v>
      </c>
      <c r="BR1391" s="777"/>
    </row>
    <row r="1392" spans="1:70" outlineLevel="3">
      <c r="A1392" s="6">
        <v>302907</v>
      </c>
      <c r="B1392" s="10"/>
      <c r="C1392" s="121" t="s">
        <v>229</v>
      </c>
      <c r="D1392" s="143" t="s">
        <v>297</v>
      </c>
      <c r="E1392" s="43" t="str">
        <f t="shared" si="4940"/>
        <v>N</v>
      </c>
      <c r="F1392" s="13"/>
      <c r="G1392" s="122" t="s">
        <v>327</v>
      </c>
      <c r="H1392" s="1076"/>
      <c r="I1392" s="1141"/>
      <c r="J1392" s="1142"/>
      <c r="K1392" s="1032">
        <f t="shared" si="4941"/>
        <v>0</v>
      </c>
      <c r="L1392" s="208"/>
      <c r="M1392" s="128"/>
      <c r="N1392" s="409"/>
      <c r="O1392" s="409"/>
      <c r="Q1392" s="684" t="s">
        <v>1888</v>
      </c>
      <c r="R1392" s="692" t="s">
        <v>2005</v>
      </c>
      <c r="T1392" s="680" t="str">
        <f>IF(IF(A1392=0,TRUE(),D1392=IFERROR(VLOOKUP(A1392,Zaplecze_Weryfikacja!A:B,2,FALSE),2))=TRUE(),"Tak","Nie")</f>
        <v>Nie</v>
      </c>
      <c r="U1392" s="681" t="str">
        <f>IF(T1392="Tak"," ",IF(IFERROR(VLOOKUP(A1392,Zaplecze_Weryfikacja!A:B,2,FALSE),"Inny numer Lp")="Inny numer Lp","Inny numer Lp",IF(VLOOKUP(A1392,Zaplecze_Weryfikacja!A:B,2,FALSE)=D1392,"Nieznana przyczyna","Inny opis")))</f>
        <v>Inny opis</v>
      </c>
      <c r="Y1392" s="785"/>
      <c r="Z1392" s="309">
        <f t="shared" si="4942"/>
        <v>0</v>
      </c>
      <c r="AA1392" s="785"/>
      <c r="AB1392" s="309">
        <f t="shared" si="4943"/>
        <v>0</v>
      </c>
      <c r="AC1392" s="785"/>
      <c r="AD1392" s="309">
        <f t="shared" si="4944"/>
        <v>0</v>
      </c>
      <c r="AE1392" s="785"/>
      <c r="AF1392" s="309">
        <f t="shared" si="4945"/>
        <v>0</v>
      </c>
      <c r="AG1392" s="785"/>
      <c r="AH1392" s="309">
        <f t="shared" si="4946"/>
        <v>0</v>
      </c>
      <c r="AI1392" s="785"/>
      <c r="AJ1392" s="309">
        <f t="shared" si="4947"/>
        <v>0</v>
      </c>
      <c r="AK1392" s="785"/>
      <c r="AL1392" s="309">
        <f t="shared" si="4948"/>
        <v>0</v>
      </c>
      <c r="AM1392" s="785"/>
      <c r="AN1392" s="309">
        <f t="shared" si="4949"/>
        <v>0</v>
      </c>
      <c r="AO1392" s="785"/>
      <c r="AP1392" s="309">
        <f t="shared" si="4950"/>
        <v>0</v>
      </c>
      <c r="AQ1392" s="785"/>
      <c r="AR1392" s="309">
        <f t="shared" si="4951"/>
        <v>0</v>
      </c>
      <c r="AT1392" s="782">
        <f t="shared" si="4926"/>
        <v>0</v>
      </c>
      <c r="AU1392" s="782">
        <f t="shared" si="4927"/>
        <v>0</v>
      </c>
      <c r="AV1392" s="782">
        <f t="shared" si="4928"/>
        <v>0</v>
      </c>
      <c r="AW1392" s="788" t="e">
        <f t="shared" si="4929"/>
        <v>#DIV/0!</v>
      </c>
      <c r="AY1392" s="781">
        <f t="shared" si="4930"/>
        <v>0</v>
      </c>
      <c r="AZ1392" s="777"/>
      <c r="BA1392" s="781">
        <f t="shared" si="4931"/>
        <v>0</v>
      </c>
      <c r="BB1392" s="777"/>
      <c r="BC1392" s="781">
        <f t="shared" si="4932"/>
        <v>0</v>
      </c>
      <c r="BD1392" s="777"/>
      <c r="BE1392" s="781">
        <f t="shared" si="4933"/>
        <v>0</v>
      </c>
      <c r="BF1392" s="777"/>
      <c r="BG1392" s="781">
        <f t="shared" si="4952"/>
        <v>0</v>
      </c>
      <c r="BH1392" s="777"/>
      <c r="BI1392" s="781">
        <f t="shared" si="4953"/>
        <v>0</v>
      </c>
      <c r="BJ1392" s="777"/>
      <c r="BK1392" s="781">
        <f t="shared" si="4954"/>
        <v>0</v>
      </c>
      <c r="BL1392" s="777"/>
      <c r="BM1392" s="781">
        <f t="shared" si="4955"/>
        <v>0</v>
      </c>
      <c r="BN1392" s="777"/>
      <c r="BO1392" s="781">
        <f t="shared" si="4956"/>
        <v>0</v>
      </c>
      <c r="BP1392" s="777"/>
      <c r="BQ1392" s="781">
        <f t="shared" si="4957"/>
        <v>0</v>
      </c>
      <c r="BR1392" s="777"/>
    </row>
    <row r="1393" spans="1:70" outlineLevel="3">
      <c r="A1393" s="6">
        <v>302908</v>
      </c>
      <c r="B1393" s="10"/>
      <c r="C1393" s="121" t="s">
        <v>229</v>
      </c>
      <c r="D1393" s="143" t="s">
        <v>298</v>
      </c>
      <c r="E1393" s="43" t="str">
        <f t="shared" si="4940"/>
        <v>N</v>
      </c>
      <c r="F1393" s="13"/>
      <c r="G1393" s="122" t="s">
        <v>23</v>
      </c>
      <c r="H1393" s="1076"/>
      <c r="I1393" s="1141"/>
      <c r="J1393" s="1142"/>
      <c r="K1393" s="1032">
        <f t="shared" si="4941"/>
        <v>0</v>
      </c>
      <c r="L1393" s="208"/>
      <c r="M1393" s="128"/>
      <c r="N1393" s="409"/>
      <c r="O1393" s="409"/>
      <c r="Q1393" s="684" t="s">
        <v>1887</v>
      </c>
      <c r="R1393" s="692" t="s">
        <v>2005</v>
      </c>
      <c r="T1393" s="680" t="str">
        <f>IF(IF(A1393=0,TRUE(),D1393=IFERROR(VLOOKUP(A1393,Zaplecze_Weryfikacja!A:B,2,FALSE),2))=TRUE(),"Tak","Nie")</f>
        <v>Nie</v>
      </c>
      <c r="U1393" s="681" t="str">
        <f>IF(T1393="Tak"," ",IF(IFERROR(VLOOKUP(A1393,Zaplecze_Weryfikacja!A:B,2,FALSE),"Inny numer Lp")="Inny numer Lp","Inny numer Lp",IF(VLOOKUP(A1393,Zaplecze_Weryfikacja!A:B,2,FALSE)=D1393,"Nieznana przyczyna","Inny opis")))</f>
        <v>Inny opis</v>
      </c>
      <c r="Y1393" s="785"/>
      <c r="Z1393" s="309">
        <f t="shared" si="4942"/>
        <v>0</v>
      </c>
      <c r="AA1393" s="785"/>
      <c r="AB1393" s="309">
        <f t="shared" si="4943"/>
        <v>0</v>
      </c>
      <c r="AC1393" s="785"/>
      <c r="AD1393" s="309">
        <f t="shared" si="4944"/>
        <v>0</v>
      </c>
      <c r="AE1393" s="785"/>
      <c r="AF1393" s="309">
        <f t="shared" si="4945"/>
        <v>0</v>
      </c>
      <c r="AG1393" s="785"/>
      <c r="AH1393" s="309">
        <f t="shared" si="4946"/>
        <v>0</v>
      </c>
      <c r="AI1393" s="785"/>
      <c r="AJ1393" s="309">
        <f t="shared" si="4947"/>
        <v>0</v>
      </c>
      <c r="AK1393" s="785"/>
      <c r="AL1393" s="309">
        <f t="shared" si="4948"/>
        <v>0</v>
      </c>
      <c r="AM1393" s="785"/>
      <c r="AN1393" s="309">
        <f t="shared" si="4949"/>
        <v>0</v>
      </c>
      <c r="AO1393" s="785"/>
      <c r="AP1393" s="309">
        <f t="shared" si="4950"/>
        <v>0</v>
      </c>
      <c r="AQ1393" s="785"/>
      <c r="AR1393" s="309">
        <f t="shared" si="4951"/>
        <v>0</v>
      </c>
      <c r="AT1393" s="782">
        <f t="shared" si="4926"/>
        <v>0</v>
      </c>
      <c r="AU1393" s="782">
        <f t="shared" si="4927"/>
        <v>0</v>
      </c>
      <c r="AV1393" s="782">
        <f t="shared" si="4928"/>
        <v>0</v>
      </c>
      <c r="AW1393" s="788" t="e">
        <f t="shared" si="4929"/>
        <v>#DIV/0!</v>
      </c>
      <c r="AY1393" s="781">
        <f t="shared" si="4930"/>
        <v>0</v>
      </c>
      <c r="AZ1393" s="777"/>
      <c r="BA1393" s="781">
        <f t="shared" si="4931"/>
        <v>0</v>
      </c>
      <c r="BB1393" s="777"/>
      <c r="BC1393" s="781">
        <f t="shared" si="4932"/>
        <v>0</v>
      </c>
      <c r="BD1393" s="777"/>
      <c r="BE1393" s="781">
        <f t="shared" si="4933"/>
        <v>0</v>
      </c>
      <c r="BF1393" s="777"/>
      <c r="BG1393" s="781">
        <f t="shared" si="4952"/>
        <v>0</v>
      </c>
      <c r="BH1393" s="777"/>
      <c r="BI1393" s="781">
        <f t="shared" si="4953"/>
        <v>0</v>
      </c>
      <c r="BJ1393" s="777"/>
      <c r="BK1393" s="781">
        <f t="shared" si="4954"/>
        <v>0</v>
      </c>
      <c r="BL1393" s="777"/>
      <c r="BM1393" s="781">
        <f t="shared" si="4955"/>
        <v>0</v>
      </c>
      <c r="BN1393" s="777"/>
      <c r="BO1393" s="781">
        <f t="shared" si="4956"/>
        <v>0</v>
      </c>
      <c r="BP1393" s="777"/>
      <c r="BQ1393" s="781">
        <f t="shared" si="4957"/>
        <v>0</v>
      </c>
      <c r="BR1393" s="777"/>
    </row>
    <row r="1394" spans="1:70" outlineLevel="3">
      <c r="A1394" s="6"/>
      <c r="B1394" s="121"/>
      <c r="C1394" s="121"/>
      <c r="D1394" s="143"/>
      <c r="E1394" s="122"/>
      <c r="F1394" s="13"/>
      <c r="G1394" s="122"/>
      <c r="H1394" s="1017"/>
      <c r="I1394" s="1006"/>
      <c r="J1394" s="1111"/>
      <c r="K1394" s="1033"/>
      <c r="L1394" s="208"/>
      <c r="M1394" s="128"/>
      <c r="N1394" s="409"/>
      <c r="O1394" s="409"/>
      <c r="Q1394" s="683"/>
      <c r="R1394" s="692"/>
      <c r="T1394" s="680" t="str">
        <f>IF(IF(A1394=0,TRUE(),D1394=IFERROR(VLOOKUP(A1394,Zaplecze_Weryfikacja!A:B,2,FALSE),2))=TRUE(),"Tak","Nie")</f>
        <v>Tak</v>
      </c>
      <c r="U1394" s="681" t="str">
        <f>IF(T1394="Tak"," ",IF(IFERROR(VLOOKUP(A1394,Zaplecze_Weryfikacja!A:B,2,FALSE),"Inny numer Lp")="Inny numer Lp","Inny numer Lp",IF(VLOOKUP(A1394,Zaplecze_Weryfikacja!A:B,2,FALSE)=D1394,"Nieznana przyczyna","Inny opis")))</f>
        <v xml:space="preserve"> </v>
      </c>
      <c r="Y1394" s="785"/>
      <c r="Z1394" s="104"/>
      <c r="AA1394" s="785"/>
      <c r="AB1394" s="104"/>
      <c r="AC1394" s="785"/>
      <c r="AD1394" s="104"/>
      <c r="AE1394" s="785"/>
      <c r="AF1394" s="104"/>
      <c r="AG1394" s="785"/>
      <c r="AH1394" s="104"/>
      <c r="AI1394" s="785"/>
      <c r="AJ1394" s="104"/>
      <c r="AK1394" s="785"/>
      <c r="AL1394" s="104"/>
      <c r="AM1394" s="785"/>
      <c r="AN1394" s="104"/>
      <c r="AO1394" s="785"/>
      <c r="AP1394" s="104"/>
      <c r="AQ1394" s="785"/>
      <c r="AR1394" s="104"/>
      <c r="AT1394" s="782">
        <f t="shared" si="4926"/>
        <v>0</v>
      </c>
      <c r="AU1394" s="782">
        <f t="shared" si="4927"/>
        <v>0</v>
      </c>
      <c r="AV1394" s="782">
        <f t="shared" si="4928"/>
        <v>0</v>
      </c>
      <c r="AW1394" s="788" t="e">
        <f t="shared" si="4929"/>
        <v>#DIV/0!</v>
      </c>
      <c r="AY1394" s="781">
        <f t="shared" si="4930"/>
        <v>0</v>
      </c>
      <c r="AZ1394" s="777"/>
      <c r="BA1394" s="781">
        <f t="shared" si="4931"/>
        <v>0</v>
      </c>
      <c r="BB1394" s="777"/>
      <c r="BC1394" s="781">
        <f t="shared" si="4932"/>
        <v>0</v>
      </c>
      <c r="BD1394" s="777"/>
      <c r="BE1394" s="781">
        <f t="shared" si="4933"/>
        <v>0</v>
      </c>
      <c r="BF1394" s="777"/>
      <c r="BG1394" s="781">
        <f t="shared" si="4952"/>
        <v>0</v>
      </c>
      <c r="BH1394" s="777"/>
      <c r="BI1394" s="781">
        <f t="shared" si="4953"/>
        <v>0</v>
      </c>
      <c r="BJ1394" s="777"/>
      <c r="BK1394" s="781">
        <f t="shared" si="4954"/>
        <v>0</v>
      </c>
      <c r="BL1394" s="777"/>
      <c r="BM1394" s="781">
        <f t="shared" si="4955"/>
        <v>0</v>
      </c>
      <c r="BN1394" s="777"/>
      <c r="BO1394" s="781">
        <f t="shared" si="4956"/>
        <v>0</v>
      </c>
      <c r="BP1394" s="777"/>
      <c r="BQ1394" s="781">
        <f t="shared" si="4957"/>
        <v>0</v>
      </c>
      <c r="BR1394" s="777"/>
    </row>
    <row r="1395" spans="1:70" outlineLevel="3">
      <c r="A1395" s="667"/>
      <c r="B1395" s="668"/>
      <c r="C1395" s="668"/>
      <c r="D1395" s="672" t="s">
        <v>1073</v>
      </c>
      <c r="E1395" s="773" t="str">
        <f>IF(COUNTIF(E1396:E1406,"T")=0,"N","T")</f>
        <v>T</v>
      </c>
      <c r="F1395" s="665"/>
      <c r="G1395" s="664"/>
      <c r="H1395" s="1079"/>
      <c r="I1395" s="1065"/>
      <c r="J1395" s="1116"/>
      <c r="K1395" s="1036">
        <f>SUBTOTAL(9,K1396:K1409)</f>
        <v>0</v>
      </c>
      <c r="L1395" s="496"/>
      <c r="M1395" s="657"/>
      <c r="N1395" s="657"/>
      <c r="O1395" s="657"/>
      <c r="Q1395" s="683"/>
      <c r="R1395" s="692"/>
      <c r="T1395" s="680" t="str">
        <f>IF(IF(A1395=0,TRUE(),D1395=IFERROR(VLOOKUP(A1395,Zaplecze_Weryfikacja!A:B,2,FALSE),2))=TRUE(),"Tak","Nie")</f>
        <v>Tak</v>
      </c>
      <c r="U1395" s="681" t="str">
        <f>IF(T1395="Tak"," ",IF(IFERROR(VLOOKUP(A1395,Zaplecze_Weryfikacja!A:B,2,FALSE),"Inny numer Lp")="Inny numer Lp","Inny numer Lp",IF(VLOOKUP(A1395,Zaplecze_Weryfikacja!A:B,2,FALSE)=D1395,"Nieznana przyczyna","Inny opis")))</f>
        <v xml:space="preserve"> </v>
      </c>
      <c r="Y1395" s="785"/>
      <c r="Z1395" s="663">
        <f>SUBTOTAL(9,Z1396:Z1409)</f>
        <v>0</v>
      </c>
      <c r="AA1395" s="785"/>
      <c r="AB1395" s="663">
        <f>SUBTOTAL(9,AB1396:AB1409)</f>
        <v>0</v>
      </c>
      <c r="AC1395" s="785"/>
      <c r="AD1395" s="663">
        <f>SUBTOTAL(9,AD1396:AD1409)</f>
        <v>0</v>
      </c>
      <c r="AE1395" s="785"/>
      <c r="AF1395" s="663">
        <f>SUBTOTAL(9,AF1396:AF1409)</f>
        <v>0</v>
      </c>
      <c r="AG1395" s="785"/>
      <c r="AH1395" s="663">
        <f>SUBTOTAL(9,AH1396:AH1409)</f>
        <v>0</v>
      </c>
      <c r="AI1395" s="785"/>
      <c r="AJ1395" s="663">
        <f>SUBTOTAL(9,AJ1396:AJ1409)</f>
        <v>0</v>
      </c>
      <c r="AK1395" s="785"/>
      <c r="AL1395" s="663">
        <f>SUBTOTAL(9,AL1396:AL1409)</f>
        <v>0</v>
      </c>
      <c r="AM1395" s="785"/>
      <c r="AN1395" s="663">
        <f>SUBTOTAL(9,AN1396:AN1409)</f>
        <v>0</v>
      </c>
      <c r="AO1395" s="785"/>
      <c r="AP1395" s="663">
        <f>SUBTOTAL(9,AP1396:AP1409)</f>
        <v>0</v>
      </c>
      <c r="AQ1395" s="785"/>
      <c r="AR1395" s="663">
        <f>SUBTOTAL(9,AR1396:AR1409)</f>
        <v>0</v>
      </c>
      <c r="AT1395" s="845">
        <f t="shared" si="4926"/>
        <v>0</v>
      </c>
      <c r="AU1395" s="845">
        <f t="shared" si="4927"/>
        <v>0</v>
      </c>
      <c r="AV1395" s="845">
        <f t="shared" si="4928"/>
        <v>0</v>
      </c>
      <c r="AW1395" s="846" t="e">
        <f t="shared" si="4929"/>
        <v>#DIV/0!</v>
      </c>
      <c r="AY1395" s="781">
        <f t="shared" si="4930"/>
        <v>0</v>
      </c>
      <c r="AZ1395" s="847"/>
      <c r="BA1395" s="781">
        <f t="shared" si="4931"/>
        <v>0</v>
      </c>
      <c r="BB1395" s="847"/>
      <c r="BC1395" s="781">
        <f t="shared" si="4932"/>
        <v>0</v>
      </c>
      <c r="BD1395" s="847"/>
      <c r="BE1395" s="781">
        <f t="shared" si="4933"/>
        <v>0</v>
      </c>
      <c r="BF1395" s="847"/>
      <c r="BG1395" s="781">
        <f t="shared" si="4952"/>
        <v>0</v>
      </c>
      <c r="BH1395" s="847"/>
      <c r="BI1395" s="781">
        <f t="shared" si="4953"/>
        <v>0</v>
      </c>
      <c r="BJ1395" s="847"/>
      <c r="BK1395" s="781">
        <f t="shared" si="4954"/>
        <v>0</v>
      </c>
      <c r="BL1395" s="847"/>
      <c r="BM1395" s="781">
        <f t="shared" si="4955"/>
        <v>0</v>
      </c>
      <c r="BN1395" s="847"/>
      <c r="BO1395" s="781">
        <f t="shared" si="4956"/>
        <v>0</v>
      </c>
      <c r="BP1395" s="847"/>
      <c r="BQ1395" s="781">
        <f t="shared" si="4957"/>
        <v>0</v>
      </c>
      <c r="BR1395" s="847"/>
    </row>
    <row r="1396" spans="1:70" outlineLevel="3">
      <c r="A1396" s="6">
        <v>302909</v>
      </c>
      <c r="B1396" s="10"/>
      <c r="C1396" s="121" t="s">
        <v>229</v>
      </c>
      <c r="D1396" s="143" t="s">
        <v>1691</v>
      </c>
      <c r="E1396" s="43" t="str">
        <f t="shared" ref="E1396:E1406" si="4958">IF(H1396&gt;0,"T","N")</f>
        <v>T</v>
      </c>
      <c r="F1396" s="13" t="s">
        <v>3307</v>
      </c>
      <c r="G1396" s="122" t="s">
        <v>327</v>
      </c>
      <c r="H1396" s="1076">
        <v>52.6</v>
      </c>
      <c r="I1396" s="1141"/>
      <c r="J1396" s="1142"/>
      <c r="K1396" s="1032">
        <f t="shared" ref="K1396:K1406" si="4959">IF(B1396="E","E",$H1396*I1396)</f>
        <v>0</v>
      </c>
      <c r="L1396" s="208"/>
      <c r="M1396" s="128"/>
      <c r="N1396" s="409"/>
      <c r="O1396" s="409"/>
      <c r="Q1396" s="686" t="s">
        <v>1862</v>
      </c>
      <c r="R1396" s="692" t="s">
        <v>2005</v>
      </c>
      <c r="T1396" s="680" t="str">
        <f>IF(IF(A1396=0,TRUE(),D1396=IFERROR(VLOOKUP(A1396,Zaplecze_Weryfikacja!A:B,2,FALSE),2))=TRUE(),"Tak","Nie")</f>
        <v>Nie</v>
      </c>
      <c r="U1396" s="681" t="str">
        <f>IF(T1396="Tak"," ",IF(IFERROR(VLOOKUP(A1396,Zaplecze_Weryfikacja!A:B,2,FALSE),"Inny numer Lp")="Inny numer Lp","Inny numer Lp",IF(VLOOKUP(A1396,Zaplecze_Weryfikacja!A:B,2,FALSE)=D1396,"Nieznana przyczyna","Inny opis")))</f>
        <v>Inny opis</v>
      </c>
      <c r="Y1396" s="785"/>
      <c r="Z1396" s="309">
        <f t="shared" ref="Z1396:Z1406" si="4960">IF($B1396="E","E",$H1396*Y1396)</f>
        <v>0</v>
      </c>
      <c r="AA1396" s="785"/>
      <c r="AB1396" s="309">
        <f t="shared" ref="AB1396:AB1406" si="4961">IF($B1396="E","E",$H1396*AA1396)</f>
        <v>0</v>
      </c>
      <c r="AC1396" s="785"/>
      <c r="AD1396" s="309">
        <f t="shared" ref="AD1396:AD1406" si="4962">IF($B1396="E","E",$H1396*AC1396)</f>
        <v>0</v>
      </c>
      <c r="AE1396" s="785"/>
      <c r="AF1396" s="309">
        <f t="shared" ref="AF1396:AF1406" si="4963">IF($B1396="E","E",$H1396*AE1396)</f>
        <v>0</v>
      </c>
      <c r="AG1396" s="785"/>
      <c r="AH1396" s="309">
        <f t="shared" ref="AH1396:AH1406" si="4964">IF($B1396="E","E",$H1396*AG1396)</f>
        <v>0</v>
      </c>
      <c r="AI1396" s="785"/>
      <c r="AJ1396" s="309">
        <f t="shared" ref="AJ1396:AJ1406" si="4965">IF($B1396="E","E",$H1396*AI1396)</f>
        <v>0</v>
      </c>
      <c r="AK1396" s="785"/>
      <c r="AL1396" s="309">
        <f t="shared" ref="AL1396:AL1406" si="4966">IF($B1396="E","E",$H1396*AK1396)</f>
        <v>0</v>
      </c>
      <c r="AM1396" s="785"/>
      <c r="AN1396" s="309">
        <f t="shared" ref="AN1396:AN1406" si="4967">IF($B1396="E","E",$H1396*AM1396)</f>
        <v>0</v>
      </c>
      <c r="AO1396" s="785"/>
      <c r="AP1396" s="309">
        <f t="shared" ref="AP1396:AP1406" si="4968">IF($B1396="E","E",$H1396*AO1396)</f>
        <v>0</v>
      </c>
      <c r="AQ1396" s="785"/>
      <c r="AR1396" s="309">
        <f t="shared" ref="AR1396:AR1406" si="4969">IF($B1396="E","E",$H1396*AQ1396)</f>
        <v>0</v>
      </c>
      <c r="AT1396" s="782">
        <f t="shared" si="4926"/>
        <v>0</v>
      </c>
      <c r="AU1396" s="782">
        <f t="shared" si="4927"/>
        <v>0</v>
      </c>
      <c r="AV1396" s="782">
        <f t="shared" si="4928"/>
        <v>0</v>
      </c>
      <c r="AW1396" s="788" t="e">
        <f t="shared" si="4929"/>
        <v>#DIV/0!</v>
      </c>
      <c r="AY1396" s="781">
        <f t="shared" si="4930"/>
        <v>0</v>
      </c>
      <c r="AZ1396" s="777"/>
      <c r="BA1396" s="781">
        <f t="shared" si="4931"/>
        <v>0</v>
      </c>
      <c r="BB1396" s="777"/>
      <c r="BC1396" s="781">
        <f t="shared" si="4932"/>
        <v>0</v>
      </c>
      <c r="BD1396" s="777"/>
      <c r="BE1396" s="781">
        <f t="shared" si="4933"/>
        <v>0</v>
      </c>
      <c r="BF1396" s="777"/>
      <c r="BG1396" s="781">
        <f t="shared" si="4952"/>
        <v>0</v>
      </c>
      <c r="BH1396" s="777"/>
      <c r="BI1396" s="781">
        <f t="shared" si="4953"/>
        <v>0</v>
      </c>
      <c r="BJ1396" s="777"/>
      <c r="BK1396" s="781">
        <f t="shared" si="4954"/>
        <v>0</v>
      </c>
      <c r="BL1396" s="777"/>
      <c r="BM1396" s="781">
        <f t="shared" si="4955"/>
        <v>0</v>
      </c>
      <c r="BN1396" s="777"/>
      <c r="BO1396" s="781">
        <f t="shared" si="4956"/>
        <v>0</v>
      </c>
      <c r="BP1396" s="777"/>
      <c r="BQ1396" s="781">
        <f t="shared" si="4957"/>
        <v>0</v>
      </c>
      <c r="BR1396" s="777"/>
    </row>
    <row r="1397" spans="1:70" outlineLevel="3">
      <c r="A1397" s="6">
        <v>302910</v>
      </c>
      <c r="B1397" s="10"/>
      <c r="C1397" s="121" t="s">
        <v>229</v>
      </c>
      <c r="D1397" s="143" t="s">
        <v>64</v>
      </c>
      <c r="E1397" s="43" t="str">
        <f t="shared" si="4958"/>
        <v>T</v>
      </c>
      <c r="F1397" s="13" t="s">
        <v>3095</v>
      </c>
      <c r="G1397" s="122" t="s">
        <v>327</v>
      </c>
      <c r="H1397" s="1076">
        <v>298</v>
      </c>
      <c r="I1397" s="1141"/>
      <c r="J1397" s="1142"/>
      <c r="K1397" s="1032">
        <f t="shared" si="4959"/>
        <v>0</v>
      </c>
      <c r="L1397" s="208"/>
      <c r="M1397" s="128"/>
      <c r="N1397" s="409"/>
      <c r="O1397" s="409"/>
      <c r="Q1397" s="684" t="s">
        <v>1893</v>
      </c>
      <c r="R1397" s="692" t="s">
        <v>2005</v>
      </c>
      <c r="T1397" s="680" t="str">
        <f>IF(IF(A1397=0,TRUE(),D1397=IFERROR(VLOOKUP(A1397,Zaplecze_Weryfikacja!A:B,2,FALSE),2))=TRUE(),"Tak","Nie")</f>
        <v>Nie</v>
      </c>
      <c r="U1397" s="681" t="str">
        <f>IF(T1397="Tak"," ",IF(IFERROR(VLOOKUP(A1397,Zaplecze_Weryfikacja!A:B,2,FALSE),"Inny numer Lp")="Inny numer Lp","Inny numer Lp",IF(VLOOKUP(A1397,Zaplecze_Weryfikacja!A:B,2,FALSE)=D1397,"Nieznana przyczyna","Inny opis")))</f>
        <v>Inny opis</v>
      </c>
      <c r="Y1397" s="785"/>
      <c r="Z1397" s="309">
        <f t="shared" si="4960"/>
        <v>0</v>
      </c>
      <c r="AA1397" s="785"/>
      <c r="AB1397" s="309">
        <f t="shared" si="4961"/>
        <v>0</v>
      </c>
      <c r="AC1397" s="785"/>
      <c r="AD1397" s="309">
        <f t="shared" si="4962"/>
        <v>0</v>
      </c>
      <c r="AE1397" s="785"/>
      <c r="AF1397" s="309">
        <f t="shared" si="4963"/>
        <v>0</v>
      </c>
      <c r="AG1397" s="785"/>
      <c r="AH1397" s="309">
        <f t="shared" si="4964"/>
        <v>0</v>
      </c>
      <c r="AI1397" s="785"/>
      <c r="AJ1397" s="309">
        <f t="shared" si="4965"/>
        <v>0</v>
      </c>
      <c r="AK1397" s="785"/>
      <c r="AL1397" s="309">
        <f t="shared" si="4966"/>
        <v>0</v>
      </c>
      <c r="AM1397" s="785"/>
      <c r="AN1397" s="309">
        <f t="shared" si="4967"/>
        <v>0</v>
      </c>
      <c r="AO1397" s="785"/>
      <c r="AP1397" s="309">
        <f t="shared" si="4968"/>
        <v>0</v>
      </c>
      <c r="AQ1397" s="785"/>
      <c r="AR1397" s="309">
        <f t="shared" si="4969"/>
        <v>0</v>
      </c>
      <c r="AT1397" s="782">
        <f t="shared" si="4926"/>
        <v>0</v>
      </c>
      <c r="AU1397" s="782">
        <f t="shared" si="4927"/>
        <v>0</v>
      </c>
      <c r="AV1397" s="782">
        <f t="shared" si="4928"/>
        <v>0</v>
      </c>
      <c r="AW1397" s="788" t="e">
        <f t="shared" si="4929"/>
        <v>#DIV/0!</v>
      </c>
      <c r="AY1397" s="781">
        <f t="shared" si="4930"/>
        <v>0</v>
      </c>
      <c r="AZ1397" s="777"/>
      <c r="BA1397" s="781">
        <f t="shared" si="4931"/>
        <v>0</v>
      </c>
      <c r="BB1397" s="777"/>
      <c r="BC1397" s="781">
        <f t="shared" si="4932"/>
        <v>0</v>
      </c>
      <c r="BD1397" s="777"/>
      <c r="BE1397" s="781">
        <f t="shared" si="4933"/>
        <v>0</v>
      </c>
      <c r="BF1397" s="777"/>
      <c r="BG1397" s="781">
        <f t="shared" si="4952"/>
        <v>0</v>
      </c>
      <c r="BH1397" s="777"/>
      <c r="BI1397" s="781">
        <f t="shared" si="4953"/>
        <v>0</v>
      </c>
      <c r="BJ1397" s="777"/>
      <c r="BK1397" s="781">
        <f t="shared" si="4954"/>
        <v>0</v>
      </c>
      <c r="BL1397" s="777"/>
      <c r="BM1397" s="781">
        <f t="shared" si="4955"/>
        <v>0</v>
      </c>
      <c r="BN1397" s="777"/>
      <c r="BO1397" s="781">
        <f t="shared" si="4956"/>
        <v>0</v>
      </c>
      <c r="BP1397" s="777"/>
      <c r="BQ1397" s="781">
        <f t="shared" si="4957"/>
        <v>0</v>
      </c>
      <c r="BR1397" s="777"/>
    </row>
    <row r="1398" spans="1:70" outlineLevel="3">
      <c r="A1398" s="6">
        <v>302911</v>
      </c>
      <c r="B1398" s="10" t="s">
        <v>3222</v>
      </c>
      <c r="C1398" s="121" t="s">
        <v>229</v>
      </c>
      <c r="D1398" s="143" t="s">
        <v>3220</v>
      </c>
      <c r="E1398" s="43" t="str">
        <f t="shared" ref="E1398" si="4970">IF(H1398&gt;0,"T","N")</f>
        <v>T</v>
      </c>
      <c r="F1398" s="13" t="s">
        <v>3095</v>
      </c>
      <c r="G1398" s="122" t="s">
        <v>327</v>
      </c>
      <c r="H1398" s="1076">
        <v>132.19999999999999</v>
      </c>
      <c r="I1398" s="1141"/>
      <c r="J1398" s="1142"/>
      <c r="K1398" s="1032" t="str">
        <f t="shared" ref="K1398" si="4971">IF(B1398="E","E",$H1398*I1398)</f>
        <v>E</v>
      </c>
      <c r="L1398" s="208"/>
      <c r="M1398" s="128"/>
      <c r="N1398" s="409"/>
      <c r="O1398" s="409"/>
      <c r="Q1398" s="684" t="s">
        <v>1893</v>
      </c>
      <c r="R1398" s="692" t="s">
        <v>2005</v>
      </c>
      <c r="T1398" s="680" t="str">
        <f>IF(IF(A1398=0,TRUE(),D1398=IFERROR(VLOOKUP(A1398,Zaplecze_Weryfikacja!A:B,2,FALSE),2))=TRUE(),"Tak","Nie")</f>
        <v>Nie</v>
      </c>
      <c r="U1398" s="681" t="str">
        <f>IF(T1398="Tak"," ",IF(IFERROR(VLOOKUP(A1398,Zaplecze_Weryfikacja!A:B,2,FALSE),"Inny numer Lp")="Inny numer Lp","Inny numer Lp",IF(VLOOKUP(A1398,Zaplecze_Weryfikacja!A:B,2,FALSE)=D1398,"Nieznana przyczyna","Inny opis")))</f>
        <v>Inny opis</v>
      </c>
      <c r="Y1398" s="785"/>
      <c r="Z1398" s="309" t="str">
        <f t="shared" ref="Z1398" si="4972">IF($B1398="E","E",$H1398*Y1398)</f>
        <v>E</v>
      </c>
      <c r="AA1398" s="785"/>
      <c r="AB1398" s="309" t="str">
        <f t="shared" ref="AB1398" si="4973">IF($B1398="E","E",$H1398*AA1398)</f>
        <v>E</v>
      </c>
      <c r="AC1398" s="785"/>
      <c r="AD1398" s="309" t="str">
        <f t="shared" ref="AD1398" si="4974">IF($B1398="E","E",$H1398*AC1398)</f>
        <v>E</v>
      </c>
      <c r="AE1398" s="785"/>
      <c r="AF1398" s="309" t="str">
        <f t="shared" ref="AF1398" si="4975">IF($B1398="E","E",$H1398*AE1398)</f>
        <v>E</v>
      </c>
      <c r="AG1398" s="785"/>
      <c r="AH1398" s="309" t="str">
        <f t="shared" ref="AH1398" si="4976">IF($B1398="E","E",$H1398*AG1398)</f>
        <v>E</v>
      </c>
      <c r="AI1398" s="785"/>
      <c r="AJ1398" s="309" t="str">
        <f t="shared" ref="AJ1398" si="4977">IF($B1398="E","E",$H1398*AI1398)</f>
        <v>E</v>
      </c>
      <c r="AK1398" s="785"/>
      <c r="AL1398" s="309" t="str">
        <f t="shared" ref="AL1398" si="4978">IF($B1398="E","E",$H1398*AK1398)</f>
        <v>E</v>
      </c>
      <c r="AM1398" s="785"/>
      <c r="AN1398" s="309" t="str">
        <f t="shared" ref="AN1398" si="4979">IF($B1398="E","E",$H1398*AM1398)</f>
        <v>E</v>
      </c>
      <c r="AO1398" s="785"/>
      <c r="AP1398" s="309" t="str">
        <f t="shared" ref="AP1398" si="4980">IF($B1398="E","E",$H1398*AO1398)</f>
        <v>E</v>
      </c>
      <c r="AQ1398" s="785"/>
      <c r="AR1398" s="309" t="str">
        <f t="shared" ref="AR1398" si="4981">IF($B1398="E","E",$H1398*AQ1398)</f>
        <v>E</v>
      </c>
      <c r="AT1398" s="782">
        <f t="shared" ref="AT1398" si="4982">MAX(Z1398,AB1398,AD1398,AF1398,AH1398,AJ1398,AL1398,AN1398,AP1398,AR1398)</f>
        <v>0</v>
      </c>
      <c r="AU1398" s="782">
        <f t="shared" ref="AU1398" si="4983">IF($AU$6=10,MIN(Z1398,AB1398,AD1398,AF1398,AH1398,AJ1398,AL1398,AN1398,AP1398,AR1398),IF($AU$6=9,MIN(Z1398,AB1398,AD1398,AF1398,AH1398,AJ1398,AL1398,AN1398,AP1398),IF($AU$6=8,MIN(Z1398,AB1398,AD1398,AF1398,AH1398,AJ1398,AL1398,AN1398),IF($AU$6=7,MIN(Z1398,AB1398,AD1398,AF1398,AH1398,AJ1398,AL1398),IF($AU$6=6,MIN(Z1398,AB1398,AD1398,AF1398,AH1398,AJ1398),IF($AU$6=5,MIN(Z1398,AB1398,AD1398,AF1398,AH1398),IF($AU$6=4,MIN(Z1398,AB1398,AD1398,AF1398),IF($AU$6=4,MIN(Z1398,AB1398,AD1398,AF1398),IF($AU$6=3,MIN(Z1398,AB1398,AD1398),IF($AU$6=3,MIN(Z1398,AB1398,AD1398),IF($AU$6=2,MIN(Z1398,AB1398),IF($AU$6=1,MIN(Z1398),"Błąd - zła ilośc oferentów"))))))))))))</f>
        <v>0</v>
      </c>
      <c r="AV1398" s="782">
        <f t="shared" ref="AV1398" si="4984">AT1398-AU1398</f>
        <v>0</v>
      </c>
      <c r="AW1398" s="788" t="e">
        <f t="shared" ref="AW1398" si="4985">AT1398/AU1398</f>
        <v>#DIV/0!</v>
      </c>
      <c r="AY1398" s="781">
        <f t="shared" ref="AY1398" si="4986">+AZ1398</f>
        <v>0</v>
      </c>
      <c r="AZ1398" s="777"/>
      <c r="BA1398" s="781">
        <f t="shared" ref="BA1398" si="4987">+BB1398</f>
        <v>0</v>
      </c>
      <c r="BB1398" s="777"/>
      <c r="BC1398" s="781">
        <f t="shared" ref="BC1398" si="4988">+BD1398</f>
        <v>0</v>
      </c>
      <c r="BD1398" s="777"/>
      <c r="BE1398" s="781">
        <f t="shared" ref="BE1398" si="4989">+BF1398</f>
        <v>0</v>
      </c>
      <c r="BF1398" s="777"/>
      <c r="BG1398" s="781">
        <f t="shared" ref="BG1398" si="4990">+BH1398</f>
        <v>0</v>
      </c>
      <c r="BH1398" s="777"/>
      <c r="BI1398" s="781">
        <f t="shared" ref="BI1398" si="4991">+BJ1398</f>
        <v>0</v>
      </c>
      <c r="BJ1398" s="777"/>
      <c r="BK1398" s="781">
        <f t="shared" ref="BK1398" si="4992">+BL1398</f>
        <v>0</v>
      </c>
      <c r="BL1398" s="777"/>
      <c r="BM1398" s="781">
        <f t="shared" ref="BM1398" si="4993">+BN1398</f>
        <v>0</v>
      </c>
      <c r="BN1398" s="777"/>
      <c r="BO1398" s="781">
        <f t="shared" ref="BO1398" si="4994">+BP1398</f>
        <v>0</v>
      </c>
      <c r="BP1398" s="777"/>
      <c r="BQ1398" s="781">
        <f t="shared" ref="BQ1398" si="4995">+BR1398</f>
        <v>0</v>
      </c>
      <c r="BR1398" s="777"/>
    </row>
    <row r="1399" spans="1:70" outlineLevel="3">
      <c r="A1399" s="6">
        <v>302912</v>
      </c>
      <c r="B1399" s="10"/>
      <c r="C1399" s="121" t="s">
        <v>229</v>
      </c>
      <c r="D1399" s="143" t="s">
        <v>82</v>
      </c>
      <c r="E1399" s="43" t="str">
        <f t="shared" si="4958"/>
        <v>T</v>
      </c>
      <c r="F1399" s="13" t="s">
        <v>309</v>
      </c>
      <c r="G1399" s="122" t="s">
        <v>325</v>
      </c>
      <c r="H1399" s="1076">
        <v>1</v>
      </c>
      <c r="I1399" s="1141"/>
      <c r="J1399" s="1142"/>
      <c r="K1399" s="1032">
        <f t="shared" si="4959"/>
        <v>0</v>
      </c>
      <c r="L1399" s="208"/>
      <c r="M1399" s="128"/>
      <c r="N1399" s="409"/>
      <c r="O1399" s="409"/>
      <c r="Q1399" s="684" t="s">
        <v>1881</v>
      </c>
      <c r="R1399" s="692" t="s">
        <v>2005</v>
      </c>
      <c r="T1399" s="680" t="str">
        <f>IF(IF(A1399=0,TRUE(),D1399=IFERROR(VLOOKUP(A1399,Zaplecze_Weryfikacja!A:B,2,FALSE),2))=TRUE(),"Tak","Nie")</f>
        <v>Nie</v>
      </c>
      <c r="U1399" s="681" t="str">
        <f>IF(T1399="Tak"," ",IF(IFERROR(VLOOKUP(A1399,Zaplecze_Weryfikacja!A:B,2,FALSE),"Inny numer Lp")="Inny numer Lp","Inny numer Lp",IF(VLOOKUP(A1399,Zaplecze_Weryfikacja!A:B,2,FALSE)=D1399,"Nieznana przyczyna","Inny opis")))</f>
        <v>Inny opis</v>
      </c>
      <c r="Y1399" s="785"/>
      <c r="Z1399" s="309">
        <f t="shared" si="4960"/>
        <v>0</v>
      </c>
      <c r="AA1399" s="785"/>
      <c r="AB1399" s="309">
        <f t="shared" si="4961"/>
        <v>0</v>
      </c>
      <c r="AC1399" s="785"/>
      <c r="AD1399" s="309">
        <f t="shared" si="4962"/>
        <v>0</v>
      </c>
      <c r="AE1399" s="785"/>
      <c r="AF1399" s="309">
        <f t="shared" si="4963"/>
        <v>0</v>
      </c>
      <c r="AG1399" s="785"/>
      <c r="AH1399" s="309">
        <f t="shared" si="4964"/>
        <v>0</v>
      </c>
      <c r="AI1399" s="785"/>
      <c r="AJ1399" s="309">
        <f t="shared" si="4965"/>
        <v>0</v>
      </c>
      <c r="AK1399" s="785"/>
      <c r="AL1399" s="309">
        <f t="shared" si="4966"/>
        <v>0</v>
      </c>
      <c r="AM1399" s="785"/>
      <c r="AN1399" s="309">
        <f t="shared" si="4967"/>
        <v>0</v>
      </c>
      <c r="AO1399" s="785"/>
      <c r="AP1399" s="309">
        <f t="shared" si="4968"/>
        <v>0</v>
      </c>
      <c r="AQ1399" s="785"/>
      <c r="AR1399" s="309">
        <f t="shared" si="4969"/>
        <v>0</v>
      </c>
      <c r="AT1399" s="782">
        <f t="shared" si="4926"/>
        <v>0</v>
      </c>
      <c r="AU1399" s="782">
        <f t="shared" si="4927"/>
        <v>0</v>
      </c>
      <c r="AV1399" s="782">
        <f t="shared" si="4928"/>
        <v>0</v>
      </c>
      <c r="AW1399" s="788" t="e">
        <f t="shared" si="4929"/>
        <v>#DIV/0!</v>
      </c>
      <c r="AY1399" s="781">
        <f t="shared" si="4930"/>
        <v>0</v>
      </c>
      <c r="AZ1399" s="777"/>
      <c r="BA1399" s="781">
        <f t="shared" si="4931"/>
        <v>0</v>
      </c>
      <c r="BB1399" s="777"/>
      <c r="BC1399" s="781">
        <f t="shared" si="4932"/>
        <v>0</v>
      </c>
      <c r="BD1399" s="777"/>
      <c r="BE1399" s="781">
        <f t="shared" si="4933"/>
        <v>0</v>
      </c>
      <c r="BF1399" s="777"/>
      <c r="BG1399" s="781">
        <f t="shared" si="4952"/>
        <v>0</v>
      </c>
      <c r="BH1399" s="777"/>
      <c r="BI1399" s="781">
        <f t="shared" si="4953"/>
        <v>0</v>
      </c>
      <c r="BJ1399" s="777"/>
      <c r="BK1399" s="781">
        <f t="shared" si="4954"/>
        <v>0</v>
      </c>
      <c r="BL1399" s="777"/>
      <c r="BM1399" s="781">
        <f t="shared" si="4955"/>
        <v>0</v>
      </c>
      <c r="BN1399" s="777"/>
      <c r="BO1399" s="781">
        <f t="shared" si="4956"/>
        <v>0</v>
      </c>
      <c r="BP1399" s="777"/>
      <c r="BQ1399" s="781">
        <f t="shared" si="4957"/>
        <v>0</v>
      </c>
      <c r="BR1399" s="777"/>
    </row>
    <row r="1400" spans="1:70" outlineLevel="3">
      <c r="A1400" s="6">
        <v>302913</v>
      </c>
      <c r="B1400" s="10"/>
      <c r="C1400" s="121" t="s">
        <v>229</v>
      </c>
      <c r="D1400" s="212" t="s">
        <v>277</v>
      </c>
      <c r="E1400" s="43" t="str">
        <f t="shared" si="4958"/>
        <v>N</v>
      </c>
      <c r="F1400" s="13" t="s">
        <v>309</v>
      </c>
      <c r="G1400" s="122" t="s">
        <v>325</v>
      </c>
      <c r="H1400" s="1076"/>
      <c r="I1400" s="1141"/>
      <c r="J1400" s="1142"/>
      <c r="K1400" s="1032">
        <f t="shared" si="4959"/>
        <v>0</v>
      </c>
      <c r="L1400" s="208"/>
      <c r="M1400" s="128"/>
      <c r="N1400" s="409"/>
      <c r="O1400" s="409"/>
      <c r="Q1400" s="684" t="s">
        <v>1881</v>
      </c>
      <c r="R1400" s="692" t="s">
        <v>2005</v>
      </c>
      <c r="T1400" s="680" t="str">
        <f>IF(IF(A1400=0,TRUE(),D1400=IFERROR(VLOOKUP(A1400,Zaplecze_Weryfikacja!A:B,2,FALSE),2))=TRUE(),"Tak","Nie")</f>
        <v>Nie</v>
      </c>
      <c r="U1400" s="681" t="str">
        <f>IF(T1400="Tak"," ",IF(IFERROR(VLOOKUP(A1400,Zaplecze_Weryfikacja!A:B,2,FALSE),"Inny numer Lp")="Inny numer Lp","Inny numer Lp",IF(VLOOKUP(A1400,Zaplecze_Weryfikacja!A:B,2,FALSE)=D1400,"Nieznana przyczyna","Inny opis")))</f>
        <v>Inny opis</v>
      </c>
      <c r="Y1400" s="785"/>
      <c r="Z1400" s="309">
        <f t="shared" si="4960"/>
        <v>0</v>
      </c>
      <c r="AA1400" s="785"/>
      <c r="AB1400" s="309">
        <f t="shared" si="4961"/>
        <v>0</v>
      </c>
      <c r="AC1400" s="785"/>
      <c r="AD1400" s="309">
        <f t="shared" si="4962"/>
        <v>0</v>
      </c>
      <c r="AE1400" s="785"/>
      <c r="AF1400" s="309">
        <f t="shared" si="4963"/>
        <v>0</v>
      </c>
      <c r="AG1400" s="785"/>
      <c r="AH1400" s="309">
        <f t="shared" si="4964"/>
        <v>0</v>
      </c>
      <c r="AI1400" s="785"/>
      <c r="AJ1400" s="309">
        <f t="shared" si="4965"/>
        <v>0</v>
      </c>
      <c r="AK1400" s="785"/>
      <c r="AL1400" s="309">
        <f t="shared" si="4966"/>
        <v>0</v>
      </c>
      <c r="AM1400" s="785"/>
      <c r="AN1400" s="309">
        <f t="shared" si="4967"/>
        <v>0</v>
      </c>
      <c r="AO1400" s="785"/>
      <c r="AP1400" s="309">
        <f t="shared" si="4968"/>
        <v>0</v>
      </c>
      <c r="AQ1400" s="785"/>
      <c r="AR1400" s="309">
        <f t="shared" si="4969"/>
        <v>0</v>
      </c>
      <c r="AT1400" s="782">
        <f t="shared" si="4926"/>
        <v>0</v>
      </c>
      <c r="AU1400" s="782">
        <f t="shared" si="4927"/>
        <v>0</v>
      </c>
      <c r="AV1400" s="782">
        <f t="shared" si="4928"/>
        <v>0</v>
      </c>
      <c r="AW1400" s="788" t="e">
        <f t="shared" si="4929"/>
        <v>#DIV/0!</v>
      </c>
      <c r="AY1400" s="781">
        <f t="shared" si="4930"/>
        <v>0</v>
      </c>
      <c r="AZ1400" s="777"/>
      <c r="BA1400" s="781">
        <f t="shared" si="4931"/>
        <v>0</v>
      </c>
      <c r="BB1400" s="777"/>
      <c r="BC1400" s="781">
        <f t="shared" si="4932"/>
        <v>0</v>
      </c>
      <c r="BD1400" s="777"/>
      <c r="BE1400" s="781">
        <f t="shared" si="4933"/>
        <v>0</v>
      </c>
      <c r="BF1400" s="777"/>
      <c r="BG1400" s="781">
        <f t="shared" si="4952"/>
        <v>0</v>
      </c>
      <c r="BH1400" s="777"/>
      <c r="BI1400" s="781">
        <f t="shared" si="4953"/>
        <v>0</v>
      </c>
      <c r="BJ1400" s="777"/>
      <c r="BK1400" s="781">
        <f t="shared" si="4954"/>
        <v>0</v>
      </c>
      <c r="BL1400" s="777"/>
      <c r="BM1400" s="781">
        <f t="shared" si="4955"/>
        <v>0</v>
      </c>
      <c r="BN1400" s="777"/>
      <c r="BO1400" s="781">
        <f t="shared" si="4956"/>
        <v>0</v>
      </c>
      <c r="BP1400" s="777"/>
      <c r="BQ1400" s="781">
        <f t="shared" si="4957"/>
        <v>0</v>
      </c>
      <c r="BR1400" s="777"/>
    </row>
    <row r="1401" spans="1:70" outlineLevel="3">
      <c r="A1401" s="6">
        <v>302914</v>
      </c>
      <c r="B1401" s="10"/>
      <c r="C1401" s="121" t="s">
        <v>229</v>
      </c>
      <c r="D1401" s="212" t="s">
        <v>196</v>
      </c>
      <c r="E1401" s="43" t="str">
        <f t="shared" si="4958"/>
        <v>N</v>
      </c>
      <c r="F1401" s="13" t="s">
        <v>309</v>
      </c>
      <c r="G1401" s="122" t="s">
        <v>325</v>
      </c>
      <c r="H1401" s="1076"/>
      <c r="I1401" s="1141"/>
      <c r="J1401" s="1142"/>
      <c r="K1401" s="1032">
        <f t="shared" si="4959"/>
        <v>0</v>
      </c>
      <c r="L1401" s="208"/>
      <c r="M1401" s="128"/>
      <c r="N1401" s="409"/>
      <c r="O1401" s="409"/>
      <c r="Q1401" s="684" t="s">
        <v>1881</v>
      </c>
      <c r="R1401" s="692" t="s">
        <v>2005</v>
      </c>
      <c r="T1401" s="680" t="str">
        <f>IF(IF(A1401=0,TRUE(),D1401=IFERROR(VLOOKUP(A1401,Zaplecze_Weryfikacja!A:B,2,FALSE),2))=TRUE(),"Tak","Nie")</f>
        <v>Nie</v>
      </c>
      <c r="U1401" s="681" t="str">
        <f>IF(T1401="Tak"," ",IF(IFERROR(VLOOKUP(A1401,Zaplecze_Weryfikacja!A:B,2,FALSE),"Inny numer Lp")="Inny numer Lp","Inny numer Lp",IF(VLOOKUP(A1401,Zaplecze_Weryfikacja!A:B,2,FALSE)=D1401,"Nieznana przyczyna","Inny opis")))</f>
        <v>Inny opis</v>
      </c>
      <c r="Y1401" s="785"/>
      <c r="Z1401" s="309">
        <f t="shared" si="4960"/>
        <v>0</v>
      </c>
      <c r="AA1401" s="785"/>
      <c r="AB1401" s="309">
        <f t="shared" si="4961"/>
        <v>0</v>
      </c>
      <c r="AC1401" s="785"/>
      <c r="AD1401" s="309">
        <f t="shared" si="4962"/>
        <v>0</v>
      </c>
      <c r="AE1401" s="785"/>
      <c r="AF1401" s="309">
        <f t="shared" si="4963"/>
        <v>0</v>
      </c>
      <c r="AG1401" s="785"/>
      <c r="AH1401" s="309">
        <f t="shared" si="4964"/>
        <v>0</v>
      </c>
      <c r="AI1401" s="785"/>
      <c r="AJ1401" s="309">
        <f t="shared" si="4965"/>
        <v>0</v>
      </c>
      <c r="AK1401" s="785"/>
      <c r="AL1401" s="309">
        <f t="shared" si="4966"/>
        <v>0</v>
      </c>
      <c r="AM1401" s="785"/>
      <c r="AN1401" s="309">
        <f t="shared" si="4967"/>
        <v>0</v>
      </c>
      <c r="AO1401" s="785"/>
      <c r="AP1401" s="309">
        <f t="shared" si="4968"/>
        <v>0</v>
      </c>
      <c r="AQ1401" s="785"/>
      <c r="AR1401" s="309">
        <f t="shared" si="4969"/>
        <v>0</v>
      </c>
      <c r="AT1401" s="782">
        <f t="shared" si="4926"/>
        <v>0</v>
      </c>
      <c r="AU1401" s="782">
        <f t="shared" si="4927"/>
        <v>0</v>
      </c>
      <c r="AV1401" s="782">
        <f t="shared" si="4928"/>
        <v>0</v>
      </c>
      <c r="AW1401" s="788" t="e">
        <f t="shared" si="4929"/>
        <v>#DIV/0!</v>
      </c>
      <c r="AY1401" s="781">
        <f t="shared" si="4930"/>
        <v>0</v>
      </c>
      <c r="AZ1401" s="777"/>
      <c r="BA1401" s="781">
        <f t="shared" si="4931"/>
        <v>0</v>
      </c>
      <c r="BB1401" s="777"/>
      <c r="BC1401" s="781">
        <f t="shared" si="4932"/>
        <v>0</v>
      </c>
      <c r="BD1401" s="777"/>
      <c r="BE1401" s="781">
        <f t="shared" si="4933"/>
        <v>0</v>
      </c>
      <c r="BF1401" s="777"/>
      <c r="BG1401" s="781">
        <f t="shared" si="4952"/>
        <v>0</v>
      </c>
      <c r="BH1401" s="777"/>
      <c r="BI1401" s="781">
        <f t="shared" si="4953"/>
        <v>0</v>
      </c>
      <c r="BJ1401" s="777"/>
      <c r="BK1401" s="781">
        <f t="shared" si="4954"/>
        <v>0</v>
      </c>
      <c r="BL1401" s="777"/>
      <c r="BM1401" s="781">
        <f t="shared" si="4955"/>
        <v>0</v>
      </c>
      <c r="BN1401" s="777"/>
      <c r="BO1401" s="781">
        <f t="shared" si="4956"/>
        <v>0</v>
      </c>
      <c r="BP1401" s="777"/>
      <c r="BQ1401" s="781">
        <f t="shared" si="4957"/>
        <v>0</v>
      </c>
      <c r="BR1401" s="777"/>
    </row>
    <row r="1402" spans="1:70" outlineLevel="3">
      <c r="A1402" s="6">
        <v>302915</v>
      </c>
      <c r="B1402" s="10"/>
      <c r="C1402" s="121" t="s">
        <v>229</v>
      </c>
      <c r="D1402" s="198" t="s">
        <v>1033</v>
      </c>
      <c r="E1402" s="43" t="str">
        <f t="shared" si="4958"/>
        <v>N</v>
      </c>
      <c r="F1402" s="13"/>
      <c r="G1402" s="122" t="s">
        <v>325</v>
      </c>
      <c r="H1402" s="1076"/>
      <c r="I1402" s="1141"/>
      <c r="J1402" s="1142"/>
      <c r="K1402" s="1032">
        <f t="shared" si="4959"/>
        <v>0</v>
      </c>
      <c r="L1402" s="208"/>
      <c r="M1402" s="128"/>
      <c r="N1402" s="409"/>
      <c r="O1402" s="409"/>
      <c r="Q1402" s="684" t="s">
        <v>1890</v>
      </c>
      <c r="R1402" s="692" t="s">
        <v>2005</v>
      </c>
      <c r="T1402" s="680" t="str">
        <f>IF(IF(A1402=0,TRUE(),D1402=IFERROR(VLOOKUP(A1402,Zaplecze_Weryfikacja!A:B,2,FALSE),2))=TRUE(),"Tak","Nie")</f>
        <v>Nie</v>
      </c>
      <c r="U1402" s="681" t="str">
        <f>IF(T1402="Tak"," ",IF(IFERROR(VLOOKUP(A1402,Zaplecze_Weryfikacja!A:B,2,FALSE),"Inny numer Lp")="Inny numer Lp","Inny numer Lp",IF(VLOOKUP(A1402,Zaplecze_Weryfikacja!A:B,2,FALSE)=D1402,"Nieznana przyczyna","Inny opis")))</f>
        <v>Inny opis</v>
      </c>
      <c r="Y1402" s="785"/>
      <c r="Z1402" s="309">
        <f t="shared" si="4960"/>
        <v>0</v>
      </c>
      <c r="AA1402" s="785"/>
      <c r="AB1402" s="309">
        <f t="shared" si="4961"/>
        <v>0</v>
      </c>
      <c r="AC1402" s="785"/>
      <c r="AD1402" s="309">
        <f t="shared" si="4962"/>
        <v>0</v>
      </c>
      <c r="AE1402" s="785"/>
      <c r="AF1402" s="309">
        <f t="shared" si="4963"/>
        <v>0</v>
      </c>
      <c r="AG1402" s="785"/>
      <c r="AH1402" s="309">
        <f t="shared" si="4964"/>
        <v>0</v>
      </c>
      <c r="AI1402" s="785"/>
      <c r="AJ1402" s="309">
        <f t="shared" si="4965"/>
        <v>0</v>
      </c>
      <c r="AK1402" s="785"/>
      <c r="AL1402" s="309">
        <f t="shared" si="4966"/>
        <v>0</v>
      </c>
      <c r="AM1402" s="785"/>
      <c r="AN1402" s="309">
        <f t="shared" si="4967"/>
        <v>0</v>
      </c>
      <c r="AO1402" s="785"/>
      <c r="AP1402" s="309">
        <f t="shared" si="4968"/>
        <v>0</v>
      </c>
      <c r="AQ1402" s="785"/>
      <c r="AR1402" s="309">
        <f t="shared" si="4969"/>
        <v>0</v>
      </c>
      <c r="AT1402" s="782">
        <f t="shared" si="4926"/>
        <v>0</v>
      </c>
      <c r="AU1402" s="782">
        <f t="shared" si="4927"/>
        <v>0</v>
      </c>
      <c r="AV1402" s="782">
        <f t="shared" si="4928"/>
        <v>0</v>
      </c>
      <c r="AW1402" s="788" t="e">
        <f t="shared" si="4929"/>
        <v>#DIV/0!</v>
      </c>
      <c r="AY1402" s="781">
        <f t="shared" si="4930"/>
        <v>0</v>
      </c>
      <c r="AZ1402" s="777"/>
      <c r="BA1402" s="781">
        <f t="shared" si="4931"/>
        <v>0</v>
      </c>
      <c r="BB1402" s="777"/>
      <c r="BC1402" s="781">
        <f t="shared" si="4932"/>
        <v>0</v>
      </c>
      <c r="BD1402" s="777"/>
      <c r="BE1402" s="781">
        <f t="shared" si="4933"/>
        <v>0</v>
      </c>
      <c r="BF1402" s="777"/>
      <c r="BG1402" s="781">
        <f t="shared" si="4952"/>
        <v>0</v>
      </c>
      <c r="BH1402" s="777"/>
      <c r="BI1402" s="781">
        <f t="shared" si="4953"/>
        <v>0</v>
      </c>
      <c r="BJ1402" s="777"/>
      <c r="BK1402" s="781">
        <f t="shared" si="4954"/>
        <v>0</v>
      </c>
      <c r="BL1402" s="777"/>
      <c r="BM1402" s="781">
        <f t="shared" si="4955"/>
        <v>0</v>
      </c>
      <c r="BN1402" s="777"/>
      <c r="BO1402" s="781">
        <f t="shared" si="4956"/>
        <v>0</v>
      </c>
      <c r="BP1402" s="777"/>
      <c r="BQ1402" s="781">
        <f t="shared" si="4957"/>
        <v>0</v>
      </c>
      <c r="BR1402" s="777"/>
    </row>
    <row r="1403" spans="1:70" outlineLevel="3">
      <c r="A1403" s="6">
        <v>302916</v>
      </c>
      <c r="B1403" s="10"/>
      <c r="C1403" s="121" t="s">
        <v>229</v>
      </c>
      <c r="D1403" s="33" t="s">
        <v>938</v>
      </c>
      <c r="E1403" s="43" t="str">
        <f t="shared" si="4958"/>
        <v>N</v>
      </c>
      <c r="F1403" s="13"/>
      <c r="G1403" s="122" t="s">
        <v>327</v>
      </c>
      <c r="H1403" s="1076"/>
      <c r="I1403" s="1141"/>
      <c r="J1403" s="1142"/>
      <c r="K1403" s="1032">
        <f t="shared" si="4959"/>
        <v>0</v>
      </c>
      <c r="L1403" s="208"/>
      <c r="M1403" s="128"/>
      <c r="N1403" s="409"/>
      <c r="O1403" s="409"/>
      <c r="Q1403" s="684" t="s">
        <v>1887</v>
      </c>
      <c r="R1403" s="692" t="s">
        <v>2005</v>
      </c>
      <c r="T1403" s="680" t="str">
        <f>IF(IF(A1403=0,TRUE(),D1403=IFERROR(VLOOKUP(A1403,Zaplecze_Weryfikacja!A:B,2,FALSE),2))=TRUE(),"Tak","Nie")</f>
        <v>Nie</v>
      </c>
      <c r="U1403" s="681" t="str">
        <f>IF(T1403="Tak"," ",IF(IFERROR(VLOOKUP(A1403,Zaplecze_Weryfikacja!A:B,2,FALSE),"Inny numer Lp")="Inny numer Lp","Inny numer Lp",IF(VLOOKUP(A1403,Zaplecze_Weryfikacja!A:B,2,FALSE)=D1403,"Nieznana przyczyna","Inny opis")))</f>
        <v>Inny opis</v>
      </c>
      <c r="Y1403" s="785"/>
      <c r="Z1403" s="309">
        <f t="shared" si="4960"/>
        <v>0</v>
      </c>
      <c r="AA1403" s="785"/>
      <c r="AB1403" s="309">
        <f t="shared" si="4961"/>
        <v>0</v>
      </c>
      <c r="AC1403" s="785"/>
      <c r="AD1403" s="309">
        <f t="shared" si="4962"/>
        <v>0</v>
      </c>
      <c r="AE1403" s="785"/>
      <c r="AF1403" s="309">
        <f t="shared" si="4963"/>
        <v>0</v>
      </c>
      <c r="AG1403" s="785"/>
      <c r="AH1403" s="309">
        <f t="shared" si="4964"/>
        <v>0</v>
      </c>
      <c r="AI1403" s="785"/>
      <c r="AJ1403" s="309">
        <f t="shared" si="4965"/>
        <v>0</v>
      </c>
      <c r="AK1403" s="785"/>
      <c r="AL1403" s="309">
        <f t="shared" si="4966"/>
        <v>0</v>
      </c>
      <c r="AM1403" s="785"/>
      <c r="AN1403" s="309">
        <f t="shared" si="4967"/>
        <v>0</v>
      </c>
      <c r="AO1403" s="785"/>
      <c r="AP1403" s="309">
        <f t="shared" si="4968"/>
        <v>0</v>
      </c>
      <c r="AQ1403" s="785"/>
      <c r="AR1403" s="309">
        <f t="shared" si="4969"/>
        <v>0</v>
      </c>
      <c r="AT1403" s="782">
        <f t="shared" si="4926"/>
        <v>0</v>
      </c>
      <c r="AU1403" s="782">
        <f t="shared" si="4927"/>
        <v>0</v>
      </c>
      <c r="AV1403" s="782">
        <f t="shared" si="4928"/>
        <v>0</v>
      </c>
      <c r="AW1403" s="788" t="e">
        <f t="shared" si="4929"/>
        <v>#DIV/0!</v>
      </c>
      <c r="AY1403" s="781">
        <f t="shared" si="4930"/>
        <v>0</v>
      </c>
      <c r="AZ1403" s="777"/>
      <c r="BA1403" s="781">
        <f t="shared" si="4931"/>
        <v>0</v>
      </c>
      <c r="BB1403" s="777"/>
      <c r="BC1403" s="781">
        <f t="shared" si="4932"/>
        <v>0</v>
      </c>
      <c r="BD1403" s="777"/>
      <c r="BE1403" s="781">
        <f t="shared" si="4933"/>
        <v>0</v>
      </c>
      <c r="BF1403" s="777"/>
      <c r="BG1403" s="781">
        <f t="shared" si="4952"/>
        <v>0</v>
      </c>
      <c r="BH1403" s="777"/>
      <c r="BI1403" s="781">
        <f t="shared" si="4953"/>
        <v>0</v>
      </c>
      <c r="BJ1403" s="777"/>
      <c r="BK1403" s="781">
        <f t="shared" si="4954"/>
        <v>0</v>
      </c>
      <c r="BL1403" s="777"/>
      <c r="BM1403" s="781">
        <f t="shared" si="4955"/>
        <v>0</v>
      </c>
      <c r="BN1403" s="777"/>
      <c r="BO1403" s="781">
        <f t="shared" si="4956"/>
        <v>0</v>
      </c>
      <c r="BP1403" s="777"/>
      <c r="BQ1403" s="781">
        <f t="shared" si="4957"/>
        <v>0</v>
      </c>
      <c r="BR1403" s="777"/>
    </row>
    <row r="1404" spans="1:70" outlineLevel="3">
      <c r="A1404" s="6">
        <v>302917</v>
      </c>
      <c r="B1404" s="10"/>
      <c r="C1404" s="121" t="s">
        <v>229</v>
      </c>
      <c r="D1404" s="143" t="s">
        <v>246</v>
      </c>
      <c r="E1404" s="43" t="str">
        <f t="shared" si="4958"/>
        <v>N</v>
      </c>
      <c r="F1404" s="13"/>
      <c r="G1404" s="122" t="s">
        <v>327</v>
      </c>
      <c r="H1404" s="1076"/>
      <c r="I1404" s="1141"/>
      <c r="J1404" s="1142"/>
      <c r="K1404" s="1032">
        <f t="shared" si="4959"/>
        <v>0</v>
      </c>
      <c r="L1404" s="208"/>
      <c r="M1404" s="128"/>
      <c r="N1404" s="409"/>
      <c r="O1404" s="409"/>
      <c r="Q1404" s="684" t="s">
        <v>1889</v>
      </c>
      <c r="R1404" s="692" t="s">
        <v>2005</v>
      </c>
      <c r="T1404" s="680" t="str">
        <f>IF(IF(A1404=0,TRUE(),D1404=IFERROR(VLOOKUP(A1404,Zaplecze_Weryfikacja!A:B,2,FALSE),2))=TRUE(),"Tak","Nie")</f>
        <v>Nie</v>
      </c>
      <c r="U1404" s="681" t="str">
        <f>IF(T1404="Tak"," ",IF(IFERROR(VLOOKUP(A1404,Zaplecze_Weryfikacja!A:B,2,FALSE),"Inny numer Lp")="Inny numer Lp","Inny numer Lp",IF(VLOOKUP(A1404,Zaplecze_Weryfikacja!A:B,2,FALSE)=D1404,"Nieznana przyczyna","Inny opis")))</f>
        <v>Inny opis</v>
      </c>
      <c r="Y1404" s="785"/>
      <c r="Z1404" s="309">
        <f t="shared" si="4960"/>
        <v>0</v>
      </c>
      <c r="AA1404" s="785"/>
      <c r="AB1404" s="309">
        <f t="shared" si="4961"/>
        <v>0</v>
      </c>
      <c r="AC1404" s="785"/>
      <c r="AD1404" s="309">
        <f t="shared" si="4962"/>
        <v>0</v>
      </c>
      <c r="AE1404" s="785"/>
      <c r="AF1404" s="309">
        <f t="shared" si="4963"/>
        <v>0</v>
      </c>
      <c r="AG1404" s="785"/>
      <c r="AH1404" s="309">
        <f t="shared" si="4964"/>
        <v>0</v>
      </c>
      <c r="AI1404" s="785"/>
      <c r="AJ1404" s="309">
        <f t="shared" si="4965"/>
        <v>0</v>
      </c>
      <c r="AK1404" s="785"/>
      <c r="AL1404" s="309">
        <f t="shared" si="4966"/>
        <v>0</v>
      </c>
      <c r="AM1404" s="785"/>
      <c r="AN1404" s="309">
        <f t="shared" si="4967"/>
        <v>0</v>
      </c>
      <c r="AO1404" s="785"/>
      <c r="AP1404" s="309">
        <f t="shared" si="4968"/>
        <v>0</v>
      </c>
      <c r="AQ1404" s="785"/>
      <c r="AR1404" s="309">
        <f t="shared" si="4969"/>
        <v>0</v>
      </c>
      <c r="AT1404" s="782">
        <f t="shared" si="4926"/>
        <v>0</v>
      </c>
      <c r="AU1404" s="782">
        <f t="shared" si="4927"/>
        <v>0</v>
      </c>
      <c r="AV1404" s="782">
        <f t="shared" si="4928"/>
        <v>0</v>
      </c>
      <c r="AW1404" s="788" t="e">
        <f t="shared" si="4929"/>
        <v>#DIV/0!</v>
      </c>
      <c r="AY1404" s="781">
        <f t="shared" si="4930"/>
        <v>0</v>
      </c>
      <c r="AZ1404" s="777"/>
      <c r="BA1404" s="781">
        <f t="shared" si="4931"/>
        <v>0</v>
      </c>
      <c r="BB1404" s="777"/>
      <c r="BC1404" s="781">
        <f t="shared" si="4932"/>
        <v>0</v>
      </c>
      <c r="BD1404" s="777"/>
      <c r="BE1404" s="781">
        <f t="shared" si="4933"/>
        <v>0</v>
      </c>
      <c r="BF1404" s="777"/>
      <c r="BG1404" s="781">
        <f t="shared" si="4952"/>
        <v>0</v>
      </c>
      <c r="BH1404" s="777"/>
      <c r="BI1404" s="781">
        <f t="shared" si="4953"/>
        <v>0</v>
      </c>
      <c r="BJ1404" s="777"/>
      <c r="BK1404" s="781">
        <f t="shared" si="4954"/>
        <v>0</v>
      </c>
      <c r="BL1404" s="777"/>
      <c r="BM1404" s="781">
        <f t="shared" si="4955"/>
        <v>0</v>
      </c>
      <c r="BN1404" s="777"/>
      <c r="BO1404" s="781">
        <f t="shared" si="4956"/>
        <v>0</v>
      </c>
      <c r="BP1404" s="777"/>
      <c r="BQ1404" s="781">
        <f t="shared" si="4957"/>
        <v>0</v>
      </c>
      <c r="BR1404" s="777"/>
    </row>
    <row r="1405" spans="1:70" outlineLevel="3">
      <c r="A1405" s="6">
        <v>302918</v>
      </c>
      <c r="B1405" s="10"/>
      <c r="C1405" s="121" t="s">
        <v>229</v>
      </c>
      <c r="D1405" s="143" t="s">
        <v>297</v>
      </c>
      <c r="E1405" s="43" t="str">
        <f t="shared" si="4958"/>
        <v>N</v>
      </c>
      <c r="F1405" s="13"/>
      <c r="G1405" s="122" t="s">
        <v>327</v>
      </c>
      <c r="H1405" s="1076"/>
      <c r="I1405" s="1141"/>
      <c r="J1405" s="1142"/>
      <c r="K1405" s="1032">
        <f t="shared" si="4959"/>
        <v>0</v>
      </c>
      <c r="L1405" s="208"/>
      <c r="M1405" s="128"/>
      <c r="N1405" s="409"/>
      <c r="O1405" s="409"/>
      <c r="Q1405" s="684" t="s">
        <v>1888</v>
      </c>
      <c r="R1405" s="692" t="s">
        <v>2005</v>
      </c>
      <c r="T1405" s="680" t="str">
        <f>IF(IF(A1405=0,TRUE(),D1405=IFERROR(VLOOKUP(A1405,Zaplecze_Weryfikacja!A:B,2,FALSE),2))=TRUE(),"Tak","Nie")</f>
        <v>Nie</v>
      </c>
      <c r="U1405" s="681" t="str">
        <f>IF(T1405="Tak"," ",IF(IFERROR(VLOOKUP(A1405,Zaplecze_Weryfikacja!A:B,2,FALSE),"Inny numer Lp")="Inny numer Lp","Inny numer Lp",IF(VLOOKUP(A1405,Zaplecze_Weryfikacja!A:B,2,FALSE)=D1405,"Nieznana przyczyna","Inny opis")))</f>
        <v>Inny opis</v>
      </c>
      <c r="Y1405" s="785"/>
      <c r="Z1405" s="309">
        <f t="shared" si="4960"/>
        <v>0</v>
      </c>
      <c r="AA1405" s="785"/>
      <c r="AB1405" s="309">
        <f t="shared" si="4961"/>
        <v>0</v>
      </c>
      <c r="AC1405" s="785"/>
      <c r="AD1405" s="309">
        <f t="shared" si="4962"/>
        <v>0</v>
      </c>
      <c r="AE1405" s="785"/>
      <c r="AF1405" s="309">
        <f t="shared" si="4963"/>
        <v>0</v>
      </c>
      <c r="AG1405" s="785"/>
      <c r="AH1405" s="309">
        <f t="shared" si="4964"/>
        <v>0</v>
      </c>
      <c r="AI1405" s="785"/>
      <c r="AJ1405" s="309">
        <f t="shared" si="4965"/>
        <v>0</v>
      </c>
      <c r="AK1405" s="785"/>
      <c r="AL1405" s="309">
        <f t="shared" si="4966"/>
        <v>0</v>
      </c>
      <c r="AM1405" s="785"/>
      <c r="AN1405" s="309">
        <f t="shared" si="4967"/>
        <v>0</v>
      </c>
      <c r="AO1405" s="785"/>
      <c r="AP1405" s="309">
        <f t="shared" si="4968"/>
        <v>0</v>
      </c>
      <c r="AQ1405" s="785"/>
      <c r="AR1405" s="309">
        <f t="shared" si="4969"/>
        <v>0</v>
      </c>
      <c r="AT1405" s="782">
        <f t="shared" si="4926"/>
        <v>0</v>
      </c>
      <c r="AU1405" s="782">
        <f t="shared" si="4927"/>
        <v>0</v>
      </c>
      <c r="AV1405" s="782">
        <f t="shared" si="4928"/>
        <v>0</v>
      </c>
      <c r="AW1405" s="788" t="e">
        <f t="shared" si="4929"/>
        <v>#DIV/0!</v>
      </c>
      <c r="AY1405" s="781">
        <f t="shared" si="4930"/>
        <v>0</v>
      </c>
      <c r="AZ1405" s="777"/>
      <c r="BA1405" s="781">
        <f t="shared" si="4931"/>
        <v>0</v>
      </c>
      <c r="BB1405" s="777"/>
      <c r="BC1405" s="781">
        <f t="shared" si="4932"/>
        <v>0</v>
      </c>
      <c r="BD1405" s="777"/>
      <c r="BE1405" s="781">
        <f t="shared" si="4933"/>
        <v>0</v>
      </c>
      <c r="BF1405" s="777"/>
      <c r="BG1405" s="781">
        <f t="shared" si="4952"/>
        <v>0</v>
      </c>
      <c r="BH1405" s="777"/>
      <c r="BI1405" s="781">
        <f t="shared" si="4953"/>
        <v>0</v>
      </c>
      <c r="BJ1405" s="777"/>
      <c r="BK1405" s="781">
        <f t="shared" si="4954"/>
        <v>0</v>
      </c>
      <c r="BL1405" s="777"/>
      <c r="BM1405" s="781">
        <f t="shared" si="4955"/>
        <v>0</v>
      </c>
      <c r="BN1405" s="777"/>
      <c r="BO1405" s="781">
        <f t="shared" si="4956"/>
        <v>0</v>
      </c>
      <c r="BP1405" s="777"/>
      <c r="BQ1405" s="781">
        <f t="shared" si="4957"/>
        <v>0</v>
      </c>
      <c r="BR1405" s="777"/>
    </row>
    <row r="1406" spans="1:70" outlineLevel="3">
      <c r="A1406" s="6">
        <v>302919</v>
      </c>
      <c r="B1406" s="10"/>
      <c r="C1406" s="121" t="s">
        <v>229</v>
      </c>
      <c r="D1406" s="143" t="s">
        <v>298</v>
      </c>
      <c r="E1406" s="43" t="str">
        <f t="shared" si="4958"/>
        <v>N</v>
      </c>
      <c r="F1406" s="13"/>
      <c r="G1406" s="122" t="s">
        <v>23</v>
      </c>
      <c r="H1406" s="1076"/>
      <c r="I1406" s="1141"/>
      <c r="J1406" s="1142"/>
      <c r="K1406" s="1032">
        <f t="shared" si="4959"/>
        <v>0</v>
      </c>
      <c r="L1406" s="208"/>
      <c r="M1406" s="128"/>
      <c r="N1406" s="409"/>
      <c r="O1406" s="409"/>
      <c r="Q1406" s="684" t="s">
        <v>1887</v>
      </c>
      <c r="R1406" s="692" t="s">
        <v>2005</v>
      </c>
      <c r="T1406" s="680" t="str">
        <f>IF(IF(A1406=0,TRUE(),D1406=IFERROR(VLOOKUP(A1406,Zaplecze_Weryfikacja!A:B,2,FALSE),2))=TRUE(),"Tak","Nie")</f>
        <v>Nie</v>
      </c>
      <c r="U1406" s="681" t="str">
        <f>IF(T1406="Tak"," ",IF(IFERROR(VLOOKUP(A1406,Zaplecze_Weryfikacja!A:B,2,FALSE),"Inny numer Lp")="Inny numer Lp","Inny numer Lp",IF(VLOOKUP(A1406,Zaplecze_Weryfikacja!A:B,2,FALSE)=D1406,"Nieznana przyczyna","Inny opis")))</f>
        <v>Inny opis</v>
      </c>
      <c r="Y1406" s="785"/>
      <c r="Z1406" s="309">
        <f t="shared" si="4960"/>
        <v>0</v>
      </c>
      <c r="AA1406" s="785"/>
      <c r="AB1406" s="309">
        <f t="shared" si="4961"/>
        <v>0</v>
      </c>
      <c r="AC1406" s="785"/>
      <c r="AD1406" s="309">
        <f t="shared" si="4962"/>
        <v>0</v>
      </c>
      <c r="AE1406" s="785"/>
      <c r="AF1406" s="309">
        <f t="shared" si="4963"/>
        <v>0</v>
      </c>
      <c r="AG1406" s="785"/>
      <c r="AH1406" s="309">
        <f t="shared" si="4964"/>
        <v>0</v>
      </c>
      <c r="AI1406" s="785"/>
      <c r="AJ1406" s="309">
        <f t="shared" si="4965"/>
        <v>0</v>
      </c>
      <c r="AK1406" s="785"/>
      <c r="AL1406" s="309">
        <f t="shared" si="4966"/>
        <v>0</v>
      </c>
      <c r="AM1406" s="785"/>
      <c r="AN1406" s="309">
        <f t="shared" si="4967"/>
        <v>0</v>
      </c>
      <c r="AO1406" s="785"/>
      <c r="AP1406" s="309">
        <f t="shared" si="4968"/>
        <v>0</v>
      </c>
      <c r="AQ1406" s="785"/>
      <c r="AR1406" s="309">
        <f t="shared" si="4969"/>
        <v>0</v>
      </c>
      <c r="AT1406" s="782">
        <f t="shared" si="4926"/>
        <v>0</v>
      </c>
      <c r="AU1406" s="782">
        <f t="shared" si="4927"/>
        <v>0</v>
      </c>
      <c r="AV1406" s="782">
        <f t="shared" si="4928"/>
        <v>0</v>
      </c>
      <c r="AW1406" s="788" t="e">
        <f t="shared" si="4929"/>
        <v>#DIV/0!</v>
      </c>
      <c r="AY1406" s="781">
        <f t="shared" si="4930"/>
        <v>0</v>
      </c>
      <c r="AZ1406" s="777"/>
      <c r="BA1406" s="781">
        <f t="shared" si="4931"/>
        <v>0</v>
      </c>
      <c r="BB1406" s="777"/>
      <c r="BC1406" s="781">
        <f t="shared" si="4932"/>
        <v>0</v>
      </c>
      <c r="BD1406" s="777"/>
      <c r="BE1406" s="781">
        <f t="shared" si="4933"/>
        <v>0</v>
      </c>
      <c r="BF1406" s="777"/>
      <c r="BG1406" s="781">
        <f t="shared" si="4952"/>
        <v>0</v>
      </c>
      <c r="BH1406" s="777"/>
      <c r="BI1406" s="781">
        <f t="shared" si="4953"/>
        <v>0</v>
      </c>
      <c r="BJ1406" s="777"/>
      <c r="BK1406" s="781">
        <f t="shared" si="4954"/>
        <v>0</v>
      </c>
      <c r="BL1406" s="777"/>
      <c r="BM1406" s="781">
        <f t="shared" si="4955"/>
        <v>0</v>
      </c>
      <c r="BN1406" s="777"/>
      <c r="BO1406" s="781">
        <f t="shared" si="4956"/>
        <v>0</v>
      </c>
      <c r="BP1406" s="777"/>
      <c r="BQ1406" s="781">
        <f t="shared" si="4957"/>
        <v>0</v>
      </c>
      <c r="BR1406" s="777"/>
    </row>
    <row r="1407" spans="1:70" outlineLevel="3">
      <c r="A1407" s="6">
        <v>302920</v>
      </c>
      <c r="B1407" s="10"/>
      <c r="C1407" s="121" t="s">
        <v>229</v>
      </c>
      <c r="D1407" s="143" t="s">
        <v>3349</v>
      </c>
      <c r="E1407" s="43" t="str">
        <f t="shared" ref="E1407" si="4996">IF(H1407&gt;0,"T","N")</f>
        <v>T</v>
      </c>
      <c r="F1407" s="13"/>
      <c r="G1407" s="122" t="s">
        <v>327</v>
      </c>
      <c r="H1407" s="1076">
        <v>25.5</v>
      </c>
      <c r="I1407" s="1141"/>
      <c r="J1407" s="1142"/>
      <c r="K1407" s="1032">
        <f t="shared" ref="K1407" si="4997">IF(B1407="E","E",$H1407*I1407)</f>
        <v>0</v>
      </c>
      <c r="L1407" s="208"/>
      <c r="M1407" s="128"/>
      <c r="N1407" s="409"/>
      <c r="O1407" s="409"/>
      <c r="Q1407" s="684" t="s">
        <v>1887</v>
      </c>
      <c r="R1407" s="692" t="s">
        <v>2005</v>
      </c>
      <c r="T1407" s="680" t="str">
        <f>IF(IF(A1407=0,TRUE(),D1407=IFERROR(VLOOKUP(A1407,Zaplecze_Weryfikacja!A:B,2,FALSE),2))=TRUE(),"Tak","Nie")</f>
        <v>Nie</v>
      </c>
      <c r="U1407" s="681" t="str">
        <f>IF(T1407="Tak"," ",IF(IFERROR(VLOOKUP(A1407,Zaplecze_Weryfikacja!A:B,2,FALSE),"Inny numer Lp")="Inny numer Lp","Inny numer Lp",IF(VLOOKUP(A1407,Zaplecze_Weryfikacja!A:B,2,FALSE)=D1407,"Nieznana przyczyna","Inny opis")))</f>
        <v>Inny opis</v>
      </c>
      <c r="Y1407" s="785"/>
      <c r="Z1407" s="309">
        <f t="shared" ref="Z1407" si="4998">IF($B1407="E","E",$H1407*Y1407)</f>
        <v>0</v>
      </c>
      <c r="AA1407" s="785"/>
      <c r="AB1407" s="309">
        <f t="shared" ref="AB1407" si="4999">IF($B1407="E","E",$H1407*AA1407)</f>
        <v>0</v>
      </c>
      <c r="AC1407" s="785"/>
      <c r="AD1407" s="309">
        <f t="shared" ref="AD1407" si="5000">IF($B1407="E","E",$H1407*AC1407)</f>
        <v>0</v>
      </c>
      <c r="AE1407" s="785"/>
      <c r="AF1407" s="309">
        <f t="shared" ref="AF1407" si="5001">IF($B1407="E","E",$H1407*AE1407)</f>
        <v>0</v>
      </c>
      <c r="AG1407" s="785"/>
      <c r="AH1407" s="309">
        <f t="shared" ref="AH1407" si="5002">IF($B1407="E","E",$H1407*AG1407)</f>
        <v>0</v>
      </c>
      <c r="AI1407" s="785"/>
      <c r="AJ1407" s="309">
        <f t="shared" ref="AJ1407" si="5003">IF($B1407="E","E",$H1407*AI1407)</f>
        <v>0</v>
      </c>
      <c r="AK1407" s="785"/>
      <c r="AL1407" s="309">
        <f t="shared" ref="AL1407" si="5004">IF($B1407="E","E",$H1407*AK1407)</f>
        <v>0</v>
      </c>
      <c r="AM1407" s="785"/>
      <c r="AN1407" s="309">
        <f t="shared" ref="AN1407" si="5005">IF($B1407="E","E",$H1407*AM1407)</f>
        <v>0</v>
      </c>
      <c r="AO1407" s="785"/>
      <c r="AP1407" s="309">
        <f t="shared" ref="AP1407" si="5006">IF($B1407="E","E",$H1407*AO1407)</f>
        <v>0</v>
      </c>
      <c r="AQ1407" s="785"/>
      <c r="AR1407" s="309">
        <f t="shared" ref="AR1407" si="5007">IF($B1407="E","E",$H1407*AQ1407)</f>
        <v>0</v>
      </c>
      <c r="AT1407" s="782">
        <f t="shared" ref="AT1407" si="5008">MAX(Z1407,AB1407,AD1407,AF1407,AH1407,AJ1407,AL1407,AN1407,AP1407,AR1407)</f>
        <v>0</v>
      </c>
      <c r="AU1407" s="782">
        <f t="shared" ref="AU1407" si="5009">IF($AU$6=10,MIN(Z1407,AB1407,AD1407,AF1407,AH1407,AJ1407,AL1407,AN1407,AP1407,AR1407),IF($AU$6=9,MIN(Z1407,AB1407,AD1407,AF1407,AH1407,AJ1407,AL1407,AN1407,AP1407),IF($AU$6=8,MIN(Z1407,AB1407,AD1407,AF1407,AH1407,AJ1407,AL1407,AN1407),IF($AU$6=7,MIN(Z1407,AB1407,AD1407,AF1407,AH1407,AJ1407,AL1407),IF($AU$6=6,MIN(Z1407,AB1407,AD1407,AF1407,AH1407,AJ1407),IF($AU$6=5,MIN(Z1407,AB1407,AD1407,AF1407,AH1407),IF($AU$6=4,MIN(Z1407,AB1407,AD1407,AF1407),IF($AU$6=4,MIN(Z1407,AB1407,AD1407,AF1407),IF($AU$6=3,MIN(Z1407,AB1407,AD1407),IF($AU$6=3,MIN(Z1407,AB1407,AD1407),IF($AU$6=2,MIN(Z1407,AB1407),IF($AU$6=1,MIN(Z1407),"Błąd - zła ilośc oferentów"))))))))))))</f>
        <v>0</v>
      </c>
      <c r="AV1407" s="782">
        <f t="shared" ref="AV1407" si="5010">AT1407-AU1407</f>
        <v>0</v>
      </c>
      <c r="AW1407" s="788" t="e">
        <f t="shared" ref="AW1407" si="5011">AT1407/AU1407</f>
        <v>#DIV/0!</v>
      </c>
      <c r="AY1407" s="781">
        <f t="shared" ref="AY1407" si="5012">+AZ1407</f>
        <v>0</v>
      </c>
      <c r="AZ1407" s="777"/>
      <c r="BA1407" s="781">
        <f t="shared" ref="BA1407" si="5013">+BB1407</f>
        <v>0</v>
      </c>
      <c r="BB1407" s="777"/>
      <c r="BC1407" s="781">
        <f t="shared" ref="BC1407" si="5014">+BD1407</f>
        <v>0</v>
      </c>
      <c r="BD1407" s="777"/>
      <c r="BE1407" s="781">
        <f t="shared" ref="BE1407" si="5015">+BF1407</f>
        <v>0</v>
      </c>
      <c r="BF1407" s="777"/>
      <c r="BG1407" s="781">
        <f t="shared" ref="BG1407" si="5016">+BH1407</f>
        <v>0</v>
      </c>
      <c r="BH1407" s="777"/>
      <c r="BI1407" s="781">
        <f t="shared" ref="BI1407" si="5017">+BJ1407</f>
        <v>0</v>
      </c>
      <c r="BJ1407" s="777"/>
      <c r="BK1407" s="781">
        <f t="shared" ref="BK1407" si="5018">+BL1407</f>
        <v>0</v>
      </c>
      <c r="BL1407" s="777"/>
      <c r="BM1407" s="781">
        <f t="shared" ref="BM1407" si="5019">+BN1407</f>
        <v>0</v>
      </c>
      <c r="BN1407" s="777"/>
      <c r="BO1407" s="781">
        <f t="shared" ref="BO1407" si="5020">+BP1407</f>
        <v>0</v>
      </c>
      <c r="BP1407" s="777"/>
      <c r="BQ1407" s="781">
        <f t="shared" ref="BQ1407" si="5021">+BR1407</f>
        <v>0</v>
      </c>
      <c r="BR1407" s="777"/>
    </row>
    <row r="1408" spans="1:70" outlineLevel="3">
      <c r="A1408" s="6"/>
      <c r="B1408" s="121"/>
      <c r="C1408" s="121"/>
      <c r="D1408" s="143"/>
      <c r="E1408" s="122"/>
      <c r="F1408" s="13"/>
      <c r="G1408" s="122"/>
      <c r="H1408" s="1017"/>
      <c r="I1408" s="1006"/>
      <c r="J1408" s="1111"/>
      <c r="K1408" s="1033"/>
      <c r="L1408" s="208"/>
      <c r="M1408" s="128"/>
      <c r="N1408" s="409"/>
      <c r="O1408" s="409"/>
      <c r="Q1408" s="683"/>
      <c r="R1408" s="692"/>
      <c r="T1408" s="680" t="str">
        <f>IF(IF(A1408=0,TRUE(),D1408=IFERROR(VLOOKUP(A1408,Zaplecze_Weryfikacja!A:B,2,FALSE),2))=TRUE(),"Tak","Nie")</f>
        <v>Tak</v>
      </c>
      <c r="U1408" s="681" t="str">
        <f>IF(T1408="Tak"," ",IF(IFERROR(VLOOKUP(A1408,Zaplecze_Weryfikacja!A:B,2,FALSE),"Inny numer Lp")="Inny numer Lp","Inny numer Lp",IF(VLOOKUP(A1408,Zaplecze_Weryfikacja!A:B,2,FALSE)=D1408,"Nieznana przyczyna","Inny opis")))</f>
        <v xml:space="preserve"> </v>
      </c>
      <c r="Y1408" s="785"/>
      <c r="Z1408" s="104"/>
      <c r="AA1408" s="785"/>
      <c r="AB1408" s="104"/>
      <c r="AC1408" s="785"/>
      <c r="AD1408" s="104"/>
      <c r="AE1408" s="785"/>
      <c r="AF1408" s="104"/>
      <c r="AG1408" s="785"/>
      <c r="AH1408" s="104"/>
      <c r="AI1408" s="785"/>
      <c r="AJ1408" s="104"/>
      <c r="AK1408" s="785"/>
      <c r="AL1408" s="104"/>
      <c r="AM1408" s="785"/>
      <c r="AN1408" s="104"/>
      <c r="AO1408" s="785"/>
      <c r="AP1408" s="104"/>
      <c r="AQ1408" s="785"/>
      <c r="AR1408" s="104"/>
      <c r="AT1408" s="782">
        <f t="shared" si="4926"/>
        <v>0</v>
      </c>
      <c r="AU1408" s="782">
        <f t="shared" si="4927"/>
        <v>0</v>
      </c>
      <c r="AV1408" s="782">
        <f t="shared" si="4928"/>
        <v>0</v>
      </c>
      <c r="AW1408" s="788" t="e">
        <f t="shared" si="4929"/>
        <v>#DIV/0!</v>
      </c>
      <c r="AY1408" s="781">
        <f t="shared" si="4930"/>
        <v>0</v>
      </c>
      <c r="AZ1408" s="777"/>
      <c r="BA1408" s="781">
        <f t="shared" si="4931"/>
        <v>0</v>
      </c>
      <c r="BB1408" s="777"/>
      <c r="BC1408" s="781">
        <f t="shared" si="4932"/>
        <v>0</v>
      </c>
      <c r="BD1408" s="777"/>
      <c r="BE1408" s="781">
        <f t="shared" si="4933"/>
        <v>0</v>
      </c>
      <c r="BF1408" s="777"/>
      <c r="BG1408" s="781">
        <f t="shared" si="4952"/>
        <v>0</v>
      </c>
      <c r="BH1408" s="777"/>
      <c r="BI1408" s="781">
        <f t="shared" si="4953"/>
        <v>0</v>
      </c>
      <c r="BJ1408" s="777"/>
      <c r="BK1408" s="781">
        <f t="shared" si="4954"/>
        <v>0</v>
      </c>
      <c r="BL1408" s="777"/>
      <c r="BM1408" s="781">
        <f t="shared" si="4955"/>
        <v>0</v>
      </c>
      <c r="BN1408" s="777"/>
      <c r="BO1408" s="781">
        <f t="shared" si="4956"/>
        <v>0</v>
      </c>
      <c r="BP1408" s="777"/>
      <c r="BQ1408" s="781">
        <f t="shared" si="4957"/>
        <v>0</v>
      </c>
      <c r="BR1408" s="777"/>
    </row>
    <row r="1409" spans="1:70" outlineLevel="3">
      <c r="A1409" s="667"/>
      <c r="B1409" s="668"/>
      <c r="C1409" s="668"/>
      <c r="D1409" s="672" t="s">
        <v>299</v>
      </c>
      <c r="E1409" s="773" t="str">
        <f>IF(COUNTIF(E1410:E1419,"T")=0,"N","T")</f>
        <v>N</v>
      </c>
      <c r="F1409" s="665"/>
      <c r="G1409" s="664"/>
      <c r="H1409" s="1079"/>
      <c r="I1409" s="1065"/>
      <c r="J1409" s="1116"/>
      <c r="K1409" s="1036">
        <f>SUBTOTAL(9,K1410:K1421)</f>
        <v>0</v>
      </c>
      <c r="L1409" s="496"/>
      <c r="M1409" s="657"/>
      <c r="N1409" s="657"/>
      <c r="O1409" s="657"/>
      <c r="Q1409" s="683"/>
      <c r="R1409" s="692"/>
      <c r="T1409" s="680" t="str">
        <f>IF(IF(A1409=0,TRUE(),D1409=IFERROR(VLOOKUP(A1409,Zaplecze_Weryfikacja!A:B,2,FALSE),2))=TRUE(),"Tak","Nie")</f>
        <v>Tak</v>
      </c>
      <c r="U1409" s="681" t="str">
        <f>IF(T1409="Tak"," ",IF(IFERROR(VLOOKUP(A1409,Zaplecze_Weryfikacja!A:B,2,FALSE),"Inny numer Lp")="Inny numer Lp","Inny numer Lp",IF(VLOOKUP(A1409,Zaplecze_Weryfikacja!A:B,2,FALSE)=D1409,"Nieznana przyczyna","Inny opis")))</f>
        <v xml:space="preserve"> </v>
      </c>
      <c r="Y1409" s="785"/>
      <c r="Z1409" s="663">
        <f>SUBTOTAL(9,Z1410:Z1421)</f>
        <v>0</v>
      </c>
      <c r="AA1409" s="785"/>
      <c r="AB1409" s="663">
        <f>SUBTOTAL(9,AB1410:AB1421)</f>
        <v>0</v>
      </c>
      <c r="AC1409" s="785"/>
      <c r="AD1409" s="663">
        <f>SUBTOTAL(9,AD1410:AD1421)</f>
        <v>0</v>
      </c>
      <c r="AE1409" s="785"/>
      <c r="AF1409" s="663">
        <f>SUBTOTAL(9,AF1410:AF1421)</f>
        <v>0</v>
      </c>
      <c r="AG1409" s="785"/>
      <c r="AH1409" s="663">
        <f>SUBTOTAL(9,AH1410:AH1421)</f>
        <v>0</v>
      </c>
      <c r="AI1409" s="785"/>
      <c r="AJ1409" s="663">
        <f>SUBTOTAL(9,AJ1410:AJ1421)</f>
        <v>0</v>
      </c>
      <c r="AK1409" s="785"/>
      <c r="AL1409" s="663">
        <f>SUBTOTAL(9,AL1410:AL1421)</f>
        <v>0</v>
      </c>
      <c r="AM1409" s="785"/>
      <c r="AN1409" s="663">
        <f>SUBTOTAL(9,AN1410:AN1421)</f>
        <v>0</v>
      </c>
      <c r="AO1409" s="785"/>
      <c r="AP1409" s="663">
        <f>SUBTOTAL(9,AP1410:AP1421)</f>
        <v>0</v>
      </c>
      <c r="AQ1409" s="785"/>
      <c r="AR1409" s="663">
        <f>SUBTOTAL(9,AR1410:AR1421)</f>
        <v>0</v>
      </c>
      <c r="AT1409" s="845">
        <f t="shared" si="4926"/>
        <v>0</v>
      </c>
      <c r="AU1409" s="845">
        <f t="shared" si="4927"/>
        <v>0</v>
      </c>
      <c r="AV1409" s="845">
        <f t="shared" si="4928"/>
        <v>0</v>
      </c>
      <c r="AW1409" s="846" t="e">
        <f t="shared" si="4929"/>
        <v>#DIV/0!</v>
      </c>
      <c r="AY1409" s="781">
        <f t="shared" si="4930"/>
        <v>0</v>
      </c>
      <c r="AZ1409" s="847"/>
      <c r="BA1409" s="781">
        <f t="shared" si="4931"/>
        <v>0</v>
      </c>
      <c r="BB1409" s="847"/>
      <c r="BC1409" s="781">
        <f t="shared" si="4932"/>
        <v>0</v>
      </c>
      <c r="BD1409" s="847"/>
      <c r="BE1409" s="781">
        <f t="shared" si="4933"/>
        <v>0</v>
      </c>
      <c r="BF1409" s="847"/>
      <c r="BG1409" s="781">
        <f t="shared" si="4952"/>
        <v>0</v>
      </c>
      <c r="BH1409" s="847"/>
      <c r="BI1409" s="781">
        <f t="shared" si="4953"/>
        <v>0</v>
      </c>
      <c r="BJ1409" s="847"/>
      <c r="BK1409" s="781">
        <f t="shared" si="4954"/>
        <v>0</v>
      </c>
      <c r="BL1409" s="847"/>
      <c r="BM1409" s="781">
        <f t="shared" si="4955"/>
        <v>0</v>
      </c>
      <c r="BN1409" s="847"/>
      <c r="BO1409" s="781">
        <f t="shared" si="4956"/>
        <v>0</v>
      </c>
      <c r="BP1409" s="847"/>
      <c r="BQ1409" s="781">
        <f t="shared" si="4957"/>
        <v>0</v>
      </c>
      <c r="BR1409" s="847"/>
    </row>
    <row r="1410" spans="1:70" outlineLevel="3">
      <c r="A1410" s="6">
        <v>302921</v>
      </c>
      <c r="B1410" s="10"/>
      <c r="C1410" s="121" t="s">
        <v>229</v>
      </c>
      <c r="D1410" s="143" t="s">
        <v>1691</v>
      </c>
      <c r="E1410" s="43" t="str">
        <f t="shared" ref="E1410:E1419" si="5022">IF(H1410&gt;0,"T","N")</f>
        <v>N</v>
      </c>
      <c r="F1410" s="13" t="s">
        <v>307</v>
      </c>
      <c r="G1410" s="122" t="s">
        <v>327</v>
      </c>
      <c r="H1410" s="1076"/>
      <c r="I1410" s="1141"/>
      <c r="J1410" s="1142"/>
      <c r="K1410" s="1032">
        <f t="shared" ref="K1410:K1419" si="5023">IF(B1410="E","E",$H1410*I1410)</f>
        <v>0</v>
      </c>
      <c r="L1410" s="208"/>
      <c r="M1410" s="128"/>
      <c r="N1410" s="409"/>
      <c r="O1410" s="409"/>
      <c r="Q1410" s="686" t="s">
        <v>1862</v>
      </c>
      <c r="R1410" s="692" t="s">
        <v>2005</v>
      </c>
      <c r="T1410" s="680" t="str">
        <f>IF(IF(A1410=0,TRUE(),D1410=IFERROR(VLOOKUP(A1410,Zaplecze_Weryfikacja!A:B,2,FALSE),2))=TRUE(),"Tak","Nie")</f>
        <v>Nie</v>
      </c>
      <c r="U1410" s="681" t="str">
        <f>IF(T1410="Tak"," ",IF(IFERROR(VLOOKUP(A1410,Zaplecze_Weryfikacja!A:B,2,FALSE),"Inny numer Lp")="Inny numer Lp","Inny numer Lp",IF(VLOOKUP(A1410,Zaplecze_Weryfikacja!A:B,2,FALSE)=D1410,"Nieznana przyczyna","Inny opis")))</f>
        <v>Inny opis</v>
      </c>
      <c r="Y1410" s="785"/>
      <c r="Z1410" s="309">
        <f t="shared" ref="Z1410:Z1419" si="5024">IF($B1410="E","E",$H1410*Y1410)</f>
        <v>0</v>
      </c>
      <c r="AA1410" s="785"/>
      <c r="AB1410" s="309">
        <f t="shared" ref="AB1410:AB1419" si="5025">IF($B1410="E","E",$H1410*AA1410)</f>
        <v>0</v>
      </c>
      <c r="AC1410" s="785"/>
      <c r="AD1410" s="309">
        <f t="shared" ref="AD1410:AD1419" si="5026">IF($B1410="E","E",$H1410*AC1410)</f>
        <v>0</v>
      </c>
      <c r="AE1410" s="785"/>
      <c r="AF1410" s="309">
        <f t="shared" ref="AF1410:AF1419" si="5027">IF($B1410="E","E",$H1410*AE1410)</f>
        <v>0</v>
      </c>
      <c r="AG1410" s="785"/>
      <c r="AH1410" s="309">
        <f t="shared" ref="AH1410:AH1419" si="5028">IF($B1410="E","E",$H1410*AG1410)</f>
        <v>0</v>
      </c>
      <c r="AI1410" s="785"/>
      <c r="AJ1410" s="309">
        <f t="shared" ref="AJ1410:AJ1419" si="5029">IF($B1410="E","E",$H1410*AI1410)</f>
        <v>0</v>
      </c>
      <c r="AK1410" s="785"/>
      <c r="AL1410" s="309">
        <f t="shared" ref="AL1410:AL1419" si="5030">IF($B1410="E","E",$H1410*AK1410)</f>
        <v>0</v>
      </c>
      <c r="AM1410" s="785"/>
      <c r="AN1410" s="309">
        <f t="shared" ref="AN1410:AN1419" si="5031">IF($B1410="E","E",$H1410*AM1410)</f>
        <v>0</v>
      </c>
      <c r="AO1410" s="785"/>
      <c r="AP1410" s="309">
        <f t="shared" ref="AP1410:AP1419" si="5032">IF($B1410="E","E",$H1410*AO1410)</f>
        <v>0</v>
      </c>
      <c r="AQ1410" s="785"/>
      <c r="AR1410" s="309">
        <f t="shared" ref="AR1410:AR1419" si="5033">IF($B1410="E","E",$H1410*AQ1410)</f>
        <v>0</v>
      </c>
      <c r="AT1410" s="782">
        <f t="shared" si="4926"/>
        <v>0</v>
      </c>
      <c r="AU1410" s="782">
        <f t="shared" si="4927"/>
        <v>0</v>
      </c>
      <c r="AV1410" s="782">
        <f t="shared" si="4928"/>
        <v>0</v>
      </c>
      <c r="AW1410" s="788" t="e">
        <f t="shared" si="4929"/>
        <v>#DIV/0!</v>
      </c>
      <c r="AY1410" s="781">
        <f t="shared" si="4930"/>
        <v>0</v>
      </c>
      <c r="AZ1410" s="777"/>
      <c r="BA1410" s="781">
        <f t="shared" si="4931"/>
        <v>0</v>
      </c>
      <c r="BB1410" s="777"/>
      <c r="BC1410" s="781">
        <f t="shared" si="4932"/>
        <v>0</v>
      </c>
      <c r="BD1410" s="777"/>
      <c r="BE1410" s="781">
        <f t="shared" si="4933"/>
        <v>0</v>
      </c>
      <c r="BF1410" s="777"/>
      <c r="BG1410" s="781">
        <f t="shared" si="4952"/>
        <v>0</v>
      </c>
      <c r="BH1410" s="777"/>
      <c r="BI1410" s="781">
        <f t="shared" si="4953"/>
        <v>0</v>
      </c>
      <c r="BJ1410" s="777"/>
      <c r="BK1410" s="781">
        <f t="shared" si="4954"/>
        <v>0</v>
      </c>
      <c r="BL1410" s="777"/>
      <c r="BM1410" s="781">
        <f t="shared" si="4955"/>
        <v>0</v>
      </c>
      <c r="BN1410" s="777"/>
      <c r="BO1410" s="781">
        <f t="shared" si="4956"/>
        <v>0</v>
      </c>
      <c r="BP1410" s="777"/>
      <c r="BQ1410" s="781">
        <f t="shared" si="4957"/>
        <v>0</v>
      </c>
      <c r="BR1410" s="777"/>
    </row>
    <row r="1411" spans="1:70" outlineLevel="3">
      <c r="A1411" s="6">
        <v>302922</v>
      </c>
      <c r="B1411" s="10"/>
      <c r="C1411" s="121" t="s">
        <v>229</v>
      </c>
      <c r="D1411" s="143" t="s">
        <v>64</v>
      </c>
      <c r="E1411" s="43" t="str">
        <f t="shared" si="5022"/>
        <v>N</v>
      </c>
      <c r="F1411" s="13" t="s">
        <v>2964</v>
      </c>
      <c r="G1411" s="122" t="s">
        <v>327</v>
      </c>
      <c r="H1411" s="1076"/>
      <c r="I1411" s="1141"/>
      <c r="J1411" s="1142"/>
      <c r="K1411" s="1032">
        <f t="shared" si="5023"/>
        <v>0</v>
      </c>
      <c r="L1411" s="208"/>
      <c r="M1411" s="128"/>
      <c r="N1411" s="409"/>
      <c r="O1411" s="409"/>
      <c r="Q1411" s="684" t="s">
        <v>1893</v>
      </c>
      <c r="R1411" s="692" t="s">
        <v>2005</v>
      </c>
      <c r="T1411" s="680" t="str">
        <f>IF(IF(A1411=0,TRUE(),D1411=IFERROR(VLOOKUP(A1411,Zaplecze_Weryfikacja!A:B,2,FALSE),2))=TRUE(),"Tak","Nie")</f>
        <v>Nie</v>
      </c>
      <c r="U1411" s="681" t="str">
        <f>IF(T1411="Tak"," ",IF(IFERROR(VLOOKUP(A1411,Zaplecze_Weryfikacja!A:B,2,FALSE),"Inny numer Lp")="Inny numer Lp","Inny numer Lp",IF(VLOOKUP(A1411,Zaplecze_Weryfikacja!A:B,2,FALSE)=D1411,"Nieznana przyczyna","Inny opis")))</f>
        <v>Inny opis</v>
      </c>
      <c r="Y1411" s="785"/>
      <c r="Z1411" s="309">
        <f t="shared" si="5024"/>
        <v>0</v>
      </c>
      <c r="AA1411" s="785"/>
      <c r="AB1411" s="309">
        <f t="shared" si="5025"/>
        <v>0</v>
      </c>
      <c r="AC1411" s="785"/>
      <c r="AD1411" s="309">
        <f t="shared" si="5026"/>
        <v>0</v>
      </c>
      <c r="AE1411" s="785"/>
      <c r="AF1411" s="309">
        <f t="shared" si="5027"/>
        <v>0</v>
      </c>
      <c r="AG1411" s="785"/>
      <c r="AH1411" s="309">
        <f t="shared" si="5028"/>
        <v>0</v>
      </c>
      <c r="AI1411" s="785"/>
      <c r="AJ1411" s="309">
        <f t="shared" si="5029"/>
        <v>0</v>
      </c>
      <c r="AK1411" s="785"/>
      <c r="AL1411" s="309">
        <f t="shared" si="5030"/>
        <v>0</v>
      </c>
      <c r="AM1411" s="785"/>
      <c r="AN1411" s="309">
        <f t="shared" si="5031"/>
        <v>0</v>
      </c>
      <c r="AO1411" s="785"/>
      <c r="AP1411" s="309">
        <f t="shared" si="5032"/>
        <v>0</v>
      </c>
      <c r="AQ1411" s="785"/>
      <c r="AR1411" s="309">
        <f t="shared" si="5033"/>
        <v>0</v>
      </c>
      <c r="AT1411" s="782">
        <f t="shared" si="4926"/>
        <v>0</v>
      </c>
      <c r="AU1411" s="782">
        <f t="shared" si="4927"/>
        <v>0</v>
      </c>
      <c r="AV1411" s="782">
        <f t="shared" si="4928"/>
        <v>0</v>
      </c>
      <c r="AW1411" s="788" t="e">
        <f t="shared" si="4929"/>
        <v>#DIV/0!</v>
      </c>
      <c r="AY1411" s="781">
        <f t="shared" si="4930"/>
        <v>0</v>
      </c>
      <c r="AZ1411" s="777"/>
      <c r="BA1411" s="781">
        <f t="shared" si="4931"/>
        <v>0</v>
      </c>
      <c r="BB1411" s="777"/>
      <c r="BC1411" s="781">
        <f t="shared" si="4932"/>
        <v>0</v>
      </c>
      <c r="BD1411" s="777"/>
      <c r="BE1411" s="781">
        <f t="shared" si="4933"/>
        <v>0</v>
      </c>
      <c r="BF1411" s="777"/>
      <c r="BG1411" s="781">
        <f t="shared" si="4952"/>
        <v>0</v>
      </c>
      <c r="BH1411" s="777"/>
      <c r="BI1411" s="781">
        <f t="shared" si="4953"/>
        <v>0</v>
      </c>
      <c r="BJ1411" s="777"/>
      <c r="BK1411" s="781">
        <f t="shared" si="4954"/>
        <v>0</v>
      </c>
      <c r="BL1411" s="777"/>
      <c r="BM1411" s="781">
        <f t="shared" si="4955"/>
        <v>0</v>
      </c>
      <c r="BN1411" s="777"/>
      <c r="BO1411" s="781">
        <f t="shared" si="4956"/>
        <v>0</v>
      </c>
      <c r="BP1411" s="777"/>
      <c r="BQ1411" s="781">
        <f t="shared" si="4957"/>
        <v>0</v>
      </c>
      <c r="BR1411" s="777"/>
    </row>
    <row r="1412" spans="1:70" outlineLevel="3">
      <c r="A1412" s="6">
        <v>302923</v>
      </c>
      <c r="B1412" s="10"/>
      <c r="C1412" s="121" t="s">
        <v>229</v>
      </c>
      <c r="D1412" s="143" t="s">
        <v>82</v>
      </c>
      <c r="E1412" s="43" t="str">
        <f t="shared" si="5022"/>
        <v>N</v>
      </c>
      <c r="F1412" s="13" t="s">
        <v>308</v>
      </c>
      <c r="G1412" s="122" t="s">
        <v>325</v>
      </c>
      <c r="H1412" s="1076"/>
      <c r="I1412" s="1141"/>
      <c r="J1412" s="1142"/>
      <c r="K1412" s="1032">
        <f t="shared" si="5023"/>
        <v>0</v>
      </c>
      <c r="L1412" s="208"/>
      <c r="M1412" s="128"/>
      <c r="N1412" s="409"/>
      <c r="O1412" s="409"/>
      <c r="Q1412" s="684" t="s">
        <v>1881</v>
      </c>
      <c r="R1412" s="692" t="s">
        <v>2005</v>
      </c>
      <c r="T1412" s="680" t="str">
        <f>IF(IF(A1412=0,TRUE(),D1412=IFERROR(VLOOKUP(A1412,Zaplecze_Weryfikacja!A:B,2,FALSE),2))=TRUE(),"Tak","Nie")</f>
        <v>Nie</v>
      </c>
      <c r="U1412" s="681" t="str">
        <f>IF(T1412="Tak"," ",IF(IFERROR(VLOOKUP(A1412,Zaplecze_Weryfikacja!A:B,2,FALSE),"Inny numer Lp")="Inny numer Lp","Inny numer Lp",IF(VLOOKUP(A1412,Zaplecze_Weryfikacja!A:B,2,FALSE)=D1412,"Nieznana przyczyna","Inny opis")))</f>
        <v>Inny opis</v>
      </c>
      <c r="Y1412" s="785"/>
      <c r="Z1412" s="309">
        <f t="shared" si="5024"/>
        <v>0</v>
      </c>
      <c r="AA1412" s="785"/>
      <c r="AB1412" s="309">
        <f t="shared" si="5025"/>
        <v>0</v>
      </c>
      <c r="AC1412" s="785"/>
      <c r="AD1412" s="309">
        <f t="shared" si="5026"/>
        <v>0</v>
      </c>
      <c r="AE1412" s="785"/>
      <c r="AF1412" s="309">
        <f t="shared" si="5027"/>
        <v>0</v>
      </c>
      <c r="AG1412" s="785"/>
      <c r="AH1412" s="309">
        <f t="shared" si="5028"/>
        <v>0</v>
      </c>
      <c r="AI1412" s="785"/>
      <c r="AJ1412" s="309">
        <f t="shared" si="5029"/>
        <v>0</v>
      </c>
      <c r="AK1412" s="785"/>
      <c r="AL1412" s="309">
        <f t="shared" si="5030"/>
        <v>0</v>
      </c>
      <c r="AM1412" s="785"/>
      <c r="AN1412" s="309">
        <f t="shared" si="5031"/>
        <v>0</v>
      </c>
      <c r="AO1412" s="785"/>
      <c r="AP1412" s="309">
        <f t="shared" si="5032"/>
        <v>0</v>
      </c>
      <c r="AQ1412" s="785"/>
      <c r="AR1412" s="309">
        <f t="shared" si="5033"/>
        <v>0</v>
      </c>
      <c r="AT1412" s="782">
        <f t="shared" si="4926"/>
        <v>0</v>
      </c>
      <c r="AU1412" s="782">
        <f t="shared" si="4927"/>
        <v>0</v>
      </c>
      <c r="AV1412" s="782">
        <f t="shared" si="4928"/>
        <v>0</v>
      </c>
      <c r="AW1412" s="788" t="e">
        <f t="shared" si="4929"/>
        <v>#DIV/0!</v>
      </c>
      <c r="AY1412" s="781">
        <f t="shared" si="4930"/>
        <v>0</v>
      </c>
      <c r="AZ1412" s="777"/>
      <c r="BA1412" s="781">
        <f t="shared" si="4931"/>
        <v>0</v>
      </c>
      <c r="BB1412" s="777"/>
      <c r="BC1412" s="781">
        <f t="shared" si="4932"/>
        <v>0</v>
      </c>
      <c r="BD1412" s="777"/>
      <c r="BE1412" s="781">
        <f t="shared" si="4933"/>
        <v>0</v>
      </c>
      <c r="BF1412" s="777"/>
      <c r="BG1412" s="781">
        <f t="shared" si="4952"/>
        <v>0</v>
      </c>
      <c r="BH1412" s="777"/>
      <c r="BI1412" s="781">
        <f t="shared" si="4953"/>
        <v>0</v>
      </c>
      <c r="BJ1412" s="777"/>
      <c r="BK1412" s="781">
        <f t="shared" si="4954"/>
        <v>0</v>
      </c>
      <c r="BL1412" s="777"/>
      <c r="BM1412" s="781">
        <f t="shared" si="4955"/>
        <v>0</v>
      </c>
      <c r="BN1412" s="777"/>
      <c r="BO1412" s="781">
        <f t="shared" si="4956"/>
        <v>0</v>
      </c>
      <c r="BP1412" s="777"/>
      <c r="BQ1412" s="781">
        <f t="shared" si="4957"/>
        <v>0</v>
      </c>
      <c r="BR1412" s="777"/>
    </row>
    <row r="1413" spans="1:70" outlineLevel="3">
      <c r="A1413" s="6">
        <v>302924</v>
      </c>
      <c r="B1413" s="10"/>
      <c r="C1413" s="121" t="s">
        <v>229</v>
      </c>
      <c r="D1413" s="212" t="s">
        <v>277</v>
      </c>
      <c r="E1413" s="43" t="str">
        <f t="shared" si="5022"/>
        <v>N</v>
      </c>
      <c r="F1413" s="13" t="s">
        <v>308</v>
      </c>
      <c r="G1413" s="122" t="s">
        <v>325</v>
      </c>
      <c r="H1413" s="1076"/>
      <c r="I1413" s="1141"/>
      <c r="J1413" s="1142"/>
      <c r="K1413" s="1032">
        <f t="shared" si="5023"/>
        <v>0</v>
      </c>
      <c r="L1413" s="208"/>
      <c r="M1413" s="128"/>
      <c r="N1413" s="409"/>
      <c r="O1413" s="409"/>
      <c r="Q1413" s="684" t="s">
        <v>1881</v>
      </c>
      <c r="R1413" s="692" t="s">
        <v>2005</v>
      </c>
      <c r="T1413" s="680" t="str">
        <f>IF(IF(A1413=0,TRUE(),D1413=IFERROR(VLOOKUP(A1413,Zaplecze_Weryfikacja!A:B,2,FALSE),2))=TRUE(),"Tak","Nie")</f>
        <v>Nie</v>
      </c>
      <c r="U1413" s="681" t="str">
        <f>IF(T1413="Tak"," ",IF(IFERROR(VLOOKUP(A1413,Zaplecze_Weryfikacja!A:B,2,FALSE),"Inny numer Lp")="Inny numer Lp","Inny numer Lp",IF(VLOOKUP(A1413,Zaplecze_Weryfikacja!A:B,2,FALSE)=D1413,"Nieznana przyczyna","Inny opis")))</f>
        <v>Inny numer Lp</v>
      </c>
      <c r="Y1413" s="785"/>
      <c r="Z1413" s="309">
        <f t="shared" si="5024"/>
        <v>0</v>
      </c>
      <c r="AA1413" s="785"/>
      <c r="AB1413" s="309">
        <f t="shared" si="5025"/>
        <v>0</v>
      </c>
      <c r="AC1413" s="785"/>
      <c r="AD1413" s="309">
        <f t="shared" si="5026"/>
        <v>0</v>
      </c>
      <c r="AE1413" s="785"/>
      <c r="AF1413" s="309">
        <f t="shared" si="5027"/>
        <v>0</v>
      </c>
      <c r="AG1413" s="785"/>
      <c r="AH1413" s="309">
        <f t="shared" si="5028"/>
        <v>0</v>
      </c>
      <c r="AI1413" s="785"/>
      <c r="AJ1413" s="309">
        <f t="shared" si="5029"/>
        <v>0</v>
      </c>
      <c r="AK1413" s="785"/>
      <c r="AL1413" s="309">
        <f t="shared" si="5030"/>
        <v>0</v>
      </c>
      <c r="AM1413" s="785"/>
      <c r="AN1413" s="309">
        <f t="shared" si="5031"/>
        <v>0</v>
      </c>
      <c r="AO1413" s="785"/>
      <c r="AP1413" s="309">
        <f t="shared" si="5032"/>
        <v>0</v>
      </c>
      <c r="AQ1413" s="785"/>
      <c r="AR1413" s="309">
        <f t="shared" si="5033"/>
        <v>0</v>
      </c>
      <c r="AT1413" s="782">
        <f t="shared" si="4926"/>
        <v>0</v>
      </c>
      <c r="AU1413" s="782">
        <f t="shared" si="4927"/>
        <v>0</v>
      </c>
      <c r="AV1413" s="782">
        <f t="shared" si="4928"/>
        <v>0</v>
      </c>
      <c r="AW1413" s="788" t="e">
        <f t="shared" si="4929"/>
        <v>#DIV/0!</v>
      </c>
      <c r="AY1413" s="781">
        <f t="shared" si="4930"/>
        <v>0</v>
      </c>
      <c r="AZ1413" s="777"/>
      <c r="BA1413" s="781">
        <f t="shared" si="4931"/>
        <v>0</v>
      </c>
      <c r="BB1413" s="777"/>
      <c r="BC1413" s="781">
        <f t="shared" si="4932"/>
        <v>0</v>
      </c>
      <c r="BD1413" s="777"/>
      <c r="BE1413" s="781">
        <f t="shared" si="4933"/>
        <v>0</v>
      </c>
      <c r="BF1413" s="777"/>
      <c r="BG1413" s="781">
        <f t="shared" si="4952"/>
        <v>0</v>
      </c>
      <c r="BH1413" s="777"/>
      <c r="BI1413" s="781">
        <f t="shared" si="4953"/>
        <v>0</v>
      </c>
      <c r="BJ1413" s="777"/>
      <c r="BK1413" s="781">
        <f t="shared" si="4954"/>
        <v>0</v>
      </c>
      <c r="BL1413" s="777"/>
      <c r="BM1413" s="781">
        <f t="shared" si="4955"/>
        <v>0</v>
      </c>
      <c r="BN1413" s="777"/>
      <c r="BO1413" s="781">
        <f t="shared" si="4956"/>
        <v>0</v>
      </c>
      <c r="BP1413" s="777"/>
      <c r="BQ1413" s="781">
        <f t="shared" si="4957"/>
        <v>0</v>
      </c>
      <c r="BR1413" s="777"/>
    </row>
    <row r="1414" spans="1:70" outlineLevel="3">
      <c r="A1414" s="6">
        <v>302925</v>
      </c>
      <c r="B1414" s="10"/>
      <c r="C1414" s="121" t="s">
        <v>229</v>
      </c>
      <c r="D1414" s="212" t="s">
        <v>196</v>
      </c>
      <c r="E1414" s="43" t="str">
        <f t="shared" si="5022"/>
        <v>N</v>
      </c>
      <c r="F1414" s="13" t="s">
        <v>308</v>
      </c>
      <c r="G1414" s="122" t="s">
        <v>325</v>
      </c>
      <c r="H1414" s="1076"/>
      <c r="I1414" s="1141"/>
      <c r="J1414" s="1142"/>
      <c r="K1414" s="1032">
        <f t="shared" si="5023"/>
        <v>0</v>
      </c>
      <c r="L1414" s="208"/>
      <c r="M1414" s="128"/>
      <c r="N1414" s="409"/>
      <c r="O1414" s="409"/>
      <c r="Q1414" s="684" t="s">
        <v>1881</v>
      </c>
      <c r="R1414" s="692" t="s">
        <v>2005</v>
      </c>
      <c r="T1414" s="680" t="str">
        <f>IF(IF(A1414=0,TRUE(),D1414=IFERROR(VLOOKUP(A1414,Zaplecze_Weryfikacja!A:B,2,FALSE),2))=TRUE(),"Tak","Nie")</f>
        <v>Nie</v>
      </c>
      <c r="U1414" s="681" t="str">
        <f>IF(T1414="Tak"," ",IF(IFERROR(VLOOKUP(A1414,Zaplecze_Weryfikacja!A:B,2,FALSE),"Inny numer Lp")="Inny numer Lp","Inny numer Lp",IF(VLOOKUP(A1414,Zaplecze_Weryfikacja!A:B,2,FALSE)=D1414,"Nieznana przyczyna","Inny opis")))</f>
        <v>Inny numer Lp</v>
      </c>
      <c r="Y1414" s="785"/>
      <c r="Z1414" s="309">
        <f t="shared" si="5024"/>
        <v>0</v>
      </c>
      <c r="AA1414" s="785"/>
      <c r="AB1414" s="309">
        <f t="shared" si="5025"/>
        <v>0</v>
      </c>
      <c r="AC1414" s="785"/>
      <c r="AD1414" s="309">
        <f t="shared" si="5026"/>
        <v>0</v>
      </c>
      <c r="AE1414" s="785"/>
      <c r="AF1414" s="309">
        <f t="shared" si="5027"/>
        <v>0</v>
      </c>
      <c r="AG1414" s="785"/>
      <c r="AH1414" s="309">
        <f t="shared" si="5028"/>
        <v>0</v>
      </c>
      <c r="AI1414" s="785"/>
      <c r="AJ1414" s="309">
        <f t="shared" si="5029"/>
        <v>0</v>
      </c>
      <c r="AK1414" s="785"/>
      <c r="AL1414" s="309">
        <f t="shared" si="5030"/>
        <v>0</v>
      </c>
      <c r="AM1414" s="785"/>
      <c r="AN1414" s="309">
        <f t="shared" si="5031"/>
        <v>0</v>
      </c>
      <c r="AO1414" s="785"/>
      <c r="AP1414" s="309">
        <f t="shared" si="5032"/>
        <v>0</v>
      </c>
      <c r="AQ1414" s="785"/>
      <c r="AR1414" s="309">
        <f t="shared" si="5033"/>
        <v>0</v>
      </c>
      <c r="AT1414" s="782">
        <f t="shared" si="4926"/>
        <v>0</v>
      </c>
      <c r="AU1414" s="782">
        <f t="shared" si="4927"/>
        <v>0</v>
      </c>
      <c r="AV1414" s="782">
        <f t="shared" si="4928"/>
        <v>0</v>
      </c>
      <c r="AW1414" s="788" t="e">
        <f t="shared" si="4929"/>
        <v>#DIV/0!</v>
      </c>
      <c r="AY1414" s="781">
        <f t="shared" si="4930"/>
        <v>0</v>
      </c>
      <c r="AZ1414" s="777"/>
      <c r="BA1414" s="781">
        <f t="shared" si="4931"/>
        <v>0</v>
      </c>
      <c r="BB1414" s="777"/>
      <c r="BC1414" s="781">
        <f t="shared" si="4932"/>
        <v>0</v>
      </c>
      <c r="BD1414" s="777"/>
      <c r="BE1414" s="781">
        <f t="shared" si="4933"/>
        <v>0</v>
      </c>
      <c r="BF1414" s="777"/>
      <c r="BG1414" s="781">
        <f t="shared" si="4952"/>
        <v>0</v>
      </c>
      <c r="BH1414" s="777"/>
      <c r="BI1414" s="781">
        <f t="shared" si="4953"/>
        <v>0</v>
      </c>
      <c r="BJ1414" s="777"/>
      <c r="BK1414" s="781">
        <f t="shared" si="4954"/>
        <v>0</v>
      </c>
      <c r="BL1414" s="777"/>
      <c r="BM1414" s="781">
        <f t="shared" si="4955"/>
        <v>0</v>
      </c>
      <c r="BN1414" s="777"/>
      <c r="BO1414" s="781">
        <f t="shared" si="4956"/>
        <v>0</v>
      </c>
      <c r="BP1414" s="777"/>
      <c r="BQ1414" s="781">
        <f t="shared" si="4957"/>
        <v>0</v>
      </c>
      <c r="BR1414" s="777"/>
    </row>
    <row r="1415" spans="1:70" outlineLevel="3">
      <c r="A1415" s="6">
        <v>302926</v>
      </c>
      <c r="B1415" s="10"/>
      <c r="C1415" s="121" t="s">
        <v>229</v>
      </c>
      <c r="D1415" s="198" t="s">
        <v>1033</v>
      </c>
      <c r="E1415" s="43" t="str">
        <f t="shared" si="5022"/>
        <v>N</v>
      </c>
      <c r="F1415" s="13"/>
      <c r="G1415" s="122" t="s">
        <v>325</v>
      </c>
      <c r="H1415" s="1076"/>
      <c r="I1415" s="1141"/>
      <c r="J1415" s="1142"/>
      <c r="K1415" s="1032">
        <f t="shared" si="5023"/>
        <v>0</v>
      </c>
      <c r="L1415" s="208"/>
      <c r="M1415" s="128"/>
      <c r="N1415" s="409"/>
      <c r="O1415" s="409"/>
      <c r="Q1415" s="684" t="s">
        <v>1890</v>
      </c>
      <c r="R1415" s="692" t="s">
        <v>2005</v>
      </c>
      <c r="T1415" s="680" t="str">
        <f>IF(IF(A1415=0,TRUE(),D1415=IFERROR(VLOOKUP(A1415,Zaplecze_Weryfikacja!A:B,2,FALSE),2))=TRUE(),"Tak","Nie")</f>
        <v>Nie</v>
      </c>
      <c r="U1415" s="681" t="str">
        <f>IF(T1415="Tak"," ",IF(IFERROR(VLOOKUP(A1415,Zaplecze_Weryfikacja!A:B,2,FALSE),"Inny numer Lp")="Inny numer Lp","Inny numer Lp",IF(VLOOKUP(A1415,Zaplecze_Weryfikacja!A:B,2,FALSE)=D1415,"Nieznana przyczyna","Inny opis")))</f>
        <v>Inny numer Lp</v>
      </c>
      <c r="Y1415" s="785"/>
      <c r="Z1415" s="309">
        <f t="shared" si="5024"/>
        <v>0</v>
      </c>
      <c r="AA1415" s="785"/>
      <c r="AB1415" s="309">
        <f t="shared" si="5025"/>
        <v>0</v>
      </c>
      <c r="AC1415" s="785"/>
      <c r="AD1415" s="309">
        <f t="shared" si="5026"/>
        <v>0</v>
      </c>
      <c r="AE1415" s="785"/>
      <c r="AF1415" s="309">
        <f t="shared" si="5027"/>
        <v>0</v>
      </c>
      <c r="AG1415" s="785"/>
      <c r="AH1415" s="309">
        <f t="shared" si="5028"/>
        <v>0</v>
      </c>
      <c r="AI1415" s="785"/>
      <c r="AJ1415" s="309">
        <f t="shared" si="5029"/>
        <v>0</v>
      </c>
      <c r="AK1415" s="785"/>
      <c r="AL1415" s="309">
        <f t="shared" si="5030"/>
        <v>0</v>
      </c>
      <c r="AM1415" s="785"/>
      <c r="AN1415" s="309">
        <f t="shared" si="5031"/>
        <v>0</v>
      </c>
      <c r="AO1415" s="785"/>
      <c r="AP1415" s="309">
        <f t="shared" si="5032"/>
        <v>0</v>
      </c>
      <c r="AQ1415" s="785"/>
      <c r="AR1415" s="309">
        <f t="shared" si="5033"/>
        <v>0</v>
      </c>
      <c r="AT1415" s="782">
        <f t="shared" si="4926"/>
        <v>0</v>
      </c>
      <c r="AU1415" s="782">
        <f t="shared" si="4927"/>
        <v>0</v>
      </c>
      <c r="AV1415" s="782">
        <f t="shared" si="4928"/>
        <v>0</v>
      </c>
      <c r="AW1415" s="788" t="e">
        <f t="shared" si="4929"/>
        <v>#DIV/0!</v>
      </c>
      <c r="AY1415" s="781">
        <f t="shared" si="4930"/>
        <v>0</v>
      </c>
      <c r="AZ1415" s="777"/>
      <c r="BA1415" s="781">
        <f t="shared" si="4931"/>
        <v>0</v>
      </c>
      <c r="BB1415" s="777"/>
      <c r="BC1415" s="781">
        <f t="shared" si="4932"/>
        <v>0</v>
      </c>
      <c r="BD1415" s="777"/>
      <c r="BE1415" s="781">
        <f t="shared" si="4933"/>
        <v>0</v>
      </c>
      <c r="BF1415" s="777"/>
      <c r="BG1415" s="781">
        <f t="shared" si="4952"/>
        <v>0</v>
      </c>
      <c r="BH1415" s="777"/>
      <c r="BI1415" s="781">
        <f t="shared" si="4953"/>
        <v>0</v>
      </c>
      <c r="BJ1415" s="777"/>
      <c r="BK1415" s="781">
        <f t="shared" si="4954"/>
        <v>0</v>
      </c>
      <c r="BL1415" s="777"/>
      <c r="BM1415" s="781">
        <f t="shared" si="4955"/>
        <v>0</v>
      </c>
      <c r="BN1415" s="777"/>
      <c r="BO1415" s="781">
        <f t="shared" si="4956"/>
        <v>0</v>
      </c>
      <c r="BP1415" s="777"/>
      <c r="BQ1415" s="781">
        <f t="shared" si="4957"/>
        <v>0</v>
      </c>
      <c r="BR1415" s="777"/>
    </row>
    <row r="1416" spans="1:70" outlineLevel="3">
      <c r="A1416" s="6">
        <v>302927</v>
      </c>
      <c r="B1416" s="10"/>
      <c r="C1416" s="121" t="s">
        <v>229</v>
      </c>
      <c r="D1416" s="33" t="s">
        <v>938</v>
      </c>
      <c r="E1416" s="43" t="str">
        <f t="shared" si="5022"/>
        <v>N</v>
      </c>
      <c r="F1416" s="13"/>
      <c r="G1416" s="122" t="s">
        <v>327</v>
      </c>
      <c r="H1416" s="1076"/>
      <c r="I1416" s="1141"/>
      <c r="J1416" s="1142"/>
      <c r="K1416" s="1032">
        <f t="shared" si="5023"/>
        <v>0</v>
      </c>
      <c r="L1416" s="208"/>
      <c r="M1416" s="128"/>
      <c r="N1416" s="409"/>
      <c r="O1416" s="409"/>
      <c r="Q1416" s="684" t="s">
        <v>1887</v>
      </c>
      <c r="R1416" s="692" t="s">
        <v>2005</v>
      </c>
      <c r="T1416" s="680" t="str">
        <f>IF(IF(A1416=0,TRUE(),D1416=IFERROR(VLOOKUP(A1416,Zaplecze_Weryfikacja!A:B,2,FALSE),2))=TRUE(),"Tak","Nie")</f>
        <v>Nie</v>
      </c>
      <c r="U1416" s="681" t="str">
        <f>IF(T1416="Tak"," ",IF(IFERROR(VLOOKUP(A1416,Zaplecze_Weryfikacja!A:B,2,FALSE),"Inny numer Lp")="Inny numer Lp","Inny numer Lp",IF(VLOOKUP(A1416,Zaplecze_Weryfikacja!A:B,2,FALSE)=D1416,"Nieznana przyczyna","Inny opis")))</f>
        <v>Inny numer Lp</v>
      </c>
      <c r="Y1416" s="785"/>
      <c r="Z1416" s="309">
        <f t="shared" si="5024"/>
        <v>0</v>
      </c>
      <c r="AA1416" s="785"/>
      <c r="AB1416" s="309">
        <f t="shared" si="5025"/>
        <v>0</v>
      </c>
      <c r="AC1416" s="785"/>
      <c r="AD1416" s="309">
        <f t="shared" si="5026"/>
        <v>0</v>
      </c>
      <c r="AE1416" s="785"/>
      <c r="AF1416" s="309">
        <f t="shared" si="5027"/>
        <v>0</v>
      </c>
      <c r="AG1416" s="785"/>
      <c r="AH1416" s="309">
        <f t="shared" si="5028"/>
        <v>0</v>
      </c>
      <c r="AI1416" s="785"/>
      <c r="AJ1416" s="309">
        <f t="shared" si="5029"/>
        <v>0</v>
      </c>
      <c r="AK1416" s="785"/>
      <c r="AL1416" s="309">
        <f t="shared" si="5030"/>
        <v>0</v>
      </c>
      <c r="AM1416" s="785"/>
      <c r="AN1416" s="309">
        <f t="shared" si="5031"/>
        <v>0</v>
      </c>
      <c r="AO1416" s="785"/>
      <c r="AP1416" s="309">
        <f t="shared" si="5032"/>
        <v>0</v>
      </c>
      <c r="AQ1416" s="785"/>
      <c r="AR1416" s="309">
        <f t="shared" si="5033"/>
        <v>0</v>
      </c>
      <c r="AT1416" s="782">
        <f t="shared" si="4926"/>
        <v>0</v>
      </c>
      <c r="AU1416" s="782">
        <f t="shared" si="4927"/>
        <v>0</v>
      </c>
      <c r="AV1416" s="782">
        <f t="shared" si="4928"/>
        <v>0</v>
      </c>
      <c r="AW1416" s="788" t="e">
        <f t="shared" si="4929"/>
        <v>#DIV/0!</v>
      </c>
      <c r="AY1416" s="781">
        <f t="shared" si="4930"/>
        <v>0</v>
      </c>
      <c r="AZ1416" s="777"/>
      <c r="BA1416" s="781">
        <f t="shared" si="4931"/>
        <v>0</v>
      </c>
      <c r="BB1416" s="777"/>
      <c r="BC1416" s="781">
        <f t="shared" si="4932"/>
        <v>0</v>
      </c>
      <c r="BD1416" s="777"/>
      <c r="BE1416" s="781">
        <f t="shared" si="4933"/>
        <v>0</v>
      </c>
      <c r="BF1416" s="777"/>
      <c r="BG1416" s="781">
        <f t="shared" si="4952"/>
        <v>0</v>
      </c>
      <c r="BH1416" s="777"/>
      <c r="BI1416" s="781">
        <f t="shared" si="4953"/>
        <v>0</v>
      </c>
      <c r="BJ1416" s="777"/>
      <c r="BK1416" s="781">
        <f t="shared" si="4954"/>
        <v>0</v>
      </c>
      <c r="BL1416" s="777"/>
      <c r="BM1416" s="781">
        <f t="shared" si="4955"/>
        <v>0</v>
      </c>
      <c r="BN1416" s="777"/>
      <c r="BO1416" s="781">
        <f t="shared" si="4956"/>
        <v>0</v>
      </c>
      <c r="BP1416" s="777"/>
      <c r="BQ1416" s="781">
        <f t="shared" si="4957"/>
        <v>0</v>
      </c>
      <c r="BR1416" s="777"/>
    </row>
    <row r="1417" spans="1:70" outlineLevel="3">
      <c r="A1417" s="6">
        <v>302928</v>
      </c>
      <c r="B1417" s="10"/>
      <c r="C1417" s="121" t="s">
        <v>229</v>
      </c>
      <c r="D1417" s="143" t="s">
        <v>246</v>
      </c>
      <c r="E1417" s="43" t="str">
        <f t="shared" si="5022"/>
        <v>N</v>
      </c>
      <c r="F1417" s="13"/>
      <c r="G1417" s="122" t="s">
        <v>327</v>
      </c>
      <c r="H1417" s="1076"/>
      <c r="I1417" s="1141"/>
      <c r="J1417" s="1142"/>
      <c r="K1417" s="1032">
        <f t="shared" si="5023"/>
        <v>0</v>
      </c>
      <c r="L1417" s="208"/>
      <c r="M1417" s="128"/>
      <c r="N1417" s="409"/>
      <c r="O1417" s="409"/>
      <c r="Q1417" s="684" t="s">
        <v>1889</v>
      </c>
      <c r="R1417" s="692" t="s">
        <v>2005</v>
      </c>
      <c r="T1417" s="680" t="str">
        <f>IF(IF(A1417=0,TRUE(),D1417=IFERROR(VLOOKUP(A1417,Zaplecze_Weryfikacja!A:B,2,FALSE),2))=TRUE(),"Tak","Nie")</f>
        <v>Nie</v>
      </c>
      <c r="U1417" s="681" t="str">
        <f>IF(T1417="Tak"," ",IF(IFERROR(VLOOKUP(A1417,Zaplecze_Weryfikacja!A:B,2,FALSE),"Inny numer Lp")="Inny numer Lp","Inny numer Lp",IF(VLOOKUP(A1417,Zaplecze_Weryfikacja!A:B,2,FALSE)=D1417,"Nieznana przyczyna","Inny opis")))</f>
        <v>Inny numer Lp</v>
      </c>
      <c r="Y1417" s="785"/>
      <c r="Z1417" s="309">
        <f t="shared" si="5024"/>
        <v>0</v>
      </c>
      <c r="AA1417" s="785"/>
      <c r="AB1417" s="309">
        <f t="shared" si="5025"/>
        <v>0</v>
      </c>
      <c r="AC1417" s="785"/>
      <c r="AD1417" s="309">
        <f t="shared" si="5026"/>
        <v>0</v>
      </c>
      <c r="AE1417" s="785"/>
      <c r="AF1417" s="309">
        <f t="shared" si="5027"/>
        <v>0</v>
      </c>
      <c r="AG1417" s="785"/>
      <c r="AH1417" s="309">
        <f t="shared" si="5028"/>
        <v>0</v>
      </c>
      <c r="AI1417" s="785"/>
      <c r="AJ1417" s="309">
        <f t="shared" si="5029"/>
        <v>0</v>
      </c>
      <c r="AK1417" s="785"/>
      <c r="AL1417" s="309">
        <f t="shared" si="5030"/>
        <v>0</v>
      </c>
      <c r="AM1417" s="785"/>
      <c r="AN1417" s="309">
        <f t="shared" si="5031"/>
        <v>0</v>
      </c>
      <c r="AO1417" s="785"/>
      <c r="AP1417" s="309">
        <f t="shared" si="5032"/>
        <v>0</v>
      </c>
      <c r="AQ1417" s="785"/>
      <c r="AR1417" s="309">
        <f t="shared" si="5033"/>
        <v>0</v>
      </c>
      <c r="AT1417" s="782">
        <f t="shared" si="4926"/>
        <v>0</v>
      </c>
      <c r="AU1417" s="782">
        <f t="shared" si="4927"/>
        <v>0</v>
      </c>
      <c r="AV1417" s="782">
        <f t="shared" si="4928"/>
        <v>0</v>
      </c>
      <c r="AW1417" s="788" t="e">
        <f t="shared" si="4929"/>
        <v>#DIV/0!</v>
      </c>
      <c r="AY1417" s="781">
        <f t="shared" si="4930"/>
        <v>0</v>
      </c>
      <c r="AZ1417" s="777"/>
      <c r="BA1417" s="781">
        <f t="shared" si="4931"/>
        <v>0</v>
      </c>
      <c r="BB1417" s="777"/>
      <c r="BC1417" s="781">
        <f t="shared" si="4932"/>
        <v>0</v>
      </c>
      <c r="BD1417" s="777"/>
      <c r="BE1417" s="781">
        <f t="shared" si="4933"/>
        <v>0</v>
      </c>
      <c r="BF1417" s="777"/>
      <c r="BG1417" s="781">
        <f t="shared" si="4952"/>
        <v>0</v>
      </c>
      <c r="BH1417" s="777"/>
      <c r="BI1417" s="781">
        <f t="shared" si="4953"/>
        <v>0</v>
      </c>
      <c r="BJ1417" s="777"/>
      <c r="BK1417" s="781">
        <f t="shared" si="4954"/>
        <v>0</v>
      </c>
      <c r="BL1417" s="777"/>
      <c r="BM1417" s="781">
        <f t="shared" si="4955"/>
        <v>0</v>
      </c>
      <c r="BN1417" s="777"/>
      <c r="BO1417" s="781">
        <f t="shared" si="4956"/>
        <v>0</v>
      </c>
      <c r="BP1417" s="777"/>
      <c r="BQ1417" s="781">
        <f t="shared" si="4957"/>
        <v>0</v>
      </c>
      <c r="BR1417" s="777"/>
    </row>
    <row r="1418" spans="1:70" outlineLevel="3">
      <c r="A1418" s="6">
        <v>302929</v>
      </c>
      <c r="B1418" s="10"/>
      <c r="C1418" s="121" t="s">
        <v>229</v>
      </c>
      <c r="D1418" s="143" t="s">
        <v>297</v>
      </c>
      <c r="E1418" s="43" t="str">
        <f t="shared" si="5022"/>
        <v>N</v>
      </c>
      <c r="F1418" s="13"/>
      <c r="G1418" s="122" t="s">
        <v>327</v>
      </c>
      <c r="H1418" s="1076"/>
      <c r="I1418" s="1141"/>
      <c r="J1418" s="1142"/>
      <c r="K1418" s="1032">
        <f t="shared" si="5023"/>
        <v>0</v>
      </c>
      <c r="L1418" s="208"/>
      <c r="M1418" s="128"/>
      <c r="N1418" s="409"/>
      <c r="O1418" s="409"/>
      <c r="Q1418" s="684" t="s">
        <v>1888</v>
      </c>
      <c r="R1418" s="692" t="s">
        <v>2005</v>
      </c>
      <c r="T1418" s="680" t="str">
        <f>IF(IF(A1418=0,TRUE(),D1418=IFERROR(VLOOKUP(A1418,Zaplecze_Weryfikacja!A:B,2,FALSE),2))=TRUE(),"Tak","Nie")</f>
        <v>Nie</v>
      </c>
      <c r="U1418" s="681" t="str">
        <f>IF(T1418="Tak"," ",IF(IFERROR(VLOOKUP(A1418,Zaplecze_Weryfikacja!A:B,2,FALSE),"Inny numer Lp")="Inny numer Lp","Inny numer Lp",IF(VLOOKUP(A1418,Zaplecze_Weryfikacja!A:B,2,FALSE)=D1418,"Nieznana przyczyna","Inny opis")))</f>
        <v>Inny numer Lp</v>
      </c>
      <c r="Y1418" s="785"/>
      <c r="Z1418" s="309">
        <f t="shared" si="5024"/>
        <v>0</v>
      </c>
      <c r="AA1418" s="785"/>
      <c r="AB1418" s="309">
        <f t="shared" si="5025"/>
        <v>0</v>
      </c>
      <c r="AC1418" s="785"/>
      <c r="AD1418" s="309">
        <f t="shared" si="5026"/>
        <v>0</v>
      </c>
      <c r="AE1418" s="785"/>
      <c r="AF1418" s="309">
        <f t="shared" si="5027"/>
        <v>0</v>
      </c>
      <c r="AG1418" s="785"/>
      <c r="AH1418" s="309">
        <f t="shared" si="5028"/>
        <v>0</v>
      </c>
      <c r="AI1418" s="785"/>
      <c r="AJ1418" s="309">
        <f t="shared" si="5029"/>
        <v>0</v>
      </c>
      <c r="AK1418" s="785"/>
      <c r="AL1418" s="309">
        <f t="shared" si="5030"/>
        <v>0</v>
      </c>
      <c r="AM1418" s="785"/>
      <c r="AN1418" s="309">
        <f t="shared" si="5031"/>
        <v>0</v>
      </c>
      <c r="AO1418" s="785"/>
      <c r="AP1418" s="309">
        <f t="shared" si="5032"/>
        <v>0</v>
      </c>
      <c r="AQ1418" s="785"/>
      <c r="AR1418" s="309">
        <f t="shared" si="5033"/>
        <v>0</v>
      </c>
      <c r="AT1418" s="782">
        <f t="shared" si="4926"/>
        <v>0</v>
      </c>
      <c r="AU1418" s="782">
        <f t="shared" si="4927"/>
        <v>0</v>
      </c>
      <c r="AV1418" s="782">
        <f t="shared" si="4928"/>
        <v>0</v>
      </c>
      <c r="AW1418" s="788" t="e">
        <f t="shared" si="4929"/>
        <v>#DIV/0!</v>
      </c>
      <c r="AY1418" s="781">
        <f t="shared" si="4930"/>
        <v>0</v>
      </c>
      <c r="AZ1418" s="777"/>
      <c r="BA1418" s="781">
        <f t="shared" si="4931"/>
        <v>0</v>
      </c>
      <c r="BB1418" s="777"/>
      <c r="BC1418" s="781">
        <f t="shared" si="4932"/>
        <v>0</v>
      </c>
      <c r="BD1418" s="777"/>
      <c r="BE1418" s="781">
        <f t="shared" si="4933"/>
        <v>0</v>
      </c>
      <c r="BF1418" s="777"/>
      <c r="BG1418" s="781">
        <f t="shared" si="4952"/>
        <v>0</v>
      </c>
      <c r="BH1418" s="777"/>
      <c r="BI1418" s="781">
        <f t="shared" si="4953"/>
        <v>0</v>
      </c>
      <c r="BJ1418" s="777"/>
      <c r="BK1418" s="781">
        <f t="shared" si="4954"/>
        <v>0</v>
      </c>
      <c r="BL1418" s="777"/>
      <c r="BM1418" s="781">
        <f t="shared" si="4955"/>
        <v>0</v>
      </c>
      <c r="BN1418" s="777"/>
      <c r="BO1418" s="781">
        <f t="shared" si="4956"/>
        <v>0</v>
      </c>
      <c r="BP1418" s="777"/>
      <c r="BQ1418" s="781">
        <f t="shared" si="4957"/>
        <v>0</v>
      </c>
      <c r="BR1418" s="777"/>
    </row>
    <row r="1419" spans="1:70" outlineLevel="3">
      <c r="A1419" s="6">
        <v>302930</v>
      </c>
      <c r="B1419" s="10"/>
      <c r="C1419" s="121" t="s">
        <v>229</v>
      </c>
      <c r="D1419" s="143" t="s">
        <v>298</v>
      </c>
      <c r="E1419" s="43" t="str">
        <f t="shared" si="5022"/>
        <v>N</v>
      </c>
      <c r="F1419" s="13"/>
      <c r="G1419" s="122" t="s">
        <v>23</v>
      </c>
      <c r="H1419" s="1076"/>
      <c r="I1419" s="1141"/>
      <c r="J1419" s="1142"/>
      <c r="K1419" s="1032">
        <f t="shared" si="5023"/>
        <v>0</v>
      </c>
      <c r="L1419" s="208"/>
      <c r="M1419" s="128"/>
      <c r="N1419" s="409"/>
      <c r="O1419" s="409"/>
      <c r="Q1419" s="684" t="s">
        <v>1887</v>
      </c>
      <c r="R1419" s="692" t="s">
        <v>2005</v>
      </c>
      <c r="T1419" s="680" t="str">
        <f>IF(IF(A1419=0,TRUE(),D1419=IFERROR(VLOOKUP(A1419,Zaplecze_Weryfikacja!A:B,2,FALSE),2))=TRUE(),"Tak","Nie")</f>
        <v>Nie</v>
      </c>
      <c r="U1419" s="681" t="str">
        <f>IF(T1419="Tak"," ",IF(IFERROR(VLOOKUP(A1419,Zaplecze_Weryfikacja!A:B,2,FALSE),"Inny numer Lp")="Inny numer Lp","Inny numer Lp",IF(VLOOKUP(A1419,Zaplecze_Weryfikacja!A:B,2,FALSE)=D1419,"Nieznana przyczyna","Inny opis")))</f>
        <v>Inny numer Lp</v>
      </c>
      <c r="Y1419" s="785"/>
      <c r="Z1419" s="309">
        <f t="shared" si="5024"/>
        <v>0</v>
      </c>
      <c r="AA1419" s="785"/>
      <c r="AB1419" s="309">
        <f t="shared" si="5025"/>
        <v>0</v>
      </c>
      <c r="AC1419" s="785"/>
      <c r="AD1419" s="309">
        <f t="shared" si="5026"/>
        <v>0</v>
      </c>
      <c r="AE1419" s="785"/>
      <c r="AF1419" s="309">
        <f t="shared" si="5027"/>
        <v>0</v>
      </c>
      <c r="AG1419" s="785"/>
      <c r="AH1419" s="309">
        <f t="shared" si="5028"/>
        <v>0</v>
      </c>
      <c r="AI1419" s="785"/>
      <c r="AJ1419" s="309">
        <f t="shared" si="5029"/>
        <v>0</v>
      </c>
      <c r="AK1419" s="785"/>
      <c r="AL1419" s="309">
        <f t="shared" si="5030"/>
        <v>0</v>
      </c>
      <c r="AM1419" s="785"/>
      <c r="AN1419" s="309">
        <f t="shared" si="5031"/>
        <v>0</v>
      </c>
      <c r="AO1419" s="785"/>
      <c r="AP1419" s="309">
        <f t="shared" si="5032"/>
        <v>0</v>
      </c>
      <c r="AQ1419" s="785"/>
      <c r="AR1419" s="309">
        <f t="shared" si="5033"/>
        <v>0</v>
      </c>
      <c r="AT1419" s="782">
        <f t="shared" si="4926"/>
        <v>0</v>
      </c>
      <c r="AU1419" s="782">
        <f t="shared" si="4927"/>
        <v>0</v>
      </c>
      <c r="AV1419" s="782">
        <f t="shared" si="4928"/>
        <v>0</v>
      </c>
      <c r="AW1419" s="788" t="e">
        <f t="shared" si="4929"/>
        <v>#DIV/0!</v>
      </c>
      <c r="AY1419" s="781">
        <f t="shared" si="4930"/>
        <v>0</v>
      </c>
      <c r="AZ1419" s="777"/>
      <c r="BA1419" s="781">
        <f t="shared" si="4931"/>
        <v>0</v>
      </c>
      <c r="BB1419" s="777"/>
      <c r="BC1419" s="781">
        <f t="shared" si="4932"/>
        <v>0</v>
      </c>
      <c r="BD1419" s="777"/>
      <c r="BE1419" s="781">
        <f t="shared" si="4933"/>
        <v>0</v>
      </c>
      <c r="BF1419" s="777"/>
      <c r="BG1419" s="781">
        <f t="shared" si="4952"/>
        <v>0</v>
      </c>
      <c r="BH1419" s="777"/>
      <c r="BI1419" s="781">
        <f t="shared" si="4953"/>
        <v>0</v>
      </c>
      <c r="BJ1419" s="777"/>
      <c r="BK1419" s="781">
        <f t="shared" si="4954"/>
        <v>0</v>
      </c>
      <c r="BL1419" s="777"/>
      <c r="BM1419" s="781">
        <f t="shared" si="4955"/>
        <v>0</v>
      </c>
      <c r="BN1419" s="777"/>
      <c r="BO1419" s="781">
        <f t="shared" si="4956"/>
        <v>0</v>
      </c>
      <c r="BP1419" s="777"/>
      <c r="BQ1419" s="781">
        <f t="shared" si="4957"/>
        <v>0</v>
      </c>
      <c r="BR1419" s="777"/>
    </row>
    <row r="1420" spans="1:70" outlineLevel="3">
      <c r="A1420" s="6"/>
      <c r="B1420" s="121"/>
      <c r="C1420" s="121"/>
      <c r="D1420" s="143"/>
      <c r="E1420" s="122"/>
      <c r="F1420" s="13"/>
      <c r="G1420" s="122"/>
      <c r="H1420" s="1017"/>
      <c r="I1420" s="1006"/>
      <c r="J1420" s="1111"/>
      <c r="K1420" s="1033"/>
      <c r="L1420" s="208"/>
      <c r="M1420" s="128"/>
      <c r="N1420" s="409"/>
      <c r="O1420" s="409"/>
      <c r="Q1420" s="683"/>
      <c r="R1420" s="692"/>
      <c r="T1420" s="680" t="str">
        <f>IF(IF(A1420=0,TRUE(),D1420=IFERROR(VLOOKUP(A1420,Zaplecze_Weryfikacja!A:B,2,FALSE),2))=TRUE(),"Tak","Nie")</f>
        <v>Tak</v>
      </c>
      <c r="U1420" s="681" t="str">
        <f>IF(T1420="Tak"," ",IF(IFERROR(VLOOKUP(A1420,Zaplecze_Weryfikacja!A:B,2,FALSE),"Inny numer Lp")="Inny numer Lp","Inny numer Lp",IF(VLOOKUP(A1420,Zaplecze_Weryfikacja!A:B,2,FALSE)=D1420,"Nieznana przyczyna","Inny opis")))</f>
        <v xml:space="preserve"> </v>
      </c>
      <c r="Y1420" s="785"/>
      <c r="Z1420" s="104"/>
      <c r="AA1420" s="785"/>
      <c r="AB1420" s="104"/>
      <c r="AC1420" s="785"/>
      <c r="AD1420" s="104"/>
      <c r="AE1420" s="785"/>
      <c r="AF1420" s="104"/>
      <c r="AG1420" s="785"/>
      <c r="AH1420" s="104"/>
      <c r="AI1420" s="785"/>
      <c r="AJ1420" s="104"/>
      <c r="AK1420" s="785"/>
      <c r="AL1420" s="104"/>
      <c r="AM1420" s="785"/>
      <c r="AN1420" s="104"/>
      <c r="AO1420" s="785"/>
      <c r="AP1420" s="104"/>
      <c r="AQ1420" s="785"/>
      <c r="AR1420" s="104"/>
      <c r="AT1420" s="782">
        <f t="shared" si="4926"/>
        <v>0</v>
      </c>
      <c r="AU1420" s="782">
        <f t="shared" si="4927"/>
        <v>0</v>
      </c>
      <c r="AV1420" s="782">
        <f t="shared" si="4928"/>
        <v>0</v>
      </c>
      <c r="AW1420" s="788" t="e">
        <f t="shared" si="4929"/>
        <v>#DIV/0!</v>
      </c>
      <c r="AY1420" s="781">
        <f t="shared" si="4930"/>
        <v>0</v>
      </c>
      <c r="AZ1420" s="777"/>
      <c r="BA1420" s="781">
        <f t="shared" si="4931"/>
        <v>0</v>
      </c>
      <c r="BB1420" s="777"/>
      <c r="BC1420" s="781">
        <f t="shared" si="4932"/>
        <v>0</v>
      </c>
      <c r="BD1420" s="777"/>
      <c r="BE1420" s="781">
        <f t="shared" si="4933"/>
        <v>0</v>
      </c>
      <c r="BF1420" s="777"/>
      <c r="BG1420" s="781">
        <f t="shared" si="4952"/>
        <v>0</v>
      </c>
      <c r="BH1420" s="777"/>
      <c r="BI1420" s="781">
        <f t="shared" si="4953"/>
        <v>0</v>
      </c>
      <c r="BJ1420" s="777"/>
      <c r="BK1420" s="781">
        <f t="shared" si="4954"/>
        <v>0</v>
      </c>
      <c r="BL1420" s="777"/>
      <c r="BM1420" s="781">
        <f t="shared" si="4955"/>
        <v>0</v>
      </c>
      <c r="BN1420" s="777"/>
      <c r="BO1420" s="781">
        <f t="shared" si="4956"/>
        <v>0</v>
      </c>
      <c r="BP1420" s="777"/>
      <c r="BQ1420" s="781">
        <f t="shared" si="4957"/>
        <v>0</v>
      </c>
      <c r="BR1420" s="777"/>
    </row>
    <row r="1421" spans="1:70" outlineLevel="3">
      <c r="A1421" s="667"/>
      <c r="B1421" s="668"/>
      <c r="C1421" s="668"/>
      <c r="D1421" s="672" t="s">
        <v>300</v>
      </c>
      <c r="E1421" s="773" t="str">
        <f>IF(COUNTIF(E1422:E1432,"T")=0,"N","T")</f>
        <v>N</v>
      </c>
      <c r="F1421" s="665"/>
      <c r="G1421" s="664"/>
      <c r="H1421" s="1079"/>
      <c r="I1421" s="1065"/>
      <c r="J1421" s="1116"/>
      <c r="K1421" s="1036">
        <f>SUBTOTAL(9,K1422:K1434)</f>
        <v>0</v>
      </c>
      <c r="L1421" s="496"/>
      <c r="M1421" s="657"/>
      <c r="N1421" s="657"/>
      <c r="O1421" s="657"/>
      <c r="Q1421" s="683"/>
      <c r="R1421" s="692"/>
      <c r="T1421" s="680" t="str">
        <f>IF(IF(A1421=0,TRUE(),D1421=IFERROR(VLOOKUP(A1421,Zaplecze_Weryfikacja!A:B,2,FALSE),2))=TRUE(),"Tak","Nie")</f>
        <v>Tak</v>
      </c>
      <c r="U1421" s="681" t="str">
        <f>IF(T1421="Tak"," ",IF(IFERROR(VLOOKUP(A1421,Zaplecze_Weryfikacja!A:B,2,FALSE),"Inny numer Lp")="Inny numer Lp","Inny numer Lp",IF(VLOOKUP(A1421,Zaplecze_Weryfikacja!A:B,2,FALSE)=D1421,"Nieznana przyczyna","Inny opis")))</f>
        <v xml:space="preserve"> </v>
      </c>
      <c r="Y1421" s="785"/>
      <c r="Z1421" s="663">
        <f>SUBTOTAL(9,Z1422:Z1434)</f>
        <v>0</v>
      </c>
      <c r="AA1421" s="785"/>
      <c r="AB1421" s="663">
        <f>SUBTOTAL(9,AB1422:AB1434)</f>
        <v>0</v>
      </c>
      <c r="AC1421" s="785"/>
      <c r="AD1421" s="663">
        <f>SUBTOTAL(9,AD1422:AD1434)</f>
        <v>0</v>
      </c>
      <c r="AE1421" s="785"/>
      <c r="AF1421" s="663">
        <f>SUBTOTAL(9,AF1422:AF1434)</f>
        <v>0</v>
      </c>
      <c r="AG1421" s="785"/>
      <c r="AH1421" s="663">
        <f>SUBTOTAL(9,AH1422:AH1434)</f>
        <v>0</v>
      </c>
      <c r="AI1421" s="785"/>
      <c r="AJ1421" s="663">
        <f>SUBTOTAL(9,AJ1422:AJ1434)</f>
        <v>0</v>
      </c>
      <c r="AK1421" s="785"/>
      <c r="AL1421" s="663">
        <f>SUBTOTAL(9,AL1422:AL1434)</f>
        <v>0</v>
      </c>
      <c r="AM1421" s="785"/>
      <c r="AN1421" s="663">
        <f>SUBTOTAL(9,AN1422:AN1434)</f>
        <v>0</v>
      </c>
      <c r="AO1421" s="785"/>
      <c r="AP1421" s="663">
        <f>SUBTOTAL(9,AP1422:AP1434)</f>
        <v>0</v>
      </c>
      <c r="AQ1421" s="785"/>
      <c r="AR1421" s="663">
        <f>SUBTOTAL(9,AR1422:AR1434)</f>
        <v>0</v>
      </c>
      <c r="AT1421" s="845">
        <f t="shared" si="4926"/>
        <v>0</v>
      </c>
      <c r="AU1421" s="845">
        <f t="shared" si="4927"/>
        <v>0</v>
      </c>
      <c r="AV1421" s="845">
        <f t="shared" si="4928"/>
        <v>0</v>
      </c>
      <c r="AW1421" s="846" t="e">
        <f t="shared" si="4929"/>
        <v>#DIV/0!</v>
      </c>
      <c r="AY1421" s="781">
        <f t="shared" si="4930"/>
        <v>0</v>
      </c>
      <c r="AZ1421" s="847"/>
      <c r="BA1421" s="781">
        <f t="shared" si="4931"/>
        <v>0</v>
      </c>
      <c r="BB1421" s="847"/>
      <c r="BC1421" s="781">
        <f t="shared" si="4932"/>
        <v>0</v>
      </c>
      <c r="BD1421" s="847"/>
      <c r="BE1421" s="781">
        <f t="shared" si="4933"/>
        <v>0</v>
      </c>
      <c r="BF1421" s="847"/>
      <c r="BG1421" s="781">
        <f t="shared" si="4952"/>
        <v>0</v>
      </c>
      <c r="BH1421" s="847"/>
      <c r="BI1421" s="781">
        <f t="shared" si="4953"/>
        <v>0</v>
      </c>
      <c r="BJ1421" s="847"/>
      <c r="BK1421" s="781">
        <f t="shared" si="4954"/>
        <v>0</v>
      </c>
      <c r="BL1421" s="847"/>
      <c r="BM1421" s="781">
        <f t="shared" si="4955"/>
        <v>0</v>
      </c>
      <c r="BN1421" s="847"/>
      <c r="BO1421" s="781">
        <f t="shared" si="4956"/>
        <v>0</v>
      </c>
      <c r="BP1421" s="847"/>
      <c r="BQ1421" s="781">
        <f t="shared" si="4957"/>
        <v>0</v>
      </c>
      <c r="BR1421" s="847"/>
    </row>
    <row r="1422" spans="1:70" outlineLevel="3">
      <c r="A1422" s="6">
        <v>302931</v>
      </c>
      <c r="B1422" s="10"/>
      <c r="C1422" s="121" t="s">
        <v>229</v>
      </c>
      <c r="D1422" s="143" t="s">
        <v>1074</v>
      </c>
      <c r="E1422" s="43" t="str">
        <f t="shared" ref="E1422:E1432" si="5034">IF(H1422&gt;0,"T","N")</f>
        <v>N</v>
      </c>
      <c r="F1422" s="13"/>
      <c r="G1422" s="122" t="s">
        <v>327</v>
      </c>
      <c r="H1422" s="1076"/>
      <c r="I1422" s="1141"/>
      <c r="J1422" s="1142"/>
      <c r="K1422" s="1032">
        <f t="shared" ref="K1422:K1432" si="5035">IF(B1422="E","E",$H1422*I1422)</f>
        <v>0</v>
      </c>
      <c r="L1422" s="208"/>
      <c r="M1422" s="409"/>
      <c r="N1422" s="409"/>
      <c r="O1422" s="409"/>
      <c r="Q1422" s="684" t="s">
        <v>1893</v>
      </c>
      <c r="R1422" s="692" t="s">
        <v>2005</v>
      </c>
      <c r="T1422" s="680" t="str">
        <f>IF(IF(A1422=0,TRUE(),D1422=IFERROR(VLOOKUP(A1422,Zaplecze_Weryfikacja!A:B,2,FALSE),2))=TRUE(),"Tak","Nie")</f>
        <v>Nie</v>
      </c>
      <c r="U1422" s="681" t="str">
        <f>IF(T1422="Tak"," ",IF(IFERROR(VLOOKUP(A1422,Zaplecze_Weryfikacja!A:B,2,FALSE),"Inny numer Lp")="Inny numer Lp","Inny numer Lp",IF(VLOOKUP(A1422,Zaplecze_Weryfikacja!A:B,2,FALSE)=D1422,"Nieznana przyczyna","Inny opis")))</f>
        <v>Inny numer Lp</v>
      </c>
      <c r="Y1422" s="785"/>
      <c r="Z1422" s="309">
        <f t="shared" ref="Z1422:Z1432" si="5036">IF($B1422="E","E",$H1422*Y1422)</f>
        <v>0</v>
      </c>
      <c r="AA1422" s="785"/>
      <c r="AB1422" s="309">
        <f t="shared" ref="AB1422:AB1432" si="5037">IF($B1422="E","E",$H1422*AA1422)</f>
        <v>0</v>
      </c>
      <c r="AC1422" s="785"/>
      <c r="AD1422" s="309">
        <f t="shared" ref="AD1422:AD1432" si="5038">IF($B1422="E","E",$H1422*AC1422)</f>
        <v>0</v>
      </c>
      <c r="AE1422" s="785"/>
      <c r="AF1422" s="309">
        <f t="shared" ref="AF1422:AF1432" si="5039">IF($B1422="E","E",$H1422*AE1422)</f>
        <v>0</v>
      </c>
      <c r="AG1422" s="785"/>
      <c r="AH1422" s="309">
        <f t="shared" ref="AH1422:AH1432" si="5040">IF($B1422="E","E",$H1422*AG1422)</f>
        <v>0</v>
      </c>
      <c r="AI1422" s="785"/>
      <c r="AJ1422" s="309">
        <f t="shared" ref="AJ1422:AJ1432" si="5041">IF($B1422="E","E",$H1422*AI1422)</f>
        <v>0</v>
      </c>
      <c r="AK1422" s="785"/>
      <c r="AL1422" s="309">
        <f t="shared" ref="AL1422:AL1432" si="5042">IF($B1422="E","E",$H1422*AK1422)</f>
        <v>0</v>
      </c>
      <c r="AM1422" s="785"/>
      <c r="AN1422" s="309">
        <f t="shared" ref="AN1422:AN1432" si="5043">IF($B1422="E","E",$H1422*AM1422)</f>
        <v>0</v>
      </c>
      <c r="AO1422" s="785"/>
      <c r="AP1422" s="309">
        <f t="shared" ref="AP1422:AP1432" si="5044">IF($B1422="E","E",$H1422*AO1422)</f>
        <v>0</v>
      </c>
      <c r="AQ1422" s="785"/>
      <c r="AR1422" s="309">
        <f t="shared" ref="AR1422:AR1432" si="5045">IF($B1422="E","E",$H1422*AQ1422)</f>
        <v>0</v>
      </c>
      <c r="AT1422" s="782">
        <f t="shared" si="4926"/>
        <v>0</v>
      </c>
      <c r="AU1422" s="782">
        <f t="shared" si="4927"/>
        <v>0</v>
      </c>
      <c r="AV1422" s="782">
        <f t="shared" si="4928"/>
        <v>0</v>
      </c>
      <c r="AW1422" s="788" t="e">
        <f t="shared" si="4929"/>
        <v>#DIV/0!</v>
      </c>
      <c r="AY1422" s="781">
        <f t="shared" si="4930"/>
        <v>0</v>
      </c>
      <c r="AZ1422" s="777"/>
      <c r="BA1422" s="781">
        <f t="shared" si="4931"/>
        <v>0</v>
      </c>
      <c r="BB1422" s="777"/>
      <c r="BC1422" s="781">
        <f t="shared" si="4932"/>
        <v>0</v>
      </c>
      <c r="BD1422" s="777"/>
      <c r="BE1422" s="781">
        <f t="shared" si="4933"/>
        <v>0</v>
      </c>
      <c r="BF1422" s="777"/>
      <c r="BG1422" s="781">
        <f t="shared" si="4952"/>
        <v>0</v>
      </c>
      <c r="BH1422" s="777"/>
      <c r="BI1422" s="781">
        <f t="shared" si="4953"/>
        <v>0</v>
      </c>
      <c r="BJ1422" s="777"/>
      <c r="BK1422" s="781">
        <f t="shared" si="4954"/>
        <v>0</v>
      </c>
      <c r="BL1422" s="777"/>
      <c r="BM1422" s="781">
        <f t="shared" si="4955"/>
        <v>0</v>
      </c>
      <c r="BN1422" s="777"/>
      <c r="BO1422" s="781">
        <f t="shared" si="4956"/>
        <v>0</v>
      </c>
      <c r="BP1422" s="777"/>
      <c r="BQ1422" s="781">
        <f t="shared" si="4957"/>
        <v>0</v>
      </c>
      <c r="BR1422" s="777"/>
    </row>
    <row r="1423" spans="1:70" outlineLevel="3">
      <c r="A1423" s="6">
        <v>302932</v>
      </c>
      <c r="B1423" s="10"/>
      <c r="C1423" s="121" t="s">
        <v>229</v>
      </c>
      <c r="D1423" s="143" t="s">
        <v>1691</v>
      </c>
      <c r="E1423" s="43" t="str">
        <f t="shared" si="5034"/>
        <v>N</v>
      </c>
      <c r="F1423" s="13" t="s">
        <v>307</v>
      </c>
      <c r="G1423" s="122" t="s">
        <v>327</v>
      </c>
      <c r="H1423" s="1076"/>
      <c r="I1423" s="1141"/>
      <c r="J1423" s="1142"/>
      <c r="K1423" s="1032">
        <f t="shared" si="5035"/>
        <v>0</v>
      </c>
      <c r="L1423" s="208"/>
      <c r="M1423" s="128"/>
      <c r="N1423" s="409"/>
      <c r="O1423" s="409"/>
      <c r="Q1423" s="686" t="s">
        <v>1862</v>
      </c>
      <c r="R1423" s="692" t="s">
        <v>2005</v>
      </c>
      <c r="T1423" s="680" t="str">
        <f>IF(IF(A1423=0,TRUE(),D1423=IFERROR(VLOOKUP(A1423,Zaplecze_Weryfikacja!A:B,2,FALSE),2))=TRUE(),"Tak","Nie")</f>
        <v>Nie</v>
      </c>
      <c r="U1423" s="681" t="str">
        <f>IF(T1423="Tak"," ",IF(IFERROR(VLOOKUP(A1423,Zaplecze_Weryfikacja!A:B,2,FALSE),"Inny numer Lp")="Inny numer Lp","Inny numer Lp",IF(VLOOKUP(A1423,Zaplecze_Weryfikacja!A:B,2,FALSE)=D1423,"Nieznana przyczyna","Inny opis")))</f>
        <v>Inny numer Lp</v>
      </c>
      <c r="Y1423" s="785"/>
      <c r="Z1423" s="309">
        <f t="shared" si="5036"/>
        <v>0</v>
      </c>
      <c r="AA1423" s="785"/>
      <c r="AB1423" s="309">
        <f t="shared" si="5037"/>
        <v>0</v>
      </c>
      <c r="AC1423" s="785"/>
      <c r="AD1423" s="309">
        <f t="shared" si="5038"/>
        <v>0</v>
      </c>
      <c r="AE1423" s="785"/>
      <c r="AF1423" s="309">
        <f t="shared" si="5039"/>
        <v>0</v>
      </c>
      <c r="AG1423" s="785"/>
      <c r="AH1423" s="309">
        <f t="shared" si="5040"/>
        <v>0</v>
      </c>
      <c r="AI1423" s="785"/>
      <c r="AJ1423" s="309">
        <f t="shared" si="5041"/>
        <v>0</v>
      </c>
      <c r="AK1423" s="785"/>
      <c r="AL1423" s="309">
        <f t="shared" si="5042"/>
        <v>0</v>
      </c>
      <c r="AM1423" s="785"/>
      <c r="AN1423" s="309">
        <f t="shared" si="5043"/>
        <v>0</v>
      </c>
      <c r="AO1423" s="785"/>
      <c r="AP1423" s="309">
        <f t="shared" si="5044"/>
        <v>0</v>
      </c>
      <c r="AQ1423" s="785"/>
      <c r="AR1423" s="309">
        <f t="shared" si="5045"/>
        <v>0</v>
      </c>
      <c r="AT1423" s="782">
        <f t="shared" si="4926"/>
        <v>0</v>
      </c>
      <c r="AU1423" s="782">
        <f t="shared" si="4927"/>
        <v>0</v>
      </c>
      <c r="AV1423" s="782">
        <f t="shared" si="4928"/>
        <v>0</v>
      </c>
      <c r="AW1423" s="788" t="e">
        <f t="shared" si="4929"/>
        <v>#DIV/0!</v>
      </c>
      <c r="AY1423" s="781">
        <f t="shared" si="4930"/>
        <v>0</v>
      </c>
      <c r="AZ1423" s="777"/>
      <c r="BA1423" s="781">
        <f t="shared" si="4931"/>
        <v>0</v>
      </c>
      <c r="BB1423" s="777"/>
      <c r="BC1423" s="781">
        <f t="shared" si="4932"/>
        <v>0</v>
      </c>
      <c r="BD1423" s="777"/>
      <c r="BE1423" s="781">
        <f t="shared" si="4933"/>
        <v>0</v>
      </c>
      <c r="BF1423" s="777"/>
      <c r="BG1423" s="781">
        <f t="shared" si="4952"/>
        <v>0</v>
      </c>
      <c r="BH1423" s="777"/>
      <c r="BI1423" s="781">
        <f t="shared" si="4953"/>
        <v>0</v>
      </c>
      <c r="BJ1423" s="777"/>
      <c r="BK1423" s="781">
        <f t="shared" si="4954"/>
        <v>0</v>
      </c>
      <c r="BL1423" s="777"/>
      <c r="BM1423" s="781">
        <f t="shared" si="4955"/>
        <v>0</v>
      </c>
      <c r="BN1423" s="777"/>
      <c r="BO1423" s="781">
        <f t="shared" si="4956"/>
        <v>0</v>
      </c>
      <c r="BP1423" s="777"/>
      <c r="BQ1423" s="781">
        <f t="shared" si="4957"/>
        <v>0</v>
      </c>
      <c r="BR1423" s="777"/>
    </row>
    <row r="1424" spans="1:70" outlineLevel="3">
      <c r="A1424" s="6">
        <v>302933</v>
      </c>
      <c r="B1424" s="10"/>
      <c r="C1424" s="121" t="s">
        <v>229</v>
      </c>
      <c r="D1424" s="143" t="s">
        <v>64</v>
      </c>
      <c r="E1424" s="43" t="str">
        <f t="shared" si="5034"/>
        <v>N</v>
      </c>
      <c r="F1424" s="13" t="s">
        <v>2964</v>
      </c>
      <c r="G1424" s="122" t="s">
        <v>327</v>
      </c>
      <c r="H1424" s="1076"/>
      <c r="I1424" s="1141"/>
      <c r="J1424" s="1142"/>
      <c r="K1424" s="1032">
        <f t="shared" si="5035"/>
        <v>0</v>
      </c>
      <c r="L1424" s="208"/>
      <c r="M1424" s="128"/>
      <c r="N1424" s="409"/>
      <c r="O1424" s="409"/>
      <c r="Q1424" s="684" t="s">
        <v>1893</v>
      </c>
      <c r="R1424" s="692" t="s">
        <v>2005</v>
      </c>
      <c r="T1424" s="680" t="str">
        <f>IF(IF(A1424=0,TRUE(),D1424=IFERROR(VLOOKUP(A1424,Zaplecze_Weryfikacja!A:B,2,FALSE),2))=TRUE(),"Tak","Nie")</f>
        <v>Nie</v>
      </c>
      <c r="U1424" s="681" t="str">
        <f>IF(T1424="Tak"," ",IF(IFERROR(VLOOKUP(A1424,Zaplecze_Weryfikacja!A:B,2,FALSE),"Inny numer Lp")="Inny numer Lp","Inny numer Lp",IF(VLOOKUP(A1424,Zaplecze_Weryfikacja!A:B,2,FALSE)=D1424,"Nieznana przyczyna","Inny opis")))</f>
        <v>Inny numer Lp</v>
      </c>
      <c r="Y1424" s="785"/>
      <c r="Z1424" s="309">
        <f t="shared" si="5036"/>
        <v>0</v>
      </c>
      <c r="AA1424" s="785"/>
      <c r="AB1424" s="309">
        <f t="shared" si="5037"/>
        <v>0</v>
      </c>
      <c r="AC1424" s="785"/>
      <c r="AD1424" s="309">
        <f t="shared" si="5038"/>
        <v>0</v>
      </c>
      <c r="AE1424" s="785"/>
      <c r="AF1424" s="309">
        <f t="shared" si="5039"/>
        <v>0</v>
      </c>
      <c r="AG1424" s="785"/>
      <c r="AH1424" s="309">
        <f t="shared" si="5040"/>
        <v>0</v>
      </c>
      <c r="AI1424" s="785"/>
      <c r="AJ1424" s="309">
        <f t="shared" si="5041"/>
        <v>0</v>
      </c>
      <c r="AK1424" s="785"/>
      <c r="AL1424" s="309">
        <f t="shared" si="5042"/>
        <v>0</v>
      </c>
      <c r="AM1424" s="785"/>
      <c r="AN1424" s="309">
        <f t="shared" si="5043"/>
        <v>0</v>
      </c>
      <c r="AO1424" s="785"/>
      <c r="AP1424" s="309">
        <f t="shared" si="5044"/>
        <v>0</v>
      </c>
      <c r="AQ1424" s="785"/>
      <c r="AR1424" s="309">
        <f t="shared" si="5045"/>
        <v>0</v>
      </c>
      <c r="AT1424" s="782">
        <f t="shared" si="4926"/>
        <v>0</v>
      </c>
      <c r="AU1424" s="782">
        <f t="shared" si="4927"/>
        <v>0</v>
      </c>
      <c r="AV1424" s="782">
        <f t="shared" si="4928"/>
        <v>0</v>
      </c>
      <c r="AW1424" s="788" t="e">
        <f t="shared" si="4929"/>
        <v>#DIV/0!</v>
      </c>
      <c r="AY1424" s="781">
        <f t="shared" si="4930"/>
        <v>0</v>
      </c>
      <c r="AZ1424" s="777"/>
      <c r="BA1424" s="781">
        <f t="shared" si="4931"/>
        <v>0</v>
      </c>
      <c r="BB1424" s="777"/>
      <c r="BC1424" s="781">
        <f t="shared" si="4932"/>
        <v>0</v>
      </c>
      <c r="BD1424" s="777"/>
      <c r="BE1424" s="781">
        <f t="shared" si="4933"/>
        <v>0</v>
      </c>
      <c r="BF1424" s="777"/>
      <c r="BG1424" s="781">
        <f t="shared" si="4952"/>
        <v>0</v>
      </c>
      <c r="BH1424" s="777"/>
      <c r="BI1424" s="781">
        <f t="shared" si="4953"/>
        <v>0</v>
      </c>
      <c r="BJ1424" s="777"/>
      <c r="BK1424" s="781">
        <f t="shared" si="4954"/>
        <v>0</v>
      </c>
      <c r="BL1424" s="777"/>
      <c r="BM1424" s="781">
        <f t="shared" si="4955"/>
        <v>0</v>
      </c>
      <c r="BN1424" s="777"/>
      <c r="BO1424" s="781">
        <f t="shared" si="4956"/>
        <v>0</v>
      </c>
      <c r="BP1424" s="777"/>
      <c r="BQ1424" s="781">
        <f t="shared" si="4957"/>
        <v>0</v>
      </c>
      <c r="BR1424" s="777"/>
    </row>
    <row r="1425" spans="1:70" outlineLevel="3">
      <c r="A1425" s="6">
        <v>302934</v>
      </c>
      <c r="B1425" s="10"/>
      <c r="C1425" s="121" t="s">
        <v>229</v>
      </c>
      <c r="D1425" s="143" t="s">
        <v>82</v>
      </c>
      <c r="E1425" s="43" t="str">
        <f t="shared" si="5034"/>
        <v>N</v>
      </c>
      <c r="F1425" s="13" t="s">
        <v>310</v>
      </c>
      <c r="G1425" s="122" t="s">
        <v>325</v>
      </c>
      <c r="H1425" s="1076"/>
      <c r="I1425" s="1141"/>
      <c r="J1425" s="1142"/>
      <c r="K1425" s="1032">
        <f t="shared" si="5035"/>
        <v>0</v>
      </c>
      <c r="L1425" s="208"/>
      <c r="M1425" s="128"/>
      <c r="N1425" s="409"/>
      <c r="O1425" s="409"/>
      <c r="Q1425" s="684" t="s">
        <v>1881</v>
      </c>
      <c r="R1425" s="692" t="s">
        <v>2005</v>
      </c>
      <c r="T1425" s="680" t="str">
        <f>IF(IF(A1425=0,TRUE(),D1425=IFERROR(VLOOKUP(A1425,Zaplecze_Weryfikacja!A:B,2,FALSE),2))=TRUE(),"Tak","Nie")</f>
        <v>Nie</v>
      </c>
      <c r="U1425" s="681" t="str">
        <f>IF(T1425="Tak"," ",IF(IFERROR(VLOOKUP(A1425,Zaplecze_Weryfikacja!A:B,2,FALSE),"Inny numer Lp")="Inny numer Lp","Inny numer Lp",IF(VLOOKUP(A1425,Zaplecze_Weryfikacja!A:B,2,FALSE)=D1425,"Nieznana przyczyna","Inny opis")))</f>
        <v>Inny numer Lp</v>
      </c>
      <c r="Y1425" s="785"/>
      <c r="Z1425" s="309">
        <f t="shared" si="5036"/>
        <v>0</v>
      </c>
      <c r="AA1425" s="785"/>
      <c r="AB1425" s="309">
        <f t="shared" si="5037"/>
        <v>0</v>
      </c>
      <c r="AC1425" s="785"/>
      <c r="AD1425" s="309">
        <f t="shared" si="5038"/>
        <v>0</v>
      </c>
      <c r="AE1425" s="785"/>
      <c r="AF1425" s="309">
        <f t="shared" si="5039"/>
        <v>0</v>
      </c>
      <c r="AG1425" s="785"/>
      <c r="AH1425" s="309">
        <f t="shared" si="5040"/>
        <v>0</v>
      </c>
      <c r="AI1425" s="785"/>
      <c r="AJ1425" s="309">
        <f t="shared" si="5041"/>
        <v>0</v>
      </c>
      <c r="AK1425" s="785"/>
      <c r="AL1425" s="309">
        <f t="shared" si="5042"/>
        <v>0</v>
      </c>
      <c r="AM1425" s="785"/>
      <c r="AN1425" s="309">
        <f t="shared" si="5043"/>
        <v>0</v>
      </c>
      <c r="AO1425" s="785"/>
      <c r="AP1425" s="309">
        <f t="shared" si="5044"/>
        <v>0</v>
      </c>
      <c r="AQ1425" s="785"/>
      <c r="AR1425" s="309">
        <f t="shared" si="5045"/>
        <v>0</v>
      </c>
      <c r="AT1425" s="782">
        <f t="shared" si="4926"/>
        <v>0</v>
      </c>
      <c r="AU1425" s="782">
        <f t="shared" si="4927"/>
        <v>0</v>
      </c>
      <c r="AV1425" s="782">
        <f t="shared" si="4928"/>
        <v>0</v>
      </c>
      <c r="AW1425" s="788" t="e">
        <f t="shared" si="4929"/>
        <v>#DIV/0!</v>
      </c>
      <c r="AY1425" s="781">
        <f t="shared" si="4930"/>
        <v>0</v>
      </c>
      <c r="AZ1425" s="777"/>
      <c r="BA1425" s="781">
        <f t="shared" si="4931"/>
        <v>0</v>
      </c>
      <c r="BB1425" s="777"/>
      <c r="BC1425" s="781">
        <f t="shared" si="4932"/>
        <v>0</v>
      </c>
      <c r="BD1425" s="777"/>
      <c r="BE1425" s="781">
        <f t="shared" si="4933"/>
        <v>0</v>
      </c>
      <c r="BF1425" s="777"/>
      <c r="BG1425" s="781">
        <f t="shared" si="4952"/>
        <v>0</v>
      </c>
      <c r="BH1425" s="777"/>
      <c r="BI1425" s="781">
        <f t="shared" si="4953"/>
        <v>0</v>
      </c>
      <c r="BJ1425" s="777"/>
      <c r="BK1425" s="781">
        <f t="shared" si="4954"/>
        <v>0</v>
      </c>
      <c r="BL1425" s="777"/>
      <c r="BM1425" s="781">
        <f t="shared" si="4955"/>
        <v>0</v>
      </c>
      <c r="BN1425" s="777"/>
      <c r="BO1425" s="781">
        <f t="shared" si="4956"/>
        <v>0</v>
      </c>
      <c r="BP1425" s="777"/>
      <c r="BQ1425" s="781">
        <f t="shared" si="4957"/>
        <v>0</v>
      </c>
      <c r="BR1425" s="777"/>
    </row>
    <row r="1426" spans="1:70" outlineLevel="3">
      <c r="A1426" s="6">
        <v>302935</v>
      </c>
      <c r="B1426" s="10"/>
      <c r="C1426" s="121" t="s">
        <v>229</v>
      </c>
      <c r="D1426" s="212" t="s">
        <v>277</v>
      </c>
      <c r="E1426" s="43" t="str">
        <f t="shared" si="5034"/>
        <v>N</v>
      </c>
      <c r="F1426" s="13" t="s">
        <v>310</v>
      </c>
      <c r="G1426" s="122" t="s">
        <v>325</v>
      </c>
      <c r="H1426" s="1076"/>
      <c r="I1426" s="1141"/>
      <c r="J1426" s="1142"/>
      <c r="K1426" s="1032">
        <f t="shared" si="5035"/>
        <v>0</v>
      </c>
      <c r="L1426" s="208"/>
      <c r="M1426" s="128"/>
      <c r="N1426" s="409"/>
      <c r="O1426" s="409"/>
      <c r="Q1426" s="684" t="s">
        <v>1881</v>
      </c>
      <c r="R1426" s="692" t="s">
        <v>2005</v>
      </c>
      <c r="T1426" s="680" t="str">
        <f>IF(IF(A1426=0,TRUE(),D1426=IFERROR(VLOOKUP(A1426,Zaplecze_Weryfikacja!A:B,2,FALSE),2))=TRUE(),"Tak","Nie")</f>
        <v>Nie</v>
      </c>
      <c r="U1426" s="681" t="str">
        <f>IF(T1426="Tak"," ",IF(IFERROR(VLOOKUP(A1426,Zaplecze_Weryfikacja!A:B,2,FALSE),"Inny numer Lp")="Inny numer Lp","Inny numer Lp",IF(VLOOKUP(A1426,Zaplecze_Weryfikacja!A:B,2,FALSE)=D1426,"Nieznana przyczyna","Inny opis")))</f>
        <v>Inny numer Lp</v>
      </c>
      <c r="Y1426" s="785"/>
      <c r="Z1426" s="309">
        <f t="shared" si="5036"/>
        <v>0</v>
      </c>
      <c r="AA1426" s="785"/>
      <c r="AB1426" s="309">
        <f t="shared" si="5037"/>
        <v>0</v>
      </c>
      <c r="AC1426" s="785"/>
      <c r="AD1426" s="309">
        <f t="shared" si="5038"/>
        <v>0</v>
      </c>
      <c r="AE1426" s="785"/>
      <c r="AF1426" s="309">
        <f t="shared" si="5039"/>
        <v>0</v>
      </c>
      <c r="AG1426" s="785"/>
      <c r="AH1426" s="309">
        <f t="shared" si="5040"/>
        <v>0</v>
      </c>
      <c r="AI1426" s="785"/>
      <c r="AJ1426" s="309">
        <f t="shared" si="5041"/>
        <v>0</v>
      </c>
      <c r="AK1426" s="785"/>
      <c r="AL1426" s="309">
        <f t="shared" si="5042"/>
        <v>0</v>
      </c>
      <c r="AM1426" s="785"/>
      <c r="AN1426" s="309">
        <f t="shared" si="5043"/>
        <v>0</v>
      </c>
      <c r="AO1426" s="785"/>
      <c r="AP1426" s="309">
        <f t="shared" si="5044"/>
        <v>0</v>
      </c>
      <c r="AQ1426" s="785"/>
      <c r="AR1426" s="309">
        <f t="shared" si="5045"/>
        <v>0</v>
      </c>
      <c r="AT1426" s="782">
        <f t="shared" si="4926"/>
        <v>0</v>
      </c>
      <c r="AU1426" s="782">
        <f t="shared" si="4927"/>
        <v>0</v>
      </c>
      <c r="AV1426" s="782">
        <f t="shared" si="4928"/>
        <v>0</v>
      </c>
      <c r="AW1426" s="788" t="e">
        <f t="shared" si="4929"/>
        <v>#DIV/0!</v>
      </c>
      <c r="AY1426" s="781">
        <f t="shared" si="4930"/>
        <v>0</v>
      </c>
      <c r="AZ1426" s="777"/>
      <c r="BA1426" s="781">
        <f t="shared" si="4931"/>
        <v>0</v>
      </c>
      <c r="BB1426" s="777"/>
      <c r="BC1426" s="781">
        <f t="shared" si="4932"/>
        <v>0</v>
      </c>
      <c r="BD1426" s="777"/>
      <c r="BE1426" s="781">
        <f t="shared" si="4933"/>
        <v>0</v>
      </c>
      <c r="BF1426" s="777"/>
      <c r="BG1426" s="781">
        <f t="shared" si="4952"/>
        <v>0</v>
      </c>
      <c r="BH1426" s="777"/>
      <c r="BI1426" s="781">
        <f t="shared" si="4953"/>
        <v>0</v>
      </c>
      <c r="BJ1426" s="777"/>
      <c r="BK1426" s="781">
        <f t="shared" si="4954"/>
        <v>0</v>
      </c>
      <c r="BL1426" s="777"/>
      <c r="BM1426" s="781">
        <f t="shared" si="4955"/>
        <v>0</v>
      </c>
      <c r="BN1426" s="777"/>
      <c r="BO1426" s="781">
        <f t="shared" si="4956"/>
        <v>0</v>
      </c>
      <c r="BP1426" s="777"/>
      <c r="BQ1426" s="781">
        <f t="shared" si="4957"/>
        <v>0</v>
      </c>
      <c r="BR1426" s="777"/>
    </row>
    <row r="1427" spans="1:70" outlineLevel="3">
      <c r="A1427" s="6">
        <v>302936</v>
      </c>
      <c r="B1427" s="10"/>
      <c r="C1427" s="121" t="s">
        <v>229</v>
      </c>
      <c r="D1427" s="212" t="s">
        <v>196</v>
      </c>
      <c r="E1427" s="43" t="str">
        <f t="shared" si="5034"/>
        <v>N</v>
      </c>
      <c r="F1427" s="13" t="s">
        <v>310</v>
      </c>
      <c r="G1427" s="122" t="s">
        <v>325</v>
      </c>
      <c r="H1427" s="1076"/>
      <c r="I1427" s="1141"/>
      <c r="J1427" s="1142"/>
      <c r="K1427" s="1032">
        <f t="shared" si="5035"/>
        <v>0</v>
      </c>
      <c r="L1427" s="208"/>
      <c r="M1427" s="128"/>
      <c r="N1427" s="409"/>
      <c r="O1427" s="409"/>
      <c r="Q1427" s="684" t="s">
        <v>1881</v>
      </c>
      <c r="R1427" s="692" t="s">
        <v>2005</v>
      </c>
      <c r="T1427" s="680" t="str">
        <f>IF(IF(A1427=0,TRUE(),D1427=IFERROR(VLOOKUP(A1427,Zaplecze_Weryfikacja!A:B,2,FALSE),2))=TRUE(),"Tak","Nie")</f>
        <v>Nie</v>
      </c>
      <c r="U1427" s="681" t="str">
        <f>IF(T1427="Tak"," ",IF(IFERROR(VLOOKUP(A1427,Zaplecze_Weryfikacja!A:B,2,FALSE),"Inny numer Lp")="Inny numer Lp","Inny numer Lp",IF(VLOOKUP(A1427,Zaplecze_Weryfikacja!A:B,2,FALSE)=D1427,"Nieznana przyczyna","Inny opis")))</f>
        <v>Inny numer Lp</v>
      </c>
      <c r="Y1427" s="785"/>
      <c r="Z1427" s="309">
        <f t="shared" si="5036"/>
        <v>0</v>
      </c>
      <c r="AA1427" s="785"/>
      <c r="AB1427" s="309">
        <f t="shared" si="5037"/>
        <v>0</v>
      </c>
      <c r="AC1427" s="785"/>
      <c r="AD1427" s="309">
        <f t="shared" si="5038"/>
        <v>0</v>
      </c>
      <c r="AE1427" s="785"/>
      <c r="AF1427" s="309">
        <f t="shared" si="5039"/>
        <v>0</v>
      </c>
      <c r="AG1427" s="785"/>
      <c r="AH1427" s="309">
        <f t="shared" si="5040"/>
        <v>0</v>
      </c>
      <c r="AI1427" s="785"/>
      <c r="AJ1427" s="309">
        <f t="shared" si="5041"/>
        <v>0</v>
      </c>
      <c r="AK1427" s="785"/>
      <c r="AL1427" s="309">
        <f t="shared" si="5042"/>
        <v>0</v>
      </c>
      <c r="AM1427" s="785"/>
      <c r="AN1427" s="309">
        <f t="shared" si="5043"/>
        <v>0</v>
      </c>
      <c r="AO1427" s="785"/>
      <c r="AP1427" s="309">
        <f t="shared" si="5044"/>
        <v>0</v>
      </c>
      <c r="AQ1427" s="785"/>
      <c r="AR1427" s="309">
        <f t="shared" si="5045"/>
        <v>0</v>
      </c>
      <c r="AT1427" s="782">
        <f t="shared" si="4926"/>
        <v>0</v>
      </c>
      <c r="AU1427" s="782">
        <f t="shared" si="4927"/>
        <v>0</v>
      </c>
      <c r="AV1427" s="782">
        <f t="shared" si="4928"/>
        <v>0</v>
      </c>
      <c r="AW1427" s="788" t="e">
        <f t="shared" si="4929"/>
        <v>#DIV/0!</v>
      </c>
      <c r="AY1427" s="781">
        <f t="shared" si="4930"/>
        <v>0</v>
      </c>
      <c r="AZ1427" s="777"/>
      <c r="BA1427" s="781">
        <f t="shared" si="4931"/>
        <v>0</v>
      </c>
      <c r="BB1427" s="777"/>
      <c r="BC1427" s="781">
        <f t="shared" si="4932"/>
        <v>0</v>
      </c>
      <c r="BD1427" s="777"/>
      <c r="BE1427" s="781">
        <f t="shared" si="4933"/>
        <v>0</v>
      </c>
      <c r="BF1427" s="777"/>
      <c r="BG1427" s="781">
        <f t="shared" si="4952"/>
        <v>0</v>
      </c>
      <c r="BH1427" s="777"/>
      <c r="BI1427" s="781">
        <f t="shared" si="4953"/>
        <v>0</v>
      </c>
      <c r="BJ1427" s="777"/>
      <c r="BK1427" s="781">
        <f t="shared" si="4954"/>
        <v>0</v>
      </c>
      <c r="BL1427" s="777"/>
      <c r="BM1427" s="781">
        <f t="shared" si="4955"/>
        <v>0</v>
      </c>
      <c r="BN1427" s="777"/>
      <c r="BO1427" s="781">
        <f t="shared" si="4956"/>
        <v>0</v>
      </c>
      <c r="BP1427" s="777"/>
      <c r="BQ1427" s="781">
        <f t="shared" si="4957"/>
        <v>0</v>
      </c>
      <c r="BR1427" s="777"/>
    </row>
    <row r="1428" spans="1:70" outlineLevel="3">
      <c r="A1428" s="6">
        <v>302937</v>
      </c>
      <c r="B1428" s="10"/>
      <c r="C1428" s="121" t="s">
        <v>229</v>
      </c>
      <c r="D1428" s="198" t="s">
        <v>1033</v>
      </c>
      <c r="E1428" s="43" t="str">
        <f t="shared" si="5034"/>
        <v>N</v>
      </c>
      <c r="F1428" s="13"/>
      <c r="G1428" s="122" t="s">
        <v>325</v>
      </c>
      <c r="H1428" s="1076"/>
      <c r="I1428" s="1141"/>
      <c r="J1428" s="1142"/>
      <c r="K1428" s="1032">
        <f t="shared" si="5035"/>
        <v>0</v>
      </c>
      <c r="L1428" s="208"/>
      <c r="M1428" s="128"/>
      <c r="N1428" s="409"/>
      <c r="O1428" s="409"/>
      <c r="Q1428" s="684" t="s">
        <v>1890</v>
      </c>
      <c r="R1428" s="692" t="s">
        <v>2005</v>
      </c>
      <c r="T1428" s="680" t="str">
        <f>IF(IF(A1428=0,TRUE(),D1428=IFERROR(VLOOKUP(A1428,Zaplecze_Weryfikacja!A:B,2,FALSE),2))=TRUE(),"Tak","Nie")</f>
        <v>Nie</v>
      </c>
      <c r="U1428" s="681" t="str">
        <f>IF(T1428="Tak"," ",IF(IFERROR(VLOOKUP(A1428,Zaplecze_Weryfikacja!A:B,2,FALSE),"Inny numer Lp")="Inny numer Lp","Inny numer Lp",IF(VLOOKUP(A1428,Zaplecze_Weryfikacja!A:B,2,FALSE)=D1428,"Nieznana przyczyna","Inny opis")))</f>
        <v>Inny numer Lp</v>
      </c>
      <c r="Y1428" s="785"/>
      <c r="Z1428" s="309">
        <f t="shared" si="5036"/>
        <v>0</v>
      </c>
      <c r="AA1428" s="785"/>
      <c r="AB1428" s="309">
        <f t="shared" si="5037"/>
        <v>0</v>
      </c>
      <c r="AC1428" s="785"/>
      <c r="AD1428" s="309">
        <f t="shared" si="5038"/>
        <v>0</v>
      </c>
      <c r="AE1428" s="785"/>
      <c r="AF1428" s="309">
        <f t="shared" si="5039"/>
        <v>0</v>
      </c>
      <c r="AG1428" s="785"/>
      <c r="AH1428" s="309">
        <f t="shared" si="5040"/>
        <v>0</v>
      </c>
      <c r="AI1428" s="785"/>
      <c r="AJ1428" s="309">
        <f t="shared" si="5041"/>
        <v>0</v>
      </c>
      <c r="AK1428" s="785"/>
      <c r="AL1428" s="309">
        <f t="shared" si="5042"/>
        <v>0</v>
      </c>
      <c r="AM1428" s="785"/>
      <c r="AN1428" s="309">
        <f t="shared" si="5043"/>
        <v>0</v>
      </c>
      <c r="AO1428" s="785"/>
      <c r="AP1428" s="309">
        <f t="shared" si="5044"/>
        <v>0</v>
      </c>
      <c r="AQ1428" s="785"/>
      <c r="AR1428" s="309">
        <f t="shared" si="5045"/>
        <v>0</v>
      </c>
      <c r="AT1428" s="782">
        <f t="shared" si="4926"/>
        <v>0</v>
      </c>
      <c r="AU1428" s="782">
        <f t="shared" si="4927"/>
        <v>0</v>
      </c>
      <c r="AV1428" s="782">
        <f t="shared" si="4928"/>
        <v>0</v>
      </c>
      <c r="AW1428" s="788" t="e">
        <f t="shared" si="4929"/>
        <v>#DIV/0!</v>
      </c>
      <c r="AY1428" s="781">
        <f t="shared" si="4930"/>
        <v>0</v>
      </c>
      <c r="AZ1428" s="777"/>
      <c r="BA1428" s="781">
        <f t="shared" si="4931"/>
        <v>0</v>
      </c>
      <c r="BB1428" s="777"/>
      <c r="BC1428" s="781">
        <f t="shared" si="4932"/>
        <v>0</v>
      </c>
      <c r="BD1428" s="777"/>
      <c r="BE1428" s="781">
        <f t="shared" si="4933"/>
        <v>0</v>
      </c>
      <c r="BF1428" s="777"/>
      <c r="BG1428" s="781">
        <f t="shared" si="4952"/>
        <v>0</v>
      </c>
      <c r="BH1428" s="777"/>
      <c r="BI1428" s="781">
        <f t="shared" si="4953"/>
        <v>0</v>
      </c>
      <c r="BJ1428" s="777"/>
      <c r="BK1428" s="781">
        <f t="shared" si="4954"/>
        <v>0</v>
      </c>
      <c r="BL1428" s="777"/>
      <c r="BM1428" s="781">
        <f t="shared" si="4955"/>
        <v>0</v>
      </c>
      <c r="BN1428" s="777"/>
      <c r="BO1428" s="781">
        <f t="shared" si="4956"/>
        <v>0</v>
      </c>
      <c r="BP1428" s="777"/>
      <c r="BQ1428" s="781">
        <f t="shared" si="4957"/>
        <v>0</v>
      </c>
      <c r="BR1428" s="777"/>
    </row>
    <row r="1429" spans="1:70" outlineLevel="3">
      <c r="A1429" s="6">
        <v>302938</v>
      </c>
      <c r="B1429" s="10"/>
      <c r="C1429" s="121" t="s">
        <v>229</v>
      </c>
      <c r="D1429" s="33" t="s">
        <v>938</v>
      </c>
      <c r="E1429" s="43" t="str">
        <f t="shared" si="5034"/>
        <v>N</v>
      </c>
      <c r="F1429" s="13"/>
      <c r="G1429" s="122" t="s">
        <v>327</v>
      </c>
      <c r="H1429" s="1076"/>
      <c r="I1429" s="1141"/>
      <c r="J1429" s="1142"/>
      <c r="K1429" s="1032">
        <f t="shared" si="5035"/>
        <v>0</v>
      </c>
      <c r="L1429" s="208"/>
      <c r="M1429" s="128"/>
      <c r="N1429" s="409"/>
      <c r="O1429" s="409"/>
      <c r="Q1429" s="684" t="s">
        <v>1887</v>
      </c>
      <c r="R1429" s="692" t="s">
        <v>2005</v>
      </c>
      <c r="T1429" s="680" t="str">
        <f>IF(IF(A1429=0,TRUE(),D1429=IFERROR(VLOOKUP(A1429,Zaplecze_Weryfikacja!A:B,2,FALSE),2))=TRUE(),"Tak","Nie")</f>
        <v>Nie</v>
      </c>
      <c r="U1429" s="681" t="str">
        <f>IF(T1429="Tak"," ",IF(IFERROR(VLOOKUP(A1429,Zaplecze_Weryfikacja!A:B,2,FALSE),"Inny numer Lp")="Inny numer Lp","Inny numer Lp",IF(VLOOKUP(A1429,Zaplecze_Weryfikacja!A:B,2,FALSE)=D1429,"Nieznana przyczyna","Inny opis")))</f>
        <v>Inny numer Lp</v>
      </c>
      <c r="Y1429" s="785"/>
      <c r="Z1429" s="309">
        <f t="shared" si="5036"/>
        <v>0</v>
      </c>
      <c r="AA1429" s="785"/>
      <c r="AB1429" s="309">
        <f t="shared" si="5037"/>
        <v>0</v>
      </c>
      <c r="AC1429" s="785"/>
      <c r="AD1429" s="309">
        <f t="shared" si="5038"/>
        <v>0</v>
      </c>
      <c r="AE1429" s="785"/>
      <c r="AF1429" s="309">
        <f t="shared" si="5039"/>
        <v>0</v>
      </c>
      <c r="AG1429" s="785"/>
      <c r="AH1429" s="309">
        <f t="shared" si="5040"/>
        <v>0</v>
      </c>
      <c r="AI1429" s="785"/>
      <c r="AJ1429" s="309">
        <f t="shared" si="5041"/>
        <v>0</v>
      </c>
      <c r="AK1429" s="785"/>
      <c r="AL1429" s="309">
        <f t="shared" si="5042"/>
        <v>0</v>
      </c>
      <c r="AM1429" s="785"/>
      <c r="AN1429" s="309">
        <f t="shared" si="5043"/>
        <v>0</v>
      </c>
      <c r="AO1429" s="785"/>
      <c r="AP1429" s="309">
        <f t="shared" si="5044"/>
        <v>0</v>
      </c>
      <c r="AQ1429" s="785"/>
      <c r="AR1429" s="309">
        <f t="shared" si="5045"/>
        <v>0</v>
      </c>
      <c r="AT1429" s="782">
        <f t="shared" si="4926"/>
        <v>0</v>
      </c>
      <c r="AU1429" s="782">
        <f t="shared" si="4927"/>
        <v>0</v>
      </c>
      <c r="AV1429" s="782">
        <f t="shared" si="4928"/>
        <v>0</v>
      </c>
      <c r="AW1429" s="788" t="e">
        <f t="shared" si="4929"/>
        <v>#DIV/0!</v>
      </c>
      <c r="AY1429" s="781">
        <f t="shared" si="4930"/>
        <v>0</v>
      </c>
      <c r="AZ1429" s="777"/>
      <c r="BA1429" s="781">
        <f t="shared" si="4931"/>
        <v>0</v>
      </c>
      <c r="BB1429" s="777"/>
      <c r="BC1429" s="781">
        <f t="shared" si="4932"/>
        <v>0</v>
      </c>
      <c r="BD1429" s="777"/>
      <c r="BE1429" s="781">
        <f t="shared" si="4933"/>
        <v>0</v>
      </c>
      <c r="BF1429" s="777"/>
      <c r="BG1429" s="781">
        <f t="shared" si="4952"/>
        <v>0</v>
      </c>
      <c r="BH1429" s="777"/>
      <c r="BI1429" s="781">
        <f t="shared" si="4953"/>
        <v>0</v>
      </c>
      <c r="BJ1429" s="777"/>
      <c r="BK1429" s="781">
        <f t="shared" si="4954"/>
        <v>0</v>
      </c>
      <c r="BL1429" s="777"/>
      <c r="BM1429" s="781">
        <f t="shared" si="4955"/>
        <v>0</v>
      </c>
      <c r="BN1429" s="777"/>
      <c r="BO1429" s="781">
        <f t="shared" si="4956"/>
        <v>0</v>
      </c>
      <c r="BP1429" s="777"/>
      <c r="BQ1429" s="781">
        <f t="shared" si="4957"/>
        <v>0</v>
      </c>
      <c r="BR1429" s="777"/>
    </row>
    <row r="1430" spans="1:70" outlineLevel="3">
      <c r="A1430" s="6">
        <v>302939</v>
      </c>
      <c r="B1430" s="10"/>
      <c r="C1430" s="121" t="s">
        <v>229</v>
      </c>
      <c r="D1430" s="143" t="s">
        <v>246</v>
      </c>
      <c r="E1430" s="43" t="str">
        <f t="shared" si="5034"/>
        <v>N</v>
      </c>
      <c r="F1430" s="13"/>
      <c r="G1430" s="122" t="s">
        <v>327</v>
      </c>
      <c r="H1430" s="1076"/>
      <c r="I1430" s="1141"/>
      <c r="J1430" s="1142"/>
      <c r="K1430" s="1032">
        <f t="shared" si="5035"/>
        <v>0</v>
      </c>
      <c r="L1430" s="208"/>
      <c r="M1430" s="128"/>
      <c r="N1430" s="409"/>
      <c r="O1430" s="409"/>
      <c r="Q1430" s="684" t="s">
        <v>1889</v>
      </c>
      <c r="R1430" s="692" t="s">
        <v>2005</v>
      </c>
      <c r="T1430" s="680" t="str">
        <f>IF(IF(A1430=0,TRUE(),D1430=IFERROR(VLOOKUP(A1430,Zaplecze_Weryfikacja!A:B,2,FALSE),2))=TRUE(),"Tak","Nie")</f>
        <v>Nie</v>
      </c>
      <c r="U1430" s="681" t="str">
        <f>IF(T1430="Tak"," ",IF(IFERROR(VLOOKUP(A1430,Zaplecze_Weryfikacja!A:B,2,FALSE),"Inny numer Lp")="Inny numer Lp","Inny numer Lp",IF(VLOOKUP(A1430,Zaplecze_Weryfikacja!A:B,2,FALSE)=D1430,"Nieznana przyczyna","Inny opis")))</f>
        <v>Inny numer Lp</v>
      </c>
      <c r="Y1430" s="785"/>
      <c r="Z1430" s="309">
        <f t="shared" si="5036"/>
        <v>0</v>
      </c>
      <c r="AA1430" s="785"/>
      <c r="AB1430" s="309">
        <f t="shared" si="5037"/>
        <v>0</v>
      </c>
      <c r="AC1430" s="785"/>
      <c r="AD1430" s="309">
        <f t="shared" si="5038"/>
        <v>0</v>
      </c>
      <c r="AE1430" s="785"/>
      <c r="AF1430" s="309">
        <f t="shared" si="5039"/>
        <v>0</v>
      </c>
      <c r="AG1430" s="785"/>
      <c r="AH1430" s="309">
        <f t="shared" si="5040"/>
        <v>0</v>
      </c>
      <c r="AI1430" s="785"/>
      <c r="AJ1430" s="309">
        <f t="shared" si="5041"/>
        <v>0</v>
      </c>
      <c r="AK1430" s="785"/>
      <c r="AL1430" s="309">
        <f t="shared" si="5042"/>
        <v>0</v>
      </c>
      <c r="AM1430" s="785"/>
      <c r="AN1430" s="309">
        <f t="shared" si="5043"/>
        <v>0</v>
      </c>
      <c r="AO1430" s="785"/>
      <c r="AP1430" s="309">
        <f t="shared" si="5044"/>
        <v>0</v>
      </c>
      <c r="AQ1430" s="785"/>
      <c r="AR1430" s="309">
        <f t="shared" si="5045"/>
        <v>0</v>
      </c>
      <c r="AT1430" s="782">
        <f t="shared" si="4926"/>
        <v>0</v>
      </c>
      <c r="AU1430" s="782">
        <f t="shared" si="4927"/>
        <v>0</v>
      </c>
      <c r="AV1430" s="782">
        <f t="shared" si="4928"/>
        <v>0</v>
      </c>
      <c r="AW1430" s="788" t="e">
        <f t="shared" si="4929"/>
        <v>#DIV/0!</v>
      </c>
      <c r="AY1430" s="781">
        <f t="shared" si="4930"/>
        <v>0</v>
      </c>
      <c r="AZ1430" s="777"/>
      <c r="BA1430" s="781">
        <f t="shared" si="4931"/>
        <v>0</v>
      </c>
      <c r="BB1430" s="777"/>
      <c r="BC1430" s="781">
        <f t="shared" si="4932"/>
        <v>0</v>
      </c>
      <c r="BD1430" s="777"/>
      <c r="BE1430" s="781">
        <f t="shared" si="4933"/>
        <v>0</v>
      </c>
      <c r="BF1430" s="777"/>
      <c r="BG1430" s="781">
        <f t="shared" si="4952"/>
        <v>0</v>
      </c>
      <c r="BH1430" s="777"/>
      <c r="BI1430" s="781">
        <f t="shared" si="4953"/>
        <v>0</v>
      </c>
      <c r="BJ1430" s="777"/>
      <c r="BK1430" s="781">
        <f t="shared" si="4954"/>
        <v>0</v>
      </c>
      <c r="BL1430" s="777"/>
      <c r="BM1430" s="781">
        <f t="shared" si="4955"/>
        <v>0</v>
      </c>
      <c r="BN1430" s="777"/>
      <c r="BO1430" s="781">
        <f t="shared" si="4956"/>
        <v>0</v>
      </c>
      <c r="BP1430" s="777"/>
      <c r="BQ1430" s="781">
        <f t="shared" si="4957"/>
        <v>0</v>
      </c>
      <c r="BR1430" s="777"/>
    </row>
    <row r="1431" spans="1:70" outlineLevel="3">
      <c r="A1431" s="6">
        <v>302940</v>
      </c>
      <c r="B1431" s="10"/>
      <c r="C1431" s="121" t="s">
        <v>229</v>
      </c>
      <c r="D1431" s="143" t="s">
        <v>297</v>
      </c>
      <c r="E1431" s="43" t="str">
        <f t="shared" si="5034"/>
        <v>N</v>
      </c>
      <c r="F1431" s="13"/>
      <c r="G1431" s="122" t="s">
        <v>327</v>
      </c>
      <c r="H1431" s="1076"/>
      <c r="I1431" s="1141"/>
      <c r="J1431" s="1142"/>
      <c r="K1431" s="1032">
        <f t="shared" si="5035"/>
        <v>0</v>
      </c>
      <c r="L1431" s="208"/>
      <c r="M1431" s="128"/>
      <c r="N1431" s="409"/>
      <c r="O1431" s="409"/>
      <c r="Q1431" s="684" t="s">
        <v>1888</v>
      </c>
      <c r="R1431" s="692" t="s">
        <v>2005</v>
      </c>
      <c r="T1431" s="680" t="str">
        <f>IF(IF(A1431=0,TRUE(),D1431=IFERROR(VLOOKUP(A1431,Zaplecze_Weryfikacja!A:B,2,FALSE),2))=TRUE(),"Tak","Nie")</f>
        <v>Nie</v>
      </c>
      <c r="U1431" s="681" t="str">
        <f>IF(T1431="Tak"," ",IF(IFERROR(VLOOKUP(A1431,Zaplecze_Weryfikacja!A:B,2,FALSE),"Inny numer Lp")="Inny numer Lp","Inny numer Lp",IF(VLOOKUP(A1431,Zaplecze_Weryfikacja!A:B,2,FALSE)=D1431,"Nieznana przyczyna","Inny opis")))</f>
        <v>Inny numer Lp</v>
      </c>
      <c r="Y1431" s="785"/>
      <c r="Z1431" s="309">
        <f t="shared" si="5036"/>
        <v>0</v>
      </c>
      <c r="AA1431" s="785"/>
      <c r="AB1431" s="309">
        <f t="shared" si="5037"/>
        <v>0</v>
      </c>
      <c r="AC1431" s="785"/>
      <c r="AD1431" s="309">
        <f t="shared" si="5038"/>
        <v>0</v>
      </c>
      <c r="AE1431" s="785"/>
      <c r="AF1431" s="309">
        <f t="shared" si="5039"/>
        <v>0</v>
      </c>
      <c r="AG1431" s="785"/>
      <c r="AH1431" s="309">
        <f t="shared" si="5040"/>
        <v>0</v>
      </c>
      <c r="AI1431" s="785"/>
      <c r="AJ1431" s="309">
        <f t="shared" si="5041"/>
        <v>0</v>
      </c>
      <c r="AK1431" s="785"/>
      <c r="AL1431" s="309">
        <f t="shared" si="5042"/>
        <v>0</v>
      </c>
      <c r="AM1431" s="785"/>
      <c r="AN1431" s="309">
        <f t="shared" si="5043"/>
        <v>0</v>
      </c>
      <c r="AO1431" s="785"/>
      <c r="AP1431" s="309">
        <f t="shared" si="5044"/>
        <v>0</v>
      </c>
      <c r="AQ1431" s="785"/>
      <c r="AR1431" s="309">
        <f t="shared" si="5045"/>
        <v>0</v>
      </c>
      <c r="AT1431" s="782">
        <f t="shared" si="4926"/>
        <v>0</v>
      </c>
      <c r="AU1431" s="782">
        <f t="shared" si="4927"/>
        <v>0</v>
      </c>
      <c r="AV1431" s="782">
        <f t="shared" si="4928"/>
        <v>0</v>
      </c>
      <c r="AW1431" s="788" t="e">
        <f t="shared" si="4929"/>
        <v>#DIV/0!</v>
      </c>
      <c r="AY1431" s="781">
        <f t="shared" si="4930"/>
        <v>0</v>
      </c>
      <c r="AZ1431" s="777"/>
      <c r="BA1431" s="781">
        <f t="shared" si="4931"/>
        <v>0</v>
      </c>
      <c r="BB1431" s="777"/>
      <c r="BC1431" s="781">
        <f t="shared" si="4932"/>
        <v>0</v>
      </c>
      <c r="BD1431" s="777"/>
      <c r="BE1431" s="781">
        <f t="shared" si="4933"/>
        <v>0</v>
      </c>
      <c r="BF1431" s="777"/>
      <c r="BG1431" s="781">
        <f t="shared" si="4952"/>
        <v>0</v>
      </c>
      <c r="BH1431" s="777"/>
      <c r="BI1431" s="781">
        <f t="shared" si="4953"/>
        <v>0</v>
      </c>
      <c r="BJ1431" s="777"/>
      <c r="BK1431" s="781">
        <f t="shared" si="4954"/>
        <v>0</v>
      </c>
      <c r="BL1431" s="777"/>
      <c r="BM1431" s="781">
        <f t="shared" si="4955"/>
        <v>0</v>
      </c>
      <c r="BN1431" s="777"/>
      <c r="BO1431" s="781">
        <f t="shared" si="4956"/>
        <v>0</v>
      </c>
      <c r="BP1431" s="777"/>
      <c r="BQ1431" s="781">
        <f t="shared" si="4957"/>
        <v>0</v>
      </c>
      <c r="BR1431" s="777"/>
    </row>
    <row r="1432" spans="1:70" outlineLevel="3">
      <c r="A1432" s="6">
        <v>302941</v>
      </c>
      <c r="B1432" s="10"/>
      <c r="C1432" s="121" t="s">
        <v>229</v>
      </c>
      <c r="D1432" s="143" t="s">
        <v>298</v>
      </c>
      <c r="E1432" s="43" t="str">
        <f t="shared" si="5034"/>
        <v>N</v>
      </c>
      <c r="F1432" s="13"/>
      <c r="G1432" s="122" t="s">
        <v>23</v>
      </c>
      <c r="H1432" s="1076"/>
      <c r="I1432" s="1141"/>
      <c r="J1432" s="1142"/>
      <c r="K1432" s="1032">
        <f t="shared" si="5035"/>
        <v>0</v>
      </c>
      <c r="L1432" s="208"/>
      <c r="M1432" s="128"/>
      <c r="N1432" s="409"/>
      <c r="O1432" s="409"/>
      <c r="Q1432" s="684" t="s">
        <v>1887</v>
      </c>
      <c r="R1432" s="692" t="s">
        <v>2005</v>
      </c>
      <c r="T1432" s="680" t="str">
        <f>IF(IF(A1432=0,TRUE(),D1432=IFERROR(VLOOKUP(A1432,Zaplecze_Weryfikacja!A:B,2,FALSE),2))=TRUE(),"Tak","Nie")</f>
        <v>Nie</v>
      </c>
      <c r="U1432" s="681" t="str">
        <f>IF(T1432="Tak"," ",IF(IFERROR(VLOOKUP(A1432,Zaplecze_Weryfikacja!A:B,2,FALSE),"Inny numer Lp")="Inny numer Lp","Inny numer Lp",IF(VLOOKUP(A1432,Zaplecze_Weryfikacja!A:B,2,FALSE)=D1432,"Nieznana przyczyna","Inny opis")))</f>
        <v>Inny numer Lp</v>
      </c>
      <c r="Y1432" s="785"/>
      <c r="Z1432" s="309">
        <f t="shared" si="5036"/>
        <v>0</v>
      </c>
      <c r="AA1432" s="785"/>
      <c r="AB1432" s="309">
        <f t="shared" si="5037"/>
        <v>0</v>
      </c>
      <c r="AC1432" s="785"/>
      <c r="AD1432" s="309">
        <f t="shared" si="5038"/>
        <v>0</v>
      </c>
      <c r="AE1432" s="785"/>
      <c r="AF1432" s="309">
        <f t="shared" si="5039"/>
        <v>0</v>
      </c>
      <c r="AG1432" s="785"/>
      <c r="AH1432" s="309">
        <f t="shared" si="5040"/>
        <v>0</v>
      </c>
      <c r="AI1432" s="785"/>
      <c r="AJ1432" s="309">
        <f t="shared" si="5041"/>
        <v>0</v>
      </c>
      <c r="AK1432" s="785"/>
      <c r="AL1432" s="309">
        <f t="shared" si="5042"/>
        <v>0</v>
      </c>
      <c r="AM1432" s="785"/>
      <c r="AN1432" s="309">
        <f t="shared" si="5043"/>
        <v>0</v>
      </c>
      <c r="AO1432" s="785"/>
      <c r="AP1432" s="309">
        <f t="shared" si="5044"/>
        <v>0</v>
      </c>
      <c r="AQ1432" s="785"/>
      <c r="AR1432" s="309">
        <f t="shared" si="5045"/>
        <v>0</v>
      </c>
      <c r="AT1432" s="782">
        <f t="shared" si="4926"/>
        <v>0</v>
      </c>
      <c r="AU1432" s="782">
        <f t="shared" si="4927"/>
        <v>0</v>
      </c>
      <c r="AV1432" s="782">
        <f t="shared" si="4928"/>
        <v>0</v>
      </c>
      <c r="AW1432" s="788" t="e">
        <f t="shared" si="4929"/>
        <v>#DIV/0!</v>
      </c>
      <c r="AY1432" s="781">
        <f t="shared" si="4930"/>
        <v>0</v>
      </c>
      <c r="AZ1432" s="777"/>
      <c r="BA1432" s="781">
        <f t="shared" si="4931"/>
        <v>0</v>
      </c>
      <c r="BB1432" s="777"/>
      <c r="BC1432" s="781">
        <f t="shared" si="4932"/>
        <v>0</v>
      </c>
      <c r="BD1432" s="777"/>
      <c r="BE1432" s="781">
        <f t="shared" si="4933"/>
        <v>0</v>
      </c>
      <c r="BF1432" s="777"/>
      <c r="BG1432" s="781">
        <f t="shared" si="4952"/>
        <v>0</v>
      </c>
      <c r="BH1432" s="777"/>
      <c r="BI1432" s="781">
        <f t="shared" si="4953"/>
        <v>0</v>
      </c>
      <c r="BJ1432" s="777"/>
      <c r="BK1432" s="781">
        <f t="shared" si="4954"/>
        <v>0</v>
      </c>
      <c r="BL1432" s="777"/>
      <c r="BM1432" s="781">
        <f t="shared" si="4955"/>
        <v>0</v>
      </c>
      <c r="BN1432" s="777"/>
      <c r="BO1432" s="781">
        <f t="shared" si="4956"/>
        <v>0</v>
      </c>
      <c r="BP1432" s="777"/>
      <c r="BQ1432" s="781">
        <f t="shared" si="4957"/>
        <v>0</v>
      </c>
      <c r="BR1432" s="777"/>
    </row>
    <row r="1433" spans="1:70" outlineLevel="3">
      <c r="A1433" s="6"/>
      <c r="B1433" s="121"/>
      <c r="C1433" s="121"/>
      <c r="D1433" s="143"/>
      <c r="E1433" s="122"/>
      <c r="F1433" s="13"/>
      <c r="G1433" s="122"/>
      <c r="H1433" s="1017"/>
      <c r="I1433" s="1006"/>
      <c r="J1433" s="1111"/>
      <c r="K1433" s="1033"/>
      <c r="L1433" s="208"/>
      <c r="M1433" s="128"/>
      <c r="N1433" s="409"/>
      <c r="O1433" s="409"/>
      <c r="Q1433" s="683"/>
      <c r="R1433" s="692"/>
      <c r="T1433" s="680" t="str">
        <f>IF(IF(A1433=0,TRUE(),D1433=IFERROR(VLOOKUP(A1433,Zaplecze_Weryfikacja!A:B,2,FALSE),2))=TRUE(),"Tak","Nie")</f>
        <v>Tak</v>
      </c>
      <c r="U1433" s="681" t="str">
        <f>IF(T1433="Tak"," ",IF(IFERROR(VLOOKUP(A1433,Zaplecze_Weryfikacja!A:B,2,FALSE),"Inny numer Lp")="Inny numer Lp","Inny numer Lp",IF(VLOOKUP(A1433,Zaplecze_Weryfikacja!A:B,2,FALSE)=D1433,"Nieznana przyczyna","Inny opis")))</f>
        <v xml:space="preserve"> </v>
      </c>
      <c r="Y1433" s="785"/>
      <c r="Z1433" s="104"/>
      <c r="AA1433" s="785"/>
      <c r="AB1433" s="104"/>
      <c r="AC1433" s="785"/>
      <c r="AD1433" s="104"/>
      <c r="AE1433" s="785"/>
      <c r="AF1433" s="104"/>
      <c r="AG1433" s="785"/>
      <c r="AH1433" s="104"/>
      <c r="AI1433" s="785"/>
      <c r="AJ1433" s="104"/>
      <c r="AK1433" s="785"/>
      <c r="AL1433" s="104"/>
      <c r="AM1433" s="785"/>
      <c r="AN1433" s="104"/>
      <c r="AO1433" s="785"/>
      <c r="AP1433" s="104"/>
      <c r="AQ1433" s="785"/>
      <c r="AR1433" s="104"/>
      <c r="AT1433" s="782">
        <f t="shared" si="4926"/>
        <v>0</v>
      </c>
      <c r="AU1433" s="782">
        <f t="shared" si="4927"/>
        <v>0</v>
      </c>
      <c r="AV1433" s="782">
        <f t="shared" si="4928"/>
        <v>0</v>
      </c>
      <c r="AW1433" s="788" t="e">
        <f t="shared" si="4929"/>
        <v>#DIV/0!</v>
      </c>
      <c r="AY1433" s="781">
        <f t="shared" si="4930"/>
        <v>0</v>
      </c>
      <c r="AZ1433" s="777"/>
      <c r="BA1433" s="781">
        <f t="shared" si="4931"/>
        <v>0</v>
      </c>
      <c r="BB1433" s="777"/>
      <c r="BC1433" s="781">
        <f t="shared" si="4932"/>
        <v>0</v>
      </c>
      <c r="BD1433" s="777"/>
      <c r="BE1433" s="781">
        <f t="shared" si="4933"/>
        <v>0</v>
      </c>
      <c r="BF1433" s="777"/>
      <c r="BG1433" s="781">
        <f t="shared" si="4952"/>
        <v>0</v>
      </c>
      <c r="BH1433" s="777"/>
      <c r="BI1433" s="781">
        <f t="shared" si="4953"/>
        <v>0</v>
      </c>
      <c r="BJ1433" s="777"/>
      <c r="BK1433" s="781">
        <f t="shared" si="4954"/>
        <v>0</v>
      </c>
      <c r="BL1433" s="777"/>
      <c r="BM1433" s="781">
        <f t="shared" si="4955"/>
        <v>0</v>
      </c>
      <c r="BN1433" s="777"/>
      <c r="BO1433" s="781">
        <f t="shared" si="4956"/>
        <v>0</v>
      </c>
      <c r="BP1433" s="777"/>
      <c r="BQ1433" s="781">
        <f t="shared" si="4957"/>
        <v>0</v>
      </c>
      <c r="BR1433" s="777"/>
    </row>
    <row r="1434" spans="1:70" outlineLevel="3">
      <c r="A1434" s="667"/>
      <c r="B1434" s="668"/>
      <c r="C1434" s="668"/>
      <c r="D1434" s="672" t="s">
        <v>301</v>
      </c>
      <c r="E1434" s="773" t="str">
        <f>IF(COUNTIF(E1435:E1446,"T")=0,"N","T")</f>
        <v>T</v>
      </c>
      <c r="F1434" s="665"/>
      <c r="G1434" s="664"/>
      <c r="H1434" s="1079"/>
      <c r="I1434" s="1065"/>
      <c r="J1434" s="1116"/>
      <c r="K1434" s="1036">
        <f>SUBTOTAL(9,K1435:K1449)</f>
        <v>0</v>
      </c>
      <c r="L1434" s="496"/>
      <c r="M1434" s="657"/>
      <c r="N1434" s="657"/>
      <c r="O1434" s="657"/>
      <c r="Q1434" s="683"/>
      <c r="R1434" s="692"/>
      <c r="T1434" s="680" t="str">
        <f>IF(IF(A1434=0,TRUE(),D1434=IFERROR(VLOOKUP(A1434,Zaplecze_Weryfikacja!A:B,2,FALSE),2))=TRUE(),"Tak","Nie")</f>
        <v>Tak</v>
      </c>
      <c r="U1434" s="681" t="str">
        <f>IF(T1434="Tak"," ",IF(IFERROR(VLOOKUP(A1434,Zaplecze_Weryfikacja!A:B,2,FALSE),"Inny numer Lp")="Inny numer Lp","Inny numer Lp",IF(VLOOKUP(A1434,Zaplecze_Weryfikacja!A:B,2,FALSE)=D1434,"Nieznana przyczyna","Inny opis")))</f>
        <v xml:space="preserve"> </v>
      </c>
      <c r="Y1434" s="785"/>
      <c r="Z1434" s="663">
        <f>SUBTOTAL(9,Z1435:Z1449)</f>
        <v>0</v>
      </c>
      <c r="AA1434" s="785"/>
      <c r="AB1434" s="663">
        <f>SUBTOTAL(9,AB1435:AB1449)</f>
        <v>0</v>
      </c>
      <c r="AC1434" s="785"/>
      <c r="AD1434" s="663">
        <f>SUBTOTAL(9,AD1435:AD1449)</f>
        <v>0</v>
      </c>
      <c r="AE1434" s="785"/>
      <c r="AF1434" s="663">
        <f>SUBTOTAL(9,AF1435:AF1449)</f>
        <v>0</v>
      </c>
      <c r="AG1434" s="785"/>
      <c r="AH1434" s="663">
        <f>SUBTOTAL(9,AH1435:AH1449)</f>
        <v>0</v>
      </c>
      <c r="AI1434" s="785"/>
      <c r="AJ1434" s="663">
        <f>SUBTOTAL(9,AJ1435:AJ1449)</f>
        <v>0</v>
      </c>
      <c r="AK1434" s="785"/>
      <c r="AL1434" s="663">
        <f>SUBTOTAL(9,AL1435:AL1449)</f>
        <v>0</v>
      </c>
      <c r="AM1434" s="785"/>
      <c r="AN1434" s="663">
        <f>SUBTOTAL(9,AN1435:AN1449)</f>
        <v>0</v>
      </c>
      <c r="AO1434" s="785"/>
      <c r="AP1434" s="663">
        <f>SUBTOTAL(9,AP1435:AP1449)</f>
        <v>0</v>
      </c>
      <c r="AQ1434" s="785"/>
      <c r="AR1434" s="663">
        <f>SUBTOTAL(9,AR1435:AR1449)</f>
        <v>0</v>
      </c>
      <c r="AT1434" s="845">
        <f t="shared" si="4926"/>
        <v>0</v>
      </c>
      <c r="AU1434" s="845">
        <f t="shared" si="4927"/>
        <v>0</v>
      </c>
      <c r="AV1434" s="845">
        <f t="shared" si="4928"/>
        <v>0</v>
      </c>
      <c r="AW1434" s="846" t="e">
        <f t="shared" si="4929"/>
        <v>#DIV/0!</v>
      </c>
      <c r="AY1434" s="781">
        <f t="shared" si="4930"/>
        <v>0</v>
      </c>
      <c r="AZ1434" s="847"/>
      <c r="BA1434" s="781">
        <f t="shared" si="4931"/>
        <v>0</v>
      </c>
      <c r="BB1434" s="847"/>
      <c r="BC1434" s="781">
        <f t="shared" si="4932"/>
        <v>0</v>
      </c>
      <c r="BD1434" s="847"/>
      <c r="BE1434" s="781">
        <f t="shared" si="4933"/>
        <v>0</v>
      </c>
      <c r="BF1434" s="847"/>
      <c r="BG1434" s="781">
        <f t="shared" si="4952"/>
        <v>0</v>
      </c>
      <c r="BH1434" s="847"/>
      <c r="BI1434" s="781">
        <f t="shared" si="4953"/>
        <v>0</v>
      </c>
      <c r="BJ1434" s="847"/>
      <c r="BK1434" s="781">
        <f t="shared" si="4954"/>
        <v>0</v>
      </c>
      <c r="BL1434" s="847"/>
      <c r="BM1434" s="781">
        <f t="shared" si="4955"/>
        <v>0</v>
      </c>
      <c r="BN1434" s="847"/>
      <c r="BO1434" s="781">
        <f t="shared" si="4956"/>
        <v>0</v>
      </c>
      <c r="BP1434" s="847"/>
      <c r="BQ1434" s="781">
        <f t="shared" si="4957"/>
        <v>0</v>
      </c>
      <c r="BR1434" s="847"/>
    </row>
    <row r="1435" spans="1:70" outlineLevel="3">
      <c r="A1435" s="6">
        <v>302942</v>
      </c>
      <c r="B1435" s="10"/>
      <c r="C1435" s="121" t="s">
        <v>229</v>
      </c>
      <c r="D1435" s="143" t="s">
        <v>1074</v>
      </c>
      <c r="E1435" s="43" t="str">
        <f t="shared" ref="E1435:E1446" si="5046">IF(H1435&gt;0,"T","N")</f>
        <v>N</v>
      </c>
      <c r="F1435" s="13"/>
      <c r="G1435" s="122" t="s">
        <v>327</v>
      </c>
      <c r="H1435" s="1076"/>
      <c r="I1435" s="1141"/>
      <c r="J1435" s="1142"/>
      <c r="K1435" s="1032">
        <f t="shared" ref="K1435:K1446" si="5047">IF(B1435="E","E",$H1435*I1435)</f>
        <v>0</v>
      </c>
      <c r="L1435" s="208"/>
      <c r="M1435" s="128"/>
      <c r="N1435" s="409"/>
      <c r="O1435" s="409"/>
      <c r="Q1435" s="684" t="s">
        <v>1893</v>
      </c>
      <c r="R1435" s="692" t="s">
        <v>2005</v>
      </c>
      <c r="T1435" s="680" t="str">
        <f>IF(IF(A1435=0,TRUE(),D1435=IFERROR(VLOOKUP(A1435,Zaplecze_Weryfikacja!A:B,2,FALSE),2))=TRUE(),"Tak","Nie")</f>
        <v>Nie</v>
      </c>
      <c r="U1435" s="681" t="str">
        <f>IF(T1435="Tak"," ",IF(IFERROR(VLOOKUP(A1435,Zaplecze_Weryfikacja!A:B,2,FALSE),"Inny numer Lp")="Inny numer Lp","Inny numer Lp",IF(VLOOKUP(A1435,Zaplecze_Weryfikacja!A:B,2,FALSE)=D1435,"Nieznana przyczyna","Inny opis")))</f>
        <v>Inny numer Lp</v>
      </c>
      <c r="Y1435" s="785"/>
      <c r="Z1435" s="309">
        <f t="shared" ref="Z1435:Z1446" si="5048">IF($B1435="E","E",$H1435*Y1435)</f>
        <v>0</v>
      </c>
      <c r="AA1435" s="785"/>
      <c r="AB1435" s="309">
        <f t="shared" ref="AB1435:AB1446" si="5049">IF($B1435="E","E",$H1435*AA1435)</f>
        <v>0</v>
      </c>
      <c r="AC1435" s="785"/>
      <c r="AD1435" s="309">
        <f t="shared" ref="AD1435:AD1446" si="5050">IF($B1435="E","E",$H1435*AC1435)</f>
        <v>0</v>
      </c>
      <c r="AE1435" s="785"/>
      <c r="AF1435" s="309">
        <f t="shared" ref="AF1435:AF1446" si="5051">IF($B1435="E","E",$H1435*AE1435)</f>
        <v>0</v>
      </c>
      <c r="AG1435" s="785"/>
      <c r="AH1435" s="309">
        <f t="shared" ref="AH1435:AH1446" si="5052">IF($B1435="E","E",$H1435*AG1435)</f>
        <v>0</v>
      </c>
      <c r="AI1435" s="785"/>
      <c r="AJ1435" s="309">
        <f t="shared" ref="AJ1435:AJ1446" si="5053">IF($B1435="E","E",$H1435*AI1435)</f>
        <v>0</v>
      </c>
      <c r="AK1435" s="785"/>
      <c r="AL1435" s="309">
        <f t="shared" ref="AL1435:AL1446" si="5054">IF($B1435="E","E",$H1435*AK1435)</f>
        <v>0</v>
      </c>
      <c r="AM1435" s="785"/>
      <c r="AN1435" s="309">
        <f t="shared" ref="AN1435:AN1446" si="5055">IF($B1435="E","E",$H1435*AM1435)</f>
        <v>0</v>
      </c>
      <c r="AO1435" s="785"/>
      <c r="AP1435" s="309">
        <f t="shared" ref="AP1435:AP1446" si="5056">IF($B1435="E","E",$H1435*AO1435)</f>
        <v>0</v>
      </c>
      <c r="AQ1435" s="785"/>
      <c r="AR1435" s="309">
        <f t="shared" ref="AR1435:AR1446" si="5057">IF($B1435="E","E",$H1435*AQ1435)</f>
        <v>0</v>
      </c>
      <c r="AT1435" s="782">
        <f t="shared" si="4926"/>
        <v>0</v>
      </c>
      <c r="AU1435" s="782">
        <f t="shared" si="4927"/>
        <v>0</v>
      </c>
      <c r="AV1435" s="782">
        <f t="shared" si="4928"/>
        <v>0</v>
      </c>
      <c r="AW1435" s="788" t="e">
        <f t="shared" si="4929"/>
        <v>#DIV/0!</v>
      </c>
      <c r="AY1435" s="781">
        <f t="shared" si="4930"/>
        <v>0</v>
      </c>
      <c r="AZ1435" s="777"/>
      <c r="BA1435" s="781">
        <f t="shared" si="4931"/>
        <v>0</v>
      </c>
      <c r="BB1435" s="777"/>
      <c r="BC1435" s="781">
        <f t="shared" si="4932"/>
        <v>0</v>
      </c>
      <c r="BD1435" s="777"/>
      <c r="BE1435" s="781">
        <f t="shared" si="4933"/>
        <v>0</v>
      </c>
      <c r="BF1435" s="777"/>
      <c r="BG1435" s="781">
        <f t="shared" si="4952"/>
        <v>0</v>
      </c>
      <c r="BH1435" s="777"/>
      <c r="BI1435" s="781">
        <f t="shared" si="4953"/>
        <v>0</v>
      </c>
      <c r="BJ1435" s="777"/>
      <c r="BK1435" s="781">
        <f t="shared" si="4954"/>
        <v>0</v>
      </c>
      <c r="BL1435" s="777"/>
      <c r="BM1435" s="781">
        <f t="shared" si="4955"/>
        <v>0</v>
      </c>
      <c r="BN1435" s="777"/>
      <c r="BO1435" s="781">
        <f t="shared" si="4956"/>
        <v>0</v>
      </c>
      <c r="BP1435" s="777"/>
      <c r="BQ1435" s="781">
        <f t="shared" si="4957"/>
        <v>0</v>
      </c>
      <c r="BR1435" s="777"/>
    </row>
    <row r="1436" spans="1:70" outlineLevel="3">
      <c r="A1436" s="6">
        <v>302943</v>
      </c>
      <c r="B1436" s="10"/>
      <c r="C1436" s="121" t="s">
        <v>229</v>
      </c>
      <c r="D1436" s="143" t="s">
        <v>1691</v>
      </c>
      <c r="E1436" s="43" t="str">
        <f t="shared" si="5046"/>
        <v>T</v>
      </c>
      <c r="F1436" s="13" t="s">
        <v>3308</v>
      </c>
      <c r="G1436" s="122" t="s">
        <v>327</v>
      </c>
      <c r="H1436" s="1076">
        <v>19.3</v>
      </c>
      <c r="I1436" s="1141"/>
      <c r="J1436" s="1142"/>
      <c r="K1436" s="1032">
        <f t="shared" si="5047"/>
        <v>0</v>
      </c>
      <c r="L1436" s="208"/>
      <c r="M1436" s="128"/>
      <c r="N1436" s="409"/>
      <c r="O1436" s="409"/>
      <c r="Q1436" s="686" t="s">
        <v>1862</v>
      </c>
      <c r="R1436" s="692" t="s">
        <v>2005</v>
      </c>
      <c r="T1436" s="680" t="str">
        <f>IF(IF(A1436=0,TRUE(),D1436=IFERROR(VLOOKUP(A1436,Zaplecze_Weryfikacja!A:B,2,FALSE),2))=TRUE(),"Tak","Nie")</f>
        <v>Nie</v>
      </c>
      <c r="U1436" s="681" t="str">
        <f>IF(T1436="Tak"," ",IF(IFERROR(VLOOKUP(A1436,Zaplecze_Weryfikacja!A:B,2,FALSE),"Inny numer Lp")="Inny numer Lp","Inny numer Lp",IF(VLOOKUP(A1436,Zaplecze_Weryfikacja!A:B,2,FALSE)=D1436,"Nieznana przyczyna","Inny opis")))</f>
        <v>Inny numer Lp</v>
      </c>
      <c r="Y1436" s="785"/>
      <c r="Z1436" s="309">
        <f t="shared" si="5048"/>
        <v>0</v>
      </c>
      <c r="AA1436" s="785"/>
      <c r="AB1436" s="309">
        <f t="shared" si="5049"/>
        <v>0</v>
      </c>
      <c r="AC1436" s="785"/>
      <c r="AD1436" s="309">
        <f t="shared" si="5050"/>
        <v>0</v>
      </c>
      <c r="AE1436" s="785"/>
      <c r="AF1436" s="309">
        <f t="shared" si="5051"/>
        <v>0</v>
      </c>
      <c r="AG1436" s="785"/>
      <c r="AH1436" s="309">
        <f t="shared" si="5052"/>
        <v>0</v>
      </c>
      <c r="AI1436" s="785"/>
      <c r="AJ1436" s="309">
        <f t="shared" si="5053"/>
        <v>0</v>
      </c>
      <c r="AK1436" s="785"/>
      <c r="AL1436" s="309">
        <f t="shared" si="5054"/>
        <v>0</v>
      </c>
      <c r="AM1436" s="785"/>
      <c r="AN1436" s="309">
        <f t="shared" si="5055"/>
        <v>0</v>
      </c>
      <c r="AO1436" s="785"/>
      <c r="AP1436" s="309">
        <f t="shared" si="5056"/>
        <v>0</v>
      </c>
      <c r="AQ1436" s="785"/>
      <c r="AR1436" s="309">
        <f t="shared" si="5057"/>
        <v>0</v>
      </c>
      <c r="AT1436" s="782">
        <f t="shared" si="4926"/>
        <v>0</v>
      </c>
      <c r="AU1436" s="782">
        <f t="shared" si="4927"/>
        <v>0</v>
      </c>
      <c r="AV1436" s="782">
        <f t="shared" si="4928"/>
        <v>0</v>
      </c>
      <c r="AW1436" s="788" t="e">
        <f t="shared" si="4929"/>
        <v>#DIV/0!</v>
      </c>
      <c r="AY1436" s="781">
        <f t="shared" si="4930"/>
        <v>0</v>
      </c>
      <c r="AZ1436" s="777"/>
      <c r="BA1436" s="781">
        <f t="shared" si="4931"/>
        <v>0</v>
      </c>
      <c r="BB1436" s="777"/>
      <c r="BC1436" s="781">
        <f t="shared" si="4932"/>
        <v>0</v>
      </c>
      <c r="BD1436" s="777"/>
      <c r="BE1436" s="781">
        <f t="shared" si="4933"/>
        <v>0</v>
      </c>
      <c r="BF1436" s="777"/>
      <c r="BG1436" s="781">
        <f t="shared" si="4952"/>
        <v>0</v>
      </c>
      <c r="BH1436" s="777"/>
      <c r="BI1436" s="781">
        <f t="shared" si="4953"/>
        <v>0</v>
      </c>
      <c r="BJ1436" s="777"/>
      <c r="BK1436" s="781">
        <f t="shared" si="4954"/>
        <v>0</v>
      </c>
      <c r="BL1436" s="777"/>
      <c r="BM1436" s="781">
        <f t="shared" si="4955"/>
        <v>0</v>
      </c>
      <c r="BN1436" s="777"/>
      <c r="BO1436" s="781">
        <f t="shared" si="4956"/>
        <v>0</v>
      </c>
      <c r="BP1436" s="777"/>
      <c r="BQ1436" s="781">
        <f t="shared" si="4957"/>
        <v>0</v>
      </c>
      <c r="BR1436" s="777"/>
    </row>
    <row r="1437" spans="1:70" outlineLevel="3">
      <c r="A1437" s="6">
        <v>302944</v>
      </c>
      <c r="B1437" s="10"/>
      <c r="C1437" s="121" t="s">
        <v>229</v>
      </c>
      <c r="D1437" s="143" t="s">
        <v>64</v>
      </c>
      <c r="E1437" s="43" t="str">
        <f t="shared" si="5046"/>
        <v>T</v>
      </c>
      <c r="F1437" s="1189" t="s">
        <v>3095</v>
      </c>
      <c r="G1437" s="122" t="s">
        <v>327</v>
      </c>
      <c r="H1437" s="1076">
        <v>162.30000000000001</v>
      </c>
      <c r="I1437" s="1141"/>
      <c r="J1437" s="1142"/>
      <c r="K1437" s="1032">
        <f t="shared" si="5047"/>
        <v>0</v>
      </c>
      <c r="L1437" s="208"/>
      <c r="M1437" s="128"/>
      <c r="N1437" s="409"/>
      <c r="O1437" s="409"/>
      <c r="Q1437" s="684" t="s">
        <v>1893</v>
      </c>
      <c r="R1437" s="692" t="s">
        <v>2005</v>
      </c>
      <c r="T1437" s="680" t="str">
        <f>IF(IF(A1437=0,TRUE(),D1437=IFERROR(VLOOKUP(A1437,Zaplecze_Weryfikacja!A:B,2,FALSE),2))=TRUE(),"Tak","Nie")</f>
        <v>Nie</v>
      </c>
      <c r="U1437" s="681" t="str">
        <f>IF(T1437="Tak"," ",IF(IFERROR(VLOOKUP(A1437,Zaplecze_Weryfikacja!A:B,2,FALSE),"Inny numer Lp")="Inny numer Lp","Inny numer Lp",IF(VLOOKUP(A1437,Zaplecze_Weryfikacja!A:B,2,FALSE)=D1437,"Nieznana przyczyna","Inny opis")))</f>
        <v>Inny numer Lp</v>
      </c>
      <c r="Y1437" s="785"/>
      <c r="Z1437" s="309">
        <f t="shared" si="5048"/>
        <v>0</v>
      </c>
      <c r="AA1437" s="785"/>
      <c r="AB1437" s="309">
        <f t="shared" si="5049"/>
        <v>0</v>
      </c>
      <c r="AC1437" s="785"/>
      <c r="AD1437" s="309">
        <f t="shared" si="5050"/>
        <v>0</v>
      </c>
      <c r="AE1437" s="785"/>
      <c r="AF1437" s="309">
        <f t="shared" si="5051"/>
        <v>0</v>
      </c>
      <c r="AG1437" s="785"/>
      <c r="AH1437" s="309">
        <f t="shared" si="5052"/>
        <v>0</v>
      </c>
      <c r="AI1437" s="785"/>
      <c r="AJ1437" s="309">
        <f t="shared" si="5053"/>
        <v>0</v>
      </c>
      <c r="AK1437" s="785"/>
      <c r="AL1437" s="309">
        <f t="shared" si="5054"/>
        <v>0</v>
      </c>
      <c r="AM1437" s="785"/>
      <c r="AN1437" s="309">
        <f t="shared" si="5055"/>
        <v>0</v>
      </c>
      <c r="AO1437" s="785"/>
      <c r="AP1437" s="309">
        <f t="shared" si="5056"/>
        <v>0</v>
      </c>
      <c r="AQ1437" s="785"/>
      <c r="AR1437" s="309">
        <f t="shared" si="5057"/>
        <v>0</v>
      </c>
      <c r="AT1437" s="782">
        <f t="shared" si="4926"/>
        <v>0</v>
      </c>
      <c r="AU1437" s="782">
        <f t="shared" si="4927"/>
        <v>0</v>
      </c>
      <c r="AV1437" s="782">
        <f t="shared" si="4928"/>
        <v>0</v>
      </c>
      <c r="AW1437" s="788" t="e">
        <f t="shared" si="4929"/>
        <v>#DIV/0!</v>
      </c>
      <c r="AY1437" s="781">
        <f t="shared" si="4930"/>
        <v>0</v>
      </c>
      <c r="AZ1437" s="777"/>
      <c r="BA1437" s="781">
        <f t="shared" si="4931"/>
        <v>0</v>
      </c>
      <c r="BB1437" s="777"/>
      <c r="BC1437" s="781">
        <f t="shared" si="4932"/>
        <v>0</v>
      </c>
      <c r="BD1437" s="777"/>
      <c r="BE1437" s="781">
        <f t="shared" si="4933"/>
        <v>0</v>
      </c>
      <c r="BF1437" s="777"/>
      <c r="BG1437" s="781">
        <f t="shared" si="4952"/>
        <v>0</v>
      </c>
      <c r="BH1437" s="777"/>
      <c r="BI1437" s="781">
        <f t="shared" si="4953"/>
        <v>0</v>
      </c>
      <c r="BJ1437" s="777"/>
      <c r="BK1437" s="781">
        <f t="shared" si="4954"/>
        <v>0</v>
      </c>
      <c r="BL1437" s="777"/>
      <c r="BM1437" s="781">
        <f t="shared" si="4955"/>
        <v>0</v>
      </c>
      <c r="BN1437" s="777"/>
      <c r="BO1437" s="781">
        <f t="shared" si="4956"/>
        <v>0</v>
      </c>
      <c r="BP1437" s="777"/>
      <c r="BQ1437" s="781">
        <f t="shared" si="4957"/>
        <v>0</v>
      </c>
      <c r="BR1437" s="777"/>
    </row>
    <row r="1438" spans="1:70" outlineLevel="3">
      <c r="A1438" s="6">
        <v>302945</v>
      </c>
      <c r="B1438" s="10" t="s">
        <v>3222</v>
      </c>
      <c r="C1438" s="121" t="s">
        <v>229</v>
      </c>
      <c r="D1438" s="143" t="s">
        <v>3220</v>
      </c>
      <c r="E1438" s="43" t="str">
        <f t="shared" ref="E1438" si="5058">IF(H1438&gt;0,"T","N")</f>
        <v>T</v>
      </c>
      <c r="F1438" s="1189" t="s">
        <v>3095</v>
      </c>
      <c r="G1438" s="122" t="s">
        <v>327</v>
      </c>
      <c r="H1438" s="1076">
        <v>71.599999999999994</v>
      </c>
      <c r="I1438" s="1141"/>
      <c r="J1438" s="1142"/>
      <c r="K1438" s="1032" t="str">
        <f t="shared" ref="K1438" si="5059">IF(B1438="E","E",$H1438*I1438)</f>
        <v>E</v>
      </c>
      <c r="L1438" s="208"/>
      <c r="M1438" s="128"/>
      <c r="N1438" s="409"/>
      <c r="O1438" s="409"/>
      <c r="Q1438" s="684" t="s">
        <v>1893</v>
      </c>
      <c r="R1438" s="692" t="s">
        <v>2005</v>
      </c>
      <c r="T1438" s="680" t="str">
        <f>IF(IF(A1438=0,TRUE(),D1438=IFERROR(VLOOKUP(A1438,Zaplecze_Weryfikacja!A:B,2,FALSE),2))=TRUE(),"Tak","Nie")</f>
        <v>Nie</v>
      </c>
      <c r="U1438" s="681" t="str">
        <f>IF(T1438="Tak"," ",IF(IFERROR(VLOOKUP(A1438,Zaplecze_Weryfikacja!A:B,2,FALSE),"Inny numer Lp")="Inny numer Lp","Inny numer Lp",IF(VLOOKUP(A1438,Zaplecze_Weryfikacja!A:B,2,FALSE)=D1438,"Nieznana przyczyna","Inny opis")))</f>
        <v>Inny numer Lp</v>
      </c>
      <c r="Y1438" s="785"/>
      <c r="Z1438" s="309" t="str">
        <f t="shared" ref="Z1438" si="5060">IF($B1438="E","E",$H1438*Y1438)</f>
        <v>E</v>
      </c>
      <c r="AA1438" s="785"/>
      <c r="AB1438" s="309" t="str">
        <f t="shared" ref="AB1438" si="5061">IF($B1438="E","E",$H1438*AA1438)</f>
        <v>E</v>
      </c>
      <c r="AC1438" s="785"/>
      <c r="AD1438" s="309" t="str">
        <f t="shared" ref="AD1438" si="5062">IF($B1438="E","E",$H1438*AC1438)</f>
        <v>E</v>
      </c>
      <c r="AE1438" s="785"/>
      <c r="AF1438" s="309" t="str">
        <f t="shared" ref="AF1438" si="5063">IF($B1438="E","E",$H1438*AE1438)</f>
        <v>E</v>
      </c>
      <c r="AG1438" s="785"/>
      <c r="AH1438" s="309" t="str">
        <f t="shared" ref="AH1438" si="5064">IF($B1438="E","E",$H1438*AG1438)</f>
        <v>E</v>
      </c>
      <c r="AI1438" s="785"/>
      <c r="AJ1438" s="309" t="str">
        <f t="shared" ref="AJ1438" si="5065">IF($B1438="E","E",$H1438*AI1438)</f>
        <v>E</v>
      </c>
      <c r="AK1438" s="785"/>
      <c r="AL1438" s="309" t="str">
        <f t="shared" ref="AL1438" si="5066">IF($B1438="E","E",$H1438*AK1438)</f>
        <v>E</v>
      </c>
      <c r="AM1438" s="785"/>
      <c r="AN1438" s="309" t="str">
        <f t="shared" ref="AN1438" si="5067">IF($B1438="E","E",$H1438*AM1438)</f>
        <v>E</v>
      </c>
      <c r="AO1438" s="785"/>
      <c r="AP1438" s="309" t="str">
        <f t="shared" ref="AP1438" si="5068">IF($B1438="E","E",$H1438*AO1438)</f>
        <v>E</v>
      </c>
      <c r="AQ1438" s="785"/>
      <c r="AR1438" s="309" t="str">
        <f t="shared" ref="AR1438" si="5069">IF($B1438="E","E",$H1438*AQ1438)</f>
        <v>E</v>
      </c>
      <c r="AT1438" s="782">
        <f t="shared" ref="AT1438" si="5070">MAX(Z1438,AB1438,AD1438,AF1438,AH1438,AJ1438,AL1438,AN1438,AP1438,AR1438)</f>
        <v>0</v>
      </c>
      <c r="AU1438" s="782">
        <f t="shared" ref="AU1438" si="5071">IF($AU$6=10,MIN(Z1438,AB1438,AD1438,AF1438,AH1438,AJ1438,AL1438,AN1438,AP1438,AR1438),IF($AU$6=9,MIN(Z1438,AB1438,AD1438,AF1438,AH1438,AJ1438,AL1438,AN1438,AP1438),IF($AU$6=8,MIN(Z1438,AB1438,AD1438,AF1438,AH1438,AJ1438,AL1438,AN1438),IF($AU$6=7,MIN(Z1438,AB1438,AD1438,AF1438,AH1438,AJ1438,AL1438),IF($AU$6=6,MIN(Z1438,AB1438,AD1438,AF1438,AH1438,AJ1438),IF($AU$6=5,MIN(Z1438,AB1438,AD1438,AF1438,AH1438),IF($AU$6=4,MIN(Z1438,AB1438,AD1438,AF1438),IF($AU$6=4,MIN(Z1438,AB1438,AD1438,AF1438),IF($AU$6=3,MIN(Z1438,AB1438,AD1438),IF($AU$6=3,MIN(Z1438,AB1438,AD1438),IF($AU$6=2,MIN(Z1438,AB1438),IF($AU$6=1,MIN(Z1438),"Błąd - zła ilośc oferentów"))))))))))))</f>
        <v>0</v>
      </c>
      <c r="AV1438" s="782">
        <f t="shared" ref="AV1438" si="5072">AT1438-AU1438</f>
        <v>0</v>
      </c>
      <c r="AW1438" s="788" t="e">
        <f t="shared" ref="AW1438" si="5073">AT1438/AU1438</f>
        <v>#DIV/0!</v>
      </c>
      <c r="AY1438" s="781">
        <f t="shared" ref="AY1438" si="5074">+AZ1438</f>
        <v>0</v>
      </c>
      <c r="AZ1438" s="777"/>
      <c r="BA1438" s="781">
        <f t="shared" ref="BA1438" si="5075">+BB1438</f>
        <v>0</v>
      </c>
      <c r="BB1438" s="777"/>
      <c r="BC1438" s="781">
        <f t="shared" ref="BC1438" si="5076">+BD1438</f>
        <v>0</v>
      </c>
      <c r="BD1438" s="777"/>
      <c r="BE1438" s="781">
        <f t="shared" ref="BE1438" si="5077">+BF1438</f>
        <v>0</v>
      </c>
      <c r="BF1438" s="777"/>
      <c r="BG1438" s="781">
        <f t="shared" ref="BG1438" si="5078">+BH1438</f>
        <v>0</v>
      </c>
      <c r="BH1438" s="777"/>
      <c r="BI1438" s="781">
        <f t="shared" ref="BI1438" si="5079">+BJ1438</f>
        <v>0</v>
      </c>
      <c r="BJ1438" s="777"/>
      <c r="BK1438" s="781">
        <f t="shared" ref="BK1438" si="5080">+BL1438</f>
        <v>0</v>
      </c>
      <c r="BL1438" s="777"/>
      <c r="BM1438" s="781">
        <f t="shared" ref="BM1438" si="5081">+BN1438</f>
        <v>0</v>
      </c>
      <c r="BN1438" s="777"/>
      <c r="BO1438" s="781">
        <f t="shared" ref="BO1438" si="5082">+BP1438</f>
        <v>0</v>
      </c>
      <c r="BP1438" s="777"/>
      <c r="BQ1438" s="781">
        <f t="shared" ref="BQ1438" si="5083">+BR1438</f>
        <v>0</v>
      </c>
      <c r="BR1438" s="777"/>
    </row>
    <row r="1439" spans="1:70" outlineLevel="3">
      <c r="A1439" s="6">
        <v>302946</v>
      </c>
      <c r="B1439" s="10"/>
      <c r="C1439" s="121" t="s">
        <v>229</v>
      </c>
      <c r="D1439" s="143" t="s">
        <v>82</v>
      </c>
      <c r="E1439" s="43" t="str">
        <f t="shared" si="5046"/>
        <v>N</v>
      </c>
      <c r="F1439" s="13" t="s">
        <v>311</v>
      </c>
      <c r="G1439" s="122" t="s">
        <v>325</v>
      </c>
      <c r="H1439" s="1076"/>
      <c r="I1439" s="1141"/>
      <c r="J1439" s="1142"/>
      <c r="K1439" s="1032">
        <f t="shared" si="5047"/>
        <v>0</v>
      </c>
      <c r="L1439" s="208"/>
      <c r="M1439" s="128"/>
      <c r="N1439" s="409"/>
      <c r="O1439" s="409"/>
      <c r="Q1439" s="684" t="s">
        <v>1881</v>
      </c>
      <c r="R1439" s="692" t="s">
        <v>2005</v>
      </c>
      <c r="T1439" s="680" t="str">
        <f>IF(IF(A1439=0,TRUE(),D1439=IFERROR(VLOOKUP(A1439,Zaplecze_Weryfikacja!A:B,2,FALSE),2))=TRUE(),"Tak","Nie")</f>
        <v>Nie</v>
      </c>
      <c r="U1439" s="681" t="str">
        <f>IF(T1439="Tak"," ",IF(IFERROR(VLOOKUP(A1439,Zaplecze_Weryfikacja!A:B,2,FALSE),"Inny numer Lp")="Inny numer Lp","Inny numer Lp",IF(VLOOKUP(A1439,Zaplecze_Weryfikacja!A:B,2,FALSE)=D1439,"Nieznana przyczyna","Inny opis")))</f>
        <v>Inny numer Lp</v>
      </c>
      <c r="Y1439" s="785"/>
      <c r="Z1439" s="309">
        <f t="shared" si="5048"/>
        <v>0</v>
      </c>
      <c r="AA1439" s="785"/>
      <c r="AB1439" s="309">
        <f t="shared" si="5049"/>
        <v>0</v>
      </c>
      <c r="AC1439" s="785"/>
      <c r="AD1439" s="309">
        <f t="shared" si="5050"/>
        <v>0</v>
      </c>
      <c r="AE1439" s="785"/>
      <c r="AF1439" s="309">
        <f t="shared" si="5051"/>
        <v>0</v>
      </c>
      <c r="AG1439" s="785"/>
      <c r="AH1439" s="309">
        <f t="shared" si="5052"/>
        <v>0</v>
      </c>
      <c r="AI1439" s="785"/>
      <c r="AJ1439" s="309">
        <f t="shared" si="5053"/>
        <v>0</v>
      </c>
      <c r="AK1439" s="785"/>
      <c r="AL1439" s="309">
        <f t="shared" si="5054"/>
        <v>0</v>
      </c>
      <c r="AM1439" s="785"/>
      <c r="AN1439" s="309">
        <f t="shared" si="5055"/>
        <v>0</v>
      </c>
      <c r="AO1439" s="785"/>
      <c r="AP1439" s="309">
        <f t="shared" si="5056"/>
        <v>0</v>
      </c>
      <c r="AQ1439" s="785"/>
      <c r="AR1439" s="309">
        <f t="shared" si="5057"/>
        <v>0</v>
      </c>
      <c r="AT1439" s="782">
        <f t="shared" si="4926"/>
        <v>0</v>
      </c>
      <c r="AU1439" s="782">
        <f t="shared" si="4927"/>
        <v>0</v>
      </c>
      <c r="AV1439" s="782">
        <f t="shared" si="4928"/>
        <v>0</v>
      </c>
      <c r="AW1439" s="788" t="e">
        <f t="shared" si="4929"/>
        <v>#DIV/0!</v>
      </c>
      <c r="AY1439" s="781">
        <f t="shared" si="4930"/>
        <v>0</v>
      </c>
      <c r="AZ1439" s="777"/>
      <c r="BA1439" s="781">
        <f t="shared" si="4931"/>
        <v>0</v>
      </c>
      <c r="BB1439" s="777"/>
      <c r="BC1439" s="781">
        <f t="shared" si="4932"/>
        <v>0</v>
      </c>
      <c r="BD1439" s="777"/>
      <c r="BE1439" s="781">
        <f t="shared" si="4933"/>
        <v>0</v>
      </c>
      <c r="BF1439" s="777"/>
      <c r="BG1439" s="781">
        <f t="shared" si="4952"/>
        <v>0</v>
      </c>
      <c r="BH1439" s="777"/>
      <c r="BI1439" s="781">
        <f t="shared" si="4953"/>
        <v>0</v>
      </c>
      <c r="BJ1439" s="777"/>
      <c r="BK1439" s="781">
        <f t="shared" si="4954"/>
        <v>0</v>
      </c>
      <c r="BL1439" s="777"/>
      <c r="BM1439" s="781">
        <f t="shared" si="4955"/>
        <v>0</v>
      </c>
      <c r="BN1439" s="777"/>
      <c r="BO1439" s="781">
        <f t="shared" si="4956"/>
        <v>0</v>
      </c>
      <c r="BP1439" s="777"/>
      <c r="BQ1439" s="781">
        <f t="shared" si="4957"/>
        <v>0</v>
      </c>
      <c r="BR1439" s="777"/>
    </row>
    <row r="1440" spans="1:70" outlineLevel="3">
      <c r="A1440" s="6">
        <v>302947</v>
      </c>
      <c r="B1440" s="10"/>
      <c r="C1440" s="121" t="s">
        <v>229</v>
      </c>
      <c r="D1440" s="212" t="s">
        <v>277</v>
      </c>
      <c r="E1440" s="43" t="str">
        <f t="shared" si="5046"/>
        <v>T</v>
      </c>
      <c r="F1440" s="13" t="s">
        <v>311</v>
      </c>
      <c r="G1440" s="122" t="s">
        <v>325</v>
      </c>
      <c r="H1440" s="1076">
        <v>1</v>
      </c>
      <c r="I1440" s="1141"/>
      <c r="J1440" s="1142"/>
      <c r="K1440" s="1032">
        <f t="shared" si="5047"/>
        <v>0</v>
      </c>
      <c r="L1440" s="208"/>
      <c r="M1440" s="128"/>
      <c r="N1440" s="409"/>
      <c r="O1440" s="409"/>
      <c r="Q1440" s="684" t="s">
        <v>1881</v>
      </c>
      <c r="R1440" s="692" t="s">
        <v>2005</v>
      </c>
      <c r="T1440" s="680" t="str">
        <f>IF(IF(A1440=0,TRUE(),D1440=IFERROR(VLOOKUP(A1440,Zaplecze_Weryfikacja!A:B,2,FALSE),2))=TRUE(),"Tak","Nie")</f>
        <v>Nie</v>
      </c>
      <c r="U1440" s="681" t="str">
        <f>IF(T1440="Tak"," ",IF(IFERROR(VLOOKUP(A1440,Zaplecze_Weryfikacja!A:B,2,FALSE),"Inny numer Lp")="Inny numer Lp","Inny numer Lp",IF(VLOOKUP(A1440,Zaplecze_Weryfikacja!A:B,2,FALSE)=D1440,"Nieznana przyczyna","Inny opis")))</f>
        <v>Inny numer Lp</v>
      </c>
      <c r="Y1440" s="785"/>
      <c r="Z1440" s="309">
        <f t="shared" si="5048"/>
        <v>0</v>
      </c>
      <c r="AA1440" s="785"/>
      <c r="AB1440" s="309">
        <f t="shared" si="5049"/>
        <v>0</v>
      </c>
      <c r="AC1440" s="785"/>
      <c r="AD1440" s="309">
        <f t="shared" si="5050"/>
        <v>0</v>
      </c>
      <c r="AE1440" s="785"/>
      <c r="AF1440" s="309">
        <f t="shared" si="5051"/>
        <v>0</v>
      </c>
      <c r="AG1440" s="785"/>
      <c r="AH1440" s="309">
        <f t="shared" si="5052"/>
        <v>0</v>
      </c>
      <c r="AI1440" s="785"/>
      <c r="AJ1440" s="309">
        <f t="shared" si="5053"/>
        <v>0</v>
      </c>
      <c r="AK1440" s="785"/>
      <c r="AL1440" s="309">
        <f t="shared" si="5054"/>
        <v>0</v>
      </c>
      <c r="AM1440" s="785"/>
      <c r="AN1440" s="309">
        <f t="shared" si="5055"/>
        <v>0</v>
      </c>
      <c r="AO1440" s="785"/>
      <c r="AP1440" s="309">
        <f t="shared" si="5056"/>
        <v>0</v>
      </c>
      <c r="AQ1440" s="785"/>
      <c r="AR1440" s="309">
        <f t="shared" si="5057"/>
        <v>0</v>
      </c>
      <c r="AT1440" s="782">
        <f t="shared" si="4926"/>
        <v>0</v>
      </c>
      <c r="AU1440" s="782">
        <f t="shared" si="4927"/>
        <v>0</v>
      </c>
      <c r="AV1440" s="782">
        <f t="shared" si="4928"/>
        <v>0</v>
      </c>
      <c r="AW1440" s="788" t="e">
        <f t="shared" si="4929"/>
        <v>#DIV/0!</v>
      </c>
      <c r="AY1440" s="781">
        <f t="shared" si="4930"/>
        <v>0</v>
      </c>
      <c r="AZ1440" s="777"/>
      <c r="BA1440" s="781">
        <f t="shared" si="4931"/>
        <v>0</v>
      </c>
      <c r="BB1440" s="777"/>
      <c r="BC1440" s="781">
        <f t="shared" si="4932"/>
        <v>0</v>
      </c>
      <c r="BD1440" s="777"/>
      <c r="BE1440" s="781">
        <f t="shared" si="4933"/>
        <v>0</v>
      </c>
      <c r="BF1440" s="777"/>
      <c r="BG1440" s="781">
        <f t="shared" si="4952"/>
        <v>0</v>
      </c>
      <c r="BH1440" s="777"/>
      <c r="BI1440" s="781">
        <f t="shared" si="4953"/>
        <v>0</v>
      </c>
      <c r="BJ1440" s="777"/>
      <c r="BK1440" s="781">
        <f t="shared" si="4954"/>
        <v>0</v>
      </c>
      <c r="BL1440" s="777"/>
      <c r="BM1440" s="781">
        <f t="shared" si="4955"/>
        <v>0</v>
      </c>
      <c r="BN1440" s="777"/>
      <c r="BO1440" s="781">
        <f t="shared" si="4956"/>
        <v>0</v>
      </c>
      <c r="BP1440" s="777"/>
      <c r="BQ1440" s="781">
        <f t="shared" si="4957"/>
        <v>0</v>
      </c>
      <c r="BR1440" s="777"/>
    </row>
    <row r="1441" spans="1:70" outlineLevel="3">
      <c r="A1441" s="6">
        <v>302948</v>
      </c>
      <c r="B1441" s="10"/>
      <c r="C1441" s="121" t="s">
        <v>229</v>
      </c>
      <c r="D1441" s="212" t="s">
        <v>196</v>
      </c>
      <c r="E1441" s="43" t="str">
        <f t="shared" si="5046"/>
        <v>N</v>
      </c>
      <c r="F1441" s="13" t="s">
        <v>311</v>
      </c>
      <c r="G1441" s="122" t="s">
        <v>325</v>
      </c>
      <c r="H1441" s="1076"/>
      <c r="I1441" s="1141"/>
      <c r="J1441" s="1142"/>
      <c r="K1441" s="1032">
        <f t="shared" si="5047"/>
        <v>0</v>
      </c>
      <c r="L1441" s="208"/>
      <c r="M1441" s="128"/>
      <c r="N1441" s="409"/>
      <c r="O1441" s="409"/>
      <c r="Q1441" s="684" t="s">
        <v>1881</v>
      </c>
      <c r="R1441" s="692" t="s">
        <v>2005</v>
      </c>
      <c r="T1441" s="680" t="str">
        <f>IF(IF(A1441=0,TRUE(),D1441=IFERROR(VLOOKUP(A1441,Zaplecze_Weryfikacja!A:B,2,FALSE),2))=TRUE(),"Tak","Nie")</f>
        <v>Nie</v>
      </c>
      <c r="U1441" s="681" t="str">
        <f>IF(T1441="Tak"," ",IF(IFERROR(VLOOKUP(A1441,Zaplecze_Weryfikacja!A:B,2,FALSE),"Inny numer Lp")="Inny numer Lp","Inny numer Lp",IF(VLOOKUP(A1441,Zaplecze_Weryfikacja!A:B,2,FALSE)=D1441,"Nieznana przyczyna","Inny opis")))</f>
        <v>Inny numer Lp</v>
      </c>
      <c r="Y1441" s="785"/>
      <c r="Z1441" s="309">
        <f t="shared" si="5048"/>
        <v>0</v>
      </c>
      <c r="AA1441" s="785"/>
      <c r="AB1441" s="309">
        <f t="shared" si="5049"/>
        <v>0</v>
      </c>
      <c r="AC1441" s="785"/>
      <c r="AD1441" s="309">
        <f t="shared" si="5050"/>
        <v>0</v>
      </c>
      <c r="AE1441" s="785"/>
      <c r="AF1441" s="309">
        <f t="shared" si="5051"/>
        <v>0</v>
      </c>
      <c r="AG1441" s="785"/>
      <c r="AH1441" s="309">
        <f t="shared" si="5052"/>
        <v>0</v>
      </c>
      <c r="AI1441" s="785"/>
      <c r="AJ1441" s="309">
        <f t="shared" si="5053"/>
        <v>0</v>
      </c>
      <c r="AK1441" s="785"/>
      <c r="AL1441" s="309">
        <f t="shared" si="5054"/>
        <v>0</v>
      </c>
      <c r="AM1441" s="785"/>
      <c r="AN1441" s="309">
        <f t="shared" si="5055"/>
        <v>0</v>
      </c>
      <c r="AO1441" s="785"/>
      <c r="AP1441" s="309">
        <f t="shared" si="5056"/>
        <v>0</v>
      </c>
      <c r="AQ1441" s="785"/>
      <c r="AR1441" s="309">
        <f t="shared" si="5057"/>
        <v>0</v>
      </c>
      <c r="AT1441" s="782">
        <f t="shared" si="4926"/>
        <v>0</v>
      </c>
      <c r="AU1441" s="782">
        <f t="shared" si="4927"/>
        <v>0</v>
      </c>
      <c r="AV1441" s="782">
        <f t="shared" si="4928"/>
        <v>0</v>
      </c>
      <c r="AW1441" s="788" t="e">
        <f t="shared" si="4929"/>
        <v>#DIV/0!</v>
      </c>
      <c r="AY1441" s="781">
        <f t="shared" si="4930"/>
        <v>0</v>
      </c>
      <c r="AZ1441" s="777"/>
      <c r="BA1441" s="781">
        <f t="shared" si="4931"/>
        <v>0</v>
      </c>
      <c r="BB1441" s="777"/>
      <c r="BC1441" s="781">
        <f t="shared" si="4932"/>
        <v>0</v>
      </c>
      <c r="BD1441" s="777"/>
      <c r="BE1441" s="781">
        <f t="shared" si="4933"/>
        <v>0</v>
      </c>
      <c r="BF1441" s="777"/>
      <c r="BG1441" s="781">
        <f t="shared" si="4952"/>
        <v>0</v>
      </c>
      <c r="BH1441" s="777"/>
      <c r="BI1441" s="781">
        <f t="shared" si="4953"/>
        <v>0</v>
      </c>
      <c r="BJ1441" s="777"/>
      <c r="BK1441" s="781">
        <f t="shared" si="4954"/>
        <v>0</v>
      </c>
      <c r="BL1441" s="777"/>
      <c r="BM1441" s="781">
        <f t="shared" si="4955"/>
        <v>0</v>
      </c>
      <c r="BN1441" s="777"/>
      <c r="BO1441" s="781">
        <f t="shared" si="4956"/>
        <v>0</v>
      </c>
      <c r="BP1441" s="777"/>
      <c r="BQ1441" s="781">
        <f t="shared" si="4957"/>
        <v>0</v>
      </c>
      <c r="BR1441" s="777"/>
    </row>
    <row r="1442" spans="1:70" outlineLevel="3">
      <c r="A1442" s="6">
        <v>302949</v>
      </c>
      <c r="B1442" s="10"/>
      <c r="C1442" s="121" t="s">
        <v>229</v>
      </c>
      <c r="D1442" s="198" t="s">
        <v>1033</v>
      </c>
      <c r="E1442" s="43" t="str">
        <f t="shared" si="5046"/>
        <v>N</v>
      </c>
      <c r="F1442" s="13"/>
      <c r="G1442" s="122" t="s">
        <v>325</v>
      </c>
      <c r="H1442" s="1076"/>
      <c r="I1442" s="1141"/>
      <c r="J1442" s="1142"/>
      <c r="K1442" s="1032">
        <f t="shared" si="5047"/>
        <v>0</v>
      </c>
      <c r="L1442" s="208"/>
      <c r="M1442" s="128"/>
      <c r="N1442" s="409"/>
      <c r="O1442" s="409"/>
      <c r="Q1442" s="684" t="s">
        <v>1890</v>
      </c>
      <c r="R1442" s="692" t="s">
        <v>2005</v>
      </c>
      <c r="T1442" s="680" t="str">
        <f>IF(IF(A1442=0,TRUE(),D1442=IFERROR(VLOOKUP(A1442,Zaplecze_Weryfikacja!A:B,2,FALSE),2))=TRUE(),"Tak","Nie")</f>
        <v>Nie</v>
      </c>
      <c r="U1442" s="681" t="str">
        <f>IF(T1442="Tak"," ",IF(IFERROR(VLOOKUP(A1442,Zaplecze_Weryfikacja!A:B,2,FALSE),"Inny numer Lp")="Inny numer Lp","Inny numer Lp",IF(VLOOKUP(A1442,Zaplecze_Weryfikacja!A:B,2,FALSE)=D1442,"Nieznana przyczyna","Inny opis")))</f>
        <v>Inny numer Lp</v>
      </c>
      <c r="Y1442" s="785"/>
      <c r="Z1442" s="309">
        <f t="shared" si="5048"/>
        <v>0</v>
      </c>
      <c r="AA1442" s="785"/>
      <c r="AB1442" s="309">
        <f t="shared" si="5049"/>
        <v>0</v>
      </c>
      <c r="AC1442" s="785"/>
      <c r="AD1442" s="309">
        <f t="shared" si="5050"/>
        <v>0</v>
      </c>
      <c r="AE1442" s="785"/>
      <c r="AF1442" s="309">
        <f t="shared" si="5051"/>
        <v>0</v>
      </c>
      <c r="AG1442" s="785"/>
      <c r="AH1442" s="309">
        <f t="shared" si="5052"/>
        <v>0</v>
      </c>
      <c r="AI1442" s="785"/>
      <c r="AJ1442" s="309">
        <f t="shared" si="5053"/>
        <v>0</v>
      </c>
      <c r="AK1442" s="785"/>
      <c r="AL1442" s="309">
        <f t="shared" si="5054"/>
        <v>0</v>
      </c>
      <c r="AM1442" s="785"/>
      <c r="AN1442" s="309">
        <f t="shared" si="5055"/>
        <v>0</v>
      </c>
      <c r="AO1442" s="785"/>
      <c r="AP1442" s="309">
        <f t="shared" si="5056"/>
        <v>0</v>
      </c>
      <c r="AQ1442" s="785"/>
      <c r="AR1442" s="309">
        <f t="shared" si="5057"/>
        <v>0</v>
      </c>
      <c r="AT1442" s="782">
        <f t="shared" si="4926"/>
        <v>0</v>
      </c>
      <c r="AU1442" s="782">
        <f t="shared" si="4927"/>
        <v>0</v>
      </c>
      <c r="AV1442" s="782">
        <f t="shared" si="4928"/>
        <v>0</v>
      </c>
      <c r="AW1442" s="788" t="e">
        <f t="shared" si="4929"/>
        <v>#DIV/0!</v>
      </c>
      <c r="AY1442" s="781">
        <f t="shared" si="4930"/>
        <v>0</v>
      </c>
      <c r="AZ1442" s="777"/>
      <c r="BA1442" s="781">
        <f t="shared" si="4931"/>
        <v>0</v>
      </c>
      <c r="BB1442" s="777"/>
      <c r="BC1442" s="781">
        <f t="shared" si="4932"/>
        <v>0</v>
      </c>
      <c r="BD1442" s="777"/>
      <c r="BE1442" s="781">
        <f t="shared" si="4933"/>
        <v>0</v>
      </c>
      <c r="BF1442" s="777"/>
      <c r="BG1442" s="781">
        <f t="shared" si="4952"/>
        <v>0</v>
      </c>
      <c r="BH1442" s="777"/>
      <c r="BI1442" s="781">
        <f t="shared" si="4953"/>
        <v>0</v>
      </c>
      <c r="BJ1442" s="777"/>
      <c r="BK1442" s="781">
        <f t="shared" si="4954"/>
        <v>0</v>
      </c>
      <c r="BL1442" s="777"/>
      <c r="BM1442" s="781">
        <f t="shared" si="4955"/>
        <v>0</v>
      </c>
      <c r="BN1442" s="777"/>
      <c r="BO1442" s="781">
        <f t="shared" si="4956"/>
        <v>0</v>
      </c>
      <c r="BP1442" s="777"/>
      <c r="BQ1442" s="781">
        <f t="shared" si="4957"/>
        <v>0</v>
      </c>
      <c r="BR1442" s="777"/>
    </row>
    <row r="1443" spans="1:70" outlineLevel="3">
      <c r="A1443" s="6">
        <v>302950</v>
      </c>
      <c r="B1443" s="10"/>
      <c r="C1443" s="121" t="s">
        <v>229</v>
      </c>
      <c r="D1443" s="33" t="s">
        <v>938</v>
      </c>
      <c r="E1443" s="43" t="str">
        <f t="shared" si="5046"/>
        <v>N</v>
      </c>
      <c r="F1443" s="13"/>
      <c r="G1443" s="122" t="s">
        <v>327</v>
      </c>
      <c r="H1443" s="1076"/>
      <c r="I1443" s="1141"/>
      <c r="J1443" s="1142"/>
      <c r="K1443" s="1032">
        <f t="shared" si="5047"/>
        <v>0</v>
      </c>
      <c r="L1443" s="208"/>
      <c r="M1443" s="128"/>
      <c r="N1443" s="409"/>
      <c r="O1443" s="409"/>
      <c r="Q1443" s="684" t="s">
        <v>1887</v>
      </c>
      <c r="R1443" s="692" t="s">
        <v>2005</v>
      </c>
      <c r="T1443" s="680" t="str">
        <f>IF(IF(A1443=0,TRUE(),D1443=IFERROR(VLOOKUP(A1443,Zaplecze_Weryfikacja!A:B,2,FALSE),2))=TRUE(),"Tak","Nie")</f>
        <v>Nie</v>
      </c>
      <c r="U1443" s="681" t="str">
        <f>IF(T1443="Tak"," ",IF(IFERROR(VLOOKUP(A1443,Zaplecze_Weryfikacja!A:B,2,FALSE),"Inny numer Lp")="Inny numer Lp","Inny numer Lp",IF(VLOOKUP(A1443,Zaplecze_Weryfikacja!A:B,2,FALSE)=D1443,"Nieznana przyczyna","Inny opis")))</f>
        <v>Inny numer Lp</v>
      </c>
      <c r="Y1443" s="785"/>
      <c r="Z1443" s="309">
        <f t="shared" si="5048"/>
        <v>0</v>
      </c>
      <c r="AA1443" s="785"/>
      <c r="AB1443" s="309">
        <f t="shared" si="5049"/>
        <v>0</v>
      </c>
      <c r="AC1443" s="785"/>
      <c r="AD1443" s="309">
        <f t="shared" si="5050"/>
        <v>0</v>
      </c>
      <c r="AE1443" s="785"/>
      <c r="AF1443" s="309">
        <f t="shared" si="5051"/>
        <v>0</v>
      </c>
      <c r="AG1443" s="785"/>
      <c r="AH1443" s="309">
        <f t="shared" si="5052"/>
        <v>0</v>
      </c>
      <c r="AI1443" s="785"/>
      <c r="AJ1443" s="309">
        <f t="shared" si="5053"/>
        <v>0</v>
      </c>
      <c r="AK1443" s="785"/>
      <c r="AL1443" s="309">
        <f t="shared" si="5054"/>
        <v>0</v>
      </c>
      <c r="AM1443" s="785"/>
      <c r="AN1443" s="309">
        <f t="shared" si="5055"/>
        <v>0</v>
      </c>
      <c r="AO1443" s="785"/>
      <c r="AP1443" s="309">
        <f t="shared" si="5056"/>
        <v>0</v>
      </c>
      <c r="AQ1443" s="785"/>
      <c r="AR1443" s="309">
        <f t="shared" si="5057"/>
        <v>0</v>
      </c>
      <c r="AT1443" s="782">
        <f t="shared" si="4926"/>
        <v>0</v>
      </c>
      <c r="AU1443" s="782">
        <f t="shared" si="4927"/>
        <v>0</v>
      </c>
      <c r="AV1443" s="782">
        <f t="shared" si="4928"/>
        <v>0</v>
      </c>
      <c r="AW1443" s="788" t="e">
        <f t="shared" si="4929"/>
        <v>#DIV/0!</v>
      </c>
      <c r="AY1443" s="781">
        <f t="shared" si="4930"/>
        <v>0</v>
      </c>
      <c r="AZ1443" s="777"/>
      <c r="BA1443" s="781">
        <f t="shared" si="4931"/>
        <v>0</v>
      </c>
      <c r="BB1443" s="777"/>
      <c r="BC1443" s="781">
        <f t="shared" si="4932"/>
        <v>0</v>
      </c>
      <c r="BD1443" s="777"/>
      <c r="BE1443" s="781">
        <f t="shared" si="4933"/>
        <v>0</v>
      </c>
      <c r="BF1443" s="777"/>
      <c r="BG1443" s="781">
        <f t="shared" si="4952"/>
        <v>0</v>
      </c>
      <c r="BH1443" s="777"/>
      <c r="BI1443" s="781">
        <f t="shared" si="4953"/>
        <v>0</v>
      </c>
      <c r="BJ1443" s="777"/>
      <c r="BK1443" s="781">
        <f t="shared" si="4954"/>
        <v>0</v>
      </c>
      <c r="BL1443" s="777"/>
      <c r="BM1443" s="781">
        <f t="shared" si="4955"/>
        <v>0</v>
      </c>
      <c r="BN1443" s="777"/>
      <c r="BO1443" s="781">
        <f t="shared" si="4956"/>
        <v>0</v>
      </c>
      <c r="BP1443" s="777"/>
      <c r="BQ1443" s="781">
        <f t="shared" si="4957"/>
        <v>0</v>
      </c>
      <c r="BR1443" s="777"/>
    </row>
    <row r="1444" spans="1:70" outlineLevel="3">
      <c r="A1444" s="6">
        <v>302951</v>
      </c>
      <c r="B1444" s="10"/>
      <c r="C1444" s="121" t="s">
        <v>229</v>
      </c>
      <c r="D1444" s="143" t="s">
        <v>246</v>
      </c>
      <c r="E1444" s="43" t="str">
        <f t="shared" si="5046"/>
        <v>N</v>
      </c>
      <c r="F1444" s="13"/>
      <c r="G1444" s="122" t="s">
        <v>327</v>
      </c>
      <c r="H1444" s="1076"/>
      <c r="I1444" s="1141"/>
      <c r="J1444" s="1142"/>
      <c r="K1444" s="1032">
        <f t="shared" si="5047"/>
        <v>0</v>
      </c>
      <c r="L1444" s="208"/>
      <c r="M1444" s="128"/>
      <c r="N1444" s="409"/>
      <c r="O1444" s="409"/>
      <c r="Q1444" s="684" t="s">
        <v>1889</v>
      </c>
      <c r="R1444" s="692" t="s">
        <v>2005</v>
      </c>
      <c r="T1444" s="680" t="str">
        <f>IF(IF(A1444=0,TRUE(),D1444=IFERROR(VLOOKUP(A1444,Zaplecze_Weryfikacja!A:B,2,FALSE),2))=TRUE(),"Tak","Nie")</f>
        <v>Nie</v>
      </c>
      <c r="U1444" s="681" t="str">
        <f>IF(T1444="Tak"," ",IF(IFERROR(VLOOKUP(A1444,Zaplecze_Weryfikacja!A:B,2,FALSE),"Inny numer Lp")="Inny numer Lp","Inny numer Lp",IF(VLOOKUP(A1444,Zaplecze_Weryfikacja!A:B,2,FALSE)=D1444,"Nieznana przyczyna","Inny opis")))</f>
        <v>Inny numer Lp</v>
      </c>
      <c r="Y1444" s="785"/>
      <c r="Z1444" s="309">
        <f t="shared" si="5048"/>
        <v>0</v>
      </c>
      <c r="AA1444" s="785"/>
      <c r="AB1444" s="309">
        <f t="shared" si="5049"/>
        <v>0</v>
      </c>
      <c r="AC1444" s="785"/>
      <c r="AD1444" s="309">
        <f t="shared" si="5050"/>
        <v>0</v>
      </c>
      <c r="AE1444" s="785"/>
      <c r="AF1444" s="309">
        <f t="shared" si="5051"/>
        <v>0</v>
      </c>
      <c r="AG1444" s="785"/>
      <c r="AH1444" s="309">
        <f t="shared" si="5052"/>
        <v>0</v>
      </c>
      <c r="AI1444" s="785"/>
      <c r="AJ1444" s="309">
        <f t="shared" si="5053"/>
        <v>0</v>
      </c>
      <c r="AK1444" s="785"/>
      <c r="AL1444" s="309">
        <f t="shared" si="5054"/>
        <v>0</v>
      </c>
      <c r="AM1444" s="785"/>
      <c r="AN1444" s="309">
        <f t="shared" si="5055"/>
        <v>0</v>
      </c>
      <c r="AO1444" s="785"/>
      <c r="AP1444" s="309">
        <f t="shared" si="5056"/>
        <v>0</v>
      </c>
      <c r="AQ1444" s="785"/>
      <c r="AR1444" s="309">
        <f t="shared" si="5057"/>
        <v>0</v>
      </c>
      <c r="AT1444" s="782">
        <f t="shared" si="4926"/>
        <v>0</v>
      </c>
      <c r="AU1444" s="782">
        <f t="shared" si="4927"/>
        <v>0</v>
      </c>
      <c r="AV1444" s="782">
        <f t="shared" si="4928"/>
        <v>0</v>
      </c>
      <c r="AW1444" s="788" t="e">
        <f t="shared" si="4929"/>
        <v>#DIV/0!</v>
      </c>
      <c r="AY1444" s="781">
        <f t="shared" si="4930"/>
        <v>0</v>
      </c>
      <c r="AZ1444" s="777"/>
      <c r="BA1444" s="781">
        <f t="shared" si="4931"/>
        <v>0</v>
      </c>
      <c r="BB1444" s="777"/>
      <c r="BC1444" s="781">
        <f t="shared" si="4932"/>
        <v>0</v>
      </c>
      <c r="BD1444" s="777"/>
      <c r="BE1444" s="781">
        <f t="shared" si="4933"/>
        <v>0</v>
      </c>
      <c r="BF1444" s="777"/>
      <c r="BG1444" s="781">
        <f t="shared" si="4952"/>
        <v>0</v>
      </c>
      <c r="BH1444" s="777"/>
      <c r="BI1444" s="781">
        <f t="shared" si="4953"/>
        <v>0</v>
      </c>
      <c r="BJ1444" s="777"/>
      <c r="BK1444" s="781">
        <f t="shared" si="4954"/>
        <v>0</v>
      </c>
      <c r="BL1444" s="777"/>
      <c r="BM1444" s="781">
        <f t="shared" si="4955"/>
        <v>0</v>
      </c>
      <c r="BN1444" s="777"/>
      <c r="BO1444" s="781">
        <f t="shared" si="4956"/>
        <v>0</v>
      </c>
      <c r="BP1444" s="777"/>
      <c r="BQ1444" s="781">
        <f t="shared" si="4957"/>
        <v>0</v>
      </c>
      <c r="BR1444" s="777"/>
    </row>
    <row r="1445" spans="1:70" outlineLevel="3">
      <c r="A1445" s="6">
        <v>302952</v>
      </c>
      <c r="B1445" s="10"/>
      <c r="C1445" s="121" t="s">
        <v>229</v>
      </c>
      <c r="D1445" s="143" t="s">
        <v>297</v>
      </c>
      <c r="E1445" s="43" t="str">
        <f t="shared" si="5046"/>
        <v>N</v>
      </c>
      <c r="F1445" s="13"/>
      <c r="G1445" s="122" t="s">
        <v>327</v>
      </c>
      <c r="H1445" s="1076">
        <v>0</v>
      </c>
      <c r="I1445" s="1141"/>
      <c r="J1445" s="1142"/>
      <c r="K1445" s="1032">
        <f t="shared" si="5047"/>
        <v>0</v>
      </c>
      <c r="L1445" s="208"/>
      <c r="M1445" s="128"/>
      <c r="N1445" s="409"/>
      <c r="O1445" s="409"/>
      <c r="Q1445" s="684" t="s">
        <v>1888</v>
      </c>
      <c r="R1445" s="692" t="s">
        <v>2005</v>
      </c>
      <c r="T1445" s="680" t="str">
        <f>IF(IF(A1445=0,TRUE(),D1445=IFERROR(VLOOKUP(A1445,Zaplecze_Weryfikacja!A:B,2,FALSE),2))=TRUE(),"Tak","Nie")</f>
        <v>Nie</v>
      </c>
      <c r="U1445" s="681" t="str">
        <f>IF(T1445="Tak"," ",IF(IFERROR(VLOOKUP(A1445,Zaplecze_Weryfikacja!A:B,2,FALSE),"Inny numer Lp")="Inny numer Lp","Inny numer Lp",IF(VLOOKUP(A1445,Zaplecze_Weryfikacja!A:B,2,FALSE)=D1445,"Nieznana przyczyna","Inny opis")))</f>
        <v>Inny numer Lp</v>
      </c>
      <c r="Y1445" s="785"/>
      <c r="Z1445" s="309">
        <f t="shared" si="5048"/>
        <v>0</v>
      </c>
      <c r="AA1445" s="785"/>
      <c r="AB1445" s="309">
        <f t="shared" si="5049"/>
        <v>0</v>
      </c>
      <c r="AC1445" s="785"/>
      <c r="AD1445" s="309">
        <f t="shared" si="5050"/>
        <v>0</v>
      </c>
      <c r="AE1445" s="785"/>
      <c r="AF1445" s="309">
        <f t="shared" si="5051"/>
        <v>0</v>
      </c>
      <c r="AG1445" s="785"/>
      <c r="AH1445" s="309">
        <f t="shared" si="5052"/>
        <v>0</v>
      </c>
      <c r="AI1445" s="785"/>
      <c r="AJ1445" s="309">
        <f t="shared" si="5053"/>
        <v>0</v>
      </c>
      <c r="AK1445" s="785"/>
      <c r="AL1445" s="309">
        <f t="shared" si="5054"/>
        <v>0</v>
      </c>
      <c r="AM1445" s="785"/>
      <c r="AN1445" s="309">
        <f t="shared" si="5055"/>
        <v>0</v>
      </c>
      <c r="AO1445" s="785"/>
      <c r="AP1445" s="309">
        <f t="shared" si="5056"/>
        <v>0</v>
      </c>
      <c r="AQ1445" s="785"/>
      <c r="AR1445" s="309">
        <f t="shared" si="5057"/>
        <v>0</v>
      </c>
      <c r="AT1445" s="782">
        <f t="shared" si="4926"/>
        <v>0</v>
      </c>
      <c r="AU1445" s="782">
        <f t="shared" si="4927"/>
        <v>0</v>
      </c>
      <c r="AV1445" s="782">
        <f t="shared" si="4928"/>
        <v>0</v>
      </c>
      <c r="AW1445" s="788" t="e">
        <f t="shared" si="4929"/>
        <v>#DIV/0!</v>
      </c>
      <c r="AY1445" s="781">
        <f t="shared" si="4930"/>
        <v>0</v>
      </c>
      <c r="AZ1445" s="777"/>
      <c r="BA1445" s="781">
        <f t="shared" si="4931"/>
        <v>0</v>
      </c>
      <c r="BB1445" s="777"/>
      <c r="BC1445" s="781">
        <f t="shared" si="4932"/>
        <v>0</v>
      </c>
      <c r="BD1445" s="777"/>
      <c r="BE1445" s="781">
        <f t="shared" si="4933"/>
        <v>0</v>
      </c>
      <c r="BF1445" s="777"/>
      <c r="BG1445" s="781">
        <f t="shared" si="4952"/>
        <v>0</v>
      </c>
      <c r="BH1445" s="777"/>
      <c r="BI1445" s="781">
        <f t="shared" si="4953"/>
        <v>0</v>
      </c>
      <c r="BJ1445" s="777"/>
      <c r="BK1445" s="781">
        <f t="shared" si="4954"/>
        <v>0</v>
      </c>
      <c r="BL1445" s="777"/>
      <c r="BM1445" s="781">
        <f t="shared" si="4955"/>
        <v>0</v>
      </c>
      <c r="BN1445" s="777"/>
      <c r="BO1445" s="781">
        <f t="shared" si="4956"/>
        <v>0</v>
      </c>
      <c r="BP1445" s="777"/>
      <c r="BQ1445" s="781">
        <f t="shared" si="4957"/>
        <v>0</v>
      </c>
      <c r="BR1445" s="777"/>
    </row>
    <row r="1446" spans="1:70" outlineLevel="3">
      <c r="A1446" s="6">
        <v>302953</v>
      </c>
      <c r="B1446" s="10"/>
      <c r="C1446" s="121" t="s">
        <v>229</v>
      </c>
      <c r="D1446" s="143" t="s">
        <v>298</v>
      </c>
      <c r="E1446" s="43" t="str">
        <f t="shared" si="5046"/>
        <v>N</v>
      </c>
      <c r="F1446" s="13"/>
      <c r="G1446" s="122" t="s">
        <v>23</v>
      </c>
      <c r="H1446" s="1076"/>
      <c r="I1446" s="1141"/>
      <c r="J1446" s="1142"/>
      <c r="K1446" s="1032">
        <f t="shared" si="5047"/>
        <v>0</v>
      </c>
      <c r="L1446" s="208"/>
      <c r="M1446" s="128"/>
      <c r="N1446" s="409"/>
      <c r="O1446" s="409"/>
      <c r="Q1446" s="684" t="s">
        <v>1887</v>
      </c>
      <c r="R1446" s="692" t="s">
        <v>2005</v>
      </c>
      <c r="T1446" s="680" t="str">
        <f>IF(IF(A1446=0,TRUE(),D1446=IFERROR(VLOOKUP(A1446,Zaplecze_Weryfikacja!A:B,2,FALSE),2))=TRUE(),"Tak","Nie")</f>
        <v>Nie</v>
      </c>
      <c r="U1446" s="681" t="str">
        <f>IF(T1446="Tak"," ",IF(IFERROR(VLOOKUP(A1446,Zaplecze_Weryfikacja!A:B,2,FALSE),"Inny numer Lp")="Inny numer Lp","Inny numer Lp",IF(VLOOKUP(A1446,Zaplecze_Weryfikacja!A:B,2,FALSE)=D1446,"Nieznana przyczyna","Inny opis")))</f>
        <v>Inny numer Lp</v>
      </c>
      <c r="Y1446" s="785"/>
      <c r="Z1446" s="309">
        <f t="shared" si="5048"/>
        <v>0</v>
      </c>
      <c r="AA1446" s="785"/>
      <c r="AB1446" s="309">
        <f t="shared" si="5049"/>
        <v>0</v>
      </c>
      <c r="AC1446" s="785"/>
      <c r="AD1446" s="309">
        <f t="shared" si="5050"/>
        <v>0</v>
      </c>
      <c r="AE1446" s="785"/>
      <c r="AF1446" s="309">
        <f t="shared" si="5051"/>
        <v>0</v>
      </c>
      <c r="AG1446" s="785"/>
      <c r="AH1446" s="309">
        <f t="shared" si="5052"/>
        <v>0</v>
      </c>
      <c r="AI1446" s="785"/>
      <c r="AJ1446" s="309">
        <f t="shared" si="5053"/>
        <v>0</v>
      </c>
      <c r="AK1446" s="785"/>
      <c r="AL1446" s="309">
        <f t="shared" si="5054"/>
        <v>0</v>
      </c>
      <c r="AM1446" s="785"/>
      <c r="AN1446" s="309">
        <f t="shared" si="5055"/>
        <v>0</v>
      </c>
      <c r="AO1446" s="785"/>
      <c r="AP1446" s="309">
        <f t="shared" si="5056"/>
        <v>0</v>
      </c>
      <c r="AQ1446" s="785"/>
      <c r="AR1446" s="309">
        <f t="shared" si="5057"/>
        <v>0</v>
      </c>
      <c r="AT1446" s="782">
        <f t="shared" si="4926"/>
        <v>0</v>
      </c>
      <c r="AU1446" s="782">
        <f t="shared" si="4927"/>
        <v>0</v>
      </c>
      <c r="AV1446" s="782">
        <f t="shared" si="4928"/>
        <v>0</v>
      </c>
      <c r="AW1446" s="788" t="e">
        <f t="shared" si="4929"/>
        <v>#DIV/0!</v>
      </c>
      <c r="AY1446" s="781">
        <f t="shared" si="4930"/>
        <v>0</v>
      </c>
      <c r="AZ1446" s="777"/>
      <c r="BA1446" s="781">
        <f t="shared" si="4931"/>
        <v>0</v>
      </c>
      <c r="BB1446" s="777"/>
      <c r="BC1446" s="781">
        <f t="shared" si="4932"/>
        <v>0</v>
      </c>
      <c r="BD1446" s="777"/>
      <c r="BE1446" s="781">
        <f t="shared" si="4933"/>
        <v>0</v>
      </c>
      <c r="BF1446" s="777"/>
      <c r="BG1446" s="781">
        <f t="shared" si="4952"/>
        <v>0</v>
      </c>
      <c r="BH1446" s="777"/>
      <c r="BI1446" s="781">
        <f t="shared" si="4953"/>
        <v>0</v>
      </c>
      <c r="BJ1446" s="777"/>
      <c r="BK1446" s="781">
        <f t="shared" si="4954"/>
        <v>0</v>
      </c>
      <c r="BL1446" s="777"/>
      <c r="BM1446" s="781">
        <f t="shared" si="4955"/>
        <v>0</v>
      </c>
      <c r="BN1446" s="777"/>
      <c r="BO1446" s="781">
        <f t="shared" si="4956"/>
        <v>0</v>
      </c>
      <c r="BP1446" s="777"/>
      <c r="BQ1446" s="781">
        <f t="shared" si="4957"/>
        <v>0</v>
      </c>
      <c r="BR1446" s="777"/>
    </row>
    <row r="1447" spans="1:70" outlineLevel="3">
      <c r="A1447" s="6">
        <v>302954</v>
      </c>
      <c r="B1447" s="10" t="s">
        <v>3222</v>
      </c>
      <c r="C1447" s="121" t="s">
        <v>229</v>
      </c>
      <c r="D1447" s="143" t="s">
        <v>3350</v>
      </c>
      <c r="E1447" s="43" t="str">
        <f t="shared" ref="E1447" si="5084">IF(H1447&gt;0,"T","N")</f>
        <v>T</v>
      </c>
      <c r="F1447" s="13"/>
      <c r="G1447" s="122" t="s">
        <v>23</v>
      </c>
      <c r="H1447" s="1076">
        <v>19.3</v>
      </c>
      <c r="I1447" s="1141"/>
      <c r="J1447" s="1142"/>
      <c r="K1447" s="1032" t="str">
        <f t="shared" ref="K1447" si="5085">IF(B1447="E","E",$H1447*I1447)</f>
        <v>E</v>
      </c>
      <c r="L1447" s="208"/>
      <c r="M1447" s="128"/>
      <c r="N1447" s="409"/>
      <c r="O1447" s="409"/>
      <c r="Q1447" s="684" t="s">
        <v>1887</v>
      </c>
      <c r="R1447" s="692" t="s">
        <v>2005</v>
      </c>
      <c r="T1447" s="680" t="str">
        <f>IF(IF(A1447=0,TRUE(),D1447=IFERROR(VLOOKUP(A1447,Zaplecze_Weryfikacja!A:B,2,FALSE),2))=TRUE(),"Tak","Nie")</f>
        <v>Nie</v>
      </c>
      <c r="U1447" s="681" t="str">
        <f>IF(T1447="Tak"," ",IF(IFERROR(VLOOKUP(A1447,Zaplecze_Weryfikacja!A:B,2,FALSE),"Inny numer Lp")="Inny numer Lp","Inny numer Lp",IF(VLOOKUP(A1447,Zaplecze_Weryfikacja!A:B,2,FALSE)=D1447,"Nieznana przyczyna","Inny opis")))</f>
        <v>Inny numer Lp</v>
      </c>
      <c r="Y1447" s="785"/>
      <c r="Z1447" s="309" t="str">
        <f t="shared" ref="Z1447" si="5086">IF($B1447="E","E",$H1447*Y1447)</f>
        <v>E</v>
      </c>
      <c r="AA1447" s="785"/>
      <c r="AB1447" s="309" t="str">
        <f t="shared" ref="AB1447" si="5087">IF($B1447="E","E",$H1447*AA1447)</f>
        <v>E</v>
      </c>
      <c r="AC1447" s="785"/>
      <c r="AD1447" s="309" t="str">
        <f t="shared" ref="AD1447" si="5088">IF($B1447="E","E",$H1447*AC1447)</f>
        <v>E</v>
      </c>
      <c r="AE1447" s="785"/>
      <c r="AF1447" s="309" t="str">
        <f t="shared" ref="AF1447" si="5089">IF($B1447="E","E",$H1447*AE1447)</f>
        <v>E</v>
      </c>
      <c r="AG1447" s="785"/>
      <c r="AH1447" s="309" t="str">
        <f t="shared" ref="AH1447" si="5090">IF($B1447="E","E",$H1447*AG1447)</f>
        <v>E</v>
      </c>
      <c r="AI1447" s="785"/>
      <c r="AJ1447" s="309" t="str">
        <f t="shared" ref="AJ1447" si="5091">IF($B1447="E","E",$H1447*AI1447)</f>
        <v>E</v>
      </c>
      <c r="AK1447" s="785"/>
      <c r="AL1447" s="309" t="str">
        <f t="shared" ref="AL1447" si="5092">IF($B1447="E","E",$H1447*AK1447)</f>
        <v>E</v>
      </c>
      <c r="AM1447" s="785"/>
      <c r="AN1447" s="309" t="str">
        <f t="shared" ref="AN1447" si="5093">IF($B1447="E","E",$H1447*AM1447)</f>
        <v>E</v>
      </c>
      <c r="AO1447" s="785"/>
      <c r="AP1447" s="309" t="str">
        <f t="shared" ref="AP1447" si="5094">IF($B1447="E","E",$H1447*AO1447)</f>
        <v>E</v>
      </c>
      <c r="AQ1447" s="785"/>
      <c r="AR1447" s="309" t="str">
        <f t="shared" ref="AR1447" si="5095">IF($B1447="E","E",$H1447*AQ1447)</f>
        <v>E</v>
      </c>
      <c r="AT1447" s="782">
        <f t="shared" ref="AT1447" si="5096">MAX(Z1447,AB1447,AD1447,AF1447,AH1447,AJ1447,AL1447,AN1447,AP1447,AR1447)</f>
        <v>0</v>
      </c>
      <c r="AU1447" s="782">
        <f t="shared" ref="AU1447" si="5097">IF($AU$6=10,MIN(Z1447,AB1447,AD1447,AF1447,AH1447,AJ1447,AL1447,AN1447,AP1447,AR1447),IF($AU$6=9,MIN(Z1447,AB1447,AD1447,AF1447,AH1447,AJ1447,AL1447,AN1447,AP1447),IF($AU$6=8,MIN(Z1447,AB1447,AD1447,AF1447,AH1447,AJ1447,AL1447,AN1447),IF($AU$6=7,MIN(Z1447,AB1447,AD1447,AF1447,AH1447,AJ1447,AL1447),IF($AU$6=6,MIN(Z1447,AB1447,AD1447,AF1447,AH1447,AJ1447),IF($AU$6=5,MIN(Z1447,AB1447,AD1447,AF1447,AH1447),IF($AU$6=4,MIN(Z1447,AB1447,AD1447,AF1447),IF($AU$6=4,MIN(Z1447,AB1447,AD1447,AF1447),IF($AU$6=3,MIN(Z1447,AB1447,AD1447),IF($AU$6=3,MIN(Z1447,AB1447,AD1447),IF($AU$6=2,MIN(Z1447,AB1447),IF($AU$6=1,MIN(Z1447),"Błąd - zła ilośc oferentów"))))))))))))</f>
        <v>0</v>
      </c>
      <c r="AV1447" s="782">
        <f t="shared" ref="AV1447" si="5098">AT1447-AU1447</f>
        <v>0</v>
      </c>
      <c r="AW1447" s="788" t="e">
        <f t="shared" ref="AW1447" si="5099">AT1447/AU1447</f>
        <v>#DIV/0!</v>
      </c>
      <c r="AY1447" s="781">
        <f t="shared" ref="AY1447" si="5100">+AZ1447</f>
        <v>0</v>
      </c>
      <c r="AZ1447" s="777"/>
      <c r="BA1447" s="781">
        <f t="shared" ref="BA1447" si="5101">+BB1447</f>
        <v>0</v>
      </c>
      <c r="BB1447" s="777"/>
      <c r="BC1447" s="781">
        <f t="shared" ref="BC1447" si="5102">+BD1447</f>
        <v>0</v>
      </c>
      <c r="BD1447" s="777"/>
      <c r="BE1447" s="781">
        <f t="shared" ref="BE1447" si="5103">+BF1447</f>
        <v>0</v>
      </c>
      <c r="BF1447" s="777"/>
      <c r="BG1447" s="781">
        <f t="shared" ref="BG1447" si="5104">+BH1447</f>
        <v>0</v>
      </c>
      <c r="BH1447" s="777"/>
      <c r="BI1447" s="781">
        <f t="shared" ref="BI1447" si="5105">+BJ1447</f>
        <v>0</v>
      </c>
      <c r="BJ1447" s="777"/>
      <c r="BK1447" s="781">
        <f t="shared" ref="BK1447" si="5106">+BL1447</f>
        <v>0</v>
      </c>
      <c r="BL1447" s="777"/>
      <c r="BM1447" s="781">
        <f t="shared" ref="BM1447" si="5107">+BN1447</f>
        <v>0</v>
      </c>
      <c r="BN1447" s="777"/>
      <c r="BO1447" s="781">
        <f t="shared" ref="BO1447" si="5108">+BP1447</f>
        <v>0</v>
      </c>
      <c r="BP1447" s="777"/>
      <c r="BQ1447" s="781">
        <f t="shared" ref="BQ1447" si="5109">+BR1447</f>
        <v>0</v>
      </c>
      <c r="BR1447" s="777"/>
    </row>
    <row r="1448" spans="1:70" outlineLevel="3">
      <c r="A1448" s="6"/>
      <c r="B1448" s="121"/>
      <c r="C1448" s="121"/>
      <c r="D1448" s="148"/>
      <c r="E1448" s="122"/>
      <c r="F1448" s="13"/>
      <c r="G1448" s="122"/>
      <c r="H1448" s="1017"/>
      <c r="I1448" s="1006"/>
      <c r="J1448" s="1111"/>
      <c r="K1448" s="1033"/>
      <c r="L1448" s="208"/>
      <c r="M1448" s="128"/>
      <c r="N1448" s="409"/>
      <c r="O1448" s="409"/>
      <c r="Q1448" s="683"/>
      <c r="R1448" s="692"/>
      <c r="T1448" s="680" t="str">
        <f>IF(IF(A1448=0,TRUE(),D1448=IFERROR(VLOOKUP(A1448,Zaplecze_Weryfikacja!A:B,2,FALSE),2))=TRUE(),"Tak","Nie")</f>
        <v>Tak</v>
      </c>
      <c r="U1448" s="681" t="str">
        <f>IF(T1448="Tak"," ",IF(IFERROR(VLOOKUP(A1448,Zaplecze_Weryfikacja!A:B,2,FALSE),"Inny numer Lp")="Inny numer Lp","Inny numer Lp",IF(VLOOKUP(A1448,Zaplecze_Weryfikacja!A:B,2,FALSE)=D1448,"Nieznana przyczyna","Inny opis")))</f>
        <v xml:space="preserve"> </v>
      </c>
      <c r="Y1448" s="785"/>
      <c r="Z1448" s="104"/>
      <c r="AA1448" s="785"/>
      <c r="AB1448" s="104"/>
      <c r="AC1448" s="785"/>
      <c r="AD1448" s="104"/>
      <c r="AE1448" s="785"/>
      <c r="AF1448" s="104"/>
      <c r="AG1448" s="785"/>
      <c r="AH1448" s="104"/>
      <c r="AI1448" s="785"/>
      <c r="AJ1448" s="104"/>
      <c r="AK1448" s="785"/>
      <c r="AL1448" s="104"/>
      <c r="AM1448" s="785"/>
      <c r="AN1448" s="104"/>
      <c r="AO1448" s="785"/>
      <c r="AP1448" s="104"/>
      <c r="AQ1448" s="785"/>
      <c r="AR1448" s="104"/>
      <c r="AT1448" s="782">
        <f t="shared" si="4926"/>
        <v>0</v>
      </c>
      <c r="AU1448" s="782">
        <f t="shared" si="4927"/>
        <v>0</v>
      </c>
      <c r="AV1448" s="782">
        <f t="shared" si="4928"/>
        <v>0</v>
      </c>
      <c r="AW1448" s="788" t="e">
        <f t="shared" si="4929"/>
        <v>#DIV/0!</v>
      </c>
      <c r="AY1448" s="781">
        <f t="shared" si="4930"/>
        <v>0</v>
      </c>
      <c r="AZ1448" s="777"/>
      <c r="BA1448" s="781">
        <f t="shared" si="4931"/>
        <v>0</v>
      </c>
      <c r="BB1448" s="777"/>
      <c r="BC1448" s="781">
        <f t="shared" si="4932"/>
        <v>0</v>
      </c>
      <c r="BD1448" s="777"/>
      <c r="BE1448" s="781">
        <f t="shared" si="4933"/>
        <v>0</v>
      </c>
      <c r="BF1448" s="777"/>
      <c r="BG1448" s="781">
        <f t="shared" si="4952"/>
        <v>0</v>
      </c>
      <c r="BH1448" s="777"/>
      <c r="BI1448" s="781">
        <f t="shared" si="4953"/>
        <v>0</v>
      </c>
      <c r="BJ1448" s="777"/>
      <c r="BK1448" s="781">
        <f t="shared" si="4954"/>
        <v>0</v>
      </c>
      <c r="BL1448" s="777"/>
      <c r="BM1448" s="781">
        <f t="shared" si="4955"/>
        <v>0</v>
      </c>
      <c r="BN1448" s="777"/>
      <c r="BO1448" s="781">
        <f t="shared" si="4956"/>
        <v>0</v>
      </c>
      <c r="BP1448" s="777"/>
      <c r="BQ1448" s="781">
        <f t="shared" si="4957"/>
        <v>0</v>
      </c>
      <c r="BR1448" s="777"/>
    </row>
    <row r="1449" spans="1:70" outlineLevel="3">
      <c r="A1449" s="667"/>
      <c r="B1449" s="668"/>
      <c r="C1449" s="668"/>
      <c r="D1449" s="672" t="s">
        <v>304</v>
      </c>
      <c r="E1449" s="773" t="str">
        <f>IF(COUNTIF(E1450:E1463,"T")=0,"N","T")</f>
        <v>T</v>
      </c>
      <c r="F1449" s="665"/>
      <c r="G1449" s="664"/>
      <c r="H1449" s="1079"/>
      <c r="I1449" s="1065"/>
      <c r="J1449" s="1116"/>
      <c r="K1449" s="1036">
        <f>SUBTOTAL(9,K1450:K1466)</f>
        <v>0</v>
      </c>
      <c r="L1449" s="496"/>
      <c r="M1449" s="657"/>
      <c r="N1449" s="657"/>
      <c r="O1449" s="657"/>
      <c r="Q1449" s="683"/>
      <c r="R1449" s="692"/>
      <c r="T1449" s="680" t="str">
        <f>IF(IF(A1449=0,TRUE(),D1449=IFERROR(VLOOKUP(A1449,Zaplecze_Weryfikacja!A:B,2,FALSE),2))=TRUE(),"Tak","Nie")</f>
        <v>Tak</v>
      </c>
      <c r="U1449" s="681" t="str">
        <f>IF(T1449="Tak"," ",IF(IFERROR(VLOOKUP(A1449,Zaplecze_Weryfikacja!A:B,2,FALSE),"Inny numer Lp")="Inny numer Lp","Inny numer Lp",IF(VLOOKUP(A1449,Zaplecze_Weryfikacja!A:B,2,FALSE)=D1449,"Nieznana przyczyna","Inny opis")))</f>
        <v xml:space="preserve"> </v>
      </c>
      <c r="Y1449" s="785"/>
      <c r="Z1449" s="663">
        <f>SUBTOTAL(9,Z1450:Z1466)</f>
        <v>0</v>
      </c>
      <c r="AA1449" s="785"/>
      <c r="AB1449" s="663">
        <f>SUBTOTAL(9,AB1450:AB1466)</f>
        <v>0</v>
      </c>
      <c r="AC1449" s="785"/>
      <c r="AD1449" s="663">
        <f>SUBTOTAL(9,AD1450:AD1466)</f>
        <v>0</v>
      </c>
      <c r="AE1449" s="785"/>
      <c r="AF1449" s="663">
        <f>SUBTOTAL(9,AF1450:AF1466)</f>
        <v>0</v>
      </c>
      <c r="AG1449" s="785"/>
      <c r="AH1449" s="663">
        <f>SUBTOTAL(9,AH1450:AH1466)</f>
        <v>0</v>
      </c>
      <c r="AI1449" s="785"/>
      <c r="AJ1449" s="663">
        <f>SUBTOTAL(9,AJ1450:AJ1466)</f>
        <v>0</v>
      </c>
      <c r="AK1449" s="785"/>
      <c r="AL1449" s="663">
        <f>SUBTOTAL(9,AL1450:AL1466)</f>
        <v>0</v>
      </c>
      <c r="AM1449" s="785"/>
      <c r="AN1449" s="663">
        <f>SUBTOTAL(9,AN1450:AN1466)</f>
        <v>0</v>
      </c>
      <c r="AO1449" s="785"/>
      <c r="AP1449" s="663">
        <f>SUBTOTAL(9,AP1450:AP1466)</f>
        <v>0</v>
      </c>
      <c r="AQ1449" s="785"/>
      <c r="AR1449" s="663">
        <f>SUBTOTAL(9,AR1450:AR1466)</f>
        <v>0</v>
      </c>
      <c r="AT1449" s="845">
        <f t="shared" si="4926"/>
        <v>0</v>
      </c>
      <c r="AU1449" s="845">
        <f t="shared" si="4927"/>
        <v>0</v>
      </c>
      <c r="AV1449" s="845">
        <f t="shared" si="4928"/>
        <v>0</v>
      </c>
      <c r="AW1449" s="846" t="e">
        <f t="shared" si="4929"/>
        <v>#DIV/0!</v>
      </c>
      <c r="AY1449" s="781">
        <f t="shared" si="4930"/>
        <v>0</v>
      </c>
      <c r="AZ1449" s="847"/>
      <c r="BA1449" s="781">
        <f t="shared" si="4931"/>
        <v>0</v>
      </c>
      <c r="BB1449" s="847"/>
      <c r="BC1449" s="781">
        <f t="shared" si="4932"/>
        <v>0</v>
      </c>
      <c r="BD1449" s="847"/>
      <c r="BE1449" s="781">
        <f t="shared" si="4933"/>
        <v>0</v>
      </c>
      <c r="BF1449" s="847"/>
      <c r="BG1449" s="781">
        <f t="shared" si="4952"/>
        <v>0</v>
      </c>
      <c r="BH1449" s="847"/>
      <c r="BI1449" s="781">
        <f t="shared" si="4953"/>
        <v>0</v>
      </c>
      <c r="BJ1449" s="847"/>
      <c r="BK1449" s="781">
        <f t="shared" si="4954"/>
        <v>0</v>
      </c>
      <c r="BL1449" s="847"/>
      <c r="BM1449" s="781">
        <f t="shared" si="4955"/>
        <v>0</v>
      </c>
      <c r="BN1449" s="847"/>
      <c r="BO1449" s="781">
        <f t="shared" si="4956"/>
        <v>0</v>
      </c>
      <c r="BP1449" s="847"/>
      <c r="BQ1449" s="781">
        <f t="shared" si="4957"/>
        <v>0</v>
      </c>
      <c r="BR1449" s="847"/>
    </row>
    <row r="1450" spans="1:70" outlineLevel="3">
      <c r="A1450" s="6">
        <v>302955</v>
      </c>
      <c r="B1450" s="10"/>
      <c r="C1450" s="121" t="s">
        <v>229</v>
      </c>
      <c r="D1450" s="143" t="s">
        <v>1074</v>
      </c>
      <c r="E1450" s="43" t="str">
        <f t="shared" ref="E1450:E1463" si="5110">IF(H1450&gt;0,"T","N")</f>
        <v>N</v>
      </c>
      <c r="F1450" s="13"/>
      <c r="G1450" s="122" t="s">
        <v>327</v>
      </c>
      <c r="H1450" s="1076"/>
      <c r="I1450" s="1141"/>
      <c r="J1450" s="1142"/>
      <c r="K1450" s="1032">
        <f t="shared" ref="K1450:K1463" si="5111">IF(B1450="E","E",$H1450*I1450)</f>
        <v>0</v>
      </c>
      <c r="L1450" s="208"/>
      <c r="M1450" s="128"/>
      <c r="N1450" s="409"/>
      <c r="O1450" s="409"/>
      <c r="Q1450" s="684" t="s">
        <v>1893</v>
      </c>
      <c r="R1450" s="692" t="s">
        <v>2005</v>
      </c>
      <c r="T1450" s="680" t="str">
        <f>IF(IF(A1450=0,TRUE(),D1450=IFERROR(VLOOKUP(A1450,Zaplecze_Weryfikacja!A:B,2,FALSE),2))=TRUE(),"Tak","Nie")</f>
        <v>Nie</v>
      </c>
      <c r="U1450" s="681" t="str">
        <f>IF(T1450="Tak"," ",IF(IFERROR(VLOOKUP(A1450,Zaplecze_Weryfikacja!A:B,2,FALSE),"Inny numer Lp")="Inny numer Lp","Inny numer Lp",IF(VLOOKUP(A1450,Zaplecze_Weryfikacja!A:B,2,FALSE)=D1450,"Nieznana przyczyna","Inny opis")))</f>
        <v>Inny numer Lp</v>
      </c>
      <c r="Y1450" s="785"/>
      <c r="Z1450" s="309">
        <f t="shared" ref="Z1450:Z1463" si="5112">IF($B1450="E","E",$H1450*Y1450)</f>
        <v>0</v>
      </c>
      <c r="AA1450" s="785"/>
      <c r="AB1450" s="309">
        <f t="shared" ref="AB1450:AB1463" si="5113">IF($B1450="E","E",$H1450*AA1450)</f>
        <v>0</v>
      </c>
      <c r="AC1450" s="785"/>
      <c r="AD1450" s="309">
        <f t="shared" ref="AD1450:AD1463" si="5114">IF($B1450="E","E",$H1450*AC1450)</f>
        <v>0</v>
      </c>
      <c r="AE1450" s="785"/>
      <c r="AF1450" s="309">
        <f t="shared" ref="AF1450:AF1463" si="5115">IF($B1450="E","E",$H1450*AE1450)</f>
        <v>0</v>
      </c>
      <c r="AG1450" s="785"/>
      <c r="AH1450" s="309">
        <f t="shared" ref="AH1450:AH1463" si="5116">IF($B1450="E","E",$H1450*AG1450)</f>
        <v>0</v>
      </c>
      <c r="AI1450" s="785"/>
      <c r="AJ1450" s="309">
        <f t="shared" ref="AJ1450:AJ1463" si="5117">IF($B1450="E","E",$H1450*AI1450)</f>
        <v>0</v>
      </c>
      <c r="AK1450" s="785"/>
      <c r="AL1450" s="309">
        <f t="shared" ref="AL1450:AL1463" si="5118">IF($B1450="E","E",$H1450*AK1450)</f>
        <v>0</v>
      </c>
      <c r="AM1450" s="785"/>
      <c r="AN1450" s="309">
        <f t="shared" ref="AN1450:AN1463" si="5119">IF($B1450="E","E",$H1450*AM1450)</f>
        <v>0</v>
      </c>
      <c r="AO1450" s="785"/>
      <c r="AP1450" s="309">
        <f t="shared" ref="AP1450:AP1463" si="5120">IF($B1450="E","E",$H1450*AO1450)</f>
        <v>0</v>
      </c>
      <c r="AQ1450" s="785"/>
      <c r="AR1450" s="309">
        <f t="shared" ref="AR1450:AR1463" si="5121">IF($B1450="E","E",$H1450*AQ1450)</f>
        <v>0</v>
      </c>
      <c r="AT1450" s="782">
        <f t="shared" si="4926"/>
        <v>0</v>
      </c>
      <c r="AU1450" s="782">
        <f t="shared" si="4927"/>
        <v>0</v>
      </c>
      <c r="AV1450" s="782">
        <f t="shared" si="4928"/>
        <v>0</v>
      </c>
      <c r="AW1450" s="788" t="e">
        <f t="shared" si="4929"/>
        <v>#DIV/0!</v>
      </c>
      <c r="AY1450" s="781">
        <f t="shared" si="4930"/>
        <v>0</v>
      </c>
      <c r="AZ1450" s="777"/>
      <c r="BA1450" s="781">
        <f t="shared" si="4931"/>
        <v>0</v>
      </c>
      <c r="BB1450" s="777"/>
      <c r="BC1450" s="781">
        <f t="shared" si="4932"/>
        <v>0</v>
      </c>
      <c r="BD1450" s="777"/>
      <c r="BE1450" s="781">
        <f t="shared" si="4933"/>
        <v>0</v>
      </c>
      <c r="BF1450" s="777"/>
      <c r="BG1450" s="781">
        <f t="shared" si="4952"/>
        <v>0</v>
      </c>
      <c r="BH1450" s="777"/>
      <c r="BI1450" s="781">
        <f t="shared" si="4953"/>
        <v>0</v>
      </c>
      <c r="BJ1450" s="777"/>
      <c r="BK1450" s="781">
        <f t="shared" si="4954"/>
        <v>0</v>
      </c>
      <c r="BL1450" s="777"/>
      <c r="BM1450" s="781">
        <f t="shared" si="4955"/>
        <v>0</v>
      </c>
      <c r="BN1450" s="777"/>
      <c r="BO1450" s="781">
        <f t="shared" si="4956"/>
        <v>0</v>
      </c>
      <c r="BP1450" s="777"/>
      <c r="BQ1450" s="781">
        <f t="shared" si="4957"/>
        <v>0</v>
      </c>
      <c r="BR1450" s="777"/>
    </row>
    <row r="1451" spans="1:70" outlineLevel="3">
      <c r="A1451" s="6">
        <v>302956</v>
      </c>
      <c r="B1451" s="10"/>
      <c r="C1451" s="121" t="s">
        <v>229</v>
      </c>
      <c r="D1451" s="143" t="s">
        <v>1691</v>
      </c>
      <c r="E1451" s="43" t="str">
        <f t="shared" si="5110"/>
        <v>T</v>
      </c>
      <c r="F1451" s="13" t="s">
        <v>3307</v>
      </c>
      <c r="G1451" s="122" t="s">
        <v>327</v>
      </c>
      <c r="H1451" s="1076">
        <v>4.3</v>
      </c>
      <c r="I1451" s="1141"/>
      <c r="J1451" s="1142"/>
      <c r="K1451" s="1032">
        <f t="shared" si="5111"/>
        <v>0</v>
      </c>
      <c r="L1451" s="208"/>
      <c r="M1451" s="128"/>
      <c r="N1451" s="409"/>
      <c r="O1451" s="409"/>
      <c r="Q1451" s="686" t="s">
        <v>1862</v>
      </c>
      <c r="R1451" s="692" t="s">
        <v>2005</v>
      </c>
      <c r="T1451" s="680" t="str">
        <f>IF(IF(A1451=0,TRUE(),D1451=IFERROR(VLOOKUP(A1451,Zaplecze_Weryfikacja!A:B,2,FALSE),2))=TRUE(),"Tak","Nie")</f>
        <v>Nie</v>
      </c>
      <c r="U1451" s="681" t="str">
        <f>IF(T1451="Tak"," ",IF(IFERROR(VLOOKUP(A1451,Zaplecze_Weryfikacja!A:B,2,FALSE),"Inny numer Lp")="Inny numer Lp","Inny numer Lp",IF(VLOOKUP(A1451,Zaplecze_Weryfikacja!A:B,2,FALSE)=D1451,"Nieznana przyczyna","Inny opis")))</f>
        <v>Inny numer Lp</v>
      </c>
      <c r="Y1451" s="785"/>
      <c r="Z1451" s="309">
        <f t="shared" si="5112"/>
        <v>0</v>
      </c>
      <c r="AA1451" s="785"/>
      <c r="AB1451" s="309">
        <f t="shared" si="5113"/>
        <v>0</v>
      </c>
      <c r="AC1451" s="785"/>
      <c r="AD1451" s="309">
        <f t="shared" si="5114"/>
        <v>0</v>
      </c>
      <c r="AE1451" s="785"/>
      <c r="AF1451" s="309">
        <f t="shared" si="5115"/>
        <v>0</v>
      </c>
      <c r="AG1451" s="785"/>
      <c r="AH1451" s="309">
        <f t="shared" si="5116"/>
        <v>0</v>
      </c>
      <c r="AI1451" s="785"/>
      <c r="AJ1451" s="309">
        <f t="shared" si="5117"/>
        <v>0</v>
      </c>
      <c r="AK1451" s="785"/>
      <c r="AL1451" s="309">
        <f t="shared" si="5118"/>
        <v>0</v>
      </c>
      <c r="AM1451" s="785"/>
      <c r="AN1451" s="309">
        <f t="shared" si="5119"/>
        <v>0</v>
      </c>
      <c r="AO1451" s="785"/>
      <c r="AP1451" s="309">
        <f t="shared" si="5120"/>
        <v>0</v>
      </c>
      <c r="AQ1451" s="785"/>
      <c r="AR1451" s="309">
        <f t="shared" si="5121"/>
        <v>0</v>
      </c>
      <c r="AT1451" s="782">
        <f t="shared" ref="AT1451:AT1517" si="5122">MAX(Z1451,AB1451,AD1451,AF1451,AH1451,AJ1451,AL1451,AN1451,AP1451,AR1451)</f>
        <v>0</v>
      </c>
      <c r="AU1451" s="782">
        <f t="shared" ref="AU1451:AU1517" si="5123">IF($AU$6=10,MIN(Z1451,AB1451,AD1451,AF1451,AH1451,AJ1451,AL1451,AN1451,AP1451,AR1451),IF($AU$6=9,MIN(Z1451,AB1451,AD1451,AF1451,AH1451,AJ1451,AL1451,AN1451,AP1451),IF($AU$6=8,MIN(Z1451,AB1451,AD1451,AF1451,AH1451,AJ1451,AL1451,AN1451),IF($AU$6=7,MIN(Z1451,AB1451,AD1451,AF1451,AH1451,AJ1451,AL1451),IF($AU$6=6,MIN(Z1451,AB1451,AD1451,AF1451,AH1451,AJ1451),IF($AU$6=5,MIN(Z1451,AB1451,AD1451,AF1451,AH1451),IF($AU$6=4,MIN(Z1451,AB1451,AD1451,AF1451),IF($AU$6=4,MIN(Z1451,AB1451,AD1451,AF1451),IF($AU$6=3,MIN(Z1451,AB1451,AD1451),IF($AU$6=3,MIN(Z1451,AB1451,AD1451),IF($AU$6=2,MIN(Z1451,AB1451),IF($AU$6=1,MIN(Z1451),"Błąd - zła ilośc oferentów"))))))))))))</f>
        <v>0</v>
      </c>
      <c r="AV1451" s="782">
        <f t="shared" ref="AV1451:AV1517" si="5124">AT1451-AU1451</f>
        <v>0</v>
      </c>
      <c r="AW1451" s="788" t="e">
        <f t="shared" ref="AW1451:AW1517" si="5125">AT1451/AU1451</f>
        <v>#DIV/0!</v>
      </c>
      <c r="AY1451" s="781">
        <f t="shared" ref="AY1451:AY1517" si="5126">+AZ1451</f>
        <v>0</v>
      </c>
      <c r="AZ1451" s="777"/>
      <c r="BA1451" s="781">
        <f t="shared" ref="BA1451:BA1517" si="5127">+BB1451</f>
        <v>0</v>
      </c>
      <c r="BB1451" s="777"/>
      <c r="BC1451" s="781">
        <f t="shared" ref="BC1451:BC1517" si="5128">+BD1451</f>
        <v>0</v>
      </c>
      <c r="BD1451" s="777"/>
      <c r="BE1451" s="781">
        <f t="shared" ref="BE1451:BE1517" si="5129">+BF1451</f>
        <v>0</v>
      </c>
      <c r="BF1451" s="777"/>
      <c r="BG1451" s="781">
        <f t="shared" ref="BG1451:BG1517" si="5130">+BH1451</f>
        <v>0</v>
      </c>
      <c r="BH1451" s="777"/>
      <c r="BI1451" s="781">
        <f t="shared" ref="BI1451:BI1517" si="5131">+BJ1451</f>
        <v>0</v>
      </c>
      <c r="BJ1451" s="777"/>
      <c r="BK1451" s="781">
        <f t="shared" ref="BK1451:BK1517" si="5132">+BL1451</f>
        <v>0</v>
      </c>
      <c r="BL1451" s="777"/>
      <c r="BM1451" s="781">
        <f t="shared" ref="BM1451:BM1517" si="5133">+BN1451</f>
        <v>0</v>
      </c>
      <c r="BN1451" s="777"/>
      <c r="BO1451" s="781">
        <f t="shared" ref="BO1451:BO1517" si="5134">+BP1451</f>
        <v>0</v>
      </c>
      <c r="BP1451" s="777"/>
      <c r="BQ1451" s="781">
        <f t="shared" ref="BQ1451:BQ1517" si="5135">+BR1451</f>
        <v>0</v>
      </c>
      <c r="BR1451" s="777"/>
    </row>
    <row r="1452" spans="1:70" outlineLevel="3">
      <c r="A1452" s="6">
        <v>302957</v>
      </c>
      <c r="B1452" s="10"/>
      <c r="C1452" s="121" t="s">
        <v>229</v>
      </c>
      <c r="D1452" s="143" t="s">
        <v>64</v>
      </c>
      <c r="E1452" s="43" t="str">
        <f t="shared" si="5110"/>
        <v>T</v>
      </c>
      <c r="F1452" s="13" t="s">
        <v>3095</v>
      </c>
      <c r="G1452" s="122" t="s">
        <v>327</v>
      </c>
      <c r="H1452" s="1076">
        <v>75.400000000000006</v>
      </c>
      <c r="I1452" s="1141"/>
      <c r="J1452" s="1142"/>
      <c r="K1452" s="1032">
        <f t="shared" si="5111"/>
        <v>0</v>
      </c>
      <c r="L1452" s="208"/>
      <c r="M1452" s="128"/>
      <c r="N1452" s="409"/>
      <c r="O1452" s="409"/>
      <c r="Q1452" s="684" t="s">
        <v>1893</v>
      </c>
      <c r="R1452" s="692" t="s">
        <v>2005</v>
      </c>
      <c r="T1452" s="680" t="str">
        <f>IF(IF(A1452=0,TRUE(),D1452=IFERROR(VLOOKUP(A1452,Zaplecze_Weryfikacja!A:B,2,FALSE),2))=TRUE(),"Tak","Nie")</f>
        <v>Nie</v>
      </c>
      <c r="U1452" s="681" t="str">
        <f>IF(T1452="Tak"," ",IF(IFERROR(VLOOKUP(A1452,Zaplecze_Weryfikacja!A:B,2,FALSE),"Inny numer Lp")="Inny numer Lp","Inny numer Lp",IF(VLOOKUP(A1452,Zaplecze_Weryfikacja!A:B,2,FALSE)=D1452,"Nieznana przyczyna","Inny opis")))</f>
        <v>Inny numer Lp</v>
      </c>
      <c r="Y1452" s="785"/>
      <c r="Z1452" s="309">
        <f t="shared" si="5112"/>
        <v>0</v>
      </c>
      <c r="AA1452" s="785"/>
      <c r="AB1452" s="309">
        <f t="shared" si="5113"/>
        <v>0</v>
      </c>
      <c r="AC1452" s="785"/>
      <c r="AD1452" s="309">
        <f t="shared" si="5114"/>
        <v>0</v>
      </c>
      <c r="AE1452" s="785"/>
      <c r="AF1452" s="309">
        <f t="shared" si="5115"/>
        <v>0</v>
      </c>
      <c r="AG1452" s="785"/>
      <c r="AH1452" s="309">
        <f t="shared" si="5116"/>
        <v>0</v>
      </c>
      <c r="AI1452" s="785"/>
      <c r="AJ1452" s="309">
        <f t="shared" si="5117"/>
        <v>0</v>
      </c>
      <c r="AK1452" s="785"/>
      <c r="AL1452" s="309">
        <f t="shared" si="5118"/>
        <v>0</v>
      </c>
      <c r="AM1452" s="785"/>
      <c r="AN1452" s="309">
        <f t="shared" si="5119"/>
        <v>0</v>
      </c>
      <c r="AO1452" s="785"/>
      <c r="AP1452" s="309">
        <f t="shared" si="5120"/>
        <v>0</v>
      </c>
      <c r="AQ1452" s="785"/>
      <c r="AR1452" s="309">
        <f t="shared" si="5121"/>
        <v>0</v>
      </c>
      <c r="AT1452" s="782">
        <f t="shared" si="5122"/>
        <v>0</v>
      </c>
      <c r="AU1452" s="782">
        <f t="shared" si="5123"/>
        <v>0</v>
      </c>
      <c r="AV1452" s="782">
        <f t="shared" si="5124"/>
        <v>0</v>
      </c>
      <c r="AW1452" s="788" t="e">
        <f t="shared" si="5125"/>
        <v>#DIV/0!</v>
      </c>
      <c r="AY1452" s="781">
        <f t="shared" si="5126"/>
        <v>0</v>
      </c>
      <c r="AZ1452" s="777"/>
      <c r="BA1452" s="781">
        <f t="shared" si="5127"/>
        <v>0</v>
      </c>
      <c r="BB1452" s="777"/>
      <c r="BC1452" s="781">
        <f t="shared" si="5128"/>
        <v>0</v>
      </c>
      <c r="BD1452" s="777"/>
      <c r="BE1452" s="781">
        <f t="shared" si="5129"/>
        <v>0</v>
      </c>
      <c r="BF1452" s="777"/>
      <c r="BG1452" s="781">
        <f t="shared" si="5130"/>
        <v>0</v>
      </c>
      <c r="BH1452" s="777"/>
      <c r="BI1452" s="781">
        <f t="shared" si="5131"/>
        <v>0</v>
      </c>
      <c r="BJ1452" s="777"/>
      <c r="BK1452" s="781">
        <f t="shared" si="5132"/>
        <v>0</v>
      </c>
      <c r="BL1452" s="777"/>
      <c r="BM1452" s="781">
        <f t="shared" si="5133"/>
        <v>0</v>
      </c>
      <c r="BN1452" s="777"/>
      <c r="BO1452" s="781">
        <f t="shared" si="5134"/>
        <v>0</v>
      </c>
      <c r="BP1452" s="777"/>
      <c r="BQ1452" s="781">
        <f t="shared" si="5135"/>
        <v>0</v>
      </c>
      <c r="BR1452" s="777"/>
    </row>
    <row r="1453" spans="1:70" outlineLevel="3">
      <c r="A1453" s="6">
        <v>302958</v>
      </c>
      <c r="B1453" s="10" t="s">
        <v>3289</v>
      </c>
      <c r="C1453" s="121" t="s">
        <v>229</v>
      </c>
      <c r="D1453" s="143" t="s">
        <v>3310</v>
      </c>
      <c r="E1453" s="43" t="str">
        <f t="shared" ref="E1453" si="5136">IF(H1453&gt;0,"T","N")</f>
        <v>T</v>
      </c>
      <c r="F1453" s="13" t="s">
        <v>3095</v>
      </c>
      <c r="G1453" s="122" t="s">
        <v>327</v>
      </c>
      <c r="H1453" s="1076">
        <v>33.200000000000003</v>
      </c>
      <c r="I1453" s="1141"/>
      <c r="J1453" s="1142"/>
      <c r="K1453" s="1032" t="str">
        <f t="shared" ref="K1453" si="5137">IF(B1453="E","E",$H1453*I1453)</f>
        <v>E</v>
      </c>
      <c r="L1453" s="208"/>
      <c r="M1453" s="128"/>
      <c r="N1453" s="409"/>
      <c r="O1453" s="409"/>
      <c r="Q1453" s="684" t="s">
        <v>1893</v>
      </c>
      <c r="R1453" s="692" t="s">
        <v>2005</v>
      </c>
      <c r="T1453" s="680" t="str">
        <f>IF(IF(A1453=0,TRUE(),D1453=IFERROR(VLOOKUP(A1453,Zaplecze_Weryfikacja!A:B,2,FALSE),2))=TRUE(),"Tak","Nie")</f>
        <v>Nie</v>
      </c>
      <c r="U1453" s="681" t="str">
        <f>IF(T1453="Tak"," ",IF(IFERROR(VLOOKUP(A1453,Zaplecze_Weryfikacja!A:B,2,FALSE),"Inny numer Lp")="Inny numer Lp","Inny numer Lp",IF(VLOOKUP(A1453,Zaplecze_Weryfikacja!A:B,2,FALSE)=D1453,"Nieznana przyczyna","Inny opis")))</f>
        <v>Inny numer Lp</v>
      </c>
      <c r="Y1453" s="785"/>
      <c r="Z1453" s="309" t="str">
        <f t="shared" ref="Z1453" si="5138">IF($B1453="E","E",$H1453*Y1453)</f>
        <v>E</v>
      </c>
      <c r="AA1453" s="785"/>
      <c r="AB1453" s="309" t="str">
        <f t="shared" ref="AB1453" si="5139">IF($B1453="E","E",$H1453*AA1453)</f>
        <v>E</v>
      </c>
      <c r="AC1453" s="785"/>
      <c r="AD1453" s="309" t="str">
        <f t="shared" ref="AD1453" si="5140">IF($B1453="E","E",$H1453*AC1453)</f>
        <v>E</v>
      </c>
      <c r="AE1453" s="785"/>
      <c r="AF1453" s="309" t="str">
        <f t="shared" ref="AF1453" si="5141">IF($B1453="E","E",$H1453*AE1453)</f>
        <v>E</v>
      </c>
      <c r="AG1453" s="785"/>
      <c r="AH1453" s="309" t="str">
        <f t="shared" ref="AH1453" si="5142">IF($B1453="E","E",$H1453*AG1453)</f>
        <v>E</v>
      </c>
      <c r="AI1453" s="785"/>
      <c r="AJ1453" s="309" t="str">
        <f t="shared" ref="AJ1453" si="5143">IF($B1453="E","E",$H1453*AI1453)</f>
        <v>E</v>
      </c>
      <c r="AK1453" s="785"/>
      <c r="AL1453" s="309" t="str">
        <f t="shared" ref="AL1453" si="5144">IF($B1453="E","E",$H1453*AK1453)</f>
        <v>E</v>
      </c>
      <c r="AM1453" s="785"/>
      <c r="AN1453" s="309" t="str">
        <f t="shared" ref="AN1453" si="5145">IF($B1453="E","E",$H1453*AM1453)</f>
        <v>E</v>
      </c>
      <c r="AO1453" s="785"/>
      <c r="AP1453" s="309" t="str">
        <f t="shared" ref="AP1453" si="5146">IF($B1453="E","E",$H1453*AO1453)</f>
        <v>E</v>
      </c>
      <c r="AQ1453" s="785"/>
      <c r="AR1453" s="309" t="str">
        <f t="shared" ref="AR1453" si="5147">IF($B1453="E","E",$H1453*AQ1453)</f>
        <v>E</v>
      </c>
      <c r="AT1453" s="782">
        <f t="shared" ref="AT1453" si="5148">MAX(Z1453,AB1453,AD1453,AF1453,AH1453,AJ1453,AL1453,AN1453,AP1453,AR1453)</f>
        <v>0</v>
      </c>
      <c r="AU1453" s="782">
        <f t="shared" ref="AU1453" si="5149">IF($AU$6=10,MIN(Z1453,AB1453,AD1453,AF1453,AH1453,AJ1453,AL1453,AN1453,AP1453,AR1453),IF($AU$6=9,MIN(Z1453,AB1453,AD1453,AF1453,AH1453,AJ1453,AL1453,AN1453,AP1453),IF($AU$6=8,MIN(Z1453,AB1453,AD1453,AF1453,AH1453,AJ1453,AL1453,AN1453),IF($AU$6=7,MIN(Z1453,AB1453,AD1453,AF1453,AH1453,AJ1453,AL1453),IF($AU$6=6,MIN(Z1453,AB1453,AD1453,AF1453,AH1453,AJ1453),IF($AU$6=5,MIN(Z1453,AB1453,AD1453,AF1453,AH1453),IF($AU$6=4,MIN(Z1453,AB1453,AD1453,AF1453),IF($AU$6=4,MIN(Z1453,AB1453,AD1453,AF1453),IF($AU$6=3,MIN(Z1453,AB1453,AD1453),IF($AU$6=3,MIN(Z1453,AB1453,AD1453),IF($AU$6=2,MIN(Z1453,AB1453),IF($AU$6=1,MIN(Z1453),"Błąd - zła ilośc oferentów"))))))))))))</f>
        <v>0</v>
      </c>
      <c r="AV1453" s="782">
        <f t="shared" ref="AV1453" si="5150">AT1453-AU1453</f>
        <v>0</v>
      </c>
      <c r="AW1453" s="788" t="e">
        <f t="shared" ref="AW1453" si="5151">AT1453/AU1453</f>
        <v>#DIV/0!</v>
      </c>
      <c r="AY1453" s="781">
        <f t="shared" ref="AY1453" si="5152">+AZ1453</f>
        <v>0</v>
      </c>
      <c r="AZ1453" s="777"/>
      <c r="BA1453" s="781">
        <f t="shared" ref="BA1453" si="5153">+BB1453</f>
        <v>0</v>
      </c>
      <c r="BB1453" s="777"/>
      <c r="BC1453" s="781">
        <f t="shared" ref="BC1453" si="5154">+BD1453</f>
        <v>0</v>
      </c>
      <c r="BD1453" s="777"/>
      <c r="BE1453" s="781">
        <f t="shared" ref="BE1453" si="5155">+BF1453</f>
        <v>0</v>
      </c>
      <c r="BF1453" s="777"/>
      <c r="BG1453" s="781">
        <f t="shared" ref="BG1453" si="5156">+BH1453</f>
        <v>0</v>
      </c>
      <c r="BH1453" s="777"/>
      <c r="BI1453" s="781">
        <f t="shared" ref="BI1453" si="5157">+BJ1453</f>
        <v>0</v>
      </c>
      <c r="BJ1453" s="777"/>
      <c r="BK1453" s="781">
        <f t="shared" ref="BK1453" si="5158">+BL1453</f>
        <v>0</v>
      </c>
      <c r="BL1453" s="777"/>
      <c r="BM1453" s="781">
        <f t="shared" ref="BM1453" si="5159">+BN1453</f>
        <v>0</v>
      </c>
      <c r="BN1453" s="777"/>
      <c r="BO1453" s="781">
        <f t="shared" ref="BO1453" si="5160">+BP1453</f>
        <v>0</v>
      </c>
      <c r="BP1453" s="777"/>
      <c r="BQ1453" s="781">
        <f t="shared" ref="BQ1453" si="5161">+BR1453</f>
        <v>0</v>
      </c>
      <c r="BR1453" s="777"/>
    </row>
    <row r="1454" spans="1:70" outlineLevel="3">
      <c r="A1454" s="6">
        <v>302959</v>
      </c>
      <c r="B1454" s="10"/>
      <c r="C1454" s="121" t="s">
        <v>229</v>
      </c>
      <c r="D1454" s="143" t="s">
        <v>82</v>
      </c>
      <c r="E1454" s="43" t="str">
        <f t="shared" si="5110"/>
        <v>N</v>
      </c>
      <c r="F1454" s="13" t="s">
        <v>311</v>
      </c>
      <c r="G1454" s="122" t="s">
        <v>325</v>
      </c>
      <c r="H1454" s="1076"/>
      <c r="I1454" s="1141"/>
      <c r="J1454" s="1142"/>
      <c r="K1454" s="1032">
        <f t="shared" si="5111"/>
        <v>0</v>
      </c>
      <c r="L1454" s="208"/>
      <c r="M1454" s="128"/>
      <c r="N1454" s="409"/>
      <c r="O1454" s="409"/>
      <c r="Q1454" s="684" t="s">
        <v>1881</v>
      </c>
      <c r="R1454" s="692" t="s">
        <v>2005</v>
      </c>
      <c r="T1454" s="680" t="str">
        <f>IF(IF(A1454=0,TRUE(),D1454=IFERROR(VLOOKUP(A1454,Zaplecze_Weryfikacja!A:B,2,FALSE),2))=TRUE(),"Tak","Nie")</f>
        <v>Nie</v>
      </c>
      <c r="U1454" s="681" t="str">
        <f>IF(T1454="Tak"," ",IF(IFERROR(VLOOKUP(A1454,Zaplecze_Weryfikacja!A:B,2,FALSE),"Inny numer Lp")="Inny numer Lp","Inny numer Lp",IF(VLOOKUP(A1454,Zaplecze_Weryfikacja!A:B,2,FALSE)=D1454,"Nieznana przyczyna","Inny opis")))</f>
        <v>Inny numer Lp</v>
      </c>
      <c r="Y1454" s="785"/>
      <c r="Z1454" s="309">
        <f t="shared" si="5112"/>
        <v>0</v>
      </c>
      <c r="AA1454" s="785"/>
      <c r="AB1454" s="309">
        <f t="shared" si="5113"/>
        <v>0</v>
      </c>
      <c r="AC1454" s="785"/>
      <c r="AD1454" s="309">
        <f t="shared" si="5114"/>
        <v>0</v>
      </c>
      <c r="AE1454" s="785"/>
      <c r="AF1454" s="309">
        <f t="shared" si="5115"/>
        <v>0</v>
      </c>
      <c r="AG1454" s="785"/>
      <c r="AH1454" s="309">
        <f t="shared" si="5116"/>
        <v>0</v>
      </c>
      <c r="AI1454" s="785"/>
      <c r="AJ1454" s="309">
        <f t="shared" si="5117"/>
        <v>0</v>
      </c>
      <c r="AK1454" s="785"/>
      <c r="AL1454" s="309">
        <f t="shared" si="5118"/>
        <v>0</v>
      </c>
      <c r="AM1454" s="785"/>
      <c r="AN1454" s="309">
        <f t="shared" si="5119"/>
        <v>0</v>
      </c>
      <c r="AO1454" s="785"/>
      <c r="AP1454" s="309">
        <f t="shared" si="5120"/>
        <v>0</v>
      </c>
      <c r="AQ1454" s="785"/>
      <c r="AR1454" s="309">
        <f t="shared" si="5121"/>
        <v>0</v>
      </c>
      <c r="AT1454" s="782">
        <f t="shared" si="5122"/>
        <v>0</v>
      </c>
      <c r="AU1454" s="782">
        <f t="shared" si="5123"/>
        <v>0</v>
      </c>
      <c r="AV1454" s="782">
        <f t="shared" si="5124"/>
        <v>0</v>
      </c>
      <c r="AW1454" s="788" t="e">
        <f t="shared" si="5125"/>
        <v>#DIV/0!</v>
      </c>
      <c r="AY1454" s="781">
        <f t="shared" si="5126"/>
        <v>0</v>
      </c>
      <c r="AZ1454" s="777"/>
      <c r="BA1454" s="781">
        <f t="shared" si="5127"/>
        <v>0</v>
      </c>
      <c r="BB1454" s="777"/>
      <c r="BC1454" s="781">
        <f t="shared" si="5128"/>
        <v>0</v>
      </c>
      <c r="BD1454" s="777"/>
      <c r="BE1454" s="781">
        <f t="shared" si="5129"/>
        <v>0</v>
      </c>
      <c r="BF1454" s="777"/>
      <c r="BG1454" s="781">
        <f t="shared" si="5130"/>
        <v>0</v>
      </c>
      <c r="BH1454" s="777"/>
      <c r="BI1454" s="781">
        <f t="shared" si="5131"/>
        <v>0</v>
      </c>
      <c r="BJ1454" s="777"/>
      <c r="BK1454" s="781">
        <f t="shared" si="5132"/>
        <v>0</v>
      </c>
      <c r="BL1454" s="777"/>
      <c r="BM1454" s="781">
        <f t="shared" si="5133"/>
        <v>0</v>
      </c>
      <c r="BN1454" s="777"/>
      <c r="BO1454" s="781">
        <f t="shared" si="5134"/>
        <v>0</v>
      </c>
      <c r="BP1454" s="777"/>
      <c r="BQ1454" s="781">
        <f t="shared" si="5135"/>
        <v>0</v>
      </c>
      <c r="BR1454" s="777"/>
    </row>
    <row r="1455" spans="1:70" outlineLevel="3">
      <c r="A1455" s="6">
        <v>302960</v>
      </c>
      <c r="B1455" s="10"/>
      <c r="C1455" s="121" t="s">
        <v>229</v>
      </c>
      <c r="D1455" s="212" t="s">
        <v>277</v>
      </c>
      <c r="E1455" s="43" t="str">
        <f t="shared" si="5110"/>
        <v>T</v>
      </c>
      <c r="F1455" s="13" t="s">
        <v>311</v>
      </c>
      <c r="G1455" s="122" t="s">
        <v>325</v>
      </c>
      <c r="H1455" s="1076">
        <v>1</v>
      </c>
      <c r="I1455" s="1141"/>
      <c r="J1455" s="1142"/>
      <c r="K1455" s="1032">
        <f t="shared" si="5111"/>
        <v>0</v>
      </c>
      <c r="L1455" s="208"/>
      <c r="M1455" s="128"/>
      <c r="N1455" s="409"/>
      <c r="O1455" s="409"/>
      <c r="Q1455" s="684" t="s">
        <v>1881</v>
      </c>
      <c r="R1455" s="692" t="s">
        <v>2005</v>
      </c>
      <c r="T1455" s="680" t="str">
        <f>IF(IF(A1455=0,TRUE(),D1455=IFERROR(VLOOKUP(A1455,Zaplecze_Weryfikacja!A:B,2,FALSE),2))=TRUE(),"Tak","Nie")</f>
        <v>Nie</v>
      </c>
      <c r="U1455" s="681" t="str">
        <f>IF(T1455="Tak"," ",IF(IFERROR(VLOOKUP(A1455,Zaplecze_Weryfikacja!A:B,2,FALSE),"Inny numer Lp")="Inny numer Lp","Inny numer Lp",IF(VLOOKUP(A1455,Zaplecze_Weryfikacja!A:B,2,FALSE)=D1455,"Nieznana przyczyna","Inny opis")))</f>
        <v>Inny numer Lp</v>
      </c>
      <c r="Y1455" s="785"/>
      <c r="Z1455" s="309">
        <f t="shared" si="5112"/>
        <v>0</v>
      </c>
      <c r="AA1455" s="785"/>
      <c r="AB1455" s="309">
        <f t="shared" si="5113"/>
        <v>0</v>
      </c>
      <c r="AC1455" s="785"/>
      <c r="AD1455" s="309">
        <f t="shared" si="5114"/>
        <v>0</v>
      </c>
      <c r="AE1455" s="785"/>
      <c r="AF1455" s="309">
        <f t="shared" si="5115"/>
        <v>0</v>
      </c>
      <c r="AG1455" s="785"/>
      <c r="AH1455" s="309">
        <f t="shared" si="5116"/>
        <v>0</v>
      </c>
      <c r="AI1455" s="785"/>
      <c r="AJ1455" s="309">
        <f t="shared" si="5117"/>
        <v>0</v>
      </c>
      <c r="AK1455" s="785"/>
      <c r="AL1455" s="309">
        <f t="shared" si="5118"/>
        <v>0</v>
      </c>
      <c r="AM1455" s="785"/>
      <c r="AN1455" s="309">
        <f t="shared" si="5119"/>
        <v>0</v>
      </c>
      <c r="AO1455" s="785"/>
      <c r="AP1455" s="309">
        <f t="shared" si="5120"/>
        <v>0</v>
      </c>
      <c r="AQ1455" s="785"/>
      <c r="AR1455" s="309">
        <f t="shared" si="5121"/>
        <v>0</v>
      </c>
      <c r="AT1455" s="782">
        <f t="shared" si="5122"/>
        <v>0</v>
      </c>
      <c r="AU1455" s="782">
        <f t="shared" si="5123"/>
        <v>0</v>
      </c>
      <c r="AV1455" s="782">
        <f t="shared" si="5124"/>
        <v>0</v>
      </c>
      <c r="AW1455" s="788" t="e">
        <f t="shared" si="5125"/>
        <v>#DIV/0!</v>
      </c>
      <c r="AY1455" s="781">
        <f t="shared" si="5126"/>
        <v>0</v>
      </c>
      <c r="AZ1455" s="777"/>
      <c r="BA1455" s="781">
        <f t="shared" si="5127"/>
        <v>0</v>
      </c>
      <c r="BB1455" s="777"/>
      <c r="BC1455" s="781">
        <f t="shared" si="5128"/>
        <v>0</v>
      </c>
      <c r="BD1455" s="777"/>
      <c r="BE1455" s="781">
        <f t="shared" si="5129"/>
        <v>0</v>
      </c>
      <c r="BF1455" s="777"/>
      <c r="BG1455" s="781">
        <f t="shared" si="5130"/>
        <v>0</v>
      </c>
      <c r="BH1455" s="777"/>
      <c r="BI1455" s="781">
        <f t="shared" si="5131"/>
        <v>0</v>
      </c>
      <c r="BJ1455" s="777"/>
      <c r="BK1455" s="781">
        <f t="shared" si="5132"/>
        <v>0</v>
      </c>
      <c r="BL1455" s="777"/>
      <c r="BM1455" s="781">
        <f t="shared" si="5133"/>
        <v>0</v>
      </c>
      <c r="BN1455" s="777"/>
      <c r="BO1455" s="781">
        <f t="shared" si="5134"/>
        <v>0</v>
      </c>
      <c r="BP1455" s="777"/>
      <c r="BQ1455" s="781">
        <f t="shared" si="5135"/>
        <v>0</v>
      </c>
      <c r="BR1455" s="777"/>
    </row>
    <row r="1456" spans="1:70" outlineLevel="3">
      <c r="A1456" s="6">
        <v>302961</v>
      </c>
      <c r="B1456" s="10"/>
      <c r="C1456" s="121" t="s">
        <v>229</v>
      </c>
      <c r="D1456" s="212" t="s">
        <v>196</v>
      </c>
      <c r="E1456" s="43" t="str">
        <f t="shared" si="5110"/>
        <v>N</v>
      </c>
      <c r="F1456" s="13" t="s">
        <v>311</v>
      </c>
      <c r="G1456" s="122" t="s">
        <v>325</v>
      </c>
      <c r="H1456" s="1076"/>
      <c r="I1456" s="1141"/>
      <c r="J1456" s="1142"/>
      <c r="K1456" s="1032">
        <f t="shared" si="5111"/>
        <v>0</v>
      </c>
      <c r="L1456" s="208"/>
      <c r="M1456" s="128"/>
      <c r="N1456" s="409"/>
      <c r="O1456" s="409"/>
      <c r="Q1456" s="684" t="s">
        <v>1881</v>
      </c>
      <c r="R1456" s="692" t="s">
        <v>2005</v>
      </c>
      <c r="T1456" s="680" t="str">
        <f>IF(IF(A1456=0,TRUE(),D1456=IFERROR(VLOOKUP(A1456,Zaplecze_Weryfikacja!A:B,2,FALSE),2))=TRUE(),"Tak","Nie")</f>
        <v>Nie</v>
      </c>
      <c r="U1456" s="681" t="str">
        <f>IF(T1456="Tak"," ",IF(IFERROR(VLOOKUP(A1456,Zaplecze_Weryfikacja!A:B,2,FALSE),"Inny numer Lp")="Inny numer Lp","Inny numer Lp",IF(VLOOKUP(A1456,Zaplecze_Weryfikacja!A:B,2,FALSE)=D1456,"Nieznana przyczyna","Inny opis")))</f>
        <v>Inny numer Lp</v>
      </c>
      <c r="Y1456" s="785"/>
      <c r="Z1456" s="309">
        <f t="shared" si="5112"/>
        <v>0</v>
      </c>
      <c r="AA1456" s="785"/>
      <c r="AB1456" s="309">
        <f t="shared" si="5113"/>
        <v>0</v>
      </c>
      <c r="AC1456" s="785"/>
      <c r="AD1456" s="309">
        <f t="shared" si="5114"/>
        <v>0</v>
      </c>
      <c r="AE1456" s="785"/>
      <c r="AF1456" s="309">
        <f t="shared" si="5115"/>
        <v>0</v>
      </c>
      <c r="AG1456" s="785"/>
      <c r="AH1456" s="309">
        <f t="shared" si="5116"/>
        <v>0</v>
      </c>
      <c r="AI1456" s="785"/>
      <c r="AJ1456" s="309">
        <f t="shared" si="5117"/>
        <v>0</v>
      </c>
      <c r="AK1456" s="785"/>
      <c r="AL1456" s="309">
        <f t="shared" si="5118"/>
        <v>0</v>
      </c>
      <c r="AM1456" s="785"/>
      <c r="AN1456" s="309">
        <f t="shared" si="5119"/>
        <v>0</v>
      </c>
      <c r="AO1456" s="785"/>
      <c r="AP1456" s="309">
        <f t="shared" si="5120"/>
        <v>0</v>
      </c>
      <c r="AQ1456" s="785"/>
      <c r="AR1456" s="309">
        <f t="shared" si="5121"/>
        <v>0</v>
      </c>
      <c r="AT1456" s="782">
        <f t="shared" si="5122"/>
        <v>0</v>
      </c>
      <c r="AU1456" s="782">
        <f t="shared" si="5123"/>
        <v>0</v>
      </c>
      <c r="AV1456" s="782">
        <f t="shared" si="5124"/>
        <v>0</v>
      </c>
      <c r="AW1456" s="788" t="e">
        <f t="shared" si="5125"/>
        <v>#DIV/0!</v>
      </c>
      <c r="AY1456" s="781">
        <f t="shared" si="5126"/>
        <v>0</v>
      </c>
      <c r="AZ1456" s="777"/>
      <c r="BA1456" s="781">
        <f t="shared" si="5127"/>
        <v>0</v>
      </c>
      <c r="BB1456" s="777"/>
      <c r="BC1456" s="781">
        <f t="shared" si="5128"/>
        <v>0</v>
      </c>
      <c r="BD1456" s="777"/>
      <c r="BE1456" s="781">
        <f t="shared" si="5129"/>
        <v>0</v>
      </c>
      <c r="BF1456" s="777"/>
      <c r="BG1456" s="781">
        <f t="shared" si="5130"/>
        <v>0</v>
      </c>
      <c r="BH1456" s="777"/>
      <c r="BI1456" s="781">
        <f t="shared" si="5131"/>
        <v>0</v>
      </c>
      <c r="BJ1456" s="777"/>
      <c r="BK1456" s="781">
        <f t="shared" si="5132"/>
        <v>0</v>
      </c>
      <c r="BL1456" s="777"/>
      <c r="BM1456" s="781">
        <f t="shared" si="5133"/>
        <v>0</v>
      </c>
      <c r="BN1456" s="777"/>
      <c r="BO1456" s="781">
        <f t="shared" si="5134"/>
        <v>0</v>
      </c>
      <c r="BP1456" s="777"/>
      <c r="BQ1456" s="781">
        <f t="shared" si="5135"/>
        <v>0</v>
      </c>
      <c r="BR1456" s="777"/>
    </row>
    <row r="1457" spans="1:70" outlineLevel="3">
      <c r="A1457" s="6">
        <v>302962</v>
      </c>
      <c r="B1457" s="10"/>
      <c r="C1457" s="121" t="s">
        <v>229</v>
      </c>
      <c r="D1457" s="198" t="s">
        <v>1033</v>
      </c>
      <c r="E1457" s="43" t="str">
        <f t="shared" si="5110"/>
        <v>N</v>
      </c>
      <c r="F1457" s="13"/>
      <c r="G1457" s="122" t="s">
        <v>325</v>
      </c>
      <c r="H1457" s="1076"/>
      <c r="I1457" s="1141"/>
      <c r="J1457" s="1142"/>
      <c r="K1457" s="1032">
        <f t="shared" si="5111"/>
        <v>0</v>
      </c>
      <c r="L1457" s="208"/>
      <c r="M1457" s="128"/>
      <c r="N1457" s="409"/>
      <c r="O1457" s="409"/>
      <c r="Q1457" s="684" t="s">
        <v>1890</v>
      </c>
      <c r="R1457" s="692" t="s">
        <v>2005</v>
      </c>
      <c r="T1457" s="680" t="str">
        <f>IF(IF(A1457=0,TRUE(),D1457=IFERROR(VLOOKUP(A1457,Zaplecze_Weryfikacja!A:B,2,FALSE),2))=TRUE(),"Tak","Nie")</f>
        <v>Nie</v>
      </c>
      <c r="U1457" s="681" t="str">
        <f>IF(T1457="Tak"," ",IF(IFERROR(VLOOKUP(A1457,Zaplecze_Weryfikacja!A:B,2,FALSE),"Inny numer Lp")="Inny numer Lp","Inny numer Lp",IF(VLOOKUP(A1457,Zaplecze_Weryfikacja!A:B,2,FALSE)=D1457,"Nieznana przyczyna","Inny opis")))</f>
        <v>Inny numer Lp</v>
      </c>
      <c r="Y1457" s="785"/>
      <c r="Z1457" s="309">
        <f t="shared" si="5112"/>
        <v>0</v>
      </c>
      <c r="AA1457" s="785"/>
      <c r="AB1457" s="309">
        <f t="shared" si="5113"/>
        <v>0</v>
      </c>
      <c r="AC1457" s="785"/>
      <c r="AD1457" s="309">
        <f t="shared" si="5114"/>
        <v>0</v>
      </c>
      <c r="AE1457" s="785"/>
      <c r="AF1457" s="309">
        <f t="shared" si="5115"/>
        <v>0</v>
      </c>
      <c r="AG1457" s="785"/>
      <c r="AH1457" s="309">
        <f t="shared" si="5116"/>
        <v>0</v>
      </c>
      <c r="AI1457" s="785"/>
      <c r="AJ1457" s="309">
        <f t="shared" si="5117"/>
        <v>0</v>
      </c>
      <c r="AK1457" s="785"/>
      <c r="AL1457" s="309">
        <f t="shared" si="5118"/>
        <v>0</v>
      </c>
      <c r="AM1457" s="785"/>
      <c r="AN1457" s="309">
        <f t="shared" si="5119"/>
        <v>0</v>
      </c>
      <c r="AO1457" s="785"/>
      <c r="AP1457" s="309">
        <f t="shared" si="5120"/>
        <v>0</v>
      </c>
      <c r="AQ1457" s="785"/>
      <c r="AR1457" s="309">
        <f t="shared" si="5121"/>
        <v>0</v>
      </c>
      <c r="AT1457" s="782">
        <f t="shared" si="5122"/>
        <v>0</v>
      </c>
      <c r="AU1457" s="782">
        <f t="shared" si="5123"/>
        <v>0</v>
      </c>
      <c r="AV1457" s="782">
        <f t="shared" si="5124"/>
        <v>0</v>
      </c>
      <c r="AW1457" s="788" t="e">
        <f t="shared" si="5125"/>
        <v>#DIV/0!</v>
      </c>
      <c r="AY1457" s="781">
        <f t="shared" si="5126"/>
        <v>0</v>
      </c>
      <c r="AZ1457" s="777"/>
      <c r="BA1457" s="781">
        <f t="shared" si="5127"/>
        <v>0</v>
      </c>
      <c r="BB1457" s="777"/>
      <c r="BC1457" s="781">
        <f t="shared" si="5128"/>
        <v>0</v>
      </c>
      <c r="BD1457" s="777"/>
      <c r="BE1457" s="781">
        <f t="shared" si="5129"/>
        <v>0</v>
      </c>
      <c r="BF1457" s="777"/>
      <c r="BG1457" s="781">
        <f t="shared" si="5130"/>
        <v>0</v>
      </c>
      <c r="BH1457" s="777"/>
      <c r="BI1457" s="781">
        <f t="shared" si="5131"/>
        <v>0</v>
      </c>
      <c r="BJ1457" s="777"/>
      <c r="BK1457" s="781">
        <f t="shared" si="5132"/>
        <v>0</v>
      </c>
      <c r="BL1457" s="777"/>
      <c r="BM1457" s="781">
        <f t="shared" si="5133"/>
        <v>0</v>
      </c>
      <c r="BN1457" s="777"/>
      <c r="BO1457" s="781">
        <f t="shared" si="5134"/>
        <v>0</v>
      </c>
      <c r="BP1457" s="777"/>
      <c r="BQ1457" s="781">
        <f t="shared" si="5135"/>
        <v>0</v>
      </c>
      <c r="BR1457" s="777"/>
    </row>
    <row r="1458" spans="1:70" outlineLevel="3">
      <c r="A1458" s="6">
        <v>302963</v>
      </c>
      <c r="B1458" s="10"/>
      <c r="C1458" s="121" t="s">
        <v>229</v>
      </c>
      <c r="D1458" s="33" t="s">
        <v>938</v>
      </c>
      <c r="E1458" s="43" t="str">
        <f t="shared" si="5110"/>
        <v>N</v>
      </c>
      <c r="F1458" s="13"/>
      <c r="G1458" s="122" t="s">
        <v>327</v>
      </c>
      <c r="H1458" s="1076"/>
      <c r="I1458" s="1141"/>
      <c r="J1458" s="1142"/>
      <c r="K1458" s="1032">
        <f t="shared" si="5111"/>
        <v>0</v>
      </c>
      <c r="L1458" s="208"/>
      <c r="M1458" s="128"/>
      <c r="N1458" s="409"/>
      <c r="O1458" s="409"/>
      <c r="Q1458" s="684" t="s">
        <v>1887</v>
      </c>
      <c r="R1458" s="692" t="s">
        <v>2005</v>
      </c>
      <c r="T1458" s="680" t="str">
        <f>IF(IF(A1458=0,TRUE(),D1458=IFERROR(VLOOKUP(A1458,Zaplecze_Weryfikacja!A:B,2,FALSE),2))=TRUE(),"Tak","Nie")</f>
        <v>Nie</v>
      </c>
      <c r="U1458" s="681" t="str">
        <f>IF(T1458="Tak"," ",IF(IFERROR(VLOOKUP(A1458,Zaplecze_Weryfikacja!A:B,2,FALSE),"Inny numer Lp")="Inny numer Lp","Inny numer Lp",IF(VLOOKUP(A1458,Zaplecze_Weryfikacja!A:B,2,FALSE)=D1458,"Nieznana przyczyna","Inny opis")))</f>
        <v>Inny numer Lp</v>
      </c>
      <c r="Y1458" s="785"/>
      <c r="Z1458" s="309">
        <f t="shared" si="5112"/>
        <v>0</v>
      </c>
      <c r="AA1458" s="785"/>
      <c r="AB1458" s="309">
        <f t="shared" si="5113"/>
        <v>0</v>
      </c>
      <c r="AC1458" s="785"/>
      <c r="AD1458" s="309">
        <f t="shared" si="5114"/>
        <v>0</v>
      </c>
      <c r="AE1458" s="785"/>
      <c r="AF1458" s="309">
        <f t="shared" si="5115"/>
        <v>0</v>
      </c>
      <c r="AG1458" s="785"/>
      <c r="AH1458" s="309">
        <f t="shared" si="5116"/>
        <v>0</v>
      </c>
      <c r="AI1458" s="785"/>
      <c r="AJ1458" s="309">
        <f t="shared" si="5117"/>
        <v>0</v>
      </c>
      <c r="AK1458" s="785"/>
      <c r="AL1458" s="309">
        <f t="shared" si="5118"/>
        <v>0</v>
      </c>
      <c r="AM1458" s="785"/>
      <c r="AN1458" s="309">
        <f t="shared" si="5119"/>
        <v>0</v>
      </c>
      <c r="AO1458" s="785"/>
      <c r="AP1458" s="309">
        <f t="shared" si="5120"/>
        <v>0</v>
      </c>
      <c r="AQ1458" s="785"/>
      <c r="AR1458" s="309">
        <f t="shared" si="5121"/>
        <v>0</v>
      </c>
      <c r="AT1458" s="782">
        <f t="shared" si="5122"/>
        <v>0</v>
      </c>
      <c r="AU1458" s="782">
        <f t="shared" si="5123"/>
        <v>0</v>
      </c>
      <c r="AV1458" s="782">
        <f t="shared" si="5124"/>
        <v>0</v>
      </c>
      <c r="AW1458" s="788" t="e">
        <f t="shared" si="5125"/>
        <v>#DIV/0!</v>
      </c>
      <c r="AY1458" s="781">
        <f t="shared" si="5126"/>
        <v>0</v>
      </c>
      <c r="AZ1458" s="777"/>
      <c r="BA1458" s="781">
        <f t="shared" si="5127"/>
        <v>0</v>
      </c>
      <c r="BB1458" s="777"/>
      <c r="BC1458" s="781">
        <f t="shared" si="5128"/>
        <v>0</v>
      </c>
      <c r="BD1458" s="777"/>
      <c r="BE1458" s="781">
        <f t="shared" si="5129"/>
        <v>0</v>
      </c>
      <c r="BF1458" s="777"/>
      <c r="BG1458" s="781">
        <f t="shared" si="5130"/>
        <v>0</v>
      </c>
      <c r="BH1458" s="777"/>
      <c r="BI1458" s="781">
        <f t="shared" si="5131"/>
        <v>0</v>
      </c>
      <c r="BJ1458" s="777"/>
      <c r="BK1458" s="781">
        <f t="shared" si="5132"/>
        <v>0</v>
      </c>
      <c r="BL1458" s="777"/>
      <c r="BM1458" s="781">
        <f t="shared" si="5133"/>
        <v>0</v>
      </c>
      <c r="BN1458" s="777"/>
      <c r="BO1458" s="781">
        <f t="shared" si="5134"/>
        <v>0</v>
      </c>
      <c r="BP1458" s="777"/>
      <c r="BQ1458" s="781">
        <f t="shared" si="5135"/>
        <v>0</v>
      </c>
      <c r="BR1458" s="777"/>
    </row>
    <row r="1459" spans="1:70" outlineLevel="3">
      <c r="A1459" s="6">
        <v>302964</v>
      </c>
      <c r="B1459" s="10"/>
      <c r="C1459" s="121" t="s">
        <v>229</v>
      </c>
      <c r="D1459" s="143" t="s">
        <v>246</v>
      </c>
      <c r="E1459" s="43" t="str">
        <f t="shared" si="5110"/>
        <v>N</v>
      </c>
      <c r="F1459" s="13"/>
      <c r="G1459" s="122" t="s">
        <v>327</v>
      </c>
      <c r="H1459" s="1076"/>
      <c r="I1459" s="1141"/>
      <c r="J1459" s="1142"/>
      <c r="K1459" s="1032">
        <f t="shared" si="5111"/>
        <v>0</v>
      </c>
      <c r="L1459" s="208"/>
      <c r="M1459" s="128"/>
      <c r="N1459" s="409"/>
      <c r="O1459" s="409"/>
      <c r="Q1459" s="684" t="s">
        <v>1889</v>
      </c>
      <c r="R1459" s="692" t="s">
        <v>2005</v>
      </c>
      <c r="T1459" s="680" t="str">
        <f>IF(IF(A1459=0,TRUE(),D1459=IFERROR(VLOOKUP(A1459,Zaplecze_Weryfikacja!A:B,2,FALSE),2))=TRUE(),"Tak","Nie")</f>
        <v>Nie</v>
      </c>
      <c r="U1459" s="681" t="str">
        <f>IF(T1459="Tak"," ",IF(IFERROR(VLOOKUP(A1459,Zaplecze_Weryfikacja!A:B,2,FALSE),"Inny numer Lp")="Inny numer Lp","Inny numer Lp",IF(VLOOKUP(A1459,Zaplecze_Weryfikacja!A:B,2,FALSE)=D1459,"Nieznana przyczyna","Inny opis")))</f>
        <v>Inny numer Lp</v>
      </c>
      <c r="Y1459" s="785"/>
      <c r="Z1459" s="309">
        <f t="shared" si="5112"/>
        <v>0</v>
      </c>
      <c r="AA1459" s="785"/>
      <c r="AB1459" s="309">
        <f t="shared" si="5113"/>
        <v>0</v>
      </c>
      <c r="AC1459" s="785"/>
      <c r="AD1459" s="309">
        <f t="shared" si="5114"/>
        <v>0</v>
      </c>
      <c r="AE1459" s="785"/>
      <c r="AF1459" s="309">
        <f t="shared" si="5115"/>
        <v>0</v>
      </c>
      <c r="AG1459" s="785"/>
      <c r="AH1459" s="309">
        <f t="shared" si="5116"/>
        <v>0</v>
      </c>
      <c r="AI1459" s="785"/>
      <c r="AJ1459" s="309">
        <f t="shared" si="5117"/>
        <v>0</v>
      </c>
      <c r="AK1459" s="785"/>
      <c r="AL1459" s="309">
        <f t="shared" si="5118"/>
        <v>0</v>
      </c>
      <c r="AM1459" s="785"/>
      <c r="AN1459" s="309">
        <f t="shared" si="5119"/>
        <v>0</v>
      </c>
      <c r="AO1459" s="785"/>
      <c r="AP1459" s="309">
        <f t="shared" si="5120"/>
        <v>0</v>
      </c>
      <c r="AQ1459" s="785"/>
      <c r="AR1459" s="309">
        <f t="shared" si="5121"/>
        <v>0</v>
      </c>
      <c r="AT1459" s="782">
        <f t="shared" si="5122"/>
        <v>0</v>
      </c>
      <c r="AU1459" s="782">
        <f t="shared" si="5123"/>
        <v>0</v>
      </c>
      <c r="AV1459" s="782">
        <f t="shared" si="5124"/>
        <v>0</v>
      </c>
      <c r="AW1459" s="788" t="e">
        <f t="shared" si="5125"/>
        <v>#DIV/0!</v>
      </c>
      <c r="AY1459" s="781">
        <f t="shared" si="5126"/>
        <v>0</v>
      </c>
      <c r="AZ1459" s="777"/>
      <c r="BA1459" s="781">
        <f t="shared" si="5127"/>
        <v>0</v>
      </c>
      <c r="BB1459" s="777"/>
      <c r="BC1459" s="781">
        <f t="shared" si="5128"/>
        <v>0</v>
      </c>
      <c r="BD1459" s="777"/>
      <c r="BE1459" s="781">
        <f t="shared" si="5129"/>
        <v>0</v>
      </c>
      <c r="BF1459" s="777"/>
      <c r="BG1459" s="781">
        <f t="shared" si="5130"/>
        <v>0</v>
      </c>
      <c r="BH1459" s="777"/>
      <c r="BI1459" s="781">
        <f t="shared" si="5131"/>
        <v>0</v>
      </c>
      <c r="BJ1459" s="777"/>
      <c r="BK1459" s="781">
        <f t="shared" si="5132"/>
        <v>0</v>
      </c>
      <c r="BL1459" s="777"/>
      <c r="BM1459" s="781">
        <f t="shared" si="5133"/>
        <v>0</v>
      </c>
      <c r="BN1459" s="777"/>
      <c r="BO1459" s="781">
        <f t="shared" si="5134"/>
        <v>0</v>
      </c>
      <c r="BP1459" s="777"/>
      <c r="BQ1459" s="781">
        <f t="shared" si="5135"/>
        <v>0</v>
      </c>
      <c r="BR1459" s="777"/>
    </row>
    <row r="1460" spans="1:70" outlineLevel="3">
      <c r="A1460" s="6">
        <v>302965</v>
      </c>
      <c r="B1460" s="10"/>
      <c r="C1460" s="121" t="s">
        <v>229</v>
      </c>
      <c r="D1460" s="143" t="s">
        <v>297</v>
      </c>
      <c r="E1460" s="43" t="str">
        <f t="shared" si="5110"/>
        <v>T</v>
      </c>
      <c r="F1460" s="13"/>
      <c r="G1460" s="122" t="s">
        <v>327</v>
      </c>
      <c r="H1460" s="1076">
        <v>4.3</v>
      </c>
      <c r="I1460" s="1141"/>
      <c r="J1460" s="1142"/>
      <c r="K1460" s="1032">
        <f t="shared" si="5111"/>
        <v>0</v>
      </c>
      <c r="L1460" s="208"/>
      <c r="M1460" s="128"/>
      <c r="N1460" s="409"/>
      <c r="O1460" s="409"/>
      <c r="Q1460" s="684" t="s">
        <v>1888</v>
      </c>
      <c r="R1460" s="692" t="s">
        <v>2005</v>
      </c>
      <c r="T1460" s="680" t="str">
        <f>IF(IF(A1460=0,TRUE(),D1460=IFERROR(VLOOKUP(A1460,Zaplecze_Weryfikacja!A:B,2,FALSE),2))=TRUE(),"Tak","Nie")</f>
        <v>Nie</v>
      </c>
      <c r="U1460" s="681" t="str">
        <f>IF(T1460="Tak"," ",IF(IFERROR(VLOOKUP(A1460,Zaplecze_Weryfikacja!A:B,2,FALSE),"Inny numer Lp")="Inny numer Lp","Inny numer Lp",IF(VLOOKUP(A1460,Zaplecze_Weryfikacja!A:B,2,FALSE)=D1460,"Nieznana przyczyna","Inny opis")))</f>
        <v>Inny numer Lp</v>
      </c>
      <c r="Y1460" s="785"/>
      <c r="Z1460" s="309">
        <f t="shared" si="5112"/>
        <v>0</v>
      </c>
      <c r="AA1460" s="785"/>
      <c r="AB1460" s="309">
        <f t="shared" si="5113"/>
        <v>0</v>
      </c>
      <c r="AC1460" s="785"/>
      <c r="AD1460" s="309">
        <f t="shared" si="5114"/>
        <v>0</v>
      </c>
      <c r="AE1460" s="785"/>
      <c r="AF1460" s="309">
        <f t="shared" si="5115"/>
        <v>0</v>
      </c>
      <c r="AG1460" s="785"/>
      <c r="AH1460" s="309">
        <f t="shared" si="5116"/>
        <v>0</v>
      </c>
      <c r="AI1460" s="785"/>
      <c r="AJ1460" s="309">
        <f t="shared" si="5117"/>
        <v>0</v>
      </c>
      <c r="AK1460" s="785"/>
      <c r="AL1460" s="309">
        <f t="shared" si="5118"/>
        <v>0</v>
      </c>
      <c r="AM1460" s="785"/>
      <c r="AN1460" s="309">
        <f t="shared" si="5119"/>
        <v>0</v>
      </c>
      <c r="AO1460" s="785"/>
      <c r="AP1460" s="309">
        <f t="shared" si="5120"/>
        <v>0</v>
      </c>
      <c r="AQ1460" s="785"/>
      <c r="AR1460" s="309">
        <f t="shared" si="5121"/>
        <v>0</v>
      </c>
      <c r="AT1460" s="782">
        <f t="shared" si="5122"/>
        <v>0</v>
      </c>
      <c r="AU1460" s="782">
        <f t="shared" si="5123"/>
        <v>0</v>
      </c>
      <c r="AV1460" s="782">
        <f t="shared" si="5124"/>
        <v>0</v>
      </c>
      <c r="AW1460" s="788" t="e">
        <f t="shared" si="5125"/>
        <v>#DIV/0!</v>
      </c>
      <c r="AY1460" s="781">
        <f t="shared" si="5126"/>
        <v>0</v>
      </c>
      <c r="AZ1460" s="777"/>
      <c r="BA1460" s="781">
        <f t="shared" si="5127"/>
        <v>0</v>
      </c>
      <c r="BB1460" s="777"/>
      <c r="BC1460" s="781">
        <f t="shared" si="5128"/>
        <v>0</v>
      </c>
      <c r="BD1460" s="777"/>
      <c r="BE1460" s="781">
        <f t="shared" si="5129"/>
        <v>0</v>
      </c>
      <c r="BF1460" s="777"/>
      <c r="BG1460" s="781">
        <f t="shared" si="5130"/>
        <v>0</v>
      </c>
      <c r="BH1460" s="777"/>
      <c r="BI1460" s="781">
        <f t="shared" si="5131"/>
        <v>0</v>
      </c>
      <c r="BJ1460" s="777"/>
      <c r="BK1460" s="781">
        <f t="shared" si="5132"/>
        <v>0</v>
      </c>
      <c r="BL1460" s="777"/>
      <c r="BM1460" s="781">
        <f t="shared" si="5133"/>
        <v>0</v>
      </c>
      <c r="BN1460" s="777"/>
      <c r="BO1460" s="781">
        <f t="shared" si="5134"/>
        <v>0</v>
      </c>
      <c r="BP1460" s="777"/>
      <c r="BQ1460" s="781">
        <f t="shared" si="5135"/>
        <v>0</v>
      </c>
      <c r="BR1460" s="777"/>
    </row>
    <row r="1461" spans="1:70" outlineLevel="3">
      <c r="A1461" s="6">
        <v>302966</v>
      </c>
      <c r="B1461" s="10"/>
      <c r="C1461" s="121" t="s">
        <v>229</v>
      </c>
      <c r="D1461" s="143" t="s">
        <v>298</v>
      </c>
      <c r="E1461" s="43" t="str">
        <f t="shared" si="5110"/>
        <v>N</v>
      </c>
      <c r="F1461" s="13"/>
      <c r="G1461" s="122" t="s">
        <v>23</v>
      </c>
      <c r="H1461" s="1076"/>
      <c r="I1461" s="1141"/>
      <c r="J1461" s="1142"/>
      <c r="K1461" s="1032">
        <f t="shared" si="5111"/>
        <v>0</v>
      </c>
      <c r="L1461" s="208"/>
      <c r="M1461" s="128"/>
      <c r="N1461" s="409"/>
      <c r="O1461" s="409"/>
      <c r="Q1461" s="684" t="s">
        <v>1887</v>
      </c>
      <c r="R1461" s="692" t="s">
        <v>2005</v>
      </c>
      <c r="T1461" s="680" t="str">
        <f>IF(IF(A1461=0,TRUE(),D1461=IFERROR(VLOOKUP(A1461,Zaplecze_Weryfikacja!A:B,2,FALSE),2))=TRUE(),"Tak","Nie")</f>
        <v>Nie</v>
      </c>
      <c r="U1461" s="681" t="str">
        <f>IF(T1461="Tak"," ",IF(IFERROR(VLOOKUP(A1461,Zaplecze_Weryfikacja!A:B,2,FALSE),"Inny numer Lp")="Inny numer Lp","Inny numer Lp",IF(VLOOKUP(A1461,Zaplecze_Weryfikacja!A:B,2,FALSE)=D1461,"Nieznana przyczyna","Inny opis")))</f>
        <v>Inny numer Lp</v>
      </c>
      <c r="Y1461" s="785"/>
      <c r="Z1461" s="309">
        <f t="shared" si="5112"/>
        <v>0</v>
      </c>
      <c r="AA1461" s="785"/>
      <c r="AB1461" s="309">
        <f t="shared" si="5113"/>
        <v>0</v>
      </c>
      <c r="AC1461" s="785"/>
      <c r="AD1461" s="309">
        <f t="shared" si="5114"/>
        <v>0</v>
      </c>
      <c r="AE1461" s="785"/>
      <c r="AF1461" s="309">
        <f t="shared" si="5115"/>
        <v>0</v>
      </c>
      <c r="AG1461" s="785"/>
      <c r="AH1461" s="309">
        <f t="shared" si="5116"/>
        <v>0</v>
      </c>
      <c r="AI1461" s="785"/>
      <c r="AJ1461" s="309">
        <f t="shared" si="5117"/>
        <v>0</v>
      </c>
      <c r="AK1461" s="785"/>
      <c r="AL1461" s="309">
        <f t="shared" si="5118"/>
        <v>0</v>
      </c>
      <c r="AM1461" s="785"/>
      <c r="AN1461" s="309">
        <f t="shared" si="5119"/>
        <v>0</v>
      </c>
      <c r="AO1461" s="785"/>
      <c r="AP1461" s="309">
        <f t="shared" si="5120"/>
        <v>0</v>
      </c>
      <c r="AQ1461" s="785"/>
      <c r="AR1461" s="309">
        <f t="shared" si="5121"/>
        <v>0</v>
      </c>
      <c r="AT1461" s="782">
        <f t="shared" si="5122"/>
        <v>0</v>
      </c>
      <c r="AU1461" s="782">
        <f t="shared" si="5123"/>
        <v>0</v>
      </c>
      <c r="AV1461" s="782">
        <f t="shared" si="5124"/>
        <v>0</v>
      </c>
      <c r="AW1461" s="788" t="e">
        <f t="shared" si="5125"/>
        <v>#DIV/0!</v>
      </c>
      <c r="AY1461" s="781">
        <f t="shared" si="5126"/>
        <v>0</v>
      </c>
      <c r="AZ1461" s="777"/>
      <c r="BA1461" s="781">
        <f t="shared" si="5127"/>
        <v>0</v>
      </c>
      <c r="BB1461" s="777"/>
      <c r="BC1461" s="781">
        <f t="shared" si="5128"/>
        <v>0</v>
      </c>
      <c r="BD1461" s="777"/>
      <c r="BE1461" s="781">
        <f t="shared" si="5129"/>
        <v>0</v>
      </c>
      <c r="BF1461" s="777"/>
      <c r="BG1461" s="781">
        <f t="shared" si="5130"/>
        <v>0</v>
      </c>
      <c r="BH1461" s="777"/>
      <c r="BI1461" s="781">
        <f t="shared" si="5131"/>
        <v>0</v>
      </c>
      <c r="BJ1461" s="777"/>
      <c r="BK1461" s="781">
        <f t="shared" si="5132"/>
        <v>0</v>
      </c>
      <c r="BL1461" s="777"/>
      <c r="BM1461" s="781">
        <f t="shared" si="5133"/>
        <v>0</v>
      </c>
      <c r="BN1461" s="777"/>
      <c r="BO1461" s="781">
        <f t="shared" si="5134"/>
        <v>0</v>
      </c>
      <c r="BP1461" s="777"/>
      <c r="BQ1461" s="781">
        <f t="shared" si="5135"/>
        <v>0</v>
      </c>
      <c r="BR1461" s="777"/>
    </row>
    <row r="1462" spans="1:70" outlineLevel="3">
      <c r="A1462" s="6">
        <v>302967</v>
      </c>
      <c r="B1462" s="10"/>
      <c r="C1462" s="121" t="s">
        <v>229</v>
      </c>
      <c r="D1462" s="143" t="s">
        <v>303</v>
      </c>
      <c r="E1462" s="43" t="str">
        <f t="shared" si="5110"/>
        <v>N</v>
      </c>
      <c r="F1462" s="13" t="s">
        <v>2985</v>
      </c>
      <c r="G1462" s="122" t="s">
        <v>325</v>
      </c>
      <c r="H1462" s="1076"/>
      <c r="I1462" s="1141"/>
      <c r="J1462" s="1142"/>
      <c r="K1462" s="1032">
        <f t="shared" si="5111"/>
        <v>0</v>
      </c>
      <c r="L1462" s="208"/>
      <c r="M1462" s="128"/>
      <c r="N1462" s="409"/>
      <c r="O1462" s="409"/>
      <c r="Q1462" s="684" t="s">
        <v>1862</v>
      </c>
      <c r="R1462" s="692" t="s">
        <v>2005</v>
      </c>
      <c r="T1462" s="680" t="str">
        <f>IF(IF(A1462=0,TRUE(),D1462=IFERROR(VLOOKUP(A1462,Zaplecze_Weryfikacja!A:B,2,FALSE),2))=TRUE(),"Tak","Nie")</f>
        <v>Nie</v>
      </c>
      <c r="U1462" s="681" t="str">
        <f>IF(T1462="Tak"," ",IF(IFERROR(VLOOKUP(A1462,Zaplecze_Weryfikacja!A:B,2,FALSE),"Inny numer Lp")="Inny numer Lp","Inny numer Lp",IF(VLOOKUP(A1462,Zaplecze_Weryfikacja!A:B,2,FALSE)=D1462,"Nieznana przyczyna","Inny opis")))</f>
        <v>Inny numer Lp</v>
      </c>
      <c r="Y1462" s="785"/>
      <c r="Z1462" s="309">
        <f t="shared" si="5112"/>
        <v>0</v>
      </c>
      <c r="AA1462" s="785"/>
      <c r="AB1462" s="309">
        <f t="shared" si="5113"/>
        <v>0</v>
      </c>
      <c r="AC1462" s="785"/>
      <c r="AD1462" s="309">
        <f t="shared" si="5114"/>
        <v>0</v>
      </c>
      <c r="AE1462" s="785"/>
      <c r="AF1462" s="309">
        <f t="shared" si="5115"/>
        <v>0</v>
      </c>
      <c r="AG1462" s="785"/>
      <c r="AH1462" s="309">
        <f t="shared" si="5116"/>
        <v>0</v>
      </c>
      <c r="AI1462" s="785"/>
      <c r="AJ1462" s="309">
        <f t="shared" si="5117"/>
        <v>0</v>
      </c>
      <c r="AK1462" s="785"/>
      <c r="AL1462" s="309">
        <f t="shared" si="5118"/>
        <v>0</v>
      </c>
      <c r="AM1462" s="785"/>
      <c r="AN1462" s="309">
        <f t="shared" si="5119"/>
        <v>0</v>
      </c>
      <c r="AO1462" s="785"/>
      <c r="AP1462" s="309">
        <f t="shared" si="5120"/>
        <v>0</v>
      </c>
      <c r="AQ1462" s="785"/>
      <c r="AR1462" s="309">
        <f t="shared" si="5121"/>
        <v>0</v>
      </c>
      <c r="AT1462" s="782">
        <f t="shared" si="5122"/>
        <v>0</v>
      </c>
      <c r="AU1462" s="782">
        <f t="shared" si="5123"/>
        <v>0</v>
      </c>
      <c r="AV1462" s="782">
        <f t="shared" si="5124"/>
        <v>0</v>
      </c>
      <c r="AW1462" s="788" t="e">
        <f t="shared" si="5125"/>
        <v>#DIV/0!</v>
      </c>
      <c r="AY1462" s="781">
        <f t="shared" si="5126"/>
        <v>0</v>
      </c>
      <c r="AZ1462" s="777"/>
      <c r="BA1462" s="781">
        <f t="shared" si="5127"/>
        <v>0</v>
      </c>
      <c r="BB1462" s="777"/>
      <c r="BC1462" s="781">
        <f t="shared" si="5128"/>
        <v>0</v>
      </c>
      <c r="BD1462" s="777"/>
      <c r="BE1462" s="781">
        <f t="shared" si="5129"/>
        <v>0</v>
      </c>
      <c r="BF1462" s="777"/>
      <c r="BG1462" s="781">
        <f t="shared" si="5130"/>
        <v>0</v>
      </c>
      <c r="BH1462" s="777"/>
      <c r="BI1462" s="781">
        <f t="shared" si="5131"/>
        <v>0</v>
      </c>
      <c r="BJ1462" s="777"/>
      <c r="BK1462" s="781">
        <f t="shared" si="5132"/>
        <v>0</v>
      </c>
      <c r="BL1462" s="777"/>
      <c r="BM1462" s="781">
        <f t="shared" si="5133"/>
        <v>0</v>
      </c>
      <c r="BN1462" s="777"/>
      <c r="BO1462" s="781">
        <f t="shared" si="5134"/>
        <v>0</v>
      </c>
      <c r="BP1462" s="777"/>
      <c r="BQ1462" s="781">
        <f t="shared" si="5135"/>
        <v>0</v>
      </c>
      <c r="BR1462" s="777"/>
    </row>
    <row r="1463" spans="1:70" outlineLevel="3">
      <c r="A1463" s="6">
        <v>302968</v>
      </c>
      <c r="B1463" s="10"/>
      <c r="C1463" s="121" t="s">
        <v>229</v>
      </c>
      <c r="D1463" s="143" t="s">
        <v>1075</v>
      </c>
      <c r="E1463" s="43" t="str">
        <f t="shared" si="5110"/>
        <v>N</v>
      </c>
      <c r="F1463" s="13"/>
      <c r="G1463" s="122" t="s">
        <v>325</v>
      </c>
      <c r="H1463" s="1076"/>
      <c r="I1463" s="1141"/>
      <c r="J1463" s="1142"/>
      <c r="K1463" s="1032">
        <f t="shared" si="5111"/>
        <v>0</v>
      </c>
      <c r="L1463" s="208"/>
      <c r="M1463" s="128"/>
      <c r="N1463" s="409"/>
      <c r="O1463" s="409"/>
      <c r="Q1463" s="684" t="s">
        <v>1862</v>
      </c>
      <c r="R1463" s="692" t="s">
        <v>2005</v>
      </c>
      <c r="T1463" s="680" t="str">
        <f>IF(IF(A1463=0,TRUE(),D1463=IFERROR(VLOOKUP(A1463,Zaplecze_Weryfikacja!A:B,2,FALSE),2))=TRUE(),"Tak","Nie")</f>
        <v>Nie</v>
      </c>
      <c r="U1463" s="681" t="str">
        <f>IF(T1463="Tak"," ",IF(IFERROR(VLOOKUP(A1463,Zaplecze_Weryfikacja!A:B,2,FALSE),"Inny numer Lp")="Inny numer Lp","Inny numer Lp",IF(VLOOKUP(A1463,Zaplecze_Weryfikacja!A:B,2,FALSE)=D1463,"Nieznana przyczyna","Inny opis")))</f>
        <v>Inny numer Lp</v>
      </c>
      <c r="Y1463" s="785"/>
      <c r="Z1463" s="309">
        <f t="shared" si="5112"/>
        <v>0</v>
      </c>
      <c r="AA1463" s="785"/>
      <c r="AB1463" s="309">
        <f t="shared" si="5113"/>
        <v>0</v>
      </c>
      <c r="AC1463" s="785"/>
      <c r="AD1463" s="309">
        <f t="shared" si="5114"/>
        <v>0</v>
      </c>
      <c r="AE1463" s="785"/>
      <c r="AF1463" s="309">
        <f t="shared" si="5115"/>
        <v>0</v>
      </c>
      <c r="AG1463" s="785"/>
      <c r="AH1463" s="309">
        <f t="shared" si="5116"/>
        <v>0</v>
      </c>
      <c r="AI1463" s="785"/>
      <c r="AJ1463" s="309">
        <f t="shared" si="5117"/>
        <v>0</v>
      </c>
      <c r="AK1463" s="785"/>
      <c r="AL1463" s="309">
        <f t="shared" si="5118"/>
        <v>0</v>
      </c>
      <c r="AM1463" s="785"/>
      <c r="AN1463" s="309">
        <f t="shared" si="5119"/>
        <v>0</v>
      </c>
      <c r="AO1463" s="785"/>
      <c r="AP1463" s="309">
        <f t="shared" si="5120"/>
        <v>0</v>
      </c>
      <c r="AQ1463" s="785"/>
      <c r="AR1463" s="309">
        <f t="shared" si="5121"/>
        <v>0</v>
      </c>
      <c r="AT1463" s="782">
        <f t="shared" si="5122"/>
        <v>0</v>
      </c>
      <c r="AU1463" s="782">
        <f t="shared" si="5123"/>
        <v>0</v>
      </c>
      <c r="AV1463" s="782">
        <f t="shared" si="5124"/>
        <v>0</v>
      </c>
      <c r="AW1463" s="788" t="e">
        <f t="shared" si="5125"/>
        <v>#DIV/0!</v>
      </c>
      <c r="AY1463" s="781">
        <f t="shared" si="5126"/>
        <v>0</v>
      </c>
      <c r="AZ1463" s="777"/>
      <c r="BA1463" s="781">
        <f t="shared" si="5127"/>
        <v>0</v>
      </c>
      <c r="BB1463" s="777"/>
      <c r="BC1463" s="781">
        <f t="shared" si="5128"/>
        <v>0</v>
      </c>
      <c r="BD1463" s="777"/>
      <c r="BE1463" s="781">
        <f t="shared" si="5129"/>
        <v>0</v>
      </c>
      <c r="BF1463" s="777"/>
      <c r="BG1463" s="781">
        <f t="shared" si="5130"/>
        <v>0</v>
      </c>
      <c r="BH1463" s="777"/>
      <c r="BI1463" s="781">
        <f t="shared" si="5131"/>
        <v>0</v>
      </c>
      <c r="BJ1463" s="777"/>
      <c r="BK1463" s="781">
        <f t="shared" si="5132"/>
        <v>0</v>
      </c>
      <c r="BL1463" s="777"/>
      <c r="BM1463" s="781">
        <f t="shared" si="5133"/>
        <v>0</v>
      </c>
      <c r="BN1463" s="777"/>
      <c r="BO1463" s="781">
        <f t="shared" si="5134"/>
        <v>0</v>
      </c>
      <c r="BP1463" s="777"/>
      <c r="BQ1463" s="781">
        <f t="shared" si="5135"/>
        <v>0</v>
      </c>
      <c r="BR1463" s="777"/>
    </row>
    <row r="1464" spans="1:70" outlineLevel="3">
      <c r="A1464" s="6">
        <v>302969</v>
      </c>
      <c r="B1464" s="10" t="s">
        <v>3222</v>
      </c>
      <c r="C1464" s="121" t="s">
        <v>229</v>
      </c>
      <c r="D1464" s="143" t="s">
        <v>3351</v>
      </c>
      <c r="E1464" s="43" t="str">
        <f t="shared" ref="E1464" si="5162">IF(H1464&gt;0,"T","N")</f>
        <v>T</v>
      </c>
      <c r="F1464" s="13"/>
      <c r="G1464" s="122" t="s">
        <v>325</v>
      </c>
      <c r="H1464" s="1076">
        <v>4.3</v>
      </c>
      <c r="I1464" s="1141"/>
      <c r="J1464" s="1142"/>
      <c r="K1464" s="1032" t="str">
        <f t="shared" ref="K1464" si="5163">IF(B1464="E","E",$H1464*I1464)</f>
        <v>E</v>
      </c>
      <c r="L1464" s="208"/>
      <c r="M1464" s="128"/>
      <c r="N1464" s="409"/>
      <c r="O1464" s="409"/>
      <c r="Q1464" s="684" t="s">
        <v>1862</v>
      </c>
      <c r="R1464" s="692" t="s">
        <v>2005</v>
      </c>
      <c r="T1464" s="680" t="str">
        <f>IF(IF(A1464=0,TRUE(),D1464=IFERROR(VLOOKUP(A1464,Zaplecze_Weryfikacja!A:B,2,FALSE),2))=TRUE(),"Tak","Nie")</f>
        <v>Nie</v>
      </c>
      <c r="U1464" s="681" t="str">
        <f>IF(T1464="Tak"," ",IF(IFERROR(VLOOKUP(A1464,Zaplecze_Weryfikacja!A:B,2,FALSE),"Inny numer Lp")="Inny numer Lp","Inny numer Lp",IF(VLOOKUP(A1464,Zaplecze_Weryfikacja!A:B,2,FALSE)=D1464,"Nieznana przyczyna","Inny opis")))</f>
        <v>Inny numer Lp</v>
      </c>
      <c r="Y1464" s="785"/>
      <c r="Z1464" s="309" t="str">
        <f t="shared" ref="Z1464" si="5164">IF($B1464="E","E",$H1464*Y1464)</f>
        <v>E</v>
      </c>
      <c r="AA1464" s="785"/>
      <c r="AB1464" s="309" t="str">
        <f t="shared" ref="AB1464" si="5165">IF($B1464="E","E",$H1464*AA1464)</f>
        <v>E</v>
      </c>
      <c r="AC1464" s="785"/>
      <c r="AD1464" s="309" t="str">
        <f t="shared" ref="AD1464" si="5166">IF($B1464="E","E",$H1464*AC1464)</f>
        <v>E</v>
      </c>
      <c r="AE1464" s="785"/>
      <c r="AF1464" s="309" t="str">
        <f t="shared" ref="AF1464" si="5167">IF($B1464="E","E",$H1464*AE1464)</f>
        <v>E</v>
      </c>
      <c r="AG1464" s="785"/>
      <c r="AH1464" s="309" t="str">
        <f t="shared" ref="AH1464" si="5168">IF($B1464="E","E",$H1464*AG1464)</f>
        <v>E</v>
      </c>
      <c r="AI1464" s="785"/>
      <c r="AJ1464" s="309" t="str">
        <f t="shared" ref="AJ1464" si="5169">IF($B1464="E","E",$H1464*AI1464)</f>
        <v>E</v>
      </c>
      <c r="AK1464" s="785"/>
      <c r="AL1464" s="309" t="str">
        <f t="shared" ref="AL1464" si="5170">IF($B1464="E","E",$H1464*AK1464)</f>
        <v>E</v>
      </c>
      <c r="AM1464" s="785"/>
      <c r="AN1464" s="309" t="str">
        <f t="shared" ref="AN1464" si="5171">IF($B1464="E","E",$H1464*AM1464)</f>
        <v>E</v>
      </c>
      <c r="AO1464" s="785"/>
      <c r="AP1464" s="309" t="str">
        <f t="shared" ref="AP1464" si="5172">IF($B1464="E","E",$H1464*AO1464)</f>
        <v>E</v>
      </c>
      <c r="AQ1464" s="785"/>
      <c r="AR1464" s="309" t="str">
        <f t="shared" ref="AR1464" si="5173">IF($B1464="E","E",$H1464*AQ1464)</f>
        <v>E</v>
      </c>
      <c r="AT1464" s="782">
        <f t="shared" ref="AT1464" si="5174">MAX(Z1464,AB1464,AD1464,AF1464,AH1464,AJ1464,AL1464,AN1464,AP1464,AR1464)</f>
        <v>0</v>
      </c>
      <c r="AU1464" s="782">
        <f t="shared" ref="AU1464" si="5175">IF($AU$6=10,MIN(Z1464,AB1464,AD1464,AF1464,AH1464,AJ1464,AL1464,AN1464,AP1464,AR1464),IF($AU$6=9,MIN(Z1464,AB1464,AD1464,AF1464,AH1464,AJ1464,AL1464,AN1464,AP1464),IF($AU$6=8,MIN(Z1464,AB1464,AD1464,AF1464,AH1464,AJ1464,AL1464,AN1464),IF($AU$6=7,MIN(Z1464,AB1464,AD1464,AF1464,AH1464,AJ1464,AL1464),IF($AU$6=6,MIN(Z1464,AB1464,AD1464,AF1464,AH1464,AJ1464),IF($AU$6=5,MIN(Z1464,AB1464,AD1464,AF1464,AH1464),IF($AU$6=4,MIN(Z1464,AB1464,AD1464,AF1464),IF($AU$6=4,MIN(Z1464,AB1464,AD1464,AF1464),IF($AU$6=3,MIN(Z1464,AB1464,AD1464),IF($AU$6=3,MIN(Z1464,AB1464,AD1464),IF($AU$6=2,MIN(Z1464,AB1464),IF($AU$6=1,MIN(Z1464),"Błąd - zła ilośc oferentów"))))))))))))</f>
        <v>0</v>
      </c>
      <c r="AV1464" s="782">
        <f t="shared" ref="AV1464" si="5176">AT1464-AU1464</f>
        <v>0</v>
      </c>
      <c r="AW1464" s="788" t="e">
        <f t="shared" ref="AW1464" si="5177">AT1464/AU1464</f>
        <v>#DIV/0!</v>
      </c>
      <c r="AY1464" s="781">
        <f t="shared" ref="AY1464" si="5178">+AZ1464</f>
        <v>0</v>
      </c>
      <c r="AZ1464" s="777"/>
      <c r="BA1464" s="781">
        <f t="shared" ref="BA1464" si="5179">+BB1464</f>
        <v>0</v>
      </c>
      <c r="BB1464" s="777"/>
      <c r="BC1464" s="781">
        <f t="shared" ref="BC1464" si="5180">+BD1464</f>
        <v>0</v>
      </c>
      <c r="BD1464" s="777"/>
      <c r="BE1464" s="781">
        <f t="shared" ref="BE1464" si="5181">+BF1464</f>
        <v>0</v>
      </c>
      <c r="BF1464" s="777"/>
      <c r="BG1464" s="781">
        <f t="shared" ref="BG1464" si="5182">+BH1464</f>
        <v>0</v>
      </c>
      <c r="BH1464" s="777"/>
      <c r="BI1464" s="781">
        <f t="shared" ref="BI1464" si="5183">+BJ1464</f>
        <v>0</v>
      </c>
      <c r="BJ1464" s="777"/>
      <c r="BK1464" s="781">
        <f t="shared" ref="BK1464" si="5184">+BL1464</f>
        <v>0</v>
      </c>
      <c r="BL1464" s="777"/>
      <c r="BM1464" s="781">
        <f t="shared" ref="BM1464" si="5185">+BN1464</f>
        <v>0</v>
      </c>
      <c r="BN1464" s="777"/>
      <c r="BO1464" s="781">
        <f t="shared" ref="BO1464" si="5186">+BP1464</f>
        <v>0</v>
      </c>
      <c r="BP1464" s="777"/>
      <c r="BQ1464" s="781">
        <f t="shared" ref="BQ1464" si="5187">+BR1464</f>
        <v>0</v>
      </c>
      <c r="BR1464" s="777"/>
    </row>
    <row r="1465" spans="1:70" outlineLevel="3">
      <c r="A1465" s="6"/>
      <c r="B1465" s="121"/>
      <c r="C1465" s="121"/>
      <c r="D1465" s="148"/>
      <c r="E1465" s="122"/>
      <c r="F1465" s="13"/>
      <c r="G1465" s="122"/>
      <c r="H1465" s="1017"/>
      <c r="I1465" s="1006"/>
      <c r="J1465" s="1111"/>
      <c r="K1465" s="1033"/>
      <c r="L1465" s="208"/>
      <c r="M1465" s="128"/>
      <c r="N1465" s="409"/>
      <c r="O1465" s="409"/>
      <c r="Q1465" s="683"/>
      <c r="R1465" s="692"/>
      <c r="T1465" s="680" t="str">
        <f>IF(IF(A1465=0,TRUE(),D1465=IFERROR(VLOOKUP(A1465,Zaplecze_Weryfikacja!A:B,2,FALSE),2))=TRUE(),"Tak","Nie")</f>
        <v>Tak</v>
      </c>
      <c r="U1465" s="681" t="str">
        <f>IF(T1465="Tak"," ",IF(IFERROR(VLOOKUP(A1465,Zaplecze_Weryfikacja!A:B,2,FALSE),"Inny numer Lp")="Inny numer Lp","Inny numer Lp",IF(VLOOKUP(A1465,Zaplecze_Weryfikacja!A:B,2,FALSE)=D1465,"Nieznana przyczyna","Inny opis")))</f>
        <v xml:space="preserve"> </v>
      </c>
      <c r="Y1465" s="785"/>
      <c r="Z1465" s="104"/>
      <c r="AA1465" s="785"/>
      <c r="AB1465" s="104"/>
      <c r="AC1465" s="785"/>
      <c r="AD1465" s="104"/>
      <c r="AE1465" s="785"/>
      <c r="AF1465" s="104"/>
      <c r="AG1465" s="785"/>
      <c r="AH1465" s="104"/>
      <c r="AI1465" s="785"/>
      <c r="AJ1465" s="104"/>
      <c r="AK1465" s="785"/>
      <c r="AL1465" s="104"/>
      <c r="AM1465" s="785"/>
      <c r="AN1465" s="104"/>
      <c r="AO1465" s="785"/>
      <c r="AP1465" s="104"/>
      <c r="AQ1465" s="785"/>
      <c r="AR1465" s="104"/>
      <c r="AT1465" s="782">
        <f t="shared" si="5122"/>
        <v>0</v>
      </c>
      <c r="AU1465" s="782">
        <f t="shared" si="5123"/>
        <v>0</v>
      </c>
      <c r="AV1465" s="782">
        <f t="shared" si="5124"/>
        <v>0</v>
      </c>
      <c r="AW1465" s="788" t="e">
        <f t="shared" si="5125"/>
        <v>#DIV/0!</v>
      </c>
      <c r="AY1465" s="781">
        <f t="shared" si="5126"/>
        <v>0</v>
      </c>
      <c r="AZ1465" s="777"/>
      <c r="BA1465" s="781">
        <f t="shared" si="5127"/>
        <v>0</v>
      </c>
      <c r="BB1465" s="777"/>
      <c r="BC1465" s="781">
        <f t="shared" si="5128"/>
        <v>0</v>
      </c>
      <c r="BD1465" s="777"/>
      <c r="BE1465" s="781">
        <f t="shared" si="5129"/>
        <v>0</v>
      </c>
      <c r="BF1465" s="777"/>
      <c r="BG1465" s="781">
        <f t="shared" si="5130"/>
        <v>0</v>
      </c>
      <c r="BH1465" s="777"/>
      <c r="BI1465" s="781">
        <f t="shared" si="5131"/>
        <v>0</v>
      </c>
      <c r="BJ1465" s="777"/>
      <c r="BK1465" s="781">
        <f t="shared" si="5132"/>
        <v>0</v>
      </c>
      <c r="BL1465" s="777"/>
      <c r="BM1465" s="781">
        <f t="shared" si="5133"/>
        <v>0</v>
      </c>
      <c r="BN1465" s="777"/>
      <c r="BO1465" s="781">
        <f t="shared" si="5134"/>
        <v>0</v>
      </c>
      <c r="BP1465" s="777"/>
      <c r="BQ1465" s="781">
        <f t="shared" si="5135"/>
        <v>0</v>
      </c>
      <c r="BR1465" s="777"/>
    </row>
    <row r="1466" spans="1:70" outlineLevel="3">
      <c r="A1466" s="667"/>
      <c r="B1466" s="668"/>
      <c r="C1466" s="668"/>
      <c r="D1466" s="672" t="s">
        <v>302</v>
      </c>
      <c r="E1466" s="773" t="str">
        <f>IF(COUNTIF(E1467:E1479,"T")=0,"N","T")</f>
        <v>T</v>
      </c>
      <c r="F1466" s="665"/>
      <c r="G1466" s="664"/>
      <c r="H1466" s="1079"/>
      <c r="I1466" s="1065"/>
      <c r="J1466" s="1116"/>
      <c r="K1466" s="1036">
        <f>SUBTOTAL(9,K1467:K1482)</f>
        <v>0</v>
      </c>
      <c r="L1466" s="496"/>
      <c r="M1466" s="657"/>
      <c r="N1466" s="657"/>
      <c r="O1466" s="657"/>
      <c r="Q1466" s="683"/>
      <c r="R1466" s="692"/>
      <c r="T1466" s="680" t="str">
        <f>IF(IF(A1466=0,TRUE(),D1466=IFERROR(VLOOKUP(A1466,Zaplecze_Weryfikacja!A:B,2,FALSE),2))=TRUE(),"Tak","Nie")</f>
        <v>Tak</v>
      </c>
      <c r="U1466" s="681" t="str">
        <f>IF(T1466="Tak"," ",IF(IFERROR(VLOOKUP(A1466,Zaplecze_Weryfikacja!A:B,2,FALSE),"Inny numer Lp")="Inny numer Lp","Inny numer Lp",IF(VLOOKUP(A1466,Zaplecze_Weryfikacja!A:B,2,FALSE)=D1466,"Nieznana przyczyna","Inny opis")))</f>
        <v xml:space="preserve"> </v>
      </c>
      <c r="Y1466" s="785"/>
      <c r="Z1466" s="663">
        <f>SUBTOTAL(9,Z1467:Z1482)</f>
        <v>0</v>
      </c>
      <c r="AA1466" s="785"/>
      <c r="AB1466" s="663">
        <f>SUBTOTAL(9,AB1467:AB1482)</f>
        <v>0</v>
      </c>
      <c r="AC1466" s="785"/>
      <c r="AD1466" s="663">
        <f>SUBTOTAL(9,AD1467:AD1482)</f>
        <v>0</v>
      </c>
      <c r="AE1466" s="785"/>
      <c r="AF1466" s="663">
        <f>SUBTOTAL(9,AF1467:AF1482)</f>
        <v>0</v>
      </c>
      <c r="AG1466" s="785"/>
      <c r="AH1466" s="663">
        <f>SUBTOTAL(9,AH1467:AH1482)</f>
        <v>0</v>
      </c>
      <c r="AI1466" s="785"/>
      <c r="AJ1466" s="663">
        <f>SUBTOTAL(9,AJ1467:AJ1482)</f>
        <v>0</v>
      </c>
      <c r="AK1466" s="785"/>
      <c r="AL1466" s="663">
        <f>SUBTOTAL(9,AL1467:AL1482)</f>
        <v>0</v>
      </c>
      <c r="AM1466" s="785"/>
      <c r="AN1466" s="663">
        <f>SUBTOTAL(9,AN1467:AN1482)</f>
        <v>0</v>
      </c>
      <c r="AO1466" s="785"/>
      <c r="AP1466" s="663">
        <f>SUBTOTAL(9,AP1467:AP1482)</f>
        <v>0</v>
      </c>
      <c r="AQ1466" s="785"/>
      <c r="AR1466" s="663">
        <f>SUBTOTAL(9,AR1467:AR1482)</f>
        <v>0</v>
      </c>
      <c r="AT1466" s="845">
        <f t="shared" si="5122"/>
        <v>0</v>
      </c>
      <c r="AU1466" s="845">
        <f t="shared" si="5123"/>
        <v>0</v>
      </c>
      <c r="AV1466" s="845">
        <f t="shared" si="5124"/>
        <v>0</v>
      </c>
      <c r="AW1466" s="846" t="e">
        <f t="shared" si="5125"/>
        <v>#DIV/0!</v>
      </c>
      <c r="AY1466" s="781">
        <f t="shared" si="5126"/>
        <v>0</v>
      </c>
      <c r="AZ1466" s="847"/>
      <c r="BA1466" s="781">
        <f t="shared" si="5127"/>
        <v>0</v>
      </c>
      <c r="BB1466" s="847"/>
      <c r="BC1466" s="781">
        <f t="shared" si="5128"/>
        <v>0</v>
      </c>
      <c r="BD1466" s="847"/>
      <c r="BE1466" s="781">
        <f t="shared" si="5129"/>
        <v>0</v>
      </c>
      <c r="BF1466" s="847"/>
      <c r="BG1466" s="781">
        <f t="shared" si="5130"/>
        <v>0</v>
      </c>
      <c r="BH1466" s="847"/>
      <c r="BI1466" s="781">
        <f t="shared" si="5131"/>
        <v>0</v>
      </c>
      <c r="BJ1466" s="847"/>
      <c r="BK1466" s="781">
        <f t="shared" si="5132"/>
        <v>0</v>
      </c>
      <c r="BL1466" s="847"/>
      <c r="BM1466" s="781">
        <f t="shared" si="5133"/>
        <v>0</v>
      </c>
      <c r="BN1466" s="847"/>
      <c r="BO1466" s="781">
        <f t="shared" si="5134"/>
        <v>0</v>
      </c>
      <c r="BP1466" s="847"/>
      <c r="BQ1466" s="781">
        <f t="shared" si="5135"/>
        <v>0</v>
      </c>
      <c r="BR1466" s="847"/>
    </row>
    <row r="1467" spans="1:70" outlineLevel="3">
      <c r="A1467" s="6">
        <v>302970</v>
      </c>
      <c r="B1467" s="10"/>
      <c r="C1467" s="121" t="s">
        <v>229</v>
      </c>
      <c r="D1467" s="143" t="s">
        <v>1691</v>
      </c>
      <c r="E1467" s="43" t="str">
        <f t="shared" ref="E1467:E1479" si="5188">IF(H1467&gt;0,"T","N")</f>
        <v>T</v>
      </c>
      <c r="F1467" s="13" t="s">
        <v>3309</v>
      </c>
      <c r="G1467" s="122" t="s">
        <v>327</v>
      </c>
      <c r="H1467" s="1076">
        <v>36.700000000000003</v>
      </c>
      <c r="I1467" s="1141"/>
      <c r="J1467" s="1142"/>
      <c r="K1467" s="1032">
        <f t="shared" ref="K1467:K1479" si="5189">IF(B1467="E","E",$H1467*I1467)</f>
        <v>0</v>
      </c>
      <c r="L1467" s="208"/>
      <c r="M1467" s="128"/>
      <c r="N1467" s="409"/>
      <c r="O1467" s="409"/>
      <c r="Q1467" s="686" t="s">
        <v>1862</v>
      </c>
      <c r="R1467" s="692" t="s">
        <v>2005</v>
      </c>
      <c r="T1467" s="680" t="str">
        <f>IF(IF(A1467=0,TRUE(),D1467=IFERROR(VLOOKUP(A1467,Zaplecze_Weryfikacja!A:B,2,FALSE),2))=TRUE(),"Tak","Nie")</f>
        <v>Nie</v>
      </c>
      <c r="U1467" s="681" t="str">
        <f>IF(T1467="Tak"," ",IF(IFERROR(VLOOKUP(A1467,Zaplecze_Weryfikacja!A:B,2,FALSE),"Inny numer Lp")="Inny numer Lp","Inny numer Lp",IF(VLOOKUP(A1467,Zaplecze_Weryfikacja!A:B,2,FALSE)=D1467,"Nieznana przyczyna","Inny opis")))</f>
        <v>Inny numer Lp</v>
      </c>
      <c r="Y1467" s="785"/>
      <c r="Z1467" s="309">
        <f t="shared" ref="Z1467:Z1479" si="5190">IF($B1467="E","E",$H1467*Y1467)</f>
        <v>0</v>
      </c>
      <c r="AA1467" s="785"/>
      <c r="AB1467" s="309">
        <f t="shared" ref="AB1467:AB1479" si="5191">IF($B1467="E","E",$H1467*AA1467)</f>
        <v>0</v>
      </c>
      <c r="AC1467" s="785"/>
      <c r="AD1467" s="309">
        <f t="shared" ref="AD1467:AD1479" si="5192">IF($B1467="E","E",$H1467*AC1467)</f>
        <v>0</v>
      </c>
      <c r="AE1467" s="785"/>
      <c r="AF1467" s="309">
        <f t="shared" ref="AF1467:AF1479" si="5193">IF($B1467="E","E",$H1467*AE1467)</f>
        <v>0</v>
      </c>
      <c r="AG1467" s="785"/>
      <c r="AH1467" s="309">
        <f t="shared" ref="AH1467:AH1479" si="5194">IF($B1467="E","E",$H1467*AG1467)</f>
        <v>0</v>
      </c>
      <c r="AI1467" s="785"/>
      <c r="AJ1467" s="309">
        <f t="shared" ref="AJ1467:AJ1479" si="5195">IF($B1467="E","E",$H1467*AI1467)</f>
        <v>0</v>
      </c>
      <c r="AK1467" s="785"/>
      <c r="AL1467" s="309">
        <f t="shared" ref="AL1467:AL1479" si="5196">IF($B1467="E","E",$H1467*AK1467)</f>
        <v>0</v>
      </c>
      <c r="AM1467" s="785"/>
      <c r="AN1467" s="309">
        <f t="shared" ref="AN1467:AN1479" si="5197">IF($B1467="E","E",$H1467*AM1467)</f>
        <v>0</v>
      </c>
      <c r="AO1467" s="785"/>
      <c r="AP1467" s="309">
        <f t="shared" ref="AP1467:AP1479" si="5198">IF($B1467="E","E",$H1467*AO1467)</f>
        <v>0</v>
      </c>
      <c r="AQ1467" s="785"/>
      <c r="AR1467" s="309">
        <f t="shared" ref="AR1467:AR1479" si="5199">IF($B1467="E","E",$H1467*AQ1467)</f>
        <v>0</v>
      </c>
      <c r="AT1467" s="782">
        <f t="shared" si="5122"/>
        <v>0</v>
      </c>
      <c r="AU1467" s="782">
        <f t="shared" si="5123"/>
        <v>0</v>
      </c>
      <c r="AV1467" s="782">
        <f t="shared" si="5124"/>
        <v>0</v>
      </c>
      <c r="AW1467" s="788" t="e">
        <f t="shared" si="5125"/>
        <v>#DIV/0!</v>
      </c>
      <c r="AY1467" s="781">
        <f t="shared" si="5126"/>
        <v>0</v>
      </c>
      <c r="AZ1467" s="777"/>
      <c r="BA1467" s="781">
        <f t="shared" si="5127"/>
        <v>0</v>
      </c>
      <c r="BB1467" s="777"/>
      <c r="BC1467" s="781">
        <f t="shared" si="5128"/>
        <v>0</v>
      </c>
      <c r="BD1467" s="777"/>
      <c r="BE1467" s="781">
        <f t="shared" si="5129"/>
        <v>0</v>
      </c>
      <c r="BF1467" s="777"/>
      <c r="BG1467" s="781">
        <f t="shared" si="5130"/>
        <v>0</v>
      </c>
      <c r="BH1467" s="777"/>
      <c r="BI1467" s="781">
        <f t="shared" si="5131"/>
        <v>0</v>
      </c>
      <c r="BJ1467" s="777"/>
      <c r="BK1467" s="781">
        <f t="shared" si="5132"/>
        <v>0</v>
      </c>
      <c r="BL1467" s="777"/>
      <c r="BM1467" s="781">
        <f t="shared" si="5133"/>
        <v>0</v>
      </c>
      <c r="BN1467" s="777"/>
      <c r="BO1467" s="781">
        <f t="shared" si="5134"/>
        <v>0</v>
      </c>
      <c r="BP1467" s="777"/>
      <c r="BQ1467" s="781">
        <f t="shared" si="5135"/>
        <v>0</v>
      </c>
      <c r="BR1467" s="777"/>
    </row>
    <row r="1468" spans="1:70" outlineLevel="3">
      <c r="A1468" s="6">
        <v>302971</v>
      </c>
      <c r="B1468" s="10"/>
      <c r="C1468" s="121" t="s">
        <v>229</v>
      </c>
      <c r="D1468" s="143" t="s">
        <v>64</v>
      </c>
      <c r="E1468" s="43" t="str">
        <f t="shared" si="5188"/>
        <v>T</v>
      </c>
      <c r="F1468" s="13" t="s">
        <v>3095</v>
      </c>
      <c r="G1468" s="122" t="s">
        <v>327</v>
      </c>
      <c r="H1468" s="1076">
        <v>199.2</v>
      </c>
      <c r="I1468" s="1141"/>
      <c r="J1468" s="1142"/>
      <c r="K1468" s="1032">
        <f t="shared" si="5189"/>
        <v>0</v>
      </c>
      <c r="L1468" s="208"/>
      <c r="M1468" s="128"/>
      <c r="N1468" s="409"/>
      <c r="O1468" s="409"/>
      <c r="Q1468" s="684" t="s">
        <v>1893</v>
      </c>
      <c r="R1468" s="692" t="s">
        <v>2005</v>
      </c>
      <c r="T1468" s="680" t="str">
        <f>IF(IF(A1468=0,TRUE(),D1468=IFERROR(VLOOKUP(A1468,Zaplecze_Weryfikacja!A:B,2,FALSE),2))=TRUE(),"Tak","Nie")</f>
        <v>Nie</v>
      </c>
      <c r="U1468" s="681" t="str">
        <f>IF(T1468="Tak"," ",IF(IFERROR(VLOOKUP(A1468,Zaplecze_Weryfikacja!A:B,2,FALSE),"Inny numer Lp")="Inny numer Lp","Inny numer Lp",IF(VLOOKUP(A1468,Zaplecze_Weryfikacja!A:B,2,FALSE)=D1468,"Nieznana przyczyna","Inny opis")))</f>
        <v>Inny numer Lp</v>
      </c>
      <c r="Y1468" s="785"/>
      <c r="Z1468" s="309">
        <f t="shared" si="5190"/>
        <v>0</v>
      </c>
      <c r="AA1468" s="785"/>
      <c r="AB1468" s="309">
        <f t="shared" si="5191"/>
        <v>0</v>
      </c>
      <c r="AC1468" s="785"/>
      <c r="AD1468" s="309">
        <f t="shared" si="5192"/>
        <v>0</v>
      </c>
      <c r="AE1468" s="785"/>
      <c r="AF1468" s="309">
        <f t="shared" si="5193"/>
        <v>0</v>
      </c>
      <c r="AG1468" s="785"/>
      <c r="AH1468" s="309">
        <f t="shared" si="5194"/>
        <v>0</v>
      </c>
      <c r="AI1468" s="785"/>
      <c r="AJ1468" s="309">
        <f t="shared" si="5195"/>
        <v>0</v>
      </c>
      <c r="AK1468" s="785"/>
      <c r="AL1468" s="309">
        <f t="shared" si="5196"/>
        <v>0</v>
      </c>
      <c r="AM1468" s="785"/>
      <c r="AN1468" s="309">
        <f t="shared" si="5197"/>
        <v>0</v>
      </c>
      <c r="AO1468" s="785"/>
      <c r="AP1468" s="309">
        <f t="shared" si="5198"/>
        <v>0</v>
      </c>
      <c r="AQ1468" s="785"/>
      <c r="AR1468" s="309">
        <f t="shared" si="5199"/>
        <v>0</v>
      </c>
      <c r="AT1468" s="782">
        <f t="shared" si="5122"/>
        <v>0</v>
      </c>
      <c r="AU1468" s="782">
        <f t="shared" si="5123"/>
        <v>0</v>
      </c>
      <c r="AV1468" s="782">
        <f t="shared" si="5124"/>
        <v>0</v>
      </c>
      <c r="AW1468" s="788" t="e">
        <f t="shared" si="5125"/>
        <v>#DIV/0!</v>
      </c>
      <c r="AY1468" s="781">
        <f t="shared" si="5126"/>
        <v>0</v>
      </c>
      <c r="AZ1468" s="777"/>
      <c r="BA1468" s="781">
        <f t="shared" si="5127"/>
        <v>0</v>
      </c>
      <c r="BB1468" s="777"/>
      <c r="BC1468" s="781">
        <f t="shared" si="5128"/>
        <v>0</v>
      </c>
      <c r="BD1468" s="777"/>
      <c r="BE1468" s="781">
        <f t="shared" si="5129"/>
        <v>0</v>
      </c>
      <c r="BF1468" s="777"/>
      <c r="BG1468" s="781">
        <f t="shared" si="5130"/>
        <v>0</v>
      </c>
      <c r="BH1468" s="777"/>
      <c r="BI1468" s="781">
        <f t="shared" si="5131"/>
        <v>0</v>
      </c>
      <c r="BJ1468" s="777"/>
      <c r="BK1468" s="781">
        <f t="shared" si="5132"/>
        <v>0</v>
      </c>
      <c r="BL1468" s="777"/>
      <c r="BM1468" s="781">
        <f t="shared" si="5133"/>
        <v>0</v>
      </c>
      <c r="BN1468" s="777"/>
      <c r="BO1468" s="781">
        <f t="shared" si="5134"/>
        <v>0</v>
      </c>
      <c r="BP1468" s="777"/>
      <c r="BQ1468" s="781">
        <f t="shared" si="5135"/>
        <v>0</v>
      </c>
      <c r="BR1468" s="777"/>
    </row>
    <row r="1469" spans="1:70" outlineLevel="3">
      <c r="A1469" s="6">
        <v>302972</v>
      </c>
      <c r="B1469" s="10" t="s">
        <v>3222</v>
      </c>
      <c r="C1469" s="121" t="s">
        <v>229</v>
      </c>
      <c r="D1469" s="143" t="s">
        <v>3310</v>
      </c>
      <c r="E1469" s="43" t="str">
        <f t="shared" ref="E1469" si="5200">IF(H1469&gt;0,"T","N")</f>
        <v>T</v>
      </c>
      <c r="F1469" s="13" t="s">
        <v>3095</v>
      </c>
      <c r="G1469" s="122" t="s">
        <v>327</v>
      </c>
      <c r="H1469" s="1076">
        <v>94.2</v>
      </c>
      <c r="I1469" s="1141"/>
      <c r="J1469" s="1142"/>
      <c r="K1469" s="1032" t="str">
        <f t="shared" ref="K1469" si="5201">IF(B1469="E","E",$H1469*I1469)</f>
        <v>E</v>
      </c>
      <c r="L1469" s="208"/>
      <c r="M1469" s="128"/>
      <c r="N1469" s="409"/>
      <c r="O1469" s="409"/>
      <c r="Q1469" s="684" t="s">
        <v>1893</v>
      </c>
      <c r="R1469" s="692" t="s">
        <v>2005</v>
      </c>
      <c r="T1469" s="680" t="str">
        <f>IF(IF(A1469=0,TRUE(),D1469=IFERROR(VLOOKUP(A1469,Zaplecze_Weryfikacja!A:B,2,FALSE),2))=TRUE(),"Tak","Nie")</f>
        <v>Nie</v>
      </c>
      <c r="U1469" s="681" t="str">
        <f>IF(T1469="Tak"," ",IF(IFERROR(VLOOKUP(A1469,Zaplecze_Weryfikacja!A:B,2,FALSE),"Inny numer Lp")="Inny numer Lp","Inny numer Lp",IF(VLOOKUP(A1469,Zaplecze_Weryfikacja!A:B,2,FALSE)=D1469,"Nieznana przyczyna","Inny opis")))</f>
        <v>Inny numer Lp</v>
      </c>
      <c r="Y1469" s="785"/>
      <c r="Z1469" s="309" t="str">
        <f t="shared" ref="Z1469" si="5202">IF($B1469="E","E",$H1469*Y1469)</f>
        <v>E</v>
      </c>
      <c r="AA1469" s="785"/>
      <c r="AB1469" s="309" t="str">
        <f t="shared" ref="AB1469" si="5203">IF($B1469="E","E",$H1469*AA1469)</f>
        <v>E</v>
      </c>
      <c r="AC1469" s="785"/>
      <c r="AD1469" s="309" t="str">
        <f t="shared" ref="AD1469" si="5204">IF($B1469="E","E",$H1469*AC1469)</f>
        <v>E</v>
      </c>
      <c r="AE1469" s="785"/>
      <c r="AF1469" s="309" t="str">
        <f t="shared" ref="AF1469" si="5205">IF($B1469="E","E",$H1469*AE1469)</f>
        <v>E</v>
      </c>
      <c r="AG1469" s="785"/>
      <c r="AH1469" s="309" t="str">
        <f t="shared" ref="AH1469" si="5206">IF($B1469="E","E",$H1469*AG1469)</f>
        <v>E</v>
      </c>
      <c r="AI1469" s="785"/>
      <c r="AJ1469" s="309" t="str">
        <f t="shared" ref="AJ1469" si="5207">IF($B1469="E","E",$H1469*AI1469)</f>
        <v>E</v>
      </c>
      <c r="AK1469" s="785"/>
      <c r="AL1469" s="309" t="str">
        <f t="shared" ref="AL1469" si="5208">IF($B1469="E","E",$H1469*AK1469)</f>
        <v>E</v>
      </c>
      <c r="AM1469" s="785"/>
      <c r="AN1469" s="309" t="str">
        <f t="shared" ref="AN1469" si="5209">IF($B1469="E","E",$H1469*AM1469)</f>
        <v>E</v>
      </c>
      <c r="AO1469" s="785"/>
      <c r="AP1469" s="309" t="str">
        <f t="shared" ref="AP1469" si="5210">IF($B1469="E","E",$H1469*AO1469)</f>
        <v>E</v>
      </c>
      <c r="AQ1469" s="785"/>
      <c r="AR1469" s="309" t="str">
        <f t="shared" ref="AR1469" si="5211">IF($B1469="E","E",$H1469*AQ1469)</f>
        <v>E</v>
      </c>
      <c r="AT1469" s="782">
        <f t="shared" ref="AT1469" si="5212">MAX(Z1469,AB1469,AD1469,AF1469,AH1469,AJ1469,AL1469,AN1469,AP1469,AR1469)</f>
        <v>0</v>
      </c>
      <c r="AU1469" s="782">
        <f t="shared" ref="AU1469" si="5213">IF($AU$6=10,MIN(Z1469,AB1469,AD1469,AF1469,AH1469,AJ1469,AL1469,AN1469,AP1469,AR1469),IF($AU$6=9,MIN(Z1469,AB1469,AD1469,AF1469,AH1469,AJ1469,AL1469,AN1469,AP1469),IF($AU$6=8,MIN(Z1469,AB1469,AD1469,AF1469,AH1469,AJ1469,AL1469,AN1469),IF($AU$6=7,MIN(Z1469,AB1469,AD1469,AF1469,AH1469,AJ1469,AL1469),IF($AU$6=6,MIN(Z1469,AB1469,AD1469,AF1469,AH1469,AJ1469),IF($AU$6=5,MIN(Z1469,AB1469,AD1469,AF1469,AH1469),IF($AU$6=4,MIN(Z1469,AB1469,AD1469,AF1469),IF($AU$6=4,MIN(Z1469,AB1469,AD1469,AF1469),IF($AU$6=3,MIN(Z1469,AB1469,AD1469),IF($AU$6=3,MIN(Z1469,AB1469,AD1469),IF($AU$6=2,MIN(Z1469,AB1469),IF($AU$6=1,MIN(Z1469),"Błąd - zła ilośc oferentów"))))))))))))</f>
        <v>0</v>
      </c>
      <c r="AV1469" s="782">
        <f t="shared" ref="AV1469" si="5214">AT1469-AU1469</f>
        <v>0</v>
      </c>
      <c r="AW1469" s="788" t="e">
        <f t="shared" ref="AW1469" si="5215">AT1469/AU1469</f>
        <v>#DIV/0!</v>
      </c>
      <c r="AY1469" s="781">
        <f t="shared" ref="AY1469" si="5216">+AZ1469</f>
        <v>0</v>
      </c>
      <c r="AZ1469" s="777"/>
      <c r="BA1469" s="781">
        <f t="shared" ref="BA1469" si="5217">+BB1469</f>
        <v>0</v>
      </c>
      <c r="BB1469" s="777"/>
      <c r="BC1469" s="781">
        <f t="shared" ref="BC1469" si="5218">+BD1469</f>
        <v>0</v>
      </c>
      <c r="BD1469" s="777"/>
      <c r="BE1469" s="781">
        <f t="shared" ref="BE1469" si="5219">+BF1469</f>
        <v>0</v>
      </c>
      <c r="BF1469" s="777"/>
      <c r="BG1469" s="781">
        <f t="shared" ref="BG1469" si="5220">+BH1469</f>
        <v>0</v>
      </c>
      <c r="BH1469" s="777"/>
      <c r="BI1469" s="781">
        <f t="shared" ref="BI1469" si="5221">+BJ1469</f>
        <v>0</v>
      </c>
      <c r="BJ1469" s="777"/>
      <c r="BK1469" s="781">
        <f t="shared" ref="BK1469" si="5222">+BL1469</f>
        <v>0</v>
      </c>
      <c r="BL1469" s="777"/>
      <c r="BM1469" s="781">
        <f t="shared" ref="BM1469" si="5223">+BN1469</f>
        <v>0</v>
      </c>
      <c r="BN1469" s="777"/>
      <c r="BO1469" s="781">
        <f t="shared" ref="BO1469" si="5224">+BP1469</f>
        <v>0</v>
      </c>
      <c r="BP1469" s="777"/>
      <c r="BQ1469" s="781">
        <f t="shared" ref="BQ1469" si="5225">+BR1469</f>
        <v>0</v>
      </c>
      <c r="BR1469" s="777"/>
    </row>
    <row r="1470" spans="1:70" outlineLevel="3">
      <c r="A1470" s="6">
        <v>302973</v>
      </c>
      <c r="B1470" s="10"/>
      <c r="C1470" s="121" t="s">
        <v>229</v>
      </c>
      <c r="D1470" s="143" t="s">
        <v>82</v>
      </c>
      <c r="E1470" s="43" t="str">
        <f t="shared" si="5188"/>
        <v>T</v>
      </c>
      <c r="F1470" s="13" t="s">
        <v>312</v>
      </c>
      <c r="G1470" s="122" t="s">
        <v>325</v>
      </c>
      <c r="H1470" s="1076">
        <v>1</v>
      </c>
      <c r="I1470" s="1141"/>
      <c r="J1470" s="1142"/>
      <c r="K1470" s="1032">
        <f t="shared" si="5189"/>
        <v>0</v>
      </c>
      <c r="L1470" s="208"/>
      <c r="M1470" s="128"/>
      <c r="N1470" s="409"/>
      <c r="O1470" s="409"/>
      <c r="Q1470" s="684" t="s">
        <v>1881</v>
      </c>
      <c r="R1470" s="692" t="s">
        <v>2005</v>
      </c>
      <c r="T1470" s="680" t="str">
        <f>IF(IF(A1470=0,TRUE(),D1470=IFERROR(VLOOKUP(A1470,Zaplecze_Weryfikacja!A:B,2,FALSE),2))=TRUE(),"Tak","Nie")</f>
        <v>Nie</v>
      </c>
      <c r="U1470" s="681" t="str">
        <f>IF(T1470="Tak"," ",IF(IFERROR(VLOOKUP(A1470,Zaplecze_Weryfikacja!A:B,2,FALSE),"Inny numer Lp")="Inny numer Lp","Inny numer Lp",IF(VLOOKUP(A1470,Zaplecze_Weryfikacja!A:B,2,FALSE)=D1470,"Nieznana przyczyna","Inny opis")))</f>
        <v>Inny numer Lp</v>
      </c>
      <c r="Y1470" s="785"/>
      <c r="Z1470" s="309">
        <f t="shared" si="5190"/>
        <v>0</v>
      </c>
      <c r="AA1470" s="785"/>
      <c r="AB1470" s="309">
        <f t="shared" si="5191"/>
        <v>0</v>
      </c>
      <c r="AC1470" s="785"/>
      <c r="AD1470" s="309">
        <f t="shared" si="5192"/>
        <v>0</v>
      </c>
      <c r="AE1470" s="785"/>
      <c r="AF1470" s="309">
        <f t="shared" si="5193"/>
        <v>0</v>
      </c>
      <c r="AG1470" s="785"/>
      <c r="AH1470" s="309">
        <f t="shared" si="5194"/>
        <v>0</v>
      </c>
      <c r="AI1470" s="785"/>
      <c r="AJ1470" s="309">
        <f t="shared" si="5195"/>
        <v>0</v>
      </c>
      <c r="AK1470" s="785"/>
      <c r="AL1470" s="309">
        <f t="shared" si="5196"/>
        <v>0</v>
      </c>
      <c r="AM1470" s="785"/>
      <c r="AN1470" s="309">
        <f t="shared" si="5197"/>
        <v>0</v>
      </c>
      <c r="AO1470" s="785"/>
      <c r="AP1470" s="309">
        <f t="shared" si="5198"/>
        <v>0</v>
      </c>
      <c r="AQ1470" s="785"/>
      <c r="AR1470" s="309">
        <f t="shared" si="5199"/>
        <v>0</v>
      </c>
      <c r="AT1470" s="782">
        <f t="shared" si="5122"/>
        <v>0</v>
      </c>
      <c r="AU1470" s="782">
        <f t="shared" si="5123"/>
        <v>0</v>
      </c>
      <c r="AV1470" s="782">
        <f t="shared" si="5124"/>
        <v>0</v>
      </c>
      <c r="AW1470" s="788" t="e">
        <f t="shared" si="5125"/>
        <v>#DIV/0!</v>
      </c>
      <c r="AY1470" s="781">
        <f t="shared" si="5126"/>
        <v>0</v>
      </c>
      <c r="AZ1470" s="777"/>
      <c r="BA1470" s="781">
        <f t="shared" si="5127"/>
        <v>0</v>
      </c>
      <c r="BB1470" s="777"/>
      <c r="BC1470" s="781">
        <f t="shared" si="5128"/>
        <v>0</v>
      </c>
      <c r="BD1470" s="777"/>
      <c r="BE1470" s="781">
        <f t="shared" si="5129"/>
        <v>0</v>
      </c>
      <c r="BF1470" s="777"/>
      <c r="BG1470" s="781">
        <f t="shared" si="5130"/>
        <v>0</v>
      </c>
      <c r="BH1470" s="777"/>
      <c r="BI1470" s="781">
        <f t="shared" si="5131"/>
        <v>0</v>
      </c>
      <c r="BJ1470" s="777"/>
      <c r="BK1470" s="781">
        <f t="shared" si="5132"/>
        <v>0</v>
      </c>
      <c r="BL1470" s="777"/>
      <c r="BM1470" s="781">
        <f t="shared" si="5133"/>
        <v>0</v>
      </c>
      <c r="BN1470" s="777"/>
      <c r="BO1470" s="781">
        <f t="shared" si="5134"/>
        <v>0</v>
      </c>
      <c r="BP1470" s="777"/>
      <c r="BQ1470" s="781">
        <f t="shared" si="5135"/>
        <v>0</v>
      </c>
      <c r="BR1470" s="777"/>
    </row>
    <row r="1471" spans="1:70" outlineLevel="3">
      <c r="A1471" s="6">
        <v>302974</v>
      </c>
      <c r="B1471" s="10"/>
      <c r="C1471" s="121" t="s">
        <v>229</v>
      </c>
      <c r="D1471" s="212" t="s">
        <v>277</v>
      </c>
      <c r="E1471" s="43" t="str">
        <f t="shared" si="5188"/>
        <v>N</v>
      </c>
      <c r="F1471" s="13" t="s">
        <v>312</v>
      </c>
      <c r="G1471" s="122" t="s">
        <v>325</v>
      </c>
      <c r="H1471" s="1076"/>
      <c r="I1471" s="1141"/>
      <c r="J1471" s="1142"/>
      <c r="K1471" s="1032">
        <f t="shared" si="5189"/>
        <v>0</v>
      </c>
      <c r="L1471" s="208"/>
      <c r="M1471" s="128"/>
      <c r="N1471" s="409"/>
      <c r="O1471" s="409"/>
      <c r="Q1471" s="684" t="s">
        <v>1881</v>
      </c>
      <c r="R1471" s="692" t="s">
        <v>2005</v>
      </c>
      <c r="T1471" s="680" t="str">
        <f>IF(IF(A1471=0,TRUE(),D1471=IFERROR(VLOOKUP(A1471,Zaplecze_Weryfikacja!A:B,2,FALSE),2))=TRUE(),"Tak","Nie")</f>
        <v>Nie</v>
      </c>
      <c r="U1471" s="681" t="str">
        <f>IF(T1471="Tak"," ",IF(IFERROR(VLOOKUP(A1471,Zaplecze_Weryfikacja!A:B,2,FALSE),"Inny numer Lp")="Inny numer Lp","Inny numer Lp",IF(VLOOKUP(A1471,Zaplecze_Weryfikacja!A:B,2,FALSE)=D1471,"Nieznana przyczyna","Inny opis")))</f>
        <v>Inny numer Lp</v>
      </c>
      <c r="Y1471" s="785"/>
      <c r="Z1471" s="309">
        <f t="shared" si="5190"/>
        <v>0</v>
      </c>
      <c r="AA1471" s="785"/>
      <c r="AB1471" s="309">
        <f t="shared" si="5191"/>
        <v>0</v>
      </c>
      <c r="AC1471" s="785"/>
      <c r="AD1471" s="309">
        <f t="shared" si="5192"/>
        <v>0</v>
      </c>
      <c r="AE1471" s="785"/>
      <c r="AF1471" s="309">
        <f t="shared" si="5193"/>
        <v>0</v>
      </c>
      <c r="AG1471" s="785"/>
      <c r="AH1471" s="309">
        <f t="shared" si="5194"/>
        <v>0</v>
      </c>
      <c r="AI1471" s="785"/>
      <c r="AJ1471" s="309">
        <f t="shared" si="5195"/>
        <v>0</v>
      </c>
      <c r="AK1471" s="785"/>
      <c r="AL1471" s="309">
        <f t="shared" si="5196"/>
        <v>0</v>
      </c>
      <c r="AM1471" s="785"/>
      <c r="AN1471" s="309">
        <f t="shared" si="5197"/>
        <v>0</v>
      </c>
      <c r="AO1471" s="785"/>
      <c r="AP1471" s="309">
        <f t="shared" si="5198"/>
        <v>0</v>
      </c>
      <c r="AQ1471" s="785"/>
      <c r="AR1471" s="309">
        <f t="shared" si="5199"/>
        <v>0</v>
      </c>
      <c r="AT1471" s="782">
        <f t="shared" si="5122"/>
        <v>0</v>
      </c>
      <c r="AU1471" s="782">
        <f t="shared" si="5123"/>
        <v>0</v>
      </c>
      <c r="AV1471" s="782">
        <f t="shared" si="5124"/>
        <v>0</v>
      </c>
      <c r="AW1471" s="788" t="e">
        <f t="shared" si="5125"/>
        <v>#DIV/0!</v>
      </c>
      <c r="AY1471" s="781">
        <f t="shared" si="5126"/>
        <v>0</v>
      </c>
      <c r="AZ1471" s="777"/>
      <c r="BA1471" s="781">
        <f t="shared" si="5127"/>
        <v>0</v>
      </c>
      <c r="BB1471" s="777"/>
      <c r="BC1471" s="781">
        <f t="shared" si="5128"/>
        <v>0</v>
      </c>
      <c r="BD1471" s="777"/>
      <c r="BE1471" s="781">
        <f t="shared" si="5129"/>
        <v>0</v>
      </c>
      <c r="BF1471" s="777"/>
      <c r="BG1471" s="781">
        <f t="shared" si="5130"/>
        <v>0</v>
      </c>
      <c r="BH1471" s="777"/>
      <c r="BI1471" s="781">
        <f t="shared" si="5131"/>
        <v>0</v>
      </c>
      <c r="BJ1471" s="777"/>
      <c r="BK1471" s="781">
        <f t="shared" si="5132"/>
        <v>0</v>
      </c>
      <c r="BL1471" s="777"/>
      <c r="BM1471" s="781">
        <f t="shared" si="5133"/>
        <v>0</v>
      </c>
      <c r="BN1471" s="777"/>
      <c r="BO1471" s="781">
        <f t="shared" si="5134"/>
        <v>0</v>
      </c>
      <c r="BP1471" s="777"/>
      <c r="BQ1471" s="781">
        <f t="shared" si="5135"/>
        <v>0</v>
      </c>
      <c r="BR1471" s="777"/>
    </row>
    <row r="1472" spans="1:70" outlineLevel="3">
      <c r="A1472" s="6">
        <v>302975</v>
      </c>
      <c r="B1472" s="10"/>
      <c r="C1472" s="121" t="s">
        <v>229</v>
      </c>
      <c r="D1472" s="212" t="s">
        <v>196</v>
      </c>
      <c r="E1472" s="43" t="str">
        <f t="shared" si="5188"/>
        <v>N</v>
      </c>
      <c r="F1472" s="13" t="s">
        <v>312</v>
      </c>
      <c r="G1472" s="122" t="s">
        <v>325</v>
      </c>
      <c r="H1472" s="1076"/>
      <c r="I1472" s="1141"/>
      <c r="J1472" s="1142"/>
      <c r="K1472" s="1032">
        <f t="shared" si="5189"/>
        <v>0</v>
      </c>
      <c r="L1472" s="208"/>
      <c r="M1472" s="128"/>
      <c r="N1472" s="409"/>
      <c r="O1472" s="409"/>
      <c r="Q1472" s="684" t="s">
        <v>1881</v>
      </c>
      <c r="R1472" s="692" t="s">
        <v>2005</v>
      </c>
      <c r="T1472" s="680" t="str">
        <f>IF(IF(A1472=0,TRUE(),D1472=IFERROR(VLOOKUP(A1472,Zaplecze_Weryfikacja!A:B,2,FALSE),2))=TRUE(),"Tak","Nie")</f>
        <v>Nie</v>
      </c>
      <c r="U1472" s="681" t="str">
        <f>IF(T1472="Tak"," ",IF(IFERROR(VLOOKUP(A1472,Zaplecze_Weryfikacja!A:B,2,FALSE),"Inny numer Lp")="Inny numer Lp","Inny numer Lp",IF(VLOOKUP(A1472,Zaplecze_Weryfikacja!A:B,2,FALSE)=D1472,"Nieznana przyczyna","Inny opis")))</f>
        <v>Inny numer Lp</v>
      </c>
      <c r="Y1472" s="785"/>
      <c r="Z1472" s="309">
        <f t="shared" si="5190"/>
        <v>0</v>
      </c>
      <c r="AA1472" s="785"/>
      <c r="AB1472" s="309">
        <f t="shared" si="5191"/>
        <v>0</v>
      </c>
      <c r="AC1472" s="785"/>
      <c r="AD1472" s="309">
        <f t="shared" si="5192"/>
        <v>0</v>
      </c>
      <c r="AE1472" s="785"/>
      <c r="AF1472" s="309">
        <f t="shared" si="5193"/>
        <v>0</v>
      </c>
      <c r="AG1472" s="785"/>
      <c r="AH1472" s="309">
        <f t="shared" si="5194"/>
        <v>0</v>
      </c>
      <c r="AI1472" s="785"/>
      <c r="AJ1472" s="309">
        <f t="shared" si="5195"/>
        <v>0</v>
      </c>
      <c r="AK1472" s="785"/>
      <c r="AL1472" s="309">
        <f t="shared" si="5196"/>
        <v>0</v>
      </c>
      <c r="AM1472" s="785"/>
      <c r="AN1472" s="309">
        <f t="shared" si="5197"/>
        <v>0</v>
      </c>
      <c r="AO1472" s="785"/>
      <c r="AP1472" s="309">
        <f t="shared" si="5198"/>
        <v>0</v>
      </c>
      <c r="AQ1472" s="785"/>
      <c r="AR1472" s="309">
        <f t="shared" si="5199"/>
        <v>0</v>
      </c>
      <c r="AT1472" s="782">
        <f t="shared" si="5122"/>
        <v>0</v>
      </c>
      <c r="AU1472" s="782">
        <f t="shared" si="5123"/>
        <v>0</v>
      </c>
      <c r="AV1472" s="782">
        <f t="shared" si="5124"/>
        <v>0</v>
      </c>
      <c r="AW1472" s="788" t="e">
        <f t="shared" si="5125"/>
        <v>#DIV/0!</v>
      </c>
      <c r="AY1472" s="781">
        <f t="shared" si="5126"/>
        <v>0</v>
      </c>
      <c r="AZ1472" s="777"/>
      <c r="BA1472" s="781">
        <f t="shared" si="5127"/>
        <v>0</v>
      </c>
      <c r="BB1472" s="777"/>
      <c r="BC1472" s="781">
        <f t="shared" si="5128"/>
        <v>0</v>
      </c>
      <c r="BD1472" s="777"/>
      <c r="BE1472" s="781">
        <f t="shared" si="5129"/>
        <v>0</v>
      </c>
      <c r="BF1472" s="777"/>
      <c r="BG1472" s="781">
        <f t="shared" si="5130"/>
        <v>0</v>
      </c>
      <c r="BH1472" s="777"/>
      <c r="BI1472" s="781">
        <f t="shared" si="5131"/>
        <v>0</v>
      </c>
      <c r="BJ1472" s="777"/>
      <c r="BK1472" s="781">
        <f t="shared" si="5132"/>
        <v>0</v>
      </c>
      <c r="BL1472" s="777"/>
      <c r="BM1472" s="781">
        <f t="shared" si="5133"/>
        <v>0</v>
      </c>
      <c r="BN1472" s="777"/>
      <c r="BO1472" s="781">
        <f t="shared" si="5134"/>
        <v>0</v>
      </c>
      <c r="BP1472" s="777"/>
      <c r="BQ1472" s="781">
        <f t="shared" si="5135"/>
        <v>0</v>
      </c>
      <c r="BR1472" s="777"/>
    </row>
    <row r="1473" spans="1:70" outlineLevel="3">
      <c r="A1473" s="6">
        <v>302976</v>
      </c>
      <c r="B1473" s="10"/>
      <c r="C1473" s="121" t="s">
        <v>229</v>
      </c>
      <c r="D1473" s="198" t="s">
        <v>1033</v>
      </c>
      <c r="E1473" s="43" t="str">
        <f t="shared" si="5188"/>
        <v>N</v>
      </c>
      <c r="F1473" s="13"/>
      <c r="G1473" s="122" t="s">
        <v>325</v>
      </c>
      <c r="H1473" s="1076"/>
      <c r="I1473" s="1141"/>
      <c r="J1473" s="1142"/>
      <c r="K1473" s="1032">
        <f t="shared" si="5189"/>
        <v>0</v>
      </c>
      <c r="L1473" s="208"/>
      <c r="M1473" s="128"/>
      <c r="N1473" s="409"/>
      <c r="O1473" s="409"/>
      <c r="Q1473" s="684" t="s">
        <v>1890</v>
      </c>
      <c r="R1473" s="692" t="s">
        <v>2005</v>
      </c>
      <c r="T1473" s="680" t="str">
        <f>IF(IF(A1473=0,TRUE(),D1473=IFERROR(VLOOKUP(A1473,Zaplecze_Weryfikacja!A:B,2,FALSE),2))=TRUE(),"Tak","Nie")</f>
        <v>Nie</v>
      </c>
      <c r="U1473" s="681" t="str">
        <f>IF(T1473="Tak"," ",IF(IFERROR(VLOOKUP(A1473,Zaplecze_Weryfikacja!A:B,2,FALSE),"Inny numer Lp")="Inny numer Lp","Inny numer Lp",IF(VLOOKUP(A1473,Zaplecze_Weryfikacja!A:B,2,FALSE)=D1473,"Nieznana przyczyna","Inny opis")))</f>
        <v>Inny numer Lp</v>
      </c>
      <c r="Y1473" s="785"/>
      <c r="Z1473" s="309">
        <f t="shared" si="5190"/>
        <v>0</v>
      </c>
      <c r="AA1473" s="785"/>
      <c r="AB1473" s="309">
        <f t="shared" si="5191"/>
        <v>0</v>
      </c>
      <c r="AC1473" s="785"/>
      <c r="AD1473" s="309">
        <f t="shared" si="5192"/>
        <v>0</v>
      </c>
      <c r="AE1473" s="785"/>
      <c r="AF1473" s="309">
        <f t="shared" si="5193"/>
        <v>0</v>
      </c>
      <c r="AG1473" s="785"/>
      <c r="AH1473" s="309">
        <f t="shared" si="5194"/>
        <v>0</v>
      </c>
      <c r="AI1473" s="785"/>
      <c r="AJ1473" s="309">
        <f t="shared" si="5195"/>
        <v>0</v>
      </c>
      <c r="AK1473" s="785"/>
      <c r="AL1473" s="309">
        <f t="shared" si="5196"/>
        <v>0</v>
      </c>
      <c r="AM1473" s="785"/>
      <c r="AN1473" s="309">
        <f t="shared" si="5197"/>
        <v>0</v>
      </c>
      <c r="AO1473" s="785"/>
      <c r="AP1473" s="309">
        <f t="shared" si="5198"/>
        <v>0</v>
      </c>
      <c r="AQ1473" s="785"/>
      <c r="AR1473" s="309">
        <f t="shared" si="5199"/>
        <v>0</v>
      </c>
      <c r="AT1473" s="782">
        <f t="shared" si="5122"/>
        <v>0</v>
      </c>
      <c r="AU1473" s="782">
        <f t="shared" si="5123"/>
        <v>0</v>
      </c>
      <c r="AV1473" s="782">
        <f t="shared" si="5124"/>
        <v>0</v>
      </c>
      <c r="AW1473" s="788" t="e">
        <f t="shared" si="5125"/>
        <v>#DIV/0!</v>
      </c>
      <c r="AY1473" s="781">
        <f t="shared" si="5126"/>
        <v>0</v>
      </c>
      <c r="AZ1473" s="777"/>
      <c r="BA1473" s="781">
        <f t="shared" si="5127"/>
        <v>0</v>
      </c>
      <c r="BB1473" s="777"/>
      <c r="BC1473" s="781">
        <f t="shared" si="5128"/>
        <v>0</v>
      </c>
      <c r="BD1473" s="777"/>
      <c r="BE1473" s="781">
        <f t="shared" si="5129"/>
        <v>0</v>
      </c>
      <c r="BF1473" s="777"/>
      <c r="BG1473" s="781">
        <f t="shared" si="5130"/>
        <v>0</v>
      </c>
      <c r="BH1473" s="777"/>
      <c r="BI1473" s="781">
        <f t="shared" si="5131"/>
        <v>0</v>
      </c>
      <c r="BJ1473" s="777"/>
      <c r="BK1473" s="781">
        <f t="shared" si="5132"/>
        <v>0</v>
      </c>
      <c r="BL1473" s="777"/>
      <c r="BM1473" s="781">
        <f t="shared" si="5133"/>
        <v>0</v>
      </c>
      <c r="BN1473" s="777"/>
      <c r="BO1473" s="781">
        <f t="shared" si="5134"/>
        <v>0</v>
      </c>
      <c r="BP1473" s="777"/>
      <c r="BQ1473" s="781">
        <f t="shared" si="5135"/>
        <v>0</v>
      </c>
      <c r="BR1473" s="777"/>
    </row>
    <row r="1474" spans="1:70" outlineLevel="3">
      <c r="A1474" s="6">
        <v>302977</v>
      </c>
      <c r="B1474" s="10"/>
      <c r="C1474" s="121" t="s">
        <v>229</v>
      </c>
      <c r="D1474" s="33" t="s">
        <v>938</v>
      </c>
      <c r="E1474" s="43" t="str">
        <f t="shared" si="5188"/>
        <v>N</v>
      </c>
      <c r="F1474" s="13"/>
      <c r="G1474" s="122" t="s">
        <v>327</v>
      </c>
      <c r="H1474" s="1076"/>
      <c r="I1474" s="1141"/>
      <c r="J1474" s="1142"/>
      <c r="K1474" s="1032">
        <f t="shared" si="5189"/>
        <v>0</v>
      </c>
      <c r="L1474" s="208"/>
      <c r="M1474" s="128"/>
      <c r="N1474" s="409"/>
      <c r="O1474" s="409"/>
      <c r="Q1474" s="684" t="s">
        <v>1887</v>
      </c>
      <c r="R1474" s="692" t="s">
        <v>2005</v>
      </c>
      <c r="T1474" s="680" t="str">
        <f>IF(IF(A1474=0,TRUE(),D1474=IFERROR(VLOOKUP(A1474,Zaplecze_Weryfikacja!A:B,2,FALSE),2))=TRUE(),"Tak","Nie")</f>
        <v>Nie</v>
      </c>
      <c r="U1474" s="681" t="str">
        <f>IF(T1474="Tak"," ",IF(IFERROR(VLOOKUP(A1474,Zaplecze_Weryfikacja!A:B,2,FALSE),"Inny numer Lp")="Inny numer Lp","Inny numer Lp",IF(VLOOKUP(A1474,Zaplecze_Weryfikacja!A:B,2,FALSE)=D1474,"Nieznana przyczyna","Inny opis")))</f>
        <v>Inny numer Lp</v>
      </c>
      <c r="Y1474" s="785"/>
      <c r="Z1474" s="309">
        <f t="shared" si="5190"/>
        <v>0</v>
      </c>
      <c r="AA1474" s="785"/>
      <c r="AB1474" s="309">
        <f t="shared" si="5191"/>
        <v>0</v>
      </c>
      <c r="AC1474" s="785"/>
      <c r="AD1474" s="309">
        <f t="shared" si="5192"/>
        <v>0</v>
      </c>
      <c r="AE1474" s="785"/>
      <c r="AF1474" s="309">
        <f t="shared" si="5193"/>
        <v>0</v>
      </c>
      <c r="AG1474" s="785"/>
      <c r="AH1474" s="309">
        <f t="shared" si="5194"/>
        <v>0</v>
      </c>
      <c r="AI1474" s="785"/>
      <c r="AJ1474" s="309">
        <f t="shared" si="5195"/>
        <v>0</v>
      </c>
      <c r="AK1474" s="785"/>
      <c r="AL1474" s="309">
        <f t="shared" si="5196"/>
        <v>0</v>
      </c>
      <c r="AM1474" s="785"/>
      <c r="AN1474" s="309">
        <f t="shared" si="5197"/>
        <v>0</v>
      </c>
      <c r="AO1474" s="785"/>
      <c r="AP1474" s="309">
        <f t="shared" si="5198"/>
        <v>0</v>
      </c>
      <c r="AQ1474" s="785"/>
      <c r="AR1474" s="309">
        <f t="shared" si="5199"/>
        <v>0</v>
      </c>
      <c r="AT1474" s="782">
        <f t="shared" si="5122"/>
        <v>0</v>
      </c>
      <c r="AU1474" s="782">
        <f t="shared" si="5123"/>
        <v>0</v>
      </c>
      <c r="AV1474" s="782">
        <f t="shared" si="5124"/>
        <v>0</v>
      </c>
      <c r="AW1474" s="788" t="e">
        <f t="shared" si="5125"/>
        <v>#DIV/0!</v>
      </c>
      <c r="AY1474" s="781">
        <f t="shared" si="5126"/>
        <v>0</v>
      </c>
      <c r="AZ1474" s="777"/>
      <c r="BA1474" s="781">
        <f t="shared" si="5127"/>
        <v>0</v>
      </c>
      <c r="BB1474" s="777"/>
      <c r="BC1474" s="781">
        <f t="shared" si="5128"/>
        <v>0</v>
      </c>
      <c r="BD1474" s="777"/>
      <c r="BE1474" s="781">
        <f t="shared" si="5129"/>
        <v>0</v>
      </c>
      <c r="BF1474" s="777"/>
      <c r="BG1474" s="781">
        <f t="shared" si="5130"/>
        <v>0</v>
      </c>
      <c r="BH1474" s="777"/>
      <c r="BI1474" s="781">
        <f t="shared" si="5131"/>
        <v>0</v>
      </c>
      <c r="BJ1474" s="777"/>
      <c r="BK1474" s="781">
        <f t="shared" si="5132"/>
        <v>0</v>
      </c>
      <c r="BL1474" s="777"/>
      <c r="BM1474" s="781">
        <f t="shared" si="5133"/>
        <v>0</v>
      </c>
      <c r="BN1474" s="777"/>
      <c r="BO1474" s="781">
        <f t="shared" si="5134"/>
        <v>0</v>
      </c>
      <c r="BP1474" s="777"/>
      <c r="BQ1474" s="781">
        <f t="shared" si="5135"/>
        <v>0</v>
      </c>
      <c r="BR1474" s="777"/>
    </row>
    <row r="1475" spans="1:70" outlineLevel="3">
      <c r="A1475" s="6">
        <v>302978</v>
      </c>
      <c r="B1475" s="10"/>
      <c r="C1475" s="121" t="s">
        <v>229</v>
      </c>
      <c r="D1475" s="143" t="s">
        <v>246</v>
      </c>
      <c r="E1475" s="43" t="str">
        <f t="shared" si="5188"/>
        <v>N</v>
      </c>
      <c r="F1475" s="13"/>
      <c r="G1475" s="122" t="s">
        <v>327</v>
      </c>
      <c r="H1475" s="1076"/>
      <c r="I1475" s="1141"/>
      <c r="J1475" s="1142"/>
      <c r="K1475" s="1032">
        <f t="shared" si="5189"/>
        <v>0</v>
      </c>
      <c r="L1475" s="208"/>
      <c r="M1475" s="128"/>
      <c r="N1475" s="409"/>
      <c r="O1475" s="409"/>
      <c r="Q1475" s="684" t="s">
        <v>1889</v>
      </c>
      <c r="R1475" s="692" t="s">
        <v>2005</v>
      </c>
      <c r="T1475" s="680" t="str">
        <f>IF(IF(A1475=0,TRUE(),D1475=IFERROR(VLOOKUP(A1475,Zaplecze_Weryfikacja!A:B,2,FALSE),2))=TRUE(),"Tak","Nie")</f>
        <v>Nie</v>
      </c>
      <c r="U1475" s="681" t="str">
        <f>IF(T1475="Tak"," ",IF(IFERROR(VLOOKUP(A1475,Zaplecze_Weryfikacja!A:B,2,FALSE),"Inny numer Lp")="Inny numer Lp","Inny numer Lp",IF(VLOOKUP(A1475,Zaplecze_Weryfikacja!A:B,2,FALSE)=D1475,"Nieznana przyczyna","Inny opis")))</f>
        <v>Inny numer Lp</v>
      </c>
      <c r="Y1475" s="785"/>
      <c r="Z1475" s="309">
        <f t="shared" si="5190"/>
        <v>0</v>
      </c>
      <c r="AA1475" s="785"/>
      <c r="AB1475" s="309">
        <f t="shared" si="5191"/>
        <v>0</v>
      </c>
      <c r="AC1475" s="785"/>
      <c r="AD1475" s="309">
        <f t="shared" si="5192"/>
        <v>0</v>
      </c>
      <c r="AE1475" s="785"/>
      <c r="AF1475" s="309">
        <f t="shared" si="5193"/>
        <v>0</v>
      </c>
      <c r="AG1475" s="785"/>
      <c r="AH1475" s="309">
        <f t="shared" si="5194"/>
        <v>0</v>
      </c>
      <c r="AI1475" s="785"/>
      <c r="AJ1475" s="309">
        <f t="shared" si="5195"/>
        <v>0</v>
      </c>
      <c r="AK1475" s="785"/>
      <c r="AL1475" s="309">
        <f t="shared" si="5196"/>
        <v>0</v>
      </c>
      <c r="AM1475" s="785"/>
      <c r="AN1475" s="309">
        <f t="shared" si="5197"/>
        <v>0</v>
      </c>
      <c r="AO1475" s="785"/>
      <c r="AP1475" s="309">
        <f t="shared" si="5198"/>
        <v>0</v>
      </c>
      <c r="AQ1475" s="785"/>
      <c r="AR1475" s="309">
        <f t="shared" si="5199"/>
        <v>0</v>
      </c>
      <c r="AT1475" s="782">
        <f t="shared" si="5122"/>
        <v>0</v>
      </c>
      <c r="AU1475" s="782">
        <f t="shared" si="5123"/>
        <v>0</v>
      </c>
      <c r="AV1475" s="782">
        <f t="shared" si="5124"/>
        <v>0</v>
      </c>
      <c r="AW1475" s="788" t="e">
        <f t="shared" si="5125"/>
        <v>#DIV/0!</v>
      </c>
      <c r="AY1475" s="781">
        <f t="shared" si="5126"/>
        <v>0</v>
      </c>
      <c r="AZ1475" s="777"/>
      <c r="BA1475" s="781">
        <f t="shared" si="5127"/>
        <v>0</v>
      </c>
      <c r="BB1475" s="777"/>
      <c r="BC1475" s="781">
        <f t="shared" si="5128"/>
        <v>0</v>
      </c>
      <c r="BD1475" s="777"/>
      <c r="BE1475" s="781">
        <f t="shared" si="5129"/>
        <v>0</v>
      </c>
      <c r="BF1475" s="777"/>
      <c r="BG1475" s="781">
        <f t="shared" si="5130"/>
        <v>0</v>
      </c>
      <c r="BH1475" s="777"/>
      <c r="BI1475" s="781">
        <f t="shared" si="5131"/>
        <v>0</v>
      </c>
      <c r="BJ1475" s="777"/>
      <c r="BK1475" s="781">
        <f t="shared" si="5132"/>
        <v>0</v>
      </c>
      <c r="BL1475" s="777"/>
      <c r="BM1475" s="781">
        <f t="shared" si="5133"/>
        <v>0</v>
      </c>
      <c r="BN1475" s="777"/>
      <c r="BO1475" s="781">
        <f t="shared" si="5134"/>
        <v>0</v>
      </c>
      <c r="BP1475" s="777"/>
      <c r="BQ1475" s="781">
        <f t="shared" si="5135"/>
        <v>0</v>
      </c>
      <c r="BR1475" s="777"/>
    </row>
    <row r="1476" spans="1:70" outlineLevel="3">
      <c r="A1476" s="6">
        <v>302979</v>
      </c>
      <c r="B1476" s="10"/>
      <c r="C1476" s="121" t="s">
        <v>229</v>
      </c>
      <c r="D1476" s="143" t="s">
        <v>297</v>
      </c>
      <c r="E1476" s="43" t="str">
        <f t="shared" si="5188"/>
        <v>T</v>
      </c>
      <c r="F1476" s="13"/>
      <c r="G1476" s="122" t="s">
        <v>327</v>
      </c>
      <c r="H1476" s="1076">
        <v>36.700000000000003</v>
      </c>
      <c r="I1476" s="1141"/>
      <c r="J1476" s="1142"/>
      <c r="K1476" s="1032">
        <f t="shared" si="5189"/>
        <v>0</v>
      </c>
      <c r="L1476" s="208"/>
      <c r="M1476" s="128"/>
      <c r="N1476" s="409"/>
      <c r="O1476" s="409"/>
      <c r="Q1476" s="684" t="s">
        <v>1888</v>
      </c>
      <c r="R1476" s="692" t="s">
        <v>2005</v>
      </c>
      <c r="T1476" s="680" t="str">
        <f>IF(IF(A1476=0,TRUE(),D1476=IFERROR(VLOOKUP(A1476,Zaplecze_Weryfikacja!A:B,2,FALSE),2))=TRUE(),"Tak","Nie")</f>
        <v>Nie</v>
      </c>
      <c r="U1476" s="681" t="str">
        <f>IF(T1476="Tak"," ",IF(IFERROR(VLOOKUP(A1476,Zaplecze_Weryfikacja!A:B,2,FALSE),"Inny numer Lp")="Inny numer Lp","Inny numer Lp",IF(VLOOKUP(A1476,Zaplecze_Weryfikacja!A:B,2,FALSE)=D1476,"Nieznana przyczyna","Inny opis")))</f>
        <v>Inny numer Lp</v>
      </c>
      <c r="Y1476" s="785"/>
      <c r="Z1476" s="309">
        <f t="shared" si="5190"/>
        <v>0</v>
      </c>
      <c r="AA1476" s="785"/>
      <c r="AB1476" s="309">
        <f t="shared" si="5191"/>
        <v>0</v>
      </c>
      <c r="AC1476" s="785"/>
      <c r="AD1476" s="309">
        <f t="shared" si="5192"/>
        <v>0</v>
      </c>
      <c r="AE1476" s="785"/>
      <c r="AF1476" s="309">
        <f t="shared" si="5193"/>
        <v>0</v>
      </c>
      <c r="AG1476" s="785"/>
      <c r="AH1476" s="309">
        <f t="shared" si="5194"/>
        <v>0</v>
      </c>
      <c r="AI1476" s="785"/>
      <c r="AJ1476" s="309">
        <f t="shared" si="5195"/>
        <v>0</v>
      </c>
      <c r="AK1476" s="785"/>
      <c r="AL1476" s="309">
        <f t="shared" si="5196"/>
        <v>0</v>
      </c>
      <c r="AM1476" s="785"/>
      <c r="AN1476" s="309">
        <f t="shared" si="5197"/>
        <v>0</v>
      </c>
      <c r="AO1476" s="785"/>
      <c r="AP1476" s="309">
        <f t="shared" si="5198"/>
        <v>0</v>
      </c>
      <c r="AQ1476" s="785"/>
      <c r="AR1476" s="309">
        <f t="shared" si="5199"/>
        <v>0</v>
      </c>
      <c r="AT1476" s="782">
        <f t="shared" si="5122"/>
        <v>0</v>
      </c>
      <c r="AU1476" s="782">
        <f t="shared" si="5123"/>
        <v>0</v>
      </c>
      <c r="AV1476" s="782">
        <f t="shared" si="5124"/>
        <v>0</v>
      </c>
      <c r="AW1476" s="788" t="e">
        <f t="shared" si="5125"/>
        <v>#DIV/0!</v>
      </c>
      <c r="AY1476" s="781">
        <f t="shared" si="5126"/>
        <v>0</v>
      </c>
      <c r="AZ1476" s="777"/>
      <c r="BA1476" s="781">
        <f t="shared" si="5127"/>
        <v>0</v>
      </c>
      <c r="BB1476" s="777"/>
      <c r="BC1476" s="781">
        <f t="shared" si="5128"/>
        <v>0</v>
      </c>
      <c r="BD1476" s="777"/>
      <c r="BE1476" s="781">
        <f t="shared" si="5129"/>
        <v>0</v>
      </c>
      <c r="BF1476" s="777"/>
      <c r="BG1476" s="781">
        <f t="shared" si="5130"/>
        <v>0</v>
      </c>
      <c r="BH1476" s="777"/>
      <c r="BI1476" s="781">
        <f t="shared" si="5131"/>
        <v>0</v>
      </c>
      <c r="BJ1476" s="777"/>
      <c r="BK1476" s="781">
        <f t="shared" si="5132"/>
        <v>0</v>
      </c>
      <c r="BL1476" s="777"/>
      <c r="BM1476" s="781">
        <f t="shared" si="5133"/>
        <v>0</v>
      </c>
      <c r="BN1476" s="777"/>
      <c r="BO1476" s="781">
        <f t="shared" si="5134"/>
        <v>0</v>
      </c>
      <c r="BP1476" s="777"/>
      <c r="BQ1476" s="781">
        <f t="shared" si="5135"/>
        <v>0</v>
      </c>
      <c r="BR1476" s="777"/>
    </row>
    <row r="1477" spans="1:70" outlineLevel="3">
      <c r="A1477" s="6">
        <v>302980</v>
      </c>
      <c r="B1477" s="10"/>
      <c r="C1477" s="121" t="s">
        <v>229</v>
      </c>
      <c r="D1477" s="143" t="s">
        <v>298</v>
      </c>
      <c r="E1477" s="43" t="str">
        <f t="shared" si="5188"/>
        <v>N</v>
      </c>
      <c r="F1477" s="13"/>
      <c r="G1477" s="122" t="s">
        <v>23</v>
      </c>
      <c r="H1477" s="1076"/>
      <c r="I1477" s="1141"/>
      <c r="J1477" s="1142"/>
      <c r="K1477" s="1032">
        <f t="shared" si="5189"/>
        <v>0</v>
      </c>
      <c r="L1477" s="208"/>
      <c r="M1477" s="128"/>
      <c r="N1477" s="409"/>
      <c r="O1477" s="409"/>
      <c r="Q1477" s="684" t="s">
        <v>1887</v>
      </c>
      <c r="R1477" s="692" t="s">
        <v>2005</v>
      </c>
      <c r="T1477" s="680" t="str">
        <f>IF(IF(A1477=0,TRUE(),D1477=IFERROR(VLOOKUP(A1477,Zaplecze_Weryfikacja!A:B,2,FALSE),2))=TRUE(),"Tak","Nie")</f>
        <v>Nie</v>
      </c>
      <c r="U1477" s="681" t="str">
        <f>IF(T1477="Tak"," ",IF(IFERROR(VLOOKUP(A1477,Zaplecze_Weryfikacja!A:B,2,FALSE),"Inny numer Lp")="Inny numer Lp","Inny numer Lp",IF(VLOOKUP(A1477,Zaplecze_Weryfikacja!A:B,2,FALSE)=D1477,"Nieznana przyczyna","Inny opis")))</f>
        <v>Inny numer Lp</v>
      </c>
      <c r="Y1477" s="785"/>
      <c r="Z1477" s="309">
        <f t="shared" si="5190"/>
        <v>0</v>
      </c>
      <c r="AA1477" s="785"/>
      <c r="AB1477" s="309">
        <f t="shared" si="5191"/>
        <v>0</v>
      </c>
      <c r="AC1477" s="785"/>
      <c r="AD1477" s="309">
        <f t="shared" si="5192"/>
        <v>0</v>
      </c>
      <c r="AE1477" s="785"/>
      <c r="AF1477" s="309">
        <f t="shared" si="5193"/>
        <v>0</v>
      </c>
      <c r="AG1477" s="785"/>
      <c r="AH1477" s="309">
        <f t="shared" si="5194"/>
        <v>0</v>
      </c>
      <c r="AI1477" s="785"/>
      <c r="AJ1477" s="309">
        <f t="shared" si="5195"/>
        <v>0</v>
      </c>
      <c r="AK1477" s="785"/>
      <c r="AL1477" s="309">
        <f t="shared" si="5196"/>
        <v>0</v>
      </c>
      <c r="AM1477" s="785"/>
      <c r="AN1477" s="309">
        <f t="shared" si="5197"/>
        <v>0</v>
      </c>
      <c r="AO1477" s="785"/>
      <c r="AP1477" s="309">
        <f t="shared" si="5198"/>
        <v>0</v>
      </c>
      <c r="AQ1477" s="785"/>
      <c r="AR1477" s="309">
        <f t="shared" si="5199"/>
        <v>0</v>
      </c>
      <c r="AT1477" s="782">
        <f t="shared" si="5122"/>
        <v>0</v>
      </c>
      <c r="AU1477" s="782">
        <f t="shared" si="5123"/>
        <v>0</v>
      </c>
      <c r="AV1477" s="782">
        <f t="shared" si="5124"/>
        <v>0</v>
      </c>
      <c r="AW1477" s="788" t="e">
        <f t="shared" si="5125"/>
        <v>#DIV/0!</v>
      </c>
      <c r="AY1477" s="781">
        <f t="shared" si="5126"/>
        <v>0</v>
      </c>
      <c r="AZ1477" s="777"/>
      <c r="BA1477" s="781">
        <f t="shared" si="5127"/>
        <v>0</v>
      </c>
      <c r="BB1477" s="777"/>
      <c r="BC1477" s="781">
        <f t="shared" si="5128"/>
        <v>0</v>
      </c>
      <c r="BD1477" s="777"/>
      <c r="BE1477" s="781">
        <f t="shared" si="5129"/>
        <v>0</v>
      </c>
      <c r="BF1477" s="777"/>
      <c r="BG1477" s="781">
        <f t="shared" si="5130"/>
        <v>0</v>
      </c>
      <c r="BH1477" s="777"/>
      <c r="BI1477" s="781">
        <f t="shared" si="5131"/>
        <v>0</v>
      </c>
      <c r="BJ1477" s="777"/>
      <c r="BK1477" s="781">
        <f t="shared" si="5132"/>
        <v>0</v>
      </c>
      <c r="BL1477" s="777"/>
      <c r="BM1477" s="781">
        <f t="shared" si="5133"/>
        <v>0</v>
      </c>
      <c r="BN1477" s="777"/>
      <c r="BO1477" s="781">
        <f t="shared" si="5134"/>
        <v>0</v>
      </c>
      <c r="BP1477" s="777"/>
      <c r="BQ1477" s="781">
        <f t="shared" si="5135"/>
        <v>0</v>
      </c>
      <c r="BR1477" s="777"/>
    </row>
    <row r="1478" spans="1:70" outlineLevel="3">
      <c r="A1478" s="6">
        <v>302981</v>
      </c>
      <c r="B1478" s="10"/>
      <c r="C1478" s="121" t="s">
        <v>229</v>
      </c>
      <c r="D1478" s="143" t="s">
        <v>303</v>
      </c>
      <c r="E1478" s="43" t="str">
        <f t="shared" si="5188"/>
        <v>T</v>
      </c>
      <c r="F1478" s="13" t="s">
        <v>3311</v>
      </c>
      <c r="G1478" s="122" t="s">
        <v>324</v>
      </c>
      <c r="H1478" s="1076">
        <v>3.1</v>
      </c>
      <c r="I1478" s="1141"/>
      <c r="J1478" s="1142"/>
      <c r="K1478" s="1032">
        <f t="shared" si="5189"/>
        <v>0</v>
      </c>
      <c r="L1478" s="208"/>
      <c r="M1478" s="128"/>
      <c r="N1478" s="409"/>
      <c r="O1478" s="409"/>
      <c r="Q1478" s="684" t="s">
        <v>1862</v>
      </c>
      <c r="R1478" s="692" t="s">
        <v>2005</v>
      </c>
      <c r="T1478" s="680" t="str">
        <f>IF(IF(A1478=0,TRUE(),D1478=IFERROR(VLOOKUP(A1478,Zaplecze_Weryfikacja!A:B,2,FALSE),2))=TRUE(),"Tak","Nie")</f>
        <v>Nie</v>
      </c>
      <c r="U1478" s="681" t="str">
        <f>IF(T1478="Tak"," ",IF(IFERROR(VLOOKUP(A1478,Zaplecze_Weryfikacja!A:B,2,FALSE),"Inny numer Lp")="Inny numer Lp","Inny numer Lp",IF(VLOOKUP(A1478,Zaplecze_Weryfikacja!A:B,2,FALSE)=D1478,"Nieznana przyczyna","Inny opis")))</f>
        <v>Inny numer Lp</v>
      </c>
      <c r="Y1478" s="785"/>
      <c r="Z1478" s="309">
        <f t="shared" si="5190"/>
        <v>0</v>
      </c>
      <c r="AA1478" s="785"/>
      <c r="AB1478" s="309">
        <f t="shared" si="5191"/>
        <v>0</v>
      </c>
      <c r="AC1478" s="785"/>
      <c r="AD1478" s="309">
        <f t="shared" si="5192"/>
        <v>0</v>
      </c>
      <c r="AE1478" s="785"/>
      <c r="AF1478" s="309">
        <f t="shared" si="5193"/>
        <v>0</v>
      </c>
      <c r="AG1478" s="785"/>
      <c r="AH1478" s="309">
        <f t="shared" si="5194"/>
        <v>0</v>
      </c>
      <c r="AI1478" s="785"/>
      <c r="AJ1478" s="309">
        <f t="shared" si="5195"/>
        <v>0</v>
      </c>
      <c r="AK1478" s="785"/>
      <c r="AL1478" s="309">
        <f t="shared" si="5196"/>
        <v>0</v>
      </c>
      <c r="AM1478" s="785"/>
      <c r="AN1478" s="309">
        <f t="shared" si="5197"/>
        <v>0</v>
      </c>
      <c r="AO1478" s="785"/>
      <c r="AP1478" s="309">
        <f t="shared" si="5198"/>
        <v>0</v>
      </c>
      <c r="AQ1478" s="785"/>
      <c r="AR1478" s="309">
        <f t="shared" si="5199"/>
        <v>0</v>
      </c>
      <c r="AT1478" s="782">
        <f t="shared" si="5122"/>
        <v>0</v>
      </c>
      <c r="AU1478" s="782">
        <f t="shared" si="5123"/>
        <v>0</v>
      </c>
      <c r="AV1478" s="782">
        <f t="shared" si="5124"/>
        <v>0</v>
      </c>
      <c r="AW1478" s="788" t="e">
        <f t="shared" si="5125"/>
        <v>#DIV/0!</v>
      </c>
      <c r="AY1478" s="781">
        <f t="shared" si="5126"/>
        <v>0</v>
      </c>
      <c r="AZ1478" s="777"/>
      <c r="BA1478" s="781">
        <f t="shared" si="5127"/>
        <v>0</v>
      </c>
      <c r="BB1478" s="777"/>
      <c r="BC1478" s="781">
        <f t="shared" si="5128"/>
        <v>0</v>
      </c>
      <c r="BD1478" s="777"/>
      <c r="BE1478" s="781">
        <f t="shared" si="5129"/>
        <v>0</v>
      </c>
      <c r="BF1478" s="777"/>
      <c r="BG1478" s="781">
        <f t="shared" si="5130"/>
        <v>0</v>
      </c>
      <c r="BH1478" s="777"/>
      <c r="BI1478" s="781">
        <f t="shared" si="5131"/>
        <v>0</v>
      </c>
      <c r="BJ1478" s="777"/>
      <c r="BK1478" s="781">
        <f t="shared" si="5132"/>
        <v>0</v>
      </c>
      <c r="BL1478" s="777"/>
      <c r="BM1478" s="781">
        <f t="shared" si="5133"/>
        <v>0</v>
      </c>
      <c r="BN1478" s="777"/>
      <c r="BO1478" s="781">
        <f t="shared" si="5134"/>
        <v>0</v>
      </c>
      <c r="BP1478" s="777"/>
      <c r="BQ1478" s="781">
        <f t="shared" si="5135"/>
        <v>0</v>
      </c>
      <c r="BR1478" s="777"/>
    </row>
    <row r="1479" spans="1:70" outlineLevel="3">
      <c r="A1479" s="6">
        <v>302982</v>
      </c>
      <c r="B1479" s="10"/>
      <c r="C1479" s="121" t="s">
        <v>229</v>
      </c>
      <c r="D1479" s="143" t="s">
        <v>1075</v>
      </c>
      <c r="E1479" s="43" t="str">
        <f t="shared" si="5188"/>
        <v>N</v>
      </c>
      <c r="F1479" s="13"/>
      <c r="G1479" s="122" t="s">
        <v>325</v>
      </c>
      <c r="H1479" s="1076"/>
      <c r="I1479" s="1141"/>
      <c r="J1479" s="1142"/>
      <c r="K1479" s="1032">
        <f t="shared" si="5189"/>
        <v>0</v>
      </c>
      <c r="L1479" s="208"/>
      <c r="M1479" s="128"/>
      <c r="N1479" s="409"/>
      <c r="O1479" s="409"/>
      <c r="Q1479" s="684" t="s">
        <v>1862</v>
      </c>
      <c r="R1479" s="692" t="s">
        <v>2005</v>
      </c>
      <c r="T1479" s="680" t="str">
        <f>IF(IF(A1479=0,TRUE(),D1479=IFERROR(VLOOKUP(A1479,Zaplecze_Weryfikacja!A:B,2,FALSE),2))=TRUE(),"Tak","Nie")</f>
        <v>Nie</v>
      </c>
      <c r="U1479" s="681" t="str">
        <f>IF(T1479="Tak"," ",IF(IFERROR(VLOOKUP(A1479,Zaplecze_Weryfikacja!A:B,2,FALSE),"Inny numer Lp")="Inny numer Lp","Inny numer Lp",IF(VLOOKUP(A1479,Zaplecze_Weryfikacja!A:B,2,FALSE)=D1479,"Nieznana przyczyna","Inny opis")))</f>
        <v>Inny numer Lp</v>
      </c>
      <c r="Y1479" s="785"/>
      <c r="Z1479" s="309">
        <f t="shared" si="5190"/>
        <v>0</v>
      </c>
      <c r="AA1479" s="785"/>
      <c r="AB1479" s="309">
        <f t="shared" si="5191"/>
        <v>0</v>
      </c>
      <c r="AC1479" s="785"/>
      <c r="AD1479" s="309">
        <f t="shared" si="5192"/>
        <v>0</v>
      </c>
      <c r="AE1479" s="785"/>
      <c r="AF1479" s="309">
        <f t="shared" si="5193"/>
        <v>0</v>
      </c>
      <c r="AG1479" s="785"/>
      <c r="AH1479" s="309">
        <f t="shared" si="5194"/>
        <v>0</v>
      </c>
      <c r="AI1479" s="785"/>
      <c r="AJ1479" s="309">
        <f t="shared" si="5195"/>
        <v>0</v>
      </c>
      <c r="AK1479" s="785"/>
      <c r="AL1479" s="309">
        <f t="shared" si="5196"/>
        <v>0</v>
      </c>
      <c r="AM1479" s="785"/>
      <c r="AN1479" s="309">
        <f t="shared" si="5197"/>
        <v>0</v>
      </c>
      <c r="AO1479" s="785"/>
      <c r="AP1479" s="309">
        <f t="shared" si="5198"/>
        <v>0</v>
      </c>
      <c r="AQ1479" s="785"/>
      <c r="AR1479" s="309">
        <f t="shared" si="5199"/>
        <v>0</v>
      </c>
      <c r="AT1479" s="782">
        <f t="shared" si="5122"/>
        <v>0</v>
      </c>
      <c r="AU1479" s="782">
        <f t="shared" si="5123"/>
        <v>0</v>
      </c>
      <c r="AV1479" s="782">
        <f t="shared" si="5124"/>
        <v>0</v>
      </c>
      <c r="AW1479" s="788" t="e">
        <f t="shared" si="5125"/>
        <v>#DIV/0!</v>
      </c>
      <c r="AY1479" s="781">
        <f t="shared" si="5126"/>
        <v>0</v>
      </c>
      <c r="AZ1479" s="777"/>
      <c r="BA1479" s="781">
        <f t="shared" si="5127"/>
        <v>0</v>
      </c>
      <c r="BB1479" s="777"/>
      <c r="BC1479" s="781">
        <f t="shared" si="5128"/>
        <v>0</v>
      </c>
      <c r="BD1479" s="777"/>
      <c r="BE1479" s="781">
        <f t="shared" si="5129"/>
        <v>0</v>
      </c>
      <c r="BF1479" s="777"/>
      <c r="BG1479" s="781">
        <f t="shared" si="5130"/>
        <v>0</v>
      </c>
      <c r="BH1479" s="777"/>
      <c r="BI1479" s="781">
        <f t="shared" si="5131"/>
        <v>0</v>
      </c>
      <c r="BJ1479" s="777"/>
      <c r="BK1479" s="781">
        <f t="shared" si="5132"/>
        <v>0</v>
      </c>
      <c r="BL1479" s="777"/>
      <c r="BM1479" s="781">
        <f t="shared" si="5133"/>
        <v>0</v>
      </c>
      <c r="BN1479" s="777"/>
      <c r="BO1479" s="781">
        <f t="shared" si="5134"/>
        <v>0</v>
      </c>
      <c r="BP1479" s="777"/>
      <c r="BQ1479" s="781">
        <f t="shared" si="5135"/>
        <v>0</v>
      </c>
      <c r="BR1479" s="777"/>
    </row>
    <row r="1480" spans="1:70" outlineLevel="3">
      <c r="A1480" s="6">
        <v>302983</v>
      </c>
      <c r="B1480" s="10" t="s">
        <v>3289</v>
      </c>
      <c r="C1480" s="121" t="s">
        <v>229</v>
      </c>
      <c r="D1480" s="143" t="s">
        <v>3350</v>
      </c>
      <c r="E1480" s="43" t="str">
        <f t="shared" ref="E1480" si="5226">IF(H1480&gt;0,"T","N")</f>
        <v>T</v>
      </c>
      <c r="F1480" s="13"/>
      <c r="G1480" s="122" t="s">
        <v>325</v>
      </c>
      <c r="H1480" s="1076">
        <v>36.700000000000003</v>
      </c>
      <c r="I1480" s="1141"/>
      <c r="J1480" s="1142"/>
      <c r="K1480" s="1032" t="str">
        <f t="shared" ref="K1480" si="5227">IF(B1480="E","E",$H1480*I1480)</f>
        <v>E</v>
      </c>
      <c r="L1480" s="208"/>
      <c r="M1480" s="128"/>
      <c r="N1480" s="409"/>
      <c r="O1480" s="409"/>
      <c r="Q1480" s="684" t="s">
        <v>1862</v>
      </c>
      <c r="R1480" s="692" t="s">
        <v>2005</v>
      </c>
      <c r="T1480" s="680" t="str">
        <f>IF(IF(A1480=0,TRUE(),D1480=IFERROR(VLOOKUP(A1480,Zaplecze_Weryfikacja!A:B,2,FALSE),2))=TRUE(),"Tak","Nie")</f>
        <v>Nie</v>
      </c>
      <c r="U1480" s="681" t="str">
        <f>IF(T1480="Tak"," ",IF(IFERROR(VLOOKUP(A1480,Zaplecze_Weryfikacja!A:B,2,FALSE),"Inny numer Lp")="Inny numer Lp","Inny numer Lp",IF(VLOOKUP(A1480,Zaplecze_Weryfikacja!A:B,2,FALSE)=D1480,"Nieznana przyczyna","Inny opis")))</f>
        <v>Inny numer Lp</v>
      </c>
      <c r="Y1480" s="785"/>
      <c r="Z1480" s="309" t="str">
        <f t="shared" ref="Z1480" si="5228">IF($B1480="E","E",$H1480*Y1480)</f>
        <v>E</v>
      </c>
      <c r="AA1480" s="785"/>
      <c r="AB1480" s="309" t="str">
        <f t="shared" ref="AB1480" si="5229">IF($B1480="E","E",$H1480*AA1480)</f>
        <v>E</v>
      </c>
      <c r="AC1480" s="785"/>
      <c r="AD1480" s="309" t="str">
        <f t="shared" ref="AD1480" si="5230">IF($B1480="E","E",$H1480*AC1480)</f>
        <v>E</v>
      </c>
      <c r="AE1480" s="785"/>
      <c r="AF1480" s="309" t="str">
        <f t="shared" ref="AF1480" si="5231">IF($B1480="E","E",$H1480*AE1480)</f>
        <v>E</v>
      </c>
      <c r="AG1480" s="785"/>
      <c r="AH1480" s="309" t="str">
        <f t="shared" ref="AH1480" si="5232">IF($B1480="E","E",$H1480*AG1480)</f>
        <v>E</v>
      </c>
      <c r="AI1480" s="785"/>
      <c r="AJ1480" s="309" t="str">
        <f t="shared" ref="AJ1480" si="5233">IF($B1480="E","E",$H1480*AI1480)</f>
        <v>E</v>
      </c>
      <c r="AK1480" s="785"/>
      <c r="AL1480" s="309" t="str">
        <f t="shared" ref="AL1480" si="5234">IF($B1480="E","E",$H1480*AK1480)</f>
        <v>E</v>
      </c>
      <c r="AM1480" s="785"/>
      <c r="AN1480" s="309" t="str">
        <f t="shared" ref="AN1480" si="5235">IF($B1480="E","E",$H1480*AM1480)</f>
        <v>E</v>
      </c>
      <c r="AO1480" s="785"/>
      <c r="AP1480" s="309" t="str">
        <f t="shared" ref="AP1480" si="5236">IF($B1480="E","E",$H1480*AO1480)</f>
        <v>E</v>
      </c>
      <c r="AQ1480" s="785"/>
      <c r="AR1480" s="309" t="str">
        <f t="shared" ref="AR1480" si="5237">IF($B1480="E","E",$H1480*AQ1480)</f>
        <v>E</v>
      </c>
      <c r="AT1480" s="782">
        <f t="shared" ref="AT1480" si="5238">MAX(Z1480,AB1480,AD1480,AF1480,AH1480,AJ1480,AL1480,AN1480,AP1480,AR1480)</f>
        <v>0</v>
      </c>
      <c r="AU1480" s="782">
        <f t="shared" ref="AU1480" si="5239">IF($AU$6=10,MIN(Z1480,AB1480,AD1480,AF1480,AH1480,AJ1480,AL1480,AN1480,AP1480,AR1480),IF($AU$6=9,MIN(Z1480,AB1480,AD1480,AF1480,AH1480,AJ1480,AL1480,AN1480,AP1480),IF($AU$6=8,MIN(Z1480,AB1480,AD1480,AF1480,AH1480,AJ1480,AL1480,AN1480),IF($AU$6=7,MIN(Z1480,AB1480,AD1480,AF1480,AH1480,AJ1480,AL1480),IF($AU$6=6,MIN(Z1480,AB1480,AD1480,AF1480,AH1480,AJ1480),IF($AU$6=5,MIN(Z1480,AB1480,AD1480,AF1480,AH1480),IF($AU$6=4,MIN(Z1480,AB1480,AD1480,AF1480),IF($AU$6=4,MIN(Z1480,AB1480,AD1480,AF1480),IF($AU$6=3,MIN(Z1480,AB1480,AD1480),IF($AU$6=3,MIN(Z1480,AB1480,AD1480),IF($AU$6=2,MIN(Z1480,AB1480),IF($AU$6=1,MIN(Z1480),"Błąd - zła ilośc oferentów"))))))))))))</f>
        <v>0</v>
      </c>
      <c r="AV1480" s="782">
        <f t="shared" ref="AV1480" si="5240">AT1480-AU1480</f>
        <v>0</v>
      </c>
      <c r="AW1480" s="788" t="e">
        <f t="shared" ref="AW1480" si="5241">AT1480/AU1480</f>
        <v>#DIV/0!</v>
      </c>
      <c r="AY1480" s="781">
        <f t="shared" ref="AY1480" si="5242">+AZ1480</f>
        <v>0</v>
      </c>
      <c r="AZ1480" s="777"/>
      <c r="BA1480" s="781">
        <f t="shared" ref="BA1480" si="5243">+BB1480</f>
        <v>0</v>
      </c>
      <c r="BB1480" s="777"/>
      <c r="BC1480" s="781">
        <f t="shared" ref="BC1480" si="5244">+BD1480</f>
        <v>0</v>
      </c>
      <c r="BD1480" s="777"/>
      <c r="BE1480" s="781">
        <f t="shared" ref="BE1480" si="5245">+BF1480</f>
        <v>0</v>
      </c>
      <c r="BF1480" s="777"/>
      <c r="BG1480" s="781">
        <f t="shared" ref="BG1480" si="5246">+BH1480</f>
        <v>0</v>
      </c>
      <c r="BH1480" s="777"/>
      <c r="BI1480" s="781">
        <f t="shared" ref="BI1480" si="5247">+BJ1480</f>
        <v>0</v>
      </c>
      <c r="BJ1480" s="777"/>
      <c r="BK1480" s="781">
        <f t="shared" ref="BK1480" si="5248">+BL1480</f>
        <v>0</v>
      </c>
      <c r="BL1480" s="777"/>
      <c r="BM1480" s="781">
        <f t="shared" ref="BM1480" si="5249">+BN1480</f>
        <v>0</v>
      </c>
      <c r="BN1480" s="777"/>
      <c r="BO1480" s="781">
        <f t="shared" ref="BO1480" si="5250">+BP1480</f>
        <v>0</v>
      </c>
      <c r="BP1480" s="777"/>
      <c r="BQ1480" s="781">
        <f t="shared" ref="BQ1480" si="5251">+BR1480</f>
        <v>0</v>
      </c>
      <c r="BR1480" s="777"/>
    </row>
    <row r="1481" spans="1:70" outlineLevel="3">
      <c r="A1481" s="6"/>
      <c r="B1481" s="121"/>
      <c r="C1481" s="121"/>
      <c r="D1481" s="143"/>
      <c r="E1481" s="122"/>
      <c r="F1481" s="13"/>
      <c r="G1481" s="122"/>
      <c r="H1481" s="1017"/>
      <c r="I1481" s="1006"/>
      <c r="J1481" s="1111"/>
      <c r="K1481" s="1033"/>
      <c r="L1481" s="208"/>
      <c r="M1481" s="128"/>
      <c r="N1481" s="409"/>
      <c r="O1481" s="409"/>
      <c r="Q1481" s="683"/>
      <c r="R1481" s="692"/>
      <c r="T1481" s="680" t="str">
        <f>IF(IF(A1481=0,TRUE(),D1481=IFERROR(VLOOKUP(A1481,Zaplecze_Weryfikacja!A:B,2,FALSE),2))=TRUE(),"Tak","Nie")</f>
        <v>Tak</v>
      </c>
      <c r="U1481" s="681" t="str">
        <f>IF(T1481="Tak"," ",IF(IFERROR(VLOOKUP(A1481,Zaplecze_Weryfikacja!A:B,2,FALSE),"Inny numer Lp")="Inny numer Lp","Inny numer Lp",IF(VLOOKUP(A1481,Zaplecze_Weryfikacja!A:B,2,FALSE)=D1481,"Nieznana przyczyna","Inny opis")))</f>
        <v xml:space="preserve"> </v>
      </c>
      <c r="Y1481" s="785"/>
      <c r="Z1481" s="104"/>
      <c r="AA1481" s="785"/>
      <c r="AB1481" s="104"/>
      <c r="AC1481" s="785"/>
      <c r="AD1481" s="104"/>
      <c r="AE1481" s="785"/>
      <c r="AF1481" s="104"/>
      <c r="AG1481" s="785"/>
      <c r="AH1481" s="104"/>
      <c r="AI1481" s="785"/>
      <c r="AJ1481" s="104"/>
      <c r="AK1481" s="785"/>
      <c r="AL1481" s="104"/>
      <c r="AM1481" s="785"/>
      <c r="AN1481" s="104"/>
      <c r="AO1481" s="785"/>
      <c r="AP1481" s="104"/>
      <c r="AQ1481" s="785"/>
      <c r="AR1481" s="104"/>
      <c r="AT1481" s="782">
        <f t="shared" si="5122"/>
        <v>0</v>
      </c>
      <c r="AU1481" s="782">
        <f t="shared" si="5123"/>
        <v>0</v>
      </c>
      <c r="AV1481" s="782">
        <f t="shared" si="5124"/>
        <v>0</v>
      </c>
      <c r="AW1481" s="788" t="e">
        <f t="shared" si="5125"/>
        <v>#DIV/0!</v>
      </c>
      <c r="AY1481" s="781">
        <f t="shared" si="5126"/>
        <v>0</v>
      </c>
      <c r="AZ1481" s="777"/>
      <c r="BA1481" s="781">
        <f t="shared" si="5127"/>
        <v>0</v>
      </c>
      <c r="BB1481" s="777"/>
      <c r="BC1481" s="781">
        <f t="shared" si="5128"/>
        <v>0</v>
      </c>
      <c r="BD1481" s="777"/>
      <c r="BE1481" s="781">
        <f t="shared" si="5129"/>
        <v>0</v>
      </c>
      <c r="BF1481" s="777"/>
      <c r="BG1481" s="781">
        <f t="shared" si="5130"/>
        <v>0</v>
      </c>
      <c r="BH1481" s="777"/>
      <c r="BI1481" s="781">
        <f t="shared" si="5131"/>
        <v>0</v>
      </c>
      <c r="BJ1481" s="777"/>
      <c r="BK1481" s="781">
        <f t="shared" si="5132"/>
        <v>0</v>
      </c>
      <c r="BL1481" s="777"/>
      <c r="BM1481" s="781">
        <f t="shared" si="5133"/>
        <v>0</v>
      </c>
      <c r="BN1481" s="777"/>
      <c r="BO1481" s="781">
        <f t="shared" si="5134"/>
        <v>0</v>
      </c>
      <c r="BP1481" s="777"/>
      <c r="BQ1481" s="781">
        <f t="shared" si="5135"/>
        <v>0</v>
      </c>
      <c r="BR1481" s="777"/>
    </row>
    <row r="1482" spans="1:70" outlineLevel="3">
      <c r="A1482" s="667"/>
      <c r="B1482" s="668"/>
      <c r="C1482" s="668"/>
      <c r="D1482" s="672" t="s">
        <v>305</v>
      </c>
      <c r="E1482" s="773" t="str">
        <f>IF(COUNTIF(E1483:E1492,"T")=0,"N","T")</f>
        <v>N</v>
      </c>
      <c r="F1482" s="665"/>
      <c r="G1482" s="664"/>
      <c r="H1482" s="1079"/>
      <c r="I1482" s="1065"/>
      <c r="J1482" s="1116"/>
      <c r="K1482" s="1036">
        <f>SUBTOTAL(9,K1483:K1494)</f>
        <v>0</v>
      </c>
      <c r="L1482" s="496"/>
      <c r="M1482" s="657"/>
      <c r="N1482" s="657"/>
      <c r="O1482" s="657"/>
      <c r="Q1482" s="683"/>
      <c r="R1482" s="692"/>
      <c r="T1482" s="680" t="str">
        <f>IF(IF(A1482=0,TRUE(),D1482=IFERROR(VLOOKUP(A1482,Zaplecze_Weryfikacja!A:B,2,FALSE),2))=TRUE(),"Tak","Nie")</f>
        <v>Tak</v>
      </c>
      <c r="U1482" s="681" t="str">
        <f>IF(T1482="Tak"," ",IF(IFERROR(VLOOKUP(A1482,Zaplecze_Weryfikacja!A:B,2,FALSE),"Inny numer Lp")="Inny numer Lp","Inny numer Lp",IF(VLOOKUP(A1482,Zaplecze_Weryfikacja!A:B,2,FALSE)=D1482,"Nieznana przyczyna","Inny opis")))</f>
        <v xml:space="preserve"> </v>
      </c>
      <c r="Y1482" s="785"/>
      <c r="Z1482" s="663">
        <f>SUBTOTAL(9,Z1483:Z1494)</f>
        <v>0</v>
      </c>
      <c r="AA1482" s="785"/>
      <c r="AB1482" s="663">
        <f>SUBTOTAL(9,AB1483:AB1494)</f>
        <v>0</v>
      </c>
      <c r="AC1482" s="785"/>
      <c r="AD1482" s="663">
        <f>SUBTOTAL(9,AD1483:AD1494)</f>
        <v>0</v>
      </c>
      <c r="AE1482" s="785"/>
      <c r="AF1482" s="663">
        <f>SUBTOTAL(9,AF1483:AF1494)</f>
        <v>0</v>
      </c>
      <c r="AG1482" s="785"/>
      <c r="AH1482" s="663">
        <f>SUBTOTAL(9,AH1483:AH1494)</f>
        <v>0</v>
      </c>
      <c r="AI1482" s="785"/>
      <c r="AJ1482" s="663">
        <f>SUBTOTAL(9,AJ1483:AJ1494)</f>
        <v>0</v>
      </c>
      <c r="AK1482" s="785"/>
      <c r="AL1482" s="663">
        <f>SUBTOTAL(9,AL1483:AL1494)</f>
        <v>0</v>
      </c>
      <c r="AM1482" s="785"/>
      <c r="AN1482" s="663">
        <f>SUBTOTAL(9,AN1483:AN1494)</f>
        <v>0</v>
      </c>
      <c r="AO1482" s="785"/>
      <c r="AP1482" s="663">
        <f>SUBTOTAL(9,AP1483:AP1494)</f>
        <v>0</v>
      </c>
      <c r="AQ1482" s="785"/>
      <c r="AR1482" s="663">
        <f>SUBTOTAL(9,AR1483:AR1494)</f>
        <v>0</v>
      </c>
      <c r="AT1482" s="845">
        <f t="shared" si="5122"/>
        <v>0</v>
      </c>
      <c r="AU1482" s="845">
        <f t="shared" si="5123"/>
        <v>0</v>
      </c>
      <c r="AV1482" s="845">
        <f t="shared" si="5124"/>
        <v>0</v>
      </c>
      <c r="AW1482" s="846" t="e">
        <f t="shared" si="5125"/>
        <v>#DIV/0!</v>
      </c>
      <c r="AY1482" s="781">
        <f t="shared" si="5126"/>
        <v>0</v>
      </c>
      <c r="AZ1482" s="847"/>
      <c r="BA1482" s="781">
        <f t="shared" si="5127"/>
        <v>0</v>
      </c>
      <c r="BB1482" s="847"/>
      <c r="BC1482" s="781">
        <f t="shared" si="5128"/>
        <v>0</v>
      </c>
      <c r="BD1482" s="847"/>
      <c r="BE1482" s="781">
        <f t="shared" si="5129"/>
        <v>0</v>
      </c>
      <c r="BF1482" s="847"/>
      <c r="BG1482" s="781">
        <f t="shared" si="5130"/>
        <v>0</v>
      </c>
      <c r="BH1482" s="847"/>
      <c r="BI1482" s="781">
        <f t="shared" si="5131"/>
        <v>0</v>
      </c>
      <c r="BJ1482" s="847"/>
      <c r="BK1482" s="781">
        <f t="shared" si="5132"/>
        <v>0</v>
      </c>
      <c r="BL1482" s="847"/>
      <c r="BM1482" s="781">
        <f t="shared" si="5133"/>
        <v>0</v>
      </c>
      <c r="BN1482" s="847"/>
      <c r="BO1482" s="781">
        <f t="shared" si="5134"/>
        <v>0</v>
      </c>
      <c r="BP1482" s="847"/>
      <c r="BQ1482" s="781">
        <f t="shared" si="5135"/>
        <v>0</v>
      </c>
      <c r="BR1482" s="847"/>
    </row>
    <row r="1483" spans="1:70" outlineLevel="3">
      <c r="A1483" s="6">
        <v>302984</v>
      </c>
      <c r="B1483" s="10"/>
      <c r="C1483" s="121" t="s">
        <v>229</v>
      </c>
      <c r="D1483" s="143" t="s">
        <v>1691</v>
      </c>
      <c r="E1483" s="43" t="str">
        <f t="shared" ref="E1483:E1492" si="5252">IF(H1483&gt;0,"T","N")</f>
        <v>N</v>
      </c>
      <c r="F1483" s="13" t="s">
        <v>307</v>
      </c>
      <c r="G1483" s="122" t="s">
        <v>327</v>
      </c>
      <c r="H1483" s="1076"/>
      <c r="I1483" s="1141"/>
      <c r="J1483" s="1142"/>
      <c r="K1483" s="1032">
        <f t="shared" ref="K1483:K1492" si="5253">IF(B1483="E","E",$H1483*I1483)</f>
        <v>0</v>
      </c>
      <c r="L1483" s="208"/>
      <c r="M1483" s="128"/>
      <c r="N1483" s="409"/>
      <c r="O1483" s="409"/>
      <c r="Q1483" s="686" t="s">
        <v>1862</v>
      </c>
      <c r="R1483" s="692" t="s">
        <v>2005</v>
      </c>
      <c r="T1483" s="680" t="str">
        <f>IF(IF(A1483=0,TRUE(),D1483=IFERROR(VLOOKUP(A1483,Zaplecze_Weryfikacja!A:B,2,FALSE),2))=TRUE(),"Tak","Nie")</f>
        <v>Nie</v>
      </c>
      <c r="U1483" s="681" t="str">
        <f>IF(T1483="Tak"," ",IF(IFERROR(VLOOKUP(A1483,Zaplecze_Weryfikacja!A:B,2,FALSE),"Inny numer Lp")="Inny numer Lp","Inny numer Lp",IF(VLOOKUP(A1483,Zaplecze_Weryfikacja!A:B,2,FALSE)=D1483,"Nieznana przyczyna","Inny opis")))</f>
        <v>Inny numer Lp</v>
      </c>
      <c r="Y1483" s="785"/>
      <c r="Z1483" s="309">
        <f t="shared" ref="Z1483:Z1492" si="5254">IF($B1483="E","E",$H1483*Y1483)</f>
        <v>0</v>
      </c>
      <c r="AA1483" s="785"/>
      <c r="AB1483" s="309">
        <f t="shared" ref="AB1483:AB1492" si="5255">IF($B1483="E","E",$H1483*AA1483)</f>
        <v>0</v>
      </c>
      <c r="AC1483" s="785"/>
      <c r="AD1483" s="309">
        <f t="shared" ref="AD1483:AD1492" si="5256">IF($B1483="E","E",$H1483*AC1483)</f>
        <v>0</v>
      </c>
      <c r="AE1483" s="785"/>
      <c r="AF1483" s="309">
        <f t="shared" ref="AF1483:AF1492" si="5257">IF($B1483="E","E",$H1483*AE1483)</f>
        <v>0</v>
      </c>
      <c r="AG1483" s="785"/>
      <c r="AH1483" s="309">
        <f t="shared" ref="AH1483:AH1492" si="5258">IF($B1483="E","E",$H1483*AG1483)</f>
        <v>0</v>
      </c>
      <c r="AI1483" s="785"/>
      <c r="AJ1483" s="309">
        <f t="shared" ref="AJ1483:AJ1492" si="5259">IF($B1483="E","E",$H1483*AI1483)</f>
        <v>0</v>
      </c>
      <c r="AK1483" s="785"/>
      <c r="AL1483" s="309">
        <f t="shared" ref="AL1483:AL1492" si="5260">IF($B1483="E","E",$H1483*AK1483)</f>
        <v>0</v>
      </c>
      <c r="AM1483" s="785"/>
      <c r="AN1483" s="309">
        <f t="shared" ref="AN1483:AN1492" si="5261">IF($B1483="E","E",$H1483*AM1483)</f>
        <v>0</v>
      </c>
      <c r="AO1483" s="785"/>
      <c r="AP1483" s="309">
        <f t="shared" ref="AP1483:AP1492" si="5262">IF($B1483="E","E",$H1483*AO1483)</f>
        <v>0</v>
      </c>
      <c r="AQ1483" s="785"/>
      <c r="AR1483" s="309">
        <f t="shared" ref="AR1483:AR1492" si="5263">IF($B1483="E","E",$H1483*AQ1483)</f>
        <v>0</v>
      </c>
      <c r="AT1483" s="782">
        <f t="shared" si="5122"/>
        <v>0</v>
      </c>
      <c r="AU1483" s="782">
        <f t="shared" si="5123"/>
        <v>0</v>
      </c>
      <c r="AV1483" s="782">
        <f t="shared" si="5124"/>
        <v>0</v>
      </c>
      <c r="AW1483" s="788" t="e">
        <f t="shared" si="5125"/>
        <v>#DIV/0!</v>
      </c>
      <c r="AY1483" s="781">
        <f t="shared" si="5126"/>
        <v>0</v>
      </c>
      <c r="AZ1483" s="777"/>
      <c r="BA1483" s="781">
        <f t="shared" si="5127"/>
        <v>0</v>
      </c>
      <c r="BB1483" s="777"/>
      <c r="BC1483" s="781">
        <f t="shared" si="5128"/>
        <v>0</v>
      </c>
      <c r="BD1483" s="777"/>
      <c r="BE1483" s="781">
        <f t="shared" si="5129"/>
        <v>0</v>
      </c>
      <c r="BF1483" s="777"/>
      <c r="BG1483" s="781">
        <f t="shared" si="5130"/>
        <v>0</v>
      </c>
      <c r="BH1483" s="777"/>
      <c r="BI1483" s="781">
        <f t="shared" si="5131"/>
        <v>0</v>
      </c>
      <c r="BJ1483" s="777"/>
      <c r="BK1483" s="781">
        <f t="shared" si="5132"/>
        <v>0</v>
      </c>
      <c r="BL1483" s="777"/>
      <c r="BM1483" s="781">
        <f t="shared" si="5133"/>
        <v>0</v>
      </c>
      <c r="BN1483" s="777"/>
      <c r="BO1483" s="781">
        <f t="shared" si="5134"/>
        <v>0</v>
      </c>
      <c r="BP1483" s="777"/>
      <c r="BQ1483" s="781">
        <f t="shared" si="5135"/>
        <v>0</v>
      </c>
      <c r="BR1483" s="777"/>
    </row>
    <row r="1484" spans="1:70" outlineLevel="3">
      <c r="A1484" s="6">
        <v>302985</v>
      </c>
      <c r="B1484" s="10"/>
      <c r="C1484" s="121" t="s">
        <v>229</v>
      </c>
      <c r="D1484" s="143" t="s">
        <v>64</v>
      </c>
      <c r="E1484" s="43" t="str">
        <f t="shared" si="5252"/>
        <v>N</v>
      </c>
      <c r="F1484" s="13" t="s">
        <v>2964</v>
      </c>
      <c r="G1484" s="122" t="s">
        <v>327</v>
      </c>
      <c r="H1484" s="1076"/>
      <c r="I1484" s="1141"/>
      <c r="J1484" s="1142"/>
      <c r="K1484" s="1032">
        <f t="shared" si="5253"/>
        <v>0</v>
      </c>
      <c r="L1484" s="208"/>
      <c r="M1484" s="128"/>
      <c r="N1484" s="409"/>
      <c r="O1484" s="409"/>
      <c r="Q1484" s="684" t="s">
        <v>1893</v>
      </c>
      <c r="R1484" s="692" t="s">
        <v>2005</v>
      </c>
      <c r="T1484" s="680" t="str">
        <f>IF(IF(A1484=0,TRUE(),D1484=IFERROR(VLOOKUP(A1484,Zaplecze_Weryfikacja!A:B,2,FALSE),2))=TRUE(),"Tak","Nie")</f>
        <v>Nie</v>
      </c>
      <c r="U1484" s="681" t="str">
        <f>IF(T1484="Tak"," ",IF(IFERROR(VLOOKUP(A1484,Zaplecze_Weryfikacja!A:B,2,FALSE),"Inny numer Lp")="Inny numer Lp","Inny numer Lp",IF(VLOOKUP(A1484,Zaplecze_Weryfikacja!A:B,2,FALSE)=D1484,"Nieznana przyczyna","Inny opis")))</f>
        <v>Inny numer Lp</v>
      </c>
      <c r="Y1484" s="785"/>
      <c r="Z1484" s="309">
        <f t="shared" si="5254"/>
        <v>0</v>
      </c>
      <c r="AA1484" s="785"/>
      <c r="AB1484" s="309">
        <f t="shared" si="5255"/>
        <v>0</v>
      </c>
      <c r="AC1484" s="785"/>
      <c r="AD1484" s="309">
        <f t="shared" si="5256"/>
        <v>0</v>
      </c>
      <c r="AE1484" s="785"/>
      <c r="AF1484" s="309">
        <f t="shared" si="5257"/>
        <v>0</v>
      </c>
      <c r="AG1484" s="785"/>
      <c r="AH1484" s="309">
        <f t="shared" si="5258"/>
        <v>0</v>
      </c>
      <c r="AI1484" s="785"/>
      <c r="AJ1484" s="309">
        <f t="shared" si="5259"/>
        <v>0</v>
      </c>
      <c r="AK1484" s="785"/>
      <c r="AL1484" s="309">
        <f t="shared" si="5260"/>
        <v>0</v>
      </c>
      <c r="AM1484" s="785"/>
      <c r="AN1484" s="309">
        <f t="shared" si="5261"/>
        <v>0</v>
      </c>
      <c r="AO1484" s="785"/>
      <c r="AP1484" s="309">
        <f t="shared" si="5262"/>
        <v>0</v>
      </c>
      <c r="AQ1484" s="785"/>
      <c r="AR1484" s="309">
        <f t="shared" si="5263"/>
        <v>0</v>
      </c>
      <c r="AT1484" s="782">
        <f t="shared" si="5122"/>
        <v>0</v>
      </c>
      <c r="AU1484" s="782">
        <f t="shared" si="5123"/>
        <v>0</v>
      </c>
      <c r="AV1484" s="782">
        <f t="shared" si="5124"/>
        <v>0</v>
      </c>
      <c r="AW1484" s="788" t="e">
        <f t="shared" si="5125"/>
        <v>#DIV/0!</v>
      </c>
      <c r="AY1484" s="781">
        <f t="shared" si="5126"/>
        <v>0</v>
      </c>
      <c r="AZ1484" s="777"/>
      <c r="BA1484" s="781">
        <f t="shared" si="5127"/>
        <v>0</v>
      </c>
      <c r="BB1484" s="777"/>
      <c r="BC1484" s="781">
        <f t="shared" si="5128"/>
        <v>0</v>
      </c>
      <c r="BD1484" s="777"/>
      <c r="BE1484" s="781">
        <f t="shared" si="5129"/>
        <v>0</v>
      </c>
      <c r="BF1484" s="777"/>
      <c r="BG1484" s="781">
        <f t="shared" si="5130"/>
        <v>0</v>
      </c>
      <c r="BH1484" s="777"/>
      <c r="BI1484" s="781">
        <f t="shared" si="5131"/>
        <v>0</v>
      </c>
      <c r="BJ1484" s="777"/>
      <c r="BK1484" s="781">
        <f t="shared" si="5132"/>
        <v>0</v>
      </c>
      <c r="BL1484" s="777"/>
      <c r="BM1484" s="781">
        <f t="shared" si="5133"/>
        <v>0</v>
      </c>
      <c r="BN1484" s="777"/>
      <c r="BO1484" s="781">
        <f t="shared" si="5134"/>
        <v>0</v>
      </c>
      <c r="BP1484" s="777"/>
      <c r="BQ1484" s="781">
        <f t="shared" si="5135"/>
        <v>0</v>
      </c>
      <c r="BR1484" s="777"/>
    </row>
    <row r="1485" spans="1:70" outlineLevel="3">
      <c r="A1485" s="6">
        <v>302986</v>
      </c>
      <c r="B1485" s="10"/>
      <c r="C1485" s="121" t="s">
        <v>229</v>
      </c>
      <c r="D1485" s="143" t="s">
        <v>82</v>
      </c>
      <c r="E1485" s="43" t="str">
        <f t="shared" si="5252"/>
        <v>N</v>
      </c>
      <c r="F1485" s="13" t="s">
        <v>312</v>
      </c>
      <c r="G1485" s="122" t="s">
        <v>325</v>
      </c>
      <c r="H1485" s="1076"/>
      <c r="I1485" s="1141"/>
      <c r="J1485" s="1142"/>
      <c r="K1485" s="1032">
        <f t="shared" si="5253"/>
        <v>0</v>
      </c>
      <c r="L1485" s="208"/>
      <c r="M1485" s="128"/>
      <c r="N1485" s="409"/>
      <c r="O1485" s="409"/>
      <c r="Q1485" s="684" t="s">
        <v>1881</v>
      </c>
      <c r="R1485" s="692" t="s">
        <v>2005</v>
      </c>
      <c r="T1485" s="680" t="str">
        <f>IF(IF(A1485=0,TRUE(),D1485=IFERROR(VLOOKUP(A1485,Zaplecze_Weryfikacja!A:B,2,FALSE),2))=TRUE(),"Tak","Nie")</f>
        <v>Nie</v>
      </c>
      <c r="U1485" s="681" t="str">
        <f>IF(T1485="Tak"," ",IF(IFERROR(VLOOKUP(A1485,Zaplecze_Weryfikacja!A:B,2,FALSE),"Inny numer Lp")="Inny numer Lp","Inny numer Lp",IF(VLOOKUP(A1485,Zaplecze_Weryfikacja!A:B,2,FALSE)=D1485,"Nieznana przyczyna","Inny opis")))</f>
        <v>Inny numer Lp</v>
      </c>
      <c r="Y1485" s="785"/>
      <c r="Z1485" s="309">
        <f t="shared" si="5254"/>
        <v>0</v>
      </c>
      <c r="AA1485" s="785"/>
      <c r="AB1485" s="309">
        <f t="shared" si="5255"/>
        <v>0</v>
      </c>
      <c r="AC1485" s="785"/>
      <c r="AD1485" s="309">
        <f t="shared" si="5256"/>
        <v>0</v>
      </c>
      <c r="AE1485" s="785"/>
      <c r="AF1485" s="309">
        <f t="shared" si="5257"/>
        <v>0</v>
      </c>
      <c r="AG1485" s="785"/>
      <c r="AH1485" s="309">
        <f t="shared" si="5258"/>
        <v>0</v>
      </c>
      <c r="AI1485" s="785"/>
      <c r="AJ1485" s="309">
        <f t="shared" si="5259"/>
        <v>0</v>
      </c>
      <c r="AK1485" s="785"/>
      <c r="AL1485" s="309">
        <f t="shared" si="5260"/>
        <v>0</v>
      </c>
      <c r="AM1485" s="785"/>
      <c r="AN1485" s="309">
        <f t="shared" si="5261"/>
        <v>0</v>
      </c>
      <c r="AO1485" s="785"/>
      <c r="AP1485" s="309">
        <f t="shared" si="5262"/>
        <v>0</v>
      </c>
      <c r="AQ1485" s="785"/>
      <c r="AR1485" s="309">
        <f t="shared" si="5263"/>
        <v>0</v>
      </c>
      <c r="AT1485" s="782">
        <f t="shared" si="5122"/>
        <v>0</v>
      </c>
      <c r="AU1485" s="782">
        <f t="shared" si="5123"/>
        <v>0</v>
      </c>
      <c r="AV1485" s="782">
        <f t="shared" si="5124"/>
        <v>0</v>
      </c>
      <c r="AW1485" s="788" t="e">
        <f t="shared" si="5125"/>
        <v>#DIV/0!</v>
      </c>
      <c r="AY1485" s="781">
        <f t="shared" si="5126"/>
        <v>0</v>
      </c>
      <c r="AZ1485" s="777"/>
      <c r="BA1485" s="781">
        <f t="shared" si="5127"/>
        <v>0</v>
      </c>
      <c r="BB1485" s="777"/>
      <c r="BC1485" s="781">
        <f t="shared" si="5128"/>
        <v>0</v>
      </c>
      <c r="BD1485" s="777"/>
      <c r="BE1485" s="781">
        <f t="shared" si="5129"/>
        <v>0</v>
      </c>
      <c r="BF1485" s="777"/>
      <c r="BG1485" s="781">
        <f t="shared" si="5130"/>
        <v>0</v>
      </c>
      <c r="BH1485" s="777"/>
      <c r="BI1485" s="781">
        <f t="shared" si="5131"/>
        <v>0</v>
      </c>
      <c r="BJ1485" s="777"/>
      <c r="BK1485" s="781">
        <f t="shared" si="5132"/>
        <v>0</v>
      </c>
      <c r="BL1485" s="777"/>
      <c r="BM1485" s="781">
        <f t="shared" si="5133"/>
        <v>0</v>
      </c>
      <c r="BN1485" s="777"/>
      <c r="BO1485" s="781">
        <f t="shared" si="5134"/>
        <v>0</v>
      </c>
      <c r="BP1485" s="777"/>
      <c r="BQ1485" s="781">
        <f t="shared" si="5135"/>
        <v>0</v>
      </c>
      <c r="BR1485" s="777"/>
    </row>
    <row r="1486" spans="1:70" outlineLevel="3">
      <c r="A1486" s="6">
        <v>302987</v>
      </c>
      <c r="B1486" s="10"/>
      <c r="C1486" s="121" t="s">
        <v>229</v>
      </c>
      <c r="D1486" s="212" t="s">
        <v>277</v>
      </c>
      <c r="E1486" s="43" t="str">
        <f t="shared" si="5252"/>
        <v>N</v>
      </c>
      <c r="F1486" s="13" t="s">
        <v>312</v>
      </c>
      <c r="G1486" s="122" t="s">
        <v>325</v>
      </c>
      <c r="H1486" s="1076"/>
      <c r="I1486" s="1141"/>
      <c r="J1486" s="1142"/>
      <c r="K1486" s="1032">
        <f t="shared" si="5253"/>
        <v>0</v>
      </c>
      <c r="L1486" s="208"/>
      <c r="M1486" s="128"/>
      <c r="N1486" s="409"/>
      <c r="O1486" s="409"/>
      <c r="Q1486" s="684" t="s">
        <v>1881</v>
      </c>
      <c r="R1486" s="692" t="s">
        <v>2005</v>
      </c>
      <c r="T1486" s="680" t="str">
        <f>IF(IF(A1486=0,TRUE(),D1486=IFERROR(VLOOKUP(A1486,Zaplecze_Weryfikacja!A:B,2,FALSE),2))=TRUE(),"Tak","Nie")</f>
        <v>Nie</v>
      </c>
      <c r="U1486" s="681" t="str">
        <f>IF(T1486="Tak"," ",IF(IFERROR(VLOOKUP(A1486,Zaplecze_Weryfikacja!A:B,2,FALSE),"Inny numer Lp")="Inny numer Lp","Inny numer Lp",IF(VLOOKUP(A1486,Zaplecze_Weryfikacja!A:B,2,FALSE)=D1486,"Nieznana przyczyna","Inny opis")))</f>
        <v>Inny numer Lp</v>
      </c>
      <c r="Y1486" s="785"/>
      <c r="Z1486" s="309">
        <f t="shared" si="5254"/>
        <v>0</v>
      </c>
      <c r="AA1486" s="785"/>
      <c r="AB1486" s="309">
        <f t="shared" si="5255"/>
        <v>0</v>
      </c>
      <c r="AC1486" s="785"/>
      <c r="AD1486" s="309">
        <f t="shared" si="5256"/>
        <v>0</v>
      </c>
      <c r="AE1486" s="785"/>
      <c r="AF1486" s="309">
        <f t="shared" si="5257"/>
        <v>0</v>
      </c>
      <c r="AG1486" s="785"/>
      <c r="AH1486" s="309">
        <f t="shared" si="5258"/>
        <v>0</v>
      </c>
      <c r="AI1486" s="785"/>
      <c r="AJ1486" s="309">
        <f t="shared" si="5259"/>
        <v>0</v>
      </c>
      <c r="AK1486" s="785"/>
      <c r="AL1486" s="309">
        <f t="shared" si="5260"/>
        <v>0</v>
      </c>
      <c r="AM1486" s="785"/>
      <c r="AN1486" s="309">
        <f t="shared" si="5261"/>
        <v>0</v>
      </c>
      <c r="AO1486" s="785"/>
      <c r="AP1486" s="309">
        <f t="shared" si="5262"/>
        <v>0</v>
      </c>
      <c r="AQ1486" s="785"/>
      <c r="AR1486" s="309">
        <f t="shared" si="5263"/>
        <v>0</v>
      </c>
      <c r="AT1486" s="782">
        <f t="shared" si="5122"/>
        <v>0</v>
      </c>
      <c r="AU1486" s="782">
        <f t="shared" si="5123"/>
        <v>0</v>
      </c>
      <c r="AV1486" s="782">
        <f t="shared" si="5124"/>
        <v>0</v>
      </c>
      <c r="AW1486" s="788" t="e">
        <f t="shared" si="5125"/>
        <v>#DIV/0!</v>
      </c>
      <c r="AY1486" s="781">
        <f t="shared" si="5126"/>
        <v>0</v>
      </c>
      <c r="AZ1486" s="777"/>
      <c r="BA1486" s="781">
        <f t="shared" si="5127"/>
        <v>0</v>
      </c>
      <c r="BB1486" s="777"/>
      <c r="BC1486" s="781">
        <f t="shared" si="5128"/>
        <v>0</v>
      </c>
      <c r="BD1486" s="777"/>
      <c r="BE1486" s="781">
        <f t="shared" si="5129"/>
        <v>0</v>
      </c>
      <c r="BF1486" s="777"/>
      <c r="BG1486" s="781">
        <f t="shared" si="5130"/>
        <v>0</v>
      </c>
      <c r="BH1486" s="777"/>
      <c r="BI1486" s="781">
        <f t="shared" si="5131"/>
        <v>0</v>
      </c>
      <c r="BJ1486" s="777"/>
      <c r="BK1486" s="781">
        <f t="shared" si="5132"/>
        <v>0</v>
      </c>
      <c r="BL1486" s="777"/>
      <c r="BM1486" s="781">
        <f t="shared" si="5133"/>
        <v>0</v>
      </c>
      <c r="BN1486" s="777"/>
      <c r="BO1486" s="781">
        <f t="shared" si="5134"/>
        <v>0</v>
      </c>
      <c r="BP1486" s="777"/>
      <c r="BQ1486" s="781">
        <f t="shared" si="5135"/>
        <v>0</v>
      </c>
      <c r="BR1486" s="777"/>
    </row>
    <row r="1487" spans="1:70" outlineLevel="3">
      <c r="A1487" s="6">
        <v>302988</v>
      </c>
      <c r="B1487" s="10"/>
      <c r="C1487" s="121" t="s">
        <v>229</v>
      </c>
      <c r="D1487" s="212" t="s">
        <v>196</v>
      </c>
      <c r="E1487" s="43" t="str">
        <f t="shared" si="5252"/>
        <v>N</v>
      </c>
      <c r="F1487" s="13" t="s">
        <v>312</v>
      </c>
      <c r="G1487" s="122" t="s">
        <v>325</v>
      </c>
      <c r="H1487" s="1076"/>
      <c r="I1487" s="1141"/>
      <c r="J1487" s="1142"/>
      <c r="K1487" s="1032">
        <f t="shared" si="5253"/>
        <v>0</v>
      </c>
      <c r="L1487" s="208"/>
      <c r="M1487" s="128"/>
      <c r="N1487" s="409"/>
      <c r="O1487" s="409"/>
      <c r="Q1487" s="684" t="s">
        <v>1881</v>
      </c>
      <c r="R1487" s="692" t="s">
        <v>2005</v>
      </c>
      <c r="T1487" s="680" t="str">
        <f>IF(IF(A1487=0,TRUE(),D1487=IFERROR(VLOOKUP(A1487,Zaplecze_Weryfikacja!A:B,2,FALSE),2))=TRUE(),"Tak","Nie")</f>
        <v>Nie</v>
      </c>
      <c r="U1487" s="681" t="str">
        <f>IF(T1487="Tak"," ",IF(IFERROR(VLOOKUP(A1487,Zaplecze_Weryfikacja!A:B,2,FALSE),"Inny numer Lp")="Inny numer Lp","Inny numer Lp",IF(VLOOKUP(A1487,Zaplecze_Weryfikacja!A:B,2,FALSE)=D1487,"Nieznana przyczyna","Inny opis")))</f>
        <v>Inny numer Lp</v>
      </c>
      <c r="Y1487" s="785"/>
      <c r="Z1487" s="309">
        <f t="shared" si="5254"/>
        <v>0</v>
      </c>
      <c r="AA1487" s="785"/>
      <c r="AB1487" s="309">
        <f t="shared" si="5255"/>
        <v>0</v>
      </c>
      <c r="AC1487" s="785"/>
      <c r="AD1487" s="309">
        <f t="shared" si="5256"/>
        <v>0</v>
      </c>
      <c r="AE1487" s="785"/>
      <c r="AF1487" s="309">
        <f t="shared" si="5257"/>
        <v>0</v>
      </c>
      <c r="AG1487" s="785"/>
      <c r="AH1487" s="309">
        <f t="shared" si="5258"/>
        <v>0</v>
      </c>
      <c r="AI1487" s="785"/>
      <c r="AJ1487" s="309">
        <f t="shared" si="5259"/>
        <v>0</v>
      </c>
      <c r="AK1487" s="785"/>
      <c r="AL1487" s="309">
        <f t="shared" si="5260"/>
        <v>0</v>
      </c>
      <c r="AM1487" s="785"/>
      <c r="AN1487" s="309">
        <f t="shared" si="5261"/>
        <v>0</v>
      </c>
      <c r="AO1487" s="785"/>
      <c r="AP1487" s="309">
        <f t="shared" si="5262"/>
        <v>0</v>
      </c>
      <c r="AQ1487" s="785"/>
      <c r="AR1487" s="309">
        <f t="shared" si="5263"/>
        <v>0</v>
      </c>
      <c r="AT1487" s="782">
        <f t="shared" si="5122"/>
        <v>0</v>
      </c>
      <c r="AU1487" s="782">
        <f t="shared" si="5123"/>
        <v>0</v>
      </c>
      <c r="AV1487" s="782">
        <f t="shared" si="5124"/>
        <v>0</v>
      </c>
      <c r="AW1487" s="788" t="e">
        <f t="shared" si="5125"/>
        <v>#DIV/0!</v>
      </c>
      <c r="AY1487" s="781">
        <f t="shared" si="5126"/>
        <v>0</v>
      </c>
      <c r="AZ1487" s="777"/>
      <c r="BA1487" s="781">
        <f t="shared" si="5127"/>
        <v>0</v>
      </c>
      <c r="BB1487" s="777"/>
      <c r="BC1487" s="781">
        <f t="shared" si="5128"/>
        <v>0</v>
      </c>
      <c r="BD1487" s="777"/>
      <c r="BE1487" s="781">
        <f t="shared" si="5129"/>
        <v>0</v>
      </c>
      <c r="BF1487" s="777"/>
      <c r="BG1487" s="781">
        <f t="shared" si="5130"/>
        <v>0</v>
      </c>
      <c r="BH1487" s="777"/>
      <c r="BI1487" s="781">
        <f t="shared" si="5131"/>
        <v>0</v>
      </c>
      <c r="BJ1487" s="777"/>
      <c r="BK1487" s="781">
        <f t="shared" si="5132"/>
        <v>0</v>
      </c>
      <c r="BL1487" s="777"/>
      <c r="BM1487" s="781">
        <f t="shared" si="5133"/>
        <v>0</v>
      </c>
      <c r="BN1487" s="777"/>
      <c r="BO1487" s="781">
        <f t="shared" si="5134"/>
        <v>0</v>
      </c>
      <c r="BP1487" s="777"/>
      <c r="BQ1487" s="781">
        <f t="shared" si="5135"/>
        <v>0</v>
      </c>
      <c r="BR1487" s="777"/>
    </row>
    <row r="1488" spans="1:70" outlineLevel="3">
      <c r="A1488" s="6">
        <v>302989</v>
      </c>
      <c r="B1488" s="10"/>
      <c r="C1488" s="121" t="s">
        <v>229</v>
      </c>
      <c r="D1488" s="198" t="s">
        <v>1033</v>
      </c>
      <c r="E1488" s="43" t="str">
        <f t="shared" si="5252"/>
        <v>N</v>
      </c>
      <c r="F1488" s="13"/>
      <c r="G1488" s="122" t="s">
        <v>325</v>
      </c>
      <c r="H1488" s="1076"/>
      <c r="I1488" s="1141"/>
      <c r="J1488" s="1142"/>
      <c r="K1488" s="1032">
        <f t="shared" si="5253"/>
        <v>0</v>
      </c>
      <c r="L1488" s="208"/>
      <c r="M1488" s="128"/>
      <c r="N1488" s="409"/>
      <c r="O1488" s="409"/>
      <c r="Q1488" s="684" t="s">
        <v>1890</v>
      </c>
      <c r="R1488" s="692" t="s">
        <v>2005</v>
      </c>
      <c r="T1488" s="680" t="str">
        <f>IF(IF(A1488=0,TRUE(),D1488=IFERROR(VLOOKUP(A1488,Zaplecze_Weryfikacja!A:B,2,FALSE),2))=TRUE(),"Tak","Nie")</f>
        <v>Nie</v>
      </c>
      <c r="U1488" s="681" t="str">
        <f>IF(T1488="Tak"," ",IF(IFERROR(VLOOKUP(A1488,Zaplecze_Weryfikacja!A:B,2,FALSE),"Inny numer Lp")="Inny numer Lp","Inny numer Lp",IF(VLOOKUP(A1488,Zaplecze_Weryfikacja!A:B,2,FALSE)=D1488,"Nieznana przyczyna","Inny opis")))</f>
        <v>Inny numer Lp</v>
      </c>
      <c r="Y1488" s="785"/>
      <c r="Z1488" s="309">
        <f t="shared" si="5254"/>
        <v>0</v>
      </c>
      <c r="AA1488" s="785"/>
      <c r="AB1488" s="309">
        <f t="shared" si="5255"/>
        <v>0</v>
      </c>
      <c r="AC1488" s="785"/>
      <c r="AD1488" s="309">
        <f t="shared" si="5256"/>
        <v>0</v>
      </c>
      <c r="AE1488" s="785"/>
      <c r="AF1488" s="309">
        <f t="shared" si="5257"/>
        <v>0</v>
      </c>
      <c r="AG1488" s="785"/>
      <c r="AH1488" s="309">
        <f t="shared" si="5258"/>
        <v>0</v>
      </c>
      <c r="AI1488" s="785"/>
      <c r="AJ1488" s="309">
        <f t="shared" si="5259"/>
        <v>0</v>
      </c>
      <c r="AK1488" s="785"/>
      <c r="AL1488" s="309">
        <f t="shared" si="5260"/>
        <v>0</v>
      </c>
      <c r="AM1488" s="785"/>
      <c r="AN1488" s="309">
        <f t="shared" si="5261"/>
        <v>0</v>
      </c>
      <c r="AO1488" s="785"/>
      <c r="AP1488" s="309">
        <f t="shared" si="5262"/>
        <v>0</v>
      </c>
      <c r="AQ1488" s="785"/>
      <c r="AR1488" s="309">
        <f t="shared" si="5263"/>
        <v>0</v>
      </c>
      <c r="AT1488" s="782">
        <f t="shared" si="5122"/>
        <v>0</v>
      </c>
      <c r="AU1488" s="782">
        <f t="shared" si="5123"/>
        <v>0</v>
      </c>
      <c r="AV1488" s="782">
        <f t="shared" si="5124"/>
        <v>0</v>
      </c>
      <c r="AW1488" s="788" t="e">
        <f t="shared" si="5125"/>
        <v>#DIV/0!</v>
      </c>
      <c r="AY1488" s="781">
        <f t="shared" si="5126"/>
        <v>0</v>
      </c>
      <c r="AZ1488" s="777"/>
      <c r="BA1488" s="781">
        <f t="shared" si="5127"/>
        <v>0</v>
      </c>
      <c r="BB1488" s="777"/>
      <c r="BC1488" s="781">
        <f t="shared" si="5128"/>
        <v>0</v>
      </c>
      <c r="BD1488" s="777"/>
      <c r="BE1488" s="781">
        <f t="shared" si="5129"/>
        <v>0</v>
      </c>
      <c r="BF1488" s="777"/>
      <c r="BG1488" s="781">
        <f t="shared" si="5130"/>
        <v>0</v>
      </c>
      <c r="BH1488" s="777"/>
      <c r="BI1488" s="781">
        <f t="shared" si="5131"/>
        <v>0</v>
      </c>
      <c r="BJ1488" s="777"/>
      <c r="BK1488" s="781">
        <f t="shared" si="5132"/>
        <v>0</v>
      </c>
      <c r="BL1488" s="777"/>
      <c r="BM1488" s="781">
        <f t="shared" si="5133"/>
        <v>0</v>
      </c>
      <c r="BN1488" s="777"/>
      <c r="BO1488" s="781">
        <f t="shared" si="5134"/>
        <v>0</v>
      </c>
      <c r="BP1488" s="777"/>
      <c r="BQ1488" s="781">
        <f t="shared" si="5135"/>
        <v>0</v>
      </c>
      <c r="BR1488" s="777"/>
    </row>
    <row r="1489" spans="1:70" outlineLevel="3">
      <c r="A1489" s="6">
        <v>302990</v>
      </c>
      <c r="B1489" s="10"/>
      <c r="C1489" s="121" t="s">
        <v>229</v>
      </c>
      <c r="D1489" s="33" t="s">
        <v>938</v>
      </c>
      <c r="E1489" s="43" t="str">
        <f t="shared" si="5252"/>
        <v>N</v>
      </c>
      <c r="F1489" s="13"/>
      <c r="G1489" s="122" t="s">
        <v>327</v>
      </c>
      <c r="H1489" s="1076"/>
      <c r="I1489" s="1141"/>
      <c r="J1489" s="1142"/>
      <c r="K1489" s="1032">
        <f t="shared" si="5253"/>
        <v>0</v>
      </c>
      <c r="L1489" s="208"/>
      <c r="M1489" s="128"/>
      <c r="N1489" s="409"/>
      <c r="O1489" s="409"/>
      <c r="Q1489" s="684" t="s">
        <v>1887</v>
      </c>
      <c r="R1489" s="692" t="s">
        <v>2005</v>
      </c>
      <c r="T1489" s="680" t="str">
        <f>IF(IF(A1489=0,TRUE(),D1489=IFERROR(VLOOKUP(A1489,Zaplecze_Weryfikacja!A:B,2,FALSE),2))=TRUE(),"Tak","Nie")</f>
        <v>Nie</v>
      </c>
      <c r="U1489" s="681" t="str">
        <f>IF(T1489="Tak"," ",IF(IFERROR(VLOOKUP(A1489,Zaplecze_Weryfikacja!A:B,2,FALSE),"Inny numer Lp")="Inny numer Lp","Inny numer Lp",IF(VLOOKUP(A1489,Zaplecze_Weryfikacja!A:B,2,FALSE)=D1489,"Nieznana przyczyna","Inny opis")))</f>
        <v>Inny numer Lp</v>
      </c>
      <c r="Y1489" s="785"/>
      <c r="Z1489" s="309">
        <f t="shared" si="5254"/>
        <v>0</v>
      </c>
      <c r="AA1489" s="785"/>
      <c r="AB1489" s="309">
        <f t="shared" si="5255"/>
        <v>0</v>
      </c>
      <c r="AC1489" s="785"/>
      <c r="AD1489" s="309">
        <f t="shared" si="5256"/>
        <v>0</v>
      </c>
      <c r="AE1489" s="785"/>
      <c r="AF1489" s="309">
        <f t="shared" si="5257"/>
        <v>0</v>
      </c>
      <c r="AG1489" s="785"/>
      <c r="AH1489" s="309">
        <f t="shared" si="5258"/>
        <v>0</v>
      </c>
      <c r="AI1489" s="785"/>
      <c r="AJ1489" s="309">
        <f t="shared" si="5259"/>
        <v>0</v>
      </c>
      <c r="AK1489" s="785"/>
      <c r="AL1489" s="309">
        <f t="shared" si="5260"/>
        <v>0</v>
      </c>
      <c r="AM1489" s="785"/>
      <c r="AN1489" s="309">
        <f t="shared" si="5261"/>
        <v>0</v>
      </c>
      <c r="AO1489" s="785"/>
      <c r="AP1489" s="309">
        <f t="shared" si="5262"/>
        <v>0</v>
      </c>
      <c r="AQ1489" s="785"/>
      <c r="AR1489" s="309">
        <f t="shared" si="5263"/>
        <v>0</v>
      </c>
      <c r="AT1489" s="782">
        <f t="shared" si="5122"/>
        <v>0</v>
      </c>
      <c r="AU1489" s="782">
        <f t="shared" si="5123"/>
        <v>0</v>
      </c>
      <c r="AV1489" s="782">
        <f t="shared" si="5124"/>
        <v>0</v>
      </c>
      <c r="AW1489" s="788" t="e">
        <f t="shared" si="5125"/>
        <v>#DIV/0!</v>
      </c>
      <c r="AY1489" s="781">
        <f t="shared" si="5126"/>
        <v>0</v>
      </c>
      <c r="AZ1489" s="777"/>
      <c r="BA1489" s="781">
        <f t="shared" si="5127"/>
        <v>0</v>
      </c>
      <c r="BB1489" s="777"/>
      <c r="BC1489" s="781">
        <f t="shared" si="5128"/>
        <v>0</v>
      </c>
      <c r="BD1489" s="777"/>
      <c r="BE1489" s="781">
        <f t="shared" si="5129"/>
        <v>0</v>
      </c>
      <c r="BF1489" s="777"/>
      <c r="BG1489" s="781">
        <f t="shared" si="5130"/>
        <v>0</v>
      </c>
      <c r="BH1489" s="777"/>
      <c r="BI1489" s="781">
        <f t="shared" si="5131"/>
        <v>0</v>
      </c>
      <c r="BJ1489" s="777"/>
      <c r="BK1489" s="781">
        <f t="shared" si="5132"/>
        <v>0</v>
      </c>
      <c r="BL1489" s="777"/>
      <c r="BM1489" s="781">
        <f t="shared" si="5133"/>
        <v>0</v>
      </c>
      <c r="BN1489" s="777"/>
      <c r="BO1489" s="781">
        <f t="shared" si="5134"/>
        <v>0</v>
      </c>
      <c r="BP1489" s="777"/>
      <c r="BQ1489" s="781">
        <f t="shared" si="5135"/>
        <v>0</v>
      </c>
      <c r="BR1489" s="777"/>
    </row>
    <row r="1490" spans="1:70" outlineLevel="3">
      <c r="A1490" s="6">
        <v>302991</v>
      </c>
      <c r="B1490" s="10"/>
      <c r="C1490" s="121" t="s">
        <v>229</v>
      </c>
      <c r="D1490" s="143" t="s">
        <v>246</v>
      </c>
      <c r="E1490" s="43" t="str">
        <f t="shared" si="5252"/>
        <v>N</v>
      </c>
      <c r="F1490" s="13"/>
      <c r="G1490" s="122" t="s">
        <v>327</v>
      </c>
      <c r="H1490" s="1076"/>
      <c r="I1490" s="1141"/>
      <c r="J1490" s="1142"/>
      <c r="K1490" s="1032">
        <f t="shared" si="5253"/>
        <v>0</v>
      </c>
      <c r="L1490" s="208"/>
      <c r="M1490" s="128"/>
      <c r="N1490" s="409"/>
      <c r="O1490" s="409"/>
      <c r="Q1490" s="684" t="s">
        <v>1889</v>
      </c>
      <c r="R1490" s="692" t="s">
        <v>2005</v>
      </c>
      <c r="T1490" s="680" t="str">
        <f>IF(IF(A1490=0,TRUE(),D1490=IFERROR(VLOOKUP(A1490,Zaplecze_Weryfikacja!A:B,2,FALSE),2))=TRUE(),"Tak","Nie")</f>
        <v>Nie</v>
      </c>
      <c r="U1490" s="681" t="str">
        <f>IF(T1490="Tak"," ",IF(IFERROR(VLOOKUP(A1490,Zaplecze_Weryfikacja!A:B,2,FALSE),"Inny numer Lp")="Inny numer Lp","Inny numer Lp",IF(VLOOKUP(A1490,Zaplecze_Weryfikacja!A:B,2,FALSE)=D1490,"Nieznana przyczyna","Inny opis")))</f>
        <v>Inny numer Lp</v>
      </c>
      <c r="Y1490" s="785"/>
      <c r="Z1490" s="309">
        <f t="shared" si="5254"/>
        <v>0</v>
      </c>
      <c r="AA1490" s="785"/>
      <c r="AB1490" s="309">
        <f t="shared" si="5255"/>
        <v>0</v>
      </c>
      <c r="AC1490" s="785"/>
      <c r="AD1490" s="309">
        <f t="shared" si="5256"/>
        <v>0</v>
      </c>
      <c r="AE1490" s="785"/>
      <c r="AF1490" s="309">
        <f t="shared" si="5257"/>
        <v>0</v>
      </c>
      <c r="AG1490" s="785"/>
      <c r="AH1490" s="309">
        <f t="shared" si="5258"/>
        <v>0</v>
      </c>
      <c r="AI1490" s="785"/>
      <c r="AJ1490" s="309">
        <f t="shared" si="5259"/>
        <v>0</v>
      </c>
      <c r="AK1490" s="785"/>
      <c r="AL1490" s="309">
        <f t="shared" si="5260"/>
        <v>0</v>
      </c>
      <c r="AM1490" s="785"/>
      <c r="AN1490" s="309">
        <f t="shared" si="5261"/>
        <v>0</v>
      </c>
      <c r="AO1490" s="785"/>
      <c r="AP1490" s="309">
        <f t="shared" si="5262"/>
        <v>0</v>
      </c>
      <c r="AQ1490" s="785"/>
      <c r="AR1490" s="309">
        <f t="shared" si="5263"/>
        <v>0</v>
      </c>
      <c r="AT1490" s="782">
        <f t="shared" si="5122"/>
        <v>0</v>
      </c>
      <c r="AU1490" s="782">
        <f t="shared" si="5123"/>
        <v>0</v>
      </c>
      <c r="AV1490" s="782">
        <f t="shared" si="5124"/>
        <v>0</v>
      </c>
      <c r="AW1490" s="788" t="e">
        <f t="shared" si="5125"/>
        <v>#DIV/0!</v>
      </c>
      <c r="AY1490" s="781">
        <f t="shared" si="5126"/>
        <v>0</v>
      </c>
      <c r="AZ1490" s="777"/>
      <c r="BA1490" s="781">
        <f t="shared" si="5127"/>
        <v>0</v>
      </c>
      <c r="BB1490" s="777"/>
      <c r="BC1490" s="781">
        <f t="shared" si="5128"/>
        <v>0</v>
      </c>
      <c r="BD1490" s="777"/>
      <c r="BE1490" s="781">
        <f t="shared" si="5129"/>
        <v>0</v>
      </c>
      <c r="BF1490" s="777"/>
      <c r="BG1490" s="781">
        <f t="shared" si="5130"/>
        <v>0</v>
      </c>
      <c r="BH1490" s="777"/>
      <c r="BI1490" s="781">
        <f t="shared" si="5131"/>
        <v>0</v>
      </c>
      <c r="BJ1490" s="777"/>
      <c r="BK1490" s="781">
        <f t="shared" si="5132"/>
        <v>0</v>
      </c>
      <c r="BL1490" s="777"/>
      <c r="BM1490" s="781">
        <f t="shared" si="5133"/>
        <v>0</v>
      </c>
      <c r="BN1490" s="777"/>
      <c r="BO1490" s="781">
        <f t="shared" si="5134"/>
        <v>0</v>
      </c>
      <c r="BP1490" s="777"/>
      <c r="BQ1490" s="781">
        <f t="shared" si="5135"/>
        <v>0</v>
      </c>
      <c r="BR1490" s="777"/>
    </row>
    <row r="1491" spans="1:70" outlineLevel="3">
      <c r="A1491" s="6">
        <v>302992</v>
      </c>
      <c r="B1491" s="10"/>
      <c r="C1491" s="121" t="s">
        <v>229</v>
      </c>
      <c r="D1491" s="143" t="s">
        <v>297</v>
      </c>
      <c r="E1491" s="43" t="str">
        <f t="shared" si="5252"/>
        <v>N</v>
      </c>
      <c r="F1491" s="13"/>
      <c r="G1491" s="122" t="s">
        <v>327</v>
      </c>
      <c r="H1491" s="1076"/>
      <c r="I1491" s="1141"/>
      <c r="J1491" s="1142"/>
      <c r="K1491" s="1032">
        <f t="shared" si="5253"/>
        <v>0</v>
      </c>
      <c r="L1491" s="208"/>
      <c r="M1491" s="128"/>
      <c r="N1491" s="409"/>
      <c r="O1491" s="409"/>
      <c r="Q1491" s="684" t="s">
        <v>1888</v>
      </c>
      <c r="R1491" s="692" t="s">
        <v>2005</v>
      </c>
      <c r="T1491" s="680" t="str">
        <f>IF(IF(A1491=0,TRUE(),D1491=IFERROR(VLOOKUP(A1491,Zaplecze_Weryfikacja!A:B,2,FALSE),2))=TRUE(),"Tak","Nie")</f>
        <v>Nie</v>
      </c>
      <c r="U1491" s="681" t="str">
        <f>IF(T1491="Tak"," ",IF(IFERROR(VLOOKUP(A1491,Zaplecze_Weryfikacja!A:B,2,FALSE),"Inny numer Lp")="Inny numer Lp","Inny numer Lp",IF(VLOOKUP(A1491,Zaplecze_Weryfikacja!A:B,2,FALSE)=D1491,"Nieznana przyczyna","Inny opis")))</f>
        <v>Inny numer Lp</v>
      </c>
      <c r="Y1491" s="785"/>
      <c r="Z1491" s="309">
        <f t="shared" si="5254"/>
        <v>0</v>
      </c>
      <c r="AA1491" s="785"/>
      <c r="AB1491" s="309">
        <f t="shared" si="5255"/>
        <v>0</v>
      </c>
      <c r="AC1491" s="785"/>
      <c r="AD1491" s="309">
        <f t="shared" si="5256"/>
        <v>0</v>
      </c>
      <c r="AE1491" s="785"/>
      <c r="AF1491" s="309">
        <f t="shared" si="5257"/>
        <v>0</v>
      </c>
      <c r="AG1491" s="785"/>
      <c r="AH1491" s="309">
        <f t="shared" si="5258"/>
        <v>0</v>
      </c>
      <c r="AI1491" s="785"/>
      <c r="AJ1491" s="309">
        <f t="shared" si="5259"/>
        <v>0</v>
      </c>
      <c r="AK1491" s="785"/>
      <c r="AL1491" s="309">
        <f t="shared" si="5260"/>
        <v>0</v>
      </c>
      <c r="AM1491" s="785"/>
      <c r="AN1491" s="309">
        <f t="shared" si="5261"/>
        <v>0</v>
      </c>
      <c r="AO1491" s="785"/>
      <c r="AP1491" s="309">
        <f t="shared" si="5262"/>
        <v>0</v>
      </c>
      <c r="AQ1491" s="785"/>
      <c r="AR1491" s="309">
        <f t="shared" si="5263"/>
        <v>0</v>
      </c>
      <c r="AT1491" s="782">
        <f t="shared" si="5122"/>
        <v>0</v>
      </c>
      <c r="AU1491" s="782">
        <f t="shared" si="5123"/>
        <v>0</v>
      </c>
      <c r="AV1491" s="782">
        <f t="shared" si="5124"/>
        <v>0</v>
      </c>
      <c r="AW1491" s="788" t="e">
        <f t="shared" si="5125"/>
        <v>#DIV/0!</v>
      </c>
      <c r="AY1491" s="781">
        <f t="shared" si="5126"/>
        <v>0</v>
      </c>
      <c r="AZ1491" s="777"/>
      <c r="BA1491" s="781">
        <f t="shared" si="5127"/>
        <v>0</v>
      </c>
      <c r="BB1491" s="777"/>
      <c r="BC1491" s="781">
        <f t="shared" si="5128"/>
        <v>0</v>
      </c>
      <c r="BD1491" s="777"/>
      <c r="BE1491" s="781">
        <f t="shared" si="5129"/>
        <v>0</v>
      </c>
      <c r="BF1491" s="777"/>
      <c r="BG1491" s="781">
        <f t="shared" si="5130"/>
        <v>0</v>
      </c>
      <c r="BH1491" s="777"/>
      <c r="BI1491" s="781">
        <f t="shared" si="5131"/>
        <v>0</v>
      </c>
      <c r="BJ1491" s="777"/>
      <c r="BK1491" s="781">
        <f t="shared" si="5132"/>
        <v>0</v>
      </c>
      <c r="BL1491" s="777"/>
      <c r="BM1491" s="781">
        <f t="shared" si="5133"/>
        <v>0</v>
      </c>
      <c r="BN1491" s="777"/>
      <c r="BO1491" s="781">
        <f t="shared" si="5134"/>
        <v>0</v>
      </c>
      <c r="BP1491" s="777"/>
      <c r="BQ1491" s="781">
        <f t="shared" si="5135"/>
        <v>0</v>
      </c>
      <c r="BR1491" s="777"/>
    </row>
    <row r="1492" spans="1:70" outlineLevel="3">
      <c r="A1492" s="6">
        <v>302993</v>
      </c>
      <c r="B1492" s="10"/>
      <c r="C1492" s="121" t="s">
        <v>229</v>
      </c>
      <c r="D1492" s="143" t="s">
        <v>298</v>
      </c>
      <c r="E1492" s="43" t="str">
        <f t="shared" si="5252"/>
        <v>N</v>
      </c>
      <c r="F1492" s="13"/>
      <c r="G1492" s="122" t="s">
        <v>23</v>
      </c>
      <c r="H1492" s="1076"/>
      <c r="I1492" s="1141"/>
      <c r="J1492" s="1142"/>
      <c r="K1492" s="1032">
        <f t="shared" si="5253"/>
        <v>0</v>
      </c>
      <c r="L1492" s="208"/>
      <c r="M1492" s="128"/>
      <c r="N1492" s="409"/>
      <c r="O1492" s="409"/>
      <c r="Q1492" s="684" t="s">
        <v>1887</v>
      </c>
      <c r="R1492" s="692" t="s">
        <v>2005</v>
      </c>
      <c r="T1492" s="680" t="str">
        <f>IF(IF(A1492=0,TRUE(),D1492=IFERROR(VLOOKUP(A1492,Zaplecze_Weryfikacja!A:B,2,FALSE),2))=TRUE(),"Tak","Nie")</f>
        <v>Nie</v>
      </c>
      <c r="U1492" s="681" t="str">
        <f>IF(T1492="Tak"," ",IF(IFERROR(VLOOKUP(A1492,Zaplecze_Weryfikacja!A:B,2,FALSE),"Inny numer Lp")="Inny numer Lp","Inny numer Lp",IF(VLOOKUP(A1492,Zaplecze_Weryfikacja!A:B,2,FALSE)=D1492,"Nieznana przyczyna","Inny opis")))</f>
        <v>Inny numer Lp</v>
      </c>
      <c r="Y1492" s="785"/>
      <c r="Z1492" s="309">
        <f t="shared" si="5254"/>
        <v>0</v>
      </c>
      <c r="AA1492" s="785"/>
      <c r="AB1492" s="309">
        <f t="shared" si="5255"/>
        <v>0</v>
      </c>
      <c r="AC1492" s="785"/>
      <c r="AD1492" s="309">
        <f t="shared" si="5256"/>
        <v>0</v>
      </c>
      <c r="AE1492" s="785"/>
      <c r="AF1492" s="309">
        <f t="shared" si="5257"/>
        <v>0</v>
      </c>
      <c r="AG1492" s="785"/>
      <c r="AH1492" s="309">
        <f t="shared" si="5258"/>
        <v>0</v>
      </c>
      <c r="AI1492" s="785"/>
      <c r="AJ1492" s="309">
        <f t="shared" si="5259"/>
        <v>0</v>
      </c>
      <c r="AK1492" s="785"/>
      <c r="AL1492" s="309">
        <f t="shared" si="5260"/>
        <v>0</v>
      </c>
      <c r="AM1492" s="785"/>
      <c r="AN1492" s="309">
        <f t="shared" si="5261"/>
        <v>0</v>
      </c>
      <c r="AO1492" s="785"/>
      <c r="AP1492" s="309">
        <f t="shared" si="5262"/>
        <v>0</v>
      </c>
      <c r="AQ1492" s="785"/>
      <c r="AR1492" s="309">
        <f t="shared" si="5263"/>
        <v>0</v>
      </c>
      <c r="AT1492" s="782">
        <f t="shared" si="5122"/>
        <v>0</v>
      </c>
      <c r="AU1492" s="782">
        <f t="shared" si="5123"/>
        <v>0</v>
      </c>
      <c r="AV1492" s="782">
        <f t="shared" si="5124"/>
        <v>0</v>
      </c>
      <c r="AW1492" s="788" t="e">
        <f t="shared" si="5125"/>
        <v>#DIV/0!</v>
      </c>
      <c r="AY1492" s="781">
        <f t="shared" si="5126"/>
        <v>0</v>
      </c>
      <c r="AZ1492" s="777"/>
      <c r="BA1492" s="781">
        <f t="shared" si="5127"/>
        <v>0</v>
      </c>
      <c r="BB1492" s="777"/>
      <c r="BC1492" s="781">
        <f t="shared" si="5128"/>
        <v>0</v>
      </c>
      <c r="BD1492" s="777"/>
      <c r="BE1492" s="781">
        <f t="shared" si="5129"/>
        <v>0</v>
      </c>
      <c r="BF1492" s="777"/>
      <c r="BG1492" s="781">
        <f t="shared" si="5130"/>
        <v>0</v>
      </c>
      <c r="BH1492" s="777"/>
      <c r="BI1492" s="781">
        <f t="shared" si="5131"/>
        <v>0</v>
      </c>
      <c r="BJ1492" s="777"/>
      <c r="BK1492" s="781">
        <f t="shared" si="5132"/>
        <v>0</v>
      </c>
      <c r="BL1492" s="777"/>
      <c r="BM1492" s="781">
        <f t="shared" si="5133"/>
        <v>0</v>
      </c>
      <c r="BN1492" s="777"/>
      <c r="BO1492" s="781">
        <f t="shared" si="5134"/>
        <v>0</v>
      </c>
      <c r="BP1492" s="777"/>
      <c r="BQ1492" s="781">
        <f t="shared" si="5135"/>
        <v>0</v>
      </c>
      <c r="BR1492" s="777"/>
    </row>
    <row r="1493" spans="1:70" outlineLevel="3">
      <c r="A1493" s="6"/>
      <c r="B1493" s="121"/>
      <c r="C1493" s="121"/>
      <c r="D1493" s="143"/>
      <c r="E1493" s="122"/>
      <c r="F1493" s="13"/>
      <c r="G1493" s="122"/>
      <c r="H1493" s="1017"/>
      <c r="I1493" s="1006"/>
      <c r="J1493" s="1111"/>
      <c r="K1493" s="1033"/>
      <c r="L1493" s="208"/>
      <c r="M1493" s="128"/>
      <c r="N1493" s="409"/>
      <c r="O1493" s="409"/>
      <c r="Q1493" s="683"/>
      <c r="R1493" s="692"/>
      <c r="T1493" s="680" t="str">
        <f>IF(IF(A1493=0,TRUE(),D1493=IFERROR(VLOOKUP(A1493,Zaplecze_Weryfikacja!A:B,2,FALSE),2))=TRUE(),"Tak","Nie")</f>
        <v>Tak</v>
      </c>
      <c r="U1493" s="681" t="str">
        <f>IF(T1493="Tak"," ",IF(IFERROR(VLOOKUP(A1493,Zaplecze_Weryfikacja!A:B,2,FALSE),"Inny numer Lp")="Inny numer Lp","Inny numer Lp",IF(VLOOKUP(A1493,Zaplecze_Weryfikacja!A:B,2,FALSE)=D1493,"Nieznana przyczyna","Inny opis")))</f>
        <v xml:space="preserve"> </v>
      </c>
      <c r="Y1493" s="785"/>
      <c r="Z1493" s="104"/>
      <c r="AA1493" s="785"/>
      <c r="AB1493" s="104"/>
      <c r="AC1493" s="785"/>
      <c r="AD1493" s="104"/>
      <c r="AE1493" s="785"/>
      <c r="AF1493" s="104"/>
      <c r="AG1493" s="785"/>
      <c r="AH1493" s="104"/>
      <c r="AI1493" s="785"/>
      <c r="AJ1493" s="104"/>
      <c r="AK1493" s="785"/>
      <c r="AL1493" s="104"/>
      <c r="AM1493" s="785"/>
      <c r="AN1493" s="104"/>
      <c r="AO1493" s="785"/>
      <c r="AP1493" s="104"/>
      <c r="AQ1493" s="785"/>
      <c r="AR1493" s="104"/>
      <c r="AT1493" s="782">
        <f t="shared" si="5122"/>
        <v>0</v>
      </c>
      <c r="AU1493" s="782">
        <f t="shared" si="5123"/>
        <v>0</v>
      </c>
      <c r="AV1493" s="782">
        <f t="shared" si="5124"/>
        <v>0</v>
      </c>
      <c r="AW1493" s="788" t="e">
        <f t="shared" si="5125"/>
        <v>#DIV/0!</v>
      </c>
      <c r="AY1493" s="781">
        <f t="shared" si="5126"/>
        <v>0</v>
      </c>
      <c r="AZ1493" s="777"/>
      <c r="BA1493" s="781">
        <f t="shared" si="5127"/>
        <v>0</v>
      </c>
      <c r="BB1493" s="777"/>
      <c r="BC1493" s="781">
        <f t="shared" si="5128"/>
        <v>0</v>
      </c>
      <c r="BD1493" s="777"/>
      <c r="BE1493" s="781">
        <f t="shared" si="5129"/>
        <v>0</v>
      </c>
      <c r="BF1493" s="777"/>
      <c r="BG1493" s="781">
        <f t="shared" si="5130"/>
        <v>0</v>
      </c>
      <c r="BH1493" s="777"/>
      <c r="BI1493" s="781">
        <f t="shared" si="5131"/>
        <v>0</v>
      </c>
      <c r="BJ1493" s="777"/>
      <c r="BK1493" s="781">
        <f t="shared" si="5132"/>
        <v>0</v>
      </c>
      <c r="BL1493" s="777"/>
      <c r="BM1493" s="781">
        <f t="shared" si="5133"/>
        <v>0</v>
      </c>
      <c r="BN1493" s="777"/>
      <c r="BO1493" s="781">
        <f t="shared" si="5134"/>
        <v>0</v>
      </c>
      <c r="BP1493" s="777"/>
      <c r="BQ1493" s="781">
        <f t="shared" si="5135"/>
        <v>0</v>
      </c>
      <c r="BR1493" s="777"/>
    </row>
    <row r="1494" spans="1:70" outlineLevel="3">
      <c r="A1494" s="667"/>
      <c r="B1494" s="668"/>
      <c r="C1494" s="668"/>
      <c r="D1494" s="672" t="s">
        <v>306</v>
      </c>
      <c r="E1494" s="773" t="str">
        <f>IF(COUNTIF(E1495:E1502,"T")=0,"N","T")</f>
        <v>N</v>
      </c>
      <c r="F1494" s="665"/>
      <c r="G1494" s="664"/>
      <c r="H1494" s="1079"/>
      <c r="I1494" s="1065"/>
      <c r="J1494" s="1116"/>
      <c r="K1494" s="1036">
        <f>SUBTOTAL(9,K1495:K1504)</f>
        <v>0</v>
      </c>
      <c r="L1494" s="496"/>
      <c r="M1494" s="657"/>
      <c r="N1494" s="657"/>
      <c r="O1494" s="657"/>
      <c r="Q1494" s="683"/>
      <c r="R1494" s="692"/>
      <c r="T1494" s="680" t="str">
        <f>IF(IF(A1494=0,TRUE(),D1494=IFERROR(VLOOKUP(A1494,Zaplecze_Weryfikacja!A:B,2,FALSE),2))=TRUE(),"Tak","Nie")</f>
        <v>Tak</v>
      </c>
      <c r="U1494" s="681" t="str">
        <f>IF(T1494="Tak"," ",IF(IFERROR(VLOOKUP(A1494,Zaplecze_Weryfikacja!A:B,2,FALSE),"Inny numer Lp")="Inny numer Lp","Inny numer Lp",IF(VLOOKUP(A1494,Zaplecze_Weryfikacja!A:B,2,FALSE)=D1494,"Nieznana przyczyna","Inny opis")))</f>
        <v xml:space="preserve"> </v>
      </c>
      <c r="Y1494" s="785"/>
      <c r="Z1494" s="663">
        <f>SUBTOTAL(9,Z1495:Z1504)</f>
        <v>0</v>
      </c>
      <c r="AA1494" s="785"/>
      <c r="AB1494" s="663">
        <f>SUBTOTAL(9,AB1495:AB1504)</f>
        <v>0</v>
      </c>
      <c r="AC1494" s="785"/>
      <c r="AD1494" s="663">
        <f>SUBTOTAL(9,AD1495:AD1504)</f>
        <v>0</v>
      </c>
      <c r="AE1494" s="785"/>
      <c r="AF1494" s="663">
        <f>SUBTOTAL(9,AF1495:AF1504)</f>
        <v>0</v>
      </c>
      <c r="AG1494" s="785"/>
      <c r="AH1494" s="663">
        <f>SUBTOTAL(9,AH1495:AH1504)</f>
        <v>0</v>
      </c>
      <c r="AI1494" s="785"/>
      <c r="AJ1494" s="663">
        <f>SUBTOTAL(9,AJ1495:AJ1504)</f>
        <v>0</v>
      </c>
      <c r="AK1494" s="785"/>
      <c r="AL1494" s="663">
        <f>SUBTOTAL(9,AL1495:AL1504)</f>
        <v>0</v>
      </c>
      <c r="AM1494" s="785"/>
      <c r="AN1494" s="663">
        <f>SUBTOTAL(9,AN1495:AN1504)</f>
        <v>0</v>
      </c>
      <c r="AO1494" s="785"/>
      <c r="AP1494" s="663">
        <f>SUBTOTAL(9,AP1495:AP1504)</f>
        <v>0</v>
      </c>
      <c r="AQ1494" s="785"/>
      <c r="AR1494" s="663">
        <f>SUBTOTAL(9,AR1495:AR1504)</f>
        <v>0</v>
      </c>
      <c r="AT1494" s="845">
        <f t="shared" si="5122"/>
        <v>0</v>
      </c>
      <c r="AU1494" s="845">
        <f t="shared" si="5123"/>
        <v>0</v>
      </c>
      <c r="AV1494" s="845">
        <f t="shared" si="5124"/>
        <v>0</v>
      </c>
      <c r="AW1494" s="846" t="e">
        <f t="shared" si="5125"/>
        <v>#DIV/0!</v>
      </c>
      <c r="AY1494" s="781">
        <f t="shared" si="5126"/>
        <v>0</v>
      </c>
      <c r="AZ1494" s="847"/>
      <c r="BA1494" s="781">
        <f t="shared" si="5127"/>
        <v>0</v>
      </c>
      <c r="BB1494" s="847"/>
      <c r="BC1494" s="781">
        <f t="shared" si="5128"/>
        <v>0</v>
      </c>
      <c r="BD1494" s="847"/>
      <c r="BE1494" s="781">
        <f t="shared" si="5129"/>
        <v>0</v>
      </c>
      <c r="BF1494" s="847"/>
      <c r="BG1494" s="781">
        <f t="shared" si="5130"/>
        <v>0</v>
      </c>
      <c r="BH1494" s="847"/>
      <c r="BI1494" s="781">
        <f t="shared" si="5131"/>
        <v>0</v>
      </c>
      <c r="BJ1494" s="847"/>
      <c r="BK1494" s="781">
        <f t="shared" si="5132"/>
        <v>0</v>
      </c>
      <c r="BL1494" s="847"/>
      <c r="BM1494" s="781">
        <f t="shared" si="5133"/>
        <v>0</v>
      </c>
      <c r="BN1494" s="847"/>
      <c r="BO1494" s="781">
        <f t="shared" si="5134"/>
        <v>0</v>
      </c>
      <c r="BP1494" s="847"/>
      <c r="BQ1494" s="781">
        <f t="shared" si="5135"/>
        <v>0</v>
      </c>
      <c r="BR1494" s="847"/>
    </row>
    <row r="1495" spans="1:70" outlineLevel="3">
      <c r="A1495" s="6">
        <v>302994</v>
      </c>
      <c r="B1495" s="10"/>
      <c r="C1495" s="121" t="s">
        <v>229</v>
      </c>
      <c r="D1495" s="143" t="s">
        <v>82</v>
      </c>
      <c r="E1495" s="43" t="str">
        <f t="shared" ref="E1495:E1502" si="5264">IF(H1495&gt;0,"T","N")</f>
        <v>N</v>
      </c>
      <c r="F1495" s="13" t="s">
        <v>312</v>
      </c>
      <c r="G1495" s="122" t="s">
        <v>325</v>
      </c>
      <c r="H1495" s="1076"/>
      <c r="I1495" s="1141"/>
      <c r="J1495" s="1142"/>
      <c r="K1495" s="1032">
        <f t="shared" ref="K1495:K1502" si="5265">IF(B1495="E","E",$H1495*I1495)</f>
        <v>0</v>
      </c>
      <c r="L1495" s="208"/>
      <c r="M1495" s="128"/>
      <c r="N1495" s="409"/>
      <c r="O1495" s="409"/>
      <c r="Q1495" s="684" t="s">
        <v>1881</v>
      </c>
      <c r="R1495" s="692" t="s">
        <v>2005</v>
      </c>
      <c r="T1495" s="680" t="str">
        <f>IF(IF(A1495=0,TRUE(),D1495=IFERROR(VLOOKUP(A1495,Zaplecze_Weryfikacja!A:B,2,FALSE),2))=TRUE(),"Tak","Nie")</f>
        <v>Nie</v>
      </c>
      <c r="U1495" s="681" t="str">
        <f>IF(T1495="Tak"," ",IF(IFERROR(VLOOKUP(A1495,Zaplecze_Weryfikacja!A:B,2,FALSE),"Inny numer Lp")="Inny numer Lp","Inny numer Lp",IF(VLOOKUP(A1495,Zaplecze_Weryfikacja!A:B,2,FALSE)=D1495,"Nieznana przyczyna","Inny opis")))</f>
        <v>Inny numer Lp</v>
      </c>
      <c r="Y1495" s="785"/>
      <c r="Z1495" s="309">
        <f t="shared" ref="Z1495:Z1502" si="5266">IF($B1495="E","E",$H1495*Y1495)</f>
        <v>0</v>
      </c>
      <c r="AA1495" s="785"/>
      <c r="AB1495" s="309">
        <f t="shared" ref="AB1495:AB1502" si="5267">IF($B1495="E","E",$H1495*AA1495)</f>
        <v>0</v>
      </c>
      <c r="AC1495" s="785"/>
      <c r="AD1495" s="309">
        <f t="shared" ref="AD1495:AD1502" si="5268">IF($B1495="E","E",$H1495*AC1495)</f>
        <v>0</v>
      </c>
      <c r="AE1495" s="785"/>
      <c r="AF1495" s="309">
        <f t="shared" ref="AF1495:AF1502" si="5269">IF($B1495="E","E",$H1495*AE1495)</f>
        <v>0</v>
      </c>
      <c r="AG1495" s="785"/>
      <c r="AH1495" s="309">
        <f t="shared" ref="AH1495:AH1502" si="5270">IF($B1495="E","E",$H1495*AG1495)</f>
        <v>0</v>
      </c>
      <c r="AI1495" s="785"/>
      <c r="AJ1495" s="309">
        <f t="shared" ref="AJ1495:AJ1502" si="5271">IF($B1495="E","E",$H1495*AI1495)</f>
        <v>0</v>
      </c>
      <c r="AK1495" s="785"/>
      <c r="AL1495" s="309">
        <f t="shared" ref="AL1495:AL1502" si="5272">IF($B1495="E","E",$H1495*AK1495)</f>
        <v>0</v>
      </c>
      <c r="AM1495" s="785"/>
      <c r="AN1495" s="309">
        <f t="shared" ref="AN1495:AN1502" si="5273">IF($B1495="E","E",$H1495*AM1495)</f>
        <v>0</v>
      </c>
      <c r="AO1495" s="785"/>
      <c r="AP1495" s="309">
        <f t="shared" ref="AP1495:AP1502" si="5274">IF($B1495="E","E",$H1495*AO1495)</f>
        <v>0</v>
      </c>
      <c r="AQ1495" s="785"/>
      <c r="AR1495" s="309">
        <f t="shared" ref="AR1495:AR1502" si="5275">IF($B1495="E","E",$H1495*AQ1495)</f>
        <v>0</v>
      </c>
      <c r="AT1495" s="782">
        <f t="shared" si="5122"/>
        <v>0</v>
      </c>
      <c r="AU1495" s="782">
        <f t="shared" si="5123"/>
        <v>0</v>
      </c>
      <c r="AV1495" s="782">
        <f t="shared" si="5124"/>
        <v>0</v>
      </c>
      <c r="AW1495" s="788" t="e">
        <f t="shared" si="5125"/>
        <v>#DIV/0!</v>
      </c>
      <c r="AY1495" s="781">
        <f t="shared" si="5126"/>
        <v>0</v>
      </c>
      <c r="AZ1495" s="777"/>
      <c r="BA1495" s="781">
        <f t="shared" si="5127"/>
        <v>0</v>
      </c>
      <c r="BB1495" s="777"/>
      <c r="BC1495" s="781">
        <f t="shared" si="5128"/>
        <v>0</v>
      </c>
      <c r="BD1495" s="777"/>
      <c r="BE1495" s="781">
        <f t="shared" si="5129"/>
        <v>0</v>
      </c>
      <c r="BF1495" s="777"/>
      <c r="BG1495" s="781">
        <f t="shared" si="5130"/>
        <v>0</v>
      </c>
      <c r="BH1495" s="777"/>
      <c r="BI1495" s="781">
        <f t="shared" si="5131"/>
        <v>0</v>
      </c>
      <c r="BJ1495" s="777"/>
      <c r="BK1495" s="781">
        <f t="shared" si="5132"/>
        <v>0</v>
      </c>
      <c r="BL1495" s="777"/>
      <c r="BM1495" s="781">
        <f t="shared" si="5133"/>
        <v>0</v>
      </c>
      <c r="BN1495" s="777"/>
      <c r="BO1495" s="781">
        <f t="shared" si="5134"/>
        <v>0</v>
      </c>
      <c r="BP1495" s="777"/>
      <c r="BQ1495" s="781">
        <f t="shared" si="5135"/>
        <v>0</v>
      </c>
      <c r="BR1495" s="777"/>
    </row>
    <row r="1496" spans="1:70" outlineLevel="3">
      <c r="A1496" s="6">
        <v>302995</v>
      </c>
      <c r="B1496" s="10"/>
      <c r="C1496" s="121" t="s">
        <v>229</v>
      </c>
      <c r="D1496" s="212" t="s">
        <v>277</v>
      </c>
      <c r="E1496" s="43" t="str">
        <f t="shared" si="5264"/>
        <v>N</v>
      </c>
      <c r="F1496" s="13" t="s">
        <v>312</v>
      </c>
      <c r="G1496" s="122" t="s">
        <v>325</v>
      </c>
      <c r="H1496" s="1076"/>
      <c r="I1496" s="1141"/>
      <c r="J1496" s="1142"/>
      <c r="K1496" s="1032">
        <f t="shared" si="5265"/>
        <v>0</v>
      </c>
      <c r="L1496" s="208"/>
      <c r="M1496" s="128"/>
      <c r="N1496" s="409"/>
      <c r="O1496" s="409"/>
      <c r="Q1496" s="684" t="s">
        <v>1881</v>
      </c>
      <c r="R1496" s="692" t="s">
        <v>2005</v>
      </c>
      <c r="T1496" s="680" t="str">
        <f>IF(IF(A1496=0,TRUE(),D1496=IFERROR(VLOOKUP(A1496,Zaplecze_Weryfikacja!A:B,2,FALSE),2))=TRUE(),"Tak","Nie")</f>
        <v>Nie</v>
      </c>
      <c r="U1496" s="681" t="str">
        <f>IF(T1496="Tak"," ",IF(IFERROR(VLOOKUP(A1496,Zaplecze_Weryfikacja!A:B,2,FALSE),"Inny numer Lp")="Inny numer Lp","Inny numer Lp",IF(VLOOKUP(A1496,Zaplecze_Weryfikacja!A:B,2,FALSE)=D1496,"Nieznana przyczyna","Inny opis")))</f>
        <v>Inny numer Lp</v>
      </c>
      <c r="Y1496" s="785"/>
      <c r="Z1496" s="309">
        <f t="shared" si="5266"/>
        <v>0</v>
      </c>
      <c r="AA1496" s="785"/>
      <c r="AB1496" s="309">
        <f t="shared" si="5267"/>
        <v>0</v>
      </c>
      <c r="AC1496" s="785"/>
      <c r="AD1496" s="309">
        <f t="shared" si="5268"/>
        <v>0</v>
      </c>
      <c r="AE1496" s="785"/>
      <c r="AF1496" s="309">
        <f t="shared" si="5269"/>
        <v>0</v>
      </c>
      <c r="AG1496" s="785"/>
      <c r="AH1496" s="309">
        <f t="shared" si="5270"/>
        <v>0</v>
      </c>
      <c r="AI1496" s="785"/>
      <c r="AJ1496" s="309">
        <f t="shared" si="5271"/>
        <v>0</v>
      </c>
      <c r="AK1496" s="785"/>
      <c r="AL1496" s="309">
        <f t="shared" si="5272"/>
        <v>0</v>
      </c>
      <c r="AM1496" s="785"/>
      <c r="AN1496" s="309">
        <f t="shared" si="5273"/>
        <v>0</v>
      </c>
      <c r="AO1496" s="785"/>
      <c r="AP1496" s="309">
        <f t="shared" si="5274"/>
        <v>0</v>
      </c>
      <c r="AQ1496" s="785"/>
      <c r="AR1496" s="309">
        <f t="shared" si="5275"/>
        <v>0</v>
      </c>
      <c r="AT1496" s="782">
        <f t="shared" si="5122"/>
        <v>0</v>
      </c>
      <c r="AU1496" s="782">
        <f t="shared" si="5123"/>
        <v>0</v>
      </c>
      <c r="AV1496" s="782">
        <f t="shared" si="5124"/>
        <v>0</v>
      </c>
      <c r="AW1496" s="788" t="e">
        <f t="shared" si="5125"/>
        <v>#DIV/0!</v>
      </c>
      <c r="AY1496" s="781">
        <f t="shared" si="5126"/>
        <v>0</v>
      </c>
      <c r="AZ1496" s="777"/>
      <c r="BA1496" s="781">
        <f t="shared" si="5127"/>
        <v>0</v>
      </c>
      <c r="BB1496" s="777"/>
      <c r="BC1496" s="781">
        <f t="shared" si="5128"/>
        <v>0</v>
      </c>
      <c r="BD1496" s="777"/>
      <c r="BE1496" s="781">
        <f t="shared" si="5129"/>
        <v>0</v>
      </c>
      <c r="BF1496" s="777"/>
      <c r="BG1496" s="781">
        <f t="shared" si="5130"/>
        <v>0</v>
      </c>
      <c r="BH1496" s="777"/>
      <c r="BI1496" s="781">
        <f t="shared" si="5131"/>
        <v>0</v>
      </c>
      <c r="BJ1496" s="777"/>
      <c r="BK1496" s="781">
        <f t="shared" si="5132"/>
        <v>0</v>
      </c>
      <c r="BL1496" s="777"/>
      <c r="BM1496" s="781">
        <f t="shared" si="5133"/>
        <v>0</v>
      </c>
      <c r="BN1496" s="777"/>
      <c r="BO1496" s="781">
        <f t="shared" si="5134"/>
        <v>0</v>
      </c>
      <c r="BP1496" s="777"/>
      <c r="BQ1496" s="781">
        <f t="shared" si="5135"/>
        <v>0</v>
      </c>
      <c r="BR1496" s="777"/>
    </row>
    <row r="1497" spans="1:70" outlineLevel="3">
      <c r="A1497" s="6">
        <v>302996</v>
      </c>
      <c r="B1497" s="10"/>
      <c r="C1497" s="121" t="s">
        <v>229</v>
      </c>
      <c r="D1497" s="212" t="s">
        <v>196</v>
      </c>
      <c r="E1497" s="43" t="str">
        <f t="shared" si="5264"/>
        <v>N</v>
      </c>
      <c r="F1497" s="13" t="s">
        <v>312</v>
      </c>
      <c r="G1497" s="122" t="s">
        <v>325</v>
      </c>
      <c r="H1497" s="1076"/>
      <c r="I1497" s="1141"/>
      <c r="J1497" s="1142"/>
      <c r="K1497" s="1032">
        <f t="shared" si="5265"/>
        <v>0</v>
      </c>
      <c r="L1497" s="208"/>
      <c r="M1497" s="128"/>
      <c r="N1497" s="409"/>
      <c r="O1497" s="409"/>
      <c r="Q1497" s="684" t="s">
        <v>1881</v>
      </c>
      <c r="R1497" s="692" t="s">
        <v>2005</v>
      </c>
      <c r="T1497" s="680" t="str">
        <f>IF(IF(A1497=0,TRUE(),D1497=IFERROR(VLOOKUP(A1497,Zaplecze_Weryfikacja!A:B,2,FALSE),2))=TRUE(),"Tak","Nie")</f>
        <v>Nie</v>
      </c>
      <c r="U1497" s="681" t="str">
        <f>IF(T1497="Tak"," ",IF(IFERROR(VLOOKUP(A1497,Zaplecze_Weryfikacja!A:B,2,FALSE),"Inny numer Lp")="Inny numer Lp","Inny numer Lp",IF(VLOOKUP(A1497,Zaplecze_Weryfikacja!A:B,2,FALSE)=D1497,"Nieznana przyczyna","Inny opis")))</f>
        <v>Inny numer Lp</v>
      </c>
      <c r="Y1497" s="785"/>
      <c r="Z1497" s="309">
        <f t="shared" si="5266"/>
        <v>0</v>
      </c>
      <c r="AA1497" s="785"/>
      <c r="AB1497" s="309">
        <f t="shared" si="5267"/>
        <v>0</v>
      </c>
      <c r="AC1497" s="785"/>
      <c r="AD1497" s="309">
        <f t="shared" si="5268"/>
        <v>0</v>
      </c>
      <c r="AE1497" s="785"/>
      <c r="AF1497" s="309">
        <f t="shared" si="5269"/>
        <v>0</v>
      </c>
      <c r="AG1497" s="785"/>
      <c r="AH1497" s="309">
        <f t="shared" si="5270"/>
        <v>0</v>
      </c>
      <c r="AI1497" s="785"/>
      <c r="AJ1497" s="309">
        <f t="shared" si="5271"/>
        <v>0</v>
      </c>
      <c r="AK1497" s="785"/>
      <c r="AL1497" s="309">
        <f t="shared" si="5272"/>
        <v>0</v>
      </c>
      <c r="AM1497" s="785"/>
      <c r="AN1497" s="309">
        <f t="shared" si="5273"/>
        <v>0</v>
      </c>
      <c r="AO1497" s="785"/>
      <c r="AP1497" s="309">
        <f t="shared" si="5274"/>
        <v>0</v>
      </c>
      <c r="AQ1497" s="785"/>
      <c r="AR1497" s="309">
        <f t="shared" si="5275"/>
        <v>0</v>
      </c>
      <c r="AT1497" s="782">
        <f t="shared" si="5122"/>
        <v>0</v>
      </c>
      <c r="AU1497" s="782">
        <f t="shared" si="5123"/>
        <v>0</v>
      </c>
      <c r="AV1497" s="782">
        <f t="shared" si="5124"/>
        <v>0</v>
      </c>
      <c r="AW1497" s="788" t="e">
        <f t="shared" si="5125"/>
        <v>#DIV/0!</v>
      </c>
      <c r="AY1497" s="781">
        <f t="shared" si="5126"/>
        <v>0</v>
      </c>
      <c r="AZ1497" s="777"/>
      <c r="BA1497" s="781">
        <f t="shared" si="5127"/>
        <v>0</v>
      </c>
      <c r="BB1497" s="777"/>
      <c r="BC1497" s="781">
        <f t="shared" si="5128"/>
        <v>0</v>
      </c>
      <c r="BD1497" s="777"/>
      <c r="BE1497" s="781">
        <f t="shared" si="5129"/>
        <v>0</v>
      </c>
      <c r="BF1497" s="777"/>
      <c r="BG1497" s="781">
        <f t="shared" si="5130"/>
        <v>0</v>
      </c>
      <c r="BH1497" s="777"/>
      <c r="BI1497" s="781">
        <f t="shared" si="5131"/>
        <v>0</v>
      </c>
      <c r="BJ1497" s="777"/>
      <c r="BK1497" s="781">
        <f t="shared" si="5132"/>
        <v>0</v>
      </c>
      <c r="BL1497" s="777"/>
      <c r="BM1497" s="781">
        <f t="shared" si="5133"/>
        <v>0</v>
      </c>
      <c r="BN1497" s="777"/>
      <c r="BO1497" s="781">
        <f t="shared" si="5134"/>
        <v>0</v>
      </c>
      <c r="BP1497" s="777"/>
      <c r="BQ1497" s="781">
        <f t="shared" si="5135"/>
        <v>0</v>
      </c>
      <c r="BR1497" s="777"/>
    </row>
    <row r="1498" spans="1:70" outlineLevel="3">
      <c r="A1498" s="6">
        <v>302997</v>
      </c>
      <c r="B1498" s="10"/>
      <c r="C1498" s="121" t="s">
        <v>229</v>
      </c>
      <c r="D1498" s="143" t="s">
        <v>297</v>
      </c>
      <c r="E1498" s="43" t="str">
        <f t="shared" si="5264"/>
        <v>N</v>
      </c>
      <c r="F1498" s="13"/>
      <c r="G1498" s="122" t="s">
        <v>327</v>
      </c>
      <c r="H1498" s="1076"/>
      <c r="I1498" s="1141"/>
      <c r="J1498" s="1142"/>
      <c r="K1498" s="1032">
        <f t="shared" si="5265"/>
        <v>0</v>
      </c>
      <c r="L1498" s="208"/>
      <c r="M1498" s="128"/>
      <c r="N1498" s="409"/>
      <c r="O1498" s="409"/>
      <c r="Q1498" s="684" t="s">
        <v>1888</v>
      </c>
      <c r="R1498" s="692" t="s">
        <v>2005</v>
      </c>
      <c r="T1498" s="680" t="str">
        <f>IF(IF(A1498=0,TRUE(),D1498=IFERROR(VLOOKUP(A1498,Zaplecze_Weryfikacja!A:B,2,FALSE),2))=TRUE(),"Tak","Nie")</f>
        <v>Nie</v>
      </c>
      <c r="U1498" s="681" t="str">
        <f>IF(T1498="Tak"," ",IF(IFERROR(VLOOKUP(A1498,Zaplecze_Weryfikacja!A:B,2,FALSE),"Inny numer Lp")="Inny numer Lp","Inny numer Lp",IF(VLOOKUP(A1498,Zaplecze_Weryfikacja!A:B,2,FALSE)=D1498,"Nieznana przyczyna","Inny opis")))</f>
        <v>Inny numer Lp</v>
      </c>
      <c r="Y1498" s="785"/>
      <c r="Z1498" s="309">
        <f t="shared" si="5266"/>
        <v>0</v>
      </c>
      <c r="AA1498" s="785"/>
      <c r="AB1498" s="309">
        <f t="shared" si="5267"/>
        <v>0</v>
      </c>
      <c r="AC1498" s="785"/>
      <c r="AD1498" s="309">
        <f t="shared" si="5268"/>
        <v>0</v>
      </c>
      <c r="AE1498" s="785"/>
      <c r="AF1498" s="309">
        <f t="shared" si="5269"/>
        <v>0</v>
      </c>
      <c r="AG1498" s="785"/>
      <c r="AH1498" s="309">
        <f t="shared" si="5270"/>
        <v>0</v>
      </c>
      <c r="AI1498" s="785"/>
      <c r="AJ1498" s="309">
        <f t="shared" si="5271"/>
        <v>0</v>
      </c>
      <c r="AK1498" s="785"/>
      <c r="AL1498" s="309">
        <f t="shared" si="5272"/>
        <v>0</v>
      </c>
      <c r="AM1498" s="785"/>
      <c r="AN1498" s="309">
        <f t="shared" si="5273"/>
        <v>0</v>
      </c>
      <c r="AO1498" s="785"/>
      <c r="AP1498" s="309">
        <f t="shared" si="5274"/>
        <v>0</v>
      </c>
      <c r="AQ1498" s="785"/>
      <c r="AR1498" s="309">
        <f t="shared" si="5275"/>
        <v>0</v>
      </c>
      <c r="AT1498" s="782">
        <f t="shared" si="5122"/>
        <v>0</v>
      </c>
      <c r="AU1498" s="782">
        <f t="shared" si="5123"/>
        <v>0</v>
      </c>
      <c r="AV1498" s="782">
        <f t="shared" si="5124"/>
        <v>0</v>
      </c>
      <c r="AW1498" s="788" t="e">
        <f t="shared" si="5125"/>
        <v>#DIV/0!</v>
      </c>
      <c r="AY1498" s="781">
        <f t="shared" si="5126"/>
        <v>0</v>
      </c>
      <c r="AZ1498" s="777"/>
      <c r="BA1498" s="781">
        <f t="shared" si="5127"/>
        <v>0</v>
      </c>
      <c r="BB1498" s="777"/>
      <c r="BC1498" s="781">
        <f t="shared" si="5128"/>
        <v>0</v>
      </c>
      <c r="BD1498" s="777"/>
      <c r="BE1498" s="781">
        <f t="shared" si="5129"/>
        <v>0</v>
      </c>
      <c r="BF1498" s="777"/>
      <c r="BG1498" s="781">
        <f t="shared" si="5130"/>
        <v>0</v>
      </c>
      <c r="BH1498" s="777"/>
      <c r="BI1498" s="781">
        <f t="shared" si="5131"/>
        <v>0</v>
      </c>
      <c r="BJ1498" s="777"/>
      <c r="BK1498" s="781">
        <f t="shared" si="5132"/>
        <v>0</v>
      </c>
      <c r="BL1498" s="777"/>
      <c r="BM1498" s="781">
        <f t="shared" si="5133"/>
        <v>0</v>
      </c>
      <c r="BN1498" s="777"/>
      <c r="BO1498" s="781">
        <f t="shared" si="5134"/>
        <v>0</v>
      </c>
      <c r="BP1498" s="777"/>
      <c r="BQ1498" s="781">
        <f t="shared" si="5135"/>
        <v>0</v>
      </c>
      <c r="BR1498" s="777"/>
    </row>
    <row r="1499" spans="1:70" outlineLevel="3">
      <c r="A1499" s="6">
        <v>302998</v>
      </c>
      <c r="B1499" s="10"/>
      <c r="C1499" s="121" t="s">
        <v>229</v>
      </c>
      <c r="D1499" s="143" t="s">
        <v>1076</v>
      </c>
      <c r="E1499" s="43" t="str">
        <f t="shared" si="5264"/>
        <v>N</v>
      </c>
      <c r="F1499" s="13"/>
      <c r="G1499" s="122" t="s">
        <v>327</v>
      </c>
      <c r="H1499" s="1076"/>
      <c r="I1499" s="1141"/>
      <c r="J1499" s="1142"/>
      <c r="K1499" s="1032">
        <f t="shared" si="5265"/>
        <v>0</v>
      </c>
      <c r="L1499" s="208"/>
      <c r="M1499" s="128"/>
      <c r="N1499" s="409"/>
      <c r="O1499" s="409"/>
      <c r="Q1499" s="684" t="s">
        <v>1887</v>
      </c>
      <c r="R1499" s="692" t="s">
        <v>2005</v>
      </c>
      <c r="T1499" s="680" t="str">
        <f>IF(IF(A1499=0,TRUE(),D1499=IFERROR(VLOOKUP(A1499,Zaplecze_Weryfikacja!A:B,2,FALSE),2))=TRUE(),"Tak","Nie")</f>
        <v>Nie</v>
      </c>
      <c r="U1499" s="681" t="str">
        <f>IF(T1499="Tak"," ",IF(IFERROR(VLOOKUP(A1499,Zaplecze_Weryfikacja!A:B,2,FALSE),"Inny numer Lp")="Inny numer Lp","Inny numer Lp",IF(VLOOKUP(A1499,Zaplecze_Weryfikacja!A:B,2,FALSE)=D1499,"Nieznana przyczyna","Inny opis")))</f>
        <v>Inny numer Lp</v>
      </c>
      <c r="Y1499" s="785"/>
      <c r="Z1499" s="309">
        <f t="shared" si="5266"/>
        <v>0</v>
      </c>
      <c r="AA1499" s="785"/>
      <c r="AB1499" s="309">
        <f t="shared" si="5267"/>
        <v>0</v>
      </c>
      <c r="AC1499" s="785"/>
      <c r="AD1499" s="309">
        <f t="shared" si="5268"/>
        <v>0</v>
      </c>
      <c r="AE1499" s="785"/>
      <c r="AF1499" s="309">
        <f t="shared" si="5269"/>
        <v>0</v>
      </c>
      <c r="AG1499" s="785"/>
      <c r="AH1499" s="309">
        <f t="shared" si="5270"/>
        <v>0</v>
      </c>
      <c r="AI1499" s="785"/>
      <c r="AJ1499" s="309">
        <f t="shared" si="5271"/>
        <v>0</v>
      </c>
      <c r="AK1499" s="785"/>
      <c r="AL1499" s="309">
        <f t="shared" si="5272"/>
        <v>0</v>
      </c>
      <c r="AM1499" s="785"/>
      <c r="AN1499" s="309">
        <f t="shared" si="5273"/>
        <v>0</v>
      </c>
      <c r="AO1499" s="785"/>
      <c r="AP1499" s="309">
        <f t="shared" si="5274"/>
        <v>0</v>
      </c>
      <c r="AQ1499" s="785"/>
      <c r="AR1499" s="309">
        <f t="shared" si="5275"/>
        <v>0</v>
      </c>
      <c r="AT1499" s="782">
        <f t="shared" si="5122"/>
        <v>0</v>
      </c>
      <c r="AU1499" s="782">
        <f t="shared" si="5123"/>
        <v>0</v>
      </c>
      <c r="AV1499" s="782">
        <f t="shared" si="5124"/>
        <v>0</v>
      </c>
      <c r="AW1499" s="788" t="e">
        <f t="shared" si="5125"/>
        <v>#DIV/0!</v>
      </c>
      <c r="AY1499" s="781">
        <f t="shared" si="5126"/>
        <v>0</v>
      </c>
      <c r="AZ1499" s="777"/>
      <c r="BA1499" s="781">
        <f t="shared" si="5127"/>
        <v>0</v>
      </c>
      <c r="BB1499" s="777"/>
      <c r="BC1499" s="781">
        <f t="shared" si="5128"/>
        <v>0</v>
      </c>
      <c r="BD1499" s="777"/>
      <c r="BE1499" s="781">
        <f t="shared" si="5129"/>
        <v>0</v>
      </c>
      <c r="BF1499" s="777"/>
      <c r="BG1499" s="781">
        <f t="shared" si="5130"/>
        <v>0</v>
      </c>
      <c r="BH1499" s="777"/>
      <c r="BI1499" s="781">
        <f t="shared" si="5131"/>
        <v>0</v>
      </c>
      <c r="BJ1499" s="777"/>
      <c r="BK1499" s="781">
        <f t="shared" si="5132"/>
        <v>0</v>
      </c>
      <c r="BL1499" s="777"/>
      <c r="BM1499" s="781">
        <f t="shared" si="5133"/>
        <v>0</v>
      </c>
      <c r="BN1499" s="777"/>
      <c r="BO1499" s="781">
        <f t="shared" si="5134"/>
        <v>0</v>
      </c>
      <c r="BP1499" s="777"/>
      <c r="BQ1499" s="781">
        <f t="shared" si="5135"/>
        <v>0</v>
      </c>
      <c r="BR1499" s="777"/>
    </row>
    <row r="1500" spans="1:70" outlineLevel="3">
      <c r="A1500" s="6">
        <v>302999</v>
      </c>
      <c r="B1500" s="10"/>
      <c r="C1500" s="121" t="s">
        <v>229</v>
      </c>
      <c r="D1500" s="143" t="s">
        <v>320</v>
      </c>
      <c r="E1500" s="43" t="str">
        <f t="shared" si="5264"/>
        <v>N</v>
      </c>
      <c r="F1500" s="13"/>
      <c r="G1500" s="122" t="s">
        <v>23</v>
      </c>
      <c r="H1500" s="1076"/>
      <c r="I1500" s="1141"/>
      <c r="J1500" s="1142"/>
      <c r="K1500" s="1032">
        <f t="shared" si="5265"/>
        <v>0</v>
      </c>
      <c r="L1500" s="208"/>
      <c r="M1500" s="128"/>
      <c r="N1500" s="409"/>
      <c r="O1500" s="409"/>
      <c r="Q1500" s="684" t="s">
        <v>1887</v>
      </c>
      <c r="R1500" s="692" t="s">
        <v>2005</v>
      </c>
      <c r="T1500" s="680" t="str">
        <f>IF(IF(A1500=0,TRUE(),D1500=IFERROR(VLOOKUP(A1500,Zaplecze_Weryfikacja!A:B,2,FALSE),2))=TRUE(),"Tak","Nie")</f>
        <v>Nie</v>
      </c>
      <c r="U1500" s="681" t="str">
        <f>IF(T1500="Tak"," ",IF(IFERROR(VLOOKUP(A1500,Zaplecze_Weryfikacja!A:B,2,FALSE),"Inny numer Lp")="Inny numer Lp","Inny numer Lp",IF(VLOOKUP(A1500,Zaplecze_Weryfikacja!A:B,2,FALSE)=D1500,"Nieznana przyczyna","Inny opis")))</f>
        <v>Inny numer Lp</v>
      </c>
      <c r="Y1500" s="785"/>
      <c r="Z1500" s="309">
        <f t="shared" si="5266"/>
        <v>0</v>
      </c>
      <c r="AA1500" s="785"/>
      <c r="AB1500" s="309">
        <f t="shared" si="5267"/>
        <v>0</v>
      </c>
      <c r="AC1500" s="785"/>
      <c r="AD1500" s="309">
        <f t="shared" si="5268"/>
        <v>0</v>
      </c>
      <c r="AE1500" s="785"/>
      <c r="AF1500" s="309">
        <f t="shared" si="5269"/>
        <v>0</v>
      </c>
      <c r="AG1500" s="785"/>
      <c r="AH1500" s="309">
        <f t="shared" si="5270"/>
        <v>0</v>
      </c>
      <c r="AI1500" s="785"/>
      <c r="AJ1500" s="309">
        <f t="shared" si="5271"/>
        <v>0</v>
      </c>
      <c r="AK1500" s="785"/>
      <c r="AL1500" s="309">
        <f t="shared" si="5272"/>
        <v>0</v>
      </c>
      <c r="AM1500" s="785"/>
      <c r="AN1500" s="309">
        <f t="shared" si="5273"/>
        <v>0</v>
      </c>
      <c r="AO1500" s="785"/>
      <c r="AP1500" s="309">
        <f t="shared" si="5274"/>
        <v>0</v>
      </c>
      <c r="AQ1500" s="785"/>
      <c r="AR1500" s="309">
        <f t="shared" si="5275"/>
        <v>0</v>
      </c>
      <c r="AT1500" s="782">
        <f t="shared" si="5122"/>
        <v>0</v>
      </c>
      <c r="AU1500" s="782">
        <f t="shared" si="5123"/>
        <v>0</v>
      </c>
      <c r="AV1500" s="782">
        <f t="shared" si="5124"/>
        <v>0</v>
      </c>
      <c r="AW1500" s="788" t="e">
        <f t="shared" si="5125"/>
        <v>#DIV/0!</v>
      </c>
      <c r="AY1500" s="781">
        <f t="shared" si="5126"/>
        <v>0</v>
      </c>
      <c r="AZ1500" s="777"/>
      <c r="BA1500" s="781">
        <f t="shared" si="5127"/>
        <v>0</v>
      </c>
      <c r="BB1500" s="777"/>
      <c r="BC1500" s="781">
        <f t="shared" si="5128"/>
        <v>0</v>
      </c>
      <c r="BD1500" s="777"/>
      <c r="BE1500" s="781">
        <f t="shared" si="5129"/>
        <v>0</v>
      </c>
      <c r="BF1500" s="777"/>
      <c r="BG1500" s="781">
        <f t="shared" si="5130"/>
        <v>0</v>
      </c>
      <c r="BH1500" s="777"/>
      <c r="BI1500" s="781">
        <f t="shared" si="5131"/>
        <v>0</v>
      </c>
      <c r="BJ1500" s="777"/>
      <c r="BK1500" s="781">
        <f t="shared" si="5132"/>
        <v>0</v>
      </c>
      <c r="BL1500" s="777"/>
      <c r="BM1500" s="781">
        <f t="shared" si="5133"/>
        <v>0</v>
      </c>
      <c r="BN1500" s="777"/>
      <c r="BO1500" s="781">
        <f t="shared" si="5134"/>
        <v>0</v>
      </c>
      <c r="BP1500" s="777"/>
      <c r="BQ1500" s="781">
        <f t="shared" si="5135"/>
        <v>0</v>
      </c>
      <c r="BR1500" s="777"/>
    </row>
    <row r="1501" spans="1:70" outlineLevel="3">
      <c r="A1501" s="6" t="s">
        <v>3385</v>
      </c>
      <c r="B1501" s="10"/>
      <c r="C1501" s="121" t="s">
        <v>229</v>
      </c>
      <c r="D1501" s="143" t="s">
        <v>1077</v>
      </c>
      <c r="E1501" s="43" t="str">
        <f t="shared" si="5264"/>
        <v>N</v>
      </c>
      <c r="F1501" s="13"/>
      <c r="G1501" s="214" t="s">
        <v>325</v>
      </c>
      <c r="H1501" s="1076"/>
      <c r="I1501" s="1141"/>
      <c r="J1501" s="1142"/>
      <c r="K1501" s="1032">
        <f t="shared" si="5265"/>
        <v>0</v>
      </c>
      <c r="L1501" s="208"/>
      <c r="M1501" s="128"/>
      <c r="N1501" s="409"/>
      <c r="O1501" s="409"/>
      <c r="Q1501" s="684" t="s">
        <v>1855</v>
      </c>
      <c r="R1501" s="692" t="s">
        <v>2005</v>
      </c>
      <c r="T1501" s="680" t="str">
        <f>IF(IF(A1501=0,TRUE(),D1501=IFERROR(VLOOKUP(A1501,Zaplecze_Weryfikacja!A:B,2,FALSE),2))=TRUE(),"Tak","Nie")</f>
        <v>Nie</v>
      </c>
      <c r="U1501" s="681" t="str">
        <f>IF(T1501="Tak"," ",IF(IFERROR(VLOOKUP(A1501,Zaplecze_Weryfikacja!A:B,2,FALSE),"Inny numer Lp")="Inny numer Lp","Inny numer Lp",IF(VLOOKUP(A1501,Zaplecze_Weryfikacja!A:B,2,FALSE)=D1501,"Nieznana przyczyna","Inny opis")))</f>
        <v>Inny numer Lp</v>
      </c>
      <c r="Y1501" s="785"/>
      <c r="Z1501" s="309">
        <f t="shared" si="5266"/>
        <v>0</v>
      </c>
      <c r="AA1501" s="785"/>
      <c r="AB1501" s="309">
        <f t="shared" si="5267"/>
        <v>0</v>
      </c>
      <c r="AC1501" s="785"/>
      <c r="AD1501" s="309">
        <f t="shared" si="5268"/>
        <v>0</v>
      </c>
      <c r="AE1501" s="785"/>
      <c r="AF1501" s="309">
        <f t="shared" si="5269"/>
        <v>0</v>
      </c>
      <c r="AG1501" s="785"/>
      <c r="AH1501" s="309">
        <f t="shared" si="5270"/>
        <v>0</v>
      </c>
      <c r="AI1501" s="785"/>
      <c r="AJ1501" s="309">
        <f t="shared" si="5271"/>
        <v>0</v>
      </c>
      <c r="AK1501" s="785"/>
      <c r="AL1501" s="309">
        <f t="shared" si="5272"/>
        <v>0</v>
      </c>
      <c r="AM1501" s="785"/>
      <c r="AN1501" s="309">
        <f t="shared" si="5273"/>
        <v>0</v>
      </c>
      <c r="AO1501" s="785"/>
      <c r="AP1501" s="309">
        <f t="shared" si="5274"/>
        <v>0</v>
      </c>
      <c r="AQ1501" s="785"/>
      <c r="AR1501" s="309">
        <f t="shared" si="5275"/>
        <v>0</v>
      </c>
      <c r="AT1501" s="782">
        <f t="shared" si="5122"/>
        <v>0</v>
      </c>
      <c r="AU1501" s="782">
        <f t="shared" si="5123"/>
        <v>0</v>
      </c>
      <c r="AV1501" s="782">
        <f t="shared" si="5124"/>
        <v>0</v>
      </c>
      <c r="AW1501" s="788" t="e">
        <f t="shared" si="5125"/>
        <v>#DIV/0!</v>
      </c>
      <c r="AY1501" s="781">
        <f t="shared" si="5126"/>
        <v>0</v>
      </c>
      <c r="AZ1501" s="777"/>
      <c r="BA1501" s="781">
        <f t="shared" si="5127"/>
        <v>0</v>
      </c>
      <c r="BB1501" s="777"/>
      <c r="BC1501" s="781">
        <f t="shared" si="5128"/>
        <v>0</v>
      </c>
      <c r="BD1501" s="777"/>
      <c r="BE1501" s="781">
        <f t="shared" si="5129"/>
        <v>0</v>
      </c>
      <c r="BF1501" s="777"/>
      <c r="BG1501" s="781">
        <f t="shared" si="5130"/>
        <v>0</v>
      </c>
      <c r="BH1501" s="777"/>
      <c r="BI1501" s="781">
        <f t="shared" si="5131"/>
        <v>0</v>
      </c>
      <c r="BJ1501" s="777"/>
      <c r="BK1501" s="781">
        <f t="shared" si="5132"/>
        <v>0</v>
      </c>
      <c r="BL1501" s="777"/>
      <c r="BM1501" s="781">
        <f t="shared" si="5133"/>
        <v>0</v>
      </c>
      <c r="BN1501" s="777"/>
      <c r="BO1501" s="781">
        <f t="shared" si="5134"/>
        <v>0</v>
      </c>
      <c r="BP1501" s="777"/>
      <c r="BQ1501" s="781">
        <f t="shared" si="5135"/>
        <v>0</v>
      </c>
      <c r="BR1501" s="777"/>
    </row>
    <row r="1502" spans="1:70" outlineLevel="3">
      <c r="A1502" s="6" t="s">
        <v>3386</v>
      </c>
      <c r="B1502" s="10"/>
      <c r="C1502" s="121" t="s">
        <v>229</v>
      </c>
      <c r="D1502" s="198" t="s">
        <v>1033</v>
      </c>
      <c r="E1502" s="43" t="str">
        <f t="shared" si="5264"/>
        <v>N</v>
      </c>
      <c r="F1502" s="37"/>
      <c r="G1502" s="214" t="s">
        <v>325</v>
      </c>
      <c r="H1502" s="1076"/>
      <c r="I1502" s="1141"/>
      <c r="J1502" s="1142"/>
      <c r="K1502" s="1032">
        <f t="shared" si="5265"/>
        <v>0</v>
      </c>
      <c r="L1502" s="208"/>
      <c r="M1502" s="128"/>
      <c r="N1502" s="409"/>
      <c r="O1502" s="409"/>
      <c r="Q1502" s="684" t="s">
        <v>1890</v>
      </c>
      <c r="R1502" s="692" t="s">
        <v>2005</v>
      </c>
      <c r="T1502" s="680" t="str">
        <f>IF(IF(A1502=0,TRUE(),D1502=IFERROR(VLOOKUP(A1502,Zaplecze_Weryfikacja!A:B,2,FALSE),2))=TRUE(),"Tak","Nie")</f>
        <v>Nie</v>
      </c>
      <c r="U1502" s="681" t="str">
        <f>IF(T1502="Tak"," ",IF(IFERROR(VLOOKUP(A1502,Zaplecze_Weryfikacja!A:B,2,FALSE),"Inny numer Lp")="Inny numer Lp","Inny numer Lp",IF(VLOOKUP(A1502,Zaplecze_Weryfikacja!A:B,2,FALSE)=D1502,"Nieznana przyczyna","Inny opis")))</f>
        <v>Inny numer Lp</v>
      </c>
      <c r="Y1502" s="785"/>
      <c r="Z1502" s="309">
        <f t="shared" si="5266"/>
        <v>0</v>
      </c>
      <c r="AA1502" s="785"/>
      <c r="AB1502" s="309">
        <f t="shared" si="5267"/>
        <v>0</v>
      </c>
      <c r="AC1502" s="785"/>
      <c r="AD1502" s="309">
        <f t="shared" si="5268"/>
        <v>0</v>
      </c>
      <c r="AE1502" s="785"/>
      <c r="AF1502" s="309">
        <f t="shared" si="5269"/>
        <v>0</v>
      </c>
      <c r="AG1502" s="785"/>
      <c r="AH1502" s="309">
        <f t="shared" si="5270"/>
        <v>0</v>
      </c>
      <c r="AI1502" s="785"/>
      <c r="AJ1502" s="309">
        <f t="shared" si="5271"/>
        <v>0</v>
      </c>
      <c r="AK1502" s="785"/>
      <c r="AL1502" s="309">
        <f t="shared" si="5272"/>
        <v>0</v>
      </c>
      <c r="AM1502" s="785"/>
      <c r="AN1502" s="309">
        <f t="shared" si="5273"/>
        <v>0</v>
      </c>
      <c r="AO1502" s="785"/>
      <c r="AP1502" s="309">
        <f t="shared" si="5274"/>
        <v>0</v>
      </c>
      <c r="AQ1502" s="785"/>
      <c r="AR1502" s="309">
        <f t="shared" si="5275"/>
        <v>0</v>
      </c>
      <c r="AT1502" s="782">
        <f t="shared" si="5122"/>
        <v>0</v>
      </c>
      <c r="AU1502" s="782">
        <f t="shared" si="5123"/>
        <v>0</v>
      </c>
      <c r="AV1502" s="782">
        <f t="shared" si="5124"/>
        <v>0</v>
      </c>
      <c r="AW1502" s="788" t="e">
        <f t="shared" si="5125"/>
        <v>#DIV/0!</v>
      </c>
      <c r="AY1502" s="781">
        <f t="shared" si="5126"/>
        <v>0</v>
      </c>
      <c r="AZ1502" s="777"/>
      <c r="BA1502" s="781">
        <f t="shared" si="5127"/>
        <v>0</v>
      </c>
      <c r="BB1502" s="777"/>
      <c r="BC1502" s="781">
        <f t="shared" si="5128"/>
        <v>0</v>
      </c>
      <c r="BD1502" s="777"/>
      <c r="BE1502" s="781">
        <f t="shared" si="5129"/>
        <v>0</v>
      </c>
      <c r="BF1502" s="777"/>
      <c r="BG1502" s="781">
        <f t="shared" si="5130"/>
        <v>0</v>
      </c>
      <c r="BH1502" s="777"/>
      <c r="BI1502" s="781">
        <f t="shared" si="5131"/>
        <v>0</v>
      </c>
      <c r="BJ1502" s="777"/>
      <c r="BK1502" s="781">
        <f t="shared" si="5132"/>
        <v>0</v>
      </c>
      <c r="BL1502" s="777"/>
      <c r="BM1502" s="781">
        <f t="shared" si="5133"/>
        <v>0</v>
      </c>
      <c r="BN1502" s="777"/>
      <c r="BO1502" s="781">
        <f t="shared" si="5134"/>
        <v>0</v>
      </c>
      <c r="BP1502" s="777"/>
      <c r="BQ1502" s="781">
        <f t="shared" si="5135"/>
        <v>0</v>
      </c>
      <c r="BR1502" s="777"/>
    </row>
    <row r="1503" spans="1:70" outlineLevel="2">
      <c r="A1503" s="6"/>
      <c r="B1503" s="160"/>
      <c r="C1503" s="160"/>
      <c r="D1503" s="148"/>
      <c r="E1503" s="134"/>
      <c r="F1503" s="37"/>
      <c r="G1503" s="214"/>
      <c r="H1503" s="1017"/>
      <c r="I1503" s="1008"/>
      <c r="J1503" s="1117"/>
      <c r="K1503" s="1032"/>
      <c r="L1503" s="208"/>
      <c r="M1503" s="128"/>
      <c r="N1503" s="409"/>
      <c r="O1503" s="409"/>
      <c r="Q1503" s="683"/>
      <c r="R1503" s="692"/>
      <c r="T1503" s="680" t="str">
        <f>IF(IF(A1503=0,TRUE(),D1503=IFERROR(VLOOKUP(A1503,Zaplecze_Weryfikacja!A:B,2,FALSE),2))=TRUE(),"Tak","Nie")</f>
        <v>Tak</v>
      </c>
      <c r="U1503" s="681" t="str">
        <f>IF(T1503="Tak"," ",IF(IFERROR(VLOOKUP(A1503,Zaplecze_Weryfikacja!A:B,2,FALSE),"Inny numer Lp")="Inny numer Lp","Inny numer Lp",IF(VLOOKUP(A1503,Zaplecze_Weryfikacja!A:B,2,FALSE)=D1503,"Nieznana przyczyna","Inny opis")))</f>
        <v xml:space="preserve"> </v>
      </c>
      <c r="Y1503" s="785"/>
      <c r="Z1503" s="309"/>
      <c r="AA1503" s="785"/>
      <c r="AB1503" s="309"/>
      <c r="AC1503" s="785"/>
      <c r="AD1503" s="309"/>
      <c r="AE1503" s="785"/>
      <c r="AF1503" s="309"/>
      <c r="AG1503" s="785"/>
      <c r="AH1503" s="309"/>
      <c r="AI1503" s="785"/>
      <c r="AJ1503" s="309"/>
      <c r="AK1503" s="785"/>
      <c r="AL1503" s="309"/>
      <c r="AM1503" s="785"/>
      <c r="AN1503" s="309"/>
      <c r="AO1503" s="785"/>
      <c r="AP1503" s="309"/>
      <c r="AQ1503" s="785"/>
      <c r="AR1503" s="309"/>
      <c r="AT1503" s="782">
        <f t="shared" si="5122"/>
        <v>0</v>
      </c>
      <c r="AU1503" s="782">
        <f t="shared" si="5123"/>
        <v>0</v>
      </c>
      <c r="AV1503" s="782">
        <f t="shared" si="5124"/>
        <v>0</v>
      </c>
      <c r="AW1503" s="788" t="e">
        <f t="shared" si="5125"/>
        <v>#DIV/0!</v>
      </c>
      <c r="AY1503" s="781">
        <f t="shared" si="5126"/>
        <v>0</v>
      </c>
      <c r="AZ1503" s="777"/>
      <c r="BA1503" s="781">
        <f t="shared" si="5127"/>
        <v>0</v>
      </c>
      <c r="BB1503" s="777"/>
      <c r="BC1503" s="781">
        <f t="shared" si="5128"/>
        <v>0</v>
      </c>
      <c r="BD1503" s="777"/>
      <c r="BE1503" s="781">
        <f t="shared" si="5129"/>
        <v>0</v>
      </c>
      <c r="BF1503" s="777"/>
      <c r="BG1503" s="781">
        <f t="shared" si="5130"/>
        <v>0</v>
      </c>
      <c r="BH1503" s="777"/>
      <c r="BI1503" s="781">
        <f t="shared" si="5131"/>
        <v>0</v>
      </c>
      <c r="BJ1503" s="777"/>
      <c r="BK1503" s="781">
        <f t="shared" si="5132"/>
        <v>0</v>
      </c>
      <c r="BL1503" s="777"/>
      <c r="BM1503" s="781">
        <f t="shared" si="5133"/>
        <v>0</v>
      </c>
      <c r="BN1503" s="777"/>
      <c r="BO1503" s="781">
        <f t="shared" si="5134"/>
        <v>0</v>
      </c>
      <c r="BP1503" s="777"/>
      <c r="BQ1503" s="781">
        <f t="shared" si="5135"/>
        <v>0</v>
      </c>
      <c r="BR1503" s="777"/>
    </row>
    <row r="1504" spans="1:70" ht="15.75" outlineLevel="1">
      <c r="A1504" s="222">
        <v>303000</v>
      </c>
      <c r="B1504" s="132"/>
      <c r="C1504" s="79"/>
      <c r="D1504" s="349" t="s">
        <v>1167</v>
      </c>
      <c r="E1504" s="531" t="str">
        <f>IF(COUNTIF(E1505:E1586,"T")=0,"N","T")</f>
        <v>T</v>
      </c>
      <c r="F1504" s="133"/>
      <c r="G1504" s="215"/>
      <c r="H1504" s="1018"/>
      <c r="I1504" s="990"/>
      <c r="J1504" s="1118"/>
      <c r="K1504" s="1035">
        <f>SUBTOTAL(9,K1505:K1587)</f>
        <v>0</v>
      </c>
      <c r="L1504" s="208"/>
      <c r="M1504" s="133"/>
      <c r="N1504" s="80"/>
      <c r="O1504" s="80"/>
      <c r="Q1504" s="683"/>
      <c r="R1504" s="692"/>
      <c r="T1504" s="680" t="str">
        <f>IF(IF(A1504=0,TRUE(),D1504=IFERROR(VLOOKUP(A1504,Zaplecze_Weryfikacja!A:B,2,FALSE),2))=TRUE(),"Tak","Nie")</f>
        <v>Tak</v>
      </c>
      <c r="U1504" s="681" t="str">
        <f>IF(T1504="Tak"," ",IF(IFERROR(VLOOKUP(A1504,Zaplecze_Weryfikacja!A:B,2,FALSE),"Inny numer Lp")="Inny numer Lp","Inny numer Lp",IF(VLOOKUP(A1504,Zaplecze_Weryfikacja!A:B,2,FALSE)=D1504,"Nieznana przyczyna","Inny opis")))</f>
        <v xml:space="preserve"> </v>
      </c>
      <c r="Y1504" s="785"/>
      <c r="Z1504" s="332">
        <f>SUBTOTAL(9,Z1505:Z1587)</f>
        <v>0</v>
      </c>
      <c r="AA1504" s="785"/>
      <c r="AB1504" s="332">
        <f>SUBTOTAL(9,AB1505:AB1587)</f>
        <v>0</v>
      </c>
      <c r="AC1504" s="785"/>
      <c r="AD1504" s="332">
        <f>SUBTOTAL(9,AD1505:AD1587)</f>
        <v>0</v>
      </c>
      <c r="AE1504" s="785"/>
      <c r="AF1504" s="332">
        <f>SUBTOTAL(9,AF1505:AF1587)</f>
        <v>0</v>
      </c>
      <c r="AG1504" s="785"/>
      <c r="AH1504" s="332">
        <f>SUBTOTAL(9,AH1505:AH1587)</f>
        <v>0</v>
      </c>
      <c r="AI1504" s="785"/>
      <c r="AJ1504" s="332">
        <f>SUBTOTAL(9,AJ1505:AJ1587)</f>
        <v>0</v>
      </c>
      <c r="AK1504" s="785"/>
      <c r="AL1504" s="332">
        <f>SUBTOTAL(9,AL1505:AL1587)</f>
        <v>0</v>
      </c>
      <c r="AM1504" s="785"/>
      <c r="AN1504" s="332">
        <f>SUBTOTAL(9,AN1505:AN1587)</f>
        <v>0</v>
      </c>
      <c r="AO1504" s="785"/>
      <c r="AP1504" s="332">
        <f>SUBTOTAL(9,AP1505:AP1587)</f>
        <v>0</v>
      </c>
      <c r="AQ1504" s="785"/>
      <c r="AR1504" s="332">
        <f>SUBTOTAL(9,AR1505:AR1587)</f>
        <v>0</v>
      </c>
      <c r="AT1504" s="782">
        <f t="shared" si="5122"/>
        <v>0</v>
      </c>
      <c r="AU1504" s="782">
        <f t="shared" si="5123"/>
        <v>0</v>
      </c>
      <c r="AV1504" s="782">
        <f t="shared" si="5124"/>
        <v>0</v>
      </c>
      <c r="AW1504" s="788" t="e">
        <f t="shared" si="5125"/>
        <v>#DIV/0!</v>
      </c>
      <c r="AY1504" s="781">
        <f t="shared" si="5126"/>
        <v>0</v>
      </c>
      <c r="AZ1504" s="848"/>
      <c r="BA1504" s="781">
        <f t="shared" si="5127"/>
        <v>0</v>
      </c>
      <c r="BB1504" s="848"/>
      <c r="BC1504" s="781">
        <f t="shared" si="5128"/>
        <v>0</v>
      </c>
      <c r="BD1504" s="848"/>
      <c r="BE1504" s="781">
        <f t="shared" si="5129"/>
        <v>0</v>
      </c>
      <c r="BF1504" s="848"/>
      <c r="BG1504" s="781">
        <f t="shared" si="5130"/>
        <v>0</v>
      </c>
      <c r="BH1504" s="848"/>
      <c r="BI1504" s="781">
        <f t="shared" si="5131"/>
        <v>0</v>
      </c>
      <c r="BJ1504" s="848"/>
      <c r="BK1504" s="781">
        <f t="shared" si="5132"/>
        <v>0</v>
      </c>
      <c r="BL1504" s="848"/>
      <c r="BM1504" s="781">
        <f t="shared" si="5133"/>
        <v>0</v>
      </c>
      <c r="BN1504" s="848"/>
      <c r="BO1504" s="781">
        <f t="shared" si="5134"/>
        <v>0</v>
      </c>
      <c r="BP1504" s="848"/>
      <c r="BQ1504" s="781">
        <f t="shared" si="5135"/>
        <v>0</v>
      </c>
      <c r="BR1504" s="848"/>
    </row>
    <row r="1505" spans="1:70" outlineLevel="2">
      <c r="A1505" s="667"/>
      <c r="B1505" s="668"/>
      <c r="C1505" s="668"/>
      <c r="D1505" s="672" t="s">
        <v>1168</v>
      </c>
      <c r="E1505" s="773" t="str">
        <f>IF(COUNTIF(E1506:E1542,"T")=0,"N","T")</f>
        <v>T</v>
      </c>
      <c r="F1505" s="665"/>
      <c r="G1505" s="664"/>
      <c r="H1505" s="1079"/>
      <c r="I1505" s="1065"/>
      <c r="J1505" s="1116"/>
      <c r="K1505" s="1036">
        <f>SUBTOTAL(9,K1506:K1546)</f>
        <v>0</v>
      </c>
      <c r="L1505" s="496"/>
      <c r="M1505" s="657"/>
      <c r="N1505" s="657"/>
      <c r="O1505" s="657"/>
      <c r="Q1505" s="683"/>
      <c r="R1505" s="692"/>
      <c r="T1505" s="680" t="str">
        <f>IF(IF(A1505=0,TRUE(),D1505=IFERROR(VLOOKUP(A1505,Zaplecze_Weryfikacja!A:B,2,FALSE),2))=TRUE(),"Tak","Nie")</f>
        <v>Tak</v>
      </c>
      <c r="U1505" s="681" t="str">
        <f>IF(T1505="Tak"," ",IF(IFERROR(VLOOKUP(A1505,Zaplecze_Weryfikacja!A:B,2,FALSE),"Inny numer Lp")="Inny numer Lp","Inny numer Lp",IF(VLOOKUP(A1505,Zaplecze_Weryfikacja!A:B,2,FALSE)=D1505,"Nieznana przyczyna","Inny opis")))</f>
        <v xml:space="preserve"> </v>
      </c>
      <c r="Y1505" s="785"/>
      <c r="Z1505" s="663">
        <f>SUBTOTAL(9,Z1506:Z1546)</f>
        <v>0</v>
      </c>
      <c r="AA1505" s="785"/>
      <c r="AB1505" s="663">
        <f>SUBTOTAL(9,AB1506:AB1546)</f>
        <v>0</v>
      </c>
      <c r="AC1505" s="785"/>
      <c r="AD1505" s="663">
        <f>SUBTOTAL(9,AD1506:AD1546)</f>
        <v>0</v>
      </c>
      <c r="AE1505" s="785"/>
      <c r="AF1505" s="663">
        <f>SUBTOTAL(9,AF1506:AF1546)</f>
        <v>0</v>
      </c>
      <c r="AG1505" s="785"/>
      <c r="AH1505" s="663">
        <f>SUBTOTAL(9,AH1506:AH1546)</f>
        <v>0</v>
      </c>
      <c r="AI1505" s="785"/>
      <c r="AJ1505" s="663">
        <f>SUBTOTAL(9,AJ1506:AJ1546)</f>
        <v>0</v>
      </c>
      <c r="AK1505" s="785"/>
      <c r="AL1505" s="663">
        <f>SUBTOTAL(9,AL1506:AL1546)</f>
        <v>0</v>
      </c>
      <c r="AM1505" s="785"/>
      <c r="AN1505" s="663">
        <f>SUBTOTAL(9,AN1506:AN1546)</f>
        <v>0</v>
      </c>
      <c r="AO1505" s="785"/>
      <c r="AP1505" s="663">
        <f>SUBTOTAL(9,AP1506:AP1546)</f>
        <v>0</v>
      </c>
      <c r="AQ1505" s="785"/>
      <c r="AR1505" s="663">
        <f>SUBTOTAL(9,AR1506:AR1546)</f>
        <v>0</v>
      </c>
      <c r="AT1505" s="845">
        <f t="shared" si="5122"/>
        <v>0</v>
      </c>
      <c r="AU1505" s="845">
        <f t="shared" si="5123"/>
        <v>0</v>
      </c>
      <c r="AV1505" s="845">
        <f t="shared" si="5124"/>
        <v>0</v>
      </c>
      <c r="AW1505" s="846" t="e">
        <f t="shared" si="5125"/>
        <v>#DIV/0!</v>
      </c>
      <c r="AY1505" s="781">
        <f t="shared" si="5126"/>
        <v>0</v>
      </c>
      <c r="AZ1505" s="847"/>
      <c r="BA1505" s="781">
        <f t="shared" si="5127"/>
        <v>0</v>
      </c>
      <c r="BB1505" s="847"/>
      <c r="BC1505" s="781">
        <f t="shared" si="5128"/>
        <v>0</v>
      </c>
      <c r="BD1505" s="847"/>
      <c r="BE1505" s="781">
        <f t="shared" si="5129"/>
        <v>0</v>
      </c>
      <c r="BF1505" s="847"/>
      <c r="BG1505" s="781">
        <f t="shared" si="5130"/>
        <v>0</v>
      </c>
      <c r="BH1505" s="847"/>
      <c r="BI1505" s="781">
        <f t="shared" si="5131"/>
        <v>0</v>
      </c>
      <c r="BJ1505" s="847"/>
      <c r="BK1505" s="781">
        <f t="shared" si="5132"/>
        <v>0</v>
      </c>
      <c r="BL1505" s="847"/>
      <c r="BM1505" s="781">
        <f t="shared" si="5133"/>
        <v>0</v>
      </c>
      <c r="BN1505" s="847"/>
      <c r="BO1505" s="781">
        <f t="shared" si="5134"/>
        <v>0</v>
      </c>
      <c r="BP1505" s="847"/>
      <c r="BQ1505" s="781">
        <f t="shared" si="5135"/>
        <v>0</v>
      </c>
      <c r="BR1505" s="847"/>
    </row>
    <row r="1506" spans="1:70" ht="28.5" outlineLevel="2">
      <c r="A1506" s="1250">
        <v>303020</v>
      </c>
      <c r="B1506" s="10"/>
      <c r="C1506" s="121" t="s">
        <v>1169</v>
      </c>
      <c r="D1506" s="1251" t="s">
        <v>3802</v>
      </c>
      <c r="E1506" s="43" t="str">
        <f t="shared" ref="E1506:E1542" si="5276">IF(H1506&gt;0,"T","N")</f>
        <v>T</v>
      </c>
      <c r="F1506" s="122"/>
      <c r="G1506" s="214" t="s">
        <v>755</v>
      </c>
      <c r="H1506" s="1249">
        <v>1717.4</v>
      </c>
      <c r="I1506" s="1141"/>
      <c r="J1506" s="1142"/>
      <c r="K1506" s="1032">
        <f t="shared" ref="K1506:K1542" si="5277">IF(B1506="E","E",$H1506*I1506)</f>
        <v>0</v>
      </c>
      <c r="L1506" s="208"/>
      <c r="M1506" s="128"/>
      <c r="N1506" s="409"/>
      <c r="O1506" s="409"/>
      <c r="Q1506" s="684" t="s">
        <v>1860</v>
      </c>
      <c r="R1506" s="692" t="s">
        <v>1997</v>
      </c>
      <c r="T1506" s="680" t="str">
        <f>IF(IF(A1506=0,TRUE(),D1506=IFERROR(VLOOKUP(A1506,Zaplecze_Weryfikacja!A:B,2,FALSE),2))=TRUE(),"Tak","Nie")</f>
        <v>Nie</v>
      </c>
      <c r="U1506" s="681" t="str">
        <f>IF(T1506="Tak"," ",IF(IFERROR(VLOOKUP(A1506,Zaplecze_Weryfikacja!A:B,2,FALSE),"Inny numer Lp")="Inny numer Lp","Inny numer Lp",IF(VLOOKUP(A1506,Zaplecze_Weryfikacja!A:B,2,FALSE)=D1506,"Nieznana przyczyna","Inny opis")))</f>
        <v>Inny opis</v>
      </c>
      <c r="Y1506" s="785"/>
      <c r="Z1506" s="309">
        <f t="shared" ref="Z1506:Z1542" si="5278">IF($B1506="E","E",$H1506*Y1506)</f>
        <v>0</v>
      </c>
      <c r="AA1506" s="785"/>
      <c r="AB1506" s="309">
        <f t="shared" ref="AB1506:AB1542" si="5279">IF($B1506="E","E",$H1506*AA1506)</f>
        <v>0</v>
      </c>
      <c r="AC1506" s="785"/>
      <c r="AD1506" s="309">
        <f t="shared" ref="AD1506:AD1542" si="5280">IF($B1506="E","E",$H1506*AC1506)</f>
        <v>0</v>
      </c>
      <c r="AE1506" s="785"/>
      <c r="AF1506" s="309">
        <f t="shared" ref="AF1506:AF1542" si="5281">IF($B1506="E","E",$H1506*AE1506)</f>
        <v>0</v>
      </c>
      <c r="AG1506" s="785"/>
      <c r="AH1506" s="309">
        <f t="shared" ref="AH1506:AH1542" si="5282">IF($B1506="E","E",$H1506*AG1506)</f>
        <v>0</v>
      </c>
      <c r="AI1506" s="785"/>
      <c r="AJ1506" s="309">
        <f t="shared" ref="AJ1506:AJ1542" si="5283">IF($B1506="E","E",$H1506*AI1506)</f>
        <v>0</v>
      </c>
      <c r="AK1506" s="785"/>
      <c r="AL1506" s="309">
        <f t="shared" ref="AL1506:AL1542" si="5284">IF($B1506="E","E",$H1506*AK1506)</f>
        <v>0</v>
      </c>
      <c r="AM1506" s="785"/>
      <c r="AN1506" s="309">
        <f t="shared" ref="AN1506:AN1542" si="5285">IF($B1506="E","E",$H1506*AM1506)</f>
        <v>0</v>
      </c>
      <c r="AO1506" s="785"/>
      <c r="AP1506" s="309">
        <f t="shared" ref="AP1506:AP1542" si="5286">IF($B1506="E","E",$H1506*AO1506)</f>
        <v>0</v>
      </c>
      <c r="AQ1506" s="785"/>
      <c r="AR1506" s="309">
        <f t="shared" ref="AR1506:AR1542" si="5287">IF($B1506="E","E",$H1506*AQ1506)</f>
        <v>0</v>
      </c>
      <c r="AT1506" s="782">
        <f t="shared" si="5122"/>
        <v>0</v>
      </c>
      <c r="AU1506" s="782">
        <f t="shared" si="5123"/>
        <v>0</v>
      </c>
      <c r="AV1506" s="782">
        <f t="shared" si="5124"/>
        <v>0</v>
      </c>
      <c r="AW1506" s="788" t="e">
        <f t="shared" si="5125"/>
        <v>#DIV/0!</v>
      </c>
      <c r="AY1506" s="781">
        <f t="shared" si="5126"/>
        <v>0</v>
      </c>
      <c r="AZ1506" s="777"/>
      <c r="BA1506" s="781">
        <f t="shared" si="5127"/>
        <v>0</v>
      </c>
      <c r="BB1506" s="777"/>
      <c r="BC1506" s="781">
        <f t="shared" si="5128"/>
        <v>0</v>
      </c>
      <c r="BD1506" s="777"/>
      <c r="BE1506" s="781">
        <f t="shared" si="5129"/>
        <v>0</v>
      </c>
      <c r="BF1506" s="777"/>
      <c r="BG1506" s="781">
        <f t="shared" si="5130"/>
        <v>0</v>
      </c>
      <c r="BH1506" s="777"/>
      <c r="BI1506" s="781">
        <f t="shared" si="5131"/>
        <v>0</v>
      </c>
      <c r="BJ1506" s="777"/>
      <c r="BK1506" s="781">
        <f t="shared" si="5132"/>
        <v>0</v>
      </c>
      <c r="BL1506" s="777"/>
      <c r="BM1506" s="781">
        <f t="shared" si="5133"/>
        <v>0</v>
      </c>
      <c r="BN1506" s="777"/>
      <c r="BO1506" s="781">
        <f t="shared" si="5134"/>
        <v>0</v>
      </c>
      <c r="BP1506" s="777"/>
      <c r="BQ1506" s="781">
        <f t="shared" si="5135"/>
        <v>0</v>
      </c>
      <c r="BR1506" s="777"/>
    </row>
    <row r="1507" spans="1:70" outlineLevel="2">
      <c r="A1507" s="6">
        <v>303002</v>
      </c>
      <c r="B1507" s="10"/>
      <c r="C1507" s="121" t="s">
        <v>1169</v>
      </c>
      <c r="D1507" s="190" t="s">
        <v>1080</v>
      </c>
      <c r="E1507" s="43" t="str">
        <f t="shared" si="5276"/>
        <v>N</v>
      </c>
      <c r="F1507" s="122" t="s">
        <v>1079</v>
      </c>
      <c r="G1507" s="214" t="s">
        <v>325</v>
      </c>
      <c r="H1507" s="1076"/>
      <c r="I1507" s="1141"/>
      <c r="J1507" s="1142"/>
      <c r="K1507" s="1032">
        <f t="shared" si="5277"/>
        <v>0</v>
      </c>
      <c r="L1507" s="208"/>
      <c r="M1507" s="128"/>
      <c r="N1507" s="409"/>
      <c r="O1507" s="409"/>
      <c r="Q1507" s="686" t="s">
        <v>1858</v>
      </c>
      <c r="R1507" s="692" t="s">
        <v>1997</v>
      </c>
      <c r="T1507" s="680" t="str">
        <f>IF(IF(A1507=0,TRUE(),D1507=IFERROR(VLOOKUP(A1507,Zaplecze_Weryfikacja!A:B,2,FALSE),2))=TRUE(),"Tak","Nie")</f>
        <v>Tak</v>
      </c>
      <c r="U1507" s="681" t="str">
        <f>IF(T1507="Tak"," ",IF(IFERROR(VLOOKUP(A1507,Zaplecze_Weryfikacja!A:B,2,FALSE),"Inny numer Lp")="Inny numer Lp","Inny numer Lp",IF(VLOOKUP(A1507,Zaplecze_Weryfikacja!A:B,2,FALSE)=D1507,"Nieznana przyczyna","Inny opis")))</f>
        <v xml:space="preserve"> </v>
      </c>
      <c r="Y1507" s="785"/>
      <c r="Z1507" s="309">
        <f t="shared" si="5278"/>
        <v>0</v>
      </c>
      <c r="AA1507" s="785"/>
      <c r="AB1507" s="309">
        <f t="shared" si="5279"/>
        <v>0</v>
      </c>
      <c r="AC1507" s="785"/>
      <c r="AD1507" s="309">
        <f t="shared" si="5280"/>
        <v>0</v>
      </c>
      <c r="AE1507" s="785"/>
      <c r="AF1507" s="309">
        <f t="shared" si="5281"/>
        <v>0</v>
      </c>
      <c r="AG1507" s="785"/>
      <c r="AH1507" s="309">
        <f t="shared" si="5282"/>
        <v>0</v>
      </c>
      <c r="AI1507" s="785"/>
      <c r="AJ1507" s="309">
        <f t="shared" si="5283"/>
        <v>0</v>
      </c>
      <c r="AK1507" s="785"/>
      <c r="AL1507" s="309">
        <f t="shared" si="5284"/>
        <v>0</v>
      </c>
      <c r="AM1507" s="785"/>
      <c r="AN1507" s="309">
        <f t="shared" si="5285"/>
        <v>0</v>
      </c>
      <c r="AO1507" s="785"/>
      <c r="AP1507" s="309">
        <f t="shared" si="5286"/>
        <v>0</v>
      </c>
      <c r="AQ1507" s="785"/>
      <c r="AR1507" s="309">
        <f t="shared" si="5287"/>
        <v>0</v>
      </c>
      <c r="AT1507" s="782">
        <f t="shared" si="5122"/>
        <v>0</v>
      </c>
      <c r="AU1507" s="782">
        <f t="shared" si="5123"/>
        <v>0</v>
      </c>
      <c r="AV1507" s="782">
        <f t="shared" si="5124"/>
        <v>0</v>
      </c>
      <c r="AW1507" s="788" t="e">
        <f t="shared" si="5125"/>
        <v>#DIV/0!</v>
      </c>
      <c r="AY1507" s="781">
        <f t="shared" si="5126"/>
        <v>0</v>
      </c>
      <c r="AZ1507" s="777"/>
      <c r="BA1507" s="781">
        <f t="shared" si="5127"/>
        <v>0</v>
      </c>
      <c r="BB1507" s="777"/>
      <c r="BC1507" s="781">
        <f t="shared" si="5128"/>
        <v>0</v>
      </c>
      <c r="BD1507" s="777"/>
      <c r="BE1507" s="781">
        <f t="shared" si="5129"/>
        <v>0</v>
      </c>
      <c r="BF1507" s="777"/>
      <c r="BG1507" s="781">
        <f t="shared" si="5130"/>
        <v>0</v>
      </c>
      <c r="BH1507" s="777"/>
      <c r="BI1507" s="781">
        <f t="shared" si="5131"/>
        <v>0</v>
      </c>
      <c r="BJ1507" s="777"/>
      <c r="BK1507" s="781">
        <f t="shared" si="5132"/>
        <v>0</v>
      </c>
      <c r="BL1507" s="777"/>
      <c r="BM1507" s="781">
        <f t="shared" si="5133"/>
        <v>0</v>
      </c>
      <c r="BN1507" s="777"/>
      <c r="BO1507" s="781">
        <f t="shared" si="5134"/>
        <v>0</v>
      </c>
      <c r="BP1507" s="777"/>
      <c r="BQ1507" s="781">
        <f t="shared" si="5135"/>
        <v>0</v>
      </c>
      <c r="BR1507" s="777"/>
    </row>
    <row r="1508" spans="1:70" outlineLevel="2">
      <c r="A1508" s="6">
        <v>303003</v>
      </c>
      <c r="B1508" s="10"/>
      <c r="C1508" s="121" t="s">
        <v>1169</v>
      </c>
      <c r="D1508" s="190" t="s">
        <v>1081</v>
      </c>
      <c r="E1508" s="43" t="str">
        <f t="shared" si="5276"/>
        <v>N</v>
      </c>
      <c r="F1508" s="122" t="s">
        <v>1079</v>
      </c>
      <c r="G1508" s="214" t="s">
        <v>325</v>
      </c>
      <c r="H1508" s="1076"/>
      <c r="I1508" s="1141"/>
      <c r="J1508" s="1142"/>
      <c r="K1508" s="1032">
        <f t="shared" si="5277"/>
        <v>0</v>
      </c>
      <c r="L1508" s="208"/>
      <c r="M1508" s="128"/>
      <c r="N1508" s="409"/>
      <c r="O1508" s="409"/>
      <c r="Q1508" s="686" t="s">
        <v>1858</v>
      </c>
      <c r="R1508" s="692" t="s">
        <v>1997</v>
      </c>
      <c r="T1508" s="680" t="str">
        <f>IF(IF(A1508=0,TRUE(),D1508=IFERROR(VLOOKUP(A1508,Zaplecze_Weryfikacja!A:B,2,FALSE),2))=TRUE(),"Tak","Nie")</f>
        <v>Tak</v>
      </c>
      <c r="U1508" s="681" t="str">
        <f>IF(T1508="Tak"," ",IF(IFERROR(VLOOKUP(A1508,Zaplecze_Weryfikacja!A:B,2,FALSE),"Inny numer Lp")="Inny numer Lp","Inny numer Lp",IF(VLOOKUP(A1508,Zaplecze_Weryfikacja!A:B,2,FALSE)=D1508,"Nieznana przyczyna","Inny opis")))</f>
        <v xml:space="preserve"> </v>
      </c>
      <c r="Y1508" s="785"/>
      <c r="Z1508" s="309">
        <f t="shared" si="5278"/>
        <v>0</v>
      </c>
      <c r="AA1508" s="785"/>
      <c r="AB1508" s="309">
        <f t="shared" si="5279"/>
        <v>0</v>
      </c>
      <c r="AC1508" s="785"/>
      <c r="AD1508" s="309">
        <f t="shared" si="5280"/>
        <v>0</v>
      </c>
      <c r="AE1508" s="785"/>
      <c r="AF1508" s="309">
        <f t="shared" si="5281"/>
        <v>0</v>
      </c>
      <c r="AG1508" s="785"/>
      <c r="AH1508" s="309">
        <f t="shared" si="5282"/>
        <v>0</v>
      </c>
      <c r="AI1508" s="785"/>
      <c r="AJ1508" s="309">
        <f t="shared" si="5283"/>
        <v>0</v>
      </c>
      <c r="AK1508" s="785"/>
      <c r="AL1508" s="309">
        <f t="shared" si="5284"/>
        <v>0</v>
      </c>
      <c r="AM1508" s="785"/>
      <c r="AN1508" s="309">
        <f t="shared" si="5285"/>
        <v>0</v>
      </c>
      <c r="AO1508" s="785"/>
      <c r="AP1508" s="309">
        <f t="shared" si="5286"/>
        <v>0</v>
      </c>
      <c r="AQ1508" s="785"/>
      <c r="AR1508" s="309">
        <f t="shared" si="5287"/>
        <v>0</v>
      </c>
      <c r="AT1508" s="782">
        <f t="shared" si="5122"/>
        <v>0</v>
      </c>
      <c r="AU1508" s="782">
        <f t="shared" si="5123"/>
        <v>0</v>
      </c>
      <c r="AV1508" s="782">
        <f t="shared" si="5124"/>
        <v>0</v>
      </c>
      <c r="AW1508" s="788" t="e">
        <f t="shared" si="5125"/>
        <v>#DIV/0!</v>
      </c>
      <c r="AY1508" s="781">
        <f t="shared" si="5126"/>
        <v>0</v>
      </c>
      <c r="AZ1508" s="777"/>
      <c r="BA1508" s="781">
        <f t="shared" si="5127"/>
        <v>0</v>
      </c>
      <c r="BB1508" s="777"/>
      <c r="BC1508" s="781">
        <f t="shared" si="5128"/>
        <v>0</v>
      </c>
      <c r="BD1508" s="777"/>
      <c r="BE1508" s="781">
        <f t="shared" si="5129"/>
        <v>0</v>
      </c>
      <c r="BF1508" s="777"/>
      <c r="BG1508" s="781">
        <f t="shared" si="5130"/>
        <v>0</v>
      </c>
      <c r="BH1508" s="777"/>
      <c r="BI1508" s="781">
        <f t="shared" si="5131"/>
        <v>0</v>
      </c>
      <c r="BJ1508" s="777"/>
      <c r="BK1508" s="781">
        <f t="shared" si="5132"/>
        <v>0</v>
      </c>
      <c r="BL1508" s="777"/>
      <c r="BM1508" s="781">
        <f t="shared" si="5133"/>
        <v>0</v>
      </c>
      <c r="BN1508" s="777"/>
      <c r="BO1508" s="781">
        <f t="shared" si="5134"/>
        <v>0</v>
      </c>
      <c r="BP1508" s="777"/>
      <c r="BQ1508" s="781">
        <f t="shared" si="5135"/>
        <v>0</v>
      </c>
      <c r="BR1508" s="777"/>
    </row>
    <row r="1509" spans="1:70" outlineLevel="2">
      <c r="A1509" s="6">
        <v>303004</v>
      </c>
      <c r="B1509" s="10"/>
      <c r="C1509" s="121" t="s">
        <v>1169</v>
      </c>
      <c r="D1509" s="190" t="s">
        <v>1082</v>
      </c>
      <c r="E1509" s="43" t="str">
        <f t="shared" si="5276"/>
        <v>N</v>
      </c>
      <c r="F1509" s="122" t="s">
        <v>1079</v>
      </c>
      <c r="G1509" s="214" t="s">
        <v>325</v>
      </c>
      <c r="H1509" s="1076"/>
      <c r="I1509" s="1141"/>
      <c r="J1509" s="1142"/>
      <c r="K1509" s="1032">
        <f t="shared" si="5277"/>
        <v>0</v>
      </c>
      <c r="L1509" s="208"/>
      <c r="M1509" s="128"/>
      <c r="N1509" s="409"/>
      <c r="O1509" s="409"/>
      <c r="Q1509" s="686" t="s">
        <v>1858</v>
      </c>
      <c r="R1509" s="692" t="s">
        <v>1997</v>
      </c>
      <c r="T1509" s="680" t="str">
        <f>IF(IF(A1509=0,TRUE(),D1509=IFERROR(VLOOKUP(A1509,Zaplecze_Weryfikacja!A:B,2,FALSE),2))=TRUE(),"Tak","Nie")</f>
        <v>Tak</v>
      </c>
      <c r="U1509" s="681" t="str">
        <f>IF(T1509="Tak"," ",IF(IFERROR(VLOOKUP(A1509,Zaplecze_Weryfikacja!A:B,2,FALSE),"Inny numer Lp")="Inny numer Lp","Inny numer Lp",IF(VLOOKUP(A1509,Zaplecze_Weryfikacja!A:B,2,FALSE)=D1509,"Nieznana przyczyna","Inny opis")))</f>
        <v xml:space="preserve"> </v>
      </c>
      <c r="Y1509" s="785"/>
      <c r="Z1509" s="309">
        <f t="shared" si="5278"/>
        <v>0</v>
      </c>
      <c r="AA1509" s="785"/>
      <c r="AB1509" s="309">
        <f t="shared" si="5279"/>
        <v>0</v>
      </c>
      <c r="AC1509" s="785"/>
      <c r="AD1509" s="309">
        <f t="shared" si="5280"/>
        <v>0</v>
      </c>
      <c r="AE1509" s="785"/>
      <c r="AF1509" s="309">
        <f t="shared" si="5281"/>
        <v>0</v>
      </c>
      <c r="AG1509" s="785"/>
      <c r="AH1509" s="309">
        <f t="shared" si="5282"/>
        <v>0</v>
      </c>
      <c r="AI1509" s="785"/>
      <c r="AJ1509" s="309">
        <f t="shared" si="5283"/>
        <v>0</v>
      </c>
      <c r="AK1509" s="785"/>
      <c r="AL1509" s="309">
        <f t="shared" si="5284"/>
        <v>0</v>
      </c>
      <c r="AM1509" s="785"/>
      <c r="AN1509" s="309">
        <f t="shared" si="5285"/>
        <v>0</v>
      </c>
      <c r="AO1509" s="785"/>
      <c r="AP1509" s="309">
        <f t="shared" si="5286"/>
        <v>0</v>
      </c>
      <c r="AQ1509" s="785"/>
      <c r="AR1509" s="309">
        <f t="shared" si="5287"/>
        <v>0</v>
      </c>
      <c r="AT1509" s="782">
        <f t="shared" si="5122"/>
        <v>0</v>
      </c>
      <c r="AU1509" s="782">
        <f t="shared" si="5123"/>
        <v>0</v>
      </c>
      <c r="AV1509" s="782">
        <f t="shared" si="5124"/>
        <v>0</v>
      </c>
      <c r="AW1509" s="788" t="e">
        <f t="shared" si="5125"/>
        <v>#DIV/0!</v>
      </c>
      <c r="AY1509" s="781">
        <f t="shared" si="5126"/>
        <v>0</v>
      </c>
      <c r="AZ1509" s="777"/>
      <c r="BA1509" s="781">
        <f t="shared" si="5127"/>
        <v>0</v>
      </c>
      <c r="BB1509" s="777"/>
      <c r="BC1509" s="781">
        <f t="shared" si="5128"/>
        <v>0</v>
      </c>
      <c r="BD1509" s="777"/>
      <c r="BE1509" s="781">
        <f t="shared" si="5129"/>
        <v>0</v>
      </c>
      <c r="BF1509" s="777"/>
      <c r="BG1509" s="781">
        <f t="shared" si="5130"/>
        <v>0</v>
      </c>
      <c r="BH1509" s="777"/>
      <c r="BI1509" s="781">
        <f t="shared" si="5131"/>
        <v>0</v>
      </c>
      <c r="BJ1509" s="777"/>
      <c r="BK1509" s="781">
        <f t="shared" si="5132"/>
        <v>0</v>
      </c>
      <c r="BL1509" s="777"/>
      <c r="BM1509" s="781">
        <f t="shared" si="5133"/>
        <v>0</v>
      </c>
      <c r="BN1509" s="777"/>
      <c r="BO1509" s="781">
        <f t="shared" si="5134"/>
        <v>0</v>
      </c>
      <c r="BP1509" s="777"/>
      <c r="BQ1509" s="781">
        <f t="shared" si="5135"/>
        <v>0</v>
      </c>
      <c r="BR1509" s="777"/>
    </row>
    <row r="1510" spans="1:70" outlineLevel="2">
      <c r="A1510" s="6">
        <v>303005</v>
      </c>
      <c r="B1510" s="10"/>
      <c r="C1510" s="121" t="s">
        <v>1169</v>
      </c>
      <c r="D1510" s="190" t="s">
        <v>1083</v>
      </c>
      <c r="E1510" s="43" t="str">
        <f t="shared" si="5276"/>
        <v>N</v>
      </c>
      <c r="F1510" s="122"/>
      <c r="G1510" s="214" t="s">
        <v>325</v>
      </c>
      <c r="H1510" s="1076"/>
      <c r="I1510" s="1141"/>
      <c r="J1510" s="1142"/>
      <c r="K1510" s="1032">
        <f t="shared" si="5277"/>
        <v>0</v>
      </c>
      <c r="L1510" s="208"/>
      <c r="M1510" s="128"/>
      <c r="N1510" s="409"/>
      <c r="O1510" s="409"/>
      <c r="Q1510" s="686" t="s">
        <v>1858</v>
      </c>
      <c r="R1510" s="692" t="s">
        <v>1997</v>
      </c>
      <c r="T1510" s="680" t="str">
        <f>IF(IF(A1510=0,TRUE(),D1510=IFERROR(VLOOKUP(A1510,Zaplecze_Weryfikacja!A:B,2,FALSE),2))=TRUE(),"Tak","Nie")</f>
        <v>Tak</v>
      </c>
      <c r="U1510" s="681" t="str">
        <f>IF(T1510="Tak"," ",IF(IFERROR(VLOOKUP(A1510,Zaplecze_Weryfikacja!A:B,2,FALSE),"Inny numer Lp")="Inny numer Lp","Inny numer Lp",IF(VLOOKUP(A1510,Zaplecze_Weryfikacja!A:B,2,FALSE)=D1510,"Nieznana przyczyna","Inny opis")))</f>
        <v xml:space="preserve"> </v>
      </c>
      <c r="Y1510" s="785"/>
      <c r="Z1510" s="309">
        <f t="shared" si="5278"/>
        <v>0</v>
      </c>
      <c r="AA1510" s="785"/>
      <c r="AB1510" s="309">
        <f t="shared" si="5279"/>
        <v>0</v>
      </c>
      <c r="AC1510" s="785"/>
      <c r="AD1510" s="309">
        <f t="shared" si="5280"/>
        <v>0</v>
      </c>
      <c r="AE1510" s="785"/>
      <c r="AF1510" s="309">
        <f t="shared" si="5281"/>
        <v>0</v>
      </c>
      <c r="AG1510" s="785"/>
      <c r="AH1510" s="309">
        <f t="shared" si="5282"/>
        <v>0</v>
      </c>
      <c r="AI1510" s="785"/>
      <c r="AJ1510" s="309">
        <f t="shared" si="5283"/>
        <v>0</v>
      </c>
      <c r="AK1510" s="785"/>
      <c r="AL1510" s="309">
        <f t="shared" si="5284"/>
        <v>0</v>
      </c>
      <c r="AM1510" s="785"/>
      <c r="AN1510" s="309">
        <f t="shared" si="5285"/>
        <v>0</v>
      </c>
      <c r="AO1510" s="785"/>
      <c r="AP1510" s="309">
        <f t="shared" si="5286"/>
        <v>0</v>
      </c>
      <c r="AQ1510" s="785"/>
      <c r="AR1510" s="309">
        <f t="shared" si="5287"/>
        <v>0</v>
      </c>
      <c r="AT1510" s="782">
        <f t="shared" si="5122"/>
        <v>0</v>
      </c>
      <c r="AU1510" s="782">
        <f t="shared" si="5123"/>
        <v>0</v>
      </c>
      <c r="AV1510" s="782">
        <f t="shared" si="5124"/>
        <v>0</v>
      </c>
      <c r="AW1510" s="788" t="e">
        <f t="shared" si="5125"/>
        <v>#DIV/0!</v>
      </c>
      <c r="AY1510" s="781">
        <f t="shared" si="5126"/>
        <v>0</v>
      </c>
      <c r="AZ1510" s="777"/>
      <c r="BA1510" s="781">
        <f t="shared" si="5127"/>
        <v>0</v>
      </c>
      <c r="BB1510" s="777"/>
      <c r="BC1510" s="781">
        <f t="shared" si="5128"/>
        <v>0</v>
      </c>
      <c r="BD1510" s="777"/>
      <c r="BE1510" s="781">
        <f t="shared" si="5129"/>
        <v>0</v>
      </c>
      <c r="BF1510" s="777"/>
      <c r="BG1510" s="781">
        <f t="shared" si="5130"/>
        <v>0</v>
      </c>
      <c r="BH1510" s="777"/>
      <c r="BI1510" s="781">
        <f t="shared" si="5131"/>
        <v>0</v>
      </c>
      <c r="BJ1510" s="777"/>
      <c r="BK1510" s="781">
        <f t="shared" si="5132"/>
        <v>0</v>
      </c>
      <c r="BL1510" s="777"/>
      <c r="BM1510" s="781">
        <f t="shared" si="5133"/>
        <v>0</v>
      </c>
      <c r="BN1510" s="777"/>
      <c r="BO1510" s="781">
        <f t="shared" si="5134"/>
        <v>0</v>
      </c>
      <c r="BP1510" s="777"/>
      <c r="BQ1510" s="781">
        <f t="shared" si="5135"/>
        <v>0</v>
      </c>
      <c r="BR1510" s="777"/>
    </row>
    <row r="1511" spans="1:70" outlineLevel="2">
      <c r="A1511" s="6">
        <v>303006</v>
      </c>
      <c r="B1511" s="10"/>
      <c r="C1511" s="121" t="s">
        <v>1169</v>
      </c>
      <c r="D1511" s="190" t="s">
        <v>1084</v>
      </c>
      <c r="E1511" s="43" t="str">
        <f t="shared" si="5276"/>
        <v>N</v>
      </c>
      <c r="F1511" s="122"/>
      <c r="G1511" s="214" t="s">
        <v>325</v>
      </c>
      <c r="H1511" s="1076"/>
      <c r="I1511" s="1141"/>
      <c r="J1511" s="1142"/>
      <c r="K1511" s="1032">
        <f t="shared" si="5277"/>
        <v>0</v>
      </c>
      <c r="L1511" s="208"/>
      <c r="M1511" s="128"/>
      <c r="N1511" s="409"/>
      <c r="O1511" s="409"/>
      <c r="Q1511" s="686" t="s">
        <v>1858</v>
      </c>
      <c r="R1511" s="692" t="s">
        <v>1997</v>
      </c>
      <c r="T1511" s="680" t="str">
        <f>IF(IF(A1511=0,TRUE(),D1511=IFERROR(VLOOKUP(A1511,Zaplecze_Weryfikacja!A:B,2,FALSE),2))=TRUE(),"Tak","Nie")</f>
        <v>Tak</v>
      </c>
      <c r="U1511" s="681" t="str">
        <f>IF(T1511="Tak"," ",IF(IFERROR(VLOOKUP(A1511,Zaplecze_Weryfikacja!A:B,2,FALSE),"Inny numer Lp")="Inny numer Lp","Inny numer Lp",IF(VLOOKUP(A1511,Zaplecze_Weryfikacja!A:B,2,FALSE)=D1511,"Nieznana przyczyna","Inny opis")))</f>
        <v xml:space="preserve"> </v>
      </c>
      <c r="Y1511" s="785"/>
      <c r="Z1511" s="309">
        <f t="shared" si="5278"/>
        <v>0</v>
      </c>
      <c r="AA1511" s="785"/>
      <c r="AB1511" s="309">
        <f t="shared" si="5279"/>
        <v>0</v>
      </c>
      <c r="AC1511" s="785"/>
      <c r="AD1511" s="309">
        <f t="shared" si="5280"/>
        <v>0</v>
      </c>
      <c r="AE1511" s="785"/>
      <c r="AF1511" s="309">
        <f t="shared" si="5281"/>
        <v>0</v>
      </c>
      <c r="AG1511" s="785"/>
      <c r="AH1511" s="309">
        <f t="shared" si="5282"/>
        <v>0</v>
      </c>
      <c r="AI1511" s="785"/>
      <c r="AJ1511" s="309">
        <f t="shared" si="5283"/>
        <v>0</v>
      </c>
      <c r="AK1511" s="785"/>
      <c r="AL1511" s="309">
        <f t="shared" si="5284"/>
        <v>0</v>
      </c>
      <c r="AM1511" s="785"/>
      <c r="AN1511" s="309">
        <f t="shared" si="5285"/>
        <v>0</v>
      </c>
      <c r="AO1511" s="785"/>
      <c r="AP1511" s="309">
        <f t="shared" si="5286"/>
        <v>0</v>
      </c>
      <c r="AQ1511" s="785"/>
      <c r="AR1511" s="309">
        <f t="shared" si="5287"/>
        <v>0</v>
      </c>
      <c r="AT1511" s="782">
        <f t="shared" si="5122"/>
        <v>0</v>
      </c>
      <c r="AU1511" s="782">
        <f t="shared" si="5123"/>
        <v>0</v>
      </c>
      <c r="AV1511" s="782">
        <f t="shared" si="5124"/>
        <v>0</v>
      </c>
      <c r="AW1511" s="788" t="e">
        <f t="shared" si="5125"/>
        <v>#DIV/0!</v>
      </c>
      <c r="AY1511" s="781">
        <f t="shared" si="5126"/>
        <v>0</v>
      </c>
      <c r="AZ1511" s="777"/>
      <c r="BA1511" s="781">
        <f t="shared" si="5127"/>
        <v>0</v>
      </c>
      <c r="BB1511" s="777"/>
      <c r="BC1511" s="781">
        <f t="shared" si="5128"/>
        <v>0</v>
      </c>
      <c r="BD1511" s="777"/>
      <c r="BE1511" s="781">
        <f t="shared" si="5129"/>
        <v>0</v>
      </c>
      <c r="BF1511" s="777"/>
      <c r="BG1511" s="781">
        <f t="shared" si="5130"/>
        <v>0</v>
      </c>
      <c r="BH1511" s="777"/>
      <c r="BI1511" s="781">
        <f t="shared" si="5131"/>
        <v>0</v>
      </c>
      <c r="BJ1511" s="777"/>
      <c r="BK1511" s="781">
        <f t="shared" si="5132"/>
        <v>0</v>
      </c>
      <c r="BL1511" s="777"/>
      <c r="BM1511" s="781">
        <f t="shared" si="5133"/>
        <v>0</v>
      </c>
      <c r="BN1511" s="777"/>
      <c r="BO1511" s="781">
        <f t="shared" si="5134"/>
        <v>0</v>
      </c>
      <c r="BP1511" s="777"/>
      <c r="BQ1511" s="781">
        <f t="shared" si="5135"/>
        <v>0</v>
      </c>
      <c r="BR1511" s="777"/>
    </row>
    <row r="1512" spans="1:70" outlineLevel="2">
      <c r="A1512" s="6">
        <v>303007</v>
      </c>
      <c r="B1512" s="10"/>
      <c r="C1512" s="121" t="s">
        <v>1169</v>
      </c>
      <c r="D1512" s="190" t="s">
        <v>1085</v>
      </c>
      <c r="E1512" s="43" t="str">
        <f t="shared" si="5276"/>
        <v>N</v>
      </c>
      <c r="F1512" s="122"/>
      <c r="G1512" s="214" t="s">
        <v>325</v>
      </c>
      <c r="H1512" s="1076"/>
      <c r="I1512" s="1141"/>
      <c r="J1512" s="1142"/>
      <c r="K1512" s="1032">
        <f t="shared" si="5277"/>
        <v>0</v>
      </c>
      <c r="L1512" s="208"/>
      <c r="M1512" s="128"/>
      <c r="N1512" s="409"/>
      <c r="O1512" s="409"/>
      <c r="Q1512" s="686" t="s">
        <v>1858</v>
      </c>
      <c r="R1512" s="692" t="s">
        <v>1997</v>
      </c>
      <c r="T1512" s="680" t="str">
        <f>IF(IF(A1512=0,TRUE(),D1512=IFERROR(VLOOKUP(A1512,Zaplecze_Weryfikacja!A:B,2,FALSE),2))=TRUE(),"Tak","Nie")</f>
        <v>Tak</v>
      </c>
      <c r="U1512" s="681" t="str">
        <f>IF(T1512="Tak"," ",IF(IFERROR(VLOOKUP(A1512,Zaplecze_Weryfikacja!A:B,2,FALSE),"Inny numer Lp")="Inny numer Lp","Inny numer Lp",IF(VLOOKUP(A1512,Zaplecze_Weryfikacja!A:B,2,FALSE)=D1512,"Nieznana przyczyna","Inny opis")))</f>
        <v xml:space="preserve"> </v>
      </c>
      <c r="Y1512" s="785"/>
      <c r="Z1512" s="309">
        <f t="shared" si="5278"/>
        <v>0</v>
      </c>
      <c r="AA1512" s="785"/>
      <c r="AB1512" s="309">
        <f t="shared" si="5279"/>
        <v>0</v>
      </c>
      <c r="AC1512" s="785"/>
      <c r="AD1512" s="309">
        <f t="shared" si="5280"/>
        <v>0</v>
      </c>
      <c r="AE1512" s="785"/>
      <c r="AF1512" s="309">
        <f t="shared" si="5281"/>
        <v>0</v>
      </c>
      <c r="AG1512" s="785"/>
      <c r="AH1512" s="309">
        <f t="shared" si="5282"/>
        <v>0</v>
      </c>
      <c r="AI1512" s="785"/>
      <c r="AJ1512" s="309">
        <f t="shared" si="5283"/>
        <v>0</v>
      </c>
      <c r="AK1512" s="785"/>
      <c r="AL1512" s="309">
        <f t="shared" si="5284"/>
        <v>0</v>
      </c>
      <c r="AM1512" s="785"/>
      <c r="AN1512" s="309">
        <f t="shared" si="5285"/>
        <v>0</v>
      </c>
      <c r="AO1512" s="785"/>
      <c r="AP1512" s="309">
        <f t="shared" si="5286"/>
        <v>0</v>
      </c>
      <c r="AQ1512" s="785"/>
      <c r="AR1512" s="309">
        <f t="shared" si="5287"/>
        <v>0</v>
      </c>
      <c r="AT1512" s="782">
        <f t="shared" si="5122"/>
        <v>0</v>
      </c>
      <c r="AU1512" s="782">
        <f t="shared" si="5123"/>
        <v>0</v>
      </c>
      <c r="AV1512" s="782">
        <f t="shared" si="5124"/>
        <v>0</v>
      </c>
      <c r="AW1512" s="788" t="e">
        <f t="shared" si="5125"/>
        <v>#DIV/0!</v>
      </c>
      <c r="AY1512" s="781">
        <f t="shared" si="5126"/>
        <v>0</v>
      </c>
      <c r="AZ1512" s="777"/>
      <c r="BA1512" s="781">
        <f t="shared" si="5127"/>
        <v>0</v>
      </c>
      <c r="BB1512" s="777"/>
      <c r="BC1512" s="781">
        <f t="shared" si="5128"/>
        <v>0</v>
      </c>
      <c r="BD1512" s="777"/>
      <c r="BE1512" s="781">
        <f t="shared" si="5129"/>
        <v>0</v>
      </c>
      <c r="BF1512" s="777"/>
      <c r="BG1512" s="781">
        <f t="shared" si="5130"/>
        <v>0</v>
      </c>
      <c r="BH1512" s="777"/>
      <c r="BI1512" s="781">
        <f t="shared" si="5131"/>
        <v>0</v>
      </c>
      <c r="BJ1512" s="777"/>
      <c r="BK1512" s="781">
        <f t="shared" si="5132"/>
        <v>0</v>
      </c>
      <c r="BL1512" s="777"/>
      <c r="BM1512" s="781">
        <f t="shared" si="5133"/>
        <v>0</v>
      </c>
      <c r="BN1512" s="777"/>
      <c r="BO1512" s="781">
        <f t="shared" si="5134"/>
        <v>0</v>
      </c>
      <c r="BP1512" s="777"/>
      <c r="BQ1512" s="781">
        <f t="shared" si="5135"/>
        <v>0</v>
      </c>
      <c r="BR1512" s="777"/>
    </row>
    <row r="1513" spans="1:70" outlineLevel="2">
      <c r="A1513" s="6">
        <v>303008</v>
      </c>
      <c r="B1513" s="10"/>
      <c r="C1513" s="121" t="s">
        <v>1169</v>
      </c>
      <c r="D1513" s="190" t="s">
        <v>1660</v>
      </c>
      <c r="E1513" s="43" t="str">
        <f t="shared" si="5276"/>
        <v>N</v>
      </c>
      <c r="F1513" s="122"/>
      <c r="G1513" s="214" t="s">
        <v>325</v>
      </c>
      <c r="H1513" s="1076"/>
      <c r="I1513" s="1141"/>
      <c r="J1513" s="1142"/>
      <c r="K1513" s="1032">
        <f t="shared" si="5277"/>
        <v>0</v>
      </c>
      <c r="L1513" s="208"/>
      <c r="M1513" s="128"/>
      <c r="N1513" s="409"/>
      <c r="O1513" s="409"/>
      <c r="Q1513" s="686" t="s">
        <v>1858</v>
      </c>
      <c r="R1513" s="692" t="s">
        <v>1997</v>
      </c>
      <c r="T1513" s="680" t="str">
        <f>IF(IF(A1513=0,TRUE(),D1513=IFERROR(VLOOKUP(A1513,Zaplecze_Weryfikacja!A:B,2,FALSE),2))=TRUE(),"Tak","Nie")</f>
        <v>Tak</v>
      </c>
      <c r="U1513" s="681" t="str">
        <f>IF(T1513="Tak"," ",IF(IFERROR(VLOOKUP(A1513,Zaplecze_Weryfikacja!A:B,2,FALSE),"Inny numer Lp")="Inny numer Lp","Inny numer Lp",IF(VLOOKUP(A1513,Zaplecze_Weryfikacja!A:B,2,FALSE)=D1513,"Nieznana przyczyna","Inny opis")))</f>
        <v xml:space="preserve"> </v>
      </c>
      <c r="Y1513" s="785"/>
      <c r="Z1513" s="309">
        <f t="shared" si="5278"/>
        <v>0</v>
      </c>
      <c r="AA1513" s="785"/>
      <c r="AB1513" s="309">
        <f t="shared" si="5279"/>
        <v>0</v>
      </c>
      <c r="AC1513" s="785"/>
      <c r="AD1513" s="309">
        <f t="shared" si="5280"/>
        <v>0</v>
      </c>
      <c r="AE1513" s="785"/>
      <c r="AF1513" s="309">
        <f t="shared" si="5281"/>
        <v>0</v>
      </c>
      <c r="AG1513" s="785"/>
      <c r="AH1513" s="309">
        <f t="shared" si="5282"/>
        <v>0</v>
      </c>
      <c r="AI1513" s="785"/>
      <c r="AJ1513" s="309">
        <f t="shared" si="5283"/>
        <v>0</v>
      </c>
      <c r="AK1513" s="785"/>
      <c r="AL1513" s="309">
        <f t="shared" si="5284"/>
        <v>0</v>
      </c>
      <c r="AM1513" s="785"/>
      <c r="AN1513" s="309">
        <f t="shared" si="5285"/>
        <v>0</v>
      </c>
      <c r="AO1513" s="785"/>
      <c r="AP1513" s="309">
        <f t="shared" si="5286"/>
        <v>0</v>
      </c>
      <c r="AQ1513" s="785"/>
      <c r="AR1513" s="309">
        <f t="shared" si="5287"/>
        <v>0</v>
      </c>
      <c r="AT1513" s="782">
        <f t="shared" si="5122"/>
        <v>0</v>
      </c>
      <c r="AU1513" s="782">
        <f t="shared" si="5123"/>
        <v>0</v>
      </c>
      <c r="AV1513" s="782">
        <f t="shared" si="5124"/>
        <v>0</v>
      </c>
      <c r="AW1513" s="788" t="e">
        <f t="shared" si="5125"/>
        <v>#DIV/0!</v>
      </c>
      <c r="AY1513" s="781">
        <f t="shared" si="5126"/>
        <v>0</v>
      </c>
      <c r="AZ1513" s="777"/>
      <c r="BA1513" s="781">
        <f t="shared" si="5127"/>
        <v>0</v>
      </c>
      <c r="BB1513" s="777"/>
      <c r="BC1513" s="781">
        <f t="shared" si="5128"/>
        <v>0</v>
      </c>
      <c r="BD1513" s="777"/>
      <c r="BE1513" s="781">
        <f t="shared" si="5129"/>
        <v>0</v>
      </c>
      <c r="BF1513" s="777"/>
      <c r="BG1513" s="781">
        <f t="shared" si="5130"/>
        <v>0</v>
      </c>
      <c r="BH1513" s="777"/>
      <c r="BI1513" s="781">
        <f t="shared" si="5131"/>
        <v>0</v>
      </c>
      <c r="BJ1513" s="777"/>
      <c r="BK1513" s="781">
        <f t="shared" si="5132"/>
        <v>0</v>
      </c>
      <c r="BL1513" s="777"/>
      <c r="BM1513" s="781">
        <f t="shared" si="5133"/>
        <v>0</v>
      </c>
      <c r="BN1513" s="777"/>
      <c r="BO1513" s="781">
        <f t="shared" si="5134"/>
        <v>0</v>
      </c>
      <c r="BP1513" s="777"/>
      <c r="BQ1513" s="781">
        <f t="shared" si="5135"/>
        <v>0</v>
      </c>
      <c r="BR1513" s="777"/>
    </row>
    <row r="1514" spans="1:70" outlineLevel="2">
      <c r="A1514" s="6">
        <v>303009</v>
      </c>
      <c r="B1514" s="10"/>
      <c r="C1514" s="121" t="s">
        <v>1169</v>
      </c>
      <c r="D1514" s="445" t="s">
        <v>1802</v>
      </c>
      <c r="E1514" s="43" t="str">
        <f t="shared" si="5276"/>
        <v>N</v>
      </c>
      <c r="F1514" s="122"/>
      <c r="G1514" s="214" t="s">
        <v>325</v>
      </c>
      <c r="H1514" s="1076"/>
      <c r="I1514" s="1141"/>
      <c r="J1514" s="1142"/>
      <c r="K1514" s="1032">
        <f t="shared" si="5277"/>
        <v>0</v>
      </c>
      <c r="L1514" s="208"/>
      <c r="M1514" s="128"/>
      <c r="N1514" s="409"/>
      <c r="O1514" s="409"/>
      <c r="Q1514" s="686" t="s">
        <v>1858</v>
      </c>
      <c r="R1514" s="692" t="s">
        <v>1997</v>
      </c>
      <c r="T1514" s="680" t="str">
        <f>IF(IF(A1514=0,TRUE(),D1514=IFERROR(VLOOKUP(A1514,Zaplecze_Weryfikacja!A:B,2,FALSE),2))=TRUE(),"Tak","Nie")</f>
        <v>Tak</v>
      </c>
      <c r="U1514" s="681" t="str">
        <f>IF(T1514="Tak"," ",IF(IFERROR(VLOOKUP(A1514,Zaplecze_Weryfikacja!A:B,2,FALSE),"Inny numer Lp")="Inny numer Lp","Inny numer Lp",IF(VLOOKUP(A1514,Zaplecze_Weryfikacja!A:B,2,FALSE)=D1514,"Nieznana przyczyna","Inny opis")))</f>
        <v xml:space="preserve"> </v>
      </c>
      <c r="Y1514" s="785"/>
      <c r="Z1514" s="309">
        <f t="shared" si="5278"/>
        <v>0</v>
      </c>
      <c r="AA1514" s="785"/>
      <c r="AB1514" s="309">
        <f t="shared" si="5279"/>
        <v>0</v>
      </c>
      <c r="AC1514" s="785"/>
      <c r="AD1514" s="309">
        <f t="shared" si="5280"/>
        <v>0</v>
      </c>
      <c r="AE1514" s="785"/>
      <c r="AF1514" s="309">
        <f t="shared" si="5281"/>
        <v>0</v>
      </c>
      <c r="AG1514" s="785"/>
      <c r="AH1514" s="309">
        <f t="shared" si="5282"/>
        <v>0</v>
      </c>
      <c r="AI1514" s="785"/>
      <c r="AJ1514" s="309">
        <f t="shared" si="5283"/>
        <v>0</v>
      </c>
      <c r="AK1514" s="785"/>
      <c r="AL1514" s="309">
        <f t="shared" si="5284"/>
        <v>0</v>
      </c>
      <c r="AM1514" s="785"/>
      <c r="AN1514" s="309">
        <f t="shared" si="5285"/>
        <v>0</v>
      </c>
      <c r="AO1514" s="785"/>
      <c r="AP1514" s="309">
        <f t="shared" si="5286"/>
        <v>0</v>
      </c>
      <c r="AQ1514" s="785"/>
      <c r="AR1514" s="309">
        <f t="shared" si="5287"/>
        <v>0</v>
      </c>
      <c r="AT1514" s="782">
        <f t="shared" si="5122"/>
        <v>0</v>
      </c>
      <c r="AU1514" s="782">
        <f t="shared" si="5123"/>
        <v>0</v>
      </c>
      <c r="AV1514" s="782">
        <f t="shared" si="5124"/>
        <v>0</v>
      </c>
      <c r="AW1514" s="788" t="e">
        <f t="shared" si="5125"/>
        <v>#DIV/0!</v>
      </c>
      <c r="AY1514" s="781">
        <f t="shared" si="5126"/>
        <v>0</v>
      </c>
      <c r="AZ1514" s="777"/>
      <c r="BA1514" s="781">
        <f t="shared" si="5127"/>
        <v>0</v>
      </c>
      <c r="BB1514" s="777"/>
      <c r="BC1514" s="781">
        <f t="shared" si="5128"/>
        <v>0</v>
      </c>
      <c r="BD1514" s="777"/>
      <c r="BE1514" s="781">
        <f t="shared" si="5129"/>
        <v>0</v>
      </c>
      <c r="BF1514" s="777"/>
      <c r="BG1514" s="781">
        <f t="shared" si="5130"/>
        <v>0</v>
      </c>
      <c r="BH1514" s="777"/>
      <c r="BI1514" s="781">
        <f t="shared" si="5131"/>
        <v>0</v>
      </c>
      <c r="BJ1514" s="777"/>
      <c r="BK1514" s="781">
        <f t="shared" si="5132"/>
        <v>0</v>
      </c>
      <c r="BL1514" s="777"/>
      <c r="BM1514" s="781">
        <f t="shared" si="5133"/>
        <v>0</v>
      </c>
      <c r="BN1514" s="777"/>
      <c r="BO1514" s="781">
        <f t="shared" si="5134"/>
        <v>0</v>
      </c>
      <c r="BP1514" s="777"/>
      <c r="BQ1514" s="781">
        <f t="shared" si="5135"/>
        <v>0</v>
      </c>
      <c r="BR1514" s="777"/>
    </row>
    <row r="1515" spans="1:70" outlineLevel="2">
      <c r="A1515" s="6">
        <v>303010</v>
      </c>
      <c r="B1515" s="10"/>
      <c r="C1515" s="121" t="s">
        <v>1169</v>
      </c>
      <c r="D1515" s="445" t="s">
        <v>1803</v>
      </c>
      <c r="E1515" s="43" t="str">
        <f t="shared" si="5276"/>
        <v>N</v>
      </c>
      <c r="F1515" s="122"/>
      <c r="G1515" s="214" t="s">
        <v>325</v>
      </c>
      <c r="H1515" s="1076"/>
      <c r="I1515" s="1141"/>
      <c r="J1515" s="1142"/>
      <c r="K1515" s="1032">
        <f t="shared" si="5277"/>
        <v>0</v>
      </c>
      <c r="L1515" s="208"/>
      <c r="M1515" s="128"/>
      <c r="N1515" s="409"/>
      <c r="O1515" s="409"/>
      <c r="Q1515" s="686" t="s">
        <v>1858</v>
      </c>
      <c r="R1515" s="692" t="s">
        <v>1997</v>
      </c>
      <c r="T1515" s="680" t="str">
        <f>IF(IF(A1515=0,TRUE(),D1515=IFERROR(VLOOKUP(A1515,Zaplecze_Weryfikacja!A:B,2,FALSE),2))=TRUE(),"Tak","Nie")</f>
        <v>Tak</v>
      </c>
      <c r="U1515" s="681" t="str">
        <f>IF(T1515="Tak"," ",IF(IFERROR(VLOOKUP(A1515,Zaplecze_Weryfikacja!A:B,2,FALSE),"Inny numer Lp")="Inny numer Lp","Inny numer Lp",IF(VLOOKUP(A1515,Zaplecze_Weryfikacja!A:B,2,FALSE)=D1515,"Nieznana przyczyna","Inny opis")))</f>
        <v xml:space="preserve"> </v>
      </c>
      <c r="Y1515" s="785"/>
      <c r="Z1515" s="309">
        <f t="shared" si="5278"/>
        <v>0</v>
      </c>
      <c r="AA1515" s="785"/>
      <c r="AB1515" s="309">
        <f t="shared" si="5279"/>
        <v>0</v>
      </c>
      <c r="AC1515" s="785"/>
      <c r="AD1515" s="309">
        <f t="shared" si="5280"/>
        <v>0</v>
      </c>
      <c r="AE1515" s="785"/>
      <c r="AF1515" s="309">
        <f t="shared" si="5281"/>
        <v>0</v>
      </c>
      <c r="AG1515" s="785"/>
      <c r="AH1515" s="309">
        <f t="shared" si="5282"/>
        <v>0</v>
      </c>
      <c r="AI1515" s="785"/>
      <c r="AJ1515" s="309">
        <f t="shared" si="5283"/>
        <v>0</v>
      </c>
      <c r="AK1515" s="785"/>
      <c r="AL1515" s="309">
        <f t="shared" si="5284"/>
        <v>0</v>
      </c>
      <c r="AM1515" s="785"/>
      <c r="AN1515" s="309">
        <f t="shared" si="5285"/>
        <v>0</v>
      </c>
      <c r="AO1515" s="785"/>
      <c r="AP1515" s="309">
        <f t="shared" si="5286"/>
        <v>0</v>
      </c>
      <c r="AQ1515" s="785"/>
      <c r="AR1515" s="309">
        <f t="shared" si="5287"/>
        <v>0</v>
      </c>
      <c r="AT1515" s="782">
        <f t="shared" si="5122"/>
        <v>0</v>
      </c>
      <c r="AU1515" s="782">
        <f t="shared" si="5123"/>
        <v>0</v>
      </c>
      <c r="AV1515" s="782">
        <f t="shared" si="5124"/>
        <v>0</v>
      </c>
      <c r="AW1515" s="788" t="e">
        <f t="shared" si="5125"/>
        <v>#DIV/0!</v>
      </c>
      <c r="AY1515" s="781">
        <f t="shared" si="5126"/>
        <v>0</v>
      </c>
      <c r="AZ1515" s="777"/>
      <c r="BA1515" s="781">
        <f t="shared" si="5127"/>
        <v>0</v>
      </c>
      <c r="BB1515" s="777"/>
      <c r="BC1515" s="781">
        <f t="shared" si="5128"/>
        <v>0</v>
      </c>
      <c r="BD1515" s="777"/>
      <c r="BE1515" s="781">
        <f t="shared" si="5129"/>
        <v>0</v>
      </c>
      <c r="BF1515" s="777"/>
      <c r="BG1515" s="781">
        <f t="shared" si="5130"/>
        <v>0</v>
      </c>
      <c r="BH1515" s="777"/>
      <c r="BI1515" s="781">
        <f t="shared" si="5131"/>
        <v>0</v>
      </c>
      <c r="BJ1515" s="777"/>
      <c r="BK1515" s="781">
        <f t="shared" si="5132"/>
        <v>0</v>
      </c>
      <c r="BL1515" s="777"/>
      <c r="BM1515" s="781">
        <f t="shared" si="5133"/>
        <v>0</v>
      </c>
      <c r="BN1515" s="777"/>
      <c r="BO1515" s="781">
        <f t="shared" si="5134"/>
        <v>0</v>
      </c>
      <c r="BP1515" s="777"/>
      <c r="BQ1515" s="781">
        <f t="shared" si="5135"/>
        <v>0</v>
      </c>
      <c r="BR1515" s="777"/>
    </row>
    <row r="1516" spans="1:70" outlineLevel="2">
      <c r="A1516" s="6">
        <v>303011</v>
      </c>
      <c r="B1516" s="10"/>
      <c r="C1516" s="121" t="s">
        <v>1169</v>
      </c>
      <c r="D1516" s="190" t="s">
        <v>1086</v>
      </c>
      <c r="E1516" s="43" t="str">
        <f t="shared" si="5276"/>
        <v>N</v>
      </c>
      <c r="F1516" s="122"/>
      <c r="G1516" s="214" t="s">
        <v>325</v>
      </c>
      <c r="H1516" s="1076"/>
      <c r="I1516" s="1141"/>
      <c r="J1516" s="1142"/>
      <c r="K1516" s="1032">
        <f t="shared" si="5277"/>
        <v>0</v>
      </c>
      <c r="L1516" s="208"/>
      <c r="M1516" s="128"/>
      <c r="N1516" s="409"/>
      <c r="O1516" s="409"/>
      <c r="Q1516" s="686" t="s">
        <v>1858</v>
      </c>
      <c r="R1516" s="692" t="s">
        <v>1997</v>
      </c>
      <c r="T1516" s="680" t="str">
        <f>IF(IF(A1516=0,TRUE(),D1516=IFERROR(VLOOKUP(A1516,Zaplecze_Weryfikacja!A:B,2,FALSE),2))=TRUE(),"Tak","Nie")</f>
        <v>Tak</v>
      </c>
      <c r="U1516" s="681" t="str">
        <f>IF(T1516="Tak"," ",IF(IFERROR(VLOOKUP(A1516,Zaplecze_Weryfikacja!A:B,2,FALSE),"Inny numer Lp")="Inny numer Lp","Inny numer Lp",IF(VLOOKUP(A1516,Zaplecze_Weryfikacja!A:B,2,FALSE)=D1516,"Nieznana przyczyna","Inny opis")))</f>
        <v xml:space="preserve"> </v>
      </c>
      <c r="Y1516" s="785"/>
      <c r="Z1516" s="309">
        <f t="shared" si="5278"/>
        <v>0</v>
      </c>
      <c r="AA1516" s="785"/>
      <c r="AB1516" s="309">
        <f t="shared" si="5279"/>
        <v>0</v>
      </c>
      <c r="AC1516" s="785"/>
      <c r="AD1516" s="309">
        <f t="shared" si="5280"/>
        <v>0</v>
      </c>
      <c r="AE1516" s="785"/>
      <c r="AF1516" s="309">
        <f t="shared" si="5281"/>
        <v>0</v>
      </c>
      <c r="AG1516" s="785"/>
      <c r="AH1516" s="309">
        <f t="shared" si="5282"/>
        <v>0</v>
      </c>
      <c r="AI1516" s="785"/>
      <c r="AJ1516" s="309">
        <f t="shared" si="5283"/>
        <v>0</v>
      </c>
      <c r="AK1516" s="785"/>
      <c r="AL1516" s="309">
        <f t="shared" si="5284"/>
        <v>0</v>
      </c>
      <c r="AM1516" s="785"/>
      <c r="AN1516" s="309">
        <f t="shared" si="5285"/>
        <v>0</v>
      </c>
      <c r="AO1516" s="785"/>
      <c r="AP1516" s="309">
        <f t="shared" si="5286"/>
        <v>0</v>
      </c>
      <c r="AQ1516" s="785"/>
      <c r="AR1516" s="309">
        <f t="shared" si="5287"/>
        <v>0</v>
      </c>
      <c r="AT1516" s="782">
        <f t="shared" si="5122"/>
        <v>0</v>
      </c>
      <c r="AU1516" s="782">
        <f t="shared" si="5123"/>
        <v>0</v>
      </c>
      <c r="AV1516" s="782">
        <f t="shared" si="5124"/>
        <v>0</v>
      </c>
      <c r="AW1516" s="788" t="e">
        <f t="shared" si="5125"/>
        <v>#DIV/0!</v>
      </c>
      <c r="AY1516" s="781">
        <f t="shared" si="5126"/>
        <v>0</v>
      </c>
      <c r="AZ1516" s="777"/>
      <c r="BA1516" s="781">
        <f t="shared" si="5127"/>
        <v>0</v>
      </c>
      <c r="BB1516" s="777"/>
      <c r="BC1516" s="781">
        <f t="shared" si="5128"/>
        <v>0</v>
      </c>
      <c r="BD1516" s="777"/>
      <c r="BE1516" s="781">
        <f t="shared" si="5129"/>
        <v>0</v>
      </c>
      <c r="BF1516" s="777"/>
      <c r="BG1516" s="781">
        <f t="shared" si="5130"/>
        <v>0</v>
      </c>
      <c r="BH1516" s="777"/>
      <c r="BI1516" s="781">
        <f t="shared" si="5131"/>
        <v>0</v>
      </c>
      <c r="BJ1516" s="777"/>
      <c r="BK1516" s="781">
        <f t="shared" si="5132"/>
        <v>0</v>
      </c>
      <c r="BL1516" s="777"/>
      <c r="BM1516" s="781">
        <f t="shared" si="5133"/>
        <v>0</v>
      </c>
      <c r="BN1516" s="777"/>
      <c r="BO1516" s="781">
        <f t="shared" si="5134"/>
        <v>0</v>
      </c>
      <c r="BP1516" s="777"/>
      <c r="BQ1516" s="781">
        <f t="shared" si="5135"/>
        <v>0</v>
      </c>
      <c r="BR1516" s="777"/>
    </row>
    <row r="1517" spans="1:70" outlineLevel="2">
      <c r="A1517" s="6">
        <v>303012</v>
      </c>
      <c r="B1517" s="10"/>
      <c r="C1517" s="121" t="s">
        <v>1169</v>
      </c>
      <c r="D1517" s="190" t="s">
        <v>1087</v>
      </c>
      <c r="E1517" s="43" t="str">
        <f t="shared" si="5276"/>
        <v>N</v>
      </c>
      <c r="F1517" s="122"/>
      <c r="G1517" s="214" t="s">
        <v>325</v>
      </c>
      <c r="H1517" s="1076"/>
      <c r="I1517" s="1141"/>
      <c r="J1517" s="1142"/>
      <c r="K1517" s="1032">
        <f t="shared" si="5277"/>
        <v>0</v>
      </c>
      <c r="L1517" s="208"/>
      <c r="M1517" s="128"/>
      <c r="N1517" s="409"/>
      <c r="O1517" s="409"/>
      <c r="Q1517" s="686" t="s">
        <v>1858</v>
      </c>
      <c r="R1517" s="692" t="s">
        <v>1997</v>
      </c>
      <c r="T1517" s="680" t="str">
        <f>IF(IF(A1517=0,TRUE(),D1517=IFERROR(VLOOKUP(A1517,Zaplecze_Weryfikacja!A:B,2,FALSE),2))=TRUE(),"Tak","Nie")</f>
        <v>Tak</v>
      </c>
      <c r="U1517" s="681" t="str">
        <f>IF(T1517="Tak"," ",IF(IFERROR(VLOOKUP(A1517,Zaplecze_Weryfikacja!A:B,2,FALSE),"Inny numer Lp")="Inny numer Lp","Inny numer Lp",IF(VLOOKUP(A1517,Zaplecze_Weryfikacja!A:B,2,FALSE)=D1517,"Nieznana przyczyna","Inny opis")))</f>
        <v xml:space="preserve"> </v>
      </c>
      <c r="Y1517" s="785"/>
      <c r="Z1517" s="309">
        <f t="shared" si="5278"/>
        <v>0</v>
      </c>
      <c r="AA1517" s="785"/>
      <c r="AB1517" s="309">
        <f t="shared" si="5279"/>
        <v>0</v>
      </c>
      <c r="AC1517" s="785"/>
      <c r="AD1517" s="309">
        <f t="shared" si="5280"/>
        <v>0</v>
      </c>
      <c r="AE1517" s="785"/>
      <c r="AF1517" s="309">
        <f t="shared" si="5281"/>
        <v>0</v>
      </c>
      <c r="AG1517" s="785"/>
      <c r="AH1517" s="309">
        <f t="shared" si="5282"/>
        <v>0</v>
      </c>
      <c r="AI1517" s="785"/>
      <c r="AJ1517" s="309">
        <f t="shared" si="5283"/>
        <v>0</v>
      </c>
      <c r="AK1517" s="785"/>
      <c r="AL1517" s="309">
        <f t="shared" si="5284"/>
        <v>0</v>
      </c>
      <c r="AM1517" s="785"/>
      <c r="AN1517" s="309">
        <f t="shared" si="5285"/>
        <v>0</v>
      </c>
      <c r="AO1517" s="785"/>
      <c r="AP1517" s="309">
        <f t="shared" si="5286"/>
        <v>0</v>
      </c>
      <c r="AQ1517" s="785"/>
      <c r="AR1517" s="309">
        <f t="shared" si="5287"/>
        <v>0</v>
      </c>
      <c r="AT1517" s="782">
        <f t="shared" si="5122"/>
        <v>0</v>
      </c>
      <c r="AU1517" s="782">
        <f t="shared" si="5123"/>
        <v>0</v>
      </c>
      <c r="AV1517" s="782">
        <f t="shared" si="5124"/>
        <v>0</v>
      </c>
      <c r="AW1517" s="788" t="e">
        <f t="shared" si="5125"/>
        <v>#DIV/0!</v>
      </c>
      <c r="AY1517" s="781">
        <f t="shared" si="5126"/>
        <v>0</v>
      </c>
      <c r="AZ1517" s="777"/>
      <c r="BA1517" s="781">
        <f t="shared" si="5127"/>
        <v>0</v>
      </c>
      <c r="BB1517" s="777"/>
      <c r="BC1517" s="781">
        <f t="shared" si="5128"/>
        <v>0</v>
      </c>
      <c r="BD1517" s="777"/>
      <c r="BE1517" s="781">
        <f t="shared" si="5129"/>
        <v>0</v>
      </c>
      <c r="BF1517" s="777"/>
      <c r="BG1517" s="781">
        <f t="shared" si="5130"/>
        <v>0</v>
      </c>
      <c r="BH1517" s="777"/>
      <c r="BI1517" s="781">
        <f t="shared" si="5131"/>
        <v>0</v>
      </c>
      <c r="BJ1517" s="777"/>
      <c r="BK1517" s="781">
        <f t="shared" si="5132"/>
        <v>0</v>
      </c>
      <c r="BL1517" s="777"/>
      <c r="BM1517" s="781">
        <f t="shared" si="5133"/>
        <v>0</v>
      </c>
      <c r="BN1517" s="777"/>
      <c r="BO1517" s="781">
        <f t="shared" si="5134"/>
        <v>0</v>
      </c>
      <c r="BP1517" s="777"/>
      <c r="BQ1517" s="781">
        <f t="shared" si="5135"/>
        <v>0</v>
      </c>
      <c r="BR1517" s="777"/>
    </row>
    <row r="1518" spans="1:70" outlineLevel="2">
      <c r="A1518" s="6">
        <v>303013</v>
      </c>
      <c r="B1518" s="10"/>
      <c r="C1518" s="121" t="s">
        <v>1169</v>
      </c>
      <c r="D1518" s="190" t="s">
        <v>1088</v>
      </c>
      <c r="E1518" s="43" t="str">
        <f t="shared" si="5276"/>
        <v>N</v>
      </c>
      <c r="F1518" s="122"/>
      <c r="G1518" s="214" t="s">
        <v>325</v>
      </c>
      <c r="H1518" s="1076"/>
      <c r="I1518" s="1141"/>
      <c r="J1518" s="1142"/>
      <c r="K1518" s="1032">
        <f t="shared" si="5277"/>
        <v>0</v>
      </c>
      <c r="L1518" s="208"/>
      <c r="M1518" s="128"/>
      <c r="N1518" s="409"/>
      <c r="O1518" s="409"/>
      <c r="Q1518" s="686" t="s">
        <v>1858</v>
      </c>
      <c r="R1518" s="692" t="s">
        <v>1997</v>
      </c>
      <c r="T1518" s="680" t="str">
        <f>IF(IF(A1518=0,TRUE(),D1518=IFERROR(VLOOKUP(A1518,Zaplecze_Weryfikacja!A:B,2,FALSE),2))=TRUE(),"Tak","Nie")</f>
        <v>Tak</v>
      </c>
      <c r="U1518" s="681" t="str">
        <f>IF(T1518="Tak"," ",IF(IFERROR(VLOOKUP(A1518,Zaplecze_Weryfikacja!A:B,2,FALSE),"Inny numer Lp")="Inny numer Lp","Inny numer Lp",IF(VLOOKUP(A1518,Zaplecze_Weryfikacja!A:B,2,FALSE)=D1518,"Nieznana przyczyna","Inny opis")))</f>
        <v xml:space="preserve"> </v>
      </c>
      <c r="Y1518" s="785"/>
      <c r="Z1518" s="309">
        <f t="shared" si="5278"/>
        <v>0</v>
      </c>
      <c r="AA1518" s="785"/>
      <c r="AB1518" s="309">
        <f t="shared" si="5279"/>
        <v>0</v>
      </c>
      <c r="AC1518" s="785"/>
      <c r="AD1518" s="309">
        <f t="shared" si="5280"/>
        <v>0</v>
      </c>
      <c r="AE1518" s="785"/>
      <c r="AF1518" s="309">
        <f t="shared" si="5281"/>
        <v>0</v>
      </c>
      <c r="AG1518" s="785"/>
      <c r="AH1518" s="309">
        <f t="shared" si="5282"/>
        <v>0</v>
      </c>
      <c r="AI1518" s="785"/>
      <c r="AJ1518" s="309">
        <f t="shared" si="5283"/>
        <v>0</v>
      </c>
      <c r="AK1518" s="785"/>
      <c r="AL1518" s="309">
        <f t="shared" si="5284"/>
        <v>0</v>
      </c>
      <c r="AM1518" s="785"/>
      <c r="AN1518" s="309">
        <f t="shared" si="5285"/>
        <v>0</v>
      </c>
      <c r="AO1518" s="785"/>
      <c r="AP1518" s="309">
        <f t="shared" si="5286"/>
        <v>0</v>
      </c>
      <c r="AQ1518" s="785"/>
      <c r="AR1518" s="309">
        <f t="shared" si="5287"/>
        <v>0</v>
      </c>
      <c r="AT1518" s="782">
        <f t="shared" ref="AT1518:AT1583" si="5288">MAX(Z1518,AB1518,AD1518,AF1518,AH1518,AJ1518,AL1518,AN1518,AP1518,AR1518)</f>
        <v>0</v>
      </c>
      <c r="AU1518" s="782">
        <f t="shared" ref="AU1518:AU1583" si="5289">IF($AU$6=10,MIN(Z1518,AB1518,AD1518,AF1518,AH1518,AJ1518,AL1518,AN1518,AP1518,AR1518),IF($AU$6=9,MIN(Z1518,AB1518,AD1518,AF1518,AH1518,AJ1518,AL1518,AN1518,AP1518),IF($AU$6=8,MIN(Z1518,AB1518,AD1518,AF1518,AH1518,AJ1518,AL1518,AN1518),IF($AU$6=7,MIN(Z1518,AB1518,AD1518,AF1518,AH1518,AJ1518,AL1518),IF($AU$6=6,MIN(Z1518,AB1518,AD1518,AF1518,AH1518,AJ1518),IF($AU$6=5,MIN(Z1518,AB1518,AD1518,AF1518,AH1518),IF($AU$6=4,MIN(Z1518,AB1518,AD1518,AF1518),IF($AU$6=4,MIN(Z1518,AB1518,AD1518,AF1518),IF($AU$6=3,MIN(Z1518,AB1518,AD1518),IF($AU$6=3,MIN(Z1518,AB1518,AD1518),IF($AU$6=2,MIN(Z1518,AB1518),IF($AU$6=1,MIN(Z1518),"Błąd - zła ilośc oferentów"))))))))))))</f>
        <v>0</v>
      </c>
      <c r="AV1518" s="782">
        <f t="shared" ref="AV1518:AV1583" si="5290">AT1518-AU1518</f>
        <v>0</v>
      </c>
      <c r="AW1518" s="788" t="e">
        <f t="shared" ref="AW1518:AW1583" si="5291">AT1518/AU1518</f>
        <v>#DIV/0!</v>
      </c>
      <c r="AY1518" s="781">
        <f t="shared" ref="AY1518:AY1583" si="5292">+AZ1518</f>
        <v>0</v>
      </c>
      <c r="AZ1518" s="777"/>
      <c r="BA1518" s="781">
        <f t="shared" ref="BA1518:BA1583" si="5293">+BB1518</f>
        <v>0</v>
      </c>
      <c r="BB1518" s="777"/>
      <c r="BC1518" s="781">
        <f t="shared" ref="BC1518:BC1583" si="5294">+BD1518</f>
        <v>0</v>
      </c>
      <c r="BD1518" s="777"/>
      <c r="BE1518" s="781">
        <f t="shared" ref="BE1518:BE1583" si="5295">+BF1518</f>
        <v>0</v>
      </c>
      <c r="BF1518" s="777"/>
      <c r="BG1518" s="781">
        <f t="shared" ref="BG1518:BG1583" si="5296">+BH1518</f>
        <v>0</v>
      </c>
      <c r="BH1518" s="777"/>
      <c r="BI1518" s="781">
        <f t="shared" ref="BI1518:BI1583" si="5297">+BJ1518</f>
        <v>0</v>
      </c>
      <c r="BJ1518" s="777"/>
      <c r="BK1518" s="781">
        <f t="shared" ref="BK1518:BK1583" si="5298">+BL1518</f>
        <v>0</v>
      </c>
      <c r="BL1518" s="777"/>
      <c r="BM1518" s="781">
        <f t="shared" ref="BM1518:BM1583" si="5299">+BN1518</f>
        <v>0</v>
      </c>
      <c r="BN1518" s="777"/>
      <c r="BO1518" s="781">
        <f t="shared" ref="BO1518:BO1583" si="5300">+BP1518</f>
        <v>0</v>
      </c>
      <c r="BP1518" s="777"/>
      <c r="BQ1518" s="781">
        <f t="shared" ref="BQ1518:BQ1583" si="5301">+BR1518</f>
        <v>0</v>
      </c>
      <c r="BR1518" s="777"/>
    </row>
    <row r="1519" spans="1:70" outlineLevel="2">
      <c r="A1519" s="6">
        <v>303014</v>
      </c>
      <c r="B1519" s="10"/>
      <c r="C1519" s="121" t="s">
        <v>1169</v>
      </c>
      <c r="D1519" s="190" t="s">
        <v>1089</v>
      </c>
      <c r="E1519" s="43" t="str">
        <f t="shared" si="5276"/>
        <v>N</v>
      </c>
      <c r="F1519" s="122"/>
      <c r="G1519" s="214" t="s">
        <v>325</v>
      </c>
      <c r="H1519" s="1076"/>
      <c r="I1519" s="1141"/>
      <c r="J1519" s="1142"/>
      <c r="K1519" s="1032">
        <f t="shared" si="5277"/>
        <v>0</v>
      </c>
      <c r="L1519" s="208"/>
      <c r="M1519" s="128"/>
      <c r="N1519" s="409"/>
      <c r="O1519" s="409"/>
      <c r="Q1519" s="686" t="s">
        <v>1858</v>
      </c>
      <c r="R1519" s="692" t="s">
        <v>1997</v>
      </c>
      <c r="T1519" s="680" t="str">
        <f>IF(IF(A1519=0,TRUE(),D1519=IFERROR(VLOOKUP(A1519,Zaplecze_Weryfikacja!A:B,2,FALSE),2))=TRUE(),"Tak","Nie")</f>
        <v>Tak</v>
      </c>
      <c r="U1519" s="681" t="str">
        <f>IF(T1519="Tak"," ",IF(IFERROR(VLOOKUP(A1519,Zaplecze_Weryfikacja!A:B,2,FALSE),"Inny numer Lp")="Inny numer Lp","Inny numer Lp",IF(VLOOKUP(A1519,Zaplecze_Weryfikacja!A:B,2,FALSE)=D1519,"Nieznana przyczyna","Inny opis")))</f>
        <v xml:space="preserve"> </v>
      </c>
      <c r="Y1519" s="785"/>
      <c r="Z1519" s="309">
        <f t="shared" si="5278"/>
        <v>0</v>
      </c>
      <c r="AA1519" s="785"/>
      <c r="AB1519" s="309">
        <f t="shared" si="5279"/>
        <v>0</v>
      </c>
      <c r="AC1519" s="785"/>
      <c r="AD1519" s="309">
        <f t="shared" si="5280"/>
        <v>0</v>
      </c>
      <c r="AE1519" s="785"/>
      <c r="AF1519" s="309">
        <f t="shared" si="5281"/>
        <v>0</v>
      </c>
      <c r="AG1519" s="785"/>
      <c r="AH1519" s="309">
        <f t="shared" si="5282"/>
        <v>0</v>
      </c>
      <c r="AI1519" s="785"/>
      <c r="AJ1519" s="309">
        <f t="shared" si="5283"/>
        <v>0</v>
      </c>
      <c r="AK1519" s="785"/>
      <c r="AL1519" s="309">
        <f t="shared" si="5284"/>
        <v>0</v>
      </c>
      <c r="AM1519" s="785"/>
      <c r="AN1519" s="309">
        <f t="shared" si="5285"/>
        <v>0</v>
      </c>
      <c r="AO1519" s="785"/>
      <c r="AP1519" s="309">
        <f t="shared" si="5286"/>
        <v>0</v>
      </c>
      <c r="AQ1519" s="785"/>
      <c r="AR1519" s="309">
        <f t="shared" si="5287"/>
        <v>0</v>
      </c>
      <c r="AT1519" s="782">
        <f t="shared" si="5288"/>
        <v>0</v>
      </c>
      <c r="AU1519" s="782">
        <f t="shared" si="5289"/>
        <v>0</v>
      </c>
      <c r="AV1519" s="782">
        <f t="shared" si="5290"/>
        <v>0</v>
      </c>
      <c r="AW1519" s="788" t="e">
        <f t="shared" si="5291"/>
        <v>#DIV/0!</v>
      </c>
      <c r="AY1519" s="781">
        <f t="shared" si="5292"/>
        <v>0</v>
      </c>
      <c r="AZ1519" s="777"/>
      <c r="BA1519" s="781">
        <f t="shared" si="5293"/>
        <v>0</v>
      </c>
      <c r="BB1519" s="777"/>
      <c r="BC1519" s="781">
        <f t="shared" si="5294"/>
        <v>0</v>
      </c>
      <c r="BD1519" s="777"/>
      <c r="BE1519" s="781">
        <f t="shared" si="5295"/>
        <v>0</v>
      </c>
      <c r="BF1519" s="777"/>
      <c r="BG1519" s="781">
        <f t="shared" si="5296"/>
        <v>0</v>
      </c>
      <c r="BH1519" s="777"/>
      <c r="BI1519" s="781">
        <f t="shared" si="5297"/>
        <v>0</v>
      </c>
      <c r="BJ1519" s="777"/>
      <c r="BK1519" s="781">
        <f t="shared" si="5298"/>
        <v>0</v>
      </c>
      <c r="BL1519" s="777"/>
      <c r="BM1519" s="781">
        <f t="shared" si="5299"/>
        <v>0</v>
      </c>
      <c r="BN1519" s="777"/>
      <c r="BO1519" s="781">
        <f t="shared" si="5300"/>
        <v>0</v>
      </c>
      <c r="BP1519" s="777"/>
      <c r="BQ1519" s="781">
        <f t="shared" si="5301"/>
        <v>0</v>
      </c>
      <c r="BR1519" s="777"/>
    </row>
    <row r="1520" spans="1:70" outlineLevel="2">
      <c r="A1520" s="6">
        <v>303015</v>
      </c>
      <c r="B1520" s="10"/>
      <c r="C1520" s="121" t="s">
        <v>1169</v>
      </c>
      <c r="D1520" s="190" t="s">
        <v>1090</v>
      </c>
      <c r="E1520" s="43" t="str">
        <f t="shared" si="5276"/>
        <v>N</v>
      </c>
      <c r="F1520" s="122"/>
      <c r="G1520" s="214" t="s">
        <v>325</v>
      </c>
      <c r="H1520" s="1076"/>
      <c r="I1520" s="1141"/>
      <c r="J1520" s="1142"/>
      <c r="K1520" s="1032">
        <f t="shared" si="5277"/>
        <v>0</v>
      </c>
      <c r="L1520" s="208"/>
      <c r="M1520" s="128"/>
      <c r="N1520" s="409"/>
      <c r="O1520" s="409"/>
      <c r="Q1520" s="686" t="s">
        <v>1858</v>
      </c>
      <c r="R1520" s="692" t="s">
        <v>1997</v>
      </c>
      <c r="T1520" s="680" t="str">
        <f>IF(IF(A1520=0,TRUE(),D1520=IFERROR(VLOOKUP(A1520,Zaplecze_Weryfikacja!A:B,2,FALSE),2))=TRUE(),"Tak","Nie")</f>
        <v>Tak</v>
      </c>
      <c r="U1520" s="681" t="str">
        <f>IF(T1520="Tak"," ",IF(IFERROR(VLOOKUP(A1520,Zaplecze_Weryfikacja!A:B,2,FALSE),"Inny numer Lp")="Inny numer Lp","Inny numer Lp",IF(VLOOKUP(A1520,Zaplecze_Weryfikacja!A:B,2,FALSE)=D1520,"Nieznana przyczyna","Inny opis")))</f>
        <v xml:space="preserve"> </v>
      </c>
      <c r="Y1520" s="785"/>
      <c r="Z1520" s="309">
        <f t="shared" si="5278"/>
        <v>0</v>
      </c>
      <c r="AA1520" s="785"/>
      <c r="AB1520" s="309">
        <f t="shared" si="5279"/>
        <v>0</v>
      </c>
      <c r="AC1520" s="785"/>
      <c r="AD1520" s="309">
        <f t="shared" si="5280"/>
        <v>0</v>
      </c>
      <c r="AE1520" s="785"/>
      <c r="AF1520" s="309">
        <f t="shared" si="5281"/>
        <v>0</v>
      </c>
      <c r="AG1520" s="785"/>
      <c r="AH1520" s="309">
        <f t="shared" si="5282"/>
        <v>0</v>
      </c>
      <c r="AI1520" s="785"/>
      <c r="AJ1520" s="309">
        <f t="shared" si="5283"/>
        <v>0</v>
      </c>
      <c r="AK1520" s="785"/>
      <c r="AL1520" s="309">
        <f t="shared" si="5284"/>
        <v>0</v>
      </c>
      <c r="AM1520" s="785"/>
      <c r="AN1520" s="309">
        <f t="shared" si="5285"/>
        <v>0</v>
      </c>
      <c r="AO1520" s="785"/>
      <c r="AP1520" s="309">
        <f t="shared" si="5286"/>
        <v>0</v>
      </c>
      <c r="AQ1520" s="785"/>
      <c r="AR1520" s="309">
        <f t="shared" si="5287"/>
        <v>0</v>
      </c>
      <c r="AT1520" s="782">
        <f t="shared" si="5288"/>
        <v>0</v>
      </c>
      <c r="AU1520" s="782">
        <f t="shared" si="5289"/>
        <v>0</v>
      </c>
      <c r="AV1520" s="782">
        <f t="shared" si="5290"/>
        <v>0</v>
      </c>
      <c r="AW1520" s="788" t="e">
        <f t="shared" si="5291"/>
        <v>#DIV/0!</v>
      </c>
      <c r="AY1520" s="781">
        <f t="shared" si="5292"/>
        <v>0</v>
      </c>
      <c r="AZ1520" s="777"/>
      <c r="BA1520" s="781">
        <f t="shared" si="5293"/>
        <v>0</v>
      </c>
      <c r="BB1520" s="777"/>
      <c r="BC1520" s="781">
        <f t="shared" si="5294"/>
        <v>0</v>
      </c>
      <c r="BD1520" s="777"/>
      <c r="BE1520" s="781">
        <f t="shared" si="5295"/>
        <v>0</v>
      </c>
      <c r="BF1520" s="777"/>
      <c r="BG1520" s="781">
        <f t="shared" si="5296"/>
        <v>0</v>
      </c>
      <c r="BH1520" s="777"/>
      <c r="BI1520" s="781">
        <f t="shared" si="5297"/>
        <v>0</v>
      </c>
      <c r="BJ1520" s="777"/>
      <c r="BK1520" s="781">
        <f t="shared" si="5298"/>
        <v>0</v>
      </c>
      <c r="BL1520" s="777"/>
      <c r="BM1520" s="781">
        <f t="shared" si="5299"/>
        <v>0</v>
      </c>
      <c r="BN1520" s="777"/>
      <c r="BO1520" s="781">
        <f t="shared" si="5300"/>
        <v>0</v>
      </c>
      <c r="BP1520" s="777"/>
      <c r="BQ1520" s="781">
        <f t="shared" si="5301"/>
        <v>0</v>
      </c>
      <c r="BR1520" s="777"/>
    </row>
    <row r="1521" spans="1:70" outlineLevel="2">
      <c r="A1521" s="6">
        <v>303016</v>
      </c>
      <c r="B1521" s="10"/>
      <c r="C1521" s="121" t="s">
        <v>1169</v>
      </c>
      <c r="D1521" s="190" t="s">
        <v>1091</v>
      </c>
      <c r="E1521" s="43" t="str">
        <f t="shared" si="5276"/>
        <v>N</v>
      </c>
      <c r="F1521" s="122"/>
      <c r="G1521" s="214" t="s">
        <v>325</v>
      </c>
      <c r="H1521" s="1076"/>
      <c r="I1521" s="1141"/>
      <c r="J1521" s="1142"/>
      <c r="K1521" s="1032">
        <f t="shared" si="5277"/>
        <v>0</v>
      </c>
      <c r="L1521" s="208"/>
      <c r="M1521" s="128"/>
      <c r="N1521" s="409"/>
      <c r="O1521" s="409"/>
      <c r="Q1521" s="686" t="s">
        <v>1858</v>
      </c>
      <c r="R1521" s="692" t="s">
        <v>1997</v>
      </c>
      <c r="T1521" s="680" t="str">
        <f>IF(IF(A1521=0,TRUE(),D1521=IFERROR(VLOOKUP(A1521,Zaplecze_Weryfikacja!A:B,2,FALSE),2))=TRUE(),"Tak","Nie")</f>
        <v>Tak</v>
      </c>
      <c r="U1521" s="681" t="str">
        <f>IF(T1521="Tak"," ",IF(IFERROR(VLOOKUP(A1521,Zaplecze_Weryfikacja!A:B,2,FALSE),"Inny numer Lp")="Inny numer Lp","Inny numer Lp",IF(VLOOKUP(A1521,Zaplecze_Weryfikacja!A:B,2,FALSE)=D1521,"Nieznana przyczyna","Inny opis")))</f>
        <v xml:space="preserve"> </v>
      </c>
      <c r="Y1521" s="785"/>
      <c r="Z1521" s="309">
        <f t="shared" si="5278"/>
        <v>0</v>
      </c>
      <c r="AA1521" s="785"/>
      <c r="AB1521" s="309">
        <f t="shared" si="5279"/>
        <v>0</v>
      </c>
      <c r="AC1521" s="785"/>
      <c r="AD1521" s="309">
        <f t="shared" si="5280"/>
        <v>0</v>
      </c>
      <c r="AE1521" s="785"/>
      <c r="AF1521" s="309">
        <f t="shared" si="5281"/>
        <v>0</v>
      </c>
      <c r="AG1521" s="785"/>
      <c r="AH1521" s="309">
        <f t="shared" si="5282"/>
        <v>0</v>
      </c>
      <c r="AI1521" s="785"/>
      <c r="AJ1521" s="309">
        <f t="shared" si="5283"/>
        <v>0</v>
      </c>
      <c r="AK1521" s="785"/>
      <c r="AL1521" s="309">
        <f t="shared" si="5284"/>
        <v>0</v>
      </c>
      <c r="AM1521" s="785"/>
      <c r="AN1521" s="309">
        <f t="shared" si="5285"/>
        <v>0</v>
      </c>
      <c r="AO1521" s="785"/>
      <c r="AP1521" s="309">
        <f t="shared" si="5286"/>
        <v>0</v>
      </c>
      <c r="AQ1521" s="785"/>
      <c r="AR1521" s="309">
        <f t="shared" si="5287"/>
        <v>0</v>
      </c>
      <c r="AT1521" s="782">
        <f t="shared" si="5288"/>
        <v>0</v>
      </c>
      <c r="AU1521" s="782">
        <f t="shared" si="5289"/>
        <v>0</v>
      </c>
      <c r="AV1521" s="782">
        <f t="shared" si="5290"/>
        <v>0</v>
      </c>
      <c r="AW1521" s="788" t="e">
        <f t="shared" si="5291"/>
        <v>#DIV/0!</v>
      </c>
      <c r="AY1521" s="781">
        <f t="shared" si="5292"/>
        <v>0</v>
      </c>
      <c r="AZ1521" s="777"/>
      <c r="BA1521" s="781">
        <f t="shared" si="5293"/>
        <v>0</v>
      </c>
      <c r="BB1521" s="777"/>
      <c r="BC1521" s="781">
        <f t="shared" si="5294"/>
        <v>0</v>
      </c>
      <c r="BD1521" s="777"/>
      <c r="BE1521" s="781">
        <f t="shared" si="5295"/>
        <v>0</v>
      </c>
      <c r="BF1521" s="777"/>
      <c r="BG1521" s="781">
        <f t="shared" si="5296"/>
        <v>0</v>
      </c>
      <c r="BH1521" s="777"/>
      <c r="BI1521" s="781">
        <f t="shared" si="5297"/>
        <v>0</v>
      </c>
      <c r="BJ1521" s="777"/>
      <c r="BK1521" s="781">
        <f t="shared" si="5298"/>
        <v>0</v>
      </c>
      <c r="BL1521" s="777"/>
      <c r="BM1521" s="781">
        <f t="shared" si="5299"/>
        <v>0</v>
      </c>
      <c r="BN1521" s="777"/>
      <c r="BO1521" s="781">
        <f t="shared" si="5300"/>
        <v>0</v>
      </c>
      <c r="BP1521" s="777"/>
      <c r="BQ1521" s="781">
        <f t="shared" si="5301"/>
        <v>0</v>
      </c>
      <c r="BR1521" s="777"/>
    </row>
    <row r="1522" spans="1:70" outlineLevel="2">
      <c r="A1522" s="6">
        <v>303017</v>
      </c>
      <c r="B1522" s="10"/>
      <c r="C1522" s="121" t="s">
        <v>1169</v>
      </c>
      <c r="D1522" s="190" t="s">
        <v>1092</v>
      </c>
      <c r="E1522" s="43" t="str">
        <f t="shared" si="5276"/>
        <v>N</v>
      </c>
      <c r="F1522" s="122"/>
      <c r="G1522" s="214" t="s">
        <v>325</v>
      </c>
      <c r="H1522" s="1076"/>
      <c r="I1522" s="1141"/>
      <c r="J1522" s="1142"/>
      <c r="K1522" s="1032">
        <f t="shared" si="5277"/>
        <v>0</v>
      </c>
      <c r="L1522" s="208"/>
      <c r="M1522" s="128"/>
      <c r="N1522" s="409"/>
      <c r="O1522" s="409"/>
      <c r="Q1522" s="686" t="s">
        <v>1858</v>
      </c>
      <c r="R1522" s="692" t="s">
        <v>1997</v>
      </c>
      <c r="T1522" s="680" t="str">
        <f>IF(IF(A1522=0,TRUE(),D1522=IFERROR(VLOOKUP(A1522,Zaplecze_Weryfikacja!A:B,2,FALSE),2))=TRUE(),"Tak","Nie")</f>
        <v>Tak</v>
      </c>
      <c r="U1522" s="681" t="str">
        <f>IF(T1522="Tak"," ",IF(IFERROR(VLOOKUP(A1522,Zaplecze_Weryfikacja!A:B,2,FALSE),"Inny numer Lp")="Inny numer Lp","Inny numer Lp",IF(VLOOKUP(A1522,Zaplecze_Weryfikacja!A:B,2,FALSE)=D1522,"Nieznana przyczyna","Inny opis")))</f>
        <v xml:space="preserve"> </v>
      </c>
      <c r="Y1522" s="785"/>
      <c r="Z1522" s="309">
        <f t="shared" si="5278"/>
        <v>0</v>
      </c>
      <c r="AA1522" s="785"/>
      <c r="AB1522" s="309">
        <f t="shared" si="5279"/>
        <v>0</v>
      </c>
      <c r="AC1522" s="785"/>
      <c r="AD1522" s="309">
        <f t="shared" si="5280"/>
        <v>0</v>
      </c>
      <c r="AE1522" s="785"/>
      <c r="AF1522" s="309">
        <f t="shared" si="5281"/>
        <v>0</v>
      </c>
      <c r="AG1522" s="785"/>
      <c r="AH1522" s="309">
        <f t="shared" si="5282"/>
        <v>0</v>
      </c>
      <c r="AI1522" s="785"/>
      <c r="AJ1522" s="309">
        <f t="shared" si="5283"/>
        <v>0</v>
      </c>
      <c r="AK1522" s="785"/>
      <c r="AL1522" s="309">
        <f t="shared" si="5284"/>
        <v>0</v>
      </c>
      <c r="AM1522" s="785"/>
      <c r="AN1522" s="309">
        <f t="shared" si="5285"/>
        <v>0</v>
      </c>
      <c r="AO1522" s="785"/>
      <c r="AP1522" s="309">
        <f t="shared" si="5286"/>
        <v>0</v>
      </c>
      <c r="AQ1522" s="785"/>
      <c r="AR1522" s="309">
        <f t="shared" si="5287"/>
        <v>0</v>
      </c>
      <c r="AT1522" s="782">
        <f t="shared" si="5288"/>
        <v>0</v>
      </c>
      <c r="AU1522" s="782">
        <f t="shared" si="5289"/>
        <v>0</v>
      </c>
      <c r="AV1522" s="782">
        <f t="shared" si="5290"/>
        <v>0</v>
      </c>
      <c r="AW1522" s="788" t="e">
        <f t="shared" si="5291"/>
        <v>#DIV/0!</v>
      </c>
      <c r="AY1522" s="781">
        <f t="shared" si="5292"/>
        <v>0</v>
      </c>
      <c r="AZ1522" s="777"/>
      <c r="BA1522" s="781">
        <f t="shared" si="5293"/>
        <v>0</v>
      </c>
      <c r="BB1522" s="777"/>
      <c r="BC1522" s="781">
        <f t="shared" si="5294"/>
        <v>0</v>
      </c>
      <c r="BD1522" s="777"/>
      <c r="BE1522" s="781">
        <f t="shared" si="5295"/>
        <v>0</v>
      </c>
      <c r="BF1522" s="777"/>
      <c r="BG1522" s="781">
        <f t="shared" si="5296"/>
        <v>0</v>
      </c>
      <c r="BH1522" s="777"/>
      <c r="BI1522" s="781">
        <f t="shared" si="5297"/>
        <v>0</v>
      </c>
      <c r="BJ1522" s="777"/>
      <c r="BK1522" s="781">
        <f t="shared" si="5298"/>
        <v>0</v>
      </c>
      <c r="BL1522" s="777"/>
      <c r="BM1522" s="781">
        <f t="shared" si="5299"/>
        <v>0</v>
      </c>
      <c r="BN1522" s="777"/>
      <c r="BO1522" s="781">
        <f t="shared" si="5300"/>
        <v>0</v>
      </c>
      <c r="BP1522" s="777"/>
      <c r="BQ1522" s="781">
        <f t="shared" si="5301"/>
        <v>0</v>
      </c>
      <c r="BR1522" s="777"/>
    </row>
    <row r="1523" spans="1:70" outlineLevel="2">
      <c r="A1523" s="6">
        <v>303018</v>
      </c>
      <c r="B1523" s="10"/>
      <c r="C1523" s="121" t="s">
        <v>1169</v>
      </c>
      <c r="D1523" s="190" t="s">
        <v>1094</v>
      </c>
      <c r="E1523" s="43" t="str">
        <f t="shared" si="5276"/>
        <v>N</v>
      </c>
      <c r="F1523" s="122"/>
      <c r="G1523" s="214" t="s">
        <v>325</v>
      </c>
      <c r="H1523" s="1076"/>
      <c r="I1523" s="1141"/>
      <c r="J1523" s="1142"/>
      <c r="K1523" s="1032">
        <f t="shared" si="5277"/>
        <v>0</v>
      </c>
      <c r="L1523" s="208"/>
      <c r="M1523" s="128"/>
      <c r="N1523" s="409"/>
      <c r="O1523" s="409"/>
      <c r="Q1523" s="684" t="s">
        <v>1858</v>
      </c>
      <c r="R1523" s="692" t="s">
        <v>1997</v>
      </c>
      <c r="T1523" s="680" t="str">
        <f>IF(IF(A1523=0,TRUE(),D1523=IFERROR(VLOOKUP(A1523,Zaplecze_Weryfikacja!A:B,2,FALSE),2))=TRUE(),"Tak","Nie")</f>
        <v>Tak</v>
      </c>
      <c r="U1523" s="681" t="str">
        <f>IF(T1523="Tak"," ",IF(IFERROR(VLOOKUP(A1523,Zaplecze_Weryfikacja!A:B,2,FALSE),"Inny numer Lp")="Inny numer Lp","Inny numer Lp",IF(VLOOKUP(A1523,Zaplecze_Weryfikacja!A:B,2,FALSE)=D1523,"Nieznana przyczyna","Inny opis")))</f>
        <v xml:space="preserve"> </v>
      </c>
      <c r="Y1523" s="785"/>
      <c r="Z1523" s="309">
        <f t="shared" si="5278"/>
        <v>0</v>
      </c>
      <c r="AA1523" s="785"/>
      <c r="AB1523" s="309">
        <f t="shared" si="5279"/>
        <v>0</v>
      </c>
      <c r="AC1523" s="785"/>
      <c r="AD1523" s="309">
        <f t="shared" si="5280"/>
        <v>0</v>
      </c>
      <c r="AE1523" s="785"/>
      <c r="AF1523" s="309">
        <f t="shared" si="5281"/>
        <v>0</v>
      </c>
      <c r="AG1523" s="785"/>
      <c r="AH1523" s="309">
        <f t="shared" si="5282"/>
        <v>0</v>
      </c>
      <c r="AI1523" s="785"/>
      <c r="AJ1523" s="309">
        <f t="shared" si="5283"/>
        <v>0</v>
      </c>
      <c r="AK1523" s="785"/>
      <c r="AL1523" s="309">
        <f t="shared" si="5284"/>
        <v>0</v>
      </c>
      <c r="AM1523" s="785"/>
      <c r="AN1523" s="309">
        <f t="shared" si="5285"/>
        <v>0</v>
      </c>
      <c r="AO1523" s="785"/>
      <c r="AP1523" s="309">
        <f t="shared" si="5286"/>
        <v>0</v>
      </c>
      <c r="AQ1523" s="785"/>
      <c r="AR1523" s="309">
        <f t="shared" si="5287"/>
        <v>0</v>
      </c>
      <c r="AT1523" s="782">
        <f t="shared" si="5288"/>
        <v>0</v>
      </c>
      <c r="AU1523" s="782">
        <f t="shared" si="5289"/>
        <v>0</v>
      </c>
      <c r="AV1523" s="782">
        <f t="shared" si="5290"/>
        <v>0</v>
      </c>
      <c r="AW1523" s="788" t="e">
        <f t="shared" si="5291"/>
        <v>#DIV/0!</v>
      </c>
      <c r="AY1523" s="781">
        <f t="shared" si="5292"/>
        <v>0</v>
      </c>
      <c r="AZ1523" s="777"/>
      <c r="BA1523" s="781">
        <f t="shared" si="5293"/>
        <v>0</v>
      </c>
      <c r="BB1523" s="777"/>
      <c r="BC1523" s="781">
        <f t="shared" si="5294"/>
        <v>0</v>
      </c>
      <c r="BD1523" s="777"/>
      <c r="BE1523" s="781">
        <f t="shared" si="5295"/>
        <v>0</v>
      </c>
      <c r="BF1523" s="777"/>
      <c r="BG1523" s="781">
        <f t="shared" si="5296"/>
        <v>0</v>
      </c>
      <c r="BH1523" s="777"/>
      <c r="BI1523" s="781">
        <f t="shared" si="5297"/>
        <v>0</v>
      </c>
      <c r="BJ1523" s="777"/>
      <c r="BK1523" s="781">
        <f t="shared" si="5298"/>
        <v>0</v>
      </c>
      <c r="BL1523" s="777"/>
      <c r="BM1523" s="781">
        <f t="shared" si="5299"/>
        <v>0</v>
      </c>
      <c r="BN1523" s="777"/>
      <c r="BO1523" s="781">
        <f t="shared" si="5300"/>
        <v>0</v>
      </c>
      <c r="BP1523" s="777"/>
      <c r="BQ1523" s="781">
        <f t="shared" si="5301"/>
        <v>0</v>
      </c>
      <c r="BR1523" s="777"/>
    </row>
    <row r="1524" spans="1:70" ht="28.5" outlineLevel="2">
      <c r="A1524" s="6">
        <v>303019</v>
      </c>
      <c r="B1524" s="10"/>
      <c r="C1524" s="121" t="s">
        <v>1169</v>
      </c>
      <c r="D1524" s="190" t="s">
        <v>1093</v>
      </c>
      <c r="E1524" s="43" t="str">
        <f t="shared" si="5276"/>
        <v>N</v>
      </c>
      <c r="F1524" s="122"/>
      <c r="G1524" s="214" t="s">
        <v>327</v>
      </c>
      <c r="H1524" s="1076"/>
      <c r="I1524" s="1141"/>
      <c r="J1524" s="1142"/>
      <c r="K1524" s="1032">
        <f t="shared" si="5277"/>
        <v>0</v>
      </c>
      <c r="L1524" s="208"/>
      <c r="M1524" s="128"/>
      <c r="N1524" s="409"/>
      <c r="O1524" s="409"/>
      <c r="Q1524" s="684" t="s">
        <v>1857</v>
      </c>
      <c r="R1524" s="692" t="s">
        <v>1997</v>
      </c>
      <c r="T1524" s="680" t="str">
        <f>IF(IF(A1524=0,TRUE(),D1524=IFERROR(VLOOKUP(A1524,Zaplecze_Weryfikacja!A:B,2,FALSE),2))=TRUE(),"Tak","Nie")</f>
        <v>Tak</v>
      </c>
      <c r="U1524" s="681" t="str">
        <f>IF(T1524="Tak"," ",IF(IFERROR(VLOOKUP(A1524,Zaplecze_Weryfikacja!A:B,2,FALSE),"Inny numer Lp")="Inny numer Lp","Inny numer Lp",IF(VLOOKUP(A1524,Zaplecze_Weryfikacja!A:B,2,FALSE)=D1524,"Nieznana przyczyna","Inny opis")))</f>
        <v xml:space="preserve"> </v>
      </c>
      <c r="Y1524" s="785"/>
      <c r="Z1524" s="309">
        <f t="shared" si="5278"/>
        <v>0</v>
      </c>
      <c r="AA1524" s="785"/>
      <c r="AB1524" s="309">
        <f t="shared" si="5279"/>
        <v>0</v>
      </c>
      <c r="AC1524" s="785"/>
      <c r="AD1524" s="309">
        <f t="shared" si="5280"/>
        <v>0</v>
      </c>
      <c r="AE1524" s="785"/>
      <c r="AF1524" s="309">
        <f t="shared" si="5281"/>
        <v>0</v>
      </c>
      <c r="AG1524" s="785"/>
      <c r="AH1524" s="309">
        <f t="shared" si="5282"/>
        <v>0</v>
      </c>
      <c r="AI1524" s="785"/>
      <c r="AJ1524" s="309">
        <f t="shared" si="5283"/>
        <v>0</v>
      </c>
      <c r="AK1524" s="785"/>
      <c r="AL1524" s="309">
        <f t="shared" si="5284"/>
        <v>0</v>
      </c>
      <c r="AM1524" s="785"/>
      <c r="AN1524" s="309">
        <f t="shared" si="5285"/>
        <v>0</v>
      </c>
      <c r="AO1524" s="785"/>
      <c r="AP1524" s="309">
        <f t="shared" si="5286"/>
        <v>0</v>
      </c>
      <c r="AQ1524" s="785"/>
      <c r="AR1524" s="309">
        <f t="shared" si="5287"/>
        <v>0</v>
      </c>
      <c r="AT1524" s="782">
        <f t="shared" si="5288"/>
        <v>0</v>
      </c>
      <c r="AU1524" s="782">
        <f t="shared" si="5289"/>
        <v>0</v>
      </c>
      <c r="AV1524" s="782">
        <f t="shared" si="5290"/>
        <v>0</v>
      </c>
      <c r="AW1524" s="788" t="e">
        <f t="shared" si="5291"/>
        <v>#DIV/0!</v>
      </c>
      <c r="AY1524" s="781">
        <f t="shared" si="5292"/>
        <v>0</v>
      </c>
      <c r="AZ1524" s="777"/>
      <c r="BA1524" s="781">
        <f t="shared" si="5293"/>
        <v>0</v>
      </c>
      <c r="BB1524" s="777"/>
      <c r="BC1524" s="781">
        <f t="shared" si="5294"/>
        <v>0</v>
      </c>
      <c r="BD1524" s="777"/>
      <c r="BE1524" s="781">
        <f t="shared" si="5295"/>
        <v>0</v>
      </c>
      <c r="BF1524" s="777"/>
      <c r="BG1524" s="781">
        <f t="shared" si="5296"/>
        <v>0</v>
      </c>
      <c r="BH1524" s="777"/>
      <c r="BI1524" s="781">
        <f t="shared" si="5297"/>
        <v>0</v>
      </c>
      <c r="BJ1524" s="777"/>
      <c r="BK1524" s="781">
        <f t="shared" si="5298"/>
        <v>0</v>
      </c>
      <c r="BL1524" s="777"/>
      <c r="BM1524" s="781">
        <f t="shared" si="5299"/>
        <v>0</v>
      </c>
      <c r="BN1524" s="777"/>
      <c r="BO1524" s="781">
        <f t="shared" si="5300"/>
        <v>0</v>
      </c>
      <c r="BP1524" s="777"/>
      <c r="BQ1524" s="781">
        <f t="shared" si="5301"/>
        <v>0</v>
      </c>
      <c r="BR1524" s="777"/>
    </row>
    <row r="1525" spans="1:70" ht="28.5" outlineLevel="2">
      <c r="A1525" s="6">
        <v>303020</v>
      </c>
      <c r="B1525" s="10"/>
      <c r="C1525" s="121" t="s">
        <v>1169</v>
      </c>
      <c r="D1525" s="190" t="s">
        <v>1095</v>
      </c>
      <c r="E1525" s="43" t="str">
        <f t="shared" si="5276"/>
        <v>N</v>
      </c>
      <c r="F1525" s="122"/>
      <c r="G1525" s="214" t="s">
        <v>325</v>
      </c>
      <c r="H1525" s="1076"/>
      <c r="I1525" s="1141"/>
      <c r="J1525" s="1142"/>
      <c r="K1525" s="1032">
        <f t="shared" si="5277"/>
        <v>0</v>
      </c>
      <c r="L1525" s="208"/>
      <c r="M1525" s="128"/>
      <c r="N1525" s="409"/>
      <c r="O1525" s="409"/>
      <c r="Q1525" s="684" t="s">
        <v>1857</v>
      </c>
      <c r="R1525" s="692" t="s">
        <v>1997</v>
      </c>
      <c r="T1525" s="680" t="str">
        <f>IF(IF(A1525=0,TRUE(),D1525=IFERROR(VLOOKUP(A1525,Zaplecze_Weryfikacja!A:B,2,FALSE),2))=TRUE(),"Tak","Nie")</f>
        <v>Tak</v>
      </c>
      <c r="U1525" s="681" t="str">
        <f>IF(T1525="Tak"," ",IF(IFERROR(VLOOKUP(A1525,Zaplecze_Weryfikacja!A:B,2,FALSE),"Inny numer Lp")="Inny numer Lp","Inny numer Lp",IF(VLOOKUP(A1525,Zaplecze_Weryfikacja!A:B,2,FALSE)=D1525,"Nieznana przyczyna","Inny opis")))</f>
        <v xml:space="preserve"> </v>
      </c>
      <c r="Y1525" s="785"/>
      <c r="Z1525" s="309">
        <f t="shared" si="5278"/>
        <v>0</v>
      </c>
      <c r="AA1525" s="785"/>
      <c r="AB1525" s="309">
        <f t="shared" si="5279"/>
        <v>0</v>
      </c>
      <c r="AC1525" s="785"/>
      <c r="AD1525" s="309">
        <f t="shared" si="5280"/>
        <v>0</v>
      </c>
      <c r="AE1525" s="785"/>
      <c r="AF1525" s="309">
        <f t="shared" si="5281"/>
        <v>0</v>
      </c>
      <c r="AG1525" s="785"/>
      <c r="AH1525" s="309">
        <f t="shared" si="5282"/>
        <v>0</v>
      </c>
      <c r="AI1525" s="785"/>
      <c r="AJ1525" s="309">
        <f t="shared" si="5283"/>
        <v>0</v>
      </c>
      <c r="AK1525" s="785"/>
      <c r="AL1525" s="309">
        <f t="shared" si="5284"/>
        <v>0</v>
      </c>
      <c r="AM1525" s="785"/>
      <c r="AN1525" s="309">
        <f t="shared" si="5285"/>
        <v>0</v>
      </c>
      <c r="AO1525" s="785"/>
      <c r="AP1525" s="309">
        <f t="shared" si="5286"/>
        <v>0</v>
      </c>
      <c r="AQ1525" s="785"/>
      <c r="AR1525" s="309">
        <f t="shared" si="5287"/>
        <v>0</v>
      </c>
      <c r="AT1525" s="782">
        <f t="shared" si="5288"/>
        <v>0</v>
      </c>
      <c r="AU1525" s="782">
        <f t="shared" si="5289"/>
        <v>0</v>
      </c>
      <c r="AV1525" s="782">
        <f t="shared" si="5290"/>
        <v>0</v>
      </c>
      <c r="AW1525" s="788" t="e">
        <f t="shared" si="5291"/>
        <v>#DIV/0!</v>
      </c>
      <c r="AY1525" s="781">
        <f t="shared" si="5292"/>
        <v>0</v>
      </c>
      <c r="AZ1525" s="777"/>
      <c r="BA1525" s="781">
        <f t="shared" si="5293"/>
        <v>0</v>
      </c>
      <c r="BB1525" s="777"/>
      <c r="BC1525" s="781">
        <f t="shared" si="5294"/>
        <v>0</v>
      </c>
      <c r="BD1525" s="777"/>
      <c r="BE1525" s="781">
        <f t="shared" si="5295"/>
        <v>0</v>
      </c>
      <c r="BF1525" s="777"/>
      <c r="BG1525" s="781">
        <f t="shared" si="5296"/>
        <v>0</v>
      </c>
      <c r="BH1525" s="777"/>
      <c r="BI1525" s="781">
        <f t="shared" si="5297"/>
        <v>0</v>
      </c>
      <c r="BJ1525" s="777"/>
      <c r="BK1525" s="781">
        <f t="shared" si="5298"/>
        <v>0</v>
      </c>
      <c r="BL1525" s="777"/>
      <c r="BM1525" s="781">
        <f t="shared" si="5299"/>
        <v>0</v>
      </c>
      <c r="BN1525" s="777"/>
      <c r="BO1525" s="781">
        <f t="shared" si="5300"/>
        <v>0</v>
      </c>
      <c r="BP1525" s="777"/>
      <c r="BQ1525" s="781">
        <f t="shared" si="5301"/>
        <v>0</v>
      </c>
      <c r="BR1525" s="777"/>
    </row>
    <row r="1526" spans="1:70" ht="28.5" outlineLevel="2">
      <c r="A1526" s="1250">
        <v>303021</v>
      </c>
      <c r="B1526" s="10"/>
      <c r="C1526" s="121" t="s">
        <v>1169</v>
      </c>
      <c r="D1526" s="1251" t="s">
        <v>3804</v>
      </c>
      <c r="E1526" s="43" t="str">
        <f t="shared" si="5276"/>
        <v>T</v>
      </c>
      <c r="F1526" s="122"/>
      <c r="G1526" s="214" t="s">
        <v>755</v>
      </c>
      <c r="H1526" s="1249">
        <v>2665.4</v>
      </c>
      <c r="I1526" s="1141"/>
      <c r="J1526" s="1142"/>
      <c r="K1526" s="1032">
        <f t="shared" si="5277"/>
        <v>0</v>
      </c>
      <c r="L1526" s="208"/>
      <c r="M1526" s="128"/>
      <c r="N1526" s="409"/>
      <c r="O1526" s="409"/>
      <c r="Q1526" s="684" t="s">
        <v>1874</v>
      </c>
      <c r="R1526" s="692" t="s">
        <v>1997</v>
      </c>
      <c r="T1526" s="680" t="str">
        <f>IF(IF(A1526=0,TRUE(),D1526=IFERROR(VLOOKUP(A1526,Zaplecze_Weryfikacja!A:B,2,FALSE),2))=TRUE(),"Tak","Nie")</f>
        <v>Nie</v>
      </c>
      <c r="U1526" s="681" t="str">
        <f>IF(T1526="Tak"," ",IF(IFERROR(VLOOKUP(A1526,Zaplecze_Weryfikacja!A:B,2,FALSE),"Inny numer Lp")="Inny numer Lp","Inny numer Lp",IF(VLOOKUP(A1526,Zaplecze_Weryfikacja!A:B,2,FALSE)=D1526,"Nieznana przyczyna","Inny opis")))</f>
        <v>Inny opis</v>
      </c>
      <c r="Y1526" s="785"/>
      <c r="Z1526" s="309">
        <f t="shared" si="5278"/>
        <v>0</v>
      </c>
      <c r="AA1526" s="785"/>
      <c r="AB1526" s="309">
        <f t="shared" si="5279"/>
        <v>0</v>
      </c>
      <c r="AC1526" s="785"/>
      <c r="AD1526" s="309">
        <f t="shared" si="5280"/>
        <v>0</v>
      </c>
      <c r="AE1526" s="785"/>
      <c r="AF1526" s="309">
        <f t="shared" si="5281"/>
        <v>0</v>
      </c>
      <c r="AG1526" s="785"/>
      <c r="AH1526" s="309">
        <f t="shared" si="5282"/>
        <v>0</v>
      </c>
      <c r="AI1526" s="785"/>
      <c r="AJ1526" s="309">
        <f t="shared" si="5283"/>
        <v>0</v>
      </c>
      <c r="AK1526" s="785"/>
      <c r="AL1526" s="309">
        <f t="shared" si="5284"/>
        <v>0</v>
      </c>
      <c r="AM1526" s="785"/>
      <c r="AN1526" s="309">
        <f t="shared" si="5285"/>
        <v>0</v>
      </c>
      <c r="AO1526" s="785"/>
      <c r="AP1526" s="309">
        <f t="shared" si="5286"/>
        <v>0</v>
      </c>
      <c r="AQ1526" s="785"/>
      <c r="AR1526" s="309">
        <f t="shared" si="5287"/>
        <v>0</v>
      </c>
      <c r="AT1526" s="782">
        <f t="shared" si="5288"/>
        <v>0</v>
      </c>
      <c r="AU1526" s="782">
        <f t="shared" si="5289"/>
        <v>0</v>
      </c>
      <c r="AV1526" s="782">
        <f t="shared" si="5290"/>
        <v>0</v>
      </c>
      <c r="AW1526" s="788" t="e">
        <f t="shared" si="5291"/>
        <v>#DIV/0!</v>
      </c>
      <c r="AY1526" s="781">
        <f t="shared" si="5292"/>
        <v>0</v>
      </c>
      <c r="AZ1526" s="777"/>
      <c r="BA1526" s="781">
        <f t="shared" si="5293"/>
        <v>0</v>
      </c>
      <c r="BB1526" s="777"/>
      <c r="BC1526" s="781">
        <f t="shared" si="5294"/>
        <v>0</v>
      </c>
      <c r="BD1526" s="777"/>
      <c r="BE1526" s="781">
        <f t="shared" si="5295"/>
        <v>0</v>
      </c>
      <c r="BF1526" s="777"/>
      <c r="BG1526" s="781">
        <f t="shared" si="5296"/>
        <v>0</v>
      </c>
      <c r="BH1526" s="777"/>
      <c r="BI1526" s="781">
        <f t="shared" si="5297"/>
        <v>0</v>
      </c>
      <c r="BJ1526" s="777"/>
      <c r="BK1526" s="781">
        <f t="shared" si="5298"/>
        <v>0</v>
      </c>
      <c r="BL1526" s="777"/>
      <c r="BM1526" s="781">
        <f t="shared" si="5299"/>
        <v>0</v>
      </c>
      <c r="BN1526" s="777"/>
      <c r="BO1526" s="781">
        <f t="shared" si="5300"/>
        <v>0</v>
      </c>
      <c r="BP1526" s="777"/>
      <c r="BQ1526" s="781">
        <f t="shared" si="5301"/>
        <v>0</v>
      </c>
      <c r="BR1526" s="777"/>
    </row>
    <row r="1527" spans="1:70" ht="28.5" outlineLevel="2">
      <c r="A1527" s="6">
        <v>303022</v>
      </c>
      <c r="B1527" s="10"/>
      <c r="C1527" s="121" t="s">
        <v>1169</v>
      </c>
      <c r="D1527" s="190" t="s">
        <v>1096</v>
      </c>
      <c r="E1527" s="43" t="str">
        <f t="shared" si="5276"/>
        <v>T</v>
      </c>
      <c r="F1527" s="122"/>
      <c r="G1527" s="214" t="s">
        <v>325</v>
      </c>
      <c r="H1527" s="1100">
        <v>17</v>
      </c>
      <c r="I1527" s="1141"/>
      <c r="J1527" s="1142"/>
      <c r="K1527" s="1032">
        <f t="shared" si="5277"/>
        <v>0</v>
      </c>
      <c r="L1527" s="208"/>
      <c r="M1527" s="128"/>
      <c r="N1527" s="409"/>
      <c r="O1527" s="409"/>
      <c r="Q1527" s="684" t="s">
        <v>1857</v>
      </c>
      <c r="R1527" s="692" t="s">
        <v>1997</v>
      </c>
      <c r="T1527" s="680" t="str">
        <f>IF(IF(A1527=0,TRUE(),D1527=IFERROR(VLOOKUP(A1527,Zaplecze_Weryfikacja!A:B,2,FALSE),2))=TRUE(),"Tak","Nie")</f>
        <v>Tak</v>
      </c>
      <c r="U1527" s="681" t="str">
        <f>IF(T1527="Tak"," ",IF(IFERROR(VLOOKUP(A1527,Zaplecze_Weryfikacja!A:B,2,FALSE),"Inny numer Lp")="Inny numer Lp","Inny numer Lp",IF(VLOOKUP(A1527,Zaplecze_Weryfikacja!A:B,2,FALSE)=D1527,"Nieznana przyczyna","Inny opis")))</f>
        <v xml:space="preserve"> </v>
      </c>
      <c r="Y1527" s="785"/>
      <c r="Z1527" s="309">
        <f t="shared" si="5278"/>
        <v>0</v>
      </c>
      <c r="AA1527" s="785"/>
      <c r="AB1527" s="309">
        <f t="shared" si="5279"/>
        <v>0</v>
      </c>
      <c r="AC1527" s="785"/>
      <c r="AD1527" s="309">
        <f t="shared" si="5280"/>
        <v>0</v>
      </c>
      <c r="AE1527" s="785"/>
      <c r="AF1527" s="309">
        <f t="shared" si="5281"/>
        <v>0</v>
      </c>
      <c r="AG1527" s="785"/>
      <c r="AH1527" s="309">
        <f t="shared" si="5282"/>
        <v>0</v>
      </c>
      <c r="AI1527" s="785"/>
      <c r="AJ1527" s="309">
        <f t="shared" si="5283"/>
        <v>0</v>
      </c>
      <c r="AK1527" s="785"/>
      <c r="AL1527" s="309">
        <f t="shared" si="5284"/>
        <v>0</v>
      </c>
      <c r="AM1527" s="785"/>
      <c r="AN1527" s="309">
        <f t="shared" si="5285"/>
        <v>0</v>
      </c>
      <c r="AO1527" s="785"/>
      <c r="AP1527" s="309">
        <f t="shared" si="5286"/>
        <v>0</v>
      </c>
      <c r="AQ1527" s="785"/>
      <c r="AR1527" s="309">
        <f t="shared" si="5287"/>
        <v>0</v>
      </c>
      <c r="AT1527" s="782">
        <f t="shared" si="5288"/>
        <v>0</v>
      </c>
      <c r="AU1527" s="782">
        <f t="shared" si="5289"/>
        <v>0</v>
      </c>
      <c r="AV1527" s="782">
        <f t="shared" si="5290"/>
        <v>0</v>
      </c>
      <c r="AW1527" s="788" t="e">
        <f t="shared" si="5291"/>
        <v>#DIV/0!</v>
      </c>
      <c r="AY1527" s="781">
        <f t="shared" si="5292"/>
        <v>0</v>
      </c>
      <c r="AZ1527" s="777"/>
      <c r="BA1527" s="781">
        <f t="shared" si="5293"/>
        <v>0</v>
      </c>
      <c r="BB1527" s="777"/>
      <c r="BC1527" s="781">
        <f t="shared" si="5294"/>
        <v>0</v>
      </c>
      <c r="BD1527" s="777"/>
      <c r="BE1527" s="781">
        <f t="shared" si="5295"/>
        <v>0</v>
      </c>
      <c r="BF1527" s="777"/>
      <c r="BG1527" s="781">
        <f t="shared" si="5296"/>
        <v>0</v>
      </c>
      <c r="BH1527" s="777"/>
      <c r="BI1527" s="781">
        <f t="shared" si="5297"/>
        <v>0</v>
      </c>
      <c r="BJ1527" s="777"/>
      <c r="BK1527" s="781">
        <f t="shared" si="5298"/>
        <v>0</v>
      </c>
      <c r="BL1527" s="777"/>
      <c r="BM1527" s="781">
        <f t="shared" si="5299"/>
        <v>0</v>
      </c>
      <c r="BN1527" s="777"/>
      <c r="BO1527" s="781">
        <f t="shared" si="5300"/>
        <v>0</v>
      </c>
      <c r="BP1527" s="777"/>
      <c r="BQ1527" s="781">
        <f t="shared" si="5301"/>
        <v>0</v>
      </c>
      <c r="BR1527" s="777"/>
    </row>
    <row r="1528" spans="1:70" ht="42.75" outlineLevel="2">
      <c r="A1528" s="6">
        <v>303023</v>
      </c>
      <c r="B1528" s="10"/>
      <c r="C1528" s="121" t="s">
        <v>1169</v>
      </c>
      <c r="D1528" s="190" t="s">
        <v>1097</v>
      </c>
      <c r="E1528" s="43" t="str">
        <f t="shared" si="5276"/>
        <v>N</v>
      </c>
      <c r="F1528" s="122"/>
      <c r="G1528" s="214" t="s">
        <v>325</v>
      </c>
      <c r="H1528" s="1076"/>
      <c r="I1528" s="1141"/>
      <c r="J1528" s="1142"/>
      <c r="K1528" s="1032">
        <f t="shared" si="5277"/>
        <v>0</v>
      </c>
      <c r="L1528" s="208"/>
      <c r="M1528" s="128"/>
      <c r="N1528" s="409"/>
      <c r="O1528" s="409"/>
      <c r="Q1528" s="684" t="s">
        <v>1857</v>
      </c>
      <c r="R1528" s="692" t="s">
        <v>1997</v>
      </c>
      <c r="T1528" s="680" t="str">
        <f>IF(IF(A1528=0,TRUE(),D1528=IFERROR(VLOOKUP(A1528,Zaplecze_Weryfikacja!A:B,2,FALSE),2))=TRUE(),"Tak","Nie")</f>
        <v>Tak</v>
      </c>
      <c r="U1528" s="681" t="str">
        <f>IF(T1528="Tak"," ",IF(IFERROR(VLOOKUP(A1528,Zaplecze_Weryfikacja!A:B,2,FALSE),"Inny numer Lp")="Inny numer Lp","Inny numer Lp",IF(VLOOKUP(A1528,Zaplecze_Weryfikacja!A:B,2,FALSE)=D1528,"Nieznana przyczyna","Inny opis")))</f>
        <v xml:space="preserve"> </v>
      </c>
      <c r="Y1528" s="785"/>
      <c r="Z1528" s="309">
        <f t="shared" si="5278"/>
        <v>0</v>
      </c>
      <c r="AA1528" s="785"/>
      <c r="AB1528" s="309">
        <f t="shared" si="5279"/>
        <v>0</v>
      </c>
      <c r="AC1528" s="785"/>
      <c r="AD1528" s="309">
        <f t="shared" si="5280"/>
        <v>0</v>
      </c>
      <c r="AE1528" s="785"/>
      <c r="AF1528" s="309">
        <f t="shared" si="5281"/>
        <v>0</v>
      </c>
      <c r="AG1528" s="785"/>
      <c r="AH1528" s="309">
        <f t="shared" si="5282"/>
        <v>0</v>
      </c>
      <c r="AI1528" s="785"/>
      <c r="AJ1528" s="309">
        <f t="shared" si="5283"/>
        <v>0</v>
      </c>
      <c r="AK1528" s="785"/>
      <c r="AL1528" s="309">
        <f t="shared" si="5284"/>
        <v>0</v>
      </c>
      <c r="AM1528" s="785"/>
      <c r="AN1528" s="309">
        <f t="shared" si="5285"/>
        <v>0</v>
      </c>
      <c r="AO1528" s="785"/>
      <c r="AP1528" s="309">
        <f t="shared" si="5286"/>
        <v>0</v>
      </c>
      <c r="AQ1528" s="785"/>
      <c r="AR1528" s="309">
        <f t="shared" si="5287"/>
        <v>0</v>
      </c>
      <c r="AT1528" s="782">
        <f t="shared" si="5288"/>
        <v>0</v>
      </c>
      <c r="AU1528" s="782">
        <f t="shared" si="5289"/>
        <v>0</v>
      </c>
      <c r="AV1528" s="782">
        <f t="shared" si="5290"/>
        <v>0</v>
      </c>
      <c r="AW1528" s="788" t="e">
        <f t="shared" si="5291"/>
        <v>#DIV/0!</v>
      </c>
      <c r="AY1528" s="781">
        <f t="shared" si="5292"/>
        <v>0</v>
      </c>
      <c r="AZ1528" s="777"/>
      <c r="BA1528" s="781">
        <f t="shared" si="5293"/>
        <v>0</v>
      </c>
      <c r="BB1528" s="777"/>
      <c r="BC1528" s="781">
        <f t="shared" si="5294"/>
        <v>0</v>
      </c>
      <c r="BD1528" s="777"/>
      <c r="BE1528" s="781">
        <f t="shared" si="5295"/>
        <v>0</v>
      </c>
      <c r="BF1528" s="777"/>
      <c r="BG1528" s="781">
        <f t="shared" si="5296"/>
        <v>0</v>
      </c>
      <c r="BH1528" s="777"/>
      <c r="BI1528" s="781">
        <f t="shared" si="5297"/>
        <v>0</v>
      </c>
      <c r="BJ1528" s="777"/>
      <c r="BK1528" s="781">
        <f t="shared" si="5298"/>
        <v>0</v>
      </c>
      <c r="BL1528" s="777"/>
      <c r="BM1528" s="781">
        <f t="shared" si="5299"/>
        <v>0</v>
      </c>
      <c r="BN1528" s="777"/>
      <c r="BO1528" s="781">
        <f t="shared" si="5300"/>
        <v>0</v>
      </c>
      <c r="BP1528" s="777"/>
      <c r="BQ1528" s="781">
        <f t="shared" si="5301"/>
        <v>0</v>
      </c>
      <c r="BR1528" s="777"/>
    </row>
    <row r="1529" spans="1:70" ht="28.5" outlineLevel="2">
      <c r="A1529" s="6">
        <v>303024</v>
      </c>
      <c r="B1529" s="10"/>
      <c r="C1529" s="121" t="s">
        <v>1169</v>
      </c>
      <c r="D1529" s="190" t="s">
        <v>1098</v>
      </c>
      <c r="E1529" s="43" t="str">
        <f t="shared" si="5276"/>
        <v>N</v>
      </c>
      <c r="F1529" s="122"/>
      <c r="G1529" s="214" t="s">
        <v>755</v>
      </c>
      <c r="H1529" s="1076"/>
      <c r="I1529" s="1141"/>
      <c r="J1529" s="1142"/>
      <c r="K1529" s="1032">
        <f t="shared" si="5277"/>
        <v>0</v>
      </c>
      <c r="L1529" s="208"/>
      <c r="M1529" s="128"/>
      <c r="N1529" s="409"/>
      <c r="O1529" s="409"/>
      <c r="Q1529" s="684" t="s">
        <v>1874</v>
      </c>
      <c r="R1529" s="692" t="s">
        <v>1997</v>
      </c>
      <c r="T1529" s="680" t="str">
        <f>IF(IF(A1529=0,TRUE(),D1529=IFERROR(VLOOKUP(A1529,Zaplecze_Weryfikacja!A:B,2,FALSE),2))=TRUE(),"Tak","Nie")</f>
        <v>Tak</v>
      </c>
      <c r="U1529" s="681" t="str">
        <f>IF(T1529="Tak"," ",IF(IFERROR(VLOOKUP(A1529,Zaplecze_Weryfikacja!A:B,2,FALSE),"Inny numer Lp")="Inny numer Lp","Inny numer Lp",IF(VLOOKUP(A1529,Zaplecze_Weryfikacja!A:B,2,FALSE)=D1529,"Nieznana przyczyna","Inny opis")))</f>
        <v xml:space="preserve"> </v>
      </c>
      <c r="Y1529" s="785"/>
      <c r="Z1529" s="309">
        <f t="shared" si="5278"/>
        <v>0</v>
      </c>
      <c r="AA1529" s="785"/>
      <c r="AB1529" s="309">
        <f t="shared" si="5279"/>
        <v>0</v>
      </c>
      <c r="AC1529" s="785"/>
      <c r="AD1529" s="309">
        <f t="shared" si="5280"/>
        <v>0</v>
      </c>
      <c r="AE1529" s="785"/>
      <c r="AF1529" s="309">
        <f t="shared" si="5281"/>
        <v>0</v>
      </c>
      <c r="AG1529" s="785"/>
      <c r="AH1529" s="309">
        <f t="shared" si="5282"/>
        <v>0</v>
      </c>
      <c r="AI1529" s="785"/>
      <c r="AJ1529" s="309">
        <f t="shared" si="5283"/>
        <v>0</v>
      </c>
      <c r="AK1529" s="785"/>
      <c r="AL1529" s="309">
        <f t="shared" si="5284"/>
        <v>0</v>
      </c>
      <c r="AM1529" s="785"/>
      <c r="AN1529" s="309">
        <f t="shared" si="5285"/>
        <v>0</v>
      </c>
      <c r="AO1529" s="785"/>
      <c r="AP1529" s="309">
        <f t="shared" si="5286"/>
        <v>0</v>
      </c>
      <c r="AQ1529" s="785"/>
      <c r="AR1529" s="309">
        <f t="shared" si="5287"/>
        <v>0</v>
      </c>
      <c r="AT1529" s="782">
        <f t="shared" si="5288"/>
        <v>0</v>
      </c>
      <c r="AU1529" s="782">
        <f t="shared" si="5289"/>
        <v>0</v>
      </c>
      <c r="AV1529" s="782">
        <f t="shared" si="5290"/>
        <v>0</v>
      </c>
      <c r="AW1529" s="788" t="e">
        <f t="shared" si="5291"/>
        <v>#DIV/0!</v>
      </c>
      <c r="AY1529" s="781">
        <f t="shared" si="5292"/>
        <v>0</v>
      </c>
      <c r="AZ1529" s="777"/>
      <c r="BA1529" s="781">
        <f t="shared" si="5293"/>
        <v>0</v>
      </c>
      <c r="BB1529" s="777"/>
      <c r="BC1529" s="781">
        <f t="shared" si="5294"/>
        <v>0</v>
      </c>
      <c r="BD1529" s="777"/>
      <c r="BE1529" s="781">
        <f t="shared" si="5295"/>
        <v>0</v>
      </c>
      <c r="BF1529" s="777"/>
      <c r="BG1529" s="781">
        <f t="shared" si="5296"/>
        <v>0</v>
      </c>
      <c r="BH1529" s="777"/>
      <c r="BI1529" s="781">
        <f t="shared" si="5297"/>
        <v>0</v>
      </c>
      <c r="BJ1529" s="777"/>
      <c r="BK1529" s="781">
        <f t="shared" si="5298"/>
        <v>0</v>
      </c>
      <c r="BL1529" s="777"/>
      <c r="BM1529" s="781">
        <f t="shared" si="5299"/>
        <v>0</v>
      </c>
      <c r="BN1529" s="777"/>
      <c r="BO1529" s="781">
        <f t="shared" si="5300"/>
        <v>0</v>
      </c>
      <c r="BP1529" s="777"/>
      <c r="BQ1529" s="781">
        <f t="shared" si="5301"/>
        <v>0</v>
      </c>
      <c r="BR1529" s="777"/>
    </row>
    <row r="1530" spans="1:70" outlineLevel="2">
      <c r="A1530" s="6">
        <v>303025</v>
      </c>
      <c r="B1530" s="10"/>
      <c r="C1530" s="121" t="s">
        <v>1169</v>
      </c>
      <c r="D1530" s="193" t="s">
        <v>1099</v>
      </c>
      <c r="E1530" s="43" t="str">
        <f t="shared" si="5276"/>
        <v>N</v>
      </c>
      <c r="F1530" s="122"/>
      <c r="G1530" s="214" t="s">
        <v>755</v>
      </c>
      <c r="H1530" s="1076"/>
      <c r="I1530" s="1141"/>
      <c r="J1530" s="1142"/>
      <c r="K1530" s="1032">
        <f t="shared" si="5277"/>
        <v>0</v>
      </c>
      <c r="L1530" s="208"/>
      <c r="M1530" s="128"/>
      <c r="N1530" s="409"/>
      <c r="O1530" s="409"/>
      <c r="Q1530" s="684" t="s">
        <v>1874</v>
      </c>
      <c r="R1530" s="692" t="s">
        <v>1997</v>
      </c>
      <c r="T1530" s="680" t="str">
        <f>IF(IF(A1530=0,TRUE(),D1530=IFERROR(VLOOKUP(A1530,Zaplecze_Weryfikacja!A:B,2,FALSE),2))=TRUE(),"Tak","Nie")</f>
        <v>Tak</v>
      </c>
      <c r="U1530" s="681" t="str">
        <f>IF(T1530="Tak"," ",IF(IFERROR(VLOOKUP(A1530,Zaplecze_Weryfikacja!A:B,2,FALSE),"Inny numer Lp")="Inny numer Lp","Inny numer Lp",IF(VLOOKUP(A1530,Zaplecze_Weryfikacja!A:B,2,FALSE)=D1530,"Nieznana przyczyna","Inny opis")))</f>
        <v xml:space="preserve"> </v>
      </c>
      <c r="Y1530" s="785"/>
      <c r="Z1530" s="309">
        <f t="shared" si="5278"/>
        <v>0</v>
      </c>
      <c r="AA1530" s="785"/>
      <c r="AB1530" s="309">
        <f t="shared" si="5279"/>
        <v>0</v>
      </c>
      <c r="AC1530" s="785"/>
      <c r="AD1530" s="309">
        <f t="shared" si="5280"/>
        <v>0</v>
      </c>
      <c r="AE1530" s="785"/>
      <c r="AF1530" s="309">
        <f t="shared" si="5281"/>
        <v>0</v>
      </c>
      <c r="AG1530" s="785"/>
      <c r="AH1530" s="309">
        <f t="shared" si="5282"/>
        <v>0</v>
      </c>
      <c r="AI1530" s="785"/>
      <c r="AJ1530" s="309">
        <f t="shared" si="5283"/>
        <v>0</v>
      </c>
      <c r="AK1530" s="785"/>
      <c r="AL1530" s="309">
        <f t="shared" si="5284"/>
        <v>0</v>
      </c>
      <c r="AM1530" s="785"/>
      <c r="AN1530" s="309">
        <f t="shared" si="5285"/>
        <v>0</v>
      </c>
      <c r="AO1530" s="785"/>
      <c r="AP1530" s="309">
        <f t="shared" si="5286"/>
        <v>0</v>
      </c>
      <c r="AQ1530" s="785"/>
      <c r="AR1530" s="309">
        <f t="shared" si="5287"/>
        <v>0</v>
      </c>
      <c r="AT1530" s="782">
        <f t="shared" si="5288"/>
        <v>0</v>
      </c>
      <c r="AU1530" s="782">
        <f t="shared" si="5289"/>
        <v>0</v>
      </c>
      <c r="AV1530" s="782">
        <f t="shared" si="5290"/>
        <v>0</v>
      </c>
      <c r="AW1530" s="788" t="e">
        <f t="shared" si="5291"/>
        <v>#DIV/0!</v>
      </c>
      <c r="AY1530" s="781">
        <f t="shared" si="5292"/>
        <v>0</v>
      </c>
      <c r="AZ1530" s="777"/>
      <c r="BA1530" s="781">
        <f t="shared" si="5293"/>
        <v>0</v>
      </c>
      <c r="BB1530" s="777"/>
      <c r="BC1530" s="781">
        <f t="shared" si="5294"/>
        <v>0</v>
      </c>
      <c r="BD1530" s="777"/>
      <c r="BE1530" s="781">
        <f t="shared" si="5295"/>
        <v>0</v>
      </c>
      <c r="BF1530" s="777"/>
      <c r="BG1530" s="781">
        <f t="shared" si="5296"/>
        <v>0</v>
      </c>
      <c r="BH1530" s="777"/>
      <c r="BI1530" s="781">
        <f t="shared" si="5297"/>
        <v>0</v>
      </c>
      <c r="BJ1530" s="777"/>
      <c r="BK1530" s="781">
        <f t="shared" si="5298"/>
        <v>0</v>
      </c>
      <c r="BL1530" s="777"/>
      <c r="BM1530" s="781">
        <f t="shared" si="5299"/>
        <v>0</v>
      </c>
      <c r="BN1530" s="777"/>
      <c r="BO1530" s="781">
        <f t="shared" si="5300"/>
        <v>0</v>
      </c>
      <c r="BP1530" s="777"/>
      <c r="BQ1530" s="781">
        <f t="shared" si="5301"/>
        <v>0</v>
      </c>
      <c r="BR1530" s="777"/>
    </row>
    <row r="1531" spans="1:70" outlineLevel="2">
      <c r="A1531" s="6">
        <v>303026</v>
      </c>
      <c r="B1531" s="10"/>
      <c r="C1531" s="121" t="s">
        <v>1169</v>
      </c>
      <c r="D1531" s="193" t="s">
        <v>1100</v>
      </c>
      <c r="E1531" s="43" t="str">
        <f t="shared" si="5276"/>
        <v>N</v>
      </c>
      <c r="F1531" s="122"/>
      <c r="G1531" s="214" t="s">
        <v>327</v>
      </c>
      <c r="H1531" s="1076"/>
      <c r="I1531" s="1141"/>
      <c r="J1531" s="1142"/>
      <c r="K1531" s="1032">
        <f t="shared" si="5277"/>
        <v>0</v>
      </c>
      <c r="L1531" s="208"/>
      <c r="M1531" s="128"/>
      <c r="N1531" s="409"/>
      <c r="O1531" s="409"/>
      <c r="Q1531" s="684" t="s">
        <v>1874</v>
      </c>
      <c r="R1531" s="692" t="s">
        <v>1997</v>
      </c>
      <c r="T1531" s="680" t="str">
        <f>IF(IF(A1531=0,TRUE(),D1531=IFERROR(VLOOKUP(A1531,Zaplecze_Weryfikacja!A:B,2,FALSE),2))=TRUE(),"Tak","Nie")</f>
        <v>Tak</v>
      </c>
      <c r="U1531" s="681" t="str">
        <f>IF(T1531="Tak"," ",IF(IFERROR(VLOOKUP(A1531,Zaplecze_Weryfikacja!A:B,2,FALSE),"Inny numer Lp")="Inny numer Lp","Inny numer Lp",IF(VLOOKUP(A1531,Zaplecze_Weryfikacja!A:B,2,FALSE)=D1531,"Nieznana przyczyna","Inny opis")))</f>
        <v xml:space="preserve"> </v>
      </c>
      <c r="Y1531" s="785"/>
      <c r="Z1531" s="309">
        <f t="shared" si="5278"/>
        <v>0</v>
      </c>
      <c r="AA1531" s="785"/>
      <c r="AB1531" s="309">
        <f t="shared" si="5279"/>
        <v>0</v>
      </c>
      <c r="AC1531" s="785"/>
      <c r="AD1531" s="309">
        <f t="shared" si="5280"/>
        <v>0</v>
      </c>
      <c r="AE1531" s="785"/>
      <c r="AF1531" s="309">
        <f t="shared" si="5281"/>
        <v>0</v>
      </c>
      <c r="AG1531" s="785"/>
      <c r="AH1531" s="309">
        <f t="shared" si="5282"/>
        <v>0</v>
      </c>
      <c r="AI1531" s="785"/>
      <c r="AJ1531" s="309">
        <f t="shared" si="5283"/>
        <v>0</v>
      </c>
      <c r="AK1531" s="785"/>
      <c r="AL1531" s="309">
        <f t="shared" si="5284"/>
        <v>0</v>
      </c>
      <c r="AM1531" s="785"/>
      <c r="AN1531" s="309">
        <f t="shared" si="5285"/>
        <v>0</v>
      </c>
      <c r="AO1531" s="785"/>
      <c r="AP1531" s="309">
        <f t="shared" si="5286"/>
        <v>0</v>
      </c>
      <c r="AQ1531" s="785"/>
      <c r="AR1531" s="309">
        <f t="shared" si="5287"/>
        <v>0</v>
      </c>
      <c r="AT1531" s="782">
        <f t="shared" si="5288"/>
        <v>0</v>
      </c>
      <c r="AU1531" s="782">
        <f t="shared" si="5289"/>
        <v>0</v>
      </c>
      <c r="AV1531" s="782">
        <f t="shared" si="5290"/>
        <v>0</v>
      </c>
      <c r="AW1531" s="788" t="e">
        <f t="shared" si="5291"/>
        <v>#DIV/0!</v>
      </c>
      <c r="AY1531" s="781">
        <f t="shared" si="5292"/>
        <v>0</v>
      </c>
      <c r="AZ1531" s="777"/>
      <c r="BA1531" s="781">
        <f t="shared" si="5293"/>
        <v>0</v>
      </c>
      <c r="BB1531" s="777"/>
      <c r="BC1531" s="781">
        <f t="shared" si="5294"/>
        <v>0</v>
      </c>
      <c r="BD1531" s="777"/>
      <c r="BE1531" s="781">
        <f t="shared" si="5295"/>
        <v>0</v>
      </c>
      <c r="BF1531" s="777"/>
      <c r="BG1531" s="781">
        <f t="shared" si="5296"/>
        <v>0</v>
      </c>
      <c r="BH1531" s="777"/>
      <c r="BI1531" s="781">
        <f t="shared" si="5297"/>
        <v>0</v>
      </c>
      <c r="BJ1531" s="777"/>
      <c r="BK1531" s="781">
        <f t="shared" si="5298"/>
        <v>0</v>
      </c>
      <c r="BL1531" s="777"/>
      <c r="BM1531" s="781">
        <f t="shared" si="5299"/>
        <v>0</v>
      </c>
      <c r="BN1531" s="777"/>
      <c r="BO1531" s="781">
        <f t="shared" si="5300"/>
        <v>0</v>
      </c>
      <c r="BP1531" s="777"/>
      <c r="BQ1531" s="781">
        <f t="shared" si="5301"/>
        <v>0</v>
      </c>
      <c r="BR1531" s="777"/>
    </row>
    <row r="1532" spans="1:70" ht="28.5" outlineLevel="2">
      <c r="A1532" s="1250">
        <v>303027</v>
      </c>
      <c r="B1532" s="10"/>
      <c r="C1532" s="121" t="s">
        <v>1169</v>
      </c>
      <c r="D1532" s="193" t="s">
        <v>1609</v>
      </c>
      <c r="E1532" s="43" t="str">
        <f t="shared" si="5276"/>
        <v>N</v>
      </c>
      <c r="F1532" s="122"/>
      <c r="G1532" s="214" t="s">
        <v>325</v>
      </c>
      <c r="H1532" s="1254">
        <v>0</v>
      </c>
      <c r="I1532" s="1141"/>
      <c r="J1532" s="1142"/>
      <c r="K1532" s="1032">
        <f t="shared" si="5277"/>
        <v>0</v>
      </c>
      <c r="L1532" s="208"/>
      <c r="M1532" s="128"/>
      <c r="N1532" s="409"/>
      <c r="O1532" s="409"/>
      <c r="Q1532" s="686" t="s">
        <v>1858</v>
      </c>
      <c r="R1532" s="692" t="s">
        <v>1997</v>
      </c>
      <c r="T1532" s="680" t="str">
        <f>IF(IF(A1532=0,TRUE(),D1532=IFERROR(VLOOKUP(A1532,Zaplecze_Weryfikacja!A:B,2,FALSE),2))=TRUE(),"Tak","Nie")</f>
        <v>Tak</v>
      </c>
      <c r="U1532" s="681" t="str">
        <f>IF(T1532="Tak"," ",IF(IFERROR(VLOOKUP(A1532,Zaplecze_Weryfikacja!A:B,2,FALSE),"Inny numer Lp")="Inny numer Lp","Inny numer Lp",IF(VLOOKUP(A1532,Zaplecze_Weryfikacja!A:B,2,FALSE)=D1532,"Nieznana przyczyna","Inny opis")))</f>
        <v xml:space="preserve"> </v>
      </c>
      <c r="Y1532" s="785"/>
      <c r="Z1532" s="309">
        <f t="shared" si="5278"/>
        <v>0</v>
      </c>
      <c r="AA1532" s="785"/>
      <c r="AB1532" s="309">
        <f t="shared" si="5279"/>
        <v>0</v>
      </c>
      <c r="AC1532" s="785"/>
      <c r="AD1532" s="309">
        <f t="shared" si="5280"/>
        <v>0</v>
      </c>
      <c r="AE1532" s="785"/>
      <c r="AF1532" s="309">
        <f t="shared" si="5281"/>
        <v>0</v>
      </c>
      <c r="AG1532" s="785"/>
      <c r="AH1532" s="309">
        <f t="shared" si="5282"/>
        <v>0</v>
      </c>
      <c r="AI1532" s="785"/>
      <c r="AJ1532" s="309">
        <f t="shared" si="5283"/>
        <v>0</v>
      </c>
      <c r="AK1532" s="785"/>
      <c r="AL1532" s="309">
        <f t="shared" si="5284"/>
        <v>0</v>
      </c>
      <c r="AM1532" s="785"/>
      <c r="AN1532" s="309">
        <f t="shared" si="5285"/>
        <v>0</v>
      </c>
      <c r="AO1532" s="785"/>
      <c r="AP1532" s="309">
        <f t="shared" si="5286"/>
        <v>0</v>
      </c>
      <c r="AQ1532" s="785"/>
      <c r="AR1532" s="309">
        <f t="shared" si="5287"/>
        <v>0</v>
      </c>
      <c r="AT1532" s="782">
        <f t="shared" si="5288"/>
        <v>0</v>
      </c>
      <c r="AU1532" s="782">
        <f t="shared" si="5289"/>
        <v>0</v>
      </c>
      <c r="AV1532" s="782">
        <f t="shared" si="5290"/>
        <v>0</v>
      </c>
      <c r="AW1532" s="788" t="e">
        <f t="shared" si="5291"/>
        <v>#DIV/0!</v>
      </c>
      <c r="AY1532" s="781">
        <f t="shared" si="5292"/>
        <v>0</v>
      </c>
      <c r="AZ1532" s="777"/>
      <c r="BA1532" s="781">
        <f t="shared" si="5293"/>
        <v>0</v>
      </c>
      <c r="BB1532" s="777"/>
      <c r="BC1532" s="781">
        <f t="shared" si="5294"/>
        <v>0</v>
      </c>
      <c r="BD1532" s="777"/>
      <c r="BE1532" s="781">
        <f t="shared" si="5295"/>
        <v>0</v>
      </c>
      <c r="BF1532" s="777"/>
      <c r="BG1532" s="781">
        <f t="shared" si="5296"/>
        <v>0</v>
      </c>
      <c r="BH1532" s="777"/>
      <c r="BI1532" s="781">
        <f t="shared" si="5297"/>
        <v>0</v>
      </c>
      <c r="BJ1532" s="777"/>
      <c r="BK1532" s="781">
        <f t="shared" si="5298"/>
        <v>0</v>
      </c>
      <c r="BL1532" s="777"/>
      <c r="BM1532" s="781">
        <f t="shared" si="5299"/>
        <v>0</v>
      </c>
      <c r="BN1532" s="777"/>
      <c r="BO1532" s="781">
        <f t="shared" si="5300"/>
        <v>0</v>
      </c>
      <c r="BP1532" s="777"/>
      <c r="BQ1532" s="781">
        <f t="shared" si="5301"/>
        <v>0</v>
      </c>
      <c r="BR1532" s="777"/>
    </row>
    <row r="1533" spans="1:70" ht="28.5" outlineLevel="2">
      <c r="A1533" s="6">
        <v>303028</v>
      </c>
      <c r="B1533" s="10"/>
      <c r="C1533" s="121" t="s">
        <v>1169</v>
      </c>
      <c r="D1533" s="193" t="s">
        <v>1102</v>
      </c>
      <c r="E1533" s="43" t="str">
        <f t="shared" si="5276"/>
        <v>N</v>
      </c>
      <c r="F1533" s="122"/>
      <c r="G1533" s="214" t="s">
        <v>325</v>
      </c>
      <c r="H1533" s="1076"/>
      <c r="I1533" s="1141"/>
      <c r="J1533" s="1142"/>
      <c r="K1533" s="1032">
        <f t="shared" si="5277"/>
        <v>0</v>
      </c>
      <c r="L1533" s="208"/>
      <c r="M1533" s="128"/>
      <c r="N1533" s="409"/>
      <c r="O1533" s="409"/>
      <c r="Q1533" s="686" t="s">
        <v>1858</v>
      </c>
      <c r="R1533" s="692" t="s">
        <v>1997</v>
      </c>
      <c r="T1533" s="680" t="str">
        <f>IF(IF(A1533=0,TRUE(),D1533=IFERROR(VLOOKUP(A1533,Zaplecze_Weryfikacja!A:B,2,FALSE),2))=TRUE(),"Tak","Nie")</f>
        <v>Tak</v>
      </c>
      <c r="U1533" s="681" t="str">
        <f>IF(T1533="Tak"," ",IF(IFERROR(VLOOKUP(A1533,Zaplecze_Weryfikacja!A:B,2,FALSE),"Inny numer Lp")="Inny numer Lp","Inny numer Lp",IF(VLOOKUP(A1533,Zaplecze_Weryfikacja!A:B,2,FALSE)=D1533,"Nieznana przyczyna","Inny opis")))</f>
        <v xml:space="preserve"> </v>
      </c>
      <c r="Y1533" s="785"/>
      <c r="Z1533" s="309">
        <f t="shared" si="5278"/>
        <v>0</v>
      </c>
      <c r="AA1533" s="785"/>
      <c r="AB1533" s="309">
        <f t="shared" si="5279"/>
        <v>0</v>
      </c>
      <c r="AC1533" s="785"/>
      <c r="AD1533" s="309">
        <f t="shared" si="5280"/>
        <v>0</v>
      </c>
      <c r="AE1533" s="785"/>
      <c r="AF1533" s="309">
        <f t="shared" si="5281"/>
        <v>0</v>
      </c>
      <c r="AG1533" s="785"/>
      <c r="AH1533" s="309">
        <f t="shared" si="5282"/>
        <v>0</v>
      </c>
      <c r="AI1533" s="785"/>
      <c r="AJ1533" s="309">
        <f t="shared" si="5283"/>
        <v>0</v>
      </c>
      <c r="AK1533" s="785"/>
      <c r="AL1533" s="309">
        <f t="shared" si="5284"/>
        <v>0</v>
      </c>
      <c r="AM1533" s="785"/>
      <c r="AN1533" s="309">
        <f t="shared" si="5285"/>
        <v>0</v>
      </c>
      <c r="AO1533" s="785"/>
      <c r="AP1533" s="309">
        <f t="shared" si="5286"/>
        <v>0</v>
      </c>
      <c r="AQ1533" s="785"/>
      <c r="AR1533" s="309">
        <f t="shared" si="5287"/>
        <v>0</v>
      </c>
      <c r="AT1533" s="782">
        <f t="shared" si="5288"/>
        <v>0</v>
      </c>
      <c r="AU1533" s="782">
        <f t="shared" si="5289"/>
        <v>0</v>
      </c>
      <c r="AV1533" s="782">
        <f t="shared" si="5290"/>
        <v>0</v>
      </c>
      <c r="AW1533" s="788" t="e">
        <f t="shared" si="5291"/>
        <v>#DIV/0!</v>
      </c>
      <c r="AY1533" s="781">
        <f t="shared" si="5292"/>
        <v>0</v>
      </c>
      <c r="AZ1533" s="777"/>
      <c r="BA1533" s="781">
        <f t="shared" si="5293"/>
        <v>0</v>
      </c>
      <c r="BB1533" s="777"/>
      <c r="BC1533" s="781">
        <f t="shared" si="5294"/>
        <v>0</v>
      </c>
      <c r="BD1533" s="777"/>
      <c r="BE1533" s="781">
        <f t="shared" si="5295"/>
        <v>0</v>
      </c>
      <c r="BF1533" s="777"/>
      <c r="BG1533" s="781">
        <f t="shared" si="5296"/>
        <v>0</v>
      </c>
      <c r="BH1533" s="777"/>
      <c r="BI1533" s="781">
        <f t="shared" si="5297"/>
        <v>0</v>
      </c>
      <c r="BJ1533" s="777"/>
      <c r="BK1533" s="781">
        <f t="shared" si="5298"/>
        <v>0</v>
      </c>
      <c r="BL1533" s="777"/>
      <c r="BM1533" s="781">
        <f t="shared" si="5299"/>
        <v>0</v>
      </c>
      <c r="BN1533" s="777"/>
      <c r="BO1533" s="781">
        <f t="shared" si="5300"/>
        <v>0</v>
      </c>
      <c r="BP1533" s="777"/>
      <c r="BQ1533" s="781">
        <f t="shared" si="5301"/>
        <v>0</v>
      </c>
      <c r="BR1533" s="777"/>
    </row>
    <row r="1534" spans="1:70" outlineLevel="2">
      <c r="A1534" s="6">
        <v>303029</v>
      </c>
      <c r="B1534" s="10"/>
      <c r="C1534" s="121" t="s">
        <v>1169</v>
      </c>
      <c r="D1534" s="193" t="s">
        <v>1101</v>
      </c>
      <c r="E1534" s="43" t="str">
        <f t="shared" si="5276"/>
        <v>N</v>
      </c>
      <c r="F1534" s="122"/>
      <c r="G1534" s="214" t="s">
        <v>23</v>
      </c>
      <c r="H1534" s="1076"/>
      <c r="I1534" s="1141"/>
      <c r="J1534" s="1142"/>
      <c r="K1534" s="1032">
        <f t="shared" si="5277"/>
        <v>0</v>
      </c>
      <c r="L1534" s="208"/>
      <c r="M1534" s="128"/>
      <c r="N1534" s="409"/>
      <c r="O1534" s="409"/>
      <c r="Q1534" s="686" t="s">
        <v>1858</v>
      </c>
      <c r="R1534" s="692" t="s">
        <v>1997</v>
      </c>
      <c r="T1534" s="680" t="str">
        <f>IF(IF(A1534=0,TRUE(),D1534=IFERROR(VLOOKUP(A1534,Zaplecze_Weryfikacja!A:B,2,FALSE),2))=TRUE(),"Tak","Nie")</f>
        <v>Tak</v>
      </c>
      <c r="U1534" s="681" t="str">
        <f>IF(T1534="Tak"," ",IF(IFERROR(VLOOKUP(A1534,Zaplecze_Weryfikacja!A:B,2,FALSE),"Inny numer Lp")="Inny numer Lp","Inny numer Lp",IF(VLOOKUP(A1534,Zaplecze_Weryfikacja!A:B,2,FALSE)=D1534,"Nieznana przyczyna","Inny opis")))</f>
        <v xml:space="preserve"> </v>
      </c>
      <c r="Y1534" s="785"/>
      <c r="Z1534" s="309">
        <f t="shared" si="5278"/>
        <v>0</v>
      </c>
      <c r="AA1534" s="785"/>
      <c r="AB1534" s="309">
        <f t="shared" si="5279"/>
        <v>0</v>
      </c>
      <c r="AC1534" s="785"/>
      <c r="AD1534" s="309">
        <f t="shared" si="5280"/>
        <v>0</v>
      </c>
      <c r="AE1534" s="785"/>
      <c r="AF1534" s="309">
        <f t="shared" si="5281"/>
        <v>0</v>
      </c>
      <c r="AG1534" s="785"/>
      <c r="AH1534" s="309">
        <f t="shared" si="5282"/>
        <v>0</v>
      </c>
      <c r="AI1534" s="785"/>
      <c r="AJ1534" s="309">
        <f t="shared" si="5283"/>
        <v>0</v>
      </c>
      <c r="AK1534" s="785"/>
      <c r="AL1534" s="309">
        <f t="shared" si="5284"/>
        <v>0</v>
      </c>
      <c r="AM1534" s="785"/>
      <c r="AN1534" s="309">
        <f t="shared" si="5285"/>
        <v>0</v>
      </c>
      <c r="AO1534" s="785"/>
      <c r="AP1534" s="309">
        <f t="shared" si="5286"/>
        <v>0</v>
      </c>
      <c r="AQ1534" s="785"/>
      <c r="AR1534" s="309">
        <f t="shared" si="5287"/>
        <v>0</v>
      </c>
      <c r="AT1534" s="782">
        <f t="shared" si="5288"/>
        <v>0</v>
      </c>
      <c r="AU1534" s="782">
        <f t="shared" si="5289"/>
        <v>0</v>
      </c>
      <c r="AV1534" s="782">
        <f t="shared" si="5290"/>
        <v>0</v>
      </c>
      <c r="AW1534" s="788" t="e">
        <f t="shared" si="5291"/>
        <v>#DIV/0!</v>
      </c>
      <c r="AY1534" s="781">
        <f t="shared" si="5292"/>
        <v>0</v>
      </c>
      <c r="AZ1534" s="777"/>
      <c r="BA1534" s="781">
        <f t="shared" si="5293"/>
        <v>0</v>
      </c>
      <c r="BB1534" s="777"/>
      <c r="BC1534" s="781">
        <f t="shared" si="5294"/>
        <v>0</v>
      </c>
      <c r="BD1534" s="777"/>
      <c r="BE1534" s="781">
        <f t="shared" si="5295"/>
        <v>0</v>
      </c>
      <c r="BF1534" s="777"/>
      <c r="BG1534" s="781">
        <f t="shared" si="5296"/>
        <v>0</v>
      </c>
      <c r="BH1534" s="777"/>
      <c r="BI1534" s="781">
        <f t="shared" si="5297"/>
        <v>0</v>
      </c>
      <c r="BJ1534" s="777"/>
      <c r="BK1534" s="781">
        <f t="shared" si="5298"/>
        <v>0</v>
      </c>
      <c r="BL1534" s="777"/>
      <c r="BM1534" s="781">
        <f t="shared" si="5299"/>
        <v>0</v>
      </c>
      <c r="BN1534" s="777"/>
      <c r="BO1534" s="781">
        <f t="shared" si="5300"/>
        <v>0</v>
      </c>
      <c r="BP1534" s="777"/>
      <c r="BQ1534" s="781">
        <f t="shared" si="5301"/>
        <v>0</v>
      </c>
      <c r="BR1534" s="777"/>
    </row>
    <row r="1535" spans="1:70" outlineLevel="2">
      <c r="A1535" s="6">
        <v>303030</v>
      </c>
      <c r="B1535" s="10"/>
      <c r="C1535" s="121" t="s">
        <v>1169</v>
      </c>
      <c r="D1535" s="193" t="s">
        <v>1103</v>
      </c>
      <c r="E1535" s="43" t="str">
        <f t="shared" si="5276"/>
        <v>N</v>
      </c>
      <c r="F1535" s="122"/>
      <c r="G1535" s="214" t="s">
        <v>327</v>
      </c>
      <c r="H1535" s="1076"/>
      <c r="I1535" s="1141"/>
      <c r="J1535" s="1142"/>
      <c r="K1535" s="1032">
        <f t="shared" si="5277"/>
        <v>0</v>
      </c>
      <c r="L1535" s="208"/>
      <c r="M1535" s="128"/>
      <c r="N1535" s="409"/>
      <c r="O1535" s="409"/>
      <c r="Q1535" s="684" t="s">
        <v>1857</v>
      </c>
      <c r="R1535" s="692" t="s">
        <v>1997</v>
      </c>
      <c r="T1535" s="680" t="str">
        <f>IF(IF(A1535=0,TRUE(),D1535=IFERROR(VLOOKUP(A1535,Zaplecze_Weryfikacja!A:B,2,FALSE),2))=TRUE(),"Tak","Nie")</f>
        <v>Tak</v>
      </c>
      <c r="U1535" s="681" t="str">
        <f>IF(T1535="Tak"," ",IF(IFERROR(VLOOKUP(A1535,Zaplecze_Weryfikacja!A:B,2,FALSE),"Inny numer Lp")="Inny numer Lp","Inny numer Lp",IF(VLOOKUP(A1535,Zaplecze_Weryfikacja!A:B,2,FALSE)=D1535,"Nieznana przyczyna","Inny opis")))</f>
        <v xml:space="preserve"> </v>
      </c>
      <c r="Y1535" s="785"/>
      <c r="Z1535" s="309">
        <f t="shared" si="5278"/>
        <v>0</v>
      </c>
      <c r="AA1535" s="785"/>
      <c r="AB1535" s="309">
        <f t="shared" si="5279"/>
        <v>0</v>
      </c>
      <c r="AC1535" s="785"/>
      <c r="AD1535" s="309">
        <f t="shared" si="5280"/>
        <v>0</v>
      </c>
      <c r="AE1535" s="785"/>
      <c r="AF1535" s="309">
        <f t="shared" si="5281"/>
        <v>0</v>
      </c>
      <c r="AG1535" s="785"/>
      <c r="AH1535" s="309">
        <f t="shared" si="5282"/>
        <v>0</v>
      </c>
      <c r="AI1535" s="785"/>
      <c r="AJ1535" s="309">
        <f t="shared" si="5283"/>
        <v>0</v>
      </c>
      <c r="AK1535" s="785"/>
      <c r="AL1535" s="309">
        <f t="shared" si="5284"/>
        <v>0</v>
      </c>
      <c r="AM1535" s="785"/>
      <c r="AN1535" s="309">
        <f t="shared" si="5285"/>
        <v>0</v>
      </c>
      <c r="AO1535" s="785"/>
      <c r="AP1535" s="309">
        <f t="shared" si="5286"/>
        <v>0</v>
      </c>
      <c r="AQ1535" s="785"/>
      <c r="AR1535" s="309">
        <f t="shared" si="5287"/>
        <v>0</v>
      </c>
      <c r="AT1535" s="782">
        <f t="shared" si="5288"/>
        <v>0</v>
      </c>
      <c r="AU1535" s="782">
        <f t="shared" si="5289"/>
        <v>0</v>
      </c>
      <c r="AV1535" s="782">
        <f t="shared" si="5290"/>
        <v>0</v>
      </c>
      <c r="AW1535" s="788" t="e">
        <f t="shared" si="5291"/>
        <v>#DIV/0!</v>
      </c>
      <c r="AY1535" s="781">
        <f t="shared" si="5292"/>
        <v>0</v>
      </c>
      <c r="AZ1535" s="777"/>
      <c r="BA1535" s="781">
        <f t="shared" si="5293"/>
        <v>0</v>
      </c>
      <c r="BB1535" s="777"/>
      <c r="BC1535" s="781">
        <f t="shared" si="5294"/>
        <v>0</v>
      </c>
      <c r="BD1535" s="777"/>
      <c r="BE1535" s="781">
        <f t="shared" si="5295"/>
        <v>0</v>
      </c>
      <c r="BF1535" s="777"/>
      <c r="BG1535" s="781">
        <f t="shared" si="5296"/>
        <v>0</v>
      </c>
      <c r="BH1535" s="777"/>
      <c r="BI1535" s="781">
        <f t="shared" si="5297"/>
        <v>0</v>
      </c>
      <c r="BJ1535" s="777"/>
      <c r="BK1535" s="781">
        <f t="shared" si="5298"/>
        <v>0</v>
      </c>
      <c r="BL1535" s="777"/>
      <c r="BM1535" s="781">
        <f t="shared" si="5299"/>
        <v>0</v>
      </c>
      <c r="BN1535" s="777"/>
      <c r="BO1535" s="781">
        <f t="shared" si="5300"/>
        <v>0</v>
      </c>
      <c r="BP1535" s="777"/>
      <c r="BQ1535" s="781">
        <f t="shared" si="5301"/>
        <v>0</v>
      </c>
      <c r="BR1535" s="777"/>
    </row>
    <row r="1536" spans="1:70" outlineLevel="2">
      <c r="A1536" s="6">
        <v>303031</v>
      </c>
      <c r="B1536" s="10"/>
      <c r="C1536" s="121" t="s">
        <v>1169</v>
      </c>
      <c r="D1536" s="365" t="s">
        <v>1104</v>
      </c>
      <c r="E1536" s="43" t="str">
        <f t="shared" si="5276"/>
        <v>N</v>
      </c>
      <c r="F1536" s="122"/>
      <c r="G1536" s="214" t="s">
        <v>324</v>
      </c>
      <c r="H1536" s="1076"/>
      <c r="I1536" s="1141"/>
      <c r="J1536" s="1142"/>
      <c r="K1536" s="1032">
        <f t="shared" si="5277"/>
        <v>0</v>
      </c>
      <c r="L1536" s="208"/>
      <c r="M1536" s="128"/>
      <c r="N1536" s="409"/>
      <c r="O1536" s="409"/>
      <c r="Q1536" s="684" t="s">
        <v>1859</v>
      </c>
      <c r="R1536" s="692" t="s">
        <v>1997</v>
      </c>
      <c r="T1536" s="680" t="str">
        <f>IF(IF(A1536=0,TRUE(),D1536=IFERROR(VLOOKUP(A1536,Zaplecze_Weryfikacja!A:B,2,FALSE),2))=TRUE(),"Tak","Nie")</f>
        <v>Tak</v>
      </c>
      <c r="U1536" s="681" t="str">
        <f>IF(T1536="Tak"," ",IF(IFERROR(VLOOKUP(A1536,Zaplecze_Weryfikacja!A:B,2,FALSE),"Inny numer Lp")="Inny numer Lp","Inny numer Lp",IF(VLOOKUP(A1536,Zaplecze_Weryfikacja!A:B,2,FALSE)=D1536,"Nieznana przyczyna","Inny opis")))</f>
        <v xml:space="preserve"> </v>
      </c>
      <c r="Y1536" s="785"/>
      <c r="Z1536" s="309">
        <f t="shared" si="5278"/>
        <v>0</v>
      </c>
      <c r="AA1536" s="785"/>
      <c r="AB1536" s="309">
        <f t="shared" si="5279"/>
        <v>0</v>
      </c>
      <c r="AC1536" s="785"/>
      <c r="AD1536" s="309">
        <f t="shared" si="5280"/>
        <v>0</v>
      </c>
      <c r="AE1536" s="785"/>
      <c r="AF1536" s="309">
        <f t="shared" si="5281"/>
        <v>0</v>
      </c>
      <c r="AG1536" s="785"/>
      <c r="AH1536" s="309">
        <f t="shared" si="5282"/>
        <v>0</v>
      </c>
      <c r="AI1536" s="785"/>
      <c r="AJ1536" s="309">
        <f t="shared" si="5283"/>
        <v>0</v>
      </c>
      <c r="AK1536" s="785"/>
      <c r="AL1536" s="309">
        <f t="shared" si="5284"/>
        <v>0</v>
      </c>
      <c r="AM1536" s="785"/>
      <c r="AN1536" s="309">
        <f t="shared" si="5285"/>
        <v>0</v>
      </c>
      <c r="AO1536" s="785"/>
      <c r="AP1536" s="309">
        <f t="shared" si="5286"/>
        <v>0</v>
      </c>
      <c r="AQ1536" s="785"/>
      <c r="AR1536" s="309">
        <f t="shared" si="5287"/>
        <v>0</v>
      </c>
      <c r="AT1536" s="782">
        <f t="shared" si="5288"/>
        <v>0</v>
      </c>
      <c r="AU1536" s="782">
        <f t="shared" si="5289"/>
        <v>0</v>
      </c>
      <c r="AV1536" s="782">
        <f t="shared" si="5290"/>
        <v>0</v>
      </c>
      <c r="AW1536" s="788" t="e">
        <f t="shared" si="5291"/>
        <v>#DIV/0!</v>
      </c>
      <c r="AY1536" s="781">
        <f t="shared" si="5292"/>
        <v>0</v>
      </c>
      <c r="AZ1536" s="777"/>
      <c r="BA1536" s="781">
        <f t="shared" si="5293"/>
        <v>0</v>
      </c>
      <c r="BB1536" s="777"/>
      <c r="BC1536" s="781">
        <f t="shared" si="5294"/>
        <v>0</v>
      </c>
      <c r="BD1536" s="777"/>
      <c r="BE1536" s="781">
        <f t="shared" si="5295"/>
        <v>0</v>
      </c>
      <c r="BF1536" s="777"/>
      <c r="BG1536" s="781">
        <f t="shared" si="5296"/>
        <v>0</v>
      </c>
      <c r="BH1536" s="777"/>
      <c r="BI1536" s="781">
        <f t="shared" si="5297"/>
        <v>0</v>
      </c>
      <c r="BJ1536" s="777"/>
      <c r="BK1536" s="781">
        <f t="shared" si="5298"/>
        <v>0</v>
      </c>
      <c r="BL1536" s="777"/>
      <c r="BM1536" s="781">
        <f t="shared" si="5299"/>
        <v>0</v>
      </c>
      <c r="BN1536" s="777"/>
      <c r="BO1536" s="781">
        <f t="shared" si="5300"/>
        <v>0</v>
      </c>
      <c r="BP1536" s="777"/>
      <c r="BQ1536" s="781">
        <f t="shared" si="5301"/>
        <v>0</v>
      </c>
      <c r="BR1536" s="777"/>
    </row>
    <row r="1537" spans="1:70" outlineLevel="2">
      <c r="A1537" s="6">
        <v>303032</v>
      </c>
      <c r="B1537" s="10"/>
      <c r="C1537" s="121" t="s">
        <v>1169</v>
      </c>
      <c r="D1537" s="365" t="s">
        <v>1105</v>
      </c>
      <c r="E1537" s="43" t="str">
        <f t="shared" si="5276"/>
        <v>N</v>
      </c>
      <c r="F1537" s="122"/>
      <c r="G1537" s="214" t="s">
        <v>23</v>
      </c>
      <c r="H1537" s="1076"/>
      <c r="I1537" s="1141"/>
      <c r="J1537" s="1142"/>
      <c r="K1537" s="1032">
        <f t="shared" si="5277"/>
        <v>0</v>
      </c>
      <c r="L1537" s="208"/>
      <c r="M1537" s="128"/>
      <c r="N1537" s="409"/>
      <c r="O1537" s="409"/>
      <c r="Q1537" s="684" t="s">
        <v>1874</v>
      </c>
      <c r="R1537" s="692" t="s">
        <v>1997</v>
      </c>
      <c r="T1537" s="680" t="str">
        <f>IF(IF(A1537=0,TRUE(),D1537=IFERROR(VLOOKUP(A1537,Zaplecze_Weryfikacja!A:B,2,FALSE),2))=TRUE(),"Tak","Nie")</f>
        <v>Tak</v>
      </c>
      <c r="U1537" s="681" t="str">
        <f>IF(T1537="Tak"," ",IF(IFERROR(VLOOKUP(A1537,Zaplecze_Weryfikacja!A:B,2,FALSE),"Inny numer Lp")="Inny numer Lp","Inny numer Lp",IF(VLOOKUP(A1537,Zaplecze_Weryfikacja!A:B,2,FALSE)=D1537,"Nieznana przyczyna","Inny opis")))</f>
        <v xml:space="preserve"> </v>
      </c>
      <c r="Y1537" s="785"/>
      <c r="Z1537" s="309">
        <f t="shared" si="5278"/>
        <v>0</v>
      </c>
      <c r="AA1537" s="785"/>
      <c r="AB1537" s="309">
        <f t="shared" si="5279"/>
        <v>0</v>
      </c>
      <c r="AC1537" s="785"/>
      <c r="AD1537" s="309">
        <f t="shared" si="5280"/>
        <v>0</v>
      </c>
      <c r="AE1537" s="785"/>
      <c r="AF1537" s="309">
        <f t="shared" si="5281"/>
        <v>0</v>
      </c>
      <c r="AG1537" s="785"/>
      <c r="AH1537" s="309">
        <f t="shared" si="5282"/>
        <v>0</v>
      </c>
      <c r="AI1537" s="785"/>
      <c r="AJ1537" s="309">
        <f t="shared" si="5283"/>
        <v>0</v>
      </c>
      <c r="AK1537" s="785"/>
      <c r="AL1537" s="309">
        <f t="shared" si="5284"/>
        <v>0</v>
      </c>
      <c r="AM1537" s="785"/>
      <c r="AN1537" s="309">
        <f t="shared" si="5285"/>
        <v>0</v>
      </c>
      <c r="AO1537" s="785"/>
      <c r="AP1537" s="309">
        <f t="shared" si="5286"/>
        <v>0</v>
      </c>
      <c r="AQ1537" s="785"/>
      <c r="AR1537" s="309">
        <f t="shared" si="5287"/>
        <v>0</v>
      </c>
      <c r="AT1537" s="782">
        <f t="shared" si="5288"/>
        <v>0</v>
      </c>
      <c r="AU1537" s="782">
        <f t="shared" si="5289"/>
        <v>0</v>
      </c>
      <c r="AV1537" s="782">
        <f t="shared" si="5290"/>
        <v>0</v>
      </c>
      <c r="AW1537" s="788" t="e">
        <f t="shared" si="5291"/>
        <v>#DIV/0!</v>
      </c>
      <c r="AY1537" s="781">
        <f t="shared" si="5292"/>
        <v>0</v>
      </c>
      <c r="AZ1537" s="777"/>
      <c r="BA1537" s="781">
        <f t="shared" si="5293"/>
        <v>0</v>
      </c>
      <c r="BB1537" s="777"/>
      <c r="BC1537" s="781">
        <f t="shared" si="5294"/>
        <v>0</v>
      </c>
      <c r="BD1537" s="777"/>
      <c r="BE1537" s="781">
        <f t="shared" si="5295"/>
        <v>0</v>
      </c>
      <c r="BF1537" s="777"/>
      <c r="BG1537" s="781">
        <f t="shared" si="5296"/>
        <v>0</v>
      </c>
      <c r="BH1537" s="777"/>
      <c r="BI1537" s="781">
        <f t="shared" si="5297"/>
        <v>0</v>
      </c>
      <c r="BJ1537" s="777"/>
      <c r="BK1537" s="781">
        <f t="shared" si="5298"/>
        <v>0</v>
      </c>
      <c r="BL1537" s="777"/>
      <c r="BM1537" s="781">
        <f t="shared" si="5299"/>
        <v>0</v>
      </c>
      <c r="BN1537" s="777"/>
      <c r="BO1537" s="781">
        <f t="shared" si="5300"/>
        <v>0</v>
      </c>
      <c r="BP1537" s="777"/>
      <c r="BQ1537" s="781">
        <f t="shared" si="5301"/>
        <v>0</v>
      </c>
      <c r="BR1537" s="777"/>
    </row>
    <row r="1538" spans="1:70" outlineLevel="2">
      <c r="A1538" s="6">
        <v>303033</v>
      </c>
      <c r="B1538" s="10"/>
      <c r="C1538" s="121" t="s">
        <v>1169</v>
      </c>
      <c r="D1538" s="193" t="s">
        <v>1106</v>
      </c>
      <c r="E1538" s="43" t="str">
        <f t="shared" si="5276"/>
        <v>N</v>
      </c>
      <c r="F1538" s="122"/>
      <c r="G1538" s="214" t="s">
        <v>324</v>
      </c>
      <c r="H1538" s="1076"/>
      <c r="I1538" s="1141"/>
      <c r="J1538" s="1142"/>
      <c r="K1538" s="1032">
        <f t="shared" si="5277"/>
        <v>0</v>
      </c>
      <c r="L1538" s="208"/>
      <c r="M1538" s="128"/>
      <c r="N1538" s="409"/>
      <c r="O1538" s="409"/>
      <c r="Q1538" s="686" t="s">
        <v>1858</v>
      </c>
      <c r="R1538" s="692" t="s">
        <v>1997</v>
      </c>
      <c r="T1538" s="680" t="str">
        <f>IF(IF(A1538=0,TRUE(),D1538=IFERROR(VLOOKUP(A1538,Zaplecze_Weryfikacja!A:B,2,FALSE),2))=TRUE(),"Tak","Nie")</f>
        <v>Tak</v>
      </c>
      <c r="U1538" s="681" t="str">
        <f>IF(T1538="Tak"," ",IF(IFERROR(VLOOKUP(A1538,Zaplecze_Weryfikacja!A:B,2,FALSE),"Inny numer Lp")="Inny numer Lp","Inny numer Lp",IF(VLOOKUP(A1538,Zaplecze_Weryfikacja!A:B,2,FALSE)=D1538,"Nieznana przyczyna","Inny opis")))</f>
        <v xml:space="preserve"> </v>
      </c>
      <c r="Y1538" s="785"/>
      <c r="Z1538" s="309">
        <f t="shared" si="5278"/>
        <v>0</v>
      </c>
      <c r="AA1538" s="785"/>
      <c r="AB1538" s="309">
        <f t="shared" si="5279"/>
        <v>0</v>
      </c>
      <c r="AC1538" s="785"/>
      <c r="AD1538" s="309">
        <f t="shared" si="5280"/>
        <v>0</v>
      </c>
      <c r="AE1538" s="785"/>
      <c r="AF1538" s="309">
        <f t="shared" si="5281"/>
        <v>0</v>
      </c>
      <c r="AG1538" s="785"/>
      <c r="AH1538" s="309">
        <f t="shared" si="5282"/>
        <v>0</v>
      </c>
      <c r="AI1538" s="785"/>
      <c r="AJ1538" s="309">
        <f t="shared" si="5283"/>
        <v>0</v>
      </c>
      <c r="AK1538" s="785"/>
      <c r="AL1538" s="309">
        <f t="shared" si="5284"/>
        <v>0</v>
      </c>
      <c r="AM1538" s="785"/>
      <c r="AN1538" s="309">
        <f t="shared" si="5285"/>
        <v>0</v>
      </c>
      <c r="AO1538" s="785"/>
      <c r="AP1538" s="309">
        <f t="shared" si="5286"/>
        <v>0</v>
      </c>
      <c r="AQ1538" s="785"/>
      <c r="AR1538" s="309">
        <f t="shared" si="5287"/>
        <v>0</v>
      </c>
      <c r="AT1538" s="782">
        <f t="shared" si="5288"/>
        <v>0</v>
      </c>
      <c r="AU1538" s="782">
        <f t="shared" si="5289"/>
        <v>0</v>
      </c>
      <c r="AV1538" s="782">
        <f t="shared" si="5290"/>
        <v>0</v>
      </c>
      <c r="AW1538" s="788" t="e">
        <f t="shared" si="5291"/>
        <v>#DIV/0!</v>
      </c>
      <c r="AY1538" s="781">
        <f t="shared" si="5292"/>
        <v>0</v>
      </c>
      <c r="AZ1538" s="777"/>
      <c r="BA1538" s="781">
        <f t="shared" si="5293"/>
        <v>0</v>
      </c>
      <c r="BB1538" s="777"/>
      <c r="BC1538" s="781">
        <f t="shared" si="5294"/>
        <v>0</v>
      </c>
      <c r="BD1538" s="777"/>
      <c r="BE1538" s="781">
        <f t="shared" si="5295"/>
        <v>0</v>
      </c>
      <c r="BF1538" s="777"/>
      <c r="BG1538" s="781">
        <f t="shared" si="5296"/>
        <v>0</v>
      </c>
      <c r="BH1538" s="777"/>
      <c r="BI1538" s="781">
        <f t="shared" si="5297"/>
        <v>0</v>
      </c>
      <c r="BJ1538" s="777"/>
      <c r="BK1538" s="781">
        <f t="shared" si="5298"/>
        <v>0</v>
      </c>
      <c r="BL1538" s="777"/>
      <c r="BM1538" s="781">
        <f t="shared" si="5299"/>
        <v>0</v>
      </c>
      <c r="BN1538" s="777"/>
      <c r="BO1538" s="781">
        <f t="shared" si="5300"/>
        <v>0</v>
      </c>
      <c r="BP1538" s="777"/>
      <c r="BQ1538" s="781">
        <f t="shared" si="5301"/>
        <v>0</v>
      </c>
      <c r="BR1538" s="777"/>
    </row>
    <row r="1539" spans="1:70" outlineLevel="2">
      <c r="A1539" s="6">
        <v>303034</v>
      </c>
      <c r="B1539" s="10"/>
      <c r="C1539" s="121" t="s">
        <v>1169</v>
      </c>
      <c r="D1539" s="193" t="s">
        <v>108</v>
      </c>
      <c r="E1539" s="43" t="str">
        <f t="shared" si="5276"/>
        <v>N</v>
      </c>
      <c r="F1539" s="122"/>
      <c r="G1539" s="214" t="s">
        <v>327</v>
      </c>
      <c r="H1539" s="1076"/>
      <c r="I1539" s="1141"/>
      <c r="J1539" s="1142"/>
      <c r="K1539" s="1032">
        <f t="shared" si="5277"/>
        <v>0</v>
      </c>
      <c r="L1539" s="208"/>
      <c r="M1539" s="128"/>
      <c r="N1539" s="409"/>
      <c r="O1539" s="409"/>
      <c r="Q1539" s="684" t="s">
        <v>1887</v>
      </c>
      <c r="R1539" s="692" t="s">
        <v>1997</v>
      </c>
      <c r="T1539" s="680" t="str">
        <f>IF(IF(A1539=0,TRUE(),D1539=IFERROR(VLOOKUP(A1539,Zaplecze_Weryfikacja!A:B,2,FALSE),2))=TRUE(),"Tak","Nie")</f>
        <v>Tak</v>
      </c>
      <c r="U1539" s="681" t="str">
        <f>IF(T1539="Tak"," ",IF(IFERROR(VLOOKUP(A1539,Zaplecze_Weryfikacja!A:B,2,FALSE),"Inny numer Lp")="Inny numer Lp","Inny numer Lp",IF(VLOOKUP(A1539,Zaplecze_Weryfikacja!A:B,2,FALSE)=D1539,"Nieznana przyczyna","Inny opis")))</f>
        <v xml:space="preserve"> </v>
      </c>
      <c r="Y1539" s="785"/>
      <c r="Z1539" s="309">
        <f t="shared" si="5278"/>
        <v>0</v>
      </c>
      <c r="AA1539" s="785"/>
      <c r="AB1539" s="309">
        <f t="shared" si="5279"/>
        <v>0</v>
      </c>
      <c r="AC1539" s="785"/>
      <c r="AD1539" s="309">
        <f t="shared" si="5280"/>
        <v>0</v>
      </c>
      <c r="AE1539" s="785"/>
      <c r="AF1539" s="309">
        <f t="shared" si="5281"/>
        <v>0</v>
      </c>
      <c r="AG1539" s="785"/>
      <c r="AH1539" s="309">
        <f t="shared" si="5282"/>
        <v>0</v>
      </c>
      <c r="AI1539" s="785"/>
      <c r="AJ1539" s="309">
        <f t="shared" si="5283"/>
        <v>0</v>
      </c>
      <c r="AK1539" s="785"/>
      <c r="AL1539" s="309">
        <f t="shared" si="5284"/>
        <v>0</v>
      </c>
      <c r="AM1539" s="785"/>
      <c r="AN1539" s="309">
        <f t="shared" si="5285"/>
        <v>0</v>
      </c>
      <c r="AO1539" s="785"/>
      <c r="AP1539" s="309">
        <f t="shared" si="5286"/>
        <v>0</v>
      </c>
      <c r="AQ1539" s="785"/>
      <c r="AR1539" s="309">
        <f t="shared" si="5287"/>
        <v>0</v>
      </c>
      <c r="AT1539" s="782">
        <f t="shared" si="5288"/>
        <v>0</v>
      </c>
      <c r="AU1539" s="782">
        <f t="shared" si="5289"/>
        <v>0</v>
      </c>
      <c r="AV1539" s="782">
        <f t="shared" si="5290"/>
        <v>0</v>
      </c>
      <c r="AW1539" s="788" t="e">
        <f t="shared" si="5291"/>
        <v>#DIV/0!</v>
      </c>
      <c r="AY1539" s="781">
        <f t="shared" si="5292"/>
        <v>0</v>
      </c>
      <c r="AZ1539" s="777"/>
      <c r="BA1539" s="781">
        <f t="shared" si="5293"/>
        <v>0</v>
      </c>
      <c r="BB1539" s="777"/>
      <c r="BC1539" s="781">
        <f t="shared" si="5294"/>
        <v>0</v>
      </c>
      <c r="BD1539" s="777"/>
      <c r="BE1539" s="781">
        <f t="shared" si="5295"/>
        <v>0</v>
      </c>
      <c r="BF1539" s="777"/>
      <c r="BG1539" s="781">
        <f t="shared" si="5296"/>
        <v>0</v>
      </c>
      <c r="BH1539" s="777"/>
      <c r="BI1539" s="781">
        <f t="shared" si="5297"/>
        <v>0</v>
      </c>
      <c r="BJ1539" s="777"/>
      <c r="BK1539" s="781">
        <f t="shared" si="5298"/>
        <v>0</v>
      </c>
      <c r="BL1539" s="777"/>
      <c r="BM1539" s="781">
        <f t="shared" si="5299"/>
        <v>0</v>
      </c>
      <c r="BN1539" s="777"/>
      <c r="BO1539" s="781">
        <f t="shared" si="5300"/>
        <v>0</v>
      </c>
      <c r="BP1539" s="777"/>
      <c r="BQ1539" s="781">
        <f t="shared" si="5301"/>
        <v>0</v>
      </c>
      <c r="BR1539" s="777"/>
    </row>
    <row r="1540" spans="1:70" outlineLevel="2">
      <c r="A1540" s="6">
        <v>303035</v>
      </c>
      <c r="B1540" s="10"/>
      <c r="C1540" s="121" t="s">
        <v>1169</v>
      </c>
      <c r="D1540" s="193" t="s">
        <v>107</v>
      </c>
      <c r="E1540" s="43" t="str">
        <f t="shared" si="5276"/>
        <v>N</v>
      </c>
      <c r="F1540" s="122"/>
      <c r="G1540" s="214" t="s">
        <v>325</v>
      </c>
      <c r="H1540" s="1076"/>
      <c r="I1540" s="1141"/>
      <c r="J1540" s="1142"/>
      <c r="K1540" s="1032">
        <f t="shared" si="5277"/>
        <v>0</v>
      </c>
      <c r="L1540" s="208"/>
      <c r="M1540" s="128"/>
      <c r="N1540" s="409"/>
      <c r="O1540" s="409"/>
      <c r="Q1540" s="684" t="s">
        <v>1857</v>
      </c>
      <c r="R1540" s="692" t="s">
        <v>1997</v>
      </c>
      <c r="T1540" s="680" t="str">
        <f>IF(IF(A1540=0,TRUE(),D1540=IFERROR(VLOOKUP(A1540,Zaplecze_Weryfikacja!A:B,2,FALSE),2))=TRUE(),"Tak","Nie")</f>
        <v>Tak</v>
      </c>
      <c r="U1540" s="681" t="str">
        <f>IF(T1540="Tak"," ",IF(IFERROR(VLOOKUP(A1540,Zaplecze_Weryfikacja!A:B,2,FALSE),"Inny numer Lp")="Inny numer Lp","Inny numer Lp",IF(VLOOKUP(A1540,Zaplecze_Weryfikacja!A:B,2,FALSE)=D1540,"Nieznana przyczyna","Inny opis")))</f>
        <v xml:space="preserve"> </v>
      </c>
      <c r="Y1540" s="785"/>
      <c r="Z1540" s="309">
        <f t="shared" si="5278"/>
        <v>0</v>
      </c>
      <c r="AA1540" s="785"/>
      <c r="AB1540" s="309">
        <f t="shared" si="5279"/>
        <v>0</v>
      </c>
      <c r="AC1540" s="785"/>
      <c r="AD1540" s="309">
        <f t="shared" si="5280"/>
        <v>0</v>
      </c>
      <c r="AE1540" s="785"/>
      <c r="AF1540" s="309">
        <f t="shared" si="5281"/>
        <v>0</v>
      </c>
      <c r="AG1540" s="785"/>
      <c r="AH1540" s="309">
        <f t="shared" si="5282"/>
        <v>0</v>
      </c>
      <c r="AI1540" s="785"/>
      <c r="AJ1540" s="309">
        <f t="shared" si="5283"/>
        <v>0</v>
      </c>
      <c r="AK1540" s="785"/>
      <c r="AL1540" s="309">
        <f t="shared" si="5284"/>
        <v>0</v>
      </c>
      <c r="AM1540" s="785"/>
      <c r="AN1540" s="309">
        <f t="shared" si="5285"/>
        <v>0</v>
      </c>
      <c r="AO1540" s="785"/>
      <c r="AP1540" s="309">
        <f t="shared" si="5286"/>
        <v>0</v>
      </c>
      <c r="AQ1540" s="785"/>
      <c r="AR1540" s="309">
        <f t="shared" si="5287"/>
        <v>0</v>
      </c>
      <c r="AT1540" s="782">
        <f t="shared" si="5288"/>
        <v>0</v>
      </c>
      <c r="AU1540" s="782">
        <f t="shared" si="5289"/>
        <v>0</v>
      </c>
      <c r="AV1540" s="782">
        <f t="shared" si="5290"/>
        <v>0</v>
      </c>
      <c r="AW1540" s="788" t="e">
        <f t="shared" si="5291"/>
        <v>#DIV/0!</v>
      </c>
      <c r="AY1540" s="781">
        <f t="shared" si="5292"/>
        <v>0</v>
      </c>
      <c r="AZ1540" s="777"/>
      <c r="BA1540" s="781">
        <f t="shared" si="5293"/>
        <v>0</v>
      </c>
      <c r="BB1540" s="777"/>
      <c r="BC1540" s="781">
        <f t="shared" si="5294"/>
        <v>0</v>
      </c>
      <c r="BD1540" s="777"/>
      <c r="BE1540" s="781">
        <f t="shared" si="5295"/>
        <v>0</v>
      </c>
      <c r="BF1540" s="777"/>
      <c r="BG1540" s="781">
        <f t="shared" si="5296"/>
        <v>0</v>
      </c>
      <c r="BH1540" s="777"/>
      <c r="BI1540" s="781">
        <f t="shared" si="5297"/>
        <v>0</v>
      </c>
      <c r="BJ1540" s="777"/>
      <c r="BK1540" s="781">
        <f t="shared" si="5298"/>
        <v>0</v>
      </c>
      <c r="BL1540" s="777"/>
      <c r="BM1540" s="781">
        <f t="shared" si="5299"/>
        <v>0</v>
      </c>
      <c r="BN1540" s="777"/>
      <c r="BO1540" s="781">
        <f t="shared" si="5300"/>
        <v>0</v>
      </c>
      <c r="BP1540" s="777"/>
      <c r="BQ1540" s="781">
        <f t="shared" si="5301"/>
        <v>0</v>
      </c>
      <c r="BR1540" s="777"/>
    </row>
    <row r="1541" spans="1:70" outlineLevel="2">
      <c r="A1541" s="6">
        <v>303036</v>
      </c>
      <c r="B1541" s="10"/>
      <c r="C1541" s="121" t="s">
        <v>1169</v>
      </c>
      <c r="D1541" s="193" t="s">
        <v>106</v>
      </c>
      <c r="E1541" s="43" t="str">
        <f t="shared" si="5276"/>
        <v>N</v>
      </c>
      <c r="F1541" s="122"/>
      <c r="G1541" s="214" t="s">
        <v>325</v>
      </c>
      <c r="H1541" s="1076"/>
      <c r="I1541" s="1141"/>
      <c r="J1541" s="1142"/>
      <c r="K1541" s="1032">
        <f t="shared" si="5277"/>
        <v>0</v>
      </c>
      <c r="L1541" s="208"/>
      <c r="M1541" s="128"/>
      <c r="N1541" s="409"/>
      <c r="O1541" s="409"/>
      <c r="Q1541" s="684" t="s">
        <v>1857</v>
      </c>
      <c r="R1541" s="692" t="s">
        <v>1997</v>
      </c>
      <c r="T1541" s="680" t="str">
        <f>IF(IF(A1541=0,TRUE(),D1541=IFERROR(VLOOKUP(A1541,Zaplecze_Weryfikacja!A:B,2,FALSE),2))=TRUE(),"Tak","Nie")</f>
        <v>Tak</v>
      </c>
      <c r="U1541" s="681" t="str">
        <f>IF(T1541="Tak"," ",IF(IFERROR(VLOOKUP(A1541,Zaplecze_Weryfikacja!A:B,2,FALSE),"Inny numer Lp")="Inny numer Lp","Inny numer Lp",IF(VLOOKUP(A1541,Zaplecze_Weryfikacja!A:B,2,FALSE)=D1541,"Nieznana przyczyna","Inny opis")))</f>
        <v xml:space="preserve"> </v>
      </c>
      <c r="Y1541" s="785"/>
      <c r="Z1541" s="309">
        <f t="shared" si="5278"/>
        <v>0</v>
      </c>
      <c r="AA1541" s="785"/>
      <c r="AB1541" s="309">
        <f t="shared" si="5279"/>
        <v>0</v>
      </c>
      <c r="AC1541" s="785"/>
      <c r="AD1541" s="309">
        <f t="shared" si="5280"/>
        <v>0</v>
      </c>
      <c r="AE1541" s="785"/>
      <c r="AF1541" s="309">
        <f t="shared" si="5281"/>
        <v>0</v>
      </c>
      <c r="AG1541" s="785"/>
      <c r="AH1541" s="309">
        <f t="shared" si="5282"/>
        <v>0</v>
      </c>
      <c r="AI1541" s="785"/>
      <c r="AJ1541" s="309">
        <f t="shared" si="5283"/>
        <v>0</v>
      </c>
      <c r="AK1541" s="785"/>
      <c r="AL1541" s="309">
        <f t="shared" si="5284"/>
        <v>0</v>
      </c>
      <c r="AM1541" s="785"/>
      <c r="AN1541" s="309">
        <f t="shared" si="5285"/>
        <v>0</v>
      </c>
      <c r="AO1541" s="785"/>
      <c r="AP1541" s="309">
        <f t="shared" si="5286"/>
        <v>0</v>
      </c>
      <c r="AQ1541" s="785"/>
      <c r="AR1541" s="309">
        <f t="shared" si="5287"/>
        <v>0</v>
      </c>
      <c r="AT1541" s="782">
        <f t="shared" si="5288"/>
        <v>0</v>
      </c>
      <c r="AU1541" s="782">
        <f t="shared" si="5289"/>
        <v>0</v>
      </c>
      <c r="AV1541" s="782">
        <f t="shared" si="5290"/>
        <v>0</v>
      </c>
      <c r="AW1541" s="788" t="e">
        <f t="shared" si="5291"/>
        <v>#DIV/0!</v>
      </c>
      <c r="AY1541" s="781">
        <f t="shared" si="5292"/>
        <v>0</v>
      </c>
      <c r="AZ1541" s="777"/>
      <c r="BA1541" s="781">
        <f t="shared" si="5293"/>
        <v>0</v>
      </c>
      <c r="BB1541" s="777"/>
      <c r="BC1541" s="781">
        <f t="shared" si="5294"/>
        <v>0</v>
      </c>
      <c r="BD1541" s="777"/>
      <c r="BE1541" s="781">
        <f t="shared" si="5295"/>
        <v>0</v>
      </c>
      <c r="BF1541" s="777"/>
      <c r="BG1541" s="781">
        <f t="shared" si="5296"/>
        <v>0</v>
      </c>
      <c r="BH1541" s="777"/>
      <c r="BI1541" s="781">
        <f t="shared" si="5297"/>
        <v>0</v>
      </c>
      <c r="BJ1541" s="777"/>
      <c r="BK1541" s="781">
        <f t="shared" si="5298"/>
        <v>0</v>
      </c>
      <c r="BL1541" s="777"/>
      <c r="BM1541" s="781">
        <f t="shared" si="5299"/>
        <v>0</v>
      </c>
      <c r="BN1541" s="777"/>
      <c r="BO1541" s="781">
        <f t="shared" si="5300"/>
        <v>0</v>
      </c>
      <c r="BP1541" s="777"/>
      <c r="BQ1541" s="781">
        <f t="shared" si="5301"/>
        <v>0</v>
      </c>
      <c r="BR1541" s="777"/>
    </row>
    <row r="1542" spans="1:70" ht="28.5" outlineLevel="2">
      <c r="A1542" s="6">
        <v>303037</v>
      </c>
      <c r="B1542" s="10"/>
      <c r="C1542" s="121" t="s">
        <v>1169</v>
      </c>
      <c r="D1542" s="190" t="s">
        <v>1107</v>
      </c>
      <c r="E1542" s="43" t="str">
        <f t="shared" si="5276"/>
        <v>N</v>
      </c>
      <c r="F1542" s="122"/>
      <c r="G1542" s="214" t="s">
        <v>325</v>
      </c>
      <c r="H1542" s="1076"/>
      <c r="I1542" s="1141"/>
      <c r="J1542" s="1142"/>
      <c r="K1542" s="1032">
        <f t="shared" si="5277"/>
        <v>0</v>
      </c>
      <c r="L1542" s="208"/>
      <c r="M1542" s="128"/>
      <c r="N1542" s="409"/>
      <c r="O1542" s="409"/>
      <c r="Q1542" s="684" t="s">
        <v>1896</v>
      </c>
      <c r="R1542" s="692" t="s">
        <v>1997</v>
      </c>
      <c r="T1542" s="680" t="str">
        <f>IF(IF(A1542=0,TRUE(),D1542=IFERROR(VLOOKUP(A1542,Zaplecze_Weryfikacja!A:B,2,FALSE),2))=TRUE(),"Tak","Nie")</f>
        <v>Tak</v>
      </c>
      <c r="U1542" s="681" t="str">
        <f>IF(T1542="Tak"," ",IF(IFERROR(VLOOKUP(A1542,Zaplecze_Weryfikacja!A:B,2,FALSE),"Inny numer Lp")="Inny numer Lp","Inny numer Lp",IF(VLOOKUP(A1542,Zaplecze_Weryfikacja!A:B,2,FALSE)=D1542,"Nieznana przyczyna","Inny opis")))</f>
        <v xml:space="preserve"> </v>
      </c>
      <c r="Y1542" s="785"/>
      <c r="Z1542" s="309">
        <f t="shared" si="5278"/>
        <v>0</v>
      </c>
      <c r="AA1542" s="785"/>
      <c r="AB1542" s="309">
        <f t="shared" si="5279"/>
        <v>0</v>
      </c>
      <c r="AC1542" s="785"/>
      <c r="AD1542" s="309">
        <f t="shared" si="5280"/>
        <v>0</v>
      </c>
      <c r="AE1542" s="785"/>
      <c r="AF1542" s="309">
        <f t="shared" si="5281"/>
        <v>0</v>
      </c>
      <c r="AG1542" s="785"/>
      <c r="AH1542" s="309">
        <f t="shared" si="5282"/>
        <v>0</v>
      </c>
      <c r="AI1542" s="785"/>
      <c r="AJ1542" s="309">
        <f t="shared" si="5283"/>
        <v>0</v>
      </c>
      <c r="AK1542" s="785"/>
      <c r="AL1542" s="309">
        <f t="shared" si="5284"/>
        <v>0</v>
      </c>
      <c r="AM1542" s="785"/>
      <c r="AN1542" s="309">
        <f t="shared" si="5285"/>
        <v>0</v>
      </c>
      <c r="AO1542" s="785"/>
      <c r="AP1542" s="309">
        <f t="shared" si="5286"/>
        <v>0</v>
      </c>
      <c r="AQ1542" s="785"/>
      <c r="AR1542" s="309">
        <f t="shared" si="5287"/>
        <v>0</v>
      </c>
      <c r="AT1542" s="782">
        <f t="shared" si="5288"/>
        <v>0</v>
      </c>
      <c r="AU1542" s="782">
        <f t="shared" si="5289"/>
        <v>0</v>
      </c>
      <c r="AV1542" s="782">
        <f t="shared" si="5290"/>
        <v>0</v>
      </c>
      <c r="AW1542" s="788" t="e">
        <f t="shared" si="5291"/>
        <v>#DIV/0!</v>
      </c>
      <c r="AY1542" s="781">
        <f t="shared" si="5292"/>
        <v>0</v>
      </c>
      <c r="AZ1542" s="777"/>
      <c r="BA1542" s="781">
        <f t="shared" si="5293"/>
        <v>0</v>
      </c>
      <c r="BB1542" s="777"/>
      <c r="BC1542" s="781">
        <f t="shared" si="5294"/>
        <v>0</v>
      </c>
      <c r="BD1542" s="777"/>
      <c r="BE1542" s="781">
        <f t="shared" si="5295"/>
        <v>0</v>
      </c>
      <c r="BF1542" s="777"/>
      <c r="BG1542" s="781">
        <f t="shared" si="5296"/>
        <v>0</v>
      </c>
      <c r="BH1542" s="777"/>
      <c r="BI1542" s="781">
        <f t="shared" si="5297"/>
        <v>0</v>
      </c>
      <c r="BJ1542" s="777"/>
      <c r="BK1542" s="781">
        <f t="shared" si="5298"/>
        <v>0</v>
      </c>
      <c r="BL1542" s="777"/>
      <c r="BM1542" s="781">
        <f t="shared" si="5299"/>
        <v>0</v>
      </c>
      <c r="BN1542" s="777"/>
      <c r="BO1542" s="781">
        <f t="shared" si="5300"/>
        <v>0</v>
      </c>
      <c r="BP1542" s="777"/>
      <c r="BQ1542" s="781">
        <f t="shared" si="5301"/>
        <v>0</v>
      </c>
      <c r="BR1542" s="777"/>
    </row>
    <row r="1543" spans="1:70" outlineLevel="2">
      <c r="A1543" s="1250">
        <v>303028</v>
      </c>
      <c r="B1543" s="10"/>
      <c r="C1543" s="121" t="s">
        <v>1169</v>
      </c>
      <c r="D1543" s="1252" t="s">
        <v>3805</v>
      </c>
      <c r="E1543" s="43" t="str">
        <f t="shared" ref="E1543" si="5302">IF(H1543&gt;0,"T","N")</f>
        <v>T</v>
      </c>
      <c r="F1543" s="122"/>
      <c r="G1543" s="214" t="s">
        <v>755</v>
      </c>
      <c r="H1543" s="1254">
        <v>2409.8000000000002</v>
      </c>
      <c r="I1543" s="1141"/>
      <c r="J1543" s="1142"/>
      <c r="K1543" s="1032">
        <f t="shared" ref="K1543" si="5303">IF(B1543="E","E",$H1543*I1543)</f>
        <v>0</v>
      </c>
      <c r="L1543" s="208"/>
      <c r="M1543" s="128"/>
      <c r="N1543" s="409"/>
      <c r="O1543" s="409"/>
      <c r="Q1543" s="686" t="s">
        <v>1858</v>
      </c>
      <c r="R1543" s="692" t="s">
        <v>1997</v>
      </c>
      <c r="T1543" s="680" t="str">
        <f>IF(IF(A1543=0,TRUE(),D1543=IFERROR(VLOOKUP(A1543,Zaplecze_Weryfikacja!A:B,2,FALSE),2))=TRUE(),"Tak","Nie")</f>
        <v>Nie</v>
      </c>
      <c r="U1543" s="681" t="str">
        <f>IF(T1543="Tak"," ",IF(IFERROR(VLOOKUP(A1543,Zaplecze_Weryfikacja!A:B,2,FALSE),"Inny numer Lp")="Inny numer Lp","Inny numer Lp",IF(VLOOKUP(A1543,Zaplecze_Weryfikacja!A:B,2,FALSE)=D1543,"Nieznana przyczyna","Inny opis")))</f>
        <v>Inny opis</v>
      </c>
      <c r="Y1543" s="785"/>
      <c r="Z1543" s="309">
        <f t="shared" ref="Z1543" si="5304">IF($B1543="E","E",$H1543*Y1543)</f>
        <v>0</v>
      </c>
      <c r="AA1543" s="785"/>
      <c r="AB1543" s="309">
        <f t="shared" ref="AB1543" si="5305">IF($B1543="E","E",$H1543*AA1543)</f>
        <v>0</v>
      </c>
      <c r="AC1543" s="785"/>
      <c r="AD1543" s="309">
        <f t="shared" ref="AD1543" si="5306">IF($B1543="E","E",$H1543*AC1543)</f>
        <v>0</v>
      </c>
      <c r="AE1543" s="785"/>
      <c r="AF1543" s="309">
        <f t="shared" ref="AF1543" si="5307">IF($B1543="E","E",$H1543*AE1543)</f>
        <v>0</v>
      </c>
      <c r="AG1543" s="785"/>
      <c r="AH1543" s="309">
        <f t="shared" ref="AH1543" si="5308">IF($B1543="E","E",$H1543*AG1543)</f>
        <v>0</v>
      </c>
      <c r="AI1543" s="785"/>
      <c r="AJ1543" s="309">
        <f t="shared" ref="AJ1543" si="5309">IF($B1543="E","E",$H1543*AI1543)</f>
        <v>0</v>
      </c>
      <c r="AK1543" s="785"/>
      <c r="AL1543" s="309">
        <f t="shared" ref="AL1543" si="5310">IF($B1543="E","E",$H1543*AK1543)</f>
        <v>0</v>
      </c>
      <c r="AM1543" s="785"/>
      <c r="AN1543" s="309">
        <f t="shared" ref="AN1543" si="5311">IF($B1543="E","E",$H1543*AM1543)</f>
        <v>0</v>
      </c>
      <c r="AO1543" s="785"/>
      <c r="AP1543" s="309">
        <f t="shared" ref="AP1543" si="5312">IF($B1543="E","E",$H1543*AO1543)</f>
        <v>0</v>
      </c>
      <c r="AQ1543" s="785"/>
      <c r="AR1543" s="309">
        <f t="shared" ref="AR1543" si="5313">IF($B1543="E","E",$H1543*AQ1543)</f>
        <v>0</v>
      </c>
      <c r="AT1543" s="782">
        <f t="shared" ref="AT1543" si="5314">MAX(Z1543,AB1543,AD1543,AF1543,AH1543,AJ1543,AL1543,AN1543,AP1543,AR1543)</f>
        <v>0</v>
      </c>
      <c r="AU1543" s="782">
        <f t="shared" ref="AU1543" si="5315">IF($AU$6=10,MIN(Z1543,AB1543,AD1543,AF1543,AH1543,AJ1543,AL1543,AN1543,AP1543,AR1543),IF($AU$6=9,MIN(Z1543,AB1543,AD1543,AF1543,AH1543,AJ1543,AL1543,AN1543,AP1543),IF($AU$6=8,MIN(Z1543,AB1543,AD1543,AF1543,AH1543,AJ1543,AL1543,AN1543),IF($AU$6=7,MIN(Z1543,AB1543,AD1543,AF1543,AH1543,AJ1543,AL1543),IF($AU$6=6,MIN(Z1543,AB1543,AD1543,AF1543,AH1543,AJ1543),IF($AU$6=5,MIN(Z1543,AB1543,AD1543,AF1543,AH1543),IF($AU$6=4,MIN(Z1543,AB1543,AD1543,AF1543),IF($AU$6=4,MIN(Z1543,AB1543,AD1543,AF1543),IF($AU$6=3,MIN(Z1543,AB1543,AD1543),IF($AU$6=3,MIN(Z1543,AB1543,AD1543),IF($AU$6=2,MIN(Z1543,AB1543),IF($AU$6=1,MIN(Z1543),"Błąd - zła ilośc oferentów"))))))))))))</f>
        <v>0</v>
      </c>
      <c r="AV1543" s="782">
        <f t="shared" ref="AV1543" si="5316">AT1543-AU1543</f>
        <v>0</v>
      </c>
      <c r="AW1543" s="788" t="e">
        <f t="shared" ref="AW1543" si="5317">AT1543/AU1543</f>
        <v>#DIV/0!</v>
      </c>
      <c r="AY1543" s="781">
        <f t="shared" ref="AY1543" si="5318">+AZ1543</f>
        <v>0</v>
      </c>
      <c r="AZ1543" s="777"/>
      <c r="BA1543" s="781">
        <f t="shared" ref="BA1543" si="5319">+BB1543</f>
        <v>0</v>
      </c>
      <c r="BB1543" s="777"/>
      <c r="BC1543" s="781">
        <f t="shared" ref="BC1543" si="5320">+BD1543</f>
        <v>0</v>
      </c>
      <c r="BD1543" s="777"/>
      <c r="BE1543" s="781">
        <f t="shared" ref="BE1543" si="5321">+BF1543</f>
        <v>0</v>
      </c>
      <c r="BF1543" s="777"/>
      <c r="BG1543" s="781">
        <f t="shared" ref="BG1543" si="5322">+BH1543</f>
        <v>0</v>
      </c>
      <c r="BH1543" s="777"/>
      <c r="BI1543" s="781">
        <f t="shared" ref="BI1543" si="5323">+BJ1543</f>
        <v>0</v>
      </c>
      <c r="BJ1543" s="777"/>
      <c r="BK1543" s="781">
        <f t="shared" ref="BK1543" si="5324">+BL1543</f>
        <v>0</v>
      </c>
      <c r="BL1543" s="777"/>
      <c r="BM1543" s="781">
        <f t="shared" ref="BM1543" si="5325">+BN1543</f>
        <v>0</v>
      </c>
      <c r="BN1543" s="777"/>
      <c r="BO1543" s="781">
        <f t="shared" ref="BO1543" si="5326">+BP1543</f>
        <v>0</v>
      </c>
      <c r="BP1543" s="777"/>
      <c r="BQ1543" s="781">
        <f t="shared" ref="BQ1543" si="5327">+BR1543</f>
        <v>0</v>
      </c>
      <c r="BR1543" s="777"/>
    </row>
    <row r="1544" spans="1:70" ht="28.5" outlineLevel="2">
      <c r="A1544" s="1250">
        <v>303029</v>
      </c>
      <c r="B1544" s="10"/>
      <c r="C1544" s="121" t="s">
        <v>1169</v>
      </c>
      <c r="D1544" s="1252" t="s">
        <v>3806</v>
      </c>
      <c r="E1544" s="43" t="str">
        <f t="shared" ref="E1544" si="5328">IF(H1544&gt;0,"T","N")</f>
        <v>N</v>
      </c>
      <c r="F1544" s="122"/>
      <c r="G1544" s="214" t="s">
        <v>755</v>
      </c>
      <c r="H1544" s="1254">
        <v>0</v>
      </c>
      <c r="I1544" s="1141"/>
      <c r="J1544" s="1142"/>
      <c r="K1544" s="1032">
        <f t="shared" ref="K1544" si="5329">IF(B1544="E","E",$H1544*I1544)</f>
        <v>0</v>
      </c>
      <c r="L1544" s="208"/>
      <c r="M1544" s="128"/>
      <c r="N1544" s="409"/>
      <c r="O1544" s="409"/>
      <c r="Q1544" s="686" t="s">
        <v>1858</v>
      </c>
      <c r="R1544" s="692" t="s">
        <v>1997</v>
      </c>
      <c r="T1544" s="680" t="str">
        <f>IF(IF(A1544=0,TRUE(),D1544=IFERROR(VLOOKUP(A1544,Zaplecze_Weryfikacja!A:B,2,FALSE),2))=TRUE(),"Tak","Nie")</f>
        <v>Nie</v>
      </c>
      <c r="U1544" s="681" t="str">
        <f>IF(T1544="Tak"," ",IF(IFERROR(VLOOKUP(A1544,Zaplecze_Weryfikacja!A:B,2,FALSE),"Inny numer Lp")="Inny numer Lp","Inny numer Lp",IF(VLOOKUP(A1544,Zaplecze_Weryfikacja!A:B,2,FALSE)=D1544,"Nieznana przyczyna","Inny opis")))</f>
        <v>Inny opis</v>
      </c>
      <c r="Y1544" s="785"/>
      <c r="Z1544" s="309">
        <f t="shared" ref="Z1544" si="5330">IF($B1544="E","E",$H1544*Y1544)</f>
        <v>0</v>
      </c>
      <c r="AA1544" s="785"/>
      <c r="AB1544" s="309">
        <f t="shared" ref="AB1544" si="5331">IF($B1544="E","E",$H1544*AA1544)</f>
        <v>0</v>
      </c>
      <c r="AC1544" s="785"/>
      <c r="AD1544" s="309">
        <f t="shared" ref="AD1544" si="5332">IF($B1544="E","E",$H1544*AC1544)</f>
        <v>0</v>
      </c>
      <c r="AE1544" s="785"/>
      <c r="AF1544" s="309">
        <f t="shared" ref="AF1544" si="5333">IF($B1544="E","E",$H1544*AE1544)</f>
        <v>0</v>
      </c>
      <c r="AG1544" s="785"/>
      <c r="AH1544" s="309">
        <f t="shared" ref="AH1544" si="5334">IF($B1544="E","E",$H1544*AG1544)</f>
        <v>0</v>
      </c>
      <c r="AI1544" s="785"/>
      <c r="AJ1544" s="309">
        <f t="shared" ref="AJ1544" si="5335">IF($B1544="E","E",$H1544*AI1544)</f>
        <v>0</v>
      </c>
      <c r="AK1544" s="785"/>
      <c r="AL1544" s="309">
        <f t="shared" ref="AL1544" si="5336">IF($B1544="E","E",$H1544*AK1544)</f>
        <v>0</v>
      </c>
      <c r="AM1544" s="785"/>
      <c r="AN1544" s="309">
        <f t="shared" ref="AN1544" si="5337">IF($B1544="E","E",$H1544*AM1544)</f>
        <v>0</v>
      </c>
      <c r="AO1544" s="785"/>
      <c r="AP1544" s="309">
        <f t="shared" ref="AP1544" si="5338">IF($B1544="E","E",$H1544*AO1544)</f>
        <v>0</v>
      </c>
      <c r="AQ1544" s="785"/>
      <c r="AR1544" s="309">
        <f t="shared" ref="AR1544" si="5339">IF($B1544="E","E",$H1544*AQ1544)</f>
        <v>0</v>
      </c>
      <c r="AT1544" s="782">
        <f t="shared" ref="AT1544" si="5340">MAX(Z1544,AB1544,AD1544,AF1544,AH1544,AJ1544,AL1544,AN1544,AP1544,AR1544)</f>
        <v>0</v>
      </c>
      <c r="AU1544" s="782">
        <f t="shared" ref="AU1544" si="5341">IF($AU$6=10,MIN(Z1544,AB1544,AD1544,AF1544,AH1544,AJ1544,AL1544,AN1544,AP1544,AR1544),IF($AU$6=9,MIN(Z1544,AB1544,AD1544,AF1544,AH1544,AJ1544,AL1544,AN1544,AP1544),IF($AU$6=8,MIN(Z1544,AB1544,AD1544,AF1544,AH1544,AJ1544,AL1544,AN1544),IF($AU$6=7,MIN(Z1544,AB1544,AD1544,AF1544,AH1544,AJ1544,AL1544),IF($AU$6=6,MIN(Z1544,AB1544,AD1544,AF1544,AH1544,AJ1544),IF($AU$6=5,MIN(Z1544,AB1544,AD1544,AF1544,AH1544),IF($AU$6=4,MIN(Z1544,AB1544,AD1544,AF1544),IF($AU$6=4,MIN(Z1544,AB1544,AD1544,AF1544),IF($AU$6=3,MIN(Z1544,AB1544,AD1544),IF($AU$6=3,MIN(Z1544,AB1544,AD1544),IF($AU$6=2,MIN(Z1544,AB1544),IF($AU$6=1,MIN(Z1544),"Błąd - zła ilośc oferentów"))))))))))))</f>
        <v>0</v>
      </c>
      <c r="AV1544" s="782">
        <f t="shared" ref="AV1544" si="5342">AT1544-AU1544</f>
        <v>0</v>
      </c>
      <c r="AW1544" s="788" t="e">
        <f t="shared" ref="AW1544" si="5343">AT1544/AU1544</f>
        <v>#DIV/0!</v>
      </c>
      <c r="AY1544" s="781">
        <f t="shared" ref="AY1544" si="5344">+AZ1544</f>
        <v>0</v>
      </c>
      <c r="AZ1544" s="777"/>
      <c r="BA1544" s="781">
        <f t="shared" ref="BA1544" si="5345">+BB1544</f>
        <v>0</v>
      </c>
      <c r="BB1544" s="777"/>
      <c r="BC1544" s="781">
        <f t="shared" ref="BC1544" si="5346">+BD1544</f>
        <v>0</v>
      </c>
      <c r="BD1544" s="777"/>
      <c r="BE1544" s="781">
        <f t="shared" ref="BE1544" si="5347">+BF1544</f>
        <v>0</v>
      </c>
      <c r="BF1544" s="777"/>
      <c r="BG1544" s="781">
        <f t="shared" ref="BG1544" si="5348">+BH1544</f>
        <v>0</v>
      </c>
      <c r="BH1544" s="777"/>
      <c r="BI1544" s="781">
        <f t="shared" ref="BI1544" si="5349">+BJ1544</f>
        <v>0</v>
      </c>
      <c r="BJ1544" s="777"/>
      <c r="BK1544" s="781">
        <f t="shared" ref="BK1544" si="5350">+BL1544</f>
        <v>0</v>
      </c>
      <c r="BL1544" s="777"/>
      <c r="BM1544" s="781">
        <f t="shared" ref="BM1544" si="5351">+BN1544</f>
        <v>0</v>
      </c>
      <c r="BN1544" s="777"/>
      <c r="BO1544" s="781">
        <f t="shared" ref="BO1544" si="5352">+BP1544</f>
        <v>0</v>
      </c>
      <c r="BP1544" s="777"/>
      <c r="BQ1544" s="781">
        <f t="shared" ref="BQ1544" si="5353">+BR1544</f>
        <v>0</v>
      </c>
      <c r="BR1544" s="777"/>
    </row>
    <row r="1545" spans="1:70" outlineLevel="2">
      <c r="A1545" s="6"/>
      <c r="B1545" s="121"/>
      <c r="C1545" s="121"/>
      <c r="D1545" s="365"/>
      <c r="E1545" s="122"/>
      <c r="F1545" s="122"/>
      <c r="G1545" s="214"/>
      <c r="H1545" s="1017"/>
      <c r="I1545" s="1006"/>
      <c r="J1545" s="1111"/>
      <c r="K1545" s="1033"/>
      <c r="L1545" s="208"/>
      <c r="M1545" s="128"/>
      <c r="N1545" s="409"/>
      <c r="O1545" s="409"/>
      <c r="Q1545" s="683"/>
      <c r="R1545" s="692"/>
      <c r="T1545" s="680" t="str">
        <f>IF(IF(A1545=0,TRUE(),D1545=IFERROR(VLOOKUP(A1545,Zaplecze_Weryfikacja!A:B,2,FALSE),2))=TRUE(),"Tak","Nie")</f>
        <v>Tak</v>
      </c>
      <c r="U1545" s="681" t="str">
        <f>IF(T1545="Tak"," ",IF(IFERROR(VLOOKUP(A1545,Zaplecze_Weryfikacja!A:B,2,FALSE),"Inny numer Lp")="Inny numer Lp","Inny numer Lp",IF(VLOOKUP(A1545,Zaplecze_Weryfikacja!A:B,2,FALSE)=D1545,"Nieznana przyczyna","Inny opis")))</f>
        <v xml:space="preserve"> </v>
      </c>
      <c r="Y1545" s="785"/>
      <c r="Z1545" s="104"/>
      <c r="AA1545" s="785"/>
      <c r="AB1545" s="104"/>
      <c r="AC1545" s="785"/>
      <c r="AD1545" s="104"/>
      <c r="AE1545" s="785"/>
      <c r="AF1545" s="104"/>
      <c r="AG1545" s="785"/>
      <c r="AH1545" s="104"/>
      <c r="AI1545" s="785"/>
      <c r="AJ1545" s="104"/>
      <c r="AK1545" s="785"/>
      <c r="AL1545" s="104"/>
      <c r="AM1545" s="785"/>
      <c r="AN1545" s="104"/>
      <c r="AO1545" s="785"/>
      <c r="AP1545" s="104"/>
      <c r="AQ1545" s="785"/>
      <c r="AR1545" s="104"/>
      <c r="AT1545" s="782">
        <f t="shared" si="5288"/>
        <v>0</v>
      </c>
      <c r="AU1545" s="782">
        <f t="shared" si="5289"/>
        <v>0</v>
      </c>
      <c r="AV1545" s="782">
        <f t="shared" si="5290"/>
        <v>0</v>
      </c>
      <c r="AW1545" s="788" t="e">
        <f t="shared" si="5291"/>
        <v>#DIV/0!</v>
      </c>
      <c r="AY1545" s="781">
        <f t="shared" si="5292"/>
        <v>0</v>
      </c>
      <c r="AZ1545" s="777"/>
      <c r="BA1545" s="781">
        <f t="shared" si="5293"/>
        <v>0</v>
      </c>
      <c r="BB1545" s="777"/>
      <c r="BC1545" s="781">
        <f t="shared" si="5294"/>
        <v>0</v>
      </c>
      <c r="BD1545" s="777"/>
      <c r="BE1545" s="781">
        <f t="shared" si="5295"/>
        <v>0</v>
      </c>
      <c r="BF1545" s="777"/>
      <c r="BG1545" s="781">
        <f t="shared" si="5296"/>
        <v>0</v>
      </c>
      <c r="BH1545" s="777"/>
      <c r="BI1545" s="781">
        <f t="shared" si="5297"/>
        <v>0</v>
      </c>
      <c r="BJ1545" s="777"/>
      <c r="BK1545" s="781">
        <f t="shared" si="5298"/>
        <v>0</v>
      </c>
      <c r="BL1545" s="777"/>
      <c r="BM1545" s="781">
        <f t="shared" si="5299"/>
        <v>0</v>
      </c>
      <c r="BN1545" s="777"/>
      <c r="BO1545" s="781">
        <f t="shared" si="5300"/>
        <v>0</v>
      </c>
      <c r="BP1545" s="777"/>
      <c r="BQ1545" s="781">
        <f t="shared" si="5301"/>
        <v>0</v>
      </c>
      <c r="BR1545" s="777"/>
    </row>
    <row r="1546" spans="1:70" outlineLevel="2">
      <c r="A1546" s="667"/>
      <c r="B1546" s="668"/>
      <c r="C1546" s="668"/>
      <c r="D1546" s="672" t="s">
        <v>1571</v>
      </c>
      <c r="E1546" s="773" t="str">
        <f>IF(COUNTIF(E1547:E1555,"T")=0,"N","T")</f>
        <v>N</v>
      </c>
      <c r="F1546" s="665"/>
      <c r="G1546" s="664"/>
      <c r="H1546" s="1079"/>
      <c r="I1546" s="1065"/>
      <c r="J1546" s="1116"/>
      <c r="K1546" s="1036">
        <f>SUBTOTAL(9,K1547:K1557)</f>
        <v>0</v>
      </c>
      <c r="L1546" s="496"/>
      <c r="M1546" s="657"/>
      <c r="N1546" s="657"/>
      <c r="O1546" s="657"/>
      <c r="Q1546" s="683"/>
      <c r="R1546" s="692"/>
      <c r="T1546" s="680" t="str">
        <f>IF(IF(A1546=0,TRUE(),D1546=IFERROR(VLOOKUP(A1546,Zaplecze_Weryfikacja!A:B,2,FALSE),2))=TRUE(),"Tak","Nie")</f>
        <v>Tak</v>
      </c>
      <c r="U1546" s="681" t="str">
        <f>IF(T1546="Tak"," ",IF(IFERROR(VLOOKUP(A1546,Zaplecze_Weryfikacja!A:B,2,FALSE),"Inny numer Lp")="Inny numer Lp","Inny numer Lp",IF(VLOOKUP(A1546,Zaplecze_Weryfikacja!A:B,2,FALSE)=D1546,"Nieznana przyczyna","Inny opis")))</f>
        <v xml:space="preserve"> </v>
      </c>
      <c r="Y1546" s="785"/>
      <c r="Z1546" s="663">
        <f>SUBTOTAL(9,Z1547:Z1557)</f>
        <v>0</v>
      </c>
      <c r="AA1546" s="785"/>
      <c r="AB1546" s="663">
        <f>SUBTOTAL(9,AB1547:AB1557)</f>
        <v>0</v>
      </c>
      <c r="AC1546" s="785"/>
      <c r="AD1546" s="663">
        <f>SUBTOTAL(9,AD1547:AD1557)</f>
        <v>0</v>
      </c>
      <c r="AE1546" s="785"/>
      <c r="AF1546" s="663">
        <f>SUBTOTAL(9,AF1547:AF1557)</f>
        <v>0</v>
      </c>
      <c r="AG1546" s="785"/>
      <c r="AH1546" s="663">
        <f>SUBTOTAL(9,AH1547:AH1557)</f>
        <v>0</v>
      </c>
      <c r="AI1546" s="785"/>
      <c r="AJ1546" s="663">
        <f>SUBTOTAL(9,AJ1547:AJ1557)</f>
        <v>0</v>
      </c>
      <c r="AK1546" s="785"/>
      <c r="AL1546" s="663">
        <f>SUBTOTAL(9,AL1547:AL1557)</f>
        <v>0</v>
      </c>
      <c r="AM1546" s="785"/>
      <c r="AN1546" s="663">
        <f>SUBTOTAL(9,AN1547:AN1557)</f>
        <v>0</v>
      </c>
      <c r="AO1546" s="785"/>
      <c r="AP1546" s="663">
        <f>SUBTOTAL(9,AP1547:AP1557)</f>
        <v>0</v>
      </c>
      <c r="AQ1546" s="785"/>
      <c r="AR1546" s="663">
        <f>SUBTOTAL(9,AR1547:AR1557)</f>
        <v>0</v>
      </c>
      <c r="AT1546" s="845">
        <f t="shared" si="5288"/>
        <v>0</v>
      </c>
      <c r="AU1546" s="845">
        <f t="shared" si="5289"/>
        <v>0</v>
      </c>
      <c r="AV1546" s="845">
        <f t="shared" si="5290"/>
        <v>0</v>
      </c>
      <c r="AW1546" s="846" t="e">
        <f t="shared" si="5291"/>
        <v>#DIV/0!</v>
      </c>
      <c r="AY1546" s="781">
        <f t="shared" si="5292"/>
        <v>0</v>
      </c>
      <c r="AZ1546" s="847"/>
      <c r="BA1546" s="781">
        <f t="shared" si="5293"/>
        <v>0</v>
      </c>
      <c r="BB1546" s="847"/>
      <c r="BC1546" s="781">
        <f t="shared" si="5294"/>
        <v>0</v>
      </c>
      <c r="BD1546" s="847"/>
      <c r="BE1546" s="781">
        <f t="shared" si="5295"/>
        <v>0</v>
      </c>
      <c r="BF1546" s="847"/>
      <c r="BG1546" s="781">
        <f t="shared" si="5296"/>
        <v>0</v>
      </c>
      <c r="BH1546" s="847"/>
      <c r="BI1546" s="781">
        <f t="shared" si="5297"/>
        <v>0</v>
      </c>
      <c r="BJ1546" s="847"/>
      <c r="BK1546" s="781">
        <f t="shared" si="5298"/>
        <v>0</v>
      </c>
      <c r="BL1546" s="847"/>
      <c r="BM1546" s="781">
        <f t="shared" si="5299"/>
        <v>0</v>
      </c>
      <c r="BN1546" s="847"/>
      <c r="BO1546" s="781">
        <f t="shared" si="5300"/>
        <v>0</v>
      </c>
      <c r="BP1546" s="847"/>
      <c r="BQ1546" s="781">
        <f t="shared" si="5301"/>
        <v>0</v>
      </c>
      <c r="BR1546" s="847"/>
    </row>
    <row r="1547" spans="1:70" ht="28.5" outlineLevel="2">
      <c r="A1547" s="6">
        <v>303038</v>
      </c>
      <c r="B1547" s="10"/>
      <c r="C1547" s="121" t="s">
        <v>1169</v>
      </c>
      <c r="D1547" s="150" t="s">
        <v>1108</v>
      </c>
      <c r="E1547" s="43" t="str">
        <f t="shared" ref="E1547:E1555" si="5354">IF(H1547&gt;0,"T","N")</f>
        <v>N</v>
      </c>
      <c r="F1547" s="122"/>
      <c r="G1547" s="214" t="s">
        <v>755</v>
      </c>
      <c r="H1547" s="1076"/>
      <c r="I1547" s="1141"/>
      <c r="J1547" s="1142"/>
      <c r="K1547" s="1032">
        <f t="shared" ref="K1547:K1555" si="5355">IF(B1547="E","E",$H1547*I1547)</f>
        <v>0</v>
      </c>
      <c r="L1547" s="208"/>
      <c r="M1547" s="128"/>
      <c r="N1547" s="409"/>
      <c r="O1547" s="409"/>
      <c r="Q1547" s="685" t="s">
        <v>1880</v>
      </c>
      <c r="R1547" s="692" t="s">
        <v>1997</v>
      </c>
      <c r="T1547" s="680" t="str">
        <f>IF(IF(A1547=0,TRUE(),D1547=IFERROR(VLOOKUP(A1547,Zaplecze_Weryfikacja!A:B,2,FALSE),2))=TRUE(),"Tak","Nie")</f>
        <v>Tak</v>
      </c>
      <c r="U1547" s="681" t="str">
        <f>IF(T1547="Tak"," ",IF(IFERROR(VLOOKUP(A1547,Zaplecze_Weryfikacja!A:B,2,FALSE),"Inny numer Lp")="Inny numer Lp","Inny numer Lp",IF(VLOOKUP(A1547,Zaplecze_Weryfikacja!A:B,2,FALSE)=D1547,"Nieznana przyczyna","Inny opis")))</f>
        <v xml:space="preserve"> </v>
      </c>
      <c r="Y1547" s="785"/>
      <c r="Z1547" s="309">
        <f t="shared" ref="Z1547:Z1555" si="5356">IF($B1547="E","E",$H1547*Y1547)</f>
        <v>0</v>
      </c>
      <c r="AA1547" s="785"/>
      <c r="AB1547" s="309">
        <f t="shared" ref="AB1547:AB1555" si="5357">IF($B1547="E","E",$H1547*AA1547)</f>
        <v>0</v>
      </c>
      <c r="AC1547" s="785"/>
      <c r="AD1547" s="309">
        <f t="shared" ref="AD1547:AD1555" si="5358">IF($B1547="E","E",$H1547*AC1547)</f>
        <v>0</v>
      </c>
      <c r="AE1547" s="785"/>
      <c r="AF1547" s="309">
        <f t="shared" ref="AF1547:AF1555" si="5359">IF($B1547="E","E",$H1547*AE1547)</f>
        <v>0</v>
      </c>
      <c r="AG1547" s="785"/>
      <c r="AH1547" s="309">
        <f t="shared" ref="AH1547:AH1555" si="5360">IF($B1547="E","E",$H1547*AG1547)</f>
        <v>0</v>
      </c>
      <c r="AI1547" s="785"/>
      <c r="AJ1547" s="309">
        <f t="shared" ref="AJ1547:AJ1555" si="5361">IF($B1547="E","E",$H1547*AI1547)</f>
        <v>0</v>
      </c>
      <c r="AK1547" s="785"/>
      <c r="AL1547" s="309">
        <f t="shared" ref="AL1547:AL1555" si="5362">IF($B1547="E","E",$H1547*AK1547)</f>
        <v>0</v>
      </c>
      <c r="AM1547" s="785"/>
      <c r="AN1547" s="309">
        <f t="shared" ref="AN1547:AN1555" si="5363">IF($B1547="E","E",$H1547*AM1547)</f>
        <v>0</v>
      </c>
      <c r="AO1547" s="785"/>
      <c r="AP1547" s="309">
        <f t="shared" ref="AP1547:AP1555" si="5364">IF($B1547="E","E",$H1547*AO1547)</f>
        <v>0</v>
      </c>
      <c r="AQ1547" s="785"/>
      <c r="AR1547" s="309">
        <f t="shared" ref="AR1547:AR1555" si="5365">IF($B1547="E","E",$H1547*AQ1547)</f>
        <v>0</v>
      </c>
      <c r="AT1547" s="782">
        <f t="shared" si="5288"/>
        <v>0</v>
      </c>
      <c r="AU1547" s="782">
        <f t="shared" si="5289"/>
        <v>0</v>
      </c>
      <c r="AV1547" s="782">
        <f t="shared" si="5290"/>
        <v>0</v>
      </c>
      <c r="AW1547" s="788" t="e">
        <f t="shared" si="5291"/>
        <v>#DIV/0!</v>
      </c>
      <c r="AY1547" s="781">
        <f t="shared" si="5292"/>
        <v>0</v>
      </c>
      <c r="AZ1547" s="777"/>
      <c r="BA1547" s="781">
        <f t="shared" si="5293"/>
        <v>0</v>
      </c>
      <c r="BB1547" s="777"/>
      <c r="BC1547" s="781">
        <f t="shared" si="5294"/>
        <v>0</v>
      </c>
      <c r="BD1547" s="777"/>
      <c r="BE1547" s="781">
        <f t="shared" si="5295"/>
        <v>0</v>
      </c>
      <c r="BF1547" s="777"/>
      <c r="BG1547" s="781">
        <f t="shared" si="5296"/>
        <v>0</v>
      </c>
      <c r="BH1547" s="777"/>
      <c r="BI1547" s="781">
        <f t="shared" si="5297"/>
        <v>0</v>
      </c>
      <c r="BJ1547" s="777"/>
      <c r="BK1547" s="781">
        <f t="shared" si="5298"/>
        <v>0</v>
      </c>
      <c r="BL1547" s="777"/>
      <c r="BM1547" s="781">
        <f t="shared" si="5299"/>
        <v>0</v>
      </c>
      <c r="BN1547" s="777"/>
      <c r="BO1547" s="781">
        <f t="shared" si="5300"/>
        <v>0</v>
      </c>
      <c r="BP1547" s="777"/>
      <c r="BQ1547" s="781">
        <f t="shared" si="5301"/>
        <v>0</v>
      </c>
      <c r="BR1547" s="777"/>
    </row>
    <row r="1548" spans="1:70" outlineLevel="2">
      <c r="A1548" s="6">
        <v>303039</v>
      </c>
      <c r="B1548" s="10"/>
      <c r="C1548" s="121" t="s">
        <v>1169</v>
      </c>
      <c r="D1548" s="150" t="s">
        <v>1109</v>
      </c>
      <c r="E1548" s="43" t="str">
        <f t="shared" si="5354"/>
        <v>N</v>
      </c>
      <c r="F1548" s="122"/>
      <c r="G1548" s="214" t="s">
        <v>755</v>
      </c>
      <c r="H1548" s="1076"/>
      <c r="I1548" s="1141"/>
      <c r="J1548" s="1142"/>
      <c r="K1548" s="1032">
        <f t="shared" si="5355"/>
        <v>0</v>
      </c>
      <c r="L1548" s="208"/>
      <c r="M1548" s="128"/>
      <c r="N1548" s="409"/>
      <c r="O1548" s="409"/>
      <c r="Q1548" s="685" t="s">
        <v>1880</v>
      </c>
      <c r="R1548" s="692" t="s">
        <v>1997</v>
      </c>
      <c r="T1548" s="680" t="str">
        <f>IF(IF(A1548=0,TRUE(),D1548=IFERROR(VLOOKUP(A1548,Zaplecze_Weryfikacja!A:B,2,FALSE),2))=TRUE(),"Tak","Nie")</f>
        <v>Tak</v>
      </c>
      <c r="U1548" s="681" t="str">
        <f>IF(T1548="Tak"," ",IF(IFERROR(VLOOKUP(A1548,Zaplecze_Weryfikacja!A:B,2,FALSE),"Inny numer Lp")="Inny numer Lp","Inny numer Lp",IF(VLOOKUP(A1548,Zaplecze_Weryfikacja!A:B,2,FALSE)=D1548,"Nieznana przyczyna","Inny opis")))</f>
        <v xml:space="preserve"> </v>
      </c>
      <c r="Y1548" s="785"/>
      <c r="Z1548" s="309">
        <f t="shared" si="5356"/>
        <v>0</v>
      </c>
      <c r="AA1548" s="785"/>
      <c r="AB1548" s="309">
        <f t="shared" si="5357"/>
        <v>0</v>
      </c>
      <c r="AC1548" s="785"/>
      <c r="AD1548" s="309">
        <f t="shared" si="5358"/>
        <v>0</v>
      </c>
      <c r="AE1548" s="785"/>
      <c r="AF1548" s="309">
        <f t="shared" si="5359"/>
        <v>0</v>
      </c>
      <c r="AG1548" s="785"/>
      <c r="AH1548" s="309">
        <f t="shared" si="5360"/>
        <v>0</v>
      </c>
      <c r="AI1548" s="785"/>
      <c r="AJ1548" s="309">
        <f t="shared" si="5361"/>
        <v>0</v>
      </c>
      <c r="AK1548" s="785"/>
      <c r="AL1548" s="309">
        <f t="shared" si="5362"/>
        <v>0</v>
      </c>
      <c r="AM1548" s="785"/>
      <c r="AN1548" s="309">
        <f t="shared" si="5363"/>
        <v>0</v>
      </c>
      <c r="AO1548" s="785"/>
      <c r="AP1548" s="309">
        <f t="shared" si="5364"/>
        <v>0</v>
      </c>
      <c r="AQ1548" s="785"/>
      <c r="AR1548" s="309">
        <f t="shared" si="5365"/>
        <v>0</v>
      </c>
      <c r="AT1548" s="782">
        <f t="shared" si="5288"/>
        <v>0</v>
      </c>
      <c r="AU1548" s="782">
        <f t="shared" si="5289"/>
        <v>0</v>
      </c>
      <c r="AV1548" s="782">
        <f t="shared" si="5290"/>
        <v>0</v>
      </c>
      <c r="AW1548" s="788" t="e">
        <f t="shared" si="5291"/>
        <v>#DIV/0!</v>
      </c>
      <c r="AY1548" s="781">
        <f t="shared" si="5292"/>
        <v>0</v>
      </c>
      <c r="AZ1548" s="777"/>
      <c r="BA1548" s="781">
        <f t="shared" si="5293"/>
        <v>0</v>
      </c>
      <c r="BB1548" s="777"/>
      <c r="BC1548" s="781">
        <f t="shared" si="5294"/>
        <v>0</v>
      </c>
      <c r="BD1548" s="777"/>
      <c r="BE1548" s="781">
        <f t="shared" si="5295"/>
        <v>0</v>
      </c>
      <c r="BF1548" s="777"/>
      <c r="BG1548" s="781">
        <f t="shared" si="5296"/>
        <v>0</v>
      </c>
      <c r="BH1548" s="777"/>
      <c r="BI1548" s="781">
        <f t="shared" si="5297"/>
        <v>0</v>
      </c>
      <c r="BJ1548" s="777"/>
      <c r="BK1548" s="781">
        <f t="shared" si="5298"/>
        <v>0</v>
      </c>
      <c r="BL1548" s="777"/>
      <c r="BM1548" s="781">
        <f t="shared" si="5299"/>
        <v>0</v>
      </c>
      <c r="BN1548" s="777"/>
      <c r="BO1548" s="781">
        <f t="shared" si="5300"/>
        <v>0</v>
      </c>
      <c r="BP1548" s="777"/>
      <c r="BQ1548" s="781">
        <f t="shared" si="5301"/>
        <v>0</v>
      </c>
      <c r="BR1548" s="777"/>
    </row>
    <row r="1549" spans="1:70" ht="28.5" outlineLevel="2">
      <c r="A1549" s="6">
        <v>303040</v>
      </c>
      <c r="B1549" s="10"/>
      <c r="C1549" s="121" t="s">
        <v>1169</v>
      </c>
      <c r="D1549" s="150" t="s">
        <v>1110</v>
      </c>
      <c r="E1549" s="43" t="str">
        <f t="shared" si="5354"/>
        <v>N</v>
      </c>
      <c r="F1549" s="122"/>
      <c r="G1549" s="214" t="s">
        <v>324</v>
      </c>
      <c r="H1549" s="1076"/>
      <c r="I1549" s="1141"/>
      <c r="J1549" s="1142"/>
      <c r="K1549" s="1032">
        <f t="shared" si="5355"/>
        <v>0</v>
      </c>
      <c r="L1549" s="208"/>
      <c r="M1549" s="128"/>
      <c r="N1549" s="409"/>
      <c r="O1549" s="409"/>
      <c r="Q1549" s="685" t="s">
        <v>1880</v>
      </c>
      <c r="R1549" s="692" t="s">
        <v>1997</v>
      </c>
      <c r="T1549" s="680" t="str">
        <f>IF(IF(A1549=0,TRUE(),D1549=IFERROR(VLOOKUP(A1549,Zaplecze_Weryfikacja!A:B,2,FALSE),2))=TRUE(),"Tak","Nie")</f>
        <v>Tak</v>
      </c>
      <c r="U1549" s="681" t="str">
        <f>IF(T1549="Tak"," ",IF(IFERROR(VLOOKUP(A1549,Zaplecze_Weryfikacja!A:B,2,FALSE),"Inny numer Lp")="Inny numer Lp","Inny numer Lp",IF(VLOOKUP(A1549,Zaplecze_Weryfikacja!A:B,2,FALSE)=D1549,"Nieznana przyczyna","Inny opis")))</f>
        <v xml:space="preserve"> </v>
      </c>
      <c r="Y1549" s="785"/>
      <c r="Z1549" s="309">
        <f t="shared" si="5356"/>
        <v>0</v>
      </c>
      <c r="AA1549" s="785"/>
      <c r="AB1549" s="309">
        <f t="shared" si="5357"/>
        <v>0</v>
      </c>
      <c r="AC1549" s="785"/>
      <c r="AD1549" s="309">
        <f t="shared" si="5358"/>
        <v>0</v>
      </c>
      <c r="AE1549" s="785"/>
      <c r="AF1549" s="309">
        <f t="shared" si="5359"/>
        <v>0</v>
      </c>
      <c r="AG1549" s="785"/>
      <c r="AH1549" s="309">
        <f t="shared" si="5360"/>
        <v>0</v>
      </c>
      <c r="AI1549" s="785"/>
      <c r="AJ1549" s="309">
        <f t="shared" si="5361"/>
        <v>0</v>
      </c>
      <c r="AK1549" s="785"/>
      <c r="AL1549" s="309">
        <f t="shared" si="5362"/>
        <v>0</v>
      </c>
      <c r="AM1549" s="785"/>
      <c r="AN1549" s="309">
        <f t="shared" si="5363"/>
        <v>0</v>
      </c>
      <c r="AO1549" s="785"/>
      <c r="AP1549" s="309">
        <f t="shared" si="5364"/>
        <v>0</v>
      </c>
      <c r="AQ1549" s="785"/>
      <c r="AR1549" s="309">
        <f t="shared" si="5365"/>
        <v>0</v>
      </c>
      <c r="AT1549" s="782">
        <f t="shared" si="5288"/>
        <v>0</v>
      </c>
      <c r="AU1549" s="782">
        <f t="shared" si="5289"/>
        <v>0</v>
      </c>
      <c r="AV1549" s="782">
        <f t="shared" si="5290"/>
        <v>0</v>
      </c>
      <c r="AW1549" s="788" t="e">
        <f t="shared" si="5291"/>
        <v>#DIV/0!</v>
      </c>
      <c r="AY1549" s="781">
        <f t="shared" si="5292"/>
        <v>0</v>
      </c>
      <c r="AZ1549" s="777"/>
      <c r="BA1549" s="781">
        <f t="shared" si="5293"/>
        <v>0</v>
      </c>
      <c r="BB1549" s="777"/>
      <c r="BC1549" s="781">
        <f t="shared" si="5294"/>
        <v>0</v>
      </c>
      <c r="BD1549" s="777"/>
      <c r="BE1549" s="781">
        <f t="shared" si="5295"/>
        <v>0</v>
      </c>
      <c r="BF1549" s="777"/>
      <c r="BG1549" s="781">
        <f t="shared" si="5296"/>
        <v>0</v>
      </c>
      <c r="BH1549" s="777"/>
      <c r="BI1549" s="781">
        <f t="shared" si="5297"/>
        <v>0</v>
      </c>
      <c r="BJ1549" s="777"/>
      <c r="BK1549" s="781">
        <f t="shared" si="5298"/>
        <v>0</v>
      </c>
      <c r="BL1549" s="777"/>
      <c r="BM1549" s="781">
        <f t="shared" si="5299"/>
        <v>0</v>
      </c>
      <c r="BN1549" s="777"/>
      <c r="BO1549" s="781">
        <f t="shared" si="5300"/>
        <v>0</v>
      </c>
      <c r="BP1549" s="777"/>
      <c r="BQ1549" s="781">
        <f t="shared" si="5301"/>
        <v>0</v>
      </c>
      <c r="BR1549" s="777"/>
    </row>
    <row r="1550" spans="1:70" ht="42.75" outlineLevel="2">
      <c r="A1550" s="6">
        <v>303041</v>
      </c>
      <c r="B1550" s="10"/>
      <c r="C1550" s="121" t="s">
        <v>1169</v>
      </c>
      <c r="D1550" s="150" t="s">
        <v>1111</v>
      </c>
      <c r="E1550" s="43" t="str">
        <f t="shared" si="5354"/>
        <v>N</v>
      </c>
      <c r="F1550" s="122"/>
      <c r="G1550" s="214" t="s">
        <v>327</v>
      </c>
      <c r="H1550" s="1076"/>
      <c r="I1550" s="1141"/>
      <c r="J1550" s="1142"/>
      <c r="K1550" s="1032">
        <f t="shared" si="5355"/>
        <v>0</v>
      </c>
      <c r="L1550" s="208"/>
      <c r="M1550" s="128"/>
      <c r="N1550" s="409"/>
      <c r="O1550" s="409"/>
      <c r="Q1550" s="685" t="s">
        <v>1857</v>
      </c>
      <c r="R1550" s="692" t="s">
        <v>1997</v>
      </c>
      <c r="T1550" s="680" t="str">
        <f>IF(IF(A1550=0,TRUE(),D1550=IFERROR(VLOOKUP(A1550,Zaplecze_Weryfikacja!A:B,2,FALSE),2))=TRUE(),"Tak","Nie")</f>
        <v>Tak</v>
      </c>
      <c r="U1550" s="681" t="str">
        <f>IF(T1550="Tak"," ",IF(IFERROR(VLOOKUP(A1550,Zaplecze_Weryfikacja!A:B,2,FALSE),"Inny numer Lp")="Inny numer Lp","Inny numer Lp",IF(VLOOKUP(A1550,Zaplecze_Weryfikacja!A:B,2,FALSE)=D1550,"Nieznana przyczyna","Inny opis")))</f>
        <v xml:space="preserve"> </v>
      </c>
      <c r="Y1550" s="785"/>
      <c r="Z1550" s="309">
        <f t="shared" si="5356"/>
        <v>0</v>
      </c>
      <c r="AA1550" s="785"/>
      <c r="AB1550" s="309">
        <f t="shared" si="5357"/>
        <v>0</v>
      </c>
      <c r="AC1550" s="785"/>
      <c r="AD1550" s="309">
        <f t="shared" si="5358"/>
        <v>0</v>
      </c>
      <c r="AE1550" s="785"/>
      <c r="AF1550" s="309">
        <f t="shared" si="5359"/>
        <v>0</v>
      </c>
      <c r="AG1550" s="785"/>
      <c r="AH1550" s="309">
        <f t="shared" si="5360"/>
        <v>0</v>
      </c>
      <c r="AI1550" s="785"/>
      <c r="AJ1550" s="309">
        <f t="shared" si="5361"/>
        <v>0</v>
      </c>
      <c r="AK1550" s="785"/>
      <c r="AL1550" s="309">
        <f t="shared" si="5362"/>
        <v>0</v>
      </c>
      <c r="AM1550" s="785"/>
      <c r="AN1550" s="309">
        <f t="shared" si="5363"/>
        <v>0</v>
      </c>
      <c r="AO1550" s="785"/>
      <c r="AP1550" s="309">
        <f t="shared" si="5364"/>
        <v>0</v>
      </c>
      <c r="AQ1550" s="785"/>
      <c r="AR1550" s="309">
        <f t="shared" si="5365"/>
        <v>0</v>
      </c>
      <c r="AT1550" s="782">
        <f t="shared" si="5288"/>
        <v>0</v>
      </c>
      <c r="AU1550" s="782">
        <f t="shared" si="5289"/>
        <v>0</v>
      </c>
      <c r="AV1550" s="782">
        <f t="shared" si="5290"/>
        <v>0</v>
      </c>
      <c r="AW1550" s="788" t="e">
        <f t="shared" si="5291"/>
        <v>#DIV/0!</v>
      </c>
      <c r="AY1550" s="781">
        <f t="shared" si="5292"/>
        <v>0</v>
      </c>
      <c r="AZ1550" s="777"/>
      <c r="BA1550" s="781">
        <f t="shared" si="5293"/>
        <v>0</v>
      </c>
      <c r="BB1550" s="777"/>
      <c r="BC1550" s="781">
        <f t="shared" si="5294"/>
        <v>0</v>
      </c>
      <c r="BD1550" s="777"/>
      <c r="BE1550" s="781">
        <f t="shared" si="5295"/>
        <v>0</v>
      </c>
      <c r="BF1550" s="777"/>
      <c r="BG1550" s="781">
        <f t="shared" si="5296"/>
        <v>0</v>
      </c>
      <c r="BH1550" s="777"/>
      <c r="BI1550" s="781">
        <f t="shared" si="5297"/>
        <v>0</v>
      </c>
      <c r="BJ1550" s="777"/>
      <c r="BK1550" s="781">
        <f t="shared" si="5298"/>
        <v>0</v>
      </c>
      <c r="BL1550" s="777"/>
      <c r="BM1550" s="781">
        <f t="shared" si="5299"/>
        <v>0</v>
      </c>
      <c r="BN1550" s="777"/>
      <c r="BO1550" s="781">
        <f t="shared" si="5300"/>
        <v>0</v>
      </c>
      <c r="BP1550" s="777"/>
      <c r="BQ1550" s="781">
        <f t="shared" si="5301"/>
        <v>0</v>
      </c>
      <c r="BR1550" s="777"/>
    </row>
    <row r="1551" spans="1:70" outlineLevel="2">
      <c r="A1551" s="6">
        <v>303042</v>
      </c>
      <c r="B1551" s="10"/>
      <c r="C1551" s="121" t="s">
        <v>1169</v>
      </c>
      <c r="D1551" s="123" t="s">
        <v>110</v>
      </c>
      <c r="E1551" s="43" t="str">
        <f t="shared" si="5354"/>
        <v>N</v>
      </c>
      <c r="F1551" s="122"/>
      <c r="G1551" s="214" t="s">
        <v>327</v>
      </c>
      <c r="H1551" s="1076"/>
      <c r="I1551" s="1141"/>
      <c r="J1551" s="1142"/>
      <c r="K1551" s="1032">
        <f t="shared" si="5355"/>
        <v>0</v>
      </c>
      <c r="L1551" s="208"/>
      <c r="M1551" s="128"/>
      <c r="N1551" s="409"/>
      <c r="O1551" s="409"/>
      <c r="Q1551" s="685" t="s">
        <v>1857</v>
      </c>
      <c r="R1551" s="692" t="s">
        <v>1997</v>
      </c>
      <c r="T1551" s="680" t="str">
        <f>IF(IF(A1551=0,TRUE(),D1551=IFERROR(VLOOKUP(A1551,Zaplecze_Weryfikacja!A:B,2,FALSE),2))=TRUE(),"Tak","Nie")</f>
        <v>Tak</v>
      </c>
      <c r="U1551" s="681" t="str">
        <f>IF(T1551="Tak"," ",IF(IFERROR(VLOOKUP(A1551,Zaplecze_Weryfikacja!A:B,2,FALSE),"Inny numer Lp")="Inny numer Lp","Inny numer Lp",IF(VLOOKUP(A1551,Zaplecze_Weryfikacja!A:B,2,FALSE)=D1551,"Nieznana przyczyna","Inny opis")))</f>
        <v xml:space="preserve"> </v>
      </c>
      <c r="Y1551" s="785"/>
      <c r="Z1551" s="309">
        <f t="shared" si="5356"/>
        <v>0</v>
      </c>
      <c r="AA1551" s="785"/>
      <c r="AB1551" s="309">
        <f t="shared" si="5357"/>
        <v>0</v>
      </c>
      <c r="AC1551" s="785"/>
      <c r="AD1551" s="309">
        <f t="shared" si="5358"/>
        <v>0</v>
      </c>
      <c r="AE1551" s="785"/>
      <c r="AF1551" s="309">
        <f t="shared" si="5359"/>
        <v>0</v>
      </c>
      <c r="AG1551" s="785"/>
      <c r="AH1551" s="309">
        <f t="shared" si="5360"/>
        <v>0</v>
      </c>
      <c r="AI1551" s="785"/>
      <c r="AJ1551" s="309">
        <f t="shared" si="5361"/>
        <v>0</v>
      </c>
      <c r="AK1551" s="785"/>
      <c r="AL1551" s="309">
        <f t="shared" si="5362"/>
        <v>0</v>
      </c>
      <c r="AM1551" s="785"/>
      <c r="AN1551" s="309">
        <f t="shared" si="5363"/>
        <v>0</v>
      </c>
      <c r="AO1551" s="785"/>
      <c r="AP1551" s="309">
        <f t="shared" si="5364"/>
        <v>0</v>
      </c>
      <c r="AQ1551" s="785"/>
      <c r="AR1551" s="309">
        <f t="shared" si="5365"/>
        <v>0</v>
      </c>
      <c r="AT1551" s="782">
        <f t="shared" si="5288"/>
        <v>0</v>
      </c>
      <c r="AU1551" s="782">
        <f t="shared" si="5289"/>
        <v>0</v>
      </c>
      <c r="AV1551" s="782">
        <f t="shared" si="5290"/>
        <v>0</v>
      </c>
      <c r="AW1551" s="788" t="e">
        <f t="shared" si="5291"/>
        <v>#DIV/0!</v>
      </c>
      <c r="AY1551" s="781">
        <f t="shared" si="5292"/>
        <v>0</v>
      </c>
      <c r="AZ1551" s="777"/>
      <c r="BA1551" s="781">
        <f t="shared" si="5293"/>
        <v>0</v>
      </c>
      <c r="BB1551" s="777"/>
      <c r="BC1551" s="781">
        <f t="shared" si="5294"/>
        <v>0</v>
      </c>
      <c r="BD1551" s="777"/>
      <c r="BE1551" s="781">
        <f t="shared" si="5295"/>
        <v>0</v>
      </c>
      <c r="BF1551" s="777"/>
      <c r="BG1551" s="781">
        <f t="shared" si="5296"/>
        <v>0</v>
      </c>
      <c r="BH1551" s="777"/>
      <c r="BI1551" s="781">
        <f t="shared" si="5297"/>
        <v>0</v>
      </c>
      <c r="BJ1551" s="777"/>
      <c r="BK1551" s="781">
        <f t="shared" si="5298"/>
        <v>0</v>
      </c>
      <c r="BL1551" s="777"/>
      <c r="BM1551" s="781">
        <f t="shared" si="5299"/>
        <v>0</v>
      </c>
      <c r="BN1551" s="777"/>
      <c r="BO1551" s="781">
        <f t="shared" si="5300"/>
        <v>0</v>
      </c>
      <c r="BP1551" s="777"/>
      <c r="BQ1551" s="781">
        <f t="shared" si="5301"/>
        <v>0</v>
      </c>
      <c r="BR1551" s="777"/>
    </row>
    <row r="1552" spans="1:70" outlineLevel="2">
      <c r="A1552" s="6">
        <v>303043</v>
      </c>
      <c r="B1552" s="10"/>
      <c r="C1552" s="121" t="s">
        <v>1169</v>
      </c>
      <c r="D1552" s="150" t="s">
        <v>1112</v>
      </c>
      <c r="E1552" s="43" t="str">
        <f t="shared" si="5354"/>
        <v>N</v>
      </c>
      <c r="F1552" s="122"/>
      <c r="G1552" s="214" t="s">
        <v>324</v>
      </c>
      <c r="H1552" s="1076"/>
      <c r="I1552" s="1141"/>
      <c r="J1552" s="1142"/>
      <c r="K1552" s="1032">
        <f t="shared" si="5355"/>
        <v>0</v>
      </c>
      <c r="L1552" s="208"/>
      <c r="M1552" s="128"/>
      <c r="N1552" s="409"/>
      <c r="O1552" s="409"/>
      <c r="Q1552" s="685" t="s">
        <v>1857</v>
      </c>
      <c r="R1552" s="692" t="s">
        <v>1997</v>
      </c>
      <c r="T1552" s="680" t="str">
        <f>IF(IF(A1552=0,TRUE(),D1552=IFERROR(VLOOKUP(A1552,Zaplecze_Weryfikacja!A:B,2,FALSE),2))=TRUE(),"Tak","Nie")</f>
        <v>Tak</v>
      </c>
      <c r="U1552" s="681" t="str">
        <f>IF(T1552="Tak"," ",IF(IFERROR(VLOOKUP(A1552,Zaplecze_Weryfikacja!A:B,2,FALSE),"Inny numer Lp")="Inny numer Lp","Inny numer Lp",IF(VLOOKUP(A1552,Zaplecze_Weryfikacja!A:B,2,FALSE)=D1552,"Nieznana przyczyna","Inny opis")))</f>
        <v xml:space="preserve"> </v>
      </c>
      <c r="Y1552" s="785"/>
      <c r="Z1552" s="309">
        <f t="shared" si="5356"/>
        <v>0</v>
      </c>
      <c r="AA1552" s="785"/>
      <c r="AB1552" s="309">
        <f t="shared" si="5357"/>
        <v>0</v>
      </c>
      <c r="AC1552" s="785"/>
      <c r="AD1552" s="309">
        <f t="shared" si="5358"/>
        <v>0</v>
      </c>
      <c r="AE1552" s="785"/>
      <c r="AF1552" s="309">
        <f t="shared" si="5359"/>
        <v>0</v>
      </c>
      <c r="AG1552" s="785"/>
      <c r="AH1552" s="309">
        <f t="shared" si="5360"/>
        <v>0</v>
      </c>
      <c r="AI1552" s="785"/>
      <c r="AJ1552" s="309">
        <f t="shared" si="5361"/>
        <v>0</v>
      </c>
      <c r="AK1552" s="785"/>
      <c r="AL1552" s="309">
        <f t="shared" si="5362"/>
        <v>0</v>
      </c>
      <c r="AM1552" s="785"/>
      <c r="AN1552" s="309">
        <f t="shared" si="5363"/>
        <v>0</v>
      </c>
      <c r="AO1552" s="785"/>
      <c r="AP1552" s="309">
        <f t="shared" si="5364"/>
        <v>0</v>
      </c>
      <c r="AQ1552" s="785"/>
      <c r="AR1552" s="309">
        <f t="shared" si="5365"/>
        <v>0</v>
      </c>
      <c r="AT1552" s="782">
        <f t="shared" si="5288"/>
        <v>0</v>
      </c>
      <c r="AU1552" s="782">
        <f t="shared" si="5289"/>
        <v>0</v>
      </c>
      <c r="AV1552" s="782">
        <f t="shared" si="5290"/>
        <v>0</v>
      </c>
      <c r="AW1552" s="788" t="e">
        <f t="shared" si="5291"/>
        <v>#DIV/0!</v>
      </c>
      <c r="AY1552" s="781">
        <f t="shared" si="5292"/>
        <v>0</v>
      </c>
      <c r="AZ1552" s="777"/>
      <c r="BA1552" s="781">
        <f t="shared" si="5293"/>
        <v>0</v>
      </c>
      <c r="BB1552" s="777"/>
      <c r="BC1552" s="781">
        <f t="shared" si="5294"/>
        <v>0</v>
      </c>
      <c r="BD1552" s="777"/>
      <c r="BE1552" s="781">
        <f t="shared" si="5295"/>
        <v>0</v>
      </c>
      <c r="BF1552" s="777"/>
      <c r="BG1552" s="781">
        <f t="shared" si="5296"/>
        <v>0</v>
      </c>
      <c r="BH1552" s="777"/>
      <c r="BI1552" s="781">
        <f t="shared" si="5297"/>
        <v>0</v>
      </c>
      <c r="BJ1552" s="777"/>
      <c r="BK1552" s="781">
        <f t="shared" si="5298"/>
        <v>0</v>
      </c>
      <c r="BL1552" s="777"/>
      <c r="BM1552" s="781">
        <f t="shared" si="5299"/>
        <v>0</v>
      </c>
      <c r="BN1552" s="777"/>
      <c r="BO1552" s="781">
        <f t="shared" si="5300"/>
        <v>0</v>
      </c>
      <c r="BP1552" s="777"/>
      <c r="BQ1552" s="781">
        <f t="shared" si="5301"/>
        <v>0</v>
      </c>
      <c r="BR1552" s="777"/>
    </row>
    <row r="1553" spans="1:70" outlineLevel="2">
      <c r="A1553" s="6">
        <v>303044</v>
      </c>
      <c r="B1553" s="10"/>
      <c r="C1553" s="121" t="s">
        <v>1169</v>
      </c>
      <c r="D1553" s="193" t="s">
        <v>107</v>
      </c>
      <c r="E1553" s="43" t="str">
        <f t="shared" si="5354"/>
        <v>N</v>
      </c>
      <c r="F1553" s="122"/>
      <c r="G1553" s="214" t="s">
        <v>325</v>
      </c>
      <c r="H1553" s="1076"/>
      <c r="I1553" s="1141"/>
      <c r="J1553" s="1142"/>
      <c r="K1553" s="1032">
        <f t="shared" si="5355"/>
        <v>0</v>
      </c>
      <c r="L1553" s="208"/>
      <c r="M1553" s="128"/>
      <c r="N1553" s="409"/>
      <c r="O1553" s="409"/>
      <c r="Q1553" s="685" t="s">
        <v>1880</v>
      </c>
      <c r="R1553" s="692" t="s">
        <v>1997</v>
      </c>
      <c r="T1553" s="680" t="str">
        <f>IF(IF(A1553=0,TRUE(),D1553=IFERROR(VLOOKUP(A1553,Zaplecze_Weryfikacja!A:B,2,FALSE),2))=TRUE(),"Tak","Nie")</f>
        <v>Tak</v>
      </c>
      <c r="U1553" s="681" t="str">
        <f>IF(T1553="Tak"," ",IF(IFERROR(VLOOKUP(A1553,Zaplecze_Weryfikacja!A:B,2,FALSE),"Inny numer Lp")="Inny numer Lp","Inny numer Lp",IF(VLOOKUP(A1553,Zaplecze_Weryfikacja!A:B,2,FALSE)=D1553,"Nieznana przyczyna","Inny opis")))</f>
        <v xml:space="preserve"> </v>
      </c>
      <c r="Y1553" s="785"/>
      <c r="Z1553" s="309">
        <f t="shared" si="5356"/>
        <v>0</v>
      </c>
      <c r="AA1553" s="785"/>
      <c r="AB1553" s="309">
        <f t="shared" si="5357"/>
        <v>0</v>
      </c>
      <c r="AC1553" s="785"/>
      <c r="AD1553" s="309">
        <f t="shared" si="5358"/>
        <v>0</v>
      </c>
      <c r="AE1553" s="785"/>
      <c r="AF1553" s="309">
        <f t="shared" si="5359"/>
        <v>0</v>
      </c>
      <c r="AG1553" s="785"/>
      <c r="AH1553" s="309">
        <f t="shared" si="5360"/>
        <v>0</v>
      </c>
      <c r="AI1553" s="785"/>
      <c r="AJ1553" s="309">
        <f t="shared" si="5361"/>
        <v>0</v>
      </c>
      <c r="AK1553" s="785"/>
      <c r="AL1553" s="309">
        <f t="shared" si="5362"/>
        <v>0</v>
      </c>
      <c r="AM1553" s="785"/>
      <c r="AN1553" s="309">
        <f t="shared" si="5363"/>
        <v>0</v>
      </c>
      <c r="AO1553" s="785"/>
      <c r="AP1553" s="309">
        <f t="shared" si="5364"/>
        <v>0</v>
      </c>
      <c r="AQ1553" s="785"/>
      <c r="AR1553" s="309">
        <f t="shared" si="5365"/>
        <v>0</v>
      </c>
      <c r="AT1553" s="782">
        <f t="shared" si="5288"/>
        <v>0</v>
      </c>
      <c r="AU1553" s="782">
        <f t="shared" si="5289"/>
        <v>0</v>
      </c>
      <c r="AV1553" s="782">
        <f t="shared" si="5290"/>
        <v>0</v>
      </c>
      <c r="AW1553" s="788" t="e">
        <f t="shared" si="5291"/>
        <v>#DIV/0!</v>
      </c>
      <c r="AY1553" s="781">
        <f t="shared" si="5292"/>
        <v>0</v>
      </c>
      <c r="AZ1553" s="777"/>
      <c r="BA1553" s="781">
        <f t="shared" si="5293"/>
        <v>0</v>
      </c>
      <c r="BB1553" s="777"/>
      <c r="BC1553" s="781">
        <f t="shared" si="5294"/>
        <v>0</v>
      </c>
      <c r="BD1553" s="777"/>
      <c r="BE1553" s="781">
        <f t="shared" si="5295"/>
        <v>0</v>
      </c>
      <c r="BF1553" s="777"/>
      <c r="BG1553" s="781">
        <f t="shared" si="5296"/>
        <v>0</v>
      </c>
      <c r="BH1553" s="777"/>
      <c r="BI1553" s="781">
        <f t="shared" si="5297"/>
        <v>0</v>
      </c>
      <c r="BJ1553" s="777"/>
      <c r="BK1553" s="781">
        <f t="shared" si="5298"/>
        <v>0</v>
      </c>
      <c r="BL1553" s="777"/>
      <c r="BM1553" s="781">
        <f t="shared" si="5299"/>
        <v>0</v>
      </c>
      <c r="BN1553" s="777"/>
      <c r="BO1553" s="781">
        <f t="shared" si="5300"/>
        <v>0</v>
      </c>
      <c r="BP1553" s="777"/>
      <c r="BQ1553" s="781">
        <f t="shared" si="5301"/>
        <v>0</v>
      </c>
      <c r="BR1553" s="777"/>
    </row>
    <row r="1554" spans="1:70" outlineLevel="2">
      <c r="A1554" s="6">
        <v>303045</v>
      </c>
      <c r="B1554" s="10"/>
      <c r="C1554" s="121" t="s">
        <v>1169</v>
      </c>
      <c r="D1554" s="193" t="s">
        <v>106</v>
      </c>
      <c r="E1554" s="43" t="str">
        <f t="shared" si="5354"/>
        <v>N</v>
      </c>
      <c r="F1554" s="122"/>
      <c r="G1554" s="214" t="s">
        <v>325</v>
      </c>
      <c r="H1554" s="1076"/>
      <c r="I1554" s="1141"/>
      <c r="J1554" s="1142"/>
      <c r="K1554" s="1032">
        <f t="shared" si="5355"/>
        <v>0</v>
      </c>
      <c r="L1554" s="208"/>
      <c r="M1554" s="128"/>
      <c r="N1554" s="409"/>
      <c r="O1554" s="409"/>
      <c r="Q1554" s="685" t="s">
        <v>1880</v>
      </c>
      <c r="R1554" s="692" t="s">
        <v>1997</v>
      </c>
      <c r="T1554" s="680" t="str">
        <f>IF(IF(A1554=0,TRUE(),D1554=IFERROR(VLOOKUP(A1554,Zaplecze_Weryfikacja!A:B,2,FALSE),2))=TRUE(),"Tak","Nie")</f>
        <v>Tak</v>
      </c>
      <c r="U1554" s="681" t="str">
        <f>IF(T1554="Tak"," ",IF(IFERROR(VLOOKUP(A1554,Zaplecze_Weryfikacja!A:B,2,FALSE),"Inny numer Lp")="Inny numer Lp","Inny numer Lp",IF(VLOOKUP(A1554,Zaplecze_Weryfikacja!A:B,2,FALSE)=D1554,"Nieznana przyczyna","Inny opis")))</f>
        <v xml:space="preserve"> </v>
      </c>
      <c r="Y1554" s="785"/>
      <c r="Z1554" s="309">
        <f t="shared" si="5356"/>
        <v>0</v>
      </c>
      <c r="AA1554" s="785"/>
      <c r="AB1554" s="309">
        <f t="shared" si="5357"/>
        <v>0</v>
      </c>
      <c r="AC1554" s="785"/>
      <c r="AD1554" s="309">
        <f t="shared" si="5358"/>
        <v>0</v>
      </c>
      <c r="AE1554" s="785"/>
      <c r="AF1554" s="309">
        <f t="shared" si="5359"/>
        <v>0</v>
      </c>
      <c r="AG1554" s="785"/>
      <c r="AH1554" s="309">
        <f t="shared" si="5360"/>
        <v>0</v>
      </c>
      <c r="AI1554" s="785"/>
      <c r="AJ1554" s="309">
        <f t="shared" si="5361"/>
        <v>0</v>
      </c>
      <c r="AK1554" s="785"/>
      <c r="AL1554" s="309">
        <f t="shared" si="5362"/>
        <v>0</v>
      </c>
      <c r="AM1554" s="785"/>
      <c r="AN1554" s="309">
        <f t="shared" si="5363"/>
        <v>0</v>
      </c>
      <c r="AO1554" s="785"/>
      <c r="AP1554" s="309">
        <f t="shared" si="5364"/>
        <v>0</v>
      </c>
      <c r="AQ1554" s="785"/>
      <c r="AR1554" s="309">
        <f t="shared" si="5365"/>
        <v>0</v>
      </c>
      <c r="AT1554" s="782">
        <f t="shared" si="5288"/>
        <v>0</v>
      </c>
      <c r="AU1554" s="782">
        <f t="shared" si="5289"/>
        <v>0</v>
      </c>
      <c r="AV1554" s="782">
        <f t="shared" si="5290"/>
        <v>0</v>
      </c>
      <c r="AW1554" s="788" t="e">
        <f t="shared" si="5291"/>
        <v>#DIV/0!</v>
      </c>
      <c r="AY1554" s="781">
        <f t="shared" si="5292"/>
        <v>0</v>
      </c>
      <c r="AZ1554" s="777"/>
      <c r="BA1554" s="781">
        <f t="shared" si="5293"/>
        <v>0</v>
      </c>
      <c r="BB1554" s="777"/>
      <c r="BC1554" s="781">
        <f t="shared" si="5294"/>
        <v>0</v>
      </c>
      <c r="BD1554" s="777"/>
      <c r="BE1554" s="781">
        <f t="shared" si="5295"/>
        <v>0</v>
      </c>
      <c r="BF1554" s="777"/>
      <c r="BG1554" s="781">
        <f t="shared" si="5296"/>
        <v>0</v>
      </c>
      <c r="BH1554" s="777"/>
      <c r="BI1554" s="781">
        <f t="shared" si="5297"/>
        <v>0</v>
      </c>
      <c r="BJ1554" s="777"/>
      <c r="BK1554" s="781">
        <f t="shared" si="5298"/>
        <v>0</v>
      </c>
      <c r="BL1554" s="777"/>
      <c r="BM1554" s="781">
        <f t="shared" si="5299"/>
        <v>0</v>
      </c>
      <c r="BN1554" s="777"/>
      <c r="BO1554" s="781">
        <f t="shared" si="5300"/>
        <v>0</v>
      </c>
      <c r="BP1554" s="777"/>
      <c r="BQ1554" s="781">
        <f t="shared" si="5301"/>
        <v>0</v>
      </c>
      <c r="BR1554" s="777"/>
    </row>
    <row r="1555" spans="1:70" outlineLevel="2">
      <c r="A1555" s="6">
        <v>303046</v>
      </c>
      <c r="B1555" s="10"/>
      <c r="C1555" s="121" t="s">
        <v>1169</v>
      </c>
      <c r="D1555" s="190" t="s">
        <v>109</v>
      </c>
      <c r="E1555" s="43" t="str">
        <f t="shared" si="5354"/>
        <v>N</v>
      </c>
      <c r="F1555" s="122"/>
      <c r="G1555" s="214" t="s">
        <v>324</v>
      </c>
      <c r="H1555" s="1076"/>
      <c r="I1555" s="1141"/>
      <c r="J1555" s="1142"/>
      <c r="K1555" s="1032">
        <f t="shared" si="5355"/>
        <v>0</v>
      </c>
      <c r="L1555" s="208"/>
      <c r="M1555" s="128"/>
      <c r="N1555" s="409"/>
      <c r="O1555" s="409"/>
      <c r="Q1555" s="685" t="s">
        <v>1880</v>
      </c>
      <c r="R1555" s="692" t="s">
        <v>1997</v>
      </c>
      <c r="T1555" s="680" t="str">
        <f>IF(IF(A1555=0,TRUE(),D1555=IFERROR(VLOOKUP(A1555,Zaplecze_Weryfikacja!A:B,2,FALSE),2))=TRUE(),"Tak","Nie")</f>
        <v>Tak</v>
      </c>
      <c r="U1555" s="681" t="str">
        <f>IF(T1555="Tak"," ",IF(IFERROR(VLOOKUP(A1555,Zaplecze_Weryfikacja!A:B,2,FALSE),"Inny numer Lp")="Inny numer Lp","Inny numer Lp",IF(VLOOKUP(A1555,Zaplecze_Weryfikacja!A:B,2,FALSE)=D1555,"Nieznana przyczyna","Inny opis")))</f>
        <v xml:space="preserve"> </v>
      </c>
      <c r="Y1555" s="785"/>
      <c r="Z1555" s="309">
        <f t="shared" si="5356"/>
        <v>0</v>
      </c>
      <c r="AA1555" s="785"/>
      <c r="AB1555" s="309">
        <f t="shared" si="5357"/>
        <v>0</v>
      </c>
      <c r="AC1555" s="785"/>
      <c r="AD1555" s="309">
        <f t="shared" si="5358"/>
        <v>0</v>
      </c>
      <c r="AE1555" s="785"/>
      <c r="AF1555" s="309">
        <f t="shared" si="5359"/>
        <v>0</v>
      </c>
      <c r="AG1555" s="785"/>
      <c r="AH1555" s="309">
        <f t="shared" si="5360"/>
        <v>0</v>
      </c>
      <c r="AI1555" s="785"/>
      <c r="AJ1555" s="309">
        <f t="shared" si="5361"/>
        <v>0</v>
      </c>
      <c r="AK1555" s="785"/>
      <c r="AL1555" s="309">
        <f t="shared" si="5362"/>
        <v>0</v>
      </c>
      <c r="AM1555" s="785"/>
      <c r="AN1555" s="309">
        <f t="shared" si="5363"/>
        <v>0</v>
      </c>
      <c r="AO1555" s="785"/>
      <c r="AP1555" s="309">
        <f t="shared" si="5364"/>
        <v>0</v>
      </c>
      <c r="AQ1555" s="785"/>
      <c r="AR1555" s="309">
        <f t="shared" si="5365"/>
        <v>0</v>
      </c>
      <c r="AT1555" s="782">
        <f t="shared" si="5288"/>
        <v>0</v>
      </c>
      <c r="AU1555" s="782">
        <f t="shared" si="5289"/>
        <v>0</v>
      </c>
      <c r="AV1555" s="782">
        <f t="shared" si="5290"/>
        <v>0</v>
      </c>
      <c r="AW1555" s="788" t="e">
        <f t="shared" si="5291"/>
        <v>#DIV/0!</v>
      </c>
      <c r="AY1555" s="781">
        <f t="shared" si="5292"/>
        <v>0</v>
      </c>
      <c r="AZ1555" s="777"/>
      <c r="BA1555" s="781">
        <f t="shared" si="5293"/>
        <v>0</v>
      </c>
      <c r="BB1555" s="777"/>
      <c r="BC1555" s="781">
        <f t="shared" si="5294"/>
        <v>0</v>
      </c>
      <c r="BD1555" s="777"/>
      <c r="BE1555" s="781">
        <f t="shared" si="5295"/>
        <v>0</v>
      </c>
      <c r="BF1555" s="777"/>
      <c r="BG1555" s="781">
        <f t="shared" si="5296"/>
        <v>0</v>
      </c>
      <c r="BH1555" s="777"/>
      <c r="BI1555" s="781">
        <f t="shared" si="5297"/>
        <v>0</v>
      </c>
      <c r="BJ1555" s="777"/>
      <c r="BK1555" s="781">
        <f t="shared" si="5298"/>
        <v>0</v>
      </c>
      <c r="BL1555" s="777"/>
      <c r="BM1555" s="781">
        <f t="shared" si="5299"/>
        <v>0</v>
      </c>
      <c r="BN1555" s="777"/>
      <c r="BO1555" s="781">
        <f t="shared" si="5300"/>
        <v>0</v>
      </c>
      <c r="BP1555" s="777"/>
      <c r="BQ1555" s="781">
        <f t="shared" si="5301"/>
        <v>0</v>
      </c>
      <c r="BR1555" s="777"/>
    </row>
    <row r="1556" spans="1:70" outlineLevel="2">
      <c r="A1556" s="6"/>
      <c r="B1556" s="121"/>
      <c r="C1556" s="121"/>
      <c r="D1556" s="123"/>
      <c r="E1556" s="122"/>
      <c r="F1556" s="122"/>
      <c r="G1556" s="214"/>
      <c r="H1556" s="1017"/>
      <c r="I1556" s="1006"/>
      <c r="J1556" s="1111"/>
      <c r="K1556" s="1033"/>
      <c r="L1556" s="208"/>
      <c r="M1556" s="128"/>
      <c r="N1556" s="409"/>
      <c r="O1556" s="409"/>
      <c r="Q1556" s="683"/>
      <c r="R1556" s="692"/>
      <c r="T1556" s="680" t="str">
        <f>IF(IF(A1556=0,TRUE(),D1556=IFERROR(VLOOKUP(A1556,Zaplecze_Weryfikacja!A:B,2,FALSE),2))=TRUE(),"Tak","Nie")</f>
        <v>Tak</v>
      </c>
      <c r="U1556" s="681" t="str">
        <f>IF(T1556="Tak"," ",IF(IFERROR(VLOOKUP(A1556,Zaplecze_Weryfikacja!A:B,2,FALSE),"Inny numer Lp")="Inny numer Lp","Inny numer Lp",IF(VLOOKUP(A1556,Zaplecze_Weryfikacja!A:B,2,FALSE)=D1556,"Nieznana przyczyna","Inny opis")))</f>
        <v xml:space="preserve"> </v>
      </c>
      <c r="Y1556" s="785"/>
      <c r="Z1556" s="104"/>
      <c r="AA1556" s="785"/>
      <c r="AB1556" s="104"/>
      <c r="AC1556" s="785"/>
      <c r="AD1556" s="104"/>
      <c r="AE1556" s="785"/>
      <c r="AF1556" s="104"/>
      <c r="AG1556" s="785"/>
      <c r="AH1556" s="104"/>
      <c r="AI1556" s="785"/>
      <c r="AJ1556" s="104"/>
      <c r="AK1556" s="785"/>
      <c r="AL1556" s="104"/>
      <c r="AM1556" s="785"/>
      <c r="AN1556" s="104"/>
      <c r="AO1556" s="785"/>
      <c r="AP1556" s="104"/>
      <c r="AQ1556" s="785"/>
      <c r="AR1556" s="104"/>
      <c r="AT1556" s="782">
        <f t="shared" si="5288"/>
        <v>0</v>
      </c>
      <c r="AU1556" s="782">
        <f t="shared" si="5289"/>
        <v>0</v>
      </c>
      <c r="AV1556" s="782">
        <f t="shared" si="5290"/>
        <v>0</v>
      </c>
      <c r="AW1556" s="788" t="e">
        <f t="shared" si="5291"/>
        <v>#DIV/0!</v>
      </c>
      <c r="AY1556" s="781">
        <f t="shared" si="5292"/>
        <v>0</v>
      </c>
      <c r="AZ1556" s="777"/>
      <c r="BA1556" s="781">
        <f t="shared" si="5293"/>
        <v>0</v>
      </c>
      <c r="BB1556" s="777"/>
      <c r="BC1556" s="781">
        <f t="shared" si="5294"/>
        <v>0</v>
      </c>
      <c r="BD1556" s="777"/>
      <c r="BE1556" s="781">
        <f t="shared" si="5295"/>
        <v>0</v>
      </c>
      <c r="BF1556" s="777"/>
      <c r="BG1556" s="781">
        <f t="shared" si="5296"/>
        <v>0</v>
      </c>
      <c r="BH1556" s="777"/>
      <c r="BI1556" s="781">
        <f t="shared" si="5297"/>
        <v>0</v>
      </c>
      <c r="BJ1556" s="777"/>
      <c r="BK1556" s="781">
        <f t="shared" si="5298"/>
        <v>0</v>
      </c>
      <c r="BL1556" s="777"/>
      <c r="BM1556" s="781">
        <f t="shared" si="5299"/>
        <v>0</v>
      </c>
      <c r="BN1556" s="777"/>
      <c r="BO1556" s="781">
        <f t="shared" si="5300"/>
        <v>0</v>
      </c>
      <c r="BP1556" s="777"/>
      <c r="BQ1556" s="781">
        <f t="shared" si="5301"/>
        <v>0</v>
      </c>
      <c r="BR1556" s="777"/>
    </row>
    <row r="1557" spans="1:70" outlineLevel="2">
      <c r="A1557" s="667"/>
      <c r="B1557" s="668"/>
      <c r="C1557" s="668"/>
      <c r="D1557" s="672" t="s">
        <v>1572</v>
      </c>
      <c r="E1557" s="773" t="str">
        <f>IF(COUNTIF(E1558:E1569,"T")=0,"N","T")</f>
        <v>T</v>
      </c>
      <c r="F1557" s="665"/>
      <c r="G1557" s="664"/>
      <c r="H1557" s="1079"/>
      <c r="I1557" s="1065"/>
      <c r="J1557" s="1116"/>
      <c r="K1557" s="1036">
        <f>SUBTOTAL(9,K1558:K1571)</f>
        <v>0</v>
      </c>
      <c r="L1557" s="496"/>
      <c r="M1557" s="657"/>
      <c r="N1557" s="657"/>
      <c r="O1557" s="657"/>
      <c r="Q1557" s="683"/>
      <c r="R1557" s="692"/>
      <c r="T1557" s="680" t="str">
        <f>IF(IF(A1557=0,TRUE(),D1557=IFERROR(VLOOKUP(A1557,Zaplecze_Weryfikacja!A:B,2,FALSE),2))=TRUE(),"Tak","Nie")</f>
        <v>Tak</v>
      </c>
      <c r="U1557" s="681" t="str">
        <f>IF(T1557="Tak"," ",IF(IFERROR(VLOOKUP(A1557,Zaplecze_Weryfikacja!A:B,2,FALSE),"Inny numer Lp")="Inny numer Lp","Inny numer Lp",IF(VLOOKUP(A1557,Zaplecze_Weryfikacja!A:B,2,FALSE)=D1557,"Nieznana przyczyna","Inny opis")))</f>
        <v xml:space="preserve"> </v>
      </c>
      <c r="Y1557" s="785"/>
      <c r="Z1557" s="663">
        <f>SUBTOTAL(9,Z1558:Z1571)</f>
        <v>0</v>
      </c>
      <c r="AA1557" s="785"/>
      <c r="AB1557" s="663">
        <f>SUBTOTAL(9,AB1558:AB1571)</f>
        <v>0</v>
      </c>
      <c r="AC1557" s="785"/>
      <c r="AD1557" s="663">
        <f>SUBTOTAL(9,AD1558:AD1571)</f>
        <v>0</v>
      </c>
      <c r="AE1557" s="785"/>
      <c r="AF1557" s="663">
        <f>SUBTOTAL(9,AF1558:AF1571)</f>
        <v>0</v>
      </c>
      <c r="AG1557" s="785"/>
      <c r="AH1557" s="663">
        <f>SUBTOTAL(9,AH1558:AH1571)</f>
        <v>0</v>
      </c>
      <c r="AI1557" s="785"/>
      <c r="AJ1557" s="663">
        <f>SUBTOTAL(9,AJ1558:AJ1571)</f>
        <v>0</v>
      </c>
      <c r="AK1557" s="785"/>
      <c r="AL1557" s="663">
        <f>SUBTOTAL(9,AL1558:AL1571)</f>
        <v>0</v>
      </c>
      <c r="AM1557" s="785"/>
      <c r="AN1557" s="663">
        <f>SUBTOTAL(9,AN1558:AN1571)</f>
        <v>0</v>
      </c>
      <c r="AO1557" s="785"/>
      <c r="AP1557" s="663">
        <f>SUBTOTAL(9,AP1558:AP1571)</f>
        <v>0</v>
      </c>
      <c r="AQ1557" s="785"/>
      <c r="AR1557" s="663">
        <f>SUBTOTAL(9,AR1558:AR1571)</f>
        <v>0</v>
      </c>
      <c r="AT1557" s="845">
        <f t="shared" si="5288"/>
        <v>0</v>
      </c>
      <c r="AU1557" s="845">
        <f t="shared" si="5289"/>
        <v>0</v>
      </c>
      <c r="AV1557" s="845">
        <f t="shared" si="5290"/>
        <v>0</v>
      </c>
      <c r="AW1557" s="846" t="e">
        <f t="shared" si="5291"/>
        <v>#DIV/0!</v>
      </c>
      <c r="AY1557" s="781">
        <f t="shared" si="5292"/>
        <v>0</v>
      </c>
      <c r="AZ1557" s="847"/>
      <c r="BA1557" s="781">
        <f t="shared" si="5293"/>
        <v>0</v>
      </c>
      <c r="BB1557" s="847"/>
      <c r="BC1557" s="781">
        <f t="shared" si="5294"/>
        <v>0</v>
      </c>
      <c r="BD1557" s="847"/>
      <c r="BE1557" s="781">
        <f t="shared" si="5295"/>
        <v>0</v>
      </c>
      <c r="BF1557" s="847"/>
      <c r="BG1557" s="781">
        <f t="shared" si="5296"/>
        <v>0</v>
      </c>
      <c r="BH1557" s="847"/>
      <c r="BI1557" s="781">
        <f t="shared" si="5297"/>
        <v>0</v>
      </c>
      <c r="BJ1557" s="847"/>
      <c r="BK1557" s="781">
        <f t="shared" si="5298"/>
        <v>0</v>
      </c>
      <c r="BL1557" s="847"/>
      <c r="BM1557" s="781">
        <f t="shared" si="5299"/>
        <v>0</v>
      </c>
      <c r="BN1557" s="847"/>
      <c r="BO1557" s="781">
        <f t="shared" si="5300"/>
        <v>0</v>
      </c>
      <c r="BP1557" s="847"/>
      <c r="BQ1557" s="781">
        <f t="shared" si="5301"/>
        <v>0</v>
      </c>
      <c r="BR1557" s="847"/>
    </row>
    <row r="1558" spans="1:70" outlineLevel="2">
      <c r="A1558" s="6">
        <v>303047</v>
      </c>
      <c r="B1558" s="10"/>
      <c r="C1558" s="121" t="s">
        <v>1169</v>
      </c>
      <c r="D1558" s="123" t="s">
        <v>3306</v>
      </c>
      <c r="E1558" s="43" t="str">
        <f t="shared" ref="E1558:E1569" si="5366">IF(H1558&gt;0,"T","N")</f>
        <v>T</v>
      </c>
      <c r="F1558" s="122" t="s">
        <v>3305</v>
      </c>
      <c r="G1558" s="214" t="s">
        <v>325</v>
      </c>
      <c r="H1558" s="1076">
        <v>1</v>
      </c>
      <c r="I1558" s="1141"/>
      <c r="J1558" s="1142"/>
      <c r="K1558" s="1032">
        <f t="shared" ref="K1558:K1569" si="5367">IF(B1558="E","E",$H1558*I1558)</f>
        <v>0</v>
      </c>
      <c r="L1558" s="208"/>
      <c r="M1558" s="128"/>
      <c r="N1558" s="409"/>
      <c r="O1558" s="409"/>
      <c r="Q1558" s="685" t="s">
        <v>1880</v>
      </c>
      <c r="R1558" s="692" t="s">
        <v>1997</v>
      </c>
      <c r="T1558" s="680" t="str">
        <f>IF(IF(A1558=0,TRUE(),D1558=IFERROR(VLOOKUP(A1558,Zaplecze_Weryfikacja!A:B,2,FALSE),2))=TRUE(),"Tak","Nie")</f>
        <v>Nie</v>
      </c>
      <c r="U1558" s="681" t="str">
        <f>IF(T1558="Tak"," ",IF(IFERROR(VLOOKUP(A1558,Zaplecze_Weryfikacja!A:B,2,FALSE),"Inny numer Lp")="Inny numer Lp","Inny numer Lp",IF(VLOOKUP(A1558,Zaplecze_Weryfikacja!A:B,2,FALSE)=D1558,"Nieznana przyczyna","Inny opis")))</f>
        <v>Inny opis</v>
      </c>
      <c r="Y1558" s="785"/>
      <c r="Z1558" s="309">
        <f t="shared" ref="Z1558:Z1569" si="5368">IF($B1558="E","E",$H1558*Y1558)</f>
        <v>0</v>
      </c>
      <c r="AA1558" s="785"/>
      <c r="AB1558" s="309">
        <f t="shared" ref="AB1558:AB1569" si="5369">IF($B1558="E","E",$H1558*AA1558)</f>
        <v>0</v>
      </c>
      <c r="AC1558" s="785"/>
      <c r="AD1558" s="309">
        <f t="shared" ref="AD1558:AD1569" si="5370">IF($B1558="E","E",$H1558*AC1558)</f>
        <v>0</v>
      </c>
      <c r="AE1558" s="785"/>
      <c r="AF1558" s="309">
        <f t="shared" ref="AF1558:AF1569" si="5371">IF($B1558="E","E",$H1558*AE1558)</f>
        <v>0</v>
      </c>
      <c r="AG1558" s="785"/>
      <c r="AH1558" s="309">
        <f t="shared" ref="AH1558:AH1569" si="5372">IF($B1558="E","E",$H1558*AG1558)</f>
        <v>0</v>
      </c>
      <c r="AI1558" s="785"/>
      <c r="AJ1558" s="309">
        <f t="shared" ref="AJ1558:AJ1569" si="5373">IF($B1558="E","E",$H1558*AI1558)</f>
        <v>0</v>
      </c>
      <c r="AK1558" s="785"/>
      <c r="AL1558" s="309">
        <f t="shared" ref="AL1558:AL1569" si="5374">IF($B1558="E","E",$H1558*AK1558)</f>
        <v>0</v>
      </c>
      <c r="AM1558" s="785"/>
      <c r="AN1558" s="309">
        <f t="shared" ref="AN1558:AN1569" si="5375">IF($B1558="E","E",$H1558*AM1558)</f>
        <v>0</v>
      </c>
      <c r="AO1558" s="785"/>
      <c r="AP1558" s="309">
        <f t="shared" ref="AP1558:AP1569" si="5376">IF($B1558="E","E",$H1558*AO1558)</f>
        <v>0</v>
      </c>
      <c r="AQ1558" s="785"/>
      <c r="AR1558" s="309">
        <f t="shared" ref="AR1558:AR1569" si="5377">IF($B1558="E","E",$H1558*AQ1558)</f>
        <v>0</v>
      </c>
      <c r="AT1558" s="782">
        <f t="shared" si="5288"/>
        <v>0</v>
      </c>
      <c r="AU1558" s="782">
        <f t="shared" si="5289"/>
        <v>0</v>
      </c>
      <c r="AV1558" s="782">
        <f t="shared" si="5290"/>
        <v>0</v>
      </c>
      <c r="AW1558" s="788" t="e">
        <f t="shared" si="5291"/>
        <v>#DIV/0!</v>
      </c>
      <c r="AY1558" s="781">
        <f t="shared" si="5292"/>
        <v>0</v>
      </c>
      <c r="AZ1558" s="777"/>
      <c r="BA1558" s="781">
        <f t="shared" si="5293"/>
        <v>0</v>
      </c>
      <c r="BB1558" s="777"/>
      <c r="BC1558" s="781">
        <f t="shared" si="5294"/>
        <v>0</v>
      </c>
      <c r="BD1558" s="777"/>
      <c r="BE1558" s="781">
        <f t="shared" si="5295"/>
        <v>0</v>
      </c>
      <c r="BF1558" s="777"/>
      <c r="BG1558" s="781">
        <f t="shared" si="5296"/>
        <v>0</v>
      </c>
      <c r="BH1558" s="777"/>
      <c r="BI1558" s="781">
        <f t="shared" si="5297"/>
        <v>0</v>
      </c>
      <c r="BJ1558" s="777"/>
      <c r="BK1558" s="781">
        <f t="shared" si="5298"/>
        <v>0</v>
      </c>
      <c r="BL1558" s="777"/>
      <c r="BM1558" s="781">
        <f t="shared" si="5299"/>
        <v>0</v>
      </c>
      <c r="BN1558" s="777"/>
      <c r="BO1558" s="781">
        <f t="shared" si="5300"/>
        <v>0</v>
      </c>
      <c r="BP1558" s="777"/>
      <c r="BQ1558" s="781">
        <f t="shared" si="5301"/>
        <v>0</v>
      </c>
      <c r="BR1558" s="777"/>
    </row>
    <row r="1559" spans="1:70" outlineLevel="2">
      <c r="A1559" s="6">
        <v>303048</v>
      </c>
      <c r="B1559" s="10"/>
      <c r="C1559" s="121" t="s">
        <v>1169</v>
      </c>
      <c r="D1559" s="123" t="s">
        <v>1114</v>
      </c>
      <c r="E1559" s="43" t="str">
        <f t="shared" si="5366"/>
        <v>N</v>
      </c>
      <c r="F1559" s="122"/>
      <c r="G1559" s="214" t="s">
        <v>755</v>
      </c>
      <c r="H1559" s="1076"/>
      <c r="I1559" s="1141"/>
      <c r="J1559" s="1142"/>
      <c r="K1559" s="1032">
        <f t="shared" si="5367"/>
        <v>0</v>
      </c>
      <c r="L1559" s="208"/>
      <c r="M1559" s="128"/>
      <c r="N1559" s="409"/>
      <c r="O1559" s="409"/>
      <c r="Q1559" s="685" t="s">
        <v>1880</v>
      </c>
      <c r="R1559" s="692" t="s">
        <v>1997</v>
      </c>
      <c r="T1559" s="680" t="str">
        <f>IF(IF(A1559=0,TRUE(),D1559=IFERROR(VLOOKUP(A1559,Zaplecze_Weryfikacja!A:B,2,FALSE),2))=TRUE(),"Tak","Nie")</f>
        <v>Tak</v>
      </c>
      <c r="U1559" s="681" t="str">
        <f>IF(T1559="Tak"," ",IF(IFERROR(VLOOKUP(A1559,Zaplecze_Weryfikacja!A:B,2,FALSE),"Inny numer Lp")="Inny numer Lp","Inny numer Lp",IF(VLOOKUP(A1559,Zaplecze_Weryfikacja!A:B,2,FALSE)=D1559,"Nieznana przyczyna","Inny opis")))</f>
        <v xml:space="preserve"> </v>
      </c>
      <c r="Y1559" s="785"/>
      <c r="Z1559" s="309">
        <f t="shared" si="5368"/>
        <v>0</v>
      </c>
      <c r="AA1559" s="785"/>
      <c r="AB1559" s="309">
        <f t="shared" si="5369"/>
        <v>0</v>
      </c>
      <c r="AC1559" s="785"/>
      <c r="AD1559" s="309">
        <f t="shared" si="5370"/>
        <v>0</v>
      </c>
      <c r="AE1559" s="785"/>
      <c r="AF1559" s="309">
        <f t="shared" si="5371"/>
        <v>0</v>
      </c>
      <c r="AG1559" s="785"/>
      <c r="AH1559" s="309">
        <f t="shared" si="5372"/>
        <v>0</v>
      </c>
      <c r="AI1559" s="785"/>
      <c r="AJ1559" s="309">
        <f t="shared" si="5373"/>
        <v>0</v>
      </c>
      <c r="AK1559" s="785"/>
      <c r="AL1559" s="309">
        <f t="shared" si="5374"/>
        <v>0</v>
      </c>
      <c r="AM1559" s="785"/>
      <c r="AN1559" s="309">
        <f t="shared" si="5375"/>
        <v>0</v>
      </c>
      <c r="AO1559" s="785"/>
      <c r="AP1559" s="309">
        <f t="shared" si="5376"/>
        <v>0</v>
      </c>
      <c r="AQ1559" s="785"/>
      <c r="AR1559" s="309">
        <f t="shared" si="5377"/>
        <v>0</v>
      </c>
      <c r="AT1559" s="782">
        <f t="shared" si="5288"/>
        <v>0</v>
      </c>
      <c r="AU1559" s="782">
        <f t="shared" si="5289"/>
        <v>0</v>
      </c>
      <c r="AV1559" s="782">
        <f t="shared" si="5290"/>
        <v>0</v>
      </c>
      <c r="AW1559" s="788" t="e">
        <f t="shared" si="5291"/>
        <v>#DIV/0!</v>
      </c>
      <c r="AY1559" s="781">
        <f t="shared" si="5292"/>
        <v>0</v>
      </c>
      <c r="AZ1559" s="777"/>
      <c r="BA1559" s="781">
        <f t="shared" si="5293"/>
        <v>0</v>
      </c>
      <c r="BB1559" s="777"/>
      <c r="BC1559" s="781">
        <f t="shared" si="5294"/>
        <v>0</v>
      </c>
      <c r="BD1559" s="777"/>
      <c r="BE1559" s="781">
        <f t="shared" si="5295"/>
        <v>0</v>
      </c>
      <c r="BF1559" s="777"/>
      <c r="BG1559" s="781">
        <f t="shared" si="5296"/>
        <v>0</v>
      </c>
      <c r="BH1559" s="777"/>
      <c r="BI1559" s="781">
        <f t="shared" si="5297"/>
        <v>0</v>
      </c>
      <c r="BJ1559" s="777"/>
      <c r="BK1559" s="781">
        <f t="shared" si="5298"/>
        <v>0</v>
      </c>
      <c r="BL1559" s="777"/>
      <c r="BM1559" s="781">
        <f t="shared" si="5299"/>
        <v>0</v>
      </c>
      <c r="BN1559" s="777"/>
      <c r="BO1559" s="781">
        <f t="shared" si="5300"/>
        <v>0</v>
      </c>
      <c r="BP1559" s="777"/>
      <c r="BQ1559" s="781">
        <f t="shared" si="5301"/>
        <v>0</v>
      </c>
      <c r="BR1559" s="777"/>
    </row>
    <row r="1560" spans="1:70" outlineLevel="2">
      <c r="A1560" s="6">
        <v>303049</v>
      </c>
      <c r="B1560" s="10"/>
      <c r="C1560" s="121" t="s">
        <v>1169</v>
      </c>
      <c r="D1560" s="123" t="s">
        <v>1115</v>
      </c>
      <c r="E1560" s="43" t="str">
        <f t="shared" si="5366"/>
        <v>N</v>
      </c>
      <c r="F1560" s="122"/>
      <c r="G1560" s="214" t="s">
        <v>327</v>
      </c>
      <c r="H1560" s="1076"/>
      <c r="I1560" s="1141"/>
      <c r="J1560" s="1142"/>
      <c r="K1560" s="1032">
        <f t="shared" si="5367"/>
        <v>0</v>
      </c>
      <c r="L1560" s="208"/>
      <c r="M1560" s="128"/>
      <c r="N1560" s="409"/>
      <c r="O1560" s="409"/>
      <c r="Q1560" s="685" t="s">
        <v>1854</v>
      </c>
      <c r="R1560" s="692" t="s">
        <v>1997</v>
      </c>
      <c r="T1560" s="680" t="str">
        <f>IF(IF(A1560=0,TRUE(),D1560=IFERROR(VLOOKUP(A1560,Zaplecze_Weryfikacja!A:B,2,FALSE),2))=TRUE(),"Tak","Nie")</f>
        <v>Tak</v>
      </c>
      <c r="U1560" s="681" t="str">
        <f>IF(T1560="Tak"," ",IF(IFERROR(VLOOKUP(A1560,Zaplecze_Weryfikacja!A:B,2,FALSE),"Inny numer Lp")="Inny numer Lp","Inny numer Lp",IF(VLOOKUP(A1560,Zaplecze_Weryfikacja!A:B,2,FALSE)=D1560,"Nieznana przyczyna","Inny opis")))</f>
        <v xml:space="preserve"> </v>
      </c>
      <c r="Y1560" s="785"/>
      <c r="Z1560" s="309">
        <f t="shared" si="5368"/>
        <v>0</v>
      </c>
      <c r="AA1560" s="785"/>
      <c r="AB1560" s="309">
        <f t="shared" si="5369"/>
        <v>0</v>
      </c>
      <c r="AC1560" s="785"/>
      <c r="AD1560" s="309">
        <f t="shared" si="5370"/>
        <v>0</v>
      </c>
      <c r="AE1560" s="785"/>
      <c r="AF1560" s="309">
        <f t="shared" si="5371"/>
        <v>0</v>
      </c>
      <c r="AG1560" s="785"/>
      <c r="AH1560" s="309">
        <f t="shared" si="5372"/>
        <v>0</v>
      </c>
      <c r="AI1560" s="785"/>
      <c r="AJ1560" s="309">
        <f t="shared" si="5373"/>
        <v>0</v>
      </c>
      <c r="AK1560" s="785"/>
      <c r="AL1560" s="309">
        <f t="shared" si="5374"/>
        <v>0</v>
      </c>
      <c r="AM1560" s="785"/>
      <c r="AN1560" s="309">
        <f t="shared" si="5375"/>
        <v>0</v>
      </c>
      <c r="AO1560" s="785"/>
      <c r="AP1560" s="309">
        <f t="shared" si="5376"/>
        <v>0</v>
      </c>
      <c r="AQ1560" s="785"/>
      <c r="AR1560" s="309">
        <f t="shared" si="5377"/>
        <v>0</v>
      </c>
      <c r="AT1560" s="782">
        <f t="shared" si="5288"/>
        <v>0</v>
      </c>
      <c r="AU1560" s="782">
        <f t="shared" si="5289"/>
        <v>0</v>
      </c>
      <c r="AV1560" s="782">
        <f t="shared" si="5290"/>
        <v>0</v>
      </c>
      <c r="AW1560" s="788" t="e">
        <f t="shared" si="5291"/>
        <v>#DIV/0!</v>
      </c>
      <c r="AY1560" s="781">
        <f t="shared" si="5292"/>
        <v>0</v>
      </c>
      <c r="AZ1560" s="777"/>
      <c r="BA1560" s="781">
        <f t="shared" si="5293"/>
        <v>0</v>
      </c>
      <c r="BB1560" s="777"/>
      <c r="BC1560" s="781">
        <f t="shared" si="5294"/>
        <v>0</v>
      </c>
      <c r="BD1560" s="777"/>
      <c r="BE1560" s="781">
        <f t="shared" si="5295"/>
        <v>0</v>
      </c>
      <c r="BF1560" s="777"/>
      <c r="BG1560" s="781">
        <f t="shared" si="5296"/>
        <v>0</v>
      </c>
      <c r="BH1560" s="777"/>
      <c r="BI1560" s="781">
        <f t="shared" si="5297"/>
        <v>0</v>
      </c>
      <c r="BJ1560" s="777"/>
      <c r="BK1560" s="781">
        <f t="shared" si="5298"/>
        <v>0</v>
      </c>
      <c r="BL1560" s="777"/>
      <c r="BM1560" s="781">
        <f t="shared" si="5299"/>
        <v>0</v>
      </c>
      <c r="BN1560" s="777"/>
      <c r="BO1560" s="781">
        <f t="shared" si="5300"/>
        <v>0</v>
      </c>
      <c r="BP1560" s="777"/>
      <c r="BQ1560" s="781">
        <f t="shared" si="5301"/>
        <v>0</v>
      </c>
      <c r="BR1560" s="777"/>
    </row>
    <row r="1561" spans="1:70" ht="42.75" outlineLevel="2">
      <c r="A1561" s="6">
        <v>303050</v>
      </c>
      <c r="B1561" s="10"/>
      <c r="C1561" s="121" t="s">
        <v>1169</v>
      </c>
      <c r="D1561" s="123" t="s">
        <v>1111</v>
      </c>
      <c r="E1561" s="43" t="str">
        <f t="shared" si="5366"/>
        <v>N</v>
      </c>
      <c r="F1561" s="122"/>
      <c r="G1561" s="214" t="s">
        <v>327</v>
      </c>
      <c r="H1561" s="1076"/>
      <c r="I1561" s="1141"/>
      <c r="J1561" s="1142"/>
      <c r="K1561" s="1032">
        <f t="shared" si="5367"/>
        <v>0</v>
      </c>
      <c r="L1561" s="208"/>
      <c r="M1561" s="128"/>
      <c r="N1561" s="409"/>
      <c r="O1561" s="409"/>
      <c r="Q1561" s="685" t="s">
        <v>1857</v>
      </c>
      <c r="R1561" s="692" t="s">
        <v>1997</v>
      </c>
      <c r="T1561" s="680" t="str">
        <f>IF(IF(A1561=0,TRUE(),D1561=IFERROR(VLOOKUP(A1561,Zaplecze_Weryfikacja!A:B,2,FALSE),2))=TRUE(),"Tak","Nie")</f>
        <v>Tak</v>
      </c>
      <c r="U1561" s="681" t="str">
        <f>IF(T1561="Tak"," ",IF(IFERROR(VLOOKUP(A1561,Zaplecze_Weryfikacja!A:B,2,FALSE),"Inny numer Lp")="Inny numer Lp","Inny numer Lp",IF(VLOOKUP(A1561,Zaplecze_Weryfikacja!A:B,2,FALSE)=D1561,"Nieznana przyczyna","Inny opis")))</f>
        <v xml:space="preserve"> </v>
      </c>
      <c r="Y1561" s="785"/>
      <c r="Z1561" s="309">
        <f t="shared" si="5368"/>
        <v>0</v>
      </c>
      <c r="AA1561" s="785"/>
      <c r="AB1561" s="309">
        <f t="shared" si="5369"/>
        <v>0</v>
      </c>
      <c r="AC1561" s="785"/>
      <c r="AD1561" s="309">
        <f t="shared" si="5370"/>
        <v>0</v>
      </c>
      <c r="AE1561" s="785"/>
      <c r="AF1561" s="309">
        <f t="shared" si="5371"/>
        <v>0</v>
      </c>
      <c r="AG1561" s="785"/>
      <c r="AH1561" s="309">
        <f t="shared" si="5372"/>
        <v>0</v>
      </c>
      <c r="AI1561" s="785"/>
      <c r="AJ1561" s="309">
        <f t="shared" si="5373"/>
        <v>0</v>
      </c>
      <c r="AK1561" s="785"/>
      <c r="AL1561" s="309">
        <f t="shared" si="5374"/>
        <v>0</v>
      </c>
      <c r="AM1561" s="785"/>
      <c r="AN1561" s="309">
        <f t="shared" si="5375"/>
        <v>0</v>
      </c>
      <c r="AO1561" s="785"/>
      <c r="AP1561" s="309">
        <f t="shared" si="5376"/>
        <v>0</v>
      </c>
      <c r="AQ1561" s="785"/>
      <c r="AR1561" s="309">
        <f t="shared" si="5377"/>
        <v>0</v>
      </c>
      <c r="AT1561" s="782">
        <f t="shared" si="5288"/>
        <v>0</v>
      </c>
      <c r="AU1561" s="782">
        <f t="shared" si="5289"/>
        <v>0</v>
      </c>
      <c r="AV1561" s="782">
        <f t="shared" si="5290"/>
        <v>0</v>
      </c>
      <c r="AW1561" s="788" t="e">
        <f t="shared" si="5291"/>
        <v>#DIV/0!</v>
      </c>
      <c r="AY1561" s="781">
        <f t="shared" si="5292"/>
        <v>0</v>
      </c>
      <c r="AZ1561" s="777"/>
      <c r="BA1561" s="781">
        <f t="shared" si="5293"/>
        <v>0</v>
      </c>
      <c r="BB1561" s="777"/>
      <c r="BC1561" s="781">
        <f t="shared" si="5294"/>
        <v>0</v>
      </c>
      <c r="BD1561" s="777"/>
      <c r="BE1561" s="781">
        <f t="shared" si="5295"/>
        <v>0</v>
      </c>
      <c r="BF1561" s="777"/>
      <c r="BG1561" s="781">
        <f t="shared" si="5296"/>
        <v>0</v>
      </c>
      <c r="BH1561" s="777"/>
      <c r="BI1561" s="781">
        <f t="shared" si="5297"/>
        <v>0</v>
      </c>
      <c r="BJ1561" s="777"/>
      <c r="BK1561" s="781">
        <f t="shared" si="5298"/>
        <v>0</v>
      </c>
      <c r="BL1561" s="777"/>
      <c r="BM1561" s="781">
        <f t="shared" si="5299"/>
        <v>0</v>
      </c>
      <c r="BN1561" s="777"/>
      <c r="BO1561" s="781">
        <f t="shared" si="5300"/>
        <v>0</v>
      </c>
      <c r="BP1561" s="777"/>
      <c r="BQ1561" s="781">
        <f t="shared" si="5301"/>
        <v>0</v>
      </c>
      <c r="BR1561" s="777"/>
    </row>
    <row r="1562" spans="1:70" outlineLevel="2">
      <c r="A1562" s="6">
        <v>303051</v>
      </c>
      <c r="B1562" s="10"/>
      <c r="C1562" s="121" t="s">
        <v>1169</v>
      </c>
      <c r="D1562" s="123" t="s">
        <v>1117</v>
      </c>
      <c r="E1562" s="43" t="str">
        <f t="shared" si="5366"/>
        <v>N</v>
      </c>
      <c r="F1562" s="122"/>
      <c r="G1562" s="214" t="s">
        <v>23</v>
      </c>
      <c r="H1562" s="1076"/>
      <c r="I1562" s="1141"/>
      <c r="J1562" s="1142"/>
      <c r="K1562" s="1032">
        <f t="shared" si="5367"/>
        <v>0</v>
      </c>
      <c r="L1562" s="208"/>
      <c r="M1562" s="128"/>
      <c r="N1562" s="409"/>
      <c r="O1562" s="409"/>
      <c r="Q1562" s="685" t="s">
        <v>1880</v>
      </c>
      <c r="R1562" s="692" t="s">
        <v>1997</v>
      </c>
      <c r="T1562" s="680" t="str">
        <f>IF(IF(A1562=0,TRUE(),D1562=IFERROR(VLOOKUP(A1562,Zaplecze_Weryfikacja!A:B,2,FALSE),2))=TRUE(),"Tak","Nie")</f>
        <v>Tak</v>
      </c>
      <c r="U1562" s="681" t="str">
        <f>IF(T1562="Tak"," ",IF(IFERROR(VLOOKUP(A1562,Zaplecze_Weryfikacja!A:B,2,FALSE),"Inny numer Lp")="Inny numer Lp","Inny numer Lp",IF(VLOOKUP(A1562,Zaplecze_Weryfikacja!A:B,2,FALSE)=D1562,"Nieznana przyczyna","Inny opis")))</f>
        <v xml:space="preserve"> </v>
      </c>
      <c r="Y1562" s="785"/>
      <c r="Z1562" s="309">
        <f t="shared" si="5368"/>
        <v>0</v>
      </c>
      <c r="AA1562" s="785"/>
      <c r="AB1562" s="309">
        <f t="shared" si="5369"/>
        <v>0</v>
      </c>
      <c r="AC1562" s="785"/>
      <c r="AD1562" s="309">
        <f t="shared" si="5370"/>
        <v>0</v>
      </c>
      <c r="AE1562" s="785"/>
      <c r="AF1562" s="309">
        <f t="shared" si="5371"/>
        <v>0</v>
      </c>
      <c r="AG1562" s="785"/>
      <c r="AH1562" s="309">
        <f t="shared" si="5372"/>
        <v>0</v>
      </c>
      <c r="AI1562" s="785"/>
      <c r="AJ1562" s="309">
        <f t="shared" si="5373"/>
        <v>0</v>
      </c>
      <c r="AK1562" s="785"/>
      <c r="AL1562" s="309">
        <f t="shared" si="5374"/>
        <v>0</v>
      </c>
      <c r="AM1562" s="785"/>
      <c r="AN1562" s="309">
        <f t="shared" si="5375"/>
        <v>0</v>
      </c>
      <c r="AO1562" s="785"/>
      <c r="AP1562" s="309">
        <f t="shared" si="5376"/>
        <v>0</v>
      </c>
      <c r="AQ1562" s="785"/>
      <c r="AR1562" s="309">
        <f t="shared" si="5377"/>
        <v>0</v>
      </c>
      <c r="AT1562" s="782">
        <f t="shared" si="5288"/>
        <v>0</v>
      </c>
      <c r="AU1562" s="782">
        <f t="shared" si="5289"/>
        <v>0</v>
      </c>
      <c r="AV1562" s="782">
        <f t="shared" si="5290"/>
        <v>0</v>
      </c>
      <c r="AW1562" s="788" t="e">
        <f t="shared" si="5291"/>
        <v>#DIV/0!</v>
      </c>
      <c r="AY1562" s="781">
        <f t="shared" si="5292"/>
        <v>0</v>
      </c>
      <c r="AZ1562" s="777"/>
      <c r="BA1562" s="781">
        <f t="shared" si="5293"/>
        <v>0</v>
      </c>
      <c r="BB1562" s="777"/>
      <c r="BC1562" s="781">
        <f t="shared" si="5294"/>
        <v>0</v>
      </c>
      <c r="BD1562" s="777"/>
      <c r="BE1562" s="781">
        <f t="shared" si="5295"/>
        <v>0</v>
      </c>
      <c r="BF1562" s="777"/>
      <c r="BG1562" s="781">
        <f t="shared" si="5296"/>
        <v>0</v>
      </c>
      <c r="BH1562" s="777"/>
      <c r="BI1562" s="781">
        <f t="shared" si="5297"/>
        <v>0</v>
      </c>
      <c r="BJ1562" s="777"/>
      <c r="BK1562" s="781">
        <f t="shared" si="5298"/>
        <v>0</v>
      </c>
      <c r="BL1562" s="777"/>
      <c r="BM1562" s="781">
        <f t="shared" si="5299"/>
        <v>0</v>
      </c>
      <c r="BN1562" s="777"/>
      <c r="BO1562" s="781">
        <f t="shared" si="5300"/>
        <v>0</v>
      </c>
      <c r="BP1562" s="777"/>
      <c r="BQ1562" s="781">
        <f t="shared" si="5301"/>
        <v>0</v>
      </c>
      <c r="BR1562" s="777"/>
    </row>
    <row r="1563" spans="1:70" outlineLevel="2">
      <c r="A1563" s="6">
        <v>303052</v>
      </c>
      <c r="B1563" s="10"/>
      <c r="C1563" s="121" t="s">
        <v>1169</v>
      </c>
      <c r="D1563" s="150" t="s">
        <v>1116</v>
      </c>
      <c r="E1563" s="43" t="str">
        <f t="shared" si="5366"/>
        <v>N</v>
      </c>
      <c r="F1563" s="122"/>
      <c r="G1563" s="214" t="s">
        <v>324</v>
      </c>
      <c r="H1563" s="1076"/>
      <c r="I1563" s="1141"/>
      <c r="J1563" s="1142"/>
      <c r="K1563" s="1032">
        <f t="shared" si="5367"/>
        <v>0</v>
      </c>
      <c r="L1563" s="208"/>
      <c r="M1563" s="128"/>
      <c r="N1563" s="409"/>
      <c r="O1563" s="409"/>
      <c r="Q1563" s="685" t="s">
        <v>1880</v>
      </c>
      <c r="R1563" s="692" t="s">
        <v>1997</v>
      </c>
      <c r="T1563" s="680" t="str">
        <f>IF(IF(A1563=0,TRUE(),D1563=IFERROR(VLOOKUP(A1563,Zaplecze_Weryfikacja!A:B,2,FALSE),2))=TRUE(),"Tak","Nie")</f>
        <v>Tak</v>
      </c>
      <c r="U1563" s="681" t="str">
        <f>IF(T1563="Tak"," ",IF(IFERROR(VLOOKUP(A1563,Zaplecze_Weryfikacja!A:B,2,FALSE),"Inny numer Lp")="Inny numer Lp","Inny numer Lp",IF(VLOOKUP(A1563,Zaplecze_Weryfikacja!A:B,2,FALSE)=D1563,"Nieznana przyczyna","Inny opis")))</f>
        <v xml:space="preserve"> </v>
      </c>
      <c r="Y1563" s="785"/>
      <c r="Z1563" s="309">
        <f t="shared" si="5368"/>
        <v>0</v>
      </c>
      <c r="AA1563" s="785"/>
      <c r="AB1563" s="309">
        <f t="shared" si="5369"/>
        <v>0</v>
      </c>
      <c r="AC1563" s="785"/>
      <c r="AD1563" s="309">
        <f t="shared" si="5370"/>
        <v>0</v>
      </c>
      <c r="AE1563" s="785"/>
      <c r="AF1563" s="309">
        <f t="shared" si="5371"/>
        <v>0</v>
      </c>
      <c r="AG1563" s="785"/>
      <c r="AH1563" s="309">
        <f t="shared" si="5372"/>
        <v>0</v>
      </c>
      <c r="AI1563" s="785"/>
      <c r="AJ1563" s="309">
        <f t="shared" si="5373"/>
        <v>0</v>
      </c>
      <c r="AK1563" s="785"/>
      <c r="AL1563" s="309">
        <f t="shared" si="5374"/>
        <v>0</v>
      </c>
      <c r="AM1563" s="785"/>
      <c r="AN1563" s="309">
        <f t="shared" si="5375"/>
        <v>0</v>
      </c>
      <c r="AO1563" s="785"/>
      <c r="AP1563" s="309">
        <f t="shared" si="5376"/>
        <v>0</v>
      </c>
      <c r="AQ1563" s="785"/>
      <c r="AR1563" s="309">
        <f t="shared" si="5377"/>
        <v>0</v>
      </c>
      <c r="AT1563" s="782">
        <f t="shared" si="5288"/>
        <v>0</v>
      </c>
      <c r="AU1563" s="782">
        <f t="shared" si="5289"/>
        <v>0</v>
      </c>
      <c r="AV1563" s="782">
        <f t="shared" si="5290"/>
        <v>0</v>
      </c>
      <c r="AW1563" s="788" t="e">
        <f t="shared" si="5291"/>
        <v>#DIV/0!</v>
      </c>
      <c r="AY1563" s="781">
        <f t="shared" si="5292"/>
        <v>0</v>
      </c>
      <c r="AZ1563" s="777"/>
      <c r="BA1563" s="781">
        <f t="shared" si="5293"/>
        <v>0</v>
      </c>
      <c r="BB1563" s="777"/>
      <c r="BC1563" s="781">
        <f t="shared" si="5294"/>
        <v>0</v>
      </c>
      <c r="BD1563" s="777"/>
      <c r="BE1563" s="781">
        <f t="shared" si="5295"/>
        <v>0</v>
      </c>
      <c r="BF1563" s="777"/>
      <c r="BG1563" s="781">
        <f t="shared" si="5296"/>
        <v>0</v>
      </c>
      <c r="BH1563" s="777"/>
      <c r="BI1563" s="781">
        <f t="shared" si="5297"/>
        <v>0</v>
      </c>
      <c r="BJ1563" s="777"/>
      <c r="BK1563" s="781">
        <f t="shared" si="5298"/>
        <v>0</v>
      </c>
      <c r="BL1563" s="777"/>
      <c r="BM1563" s="781">
        <f t="shared" si="5299"/>
        <v>0</v>
      </c>
      <c r="BN1563" s="777"/>
      <c r="BO1563" s="781">
        <f t="shared" si="5300"/>
        <v>0</v>
      </c>
      <c r="BP1563" s="777"/>
      <c r="BQ1563" s="781">
        <f t="shared" si="5301"/>
        <v>0</v>
      </c>
      <c r="BR1563" s="777"/>
    </row>
    <row r="1564" spans="1:70" outlineLevel="2">
      <c r="A1564" s="6">
        <v>303053</v>
      </c>
      <c r="B1564" s="10"/>
      <c r="C1564" s="121" t="s">
        <v>1169</v>
      </c>
      <c r="D1564" s="123" t="s">
        <v>1118</v>
      </c>
      <c r="E1564" s="43" t="str">
        <f t="shared" si="5366"/>
        <v>N</v>
      </c>
      <c r="F1564" s="122"/>
      <c r="G1564" s="214" t="s">
        <v>327</v>
      </c>
      <c r="H1564" s="1076"/>
      <c r="I1564" s="1141"/>
      <c r="J1564" s="1142"/>
      <c r="K1564" s="1032">
        <f t="shared" si="5367"/>
        <v>0</v>
      </c>
      <c r="L1564" s="208"/>
      <c r="M1564" s="128"/>
      <c r="N1564" s="409"/>
      <c r="O1564" s="409"/>
      <c r="Q1564" s="685" t="s">
        <v>1880</v>
      </c>
      <c r="R1564" s="692" t="s">
        <v>1997</v>
      </c>
      <c r="T1564" s="680" t="str">
        <f>IF(IF(A1564=0,TRUE(),D1564=IFERROR(VLOOKUP(A1564,Zaplecze_Weryfikacja!A:B,2,FALSE),2))=TRUE(),"Tak","Nie")</f>
        <v>Tak</v>
      </c>
      <c r="U1564" s="681" t="str">
        <f>IF(T1564="Tak"," ",IF(IFERROR(VLOOKUP(A1564,Zaplecze_Weryfikacja!A:B,2,FALSE),"Inny numer Lp")="Inny numer Lp","Inny numer Lp",IF(VLOOKUP(A1564,Zaplecze_Weryfikacja!A:B,2,FALSE)=D1564,"Nieznana przyczyna","Inny opis")))</f>
        <v xml:space="preserve"> </v>
      </c>
      <c r="Y1564" s="785"/>
      <c r="Z1564" s="309">
        <f t="shared" si="5368"/>
        <v>0</v>
      </c>
      <c r="AA1564" s="785"/>
      <c r="AB1564" s="309">
        <f t="shared" si="5369"/>
        <v>0</v>
      </c>
      <c r="AC1564" s="785"/>
      <c r="AD1564" s="309">
        <f t="shared" si="5370"/>
        <v>0</v>
      </c>
      <c r="AE1564" s="785"/>
      <c r="AF1564" s="309">
        <f t="shared" si="5371"/>
        <v>0</v>
      </c>
      <c r="AG1564" s="785"/>
      <c r="AH1564" s="309">
        <f t="shared" si="5372"/>
        <v>0</v>
      </c>
      <c r="AI1564" s="785"/>
      <c r="AJ1564" s="309">
        <f t="shared" si="5373"/>
        <v>0</v>
      </c>
      <c r="AK1564" s="785"/>
      <c r="AL1564" s="309">
        <f t="shared" si="5374"/>
        <v>0</v>
      </c>
      <c r="AM1564" s="785"/>
      <c r="AN1564" s="309">
        <f t="shared" si="5375"/>
        <v>0</v>
      </c>
      <c r="AO1564" s="785"/>
      <c r="AP1564" s="309">
        <f t="shared" si="5376"/>
        <v>0</v>
      </c>
      <c r="AQ1564" s="785"/>
      <c r="AR1564" s="309">
        <f t="shared" si="5377"/>
        <v>0</v>
      </c>
      <c r="AT1564" s="782">
        <f t="shared" si="5288"/>
        <v>0</v>
      </c>
      <c r="AU1564" s="782">
        <f t="shared" si="5289"/>
        <v>0</v>
      </c>
      <c r="AV1564" s="782">
        <f t="shared" si="5290"/>
        <v>0</v>
      </c>
      <c r="AW1564" s="788" t="e">
        <f t="shared" si="5291"/>
        <v>#DIV/0!</v>
      </c>
      <c r="AY1564" s="781">
        <f t="shared" si="5292"/>
        <v>0</v>
      </c>
      <c r="AZ1564" s="777"/>
      <c r="BA1564" s="781">
        <f t="shared" si="5293"/>
        <v>0</v>
      </c>
      <c r="BB1564" s="777"/>
      <c r="BC1564" s="781">
        <f t="shared" si="5294"/>
        <v>0</v>
      </c>
      <c r="BD1564" s="777"/>
      <c r="BE1564" s="781">
        <f t="shared" si="5295"/>
        <v>0</v>
      </c>
      <c r="BF1564" s="777"/>
      <c r="BG1564" s="781">
        <f t="shared" si="5296"/>
        <v>0</v>
      </c>
      <c r="BH1564" s="777"/>
      <c r="BI1564" s="781">
        <f t="shared" si="5297"/>
        <v>0</v>
      </c>
      <c r="BJ1564" s="777"/>
      <c r="BK1564" s="781">
        <f t="shared" si="5298"/>
        <v>0</v>
      </c>
      <c r="BL1564" s="777"/>
      <c r="BM1564" s="781">
        <f t="shared" si="5299"/>
        <v>0</v>
      </c>
      <c r="BN1564" s="777"/>
      <c r="BO1564" s="781">
        <f t="shared" si="5300"/>
        <v>0</v>
      </c>
      <c r="BP1564" s="777"/>
      <c r="BQ1564" s="781">
        <f t="shared" si="5301"/>
        <v>0</v>
      </c>
      <c r="BR1564" s="777"/>
    </row>
    <row r="1565" spans="1:70" outlineLevel="2">
      <c r="A1565" s="6">
        <v>303054</v>
      </c>
      <c r="B1565" s="10"/>
      <c r="C1565" s="121" t="s">
        <v>1169</v>
      </c>
      <c r="D1565" s="123" t="s">
        <v>1119</v>
      </c>
      <c r="E1565" s="43" t="str">
        <f t="shared" si="5366"/>
        <v>N</v>
      </c>
      <c r="F1565" s="122"/>
      <c r="G1565" s="214" t="s">
        <v>324</v>
      </c>
      <c r="H1565" s="1076"/>
      <c r="I1565" s="1141"/>
      <c r="J1565" s="1142"/>
      <c r="K1565" s="1032">
        <f t="shared" si="5367"/>
        <v>0</v>
      </c>
      <c r="L1565" s="208"/>
      <c r="M1565" s="128"/>
      <c r="N1565" s="409"/>
      <c r="O1565" s="409"/>
      <c r="Q1565" s="685" t="s">
        <v>1880</v>
      </c>
      <c r="R1565" s="692" t="s">
        <v>1997</v>
      </c>
      <c r="T1565" s="680" t="str">
        <f>IF(IF(A1565=0,TRUE(),D1565=IFERROR(VLOOKUP(A1565,Zaplecze_Weryfikacja!A:B,2,FALSE),2))=TRUE(),"Tak","Nie")</f>
        <v>Tak</v>
      </c>
      <c r="U1565" s="681" t="str">
        <f>IF(T1565="Tak"," ",IF(IFERROR(VLOOKUP(A1565,Zaplecze_Weryfikacja!A:B,2,FALSE),"Inny numer Lp")="Inny numer Lp","Inny numer Lp",IF(VLOOKUP(A1565,Zaplecze_Weryfikacja!A:B,2,FALSE)=D1565,"Nieznana przyczyna","Inny opis")))</f>
        <v xml:space="preserve"> </v>
      </c>
      <c r="Y1565" s="785"/>
      <c r="Z1565" s="309">
        <f t="shared" si="5368"/>
        <v>0</v>
      </c>
      <c r="AA1565" s="785"/>
      <c r="AB1565" s="309">
        <f t="shared" si="5369"/>
        <v>0</v>
      </c>
      <c r="AC1565" s="785"/>
      <c r="AD1565" s="309">
        <f t="shared" si="5370"/>
        <v>0</v>
      </c>
      <c r="AE1565" s="785"/>
      <c r="AF1565" s="309">
        <f t="shared" si="5371"/>
        <v>0</v>
      </c>
      <c r="AG1565" s="785"/>
      <c r="AH1565" s="309">
        <f t="shared" si="5372"/>
        <v>0</v>
      </c>
      <c r="AI1565" s="785"/>
      <c r="AJ1565" s="309">
        <f t="shared" si="5373"/>
        <v>0</v>
      </c>
      <c r="AK1565" s="785"/>
      <c r="AL1565" s="309">
        <f t="shared" si="5374"/>
        <v>0</v>
      </c>
      <c r="AM1565" s="785"/>
      <c r="AN1565" s="309">
        <f t="shared" si="5375"/>
        <v>0</v>
      </c>
      <c r="AO1565" s="785"/>
      <c r="AP1565" s="309">
        <f t="shared" si="5376"/>
        <v>0</v>
      </c>
      <c r="AQ1565" s="785"/>
      <c r="AR1565" s="309">
        <f t="shared" si="5377"/>
        <v>0</v>
      </c>
      <c r="AT1565" s="782">
        <f t="shared" si="5288"/>
        <v>0</v>
      </c>
      <c r="AU1565" s="782">
        <f t="shared" si="5289"/>
        <v>0</v>
      </c>
      <c r="AV1565" s="782">
        <f t="shared" si="5290"/>
        <v>0</v>
      </c>
      <c r="AW1565" s="788" t="e">
        <f t="shared" si="5291"/>
        <v>#DIV/0!</v>
      </c>
      <c r="AY1565" s="781">
        <f t="shared" si="5292"/>
        <v>0</v>
      </c>
      <c r="AZ1565" s="777"/>
      <c r="BA1565" s="781">
        <f t="shared" si="5293"/>
        <v>0</v>
      </c>
      <c r="BB1565" s="777"/>
      <c r="BC1565" s="781">
        <f t="shared" si="5294"/>
        <v>0</v>
      </c>
      <c r="BD1565" s="777"/>
      <c r="BE1565" s="781">
        <f t="shared" si="5295"/>
        <v>0</v>
      </c>
      <c r="BF1565" s="777"/>
      <c r="BG1565" s="781">
        <f t="shared" si="5296"/>
        <v>0</v>
      </c>
      <c r="BH1565" s="777"/>
      <c r="BI1565" s="781">
        <f t="shared" si="5297"/>
        <v>0</v>
      </c>
      <c r="BJ1565" s="777"/>
      <c r="BK1565" s="781">
        <f t="shared" si="5298"/>
        <v>0</v>
      </c>
      <c r="BL1565" s="777"/>
      <c r="BM1565" s="781">
        <f t="shared" si="5299"/>
        <v>0</v>
      </c>
      <c r="BN1565" s="777"/>
      <c r="BO1565" s="781">
        <f t="shared" si="5300"/>
        <v>0</v>
      </c>
      <c r="BP1565" s="777"/>
      <c r="BQ1565" s="781">
        <f t="shared" si="5301"/>
        <v>0</v>
      </c>
      <c r="BR1565" s="777"/>
    </row>
    <row r="1566" spans="1:70" outlineLevel="2">
      <c r="A1566" s="6">
        <v>303055</v>
      </c>
      <c r="B1566" s="10"/>
      <c r="C1566" s="121" t="s">
        <v>1169</v>
      </c>
      <c r="D1566" s="123" t="s">
        <v>1120</v>
      </c>
      <c r="E1566" s="43" t="str">
        <f t="shared" si="5366"/>
        <v>N</v>
      </c>
      <c r="F1566" s="122"/>
      <c r="G1566" s="214" t="s">
        <v>327</v>
      </c>
      <c r="H1566" s="1076"/>
      <c r="I1566" s="1141"/>
      <c r="J1566" s="1142"/>
      <c r="K1566" s="1032">
        <f t="shared" si="5367"/>
        <v>0</v>
      </c>
      <c r="L1566" s="208"/>
      <c r="M1566" s="128"/>
      <c r="N1566" s="409"/>
      <c r="O1566" s="409"/>
      <c r="Q1566" s="685" t="s">
        <v>1880</v>
      </c>
      <c r="R1566" s="692" t="s">
        <v>1997</v>
      </c>
      <c r="T1566" s="680" t="str">
        <f>IF(IF(A1566=0,TRUE(),D1566=IFERROR(VLOOKUP(A1566,Zaplecze_Weryfikacja!A:B,2,FALSE),2))=TRUE(),"Tak","Nie")</f>
        <v>Tak</v>
      </c>
      <c r="U1566" s="681" t="str">
        <f>IF(T1566="Tak"," ",IF(IFERROR(VLOOKUP(A1566,Zaplecze_Weryfikacja!A:B,2,FALSE),"Inny numer Lp")="Inny numer Lp","Inny numer Lp",IF(VLOOKUP(A1566,Zaplecze_Weryfikacja!A:B,2,FALSE)=D1566,"Nieznana przyczyna","Inny opis")))</f>
        <v xml:space="preserve"> </v>
      </c>
      <c r="Y1566" s="785"/>
      <c r="Z1566" s="309">
        <f t="shared" si="5368"/>
        <v>0</v>
      </c>
      <c r="AA1566" s="785"/>
      <c r="AB1566" s="309">
        <f t="shared" si="5369"/>
        <v>0</v>
      </c>
      <c r="AC1566" s="785"/>
      <c r="AD1566" s="309">
        <f t="shared" si="5370"/>
        <v>0</v>
      </c>
      <c r="AE1566" s="785"/>
      <c r="AF1566" s="309">
        <f t="shared" si="5371"/>
        <v>0</v>
      </c>
      <c r="AG1566" s="785"/>
      <c r="AH1566" s="309">
        <f t="shared" si="5372"/>
        <v>0</v>
      </c>
      <c r="AI1566" s="785"/>
      <c r="AJ1566" s="309">
        <f t="shared" si="5373"/>
        <v>0</v>
      </c>
      <c r="AK1566" s="785"/>
      <c r="AL1566" s="309">
        <f t="shared" si="5374"/>
        <v>0</v>
      </c>
      <c r="AM1566" s="785"/>
      <c r="AN1566" s="309">
        <f t="shared" si="5375"/>
        <v>0</v>
      </c>
      <c r="AO1566" s="785"/>
      <c r="AP1566" s="309">
        <f t="shared" si="5376"/>
        <v>0</v>
      </c>
      <c r="AQ1566" s="785"/>
      <c r="AR1566" s="309">
        <f t="shared" si="5377"/>
        <v>0</v>
      </c>
      <c r="AT1566" s="782">
        <f t="shared" si="5288"/>
        <v>0</v>
      </c>
      <c r="AU1566" s="782">
        <f t="shared" si="5289"/>
        <v>0</v>
      </c>
      <c r="AV1566" s="782">
        <f t="shared" si="5290"/>
        <v>0</v>
      </c>
      <c r="AW1566" s="788" t="e">
        <f t="shared" si="5291"/>
        <v>#DIV/0!</v>
      </c>
      <c r="AY1566" s="781">
        <f t="shared" si="5292"/>
        <v>0</v>
      </c>
      <c r="AZ1566" s="777"/>
      <c r="BA1566" s="781">
        <f t="shared" si="5293"/>
        <v>0</v>
      </c>
      <c r="BB1566" s="777"/>
      <c r="BC1566" s="781">
        <f t="shared" si="5294"/>
        <v>0</v>
      </c>
      <c r="BD1566" s="777"/>
      <c r="BE1566" s="781">
        <f t="shared" si="5295"/>
        <v>0</v>
      </c>
      <c r="BF1566" s="777"/>
      <c r="BG1566" s="781">
        <f t="shared" si="5296"/>
        <v>0</v>
      </c>
      <c r="BH1566" s="777"/>
      <c r="BI1566" s="781">
        <f t="shared" si="5297"/>
        <v>0</v>
      </c>
      <c r="BJ1566" s="777"/>
      <c r="BK1566" s="781">
        <f t="shared" si="5298"/>
        <v>0</v>
      </c>
      <c r="BL1566" s="777"/>
      <c r="BM1566" s="781">
        <f t="shared" si="5299"/>
        <v>0</v>
      </c>
      <c r="BN1566" s="777"/>
      <c r="BO1566" s="781">
        <f t="shared" si="5300"/>
        <v>0</v>
      </c>
      <c r="BP1566" s="777"/>
      <c r="BQ1566" s="781">
        <f t="shared" si="5301"/>
        <v>0</v>
      </c>
      <c r="BR1566" s="777"/>
    </row>
    <row r="1567" spans="1:70" outlineLevel="2">
      <c r="A1567" s="6">
        <v>303056</v>
      </c>
      <c r="B1567" s="10"/>
      <c r="C1567" s="121" t="s">
        <v>1169</v>
      </c>
      <c r="D1567" s="123" t="s">
        <v>1121</v>
      </c>
      <c r="E1567" s="43" t="str">
        <f t="shared" si="5366"/>
        <v>N</v>
      </c>
      <c r="F1567" s="122"/>
      <c r="G1567" s="214" t="s">
        <v>23</v>
      </c>
      <c r="H1567" s="1076"/>
      <c r="I1567" s="1141"/>
      <c r="J1567" s="1142"/>
      <c r="K1567" s="1032">
        <f t="shared" si="5367"/>
        <v>0</v>
      </c>
      <c r="L1567" s="208"/>
      <c r="M1567" s="128"/>
      <c r="N1567" s="409"/>
      <c r="O1567" s="409"/>
      <c r="Q1567" s="685" t="s">
        <v>1880</v>
      </c>
      <c r="R1567" s="692" t="s">
        <v>1997</v>
      </c>
      <c r="T1567" s="680" t="str">
        <f>IF(IF(A1567=0,TRUE(),D1567=IFERROR(VLOOKUP(A1567,Zaplecze_Weryfikacja!A:B,2,FALSE),2))=TRUE(),"Tak","Nie")</f>
        <v>Tak</v>
      </c>
      <c r="U1567" s="681" t="str">
        <f>IF(T1567="Tak"," ",IF(IFERROR(VLOOKUP(A1567,Zaplecze_Weryfikacja!A:B,2,FALSE),"Inny numer Lp")="Inny numer Lp","Inny numer Lp",IF(VLOOKUP(A1567,Zaplecze_Weryfikacja!A:B,2,FALSE)=D1567,"Nieznana przyczyna","Inny opis")))</f>
        <v xml:space="preserve"> </v>
      </c>
      <c r="Y1567" s="785"/>
      <c r="Z1567" s="309">
        <f t="shared" si="5368"/>
        <v>0</v>
      </c>
      <c r="AA1567" s="785"/>
      <c r="AB1567" s="309">
        <f t="shared" si="5369"/>
        <v>0</v>
      </c>
      <c r="AC1567" s="785"/>
      <c r="AD1567" s="309">
        <f t="shared" si="5370"/>
        <v>0</v>
      </c>
      <c r="AE1567" s="785"/>
      <c r="AF1567" s="309">
        <f t="shared" si="5371"/>
        <v>0</v>
      </c>
      <c r="AG1567" s="785"/>
      <c r="AH1567" s="309">
        <f t="shared" si="5372"/>
        <v>0</v>
      </c>
      <c r="AI1567" s="785"/>
      <c r="AJ1567" s="309">
        <f t="shared" si="5373"/>
        <v>0</v>
      </c>
      <c r="AK1567" s="785"/>
      <c r="AL1567" s="309">
        <f t="shared" si="5374"/>
        <v>0</v>
      </c>
      <c r="AM1567" s="785"/>
      <c r="AN1567" s="309">
        <f t="shared" si="5375"/>
        <v>0</v>
      </c>
      <c r="AO1567" s="785"/>
      <c r="AP1567" s="309">
        <f t="shared" si="5376"/>
        <v>0</v>
      </c>
      <c r="AQ1567" s="785"/>
      <c r="AR1567" s="309">
        <f t="shared" si="5377"/>
        <v>0</v>
      </c>
      <c r="AT1567" s="782">
        <f t="shared" si="5288"/>
        <v>0</v>
      </c>
      <c r="AU1567" s="782">
        <f t="shared" si="5289"/>
        <v>0</v>
      </c>
      <c r="AV1567" s="782">
        <f t="shared" si="5290"/>
        <v>0</v>
      </c>
      <c r="AW1567" s="788" t="e">
        <f t="shared" si="5291"/>
        <v>#DIV/0!</v>
      </c>
      <c r="AY1567" s="781">
        <f t="shared" si="5292"/>
        <v>0</v>
      </c>
      <c r="AZ1567" s="777"/>
      <c r="BA1567" s="781">
        <f t="shared" si="5293"/>
        <v>0</v>
      </c>
      <c r="BB1567" s="777"/>
      <c r="BC1567" s="781">
        <f t="shared" si="5294"/>
        <v>0</v>
      </c>
      <c r="BD1567" s="777"/>
      <c r="BE1567" s="781">
        <f t="shared" si="5295"/>
        <v>0</v>
      </c>
      <c r="BF1567" s="777"/>
      <c r="BG1567" s="781">
        <f t="shared" si="5296"/>
        <v>0</v>
      </c>
      <c r="BH1567" s="777"/>
      <c r="BI1567" s="781">
        <f t="shared" si="5297"/>
        <v>0</v>
      </c>
      <c r="BJ1567" s="777"/>
      <c r="BK1567" s="781">
        <f t="shared" si="5298"/>
        <v>0</v>
      </c>
      <c r="BL1567" s="777"/>
      <c r="BM1567" s="781">
        <f t="shared" si="5299"/>
        <v>0</v>
      </c>
      <c r="BN1567" s="777"/>
      <c r="BO1567" s="781">
        <f t="shared" si="5300"/>
        <v>0</v>
      </c>
      <c r="BP1567" s="777"/>
      <c r="BQ1567" s="781">
        <f t="shared" si="5301"/>
        <v>0</v>
      </c>
      <c r="BR1567" s="777"/>
    </row>
    <row r="1568" spans="1:70" outlineLevel="2">
      <c r="A1568" s="6">
        <v>303057</v>
      </c>
      <c r="B1568" s="10"/>
      <c r="C1568" s="121" t="s">
        <v>1169</v>
      </c>
      <c r="D1568" s="123" t="s">
        <v>1122</v>
      </c>
      <c r="E1568" s="43" t="str">
        <f t="shared" si="5366"/>
        <v>N</v>
      </c>
      <c r="F1568" s="122"/>
      <c r="G1568" s="214" t="s">
        <v>324</v>
      </c>
      <c r="H1568" s="1076"/>
      <c r="I1568" s="1141"/>
      <c r="J1568" s="1142"/>
      <c r="K1568" s="1032">
        <f t="shared" si="5367"/>
        <v>0</v>
      </c>
      <c r="L1568" s="208"/>
      <c r="M1568" s="128"/>
      <c r="N1568" s="409"/>
      <c r="O1568" s="409"/>
      <c r="Q1568" s="685" t="s">
        <v>1880</v>
      </c>
      <c r="R1568" s="692" t="s">
        <v>1997</v>
      </c>
      <c r="T1568" s="680" t="str">
        <f>IF(IF(A1568=0,TRUE(),D1568=IFERROR(VLOOKUP(A1568,Zaplecze_Weryfikacja!A:B,2,FALSE),2))=TRUE(),"Tak","Nie")</f>
        <v>Tak</v>
      </c>
      <c r="U1568" s="681" t="str">
        <f>IF(T1568="Tak"," ",IF(IFERROR(VLOOKUP(A1568,Zaplecze_Weryfikacja!A:B,2,FALSE),"Inny numer Lp")="Inny numer Lp","Inny numer Lp",IF(VLOOKUP(A1568,Zaplecze_Weryfikacja!A:B,2,FALSE)=D1568,"Nieznana przyczyna","Inny opis")))</f>
        <v xml:space="preserve"> </v>
      </c>
      <c r="Y1568" s="785"/>
      <c r="Z1568" s="309">
        <f t="shared" si="5368"/>
        <v>0</v>
      </c>
      <c r="AA1568" s="785"/>
      <c r="AB1568" s="309">
        <f t="shared" si="5369"/>
        <v>0</v>
      </c>
      <c r="AC1568" s="785"/>
      <c r="AD1568" s="309">
        <f t="shared" si="5370"/>
        <v>0</v>
      </c>
      <c r="AE1568" s="785"/>
      <c r="AF1568" s="309">
        <f t="shared" si="5371"/>
        <v>0</v>
      </c>
      <c r="AG1568" s="785"/>
      <c r="AH1568" s="309">
        <f t="shared" si="5372"/>
        <v>0</v>
      </c>
      <c r="AI1568" s="785"/>
      <c r="AJ1568" s="309">
        <f t="shared" si="5373"/>
        <v>0</v>
      </c>
      <c r="AK1568" s="785"/>
      <c r="AL1568" s="309">
        <f t="shared" si="5374"/>
        <v>0</v>
      </c>
      <c r="AM1568" s="785"/>
      <c r="AN1568" s="309">
        <f t="shared" si="5375"/>
        <v>0</v>
      </c>
      <c r="AO1568" s="785"/>
      <c r="AP1568" s="309">
        <f t="shared" si="5376"/>
        <v>0</v>
      </c>
      <c r="AQ1568" s="785"/>
      <c r="AR1568" s="309">
        <f t="shared" si="5377"/>
        <v>0</v>
      </c>
      <c r="AT1568" s="782">
        <f t="shared" si="5288"/>
        <v>0</v>
      </c>
      <c r="AU1568" s="782">
        <f t="shared" si="5289"/>
        <v>0</v>
      </c>
      <c r="AV1568" s="782">
        <f t="shared" si="5290"/>
        <v>0</v>
      </c>
      <c r="AW1568" s="788" t="e">
        <f t="shared" si="5291"/>
        <v>#DIV/0!</v>
      </c>
      <c r="AY1568" s="781">
        <f t="shared" si="5292"/>
        <v>0</v>
      </c>
      <c r="AZ1568" s="777"/>
      <c r="BA1568" s="781">
        <f t="shared" si="5293"/>
        <v>0</v>
      </c>
      <c r="BB1568" s="777"/>
      <c r="BC1568" s="781">
        <f t="shared" si="5294"/>
        <v>0</v>
      </c>
      <c r="BD1568" s="777"/>
      <c r="BE1568" s="781">
        <f t="shared" si="5295"/>
        <v>0</v>
      </c>
      <c r="BF1568" s="777"/>
      <c r="BG1568" s="781">
        <f t="shared" si="5296"/>
        <v>0</v>
      </c>
      <c r="BH1568" s="777"/>
      <c r="BI1568" s="781">
        <f t="shared" si="5297"/>
        <v>0</v>
      </c>
      <c r="BJ1568" s="777"/>
      <c r="BK1568" s="781">
        <f t="shared" si="5298"/>
        <v>0</v>
      </c>
      <c r="BL1568" s="777"/>
      <c r="BM1568" s="781">
        <f t="shared" si="5299"/>
        <v>0</v>
      </c>
      <c r="BN1568" s="777"/>
      <c r="BO1568" s="781">
        <f t="shared" si="5300"/>
        <v>0</v>
      </c>
      <c r="BP1568" s="777"/>
      <c r="BQ1568" s="781">
        <f t="shared" si="5301"/>
        <v>0</v>
      </c>
      <c r="BR1568" s="777"/>
    </row>
    <row r="1569" spans="1:70" outlineLevel="2">
      <c r="A1569" s="6">
        <v>303058</v>
      </c>
      <c r="B1569" s="10"/>
      <c r="C1569" s="121" t="s">
        <v>1169</v>
      </c>
      <c r="D1569" s="123" t="s">
        <v>1123</v>
      </c>
      <c r="E1569" s="43" t="str">
        <f t="shared" si="5366"/>
        <v>N</v>
      </c>
      <c r="F1569" s="122"/>
      <c r="G1569" s="214" t="s">
        <v>324</v>
      </c>
      <c r="H1569" s="1076"/>
      <c r="I1569" s="1141"/>
      <c r="J1569" s="1142"/>
      <c r="K1569" s="1032">
        <f t="shared" si="5367"/>
        <v>0</v>
      </c>
      <c r="L1569" s="208"/>
      <c r="M1569" s="128"/>
      <c r="N1569" s="409"/>
      <c r="O1569" s="409"/>
      <c r="Q1569" s="685" t="s">
        <v>1880</v>
      </c>
      <c r="R1569" s="692" t="s">
        <v>1997</v>
      </c>
      <c r="T1569" s="680" t="str">
        <f>IF(IF(A1569=0,TRUE(),D1569=IFERROR(VLOOKUP(A1569,Zaplecze_Weryfikacja!A:B,2,FALSE),2))=TRUE(),"Tak","Nie")</f>
        <v>Tak</v>
      </c>
      <c r="U1569" s="681" t="str">
        <f>IF(T1569="Tak"," ",IF(IFERROR(VLOOKUP(A1569,Zaplecze_Weryfikacja!A:B,2,FALSE),"Inny numer Lp")="Inny numer Lp","Inny numer Lp",IF(VLOOKUP(A1569,Zaplecze_Weryfikacja!A:B,2,FALSE)=D1569,"Nieznana przyczyna","Inny opis")))</f>
        <v xml:space="preserve"> </v>
      </c>
      <c r="Y1569" s="785"/>
      <c r="Z1569" s="309">
        <f t="shared" si="5368"/>
        <v>0</v>
      </c>
      <c r="AA1569" s="785"/>
      <c r="AB1569" s="309">
        <f t="shared" si="5369"/>
        <v>0</v>
      </c>
      <c r="AC1569" s="785"/>
      <c r="AD1569" s="309">
        <f t="shared" si="5370"/>
        <v>0</v>
      </c>
      <c r="AE1569" s="785"/>
      <c r="AF1569" s="309">
        <f t="shared" si="5371"/>
        <v>0</v>
      </c>
      <c r="AG1569" s="785"/>
      <c r="AH1569" s="309">
        <f t="shared" si="5372"/>
        <v>0</v>
      </c>
      <c r="AI1569" s="785"/>
      <c r="AJ1569" s="309">
        <f t="shared" si="5373"/>
        <v>0</v>
      </c>
      <c r="AK1569" s="785"/>
      <c r="AL1569" s="309">
        <f t="shared" si="5374"/>
        <v>0</v>
      </c>
      <c r="AM1569" s="785"/>
      <c r="AN1569" s="309">
        <f t="shared" si="5375"/>
        <v>0</v>
      </c>
      <c r="AO1569" s="785"/>
      <c r="AP1569" s="309">
        <f t="shared" si="5376"/>
        <v>0</v>
      </c>
      <c r="AQ1569" s="785"/>
      <c r="AR1569" s="309">
        <f t="shared" si="5377"/>
        <v>0</v>
      </c>
      <c r="AT1569" s="782">
        <f t="shared" si="5288"/>
        <v>0</v>
      </c>
      <c r="AU1569" s="782">
        <f t="shared" si="5289"/>
        <v>0</v>
      </c>
      <c r="AV1569" s="782">
        <f t="shared" si="5290"/>
        <v>0</v>
      </c>
      <c r="AW1569" s="788" t="e">
        <f t="shared" si="5291"/>
        <v>#DIV/0!</v>
      </c>
      <c r="AY1569" s="781">
        <f t="shared" si="5292"/>
        <v>0</v>
      </c>
      <c r="AZ1569" s="777"/>
      <c r="BA1569" s="781">
        <f t="shared" si="5293"/>
        <v>0</v>
      </c>
      <c r="BB1569" s="777"/>
      <c r="BC1569" s="781">
        <f t="shared" si="5294"/>
        <v>0</v>
      </c>
      <c r="BD1569" s="777"/>
      <c r="BE1569" s="781">
        <f t="shared" si="5295"/>
        <v>0</v>
      </c>
      <c r="BF1569" s="777"/>
      <c r="BG1569" s="781">
        <f t="shared" si="5296"/>
        <v>0</v>
      </c>
      <c r="BH1569" s="777"/>
      <c r="BI1569" s="781">
        <f t="shared" si="5297"/>
        <v>0</v>
      </c>
      <c r="BJ1569" s="777"/>
      <c r="BK1569" s="781">
        <f t="shared" si="5298"/>
        <v>0</v>
      </c>
      <c r="BL1569" s="777"/>
      <c r="BM1569" s="781">
        <f t="shared" si="5299"/>
        <v>0</v>
      </c>
      <c r="BN1569" s="777"/>
      <c r="BO1569" s="781">
        <f t="shared" si="5300"/>
        <v>0</v>
      </c>
      <c r="BP1569" s="777"/>
      <c r="BQ1569" s="781">
        <f t="shared" si="5301"/>
        <v>0</v>
      </c>
      <c r="BR1569" s="777"/>
    </row>
    <row r="1570" spans="1:70" outlineLevel="2">
      <c r="A1570" s="6"/>
      <c r="B1570" s="121"/>
      <c r="C1570" s="121"/>
      <c r="D1570" s="150"/>
      <c r="E1570" s="122"/>
      <c r="F1570" s="122"/>
      <c r="G1570" s="214"/>
      <c r="H1570" s="1017"/>
      <c r="I1570" s="1006"/>
      <c r="J1570" s="1111"/>
      <c r="K1570" s="1033"/>
      <c r="L1570" s="208"/>
      <c r="M1570" s="128"/>
      <c r="N1570" s="409"/>
      <c r="O1570" s="409"/>
      <c r="Q1570" s="683"/>
      <c r="R1570" s="692"/>
      <c r="T1570" s="680" t="str">
        <f>IF(IF(A1570=0,TRUE(),D1570=IFERROR(VLOOKUP(A1570,Zaplecze_Weryfikacja!A:B,2,FALSE),2))=TRUE(),"Tak","Nie")</f>
        <v>Tak</v>
      </c>
      <c r="U1570" s="681" t="str">
        <f>IF(T1570="Tak"," ",IF(IFERROR(VLOOKUP(A1570,Zaplecze_Weryfikacja!A:B,2,FALSE),"Inny numer Lp")="Inny numer Lp","Inny numer Lp",IF(VLOOKUP(A1570,Zaplecze_Weryfikacja!A:B,2,FALSE)=D1570,"Nieznana przyczyna","Inny opis")))</f>
        <v xml:space="preserve"> </v>
      </c>
      <c r="Y1570" s="785"/>
      <c r="Z1570" s="104"/>
      <c r="AA1570" s="785"/>
      <c r="AB1570" s="104"/>
      <c r="AC1570" s="785"/>
      <c r="AD1570" s="104"/>
      <c r="AE1570" s="785"/>
      <c r="AF1570" s="104"/>
      <c r="AG1570" s="785"/>
      <c r="AH1570" s="104"/>
      <c r="AI1570" s="785"/>
      <c r="AJ1570" s="104"/>
      <c r="AK1570" s="785"/>
      <c r="AL1570" s="104"/>
      <c r="AM1570" s="785"/>
      <c r="AN1570" s="104"/>
      <c r="AO1570" s="785"/>
      <c r="AP1570" s="104"/>
      <c r="AQ1570" s="785"/>
      <c r="AR1570" s="104"/>
      <c r="AT1570" s="782">
        <f t="shared" si="5288"/>
        <v>0</v>
      </c>
      <c r="AU1570" s="782">
        <f t="shared" si="5289"/>
        <v>0</v>
      </c>
      <c r="AV1570" s="782">
        <f t="shared" si="5290"/>
        <v>0</v>
      </c>
      <c r="AW1570" s="788" t="e">
        <f t="shared" si="5291"/>
        <v>#DIV/0!</v>
      </c>
      <c r="AY1570" s="781">
        <f t="shared" si="5292"/>
        <v>0</v>
      </c>
      <c r="AZ1570" s="777"/>
      <c r="BA1570" s="781">
        <f t="shared" si="5293"/>
        <v>0</v>
      </c>
      <c r="BB1570" s="777"/>
      <c r="BC1570" s="781">
        <f t="shared" si="5294"/>
        <v>0</v>
      </c>
      <c r="BD1570" s="777"/>
      <c r="BE1570" s="781">
        <f t="shared" si="5295"/>
        <v>0</v>
      </c>
      <c r="BF1570" s="777"/>
      <c r="BG1570" s="781">
        <f t="shared" si="5296"/>
        <v>0</v>
      </c>
      <c r="BH1570" s="777"/>
      <c r="BI1570" s="781">
        <f t="shared" si="5297"/>
        <v>0</v>
      </c>
      <c r="BJ1570" s="777"/>
      <c r="BK1570" s="781">
        <f t="shared" si="5298"/>
        <v>0</v>
      </c>
      <c r="BL1570" s="777"/>
      <c r="BM1570" s="781">
        <f t="shared" si="5299"/>
        <v>0</v>
      </c>
      <c r="BN1570" s="777"/>
      <c r="BO1570" s="781">
        <f t="shared" si="5300"/>
        <v>0</v>
      </c>
      <c r="BP1570" s="777"/>
      <c r="BQ1570" s="781">
        <f t="shared" si="5301"/>
        <v>0</v>
      </c>
      <c r="BR1570" s="777"/>
    </row>
    <row r="1571" spans="1:70" outlineLevel="2">
      <c r="A1571" s="667"/>
      <c r="B1571" s="668"/>
      <c r="C1571" s="668"/>
      <c r="D1571" s="672" t="s">
        <v>1573</v>
      </c>
      <c r="E1571" s="773" t="str">
        <f>IF(COUNTIF(E1572:E1577,"T")=0,"N","T")</f>
        <v>N</v>
      </c>
      <c r="F1571" s="665"/>
      <c r="G1571" s="664"/>
      <c r="H1571" s="1079"/>
      <c r="I1571" s="1065"/>
      <c r="J1571" s="1116"/>
      <c r="K1571" s="1036">
        <f>SUBTOTAL(9,K1572:K1579)</f>
        <v>0</v>
      </c>
      <c r="L1571" s="496"/>
      <c r="M1571" s="657"/>
      <c r="N1571" s="657"/>
      <c r="O1571" s="657"/>
      <c r="Q1571" s="683"/>
      <c r="R1571" s="692"/>
      <c r="T1571" s="680" t="str">
        <f>IF(IF(A1571=0,TRUE(),D1571=IFERROR(VLOOKUP(A1571,Zaplecze_Weryfikacja!A:B,2,FALSE),2))=TRUE(),"Tak","Nie")</f>
        <v>Tak</v>
      </c>
      <c r="U1571" s="681" t="str">
        <f>IF(T1571="Tak"," ",IF(IFERROR(VLOOKUP(A1571,Zaplecze_Weryfikacja!A:B,2,FALSE),"Inny numer Lp")="Inny numer Lp","Inny numer Lp",IF(VLOOKUP(A1571,Zaplecze_Weryfikacja!A:B,2,FALSE)=D1571,"Nieznana przyczyna","Inny opis")))</f>
        <v xml:space="preserve"> </v>
      </c>
      <c r="Y1571" s="785"/>
      <c r="Z1571" s="663">
        <f>SUBTOTAL(9,Z1572:Z1579)</f>
        <v>0</v>
      </c>
      <c r="AA1571" s="785"/>
      <c r="AB1571" s="663">
        <f>SUBTOTAL(9,AB1572:AB1579)</f>
        <v>0</v>
      </c>
      <c r="AC1571" s="785"/>
      <c r="AD1571" s="663">
        <f>SUBTOTAL(9,AD1572:AD1579)</f>
        <v>0</v>
      </c>
      <c r="AE1571" s="785"/>
      <c r="AF1571" s="663">
        <f>SUBTOTAL(9,AF1572:AF1579)</f>
        <v>0</v>
      </c>
      <c r="AG1571" s="785"/>
      <c r="AH1571" s="663">
        <f>SUBTOTAL(9,AH1572:AH1579)</f>
        <v>0</v>
      </c>
      <c r="AI1571" s="785"/>
      <c r="AJ1571" s="663">
        <f>SUBTOTAL(9,AJ1572:AJ1579)</f>
        <v>0</v>
      </c>
      <c r="AK1571" s="785"/>
      <c r="AL1571" s="663">
        <f>SUBTOTAL(9,AL1572:AL1579)</f>
        <v>0</v>
      </c>
      <c r="AM1571" s="785"/>
      <c r="AN1571" s="663">
        <f>SUBTOTAL(9,AN1572:AN1579)</f>
        <v>0</v>
      </c>
      <c r="AO1571" s="785"/>
      <c r="AP1571" s="663">
        <f>SUBTOTAL(9,AP1572:AP1579)</f>
        <v>0</v>
      </c>
      <c r="AQ1571" s="785"/>
      <c r="AR1571" s="663">
        <f>SUBTOTAL(9,AR1572:AR1579)</f>
        <v>0</v>
      </c>
      <c r="AT1571" s="845">
        <f t="shared" si="5288"/>
        <v>0</v>
      </c>
      <c r="AU1571" s="845">
        <f t="shared" si="5289"/>
        <v>0</v>
      </c>
      <c r="AV1571" s="845">
        <f t="shared" si="5290"/>
        <v>0</v>
      </c>
      <c r="AW1571" s="846" t="e">
        <f t="shared" si="5291"/>
        <v>#DIV/0!</v>
      </c>
      <c r="AY1571" s="781">
        <f t="shared" si="5292"/>
        <v>0</v>
      </c>
      <c r="AZ1571" s="847"/>
      <c r="BA1571" s="781">
        <f t="shared" si="5293"/>
        <v>0</v>
      </c>
      <c r="BB1571" s="847"/>
      <c r="BC1571" s="781">
        <f t="shared" si="5294"/>
        <v>0</v>
      </c>
      <c r="BD1571" s="847"/>
      <c r="BE1571" s="781">
        <f t="shared" si="5295"/>
        <v>0</v>
      </c>
      <c r="BF1571" s="847"/>
      <c r="BG1571" s="781">
        <f t="shared" si="5296"/>
        <v>0</v>
      </c>
      <c r="BH1571" s="847"/>
      <c r="BI1571" s="781">
        <f t="shared" si="5297"/>
        <v>0</v>
      </c>
      <c r="BJ1571" s="847"/>
      <c r="BK1571" s="781">
        <f t="shared" si="5298"/>
        <v>0</v>
      </c>
      <c r="BL1571" s="847"/>
      <c r="BM1571" s="781">
        <f t="shared" si="5299"/>
        <v>0</v>
      </c>
      <c r="BN1571" s="847"/>
      <c r="BO1571" s="781">
        <f t="shared" si="5300"/>
        <v>0</v>
      </c>
      <c r="BP1571" s="847"/>
      <c r="BQ1571" s="781">
        <f t="shared" si="5301"/>
        <v>0</v>
      </c>
      <c r="BR1571" s="847"/>
    </row>
    <row r="1572" spans="1:70" outlineLevel="2">
      <c r="A1572" s="6">
        <v>303059</v>
      </c>
      <c r="B1572" s="10"/>
      <c r="C1572" s="121" t="s">
        <v>1169</v>
      </c>
      <c r="D1572" s="123" t="s">
        <v>1113</v>
      </c>
      <c r="E1572" s="43" t="str">
        <f t="shared" ref="E1572:E1577" si="5378">IF(H1572&gt;0,"T","N")</f>
        <v>N</v>
      </c>
      <c r="F1572" s="122"/>
      <c r="G1572" s="214" t="s">
        <v>755</v>
      </c>
      <c r="H1572" s="1076"/>
      <c r="I1572" s="1141"/>
      <c r="J1572" s="1142"/>
      <c r="K1572" s="1032">
        <f t="shared" ref="K1572:K1577" si="5379">IF(B1572="E","E",$H1572*I1572)</f>
        <v>0</v>
      </c>
      <c r="L1572" s="208"/>
      <c r="M1572" s="128"/>
      <c r="N1572" s="409"/>
      <c r="O1572" s="409"/>
      <c r="Q1572" s="685" t="s">
        <v>1880</v>
      </c>
      <c r="R1572" s="692" t="s">
        <v>1997</v>
      </c>
      <c r="T1572" s="680" t="str">
        <f>IF(IF(A1572=0,TRUE(),D1572=IFERROR(VLOOKUP(A1572,Zaplecze_Weryfikacja!A:B,2,FALSE),2))=TRUE(),"Tak","Nie")</f>
        <v>Tak</v>
      </c>
      <c r="U1572" s="681" t="str">
        <f>IF(T1572="Tak"," ",IF(IFERROR(VLOOKUP(A1572,Zaplecze_Weryfikacja!A:B,2,FALSE),"Inny numer Lp")="Inny numer Lp","Inny numer Lp",IF(VLOOKUP(A1572,Zaplecze_Weryfikacja!A:B,2,FALSE)=D1572,"Nieznana przyczyna","Inny opis")))</f>
        <v xml:space="preserve"> </v>
      </c>
      <c r="Y1572" s="785"/>
      <c r="Z1572" s="309">
        <f t="shared" ref="Z1572:Z1577" si="5380">IF($B1572="E","E",$H1572*Y1572)</f>
        <v>0</v>
      </c>
      <c r="AA1572" s="785"/>
      <c r="AB1572" s="309">
        <f t="shared" ref="AB1572:AB1577" si="5381">IF($B1572="E","E",$H1572*AA1572)</f>
        <v>0</v>
      </c>
      <c r="AC1572" s="785"/>
      <c r="AD1572" s="309">
        <f t="shared" ref="AD1572:AD1577" si="5382">IF($B1572="E","E",$H1572*AC1572)</f>
        <v>0</v>
      </c>
      <c r="AE1572" s="785"/>
      <c r="AF1572" s="309">
        <f t="shared" ref="AF1572:AF1577" si="5383">IF($B1572="E","E",$H1572*AE1572)</f>
        <v>0</v>
      </c>
      <c r="AG1572" s="785"/>
      <c r="AH1572" s="309">
        <f t="shared" ref="AH1572:AH1577" si="5384">IF($B1572="E","E",$H1572*AG1572)</f>
        <v>0</v>
      </c>
      <c r="AI1572" s="785"/>
      <c r="AJ1572" s="309">
        <f t="shared" ref="AJ1572:AJ1577" si="5385">IF($B1572="E","E",$H1572*AI1572)</f>
        <v>0</v>
      </c>
      <c r="AK1572" s="785"/>
      <c r="AL1572" s="309">
        <f t="shared" ref="AL1572:AL1577" si="5386">IF($B1572="E","E",$H1572*AK1572)</f>
        <v>0</v>
      </c>
      <c r="AM1572" s="785"/>
      <c r="AN1572" s="309">
        <f t="shared" ref="AN1572:AN1577" si="5387">IF($B1572="E","E",$H1572*AM1572)</f>
        <v>0</v>
      </c>
      <c r="AO1572" s="785"/>
      <c r="AP1572" s="309">
        <f t="shared" ref="AP1572:AP1577" si="5388">IF($B1572="E","E",$H1572*AO1572)</f>
        <v>0</v>
      </c>
      <c r="AQ1572" s="785"/>
      <c r="AR1572" s="309">
        <f t="shared" ref="AR1572:AR1577" si="5389">IF($B1572="E","E",$H1572*AQ1572)</f>
        <v>0</v>
      </c>
      <c r="AT1572" s="782">
        <f t="shared" si="5288"/>
        <v>0</v>
      </c>
      <c r="AU1572" s="782">
        <f t="shared" si="5289"/>
        <v>0</v>
      </c>
      <c r="AV1572" s="782">
        <f t="shared" si="5290"/>
        <v>0</v>
      </c>
      <c r="AW1572" s="788" t="e">
        <f t="shared" si="5291"/>
        <v>#DIV/0!</v>
      </c>
      <c r="AY1572" s="781">
        <f t="shared" si="5292"/>
        <v>0</v>
      </c>
      <c r="AZ1572" s="777"/>
      <c r="BA1572" s="781">
        <f t="shared" si="5293"/>
        <v>0</v>
      </c>
      <c r="BB1572" s="777"/>
      <c r="BC1572" s="781">
        <f t="shared" si="5294"/>
        <v>0</v>
      </c>
      <c r="BD1572" s="777"/>
      <c r="BE1572" s="781">
        <f t="shared" si="5295"/>
        <v>0</v>
      </c>
      <c r="BF1572" s="777"/>
      <c r="BG1572" s="781">
        <f t="shared" si="5296"/>
        <v>0</v>
      </c>
      <c r="BH1572" s="777"/>
      <c r="BI1572" s="781">
        <f t="shared" si="5297"/>
        <v>0</v>
      </c>
      <c r="BJ1572" s="777"/>
      <c r="BK1572" s="781">
        <f t="shared" si="5298"/>
        <v>0</v>
      </c>
      <c r="BL1572" s="777"/>
      <c r="BM1572" s="781">
        <f t="shared" si="5299"/>
        <v>0</v>
      </c>
      <c r="BN1572" s="777"/>
      <c r="BO1572" s="781">
        <f t="shared" si="5300"/>
        <v>0</v>
      </c>
      <c r="BP1572" s="777"/>
      <c r="BQ1572" s="781">
        <f t="shared" si="5301"/>
        <v>0</v>
      </c>
      <c r="BR1572" s="777"/>
    </row>
    <row r="1573" spans="1:70" outlineLevel="2">
      <c r="A1573" s="6">
        <v>303060</v>
      </c>
      <c r="B1573" s="10"/>
      <c r="C1573" s="121" t="s">
        <v>1169</v>
      </c>
      <c r="D1573" s="123" t="s">
        <v>1114</v>
      </c>
      <c r="E1573" s="43" t="str">
        <f t="shared" si="5378"/>
        <v>N</v>
      </c>
      <c r="F1573" s="122"/>
      <c r="G1573" s="214" t="s">
        <v>755</v>
      </c>
      <c r="H1573" s="1076"/>
      <c r="I1573" s="1141"/>
      <c r="J1573" s="1142"/>
      <c r="K1573" s="1032">
        <f t="shared" si="5379"/>
        <v>0</v>
      </c>
      <c r="L1573" s="208"/>
      <c r="M1573" s="128"/>
      <c r="N1573" s="409"/>
      <c r="O1573" s="409"/>
      <c r="Q1573" s="685" t="s">
        <v>1880</v>
      </c>
      <c r="R1573" s="692" t="s">
        <v>1997</v>
      </c>
      <c r="T1573" s="680" t="str">
        <f>IF(IF(A1573=0,TRUE(),D1573=IFERROR(VLOOKUP(A1573,Zaplecze_Weryfikacja!A:B,2,FALSE),2))=TRUE(),"Tak","Nie")</f>
        <v>Tak</v>
      </c>
      <c r="U1573" s="681" t="str">
        <f>IF(T1573="Tak"," ",IF(IFERROR(VLOOKUP(A1573,Zaplecze_Weryfikacja!A:B,2,FALSE),"Inny numer Lp")="Inny numer Lp","Inny numer Lp",IF(VLOOKUP(A1573,Zaplecze_Weryfikacja!A:B,2,FALSE)=D1573,"Nieznana przyczyna","Inny opis")))</f>
        <v xml:space="preserve"> </v>
      </c>
      <c r="Y1573" s="785"/>
      <c r="Z1573" s="309">
        <f t="shared" si="5380"/>
        <v>0</v>
      </c>
      <c r="AA1573" s="785"/>
      <c r="AB1573" s="309">
        <f t="shared" si="5381"/>
        <v>0</v>
      </c>
      <c r="AC1573" s="785"/>
      <c r="AD1573" s="309">
        <f t="shared" si="5382"/>
        <v>0</v>
      </c>
      <c r="AE1573" s="785"/>
      <c r="AF1573" s="309">
        <f t="shared" si="5383"/>
        <v>0</v>
      </c>
      <c r="AG1573" s="785"/>
      <c r="AH1573" s="309">
        <f t="shared" si="5384"/>
        <v>0</v>
      </c>
      <c r="AI1573" s="785"/>
      <c r="AJ1573" s="309">
        <f t="shared" si="5385"/>
        <v>0</v>
      </c>
      <c r="AK1573" s="785"/>
      <c r="AL1573" s="309">
        <f t="shared" si="5386"/>
        <v>0</v>
      </c>
      <c r="AM1573" s="785"/>
      <c r="AN1573" s="309">
        <f t="shared" si="5387"/>
        <v>0</v>
      </c>
      <c r="AO1573" s="785"/>
      <c r="AP1573" s="309">
        <f t="shared" si="5388"/>
        <v>0</v>
      </c>
      <c r="AQ1573" s="785"/>
      <c r="AR1573" s="309">
        <f t="shared" si="5389"/>
        <v>0</v>
      </c>
      <c r="AT1573" s="782">
        <f t="shared" si="5288"/>
        <v>0</v>
      </c>
      <c r="AU1573" s="782">
        <f t="shared" si="5289"/>
        <v>0</v>
      </c>
      <c r="AV1573" s="782">
        <f t="shared" si="5290"/>
        <v>0</v>
      </c>
      <c r="AW1573" s="788" t="e">
        <f t="shared" si="5291"/>
        <v>#DIV/0!</v>
      </c>
      <c r="AY1573" s="781">
        <f t="shared" si="5292"/>
        <v>0</v>
      </c>
      <c r="AZ1573" s="777"/>
      <c r="BA1573" s="781">
        <f t="shared" si="5293"/>
        <v>0</v>
      </c>
      <c r="BB1573" s="777"/>
      <c r="BC1573" s="781">
        <f t="shared" si="5294"/>
        <v>0</v>
      </c>
      <c r="BD1573" s="777"/>
      <c r="BE1573" s="781">
        <f t="shared" si="5295"/>
        <v>0</v>
      </c>
      <c r="BF1573" s="777"/>
      <c r="BG1573" s="781">
        <f t="shared" si="5296"/>
        <v>0</v>
      </c>
      <c r="BH1573" s="777"/>
      <c r="BI1573" s="781">
        <f t="shared" si="5297"/>
        <v>0</v>
      </c>
      <c r="BJ1573" s="777"/>
      <c r="BK1573" s="781">
        <f t="shared" si="5298"/>
        <v>0</v>
      </c>
      <c r="BL1573" s="777"/>
      <c r="BM1573" s="781">
        <f t="shared" si="5299"/>
        <v>0</v>
      </c>
      <c r="BN1573" s="777"/>
      <c r="BO1573" s="781">
        <f t="shared" si="5300"/>
        <v>0</v>
      </c>
      <c r="BP1573" s="777"/>
      <c r="BQ1573" s="781">
        <f t="shared" si="5301"/>
        <v>0</v>
      </c>
      <c r="BR1573" s="777"/>
    </row>
    <row r="1574" spans="1:70" outlineLevel="2">
      <c r="A1574" s="6">
        <v>303061</v>
      </c>
      <c r="B1574" s="10"/>
      <c r="C1574" s="121" t="s">
        <v>1169</v>
      </c>
      <c r="D1574" s="123" t="s">
        <v>1115</v>
      </c>
      <c r="E1574" s="43" t="str">
        <f t="shared" si="5378"/>
        <v>N</v>
      </c>
      <c r="F1574" s="122"/>
      <c r="G1574" s="214" t="s">
        <v>327</v>
      </c>
      <c r="H1574" s="1076"/>
      <c r="I1574" s="1141"/>
      <c r="J1574" s="1142"/>
      <c r="K1574" s="1032">
        <f t="shared" si="5379"/>
        <v>0</v>
      </c>
      <c r="L1574" s="208"/>
      <c r="M1574" s="128"/>
      <c r="N1574" s="409"/>
      <c r="O1574" s="409"/>
      <c r="Q1574" s="685" t="s">
        <v>1854</v>
      </c>
      <c r="R1574" s="692" t="s">
        <v>1997</v>
      </c>
      <c r="T1574" s="680" t="str">
        <f>IF(IF(A1574=0,TRUE(),D1574=IFERROR(VLOOKUP(A1574,Zaplecze_Weryfikacja!A:B,2,FALSE),2))=TRUE(),"Tak","Nie")</f>
        <v>Tak</v>
      </c>
      <c r="U1574" s="681" t="str">
        <f>IF(T1574="Tak"," ",IF(IFERROR(VLOOKUP(A1574,Zaplecze_Weryfikacja!A:B,2,FALSE),"Inny numer Lp")="Inny numer Lp","Inny numer Lp",IF(VLOOKUP(A1574,Zaplecze_Weryfikacja!A:B,2,FALSE)=D1574,"Nieznana przyczyna","Inny opis")))</f>
        <v xml:space="preserve"> </v>
      </c>
      <c r="Y1574" s="785"/>
      <c r="Z1574" s="309">
        <f t="shared" si="5380"/>
        <v>0</v>
      </c>
      <c r="AA1574" s="785"/>
      <c r="AB1574" s="309">
        <f t="shared" si="5381"/>
        <v>0</v>
      </c>
      <c r="AC1574" s="785"/>
      <c r="AD1574" s="309">
        <f t="shared" si="5382"/>
        <v>0</v>
      </c>
      <c r="AE1574" s="785"/>
      <c r="AF1574" s="309">
        <f t="shared" si="5383"/>
        <v>0</v>
      </c>
      <c r="AG1574" s="785"/>
      <c r="AH1574" s="309">
        <f t="shared" si="5384"/>
        <v>0</v>
      </c>
      <c r="AI1574" s="785"/>
      <c r="AJ1574" s="309">
        <f t="shared" si="5385"/>
        <v>0</v>
      </c>
      <c r="AK1574" s="785"/>
      <c r="AL1574" s="309">
        <f t="shared" si="5386"/>
        <v>0</v>
      </c>
      <c r="AM1574" s="785"/>
      <c r="AN1574" s="309">
        <f t="shared" si="5387"/>
        <v>0</v>
      </c>
      <c r="AO1574" s="785"/>
      <c r="AP1574" s="309">
        <f t="shared" si="5388"/>
        <v>0</v>
      </c>
      <c r="AQ1574" s="785"/>
      <c r="AR1574" s="309">
        <f t="shared" si="5389"/>
        <v>0</v>
      </c>
      <c r="AT1574" s="782">
        <f t="shared" si="5288"/>
        <v>0</v>
      </c>
      <c r="AU1574" s="782">
        <f t="shared" si="5289"/>
        <v>0</v>
      </c>
      <c r="AV1574" s="782">
        <f t="shared" si="5290"/>
        <v>0</v>
      </c>
      <c r="AW1574" s="788" t="e">
        <f t="shared" si="5291"/>
        <v>#DIV/0!</v>
      </c>
      <c r="AY1574" s="781">
        <f t="shared" si="5292"/>
        <v>0</v>
      </c>
      <c r="AZ1574" s="777"/>
      <c r="BA1574" s="781">
        <f t="shared" si="5293"/>
        <v>0</v>
      </c>
      <c r="BB1574" s="777"/>
      <c r="BC1574" s="781">
        <f t="shared" si="5294"/>
        <v>0</v>
      </c>
      <c r="BD1574" s="777"/>
      <c r="BE1574" s="781">
        <f t="shared" si="5295"/>
        <v>0</v>
      </c>
      <c r="BF1574" s="777"/>
      <c r="BG1574" s="781">
        <f t="shared" si="5296"/>
        <v>0</v>
      </c>
      <c r="BH1574" s="777"/>
      <c r="BI1574" s="781">
        <f t="shared" si="5297"/>
        <v>0</v>
      </c>
      <c r="BJ1574" s="777"/>
      <c r="BK1574" s="781">
        <f t="shared" si="5298"/>
        <v>0</v>
      </c>
      <c r="BL1574" s="777"/>
      <c r="BM1574" s="781">
        <f t="shared" si="5299"/>
        <v>0</v>
      </c>
      <c r="BN1574" s="777"/>
      <c r="BO1574" s="781">
        <f t="shared" si="5300"/>
        <v>0</v>
      </c>
      <c r="BP1574" s="777"/>
      <c r="BQ1574" s="781">
        <f t="shared" si="5301"/>
        <v>0</v>
      </c>
      <c r="BR1574" s="777"/>
    </row>
    <row r="1575" spans="1:70" ht="42.75" outlineLevel="2">
      <c r="A1575" s="6">
        <v>303062</v>
      </c>
      <c r="B1575" s="10"/>
      <c r="C1575" s="121" t="s">
        <v>1169</v>
      </c>
      <c r="D1575" s="123" t="s">
        <v>1111</v>
      </c>
      <c r="E1575" s="43" t="str">
        <f t="shared" si="5378"/>
        <v>N</v>
      </c>
      <c r="F1575" s="122"/>
      <c r="G1575" s="214" t="s">
        <v>327</v>
      </c>
      <c r="H1575" s="1076"/>
      <c r="I1575" s="1141"/>
      <c r="J1575" s="1142"/>
      <c r="K1575" s="1032">
        <f t="shared" si="5379"/>
        <v>0</v>
      </c>
      <c r="L1575" s="208"/>
      <c r="M1575" s="128"/>
      <c r="N1575" s="409"/>
      <c r="O1575" s="409"/>
      <c r="Q1575" s="685" t="s">
        <v>1857</v>
      </c>
      <c r="R1575" s="692" t="s">
        <v>1997</v>
      </c>
      <c r="T1575" s="680" t="str">
        <f>IF(IF(A1575=0,TRUE(),D1575=IFERROR(VLOOKUP(A1575,Zaplecze_Weryfikacja!A:B,2,FALSE),2))=TRUE(),"Tak","Nie")</f>
        <v>Tak</v>
      </c>
      <c r="U1575" s="681" t="str">
        <f>IF(T1575="Tak"," ",IF(IFERROR(VLOOKUP(A1575,Zaplecze_Weryfikacja!A:B,2,FALSE),"Inny numer Lp")="Inny numer Lp","Inny numer Lp",IF(VLOOKUP(A1575,Zaplecze_Weryfikacja!A:B,2,FALSE)=D1575,"Nieznana przyczyna","Inny opis")))</f>
        <v xml:space="preserve"> </v>
      </c>
      <c r="Y1575" s="785"/>
      <c r="Z1575" s="309">
        <f t="shared" si="5380"/>
        <v>0</v>
      </c>
      <c r="AA1575" s="785"/>
      <c r="AB1575" s="309">
        <f t="shared" si="5381"/>
        <v>0</v>
      </c>
      <c r="AC1575" s="785"/>
      <c r="AD1575" s="309">
        <f t="shared" si="5382"/>
        <v>0</v>
      </c>
      <c r="AE1575" s="785"/>
      <c r="AF1575" s="309">
        <f t="shared" si="5383"/>
        <v>0</v>
      </c>
      <c r="AG1575" s="785"/>
      <c r="AH1575" s="309">
        <f t="shared" si="5384"/>
        <v>0</v>
      </c>
      <c r="AI1575" s="785"/>
      <c r="AJ1575" s="309">
        <f t="shared" si="5385"/>
        <v>0</v>
      </c>
      <c r="AK1575" s="785"/>
      <c r="AL1575" s="309">
        <f t="shared" si="5386"/>
        <v>0</v>
      </c>
      <c r="AM1575" s="785"/>
      <c r="AN1575" s="309">
        <f t="shared" si="5387"/>
        <v>0</v>
      </c>
      <c r="AO1575" s="785"/>
      <c r="AP1575" s="309">
        <f t="shared" si="5388"/>
        <v>0</v>
      </c>
      <c r="AQ1575" s="785"/>
      <c r="AR1575" s="309">
        <f t="shared" si="5389"/>
        <v>0</v>
      </c>
      <c r="AT1575" s="782">
        <f t="shared" si="5288"/>
        <v>0</v>
      </c>
      <c r="AU1575" s="782">
        <f t="shared" si="5289"/>
        <v>0</v>
      </c>
      <c r="AV1575" s="782">
        <f t="shared" si="5290"/>
        <v>0</v>
      </c>
      <c r="AW1575" s="788" t="e">
        <f t="shared" si="5291"/>
        <v>#DIV/0!</v>
      </c>
      <c r="AY1575" s="781">
        <f t="shared" si="5292"/>
        <v>0</v>
      </c>
      <c r="AZ1575" s="777"/>
      <c r="BA1575" s="781">
        <f t="shared" si="5293"/>
        <v>0</v>
      </c>
      <c r="BB1575" s="777"/>
      <c r="BC1575" s="781">
        <f t="shared" si="5294"/>
        <v>0</v>
      </c>
      <c r="BD1575" s="777"/>
      <c r="BE1575" s="781">
        <f t="shared" si="5295"/>
        <v>0</v>
      </c>
      <c r="BF1575" s="777"/>
      <c r="BG1575" s="781">
        <f t="shared" si="5296"/>
        <v>0</v>
      </c>
      <c r="BH1575" s="777"/>
      <c r="BI1575" s="781">
        <f t="shared" si="5297"/>
        <v>0</v>
      </c>
      <c r="BJ1575" s="777"/>
      <c r="BK1575" s="781">
        <f t="shared" si="5298"/>
        <v>0</v>
      </c>
      <c r="BL1575" s="777"/>
      <c r="BM1575" s="781">
        <f t="shared" si="5299"/>
        <v>0</v>
      </c>
      <c r="BN1575" s="777"/>
      <c r="BO1575" s="781">
        <f t="shared" si="5300"/>
        <v>0</v>
      </c>
      <c r="BP1575" s="777"/>
      <c r="BQ1575" s="781">
        <f t="shared" si="5301"/>
        <v>0</v>
      </c>
      <c r="BR1575" s="777"/>
    </row>
    <row r="1576" spans="1:70" outlineLevel="2">
      <c r="A1576" s="6">
        <v>303063</v>
      </c>
      <c r="B1576" s="10"/>
      <c r="C1576" s="121" t="s">
        <v>1169</v>
      </c>
      <c r="D1576" s="123" t="s">
        <v>1117</v>
      </c>
      <c r="E1576" s="43" t="str">
        <f t="shared" si="5378"/>
        <v>N</v>
      </c>
      <c r="F1576" s="122"/>
      <c r="G1576" s="214" t="s">
        <v>23</v>
      </c>
      <c r="H1576" s="1076"/>
      <c r="I1576" s="1141"/>
      <c r="J1576" s="1142"/>
      <c r="K1576" s="1032">
        <f t="shared" si="5379"/>
        <v>0</v>
      </c>
      <c r="L1576" s="208"/>
      <c r="M1576" s="128"/>
      <c r="N1576" s="409"/>
      <c r="O1576" s="409"/>
      <c r="Q1576" s="685" t="s">
        <v>1880</v>
      </c>
      <c r="R1576" s="692" t="s">
        <v>1997</v>
      </c>
      <c r="T1576" s="680" t="str">
        <f>IF(IF(A1576=0,TRUE(),D1576=IFERROR(VLOOKUP(A1576,Zaplecze_Weryfikacja!A:B,2,FALSE),2))=TRUE(),"Tak","Nie")</f>
        <v>Tak</v>
      </c>
      <c r="U1576" s="681" t="str">
        <f>IF(T1576="Tak"," ",IF(IFERROR(VLOOKUP(A1576,Zaplecze_Weryfikacja!A:B,2,FALSE),"Inny numer Lp")="Inny numer Lp","Inny numer Lp",IF(VLOOKUP(A1576,Zaplecze_Weryfikacja!A:B,2,FALSE)=D1576,"Nieznana przyczyna","Inny opis")))</f>
        <v xml:space="preserve"> </v>
      </c>
      <c r="Y1576" s="785"/>
      <c r="Z1576" s="309">
        <f t="shared" si="5380"/>
        <v>0</v>
      </c>
      <c r="AA1576" s="785"/>
      <c r="AB1576" s="309">
        <f t="shared" si="5381"/>
        <v>0</v>
      </c>
      <c r="AC1576" s="785"/>
      <c r="AD1576" s="309">
        <f t="shared" si="5382"/>
        <v>0</v>
      </c>
      <c r="AE1576" s="785"/>
      <c r="AF1576" s="309">
        <f t="shared" si="5383"/>
        <v>0</v>
      </c>
      <c r="AG1576" s="785"/>
      <c r="AH1576" s="309">
        <f t="shared" si="5384"/>
        <v>0</v>
      </c>
      <c r="AI1576" s="785"/>
      <c r="AJ1576" s="309">
        <f t="shared" si="5385"/>
        <v>0</v>
      </c>
      <c r="AK1576" s="785"/>
      <c r="AL1576" s="309">
        <f t="shared" si="5386"/>
        <v>0</v>
      </c>
      <c r="AM1576" s="785"/>
      <c r="AN1576" s="309">
        <f t="shared" si="5387"/>
        <v>0</v>
      </c>
      <c r="AO1576" s="785"/>
      <c r="AP1576" s="309">
        <f t="shared" si="5388"/>
        <v>0</v>
      </c>
      <c r="AQ1576" s="785"/>
      <c r="AR1576" s="309">
        <f t="shared" si="5389"/>
        <v>0</v>
      </c>
      <c r="AT1576" s="782">
        <f t="shared" si="5288"/>
        <v>0</v>
      </c>
      <c r="AU1576" s="782">
        <f t="shared" si="5289"/>
        <v>0</v>
      </c>
      <c r="AV1576" s="782">
        <f t="shared" si="5290"/>
        <v>0</v>
      </c>
      <c r="AW1576" s="788" t="e">
        <f t="shared" si="5291"/>
        <v>#DIV/0!</v>
      </c>
      <c r="AY1576" s="781">
        <f t="shared" si="5292"/>
        <v>0</v>
      </c>
      <c r="AZ1576" s="777"/>
      <c r="BA1576" s="781">
        <f t="shared" si="5293"/>
        <v>0</v>
      </c>
      <c r="BB1576" s="777"/>
      <c r="BC1576" s="781">
        <f t="shared" si="5294"/>
        <v>0</v>
      </c>
      <c r="BD1576" s="777"/>
      <c r="BE1576" s="781">
        <f t="shared" si="5295"/>
        <v>0</v>
      </c>
      <c r="BF1576" s="777"/>
      <c r="BG1576" s="781">
        <f t="shared" si="5296"/>
        <v>0</v>
      </c>
      <c r="BH1576" s="777"/>
      <c r="BI1576" s="781">
        <f t="shared" si="5297"/>
        <v>0</v>
      </c>
      <c r="BJ1576" s="777"/>
      <c r="BK1576" s="781">
        <f t="shared" si="5298"/>
        <v>0</v>
      </c>
      <c r="BL1576" s="777"/>
      <c r="BM1576" s="781">
        <f t="shared" si="5299"/>
        <v>0</v>
      </c>
      <c r="BN1576" s="777"/>
      <c r="BO1576" s="781">
        <f t="shared" si="5300"/>
        <v>0</v>
      </c>
      <c r="BP1576" s="777"/>
      <c r="BQ1576" s="781">
        <f t="shared" si="5301"/>
        <v>0</v>
      </c>
      <c r="BR1576" s="777"/>
    </row>
    <row r="1577" spans="1:70" outlineLevel="2">
      <c r="A1577" s="6">
        <v>303064</v>
      </c>
      <c r="B1577" s="10"/>
      <c r="C1577" s="121" t="s">
        <v>1169</v>
      </c>
      <c r="D1577" s="150" t="s">
        <v>1116</v>
      </c>
      <c r="E1577" s="43" t="str">
        <f t="shared" si="5378"/>
        <v>N</v>
      </c>
      <c r="F1577" s="122"/>
      <c r="G1577" s="214" t="s">
        <v>324</v>
      </c>
      <c r="H1577" s="1076"/>
      <c r="I1577" s="1141"/>
      <c r="J1577" s="1142"/>
      <c r="K1577" s="1032">
        <f t="shared" si="5379"/>
        <v>0</v>
      </c>
      <c r="L1577" s="208"/>
      <c r="M1577" s="128"/>
      <c r="N1577" s="409"/>
      <c r="O1577" s="409"/>
      <c r="Q1577" s="685" t="s">
        <v>1880</v>
      </c>
      <c r="R1577" s="692" t="s">
        <v>1997</v>
      </c>
      <c r="T1577" s="680" t="str">
        <f>IF(IF(A1577=0,TRUE(),D1577=IFERROR(VLOOKUP(A1577,Zaplecze_Weryfikacja!A:B,2,FALSE),2))=TRUE(),"Tak","Nie")</f>
        <v>Tak</v>
      </c>
      <c r="U1577" s="681" t="str">
        <f>IF(T1577="Tak"," ",IF(IFERROR(VLOOKUP(A1577,Zaplecze_Weryfikacja!A:B,2,FALSE),"Inny numer Lp")="Inny numer Lp","Inny numer Lp",IF(VLOOKUP(A1577,Zaplecze_Weryfikacja!A:B,2,FALSE)=D1577,"Nieznana przyczyna","Inny opis")))</f>
        <v xml:space="preserve"> </v>
      </c>
      <c r="Y1577" s="785"/>
      <c r="Z1577" s="309">
        <f t="shared" si="5380"/>
        <v>0</v>
      </c>
      <c r="AA1577" s="785"/>
      <c r="AB1577" s="309">
        <f t="shared" si="5381"/>
        <v>0</v>
      </c>
      <c r="AC1577" s="785"/>
      <c r="AD1577" s="309">
        <f t="shared" si="5382"/>
        <v>0</v>
      </c>
      <c r="AE1577" s="785"/>
      <c r="AF1577" s="309">
        <f t="shared" si="5383"/>
        <v>0</v>
      </c>
      <c r="AG1577" s="785"/>
      <c r="AH1577" s="309">
        <f t="shared" si="5384"/>
        <v>0</v>
      </c>
      <c r="AI1577" s="785"/>
      <c r="AJ1577" s="309">
        <f t="shared" si="5385"/>
        <v>0</v>
      </c>
      <c r="AK1577" s="785"/>
      <c r="AL1577" s="309">
        <f t="shared" si="5386"/>
        <v>0</v>
      </c>
      <c r="AM1577" s="785"/>
      <c r="AN1577" s="309">
        <f t="shared" si="5387"/>
        <v>0</v>
      </c>
      <c r="AO1577" s="785"/>
      <c r="AP1577" s="309">
        <f t="shared" si="5388"/>
        <v>0</v>
      </c>
      <c r="AQ1577" s="785"/>
      <c r="AR1577" s="309">
        <f t="shared" si="5389"/>
        <v>0</v>
      </c>
      <c r="AT1577" s="782">
        <f t="shared" si="5288"/>
        <v>0</v>
      </c>
      <c r="AU1577" s="782">
        <f t="shared" si="5289"/>
        <v>0</v>
      </c>
      <c r="AV1577" s="782">
        <f t="shared" si="5290"/>
        <v>0</v>
      </c>
      <c r="AW1577" s="788" t="e">
        <f t="shared" si="5291"/>
        <v>#DIV/0!</v>
      </c>
      <c r="AY1577" s="781">
        <f t="shared" si="5292"/>
        <v>0</v>
      </c>
      <c r="AZ1577" s="777"/>
      <c r="BA1577" s="781">
        <f t="shared" si="5293"/>
        <v>0</v>
      </c>
      <c r="BB1577" s="777"/>
      <c r="BC1577" s="781">
        <f t="shared" si="5294"/>
        <v>0</v>
      </c>
      <c r="BD1577" s="777"/>
      <c r="BE1577" s="781">
        <f t="shared" si="5295"/>
        <v>0</v>
      </c>
      <c r="BF1577" s="777"/>
      <c r="BG1577" s="781">
        <f t="shared" si="5296"/>
        <v>0</v>
      </c>
      <c r="BH1577" s="777"/>
      <c r="BI1577" s="781">
        <f t="shared" si="5297"/>
        <v>0</v>
      </c>
      <c r="BJ1577" s="777"/>
      <c r="BK1577" s="781">
        <f t="shared" si="5298"/>
        <v>0</v>
      </c>
      <c r="BL1577" s="777"/>
      <c r="BM1577" s="781">
        <f t="shared" si="5299"/>
        <v>0</v>
      </c>
      <c r="BN1577" s="777"/>
      <c r="BO1577" s="781">
        <f t="shared" si="5300"/>
        <v>0</v>
      </c>
      <c r="BP1577" s="777"/>
      <c r="BQ1577" s="781">
        <f t="shared" si="5301"/>
        <v>0</v>
      </c>
      <c r="BR1577" s="777"/>
    </row>
    <row r="1578" spans="1:70" outlineLevel="2">
      <c r="A1578" s="6"/>
      <c r="B1578" s="121"/>
      <c r="C1578" s="121"/>
      <c r="D1578" s="123"/>
      <c r="E1578" s="122"/>
      <c r="F1578" s="122"/>
      <c r="G1578" s="214"/>
      <c r="H1578" s="1017"/>
      <c r="I1578" s="1006"/>
      <c r="J1578" s="1111"/>
      <c r="K1578" s="1033"/>
      <c r="L1578" s="208"/>
      <c r="M1578" s="128"/>
      <c r="N1578" s="409"/>
      <c r="O1578" s="409"/>
      <c r="Q1578" s="683"/>
      <c r="R1578" s="692"/>
      <c r="T1578" s="680" t="str">
        <f>IF(IF(A1578=0,TRUE(),D1578=IFERROR(VLOOKUP(A1578,Zaplecze_Weryfikacja!A:B,2,FALSE),2))=TRUE(),"Tak","Nie")</f>
        <v>Tak</v>
      </c>
      <c r="U1578" s="681" t="str">
        <f>IF(T1578="Tak"," ",IF(IFERROR(VLOOKUP(A1578,Zaplecze_Weryfikacja!A:B,2,FALSE),"Inny numer Lp")="Inny numer Lp","Inny numer Lp",IF(VLOOKUP(A1578,Zaplecze_Weryfikacja!A:B,2,FALSE)=D1578,"Nieznana przyczyna","Inny opis")))</f>
        <v xml:space="preserve"> </v>
      </c>
      <c r="Y1578" s="785"/>
      <c r="Z1578" s="104"/>
      <c r="AA1578" s="785"/>
      <c r="AB1578" s="104"/>
      <c r="AC1578" s="785"/>
      <c r="AD1578" s="104"/>
      <c r="AE1578" s="785"/>
      <c r="AF1578" s="104"/>
      <c r="AG1578" s="785"/>
      <c r="AH1578" s="104"/>
      <c r="AI1578" s="785"/>
      <c r="AJ1578" s="104"/>
      <c r="AK1578" s="785"/>
      <c r="AL1578" s="104"/>
      <c r="AM1578" s="785"/>
      <c r="AN1578" s="104"/>
      <c r="AO1578" s="785"/>
      <c r="AP1578" s="104"/>
      <c r="AQ1578" s="785"/>
      <c r="AR1578" s="104"/>
      <c r="AT1578" s="782">
        <f t="shared" si="5288"/>
        <v>0</v>
      </c>
      <c r="AU1578" s="782">
        <f t="shared" si="5289"/>
        <v>0</v>
      </c>
      <c r="AV1578" s="782">
        <f t="shared" si="5290"/>
        <v>0</v>
      </c>
      <c r="AW1578" s="788" t="e">
        <f t="shared" si="5291"/>
        <v>#DIV/0!</v>
      </c>
      <c r="AY1578" s="781">
        <f t="shared" si="5292"/>
        <v>0</v>
      </c>
      <c r="AZ1578" s="777"/>
      <c r="BA1578" s="781">
        <f t="shared" si="5293"/>
        <v>0</v>
      </c>
      <c r="BB1578" s="777"/>
      <c r="BC1578" s="781">
        <f t="shared" si="5294"/>
        <v>0</v>
      </c>
      <c r="BD1578" s="777"/>
      <c r="BE1578" s="781">
        <f t="shared" si="5295"/>
        <v>0</v>
      </c>
      <c r="BF1578" s="777"/>
      <c r="BG1578" s="781">
        <f t="shared" si="5296"/>
        <v>0</v>
      </c>
      <c r="BH1578" s="777"/>
      <c r="BI1578" s="781">
        <f t="shared" si="5297"/>
        <v>0</v>
      </c>
      <c r="BJ1578" s="777"/>
      <c r="BK1578" s="781">
        <f t="shared" si="5298"/>
        <v>0</v>
      </c>
      <c r="BL1578" s="777"/>
      <c r="BM1578" s="781">
        <f t="shared" si="5299"/>
        <v>0</v>
      </c>
      <c r="BN1578" s="777"/>
      <c r="BO1578" s="781">
        <f t="shared" si="5300"/>
        <v>0</v>
      </c>
      <c r="BP1578" s="777"/>
      <c r="BQ1578" s="781">
        <f t="shared" si="5301"/>
        <v>0</v>
      </c>
      <c r="BR1578" s="777"/>
    </row>
    <row r="1579" spans="1:70" outlineLevel="2">
      <c r="A1579" s="667"/>
      <c r="B1579" s="668"/>
      <c r="C1579" s="668"/>
      <c r="D1579" s="672" t="s">
        <v>1574</v>
      </c>
      <c r="E1579" s="773" t="str">
        <f>IF(COUNTIF(E1580:E1585,"T")=0,"N","T")</f>
        <v>N</v>
      </c>
      <c r="F1579" s="665"/>
      <c r="G1579" s="664"/>
      <c r="H1579" s="1079"/>
      <c r="I1579" s="1065"/>
      <c r="J1579" s="1116"/>
      <c r="K1579" s="1036">
        <f>SUBTOTAL(9,K1580:K1587)</f>
        <v>0</v>
      </c>
      <c r="L1579" s="496"/>
      <c r="M1579" s="657"/>
      <c r="N1579" s="657"/>
      <c r="O1579" s="657"/>
      <c r="Q1579" s="683"/>
      <c r="R1579" s="692"/>
      <c r="T1579" s="680" t="str">
        <f>IF(IF(A1579=0,TRUE(),D1579=IFERROR(VLOOKUP(A1579,Zaplecze_Weryfikacja!A:B,2,FALSE),2))=TRUE(),"Tak","Nie")</f>
        <v>Tak</v>
      </c>
      <c r="U1579" s="681" t="str">
        <f>IF(T1579="Tak"," ",IF(IFERROR(VLOOKUP(A1579,Zaplecze_Weryfikacja!A:B,2,FALSE),"Inny numer Lp")="Inny numer Lp","Inny numer Lp",IF(VLOOKUP(A1579,Zaplecze_Weryfikacja!A:B,2,FALSE)=D1579,"Nieznana przyczyna","Inny opis")))</f>
        <v xml:space="preserve"> </v>
      </c>
      <c r="Y1579" s="785"/>
      <c r="Z1579" s="663">
        <f>SUBTOTAL(9,Z1580:Z1587)</f>
        <v>0</v>
      </c>
      <c r="AA1579" s="785"/>
      <c r="AB1579" s="663">
        <f>SUBTOTAL(9,AB1580:AB1587)</f>
        <v>0</v>
      </c>
      <c r="AC1579" s="785"/>
      <c r="AD1579" s="663">
        <f>SUBTOTAL(9,AD1580:AD1587)</f>
        <v>0</v>
      </c>
      <c r="AE1579" s="785"/>
      <c r="AF1579" s="663">
        <f>SUBTOTAL(9,AF1580:AF1587)</f>
        <v>0</v>
      </c>
      <c r="AG1579" s="785"/>
      <c r="AH1579" s="663">
        <f>SUBTOTAL(9,AH1580:AH1587)</f>
        <v>0</v>
      </c>
      <c r="AI1579" s="785"/>
      <c r="AJ1579" s="663">
        <f>SUBTOTAL(9,AJ1580:AJ1587)</f>
        <v>0</v>
      </c>
      <c r="AK1579" s="785"/>
      <c r="AL1579" s="663">
        <f>SUBTOTAL(9,AL1580:AL1587)</f>
        <v>0</v>
      </c>
      <c r="AM1579" s="785"/>
      <c r="AN1579" s="663">
        <f>SUBTOTAL(9,AN1580:AN1587)</f>
        <v>0</v>
      </c>
      <c r="AO1579" s="785"/>
      <c r="AP1579" s="663">
        <f>SUBTOTAL(9,AP1580:AP1587)</f>
        <v>0</v>
      </c>
      <c r="AQ1579" s="785"/>
      <c r="AR1579" s="663">
        <f>SUBTOTAL(9,AR1580:AR1587)</f>
        <v>0</v>
      </c>
      <c r="AT1579" s="845">
        <f t="shared" si="5288"/>
        <v>0</v>
      </c>
      <c r="AU1579" s="845">
        <f t="shared" si="5289"/>
        <v>0</v>
      </c>
      <c r="AV1579" s="845">
        <f t="shared" si="5290"/>
        <v>0</v>
      </c>
      <c r="AW1579" s="846" t="e">
        <f t="shared" si="5291"/>
        <v>#DIV/0!</v>
      </c>
      <c r="AY1579" s="781">
        <f t="shared" si="5292"/>
        <v>0</v>
      </c>
      <c r="AZ1579" s="847"/>
      <c r="BA1579" s="781">
        <f t="shared" si="5293"/>
        <v>0</v>
      </c>
      <c r="BB1579" s="847"/>
      <c r="BC1579" s="781">
        <f t="shared" si="5294"/>
        <v>0</v>
      </c>
      <c r="BD1579" s="847"/>
      <c r="BE1579" s="781">
        <f t="shared" si="5295"/>
        <v>0</v>
      </c>
      <c r="BF1579" s="847"/>
      <c r="BG1579" s="781">
        <f t="shared" si="5296"/>
        <v>0</v>
      </c>
      <c r="BH1579" s="847"/>
      <c r="BI1579" s="781">
        <f t="shared" si="5297"/>
        <v>0</v>
      </c>
      <c r="BJ1579" s="847"/>
      <c r="BK1579" s="781">
        <f t="shared" si="5298"/>
        <v>0</v>
      </c>
      <c r="BL1579" s="847"/>
      <c r="BM1579" s="781">
        <f t="shared" si="5299"/>
        <v>0</v>
      </c>
      <c r="BN1579" s="847"/>
      <c r="BO1579" s="781">
        <f t="shared" si="5300"/>
        <v>0</v>
      </c>
      <c r="BP1579" s="847"/>
      <c r="BQ1579" s="781">
        <f t="shared" si="5301"/>
        <v>0</v>
      </c>
      <c r="BR1579" s="847"/>
    </row>
    <row r="1580" spans="1:70" outlineLevel="2">
      <c r="A1580" s="6">
        <v>303065</v>
      </c>
      <c r="B1580" s="10"/>
      <c r="C1580" s="121" t="s">
        <v>1169</v>
      </c>
      <c r="D1580" s="123" t="s">
        <v>1113</v>
      </c>
      <c r="E1580" s="43" t="str">
        <f t="shared" ref="E1580:E1585" si="5390">IF(H1580&gt;0,"T","N")</f>
        <v>N</v>
      </c>
      <c r="F1580" s="122"/>
      <c r="G1580" s="214" t="s">
        <v>755</v>
      </c>
      <c r="H1580" s="1076"/>
      <c r="I1580" s="1141"/>
      <c r="J1580" s="1142"/>
      <c r="K1580" s="1032">
        <f t="shared" ref="K1580:K1585" si="5391">IF(B1580="E","E",$H1580*I1580)</f>
        <v>0</v>
      </c>
      <c r="L1580" s="208"/>
      <c r="M1580" s="128"/>
      <c r="N1580" s="409"/>
      <c r="O1580" s="409"/>
      <c r="Q1580" s="685" t="s">
        <v>1880</v>
      </c>
      <c r="R1580" s="692" t="s">
        <v>1997</v>
      </c>
      <c r="T1580" s="680" t="str">
        <f>IF(IF(A1580=0,TRUE(),D1580=IFERROR(VLOOKUP(A1580,Zaplecze_Weryfikacja!A:B,2,FALSE),2))=TRUE(),"Tak","Nie")</f>
        <v>Tak</v>
      </c>
      <c r="U1580" s="681" t="str">
        <f>IF(T1580="Tak"," ",IF(IFERROR(VLOOKUP(A1580,Zaplecze_Weryfikacja!A:B,2,FALSE),"Inny numer Lp")="Inny numer Lp","Inny numer Lp",IF(VLOOKUP(A1580,Zaplecze_Weryfikacja!A:B,2,FALSE)=D1580,"Nieznana przyczyna","Inny opis")))</f>
        <v xml:space="preserve"> </v>
      </c>
      <c r="Y1580" s="785"/>
      <c r="Z1580" s="309">
        <f t="shared" ref="Z1580:Z1585" si="5392">IF($B1580="E","E",$H1580*Y1580)</f>
        <v>0</v>
      </c>
      <c r="AA1580" s="785"/>
      <c r="AB1580" s="309">
        <f t="shared" ref="AB1580:AB1585" si="5393">IF($B1580="E","E",$H1580*AA1580)</f>
        <v>0</v>
      </c>
      <c r="AC1580" s="785"/>
      <c r="AD1580" s="309">
        <f t="shared" ref="AD1580:AD1585" si="5394">IF($B1580="E","E",$H1580*AC1580)</f>
        <v>0</v>
      </c>
      <c r="AE1580" s="785"/>
      <c r="AF1580" s="309">
        <f t="shared" ref="AF1580:AF1585" si="5395">IF($B1580="E","E",$H1580*AE1580)</f>
        <v>0</v>
      </c>
      <c r="AG1580" s="785"/>
      <c r="AH1580" s="309">
        <f t="shared" ref="AH1580:AH1585" si="5396">IF($B1580="E","E",$H1580*AG1580)</f>
        <v>0</v>
      </c>
      <c r="AI1580" s="785"/>
      <c r="AJ1580" s="309">
        <f t="shared" ref="AJ1580:AJ1585" si="5397">IF($B1580="E","E",$H1580*AI1580)</f>
        <v>0</v>
      </c>
      <c r="AK1580" s="785"/>
      <c r="AL1580" s="309">
        <f t="shared" ref="AL1580:AL1585" si="5398">IF($B1580="E","E",$H1580*AK1580)</f>
        <v>0</v>
      </c>
      <c r="AM1580" s="785"/>
      <c r="AN1580" s="309">
        <f t="shared" ref="AN1580:AN1585" si="5399">IF($B1580="E","E",$H1580*AM1580)</f>
        <v>0</v>
      </c>
      <c r="AO1580" s="785"/>
      <c r="AP1580" s="309">
        <f t="shared" ref="AP1580:AP1585" si="5400">IF($B1580="E","E",$H1580*AO1580)</f>
        <v>0</v>
      </c>
      <c r="AQ1580" s="785"/>
      <c r="AR1580" s="309">
        <f t="shared" ref="AR1580:AR1585" si="5401">IF($B1580="E","E",$H1580*AQ1580)</f>
        <v>0</v>
      </c>
      <c r="AT1580" s="782">
        <f t="shared" si="5288"/>
        <v>0</v>
      </c>
      <c r="AU1580" s="782">
        <f t="shared" si="5289"/>
        <v>0</v>
      </c>
      <c r="AV1580" s="782">
        <f t="shared" si="5290"/>
        <v>0</v>
      </c>
      <c r="AW1580" s="788" t="e">
        <f t="shared" si="5291"/>
        <v>#DIV/0!</v>
      </c>
      <c r="AY1580" s="781">
        <f t="shared" si="5292"/>
        <v>0</v>
      </c>
      <c r="AZ1580" s="777"/>
      <c r="BA1580" s="781">
        <f t="shared" si="5293"/>
        <v>0</v>
      </c>
      <c r="BB1580" s="777"/>
      <c r="BC1580" s="781">
        <f t="shared" si="5294"/>
        <v>0</v>
      </c>
      <c r="BD1580" s="777"/>
      <c r="BE1580" s="781">
        <f t="shared" si="5295"/>
        <v>0</v>
      </c>
      <c r="BF1580" s="777"/>
      <c r="BG1580" s="781">
        <f t="shared" si="5296"/>
        <v>0</v>
      </c>
      <c r="BH1580" s="777"/>
      <c r="BI1580" s="781">
        <f t="shared" si="5297"/>
        <v>0</v>
      </c>
      <c r="BJ1580" s="777"/>
      <c r="BK1580" s="781">
        <f t="shared" si="5298"/>
        <v>0</v>
      </c>
      <c r="BL1580" s="777"/>
      <c r="BM1580" s="781">
        <f t="shared" si="5299"/>
        <v>0</v>
      </c>
      <c r="BN1580" s="777"/>
      <c r="BO1580" s="781">
        <f t="shared" si="5300"/>
        <v>0</v>
      </c>
      <c r="BP1580" s="777"/>
      <c r="BQ1580" s="781">
        <f t="shared" si="5301"/>
        <v>0</v>
      </c>
      <c r="BR1580" s="777"/>
    </row>
    <row r="1581" spans="1:70" outlineLevel="2">
      <c r="A1581" s="6">
        <v>303066</v>
      </c>
      <c r="B1581" s="10"/>
      <c r="C1581" s="121" t="s">
        <v>1169</v>
      </c>
      <c r="D1581" s="123" t="s">
        <v>1114</v>
      </c>
      <c r="E1581" s="43" t="str">
        <f t="shared" si="5390"/>
        <v>N</v>
      </c>
      <c r="F1581" s="122"/>
      <c r="G1581" s="214" t="s">
        <v>755</v>
      </c>
      <c r="H1581" s="1076"/>
      <c r="I1581" s="1141"/>
      <c r="J1581" s="1142"/>
      <c r="K1581" s="1032">
        <f t="shared" si="5391"/>
        <v>0</v>
      </c>
      <c r="L1581" s="208"/>
      <c r="M1581" s="128"/>
      <c r="N1581" s="409"/>
      <c r="O1581" s="409"/>
      <c r="Q1581" s="685" t="s">
        <v>1880</v>
      </c>
      <c r="R1581" s="692" t="s">
        <v>1997</v>
      </c>
      <c r="T1581" s="680" t="str">
        <f>IF(IF(A1581=0,TRUE(),D1581=IFERROR(VLOOKUP(A1581,Zaplecze_Weryfikacja!A:B,2,FALSE),2))=TRUE(),"Tak","Nie")</f>
        <v>Tak</v>
      </c>
      <c r="U1581" s="681" t="str">
        <f>IF(T1581="Tak"," ",IF(IFERROR(VLOOKUP(A1581,Zaplecze_Weryfikacja!A:B,2,FALSE),"Inny numer Lp")="Inny numer Lp","Inny numer Lp",IF(VLOOKUP(A1581,Zaplecze_Weryfikacja!A:B,2,FALSE)=D1581,"Nieznana przyczyna","Inny opis")))</f>
        <v xml:space="preserve"> </v>
      </c>
      <c r="Y1581" s="785"/>
      <c r="Z1581" s="309">
        <f t="shared" si="5392"/>
        <v>0</v>
      </c>
      <c r="AA1581" s="785"/>
      <c r="AB1581" s="309">
        <f t="shared" si="5393"/>
        <v>0</v>
      </c>
      <c r="AC1581" s="785"/>
      <c r="AD1581" s="309">
        <f t="shared" si="5394"/>
        <v>0</v>
      </c>
      <c r="AE1581" s="785"/>
      <c r="AF1581" s="309">
        <f t="shared" si="5395"/>
        <v>0</v>
      </c>
      <c r="AG1581" s="785"/>
      <c r="AH1581" s="309">
        <f t="shared" si="5396"/>
        <v>0</v>
      </c>
      <c r="AI1581" s="785"/>
      <c r="AJ1581" s="309">
        <f t="shared" si="5397"/>
        <v>0</v>
      </c>
      <c r="AK1581" s="785"/>
      <c r="AL1581" s="309">
        <f t="shared" si="5398"/>
        <v>0</v>
      </c>
      <c r="AM1581" s="785"/>
      <c r="AN1581" s="309">
        <f t="shared" si="5399"/>
        <v>0</v>
      </c>
      <c r="AO1581" s="785"/>
      <c r="AP1581" s="309">
        <f t="shared" si="5400"/>
        <v>0</v>
      </c>
      <c r="AQ1581" s="785"/>
      <c r="AR1581" s="309">
        <f t="shared" si="5401"/>
        <v>0</v>
      </c>
      <c r="AT1581" s="782">
        <f t="shared" si="5288"/>
        <v>0</v>
      </c>
      <c r="AU1581" s="782">
        <f t="shared" si="5289"/>
        <v>0</v>
      </c>
      <c r="AV1581" s="782">
        <f t="shared" si="5290"/>
        <v>0</v>
      </c>
      <c r="AW1581" s="788" t="e">
        <f t="shared" si="5291"/>
        <v>#DIV/0!</v>
      </c>
      <c r="AY1581" s="781">
        <f t="shared" si="5292"/>
        <v>0</v>
      </c>
      <c r="AZ1581" s="777"/>
      <c r="BA1581" s="781">
        <f t="shared" si="5293"/>
        <v>0</v>
      </c>
      <c r="BB1581" s="777"/>
      <c r="BC1581" s="781">
        <f t="shared" si="5294"/>
        <v>0</v>
      </c>
      <c r="BD1581" s="777"/>
      <c r="BE1581" s="781">
        <f t="shared" si="5295"/>
        <v>0</v>
      </c>
      <c r="BF1581" s="777"/>
      <c r="BG1581" s="781">
        <f t="shared" si="5296"/>
        <v>0</v>
      </c>
      <c r="BH1581" s="777"/>
      <c r="BI1581" s="781">
        <f t="shared" si="5297"/>
        <v>0</v>
      </c>
      <c r="BJ1581" s="777"/>
      <c r="BK1581" s="781">
        <f t="shared" si="5298"/>
        <v>0</v>
      </c>
      <c r="BL1581" s="777"/>
      <c r="BM1581" s="781">
        <f t="shared" si="5299"/>
        <v>0</v>
      </c>
      <c r="BN1581" s="777"/>
      <c r="BO1581" s="781">
        <f t="shared" si="5300"/>
        <v>0</v>
      </c>
      <c r="BP1581" s="777"/>
      <c r="BQ1581" s="781">
        <f t="shared" si="5301"/>
        <v>0</v>
      </c>
      <c r="BR1581" s="777"/>
    </row>
    <row r="1582" spans="1:70" outlineLevel="2">
      <c r="A1582" s="6">
        <v>303067</v>
      </c>
      <c r="B1582" s="10"/>
      <c r="C1582" s="121" t="s">
        <v>1169</v>
      </c>
      <c r="D1582" s="123" t="s">
        <v>1115</v>
      </c>
      <c r="E1582" s="43" t="str">
        <f t="shared" si="5390"/>
        <v>N</v>
      </c>
      <c r="F1582" s="122"/>
      <c r="G1582" s="214" t="s">
        <v>327</v>
      </c>
      <c r="H1582" s="1076"/>
      <c r="I1582" s="1141"/>
      <c r="J1582" s="1142"/>
      <c r="K1582" s="1032">
        <f t="shared" si="5391"/>
        <v>0</v>
      </c>
      <c r="L1582" s="208"/>
      <c r="M1582" s="128"/>
      <c r="N1582" s="409"/>
      <c r="O1582" s="409"/>
      <c r="Q1582" s="685" t="s">
        <v>1854</v>
      </c>
      <c r="R1582" s="692" t="s">
        <v>1997</v>
      </c>
      <c r="T1582" s="680" t="str">
        <f>IF(IF(A1582=0,TRUE(),D1582=IFERROR(VLOOKUP(A1582,Zaplecze_Weryfikacja!A:B,2,FALSE),2))=TRUE(),"Tak","Nie")</f>
        <v>Tak</v>
      </c>
      <c r="U1582" s="681" t="str">
        <f>IF(T1582="Tak"," ",IF(IFERROR(VLOOKUP(A1582,Zaplecze_Weryfikacja!A:B,2,FALSE),"Inny numer Lp")="Inny numer Lp","Inny numer Lp",IF(VLOOKUP(A1582,Zaplecze_Weryfikacja!A:B,2,FALSE)=D1582,"Nieznana przyczyna","Inny opis")))</f>
        <v xml:space="preserve"> </v>
      </c>
      <c r="Y1582" s="785"/>
      <c r="Z1582" s="309">
        <f t="shared" si="5392"/>
        <v>0</v>
      </c>
      <c r="AA1582" s="785"/>
      <c r="AB1582" s="309">
        <f t="shared" si="5393"/>
        <v>0</v>
      </c>
      <c r="AC1582" s="785"/>
      <c r="AD1582" s="309">
        <f t="shared" si="5394"/>
        <v>0</v>
      </c>
      <c r="AE1582" s="785"/>
      <c r="AF1582" s="309">
        <f t="shared" si="5395"/>
        <v>0</v>
      </c>
      <c r="AG1582" s="785"/>
      <c r="AH1582" s="309">
        <f t="shared" si="5396"/>
        <v>0</v>
      </c>
      <c r="AI1582" s="785"/>
      <c r="AJ1582" s="309">
        <f t="shared" si="5397"/>
        <v>0</v>
      </c>
      <c r="AK1582" s="785"/>
      <c r="AL1582" s="309">
        <f t="shared" si="5398"/>
        <v>0</v>
      </c>
      <c r="AM1582" s="785"/>
      <c r="AN1582" s="309">
        <f t="shared" si="5399"/>
        <v>0</v>
      </c>
      <c r="AO1582" s="785"/>
      <c r="AP1582" s="309">
        <f t="shared" si="5400"/>
        <v>0</v>
      </c>
      <c r="AQ1582" s="785"/>
      <c r="AR1582" s="309">
        <f t="shared" si="5401"/>
        <v>0</v>
      </c>
      <c r="AT1582" s="782">
        <f t="shared" si="5288"/>
        <v>0</v>
      </c>
      <c r="AU1582" s="782">
        <f t="shared" si="5289"/>
        <v>0</v>
      </c>
      <c r="AV1582" s="782">
        <f t="shared" si="5290"/>
        <v>0</v>
      </c>
      <c r="AW1582" s="788" t="e">
        <f t="shared" si="5291"/>
        <v>#DIV/0!</v>
      </c>
      <c r="AY1582" s="781">
        <f t="shared" si="5292"/>
        <v>0</v>
      </c>
      <c r="AZ1582" s="777"/>
      <c r="BA1582" s="781">
        <f t="shared" si="5293"/>
        <v>0</v>
      </c>
      <c r="BB1582" s="777"/>
      <c r="BC1582" s="781">
        <f t="shared" si="5294"/>
        <v>0</v>
      </c>
      <c r="BD1582" s="777"/>
      <c r="BE1582" s="781">
        <f t="shared" si="5295"/>
        <v>0</v>
      </c>
      <c r="BF1582" s="777"/>
      <c r="BG1582" s="781">
        <f t="shared" si="5296"/>
        <v>0</v>
      </c>
      <c r="BH1582" s="777"/>
      <c r="BI1582" s="781">
        <f t="shared" si="5297"/>
        <v>0</v>
      </c>
      <c r="BJ1582" s="777"/>
      <c r="BK1582" s="781">
        <f t="shared" si="5298"/>
        <v>0</v>
      </c>
      <c r="BL1582" s="777"/>
      <c r="BM1582" s="781">
        <f t="shared" si="5299"/>
        <v>0</v>
      </c>
      <c r="BN1582" s="777"/>
      <c r="BO1582" s="781">
        <f t="shared" si="5300"/>
        <v>0</v>
      </c>
      <c r="BP1582" s="777"/>
      <c r="BQ1582" s="781">
        <f t="shared" si="5301"/>
        <v>0</v>
      </c>
      <c r="BR1582" s="777"/>
    </row>
    <row r="1583" spans="1:70" ht="42.75" outlineLevel="2">
      <c r="A1583" s="6">
        <v>303068</v>
      </c>
      <c r="B1583" s="10"/>
      <c r="C1583" s="121" t="s">
        <v>1169</v>
      </c>
      <c r="D1583" s="123" t="s">
        <v>1111</v>
      </c>
      <c r="E1583" s="43" t="str">
        <f t="shared" si="5390"/>
        <v>N</v>
      </c>
      <c r="F1583" s="122"/>
      <c r="G1583" s="214" t="s">
        <v>327</v>
      </c>
      <c r="H1583" s="1076"/>
      <c r="I1583" s="1141"/>
      <c r="J1583" s="1142"/>
      <c r="K1583" s="1032">
        <f t="shared" si="5391"/>
        <v>0</v>
      </c>
      <c r="L1583" s="208"/>
      <c r="M1583" s="128"/>
      <c r="N1583" s="409"/>
      <c r="O1583" s="409"/>
      <c r="Q1583" s="685" t="s">
        <v>1857</v>
      </c>
      <c r="R1583" s="692" t="s">
        <v>1997</v>
      </c>
      <c r="T1583" s="680" t="str">
        <f>IF(IF(A1583=0,TRUE(),D1583=IFERROR(VLOOKUP(A1583,Zaplecze_Weryfikacja!A:B,2,FALSE),2))=TRUE(),"Tak","Nie")</f>
        <v>Tak</v>
      </c>
      <c r="U1583" s="681" t="str">
        <f>IF(T1583="Tak"," ",IF(IFERROR(VLOOKUP(A1583,Zaplecze_Weryfikacja!A:B,2,FALSE),"Inny numer Lp")="Inny numer Lp","Inny numer Lp",IF(VLOOKUP(A1583,Zaplecze_Weryfikacja!A:B,2,FALSE)=D1583,"Nieznana przyczyna","Inny opis")))</f>
        <v xml:space="preserve"> </v>
      </c>
      <c r="Y1583" s="785"/>
      <c r="Z1583" s="309">
        <f t="shared" si="5392"/>
        <v>0</v>
      </c>
      <c r="AA1583" s="785"/>
      <c r="AB1583" s="309">
        <f t="shared" si="5393"/>
        <v>0</v>
      </c>
      <c r="AC1583" s="785"/>
      <c r="AD1583" s="309">
        <f t="shared" si="5394"/>
        <v>0</v>
      </c>
      <c r="AE1583" s="785"/>
      <c r="AF1583" s="309">
        <f t="shared" si="5395"/>
        <v>0</v>
      </c>
      <c r="AG1583" s="785"/>
      <c r="AH1583" s="309">
        <f t="shared" si="5396"/>
        <v>0</v>
      </c>
      <c r="AI1583" s="785"/>
      <c r="AJ1583" s="309">
        <f t="shared" si="5397"/>
        <v>0</v>
      </c>
      <c r="AK1583" s="785"/>
      <c r="AL1583" s="309">
        <f t="shared" si="5398"/>
        <v>0</v>
      </c>
      <c r="AM1583" s="785"/>
      <c r="AN1583" s="309">
        <f t="shared" si="5399"/>
        <v>0</v>
      </c>
      <c r="AO1583" s="785"/>
      <c r="AP1583" s="309">
        <f t="shared" si="5400"/>
        <v>0</v>
      </c>
      <c r="AQ1583" s="785"/>
      <c r="AR1583" s="309">
        <f t="shared" si="5401"/>
        <v>0</v>
      </c>
      <c r="AT1583" s="782">
        <f t="shared" si="5288"/>
        <v>0</v>
      </c>
      <c r="AU1583" s="782">
        <f t="shared" si="5289"/>
        <v>0</v>
      </c>
      <c r="AV1583" s="782">
        <f t="shared" si="5290"/>
        <v>0</v>
      </c>
      <c r="AW1583" s="788" t="e">
        <f t="shared" si="5291"/>
        <v>#DIV/0!</v>
      </c>
      <c r="AY1583" s="781">
        <f t="shared" si="5292"/>
        <v>0</v>
      </c>
      <c r="AZ1583" s="777"/>
      <c r="BA1583" s="781">
        <f t="shared" si="5293"/>
        <v>0</v>
      </c>
      <c r="BB1583" s="777"/>
      <c r="BC1583" s="781">
        <f t="shared" si="5294"/>
        <v>0</v>
      </c>
      <c r="BD1583" s="777"/>
      <c r="BE1583" s="781">
        <f t="shared" si="5295"/>
        <v>0</v>
      </c>
      <c r="BF1583" s="777"/>
      <c r="BG1583" s="781">
        <f t="shared" si="5296"/>
        <v>0</v>
      </c>
      <c r="BH1583" s="777"/>
      <c r="BI1583" s="781">
        <f t="shared" si="5297"/>
        <v>0</v>
      </c>
      <c r="BJ1583" s="777"/>
      <c r="BK1583" s="781">
        <f t="shared" si="5298"/>
        <v>0</v>
      </c>
      <c r="BL1583" s="777"/>
      <c r="BM1583" s="781">
        <f t="shared" si="5299"/>
        <v>0</v>
      </c>
      <c r="BN1583" s="777"/>
      <c r="BO1583" s="781">
        <f t="shared" si="5300"/>
        <v>0</v>
      </c>
      <c r="BP1583" s="777"/>
      <c r="BQ1583" s="781">
        <f t="shared" si="5301"/>
        <v>0</v>
      </c>
      <c r="BR1583" s="777"/>
    </row>
    <row r="1584" spans="1:70" outlineLevel="2">
      <c r="A1584" s="6">
        <v>303069</v>
      </c>
      <c r="B1584" s="10"/>
      <c r="C1584" s="121" t="s">
        <v>1169</v>
      </c>
      <c r="D1584" s="123" t="s">
        <v>1117</v>
      </c>
      <c r="E1584" s="43" t="str">
        <f t="shared" si="5390"/>
        <v>N</v>
      </c>
      <c r="F1584" s="122"/>
      <c r="G1584" s="214" t="s">
        <v>23</v>
      </c>
      <c r="H1584" s="1076"/>
      <c r="I1584" s="1141"/>
      <c r="J1584" s="1142"/>
      <c r="K1584" s="1032">
        <f t="shared" si="5391"/>
        <v>0</v>
      </c>
      <c r="L1584" s="208"/>
      <c r="M1584" s="128"/>
      <c r="N1584" s="409"/>
      <c r="O1584" s="409"/>
      <c r="Q1584" s="685" t="s">
        <v>1880</v>
      </c>
      <c r="R1584" s="692" t="s">
        <v>1997</v>
      </c>
      <c r="T1584" s="680" t="str">
        <f>IF(IF(A1584=0,TRUE(),D1584=IFERROR(VLOOKUP(A1584,Zaplecze_Weryfikacja!A:B,2,FALSE),2))=TRUE(),"Tak","Nie")</f>
        <v>Tak</v>
      </c>
      <c r="U1584" s="681" t="str">
        <f>IF(T1584="Tak"," ",IF(IFERROR(VLOOKUP(A1584,Zaplecze_Weryfikacja!A:B,2,FALSE),"Inny numer Lp")="Inny numer Lp","Inny numer Lp",IF(VLOOKUP(A1584,Zaplecze_Weryfikacja!A:B,2,FALSE)=D1584,"Nieznana przyczyna","Inny opis")))</f>
        <v xml:space="preserve"> </v>
      </c>
      <c r="Y1584" s="785"/>
      <c r="Z1584" s="309">
        <f t="shared" si="5392"/>
        <v>0</v>
      </c>
      <c r="AA1584" s="785"/>
      <c r="AB1584" s="309">
        <f t="shared" si="5393"/>
        <v>0</v>
      </c>
      <c r="AC1584" s="785"/>
      <c r="AD1584" s="309">
        <f t="shared" si="5394"/>
        <v>0</v>
      </c>
      <c r="AE1584" s="785"/>
      <c r="AF1584" s="309">
        <f t="shared" si="5395"/>
        <v>0</v>
      </c>
      <c r="AG1584" s="785"/>
      <c r="AH1584" s="309">
        <f t="shared" si="5396"/>
        <v>0</v>
      </c>
      <c r="AI1584" s="785"/>
      <c r="AJ1584" s="309">
        <f t="shared" si="5397"/>
        <v>0</v>
      </c>
      <c r="AK1584" s="785"/>
      <c r="AL1584" s="309">
        <f t="shared" si="5398"/>
        <v>0</v>
      </c>
      <c r="AM1584" s="785"/>
      <c r="AN1584" s="309">
        <f t="shared" si="5399"/>
        <v>0</v>
      </c>
      <c r="AO1584" s="785"/>
      <c r="AP1584" s="309">
        <f t="shared" si="5400"/>
        <v>0</v>
      </c>
      <c r="AQ1584" s="785"/>
      <c r="AR1584" s="309">
        <f t="shared" si="5401"/>
        <v>0</v>
      </c>
      <c r="AT1584" s="782">
        <f t="shared" ref="AT1584:AT1649" si="5402">MAX(Z1584,AB1584,AD1584,AF1584,AH1584,AJ1584,AL1584,AN1584,AP1584,AR1584)</f>
        <v>0</v>
      </c>
      <c r="AU1584" s="782">
        <f t="shared" ref="AU1584:AU1649" si="5403">IF($AU$6=10,MIN(Z1584,AB1584,AD1584,AF1584,AH1584,AJ1584,AL1584,AN1584,AP1584,AR1584),IF($AU$6=9,MIN(Z1584,AB1584,AD1584,AF1584,AH1584,AJ1584,AL1584,AN1584,AP1584),IF($AU$6=8,MIN(Z1584,AB1584,AD1584,AF1584,AH1584,AJ1584,AL1584,AN1584),IF($AU$6=7,MIN(Z1584,AB1584,AD1584,AF1584,AH1584,AJ1584,AL1584),IF($AU$6=6,MIN(Z1584,AB1584,AD1584,AF1584,AH1584,AJ1584),IF($AU$6=5,MIN(Z1584,AB1584,AD1584,AF1584,AH1584),IF($AU$6=4,MIN(Z1584,AB1584,AD1584,AF1584),IF($AU$6=4,MIN(Z1584,AB1584,AD1584,AF1584),IF($AU$6=3,MIN(Z1584,AB1584,AD1584),IF($AU$6=3,MIN(Z1584,AB1584,AD1584),IF($AU$6=2,MIN(Z1584,AB1584),IF($AU$6=1,MIN(Z1584),"Błąd - zła ilośc oferentów"))))))))))))</f>
        <v>0</v>
      </c>
      <c r="AV1584" s="782">
        <f t="shared" ref="AV1584:AV1649" si="5404">AT1584-AU1584</f>
        <v>0</v>
      </c>
      <c r="AW1584" s="788" t="e">
        <f t="shared" ref="AW1584:AW1649" si="5405">AT1584/AU1584</f>
        <v>#DIV/0!</v>
      </c>
      <c r="AY1584" s="781">
        <f t="shared" ref="AY1584:AY1649" si="5406">+AZ1584</f>
        <v>0</v>
      </c>
      <c r="AZ1584" s="777"/>
      <c r="BA1584" s="781">
        <f t="shared" ref="BA1584:BA1649" si="5407">+BB1584</f>
        <v>0</v>
      </c>
      <c r="BB1584" s="777"/>
      <c r="BC1584" s="781">
        <f t="shared" ref="BC1584:BC1649" si="5408">+BD1584</f>
        <v>0</v>
      </c>
      <c r="BD1584" s="777"/>
      <c r="BE1584" s="781">
        <f t="shared" ref="BE1584:BE1649" si="5409">+BF1584</f>
        <v>0</v>
      </c>
      <c r="BF1584" s="777"/>
      <c r="BG1584" s="781">
        <f t="shared" ref="BG1584:BG1649" si="5410">+BH1584</f>
        <v>0</v>
      </c>
      <c r="BH1584" s="777"/>
      <c r="BI1584" s="781">
        <f t="shared" ref="BI1584:BI1649" si="5411">+BJ1584</f>
        <v>0</v>
      </c>
      <c r="BJ1584" s="777"/>
      <c r="BK1584" s="781">
        <f t="shared" ref="BK1584:BK1649" si="5412">+BL1584</f>
        <v>0</v>
      </c>
      <c r="BL1584" s="777"/>
      <c r="BM1584" s="781">
        <f t="shared" ref="BM1584:BM1649" si="5413">+BN1584</f>
        <v>0</v>
      </c>
      <c r="BN1584" s="777"/>
      <c r="BO1584" s="781">
        <f t="shared" ref="BO1584:BO1649" si="5414">+BP1584</f>
        <v>0</v>
      </c>
      <c r="BP1584" s="777"/>
      <c r="BQ1584" s="781">
        <f t="shared" ref="BQ1584:BQ1649" si="5415">+BR1584</f>
        <v>0</v>
      </c>
      <c r="BR1584" s="777"/>
    </row>
    <row r="1585" spans="1:70" outlineLevel="2">
      <c r="A1585" s="6">
        <v>303070</v>
      </c>
      <c r="B1585" s="10"/>
      <c r="C1585" s="121" t="s">
        <v>1169</v>
      </c>
      <c r="D1585" s="150" t="s">
        <v>1116</v>
      </c>
      <c r="E1585" s="43" t="str">
        <f t="shared" si="5390"/>
        <v>N</v>
      </c>
      <c r="F1585" s="122"/>
      <c r="G1585" s="214" t="s">
        <v>324</v>
      </c>
      <c r="H1585" s="1076"/>
      <c r="I1585" s="1141"/>
      <c r="J1585" s="1142"/>
      <c r="K1585" s="1032">
        <f t="shared" si="5391"/>
        <v>0</v>
      </c>
      <c r="L1585" s="208"/>
      <c r="M1585" s="128"/>
      <c r="N1585" s="409"/>
      <c r="O1585" s="409"/>
      <c r="Q1585" s="685" t="s">
        <v>1880</v>
      </c>
      <c r="R1585" s="692" t="s">
        <v>1997</v>
      </c>
      <c r="T1585" s="680" t="str">
        <f>IF(IF(A1585=0,TRUE(),D1585=IFERROR(VLOOKUP(A1585,Zaplecze_Weryfikacja!A:B,2,FALSE),2))=TRUE(),"Tak","Nie")</f>
        <v>Tak</v>
      </c>
      <c r="U1585" s="681" t="str">
        <f>IF(T1585="Tak"," ",IF(IFERROR(VLOOKUP(A1585,Zaplecze_Weryfikacja!A:B,2,FALSE),"Inny numer Lp")="Inny numer Lp","Inny numer Lp",IF(VLOOKUP(A1585,Zaplecze_Weryfikacja!A:B,2,FALSE)=D1585,"Nieznana przyczyna","Inny opis")))</f>
        <v xml:space="preserve"> </v>
      </c>
      <c r="Y1585" s="785"/>
      <c r="Z1585" s="309">
        <f t="shared" si="5392"/>
        <v>0</v>
      </c>
      <c r="AA1585" s="785"/>
      <c r="AB1585" s="309">
        <f t="shared" si="5393"/>
        <v>0</v>
      </c>
      <c r="AC1585" s="785"/>
      <c r="AD1585" s="309">
        <f t="shared" si="5394"/>
        <v>0</v>
      </c>
      <c r="AE1585" s="785"/>
      <c r="AF1585" s="309">
        <f t="shared" si="5395"/>
        <v>0</v>
      </c>
      <c r="AG1585" s="785"/>
      <c r="AH1585" s="309">
        <f t="shared" si="5396"/>
        <v>0</v>
      </c>
      <c r="AI1585" s="785"/>
      <c r="AJ1585" s="309">
        <f t="shared" si="5397"/>
        <v>0</v>
      </c>
      <c r="AK1585" s="785"/>
      <c r="AL1585" s="309">
        <f t="shared" si="5398"/>
        <v>0</v>
      </c>
      <c r="AM1585" s="785"/>
      <c r="AN1585" s="309">
        <f t="shared" si="5399"/>
        <v>0</v>
      </c>
      <c r="AO1585" s="785"/>
      <c r="AP1585" s="309">
        <f t="shared" si="5400"/>
        <v>0</v>
      </c>
      <c r="AQ1585" s="785"/>
      <c r="AR1585" s="309">
        <f t="shared" si="5401"/>
        <v>0</v>
      </c>
      <c r="AT1585" s="782">
        <f t="shared" si="5402"/>
        <v>0</v>
      </c>
      <c r="AU1585" s="782">
        <f t="shared" si="5403"/>
        <v>0</v>
      </c>
      <c r="AV1585" s="782">
        <f t="shared" si="5404"/>
        <v>0</v>
      </c>
      <c r="AW1585" s="788" t="e">
        <f t="shared" si="5405"/>
        <v>#DIV/0!</v>
      </c>
      <c r="AY1585" s="781">
        <f t="shared" si="5406"/>
        <v>0</v>
      </c>
      <c r="AZ1585" s="777"/>
      <c r="BA1585" s="781">
        <f t="shared" si="5407"/>
        <v>0</v>
      </c>
      <c r="BB1585" s="777"/>
      <c r="BC1585" s="781">
        <f t="shared" si="5408"/>
        <v>0</v>
      </c>
      <c r="BD1585" s="777"/>
      <c r="BE1585" s="781">
        <f t="shared" si="5409"/>
        <v>0</v>
      </c>
      <c r="BF1585" s="777"/>
      <c r="BG1585" s="781">
        <f t="shared" si="5410"/>
        <v>0</v>
      </c>
      <c r="BH1585" s="777"/>
      <c r="BI1585" s="781">
        <f t="shared" si="5411"/>
        <v>0</v>
      </c>
      <c r="BJ1585" s="777"/>
      <c r="BK1585" s="781">
        <f t="shared" si="5412"/>
        <v>0</v>
      </c>
      <c r="BL1585" s="777"/>
      <c r="BM1585" s="781">
        <f t="shared" si="5413"/>
        <v>0</v>
      </c>
      <c r="BN1585" s="777"/>
      <c r="BO1585" s="781">
        <f t="shared" si="5414"/>
        <v>0</v>
      </c>
      <c r="BP1585" s="777"/>
      <c r="BQ1585" s="781">
        <f t="shared" si="5415"/>
        <v>0</v>
      </c>
      <c r="BR1585" s="777"/>
    </row>
    <row r="1586" spans="1:70" outlineLevel="2">
      <c r="A1586" s="6"/>
      <c r="B1586" s="121"/>
      <c r="C1586" s="121"/>
      <c r="D1586" s="187"/>
      <c r="E1586" s="122"/>
      <c r="F1586" s="122"/>
      <c r="G1586" s="214"/>
      <c r="H1586" s="1017"/>
      <c r="I1586" s="1008"/>
      <c r="J1586" s="1117"/>
      <c r="K1586" s="1032"/>
      <c r="L1586" s="208"/>
      <c r="M1586" s="128"/>
      <c r="N1586" s="409"/>
      <c r="O1586" s="409"/>
      <c r="Q1586" s="683"/>
      <c r="R1586" s="692"/>
      <c r="T1586" s="680" t="str">
        <f>IF(IF(A1586=0,TRUE(),D1586=IFERROR(VLOOKUP(A1586,Zaplecze_Weryfikacja!A:B,2,FALSE),2))=TRUE(),"Tak","Nie")</f>
        <v>Tak</v>
      </c>
      <c r="U1586" s="681" t="str">
        <f>IF(T1586="Tak"," ",IF(IFERROR(VLOOKUP(A1586,Zaplecze_Weryfikacja!A:B,2,FALSE),"Inny numer Lp")="Inny numer Lp","Inny numer Lp",IF(VLOOKUP(A1586,Zaplecze_Weryfikacja!A:B,2,FALSE)=D1586,"Nieznana przyczyna","Inny opis")))</f>
        <v xml:space="preserve"> </v>
      </c>
      <c r="Y1586" s="785"/>
      <c r="Z1586" s="309"/>
      <c r="AA1586" s="785"/>
      <c r="AB1586" s="309"/>
      <c r="AC1586" s="785"/>
      <c r="AD1586" s="309"/>
      <c r="AE1586" s="785"/>
      <c r="AF1586" s="309"/>
      <c r="AG1586" s="785"/>
      <c r="AH1586" s="309"/>
      <c r="AI1586" s="785"/>
      <c r="AJ1586" s="309"/>
      <c r="AK1586" s="785"/>
      <c r="AL1586" s="309"/>
      <c r="AM1586" s="785"/>
      <c r="AN1586" s="309"/>
      <c r="AO1586" s="785"/>
      <c r="AP1586" s="309"/>
      <c r="AQ1586" s="785"/>
      <c r="AR1586" s="309"/>
      <c r="AT1586" s="782">
        <f t="shared" si="5402"/>
        <v>0</v>
      </c>
      <c r="AU1586" s="782">
        <f t="shared" si="5403"/>
        <v>0</v>
      </c>
      <c r="AV1586" s="782">
        <f t="shared" si="5404"/>
        <v>0</v>
      </c>
      <c r="AW1586" s="788" t="e">
        <f t="shared" si="5405"/>
        <v>#DIV/0!</v>
      </c>
      <c r="AY1586" s="781">
        <f t="shared" si="5406"/>
        <v>0</v>
      </c>
      <c r="AZ1586" s="777"/>
      <c r="BA1586" s="781">
        <f t="shared" si="5407"/>
        <v>0</v>
      </c>
      <c r="BB1586" s="777"/>
      <c r="BC1586" s="781">
        <f t="shared" si="5408"/>
        <v>0</v>
      </c>
      <c r="BD1586" s="777"/>
      <c r="BE1586" s="781">
        <f t="shared" si="5409"/>
        <v>0</v>
      </c>
      <c r="BF1586" s="777"/>
      <c r="BG1586" s="781">
        <f t="shared" si="5410"/>
        <v>0</v>
      </c>
      <c r="BH1586" s="777"/>
      <c r="BI1586" s="781">
        <f t="shared" si="5411"/>
        <v>0</v>
      </c>
      <c r="BJ1586" s="777"/>
      <c r="BK1586" s="781">
        <f t="shared" si="5412"/>
        <v>0</v>
      </c>
      <c r="BL1586" s="777"/>
      <c r="BM1586" s="781">
        <f t="shared" si="5413"/>
        <v>0</v>
      </c>
      <c r="BN1586" s="777"/>
      <c r="BO1586" s="781">
        <f t="shared" si="5414"/>
        <v>0</v>
      </c>
      <c r="BP1586" s="777"/>
      <c r="BQ1586" s="781">
        <f t="shared" si="5415"/>
        <v>0</v>
      </c>
      <c r="BR1586" s="777"/>
    </row>
    <row r="1587" spans="1:70" ht="15.75" outlineLevel="1">
      <c r="A1587" s="222">
        <v>304000</v>
      </c>
      <c r="B1587" s="132"/>
      <c r="C1587" s="79"/>
      <c r="D1587" s="349" t="s">
        <v>1568</v>
      </c>
      <c r="E1587" s="531" t="str">
        <f>IF(COUNTIF(E1588:E1614,"T")=0,"N","T")</f>
        <v>T</v>
      </c>
      <c r="F1587" s="133"/>
      <c r="G1587" s="215"/>
      <c r="H1587" s="1018"/>
      <c r="I1587" s="990"/>
      <c r="J1587" s="1118"/>
      <c r="K1587" s="1035">
        <f>SUBTOTAL(9,K1588:K1615)</f>
        <v>0</v>
      </c>
      <c r="L1587" s="208"/>
      <c r="M1587" s="133"/>
      <c r="N1587" s="80"/>
      <c r="O1587" s="80"/>
      <c r="Q1587" s="683"/>
      <c r="R1587" s="692"/>
      <c r="T1587" s="680" t="str">
        <f>IF(IF(A1587=0,TRUE(),D1587=IFERROR(VLOOKUP(A1587,Zaplecze_Weryfikacja!A:B,2,FALSE),2))=TRUE(),"Tak","Nie")</f>
        <v>Tak</v>
      </c>
      <c r="U1587" s="681" t="str">
        <f>IF(T1587="Tak"," ",IF(IFERROR(VLOOKUP(A1587,Zaplecze_Weryfikacja!A:B,2,FALSE),"Inny numer Lp")="Inny numer Lp","Inny numer Lp",IF(VLOOKUP(A1587,Zaplecze_Weryfikacja!A:B,2,FALSE)=D1587,"Nieznana przyczyna","Inny opis")))</f>
        <v xml:space="preserve"> </v>
      </c>
      <c r="Y1587" s="785"/>
      <c r="Z1587" s="332">
        <f>SUBTOTAL(9,Z1588:Z1615)</f>
        <v>0</v>
      </c>
      <c r="AA1587" s="785"/>
      <c r="AB1587" s="332">
        <f>SUBTOTAL(9,AB1588:AB1615)</f>
        <v>0</v>
      </c>
      <c r="AC1587" s="785"/>
      <c r="AD1587" s="332">
        <f>SUBTOTAL(9,AD1588:AD1615)</f>
        <v>0</v>
      </c>
      <c r="AE1587" s="785"/>
      <c r="AF1587" s="332">
        <f>SUBTOTAL(9,AF1588:AF1615)</f>
        <v>0</v>
      </c>
      <c r="AG1587" s="785"/>
      <c r="AH1587" s="332">
        <f>SUBTOTAL(9,AH1588:AH1615)</f>
        <v>0</v>
      </c>
      <c r="AI1587" s="785"/>
      <c r="AJ1587" s="332">
        <f>SUBTOTAL(9,AJ1588:AJ1615)</f>
        <v>0</v>
      </c>
      <c r="AK1587" s="785"/>
      <c r="AL1587" s="332">
        <f>SUBTOTAL(9,AL1588:AL1615)</f>
        <v>0</v>
      </c>
      <c r="AM1587" s="785"/>
      <c r="AN1587" s="332">
        <f>SUBTOTAL(9,AN1588:AN1615)</f>
        <v>0</v>
      </c>
      <c r="AO1587" s="785"/>
      <c r="AP1587" s="332">
        <f>SUBTOTAL(9,AP1588:AP1615)</f>
        <v>0</v>
      </c>
      <c r="AQ1587" s="785"/>
      <c r="AR1587" s="332">
        <f>SUBTOTAL(9,AR1588:AR1615)</f>
        <v>0</v>
      </c>
      <c r="AT1587" s="782">
        <f t="shared" si="5402"/>
        <v>0</v>
      </c>
      <c r="AU1587" s="782">
        <f t="shared" si="5403"/>
        <v>0</v>
      </c>
      <c r="AV1587" s="782">
        <f t="shared" si="5404"/>
        <v>0</v>
      </c>
      <c r="AW1587" s="788" t="e">
        <f t="shared" si="5405"/>
        <v>#DIV/0!</v>
      </c>
      <c r="AY1587" s="781">
        <f t="shared" si="5406"/>
        <v>0</v>
      </c>
      <c r="AZ1587" s="848"/>
      <c r="BA1587" s="781">
        <f t="shared" si="5407"/>
        <v>0</v>
      </c>
      <c r="BB1587" s="848"/>
      <c r="BC1587" s="781">
        <f t="shared" si="5408"/>
        <v>0</v>
      </c>
      <c r="BD1587" s="848"/>
      <c r="BE1587" s="781">
        <f t="shared" si="5409"/>
        <v>0</v>
      </c>
      <c r="BF1587" s="848"/>
      <c r="BG1587" s="781">
        <f t="shared" si="5410"/>
        <v>0</v>
      </c>
      <c r="BH1587" s="848"/>
      <c r="BI1587" s="781">
        <f t="shared" si="5411"/>
        <v>0</v>
      </c>
      <c r="BJ1587" s="848"/>
      <c r="BK1587" s="781">
        <f t="shared" si="5412"/>
        <v>0</v>
      </c>
      <c r="BL1587" s="848"/>
      <c r="BM1587" s="781">
        <f t="shared" si="5413"/>
        <v>0</v>
      </c>
      <c r="BN1587" s="848"/>
      <c r="BO1587" s="781">
        <f t="shared" si="5414"/>
        <v>0</v>
      </c>
      <c r="BP1587" s="848"/>
      <c r="BQ1587" s="781">
        <f t="shared" si="5415"/>
        <v>0</v>
      </c>
      <c r="BR1587" s="848"/>
    </row>
    <row r="1588" spans="1:70" outlineLevel="2">
      <c r="A1588" s="667"/>
      <c r="B1588" s="668"/>
      <c r="C1588" s="668"/>
      <c r="D1588" s="672" t="s">
        <v>1569</v>
      </c>
      <c r="E1588" s="773" t="str">
        <f>IF(COUNTIF(E1589:E1595,"T")=0,"N","T")</f>
        <v>N</v>
      </c>
      <c r="F1588" s="665"/>
      <c r="G1588" s="664"/>
      <c r="H1588" s="1079"/>
      <c r="I1588" s="1065"/>
      <c r="J1588" s="1116"/>
      <c r="K1588" s="1036">
        <f>SUBTOTAL(9,K1589:K1597)</f>
        <v>0</v>
      </c>
      <c r="L1588" s="496"/>
      <c r="M1588" s="657"/>
      <c r="N1588" s="657"/>
      <c r="O1588" s="657"/>
      <c r="Q1588" s="683"/>
      <c r="R1588" s="692"/>
      <c r="T1588" s="680" t="str">
        <f>IF(IF(A1588=0,TRUE(),D1588=IFERROR(VLOOKUP(A1588,Zaplecze_Weryfikacja!A:B,2,FALSE),2))=TRUE(),"Tak","Nie")</f>
        <v>Tak</v>
      </c>
      <c r="U1588" s="681" t="str">
        <f>IF(T1588="Tak"," ",IF(IFERROR(VLOOKUP(A1588,Zaplecze_Weryfikacja!A:B,2,FALSE),"Inny numer Lp")="Inny numer Lp","Inny numer Lp",IF(VLOOKUP(A1588,Zaplecze_Weryfikacja!A:B,2,FALSE)=D1588,"Nieznana przyczyna","Inny opis")))</f>
        <v xml:space="preserve"> </v>
      </c>
      <c r="Y1588" s="785"/>
      <c r="Z1588" s="663">
        <f>SUBTOTAL(9,Z1589:Z1597)</f>
        <v>0</v>
      </c>
      <c r="AA1588" s="785"/>
      <c r="AB1588" s="663">
        <f>SUBTOTAL(9,AB1589:AB1597)</f>
        <v>0</v>
      </c>
      <c r="AC1588" s="785"/>
      <c r="AD1588" s="663">
        <f>SUBTOTAL(9,AD1589:AD1597)</f>
        <v>0</v>
      </c>
      <c r="AE1588" s="785"/>
      <c r="AF1588" s="663">
        <f>SUBTOTAL(9,AF1589:AF1597)</f>
        <v>0</v>
      </c>
      <c r="AG1588" s="785"/>
      <c r="AH1588" s="663">
        <f>SUBTOTAL(9,AH1589:AH1597)</f>
        <v>0</v>
      </c>
      <c r="AI1588" s="785"/>
      <c r="AJ1588" s="663">
        <f>SUBTOTAL(9,AJ1589:AJ1597)</f>
        <v>0</v>
      </c>
      <c r="AK1588" s="785"/>
      <c r="AL1588" s="663">
        <f>SUBTOTAL(9,AL1589:AL1597)</f>
        <v>0</v>
      </c>
      <c r="AM1588" s="785"/>
      <c r="AN1588" s="663">
        <f>SUBTOTAL(9,AN1589:AN1597)</f>
        <v>0</v>
      </c>
      <c r="AO1588" s="785"/>
      <c r="AP1588" s="663">
        <f>SUBTOTAL(9,AP1589:AP1597)</f>
        <v>0</v>
      </c>
      <c r="AQ1588" s="785"/>
      <c r="AR1588" s="663">
        <f>SUBTOTAL(9,AR1589:AR1597)</f>
        <v>0</v>
      </c>
      <c r="AT1588" s="845">
        <f t="shared" si="5402"/>
        <v>0</v>
      </c>
      <c r="AU1588" s="845">
        <f t="shared" si="5403"/>
        <v>0</v>
      </c>
      <c r="AV1588" s="845">
        <f t="shared" si="5404"/>
        <v>0</v>
      </c>
      <c r="AW1588" s="846" t="e">
        <f t="shared" si="5405"/>
        <v>#DIV/0!</v>
      </c>
      <c r="AY1588" s="781">
        <f t="shared" si="5406"/>
        <v>0</v>
      </c>
      <c r="AZ1588" s="847"/>
      <c r="BA1588" s="781">
        <f t="shared" si="5407"/>
        <v>0</v>
      </c>
      <c r="BB1588" s="847"/>
      <c r="BC1588" s="781">
        <f t="shared" si="5408"/>
        <v>0</v>
      </c>
      <c r="BD1588" s="847"/>
      <c r="BE1588" s="781">
        <f t="shared" si="5409"/>
        <v>0</v>
      </c>
      <c r="BF1588" s="847"/>
      <c r="BG1588" s="781">
        <f t="shared" si="5410"/>
        <v>0</v>
      </c>
      <c r="BH1588" s="847"/>
      <c r="BI1588" s="781">
        <f t="shared" si="5411"/>
        <v>0</v>
      </c>
      <c r="BJ1588" s="847"/>
      <c r="BK1588" s="781">
        <f t="shared" si="5412"/>
        <v>0</v>
      </c>
      <c r="BL1588" s="847"/>
      <c r="BM1588" s="781">
        <f t="shared" si="5413"/>
        <v>0</v>
      </c>
      <c r="BN1588" s="847"/>
      <c r="BO1588" s="781">
        <f t="shared" si="5414"/>
        <v>0</v>
      </c>
      <c r="BP1588" s="847"/>
      <c r="BQ1588" s="781">
        <f t="shared" si="5415"/>
        <v>0</v>
      </c>
      <c r="BR1588" s="847"/>
    </row>
    <row r="1589" spans="1:70" ht="28.5" outlineLevel="2">
      <c r="A1589" s="6">
        <v>304001</v>
      </c>
      <c r="B1589" s="10"/>
      <c r="C1589" s="121" t="s">
        <v>1165</v>
      </c>
      <c r="D1589" s="102" t="s">
        <v>1130</v>
      </c>
      <c r="E1589" s="43" t="str">
        <f t="shared" ref="E1589:E1595" si="5416">IF(H1589&gt;0,"T","N")</f>
        <v>N</v>
      </c>
      <c r="F1589" s="122"/>
      <c r="G1589" s="214" t="s">
        <v>324</v>
      </c>
      <c r="H1589" s="1076"/>
      <c r="I1589" s="1141"/>
      <c r="J1589" s="1142"/>
      <c r="K1589" s="1032">
        <f t="shared" ref="K1589:K1595" si="5417">IF(B1589="E","E",$H1589*I1589)</f>
        <v>0</v>
      </c>
      <c r="L1589" s="208"/>
      <c r="M1589" s="128" t="s">
        <v>1545</v>
      </c>
      <c r="N1589" s="409"/>
      <c r="O1589" s="409"/>
      <c r="Q1589" s="684" t="s">
        <v>1906</v>
      </c>
      <c r="R1589" s="692" t="s">
        <v>1998</v>
      </c>
      <c r="T1589" s="680" t="str">
        <f>IF(IF(A1589=0,TRUE(),D1589=IFERROR(VLOOKUP(A1589,Zaplecze_Weryfikacja!A:B,2,FALSE),2))=TRUE(),"Tak","Nie")</f>
        <v>Tak</v>
      </c>
      <c r="U1589" s="681" t="str">
        <f>IF(T1589="Tak"," ",IF(IFERROR(VLOOKUP(A1589,Zaplecze_Weryfikacja!A:B,2,FALSE),"Inny numer Lp")="Inny numer Lp","Inny numer Lp",IF(VLOOKUP(A1589,Zaplecze_Weryfikacja!A:B,2,FALSE)=D1589,"Nieznana przyczyna","Inny opis")))</f>
        <v xml:space="preserve"> </v>
      </c>
      <c r="Y1589" s="785"/>
      <c r="Z1589" s="309">
        <f t="shared" ref="Z1589:Z1595" si="5418">IF($B1589="E","E",$H1589*Y1589)</f>
        <v>0</v>
      </c>
      <c r="AA1589" s="785"/>
      <c r="AB1589" s="309">
        <f t="shared" ref="AB1589:AB1595" si="5419">IF($B1589="E","E",$H1589*AA1589)</f>
        <v>0</v>
      </c>
      <c r="AC1589" s="785"/>
      <c r="AD1589" s="309">
        <f t="shared" ref="AD1589:AD1595" si="5420">IF($B1589="E","E",$H1589*AC1589)</f>
        <v>0</v>
      </c>
      <c r="AE1589" s="785"/>
      <c r="AF1589" s="309">
        <f t="shared" ref="AF1589:AF1595" si="5421">IF($B1589="E","E",$H1589*AE1589)</f>
        <v>0</v>
      </c>
      <c r="AG1589" s="785"/>
      <c r="AH1589" s="309">
        <f t="shared" ref="AH1589:AH1595" si="5422">IF($B1589="E","E",$H1589*AG1589)</f>
        <v>0</v>
      </c>
      <c r="AI1589" s="785"/>
      <c r="AJ1589" s="309">
        <f t="shared" ref="AJ1589:AJ1595" si="5423">IF($B1589="E","E",$H1589*AI1589)</f>
        <v>0</v>
      </c>
      <c r="AK1589" s="785"/>
      <c r="AL1589" s="309">
        <f t="shared" ref="AL1589:AL1595" si="5424">IF($B1589="E","E",$H1589*AK1589)</f>
        <v>0</v>
      </c>
      <c r="AM1589" s="785"/>
      <c r="AN1589" s="309">
        <f t="shared" ref="AN1589:AN1595" si="5425">IF($B1589="E","E",$H1589*AM1589)</f>
        <v>0</v>
      </c>
      <c r="AO1589" s="785"/>
      <c r="AP1589" s="309">
        <f t="shared" ref="AP1589:AP1595" si="5426">IF($B1589="E","E",$H1589*AO1589)</f>
        <v>0</v>
      </c>
      <c r="AQ1589" s="785"/>
      <c r="AR1589" s="309">
        <f t="shared" ref="AR1589:AR1595" si="5427">IF($B1589="E","E",$H1589*AQ1589)</f>
        <v>0</v>
      </c>
      <c r="AT1589" s="782">
        <f t="shared" si="5402"/>
        <v>0</v>
      </c>
      <c r="AU1589" s="782">
        <f t="shared" si="5403"/>
        <v>0</v>
      </c>
      <c r="AV1589" s="782">
        <f t="shared" si="5404"/>
        <v>0</v>
      </c>
      <c r="AW1589" s="788" t="e">
        <f t="shared" si="5405"/>
        <v>#DIV/0!</v>
      </c>
      <c r="AY1589" s="781">
        <f t="shared" si="5406"/>
        <v>0</v>
      </c>
      <c r="AZ1589" s="777"/>
      <c r="BA1589" s="781">
        <f t="shared" si="5407"/>
        <v>0</v>
      </c>
      <c r="BB1589" s="777"/>
      <c r="BC1589" s="781">
        <f t="shared" si="5408"/>
        <v>0</v>
      </c>
      <c r="BD1589" s="777"/>
      <c r="BE1589" s="781">
        <f t="shared" si="5409"/>
        <v>0</v>
      </c>
      <c r="BF1589" s="777"/>
      <c r="BG1589" s="781">
        <f t="shared" si="5410"/>
        <v>0</v>
      </c>
      <c r="BH1589" s="777"/>
      <c r="BI1589" s="781">
        <f t="shared" si="5411"/>
        <v>0</v>
      </c>
      <c r="BJ1589" s="777"/>
      <c r="BK1589" s="781">
        <f t="shared" si="5412"/>
        <v>0</v>
      </c>
      <c r="BL1589" s="777"/>
      <c r="BM1589" s="781">
        <f t="shared" si="5413"/>
        <v>0</v>
      </c>
      <c r="BN1589" s="777"/>
      <c r="BO1589" s="781">
        <f t="shared" si="5414"/>
        <v>0</v>
      </c>
      <c r="BP1589" s="777"/>
      <c r="BQ1589" s="781">
        <f t="shared" si="5415"/>
        <v>0</v>
      </c>
      <c r="BR1589" s="777"/>
    </row>
    <row r="1590" spans="1:70" ht="28.5" outlineLevel="2">
      <c r="A1590" s="6">
        <v>304002</v>
      </c>
      <c r="B1590" s="10"/>
      <c r="C1590" s="121" t="s">
        <v>1165</v>
      </c>
      <c r="D1590" s="33" t="s">
        <v>1131</v>
      </c>
      <c r="E1590" s="43" t="str">
        <f t="shared" si="5416"/>
        <v>N</v>
      </c>
      <c r="F1590" s="122"/>
      <c r="G1590" s="214" t="s">
        <v>324</v>
      </c>
      <c r="H1590" s="1076"/>
      <c r="I1590" s="1141"/>
      <c r="J1590" s="1142"/>
      <c r="K1590" s="1032">
        <f t="shared" si="5417"/>
        <v>0</v>
      </c>
      <c r="L1590" s="208"/>
      <c r="M1590" s="128" t="s">
        <v>1545</v>
      </c>
      <c r="N1590" s="409"/>
      <c r="O1590" s="409"/>
      <c r="Q1590" s="684" t="s">
        <v>1906</v>
      </c>
      <c r="R1590" s="692" t="s">
        <v>1998</v>
      </c>
      <c r="T1590" s="680" t="str">
        <f>IF(IF(A1590=0,TRUE(),D1590=IFERROR(VLOOKUP(A1590,Zaplecze_Weryfikacja!A:B,2,FALSE),2))=TRUE(),"Tak","Nie")</f>
        <v>Tak</v>
      </c>
      <c r="U1590" s="681" t="str">
        <f>IF(T1590="Tak"," ",IF(IFERROR(VLOOKUP(A1590,Zaplecze_Weryfikacja!A:B,2,FALSE),"Inny numer Lp")="Inny numer Lp","Inny numer Lp",IF(VLOOKUP(A1590,Zaplecze_Weryfikacja!A:B,2,FALSE)=D1590,"Nieznana przyczyna","Inny opis")))</f>
        <v xml:space="preserve"> </v>
      </c>
      <c r="Y1590" s="785"/>
      <c r="Z1590" s="309">
        <f t="shared" si="5418"/>
        <v>0</v>
      </c>
      <c r="AA1590" s="785"/>
      <c r="AB1590" s="309">
        <f t="shared" si="5419"/>
        <v>0</v>
      </c>
      <c r="AC1590" s="785"/>
      <c r="AD1590" s="309">
        <f t="shared" si="5420"/>
        <v>0</v>
      </c>
      <c r="AE1590" s="785"/>
      <c r="AF1590" s="309">
        <f t="shared" si="5421"/>
        <v>0</v>
      </c>
      <c r="AG1590" s="785"/>
      <c r="AH1590" s="309">
        <f t="shared" si="5422"/>
        <v>0</v>
      </c>
      <c r="AI1590" s="785"/>
      <c r="AJ1590" s="309">
        <f t="shared" si="5423"/>
        <v>0</v>
      </c>
      <c r="AK1590" s="785"/>
      <c r="AL1590" s="309">
        <f t="shared" si="5424"/>
        <v>0</v>
      </c>
      <c r="AM1590" s="785"/>
      <c r="AN1590" s="309">
        <f t="shared" si="5425"/>
        <v>0</v>
      </c>
      <c r="AO1590" s="785"/>
      <c r="AP1590" s="309">
        <f t="shared" si="5426"/>
        <v>0</v>
      </c>
      <c r="AQ1590" s="785"/>
      <c r="AR1590" s="309">
        <f t="shared" si="5427"/>
        <v>0</v>
      </c>
      <c r="AT1590" s="782">
        <f t="shared" si="5402"/>
        <v>0</v>
      </c>
      <c r="AU1590" s="782">
        <f t="shared" si="5403"/>
        <v>0</v>
      </c>
      <c r="AV1590" s="782">
        <f t="shared" si="5404"/>
        <v>0</v>
      </c>
      <c r="AW1590" s="788" t="e">
        <f t="shared" si="5405"/>
        <v>#DIV/0!</v>
      </c>
      <c r="AY1590" s="781">
        <f t="shared" si="5406"/>
        <v>0</v>
      </c>
      <c r="AZ1590" s="777"/>
      <c r="BA1590" s="781">
        <f t="shared" si="5407"/>
        <v>0</v>
      </c>
      <c r="BB1590" s="777"/>
      <c r="BC1590" s="781">
        <f t="shared" si="5408"/>
        <v>0</v>
      </c>
      <c r="BD1590" s="777"/>
      <c r="BE1590" s="781">
        <f t="shared" si="5409"/>
        <v>0</v>
      </c>
      <c r="BF1590" s="777"/>
      <c r="BG1590" s="781">
        <f t="shared" si="5410"/>
        <v>0</v>
      </c>
      <c r="BH1590" s="777"/>
      <c r="BI1590" s="781">
        <f t="shared" si="5411"/>
        <v>0</v>
      </c>
      <c r="BJ1590" s="777"/>
      <c r="BK1590" s="781">
        <f t="shared" si="5412"/>
        <v>0</v>
      </c>
      <c r="BL1590" s="777"/>
      <c r="BM1590" s="781">
        <f t="shared" si="5413"/>
        <v>0</v>
      </c>
      <c r="BN1590" s="777"/>
      <c r="BO1590" s="781">
        <f t="shared" si="5414"/>
        <v>0</v>
      </c>
      <c r="BP1590" s="777"/>
      <c r="BQ1590" s="781">
        <f t="shared" si="5415"/>
        <v>0</v>
      </c>
      <c r="BR1590" s="777"/>
    </row>
    <row r="1591" spans="1:70" ht="28.5" outlineLevel="2">
      <c r="A1591" s="6">
        <v>304003</v>
      </c>
      <c r="B1591" s="10"/>
      <c r="C1591" s="121" t="s">
        <v>1165</v>
      </c>
      <c r="D1591" s="33" t="s">
        <v>1132</v>
      </c>
      <c r="E1591" s="43" t="str">
        <f t="shared" si="5416"/>
        <v>N</v>
      </c>
      <c r="F1591" s="122"/>
      <c r="G1591" s="214" t="s">
        <v>324</v>
      </c>
      <c r="H1591" s="1076"/>
      <c r="I1591" s="1141"/>
      <c r="J1591" s="1142"/>
      <c r="K1591" s="1032">
        <f t="shared" si="5417"/>
        <v>0</v>
      </c>
      <c r="L1591" s="208"/>
      <c r="M1591" s="128" t="s">
        <v>1545</v>
      </c>
      <c r="N1591" s="409"/>
      <c r="O1591" s="409"/>
      <c r="Q1591" s="684" t="s">
        <v>1906</v>
      </c>
      <c r="R1591" s="692" t="s">
        <v>1998</v>
      </c>
      <c r="T1591" s="680" t="str">
        <f>IF(IF(A1591=0,TRUE(),D1591=IFERROR(VLOOKUP(A1591,Zaplecze_Weryfikacja!A:B,2,FALSE),2))=TRUE(),"Tak","Nie")</f>
        <v>Tak</v>
      </c>
      <c r="U1591" s="681" t="str">
        <f>IF(T1591="Tak"," ",IF(IFERROR(VLOOKUP(A1591,Zaplecze_Weryfikacja!A:B,2,FALSE),"Inny numer Lp")="Inny numer Lp","Inny numer Lp",IF(VLOOKUP(A1591,Zaplecze_Weryfikacja!A:B,2,FALSE)=D1591,"Nieznana przyczyna","Inny opis")))</f>
        <v xml:space="preserve"> </v>
      </c>
      <c r="Y1591" s="785"/>
      <c r="Z1591" s="309">
        <f t="shared" si="5418"/>
        <v>0</v>
      </c>
      <c r="AA1591" s="785"/>
      <c r="AB1591" s="309">
        <f t="shared" si="5419"/>
        <v>0</v>
      </c>
      <c r="AC1591" s="785"/>
      <c r="AD1591" s="309">
        <f t="shared" si="5420"/>
        <v>0</v>
      </c>
      <c r="AE1591" s="785"/>
      <c r="AF1591" s="309">
        <f t="shared" si="5421"/>
        <v>0</v>
      </c>
      <c r="AG1591" s="785"/>
      <c r="AH1591" s="309">
        <f t="shared" si="5422"/>
        <v>0</v>
      </c>
      <c r="AI1591" s="785"/>
      <c r="AJ1591" s="309">
        <f t="shared" si="5423"/>
        <v>0</v>
      </c>
      <c r="AK1591" s="785"/>
      <c r="AL1591" s="309">
        <f t="shared" si="5424"/>
        <v>0</v>
      </c>
      <c r="AM1591" s="785"/>
      <c r="AN1591" s="309">
        <f t="shared" si="5425"/>
        <v>0</v>
      </c>
      <c r="AO1591" s="785"/>
      <c r="AP1591" s="309">
        <f t="shared" si="5426"/>
        <v>0</v>
      </c>
      <c r="AQ1591" s="785"/>
      <c r="AR1591" s="309">
        <f t="shared" si="5427"/>
        <v>0</v>
      </c>
      <c r="AT1591" s="782">
        <f t="shared" si="5402"/>
        <v>0</v>
      </c>
      <c r="AU1591" s="782">
        <f t="shared" si="5403"/>
        <v>0</v>
      </c>
      <c r="AV1591" s="782">
        <f t="shared" si="5404"/>
        <v>0</v>
      </c>
      <c r="AW1591" s="788" t="e">
        <f t="shared" si="5405"/>
        <v>#DIV/0!</v>
      </c>
      <c r="AY1591" s="781">
        <f t="shared" si="5406"/>
        <v>0</v>
      </c>
      <c r="AZ1591" s="777"/>
      <c r="BA1591" s="781">
        <f t="shared" si="5407"/>
        <v>0</v>
      </c>
      <c r="BB1591" s="777"/>
      <c r="BC1591" s="781">
        <f t="shared" si="5408"/>
        <v>0</v>
      </c>
      <c r="BD1591" s="777"/>
      <c r="BE1591" s="781">
        <f t="shared" si="5409"/>
        <v>0</v>
      </c>
      <c r="BF1591" s="777"/>
      <c r="BG1591" s="781">
        <f t="shared" si="5410"/>
        <v>0</v>
      </c>
      <c r="BH1591" s="777"/>
      <c r="BI1591" s="781">
        <f t="shared" si="5411"/>
        <v>0</v>
      </c>
      <c r="BJ1591" s="777"/>
      <c r="BK1591" s="781">
        <f t="shared" si="5412"/>
        <v>0</v>
      </c>
      <c r="BL1591" s="777"/>
      <c r="BM1591" s="781">
        <f t="shared" si="5413"/>
        <v>0</v>
      </c>
      <c r="BN1591" s="777"/>
      <c r="BO1591" s="781">
        <f t="shared" si="5414"/>
        <v>0</v>
      </c>
      <c r="BP1591" s="777"/>
      <c r="BQ1591" s="781">
        <f t="shared" si="5415"/>
        <v>0</v>
      </c>
      <c r="BR1591" s="777"/>
    </row>
    <row r="1592" spans="1:70" ht="28.5" outlineLevel="2">
      <c r="A1592" s="6">
        <v>304004</v>
      </c>
      <c r="B1592" s="10"/>
      <c r="C1592" s="121" t="s">
        <v>1165</v>
      </c>
      <c r="D1592" s="52" t="s">
        <v>1546</v>
      </c>
      <c r="E1592" s="43" t="str">
        <f t="shared" si="5416"/>
        <v>N</v>
      </c>
      <c r="F1592" s="122"/>
      <c r="G1592" s="214" t="s">
        <v>324</v>
      </c>
      <c r="H1592" s="1076"/>
      <c r="I1592" s="1141"/>
      <c r="J1592" s="1142"/>
      <c r="K1592" s="1032">
        <f t="shared" si="5417"/>
        <v>0</v>
      </c>
      <c r="L1592" s="208"/>
      <c r="M1592" s="128" t="s">
        <v>1545</v>
      </c>
      <c r="N1592" s="409"/>
      <c r="O1592" s="409"/>
      <c r="Q1592" s="684" t="s">
        <v>1873</v>
      </c>
      <c r="R1592" s="692" t="s">
        <v>1998</v>
      </c>
      <c r="T1592" s="680" t="str">
        <f>IF(IF(A1592=0,TRUE(),D1592=IFERROR(VLOOKUP(A1592,Zaplecze_Weryfikacja!A:B,2,FALSE),2))=TRUE(),"Tak","Nie")</f>
        <v>Tak</v>
      </c>
      <c r="U1592" s="681" t="str">
        <f>IF(T1592="Tak"," ",IF(IFERROR(VLOOKUP(A1592,Zaplecze_Weryfikacja!A:B,2,FALSE),"Inny numer Lp")="Inny numer Lp","Inny numer Lp",IF(VLOOKUP(A1592,Zaplecze_Weryfikacja!A:B,2,FALSE)=D1592,"Nieznana przyczyna","Inny opis")))</f>
        <v xml:space="preserve"> </v>
      </c>
      <c r="Y1592" s="785"/>
      <c r="Z1592" s="309">
        <f t="shared" si="5418"/>
        <v>0</v>
      </c>
      <c r="AA1592" s="785"/>
      <c r="AB1592" s="309">
        <f t="shared" si="5419"/>
        <v>0</v>
      </c>
      <c r="AC1592" s="785"/>
      <c r="AD1592" s="309">
        <f t="shared" si="5420"/>
        <v>0</v>
      </c>
      <c r="AE1592" s="785"/>
      <c r="AF1592" s="309">
        <f t="shared" si="5421"/>
        <v>0</v>
      </c>
      <c r="AG1592" s="785"/>
      <c r="AH1592" s="309">
        <f t="shared" si="5422"/>
        <v>0</v>
      </c>
      <c r="AI1592" s="785"/>
      <c r="AJ1592" s="309">
        <f t="shared" si="5423"/>
        <v>0</v>
      </c>
      <c r="AK1592" s="785"/>
      <c r="AL1592" s="309">
        <f t="shared" si="5424"/>
        <v>0</v>
      </c>
      <c r="AM1592" s="785"/>
      <c r="AN1592" s="309">
        <f t="shared" si="5425"/>
        <v>0</v>
      </c>
      <c r="AO1592" s="785"/>
      <c r="AP1592" s="309">
        <f t="shared" si="5426"/>
        <v>0</v>
      </c>
      <c r="AQ1592" s="785"/>
      <c r="AR1592" s="309">
        <f t="shared" si="5427"/>
        <v>0</v>
      </c>
      <c r="AT1592" s="782">
        <f t="shared" si="5402"/>
        <v>0</v>
      </c>
      <c r="AU1592" s="782">
        <f t="shared" si="5403"/>
        <v>0</v>
      </c>
      <c r="AV1592" s="782">
        <f t="shared" si="5404"/>
        <v>0</v>
      </c>
      <c r="AW1592" s="788" t="e">
        <f t="shared" si="5405"/>
        <v>#DIV/0!</v>
      </c>
      <c r="AY1592" s="781">
        <f t="shared" si="5406"/>
        <v>0</v>
      </c>
      <c r="AZ1592" s="777"/>
      <c r="BA1592" s="781">
        <f t="shared" si="5407"/>
        <v>0</v>
      </c>
      <c r="BB1592" s="777"/>
      <c r="BC1592" s="781">
        <f t="shared" si="5408"/>
        <v>0</v>
      </c>
      <c r="BD1592" s="777"/>
      <c r="BE1592" s="781">
        <f t="shared" si="5409"/>
        <v>0</v>
      </c>
      <c r="BF1592" s="777"/>
      <c r="BG1592" s="781">
        <f t="shared" si="5410"/>
        <v>0</v>
      </c>
      <c r="BH1592" s="777"/>
      <c r="BI1592" s="781">
        <f t="shared" si="5411"/>
        <v>0</v>
      </c>
      <c r="BJ1592" s="777"/>
      <c r="BK1592" s="781">
        <f t="shared" si="5412"/>
        <v>0</v>
      </c>
      <c r="BL1592" s="777"/>
      <c r="BM1592" s="781">
        <f t="shared" si="5413"/>
        <v>0</v>
      </c>
      <c r="BN1592" s="777"/>
      <c r="BO1592" s="781">
        <f t="shared" si="5414"/>
        <v>0</v>
      </c>
      <c r="BP1592" s="777"/>
      <c r="BQ1592" s="781">
        <f t="shared" si="5415"/>
        <v>0</v>
      </c>
      <c r="BR1592" s="777"/>
    </row>
    <row r="1593" spans="1:70" ht="28.5" outlineLevel="2">
      <c r="A1593" s="6">
        <v>304005</v>
      </c>
      <c r="B1593" s="10"/>
      <c r="C1593" s="121" t="s">
        <v>1165</v>
      </c>
      <c r="D1593" s="187" t="s">
        <v>1125</v>
      </c>
      <c r="E1593" s="43" t="str">
        <f t="shared" si="5416"/>
        <v>N</v>
      </c>
      <c r="F1593" s="122"/>
      <c r="G1593" s="214" t="s">
        <v>755</v>
      </c>
      <c r="H1593" s="1076"/>
      <c r="I1593" s="1141"/>
      <c r="J1593" s="1142"/>
      <c r="K1593" s="1032">
        <f t="shared" si="5417"/>
        <v>0</v>
      </c>
      <c r="L1593" s="208"/>
      <c r="M1593" s="128"/>
      <c r="N1593" s="409"/>
      <c r="O1593" s="409"/>
      <c r="Q1593" s="685" t="s">
        <v>1853</v>
      </c>
      <c r="R1593" s="692" t="s">
        <v>1998</v>
      </c>
      <c r="T1593" s="680" t="str">
        <f>IF(IF(A1593=0,TRUE(),D1593=IFERROR(VLOOKUP(A1593,Zaplecze_Weryfikacja!A:B,2,FALSE),2))=TRUE(),"Tak","Nie")</f>
        <v>Tak</v>
      </c>
      <c r="U1593" s="681" t="str">
        <f>IF(T1593="Tak"," ",IF(IFERROR(VLOOKUP(A1593,Zaplecze_Weryfikacja!A:B,2,FALSE),"Inny numer Lp")="Inny numer Lp","Inny numer Lp",IF(VLOOKUP(A1593,Zaplecze_Weryfikacja!A:B,2,FALSE)=D1593,"Nieznana przyczyna","Inny opis")))</f>
        <v xml:space="preserve"> </v>
      </c>
      <c r="Y1593" s="785"/>
      <c r="Z1593" s="309">
        <f t="shared" si="5418"/>
        <v>0</v>
      </c>
      <c r="AA1593" s="785"/>
      <c r="AB1593" s="309">
        <f t="shared" si="5419"/>
        <v>0</v>
      </c>
      <c r="AC1593" s="785"/>
      <c r="AD1593" s="309">
        <f t="shared" si="5420"/>
        <v>0</v>
      </c>
      <c r="AE1593" s="785"/>
      <c r="AF1593" s="309">
        <f t="shared" si="5421"/>
        <v>0</v>
      </c>
      <c r="AG1593" s="785"/>
      <c r="AH1593" s="309">
        <f t="shared" si="5422"/>
        <v>0</v>
      </c>
      <c r="AI1593" s="785"/>
      <c r="AJ1593" s="309">
        <f t="shared" si="5423"/>
        <v>0</v>
      </c>
      <c r="AK1593" s="785"/>
      <c r="AL1593" s="309">
        <f t="shared" si="5424"/>
        <v>0</v>
      </c>
      <c r="AM1593" s="785"/>
      <c r="AN1593" s="309">
        <f t="shared" si="5425"/>
        <v>0</v>
      </c>
      <c r="AO1593" s="785"/>
      <c r="AP1593" s="309">
        <f t="shared" si="5426"/>
        <v>0</v>
      </c>
      <c r="AQ1593" s="785"/>
      <c r="AR1593" s="309">
        <f t="shared" si="5427"/>
        <v>0</v>
      </c>
      <c r="AT1593" s="782">
        <f t="shared" si="5402"/>
        <v>0</v>
      </c>
      <c r="AU1593" s="782">
        <f t="shared" si="5403"/>
        <v>0</v>
      </c>
      <c r="AV1593" s="782">
        <f t="shared" si="5404"/>
        <v>0</v>
      </c>
      <c r="AW1593" s="788" t="e">
        <f t="shared" si="5405"/>
        <v>#DIV/0!</v>
      </c>
      <c r="AY1593" s="781">
        <f t="shared" si="5406"/>
        <v>0</v>
      </c>
      <c r="AZ1593" s="777"/>
      <c r="BA1593" s="781">
        <f t="shared" si="5407"/>
        <v>0</v>
      </c>
      <c r="BB1593" s="777"/>
      <c r="BC1593" s="781">
        <f t="shared" si="5408"/>
        <v>0</v>
      </c>
      <c r="BD1593" s="777"/>
      <c r="BE1593" s="781">
        <f t="shared" si="5409"/>
        <v>0</v>
      </c>
      <c r="BF1593" s="777"/>
      <c r="BG1593" s="781">
        <f t="shared" si="5410"/>
        <v>0</v>
      </c>
      <c r="BH1593" s="777"/>
      <c r="BI1593" s="781">
        <f t="shared" si="5411"/>
        <v>0</v>
      </c>
      <c r="BJ1593" s="777"/>
      <c r="BK1593" s="781">
        <f t="shared" si="5412"/>
        <v>0</v>
      </c>
      <c r="BL1593" s="777"/>
      <c r="BM1593" s="781">
        <f t="shared" si="5413"/>
        <v>0</v>
      </c>
      <c r="BN1593" s="777"/>
      <c r="BO1593" s="781">
        <f t="shared" si="5414"/>
        <v>0</v>
      </c>
      <c r="BP1593" s="777"/>
      <c r="BQ1593" s="781">
        <f t="shared" si="5415"/>
        <v>0</v>
      </c>
      <c r="BR1593" s="777"/>
    </row>
    <row r="1594" spans="1:70" ht="28.5" outlineLevel="2">
      <c r="A1594" s="6">
        <v>304006</v>
      </c>
      <c r="B1594" s="10"/>
      <c r="C1594" s="121" t="s">
        <v>1165</v>
      </c>
      <c r="D1594" s="123" t="s">
        <v>1124</v>
      </c>
      <c r="E1594" s="43" t="str">
        <f t="shared" si="5416"/>
        <v>N</v>
      </c>
      <c r="F1594" s="122"/>
      <c r="G1594" s="214" t="s">
        <v>325</v>
      </c>
      <c r="H1594" s="1076"/>
      <c r="I1594" s="1141"/>
      <c r="J1594" s="1142"/>
      <c r="K1594" s="1032">
        <f t="shared" si="5417"/>
        <v>0</v>
      </c>
      <c r="L1594" s="208"/>
      <c r="M1594" s="128"/>
      <c r="N1594" s="409"/>
      <c r="O1594" s="409"/>
      <c r="Q1594" s="684" t="s">
        <v>1851</v>
      </c>
      <c r="R1594" s="692" t="s">
        <v>1998</v>
      </c>
      <c r="T1594" s="680" t="str">
        <f>IF(IF(A1594=0,TRUE(),D1594=IFERROR(VLOOKUP(A1594,Zaplecze_Weryfikacja!A:B,2,FALSE),2))=TRUE(),"Tak","Nie")</f>
        <v>Tak</v>
      </c>
      <c r="U1594" s="681" t="str">
        <f>IF(T1594="Tak"," ",IF(IFERROR(VLOOKUP(A1594,Zaplecze_Weryfikacja!A:B,2,FALSE),"Inny numer Lp")="Inny numer Lp","Inny numer Lp",IF(VLOOKUP(A1594,Zaplecze_Weryfikacja!A:B,2,FALSE)=D1594,"Nieznana przyczyna","Inny opis")))</f>
        <v xml:space="preserve"> </v>
      </c>
      <c r="Y1594" s="785"/>
      <c r="Z1594" s="309">
        <f t="shared" si="5418"/>
        <v>0</v>
      </c>
      <c r="AA1594" s="785"/>
      <c r="AB1594" s="309">
        <f t="shared" si="5419"/>
        <v>0</v>
      </c>
      <c r="AC1594" s="785"/>
      <c r="AD1594" s="309">
        <f t="shared" si="5420"/>
        <v>0</v>
      </c>
      <c r="AE1594" s="785"/>
      <c r="AF1594" s="309">
        <f t="shared" si="5421"/>
        <v>0</v>
      </c>
      <c r="AG1594" s="785"/>
      <c r="AH1594" s="309">
        <f t="shared" si="5422"/>
        <v>0</v>
      </c>
      <c r="AI1594" s="785"/>
      <c r="AJ1594" s="309">
        <f t="shared" si="5423"/>
        <v>0</v>
      </c>
      <c r="AK1594" s="785"/>
      <c r="AL1594" s="309">
        <f t="shared" si="5424"/>
        <v>0</v>
      </c>
      <c r="AM1594" s="785"/>
      <c r="AN1594" s="309">
        <f t="shared" si="5425"/>
        <v>0</v>
      </c>
      <c r="AO1594" s="785"/>
      <c r="AP1594" s="309">
        <f t="shared" si="5426"/>
        <v>0</v>
      </c>
      <c r="AQ1594" s="785"/>
      <c r="AR1594" s="309">
        <f t="shared" si="5427"/>
        <v>0</v>
      </c>
      <c r="AT1594" s="782">
        <f t="shared" si="5402"/>
        <v>0</v>
      </c>
      <c r="AU1594" s="782">
        <f t="shared" si="5403"/>
        <v>0</v>
      </c>
      <c r="AV1594" s="782">
        <f t="shared" si="5404"/>
        <v>0</v>
      </c>
      <c r="AW1594" s="788" t="e">
        <f t="shared" si="5405"/>
        <v>#DIV/0!</v>
      </c>
      <c r="AY1594" s="781">
        <f t="shared" si="5406"/>
        <v>0</v>
      </c>
      <c r="AZ1594" s="777"/>
      <c r="BA1594" s="781">
        <f t="shared" si="5407"/>
        <v>0</v>
      </c>
      <c r="BB1594" s="777"/>
      <c r="BC1594" s="781">
        <f t="shared" si="5408"/>
        <v>0</v>
      </c>
      <c r="BD1594" s="777"/>
      <c r="BE1594" s="781">
        <f t="shared" si="5409"/>
        <v>0</v>
      </c>
      <c r="BF1594" s="777"/>
      <c r="BG1594" s="781">
        <f t="shared" si="5410"/>
        <v>0</v>
      </c>
      <c r="BH1594" s="777"/>
      <c r="BI1594" s="781">
        <f t="shared" si="5411"/>
        <v>0</v>
      </c>
      <c r="BJ1594" s="777"/>
      <c r="BK1594" s="781">
        <f t="shared" si="5412"/>
        <v>0</v>
      </c>
      <c r="BL1594" s="777"/>
      <c r="BM1594" s="781">
        <f t="shared" si="5413"/>
        <v>0</v>
      </c>
      <c r="BN1594" s="777"/>
      <c r="BO1594" s="781">
        <f t="shared" si="5414"/>
        <v>0</v>
      </c>
      <c r="BP1594" s="777"/>
      <c r="BQ1594" s="781">
        <f t="shared" si="5415"/>
        <v>0</v>
      </c>
      <c r="BR1594" s="777"/>
    </row>
    <row r="1595" spans="1:70" ht="28.5" outlineLevel="2">
      <c r="A1595" s="6">
        <v>304007</v>
      </c>
      <c r="B1595" s="10"/>
      <c r="C1595" s="121" t="s">
        <v>1165</v>
      </c>
      <c r="D1595" s="187" t="s">
        <v>104</v>
      </c>
      <c r="E1595" s="43" t="str">
        <f t="shared" si="5416"/>
        <v>N</v>
      </c>
      <c r="F1595" s="122"/>
      <c r="G1595" s="214" t="s">
        <v>324</v>
      </c>
      <c r="H1595" s="1076"/>
      <c r="I1595" s="1141"/>
      <c r="J1595" s="1142"/>
      <c r="K1595" s="1032">
        <f t="shared" si="5417"/>
        <v>0</v>
      </c>
      <c r="L1595" s="208"/>
      <c r="M1595" s="128"/>
      <c r="N1595" s="409"/>
      <c r="O1595" s="409"/>
      <c r="Q1595" s="684" t="s">
        <v>1906</v>
      </c>
      <c r="R1595" s="692" t="s">
        <v>1998</v>
      </c>
      <c r="T1595" s="680" t="str">
        <f>IF(IF(A1595=0,TRUE(),D1595=IFERROR(VLOOKUP(A1595,Zaplecze_Weryfikacja!A:B,2,FALSE),2))=TRUE(),"Tak","Nie")</f>
        <v>Tak</v>
      </c>
      <c r="U1595" s="681" t="str">
        <f>IF(T1595="Tak"," ",IF(IFERROR(VLOOKUP(A1595,Zaplecze_Weryfikacja!A:B,2,FALSE),"Inny numer Lp")="Inny numer Lp","Inny numer Lp",IF(VLOOKUP(A1595,Zaplecze_Weryfikacja!A:B,2,FALSE)=D1595,"Nieznana przyczyna","Inny opis")))</f>
        <v xml:space="preserve"> </v>
      </c>
      <c r="Y1595" s="785"/>
      <c r="Z1595" s="309">
        <f t="shared" si="5418"/>
        <v>0</v>
      </c>
      <c r="AA1595" s="785"/>
      <c r="AB1595" s="309">
        <f t="shared" si="5419"/>
        <v>0</v>
      </c>
      <c r="AC1595" s="785"/>
      <c r="AD1595" s="309">
        <f t="shared" si="5420"/>
        <v>0</v>
      </c>
      <c r="AE1595" s="785"/>
      <c r="AF1595" s="309">
        <f t="shared" si="5421"/>
        <v>0</v>
      </c>
      <c r="AG1595" s="785"/>
      <c r="AH1595" s="309">
        <f t="shared" si="5422"/>
        <v>0</v>
      </c>
      <c r="AI1595" s="785"/>
      <c r="AJ1595" s="309">
        <f t="shared" si="5423"/>
        <v>0</v>
      </c>
      <c r="AK1595" s="785"/>
      <c r="AL1595" s="309">
        <f t="shared" si="5424"/>
        <v>0</v>
      </c>
      <c r="AM1595" s="785"/>
      <c r="AN1595" s="309">
        <f t="shared" si="5425"/>
        <v>0</v>
      </c>
      <c r="AO1595" s="785"/>
      <c r="AP1595" s="309">
        <f t="shared" si="5426"/>
        <v>0</v>
      </c>
      <c r="AQ1595" s="785"/>
      <c r="AR1595" s="309">
        <f t="shared" si="5427"/>
        <v>0</v>
      </c>
      <c r="AT1595" s="782">
        <f t="shared" si="5402"/>
        <v>0</v>
      </c>
      <c r="AU1595" s="782">
        <f t="shared" si="5403"/>
        <v>0</v>
      </c>
      <c r="AV1595" s="782">
        <f t="shared" si="5404"/>
        <v>0</v>
      </c>
      <c r="AW1595" s="788" t="e">
        <f t="shared" si="5405"/>
        <v>#DIV/0!</v>
      </c>
      <c r="AY1595" s="781">
        <f t="shared" si="5406"/>
        <v>0</v>
      </c>
      <c r="AZ1595" s="777"/>
      <c r="BA1595" s="781">
        <f t="shared" si="5407"/>
        <v>0</v>
      </c>
      <c r="BB1595" s="777"/>
      <c r="BC1595" s="781">
        <f t="shared" si="5408"/>
        <v>0</v>
      </c>
      <c r="BD1595" s="777"/>
      <c r="BE1595" s="781">
        <f t="shared" si="5409"/>
        <v>0</v>
      </c>
      <c r="BF1595" s="777"/>
      <c r="BG1595" s="781">
        <f t="shared" si="5410"/>
        <v>0</v>
      </c>
      <c r="BH1595" s="777"/>
      <c r="BI1595" s="781">
        <f t="shared" si="5411"/>
        <v>0</v>
      </c>
      <c r="BJ1595" s="777"/>
      <c r="BK1595" s="781">
        <f t="shared" si="5412"/>
        <v>0</v>
      </c>
      <c r="BL1595" s="777"/>
      <c r="BM1595" s="781">
        <f t="shared" si="5413"/>
        <v>0</v>
      </c>
      <c r="BN1595" s="777"/>
      <c r="BO1595" s="781">
        <f t="shared" si="5414"/>
        <v>0</v>
      </c>
      <c r="BP1595" s="777"/>
      <c r="BQ1595" s="781">
        <f t="shared" si="5415"/>
        <v>0</v>
      </c>
      <c r="BR1595" s="777"/>
    </row>
    <row r="1596" spans="1:70" outlineLevel="2">
      <c r="A1596" s="6"/>
      <c r="B1596" s="121"/>
      <c r="C1596" s="121"/>
      <c r="D1596" s="187"/>
      <c r="E1596" s="122"/>
      <c r="F1596" s="122"/>
      <c r="G1596" s="214"/>
      <c r="H1596" s="1017"/>
      <c r="I1596" s="1006"/>
      <c r="J1596" s="1111"/>
      <c r="K1596" s="1033"/>
      <c r="L1596" s="208"/>
      <c r="M1596" s="128"/>
      <c r="N1596" s="409"/>
      <c r="O1596" s="409"/>
      <c r="Q1596" s="683"/>
      <c r="R1596" s="692"/>
      <c r="T1596" s="680" t="str">
        <f>IF(IF(A1596=0,TRUE(),D1596=IFERROR(VLOOKUP(A1596,Zaplecze_Weryfikacja!A:B,2,FALSE),2))=TRUE(),"Tak","Nie")</f>
        <v>Tak</v>
      </c>
      <c r="U1596" s="681" t="str">
        <f>IF(T1596="Tak"," ",IF(IFERROR(VLOOKUP(A1596,Zaplecze_Weryfikacja!A:B,2,FALSE),"Inny numer Lp")="Inny numer Lp","Inny numer Lp",IF(VLOOKUP(A1596,Zaplecze_Weryfikacja!A:B,2,FALSE)=D1596,"Nieznana przyczyna","Inny opis")))</f>
        <v xml:space="preserve"> </v>
      </c>
      <c r="Y1596" s="785"/>
      <c r="Z1596" s="104"/>
      <c r="AA1596" s="785"/>
      <c r="AB1596" s="104"/>
      <c r="AC1596" s="785"/>
      <c r="AD1596" s="104"/>
      <c r="AE1596" s="785"/>
      <c r="AF1596" s="104"/>
      <c r="AG1596" s="785"/>
      <c r="AH1596" s="104"/>
      <c r="AI1596" s="785"/>
      <c r="AJ1596" s="104"/>
      <c r="AK1596" s="785"/>
      <c r="AL1596" s="104"/>
      <c r="AM1596" s="785"/>
      <c r="AN1596" s="104"/>
      <c r="AO1596" s="785"/>
      <c r="AP1596" s="104"/>
      <c r="AQ1596" s="785"/>
      <c r="AR1596" s="104"/>
      <c r="AT1596" s="782">
        <f t="shared" si="5402"/>
        <v>0</v>
      </c>
      <c r="AU1596" s="782">
        <f t="shared" si="5403"/>
        <v>0</v>
      </c>
      <c r="AV1596" s="782">
        <f t="shared" si="5404"/>
        <v>0</v>
      </c>
      <c r="AW1596" s="788" t="e">
        <f t="shared" si="5405"/>
        <v>#DIV/0!</v>
      </c>
      <c r="AY1596" s="781">
        <f t="shared" si="5406"/>
        <v>0</v>
      </c>
      <c r="AZ1596" s="777"/>
      <c r="BA1596" s="781">
        <f t="shared" si="5407"/>
        <v>0</v>
      </c>
      <c r="BB1596" s="777"/>
      <c r="BC1596" s="781">
        <f t="shared" si="5408"/>
        <v>0</v>
      </c>
      <c r="BD1596" s="777"/>
      <c r="BE1596" s="781">
        <f t="shared" si="5409"/>
        <v>0</v>
      </c>
      <c r="BF1596" s="777"/>
      <c r="BG1596" s="781">
        <f t="shared" si="5410"/>
        <v>0</v>
      </c>
      <c r="BH1596" s="777"/>
      <c r="BI1596" s="781">
        <f t="shared" si="5411"/>
        <v>0</v>
      </c>
      <c r="BJ1596" s="777"/>
      <c r="BK1596" s="781">
        <f t="shared" si="5412"/>
        <v>0</v>
      </c>
      <c r="BL1596" s="777"/>
      <c r="BM1596" s="781">
        <f t="shared" si="5413"/>
        <v>0</v>
      </c>
      <c r="BN1596" s="777"/>
      <c r="BO1596" s="781">
        <f t="shared" si="5414"/>
        <v>0</v>
      </c>
      <c r="BP1596" s="777"/>
      <c r="BQ1596" s="781">
        <f t="shared" si="5415"/>
        <v>0</v>
      </c>
      <c r="BR1596" s="777"/>
    </row>
    <row r="1597" spans="1:70" outlineLevel="2">
      <c r="A1597" s="667"/>
      <c r="B1597" s="668"/>
      <c r="C1597" s="668"/>
      <c r="D1597" s="672" t="s">
        <v>1570</v>
      </c>
      <c r="E1597" s="773" t="str">
        <f>IF(COUNTIF(E1598:E1604,"T")=0,"N","T")</f>
        <v>N</v>
      </c>
      <c r="F1597" s="665"/>
      <c r="G1597" s="664"/>
      <c r="H1597" s="1079"/>
      <c r="I1597" s="1065"/>
      <c r="J1597" s="1116"/>
      <c r="K1597" s="1036">
        <f>SUBTOTAL(9,K1598:K1606)</f>
        <v>0</v>
      </c>
      <c r="L1597" s="496"/>
      <c r="M1597" s="657"/>
      <c r="N1597" s="657"/>
      <c r="O1597" s="657"/>
      <c r="Q1597" s="683"/>
      <c r="R1597" s="692"/>
      <c r="T1597" s="680" t="str">
        <f>IF(IF(A1597=0,TRUE(),D1597=IFERROR(VLOOKUP(A1597,Zaplecze_Weryfikacja!A:B,2,FALSE),2))=TRUE(),"Tak","Nie")</f>
        <v>Tak</v>
      </c>
      <c r="U1597" s="681" t="str">
        <f>IF(T1597="Tak"," ",IF(IFERROR(VLOOKUP(A1597,Zaplecze_Weryfikacja!A:B,2,FALSE),"Inny numer Lp")="Inny numer Lp","Inny numer Lp",IF(VLOOKUP(A1597,Zaplecze_Weryfikacja!A:B,2,FALSE)=D1597,"Nieznana przyczyna","Inny opis")))</f>
        <v xml:space="preserve"> </v>
      </c>
      <c r="Y1597" s="785"/>
      <c r="Z1597" s="663">
        <f>SUBTOTAL(9,Z1598:Z1606)</f>
        <v>0</v>
      </c>
      <c r="AA1597" s="785"/>
      <c r="AB1597" s="663">
        <f>SUBTOTAL(9,AB1598:AB1606)</f>
        <v>0</v>
      </c>
      <c r="AC1597" s="785"/>
      <c r="AD1597" s="663">
        <f>SUBTOTAL(9,AD1598:AD1606)</f>
        <v>0</v>
      </c>
      <c r="AE1597" s="785"/>
      <c r="AF1597" s="663">
        <f>SUBTOTAL(9,AF1598:AF1606)</f>
        <v>0</v>
      </c>
      <c r="AG1597" s="785"/>
      <c r="AH1597" s="663">
        <f>SUBTOTAL(9,AH1598:AH1606)</f>
        <v>0</v>
      </c>
      <c r="AI1597" s="785"/>
      <c r="AJ1597" s="663">
        <f>SUBTOTAL(9,AJ1598:AJ1606)</f>
        <v>0</v>
      </c>
      <c r="AK1597" s="785"/>
      <c r="AL1597" s="663">
        <f>SUBTOTAL(9,AL1598:AL1606)</f>
        <v>0</v>
      </c>
      <c r="AM1597" s="785"/>
      <c r="AN1597" s="663">
        <f>SUBTOTAL(9,AN1598:AN1606)</f>
        <v>0</v>
      </c>
      <c r="AO1597" s="785"/>
      <c r="AP1597" s="663">
        <f>SUBTOTAL(9,AP1598:AP1606)</f>
        <v>0</v>
      </c>
      <c r="AQ1597" s="785"/>
      <c r="AR1597" s="663">
        <f>SUBTOTAL(9,AR1598:AR1606)</f>
        <v>0</v>
      </c>
      <c r="AT1597" s="845">
        <f t="shared" si="5402"/>
        <v>0</v>
      </c>
      <c r="AU1597" s="845">
        <f t="shared" si="5403"/>
        <v>0</v>
      </c>
      <c r="AV1597" s="845">
        <f t="shared" si="5404"/>
        <v>0</v>
      </c>
      <c r="AW1597" s="846" t="e">
        <f t="shared" si="5405"/>
        <v>#DIV/0!</v>
      </c>
      <c r="AY1597" s="781">
        <f t="shared" si="5406"/>
        <v>0</v>
      </c>
      <c r="AZ1597" s="847"/>
      <c r="BA1597" s="781">
        <f t="shared" si="5407"/>
        <v>0</v>
      </c>
      <c r="BB1597" s="847"/>
      <c r="BC1597" s="781">
        <f t="shared" si="5408"/>
        <v>0</v>
      </c>
      <c r="BD1597" s="847"/>
      <c r="BE1597" s="781">
        <f t="shared" si="5409"/>
        <v>0</v>
      </c>
      <c r="BF1597" s="847"/>
      <c r="BG1597" s="781">
        <f t="shared" si="5410"/>
        <v>0</v>
      </c>
      <c r="BH1597" s="847"/>
      <c r="BI1597" s="781">
        <f t="shared" si="5411"/>
        <v>0</v>
      </c>
      <c r="BJ1597" s="847"/>
      <c r="BK1597" s="781">
        <f t="shared" si="5412"/>
        <v>0</v>
      </c>
      <c r="BL1597" s="847"/>
      <c r="BM1597" s="781">
        <f t="shared" si="5413"/>
        <v>0</v>
      </c>
      <c r="BN1597" s="847"/>
      <c r="BO1597" s="781">
        <f t="shared" si="5414"/>
        <v>0</v>
      </c>
      <c r="BP1597" s="847"/>
      <c r="BQ1597" s="781">
        <f t="shared" si="5415"/>
        <v>0</v>
      </c>
      <c r="BR1597" s="847"/>
    </row>
    <row r="1598" spans="1:70" outlineLevel="2">
      <c r="A1598" s="6">
        <v>304008</v>
      </c>
      <c r="B1598" s="10"/>
      <c r="C1598" s="121" t="s">
        <v>1165</v>
      </c>
      <c r="D1598" s="123" t="s">
        <v>1136</v>
      </c>
      <c r="E1598" s="43" t="str">
        <f t="shared" ref="E1598:E1604" si="5428">IF(H1598&gt;0,"T","N")</f>
        <v>N</v>
      </c>
      <c r="F1598" s="122"/>
      <c r="G1598" s="214" t="s">
        <v>327</v>
      </c>
      <c r="H1598" s="1076"/>
      <c r="I1598" s="1141"/>
      <c r="J1598" s="1142"/>
      <c r="K1598" s="1032">
        <f t="shared" ref="K1598:K1604" si="5429">IF(B1598="E","E",$H1598*I1598)</f>
        <v>0</v>
      </c>
      <c r="L1598" s="208"/>
      <c r="M1598" s="409"/>
      <c r="N1598" s="409"/>
      <c r="O1598" s="409"/>
      <c r="Q1598" s="684" t="s">
        <v>1904</v>
      </c>
      <c r="R1598" s="692" t="s">
        <v>1998</v>
      </c>
      <c r="T1598" s="680" t="str">
        <f>IF(IF(A1598=0,TRUE(),D1598=IFERROR(VLOOKUP(A1598,Zaplecze_Weryfikacja!A:B,2,FALSE),2))=TRUE(),"Tak","Nie")</f>
        <v>Tak</v>
      </c>
      <c r="U1598" s="681" t="str">
        <f>IF(T1598="Tak"," ",IF(IFERROR(VLOOKUP(A1598,Zaplecze_Weryfikacja!A:B,2,FALSE),"Inny numer Lp")="Inny numer Lp","Inny numer Lp",IF(VLOOKUP(A1598,Zaplecze_Weryfikacja!A:B,2,FALSE)=D1598,"Nieznana przyczyna","Inny opis")))</f>
        <v xml:space="preserve"> </v>
      </c>
      <c r="Y1598" s="785"/>
      <c r="Z1598" s="309">
        <f t="shared" ref="Z1598:Z1604" si="5430">IF($B1598="E","E",$H1598*Y1598)</f>
        <v>0</v>
      </c>
      <c r="AA1598" s="785"/>
      <c r="AB1598" s="309">
        <f t="shared" ref="AB1598:AB1604" si="5431">IF($B1598="E","E",$H1598*AA1598)</f>
        <v>0</v>
      </c>
      <c r="AC1598" s="785"/>
      <c r="AD1598" s="309">
        <f t="shared" ref="AD1598:AD1604" si="5432">IF($B1598="E","E",$H1598*AC1598)</f>
        <v>0</v>
      </c>
      <c r="AE1598" s="785"/>
      <c r="AF1598" s="309">
        <f t="shared" ref="AF1598:AF1604" si="5433">IF($B1598="E","E",$H1598*AE1598)</f>
        <v>0</v>
      </c>
      <c r="AG1598" s="785"/>
      <c r="AH1598" s="309">
        <f t="shared" ref="AH1598:AH1604" si="5434">IF($B1598="E","E",$H1598*AG1598)</f>
        <v>0</v>
      </c>
      <c r="AI1598" s="785"/>
      <c r="AJ1598" s="309">
        <f t="shared" ref="AJ1598:AJ1604" si="5435">IF($B1598="E","E",$H1598*AI1598)</f>
        <v>0</v>
      </c>
      <c r="AK1598" s="785"/>
      <c r="AL1598" s="309">
        <f t="shared" ref="AL1598:AL1604" si="5436">IF($B1598="E","E",$H1598*AK1598)</f>
        <v>0</v>
      </c>
      <c r="AM1598" s="785"/>
      <c r="AN1598" s="309">
        <f t="shared" ref="AN1598:AN1604" si="5437">IF($B1598="E","E",$H1598*AM1598)</f>
        <v>0</v>
      </c>
      <c r="AO1598" s="785"/>
      <c r="AP1598" s="309">
        <f t="shared" ref="AP1598:AP1604" si="5438">IF($B1598="E","E",$H1598*AO1598)</f>
        <v>0</v>
      </c>
      <c r="AQ1598" s="785"/>
      <c r="AR1598" s="309">
        <f t="shared" ref="AR1598:AR1604" si="5439">IF($B1598="E","E",$H1598*AQ1598)</f>
        <v>0</v>
      </c>
      <c r="AT1598" s="782">
        <f t="shared" si="5402"/>
        <v>0</v>
      </c>
      <c r="AU1598" s="782">
        <f t="shared" si="5403"/>
        <v>0</v>
      </c>
      <c r="AV1598" s="782">
        <f t="shared" si="5404"/>
        <v>0</v>
      </c>
      <c r="AW1598" s="788" t="e">
        <f t="shared" si="5405"/>
        <v>#DIV/0!</v>
      </c>
      <c r="AY1598" s="781">
        <f t="shared" si="5406"/>
        <v>0</v>
      </c>
      <c r="AZ1598" s="777"/>
      <c r="BA1598" s="781">
        <f t="shared" si="5407"/>
        <v>0</v>
      </c>
      <c r="BB1598" s="777"/>
      <c r="BC1598" s="781">
        <f t="shared" si="5408"/>
        <v>0</v>
      </c>
      <c r="BD1598" s="777"/>
      <c r="BE1598" s="781">
        <f t="shared" si="5409"/>
        <v>0</v>
      </c>
      <c r="BF1598" s="777"/>
      <c r="BG1598" s="781">
        <f t="shared" si="5410"/>
        <v>0</v>
      </c>
      <c r="BH1598" s="777"/>
      <c r="BI1598" s="781">
        <f t="shared" si="5411"/>
        <v>0</v>
      </c>
      <c r="BJ1598" s="777"/>
      <c r="BK1598" s="781">
        <f t="shared" si="5412"/>
        <v>0</v>
      </c>
      <c r="BL1598" s="777"/>
      <c r="BM1598" s="781">
        <f t="shared" si="5413"/>
        <v>0</v>
      </c>
      <c r="BN1598" s="777"/>
      <c r="BO1598" s="781">
        <f t="shared" si="5414"/>
        <v>0</v>
      </c>
      <c r="BP1598" s="777"/>
      <c r="BQ1598" s="781">
        <f t="shared" si="5415"/>
        <v>0</v>
      </c>
      <c r="BR1598" s="777"/>
    </row>
    <row r="1599" spans="1:70" ht="42.75" outlineLevel="2">
      <c r="A1599" s="6">
        <v>304009</v>
      </c>
      <c r="B1599" s="10"/>
      <c r="C1599" s="121" t="s">
        <v>1165</v>
      </c>
      <c r="D1599" s="123" t="s">
        <v>1137</v>
      </c>
      <c r="E1599" s="43" t="str">
        <f t="shared" si="5428"/>
        <v>N</v>
      </c>
      <c r="F1599" s="122"/>
      <c r="G1599" s="214" t="s">
        <v>327</v>
      </c>
      <c r="H1599" s="1076"/>
      <c r="I1599" s="1141"/>
      <c r="J1599" s="1142"/>
      <c r="K1599" s="1032">
        <f t="shared" si="5429"/>
        <v>0</v>
      </c>
      <c r="L1599" s="208"/>
      <c r="M1599" s="128" t="s">
        <v>1138</v>
      </c>
      <c r="N1599" s="409"/>
      <c r="O1599" s="409"/>
      <c r="Q1599" s="684" t="s">
        <v>1891</v>
      </c>
      <c r="R1599" s="692" t="s">
        <v>1998</v>
      </c>
      <c r="T1599" s="680" t="str">
        <f>IF(IF(A1599=0,TRUE(),D1599=IFERROR(VLOOKUP(A1599,Zaplecze_Weryfikacja!A:B,2,FALSE),2))=TRUE(),"Tak","Nie")</f>
        <v>Tak</v>
      </c>
      <c r="U1599" s="681" t="str">
        <f>IF(T1599="Tak"," ",IF(IFERROR(VLOOKUP(A1599,Zaplecze_Weryfikacja!A:B,2,FALSE),"Inny numer Lp")="Inny numer Lp","Inny numer Lp",IF(VLOOKUP(A1599,Zaplecze_Weryfikacja!A:B,2,FALSE)=D1599,"Nieznana przyczyna","Inny opis")))</f>
        <v xml:space="preserve"> </v>
      </c>
      <c r="Y1599" s="785"/>
      <c r="Z1599" s="309">
        <f t="shared" si="5430"/>
        <v>0</v>
      </c>
      <c r="AA1599" s="785"/>
      <c r="AB1599" s="309">
        <f t="shared" si="5431"/>
        <v>0</v>
      </c>
      <c r="AC1599" s="785"/>
      <c r="AD1599" s="309">
        <f t="shared" si="5432"/>
        <v>0</v>
      </c>
      <c r="AE1599" s="785"/>
      <c r="AF1599" s="309">
        <f t="shared" si="5433"/>
        <v>0</v>
      </c>
      <c r="AG1599" s="785"/>
      <c r="AH1599" s="309">
        <f t="shared" si="5434"/>
        <v>0</v>
      </c>
      <c r="AI1599" s="785"/>
      <c r="AJ1599" s="309">
        <f t="shared" si="5435"/>
        <v>0</v>
      </c>
      <c r="AK1599" s="785"/>
      <c r="AL1599" s="309">
        <f t="shared" si="5436"/>
        <v>0</v>
      </c>
      <c r="AM1599" s="785"/>
      <c r="AN1599" s="309">
        <f t="shared" si="5437"/>
        <v>0</v>
      </c>
      <c r="AO1599" s="785"/>
      <c r="AP1599" s="309">
        <f t="shared" si="5438"/>
        <v>0</v>
      </c>
      <c r="AQ1599" s="785"/>
      <c r="AR1599" s="309">
        <f t="shared" si="5439"/>
        <v>0</v>
      </c>
      <c r="AT1599" s="782">
        <f t="shared" si="5402"/>
        <v>0</v>
      </c>
      <c r="AU1599" s="782">
        <f t="shared" si="5403"/>
        <v>0</v>
      </c>
      <c r="AV1599" s="782">
        <f t="shared" si="5404"/>
        <v>0</v>
      </c>
      <c r="AW1599" s="788" t="e">
        <f t="shared" si="5405"/>
        <v>#DIV/0!</v>
      </c>
      <c r="AY1599" s="781">
        <f t="shared" si="5406"/>
        <v>0</v>
      </c>
      <c r="AZ1599" s="777"/>
      <c r="BA1599" s="781">
        <f t="shared" si="5407"/>
        <v>0</v>
      </c>
      <c r="BB1599" s="777"/>
      <c r="BC1599" s="781">
        <f t="shared" si="5408"/>
        <v>0</v>
      </c>
      <c r="BD1599" s="777"/>
      <c r="BE1599" s="781">
        <f t="shared" si="5409"/>
        <v>0</v>
      </c>
      <c r="BF1599" s="777"/>
      <c r="BG1599" s="781">
        <f t="shared" si="5410"/>
        <v>0</v>
      </c>
      <c r="BH1599" s="777"/>
      <c r="BI1599" s="781">
        <f t="shared" si="5411"/>
        <v>0</v>
      </c>
      <c r="BJ1599" s="777"/>
      <c r="BK1599" s="781">
        <f t="shared" si="5412"/>
        <v>0</v>
      </c>
      <c r="BL1599" s="777"/>
      <c r="BM1599" s="781">
        <f t="shared" si="5413"/>
        <v>0</v>
      </c>
      <c r="BN1599" s="777"/>
      <c r="BO1599" s="781">
        <f t="shared" si="5414"/>
        <v>0</v>
      </c>
      <c r="BP1599" s="777"/>
      <c r="BQ1599" s="781">
        <f t="shared" si="5415"/>
        <v>0</v>
      </c>
      <c r="BR1599" s="777"/>
    </row>
    <row r="1600" spans="1:70" ht="42.75" outlineLevel="2">
      <c r="A1600" s="6">
        <v>304010</v>
      </c>
      <c r="B1600" s="10"/>
      <c r="C1600" s="121" t="s">
        <v>1165</v>
      </c>
      <c r="D1600" s="123" t="s">
        <v>1129</v>
      </c>
      <c r="E1600" s="43" t="str">
        <f t="shared" si="5428"/>
        <v>N</v>
      </c>
      <c r="F1600" s="122"/>
      <c r="G1600" s="214" t="s">
        <v>327</v>
      </c>
      <c r="H1600" s="1076"/>
      <c r="I1600" s="1141"/>
      <c r="J1600" s="1142"/>
      <c r="K1600" s="1032">
        <f t="shared" si="5429"/>
        <v>0</v>
      </c>
      <c r="L1600" s="208"/>
      <c r="M1600" s="128"/>
      <c r="N1600" s="409"/>
      <c r="O1600" s="409"/>
      <c r="Q1600" s="684" t="s">
        <v>1891</v>
      </c>
      <c r="R1600" s="692" t="s">
        <v>1998</v>
      </c>
      <c r="T1600" s="680" t="str">
        <f>IF(IF(A1600=0,TRUE(),D1600=IFERROR(VLOOKUP(A1600,Zaplecze_Weryfikacja!A:B,2,FALSE),2))=TRUE(),"Tak","Nie")</f>
        <v>Tak</v>
      </c>
      <c r="U1600" s="681" t="str">
        <f>IF(T1600="Tak"," ",IF(IFERROR(VLOOKUP(A1600,Zaplecze_Weryfikacja!A:B,2,FALSE),"Inny numer Lp")="Inny numer Lp","Inny numer Lp",IF(VLOOKUP(A1600,Zaplecze_Weryfikacja!A:B,2,FALSE)=D1600,"Nieznana przyczyna","Inny opis")))</f>
        <v xml:space="preserve"> </v>
      </c>
      <c r="Y1600" s="785"/>
      <c r="Z1600" s="309">
        <f t="shared" si="5430"/>
        <v>0</v>
      </c>
      <c r="AA1600" s="785"/>
      <c r="AB1600" s="309">
        <f t="shared" si="5431"/>
        <v>0</v>
      </c>
      <c r="AC1600" s="785"/>
      <c r="AD1600" s="309">
        <f t="shared" si="5432"/>
        <v>0</v>
      </c>
      <c r="AE1600" s="785"/>
      <c r="AF1600" s="309">
        <f t="shared" si="5433"/>
        <v>0</v>
      </c>
      <c r="AG1600" s="785"/>
      <c r="AH1600" s="309">
        <f t="shared" si="5434"/>
        <v>0</v>
      </c>
      <c r="AI1600" s="785"/>
      <c r="AJ1600" s="309">
        <f t="shared" si="5435"/>
        <v>0</v>
      </c>
      <c r="AK1600" s="785"/>
      <c r="AL1600" s="309">
        <f t="shared" si="5436"/>
        <v>0</v>
      </c>
      <c r="AM1600" s="785"/>
      <c r="AN1600" s="309">
        <f t="shared" si="5437"/>
        <v>0</v>
      </c>
      <c r="AO1600" s="785"/>
      <c r="AP1600" s="309">
        <f t="shared" si="5438"/>
        <v>0</v>
      </c>
      <c r="AQ1600" s="785"/>
      <c r="AR1600" s="309">
        <f t="shared" si="5439"/>
        <v>0</v>
      </c>
      <c r="AT1600" s="782">
        <f t="shared" si="5402"/>
        <v>0</v>
      </c>
      <c r="AU1600" s="782">
        <f t="shared" si="5403"/>
        <v>0</v>
      </c>
      <c r="AV1600" s="782">
        <f t="shared" si="5404"/>
        <v>0</v>
      </c>
      <c r="AW1600" s="788" t="e">
        <f t="shared" si="5405"/>
        <v>#DIV/0!</v>
      </c>
      <c r="AY1600" s="781">
        <f t="shared" si="5406"/>
        <v>0</v>
      </c>
      <c r="AZ1600" s="777"/>
      <c r="BA1600" s="781">
        <f t="shared" si="5407"/>
        <v>0</v>
      </c>
      <c r="BB1600" s="777"/>
      <c r="BC1600" s="781">
        <f t="shared" si="5408"/>
        <v>0</v>
      </c>
      <c r="BD1600" s="777"/>
      <c r="BE1600" s="781">
        <f t="shared" si="5409"/>
        <v>0</v>
      </c>
      <c r="BF1600" s="777"/>
      <c r="BG1600" s="781">
        <f t="shared" si="5410"/>
        <v>0</v>
      </c>
      <c r="BH1600" s="777"/>
      <c r="BI1600" s="781">
        <f t="shared" si="5411"/>
        <v>0</v>
      </c>
      <c r="BJ1600" s="777"/>
      <c r="BK1600" s="781">
        <f t="shared" si="5412"/>
        <v>0</v>
      </c>
      <c r="BL1600" s="777"/>
      <c r="BM1600" s="781">
        <f t="shared" si="5413"/>
        <v>0</v>
      </c>
      <c r="BN1600" s="777"/>
      <c r="BO1600" s="781">
        <f t="shared" si="5414"/>
        <v>0</v>
      </c>
      <c r="BP1600" s="777"/>
      <c r="BQ1600" s="781">
        <f t="shared" si="5415"/>
        <v>0</v>
      </c>
      <c r="BR1600" s="777"/>
    </row>
    <row r="1601" spans="1:70" ht="28.5" outlineLevel="2">
      <c r="A1601" s="6">
        <v>304011</v>
      </c>
      <c r="B1601" s="10"/>
      <c r="C1601" s="121" t="s">
        <v>1165</v>
      </c>
      <c r="D1601" s="123" t="s">
        <v>1127</v>
      </c>
      <c r="E1601" s="43" t="str">
        <f t="shared" si="5428"/>
        <v>N</v>
      </c>
      <c r="F1601" s="122"/>
      <c r="G1601" s="214" t="s">
        <v>327</v>
      </c>
      <c r="H1601" s="1076"/>
      <c r="I1601" s="1141"/>
      <c r="J1601" s="1142"/>
      <c r="K1601" s="1032">
        <f t="shared" si="5429"/>
        <v>0</v>
      </c>
      <c r="L1601" s="208"/>
      <c r="M1601" s="128"/>
      <c r="N1601" s="409"/>
      <c r="O1601" s="409"/>
      <c r="Q1601" s="684" t="s">
        <v>1891</v>
      </c>
      <c r="R1601" s="692" t="s">
        <v>1998</v>
      </c>
      <c r="T1601" s="680" t="str">
        <f>IF(IF(A1601=0,TRUE(),D1601=IFERROR(VLOOKUP(A1601,Zaplecze_Weryfikacja!A:B,2,FALSE),2))=TRUE(),"Tak","Nie")</f>
        <v>Tak</v>
      </c>
      <c r="U1601" s="681" t="str">
        <f>IF(T1601="Tak"," ",IF(IFERROR(VLOOKUP(A1601,Zaplecze_Weryfikacja!A:B,2,FALSE),"Inny numer Lp")="Inny numer Lp","Inny numer Lp",IF(VLOOKUP(A1601,Zaplecze_Weryfikacja!A:B,2,FALSE)=D1601,"Nieznana przyczyna","Inny opis")))</f>
        <v xml:space="preserve"> </v>
      </c>
      <c r="Y1601" s="785"/>
      <c r="Z1601" s="309">
        <f t="shared" si="5430"/>
        <v>0</v>
      </c>
      <c r="AA1601" s="785"/>
      <c r="AB1601" s="309">
        <f t="shared" si="5431"/>
        <v>0</v>
      </c>
      <c r="AC1601" s="785"/>
      <c r="AD1601" s="309">
        <f t="shared" si="5432"/>
        <v>0</v>
      </c>
      <c r="AE1601" s="785"/>
      <c r="AF1601" s="309">
        <f t="shared" si="5433"/>
        <v>0</v>
      </c>
      <c r="AG1601" s="785"/>
      <c r="AH1601" s="309">
        <f t="shared" si="5434"/>
        <v>0</v>
      </c>
      <c r="AI1601" s="785"/>
      <c r="AJ1601" s="309">
        <f t="shared" si="5435"/>
        <v>0</v>
      </c>
      <c r="AK1601" s="785"/>
      <c r="AL1601" s="309">
        <f t="shared" si="5436"/>
        <v>0</v>
      </c>
      <c r="AM1601" s="785"/>
      <c r="AN1601" s="309">
        <f t="shared" si="5437"/>
        <v>0</v>
      </c>
      <c r="AO1601" s="785"/>
      <c r="AP1601" s="309">
        <f t="shared" si="5438"/>
        <v>0</v>
      </c>
      <c r="AQ1601" s="785"/>
      <c r="AR1601" s="309">
        <f t="shared" si="5439"/>
        <v>0</v>
      </c>
      <c r="AT1601" s="782">
        <f t="shared" si="5402"/>
        <v>0</v>
      </c>
      <c r="AU1601" s="782">
        <f t="shared" si="5403"/>
        <v>0</v>
      </c>
      <c r="AV1601" s="782">
        <f t="shared" si="5404"/>
        <v>0</v>
      </c>
      <c r="AW1601" s="788" t="e">
        <f t="shared" si="5405"/>
        <v>#DIV/0!</v>
      </c>
      <c r="AY1601" s="781">
        <f t="shared" si="5406"/>
        <v>0</v>
      </c>
      <c r="AZ1601" s="777"/>
      <c r="BA1601" s="781">
        <f t="shared" si="5407"/>
        <v>0</v>
      </c>
      <c r="BB1601" s="777"/>
      <c r="BC1601" s="781">
        <f t="shared" si="5408"/>
        <v>0</v>
      </c>
      <c r="BD1601" s="777"/>
      <c r="BE1601" s="781">
        <f t="shared" si="5409"/>
        <v>0</v>
      </c>
      <c r="BF1601" s="777"/>
      <c r="BG1601" s="781">
        <f t="shared" si="5410"/>
        <v>0</v>
      </c>
      <c r="BH1601" s="777"/>
      <c r="BI1601" s="781">
        <f t="shared" si="5411"/>
        <v>0</v>
      </c>
      <c r="BJ1601" s="777"/>
      <c r="BK1601" s="781">
        <f t="shared" si="5412"/>
        <v>0</v>
      </c>
      <c r="BL1601" s="777"/>
      <c r="BM1601" s="781">
        <f t="shared" si="5413"/>
        <v>0</v>
      </c>
      <c r="BN1601" s="777"/>
      <c r="BO1601" s="781">
        <f t="shared" si="5414"/>
        <v>0</v>
      </c>
      <c r="BP1601" s="777"/>
      <c r="BQ1601" s="781">
        <f t="shared" si="5415"/>
        <v>0</v>
      </c>
      <c r="BR1601" s="777"/>
    </row>
    <row r="1602" spans="1:70" outlineLevel="2">
      <c r="A1602" s="6">
        <v>304012</v>
      </c>
      <c r="B1602" s="10"/>
      <c r="C1602" s="121" t="s">
        <v>1165</v>
      </c>
      <c r="D1602" s="123" t="s">
        <v>1128</v>
      </c>
      <c r="E1602" s="43" t="str">
        <f t="shared" si="5428"/>
        <v>N</v>
      </c>
      <c r="F1602" s="122"/>
      <c r="G1602" s="214" t="s">
        <v>327</v>
      </c>
      <c r="H1602" s="1076"/>
      <c r="I1602" s="1141"/>
      <c r="J1602" s="1142"/>
      <c r="K1602" s="1032">
        <f t="shared" si="5429"/>
        <v>0</v>
      </c>
      <c r="L1602" s="208"/>
      <c r="M1602" s="128"/>
      <c r="N1602" s="409"/>
      <c r="O1602" s="409"/>
      <c r="Q1602" s="684" t="s">
        <v>1892</v>
      </c>
      <c r="R1602" s="692" t="s">
        <v>1998</v>
      </c>
      <c r="T1602" s="680" t="str">
        <f>IF(IF(A1602=0,TRUE(),D1602=IFERROR(VLOOKUP(A1602,Zaplecze_Weryfikacja!A:B,2,FALSE),2))=TRUE(),"Tak","Nie")</f>
        <v>Tak</v>
      </c>
      <c r="U1602" s="681" t="str">
        <f>IF(T1602="Tak"," ",IF(IFERROR(VLOOKUP(A1602,Zaplecze_Weryfikacja!A:B,2,FALSE),"Inny numer Lp")="Inny numer Lp","Inny numer Lp",IF(VLOOKUP(A1602,Zaplecze_Weryfikacja!A:B,2,FALSE)=D1602,"Nieznana przyczyna","Inny opis")))</f>
        <v xml:space="preserve"> </v>
      </c>
      <c r="Y1602" s="785"/>
      <c r="Z1602" s="309">
        <f t="shared" si="5430"/>
        <v>0</v>
      </c>
      <c r="AA1602" s="785"/>
      <c r="AB1602" s="309">
        <f t="shared" si="5431"/>
        <v>0</v>
      </c>
      <c r="AC1602" s="785"/>
      <c r="AD1602" s="309">
        <f t="shared" si="5432"/>
        <v>0</v>
      </c>
      <c r="AE1602" s="785"/>
      <c r="AF1602" s="309">
        <f t="shared" si="5433"/>
        <v>0</v>
      </c>
      <c r="AG1602" s="785"/>
      <c r="AH1602" s="309">
        <f t="shared" si="5434"/>
        <v>0</v>
      </c>
      <c r="AI1602" s="785"/>
      <c r="AJ1602" s="309">
        <f t="shared" si="5435"/>
        <v>0</v>
      </c>
      <c r="AK1602" s="785"/>
      <c r="AL1602" s="309">
        <f t="shared" si="5436"/>
        <v>0</v>
      </c>
      <c r="AM1602" s="785"/>
      <c r="AN1602" s="309">
        <f t="shared" si="5437"/>
        <v>0</v>
      </c>
      <c r="AO1602" s="785"/>
      <c r="AP1602" s="309">
        <f t="shared" si="5438"/>
        <v>0</v>
      </c>
      <c r="AQ1602" s="785"/>
      <c r="AR1602" s="309">
        <f t="shared" si="5439"/>
        <v>0</v>
      </c>
      <c r="AT1602" s="782">
        <f t="shared" si="5402"/>
        <v>0</v>
      </c>
      <c r="AU1602" s="782">
        <f t="shared" si="5403"/>
        <v>0</v>
      </c>
      <c r="AV1602" s="782">
        <f t="shared" si="5404"/>
        <v>0</v>
      </c>
      <c r="AW1602" s="788" t="e">
        <f t="shared" si="5405"/>
        <v>#DIV/0!</v>
      </c>
      <c r="AY1602" s="781">
        <f t="shared" si="5406"/>
        <v>0</v>
      </c>
      <c r="AZ1602" s="777"/>
      <c r="BA1602" s="781">
        <f t="shared" si="5407"/>
        <v>0</v>
      </c>
      <c r="BB1602" s="777"/>
      <c r="BC1602" s="781">
        <f t="shared" si="5408"/>
        <v>0</v>
      </c>
      <c r="BD1602" s="777"/>
      <c r="BE1602" s="781">
        <f t="shared" si="5409"/>
        <v>0</v>
      </c>
      <c r="BF1602" s="777"/>
      <c r="BG1602" s="781">
        <f t="shared" si="5410"/>
        <v>0</v>
      </c>
      <c r="BH1602" s="777"/>
      <c r="BI1602" s="781">
        <f t="shared" si="5411"/>
        <v>0</v>
      </c>
      <c r="BJ1602" s="777"/>
      <c r="BK1602" s="781">
        <f t="shared" si="5412"/>
        <v>0</v>
      </c>
      <c r="BL1602" s="777"/>
      <c r="BM1602" s="781">
        <f t="shared" si="5413"/>
        <v>0</v>
      </c>
      <c r="BN1602" s="777"/>
      <c r="BO1602" s="781">
        <f t="shared" si="5414"/>
        <v>0</v>
      </c>
      <c r="BP1602" s="777"/>
      <c r="BQ1602" s="781">
        <f t="shared" si="5415"/>
        <v>0</v>
      </c>
      <c r="BR1602" s="777"/>
    </row>
    <row r="1603" spans="1:70" outlineLevel="2">
      <c r="A1603" s="6">
        <v>304013</v>
      </c>
      <c r="B1603" s="10"/>
      <c r="C1603" s="121" t="s">
        <v>1165</v>
      </c>
      <c r="D1603" s="123" t="s">
        <v>1126</v>
      </c>
      <c r="E1603" s="43" t="str">
        <f t="shared" si="5428"/>
        <v>N</v>
      </c>
      <c r="F1603" s="122"/>
      <c r="G1603" s="214" t="s">
        <v>324</v>
      </c>
      <c r="H1603" s="1076"/>
      <c r="I1603" s="1141"/>
      <c r="J1603" s="1142"/>
      <c r="K1603" s="1032">
        <f t="shared" si="5429"/>
        <v>0</v>
      </c>
      <c r="L1603" s="208"/>
      <c r="M1603" s="128"/>
      <c r="N1603" s="409"/>
      <c r="O1603" s="409"/>
      <c r="Q1603" s="684" t="s">
        <v>1892</v>
      </c>
      <c r="R1603" s="692" t="s">
        <v>1998</v>
      </c>
      <c r="T1603" s="680" t="str">
        <f>IF(IF(A1603=0,TRUE(),D1603=IFERROR(VLOOKUP(A1603,Zaplecze_Weryfikacja!A:B,2,FALSE),2))=TRUE(),"Tak","Nie")</f>
        <v>Tak</v>
      </c>
      <c r="U1603" s="681" t="str">
        <f>IF(T1603="Tak"," ",IF(IFERROR(VLOOKUP(A1603,Zaplecze_Weryfikacja!A:B,2,FALSE),"Inny numer Lp")="Inny numer Lp","Inny numer Lp",IF(VLOOKUP(A1603,Zaplecze_Weryfikacja!A:B,2,FALSE)=D1603,"Nieznana przyczyna","Inny opis")))</f>
        <v xml:space="preserve"> </v>
      </c>
      <c r="Y1603" s="785"/>
      <c r="Z1603" s="309">
        <f t="shared" si="5430"/>
        <v>0</v>
      </c>
      <c r="AA1603" s="785"/>
      <c r="AB1603" s="309">
        <f t="shared" si="5431"/>
        <v>0</v>
      </c>
      <c r="AC1603" s="785"/>
      <c r="AD1603" s="309">
        <f t="shared" si="5432"/>
        <v>0</v>
      </c>
      <c r="AE1603" s="785"/>
      <c r="AF1603" s="309">
        <f t="shared" si="5433"/>
        <v>0</v>
      </c>
      <c r="AG1603" s="785"/>
      <c r="AH1603" s="309">
        <f t="shared" si="5434"/>
        <v>0</v>
      </c>
      <c r="AI1603" s="785"/>
      <c r="AJ1603" s="309">
        <f t="shared" si="5435"/>
        <v>0</v>
      </c>
      <c r="AK1603" s="785"/>
      <c r="AL1603" s="309">
        <f t="shared" si="5436"/>
        <v>0</v>
      </c>
      <c r="AM1603" s="785"/>
      <c r="AN1603" s="309">
        <f t="shared" si="5437"/>
        <v>0</v>
      </c>
      <c r="AO1603" s="785"/>
      <c r="AP1603" s="309">
        <f t="shared" si="5438"/>
        <v>0</v>
      </c>
      <c r="AQ1603" s="785"/>
      <c r="AR1603" s="309">
        <f t="shared" si="5439"/>
        <v>0</v>
      </c>
      <c r="AT1603" s="782">
        <f t="shared" si="5402"/>
        <v>0</v>
      </c>
      <c r="AU1603" s="782">
        <f t="shared" si="5403"/>
        <v>0</v>
      </c>
      <c r="AV1603" s="782">
        <f t="shared" si="5404"/>
        <v>0</v>
      </c>
      <c r="AW1603" s="788" t="e">
        <f t="shared" si="5405"/>
        <v>#DIV/0!</v>
      </c>
      <c r="AY1603" s="781">
        <f t="shared" si="5406"/>
        <v>0</v>
      </c>
      <c r="AZ1603" s="777"/>
      <c r="BA1603" s="781">
        <f t="shared" si="5407"/>
        <v>0</v>
      </c>
      <c r="BB1603" s="777"/>
      <c r="BC1603" s="781">
        <f t="shared" si="5408"/>
        <v>0</v>
      </c>
      <c r="BD1603" s="777"/>
      <c r="BE1603" s="781">
        <f t="shared" si="5409"/>
        <v>0</v>
      </c>
      <c r="BF1603" s="777"/>
      <c r="BG1603" s="781">
        <f t="shared" si="5410"/>
        <v>0</v>
      </c>
      <c r="BH1603" s="777"/>
      <c r="BI1603" s="781">
        <f t="shared" si="5411"/>
        <v>0</v>
      </c>
      <c r="BJ1603" s="777"/>
      <c r="BK1603" s="781">
        <f t="shared" si="5412"/>
        <v>0</v>
      </c>
      <c r="BL1603" s="777"/>
      <c r="BM1603" s="781">
        <f t="shared" si="5413"/>
        <v>0</v>
      </c>
      <c r="BN1603" s="777"/>
      <c r="BO1603" s="781">
        <f t="shared" si="5414"/>
        <v>0</v>
      </c>
      <c r="BP1603" s="777"/>
      <c r="BQ1603" s="781">
        <f t="shared" si="5415"/>
        <v>0</v>
      </c>
      <c r="BR1603" s="777"/>
    </row>
    <row r="1604" spans="1:70" ht="28.5" outlineLevel="2">
      <c r="A1604" s="6">
        <v>304014</v>
      </c>
      <c r="B1604" s="10"/>
      <c r="C1604" s="121" t="s">
        <v>1165</v>
      </c>
      <c r="D1604" s="441" t="s">
        <v>1806</v>
      </c>
      <c r="E1604" s="43" t="str">
        <f t="shared" si="5428"/>
        <v>N</v>
      </c>
      <c r="F1604" s="122"/>
      <c r="G1604" s="214" t="s">
        <v>23</v>
      </c>
      <c r="H1604" s="1076"/>
      <c r="I1604" s="1141"/>
      <c r="J1604" s="1142"/>
      <c r="K1604" s="1032">
        <f t="shared" si="5429"/>
        <v>0</v>
      </c>
      <c r="L1604" s="208"/>
      <c r="M1604" s="128" t="s">
        <v>1140</v>
      </c>
      <c r="N1604" s="409"/>
      <c r="O1604" s="409"/>
      <c r="Q1604" s="684" t="s">
        <v>1890</v>
      </c>
      <c r="R1604" s="692" t="s">
        <v>1998</v>
      </c>
      <c r="T1604" s="680" t="str">
        <f>IF(IF(A1604=0,TRUE(),D1604=IFERROR(VLOOKUP(A1604,Zaplecze_Weryfikacja!A:B,2,FALSE),2))=TRUE(),"Tak","Nie")</f>
        <v>Tak</v>
      </c>
      <c r="U1604" s="681" t="str">
        <f>IF(T1604="Tak"," ",IF(IFERROR(VLOOKUP(A1604,Zaplecze_Weryfikacja!A:B,2,FALSE),"Inny numer Lp")="Inny numer Lp","Inny numer Lp",IF(VLOOKUP(A1604,Zaplecze_Weryfikacja!A:B,2,FALSE)=D1604,"Nieznana przyczyna","Inny opis")))</f>
        <v xml:space="preserve"> </v>
      </c>
      <c r="Y1604" s="785"/>
      <c r="Z1604" s="309">
        <f t="shared" si="5430"/>
        <v>0</v>
      </c>
      <c r="AA1604" s="785"/>
      <c r="AB1604" s="309">
        <f t="shared" si="5431"/>
        <v>0</v>
      </c>
      <c r="AC1604" s="785"/>
      <c r="AD1604" s="309">
        <f t="shared" si="5432"/>
        <v>0</v>
      </c>
      <c r="AE1604" s="785"/>
      <c r="AF1604" s="309">
        <f t="shared" si="5433"/>
        <v>0</v>
      </c>
      <c r="AG1604" s="785"/>
      <c r="AH1604" s="309">
        <f t="shared" si="5434"/>
        <v>0</v>
      </c>
      <c r="AI1604" s="785"/>
      <c r="AJ1604" s="309">
        <f t="shared" si="5435"/>
        <v>0</v>
      </c>
      <c r="AK1604" s="785"/>
      <c r="AL1604" s="309">
        <f t="shared" si="5436"/>
        <v>0</v>
      </c>
      <c r="AM1604" s="785"/>
      <c r="AN1604" s="309">
        <f t="shared" si="5437"/>
        <v>0</v>
      </c>
      <c r="AO1604" s="785"/>
      <c r="AP1604" s="309">
        <f t="shared" si="5438"/>
        <v>0</v>
      </c>
      <c r="AQ1604" s="785"/>
      <c r="AR1604" s="309">
        <f t="shared" si="5439"/>
        <v>0</v>
      </c>
      <c r="AT1604" s="782">
        <f t="shared" si="5402"/>
        <v>0</v>
      </c>
      <c r="AU1604" s="782">
        <f t="shared" si="5403"/>
        <v>0</v>
      </c>
      <c r="AV1604" s="782">
        <f t="shared" si="5404"/>
        <v>0</v>
      </c>
      <c r="AW1604" s="788" t="e">
        <f t="shared" si="5405"/>
        <v>#DIV/0!</v>
      </c>
      <c r="AY1604" s="781">
        <f t="shared" si="5406"/>
        <v>0</v>
      </c>
      <c r="AZ1604" s="777"/>
      <c r="BA1604" s="781">
        <f t="shared" si="5407"/>
        <v>0</v>
      </c>
      <c r="BB1604" s="777"/>
      <c r="BC1604" s="781">
        <f t="shared" si="5408"/>
        <v>0</v>
      </c>
      <c r="BD1604" s="777"/>
      <c r="BE1604" s="781">
        <f t="shared" si="5409"/>
        <v>0</v>
      </c>
      <c r="BF1604" s="777"/>
      <c r="BG1604" s="781">
        <f t="shared" si="5410"/>
        <v>0</v>
      </c>
      <c r="BH1604" s="777"/>
      <c r="BI1604" s="781">
        <f t="shared" si="5411"/>
        <v>0</v>
      </c>
      <c r="BJ1604" s="777"/>
      <c r="BK1604" s="781">
        <f t="shared" si="5412"/>
        <v>0</v>
      </c>
      <c r="BL1604" s="777"/>
      <c r="BM1604" s="781">
        <f t="shared" si="5413"/>
        <v>0</v>
      </c>
      <c r="BN1604" s="777"/>
      <c r="BO1604" s="781">
        <f t="shared" si="5414"/>
        <v>0</v>
      </c>
      <c r="BP1604" s="777"/>
      <c r="BQ1604" s="781">
        <f t="shared" si="5415"/>
        <v>0</v>
      </c>
      <c r="BR1604" s="777"/>
    </row>
    <row r="1605" spans="1:70" outlineLevel="2">
      <c r="A1605" s="6"/>
      <c r="B1605" s="121"/>
      <c r="C1605" s="121"/>
      <c r="D1605" s="102"/>
      <c r="E1605" s="122"/>
      <c r="F1605" s="122"/>
      <c r="G1605" s="214"/>
      <c r="H1605" s="1017"/>
      <c r="I1605" s="1006"/>
      <c r="J1605" s="1111"/>
      <c r="K1605" s="1033"/>
      <c r="L1605" s="208"/>
      <c r="M1605" s="128"/>
      <c r="N1605" s="409"/>
      <c r="O1605" s="409"/>
      <c r="Q1605" s="683"/>
      <c r="R1605" s="692"/>
      <c r="T1605" s="680" t="str">
        <f>IF(IF(A1605=0,TRUE(),D1605=IFERROR(VLOOKUP(A1605,Zaplecze_Weryfikacja!A:B,2,FALSE),2))=TRUE(),"Tak","Nie")</f>
        <v>Tak</v>
      </c>
      <c r="U1605" s="681" t="str">
        <f>IF(T1605="Tak"," ",IF(IFERROR(VLOOKUP(A1605,Zaplecze_Weryfikacja!A:B,2,FALSE),"Inny numer Lp")="Inny numer Lp","Inny numer Lp",IF(VLOOKUP(A1605,Zaplecze_Weryfikacja!A:B,2,FALSE)=D1605,"Nieznana przyczyna","Inny opis")))</f>
        <v xml:space="preserve"> </v>
      </c>
      <c r="Y1605" s="785"/>
      <c r="Z1605" s="104"/>
      <c r="AA1605" s="785"/>
      <c r="AB1605" s="104"/>
      <c r="AC1605" s="785"/>
      <c r="AD1605" s="104"/>
      <c r="AE1605" s="785"/>
      <c r="AF1605" s="104"/>
      <c r="AG1605" s="785"/>
      <c r="AH1605" s="104"/>
      <c r="AI1605" s="785"/>
      <c r="AJ1605" s="104"/>
      <c r="AK1605" s="785"/>
      <c r="AL1605" s="104"/>
      <c r="AM1605" s="785"/>
      <c r="AN1605" s="104"/>
      <c r="AO1605" s="785"/>
      <c r="AP1605" s="104"/>
      <c r="AQ1605" s="785"/>
      <c r="AR1605" s="104"/>
      <c r="AT1605" s="782">
        <f t="shared" si="5402"/>
        <v>0</v>
      </c>
      <c r="AU1605" s="782">
        <f t="shared" si="5403"/>
        <v>0</v>
      </c>
      <c r="AV1605" s="782">
        <f t="shared" si="5404"/>
        <v>0</v>
      </c>
      <c r="AW1605" s="788" t="e">
        <f t="shared" si="5405"/>
        <v>#DIV/0!</v>
      </c>
      <c r="AY1605" s="781">
        <f t="shared" si="5406"/>
        <v>0</v>
      </c>
      <c r="AZ1605" s="777"/>
      <c r="BA1605" s="781">
        <f t="shared" si="5407"/>
        <v>0</v>
      </c>
      <c r="BB1605" s="777"/>
      <c r="BC1605" s="781">
        <f t="shared" si="5408"/>
        <v>0</v>
      </c>
      <c r="BD1605" s="777"/>
      <c r="BE1605" s="781">
        <f t="shared" si="5409"/>
        <v>0</v>
      </c>
      <c r="BF1605" s="777"/>
      <c r="BG1605" s="781">
        <f t="shared" si="5410"/>
        <v>0</v>
      </c>
      <c r="BH1605" s="777"/>
      <c r="BI1605" s="781">
        <f t="shared" si="5411"/>
        <v>0</v>
      </c>
      <c r="BJ1605" s="777"/>
      <c r="BK1605" s="781">
        <f t="shared" si="5412"/>
        <v>0</v>
      </c>
      <c r="BL1605" s="777"/>
      <c r="BM1605" s="781">
        <f t="shared" si="5413"/>
        <v>0</v>
      </c>
      <c r="BN1605" s="777"/>
      <c r="BO1605" s="781">
        <f t="shared" si="5414"/>
        <v>0</v>
      </c>
      <c r="BP1605" s="777"/>
      <c r="BQ1605" s="781">
        <f t="shared" si="5415"/>
        <v>0</v>
      </c>
      <c r="BR1605" s="777"/>
    </row>
    <row r="1606" spans="1:70" outlineLevel="2">
      <c r="A1606" s="667"/>
      <c r="B1606" s="668"/>
      <c r="C1606" s="668"/>
      <c r="D1606" s="672" t="s">
        <v>581</v>
      </c>
      <c r="E1606" s="773" t="str">
        <f>IF(COUNTIF(E1607:E1611,"T")=0,"N","T")</f>
        <v>N</v>
      </c>
      <c r="F1606" s="665"/>
      <c r="G1606" s="664"/>
      <c r="H1606" s="1079"/>
      <c r="I1606" s="1065"/>
      <c r="J1606" s="1116"/>
      <c r="K1606" s="1036">
        <f>SUBTOTAL(9,K1607:K1615)</f>
        <v>0</v>
      </c>
      <c r="L1606" s="496"/>
      <c r="M1606" s="657"/>
      <c r="N1606" s="657"/>
      <c r="O1606" s="657"/>
      <c r="Q1606" s="683"/>
      <c r="R1606" s="692"/>
      <c r="T1606" s="680" t="str">
        <f>IF(IF(A1606=0,TRUE(),D1606=IFERROR(VLOOKUP(A1606,Zaplecze_Weryfikacja!A:B,2,FALSE),2))=TRUE(),"Tak","Nie")</f>
        <v>Tak</v>
      </c>
      <c r="U1606" s="681" t="str">
        <f>IF(T1606="Tak"," ",IF(IFERROR(VLOOKUP(A1606,Zaplecze_Weryfikacja!A:B,2,FALSE),"Inny numer Lp")="Inny numer Lp","Inny numer Lp",IF(VLOOKUP(A1606,Zaplecze_Weryfikacja!A:B,2,FALSE)=D1606,"Nieznana przyczyna","Inny opis")))</f>
        <v xml:space="preserve"> </v>
      </c>
      <c r="Y1606" s="785"/>
      <c r="Z1606" s="663">
        <f>SUBTOTAL(9,Z1607:Z1615)</f>
        <v>0</v>
      </c>
      <c r="AA1606" s="785"/>
      <c r="AB1606" s="663">
        <f>SUBTOTAL(9,AB1607:AB1615)</f>
        <v>0</v>
      </c>
      <c r="AC1606" s="785"/>
      <c r="AD1606" s="663">
        <f>SUBTOTAL(9,AD1607:AD1615)</f>
        <v>0</v>
      </c>
      <c r="AE1606" s="785"/>
      <c r="AF1606" s="663">
        <f>SUBTOTAL(9,AF1607:AF1615)</f>
        <v>0</v>
      </c>
      <c r="AG1606" s="785"/>
      <c r="AH1606" s="663">
        <f>SUBTOTAL(9,AH1607:AH1615)</f>
        <v>0</v>
      </c>
      <c r="AI1606" s="785"/>
      <c r="AJ1606" s="663">
        <f>SUBTOTAL(9,AJ1607:AJ1615)</f>
        <v>0</v>
      </c>
      <c r="AK1606" s="785"/>
      <c r="AL1606" s="663">
        <f>SUBTOTAL(9,AL1607:AL1615)</f>
        <v>0</v>
      </c>
      <c r="AM1606" s="785"/>
      <c r="AN1606" s="663">
        <f>SUBTOTAL(9,AN1607:AN1615)</f>
        <v>0</v>
      </c>
      <c r="AO1606" s="785"/>
      <c r="AP1606" s="663">
        <f>SUBTOTAL(9,AP1607:AP1615)</f>
        <v>0</v>
      </c>
      <c r="AQ1606" s="785"/>
      <c r="AR1606" s="663">
        <f>SUBTOTAL(9,AR1607:AR1615)</f>
        <v>0</v>
      </c>
      <c r="AT1606" s="845">
        <f t="shared" si="5402"/>
        <v>0</v>
      </c>
      <c r="AU1606" s="845">
        <f t="shared" si="5403"/>
        <v>0</v>
      </c>
      <c r="AV1606" s="845">
        <f t="shared" si="5404"/>
        <v>0</v>
      </c>
      <c r="AW1606" s="846" t="e">
        <f t="shared" si="5405"/>
        <v>#DIV/0!</v>
      </c>
      <c r="AY1606" s="781">
        <f t="shared" si="5406"/>
        <v>0</v>
      </c>
      <c r="AZ1606" s="847"/>
      <c r="BA1606" s="781">
        <f t="shared" si="5407"/>
        <v>0</v>
      </c>
      <c r="BB1606" s="847"/>
      <c r="BC1606" s="781">
        <f t="shared" si="5408"/>
        <v>0</v>
      </c>
      <c r="BD1606" s="847"/>
      <c r="BE1606" s="781">
        <f t="shared" si="5409"/>
        <v>0</v>
      </c>
      <c r="BF1606" s="847"/>
      <c r="BG1606" s="781">
        <f t="shared" si="5410"/>
        <v>0</v>
      </c>
      <c r="BH1606" s="847"/>
      <c r="BI1606" s="781">
        <f t="shared" si="5411"/>
        <v>0</v>
      </c>
      <c r="BJ1606" s="847"/>
      <c r="BK1606" s="781">
        <f t="shared" si="5412"/>
        <v>0</v>
      </c>
      <c r="BL1606" s="847"/>
      <c r="BM1606" s="781">
        <f t="shared" si="5413"/>
        <v>0</v>
      </c>
      <c r="BN1606" s="847"/>
      <c r="BO1606" s="781">
        <f t="shared" si="5414"/>
        <v>0</v>
      </c>
      <c r="BP1606" s="847"/>
      <c r="BQ1606" s="781">
        <f t="shared" si="5415"/>
        <v>0</v>
      </c>
      <c r="BR1606" s="847"/>
    </row>
    <row r="1607" spans="1:70" ht="28.5" outlineLevel="2">
      <c r="A1607" s="6">
        <v>304015</v>
      </c>
      <c r="B1607" s="10"/>
      <c r="C1607" s="121" t="s">
        <v>1165</v>
      </c>
      <c r="D1607" s="190" t="s">
        <v>1139</v>
      </c>
      <c r="E1607" s="43" t="str">
        <f t="shared" ref="E1607:E1611" si="5440">IF(H1607&gt;0,"T","N")</f>
        <v>N</v>
      </c>
      <c r="F1607" s="122"/>
      <c r="G1607" s="214" t="s">
        <v>324</v>
      </c>
      <c r="H1607" s="1076"/>
      <c r="I1607" s="1141"/>
      <c r="J1607" s="1142"/>
      <c r="K1607" s="1032">
        <f t="shared" ref="K1607:K1611" si="5441">IF(B1607="E","E",$H1607*I1607)</f>
        <v>0</v>
      </c>
      <c r="L1607" s="208"/>
      <c r="M1607" s="128"/>
      <c r="N1607" s="409"/>
      <c r="O1607" s="409"/>
      <c r="Q1607" s="686" t="s">
        <v>1903</v>
      </c>
      <c r="R1607" s="692" t="s">
        <v>1998</v>
      </c>
      <c r="T1607" s="680" t="str">
        <f>IF(IF(A1607=0,TRUE(),D1607=IFERROR(VLOOKUP(A1607,Zaplecze_Weryfikacja!A:B,2,FALSE),2))=TRUE(),"Tak","Nie")</f>
        <v>Tak</v>
      </c>
      <c r="U1607" s="681" t="str">
        <f>IF(T1607="Tak"," ",IF(IFERROR(VLOOKUP(A1607,Zaplecze_Weryfikacja!A:B,2,FALSE),"Inny numer Lp")="Inny numer Lp","Inny numer Lp",IF(VLOOKUP(A1607,Zaplecze_Weryfikacja!A:B,2,FALSE)=D1607,"Nieznana przyczyna","Inny opis")))</f>
        <v xml:space="preserve"> </v>
      </c>
      <c r="Y1607" s="785"/>
      <c r="Z1607" s="309">
        <f t="shared" ref="Z1607:Z1611" si="5442">IF($B1607="E","E",$H1607*Y1607)</f>
        <v>0</v>
      </c>
      <c r="AA1607" s="785"/>
      <c r="AB1607" s="309">
        <f t="shared" ref="AB1607:AB1611" si="5443">IF($B1607="E","E",$H1607*AA1607)</f>
        <v>0</v>
      </c>
      <c r="AC1607" s="785"/>
      <c r="AD1607" s="309">
        <f t="shared" ref="AD1607:AD1611" si="5444">IF($B1607="E","E",$H1607*AC1607)</f>
        <v>0</v>
      </c>
      <c r="AE1607" s="785"/>
      <c r="AF1607" s="309">
        <f t="shared" ref="AF1607:AF1611" si="5445">IF($B1607="E","E",$H1607*AE1607)</f>
        <v>0</v>
      </c>
      <c r="AG1607" s="785"/>
      <c r="AH1607" s="309">
        <f t="shared" ref="AH1607:AH1611" si="5446">IF($B1607="E","E",$H1607*AG1607)</f>
        <v>0</v>
      </c>
      <c r="AI1607" s="785"/>
      <c r="AJ1607" s="309">
        <f t="shared" ref="AJ1607:AJ1611" si="5447">IF($B1607="E","E",$H1607*AI1607)</f>
        <v>0</v>
      </c>
      <c r="AK1607" s="785"/>
      <c r="AL1607" s="309">
        <f t="shared" ref="AL1607:AL1611" si="5448">IF($B1607="E","E",$H1607*AK1607)</f>
        <v>0</v>
      </c>
      <c r="AM1607" s="785"/>
      <c r="AN1607" s="309">
        <f t="shared" ref="AN1607:AN1611" si="5449">IF($B1607="E","E",$H1607*AM1607)</f>
        <v>0</v>
      </c>
      <c r="AO1607" s="785"/>
      <c r="AP1607" s="309">
        <f t="shared" ref="AP1607:AP1611" si="5450">IF($B1607="E","E",$H1607*AO1607)</f>
        <v>0</v>
      </c>
      <c r="AQ1607" s="785"/>
      <c r="AR1607" s="309">
        <f t="shared" ref="AR1607:AR1611" si="5451">IF($B1607="E","E",$H1607*AQ1607)</f>
        <v>0</v>
      </c>
      <c r="AT1607" s="782">
        <f t="shared" si="5402"/>
        <v>0</v>
      </c>
      <c r="AU1607" s="782">
        <f t="shared" si="5403"/>
        <v>0</v>
      </c>
      <c r="AV1607" s="782">
        <f t="shared" si="5404"/>
        <v>0</v>
      </c>
      <c r="AW1607" s="788" t="e">
        <f t="shared" si="5405"/>
        <v>#DIV/0!</v>
      </c>
      <c r="AY1607" s="781">
        <f t="shared" si="5406"/>
        <v>0</v>
      </c>
      <c r="AZ1607" s="777"/>
      <c r="BA1607" s="781">
        <f t="shared" si="5407"/>
        <v>0</v>
      </c>
      <c r="BB1607" s="777"/>
      <c r="BC1607" s="781">
        <f t="shared" si="5408"/>
        <v>0</v>
      </c>
      <c r="BD1607" s="777"/>
      <c r="BE1607" s="781">
        <f t="shared" si="5409"/>
        <v>0</v>
      </c>
      <c r="BF1607" s="777"/>
      <c r="BG1607" s="781">
        <f t="shared" si="5410"/>
        <v>0</v>
      </c>
      <c r="BH1607" s="777"/>
      <c r="BI1607" s="781">
        <f t="shared" si="5411"/>
        <v>0</v>
      </c>
      <c r="BJ1607" s="777"/>
      <c r="BK1607" s="781">
        <f t="shared" si="5412"/>
        <v>0</v>
      </c>
      <c r="BL1607" s="777"/>
      <c r="BM1607" s="781">
        <f t="shared" si="5413"/>
        <v>0</v>
      </c>
      <c r="BN1607" s="777"/>
      <c r="BO1607" s="781">
        <f t="shared" si="5414"/>
        <v>0</v>
      </c>
      <c r="BP1607" s="777"/>
      <c r="BQ1607" s="781">
        <f t="shared" si="5415"/>
        <v>0</v>
      </c>
      <c r="BR1607" s="777"/>
    </row>
    <row r="1608" spans="1:70" outlineLevel="2">
      <c r="A1608" s="6">
        <v>304016</v>
      </c>
      <c r="B1608" s="10"/>
      <c r="C1608" s="121" t="s">
        <v>1165</v>
      </c>
      <c r="D1608" s="150" t="s">
        <v>101</v>
      </c>
      <c r="E1608" s="43" t="str">
        <f t="shared" si="5440"/>
        <v>N</v>
      </c>
      <c r="F1608" s="122"/>
      <c r="G1608" s="214" t="s">
        <v>325</v>
      </c>
      <c r="H1608" s="1076"/>
      <c r="I1608" s="1141"/>
      <c r="J1608" s="1142"/>
      <c r="K1608" s="1032">
        <f t="shared" si="5441"/>
        <v>0</v>
      </c>
      <c r="L1608" s="208"/>
      <c r="M1608" s="128"/>
      <c r="N1608" s="409"/>
      <c r="O1608" s="409"/>
      <c r="Q1608" s="684" t="s">
        <v>1878</v>
      </c>
      <c r="R1608" s="692" t="s">
        <v>1998</v>
      </c>
      <c r="T1608" s="680" t="str">
        <f>IF(IF(A1608=0,TRUE(),D1608=IFERROR(VLOOKUP(A1608,Zaplecze_Weryfikacja!A:B,2,FALSE),2))=TRUE(),"Tak","Nie")</f>
        <v>Tak</v>
      </c>
      <c r="U1608" s="681" t="str">
        <f>IF(T1608="Tak"," ",IF(IFERROR(VLOOKUP(A1608,Zaplecze_Weryfikacja!A:B,2,FALSE),"Inny numer Lp")="Inny numer Lp","Inny numer Lp",IF(VLOOKUP(A1608,Zaplecze_Weryfikacja!A:B,2,FALSE)=D1608,"Nieznana przyczyna","Inny opis")))</f>
        <v xml:space="preserve"> </v>
      </c>
      <c r="Y1608" s="785"/>
      <c r="Z1608" s="309">
        <f t="shared" si="5442"/>
        <v>0</v>
      </c>
      <c r="AA1608" s="785"/>
      <c r="AB1608" s="309">
        <f t="shared" si="5443"/>
        <v>0</v>
      </c>
      <c r="AC1608" s="785"/>
      <c r="AD1608" s="309">
        <f t="shared" si="5444"/>
        <v>0</v>
      </c>
      <c r="AE1608" s="785"/>
      <c r="AF1608" s="309">
        <f t="shared" si="5445"/>
        <v>0</v>
      </c>
      <c r="AG1608" s="785"/>
      <c r="AH1608" s="309">
        <f t="shared" si="5446"/>
        <v>0</v>
      </c>
      <c r="AI1608" s="785"/>
      <c r="AJ1608" s="309">
        <f t="shared" si="5447"/>
        <v>0</v>
      </c>
      <c r="AK1608" s="785"/>
      <c r="AL1608" s="309">
        <f t="shared" si="5448"/>
        <v>0</v>
      </c>
      <c r="AM1608" s="785"/>
      <c r="AN1608" s="309">
        <f t="shared" si="5449"/>
        <v>0</v>
      </c>
      <c r="AO1608" s="785"/>
      <c r="AP1608" s="309">
        <f t="shared" si="5450"/>
        <v>0</v>
      </c>
      <c r="AQ1608" s="785"/>
      <c r="AR1608" s="309">
        <f t="shared" si="5451"/>
        <v>0</v>
      </c>
      <c r="AT1608" s="782">
        <f t="shared" si="5402"/>
        <v>0</v>
      </c>
      <c r="AU1608" s="782">
        <f t="shared" si="5403"/>
        <v>0</v>
      </c>
      <c r="AV1608" s="782">
        <f t="shared" si="5404"/>
        <v>0</v>
      </c>
      <c r="AW1608" s="788" t="e">
        <f t="shared" si="5405"/>
        <v>#DIV/0!</v>
      </c>
      <c r="AY1608" s="781">
        <f t="shared" si="5406"/>
        <v>0</v>
      </c>
      <c r="AZ1608" s="777"/>
      <c r="BA1608" s="781">
        <f t="shared" si="5407"/>
        <v>0</v>
      </c>
      <c r="BB1608" s="777"/>
      <c r="BC1608" s="781">
        <f t="shared" si="5408"/>
        <v>0</v>
      </c>
      <c r="BD1608" s="777"/>
      <c r="BE1608" s="781">
        <f t="shared" si="5409"/>
        <v>0</v>
      </c>
      <c r="BF1608" s="777"/>
      <c r="BG1608" s="781">
        <f t="shared" si="5410"/>
        <v>0</v>
      </c>
      <c r="BH1608" s="777"/>
      <c r="BI1608" s="781">
        <f t="shared" si="5411"/>
        <v>0</v>
      </c>
      <c r="BJ1608" s="777"/>
      <c r="BK1608" s="781">
        <f t="shared" si="5412"/>
        <v>0</v>
      </c>
      <c r="BL1608" s="777"/>
      <c r="BM1608" s="781">
        <f t="shared" si="5413"/>
        <v>0</v>
      </c>
      <c r="BN1608" s="777"/>
      <c r="BO1608" s="781">
        <f t="shared" si="5414"/>
        <v>0</v>
      </c>
      <c r="BP1608" s="777"/>
      <c r="BQ1608" s="781">
        <f t="shared" si="5415"/>
        <v>0</v>
      </c>
      <c r="BR1608" s="777"/>
    </row>
    <row r="1609" spans="1:70" ht="28.5" outlineLevel="2">
      <c r="A1609" s="6">
        <v>304017</v>
      </c>
      <c r="B1609" s="10"/>
      <c r="C1609" s="121" t="s">
        <v>1165</v>
      </c>
      <c r="D1609" s="150" t="s">
        <v>102</v>
      </c>
      <c r="E1609" s="43" t="str">
        <f t="shared" si="5440"/>
        <v>N</v>
      </c>
      <c r="F1609" s="122"/>
      <c r="G1609" s="214" t="s">
        <v>325</v>
      </c>
      <c r="H1609" s="1076"/>
      <c r="I1609" s="1141"/>
      <c r="J1609" s="1142"/>
      <c r="K1609" s="1032">
        <f t="shared" si="5441"/>
        <v>0</v>
      </c>
      <c r="L1609" s="208"/>
      <c r="M1609" s="128"/>
      <c r="N1609" s="409"/>
      <c r="O1609" s="409"/>
      <c r="Q1609" s="684" t="s">
        <v>1878</v>
      </c>
      <c r="R1609" s="692" t="s">
        <v>1998</v>
      </c>
      <c r="T1609" s="680" t="str">
        <f>IF(IF(A1609=0,TRUE(),D1609=IFERROR(VLOOKUP(A1609,Zaplecze_Weryfikacja!A:B,2,FALSE),2))=TRUE(),"Tak","Nie")</f>
        <v>Tak</v>
      </c>
      <c r="U1609" s="681" t="str">
        <f>IF(T1609="Tak"," ",IF(IFERROR(VLOOKUP(A1609,Zaplecze_Weryfikacja!A:B,2,FALSE),"Inny numer Lp")="Inny numer Lp","Inny numer Lp",IF(VLOOKUP(A1609,Zaplecze_Weryfikacja!A:B,2,FALSE)=D1609,"Nieznana przyczyna","Inny opis")))</f>
        <v xml:space="preserve"> </v>
      </c>
      <c r="Y1609" s="785"/>
      <c r="Z1609" s="309">
        <f t="shared" si="5442"/>
        <v>0</v>
      </c>
      <c r="AA1609" s="785"/>
      <c r="AB1609" s="309">
        <f t="shared" si="5443"/>
        <v>0</v>
      </c>
      <c r="AC1609" s="785"/>
      <c r="AD1609" s="309">
        <f t="shared" si="5444"/>
        <v>0</v>
      </c>
      <c r="AE1609" s="785"/>
      <c r="AF1609" s="309">
        <f t="shared" si="5445"/>
        <v>0</v>
      </c>
      <c r="AG1609" s="785"/>
      <c r="AH1609" s="309">
        <f t="shared" si="5446"/>
        <v>0</v>
      </c>
      <c r="AI1609" s="785"/>
      <c r="AJ1609" s="309">
        <f t="shared" si="5447"/>
        <v>0</v>
      </c>
      <c r="AK1609" s="785"/>
      <c r="AL1609" s="309">
        <f t="shared" si="5448"/>
        <v>0</v>
      </c>
      <c r="AM1609" s="785"/>
      <c r="AN1609" s="309">
        <f t="shared" si="5449"/>
        <v>0</v>
      </c>
      <c r="AO1609" s="785"/>
      <c r="AP1609" s="309">
        <f t="shared" si="5450"/>
        <v>0</v>
      </c>
      <c r="AQ1609" s="785"/>
      <c r="AR1609" s="309">
        <f t="shared" si="5451"/>
        <v>0</v>
      </c>
      <c r="AT1609" s="782">
        <f t="shared" si="5402"/>
        <v>0</v>
      </c>
      <c r="AU1609" s="782">
        <f t="shared" si="5403"/>
        <v>0</v>
      </c>
      <c r="AV1609" s="782">
        <f t="shared" si="5404"/>
        <v>0</v>
      </c>
      <c r="AW1609" s="788" t="e">
        <f t="shared" si="5405"/>
        <v>#DIV/0!</v>
      </c>
      <c r="AY1609" s="781">
        <f t="shared" si="5406"/>
        <v>0</v>
      </c>
      <c r="AZ1609" s="777"/>
      <c r="BA1609" s="781">
        <f t="shared" si="5407"/>
        <v>0</v>
      </c>
      <c r="BB1609" s="777"/>
      <c r="BC1609" s="781">
        <f t="shared" si="5408"/>
        <v>0</v>
      </c>
      <c r="BD1609" s="777"/>
      <c r="BE1609" s="781">
        <f t="shared" si="5409"/>
        <v>0</v>
      </c>
      <c r="BF1609" s="777"/>
      <c r="BG1609" s="781">
        <f t="shared" si="5410"/>
        <v>0</v>
      </c>
      <c r="BH1609" s="777"/>
      <c r="BI1609" s="781">
        <f t="shared" si="5411"/>
        <v>0</v>
      </c>
      <c r="BJ1609" s="777"/>
      <c r="BK1609" s="781">
        <f t="shared" si="5412"/>
        <v>0</v>
      </c>
      <c r="BL1609" s="777"/>
      <c r="BM1609" s="781">
        <f t="shared" si="5413"/>
        <v>0</v>
      </c>
      <c r="BN1609" s="777"/>
      <c r="BO1609" s="781">
        <f t="shared" si="5414"/>
        <v>0</v>
      </c>
      <c r="BP1609" s="777"/>
      <c r="BQ1609" s="781">
        <f t="shared" si="5415"/>
        <v>0</v>
      </c>
      <c r="BR1609" s="777"/>
    </row>
    <row r="1610" spans="1:70" ht="28.5" outlineLevel="2">
      <c r="A1610" s="6">
        <v>304018</v>
      </c>
      <c r="B1610" s="10"/>
      <c r="C1610" s="121" t="s">
        <v>1165</v>
      </c>
      <c r="D1610" s="190" t="s">
        <v>105</v>
      </c>
      <c r="E1610" s="43" t="str">
        <f t="shared" si="5440"/>
        <v>N</v>
      </c>
      <c r="F1610" s="122"/>
      <c r="G1610" s="214" t="s">
        <v>327</v>
      </c>
      <c r="H1610" s="1076"/>
      <c r="I1610" s="1141"/>
      <c r="J1610" s="1142"/>
      <c r="K1610" s="1032">
        <f t="shared" si="5441"/>
        <v>0</v>
      </c>
      <c r="L1610" s="208"/>
      <c r="M1610" s="128"/>
      <c r="N1610" s="409"/>
      <c r="O1610" s="409"/>
      <c r="Q1610" s="684" t="s">
        <v>1851</v>
      </c>
      <c r="R1610" s="692" t="s">
        <v>1998</v>
      </c>
      <c r="T1610" s="680" t="str">
        <f>IF(IF(A1610=0,TRUE(),D1610=IFERROR(VLOOKUP(A1610,Zaplecze_Weryfikacja!A:B,2,FALSE),2))=TRUE(),"Tak","Nie")</f>
        <v>Tak</v>
      </c>
      <c r="U1610" s="681" t="str">
        <f>IF(T1610="Tak"," ",IF(IFERROR(VLOOKUP(A1610,Zaplecze_Weryfikacja!A:B,2,FALSE),"Inny numer Lp")="Inny numer Lp","Inny numer Lp",IF(VLOOKUP(A1610,Zaplecze_Weryfikacja!A:B,2,FALSE)=D1610,"Nieznana przyczyna","Inny opis")))</f>
        <v xml:space="preserve"> </v>
      </c>
      <c r="Y1610" s="785"/>
      <c r="Z1610" s="309">
        <f t="shared" si="5442"/>
        <v>0</v>
      </c>
      <c r="AA1610" s="785"/>
      <c r="AB1610" s="309">
        <f t="shared" si="5443"/>
        <v>0</v>
      </c>
      <c r="AC1610" s="785"/>
      <c r="AD1610" s="309">
        <f t="shared" si="5444"/>
        <v>0</v>
      </c>
      <c r="AE1610" s="785"/>
      <c r="AF1610" s="309">
        <f t="shared" si="5445"/>
        <v>0</v>
      </c>
      <c r="AG1610" s="785"/>
      <c r="AH1610" s="309">
        <f t="shared" si="5446"/>
        <v>0</v>
      </c>
      <c r="AI1610" s="785"/>
      <c r="AJ1610" s="309">
        <f t="shared" si="5447"/>
        <v>0</v>
      </c>
      <c r="AK1610" s="785"/>
      <c r="AL1610" s="309">
        <f t="shared" si="5448"/>
        <v>0</v>
      </c>
      <c r="AM1610" s="785"/>
      <c r="AN1610" s="309">
        <f t="shared" si="5449"/>
        <v>0</v>
      </c>
      <c r="AO1610" s="785"/>
      <c r="AP1610" s="309">
        <f t="shared" si="5450"/>
        <v>0</v>
      </c>
      <c r="AQ1610" s="785"/>
      <c r="AR1610" s="309">
        <f t="shared" si="5451"/>
        <v>0</v>
      </c>
      <c r="AT1610" s="782">
        <f t="shared" si="5402"/>
        <v>0</v>
      </c>
      <c r="AU1610" s="782">
        <f t="shared" si="5403"/>
        <v>0</v>
      </c>
      <c r="AV1610" s="782">
        <f t="shared" si="5404"/>
        <v>0</v>
      </c>
      <c r="AW1610" s="788" t="e">
        <f t="shared" si="5405"/>
        <v>#DIV/0!</v>
      </c>
      <c r="AY1610" s="781">
        <f t="shared" si="5406"/>
        <v>0</v>
      </c>
      <c r="AZ1610" s="777"/>
      <c r="BA1610" s="781">
        <f t="shared" si="5407"/>
        <v>0</v>
      </c>
      <c r="BB1610" s="777"/>
      <c r="BC1610" s="781">
        <f t="shared" si="5408"/>
        <v>0</v>
      </c>
      <c r="BD1610" s="777"/>
      <c r="BE1610" s="781">
        <f t="shared" si="5409"/>
        <v>0</v>
      </c>
      <c r="BF1610" s="777"/>
      <c r="BG1610" s="781">
        <f t="shared" si="5410"/>
        <v>0</v>
      </c>
      <c r="BH1610" s="777"/>
      <c r="BI1610" s="781">
        <f t="shared" si="5411"/>
        <v>0</v>
      </c>
      <c r="BJ1610" s="777"/>
      <c r="BK1610" s="781">
        <f t="shared" si="5412"/>
        <v>0</v>
      </c>
      <c r="BL1610" s="777"/>
      <c r="BM1610" s="781">
        <f t="shared" si="5413"/>
        <v>0</v>
      </c>
      <c r="BN1610" s="777"/>
      <c r="BO1610" s="781">
        <f t="shared" si="5414"/>
        <v>0</v>
      </c>
      <c r="BP1610" s="777"/>
      <c r="BQ1610" s="781">
        <f t="shared" si="5415"/>
        <v>0</v>
      </c>
      <c r="BR1610" s="777"/>
    </row>
    <row r="1611" spans="1:70" outlineLevel="2">
      <c r="A1611" s="6">
        <v>304019</v>
      </c>
      <c r="B1611" s="10"/>
      <c r="C1611" s="121" t="s">
        <v>1165</v>
      </c>
      <c r="D1611" s="193" t="s">
        <v>103</v>
      </c>
      <c r="E1611" s="43" t="str">
        <f t="shared" si="5440"/>
        <v>N</v>
      </c>
      <c r="F1611" s="122"/>
      <c r="G1611" s="214" t="s">
        <v>327</v>
      </c>
      <c r="H1611" s="1076"/>
      <c r="I1611" s="1141"/>
      <c r="J1611" s="1142"/>
      <c r="K1611" s="1032">
        <f t="shared" si="5441"/>
        <v>0</v>
      </c>
      <c r="L1611" s="208"/>
      <c r="M1611" s="128" t="s">
        <v>1141</v>
      </c>
      <c r="N1611" s="409"/>
      <c r="O1611" s="409"/>
      <c r="Q1611" s="684" t="s">
        <v>1887</v>
      </c>
      <c r="R1611" s="692" t="s">
        <v>1998</v>
      </c>
      <c r="T1611" s="680" t="str">
        <f>IF(IF(A1611=0,TRUE(),D1611=IFERROR(VLOOKUP(A1611,Zaplecze_Weryfikacja!A:B,2,FALSE),2))=TRUE(),"Tak","Nie")</f>
        <v>Tak</v>
      </c>
      <c r="U1611" s="681" t="str">
        <f>IF(T1611="Tak"," ",IF(IFERROR(VLOOKUP(A1611,Zaplecze_Weryfikacja!A:B,2,FALSE),"Inny numer Lp")="Inny numer Lp","Inny numer Lp",IF(VLOOKUP(A1611,Zaplecze_Weryfikacja!A:B,2,FALSE)=D1611,"Nieznana przyczyna","Inny opis")))</f>
        <v xml:space="preserve"> </v>
      </c>
      <c r="Y1611" s="785"/>
      <c r="Z1611" s="309">
        <f t="shared" si="5442"/>
        <v>0</v>
      </c>
      <c r="AA1611" s="785"/>
      <c r="AB1611" s="309">
        <f t="shared" si="5443"/>
        <v>0</v>
      </c>
      <c r="AC1611" s="785"/>
      <c r="AD1611" s="309">
        <f t="shared" si="5444"/>
        <v>0</v>
      </c>
      <c r="AE1611" s="785"/>
      <c r="AF1611" s="309">
        <f t="shared" si="5445"/>
        <v>0</v>
      </c>
      <c r="AG1611" s="785"/>
      <c r="AH1611" s="309">
        <f t="shared" si="5446"/>
        <v>0</v>
      </c>
      <c r="AI1611" s="785"/>
      <c r="AJ1611" s="309">
        <f t="shared" si="5447"/>
        <v>0</v>
      </c>
      <c r="AK1611" s="785"/>
      <c r="AL1611" s="309">
        <f t="shared" si="5448"/>
        <v>0</v>
      </c>
      <c r="AM1611" s="785"/>
      <c r="AN1611" s="309">
        <f t="shared" si="5449"/>
        <v>0</v>
      </c>
      <c r="AO1611" s="785"/>
      <c r="AP1611" s="309">
        <f t="shared" si="5450"/>
        <v>0</v>
      </c>
      <c r="AQ1611" s="785"/>
      <c r="AR1611" s="309">
        <f t="shared" si="5451"/>
        <v>0</v>
      </c>
      <c r="AT1611" s="782">
        <f t="shared" si="5402"/>
        <v>0</v>
      </c>
      <c r="AU1611" s="782">
        <f t="shared" si="5403"/>
        <v>0</v>
      </c>
      <c r="AV1611" s="782">
        <f t="shared" si="5404"/>
        <v>0</v>
      </c>
      <c r="AW1611" s="788" t="e">
        <f t="shared" si="5405"/>
        <v>#DIV/0!</v>
      </c>
      <c r="AY1611" s="781">
        <f t="shared" si="5406"/>
        <v>0</v>
      </c>
      <c r="AZ1611" s="777"/>
      <c r="BA1611" s="781">
        <f t="shared" si="5407"/>
        <v>0</v>
      </c>
      <c r="BB1611" s="777"/>
      <c r="BC1611" s="781">
        <f t="shared" si="5408"/>
        <v>0</v>
      </c>
      <c r="BD1611" s="777"/>
      <c r="BE1611" s="781">
        <f t="shared" si="5409"/>
        <v>0</v>
      </c>
      <c r="BF1611" s="777"/>
      <c r="BG1611" s="781">
        <f t="shared" si="5410"/>
        <v>0</v>
      </c>
      <c r="BH1611" s="777"/>
      <c r="BI1611" s="781">
        <f t="shared" si="5411"/>
        <v>0</v>
      </c>
      <c r="BJ1611" s="777"/>
      <c r="BK1611" s="781">
        <f t="shared" si="5412"/>
        <v>0</v>
      </c>
      <c r="BL1611" s="777"/>
      <c r="BM1611" s="781">
        <f t="shared" si="5413"/>
        <v>0</v>
      </c>
      <c r="BN1611" s="777"/>
      <c r="BO1611" s="781">
        <f t="shared" si="5414"/>
        <v>0</v>
      </c>
      <c r="BP1611" s="777"/>
      <c r="BQ1611" s="781">
        <f t="shared" si="5415"/>
        <v>0</v>
      </c>
      <c r="BR1611" s="777"/>
    </row>
    <row r="1612" spans="1:70" outlineLevel="2">
      <c r="A1612" s="6">
        <v>304020</v>
      </c>
      <c r="B1612" s="10"/>
      <c r="C1612" s="121" t="s">
        <v>1165</v>
      </c>
      <c r="D1612" s="193" t="s">
        <v>3538</v>
      </c>
      <c r="E1612" s="43" t="str">
        <f t="shared" ref="E1612" si="5452">IF(H1612&gt;0,"T","N")</f>
        <v>T</v>
      </c>
      <c r="F1612" s="122"/>
      <c r="G1612" s="214" t="s">
        <v>755</v>
      </c>
      <c r="H1612" s="1076">
        <v>2864.3</v>
      </c>
      <c r="I1612" s="1141"/>
      <c r="J1612" s="1142"/>
      <c r="K1612" s="1032">
        <f t="shared" ref="K1612" si="5453">IF(B1612="E","E",$H1612*I1612)</f>
        <v>0</v>
      </c>
      <c r="L1612" s="208"/>
      <c r="M1612" s="128"/>
      <c r="N1612" s="409"/>
      <c r="O1612" s="409"/>
      <c r="Q1612" s="684" t="s">
        <v>1887</v>
      </c>
      <c r="R1612" s="692" t="s">
        <v>1998</v>
      </c>
      <c r="T1612" s="680" t="str">
        <f>IF(IF(A1612=0,TRUE(),D1612=IFERROR(VLOOKUP(A1612,Zaplecze_Weryfikacja!A:B,2,FALSE),2))=TRUE(),"Tak","Nie")</f>
        <v>Nie</v>
      </c>
      <c r="U1612" s="681" t="str">
        <f>IF(T1612="Tak"," ",IF(IFERROR(VLOOKUP(A1612,Zaplecze_Weryfikacja!A:B,2,FALSE),"Inny numer Lp")="Inny numer Lp","Inny numer Lp",IF(VLOOKUP(A1612,Zaplecze_Weryfikacja!A:B,2,FALSE)=D1612,"Nieznana przyczyna","Inny opis")))</f>
        <v>Inny numer Lp</v>
      </c>
      <c r="Y1612" s="785"/>
      <c r="Z1612" s="309">
        <f t="shared" ref="Z1612" si="5454">IF($B1612="E","E",$H1612*Y1612)</f>
        <v>0</v>
      </c>
      <c r="AA1612" s="785"/>
      <c r="AB1612" s="309">
        <f t="shared" ref="AB1612" si="5455">IF($B1612="E","E",$H1612*AA1612)</f>
        <v>0</v>
      </c>
      <c r="AC1612" s="785"/>
      <c r="AD1612" s="309">
        <f t="shared" ref="AD1612" si="5456">IF($B1612="E","E",$H1612*AC1612)</f>
        <v>0</v>
      </c>
      <c r="AE1612" s="785"/>
      <c r="AF1612" s="309">
        <f t="shared" ref="AF1612" si="5457">IF($B1612="E","E",$H1612*AE1612)</f>
        <v>0</v>
      </c>
      <c r="AG1612" s="785"/>
      <c r="AH1612" s="309">
        <f t="shared" ref="AH1612" si="5458">IF($B1612="E","E",$H1612*AG1612)</f>
        <v>0</v>
      </c>
      <c r="AI1612" s="785"/>
      <c r="AJ1612" s="309">
        <f t="shared" ref="AJ1612" si="5459">IF($B1612="E","E",$H1612*AI1612)</f>
        <v>0</v>
      </c>
      <c r="AK1612" s="785"/>
      <c r="AL1612" s="309">
        <f t="shared" ref="AL1612" si="5460">IF($B1612="E","E",$H1612*AK1612)</f>
        <v>0</v>
      </c>
      <c r="AM1612" s="785"/>
      <c r="AN1612" s="309">
        <f t="shared" ref="AN1612" si="5461">IF($B1612="E","E",$H1612*AM1612)</f>
        <v>0</v>
      </c>
      <c r="AO1612" s="785"/>
      <c r="AP1612" s="309">
        <f t="shared" ref="AP1612" si="5462">IF($B1612="E","E",$H1612*AO1612)</f>
        <v>0</v>
      </c>
      <c r="AQ1612" s="785"/>
      <c r="AR1612" s="309">
        <f t="shared" ref="AR1612" si="5463">IF($B1612="E","E",$H1612*AQ1612)</f>
        <v>0</v>
      </c>
      <c r="AT1612" s="782">
        <f t="shared" ref="AT1612" si="5464">MAX(Z1612,AB1612,AD1612,AF1612,AH1612,AJ1612,AL1612,AN1612,AP1612,AR1612)</f>
        <v>0</v>
      </c>
      <c r="AU1612" s="782">
        <f t="shared" ref="AU1612" si="5465">IF($AU$6=10,MIN(Z1612,AB1612,AD1612,AF1612,AH1612,AJ1612,AL1612,AN1612,AP1612,AR1612),IF($AU$6=9,MIN(Z1612,AB1612,AD1612,AF1612,AH1612,AJ1612,AL1612,AN1612,AP1612),IF($AU$6=8,MIN(Z1612,AB1612,AD1612,AF1612,AH1612,AJ1612,AL1612,AN1612),IF($AU$6=7,MIN(Z1612,AB1612,AD1612,AF1612,AH1612,AJ1612,AL1612),IF($AU$6=6,MIN(Z1612,AB1612,AD1612,AF1612,AH1612,AJ1612),IF($AU$6=5,MIN(Z1612,AB1612,AD1612,AF1612,AH1612),IF($AU$6=4,MIN(Z1612,AB1612,AD1612,AF1612),IF($AU$6=4,MIN(Z1612,AB1612,AD1612,AF1612),IF($AU$6=3,MIN(Z1612,AB1612,AD1612),IF($AU$6=3,MIN(Z1612,AB1612,AD1612),IF($AU$6=2,MIN(Z1612,AB1612),IF($AU$6=1,MIN(Z1612),"Błąd - zła ilośc oferentów"))))))))))))</f>
        <v>0</v>
      </c>
      <c r="AV1612" s="782">
        <f t="shared" ref="AV1612" si="5466">AT1612-AU1612</f>
        <v>0</v>
      </c>
      <c r="AW1612" s="788" t="e">
        <f t="shared" ref="AW1612" si="5467">AT1612/AU1612</f>
        <v>#DIV/0!</v>
      </c>
      <c r="AY1612" s="781">
        <f t="shared" ref="AY1612" si="5468">+AZ1612</f>
        <v>0</v>
      </c>
      <c r="AZ1612" s="777"/>
      <c r="BA1612" s="781">
        <f t="shared" ref="BA1612" si="5469">+BB1612</f>
        <v>0</v>
      </c>
      <c r="BB1612" s="777"/>
      <c r="BC1612" s="781">
        <f t="shared" ref="BC1612" si="5470">+BD1612</f>
        <v>0</v>
      </c>
      <c r="BD1612" s="777"/>
      <c r="BE1612" s="781">
        <f t="shared" ref="BE1612" si="5471">+BF1612</f>
        <v>0</v>
      </c>
      <c r="BF1612" s="777"/>
      <c r="BG1612" s="781">
        <f t="shared" ref="BG1612" si="5472">+BH1612</f>
        <v>0</v>
      </c>
      <c r="BH1612" s="777"/>
      <c r="BI1612" s="781">
        <f t="shared" ref="BI1612" si="5473">+BJ1612</f>
        <v>0</v>
      </c>
      <c r="BJ1612" s="777"/>
      <c r="BK1612" s="781">
        <f t="shared" ref="BK1612" si="5474">+BL1612</f>
        <v>0</v>
      </c>
      <c r="BL1612" s="777"/>
      <c r="BM1612" s="781">
        <f t="shared" ref="BM1612" si="5475">+BN1612</f>
        <v>0</v>
      </c>
      <c r="BN1612" s="777"/>
      <c r="BO1612" s="781">
        <f t="shared" ref="BO1612" si="5476">+BP1612</f>
        <v>0</v>
      </c>
      <c r="BP1612" s="777"/>
      <c r="BQ1612" s="781">
        <f t="shared" ref="BQ1612" si="5477">+BR1612</f>
        <v>0</v>
      </c>
      <c r="BR1612" s="777"/>
    </row>
    <row r="1613" spans="1:70" outlineLevel="2">
      <c r="A1613" s="1250">
        <v>304021</v>
      </c>
      <c r="B1613" s="10"/>
      <c r="C1613" s="121" t="s">
        <v>1165</v>
      </c>
      <c r="D1613" s="1252" t="s">
        <v>3803</v>
      </c>
      <c r="E1613" s="43" t="str">
        <f t="shared" ref="E1613" si="5478">IF(H1613&gt;0,"T","N")</f>
        <v>T</v>
      </c>
      <c r="F1613" s="122"/>
      <c r="G1613" s="214" t="s">
        <v>755</v>
      </c>
      <c r="H1613" s="1249">
        <v>82</v>
      </c>
      <c r="I1613" s="1141"/>
      <c r="J1613" s="1142"/>
      <c r="K1613" s="1032">
        <f t="shared" ref="K1613" si="5479">IF(B1613="E","E",$H1613*I1613)</f>
        <v>0</v>
      </c>
      <c r="L1613" s="208"/>
      <c r="M1613" s="128"/>
      <c r="N1613" s="409"/>
      <c r="O1613" s="409"/>
      <c r="Q1613" s="684" t="s">
        <v>1887</v>
      </c>
      <c r="R1613" s="692" t="s">
        <v>1998</v>
      </c>
      <c r="T1613" s="680" t="str">
        <f>IF(IF(A1613=0,TRUE(),D1613=IFERROR(VLOOKUP(A1613,Zaplecze_Weryfikacja!A:B,2,FALSE),2))=TRUE(),"Tak","Nie")</f>
        <v>Nie</v>
      </c>
      <c r="U1613" s="681" t="str">
        <f>IF(T1613="Tak"," ",IF(IFERROR(VLOOKUP(A1613,Zaplecze_Weryfikacja!A:B,2,FALSE),"Inny numer Lp")="Inny numer Lp","Inny numer Lp",IF(VLOOKUP(A1613,Zaplecze_Weryfikacja!A:B,2,FALSE)=D1613,"Nieznana przyczyna","Inny opis")))</f>
        <v>Inny numer Lp</v>
      </c>
      <c r="Y1613" s="785"/>
      <c r="Z1613" s="309">
        <f t="shared" ref="Z1613" si="5480">IF($B1613="E","E",$H1613*Y1613)</f>
        <v>0</v>
      </c>
      <c r="AA1613" s="785"/>
      <c r="AB1613" s="309">
        <f t="shared" ref="AB1613" si="5481">IF($B1613="E","E",$H1613*AA1613)</f>
        <v>0</v>
      </c>
      <c r="AC1613" s="785"/>
      <c r="AD1613" s="309">
        <f t="shared" ref="AD1613" si="5482">IF($B1613="E","E",$H1613*AC1613)</f>
        <v>0</v>
      </c>
      <c r="AE1613" s="785"/>
      <c r="AF1613" s="309">
        <f t="shared" ref="AF1613" si="5483">IF($B1613="E","E",$H1613*AE1613)</f>
        <v>0</v>
      </c>
      <c r="AG1613" s="785"/>
      <c r="AH1613" s="309">
        <f t="shared" ref="AH1613" si="5484">IF($B1613="E","E",$H1613*AG1613)</f>
        <v>0</v>
      </c>
      <c r="AI1613" s="785"/>
      <c r="AJ1613" s="309">
        <f t="shared" ref="AJ1613" si="5485">IF($B1613="E","E",$H1613*AI1613)</f>
        <v>0</v>
      </c>
      <c r="AK1613" s="785"/>
      <c r="AL1613" s="309">
        <f t="shared" ref="AL1613" si="5486">IF($B1613="E","E",$H1613*AK1613)</f>
        <v>0</v>
      </c>
      <c r="AM1613" s="785"/>
      <c r="AN1613" s="309">
        <f t="shared" ref="AN1613" si="5487">IF($B1613="E","E",$H1613*AM1613)</f>
        <v>0</v>
      </c>
      <c r="AO1613" s="785"/>
      <c r="AP1613" s="309">
        <f t="shared" ref="AP1613" si="5488">IF($B1613="E","E",$H1613*AO1613)</f>
        <v>0</v>
      </c>
      <c r="AQ1613" s="785"/>
      <c r="AR1613" s="309">
        <f t="shared" ref="AR1613" si="5489">IF($B1613="E","E",$H1613*AQ1613)</f>
        <v>0</v>
      </c>
      <c r="AT1613" s="782">
        <f t="shared" ref="AT1613" si="5490">MAX(Z1613,AB1613,AD1613,AF1613,AH1613,AJ1613,AL1613,AN1613,AP1613,AR1613)</f>
        <v>0</v>
      </c>
      <c r="AU1613" s="782">
        <f t="shared" ref="AU1613" si="5491">IF($AU$6=10,MIN(Z1613,AB1613,AD1613,AF1613,AH1613,AJ1613,AL1613,AN1613,AP1613,AR1613),IF($AU$6=9,MIN(Z1613,AB1613,AD1613,AF1613,AH1613,AJ1613,AL1613,AN1613,AP1613),IF($AU$6=8,MIN(Z1613,AB1613,AD1613,AF1613,AH1613,AJ1613,AL1613,AN1613),IF($AU$6=7,MIN(Z1613,AB1613,AD1613,AF1613,AH1613,AJ1613,AL1613),IF($AU$6=6,MIN(Z1613,AB1613,AD1613,AF1613,AH1613,AJ1613),IF($AU$6=5,MIN(Z1613,AB1613,AD1613,AF1613,AH1613),IF($AU$6=4,MIN(Z1613,AB1613,AD1613,AF1613),IF($AU$6=4,MIN(Z1613,AB1613,AD1613,AF1613),IF($AU$6=3,MIN(Z1613,AB1613,AD1613),IF($AU$6=3,MIN(Z1613,AB1613,AD1613),IF($AU$6=2,MIN(Z1613,AB1613),IF($AU$6=1,MIN(Z1613),"Błąd - zła ilośc oferentów"))))))))))))</f>
        <v>0</v>
      </c>
      <c r="AV1613" s="782">
        <f t="shared" ref="AV1613" si="5492">AT1613-AU1613</f>
        <v>0</v>
      </c>
      <c r="AW1613" s="788" t="e">
        <f t="shared" ref="AW1613" si="5493">AT1613/AU1613</f>
        <v>#DIV/0!</v>
      </c>
      <c r="AY1613" s="781">
        <f t="shared" ref="AY1613" si="5494">+AZ1613</f>
        <v>0</v>
      </c>
      <c r="AZ1613" s="777"/>
      <c r="BA1613" s="781">
        <f t="shared" ref="BA1613" si="5495">+BB1613</f>
        <v>0</v>
      </c>
      <c r="BB1613" s="777"/>
      <c r="BC1613" s="781">
        <f t="shared" ref="BC1613" si="5496">+BD1613</f>
        <v>0</v>
      </c>
      <c r="BD1613" s="777"/>
      <c r="BE1613" s="781">
        <f t="shared" ref="BE1613" si="5497">+BF1613</f>
        <v>0</v>
      </c>
      <c r="BF1613" s="777"/>
      <c r="BG1613" s="781">
        <f t="shared" ref="BG1613" si="5498">+BH1613</f>
        <v>0</v>
      </c>
      <c r="BH1613" s="777"/>
      <c r="BI1613" s="781">
        <f t="shared" ref="BI1613" si="5499">+BJ1613</f>
        <v>0</v>
      </c>
      <c r="BJ1613" s="777"/>
      <c r="BK1613" s="781">
        <f t="shared" ref="BK1613" si="5500">+BL1613</f>
        <v>0</v>
      </c>
      <c r="BL1613" s="777"/>
      <c r="BM1613" s="781">
        <f t="shared" ref="BM1613" si="5501">+BN1613</f>
        <v>0</v>
      </c>
      <c r="BN1613" s="777"/>
      <c r="BO1613" s="781">
        <f t="shared" ref="BO1613" si="5502">+BP1613</f>
        <v>0</v>
      </c>
      <c r="BP1613" s="777"/>
      <c r="BQ1613" s="781">
        <f t="shared" ref="BQ1613" si="5503">+BR1613</f>
        <v>0</v>
      </c>
      <c r="BR1613" s="777"/>
    </row>
    <row r="1614" spans="1:70" outlineLevel="2">
      <c r="A1614" s="6"/>
      <c r="B1614" s="121"/>
      <c r="C1614" s="121"/>
      <c r="D1614" s="193"/>
      <c r="E1614" s="122"/>
      <c r="F1614" s="122"/>
      <c r="G1614" s="214"/>
      <c r="H1614" s="1017"/>
      <c r="I1614" s="1008"/>
      <c r="J1614" s="1117"/>
      <c r="K1614" s="1032"/>
      <c r="L1614" s="208"/>
      <c r="M1614" s="128"/>
      <c r="N1614" s="409"/>
      <c r="O1614" s="409"/>
      <c r="Q1614" s="683"/>
      <c r="R1614" s="692"/>
      <c r="T1614" s="680" t="str">
        <f>IF(IF(A1614=0,TRUE(),D1614=IFERROR(VLOOKUP(A1614,Zaplecze_Weryfikacja!A:B,2,FALSE),2))=TRUE(),"Tak","Nie")</f>
        <v>Tak</v>
      </c>
      <c r="U1614" s="681" t="str">
        <f>IF(T1614="Tak"," ",IF(IFERROR(VLOOKUP(A1614,Zaplecze_Weryfikacja!A:B,2,FALSE),"Inny numer Lp")="Inny numer Lp","Inny numer Lp",IF(VLOOKUP(A1614,Zaplecze_Weryfikacja!A:B,2,FALSE)=D1614,"Nieznana przyczyna","Inny opis")))</f>
        <v xml:space="preserve"> </v>
      </c>
      <c r="Y1614" s="785"/>
      <c r="Z1614" s="309"/>
      <c r="AA1614" s="785"/>
      <c r="AB1614" s="309"/>
      <c r="AC1614" s="785"/>
      <c r="AD1614" s="309"/>
      <c r="AE1614" s="785"/>
      <c r="AF1614" s="309"/>
      <c r="AG1614" s="785"/>
      <c r="AH1614" s="309"/>
      <c r="AI1614" s="785"/>
      <c r="AJ1614" s="309"/>
      <c r="AK1614" s="785"/>
      <c r="AL1614" s="309"/>
      <c r="AM1614" s="785"/>
      <c r="AN1614" s="309"/>
      <c r="AO1614" s="785"/>
      <c r="AP1614" s="309"/>
      <c r="AQ1614" s="785"/>
      <c r="AR1614" s="309"/>
      <c r="AT1614" s="782">
        <f t="shared" si="5402"/>
        <v>0</v>
      </c>
      <c r="AU1614" s="782">
        <f t="shared" si="5403"/>
        <v>0</v>
      </c>
      <c r="AV1614" s="782">
        <f t="shared" si="5404"/>
        <v>0</v>
      </c>
      <c r="AW1614" s="788" t="e">
        <f t="shared" si="5405"/>
        <v>#DIV/0!</v>
      </c>
      <c r="AY1614" s="781">
        <f t="shared" si="5406"/>
        <v>0</v>
      </c>
      <c r="AZ1614" s="777"/>
      <c r="BA1614" s="781">
        <f t="shared" si="5407"/>
        <v>0</v>
      </c>
      <c r="BB1614" s="777"/>
      <c r="BC1614" s="781">
        <f t="shared" si="5408"/>
        <v>0</v>
      </c>
      <c r="BD1614" s="777"/>
      <c r="BE1614" s="781">
        <f t="shared" si="5409"/>
        <v>0</v>
      </c>
      <c r="BF1614" s="777"/>
      <c r="BG1614" s="781">
        <f t="shared" si="5410"/>
        <v>0</v>
      </c>
      <c r="BH1614" s="777"/>
      <c r="BI1614" s="781">
        <f t="shared" si="5411"/>
        <v>0</v>
      </c>
      <c r="BJ1614" s="777"/>
      <c r="BK1614" s="781">
        <f t="shared" si="5412"/>
        <v>0</v>
      </c>
      <c r="BL1614" s="777"/>
      <c r="BM1614" s="781">
        <f t="shared" si="5413"/>
        <v>0</v>
      </c>
      <c r="BN1614" s="777"/>
      <c r="BO1614" s="781">
        <f t="shared" si="5414"/>
        <v>0</v>
      </c>
      <c r="BP1614" s="777"/>
      <c r="BQ1614" s="781">
        <f t="shared" si="5415"/>
        <v>0</v>
      </c>
      <c r="BR1614" s="777"/>
    </row>
    <row r="1615" spans="1:70" ht="15.75" outlineLevel="1">
      <c r="A1615" s="222">
        <v>305000</v>
      </c>
      <c r="B1615" s="132"/>
      <c r="C1615" s="132"/>
      <c r="D1615" s="361" t="s">
        <v>1146</v>
      </c>
      <c r="E1615" s="531" t="str">
        <f>IF(COUNTIF(E1616:E1626,"T")=0,"N","T")</f>
        <v>N</v>
      </c>
      <c r="F1615" s="133"/>
      <c r="G1615" s="215"/>
      <c r="H1615" s="1018"/>
      <c r="I1615" s="990"/>
      <c r="J1615" s="1118"/>
      <c r="K1615" s="1035">
        <f>SUBTOTAL(9,K1616:K1628)</f>
        <v>0</v>
      </c>
      <c r="L1615" s="208"/>
      <c r="M1615" s="133"/>
      <c r="N1615" s="80"/>
      <c r="O1615" s="80"/>
      <c r="Q1615" s="683"/>
      <c r="R1615" s="692"/>
      <c r="T1615" s="680" t="str">
        <f>IF(IF(A1615=0,TRUE(),D1615=IFERROR(VLOOKUP(A1615,Zaplecze_Weryfikacja!A:B,2,FALSE),2))=TRUE(),"Tak","Nie")</f>
        <v>Tak</v>
      </c>
      <c r="U1615" s="681" t="str">
        <f>IF(T1615="Tak"," ",IF(IFERROR(VLOOKUP(A1615,Zaplecze_Weryfikacja!A:B,2,FALSE),"Inny numer Lp")="Inny numer Lp","Inny numer Lp",IF(VLOOKUP(A1615,Zaplecze_Weryfikacja!A:B,2,FALSE)=D1615,"Nieznana przyczyna","Inny opis")))</f>
        <v xml:space="preserve"> </v>
      </c>
      <c r="Y1615" s="785"/>
      <c r="Z1615" s="332">
        <f>SUBTOTAL(9,Z1616:Z1628)</f>
        <v>0</v>
      </c>
      <c r="AA1615" s="785"/>
      <c r="AB1615" s="332">
        <f>SUBTOTAL(9,AB1616:AB1628)</f>
        <v>0</v>
      </c>
      <c r="AC1615" s="785"/>
      <c r="AD1615" s="332">
        <f>SUBTOTAL(9,AD1616:AD1628)</f>
        <v>0</v>
      </c>
      <c r="AE1615" s="785"/>
      <c r="AF1615" s="332">
        <f>SUBTOTAL(9,AF1616:AF1628)</f>
        <v>0</v>
      </c>
      <c r="AG1615" s="785"/>
      <c r="AH1615" s="332">
        <f>SUBTOTAL(9,AH1616:AH1628)</f>
        <v>0</v>
      </c>
      <c r="AI1615" s="785"/>
      <c r="AJ1615" s="332">
        <f>SUBTOTAL(9,AJ1616:AJ1628)</f>
        <v>0</v>
      </c>
      <c r="AK1615" s="785"/>
      <c r="AL1615" s="332">
        <f>SUBTOTAL(9,AL1616:AL1628)</f>
        <v>0</v>
      </c>
      <c r="AM1615" s="785"/>
      <c r="AN1615" s="332">
        <f>SUBTOTAL(9,AN1616:AN1628)</f>
        <v>0</v>
      </c>
      <c r="AO1615" s="785"/>
      <c r="AP1615" s="332">
        <f>SUBTOTAL(9,AP1616:AP1628)</f>
        <v>0</v>
      </c>
      <c r="AQ1615" s="785"/>
      <c r="AR1615" s="332">
        <f>SUBTOTAL(9,AR1616:AR1628)</f>
        <v>0</v>
      </c>
      <c r="AT1615" s="782">
        <f t="shared" si="5402"/>
        <v>0</v>
      </c>
      <c r="AU1615" s="782">
        <f t="shared" si="5403"/>
        <v>0</v>
      </c>
      <c r="AV1615" s="782">
        <f t="shared" si="5404"/>
        <v>0</v>
      </c>
      <c r="AW1615" s="788" t="e">
        <f t="shared" si="5405"/>
        <v>#DIV/0!</v>
      </c>
      <c r="AY1615" s="781">
        <f t="shared" si="5406"/>
        <v>0</v>
      </c>
      <c r="AZ1615" s="848"/>
      <c r="BA1615" s="781">
        <f t="shared" si="5407"/>
        <v>0</v>
      </c>
      <c r="BB1615" s="848"/>
      <c r="BC1615" s="781">
        <f t="shared" si="5408"/>
        <v>0</v>
      </c>
      <c r="BD1615" s="848"/>
      <c r="BE1615" s="781">
        <f t="shared" si="5409"/>
        <v>0</v>
      </c>
      <c r="BF1615" s="848"/>
      <c r="BG1615" s="781">
        <f t="shared" si="5410"/>
        <v>0</v>
      </c>
      <c r="BH1615" s="848"/>
      <c r="BI1615" s="781">
        <f t="shared" si="5411"/>
        <v>0</v>
      </c>
      <c r="BJ1615" s="848"/>
      <c r="BK1615" s="781">
        <f t="shared" si="5412"/>
        <v>0</v>
      </c>
      <c r="BL1615" s="848"/>
      <c r="BM1615" s="781">
        <f t="shared" si="5413"/>
        <v>0</v>
      </c>
      <c r="BN1615" s="848"/>
      <c r="BO1615" s="781">
        <f t="shared" si="5414"/>
        <v>0</v>
      </c>
      <c r="BP1615" s="848"/>
      <c r="BQ1615" s="781">
        <f t="shared" si="5415"/>
        <v>0</v>
      </c>
      <c r="BR1615" s="848"/>
    </row>
    <row r="1616" spans="1:70" outlineLevel="2">
      <c r="A1616" s="667"/>
      <c r="B1616" s="668"/>
      <c r="C1616" s="668"/>
      <c r="D1616" s="672" t="s">
        <v>1550</v>
      </c>
      <c r="E1616" s="773" t="str">
        <f>IF(COUNTIF(E1617:E1621,"T")=0,"N","T")</f>
        <v>N</v>
      </c>
      <c r="F1616" s="665"/>
      <c r="G1616" s="664"/>
      <c r="H1616" s="1079"/>
      <c r="I1616" s="1065"/>
      <c r="J1616" s="1116"/>
      <c r="K1616" s="1036">
        <f>SUBTOTAL(9,K1617:K1623)</f>
        <v>0</v>
      </c>
      <c r="L1616" s="496"/>
      <c r="M1616" s="657"/>
      <c r="N1616" s="657"/>
      <c r="O1616" s="657"/>
      <c r="Q1616" s="683"/>
      <c r="R1616" s="692"/>
      <c r="T1616" s="680" t="str">
        <f>IF(IF(A1616=0,TRUE(),D1616=IFERROR(VLOOKUP(A1616,Zaplecze_Weryfikacja!A:B,2,FALSE),2))=TRUE(),"Tak","Nie")</f>
        <v>Tak</v>
      </c>
      <c r="U1616" s="681" t="str">
        <f>IF(T1616="Tak"," ",IF(IFERROR(VLOOKUP(A1616,Zaplecze_Weryfikacja!A:B,2,FALSE),"Inny numer Lp")="Inny numer Lp","Inny numer Lp",IF(VLOOKUP(A1616,Zaplecze_Weryfikacja!A:B,2,FALSE)=D1616,"Nieznana przyczyna","Inny opis")))</f>
        <v xml:space="preserve"> </v>
      </c>
      <c r="Y1616" s="785"/>
      <c r="Z1616" s="663">
        <f>SUBTOTAL(9,Z1617:Z1623)</f>
        <v>0</v>
      </c>
      <c r="AA1616" s="785"/>
      <c r="AB1616" s="663">
        <f>SUBTOTAL(9,AB1617:AB1623)</f>
        <v>0</v>
      </c>
      <c r="AC1616" s="785"/>
      <c r="AD1616" s="663">
        <f>SUBTOTAL(9,AD1617:AD1623)</f>
        <v>0</v>
      </c>
      <c r="AE1616" s="785"/>
      <c r="AF1616" s="663">
        <f>SUBTOTAL(9,AF1617:AF1623)</f>
        <v>0</v>
      </c>
      <c r="AG1616" s="785"/>
      <c r="AH1616" s="663">
        <f>SUBTOTAL(9,AH1617:AH1623)</f>
        <v>0</v>
      </c>
      <c r="AI1616" s="785"/>
      <c r="AJ1616" s="663">
        <f>SUBTOTAL(9,AJ1617:AJ1623)</f>
        <v>0</v>
      </c>
      <c r="AK1616" s="785"/>
      <c r="AL1616" s="663">
        <f>SUBTOTAL(9,AL1617:AL1623)</f>
        <v>0</v>
      </c>
      <c r="AM1616" s="785"/>
      <c r="AN1616" s="663">
        <f>SUBTOTAL(9,AN1617:AN1623)</f>
        <v>0</v>
      </c>
      <c r="AO1616" s="785"/>
      <c r="AP1616" s="663">
        <f>SUBTOTAL(9,AP1617:AP1623)</f>
        <v>0</v>
      </c>
      <c r="AQ1616" s="785"/>
      <c r="AR1616" s="663">
        <f>SUBTOTAL(9,AR1617:AR1623)</f>
        <v>0</v>
      </c>
      <c r="AT1616" s="845">
        <f t="shared" si="5402"/>
        <v>0</v>
      </c>
      <c r="AU1616" s="845">
        <f t="shared" si="5403"/>
        <v>0</v>
      </c>
      <c r="AV1616" s="845">
        <f t="shared" si="5404"/>
        <v>0</v>
      </c>
      <c r="AW1616" s="846" t="e">
        <f t="shared" si="5405"/>
        <v>#DIV/0!</v>
      </c>
      <c r="AY1616" s="781">
        <f t="shared" si="5406"/>
        <v>0</v>
      </c>
      <c r="AZ1616" s="847"/>
      <c r="BA1616" s="781">
        <f t="shared" si="5407"/>
        <v>0</v>
      </c>
      <c r="BB1616" s="847"/>
      <c r="BC1616" s="781">
        <f t="shared" si="5408"/>
        <v>0</v>
      </c>
      <c r="BD1616" s="847"/>
      <c r="BE1616" s="781">
        <f t="shared" si="5409"/>
        <v>0</v>
      </c>
      <c r="BF1616" s="847"/>
      <c r="BG1616" s="781">
        <f t="shared" si="5410"/>
        <v>0</v>
      </c>
      <c r="BH1616" s="847"/>
      <c r="BI1616" s="781">
        <f t="shared" si="5411"/>
        <v>0</v>
      </c>
      <c r="BJ1616" s="847"/>
      <c r="BK1616" s="781">
        <f t="shared" si="5412"/>
        <v>0</v>
      </c>
      <c r="BL1616" s="847"/>
      <c r="BM1616" s="781">
        <f t="shared" si="5413"/>
        <v>0</v>
      </c>
      <c r="BN1616" s="847"/>
      <c r="BO1616" s="781">
        <f t="shared" si="5414"/>
        <v>0</v>
      </c>
      <c r="BP1616" s="847"/>
      <c r="BQ1616" s="781">
        <f t="shared" si="5415"/>
        <v>0</v>
      </c>
      <c r="BR1616" s="847"/>
    </row>
    <row r="1617" spans="1:70" ht="28.5" outlineLevel="2">
      <c r="A1617" s="6">
        <v>305001</v>
      </c>
      <c r="B1617" s="10"/>
      <c r="C1617" s="121" t="s">
        <v>1166</v>
      </c>
      <c r="D1617" s="123" t="s">
        <v>1547</v>
      </c>
      <c r="E1617" s="43" t="str">
        <f t="shared" ref="E1617:E1621" si="5504">IF(H1617&gt;0,"T","N")</f>
        <v>N</v>
      </c>
      <c r="F1617" s="122"/>
      <c r="G1617" s="214" t="s">
        <v>755</v>
      </c>
      <c r="H1617" s="1076"/>
      <c r="I1617" s="1141"/>
      <c r="J1617" s="1142"/>
      <c r="K1617" s="1032">
        <f t="shared" ref="K1617:K1621" si="5505">IF(B1617="E","E",$H1617*I1617)</f>
        <v>0</v>
      </c>
      <c r="L1617" s="208"/>
      <c r="M1617" s="128" t="s">
        <v>1551</v>
      </c>
      <c r="N1617" s="409"/>
      <c r="O1617" s="409"/>
      <c r="Q1617" s="684" t="s">
        <v>1874</v>
      </c>
      <c r="R1617" s="692" t="s">
        <v>1995</v>
      </c>
      <c r="T1617" s="680" t="str">
        <f>IF(IF(A1617=0,TRUE(),D1617=IFERROR(VLOOKUP(A1617,Zaplecze_Weryfikacja!A:B,2,FALSE),2))=TRUE(),"Tak","Nie")</f>
        <v>Tak</v>
      </c>
      <c r="U1617" s="681" t="str">
        <f>IF(T1617="Tak"," ",IF(IFERROR(VLOOKUP(A1617,Zaplecze_Weryfikacja!A:B,2,FALSE),"Inny numer Lp")="Inny numer Lp","Inny numer Lp",IF(VLOOKUP(A1617,Zaplecze_Weryfikacja!A:B,2,FALSE)=D1617,"Nieznana przyczyna","Inny opis")))</f>
        <v xml:space="preserve"> </v>
      </c>
      <c r="Y1617" s="785"/>
      <c r="Z1617" s="309">
        <f t="shared" ref="Z1617:Z1621" si="5506">IF($B1617="E","E",$H1617*Y1617)</f>
        <v>0</v>
      </c>
      <c r="AA1617" s="785"/>
      <c r="AB1617" s="309">
        <f t="shared" ref="AB1617:AB1621" si="5507">IF($B1617="E","E",$H1617*AA1617)</f>
        <v>0</v>
      </c>
      <c r="AC1617" s="785"/>
      <c r="AD1617" s="309">
        <f t="shared" ref="AD1617:AD1621" si="5508">IF($B1617="E","E",$H1617*AC1617)</f>
        <v>0</v>
      </c>
      <c r="AE1617" s="785"/>
      <c r="AF1617" s="309">
        <f t="shared" ref="AF1617:AF1621" si="5509">IF($B1617="E","E",$H1617*AE1617)</f>
        <v>0</v>
      </c>
      <c r="AG1617" s="785"/>
      <c r="AH1617" s="309">
        <f t="shared" ref="AH1617:AH1621" si="5510">IF($B1617="E","E",$H1617*AG1617)</f>
        <v>0</v>
      </c>
      <c r="AI1617" s="785"/>
      <c r="AJ1617" s="309">
        <f t="shared" ref="AJ1617:AJ1621" si="5511">IF($B1617="E","E",$H1617*AI1617)</f>
        <v>0</v>
      </c>
      <c r="AK1617" s="785"/>
      <c r="AL1617" s="309">
        <f t="shared" ref="AL1617:AL1621" si="5512">IF($B1617="E","E",$H1617*AK1617)</f>
        <v>0</v>
      </c>
      <c r="AM1617" s="785"/>
      <c r="AN1617" s="309">
        <f t="shared" ref="AN1617:AN1621" si="5513">IF($B1617="E","E",$H1617*AM1617)</f>
        <v>0</v>
      </c>
      <c r="AO1617" s="785"/>
      <c r="AP1617" s="309">
        <f t="shared" ref="AP1617:AP1621" si="5514">IF($B1617="E","E",$H1617*AO1617)</f>
        <v>0</v>
      </c>
      <c r="AQ1617" s="785"/>
      <c r="AR1617" s="309">
        <f t="shared" ref="AR1617:AR1621" si="5515">IF($B1617="E","E",$H1617*AQ1617)</f>
        <v>0</v>
      </c>
      <c r="AT1617" s="782">
        <f t="shared" si="5402"/>
        <v>0</v>
      </c>
      <c r="AU1617" s="782">
        <f t="shared" si="5403"/>
        <v>0</v>
      </c>
      <c r="AV1617" s="782">
        <f t="shared" si="5404"/>
        <v>0</v>
      </c>
      <c r="AW1617" s="788" t="e">
        <f t="shared" si="5405"/>
        <v>#DIV/0!</v>
      </c>
      <c r="AY1617" s="781">
        <f t="shared" si="5406"/>
        <v>0</v>
      </c>
      <c r="AZ1617" s="777"/>
      <c r="BA1617" s="781">
        <f t="shared" si="5407"/>
        <v>0</v>
      </c>
      <c r="BB1617" s="777"/>
      <c r="BC1617" s="781">
        <f t="shared" si="5408"/>
        <v>0</v>
      </c>
      <c r="BD1617" s="777"/>
      <c r="BE1617" s="781">
        <f t="shared" si="5409"/>
        <v>0</v>
      </c>
      <c r="BF1617" s="777"/>
      <c r="BG1617" s="781">
        <f t="shared" si="5410"/>
        <v>0</v>
      </c>
      <c r="BH1617" s="777"/>
      <c r="BI1617" s="781">
        <f t="shared" si="5411"/>
        <v>0</v>
      </c>
      <c r="BJ1617" s="777"/>
      <c r="BK1617" s="781">
        <f t="shared" si="5412"/>
        <v>0</v>
      </c>
      <c r="BL1617" s="777"/>
      <c r="BM1617" s="781">
        <f t="shared" si="5413"/>
        <v>0</v>
      </c>
      <c r="BN1617" s="777"/>
      <c r="BO1617" s="781">
        <f t="shared" si="5414"/>
        <v>0</v>
      </c>
      <c r="BP1617" s="777"/>
      <c r="BQ1617" s="781">
        <f t="shared" si="5415"/>
        <v>0</v>
      </c>
      <c r="BR1617" s="777"/>
    </row>
    <row r="1618" spans="1:70" ht="42.75" outlineLevel="2">
      <c r="A1618" s="6">
        <v>305002</v>
      </c>
      <c r="B1618" s="10"/>
      <c r="C1618" s="121" t="s">
        <v>1166</v>
      </c>
      <c r="D1618" s="150" t="s">
        <v>1548</v>
      </c>
      <c r="E1618" s="43" t="str">
        <f t="shared" si="5504"/>
        <v>N</v>
      </c>
      <c r="F1618" s="122"/>
      <c r="G1618" s="214" t="s">
        <v>755</v>
      </c>
      <c r="H1618" s="1076"/>
      <c r="I1618" s="1141"/>
      <c r="J1618" s="1142"/>
      <c r="K1618" s="1032">
        <f t="shared" si="5505"/>
        <v>0</v>
      </c>
      <c r="L1618" s="208"/>
      <c r="M1618" s="128" t="s">
        <v>1551</v>
      </c>
      <c r="N1618" s="409"/>
      <c r="O1618" s="409"/>
      <c r="Q1618" s="684" t="s">
        <v>1874</v>
      </c>
      <c r="R1618" s="692" t="s">
        <v>1995</v>
      </c>
      <c r="T1618" s="680" t="str">
        <f>IF(IF(A1618=0,TRUE(),D1618=IFERROR(VLOOKUP(A1618,Zaplecze_Weryfikacja!A:B,2,FALSE),2))=TRUE(),"Tak","Nie")</f>
        <v>Tak</v>
      </c>
      <c r="U1618" s="681" t="str">
        <f>IF(T1618="Tak"," ",IF(IFERROR(VLOOKUP(A1618,Zaplecze_Weryfikacja!A:B,2,FALSE),"Inny numer Lp")="Inny numer Lp","Inny numer Lp",IF(VLOOKUP(A1618,Zaplecze_Weryfikacja!A:B,2,FALSE)=D1618,"Nieznana przyczyna","Inny opis")))</f>
        <v xml:space="preserve"> </v>
      </c>
      <c r="Y1618" s="785"/>
      <c r="Z1618" s="309">
        <f t="shared" si="5506"/>
        <v>0</v>
      </c>
      <c r="AA1618" s="785"/>
      <c r="AB1618" s="309">
        <f t="shared" si="5507"/>
        <v>0</v>
      </c>
      <c r="AC1618" s="785"/>
      <c r="AD1618" s="309">
        <f t="shared" si="5508"/>
        <v>0</v>
      </c>
      <c r="AE1618" s="785"/>
      <c r="AF1618" s="309">
        <f t="shared" si="5509"/>
        <v>0</v>
      </c>
      <c r="AG1618" s="785"/>
      <c r="AH1618" s="309">
        <f t="shared" si="5510"/>
        <v>0</v>
      </c>
      <c r="AI1618" s="785"/>
      <c r="AJ1618" s="309">
        <f t="shared" si="5511"/>
        <v>0</v>
      </c>
      <c r="AK1618" s="785"/>
      <c r="AL1618" s="309">
        <f t="shared" si="5512"/>
        <v>0</v>
      </c>
      <c r="AM1618" s="785"/>
      <c r="AN1618" s="309">
        <f t="shared" si="5513"/>
        <v>0</v>
      </c>
      <c r="AO1618" s="785"/>
      <c r="AP1618" s="309">
        <f t="shared" si="5514"/>
        <v>0</v>
      </c>
      <c r="AQ1618" s="785"/>
      <c r="AR1618" s="309">
        <f t="shared" si="5515"/>
        <v>0</v>
      </c>
      <c r="AT1618" s="782">
        <f t="shared" si="5402"/>
        <v>0</v>
      </c>
      <c r="AU1618" s="782">
        <f t="shared" si="5403"/>
        <v>0</v>
      </c>
      <c r="AV1618" s="782">
        <f t="shared" si="5404"/>
        <v>0</v>
      </c>
      <c r="AW1618" s="788" t="e">
        <f t="shared" si="5405"/>
        <v>#DIV/0!</v>
      </c>
      <c r="AY1618" s="781">
        <f t="shared" si="5406"/>
        <v>0</v>
      </c>
      <c r="AZ1618" s="777"/>
      <c r="BA1618" s="781">
        <f t="shared" si="5407"/>
        <v>0</v>
      </c>
      <c r="BB1618" s="777"/>
      <c r="BC1618" s="781">
        <f t="shared" si="5408"/>
        <v>0</v>
      </c>
      <c r="BD1618" s="777"/>
      <c r="BE1618" s="781">
        <f t="shared" si="5409"/>
        <v>0</v>
      </c>
      <c r="BF1618" s="777"/>
      <c r="BG1618" s="781">
        <f t="shared" si="5410"/>
        <v>0</v>
      </c>
      <c r="BH1618" s="777"/>
      <c r="BI1618" s="781">
        <f t="shared" si="5411"/>
        <v>0</v>
      </c>
      <c r="BJ1618" s="777"/>
      <c r="BK1618" s="781">
        <f t="shared" si="5412"/>
        <v>0</v>
      </c>
      <c r="BL1618" s="777"/>
      <c r="BM1618" s="781">
        <f t="shared" si="5413"/>
        <v>0</v>
      </c>
      <c r="BN1618" s="777"/>
      <c r="BO1618" s="781">
        <f t="shared" si="5414"/>
        <v>0</v>
      </c>
      <c r="BP1618" s="777"/>
      <c r="BQ1618" s="781">
        <f t="shared" si="5415"/>
        <v>0</v>
      </c>
      <c r="BR1618" s="777"/>
    </row>
    <row r="1619" spans="1:70" ht="42.75" outlineLevel="2">
      <c r="A1619" s="6">
        <v>305003</v>
      </c>
      <c r="B1619" s="10"/>
      <c r="C1619" s="121" t="s">
        <v>1166</v>
      </c>
      <c r="D1619" s="187" t="s">
        <v>1549</v>
      </c>
      <c r="E1619" s="43" t="str">
        <f t="shared" si="5504"/>
        <v>N</v>
      </c>
      <c r="F1619" s="122"/>
      <c r="G1619" s="214" t="s">
        <v>755</v>
      </c>
      <c r="H1619" s="1076"/>
      <c r="I1619" s="1141"/>
      <c r="J1619" s="1142"/>
      <c r="K1619" s="1032">
        <f t="shared" si="5505"/>
        <v>0</v>
      </c>
      <c r="L1619" s="208"/>
      <c r="M1619" s="128" t="s">
        <v>1551</v>
      </c>
      <c r="N1619" s="409"/>
      <c r="O1619" s="409"/>
      <c r="Q1619" s="684" t="s">
        <v>1874</v>
      </c>
      <c r="R1619" s="692" t="s">
        <v>1995</v>
      </c>
      <c r="T1619" s="680" t="str">
        <f>IF(IF(A1619=0,TRUE(),D1619=IFERROR(VLOOKUP(A1619,Zaplecze_Weryfikacja!A:B,2,FALSE),2))=TRUE(),"Tak","Nie")</f>
        <v>Tak</v>
      </c>
      <c r="U1619" s="681" t="str">
        <f>IF(T1619="Tak"," ",IF(IFERROR(VLOOKUP(A1619,Zaplecze_Weryfikacja!A:B,2,FALSE),"Inny numer Lp")="Inny numer Lp","Inny numer Lp",IF(VLOOKUP(A1619,Zaplecze_Weryfikacja!A:B,2,FALSE)=D1619,"Nieznana przyczyna","Inny opis")))</f>
        <v xml:space="preserve"> </v>
      </c>
      <c r="Y1619" s="785"/>
      <c r="Z1619" s="309">
        <f t="shared" si="5506"/>
        <v>0</v>
      </c>
      <c r="AA1619" s="785"/>
      <c r="AB1619" s="309">
        <f t="shared" si="5507"/>
        <v>0</v>
      </c>
      <c r="AC1619" s="785"/>
      <c r="AD1619" s="309">
        <f t="shared" si="5508"/>
        <v>0</v>
      </c>
      <c r="AE1619" s="785"/>
      <c r="AF1619" s="309">
        <f t="shared" si="5509"/>
        <v>0</v>
      </c>
      <c r="AG1619" s="785"/>
      <c r="AH1619" s="309">
        <f t="shared" si="5510"/>
        <v>0</v>
      </c>
      <c r="AI1619" s="785"/>
      <c r="AJ1619" s="309">
        <f t="shared" si="5511"/>
        <v>0</v>
      </c>
      <c r="AK1619" s="785"/>
      <c r="AL1619" s="309">
        <f t="shared" si="5512"/>
        <v>0</v>
      </c>
      <c r="AM1619" s="785"/>
      <c r="AN1619" s="309">
        <f t="shared" si="5513"/>
        <v>0</v>
      </c>
      <c r="AO1619" s="785"/>
      <c r="AP1619" s="309">
        <f t="shared" si="5514"/>
        <v>0</v>
      </c>
      <c r="AQ1619" s="785"/>
      <c r="AR1619" s="309">
        <f t="shared" si="5515"/>
        <v>0</v>
      </c>
      <c r="AT1619" s="782">
        <f t="shared" si="5402"/>
        <v>0</v>
      </c>
      <c r="AU1619" s="782">
        <f t="shared" si="5403"/>
        <v>0</v>
      </c>
      <c r="AV1619" s="782">
        <f t="shared" si="5404"/>
        <v>0</v>
      </c>
      <c r="AW1619" s="788" t="e">
        <f t="shared" si="5405"/>
        <v>#DIV/0!</v>
      </c>
      <c r="AY1619" s="781">
        <f t="shared" si="5406"/>
        <v>0</v>
      </c>
      <c r="AZ1619" s="777"/>
      <c r="BA1619" s="781">
        <f t="shared" si="5407"/>
        <v>0</v>
      </c>
      <c r="BB1619" s="777"/>
      <c r="BC1619" s="781">
        <f t="shared" si="5408"/>
        <v>0</v>
      </c>
      <c r="BD1619" s="777"/>
      <c r="BE1619" s="781">
        <f t="shared" si="5409"/>
        <v>0</v>
      </c>
      <c r="BF1619" s="777"/>
      <c r="BG1619" s="781">
        <f t="shared" si="5410"/>
        <v>0</v>
      </c>
      <c r="BH1619" s="777"/>
      <c r="BI1619" s="781">
        <f t="shared" si="5411"/>
        <v>0</v>
      </c>
      <c r="BJ1619" s="777"/>
      <c r="BK1619" s="781">
        <f t="shared" si="5412"/>
        <v>0</v>
      </c>
      <c r="BL1619" s="777"/>
      <c r="BM1619" s="781">
        <f t="shared" si="5413"/>
        <v>0</v>
      </c>
      <c r="BN1619" s="777"/>
      <c r="BO1619" s="781">
        <f t="shared" si="5414"/>
        <v>0</v>
      </c>
      <c r="BP1619" s="777"/>
      <c r="BQ1619" s="781">
        <f t="shared" si="5415"/>
        <v>0</v>
      </c>
      <c r="BR1619" s="777"/>
    </row>
    <row r="1620" spans="1:70" outlineLevel="2">
      <c r="A1620" s="6">
        <v>305004</v>
      </c>
      <c r="B1620" s="10"/>
      <c r="C1620" s="121" t="s">
        <v>1166</v>
      </c>
      <c r="D1620" s="187" t="s">
        <v>1142</v>
      </c>
      <c r="E1620" s="43" t="str">
        <f t="shared" si="5504"/>
        <v>N</v>
      </c>
      <c r="F1620" s="122"/>
      <c r="G1620" s="122" t="s">
        <v>755</v>
      </c>
      <c r="H1620" s="1076"/>
      <c r="I1620" s="1141"/>
      <c r="J1620" s="1142"/>
      <c r="K1620" s="1032">
        <f t="shared" si="5505"/>
        <v>0</v>
      </c>
      <c r="L1620" s="208"/>
      <c r="M1620" s="128" t="s">
        <v>1552</v>
      </c>
      <c r="N1620" s="409"/>
      <c r="O1620" s="409"/>
      <c r="Q1620" s="684" t="s">
        <v>1874</v>
      </c>
      <c r="R1620" s="692" t="s">
        <v>1995</v>
      </c>
      <c r="T1620" s="680" t="str">
        <f>IF(IF(A1620=0,TRUE(),D1620=IFERROR(VLOOKUP(A1620,Zaplecze_Weryfikacja!A:B,2,FALSE),2))=TRUE(),"Tak","Nie")</f>
        <v>Tak</v>
      </c>
      <c r="U1620" s="681" t="str">
        <f>IF(T1620="Tak"," ",IF(IFERROR(VLOOKUP(A1620,Zaplecze_Weryfikacja!A:B,2,FALSE),"Inny numer Lp")="Inny numer Lp","Inny numer Lp",IF(VLOOKUP(A1620,Zaplecze_Weryfikacja!A:B,2,FALSE)=D1620,"Nieznana przyczyna","Inny opis")))</f>
        <v xml:space="preserve"> </v>
      </c>
      <c r="Y1620" s="785"/>
      <c r="Z1620" s="309">
        <f t="shared" si="5506"/>
        <v>0</v>
      </c>
      <c r="AA1620" s="785"/>
      <c r="AB1620" s="309">
        <f t="shared" si="5507"/>
        <v>0</v>
      </c>
      <c r="AC1620" s="785"/>
      <c r="AD1620" s="309">
        <f t="shared" si="5508"/>
        <v>0</v>
      </c>
      <c r="AE1620" s="785"/>
      <c r="AF1620" s="309">
        <f t="shared" si="5509"/>
        <v>0</v>
      </c>
      <c r="AG1620" s="785"/>
      <c r="AH1620" s="309">
        <f t="shared" si="5510"/>
        <v>0</v>
      </c>
      <c r="AI1620" s="785"/>
      <c r="AJ1620" s="309">
        <f t="shared" si="5511"/>
        <v>0</v>
      </c>
      <c r="AK1620" s="785"/>
      <c r="AL1620" s="309">
        <f t="shared" si="5512"/>
        <v>0</v>
      </c>
      <c r="AM1620" s="785"/>
      <c r="AN1620" s="309">
        <f t="shared" si="5513"/>
        <v>0</v>
      </c>
      <c r="AO1620" s="785"/>
      <c r="AP1620" s="309">
        <f t="shared" si="5514"/>
        <v>0</v>
      </c>
      <c r="AQ1620" s="785"/>
      <c r="AR1620" s="309">
        <f t="shared" si="5515"/>
        <v>0</v>
      </c>
      <c r="AT1620" s="782">
        <f t="shared" si="5402"/>
        <v>0</v>
      </c>
      <c r="AU1620" s="782">
        <f t="shared" si="5403"/>
        <v>0</v>
      </c>
      <c r="AV1620" s="782">
        <f t="shared" si="5404"/>
        <v>0</v>
      </c>
      <c r="AW1620" s="788" t="e">
        <f t="shared" si="5405"/>
        <v>#DIV/0!</v>
      </c>
      <c r="AY1620" s="781">
        <f t="shared" si="5406"/>
        <v>0</v>
      </c>
      <c r="AZ1620" s="777"/>
      <c r="BA1620" s="781">
        <f t="shared" si="5407"/>
        <v>0</v>
      </c>
      <c r="BB1620" s="777"/>
      <c r="BC1620" s="781">
        <f t="shared" si="5408"/>
        <v>0</v>
      </c>
      <c r="BD1620" s="777"/>
      <c r="BE1620" s="781">
        <f t="shared" si="5409"/>
        <v>0</v>
      </c>
      <c r="BF1620" s="777"/>
      <c r="BG1620" s="781">
        <f t="shared" si="5410"/>
        <v>0</v>
      </c>
      <c r="BH1620" s="777"/>
      <c r="BI1620" s="781">
        <f t="shared" si="5411"/>
        <v>0</v>
      </c>
      <c r="BJ1620" s="777"/>
      <c r="BK1620" s="781">
        <f t="shared" si="5412"/>
        <v>0</v>
      </c>
      <c r="BL1620" s="777"/>
      <c r="BM1620" s="781">
        <f t="shared" si="5413"/>
        <v>0</v>
      </c>
      <c r="BN1620" s="777"/>
      <c r="BO1620" s="781">
        <f t="shared" si="5414"/>
        <v>0</v>
      </c>
      <c r="BP1620" s="777"/>
      <c r="BQ1620" s="781">
        <f t="shared" si="5415"/>
        <v>0</v>
      </c>
      <c r="BR1620" s="777"/>
    </row>
    <row r="1621" spans="1:70" ht="28.5" outlineLevel="2">
      <c r="A1621" s="6">
        <v>305005</v>
      </c>
      <c r="B1621" s="10"/>
      <c r="C1621" s="121" t="s">
        <v>1166</v>
      </c>
      <c r="D1621" s="187" t="s">
        <v>1553</v>
      </c>
      <c r="E1621" s="43" t="str">
        <f t="shared" si="5504"/>
        <v>N</v>
      </c>
      <c r="F1621" s="28"/>
      <c r="G1621" s="28" t="s">
        <v>755</v>
      </c>
      <c r="H1621" s="1076"/>
      <c r="I1621" s="1141"/>
      <c r="J1621" s="1142"/>
      <c r="K1621" s="1032">
        <f t="shared" si="5505"/>
        <v>0</v>
      </c>
      <c r="L1621" s="208"/>
      <c r="M1621" s="128"/>
      <c r="N1621" s="409"/>
      <c r="O1621" s="409"/>
      <c r="Q1621" s="684" t="s">
        <v>1874</v>
      </c>
      <c r="R1621" s="692" t="s">
        <v>1995</v>
      </c>
      <c r="T1621" s="680" t="str">
        <f>IF(IF(A1621=0,TRUE(),D1621=IFERROR(VLOOKUP(A1621,Zaplecze_Weryfikacja!A:B,2,FALSE),2))=TRUE(),"Tak","Nie")</f>
        <v>Tak</v>
      </c>
      <c r="U1621" s="681" t="str">
        <f>IF(T1621="Tak"," ",IF(IFERROR(VLOOKUP(A1621,Zaplecze_Weryfikacja!A:B,2,FALSE),"Inny numer Lp")="Inny numer Lp","Inny numer Lp",IF(VLOOKUP(A1621,Zaplecze_Weryfikacja!A:B,2,FALSE)=D1621,"Nieznana przyczyna","Inny opis")))</f>
        <v xml:space="preserve"> </v>
      </c>
      <c r="Y1621" s="785"/>
      <c r="Z1621" s="309">
        <f t="shared" si="5506"/>
        <v>0</v>
      </c>
      <c r="AA1621" s="785"/>
      <c r="AB1621" s="309">
        <f t="shared" si="5507"/>
        <v>0</v>
      </c>
      <c r="AC1621" s="785"/>
      <c r="AD1621" s="309">
        <f t="shared" si="5508"/>
        <v>0</v>
      </c>
      <c r="AE1621" s="785"/>
      <c r="AF1621" s="309">
        <f t="shared" si="5509"/>
        <v>0</v>
      </c>
      <c r="AG1621" s="785"/>
      <c r="AH1621" s="309">
        <f t="shared" si="5510"/>
        <v>0</v>
      </c>
      <c r="AI1621" s="785"/>
      <c r="AJ1621" s="309">
        <f t="shared" si="5511"/>
        <v>0</v>
      </c>
      <c r="AK1621" s="785"/>
      <c r="AL1621" s="309">
        <f t="shared" si="5512"/>
        <v>0</v>
      </c>
      <c r="AM1621" s="785"/>
      <c r="AN1621" s="309">
        <f t="shared" si="5513"/>
        <v>0</v>
      </c>
      <c r="AO1621" s="785"/>
      <c r="AP1621" s="309">
        <f t="shared" si="5514"/>
        <v>0</v>
      </c>
      <c r="AQ1621" s="785"/>
      <c r="AR1621" s="309">
        <f t="shared" si="5515"/>
        <v>0</v>
      </c>
      <c r="AT1621" s="782">
        <f t="shared" si="5402"/>
        <v>0</v>
      </c>
      <c r="AU1621" s="782">
        <f t="shared" si="5403"/>
        <v>0</v>
      </c>
      <c r="AV1621" s="782">
        <f t="shared" si="5404"/>
        <v>0</v>
      </c>
      <c r="AW1621" s="788" t="e">
        <f t="shared" si="5405"/>
        <v>#DIV/0!</v>
      </c>
      <c r="AY1621" s="781">
        <f t="shared" si="5406"/>
        <v>0</v>
      </c>
      <c r="AZ1621" s="777"/>
      <c r="BA1621" s="781">
        <f t="shared" si="5407"/>
        <v>0</v>
      </c>
      <c r="BB1621" s="777"/>
      <c r="BC1621" s="781">
        <f t="shared" si="5408"/>
        <v>0</v>
      </c>
      <c r="BD1621" s="777"/>
      <c r="BE1621" s="781">
        <f t="shared" si="5409"/>
        <v>0</v>
      </c>
      <c r="BF1621" s="777"/>
      <c r="BG1621" s="781">
        <f t="shared" si="5410"/>
        <v>0</v>
      </c>
      <c r="BH1621" s="777"/>
      <c r="BI1621" s="781">
        <f t="shared" si="5411"/>
        <v>0</v>
      </c>
      <c r="BJ1621" s="777"/>
      <c r="BK1621" s="781">
        <f t="shared" si="5412"/>
        <v>0</v>
      </c>
      <c r="BL1621" s="777"/>
      <c r="BM1621" s="781">
        <f t="shared" si="5413"/>
        <v>0</v>
      </c>
      <c r="BN1621" s="777"/>
      <c r="BO1621" s="781">
        <f t="shared" si="5414"/>
        <v>0</v>
      </c>
      <c r="BP1621" s="777"/>
      <c r="BQ1621" s="781">
        <f t="shared" si="5415"/>
        <v>0</v>
      </c>
      <c r="BR1621" s="777"/>
    </row>
    <row r="1622" spans="1:70" outlineLevel="2">
      <c r="A1622" s="290"/>
      <c r="B1622" s="121"/>
      <c r="C1622" s="289"/>
      <c r="D1622" s="187"/>
      <c r="E1622" s="28"/>
      <c r="F1622" s="28"/>
      <c r="G1622" s="28"/>
      <c r="H1622" s="1017"/>
      <c r="I1622" s="1006"/>
      <c r="J1622" s="1111"/>
      <c r="K1622" s="1033"/>
      <c r="L1622" s="208"/>
      <c r="M1622" s="128"/>
      <c r="N1622" s="409"/>
      <c r="O1622" s="409"/>
      <c r="Q1622" s="683"/>
      <c r="R1622" s="692"/>
      <c r="T1622" s="680" t="str">
        <f>IF(IF(A1622=0,TRUE(),D1622=IFERROR(VLOOKUP(A1622,Zaplecze_Weryfikacja!A:B,2,FALSE),2))=TRUE(),"Tak","Nie")</f>
        <v>Tak</v>
      </c>
      <c r="U1622" s="681" t="str">
        <f>IF(T1622="Tak"," ",IF(IFERROR(VLOOKUP(A1622,Zaplecze_Weryfikacja!A:B,2,FALSE),"Inny numer Lp")="Inny numer Lp","Inny numer Lp",IF(VLOOKUP(A1622,Zaplecze_Weryfikacja!A:B,2,FALSE)=D1622,"Nieznana przyczyna","Inny opis")))</f>
        <v xml:space="preserve"> </v>
      </c>
      <c r="Y1622" s="785"/>
      <c r="Z1622" s="104"/>
      <c r="AA1622" s="785"/>
      <c r="AB1622" s="104"/>
      <c r="AC1622" s="785"/>
      <c r="AD1622" s="104"/>
      <c r="AE1622" s="785"/>
      <c r="AF1622" s="104"/>
      <c r="AG1622" s="785"/>
      <c r="AH1622" s="104"/>
      <c r="AI1622" s="785"/>
      <c r="AJ1622" s="104"/>
      <c r="AK1622" s="785"/>
      <c r="AL1622" s="104"/>
      <c r="AM1622" s="785"/>
      <c r="AN1622" s="104"/>
      <c r="AO1622" s="785"/>
      <c r="AP1622" s="104"/>
      <c r="AQ1622" s="785"/>
      <c r="AR1622" s="104"/>
      <c r="AT1622" s="782">
        <f t="shared" si="5402"/>
        <v>0</v>
      </c>
      <c r="AU1622" s="782">
        <f t="shared" si="5403"/>
        <v>0</v>
      </c>
      <c r="AV1622" s="782">
        <f t="shared" si="5404"/>
        <v>0</v>
      </c>
      <c r="AW1622" s="788" t="e">
        <f t="shared" si="5405"/>
        <v>#DIV/0!</v>
      </c>
      <c r="AY1622" s="781">
        <f t="shared" si="5406"/>
        <v>0</v>
      </c>
      <c r="AZ1622" s="777"/>
      <c r="BA1622" s="781">
        <f t="shared" si="5407"/>
        <v>0</v>
      </c>
      <c r="BB1622" s="777"/>
      <c r="BC1622" s="781">
        <f t="shared" si="5408"/>
        <v>0</v>
      </c>
      <c r="BD1622" s="777"/>
      <c r="BE1622" s="781">
        <f t="shared" si="5409"/>
        <v>0</v>
      </c>
      <c r="BF1622" s="777"/>
      <c r="BG1622" s="781">
        <f t="shared" si="5410"/>
        <v>0</v>
      </c>
      <c r="BH1622" s="777"/>
      <c r="BI1622" s="781">
        <f t="shared" si="5411"/>
        <v>0</v>
      </c>
      <c r="BJ1622" s="777"/>
      <c r="BK1622" s="781">
        <f t="shared" si="5412"/>
        <v>0</v>
      </c>
      <c r="BL1622" s="777"/>
      <c r="BM1622" s="781">
        <f t="shared" si="5413"/>
        <v>0</v>
      </c>
      <c r="BN1622" s="777"/>
      <c r="BO1622" s="781">
        <f t="shared" si="5414"/>
        <v>0</v>
      </c>
      <c r="BP1622" s="777"/>
      <c r="BQ1622" s="781">
        <f t="shared" si="5415"/>
        <v>0</v>
      </c>
      <c r="BR1622" s="777"/>
    </row>
    <row r="1623" spans="1:70" outlineLevel="2">
      <c r="A1623" s="667"/>
      <c r="B1623" s="668"/>
      <c r="C1623" s="668"/>
      <c r="D1623" s="672" t="s">
        <v>1554</v>
      </c>
      <c r="E1623" s="773" t="str">
        <f>IF(COUNTIF(E1624:E1626,"T")=0,"N","T")</f>
        <v>N</v>
      </c>
      <c r="F1623" s="665"/>
      <c r="G1623" s="664"/>
      <c r="H1623" s="1079"/>
      <c r="I1623" s="1065"/>
      <c r="J1623" s="1116"/>
      <c r="K1623" s="1036">
        <f>SUBTOTAL(9,K1624:K1628)</f>
        <v>0</v>
      </c>
      <c r="L1623" s="496"/>
      <c r="M1623" s="657"/>
      <c r="N1623" s="657"/>
      <c r="O1623" s="657"/>
      <c r="Q1623" s="683"/>
      <c r="R1623" s="692"/>
      <c r="T1623" s="680" t="str">
        <f>IF(IF(A1623=0,TRUE(),D1623=IFERROR(VLOOKUP(A1623,Zaplecze_Weryfikacja!A:B,2,FALSE),2))=TRUE(),"Tak","Nie")</f>
        <v>Tak</v>
      </c>
      <c r="U1623" s="681" t="str">
        <f>IF(T1623="Tak"," ",IF(IFERROR(VLOOKUP(A1623,Zaplecze_Weryfikacja!A:B,2,FALSE),"Inny numer Lp")="Inny numer Lp","Inny numer Lp",IF(VLOOKUP(A1623,Zaplecze_Weryfikacja!A:B,2,FALSE)=D1623,"Nieznana przyczyna","Inny opis")))</f>
        <v xml:space="preserve"> </v>
      </c>
      <c r="Y1623" s="785"/>
      <c r="Z1623" s="663">
        <f>SUBTOTAL(9,Z1624:Z1628)</f>
        <v>0</v>
      </c>
      <c r="AA1623" s="785"/>
      <c r="AB1623" s="663">
        <f>SUBTOTAL(9,AB1624:AB1628)</f>
        <v>0</v>
      </c>
      <c r="AC1623" s="785"/>
      <c r="AD1623" s="663">
        <f>SUBTOTAL(9,AD1624:AD1628)</f>
        <v>0</v>
      </c>
      <c r="AE1623" s="785"/>
      <c r="AF1623" s="663">
        <f>SUBTOTAL(9,AF1624:AF1628)</f>
        <v>0</v>
      </c>
      <c r="AG1623" s="785"/>
      <c r="AH1623" s="663">
        <f>SUBTOTAL(9,AH1624:AH1628)</f>
        <v>0</v>
      </c>
      <c r="AI1623" s="785"/>
      <c r="AJ1623" s="663">
        <f>SUBTOTAL(9,AJ1624:AJ1628)</f>
        <v>0</v>
      </c>
      <c r="AK1623" s="785"/>
      <c r="AL1623" s="663">
        <f>SUBTOTAL(9,AL1624:AL1628)</f>
        <v>0</v>
      </c>
      <c r="AM1623" s="785"/>
      <c r="AN1623" s="663">
        <f>SUBTOTAL(9,AN1624:AN1628)</f>
        <v>0</v>
      </c>
      <c r="AO1623" s="785"/>
      <c r="AP1623" s="663">
        <f>SUBTOTAL(9,AP1624:AP1628)</f>
        <v>0</v>
      </c>
      <c r="AQ1623" s="785"/>
      <c r="AR1623" s="663">
        <f>SUBTOTAL(9,AR1624:AR1628)</f>
        <v>0</v>
      </c>
      <c r="AT1623" s="845">
        <f t="shared" si="5402"/>
        <v>0</v>
      </c>
      <c r="AU1623" s="845">
        <f t="shared" si="5403"/>
        <v>0</v>
      </c>
      <c r="AV1623" s="845">
        <f t="shared" si="5404"/>
        <v>0</v>
      </c>
      <c r="AW1623" s="846" t="e">
        <f t="shared" si="5405"/>
        <v>#DIV/0!</v>
      </c>
      <c r="AY1623" s="781">
        <f t="shared" si="5406"/>
        <v>0</v>
      </c>
      <c r="AZ1623" s="847"/>
      <c r="BA1623" s="781">
        <f t="shared" si="5407"/>
        <v>0</v>
      </c>
      <c r="BB1623" s="847"/>
      <c r="BC1623" s="781">
        <f t="shared" si="5408"/>
        <v>0</v>
      </c>
      <c r="BD1623" s="847"/>
      <c r="BE1623" s="781">
        <f t="shared" si="5409"/>
        <v>0</v>
      </c>
      <c r="BF1623" s="847"/>
      <c r="BG1623" s="781">
        <f t="shared" si="5410"/>
        <v>0</v>
      </c>
      <c r="BH1623" s="847"/>
      <c r="BI1623" s="781">
        <f t="shared" si="5411"/>
        <v>0</v>
      </c>
      <c r="BJ1623" s="847"/>
      <c r="BK1623" s="781">
        <f t="shared" si="5412"/>
        <v>0</v>
      </c>
      <c r="BL1623" s="847"/>
      <c r="BM1623" s="781">
        <f t="shared" si="5413"/>
        <v>0</v>
      </c>
      <c r="BN1623" s="847"/>
      <c r="BO1623" s="781">
        <f t="shared" si="5414"/>
        <v>0</v>
      </c>
      <c r="BP1623" s="847"/>
      <c r="BQ1623" s="781">
        <f t="shared" si="5415"/>
        <v>0</v>
      </c>
      <c r="BR1623" s="847"/>
    </row>
    <row r="1624" spans="1:70" outlineLevel="2">
      <c r="A1624" s="290">
        <v>305006</v>
      </c>
      <c r="B1624" s="10"/>
      <c r="C1624" s="121" t="s">
        <v>1166</v>
      </c>
      <c r="D1624" s="187" t="s">
        <v>1143</v>
      </c>
      <c r="E1624" s="43" t="str">
        <f t="shared" ref="E1624:E1626" si="5516">IF(H1624&gt;0,"T","N")</f>
        <v>N</v>
      </c>
      <c r="F1624" s="122" t="s">
        <v>2968</v>
      </c>
      <c r="G1624" s="122" t="s">
        <v>325</v>
      </c>
      <c r="H1624" s="1076"/>
      <c r="I1624" s="1141"/>
      <c r="J1624" s="1142"/>
      <c r="K1624" s="1032">
        <f t="shared" ref="K1624:K1626" si="5517">IF(B1624="E","E",$H1624*I1624)</f>
        <v>0</v>
      </c>
      <c r="L1624" s="208"/>
      <c r="M1624" s="128"/>
      <c r="N1624" s="409"/>
      <c r="O1624" s="409"/>
      <c r="Q1624" s="683" t="s">
        <v>1990</v>
      </c>
      <c r="R1624" s="692" t="s">
        <v>2015</v>
      </c>
      <c r="T1624" s="680" t="str">
        <f>IF(IF(A1624=0,TRUE(),D1624=IFERROR(VLOOKUP(A1624,Zaplecze_Weryfikacja!A:B,2,FALSE),2))=TRUE(),"Tak","Nie")</f>
        <v>Tak</v>
      </c>
      <c r="U1624" s="681" t="str">
        <f>IF(T1624="Tak"," ",IF(IFERROR(VLOOKUP(A1624,Zaplecze_Weryfikacja!A:B,2,FALSE),"Inny numer Lp")="Inny numer Lp","Inny numer Lp",IF(VLOOKUP(A1624,Zaplecze_Weryfikacja!A:B,2,FALSE)=D1624,"Nieznana przyczyna","Inny opis")))</f>
        <v xml:space="preserve"> </v>
      </c>
      <c r="Y1624" s="785"/>
      <c r="Z1624" s="309">
        <f t="shared" ref="Z1624:Z1626" si="5518">IF($B1624="E","E",$H1624*Y1624)</f>
        <v>0</v>
      </c>
      <c r="AA1624" s="785"/>
      <c r="AB1624" s="309">
        <f t="shared" ref="AB1624:AB1626" si="5519">IF($B1624="E","E",$H1624*AA1624)</f>
        <v>0</v>
      </c>
      <c r="AC1624" s="785"/>
      <c r="AD1624" s="309">
        <f t="shared" ref="AD1624:AD1626" si="5520">IF($B1624="E","E",$H1624*AC1624)</f>
        <v>0</v>
      </c>
      <c r="AE1624" s="785"/>
      <c r="AF1624" s="309">
        <f t="shared" ref="AF1624:AF1626" si="5521">IF($B1624="E","E",$H1624*AE1624)</f>
        <v>0</v>
      </c>
      <c r="AG1624" s="785"/>
      <c r="AH1624" s="309">
        <f t="shared" ref="AH1624:AH1626" si="5522">IF($B1624="E","E",$H1624*AG1624)</f>
        <v>0</v>
      </c>
      <c r="AI1624" s="785"/>
      <c r="AJ1624" s="309">
        <f t="shared" ref="AJ1624:AJ1626" si="5523">IF($B1624="E","E",$H1624*AI1624)</f>
        <v>0</v>
      </c>
      <c r="AK1624" s="785"/>
      <c r="AL1624" s="309">
        <f t="shared" ref="AL1624:AL1626" si="5524">IF($B1624="E","E",$H1624*AK1624)</f>
        <v>0</v>
      </c>
      <c r="AM1624" s="785"/>
      <c r="AN1624" s="309">
        <f t="shared" ref="AN1624:AN1626" si="5525">IF($B1624="E","E",$H1624*AM1624)</f>
        <v>0</v>
      </c>
      <c r="AO1624" s="785"/>
      <c r="AP1624" s="309">
        <f t="shared" ref="AP1624:AP1626" si="5526">IF($B1624="E","E",$H1624*AO1624)</f>
        <v>0</v>
      </c>
      <c r="AQ1624" s="785"/>
      <c r="AR1624" s="309">
        <f t="shared" ref="AR1624:AR1626" si="5527">IF($B1624="E","E",$H1624*AQ1624)</f>
        <v>0</v>
      </c>
      <c r="AT1624" s="782">
        <f t="shared" si="5402"/>
        <v>0</v>
      </c>
      <c r="AU1624" s="782">
        <f t="shared" si="5403"/>
        <v>0</v>
      </c>
      <c r="AV1624" s="782">
        <f t="shared" si="5404"/>
        <v>0</v>
      </c>
      <c r="AW1624" s="788" t="e">
        <f t="shared" si="5405"/>
        <v>#DIV/0!</v>
      </c>
      <c r="AY1624" s="781">
        <f t="shared" si="5406"/>
        <v>0</v>
      </c>
      <c r="AZ1624" s="777"/>
      <c r="BA1624" s="781">
        <f t="shared" si="5407"/>
        <v>0</v>
      </c>
      <c r="BB1624" s="777"/>
      <c r="BC1624" s="781">
        <f t="shared" si="5408"/>
        <v>0</v>
      </c>
      <c r="BD1624" s="777"/>
      <c r="BE1624" s="781">
        <f t="shared" si="5409"/>
        <v>0</v>
      </c>
      <c r="BF1624" s="777"/>
      <c r="BG1624" s="781">
        <f t="shared" si="5410"/>
        <v>0</v>
      </c>
      <c r="BH1624" s="777"/>
      <c r="BI1624" s="781">
        <f t="shared" si="5411"/>
        <v>0</v>
      </c>
      <c r="BJ1624" s="777"/>
      <c r="BK1624" s="781">
        <f t="shared" si="5412"/>
        <v>0</v>
      </c>
      <c r="BL1624" s="777"/>
      <c r="BM1624" s="781">
        <f t="shared" si="5413"/>
        <v>0</v>
      </c>
      <c r="BN1624" s="777"/>
      <c r="BO1624" s="781">
        <f t="shared" si="5414"/>
        <v>0</v>
      </c>
      <c r="BP1624" s="777"/>
      <c r="BQ1624" s="781">
        <f t="shared" si="5415"/>
        <v>0</v>
      </c>
      <c r="BR1624" s="777"/>
    </row>
    <row r="1625" spans="1:70" outlineLevel="2">
      <c r="A1625" s="290">
        <v>305007</v>
      </c>
      <c r="B1625" s="10"/>
      <c r="C1625" s="121" t="s">
        <v>1166</v>
      </c>
      <c r="D1625" s="187" t="s">
        <v>1144</v>
      </c>
      <c r="E1625" s="43" t="str">
        <f t="shared" si="5516"/>
        <v>N</v>
      </c>
      <c r="F1625" s="122" t="s">
        <v>2968</v>
      </c>
      <c r="G1625" s="122" t="s">
        <v>325</v>
      </c>
      <c r="H1625" s="1076"/>
      <c r="I1625" s="1141"/>
      <c r="J1625" s="1142"/>
      <c r="K1625" s="1032">
        <f t="shared" si="5517"/>
        <v>0</v>
      </c>
      <c r="L1625" s="208"/>
      <c r="M1625" s="128"/>
      <c r="N1625" s="409"/>
      <c r="O1625" s="409"/>
      <c r="Q1625" s="683" t="s">
        <v>1990</v>
      </c>
      <c r="R1625" s="692" t="s">
        <v>2015</v>
      </c>
      <c r="T1625" s="680" t="str">
        <f>IF(IF(A1625=0,TRUE(),D1625=IFERROR(VLOOKUP(A1625,Zaplecze_Weryfikacja!A:B,2,FALSE),2))=TRUE(),"Tak","Nie")</f>
        <v>Tak</v>
      </c>
      <c r="U1625" s="681" t="str">
        <f>IF(T1625="Tak"," ",IF(IFERROR(VLOOKUP(A1625,Zaplecze_Weryfikacja!A:B,2,FALSE),"Inny numer Lp")="Inny numer Lp","Inny numer Lp",IF(VLOOKUP(A1625,Zaplecze_Weryfikacja!A:B,2,FALSE)=D1625,"Nieznana przyczyna","Inny opis")))</f>
        <v xml:space="preserve"> </v>
      </c>
      <c r="Y1625" s="785"/>
      <c r="Z1625" s="309">
        <f t="shared" si="5518"/>
        <v>0</v>
      </c>
      <c r="AA1625" s="785"/>
      <c r="AB1625" s="309">
        <f t="shared" si="5519"/>
        <v>0</v>
      </c>
      <c r="AC1625" s="785"/>
      <c r="AD1625" s="309">
        <f t="shared" si="5520"/>
        <v>0</v>
      </c>
      <c r="AE1625" s="785"/>
      <c r="AF1625" s="309">
        <f t="shared" si="5521"/>
        <v>0</v>
      </c>
      <c r="AG1625" s="785"/>
      <c r="AH1625" s="309">
        <f t="shared" si="5522"/>
        <v>0</v>
      </c>
      <c r="AI1625" s="785"/>
      <c r="AJ1625" s="309">
        <f t="shared" si="5523"/>
        <v>0</v>
      </c>
      <c r="AK1625" s="785"/>
      <c r="AL1625" s="309">
        <f t="shared" si="5524"/>
        <v>0</v>
      </c>
      <c r="AM1625" s="785"/>
      <c r="AN1625" s="309">
        <f t="shared" si="5525"/>
        <v>0</v>
      </c>
      <c r="AO1625" s="785"/>
      <c r="AP1625" s="309">
        <f t="shared" si="5526"/>
        <v>0</v>
      </c>
      <c r="AQ1625" s="785"/>
      <c r="AR1625" s="309">
        <f t="shared" si="5527"/>
        <v>0</v>
      </c>
      <c r="AT1625" s="782">
        <f t="shared" si="5402"/>
        <v>0</v>
      </c>
      <c r="AU1625" s="782">
        <f t="shared" si="5403"/>
        <v>0</v>
      </c>
      <c r="AV1625" s="782">
        <f t="shared" si="5404"/>
        <v>0</v>
      </c>
      <c r="AW1625" s="788" t="e">
        <f t="shared" si="5405"/>
        <v>#DIV/0!</v>
      </c>
      <c r="AY1625" s="781">
        <f t="shared" si="5406"/>
        <v>0</v>
      </c>
      <c r="AZ1625" s="777"/>
      <c r="BA1625" s="781">
        <f t="shared" si="5407"/>
        <v>0</v>
      </c>
      <c r="BB1625" s="777"/>
      <c r="BC1625" s="781">
        <f t="shared" si="5408"/>
        <v>0</v>
      </c>
      <c r="BD1625" s="777"/>
      <c r="BE1625" s="781">
        <f t="shared" si="5409"/>
        <v>0</v>
      </c>
      <c r="BF1625" s="777"/>
      <c r="BG1625" s="781">
        <f t="shared" si="5410"/>
        <v>0</v>
      </c>
      <c r="BH1625" s="777"/>
      <c r="BI1625" s="781">
        <f t="shared" si="5411"/>
        <v>0</v>
      </c>
      <c r="BJ1625" s="777"/>
      <c r="BK1625" s="781">
        <f t="shared" si="5412"/>
        <v>0</v>
      </c>
      <c r="BL1625" s="777"/>
      <c r="BM1625" s="781">
        <f t="shared" si="5413"/>
        <v>0</v>
      </c>
      <c r="BN1625" s="777"/>
      <c r="BO1625" s="781">
        <f t="shared" si="5414"/>
        <v>0</v>
      </c>
      <c r="BP1625" s="777"/>
      <c r="BQ1625" s="781">
        <f t="shared" si="5415"/>
        <v>0</v>
      </c>
      <c r="BR1625" s="777"/>
    </row>
    <row r="1626" spans="1:70" outlineLevel="2">
      <c r="A1626" s="290">
        <v>305008</v>
      </c>
      <c r="B1626" s="10"/>
      <c r="C1626" s="121" t="s">
        <v>1166</v>
      </c>
      <c r="D1626" s="187" t="s">
        <v>1145</v>
      </c>
      <c r="E1626" s="43" t="str">
        <f t="shared" si="5516"/>
        <v>N</v>
      </c>
      <c r="F1626" s="122" t="s">
        <v>2968</v>
      </c>
      <c r="G1626" s="122" t="s">
        <v>325</v>
      </c>
      <c r="H1626" s="1076"/>
      <c r="I1626" s="1141"/>
      <c r="J1626" s="1142"/>
      <c r="K1626" s="1032">
        <f t="shared" si="5517"/>
        <v>0</v>
      </c>
      <c r="L1626" s="208"/>
      <c r="M1626" s="128"/>
      <c r="N1626" s="409"/>
      <c r="O1626" s="409"/>
      <c r="Q1626" s="683" t="s">
        <v>1990</v>
      </c>
      <c r="R1626" s="692" t="s">
        <v>2015</v>
      </c>
      <c r="T1626" s="680" t="str">
        <f>IF(IF(A1626=0,TRUE(),D1626=IFERROR(VLOOKUP(A1626,Zaplecze_Weryfikacja!A:B,2,FALSE),2))=TRUE(),"Tak","Nie")</f>
        <v>Tak</v>
      </c>
      <c r="U1626" s="681" t="str">
        <f>IF(T1626="Tak"," ",IF(IFERROR(VLOOKUP(A1626,Zaplecze_Weryfikacja!A:B,2,FALSE),"Inny numer Lp")="Inny numer Lp","Inny numer Lp",IF(VLOOKUP(A1626,Zaplecze_Weryfikacja!A:B,2,FALSE)=D1626,"Nieznana przyczyna","Inny opis")))</f>
        <v xml:space="preserve"> </v>
      </c>
      <c r="Y1626" s="785"/>
      <c r="Z1626" s="309">
        <f t="shared" si="5518"/>
        <v>0</v>
      </c>
      <c r="AA1626" s="785"/>
      <c r="AB1626" s="309">
        <f t="shared" si="5519"/>
        <v>0</v>
      </c>
      <c r="AC1626" s="785"/>
      <c r="AD1626" s="309">
        <f t="shared" si="5520"/>
        <v>0</v>
      </c>
      <c r="AE1626" s="785"/>
      <c r="AF1626" s="309">
        <f t="shared" si="5521"/>
        <v>0</v>
      </c>
      <c r="AG1626" s="785"/>
      <c r="AH1626" s="309">
        <f t="shared" si="5522"/>
        <v>0</v>
      </c>
      <c r="AI1626" s="785"/>
      <c r="AJ1626" s="309">
        <f t="shared" si="5523"/>
        <v>0</v>
      </c>
      <c r="AK1626" s="785"/>
      <c r="AL1626" s="309">
        <f t="shared" si="5524"/>
        <v>0</v>
      </c>
      <c r="AM1626" s="785"/>
      <c r="AN1626" s="309">
        <f t="shared" si="5525"/>
        <v>0</v>
      </c>
      <c r="AO1626" s="785"/>
      <c r="AP1626" s="309">
        <f t="shared" si="5526"/>
        <v>0</v>
      </c>
      <c r="AQ1626" s="785"/>
      <c r="AR1626" s="309">
        <f t="shared" si="5527"/>
        <v>0</v>
      </c>
      <c r="AT1626" s="782">
        <f t="shared" si="5402"/>
        <v>0</v>
      </c>
      <c r="AU1626" s="782">
        <f t="shared" si="5403"/>
        <v>0</v>
      </c>
      <c r="AV1626" s="782">
        <f t="shared" si="5404"/>
        <v>0</v>
      </c>
      <c r="AW1626" s="788" t="e">
        <f t="shared" si="5405"/>
        <v>#DIV/0!</v>
      </c>
      <c r="AY1626" s="781">
        <f t="shared" si="5406"/>
        <v>0</v>
      </c>
      <c r="AZ1626" s="777"/>
      <c r="BA1626" s="781">
        <f t="shared" si="5407"/>
        <v>0</v>
      </c>
      <c r="BB1626" s="777"/>
      <c r="BC1626" s="781">
        <f t="shared" si="5408"/>
        <v>0</v>
      </c>
      <c r="BD1626" s="777"/>
      <c r="BE1626" s="781">
        <f t="shared" si="5409"/>
        <v>0</v>
      </c>
      <c r="BF1626" s="777"/>
      <c r="BG1626" s="781">
        <f t="shared" si="5410"/>
        <v>0</v>
      </c>
      <c r="BH1626" s="777"/>
      <c r="BI1626" s="781">
        <f t="shared" si="5411"/>
        <v>0</v>
      </c>
      <c r="BJ1626" s="777"/>
      <c r="BK1626" s="781">
        <f t="shared" si="5412"/>
        <v>0</v>
      </c>
      <c r="BL1626" s="777"/>
      <c r="BM1626" s="781">
        <f t="shared" si="5413"/>
        <v>0</v>
      </c>
      <c r="BN1626" s="777"/>
      <c r="BO1626" s="781">
        <f t="shared" si="5414"/>
        <v>0</v>
      </c>
      <c r="BP1626" s="777"/>
      <c r="BQ1626" s="781">
        <f t="shared" si="5415"/>
        <v>0</v>
      </c>
      <c r="BR1626" s="777"/>
    </row>
    <row r="1627" spans="1:70" outlineLevel="1">
      <c r="A1627" s="290"/>
      <c r="B1627" s="121"/>
      <c r="C1627" s="121"/>
      <c r="D1627" s="187"/>
      <c r="E1627" s="122"/>
      <c r="F1627" s="122"/>
      <c r="G1627" s="214"/>
      <c r="H1627" s="1017"/>
      <c r="I1627" s="1008"/>
      <c r="J1627" s="1117"/>
      <c r="K1627" s="1038"/>
      <c r="L1627" s="208"/>
      <c r="M1627" s="128"/>
      <c r="N1627" s="409"/>
      <c r="O1627" s="409"/>
      <c r="Q1627" s="683"/>
      <c r="R1627" s="692"/>
      <c r="T1627" s="680" t="str">
        <f>IF(IF(A1627=0,TRUE(),D1627=IFERROR(VLOOKUP(A1627,Zaplecze_Weryfikacja!A:B,2,FALSE),2))=TRUE(),"Tak","Nie")</f>
        <v>Tak</v>
      </c>
      <c r="U1627" s="681" t="str">
        <f>IF(T1627="Tak"," ",IF(IFERROR(VLOOKUP(A1627,Zaplecze_Weryfikacja!A:B,2,FALSE),"Inny numer Lp")="Inny numer Lp","Inny numer Lp",IF(VLOOKUP(A1627,Zaplecze_Weryfikacja!A:B,2,FALSE)=D1627,"Nieznana przyczyna","Inny opis")))</f>
        <v xml:space="preserve"> </v>
      </c>
      <c r="Y1627" s="785"/>
      <c r="Z1627" s="368"/>
      <c r="AA1627" s="785"/>
      <c r="AB1627" s="368"/>
      <c r="AC1627" s="785"/>
      <c r="AD1627" s="368"/>
      <c r="AE1627" s="785"/>
      <c r="AF1627" s="368"/>
      <c r="AG1627" s="785"/>
      <c r="AH1627" s="368"/>
      <c r="AI1627" s="785"/>
      <c r="AJ1627" s="368"/>
      <c r="AK1627" s="785"/>
      <c r="AL1627" s="368"/>
      <c r="AM1627" s="785"/>
      <c r="AN1627" s="368"/>
      <c r="AO1627" s="785"/>
      <c r="AP1627" s="368"/>
      <c r="AQ1627" s="785"/>
      <c r="AR1627" s="368"/>
      <c r="AT1627" s="782">
        <f t="shared" si="5402"/>
        <v>0</v>
      </c>
      <c r="AU1627" s="782">
        <f t="shared" si="5403"/>
        <v>0</v>
      </c>
      <c r="AV1627" s="782">
        <f t="shared" si="5404"/>
        <v>0</v>
      </c>
      <c r="AW1627" s="788" t="e">
        <f t="shared" si="5405"/>
        <v>#DIV/0!</v>
      </c>
      <c r="AY1627" s="781">
        <f t="shared" si="5406"/>
        <v>0</v>
      </c>
      <c r="AZ1627" s="777"/>
      <c r="BA1627" s="781">
        <f t="shared" si="5407"/>
        <v>0</v>
      </c>
      <c r="BB1627" s="777"/>
      <c r="BC1627" s="781">
        <f t="shared" si="5408"/>
        <v>0</v>
      </c>
      <c r="BD1627" s="777"/>
      <c r="BE1627" s="781">
        <f t="shared" si="5409"/>
        <v>0</v>
      </c>
      <c r="BF1627" s="777"/>
      <c r="BG1627" s="781">
        <f t="shared" si="5410"/>
        <v>0</v>
      </c>
      <c r="BH1627" s="777"/>
      <c r="BI1627" s="781">
        <f t="shared" si="5411"/>
        <v>0</v>
      </c>
      <c r="BJ1627" s="777"/>
      <c r="BK1627" s="781">
        <f t="shared" si="5412"/>
        <v>0</v>
      </c>
      <c r="BL1627" s="777"/>
      <c r="BM1627" s="781">
        <f t="shared" si="5413"/>
        <v>0</v>
      </c>
      <c r="BN1627" s="777"/>
      <c r="BO1627" s="781">
        <f t="shared" si="5414"/>
        <v>0</v>
      </c>
      <c r="BP1627" s="777"/>
      <c r="BQ1627" s="781">
        <f t="shared" si="5415"/>
        <v>0</v>
      </c>
      <c r="BR1627" s="777"/>
    </row>
    <row r="1628" spans="1:70" ht="15.75">
      <c r="A1628" s="7">
        <v>400000</v>
      </c>
      <c r="B1628" s="8"/>
      <c r="C1628" s="8"/>
      <c r="D1628" s="357" t="s">
        <v>559</v>
      </c>
      <c r="E1628" s="8" t="str">
        <f>IF(COUNTIF(E1629:E1959,"T")=0,"N","T")</f>
        <v>T</v>
      </c>
      <c r="F1628" s="9"/>
      <c r="G1628" s="259"/>
      <c r="H1628" s="1013"/>
      <c r="I1628" s="1061"/>
      <c r="J1628" s="1112"/>
      <c r="K1628" s="1034">
        <f>SUBTOTAL(9,K1629:K1960)</f>
        <v>0</v>
      </c>
      <c r="L1628" s="260"/>
      <c r="M1628" s="95"/>
      <c r="N1628" s="95"/>
      <c r="O1628" s="95"/>
      <c r="Q1628" s="683"/>
      <c r="R1628" s="692"/>
      <c r="T1628" s="680" t="str">
        <f>IF(IF(A1628=0,TRUE(),D1628=IFERROR(VLOOKUP(A1628,Zaplecze_Weryfikacja!A:B,2,FALSE),2))=TRUE(),"Tak","Nie")</f>
        <v>Tak</v>
      </c>
      <c r="U1628" s="681" t="str">
        <f>IF(T1628="Tak"," ",IF(IFERROR(VLOOKUP(A1628,Zaplecze_Weryfikacja!A:B,2,FALSE),"Inny numer Lp")="Inny numer Lp","Inny numer Lp",IF(VLOOKUP(A1628,Zaplecze_Weryfikacja!A:B,2,FALSE)=D1628,"Nieznana przyczyna","Inny opis")))</f>
        <v xml:space="preserve"> </v>
      </c>
      <c r="Y1628" s="785"/>
      <c r="Z1628" s="625">
        <f>SUBTOTAL(9,Z1629:Z1960)</f>
        <v>0</v>
      </c>
      <c r="AA1628" s="785"/>
      <c r="AB1628" s="625">
        <f>SUBTOTAL(9,AB1629:AB1960)</f>
        <v>0</v>
      </c>
      <c r="AC1628" s="785"/>
      <c r="AD1628" s="625">
        <f>SUBTOTAL(9,AD1629:AD1960)</f>
        <v>0</v>
      </c>
      <c r="AE1628" s="785"/>
      <c r="AF1628" s="625">
        <f>SUBTOTAL(9,AF1629:AF1960)</f>
        <v>0</v>
      </c>
      <c r="AG1628" s="785"/>
      <c r="AH1628" s="625">
        <f>SUBTOTAL(9,AH1629:AH1960)</f>
        <v>0</v>
      </c>
      <c r="AI1628" s="785"/>
      <c r="AJ1628" s="625">
        <f>SUBTOTAL(9,AJ1629:AJ1960)</f>
        <v>0</v>
      </c>
      <c r="AK1628" s="785"/>
      <c r="AL1628" s="625">
        <f>SUBTOTAL(9,AL1629:AL1960)</f>
        <v>0</v>
      </c>
      <c r="AM1628" s="785"/>
      <c r="AN1628" s="625">
        <f>SUBTOTAL(9,AN1629:AN1960)</f>
        <v>0</v>
      </c>
      <c r="AO1628" s="785"/>
      <c r="AP1628" s="625">
        <f>SUBTOTAL(9,AP1629:AP1960)</f>
        <v>0</v>
      </c>
      <c r="AQ1628" s="785"/>
      <c r="AR1628" s="625">
        <f>SUBTOTAL(9,AR1629:AR1960)</f>
        <v>0</v>
      </c>
      <c r="AT1628" s="838">
        <f t="shared" si="5402"/>
        <v>0</v>
      </c>
      <c r="AU1628" s="838">
        <f t="shared" si="5403"/>
        <v>0</v>
      </c>
      <c r="AV1628" s="838">
        <f t="shared" si="5404"/>
        <v>0</v>
      </c>
      <c r="AW1628" s="839" t="e">
        <f t="shared" si="5405"/>
        <v>#DIV/0!</v>
      </c>
      <c r="AY1628" s="781">
        <f t="shared" si="5406"/>
        <v>0</v>
      </c>
      <c r="AZ1628" s="840"/>
      <c r="BA1628" s="781">
        <f t="shared" si="5407"/>
        <v>0</v>
      </c>
      <c r="BB1628" s="840"/>
      <c r="BC1628" s="781">
        <f t="shared" si="5408"/>
        <v>0</v>
      </c>
      <c r="BD1628" s="840"/>
      <c r="BE1628" s="781">
        <f t="shared" si="5409"/>
        <v>0</v>
      </c>
      <c r="BF1628" s="840"/>
      <c r="BG1628" s="781">
        <f t="shared" si="5410"/>
        <v>0</v>
      </c>
      <c r="BH1628" s="840"/>
      <c r="BI1628" s="781">
        <f t="shared" si="5411"/>
        <v>0</v>
      </c>
      <c r="BJ1628" s="840"/>
      <c r="BK1628" s="781">
        <f t="shared" si="5412"/>
        <v>0</v>
      </c>
      <c r="BL1628" s="840"/>
      <c r="BM1628" s="781">
        <f t="shared" si="5413"/>
        <v>0</v>
      </c>
      <c r="BN1628" s="840"/>
      <c r="BO1628" s="781">
        <f t="shared" si="5414"/>
        <v>0</v>
      </c>
      <c r="BP1628" s="840"/>
      <c r="BQ1628" s="781">
        <f t="shared" si="5415"/>
        <v>0</v>
      </c>
      <c r="BR1628" s="840"/>
    </row>
    <row r="1629" spans="1:70" outlineLevel="1">
      <c r="A1629" s="524">
        <v>401000</v>
      </c>
      <c r="B1629" s="525"/>
      <c r="C1629" s="525"/>
      <c r="D1629" s="526" t="s">
        <v>27</v>
      </c>
      <c r="E1629" s="531" t="str">
        <f>IF(COUNTIF(E1630:E1634,"T")=0,"N","T")</f>
        <v>N</v>
      </c>
      <c r="F1629" s="528"/>
      <c r="G1629" s="528"/>
      <c r="H1629" s="1019"/>
      <c r="I1629" s="959"/>
      <c r="J1629" s="1120"/>
      <c r="K1629" s="1039">
        <f>SUBTOTAL(9,K1630:K1635)</f>
        <v>0</v>
      </c>
      <c r="L1629" s="261"/>
      <c r="M1629" s="528"/>
      <c r="N1629" s="528"/>
      <c r="O1629" s="528"/>
      <c r="Q1629" s="683"/>
      <c r="R1629" s="692"/>
      <c r="T1629" s="680" t="str">
        <f>IF(IF(A1629=0,TRUE(),D1629=IFERROR(VLOOKUP(A1629,Zaplecze_Weryfikacja!A:B,2,FALSE),2))=TRUE(),"Tak","Nie")</f>
        <v>Tak</v>
      </c>
      <c r="U1629" s="681" t="str">
        <f>IF(T1629="Tak"," ",IF(IFERROR(VLOOKUP(A1629,Zaplecze_Weryfikacja!A:B,2,FALSE),"Inny numer Lp")="Inny numer Lp","Inny numer Lp",IF(VLOOKUP(A1629,Zaplecze_Weryfikacja!A:B,2,FALSE)=D1629,"Nieznana przyczyna","Inny opis")))</f>
        <v xml:space="preserve"> </v>
      </c>
      <c r="Y1629" s="785"/>
      <c r="Z1629" s="529">
        <f>SUBTOTAL(9,Z1630:Z1635)</f>
        <v>0</v>
      </c>
      <c r="AA1629" s="785"/>
      <c r="AB1629" s="529">
        <f>SUBTOTAL(9,AB1630:AB1635)</f>
        <v>0</v>
      </c>
      <c r="AC1629" s="785"/>
      <c r="AD1629" s="529">
        <f>SUBTOTAL(9,AD1630:AD1635)</f>
        <v>0</v>
      </c>
      <c r="AE1629" s="785"/>
      <c r="AF1629" s="529">
        <f>SUBTOTAL(9,AF1630:AF1635)</f>
        <v>0</v>
      </c>
      <c r="AG1629" s="785"/>
      <c r="AH1629" s="529">
        <f>SUBTOTAL(9,AH1630:AH1635)</f>
        <v>0</v>
      </c>
      <c r="AI1629" s="785"/>
      <c r="AJ1629" s="529">
        <f>SUBTOTAL(9,AJ1630:AJ1635)</f>
        <v>0</v>
      </c>
      <c r="AK1629" s="785"/>
      <c r="AL1629" s="529">
        <f>SUBTOTAL(9,AL1630:AL1635)</f>
        <v>0</v>
      </c>
      <c r="AM1629" s="785"/>
      <c r="AN1629" s="529">
        <f>SUBTOTAL(9,AN1630:AN1635)</f>
        <v>0</v>
      </c>
      <c r="AO1629" s="785"/>
      <c r="AP1629" s="529">
        <f>SUBTOTAL(9,AP1630:AP1635)</f>
        <v>0</v>
      </c>
      <c r="AQ1629" s="785"/>
      <c r="AR1629" s="529">
        <f>SUBTOTAL(9,AR1630:AR1635)</f>
        <v>0</v>
      </c>
      <c r="AT1629" s="782">
        <f t="shared" si="5402"/>
        <v>0</v>
      </c>
      <c r="AU1629" s="782">
        <f t="shared" si="5403"/>
        <v>0</v>
      </c>
      <c r="AV1629" s="782">
        <f t="shared" si="5404"/>
        <v>0</v>
      </c>
      <c r="AW1629" s="788" t="e">
        <f t="shared" si="5405"/>
        <v>#DIV/0!</v>
      </c>
      <c r="AY1629" s="781">
        <f t="shared" si="5406"/>
        <v>0</v>
      </c>
      <c r="AZ1629" s="848"/>
      <c r="BA1629" s="781">
        <f t="shared" si="5407"/>
        <v>0</v>
      </c>
      <c r="BB1629" s="848"/>
      <c r="BC1629" s="781">
        <f t="shared" si="5408"/>
        <v>0</v>
      </c>
      <c r="BD1629" s="848"/>
      <c r="BE1629" s="781">
        <f t="shared" si="5409"/>
        <v>0</v>
      </c>
      <c r="BF1629" s="848"/>
      <c r="BG1629" s="781">
        <f t="shared" si="5410"/>
        <v>0</v>
      </c>
      <c r="BH1629" s="848"/>
      <c r="BI1629" s="781">
        <f t="shared" si="5411"/>
        <v>0</v>
      </c>
      <c r="BJ1629" s="848"/>
      <c r="BK1629" s="781">
        <f t="shared" si="5412"/>
        <v>0</v>
      </c>
      <c r="BL1629" s="848"/>
      <c r="BM1629" s="781">
        <f t="shared" si="5413"/>
        <v>0</v>
      </c>
      <c r="BN1629" s="848"/>
      <c r="BO1629" s="781">
        <f t="shared" si="5414"/>
        <v>0</v>
      </c>
      <c r="BP1629" s="848"/>
      <c r="BQ1629" s="781">
        <f t="shared" si="5415"/>
        <v>0</v>
      </c>
      <c r="BR1629" s="848"/>
    </row>
    <row r="1630" spans="1:70" outlineLevel="2">
      <c r="A1630" s="591">
        <v>401001</v>
      </c>
      <c r="B1630" s="10"/>
      <c r="C1630" s="600"/>
      <c r="D1630" s="624" t="s">
        <v>1523</v>
      </c>
      <c r="E1630" s="43" t="str">
        <f t="shared" ref="E1630:E1633" si="5528">IF(H1630&gt;0,"T","N")</f>
        <v>N</v>
      </c>
      <c r="F1630" s="570"/>
      <c r="G1630" s="553" t="s">
        <v>23</v>
      </c>
      <c r="H1630" s="1076"/>
      <c r="I1630" s="1141"/>
      <c r="J1630" s="1142"/>
      <c r="K1630" s="1032">
        <f t="shared" ref="K1630:K1633" si="5529">IF(B1630="E","E",$H1630*I1630)</f>
        <v>0</v>
      </c>
      <c r="L1630" s="261"/>
      <c r="M1630" s="601"/>
      <c r="N1630" s="601"/>
      <c r="O1630" s="601"/>
      <c r="Q1630" s="684" t="s">
        <v>1975</v>
      </c>
      <c r="R1630" s="692" t="s">
        <v>1994</v>
      </c>
      <c r="T1630" s="680" t="str">
        <f>IF(IF(A1630=0,TRUE(),D1630=IFERROR(VLOOKUP(A1630,Zaplecze_Weryfikacja!A:B,2,FALSE),2))=TRUE(),"Tak","Nie")</f>
        <v>Tak</v>
      </c>
      <c r="U1630" s="681" t="str">
        <f>IF(T1630="Tak"," ",IF(IFERROR(VLOOKUP(A1630,Zaplecze_Weryfikacja!A:B,2,FALSE),"Inny numer Lp")="Inny numer Lp","Inny numer Lp",IF(VLOOKUP(A1630,Zaplecze_Weryfikacja!A:B,2,FALSE)=D1630,"Nieznana przyczyna","Inny opis")))</f>
        <v xml:space="preserve"> </v>
      </c>
      <c r="Y1630" s="785"/>
      <c r="Z1630" s="309">
        <f t="shared" ref="Z1630:Z1633" si="5530">IF($B1630="E","E",$H1630*Y1630)</f>
        <v>0</v>
      </c>
      <c r="AA1630" s="785"/>
      <c r="AB1630" s="309">
        <f t="shared" ref="AB1630:AB1633" si="5531">IF($B1630="E","E",$H1630*AA1630)</f>
        <v>0</v>
      </c>
      <c r="AC1630" s="785"/>
      <c r="AD1630" s="309">
        <f t="shared" ref="AD1630:AD1633" si="5532">IF($B1630="E","E",$H1630*AC1630)</f>
        <v>0</v>
      </c>
      <c r="AE1630" s="785"/>
      <c r="AF1630" s="309">
        <f t="shared" ref="AF1630:AF1633" si="5533">IF($B1630="E","E",$H1630*AE1630)</f>
        <v>0</v>
      </c>
      <c r="AG1630" s="785"/>
      <c r="AH1630" s="309">
        <f t="shared" ref="AH1630:AH1633" si="5534">IF($B1630="E","E",$H1630*AG1630)</f>
        <v>0</v>
      </c>
      <c r="AI1630" s="785"/>
      <c r="AJ1630" s="309">
        <f t="shared" ref="AJ1630:AJ1633" si="5535">IF($B1630="E","E",$H1630*AI1630)</f>
        <v>0</v>
      </c>
      <c r="AK1630" s="785"/>
      <c r="AL1630" s="309">
        <f t="shared" ref="AL1630:AL1633" si="5536">IF($B1630="E","E",$H1630*AK1630)</f>
        <v>0</v>
      </c>
      <c r="AM1630" s="785"/>
      <c r="AN1630" s="309">
        <f t="shared" ref="AN1630:AN1633" si="5537">IF($B1630="E","E",$H1630*AM1630)</f>
        <v>0</v>
      </c>
      <c r="AO1630" s="785"/>
      <c r="AP1630" s="309">
        <f t="shared" ref="AP1630:AP1633" si="5538">IF($B1630="E","E",$H1630*AO1630)</f>
        <v>0</v>
      </c>
      <c r="AQ1630" s="785"/>
      <c r="AR1630" s="309">
        <f t="shared" ref="AR1630:AR1633" si="5539">IF($B1630="E","E",$H1630*AQ1630)</f>
        <v>0</v>
      </c>
      <c r="AT1630" s="782">
        <f t="shared" si="5402"/>
        <v>0</v>
      </c>
      <c r="AU1630" s="782">
        <f t="shared" si="5403"/>
        <v>0</v>
      </c>
      <c r="AV1630" s="782">
        <f t="shared" si="5404"/>
        <v>0</v>
      </c>
      <c r="AW1630" s="788" t="e">
        <f t="shared" si="5405"/>
        <v>#DIV/0!</v>
      </c>
      <c r="AY1630" s="781">
        <f t="shared" si="5406"/>
        <v>0</v>
      </c>
      <c r="AZ1630" s="777"/>
      <c r="BA1630" s="781">
        <f t="shared" si="5407"/>
        <v>0</v>
      </c>
      <c r="BB1630" s="777"/>
      <c r="BC1630" s="781">
        <f t="shared" si="5408"/>
        <v>0</v>
      </c>
      <c r="BD1630" s="777"/>
      <c r="BE1630" s="781">
        <f t="shared" si="5409"/>
        <v>0</v>
      </c>
      <c r="BF1630" s="777"/>
      <c r="BG1630" s="781">
        <f t="shared" si="5410"/>
        <v>0</v>
      </c>
      <c r="BH1630" s="777"/>
      <c r="BI1630" s="781">
        <f t="shared" si="5411"/>
        <v>0</v>
      </c>
      <c r="BJ1630" s="777"/>
      <c r="BK1630" s="781">
        <f t="shared" si="5412"/>
        <v>0</v>
      </c>
      <c r="BL1630" s="777"/>
      <c r="BM1630" s="781">
        <f t="shared" si="5413"/>
        <v>0</v>
      </c>
      <c r="BN1630" s="777"/>
      <c r="BO1630" s="781">
        <f t="shared" si="5414"/>
        <v>0</v>
      </c>
      <c r="BP1630" s="777"/>
      <c r="BQ1630" s="781">
        <f t="shared" si="5415"/>
        <v>0</v>
      </c>
      <c r="BR1630" s="777"/>
    </row>
    <row r="1631" spans="1:70" outlineLevel="2">
      <c r="A1631" s="591">
        <v>401002</v>
      </c>
      <c r="B1631" s="10"/>
      <c r="C1631" s="600"/>
      <c r="D1631" s="624" t="s">
        <v>1524</v>
      </c>
      <c r="E1631" s="43" t="str">
        <f t="shared" si="5528"/>
        <v>N</v>
      </c>
      <c r="F1631" s="570"/>
      <c r="G1631" s="553" t="s">
        <v>23</v>
      </c>
      <c r="H1631" s="1076"/>
      <c r="I1631" s="1141"/>
      <c r="J1631" s="1142"/>
      <c r="K1631" s="1032">
        <f t="shared" si="5529"/>
        <v>0</v>
      </c>
      <c r="L1631" s="261"/>
      <c r="M1631" s="601"/>
      <c r="N1631" s="601"/>
      <c r="O1631" s="601"/>
      <c r="Q1631" s="684" t="s">
        <v>1975</v>
      </c>
      <c r="R1631" s="692" t="s">
        <v>1994</v>
      </c>
      <c r="T1631" s="680" t="str">
        <f>IF(IF(A1631=0,TRUE(),D1631=IFERROR(VLOOKUP(A1631,Zaplecze_Weryfikacja!A:B,2,FALSE),2))=TRUE(),"Tak","Nie")</f>
        <v>Tak</v>
      </c>
      <c r="U1631" s="681" t="str">
        <f>IF(T1631="Tak"," ",IF(IFERROR(VLOOKUP(A1631,Zaplecze_Weryfikacja!A:B,2,FALSE),"Inny numer Lp")="Inny numer Lp","Inny numer Lp",IF(VLOOKUP(A1631,Zaplecze_Weryfikacja!A:B,2,FALSE)=D1631,"Nieznana przyczyna","Inny opis")))</f>
        <v xml:space="preserve"> </v>
      </c>
      <c r="Y1631" s="785"/>
      <c r="Z1631" s="309">
        <f t="shared" si="5530"/>
        <v>0</v>
      </c>
      <c r="AA1631" s="785"/>
      <c r="AB1631" s="309">
        <f t="shared" si="5531"/>
        <v>0</v>
      </c>
      <c r="AC1631" s="785"/>
      <c r="AD1631" s="309">
        <f t="shared" si="5532"/>
        <v>0</v>
      </c>
      <c r="AE1631" s="785"/>
      <c r="AF1631" s="309">
        <f t="shared" si="5533"/>
        <v>0</v>
      </c>
      <c r="AG1631" s="785"/>
      <c r="AH1631" s="309">
        <f t="shared" si="5534"/>
        <v>0</v>
      </c>
      <c r="AI1631" s="785"/>
      <c r="AJ1631" s="309">
        <f t="shared" si="5535"/>
        <v>0</v>
      </c>
      <c r="AK1631" s="785"/>
      <c r="AL1631" s="309">
        <f t="shared" si="5536"/>
        <v>0</v>
      </c>
      <c r="AM1631" s="785"/>
      <c r="AN1631" s="309">
        <f t="shared" si="5537"/>
        <v>0</v>
      </c>
      <c r="AO1631" s="785"/>
      <c r="AP1631" s="309">
        <f t="shared" si="5538"/>
        <v>0</v>
      </c>
      <c r="AQ1631" s="785"/>
      <c r="AR1631" s="309">
        <f t="shared" si="5539"/>
        <v>0</v>
      </c>
      <c r="AT1631" s="782">
        <f t="shared" si="5402"/>
        <v>0</v>
      </c>
      <c r="AU1631" s="782">
        <f t="shared" si="5403"/>
        <v>0</v>
      </c>
      <c r="AV1631" s="782">
        <f t="shared" si="5404"/>
        <v>0</v>
      </c>
      <c r="AW1631" s="788" t="e">
        <f t="shared" si="5405"/>
        <v>#DIV/0!</v>
      </c>
      <c r="AY1631" s="781">
        <f t="shared" si="5406"/>
        <v>0</v>
      </c>
      <c r="AZ1631" s="777"/>
      <c r="BA1631" s="781">
        <f t="shared" si="5407"/>
        <v>0</v>
      </c>
      <c r="BB1631" s="777"/>
      <c r="BC1631" s="781">
        <f t="shared" si="5408"/>
        <v>0</v>
      </c>
      <c r="BD1631" s="777"/>
      <c r="BE1631" s="781">
        <f t="shared" si="5409"/>
        <v>0</v>
      </c>
      <c r="BF1631" s="777"/>
      <c r="BG1631" s="781">
        <f t="shared" si="5410"/>
        <v>0</v>
      </c>
      <c r="BH1631" s="777"/>
      <c r="BI1631" s="781">
        <f t="shared" si="5411"/>
        <v>0</v>
      </c>
      <c r="BJ1631" s="777"/>
      <c r="BK1631" s="781">
        <f t="shared" si="5412"/>
        <v>0</v>
      </c>
      <c r="BL1631" s="777"/>
      <c r="BM1631" s="781">
        <f t="shared" si="5413"/>
        <v>0</v>
      </c>
      <c r="BN1631" s="777"/>
      <c r="BO1631" s="781">
        <f t="shared" si="5414"/>
        <v>0</v>
      </c>
      <c r="BP1631" s="777"/>
      <c r="BQ1631" s="781">
        <f t="shared" si="5415"/>
        <v>0</v>
      </c>
      <c r="BR1631" s="777"/>
    </row>
    <row r="1632" spans="1:70" ht="30" outlineLevel="2">
      <c r="A1632" s="591">
        <v>401003</v>
      </c>
      <c r="B1632" s="10"/>
      <c r="C1632" s="600"/>
      <c r="D1632" s="624" t="s">
        <v>1525</v>
      </c>
      <c r="E1632" s="43" t="str">
        <f t="shared" si="5528"/>
        <v>N</v>
      </c>
      <c r="F1632" s="570"/>
      <c r="G1632" s="553" t="s">
        <v>23</v>
      </c>
      <c r="H1632" s="1076"/>
      <c r="I1632" s="1141"/>
      <c r="J1632" s="1142"/>
      <c r="K1632" s="1032">
        <f t="shared" si="5529"/>
        <v>0</v>
      </c>
      <c r="L1632" s="261"/>
      <c r="M1632" s="601"/>
      <c r="N1632" s="601"/>
      <c r="O1632" s="601"/>
      <c r="Q1632" s="684" t="s">
        <v>1975</v>
      </c>
      <c r="R1632" s="692" t="s">
        <v>1994</v>
      </c>
      <c r="T1632" s="680" t="str">
        <f>IF(IF(A1632=0,TRUE(),D1632=IFERROR(VLOOKUP(A1632,Zaplecze_Weryfikacja!A:B,2,FALSE),2))=TRUE(),"Tak","Nie")</f>
        <v>Tak</v>
      </c>
      <c r="U1632" s="681" t="str">
        <f>IF(T1632="Tak"," ",IF(IFERROR(VLOOKUP(A1632,Zaplecze_Weryfikacja!A:B,2,FALSE),"Inny numer Lp")="Inny numer Lp","Inny numer Lp",IF(VLOOKUP(A1632,Zaplecze_Weryfikacja!A:B,2,FALSE)=D1632,"Nieznana przyczyna","Inny opis")))</f>
        <v xml:space="preserve"> </v>
      </c>
      <c r="Y1632" s="785"/>
      <c r="Z1632" s="309">
        <f t="shared" si="5530"/>
        <v>0</v>
      </c>
      <c r="AA1632" s="785"/>
      <c r="AB1632" s="309">
        <f t="shared" si="5531"/>
        <v>0</v>
      </c>
      <c r="AC1632" s="785"/>
      <c r="AD1632" s="309">
        <f t="shared" si="5532"/>
        <v>0</v>
      </c>
      <c r="AE1632" s="785"/>
      <c r="AF1632" s="309">
        <f t="shared" si="5533"/>
        <v>0</v>
      </c>
      <c r="AG1632" s="785"/>
      <c r="AH1632" s="309">
        <f t="shared" si="5534"/>
        <v>0</v>
      </c>
      <c r="AI1632" s="785"/>
      <c r="AJ1632" s="309">
        <f t="shared" si="5535"/>
        <v>0</v>
      </c>
      <c r="AK1632" s="785"/>
      <c r="AL1632" s="309">
        <f t="shared" si="5536"/>
        <v>0</v>
      </c>
      <c r="AM1632" s="785"/>
      <c r="AN1632" s="309">
        <f t="shared" si="5537"/>
        <v>0</v>
      </c>
      <c r="AO1632" s="785"/>
      <c r="AP1632" s="309">
        <f t="shared" si="5538"/>
        <v>0</v>
      </c>
      <c r="AQ1632" s="785"/>
      <c r="AR1632" s="309">
        <f t="shared" si="5539"/>
        <v>0</v>
      </c>
      <c r="AT1632" s="782">
        <f t="shared" si="5402"/>
        <v>0</v>
      </c>
      <c r="AU1632" s="782">
        <f t="shared" si="5403"/>
        <v>0</v>
      </c>
      <c r="AV1632" s="782">
        <f t="shared" si="5404"/>
        <v>0</v>
      </c>
      <c r="AW1632" s="788" t="e">
        <f t="shared" si="5405"/>
        <v>#DIV/0!</v>
      </c>
      <c r="AY1632" s="781">
        <f t="shared" si="5406"/>
        <v>0</v>
      </c>
      <c r="AZ1632" s="777"/>
      <c r="BA1632" s="781">
        <f t="shared" si="5407"/>
        <v>0</v>
      </c>
      <c r="BB1632" s="777"/>
      <c r="BC1632" s="781">
        <f t="shared" si="5408"/>
        <v>0</v>
      </c>
      <c r="BD1632" s="777"/>
      <c r="BE1632" s="781">
        <f t="shared" si="5409"/>
        <v>0</v>
      </c>
      <c r="BF1632" s="777"/>
      <c r="BG1632" s="781">
        <f t="shared" si="5410"/>
        <v>0</v>
      </c>
      <c r="BH1632" s="777"/>
      <c r="BI1632" s="781">
        <f t="shared" si="5411"/>
        <v>0</v>
      </c>
      <c r="BJ1632" s="777"/>
      <c r="BK1632" s="781">
        <f t="shared" si="5412"/>
        <v>0</v>
      </c>
      <c r="BL1632" s="777"/>
      <c r="BM1632" s="781">
        <f t="shared" si="5413"/>
        <v>0</v>
      </c>
      <c r="BN1632" s="777"/>
      <c r="BO1632" s="781">
        <f t="shared" si="5414"/>
        <v>0</v>
      </c>
      <c r="BP1632" s="777"/>
      <c r="BQ1632" s="781">
        <f t="shared" si="5415"/>
        <v>0</v>
      </c>
      <c r="BR1632" s="777"/>
    </row>
    <row r="1633" spans="1:70" outlineLevel="2">
      <c r="A1633" s="591">
        <v>401004</v>
      </c>
      <c r="B1633" s="10"/>
      <c r="C1633" s="600"/>
      <c r="D1633" s="624" t="s">
        <v>1526</v>
      </c>
      <c r="E1633" s="43" t="str">
        <f t="shared" si="5528"/>
        <v>N</v>
      </c>
      <c r="F1633" s="570"/>
      <c r="G1633" s="553" t="s">
        <v>23</v>
      </c>
      <c r="H1633" s="1076"/>
      <c r="I1633" s="1141"/>
      <c r="J1633" s="1142"/>
      <c r="K1633" s="1032">
        <f t="shared" si="5529"/>
        <v>0</v>
      </c>
      <c r="L1633" s="261"/>
      <c r="M1633" s="601"/>
      <c r="N1633" s="601"/>
      <c r="O1633" s="601"/>
      <c r="Q1633" s="684" t="s">
        <v>1975</v>
      </c>
      <c r="R1633" s="692" t="s">
        <v>1994</v>
      </c>
      <c r="T1633" s="680" t="str">
        <f>IF(IF(A1633=0,TRUE(),D1633=IFERROR(VLOOKUP(A1633,Zaplecze_Weryfikacja!A:B,2,FALSE),2))=TRUE(),"Tak","Nie")</f>
        <v>Tak</v>
      </c>
      <c r="U1633" s="681" t="str">
        <f>IF(T1633="Tak"," ",IF(IFERROR(VLOOKUP(A1633,Zaplecze_Weryfikacja!A:B,2,FALSE),"Inny numer Lp")="Inny numer Lp","Inny numer Lp",IF(VLOOKUP(A1633,Zaplecze_Weryfikacja!A:B,2,FALSE)=D1633,"Nieznana przyczyna","Inny opis")))</f>
        <v xml:space="preserve"> </v>
      </c>
      <c r="Y1633" s="785"/>
      <c r="Z1633" s="309">
        <f t="shared" si="5530"/>
        <v>0</v>
      </c>
      <c r="AA1633" s="785"/>
      <c r="AB1633" s="309">
        <f t="shared" si="5531"/>
        <v>0</v>
      </c>
      <c r="AC1633" s="785"/>
      <c r="AD1633" s="309">
        <f t="shared" si="5532"/>
        <v>0</v>
      </c>
      <c r="AE1633" s="785"/>
      <c r="AF1633" s="309">
        <f t="shared" si="5533"/>
        <v>0</v>
      </c>
      <c r="AG1633" s="785"/>
      <c r="AH1633" s="309">
        <f t="shared" si="5534"/>
        <v>0</v>
      </c>
      <c r="AI1633" s="785"/>
      <c r="AJ1633" s="309">
        <f t="shared" si="5535"/>
        <v>0</v>
      </c>
      <c r="AK1633" s="785"/>
      <c r="AL1633" s="309">
        <f t="shared" si="5536"/>
        <v>0</v>
      </c>
      <c r="AM1633" s="785"/>
      <c r="AN1633" s="309">
        <f t="shared" si="5537"/>
        <v>0</v>
      </c>
      <c r="AO1633" s="785"/>
      <c r="AP1633" s="309">
        <f t="shared" si="5538"/>
        <v>0</v>
      </c>
      <c r="AQ1633" s="785"/>
      <c r="AR1633" s="309">
        <f t="shared" si="5539"/>
        <v>0</v>
      </c>
      <c r="AT1633" s="782">
        <f t="shared" si="5402"/>
        <v>0</v>
      </c>
      <c r="AU1633" s="782">
        <f t="shared" si="5403"/>
        <v>0</v>
      </c>
      <c r="AV1633" s="782">
        <f t="shared" si="5404"/>
        <v>0</v>
      </c>
      <c r="AW1633" s="788" t="e">
        <f t="shared" si="5405"/>
        <v>#DIV/0!</v>
      </c>
      <c r="AY1633" s="781">
        <f t="shared" si="5406"/>
        <v>0</v>
      </c>
      <c r="AZ1633" s="777"/>
      <c r="BA1633" s="781">
        <f t="shared" si="5407"/>
        <v>0</v>
      </c>
      <c r="BB1633" s="777"/>
      <c r="BC1633" s="781">
        <f t="shared" si="5408"/>
        <v>0</v>
      </c>
      <c r="BD1633" s="777"/>
      <c r="BE1633" s="781">
        <f t="shared" si="5409"/>
        <v>0</v>
      </c>
      <c r="BF1633" s="777"/>
      <c r="BG1633" s="781">
        <f t="shared" si="5410"/>
        <v>0</v>
      </c>
      <c r="BH1633" s="777"/>
      <c r="BI1633" s="781">
        <f t="shared" si="5411"/>
        <v>0</v>
      </c>
      <c r="BJ1633" s="777"/>
      <c r="BK1633" s="781">
        <f t="shared" si="5412"/>
        <v>0</v>
      </c>
      <c r="BL1633" s="777"/>
      <c r="BM1633" s="781">
        <f t="shared" si="5413"/>
        <v>0</v>
      </c>
      <c r="BN1633" s="777"/>
      <c r="BO1633" s="781">
        <f t="shared" si="5414"/>
        <v>0</v>
      </c>
      <c r="BP1633" s="777"/>
      <c r="BQ1633" s="781">
        <f t="shared" si="5415"/>
        <v>0</v>
      </c>
      <c r="BR1633" s="777"/>
    </row>
    <row r="1634" spans="1:70" outlineLevel="2">
      <c r="A1634" s="591"/>
      <c r="B1634" s="592"/>
      <c r="C1634" s="592"/>
      <c r="D1634" s="596"/>
      <c r="E1634" s="598"/>
      <c r="F1634" s="597"/>
      <c r="G1634" s="581"/>
      <c r="H1634" s="1084"/>
      <c r="I1634" s="1067"/>
      <c r="J1634" s="1121"/>
      <c r="K1634" s="1040"/>
      <c r="L1634" s="264"/>
      <c r="M1634" s="575"/>
      <c r="N1634" s="575"/>
      <c r="O1634" s="575"/>
      <c r="Q1634" s="683"/>
      <c r="R1634" s="692"/>
      <c r="T1634" s="680" t="str">
        <f>IF(IF(A1634=0,TRUE(),D1634=IFERROR(VLOOKUP(A1634,Zaplecze_Weryfikacja!A:B,2,FALSE),2))=TRUE(),"Tak","Nie")</f>
        <v>Tak</v>
      </c>
      <c r="U1634" s="681" t="str">
        <f>IF(T1634="Tak"," ",IF(IFERROR(VLOOKUP(A1634,Zaplecze_Weryfikacja!A:B,2,FALSE),"Inny numer Lp")="Inny numer Lp","Inny numer Lp",IF(VLOOKUP(A1634,Zaplecze_Weryfikacja!A:B,2,FALSE)=D1634,"Nieznana przyczyna","Inny opis")))</f>
        <v xml:space="preserve"> </v>
      </c>
      <c r="Y1634" s="785"/>
      <c r="Z1634" s="548"/>
      <c r="AA1634" s="785"/>
      <c r="AB1634" s="548"/>
      <c r="AC1634" s="785"/>
      <c r="AD1634" s="548"/>
      <c r="AE1634" s="785"/>
      <c r="AF1634" s="548"/>
      <c r="AG1634" s="785"/>
      <c r="AH1634" s="548"/>
      <c r="AI1634" s="785"/>
      <c r="AJ1634" s="548"/>
      <c r="AK1634" s="785"/>
      <c r="AL1634" s="548"/>
      <c r="AM1634" s="785"/>
      <c r="AN1634" s="548"/>
      <c r="AO1634" s="785"/>
      <c r="AP1634" s="548"/>
      <c r="AQ1634" s="785"/>
      <c r="AR1634" s="548"/>
      <c r="AT1634" s="782">
        <f t="shared" si="5402"/>
        <v>0</v>
      </c>
      <c r="AU1634" s="782">
        <f t="shared" si="5403"/>
        <v>0</v>
      </c>
      <c r="AV1634" s="782">
        <f t="shared" si="5404"/>
        <v>0</v>
      </c>
      <c r="AW1634" s="788" t="e">
        <f t="shared" si="5405"/>
        <v>#DIV/0!</v>
      </c>
      <c r="AY1634" s="781">
        <f t="shared" si="5406"/>
        <v>0</v>
      </c>
      <c r="AZ1634" s="777"/>
      <c r="BA1634" s="781">
        <f t="shared" si="5407"/>
        <v>0</v>
      </c>
      <c r="BB1634" s="777"/>
      <c r="BC1634" s="781">
        <f t="shared" si="5408"/>
        <v>0</v>
      </c>
      <c r="BD1634" s="777"/>
      <c r="BE1634" s="781">
        <f t="shared" si="5409"/>
        <v>0</v>
      </c>
      <c r="BF1634" s="777"/>
      <c r="BG1634" s="781">
        <f t="shared" si="5410"/>
        <v>0</v>
      </c>
      <c r="BH1634" s="777"/>
      <c r="BI1634" s="781">
        <f t="shared" si="5411"/>
        <v>0</v>
      </c>
      <c r="BJ1634" s="777"/>
      <c r="BK1634" s="781">
        <f t="shared" si="5412"/>
        <v>0</v>
      </c>
      <c r="BL1634" s="777"/>
      <c r="BM1634" s="781">
        <f t="shared" si="5413"/>
        <v>0</v>
      </c>
      <c r="BN1634" s="777"/>
      <c r="BO1634" s="781">
        <f t="shared" si="5414"/>
        <v>0</v>
      </c>
      <c r="BP1634" s="777"/>
      <c r="BQ1634" s="781">
        <f t="shared" si="5415"/>
        <v>0</v>
      </c>
      <c r="BR1634" s="777"/>
    </row>
    <row r="1635" spans="1:70" outlineLevel="1">
      <c r="A1635" s="524">
        <v>402000</v>
      </c>
      <c r="B1635" s="525"/>
      <c r="C1635" s="525"/>
      <c r="D1635" s="526" t="s">
        <v>558</v>
      </c>
      <c r="E1635" s="531" t="str">
        <f>IF(COUNTIF(E1636:E1663,"T")=0,"N","T")</f>
        <v>T</v>
      </c>
      <c r="F1635" s="528"/>
      <c r="G1635" s="528"/>
      <c r="H1635" s="1019"/>
      <c r="I1635" s="959"/>
      <c r="J1635" s="1120"/>
      <c r="K1635" s="1039">
        <f>SUBTOTAL(9,K1636:K1664)</f>
        <v>0</v>
      </c>
      <c r="L1635" s="261"/>
      <c r="M1635" s="534"/>
      <c r="N1635" s="534"/>
      <c r="O1635" s="534"/>
      <c r="Q1635" s="683"/>
      <c r="R1635" s="692"/>
      <c r="T1635" s="680" t="str">
        <f>IF(IF(A1635=0,TRUE(),D1635=IFERROR(VLOOKUP(A1635,Zaplecze_Weryfikacja!A:B,2,FALSE),2))=TRUE(),"Tak","Nie")</f>
        <v>Tak</v>
      </c>
      <c r="U1635" s="681" t="str">
        <f>IF(T1635="Tak"," ",IF(IFERROR(VLOOKUP(A1635,Zaplecze_Weryfikacja!A:B,2,FALSE),"Inny numer Lp")="Inny numer Lp","Inny numer Lp",IF(VLOOKUP(A1635,Zaplecze_Weryfikacja!A:B,2,FALSE)=D1635,"Nieznana przyczyna","Inny opis")))</f>
        <v xml:space="preserve"> </v>
      </c>
      <c r="Y1635" s="785"/>
      <c r="Z1635" s="529">
        <f>SUBTOTAL(9,Z1636:Z1664)</f>
        <v>0</v>
      </c>
      <c r="AA1635" s="785"/>
      <c r="AB1635" s="529">
        <f>SUBTOTAL(9,AB1636:AB1664)</f>
        <v>0</v>
      </c>
      <c r="AC1635" s="785"/>
      <c r="AD1635" s="529">
        <f>SUBTOTAL(9,AD1636:AD1664)</f>
        <v>0</v>
      </c>
      <c r="AE1635" s="785"/>
      <c r="AF1635" s="529">
        <f>SUBTOTAL(9,AF1636:AF1664)</f>
        <v>0</v>
      </c>
      <c r="AG1635" s="785"/>
      <c r="AH1635" s="529">
        <f>SUBTOTAL(9,AH1636:AH1664)</f>
        <v>0</v>
      </c>
      <c r="AI1635" s="785"/>
      <c r="AJ1635" s="529">
        <f>SUBTOTAL(9,AJ1636:AJ1664)</f>
        <v>0</v>
      </c>
      <c r="AK1635" s="785"/>
      <c r="AL1635" s="529">
        <f>SUBTOTAL(9,AL1636:AL1664)</f>
        <v>0</v>
      </c>
      <c r="AM1635" s="785"/>
      <c r="AN1635" s="529">
        <f>SUBTOTAL(9,AN1636:AN1664)</f>
        <v>0</v>
      </c>
      <c r="AO1635" s="785"/>
      <c r="AP1635" s="529">
        <f>SUBTOTAL(9,AP1636:AP1664)</f>
        <v>0</v>
      </c>
      <c r="AQ1635" s="785"/>
      <c r="AR1635" s="529">
        <f>SUBTOTAL(9,AR1636:AR1664)</f>
        <v>0</v>
      </c>
      <c r="AT1635" s="782">
        <f t="shared" si="5402"/>
        <v>0</v>
      </c>
      <c r="AU1635" s="782">
        <f t="shared" si="5403"/>
        <v>0</v>
      </c>
      <c r="AV1635" s="782">
        <f t="shared" si="5404"/>
        <v>0</v>
      </c>
      <c r="AW1635" s="788" t="e">
        <f t="shared" si="5405"/>
        <v>#DIV/0!</v>
      </c>
      <c r="AY1635" s="781">
        <f t="shared" si="5406"/>
        <v>0</v>
      </c>
      <c r="AZ1635" s="848"/>
      <c r="BA1635" s="781">
        <f t="shared" si="5407"/>
        <v>0</v>
      </c>
      <c r="BB1635" s="848"/>
      <c r="BC1635" s="781">
        <f t="shared" si="5408"/>
        <v>0</v>
      </c>
      <c r="BD1635" s="848"/>
      <c r="BE1635" s="781">
        <f t="shared" si="5409"/>
        <v>0</v>
      </c>
      <c r="BF1635" s="848"/>
      <c r="BG1635" s="781">
        <f t="shared" si="5410"/>
        <v>0</v>
      </c>
      <c r="BH1635" s="848"/>
      <c r="BI1635" s="781">
        <f t="shared" si="5411"/>
        <v>0</v>
      </c>
      <c r="BJ1635" s="848"/>
      <c r="BK1635" s="781">
        <f t="shared" si="5412"/>
        <v>0</v>
      </c>
      <c r="BL1635" s="848"/>
      <c r="BM1635" s="781">
        <f t="shared" si="5413"/>
        <v>0</v>
      </c>
      <c r="BN1635" s="848"/>
      <c r="BO1635" s="781">
        <f t="shared" si="5414"/>
        <v>0</v>
      </c>
      <c r="BP1635" s="848"/>
      <c r="BQ1635" s="781">
        <f t="shared" si="5415"/>
        <v>0</v>
      </c>
      <c r="BR1635" s="848"/>
    </row>
    <row r="1636" spans="1:70" outlineLevel="2">
      <c r="A1636" s="591">
        <v>402001</v>
      </c>
      <c r="B1636" s="10"/>
      <c r="C1636" s="592"/>
      <c r="D1636" s="1175" t="s">
        <v>557</v>
      </c>
      <c r="E1636" s="43" t="str">
        <f t="shared" ref="E1636:E1650" si="5540">IF(H1636&gt;0,"T","N")</f>
        <v>T</v>
      </c>
      <c r="F1636" s="1184"/>
      <c r="G1636" s="1200" t="s">
        <v>23</v>
      </c>
      <c r="H1636" s="1169">
        <v>1</v>
      </c>
      <c r="I1636" s="1141"/>
      <c r="J1636" s="1142"/>
      <c r="K1636" s="1032">
        <f t="shared" ref="K1636:K1650" si="5541">IF(B1636="E","E",$H1636*I1636)</f>
        <v>0</v>
      </c>
      <c r="L1636" s="264"/>
      <c r="M1636" s="575"/>
      <c r="N1636" s="575"/>
      <c r="O1636" s="575"/>
      <c r="Q1636" s="684" t="s">
        <v>1938</v>
      </c>
      <c r="R1636" s="692" t="s">
        <v>2010</v>
      </c>
      <c r="T1636" s="680" t="str">
        <f>IF(IF(A1636=0,TRUE(),D1636=IFERROR(VLOOKUP(A1636,Zaplecze_Weryfikacja!A:B,2,FALSE),2))=TRUE(),"Tak","Nie")</f>
        <v>Tak</v>
      </c>
      <c r="U1636" s="681" t="str">
        <f>IF(T1636="Tak"," ",IF(IFERROR(VLOOKUP(A1636,Zaplecze_Weryfikacja!A:B,2,FALSE),"Inny numer Lp")="Inny numer Lp","Inny numer Lp",IF(VLOOKUP(A1636,Zaplecze_Weryfikacja!A:B,2,FALSE)=D1636,"Nieznana przyczyna","Inny opis")))</f>
        <v xml:space="preserve"> </v>
      </c>
      <c r="Y1636" s="785"/>
      <c r="Z1636" s="309">
        <f t="shared" ref="Z1636:Z1650" si="5542">IF($B1636="E","E",$H1636*Y1636)</f>
        <v>0</v>
      </c>
      <c r="AA1636" s="785"/>
      <c r="AB1636" s="309">
        <f t="shared" ref="AB1636:AB1650" si="5543">IF($B1636="E","E",$H1636*AA1636)</f>
        <v>0</v>
      </c>
      <c r="AC1636" s="785"/>
      <c r="AD1636" s="309">
        <f t="shared" ref="AD1636:AD1650" si="5544">IF($B1636="E","E",$H1636*AC1636)</f>
        <v>0</v>
      </c>
      <c r="AE1636" s="785"/>
      <c r="AF1636" s="309">
        <f t="shared" ref="AF1636:AF1650" si="5545">IF($B1636="E","E",$H1636*AE1636)</f>
        <v>0</v>
      </c>
      <c r="AG1636" s="785"/>
      <c r="AH1636" s="309">
        <f t="shared" ref="AH1636:AH1650" si="5546">IF($B1636="E","E",$H1636*AG1636)</f>
        <v>0</v>
      </c>
      <c r="AI1636" s="785"/>
      <c r="AJ1636" s="309">
        <f t="shared" ref="AJ1636:AJ1650" si="5547">IF($B1636="E","E",$H1636*AI1636)</f>
        <v>0</v>
      </c>
      <c r="AK1636" s="785"/>
      <c r="AL1636" s="309">
        <f t="shared" ref="AL1636:AL1650" si="5548">IF($B1636="E","E",$H1636*AK1636)</f>
        <v>0</v>
      </c>
      <c r="AM1636" s="785"/>
      <c r="AN1636" s="309">
        <f t="shared" ref="AN1636:AN1650" si="5549">IF($B1636="E","E",$H1636*AM1636)</f>
        <v>0</v>
      </c>
      <c r="AO1636" s="785"/>
      <c r="AP1636" s="309">
        <f t="shared" ref="AP1636:AP1650" si="5550">IF($B1636="E","E",$H1636*AO1636)</f>
        <v>0</v>
      </c>
      <c r="AQ1636" s="785"/>
      <c r="AR1636" s="309">
        <f t="shared" ref="AR1636:AR1650" si="5551">IF($B1636="E","E",$H1636*AQ1636)</f>
        <v>0</v>
      </c>
      <c r="AT1636" s="782">
        <f t="shared" si="5402"/>
        <v>0</v>
      </c>
      <c r="AU1636" s="782">
        <f t="shared" si="5403"/>
        <v>0</v>
      </c>
      <c r="AV1636" s="782">
        <f t="shared" si="5404"/>
        <v>0</v>
      </c>
      <c r="AW1636" s="788" t="e">
        <f t="shared" si="5405"/>
        <v>#DIV/0!</v>
      </c>
      <c r="AY1636" s="781">
        <f t="shared" si="5406"/>
        <v>0</v>
      </c>
      <c r="AZ1636" s="777"/>
      <c r="BA1636" s="781">
        <f t="shared" si="5407"/>
        <v>0</v>
      </c>
      <c r="BB1636" s="777"/>
      <c r="BC1636" s="781">
        <f t="shared" si="5408"/>
        <v>0</v>
      </c>
      <c r="BD1636" s="777"/>
      <c r="BE1636" s="781">
        <f t="shared" si="5409"/>
        <v>0</v>
      </c>
      <c r="BF1636" s="777"/>
      <c r="BG1636" s="781">
        <f t="shared" si="5410"/>
        <v>0</v>
      </c>
      <c r="BH1636" s="777"/>
      <c r="BI1636" s="781">
        <f t="shared" si="5411"/>
        <v>0</v>
      </c>
      <c r="BJ1636" s="777"/>
      <c r="BK1636" s="781">
        <f t="shared" si="5412"/>
        <v>0</v>
      </c>
      <c r="BL1636" s="777"/>
      <c r="BM1636" s="781">
        <f t="shared" si="5413"/>
        <v>0</v>
      </c>
      <c r="BN1636" s="777"/>
      <c r="BO1636" s="781">
        <f t="shared" si="5414"/>
        <v>0</v>
      </c>
      <c r="BP1636" s="777"/>
      <c r="BQ1636" s="781">
        <f t="shared" si="5415"/>
        <v>0</v>
      </c>
      <c r="BR1636" s="777"/>
    </row>
    <row r="1637" spans="1:70" outlineLevel="2">
      <c r="A1637" s="591">
        <v>402002</v>
      </c>
      <c r="B1637" s="10"/>
      <c r="C1637" s="592"/>
      <c r="D1637" s="1175" t="s">
        <v>556</v>
      </c>
      <c r="E1637" s="43" t="str">
        <f t="shared" si="5540"/>
        <v>T</v>
      </c>
      <c r="F1637" s="1176"/>
      <c r="G1637" s="1173" t="s">
        <v>324</v>
      </c>
      <c r="H1637" s="1169">
        <v>550</v>
      </c>
      <c r="I1637" s="1141"/>
      <c r="J1637" s="1142"/>
      <c r="K1637" s="1032">
        <f t="shared" si="5541"/>
        <v>0</v>
      </c>
      <c r="L1637" s="264"/>
      <c r="M1637" s="575"/>
      <c r="N1637" s="575"/>
      <c r="O1637" s="575"/>
      <c r="Q1637" s="684" t="s">
        <v>1938</v>
      </c>
      <c r="R1637" s="692" t="s">
        <v>2010</v>
      </c>
      <c r="T1637" s="680" t="str">
        <f>IF(IF(A1637=0,TRUE(),D1637=IFERROR(VLOOKUP(A1637,Zaplecze_Weryfikacja!A:B,2,FALSE),2))=TRUE(),"Tak","Nie")</f>
        <v>Tak</v>
      </c>
      <c r="U1637" s="681" t="str">
        <f>IF(T1637="Tak"," ",IF(IFERROR(VLOOKUP(A1637,Zaplecze_Weryfikacja!A:B,2,FALSE),"Inny numer Lp")="Inny numer Lp","Inny numer Lp",IF(VLOOKUP(A1637,Zaplecze_Weryfikacja!A:B,2,FALSE)=D1637,"Nieznana przyczyna","Inny opis")))</f>
        <v xml:space="preserve"> </v>
      </c>
      <c r="Y1637" s="785"/>
      <c r="Z1637" s="309">
        <f t="shared" si="5542"/>
        <v>0</v>
      </c>
      <c r="AA1637" s="785"/>
      <c r="AB1637" s="309">
        <f t="shared" si="5543"/>
        <v>0</v>
      </c>
      <c r="AC1637" s="785"/>
      <c r="AD1637" s="309">
        <f t="shared" si="5544"/>
        <v>0</v>
      </c>
      <c r="AE1637" s="785"/>
      <c r="AF1637" s="309">
        <f t="shared" si="5545"/>
        <v>0</v>
      </c>
      <c r="AG1637" s="785"/>
      <c r="AH1637" s="309">
        <f t="shared" si="5546"/>
        <v>0</v>
      </c>
      <c r="AI1637" s="785"/>
      <c r="AJ1637" s="309">
        <f t="shared" si="5547"/>
        <v>0</v>
      </c>
      <c r="AK1637" s="785"/>
      <c r="AL1637" s="309">
        <f t="shared" si="5548"/>
        <v>0</v>
      </c>
      <c r="AM1637" s="785"/>
      <c r="AN1637" s="309">
        <f t="shared" si="5549"/>
        <v>0</v>
      </c>
      <c r="AO1637" s="785"/>
      <c r="AP1637" s="309">
        <f t="shared" si="5550"/>
        <v>0</v>
      </c>
      <c r="AQ1637" s="785"/>
      <c r="AR1637" s="309">
        <f t="shared" si="5551"/>
        <v>0</v>
      </c>
      <c r="AT1637" s="782">
        <f t="shared" si="5402"/>
        <v>0</v>
      </c>
      <c r="AU1637" s="782">
        <f t="shared" si="5403"/>
        <v>0</v>
      </c>
      <c r="AV1637" s="782">
        <f t="shared" si="5404"/>
        <v>0</v>
      </c>
      <c r="AW1637" s="788" t="e">
        <f t="shared" si="5405"/>
        <v>#DIV/0!</v>
      </c>
      <c r="AY1637" s="781">
        <f t="shared" si="5406"/>
        <v>0</v>
      </c>
      <c r="AZ1637" s="777"/>
      <c r="BA1637" s="781">
        <f t="shared" si="5407"/>
        <v>0</v>
      </c>
      <c r="BB1637" s="777"/>
      <c r="BC1637" s="781">
        <f t="shared" si="5408"/>
        <v>0</v>
      </c>
      <c r="BD1637" s="777"/>
      <c r="BE1637" s="781">
        <f t="shared" si="5409"/>
        <v>0</v>
      </c>
      <c r="BF1637" s="777"/>
      <c r="BG1637" s="781">
        <f t="shared" si="5410"/>
        <v>0</v>
      </c>
      <c r="BH1637" s="777"/>
      <c r="BI1637" s="781">
        <f t="shared" si="5411"/>
        <v>0</v>
      </c>
      <c r="BJ1637" s="777"/>
      <c r="BK1637" s="781">
        <f t="shared" si="5412"/>
        <v>0</v>
      </c>
      <c r="BL1637" s="777"/>
      <c r="BM1637" s="781">
        <f t="shared" si="5413"/>
        <v>0</v>
      </c>
      <c r="BN1637" s="777"/>
      <c r="BO1637" s="781">
        <f t="shared" si="5414"/>
        <v>0</v>
      </c>
      <c r="BP1637" s="777"/>
      <c r="BQ1637" s="781">
        <f t="shared" si="5415"/>
        <v>0</v>
      </c>
      <c r="BR1637" s="777"/>
    </row>
    <row r="1638" spans="1:70" outlineLevel="2">
      <c r="A1638" s="591">
        <v>402003</v>
      </c>
      <c r="B1638" s="10"/>
      <c r="C1638" s="592"/>
      <c r="D1638" s="1175" t="s">
        <v>555</v>
      </c>
      <c r="E1638" s="43" t="str">
        <f t="shared" si="5540"/>
        <v>T</v>
      </c>
      <c r="F1638" s="1176"/>
      <c r="G1638" s="1173" t="s">
        <v>324</v>
      </c>
      <c r="H1638" s="1169">
        <v>30</v>
      </c>
      <c r="I1638" s="1141"/>
      <c r="J1638" s="1142"/>
      <c r="K1638" s="1032">
        <f t="shared" si="5541"/>
        <v>0</v>
      </c>
      <c r="L1638" s="264"/>
      <c r="M1638" s="575"/>
      <c r="N1638" s="575"/>
      <c r="O1638" s="575"/>
      <c r="Q1638" s="684" t="s">
        <v>1938</v>
      </c>
      <c r="R1638" s="692" t="s">
        <v>2010</v>
      </c>
      <c r="T1638" s="680" t="str">
        <f>IF(IF(A1638=0,TRUE(),D1638=IFERROR(VLOOKUP(A1638,Zaplecze_Weryfikacja!A:B,2,FALSE),2))=TRUE(),"Tak","Nie")</f>
        <v>Tak</v>
      </c>
      <c r="U1638" s="681" t="str">
        <f>IF(T1638="Tak"," ",IF(IFERROR(VLOOKUP(A1638,Zaplecze_Weryfikacja!A:B,2,FALSE),"Inny numer Lp")="Inny numer Lp","Inny numer Lp",IF(VLOOKUP(A1638,Zaplecze_Weryfikacja!A:B,2,FALSE)=D1638,"Nieznana przyczyna","Inny opis")))</f>
        <v xml:space="preserve"> </v>
      </c>
      <c r="Y1638" s="785"/>
      <c r="Z1638" s="309">
        <f t="shared" si="5542"/>
        <v>0</v>
      </c>
      <c r="AA1638" s="785"/>
      <c r="AB1638" s="309">
        <f t="shared" si="5543"/>
        <v>0</v>
      </c>
      <c r="AC1638" s="785"/>
      <c r="AD1638" s="309">
        <f t="shared" si="5544"/>
        <v>0</v>
      </c>
      <c r="AE1638" s="785"/>
      <c r="AF1638" s="309">
        <f t="shared" si="5545"/>
        <v>0</v>
      </c>
      <c r="AG1638" s="785"/>
      <c r="AH1638" s="309">
        <f t="shared" si="5546"/>
        <v>0</v>
      </c>
      <c r="AI1638" s="785"/>
      <c r="AJ1638" s="309">
        <f t="shared" si="5547"/>
        <v>0</v>
      </c>
      <c r="AK1638" s="785"/>
      <c r="AL1638" s="309">
        <f t="shared" si="5548"/>
        <v>0</v>
      </c>
      <c r="AM1638" s="785"/>
      <c r="AN1638" s="309">
        <f t="shared" si="5549"/>
        <v>0</v>
      </c>
      <c r="AO1638" s="785"/>
      <c r="AP1638" s="309">
        <f t="shared" si="5550"/>
        <v>0</v>
      </c>
      <c r="AQ1638" s="785"/>
      <c r="AR1638" s="309">
        <f t="shared" si="5551"/>
        <v>0</v>
      </c>
      <c r="AT1638" s="782">
        <f t="shared" si="5402"/>
        <v>0</v>
      </c>
      <c r="AU1638" s="782">
        <f t="shared" si="5403"/>
        <v>0</v>
      </c>
      <c r="AV1638" s="782">
        <f t="shared" si="5404"/>
        <v>0</v>
      </c>
      <c r="AW1638" s="788" t="e">
        <f t="shared" si="5405"/>
        <v>#DIV/0!</v>
      </c>
      <c r="AY1638" s="781">
        <f t="shared" si="5406"/>
        <v>0</v>
      </c>
      <c r="AZ1638" s="777"/>
      <c r="BA1638" s="781">
        <f t="shared" si="5407"/>
        <v>0</v>
      </c>
      <c r="BB1638" s="777"/>
      <c r="BC1638" s="781">
        <f t="shared" si="5408"/>
        <v>0</v>
      </c>
      <c r="BD1638" s="777"/>
      <c r="BE1638" s="781">
        <f t="shared" si="5409"/>
        <v>0</v>
      </c>
      <c r="BF1638" s="777"/>
      <c r="BG1638" s="781">
        <f t="shared" si="5410"/>
        <v>0</v>
      </c>
      <c r="BH1638" s="777"/>
      <c r="BI1638" s="781">
        <f t="shared" si="5411"/>
        <v>0</v>
      </c>
      <c r="BJ1638" s="777"/>
      <c r="BK1638" s="781">
        <f t="shared" si="5412"/>
        <v>0</v>
      </c>
      <c r="BL1638" s="777"/>
      <c r="BM1638" s="781">
        <f t="shared" si="5413"/>
        <v>0</v>
      </c>
      <c r="BN1638" s="777"/>
      <c r="BO1638" s="781">
        <f t="shared" si="5414"/>
        <v>0</v>
      </c>
      <c r="BP1638" s="777"/>
      <c r="BQ1638" s="781">
        <f t="shared" si="5415"/>
        <v>0</v>
      </c>
      <c r="BR1638" s="777"/>
    </row>
    <row r="1639" spans="1:70" outlineLevel="2">
      <c r="A1639" s="591">
        <v>402004</v>
      </c>
      <c r="B1639" s="10"/>
      <c r="C1639" s="592"/>
      <c r="D1639" s="1175" t="s">
        <v>554</v>
      </c>
      <c r="E1639" s="43" t="str">
        <f t="shared" si="5540"/>
        <v>N</v>
      </c>
      <c r="F1639" s="1176"/>
      <c r="G1639" s="1173" t="s">
        <v>324</v>
      </c>
      <c r="H1639" s="1169"/>
      <c r="I1639" s="1141"/>
      <c r="J1639" s="1142"/>
      <c r="K1639" s="1032">
        <f t="shared" si="5541"/>
        <v>0</v>
      </c>
      <c r="L1639" s="264"/>
      <c r="M1639" s="575"/>
      <c r="N1639" s="575"/>
      <c r="O1639" s="575"/>
      <c r="Q1639" s="684" t="s">
        <v>1938</v>
      </c>
      <c r="R1639" s="692" t="s">
        <v>2010</v>
      </c>
      <c r="T1639" s="680" t="str">
        <f>IF(IF(A1639=0,TRUE(),D1639=IFERROR(VLOOKUP(A1639,Zaplecze_Weryfikacja!A:B,2,FALSE),2))=TRUE(),"Tak","Nie")</f>
        <v>Tak</v>
      </c>
      <c r="U1639" s="681" t="str">
        <f>IF(T1639="Tak"," ",IF(IFERROR(VLOOKUP(A1639,Zaplecze_Weryfikacja!A:B,2,FALSE),"Inny numer Lp")="Inny numer Lp","Inny numer Lp",IF(VLOOKUP(A1639,Zaplecze_Weryfikacja!A:B,2,FALSE)=D1639,"Nieznana przyczyna","Inny opis")))</f>
        <v xml:space="preserve"> </v>
      </c>
      <c r="Y1639" s="785"/>
      <c r="Z1639" s="309">
        <f t="shared" si="5542"/>
        <v>0</v>
      </c>
      <c r="AA1639" s="785"/>
      <c r="AB1639" s="309">
        <f t="shared" si="5543"/>
        <v>0</v>
      </c>
      <c r="AC1639" s="785"/>
      <c r="AD1639" s="309">
        <f t="shared" si="5544"/>
        <v>0</v>
      </c>
      <c r="AE1639" s="785"/>
      <c r="AF1639" s="309">
        <f t="shared" si="5545"/>
        <v>0</v>
      </c>
      <c r="AG1639" s="785"/>
      <c r="AH1639" s="309">
        <f t="shared" si="5546"/>
        <v>0</v>
      </c>
      <c r="AI1639" s="785"/>
      <c r="AJ1639" s="309">
        <f t="shared" si="5547"/>
        <v>0</v>
      </c>
      <c r="AK1639" s="785"/>
      <c r="AL1639" s="309">
        <f t="shared" si="5548"/>
        <v>0</v>
      </c>
      <c r="AM1639" s="785"/>
      <c r="AN1639" s="309">
        <f t="shared" si="5549"/>
        <v>0</v>
      </c>
      <c r="AO1639" s="785"/>
      <c r="AP1639" s="309">
        <f t="shared" si="5550"/>
        <v>0</v>
      </c>
      <c r="AQ1639" s="785"/>
      <c r="AR1639" s="309">
        <f t="shared" si="5551"/>
        <v>0</v>
      </c>
      <c r="AT1639" s="782">
        <f t="shared" si="5402"/>
        <v>0</v>
      </c>
      <c r="AU1639" s="782">
        <f t="shared" si="5403"/>
        <v>0</v>
      </c>
      <c r="AV1639" s="782">
        <f t="shared" si="5404"/>
        <v>0</v>
      </c>
      <c r="AW1639" s="788" t="e">
        <f t="shared" si="5405"/>
        <v>#DIV/0!</v>
      </c>
      <c r="AY1639" s="781">
        <f t="shared" si="5406"/>
        <v>0</v>
      </c>
      <c r="AZ1639" s="777"/>
      <c r="BA1639" s="781">
        <f t="shared" si="5407"/>
        <v>0</v>
      </c>
      <c r="BB1639" s="777"/>
      <c r="BC1639" s="781">
        <f t="shared" si="5408"/>
        <v>0</v>
      </c>
      <c r="BD1639" s="777"/>
      <c r="BE1639" s="781">
        <f t="shared" si="5409"/>
        <v>0</v>
      </c>
      <c r="BF1639" s="777"/>
      <c r="BG1639" s="781">
        <f t="shared" si="5410"/>
        <v>0</v>
      </c>
      <c r="BH1639" s="777"/>
      <c r="BI1639" s="781">
        <f t="shared" si="5411"/>
        <v>0</v>
      </c>
      <c r="BJ1639" s="777"/>
      <c r="BK1639" s="781">
        <f t="shared" si="5412"/>
        <v>0</v>
      </c>
      <c r="BL1639" s="777"/>
      <c r="BM1639" s="781">
        <f t="shared" si="5413"/>
        <v>0</v>
      </c>
      <c r="BN1639" s="777"/>
      <c r="BO1639" s="781">
        <f t="shared" si="5414"/>
        <v>0</v>
      </c>
      <c r="BP1639" s="777"/>
      <c r="BQ1639" s="781">
        <f t="shared" si="5415"/>
        <v>0</v>
      </c>
      <c r="BR1639" s="777"/>
    </row>
    <row r="1640" spans="1:70" outlineLevel="2">
      <c r="A1640" s="591">
        <v>402005</v>
      </c>
      <c r="B1640" s="10"/>
      <c r="C1640" s="592"/>
      <c r="D1640" s="1162" t="s">
        <v>3663</v>
      </c>
      <c r="E1640" s="43" t="str">
        <f t="shared" si="5540"/>
        <v>T</v>
      </c>
      <c r="F1640" s="1199"/>
      <c r="G1640" s="1200" t="s">
        <v>324</v>
      </c>
      <c r="H1640" s="1169">
        <v>105</v>
      </c>
      <c r="I1640" s="1141"/>
      <c r="J1640" s="1142"/>
      <c r="K1640" s="1032">
        <f t="shared" si="5541"/>
        <v>0</v>
      </c>
      <c r="L1640" s="264"/>
      <c r="M1640" s="575"/>
      <c r="N1640" s="575"/>
      <c r="O1640" s="575"/>
      <c r="Q1640" s="684" t="s">
        <v>1938</v>
      </c>
      <c r="R1640" s="692" t="s">
        <v>2010</v>
      </c>
      <c r="T1640" s="680" t="str">
        <f>IF(IF(A1640=0,TRUE(),D1640=IFERROR(VLOOKUP(A1640,Zaplecze_Weryfikacja!A:B,2,FALSE),2))=TRUE(),"Tak","Nie")</f>
        <v>Nie</v>
      </c>
      <c r="U1640" s="681" t="str">
        <f>IF(T1640="Tak"," ",IF(IFERROR(VLOOKUP(A1640,Zaplecze_Weryfikacja!A:B,2,FALSE),"Inny numer Lp")="Inny numer Lp","Inny numer Lp",IF(VLOOKUP(A1640,Zaplecze_Weryfikacja!A:B,2,FALSE)=D1640,"Nieznana przyczyna","Inny opis")))</f>
        <v>Inny opis</v>
      </c>
      <c r="Y1640" s="785"/>
      <c r="Z1640" s="309">
        <f t="shared" si="5542"/>
        <v>0</v>
      </c>
      <c r="AA1640" s="785"/>
      <c r="AB1640" s="309">
        <f t="shared" si="5543"/>
        <v>0</v>
      </c>
      <c r="AC1640" s="785"/>
      <c r="AD1640" s="309">
        <f t="shared" si="5544"/>
        <v>0</v>
      </c>
      <c r="AE1640" s="785"/>
      <c r="AF1640" s="309">
        <f t="shared" si="5545"/>
        <v>0</v>
      </c>
      <c r="AG1640" s="785"/>
      <c r="AH1640" s="309">
        <f t="shared" si="5546"/>
        <v>0</v>
      </c>
      <c r="AI1640" s="785"/>
      <c r="AJ1640" s="309">
        <f t="shared" si="5547"/>
        <v>0</v>
      </c>
      <c r="AK1640" s="785"/>
      <c r="AL1640" s="309">
        <f t="shared" si="5548"/>
        <v>0</v>
      </c>
      <c r="AM1640" s="785"/>
      <c r="AN1640" s="309">
        <f t="shared" si="5549"/>
        <v>0</v>
      </c>
      <c r="AO1640" s="785"/>
      <c r="AP1640" s="309">
        <f t="shared" si="5550"/>
        <v>0</v>
      </c>
      <c r="AQ1640" s="785"/>
      <c r="AR1640" s="309">
        <f t="shared" si="5551"/>
        <v>0</v>
      </c>
      <c r="AT1640" s="782">
        <f t="shared" si="5402"/>
        <v>0</v>
      </c>
      <c r="AU1640" s="782">
        <f t="shared" si="5403"/>
        <v>0</v>
      </c>
      <c r="AV1640" s="782">
        <f t="shared" si="5404"/>
        <v>0</v>
      </c>
      <c r="AW1640" s="788" t="e">
        <f t="shared" si="5405"/>
        <v>#DIV/0!</v>
      </c>
      <c r="AY1640" s="781">
        <f t="shared" si="5406"/>
        <v>0</v>
      </c>
      <c r="AZ1640" s="777"/>
      <c r="BA1640" s="781">
        <f t="shared" si="5407"/>
        <v>0</v>
      </c>
      <c r="BB1640" s="777"/>
      <c r="BC1640" s="781">
        <f t="shared" si="5408"/>
        <v>0</v>
      </c>
      <c r="BD1640" s="777"/>
      <c r="BE1640" s="781">
        <f t="shared" si="5409"/>
        <v>0</v>
      </c>
      <c r="BF1640" s="777"/>
      <c r="BG1640" s="781">
        <f t="shared" si="5410"/>
        <v>0</v>
      </c>
      <c r="BH1640" s="777"/>
      <c r="BI1640" s="781">
        <f t="shared" si="5411"/>
        <v>0</v>
      </c>
      <c r="BJ1640" s="777"/>
      <c r="BK1640" s="781">
        <f t="shared" si="5412"/>
        <v>0</v>
      </c>
      <c r="BL1640" s="777"/>
      <c r="BM1640" s="781">
        <f t="shared" si="5413"/>
        <v>0</v>
      </c>
      <c r="BN1640" s="777"/>
      <c r="BO1640" s="781">
        <f t="shared" si="5414"/>
        <v>0</v>
      </c>
      <c r="BP1640" s="777"/>
      <c r="BQ1640" s="781">
        <f t="shared" si="5415"/>
        <v>0</v>
      </c>
      <c r="BR1640" s="777"/>
    </row>
    <row r="1641" spans="1:70" outlineLevel="2">
      <c r="A1641" s="591">
        <v>402006</v>
      </c>
      <c r="B1641" s="10"/>
      <c r="C1641" s="592"/>
      <c r="D1641" s="1162" t="s">
        <v>3664</v>
      </c>
      <c r="E1641" s="43" t="str">
        <f t="shared" si="5540"/>
        <v>T</v>
      </c>
      <c r="F1641" s="1199"/>
      <c r="G1641" s="1200" t="s">
        <v>324</v>
      </c>
      <c r="H1641" s="1169">
        <v>95</v>
      </c>
      <c r="I1641" s="1141"/>
      <c r="J1641" s="1142"/>
      <c r="K1641" s="1032">
        <f t="shared" si="5541"/>
        <v>0</v>
      </c>
      <c r="L1641" s="264"/>
      <c r="M1641" s="575"/>
      <c r="N1641" s="575"/>
      <c r="O1641" s="575"/>
      <c r="Q1641" s="684" t="s">
        <v>1938</v>
      </c>
      <c r="R1641" s="692" t="s">
        <v>2010</v>
      </c>
      <c r="T1641" s="680" t="str">
        <f>IF(IF(A1641=0,TRUE(),D1641=IFERROR(VLOOKUP(A1641,Zaplecze_Weryfikacja!A:B,2,FALSE),2))=TRUE(),"Tak","Nie")</f>
        <v>Nie</v>
      </c>
      <c r="U1641" s="681" t="str">
        <f>IF(T1641="Tak"," ",IF(IFERROR(VLOOKUP(A1641,Zaplecze_Weryfikacja!A:B,2,FALSE),"Inny numer Lp")="Inny numer Lp","Inny numer Lp",IF(VLOOKUP(A1641,Zaplecze_Weryfikacja!A:B,2,FALSE)=D1641,"Nieznana przyczyna","Inny opis")))</f>
        <v>Inny opis</v>
      </c>
      <c r="Y1641" s="785"/>
      <c r="Z1641" s="309">
        <f t="shared" si="5542"/>
        <v>0</v>
      </c>
      <c r="AA1641" s="785"/>
      <c r="AB1641" s="309">
        <f t="shared" si="5543"/>
        <v>0</v>
      </c>
      <c r="AC1641" s="785"/>
      <c r="AD1641" s="309">
        <f t="shared" si="5544"/>
        <v>0</v>
      </c>
      <c r="AE1641" s="785"/>
      <c r="AF1641" s="309">
        <f t="shared" si="5545"/>
        <v>0</v>
      </c>
      <c r="AG1641" s="785"/>
      <c r="AH1641" s="309">
        <f t="shared" si="5546"/>
        <v>0</v>
      </c>
      <c r="AI1641" s="785"/>
      <c r="AJ1641" s="309">
        <f t="shared" si="5547"/>
        <v>0</v>
      </c>
      <c r="AK1641" s="785"/>
      <c r="AL1641" s="309">
        <f t="shared" si="5548"/>
        <v>0</v>
      </c>
      <c r="AM1641" s="785"/>
      <c r="AN1641" s="309">
        <f t="shared" si="5549"/>
        <v>0</v>
      </c>
      <c r="AO1641" s="785"/>
      <c r="AP1641" s="309">
        <f t="shared" si="5550"/>
        <v>0</v>
      </c>
      <c r="AQ1641" s="785"/>
      <c r="AR1641" s="309">
        <f t="shared" si="5551"/>
        <v>0</v>
      </c>
      <c r="AT1641" s="782">
        <f t="shared" si="5402"/>
        <v>0</v>
      </c>
      <c r="AU1641" s="782">
        <f t="shared" si="5403"/>
        <v>0</v>
      </c>
      <c r="AV1641" s="782">
        <f t="shared" si="5404"/>
        <v>0</v>
      </c>
      <c r="AW1641" s="788" t="e">
        <f t="shared" si="5405"/>
        <v>#DIV/0!</v>
      </c>
      <c r="AY1641" s="781">
        <f t="shared" si="5406"/>
        <v>0</v>
      </c>
      <c r="AZ1641" s="777"/>
      <c r="BA1641" s="781">
        <f t="shared" si="5407"/>
        <v>0</v>
      </c>
      <c r="BB1641" s="777"/>
      <c r="BC1641" s="781">
        <f t="shared" si="5408"/>
        <v>0</v>
      </c>
      <c r="BD1641" s="777"/>
      <c r="BE1641" s="781">
        <f t="shared" si="5409"/>
        <v>0</v>
      </c>
      <c r="BF1641" s="777"/>
      <c r="BG1641" s="781">
        <f t="shared" si="5410"/>
        <v>0</v>
      </c>
      <c r="BH1641" s="777"/>
      <c r="BI1641" s="781">
        <f t="shared" si="5411"/>
        <v>0</v>
      </c>
      <c r="BJ1641" s="777"/>
      <c r="BK1641" s="781">
        <f t="shared" si="5412"/>
        <v>0</v>
      </c>
      <c r="BL1641" s="777"/>
      <c r="BM1641" s="781">
        <f t="shared" si="5413"/>
        <v>0</v>
      </c>
      <c r="BN1641" s="777"/>
      <c r="BO1641" s="781">
        <f t="shared" si="5414"/>
        <v>0</v>
      </c>
      <c r="BP1641" s="777"/>
      <c r="BQ1641" s="781">
        <f t="shared" si="5415"/>
        <v>0</v>
      </c>
      <c r="BR1641" s="777"/>
    </row>
    <row r="1642" spans="1:70" outlineLevel="2">
      <c r="A1642" s="591">
        <v>402007</v>
      </c>
      <c r="B1642" s="10"/>
      <c r="C1642" s="592"/>
      <c r="D1642" s="1162" t="s">
        <v>3665</v>
      </c>
      <c r="E1642" s="43" t="str">
        <f t="shared" si="5540"/>
        <v>T</v>
      </c>
      <c r="F1642" s="1199"/>
      <c r="G1642" s="1200" t="s">
        <v>324</v>
      </c>
      <c r="H1642" s="1169">
        <v>110</v>
      </c>
      <c r="I1642" s="1141"/>
      <c r="J1642" s="1142"/>
      <c r="K1642" s="1032">
        <f t="shared" si="5541"/>
        <v>0</v>
      </c>
      <c r="L1642" s="264"/>
      <c r="M1642" s="575"/>
      <c r="N1642" s="575"/>
      <c r="O1642" s="575"/>
      <c r="Q1642" s="684" t="s">
        <v>1938</v>
      </c>
      <c r="R1642" s="692" t="s">
        <v>2010</v>
      </c>
      <c r="T1642" s="680" t="str">
        <f>IF(IF(A1642=0,TRUE(),D1642=IFERROR(VLOOKUP(A1642,Zaplecze_Weryfikacja!A:B,2,FALSE),2))=TRUE(),"Tak","Nie")</f>
        <v>Nie</v>
      </c>
      <c r="U1642" s="681" t="str">
        <f>IF(T1642="Tak"," ",IF(IFERROR(VLOOKUP(A1642,Zaplecze_Weryfikacja!A:B,2,FALSE),"Inny numer Lp")="Inny numer Lp","Inny numer Lp",IF(VLOOKUP(A1642,Zaplecze_Weryfikacja!A:B,2,FALSE)=D1642,"Nieznana przyczyna","Inny opis")))</f>
        <v>Inny opis</v>
      </c>
      <c r="Y1642" s="785"/>
      <c r="Z1642" s="309">
        <f t="shared" si="5542"/>
        <v>0</v>
      </c>
      <c r="AA1642" s="785"/>
      <c r="AB1642" s="309">
        <f t="shared" si="5543"/>
        <v>0</v>
      </c>
      <c r="AC1642" s="785"/>
      <c r="AD1642" s="309">
        <f t="shared" si="5544"/>
        <v>0</v>
      </c>
      <c r="AE1642" s="785"/>
      <c r="AF1642" s="309">
        <f t="shared" si="5545"/>
        <v>0</v>
      </c>
      <c r="AG1642" s="785"/>
      <c r="AH1642" s="309">
        <f t="shared" si="5546"/>
        <v>0</v>
      </c>
      <c r="AI1642" s="785"/>
      <c r="AJ1642" s="309">
        <f t="shared" si="5547"/>
        <v>0</v>
      </c>
      <c r="AK1642" s="785"/>
      <c r="AL1642" s="309">
        <f t="shared" si="5548"/>
        <v>0</v>
      </c>
      <c r="AM1642" s="785"/>
      <c r="AN1642" s="309">
        <f t="shared" si="5549"/>
        <v>0</v>
      </c>
      <c r="AO1642" s="785"/>
      <c r="AP1642" s="309">
        <f t="shared" si="5550"/>
        <v>0</v>
      </c>
      <c r="AQ1642" s="785"/>
      <c r="AR1642" s="309">
        <f t="shared" si="5551"/>
        <v>0</v>
      </c>
      <c r="AT1642" s="782">
        <f t="shared" si="5402"/>
        <v>0</v>
      </c>
      <c r="AU1642" s="782">
        <f t="shared" si="5403"/>
        <v>0</v>
      </c>
      <c r="AV1642" s="782">
        <f t="shared" si="5404"/>
        <v>0</v>
      </c>
      <c r="AW1642" s="788" t="e">
        <f t="shared" si="5405"/>
        <v>#DIV/0!</v>
      </c>
      <c r="AY1642" s="781">
        <f t="shared" si="5406"/>
        <v>0</v>
      </c>
      <c r="AZ1642" s="777"/>
      <c r="BA1642" s="781">
        <f t="shared" si="5407"/>
        <v>0</v>
      </c>
      <c r="BB1642" s="777"/>
      <c r="BC1642" s="781">
        <f t="shared" si="5408"/>
        <v>0</v>
      </c>
      <c r="BD1642" s="777"/>
      <c r="BE1642" s="781">
        <f t="shared" si="5409"/>
        <v>0</v>
      </c>
      <c r="BF1642" s="777"/>
      <c r="BG1642" s="781">
        <f t="shared" si="5410"/>
        <v>0</v>
      </c>
      <c r="BH1642" s="777"/>
      <c r="BI1642" s="781">
        <f t="shared" si="5411"/>
        <v>0</v>
      </c>
      <c r="BJ1642" s="777"/>
      <c r="BK1642" s="781">
        <f t="shared" si="5412"/>
        <v>0</v>
      </c>
      <c r="BL1642" s="777"/>
      <c r="BM1642" s="781">
        <f t="shared" si="5413"/>
        <v>0</v>
      </c>
      <c r="BN1642" s="777"/>
      <c r="BO1642" s="781">
        <f t="shared" si="5414"/>
        <v>0</v>
      </c>
      <c r="BP1642" s="777"/>
      <c r="BQ1642" s="781">
        <f t="shared" si="5415"/>
        <v>0</v>
      </c>
      <c r="BR1642" s="777"/>
    </row>
    <row r="1643" spans="1:70" outlineLevel="2">
      <c r="A1643" s="591">
        <v>402008</v>
      </c>
      <c r="B1643" s="10"/>
      <c r="C1643" s="592"/>
      <c r="D1643" s="1175" t="s">
        <v>550</v>
      </c>
      <c r="E1643" s="43" t="str">
        <f t="shared" si="5540"/>
        <v>N</v>
      </c>
      <c r="F1643" s="1176"/>
      <c r="G1643" s="1173" t="s">
        <v>324</v>
      </c>
      <c r="H1643" s="1169"/>
      <c r="I1643" s="1141"/>
      <c r="J1643" s="1142"/>
      <c r="K1643" s="1032">
        <f t="shared" si="5541"/>
        <v>0</v>
      </c>
      <c r="L1643" s="264"/>
      <c r="M1643" s="575"/>
      <c r="N1643" s="575"/>
      <c r="O1643" s="575"/>
      <c r="Q1643" s="684" t="s">
        <v>1938</v>
      </c>
      <c r="R1643" s="692" t="s">
        <v>2010</v>
      </c>
      <c r="T1643" s="680" t="str">
        <f>IF(IF(A1643=0,TRUE(),D1643=IFERROR(VLOOKUP(A1643,Zaplecze_Weryfikacja!A:B,2,FALSE),2))=TRUE(),"Tak","Nie")</f>
        <v>Tak</v>
      </c>
      <c r="U1643" s="681" t="str">
        <f>IF(T1643="Tak"," ",IF(IFERROR(VLOOKUP(A1643,Zaplecze_Weryfikacja!A:B,2,FALSE),"Inny numer Lp")="Inny numer Lp","Inny numer Lp",IF(VLOOKUP(A1643,Zaplecze_Weryfikacja!A:B,2,FALSE)=D1643,"Nieznana przyczyna","Inny opis")))</f>
        <v xml:space="preserve"> </v>
      </c>
      <c r="Y1643" s="785"/>
      <c r="Z1643" s="309">
        <f t="shared" si="5542"/>
        <v>0</v>
      </c>
      <c r="AA1643" s="785"/>
      <c r="AB1643" s="309">
        <f t="shared" si="5543"/>
        <v>0</v>
      </c>
      <c r="AC1643" s="785"/>
      <c r="AD1643" s="309">
        <f t="shared" si="5544"/>
        <v>0</v>
      </c>
      <c r="AE1643" s="785"/>
      <c r="AF1643" s="309">
        <f t="shared" si="5545"/>
        <v>0</v>
      </c>
      <c r="AG1643" s="785"/>
      <c r="AH1643" s="309">
        <f t="shared" si="5546"/>
        <v>0</v>
      </c>
      <c r="AI1643" s="785"/>
      <c r="AJ1643" s="309">
        <f t="shared" si="5547"/>
        <v>0</v>
      </c>
      <c r="AK1643" s="785"/>
      <c r="AL1643" s="309">
        <f t="shared" si="5548"/>
        <v>0</v>
      </c>
      <c r="AM1643" s="785"/>
      <c r="AN1643" s="309">
        <f t="shared" si="5549"/>
        <v>0</v>
      </c>
      <c r="AO1643" s="785"/>
      <c r="AP1643" s="309">
        <f t="shared" si="5550"/>
        <v>0</v>
      </c>
      <c r="AQ1643" s="785"/>
      <c r="AR1643" s="309">
        <f t="shared" si="5551"/>
        <v>0</v>
      </c>
      <c r="AT1643" s="782">
        <f t="shared" si="5402"/>
        <v>0</v>
      </c>
      <c r="AU1643" s="782">
        <f t="shared" si="5403"/>
        <v>0</v>
      </c>
      <c r="AV1643" s="782">
        <f t="shared" si="5404"/>
        <v>0</v>
      </c>
      <c r="AW1643" s="788" t="e">
        <f t="shared" si="5405"/>
        <v>#DIV/0!</v>
      </c>
      <c r="AY1643" s="781">
        <f t="shared" si="5406"/>
        <v>0</v>
      </c>
      <c r="AZ1643" s="777"/>
      <c r="BA1643" s="781">
        <f t="shared" si="5407"/>
        <v>0</v>
      </c>
      <c r="BB1643" s="777"/>
      <c r="BC1643" s="781">
        <f t="shared" si="5408"/>
        <v>0</v>
      </c>
      <c r="BD1643" s="777"/>
      <c r="BE1643" s="781">
        <f t="shared" si="5409"/>
        <v>0</v>
      </c>
      <c r="BF1643" s="777"/>
      <c r="BG1643" s="781">
        <f t="shared" si="5410"/>
        <v>0</v>
      </c>
      <c r="BH1643" s="777"/>
      <c r="BI1643" s="781">
        <f t="shared" si="5411"/>
        <v>0</v>
      </c>
      <c r="BJ1643" s="777"/>
      <c r="BK1643" s="781">
        <f t="shared" si="5412"/>
        <v>0</v>
      </c>
      <c r="BL1643" s="777"/>
      <c r="BM1643" s="781">
        <f t="shared" si="5413"/>
        <v>0</v>
      </c>
      <c r="BN1643" s="777"/>
      <c r="BO1643" s="781">
        <f t="shared" si="5414"/>
        <v>0</v>
      </c>
      <c r="BP1643" s="777"/>
      <c r="BQ1643" s="781">
        <f t="shared" si="5415"/>
        <v>0</v>
      </c>
      <c r="BR1643" s="777"/>
    </row>
    <row r="1644" spans="1:70" outlineLevel="2">
      <c r="A1644" s="591">
        <v>402009</v>
      </c>
      <c r="B1644" s="10"/>
      <c r="C1644" s="592"/>
      <c r="D1644" s="1162" t="s">
        <v>3666</v>
      </c>
      <c r="E1644" s="43" t="str">
        <f t="shared" si="5540"/>
        <v>T</v>
      </c>
      <c r="F1644" s="1199"/>
      <c r="G1644" s="1200" t="s">
        <v>324</v>
      </c>
      <c r="H1644" s="1169">
        <v>220</v>
      </c>
      <c r="I1644" s="1141"/>
      <c r="J1644" s="1142"/>
      <c r="K1644" s="1032">
        <f t="shared" si="5541"/>
        <v>0</v>
      </c>
      <c r="L1644" s="264"/>
      <c r="M1644" s="575"/>
      <c r="N1644" s="575"/>
      <c r="O1644" s="575"/>
      <c r="Q1644" s="684" t="s">
        <v>1938</v>
      </c>
      <c r="R1644" s="692" t="s">
        <v>2010</v>
      </c>
      <c r="T1644" s="680" t="str">
        <f>IF(IF(A1644=0,TRUE(),D1644=IFERROR(VLOOKUP(A1644,Zaplecze_Weryfikacja!A:B,2,FALSE),2))=TRUE(),"Tak","Nie")</f>
        <v>Nie</v>
      </c>
      <c r="U1644" s="681" t="str">
        <f>IF(T1644="Tak"," ",IF(IFERROR(VLOOKUP(A1644,Zaplecze_Weryfikacja!A:B,2,FALSE),"Inny numer Lp")="Inny numer Lp","Inny numer Lp",IF(VLOOKUP(A1644,Zaplecze_Weryfikacja!A:B,2,FALSE)=D1644,"Nieznana przyczyna","Inny opis")))</f>
        <v>Inny opis</v>
      </c>
      <c r="Y1644" s="785"/>
      <c r="Z1644" s="309">
        <f t="shared" si="5542"/>
        <v>0</v>
      </c>
      <c r="AA1644" s="785"/>
      <c r="AB1644" s="309">
        <f t="shared" si="5543"/>
        <v>0</v>
      </c>
      <c r="AC1644" s="785"/>
      <c r="AD1644" s="309">
        <f t="shared" si="5544"/>
        <v>0</v>
      </c>
      <c r="AE1644" s="785"/>
      <c r="AF1644" s="309">
        <f t="shared" si="5545"/>
        <v>0</v>
      </c>
      <c r="AG1644" s="785"/>
      <c r="AH1644" s="309">
        <f t="shared" si="5546"/>
        <v>0</v>
      </c>
      <c r="AI1644" s="785"/>
      <c r="AJ1644" s="309">
        <f t="shared" si="5547"/>
        <v>0</v>
      </c>
      <c r="AK1644" s="785"/>
      <c r="AL1644" s="309">
        <f t="shared" si="5548"/>
        <v>0</v>
      </c>
      <c r="AM1644" s="785"/>
      <c r="AN1644" s="309">
        <f t="shared" si="5549"/>
        <v>0</v>
      </c>
      <c r="AO1644" s="785"/>
      <c r="AP1644" s="309">
        <f t="shared" si="5550"/>
        <v>0</v>
      </c>
      <c r="AQ1644" s="785"/>
      <c r="AR1644" s="309">
        <f t="shared" si="5551"/>
        <v>0</v>
      </c>
      <c r="AT1644" s="782">
        <f t="shared" si="5402"/>
        <v>0</v>
      </c>
      <c r="AU1644" s="782">
        <f t="shared" si="5403"/>
        <v>0</v>
      </c>
      <c r="AV1644" s="782">
        <f t="shared" si="5404"/>
        <v>0</v>
      </c>
      <c r="AW1644" s="788" t="e">
        <f t="shared" si="5405"/>
        <v>#DIV/0!</v>
      </c>
      <c r="AY1644" s="781">
        <f t="shared" si="5406"/>
        <v>0</v>
      </c>
      <c r="AZ1644" s="777"/>
      <c r="BA1644" s="781">
        <f t="shared" si="5407"/>
        <v>0</v>
      </c>
      <c r="BB1644" s="777"/>
      <c r="BC1644" s="781">
        <f t="shared" si="5408"/>
        <v>0</v>
      </c>
      <c r="BD1644" s="777"/>
      <c r="BE1644" s="781">
        <f t="shared" si="5409"/>
        <v>0</v>
      </c>
      <c r="BF1644" s="777"/>
      <c r="BG1644" s="781">
        <f t="shared" si="5410"/>
        <v>0</v>
      </c>
      <c r="BH1644" s="777"/>
      <c r="BI1644" s="781">
        <f t="shared" si="5411"/>
        <v>0</v>
      </c>
      <c r="BJ1644" s="777"/>
      <c r="BK1644" s="781">
        <f t="shared" si="5412"/>
        <v>0</v>
      </c>
      <c r="BL1644" s="777"/>
      <c r="BM1644" s="781">
        <f t="shared" si="5413"/>
        <v>0</v>
      </c>
      <c r="BN1644" s="777"/>
      <c r="BO1644" s="781">
        <f t="shared" si="5414"/>
        <v>0</v>
      </c>
      <c r="BP1644" s="777"/>
      <c r="BQ1644" s="781">
        <f t="shared" si="5415"/>
        <v>0</v>
      </c>
      <c r="BR1644" s="777"/>
    </row>
    <row r="1645" spans="1:70" outlineLevel="2">
      <c r="A1645" s="591">
        <v>402010</v>
      </c>
      <c r="B1645" s="10"/>
      <c r="C1645" s="592"/>
      <c r="D1645" s="1162" t="s">
        <v>3667</v>
      </c>
      <c r="E1645" s="43" t="str">
        <f t="shared" si="5540"/>
        <v>T</v>
      </c>
      <c r="F1645" s="1199"/>
      <c r="G1645" s="1200" t="s">
        <v>324</v>
      </c>
      <c r="H1645" s="1169">
        <v>210</v>
      </c>
      <c r="I1645" s="1141"/>
      <c r="J1645" s="1142"/>
      <c r="K1645" s="1032">
        <f t="shared" si="5541"/>
        <v>0</v>
      </c>
      <c r="L1645" s="264"/>
      <c r="M1645" s="575"/>
      <c r="N1645" s="575"/>
      <c r="O1645" s="575"/>
      <c r="Q1645" s="684" t="s">
        <v>1938</v>
      </c>
      <c r="R1645" s="692" t="s">
        <v>2010</v>
      </c>
      <c r="T1645" s="680" t="str">
        <f>IF(IF(A1645=0,TRUE(),D1645=IFERROR(VLOOKUP(A1645,Zaplecze_Weryfikacja!A:B,2,FALSE),2))=TRUE(),"Tak","Nie")</f>
        <v>Nie</v>
      </c>
      <c r="U1645" s="681" t="str">
        <f>IF(T1645="Tak"," ",IF(IFERROR(VLOOKUP(A1645,Zaplecze_Weryfikacja!A:B,2,FALSE),"Inny numer Lp")="Inny numer Lp","Inny numer Lp",IF(VLOOKUP(A1645,Zaplecze_Weryfikacja!A:B,2,FALSE)=D1645,"Nieznana przyczyna","Inny opis")))</f>
        <v>Inny opis</v>
      </c>
      <c r="Y1645" s="785"/>
      <c r="Z1645" s="309">
        <f t="shared" si="5542"/>
        <v>0</v>
      </c>
      <c r="AA1645" s="785"/>
      <c r="AB1645" s="309">
        <f t="shared" si="5543"/>
        <v>0</v>
      </c>
      <c r="AC1645" s="785"/>
      <c r="AD1645" s="309">
        <f t="shared" si="5544"/>
        <v>0</v>
      </c>
      <c r="AE1645" s="785"/>
      <c r="AF1645" s="309">
        <f t="shared" si="5545"/>
        <v>0</v>
      </c>
      <c r="AG1645" s="785"/>
      <c r="AH1645" s="309">
        <f t="shared" si="5546"/>
        <v>0</v>
      </c>
      <c r="AI1645" s="785"/>
      <c r="AJ1645" s="309">
        <f t="shared" si="5547"/>
        <v>0</v>
      </c>
      <c r="AK1645" s="785"/>
      <c r="AL1645" s="309">
        <f t="shared" si="5548"/>
        <v>0</v>
      </c>
      <c r="AM1645" s="785"/>
      <c r="AN1645" s="309">
        <f t="shared" si="5549"/>
        <v>0</v>
      </c>
      <c r="AO1645" s="785"/>
      <c r="AP1645" s="309">
        <f t="shared" si="5550"/>
        <v>0</v>
      </c>
      <c r="AQ1645" s="785"/>
      <c r="AR1645" s="309">
        <f t="shared" si="5551"/>
        <v>0</v>
      </c>
      <c r="AT1645" s="782">
        <f t="shared" si="5402"/>
        <v>0</v>
      </c>
      <c r="AU1645" s="782">
        <f t="shared" si="5403"/>
        <v>0</v>
      </c>
      <c r="AV1645" s="782">
        <f t="shared" si="5404"/>
        <v>0</v>
      </c>
      <c r="AW1645" s="788" t="e">
        <f t="shared" si="5405"/>
        <v>#DIV/0!</v>
      </c>
      <c r="AY1645" s="781">
        <f t="shared" si="5406"/>
        <v>0</v>
      </c>
      <c r="AZ1645" s="777"/>
      <c r="BA1645" s="781">
        <f t="shared" si="5407"/>
        <v>0</v>
      </c>
      <c r="BB1645" s="777"/>
      <c r="BC1645" s="781">
        <f t="shared" si="5408"/>
        <v>0</v>
      </c>
      <c r="BD1645" s="777"/>
      <c r="BE1645" s="781">
        <f t="shared" si="5409"/>
        <v>0</v>
      </c>
      <c r="BF1645" s="777"/>
      <c r="BG1645" s="781">
        <f t="shared" si="5410"/>
        <v>0</v>
      </c>
      <c r="BH1645" s="777"/>
      <c r="BI1645" s="781">
        <f t="shared" si="5411"/>
        <v>0</v>
      </c>
      <c r="BJ1645" s="777"/>
      <c r="BK1645" s="781">
        <f t="shared" si="5412"/>
        <v>0</v>
      </c>
      <c r="BL1645" s="777"/>
      <c r="BM1645" s="781">
        <f t="shared" si="5413"/>
        <v>0</v>
      </c>
      <c r="BN1645" s="777"/>
      <c r="BO1645" s="781">
        <f t="shared" si="5414"/>
        <v>0</v>
      </c>
      <c r="BP1645" s="777"/>
      <c r="BQ1645" s="781">
        <f t="shared" si="5415"/>
        <v>0</v>
      </c>
      <c r="BR1645" s="777"/>
    </row>
    <row r="1646" spans="1:70" outlineLevel="2">
      <c r="A1646" s="591">
        <v>402011</v>
      </c>
      <c r="B1646" s="10"/>
      <c r="C1646" s="592"/>
      <c r="D1646" s="1162" t="s">
        <v>3668</v>
      </c>
      <c r="E1646" s="43" t="str">
        <f t="shared" si="5540"/>
        <v>T</v>
      </c>
      <c r="F1646" s="1199"/>
      <c r="G1646" s="1200" t="s">
        <v>324</v>
      </c>
      <c r="H1646" s="1169">
        <v>140</v>
      </c>
      <c r="I1646" s="1141"/>
      <c r="J1646" s="1142"/>
      <c r="K1646" s="1032">
        <f t="shared" si="5541"/>
        <v>0</v>
      </c>
      <c r="L1646" s="264"/>
      <c r="M1646" s="575"/>
      <c r="N1646" s="575"/>
      <c r="O1646" s="575"/>
      <c r="Q1646" s="684" t="s">
        <v>1938</v>
      </c>
      <c r="R1646" s="692" t="s">
        <v>2010</v>
      </c>
      <c r="T1646" s="680" t="str">
        <f>IF(IF(A1646=0,TRUE(),D1646=IFERROR(VLOOKUP(A1646,Zaplecze_Weryfikacja!A:B,2,FALSE),2))=TRUE(),"Tak","Nie")</f>
        <v>Nie</v>
      </c>
      <c r="U1646" s="681" t="str">
        <f>IF(T1646="Tak"," ",IF(IFERROR(VLOOKUP(A1646,Zaplecze_Weryfikacja!A:B,2,FALSE),"Inny numer Lp")="Inny numer Lp","Inny numer Lp",IF(VLOOKUP(A1646,Zaplecze_Weryfikacja!A:B,2,FALSE)=D1646,"Nieznana przyczyna","Inny opis")))</f>
        <v>Inny opis</v>
      </c>
      <c r="Y1646" s="785"/>
      <c r="Z1646" s="309">
        <f t="shared" si="5542"/>
        <v>0</v>
      </c>
      <c r="AA1646" s="785"/>
      <c r="AB1646" s="309">
        <f t="shared" si="5543"/>
        <v>0</v>
      </c>
      <c r="AC1646" s="785"/>
      <c r="AD1646" s="309">
        <f t="shared" si="5544"/>
        <v>0</v>
      </c>
      <c r="AE1646" s="785"/>
      <c r="AF1646" s="309">
        <f t="shared" si="5545"/>
        <v>0</v>
      </c>
      <c r="AG1646" s="785"/>
      <c r="AH1646" s="309">
        <f t="shared" si="5546"/>
        <v>0</v>
      </c>
      <c r="AI1646" s="785"/>
      <c r="AJ1646" s="309">
        <f t="shared" si="5547"/>
        <v>0</v>
      </c>
      <c r="AK1646" s="785"/>
      <c r="AL1646" s="309">
        <f t="shared" si="5548"/>
        <v>0</v>
      </c>
      <c r="AM1646" s="785"/>
      <c r="AN1646" s="309">
        <f t="shared" si="5549"/>
        <v>0</v>
      </c>
      <c r="AO1646" s="785"/>
      <c r="AP1646" s="309">
        <f t="shared" si="5550"/>
        <v>0</v>
      </c>
      <c r="AQ1646" s="785"/>
      <c r="AR1646" s="309">
        <f t="shared" si="5551"/>
        <v>0</v>
      </c>
      <c r="AT1646" s="782">
        <f t="shared" si="5402"/>
        <v>0</v>
      </c>
      <c r="AU1646" s="782">
        <f t="shared" si="5403"/>
        <v>0</v>
      </c>
      <c r="AV1646" s="782">
        <f t="shared" si="5404"/>
        <v>0</v>
      </c>
      <c r="AW1646" s="788" t="e">
        <f t="shared" si="5405"/>
        <v>#DIV/0!</v>
      </c>
      <c r="AY1646" s="781">
        <f t="shared" si="5406"/>
        <v>0</v>
      </c>
      <c r="AZ1646" s="777"/>
      <c r="BA1646" s="781">
        <f t="shared" si="5407"/>
        <v>0</v>
      </c>
      <c r="BB1646" s="777"/>
      <c r="BC1646" s="781">
        <f t="shared" si="5408"/>
        <v>0</v>
      </c>
      <c r="BD1646" s="777"/>
      <c r="BE1646" s="781">
        <f t="shared" si="5409"/>
        <v>0</v>
      </c>
      <c r="BF1646" s="777"/>
      <c r="BG1646" s="781">
        <f t="shared" si="5410"/>
        <v>0</v>
      </c>
      <c r="BH1646" s="777"/>
      <c r="BI1646" s="781">
        <f t="shared" si="5411"/>
        <v>0</v>
      </c>
      <c r="BJ1646" s="777"/>
      <c r="BK1646" s="781">
        <f t="shared" si="5412"/>
        <v>0</v>
      </c>
      <c r="BL1646" s="777"/>
      <c r="BM1646" s="781">
        <f t="shared" si="5413"/>
        <v>0</v>
      </c>
      <c r="BN1646" s="777"/>
      <c r="BO1646" s="781">
        <f t="shared" si="5414"/>
        <v>0</v>
      </c>
      <c r="BP1646" s="777"/>
      <c r="BQ1646" s="781">
        <f t="shared" si="5415"/>
        <v>0</v>
      </c>
      <c r="BR1646" s="777"/>
    </row>
    <row r="1647" spans="1:70" outlineLevel="2">
      <c r="A1647" s="591">
        <v>402012</v>
      </c>
      <c r="B1647" s="10"/>
      <c r="C1647" s="592"/>
      <c r="D1647" s="1162" t="s">
        <v>3669</v>
      </c>
      <c r="E1647" s="43" t="str">
        <f t="shared" si="5540"/>
        <v>T</v>
      </c>
      <c r="F1647" s="1199"/>
      <c r="G1647" s="1200" t="s">
        <v>324</v>
      </c>
      <c r="H1647" s="1169">
        <v>145</v>
      </c>
      <c r="I1647" s="1141"/>
      <c r="J1647" s="1142"/>
      <c r="K1647" s="1032">
        <f t="shared" si="5541"/>
        <v>0</v>
      </c>
      <c r="L1647" s="264"/>
      <c r="M1647" s="575"/>
      <c r="N1647" s="575"/>
      <c r="O1647" s="575"/>
      <c r="Q1647" s="684" t="s">
        <v>1938</v>
      </c>
      <c r="R1647" s="692" t="s">
        <v>2010</v>
      </c>
      <c r="T1647" s="680" t="str">
        <f>IF(IF(A1647=0,TRUE(),D1647=IFERROR(VLOOKUP(A1647,Zaplecze_Weryfikacja!A:B,2,FALSE),2))=TRUE(),"Tak","Nie")</f>
        <v>Nie</v>
      </c>
      <c r="U1647" s="681" t="str">
        <f>IF(T1647="Tak"," ",IF(IFERROR(VLOOKUP(A1647,Zaplecze_Weryfikacja!A:B,2,FALSE),"Inny numer Lp")="Inny numer Lp","Inny numer Lp",IF(VLOOKUP(A1647,Zaplecze_Weryfikacja!A:B,2,FALSE)=D1647,"Nieznana przyczyna","Inny opis")))</f>
        <v>Inny opis</v>
      </c>
      <c r="Y1647" s="785"/>
      <c r="Z1647" s="309">
        <f t="shared" si="5542"/>
        <v>0</v>
      </c>
      <c r="AA1647" s="785"/>
      <c r="AB1647" s="309">
        <f t="shared" si="5543"/>
        <v>0</v>
      </c>
      <c r="AC1647" s="785"/>
      <c r="AD1647" s="309">
        <f t="shared" si="5544"/>
        <v>0</v>
      </c>
      <c r="AE1647" s="785"/>
      <c r="AF1647" s="309">
        <f t="shared" si="5545"/>
        <v>0</v>
      </c>
      <c r="AG1647" s="785"/>
      <c r="AH1647" s="309">
        <f t="shared" si="5546"/>
        <v>0</v>
      </c>
      <c r="AI1647" s="785"/>
      <c r="AJ1647" s="309">
        <f t="shared" si="5547"/>
        <v>0</v>
      </c>
      <c r="AK1647" s="785"/>
      <c r="AL1647" s="309">
        <f t="shared" si="5548"/>
        <v>0</v>
      </c>
      <c r="AM1647" s="785"/>
      <c r="AN1647" s="309">
        <f t="shared" si="5549"/>
        <v>0</v>
      </c>
      <c r="AO1647" s="785"/>
      <c r="AP1647" s="309">
        <f t="shared" si="5550"/>
        <v>0</v>
      </c>
      <c r="AQ1647" s="785"/>
      <c r="AR1647" s="309">
        <f t="shared" si="5551"/>
        <v>0</v>
      </c>
      <c r="AT1647" s="782">
        <f t="shared" si="5402"/>
        <v>0</v>
      </c>
      <c r="AU1647" s="782">
        <f t="shared" si="5403"/>
        <v>0</v>
      </c>
      <c r="AV1647" s="782">
        <f t="shared" si="5404"/>
        <v>0</v>
      </c>
      <c r="AW1647" s="788" t="e">
        <f t="shared" si="5405"/>
        <v>#DIV/0!</v>
      </c>
      <c r="AY1647" s="781">
        <f t="shared" si="5406"/>
        <v>0</v>
      </c>
      <c r="AZ1647" s="777"/>
      <c r="BA1647" s="781">
        <f t="shared" si="5407"/>
        <v>0</v>
      </c>
      <c r="BB1647" s="777"/>
      <c r="BC1647" s="781">
        <f t="shared" si="5408"/>
        <v>0</v>
      </c>
      <c r="BD1647" s="777"/>
      <c r="BE1647" s="781">
        <f t="shared" si="5409"/>
        <v>0</v>
      </c>
      <c r="BF1647" s="777"/>
      <c r="BG1647" s="781">
        <f t="shared" si="5410"/>
        <v>0</v>
      </c>
      <c r="BH1647" s="777"/>
      <c r="BI1647" s="781">
        <f t="shared" si="5411"/>
        <v>0</v>
      </c>
      <c r="BJ1647" s="777"/>
      <c r="BK1647" s="781">
        <f t="shared" si="5412"/>
        <v>0</v>
      </c>
      <c r="BL1647" s="777"/>
      <c r="BM1647" s="781">
        <f t="shared" si="5413"/>
        <v>0</v>
      </c>
      <c r="BN1647" s="777"/>
      <c r="BO1647" s="781">
        <f t="shared" si="5414"/>
        <v>0</v>
      </c>
      <c r="BP1647" s="777"/>
      <c r="BQ1647" s="781">
        <f t="shared" si="5415"/>
        <v>0</v>
      </c>
      <c r="BR1647" s="777"/>
    </row>
    <row r="1648" spans="1:70" outlineLevel="2">
      <c r="A1648" s="591">
        <v>402013</v>
      </c>
      <c r="B1648" s="10"/>
      <c r="C1648" s="592"/>
      <c r="D1648" s="1175" t="s">
        <v>545</v>
      </c>
      <c r="E1648" s="43" t="str">
        <f t="shared" si="5540"/>
        <v>N</v>
      </c>
      <c r="F1648" s="1176"/>
      <c r="G1648" s="1173" t="s">
        <v>324</v>
      </c>
      <c r="H1648" s="1169"/>
      <c r="I1648" s="1141"/>
      <c r="J1648" s="1142"/>
      <c r="K1648" s="1032">
        <f t="shared" si="5541"/>
        <v>0</v>
      </c>
      <c r="L1648" s="264"/>
      <c r="M1648" s="575"/>
      <c r="N1648" s="575"/>
      <c r="O1648" s="575"/>
      <c r="Q1648" s="684" t="s">
        <v>1938</v>
      </c>
      <c r="R1648" s="692" t="s">
        <v>2010</v>
      </c>
      <c r="T1648" s="680" t="str">
        <f>IF(IF(A1648=0,TRUE(),D1648=IFERROR(VLOOKUP(A1648,Zaplecze_Weryfikacja!A:B,2,FALSE),2))=TRUE(),"Tak","Nie")</f>
        <v>Tak</v>
      </c>
      <c r="U1648" s="681" t="str">
        <f>IF(T1648="Tak"," ",IF(IFERROR(VLOOKUP(A1648,Zaplecze_Weryfikacja!A:B,2,FALSE),"Inny numer Lp")="Inny numer Lp","Inny numer Lp",IF(VLOOKUP(A1648,Zaplecze_Weryfikacja!A:B,2,FALSE)=D1648,"Nieznana przyczyna","Inny opis")))</f>
        <v xml:space="preserve"> </v>
      </c>
      <c r="Y1648" s="785"/>
      <c r="Z1648" s="309">
        <f t="shared" si="5542"/>
        <v>0</v>
      </c>
      <c r="AA1648" s="785"/>
      <c r="AB1648" s="309">
        <f t="shared" si="5543"/>
        <v>0</v>
      </c>
      <c r="AC1648" s="785"/>
      <c r="AD1648" s="309">
        <f t="shared" si="5544"/>
        <v>0</v>
      </c>
      <c r="AE1648" s="785"/>
      <c r="AF1648" s="309">
        <f t="shared" si="5545"/>
        <v>0</v>
      </c>
      <c r="AG1648" s="785"/>
      <c r="AH1648" s="309">
        <f t="shared" si="5546"/>
        <v>0</v>
      </c>
      <c r="AI1648" s="785"/>
      <c r="AJ1648" s="309">
        <f t="shared" si="5547"/>
        <v>0</v>
      </c>
      <c r="AK1648" s="785"/>
      <c r="AL1648" s="309">
        <f t="shared" si="5548"/>
        <v>0</v>
      </c>
      <c r="AM1648" s="785"/>
      <c r="AN1648" s="309">
        <f t="shared" si="5549"/>
        <v>0</v>
      </c>
      <c r="AO1648" s="785"/>
      <c r="AP1648" s="309">
        <f t="shared" si="5550"/>
        <v>0</v>
      </c>
      <c r="AQ1648" s="785"/>
      <c r="AR1648" s="309">
        <f t="shared" si="5551"/>
        <v>0</v>
      </c>
      <c r="AT1648" s="782">
        <f t="shared" si="5402"/>
        <v>0</v>
      </c>
      <c r="AU1648" s="782">
        <f t="shared" si="5403"/>
        <v>0</v>
      </c>
      <c r="AV1648" s="782">
        <f t="shared" si="5404"/>
        <v>0</v>
      </c>
      <c r="AW1648" s="788" t="e">
        <f t="shared" si="5405"/>
        <v>#DIV/0!</v>
      </c>
      <c r="AY1648" s="781">
        <f t="shared" si="5406"/>
        <v>0</v>
      </c>
      <c r="AZ1648" s="777"/>
      <c r="BA1648" s="781">
        <f t="shared" si="5407"/>
        <v>0</v>
      </c>
      <c r="BB1648" s="777"/>
      <c r="BC1648" s="781">
        <f t="shared" si="5408"/>
        <v>0</v>
      </c>
      <c r="BD1648" s="777"/>
      <c r="BE1648" s="781">
        <f t="shared" si="5409"/>
        <v>0</v>
      </c>
      <c r="BF1648" s="777"/>
      <c r="BG1648" s="781">
        <f t="shared" si="5410"/>
        <v>0</v>
      </c>
      <c r="BH1648" s="777"/>
      <c r="BI1648" s="781">
        <f t="shared" si="5411"/>
        <v>0</v>
      </c>
      <c r="BJ1648" s="777"/>
      <c r="BK1648" s="781">
        <f t="shared" si="5412"/>
        <v>0</v>
      </c>
      <c r="BL1648" s="777"/>
      <c r="BM1648" s="781">
        <f t="shared" si="5413"/>
        <v>0</v>
      </c>
      <c r="BN1648" s="777"/>
      <c r="BO1648" s="781">
        <f t="shared" si="5414"/>
        <v>0</v>
      </c>
      <c r="BP1648" s="777"/>
      <c r="BQ1648" s="781">
        <f t="shared" si="5415"/>
        <v>0</v>
      </c>
      <c r="BR1648" s="777"/>
    </row>
    <row r="1649" spans="1:70" outlineLevel="2">
      <c r="A1649" s="591">
        <v>402014</v>
      </c>
      <c r="B1649" s="10"/>
      <c r="C1649" s="592"/>
      <c r="D1649" s="1162" t="s">
        <v>3670</v>
      </c>
      <c r="E1649" s="43" t="str">
        <f t="shared" si="5540"/>
        <v>T</v>
      </c>
      <c r="F1649" s="1199"/>
      <c r="G1649" s="1200" t="s">
        <v>324</v>
      </c>
      <c r="H1649" s="1169">
        <v>35</v>
      </c>
      <c r="I1649" s="1141"/>
      <c r="J1649" s="1142"/>
      <c r="K1649" s="1032">
        <f t="shared" si="5541"/>
        <v>0</v>
      </c>
      <c r="L1649" s="264"/>
      <c r="M1649" s="575"/>
      <c r="N1649" s="575"/>
      <c r="O1649" s="575"/>
      <c r="Q1649" s="684" t="s">
        <v>1938</v>
      </c>
      <c r="R1649" s="692" t="s">
        <v>2010</v>
      </c>
      <c r="T1649" s="680" t="str">
        <f>IF(IF(A1649=0,TRUE(),D1649=IFERROR(VLOOKUP(A1649,Zaplecze_Weryfikacja!A:B,2,FALSE),2))=TRUE(),"Tak","Nie")</f>
        <v>Nie</v>
      </c>
      <c r="U1649" s="681" t="str">
        <f>IF(T1649="Tak"," ",IF(IFERROR(VLOOKUP(A1649,Zaplecze_Weryfikacja!A:B,2,FALSE),"Inny numer Lp")="Inny numer Lp","Inny numer Lp",IF(VLOOKUP(A1649,Zaplecze_Weryfikacja!A:B,2,FALSE)=D1649,"Nieznana przyczyna","Inny opis")))</f>
        <v>Inny opis</v>
      </c>
      <c r="Y1649" s="785"/>
      <c r="Z1649" s="309">
        <f t="shared" si="5542"/>
        <v>0</v>
      </c>
      <c r="AA1649" s="785"/>
      <c r="AB1649" s="309">
        <f t="shared" si="5543"/>
        <v>0</v>
      </c>
      <c r="AC1649" s="785"/>
      <c r="AD1649" s="309">
        <f t="shared" si="5544"/>
        <v>0</v>
      </c>
      <c r="AE1649" s="785"/>
      <c r="AF1649" s="309">
        <f t="shared" si="5545"/>
        <v>0</v>
      </c>
      <c r="AG1649" s="785"/>
      <c r="AH1649" s="309">
        <f t="shared" si="5546"/>
        <v>0</v>
      </c>
      <c r="AI1649" s="785"/>
      <c r="AJ1649" s="309">
        <f t="shared" si="5547"/>
        <v>0</v>
      </c>
      <c r="AK1649" s="785"/>
      <c r="AL1649" s="309">
        <f t="shared" si="5548"/>
        <v>0</v>
      </c>
      <c r="AM1649" s="785"/>
      <c r="AN1649" s="309">
        <f t="shared" si="5549"/>
        <v>0</v>
      </c>
      <c r="AO1649" s="785"/>
      <c r="AP1649" s="309">
        <f t="shared" si="5550"/>
        <v>0</v>
      </c>
      <c r="AQ1649" s="785"/>
      <c r="AR1649" s="309">
        <f t="shared" si="5551"/>
        <v>0</v>
      </c>
      <c r="AT1649" s="782">
        <f t="shared" si="5402"/>
        <v>0</v>
      </c>
      <c r="AU1649" s="782">
        <f t="shared" si="5403"/>
        <v>0</v>
      </c>
      <c r="AV1649" s="782">
        <f t="shared" si="5404"/>
        <v>0</v>
      </c>
      <c r="AW1649" s="788" t="e">
        <f t="shared" si="5405"/>
        <v>#DIV/0!</v>
      </c>
      <c r="AY1649" s="781">
        <f t="shared" si="5406"/>
        <v>0</v>
      </c>
      <c r="AZ1649" s="777"/>
      <c r="BA1649" s="781">
        <f t="shared" si="5407"/>
        <v>0</v>
      </c>
      <c r="BB1649" s="777"/>
      <c r="BC1649" s="781">
        <f t="shared" si="5408"/>
        <v>0</v>
      </c>
      <c r="BD1649" s="777"/>
      <c r="BE1649" s="781">
        <f t="shared" si="5409"/>
        <v>0</v>
      </c>
      <c r="BF1649" s="777"/>
      <c r="BG1649" s="781">
        <f t="shared" si="5410"/>
        <v>0</v>
      </c>
      <c r="BH1649" s="777"/>
      <c r="BI1649" s="781">
        <f t="shared" si="5411"/>
        <v>0</v>
      </c>
      <c r="BJ1649" s="777"/>
      <c r="BK1649" s="781">
        <f t="shared" si="5412"/>
        <v>0</v>
      </c>
      <c r="BL1649" s="777"/>
      <c r="BM1649" s="781">
        <f t="shared" si="5413"/>
        <v>0</v>
      </c>
      <c r="BN1649" s="777"/>
      <c r="BO1649" s="781">
        <f t="shared" si="5414"/>
        <v>0</v>
      </c>
      <c r="BP1649" s="777"/>
      <c r="BQ1649" s="781">
        <f t="shared" si="5415"/>
        <v>0</v>
      </c>
      <c r="BR1649" s="777"/>
    </row>
    <row r="1650" spans="1:70" ht="42.75" outlineLevel="2">
      <c r="A1650" s="591">
        <v>402015</v>
      </c>
      <c r="B1650" s="10"/>
      <c r="C1650" s="592"/>
      <c r="D1650" s="1175" t="s">
        <v>543</v>
      </c>
      <c r="E1650" s="43" t="str">
        <f t="shared" si="5540"/>
        <v>N</v>
      </c>
      <c r="F1650" s="1176"/>
      <c r="G1650" s="1173" t="s">
        <v>324</v>
      </c>
      <c r="H1650" s="1169"/>
      <c r="I1650" s="1141"/>
      <c r="J1650" s="1142"/>
      <c r="K1650" s="1032">
        <f t="shared" si="5541"/>
        <v>0</v>
      </c>
      <c r="L1650" s="264"/>
      <c r="M1650" s="575"/>
      <c r="N1650" s="575"/>
      <c r="O1650" s="575"/>
      <c r="Q1650" s="684" t="s">
        <v>1938</v>
      </c>
      <c r="R1650" s="692" t="s">
        <v>2010</v>
      </c>
      <c r="T1650" s="680" t="str">
        <f>IF(IF(A1650=0,TRUE(),D1650=IFERROR(VLOOKUP(A1650,Zaplecze_Weryfikacja!A:B,2,FALSE),2))=TRUE(),"Tak","Nie")</f>
        <v>Tak</v>
      </c>
      <c r="U1650" s="681" t="str">
        <f>IF(T1650="Tak"," ",IF(IFERROR(VLOOKUP(A1650,Zaplecze_Weryfikacja!A:B,2,FALSE),"Inny numer Lp")="Inny numer Lp","Inny numer Lp",IF(VLOOKUP(A1650,Zaplecze_Weryfikacja!A:B,2,FALSE)=D1650,"Nieznana przyczyna","Inny opis")))</f>
        <v xml:space="preserve"> </v>
      </c>
      <c r="Y1650" s="785"/>
      <c r="Z1650" s="309">
        <f t="shared" si="5542"/>
        <v>0</v>
      </c>
      <c r="AA1650" s="785"/>
      <c r="AB1650" s="309">
        <f t="shared" si="5543"/>
        <v>0</v>
      </c>
      <c r="AC1650" s="785"/>
      <c r="AD1650" s="309">
        <f t="shared" si="5544"/>
        <v>0</v>
      </c>
      <c r="AE1650" s="785"/>
      <c r="AF1650" s="309">
        <f t="shared" si="5545"/>
        <v>0</v>
      </c>
      <c r="AG1650" s="785"/>
      <c r="AH1650" s="309">
        <f t="shared" si="5546"/>
        <v>0</v>
      </c>
      <c r="AI1650" s="785"/>
      <c r="AJ1650" s="309">
        <f t="shared" si="5547"/>
        <v>0</v>
      </c>
      <c r="AK1650" s="785"/>
      <c r="AL1650" s="309">
        <f t="shared" si="5548"/>
        <v>0</v>
      </c>
      <c r="AM1650" s="785"/>
      <c r="AN1650" s="309">
        <f t="shared" si="5549"/>
        <v>0</v>
      </c>
      <c r="AO1650" s="785"/>
      <c r="AP1650" s="309">
        <f t="shared" si="5550"/>
        <v>0</v>
      </c>
      <c r="AQ1650" s="785"/>
      <c r="AR1650" s="309">
        <f t="shared" si="5551"/>
        <v>0</v>
      </c>
      <c r="AT1650" s="782">
        <f t="shared" ref="AT1650:AT1731" si="5552">MAX(Z1650,AB1650,AD1650,AF1650,AH1650,AJ1650,AL1650,AN1650,AP1650,AR1650)</f>
        <v>0</v>
      </c>
      <c r="AU1650" s="782">
        <f t="shared" ref="AU1650:AU1731" si="5553">IF($AU$6=10,MIN(Z1650,AB1650,AD1650,AF1650,AH1650,AJ1650,AL1650,AN1650,AP1650,AR1650),IF($AU$6=9,MIN(Z1650,AB1650,AD1650,AF1650,AH1650,AJ1650,AL1650,AN1650,AP1650),IF($AU$6=8,MIN(Z1650,AB1650,AD1650,AF1650,AH1650,AJ1650,AL1650,AN1650),IF($AU$6=7,MIN(Z1650,AB1650,AD1650,AF1650,AH1650,AJ1650,AL1650),IF($AU$6=6,MIN(Z1650,AB1650,AD1650,AF1650,AH1650,AJ1650),IF($AU$6=5,MIN(Z1650,AB1650,AD1650,AF1650,AH1650),IF($AU$6=4,MIN(Z1650,AB1650,AD1650,AF1650),IF($AU$6=4,MIN(Z1650,AB1650,AD1650,AF1650),IF($AU$6=3,MIN(Z1650,AB1650,AD1650),IF($AU$6=3,MIN(Z1650,AB1650,AD1650),IF($AU$6=2,MIN(Z1650,AB1650),IF($AU$6=1,MIN(Z1650),"Błąd - zła ilośc oferentów"))))))))))))</f>
        <v>0</v>
      </c>
      <c r="AV1650" s="782">
        <f t="shared" ref="AV1650:AV1731" si="5554">AT1650-AU1650</f>
        <v>0</v>
      </c>
      <c r="AW1650" s="788" t="e">
        <f t="shared" ref="AW1650:AW1731" si="5555">AT1650/AU1650</f>
        <v>#DIV/0!</v>
      </c>
      <c r="AY1650" s="781">
        <f t="shared" ref="AY1650:AY1731" si="5556">+AZ1650</f>
        <v>0</v>
      </c>
      <c r="AZ1650" s="777"/>
      <c r="BA1650" s="781">
        <f t="shared" ref="BA1650:BA1731" si="5557">+BB1650</f>
        <v>0</v>
      </c>
      <c r="BB1650" s="777"/>
      <c r="BC1650" s="781">
        <f t="shared" ref="BC1650:BC1731" si="5558">+BD1650</f>
        <v>0</v>
      </c>
      <c r="BD1650" s="777"/>
      <c r="BE1650" s="781">
        <f t="shared" ref="BE1650:BE1731" si="5559">+BF1650</f>
        <v>0</v>
      </c>
      <c r="BF1650" s="777"/>
      <c r="BG1650" s="781">
        <f t="shared" ref="BG1650:BG1731" si="5560">+BH1650</f>
        <v>0</v>
      </c>
      <c r="BH1650" s="777"/>
      <c r="BI1650" s="781">
        <f t="shared" ref="BI1650:BI1731" si="5561">+BJ1650</f>
        <v>0</v>
      </c>
      <c r="BJ1650" s="777"/>
      <c r="BK1650" s="781">
        <f t="shared" ref="BK1650:BK1731" si="5562">+BL1650</f>
        <v>0</v>
      </c>
      <c r="BL1650" s="777"/>
      <c r="BM1650" s="781">
        <f t="shared" ref="BM1650:BM1731" si="5563">+BN1650</f>
        <v>0</v>
      </c>
      <c r="BN1650" s="777"/>
      <c r="BO1650" s="781">
        <f t="shared" ref="BO1650:BO1731" si="5564">+BP1650</f>
        <v>0</v>
      </c>
      <c r="BP1650" s="777"/>
      <c r="BQ1650" s="781">
        <f t="shared" ref="BQ1650:BQ1731" si="5565">+BR1650</f>
        <v>0</v>
      </c>
      <c r="BR1650" s="777"/>
    </row>
    <row r="1651" spans="1:70" outlineLevel="2">
      <c r="A1651" s="591">
        <v>402016</v>
      </c>
      <c r="B1651" s="10"/>
      <c r="C1651" s="592"/>
      <c r="D1651" s="1162" t="s">
        <v>3671</v>
      </c>
      <c r="E1651" s="43" t="str">
        <f t="shared" ref="E1651:E1658" si="5566">IF(H1651&gt;0,"T","N")</f>
        <v>T</v>
      </c>
      <c r="F1651" s="1199"/>
      <c r="G1651" s="1200" t="s">
        <v>324</v>
      </c>
      <c r="H1651" s="1169">
        <v>10</v>
      </c>
      <c r="I1651" s="1141"/>
      <c r="J1651" s="1142"/>
      <c r="K1651" s="1032">
        <f t="shared" ref="K1651:K1658" si="5567">IF(B1651="E","E",$H1651*I1651)</f>
        <v>0</v>
      </c>
      <c r="L1651" s="264"/>
      <c r="M1651" s="575"/>
      <c r="N1651" s="575"/>
      <c r="O1651" s="575"/>
      <c r="Q1651" s="684" t="s">
        <v>1938</v>
      </c>
      <c r="R1651" s="692" t="s">
        <v>2010</v>
      </c>
      <c r="T1651" s="680" t="str">
        <f>IF(IF(A1651=0,TRUE(),D1651=IFERROR(VLOOKUP(A1651,Zaplecze_Weryfikacja!A:B,2,FALSE),2))=TRUE(),"Tak","Nie")</f>
        <v>Nie</v>
      </c>
      <c r="U1651" s="681" t="str">
        <f>IF(T1651="Tak"," ",IF(IFERROR(VLOOKUP(A1651,Zaplecze_Weryfikacja!A:B,2,FALSE),"Inny numer Lp")="Inny numer Lp","Inny numer Lp",IF(VLOOKUP(A1651,Zaplecze_Weryfikacja!A:B,2,FALSE)=D1651,"Nieznana przyczyna","Inny opis")))</f>
        <v>Inny numer Lp</v>
      </c>
      <c r="Y1651" s="785"/>
      <c r="Z1651" s="309">
        <f t="shared" ref="Z1651:Z1658" si="5568">IF($B1651="E","E",$H1651*Y1651)</f>
        <v>0</v>
      </c>
      <c r="AA1651" s="785"/>
      <c r="AB1651" s="309">
        <f t="shared" ref="AB1651:AB1658" si="5569">IF($B1651="E","E",$H1651*AA1651)</f>
        <v>0</v>
      </c>
      <c r="AC1651" s="785"/>
      <c r="AD1651" s="309">
        <f t="shared" ref="AD1651:AD1658" si="5570">IF($B1651="E","E",$H1651*AC1651)</f>
        <v>0</v>
      </c>
      <c r="AE1651" s="785"/>
      <c r="AF1651" s="309">
        <f t="shared" ref="AF1651:AF1658" si="5571">IF($B1651="E","E",$H1651*AE1651)</f>
        <v>0</v>
      </c>
      <c r="AG1651" s="785"/>
      <c r="AH1651" s="309">
        <f t="shared" ref="AH1651:AH1658" si="5572">IF($B1651="E","E",$H1651*AG1651)</f>
        <v>0</v>
      </c>
      <c r="AI1651" s="785"/>
      <c r="AJ1651" s="309">
        <f t="shared" ref="AJ1651:AJ1658" si="5573">IF($B1651="E","E",$H1651*AI1651)</f>
        <v>0</v>
      </c>
      <c r="AK1651" s="785"/>
      <c r="AL1651" s="309">
        <f t="shared" ref="AL1651:AL1658" si="5574">IF($B1651="E","E",$H1651*AK1651)</f>
        <v>0</v>
      </c>
      <c r="AM1651" s="785"/>
      <c r="AN1651" s="309">
        <f t="shared" ref="AN1651:AN1658" si="5575">IF($B1651="E","E",$H1651*AM1651)</f>
        <v>0</v>
      </c>
      <c r="AO1651" s="785"/>
      <c r="AP1651" s="309">
        <f t="shared" ref="AP1651:AP1658" si="5576">IF($B1651="E","E",$H1651*AO1651)</f>
        <v>0</v>
      </c>
      <c r="AQ1651" s="785"/>
      <c r="AR1651" s="309">
        <f t="shared" ref="AR1651:AR1658" si="5577">IF($B1651="E","E",$H1651*AQ1651)</f>
        <v>0</v>
      </c>
      <c r="AT1651" s="782">
        <f t="shared" si="5552"/>
        <v>0</v>
      </c>
      <c r="AU1651" s="782">
        <f t="shared" si="5553"/>
        <v>0</v>
      </c>
      <c r="AV1651" s="782">
        <f t="shared" si="5554"/>
        <v>0</v>
      </c>
      <c r="AW1651" s="788" t="e">
        <f t="shared" si="5555"/>
        <v>#DIV/0!</v>
      </c>
      <c r="AY1651" s="781">
        <f t="shared" si="5556"/>
        <v>0</v>
      </c>
      <c r="AZ1651" s="777"/>
      <c r="BA1651" s="781">
        <f t="shared" si="5557"/>
        <v>0</v>
      </c>
      <c r="BB1651" s="777"/>
      <c r="BC1651" s="781">
        <f t="shared" si="5558"/>
        <v>0</v>
      </c>
      <c r="BD1651" s="777"/>
      <c r="BE1651" s="781">
        <f t="shared" si="5559"/>
        <v>0</v>
      </c>
      <c r="BF1651" s="777"/>
      <c r="BG1651" s="781">
        <f t="shared" si="5560"/>
        <v>0</v>
      </c>
      <c r="BH1651" s="777"/>
      <c r="BI1651" s="781">
        <f t="shared" si="5561"/>
        <v>0</v>
      </c>
      <c r="BJ1651" s="777"/>
      <c r="BK1651" s="781">
        <f t="shared" si="5562"/>
        <v>0</v>
      </c>
      <c r="BL1651" s="777"/>
      <c r="BM1651" s="781">
        <f t="shared" si="5563"/>
        <v>0</v>
      </c>
      <c r="BN1651" s="777"/>
      <c r="BO1651" s="781">
        <f t="shared" si="5564"/>
        <v>0</v>
      </c>
      <c r="BP1651" s="777"/>
      <c r="BQ1651" s="781">
        <f t="shared" si="5565"/>
        <v>0</v>
      </c>
      <c r="BR1651" s="777"/>
    </row>
    <row r="1652" spans="1:70" outlineLevel="2">
      <c r="A1652" s="1349">
        <v>402017</v>
      </c>
      <c r="B1652" s="10"/>
      <c r="C1652" s="592"/>
      <c r="D1652" s="1162" t="s">
        <v>3672</v>
      </c>
      <c r="E1652" s="43" t="str">
        <f t="shared" si="5566"/>
        <v>T</v>
      </c>
      <c r="F1652" s="1199"/>
      <c r="G1652" s="1200" t="s">
        <v>324</v>
      </c>
      <c r="H1652" s="1257">
        <v>77</v>
      </c>
      <c r="I1652" s="1141"/>
      <c r="J1652" s="1142"/>
      <c r="K1652" s="1032">
        <f t="shared" si="5567"/>
        <v>0</v>
      </c>
      <c r="L1652" s="264"/>
      <c r="M1652" s="575"/>
      <c r="N1652" s="575"/>
      <c r="O1652" s="575"/>
      <c r="Q1652" s="684" t="s">
        <v>1938</v>
      </c>
      <c r="R1652" s="692" t="s">
        <v>2010</v>
      </c>
      <c r="T1652" s="680" t="str">
        <f>IF(IF(A1652=0,TRUE(),D1652=IFERROR(VLOOKUP(A1652,Zaplecze_Weryfikacja!A:B,2,FALSE),2))=TRUE(),"Tak","Nie")</f>
        <v>Nie</v>
      </c>
      <c r="U1652" s="681" t="str">
        <f>IF(T1652="Tak"," ",IF(IFERROR(VLOOKUP(A1652,Zaplecze_Weryfikacja!A:B,2,FALSE),"Inny numer Lp")="Inny numer Lp","Inny numer Lp",IF(VLOOKUP(A1652,Zaplecze_Weryfikacja!A:B,2,FALSE)=D1652,"Nieznana przyczyna","Inny opis")))</f>
        <v>Inny numer Lp</v>
      </c>
      <c r="Y1652" s="785"/>
      <c r="Z1652" s="309">
        <f t="shared" si="5568"/>
        <v>0</v>
      </c>
      <c r="AA1652" s="785"/>
      <c r="AB1652" s="309">
        <f t="shared" si="5569"/>
        <v>0</v>
      </c>
      <c r="AC1652" s="785"/>
      <c r="AD1652" s="309">
        <f t="shared" si="5570"/>
        <v>0</v>
      </c>
      <c r="AE1652" s="785"/>
      <c r="AF1652" s="309">
        <f t="shared" si="5571"/>
        <v>0</v>
      </c>
      <c r="AG1652" s="785"/>
      <c r="AH1652" s="309">
        <f t="shared" si="5572"/>
        <v>0</v>
      </c>
      <c r="AI1652" s="785"/>
      <c r="AJ1652" s="309">
        <f t="shared" si="5573"/>
        <v>0</v>
      </c>
      <c r="AK1652" s="785"/>
      <c r="AL1652" s="309">
        <f t="shared" si="5574"/>
        <v>0</v>
      </c>
      <c r="AM1652" s="785"/>
      <c r="AN1652" s="309">
        <f t="shared" si="5575"/>
        <v>0</v>
      </c>
      <c r="AO1652" s="785"/>
      <c r="AP1652" s="309">
        <f t="shared" si="5576"/>
        <v>0</v>
      </c>
      <c r="AQ1652" s="785"/>
      <c r="AR1652" s="309">
        <f t="shared" si="5577"/>
        <v>0</v>
      </c>
      <c r="AT1652" s="782">
        <f t="shared" si="5552"/>
        <v>0</v>
      </c>
      <c r="AU1652" s="782">
        <f t="shared" si="5553"/>
        <v>0</v>
      </c>
      <c r="AV1652" s="782">
        <f t="shared" si="5554"/>
        <v>0</v>
      </c>
      <c r="AW1652" s="788" t="e">
        <f t="shared" si="5555"/>
        <v>#DIV/0!</v>
      </c>
      <c r="AY1652" s="781">
        <f t="shared" si="5556"/>
        <v>0</v>
      </c>
      <c r="AZ1652" s="777"/>
      <c r="BA1652" s="781">
        <f t="shared" si="5557"/>
        <v>0</v>
      </c>
      <c r="BB1652" s="777"/>
      <c r="BC1652" s="781">
        <f t="shared" si="5558"/>
        <v>0</v>
      </c>
      <c r="BD1652" s="777"/>
      <c r="BE1652" s="781">
        <f t="shared" si="5559"/>
        <v>0</v>
      </c>
      <c r="BF1652" s="777"/>
      <c r="BG1652" s="781">
        <f t="shared" si="5560"/>
        <v>0</v>
      </c>
      <c r="BH1652" s="777"/>
      <c r="BI1652" s="781">
        <f t="shared" si="5561"/>
        <v>0</v>
      </c>
      <c r="BJ1652" s="777"/>
      <c r="BK1652" s="781">
        <f t="shared" si="5562"/>
        <v>0</v>
      </c>
      <c r="BL1652" s="777"/>
      <c r="BM1652" s="781">
        <f t="shared" si="5563"/>
        <v>0</v>
      </c>
      <c r="BN1652" s="777"/>
      <c r="BO1652" s="781">
        <f t="shared" si="5564"/>
        <v>0</v>
      </c>
      <c r="BP1652" s="777"/>
      <c r="BQ1652" s="781">
        <f t="shared" si="5565"/>
        <v>0</v>
      </c>
      <c r="BR1652" s="777"/>
    </row>
    <row r="1653" spans="1:70" outlineLevel="2">
      <c r="A1653" s="1349">
        <v>402018</v>
      </c>
      <c r="B1653" s="10"/>
      <c r="C1653" s="592"/>
      <c r="D1653" s="1162" t="s">
        <v>3673</v>
      </c>
      <c r="E1653" s="43" t="str">
        <f t="shared" si="5566"/>
        <v>T</v>
      </c>
      <c r="F1653" s="1199"/>
      <c r="G1653" s="1200" t="s">
        <v>324</v>
      </c>
      <c r="H1653" s="1257">
        <v>14</v>
      </c>
      <c r="I1653" s="1141"/>
      <c r="J1653" s="1142"/>
      <c r="K1653" s="1032">
        <f t="shared" si="5567"/>
        <v>0</v>
      </c>
      <c r="L1653" s="264"/>
      <c r="M1653" s="575"/>
      <c r="N1653" s="575"/>
      <c r="O1653" s="575"/>
      <c r="Q1653" s="684" t="s">
        <v>1938</v>
      </c>
      <c r="R1653" s="692" t="s">
        <v>2010</v>
      </c>
      <c r="T1653" s="680" t="str">
        <f>IF(IF(A1653=0,TRUE(),D1653=IFERROR(VLOOKUP(A1653,Zaplecze_Weryfikacja!A:B,2,FALSE),2))=TRUE(),"Tak","Nie")</f>
        <v>Nie</v>
      </c>
      <c r="U1653" s="681" t="str">
        <f>IF(T1653="Tak"," ",IF(IFERROR(VLOOKUP(A1653,Zaplecze_Weryfikacja!A:B,2,FALSE),"Inny numer Lp")="Inny numer Lp","Inny numer Lp",IF(VLOOKUP(A1653,Zaplecze_Weryfikacja!A:B,2,FALSE)=D1653,"Nieznana przyczyna","Inny opis")))</f>
        <v>Inny numer Lp</v>
      </c>
      <c r="Y1653" s="785"/>
      <c r="Z1653" s="309">
        <f t="shared" si="5568"/>
        <v>0</v>
      </c>
      <c r="AA1653" s="785"/>
      <c r="AB1653" s="309">
        <f t="shared" si="5569"/>
        <v>0</v>
      </c>
      <c r="AC1653" s="785"/>
      <c r="AD1653" s="309">
        <f t="shared" si="5570"/>
        <v>0</v>
      </c>
      <c r="AE1653" s="785"/>
      <c r="AF1653" s="309">
        <f t="shared" si="5571"/>
        <v>0</v>
      </c>
      <c r="AG1653" s="785"/>
      <c r="AH1653" s="309">
        <f t="shared" si="5572"/>
        <v>0</v>
      </c>
      <c r="AI1653" s="785"/>
      <c r="AJ1653" s="309">
        <f t="shared" si="5573"/>
        <v>0</v>
      </c>
      <c r="AK1653" s="785"/>
      <c r="AL1653" s="309">
        <f t="shared" si="5574"/>
        <v>0</v>
      </c>
      <c r="AM1653" s="785"/>
      <c r="AN1653" s="309">
        <f t="shared" si="5575"/>
        <v>0</v>
      </c>
      <c r="AO1653" s="785"/>
      <c r="AP1653" s="309">
        <f t="shared" si="5576"/>
        <v>0</v>
      </c>
      <c r="AQ1653" s="785"/>
      <c r="AR1653" s="309">
        <f t="shared" si="5577"/>
        <v>0</v>
      </c>
      <c r="AT1653" s="782">
        <f t="shared" si="5552"/>
        <v>0</v>
      </c>
      <c r="AU1653" s="782">
        <f t="shared" si="5553"/>
        <v>0</v>
      </c>
      <c r="AV1653" s="782">
        <f t="shared" si="5554"/>
        <v>0</v>
      </c>
      <c r="AW1653" s="788" t="e">
        <f t="shared" si="5555"/>
        <v>#DIV/0!</v>
      </c>
      <c r="AY1653" s="781">
        <f t="shared" si="5556"/>
        <v>0</v>
      </c>
      <c r="AZ1653" s="777"/>
      <c r="BA1653" s="781">
        <f t="shared" si="5557"/>
        <v>0</v>
      </c>
      <c r="BB1653" s="777"/>
      <c r="BC1653" s="781">
        <f t="shared" si="5558"/>
        <v>0</v>
      </c>
      <c r="BD1653" s="777"/>
      <c r="BE1653" s="781">
        <f t="shared" si="5559"/>
        <v>0</v>
      </c>
      <c r="BF1653" s="777"/>
      <c r="BG1653" s="781">
        <f t="shared" si="5560"/>
        <v>0</v>
      </c>
      <c r="BH1653" s="777"/>
      <c r="BI1653" s="781">
        <f t="shared" si="5561"/>
        <v>0</v>
      </c>
      <c r="BJ1653" s="777"/>
      <c r="BK1653" s="781">
        <f t="shared" si="5562"/>
        <v>0</v>
      </c>
      <c r="BL1653" s="777"/>
      <c r="BM1653" s="781">
        <f t="shared" si="5563"/>
        <v>0</v>
      </c>
      <c r="BN1653" s="777"/>
      <c r="BO1653" s="781">
        <f t="shared" si="5564"/>
        <v>0</v>
      </c>
      <c r="BP1653" s="777"/>
      <c r="BQ1653" s="781">
        <f t="shared" si="5565"/>
        <v>0</v>
      </c>
      <c r="BR1653" s="777"/>
    </row>
    <row r="1654" spans="1:70" outlineLevel="2">
      <c r="A1654" s="591">
        <v>402019</v>
      </c>
      <c r="B1654" s="10"/>
      <c r="C1654" s="592"/>
      <c r="D1654" s="1162" t="s">
        <v>3674</v>
      </c>
      <c r="E1654" s="43" t="str">
        <f t="shared" si="5566"/>
        <v>T</v>
      </c>
      <c r="F1654" s="1199"/>
      <c r="G1654" s="1200" t="s">
        <v>23</v>
      </c>
      <c r="H1654" s="1169">
        <v>1</v>
      </c>
      <c r="I1654" s="1141"/>
      <c r="J1654" s="1142"/>
      <c r="K1654" s="1032">
        <f t="shared" si="5567"/>
        <v>0</v>
      </c>
      <c r="L1654" s="264"/>
      <c r="M1654" s="575"/>
      <c r="N1654" s="575"/>
      <c r="O1654" s="575"/>
      <c r="Q1654" s="684" t="s">
        <v>1938</v>
      </c>
      <c r="R1654" s="692" t="s">
        <v>2010</v>
      </c>
      <c r="T1654" s="680" t="str">
        <f>IF(IF(A1654=0,TRUE(),D1654=IFERROR(VLOOKUP(A1654,Zaplecze_Weryfikacja!A:B,2,FALSE),2))=TRUE(),"Tak","Nie")</f>
        <v>Nie</v>
      </c>
      <c r="U1654" s="681" t="str">
        <f>IF(T1654="Tak"," ",IF(IFERROR(VLOOKUP(A1654,Zaplecze_Weryfikacja!A:B,2,FALSE),"Inny numer Lp")="Inny numer Lp","Inny numer Lp",IF(VLOOKUP(A1654,Zaplecze_Weryfikacja!A:B,2,FALSE)=D1654,"Nieznana przyczyna","Inny opis")))</f>
        <v>Inny numer Lp</v>
      </c>
      <c r="Y1654" s="785"/>
      <c r="Z1654" s="309">
        <f t="shared" si="5568"/>
        <v>0</v>
      </c>
      <c r="AA1654" s="785"/>
      <c r="AB1654" s="309">
        <f t="shared" si="5569"/>
        <v>0</v>
      </c>
      <c r="AC1654" s="785"/>
      <c r="AD1654" s="309">
        <f t="shared" si="5570"/>
        <v>0</v>
      </c>
      <c r="AE1654" s="785"/>
      <c r="AF1654" s="309">
        <f t="shared" si="5571"/>
        <v>0</v>
      </c>
      <c r="AG1654" s="785"/>
      <c r="AH1654" s="309">
        <f t="shared" si="5572"/>
        <v>0</v>
      </c>
      <c r="AI1654" s="785"/>
      <c r="AJ1654" s="309">
        <f t="shared" si="5573"/>
        <v>0</v>
      </c>
      <c r="AK1654" s="785"/>
      <c r="AL1654" s="309">
        <f t="shared" si="5574"/>
        <v>0</v>
      </c>
      <c r="AM1654" s="785"/>
      <c r="AN1654" s="309">
        <f t="shared" si="5575"/>
        <v>0</v>
      </c>
      <c r="AO1654" s="785"/>
      <c r="AP1654" s="309">
        <f t="shared" si="5576"/>
        <v>0</v>
      </c>
      <c r="AQ1654" s="785"/>
      <c r="AR1654" s="309">
        <f t="shared" si="5577"/>
        <v>0</v>
      </c>
      <c r="AT1654" s="782">
        <f t="shared" si="5552"/>
        <v>0</v>
      </c>
      <c r="AU1654" s="782">
        <f t="shared" si="5553"/>
        <v>0</v>
      </c>
      <c r="AV1654" s="782">
        <f t="shared" si="5554"/>
        <v>0</v>
      </c>
      <c r="AW1654" s="788" t="e">
        <f t="shared" si="5555"/>
        <v>#DIV/0!</v>
      </c>
      <c r="AY1654" s="781">
        <f t="shared" si="5556"/>
        <v>0</v>
      </c>
      <c r="AZ1654" s="777"/>
      <c r="BA1654" s="781">
        <f t="shared" si="5557"/>
        <v>0</v>
      </c>
      <c r="BB1654" s="777"/>
      <c r="BC1654" s="781">
        <f t="shared" si="5558"/>
        <v>0</v>
      </c>
      <c r="BD1654" s="777"/>
      <c r="BE1654" s="781">
        <f t="shared" si="5559"/>
        <v>0</v>
      </c>
      <c r="BF1654" s="777"/>
      <c r="BG1654" s="781">
        <f t="shared" si="5560"/>
        <v>0</v>
      </c>
      <c r="BH1654" s="777"/>
      <c r="BI1654" s="781">
        <f t="shared" si="5561"/>
        <v>0</v>
      </c>
      <c r="BJ1654" s="777"/>
      <c r="BK1654" s="781">
        <f t="shared" si="5562"/>
        <v>0</v>
      </c>
      <c r="BL1654" s="777"/>
      <c r="BM1654" s="781">
        <f t="shared" si="5563"/>
        <v>0</v>
      </c>
      <c r="BN1654" s="777"/>
      <c r="BO1654" s="781">
        <f t="shared" si="5564"/>
        <v>0</v>
      </c>
      <c r="BP1654" s="777"/>
      <c r="BQ1654" s="781">
        <f t="shared" si="5565"/>
        <v>0</v>
      </c>
      <c r="BR1654" s="777"/>
    </row>
    <row r="1655" spans="1:70" outlineLevel="2">
      <c r="A1655" s="591">
        <v>402020</v>
      </c>
      <c r="B1655" s="10"/>
      <c r="C1655" s="592"/>
      <c r="D1655" s="1162" t="s">
        <v>3675</v>
      </c>
      <c r="E1655" s="43" t="str">
        <f t="shared" si="5566"/>
        <v>T</v>
      </c>
      <c r="F1655" s="1199"/>
      <c r="G1655" s="1200" t="s">
        <v>325</v>
      </c>
      <c r="H1655" s="1169">
        <v>12</v>
      </c>
      <c r="I1655" s="1141"/>
      <c r="J1655" s="1142"/>
      <c r="K1655" s="1032">
        <f t="shared" si="5567"/>
        <v>0</v>
      </c>
      <c r="L1655" s="264"/>
      <c r="M1655" s="575"/>
      <c r="N1655" s="575"/>
      <c r="O1655" s="575"/>
      <c r="Q1655" s="684" t="s">
        <v>1938</v>
      </c>
      <c r="R1655" s="692" t="s">
        <v>2010</v>
      </c>
      <c r="T1655" s="680" t="str">
        <f>IF(IF(A1655=0,TRUE(),D1655=IFERROR(VLOOKUP(A1655,Zaplecze_Weryfikacja!A:B,2,FALSE),2))=TRUE(),"Tak","Nie")</f>
        <v>Nie</v>
      </c>
      <c r="U1655" s="681" t="str">
        <f>IF(T1655="Tak"," ",IF(IFERROR(VLOOKUP(A1655,Zaplecze_Weryfikacja!A:B,2,FALSE),"Inny numer Lp")="Inny numer Lp","Inny numer Lp",IF(VLOOKUP(A1655,Zaplecze_Weryfikacja!A:B,2,FALSE)=D1655,"Nieznana przyczyna","Inny opis")))</f>
        <v>Inny numer Lp</v>
      </c>
      <c r="Y1655" s="785"/>
      <c r="Z1655" s="309">
        <f t="shared" si="5568"/>
        <v>0</v>
      </c>
      <c r="AA1655" s="785"/>
      <c r="AB1655" s="309">
        <f t="shared" si="5569"/>
        <v>0</v>
      </c>
      <c r="AC1655" s="785"/>
      <c r="AD1655" s="309">
        <f t="shared" si="5570"/>
        <v>0</v>
      </c>
      <c r="AE1655" s="785"/>
      <c r="AF1655" s="309">
        <f t="shared" si="5571"/>
        <v>0</v>
      </c>
      <c r="AG1655" s="785"/>
      <c r="AH1655" s="309">
        <f t="shared" si="5572"/>
        <v>0</v>
      </c>
      <c r="AI1655" s="785"/>
      <c r="AJ1655" s="309">
        <f t="shared" si="5573"/>
        <v>0</v>
      </c>
      <c r="AK1655" s="785"/>
      <c r="AL1655" s="309">
        <f t="shared" si="5574"/>
        <v>0</v>
      </c>
      <c r="AM1655" s="785"/>
      <c r="AN1655" s="309">
        <f t="shared" si="5575"/>
        <v>0</v>
      </c>
      <c r="AO1655" s="785"/>
      <c r="AP1655" s="309">
        <f t="shared" si="5576"/>
        <v>0</v>
      </c>
      <c r="AQ1655" s="785"/>
      <c r="AR1655" s="309">
        <f t="shared" si="5577"/>
        <v>0</v>
      </c>
      <c r="AT1655" s="782">
        <f t="shared" si="5552"/>
        <v>0</v>
      </c>
      <c r="AU1655" s="782">
        <f t="shared" si="5553"/>
        <v>0</v>
      </c>
      <c r="AV1655" s="782">
        <f t="shared" si="5554"/>
        <v>0</v>
      </c>
      <c r="AW1655" s="788" t="e">
        <f t="shared" si="5555"/>
        <v>#DIV/0!</v>
      </c>
      <c r="AY1655" s="781">
        <f t="shared" si="5556"/>
        <v>0</v>
      </c>
      <c r="AZ1655" s="777"/>
      <c r="BA1655" s="781">
        <f t="shared" si="5557"/>
        <v>0</v>
      </c>
      <c r="BB1655" s="777"/>
      <c r="BC1655" s="781">
        <f t="shared" si="5558"/>
        <v>0</v>
      </c>
      <c r="BD1655" s="777"/>
      <c r="BE1655" s="781">
        <f t="shared" si="5559"/>
        <v>0</v>
      </c>
      <c r="BF1655" s="777"/>
      <c r="BG1655" s="781">
        <f t="shared" si="5560"/>
        <v>0</v>
      </c>
      <c r="BH1655" s="777"/>
      <c r="BI1655" s="781">
        <f t="shared" si="5561"/>
        <v>0</v>
      </c>
      <c r="BJ1655" s="777"/>
      <c r="BK1655" s="781">
        <f t="shared" si="5562"/>
        <v>0</v>
      </c>
      <c r="BL1655" s="777"/>
      <c r="BM1655" s="781">
        <f t="shared" si="5563"/>
        <v>0</v>
      </c>
      <c r="BN1655" s="777"/>
      <c r="BO1655" s="781">
        <f t="shared" si="5564"/>
        <v>0</v>
      </c>
      <c r="BP1655" s="777"/>
      <c r="BQ1655" s="781">
        <f t="shared" si="5565"/>
        <v>0</v>
      </c>
      <c r="BR1655" s="777"/>
    </row>
    <row r="1656" spans="1:70" outlineLevel="2">
      <c r="A1656" s="591">
        <v>402021</v>
      </c>
      <c r="B1656" s="10"/>
      <c r="C1656" s="592"/>
      <c r="D1656" s="1162" t="s">
        <v>3676</v>
      </c>
      <c r="E1656" s="43" t="str">
        <f t="shared" si="5566"/>
        <v>T</v>
      </c>
      <c r="F1656" s="1199"/>
      <c r="G1656" s="1200" t="s">
        <v>325</v>
      </c>
      <c r="H1656" s="1169">
        <v>35</v>
      </c>
      <c r="I1656" s="1141"/>
      <c r="J1656" s="1142"/>
      <c r="K1656" s="1032">
        <f t="shared" si="5567"/>
        <v>0</v>
      </c>
      <c r="L1656" s="264"/>
      <c r="M1656" s="575"/>
      <c r="N1656" s="575"/>
      <c r="O1656" s="575"/>
      <c r="Q1656" s="684" t="s">
        <v>1938</v>
      </c>
      <c r="R1656" s="692" t="s">
        <v>2010</v>
      </c>
      <c r="T1656" s="680" t="str">
        <f>IF(IF(A1656=0,TRUE(),D1656=IFERROR(VLOOKUP(A1656,Zaplecze_Weryfikacja!A:B,2,FALSE),2))=TRUE(),"Tak","Nie")</f>
        <v>Nie</v>
      </c>
      <c r="U1656" s="681" t="str">
        <f>IF(T1656="Tak"," ",IF(IFERROR(VLOOKUP(A1656,Zaplecze_Weryfikacja!A:B,2,FALSE),"Inny numer Lp")="Inny numer Lp","Inny numer Lp",IF(VLOOKUP(A1656,Zaplecze_Weryfikacja!A:B,2,FALSE)=D1656,"Nieznana przyczyna","Inny opis")))</f>
        <v>Inny numer Lp</v>
      </c>
      <c r="Y1656" s="785"/>
      <c r="Z1656" s="309">
        <f t="shared" si="5568"/>
        <v>0</v>
      </c>
      <c r="AA1656" s="785"/>
      <c r="AB1656" s="309">
        <f t="shared" si="5569"/>
        <v>0</v>
      </c>
      <c r="AC1656" s="785"/>
      <c r="AD1656" s="309">
        <f t="shared" si="5570"/>
        <v>0</v>
      </c>
      <c r="AE1656" s="785"/>
      <c r="AF1656" s="309">
        <f t="shared" si="5571"/>
        <v>0</v>
      </c>
      <c r="AG1656" s="785"/>
      <c r="AH1656" s="309">
        <f t="shared" si="5572"/>
        <v>0</v>
      </c>
      <c r="AI1656" s="785"/>
      <c r="AJ1656" s="309">
        <f t="shared" si="5573"/>
        <v>0</v>
      </c>
      <c r="AK1656" s="785"/>
      <c r="AL1656" s="309">
        <f t="shared" si="5574"/>
        <v>0</v>
      </c>
      <c r="AM1656" s="785"/>
      <c r="AN1656" s="309">
        <f t="shared" si="5575"/>
        <v>0</v>
      </c>
      <c r="AO1656" s="785"/>
      <c r="AP1656" s="309">
        <f t="shared" si="5576"/>
        <v>0</v>
      </c>
      <c r="AQ1656" s="785"/>
      <c r="AR1656" s="309">
        <f t="shared" si="5577"/>
        <v>0</v>
      </c>
      <c r="AT1656" s="782">
        <f t="shared" si="5552"/>
        <v>0</v>
      </c>
      <c r="AU1656" s="782">
        <f t="shared" si="5553"/>
        <v>0</v>
      </c>
      <c r="AV1656" s="782">
        <f t="shared" si="5554"/>
        <v>0</v>
      </c>
      <c r="AW1656" s="788" t="e">
        <f t="shared" si="5555"/>
        <v>#DIV/0!</v>
      </c>
      <c r="AY1656" s="781">
        <f t="shared" si="5556"/>
        <v>0</v>
      </c>
      <c r="AZ1656" s="777"/>
      <c r="BA1656" s="781">
        <f t="shared" si="5557"/>
        <v>0</v>
      </c>
      <c r="BB1656" s="777"/>
      <c r="BC1656" s="781">
        <f t="shared" si="5558"/>
        <v>0</v>
      </c>
      <c r="BD1656" s="777"/>
      <c r="BE1656" s="781">
        <f t="shared" si="5559"/>
        <v>0</v>
      </c>
      <c r="BF1656" s="777"/>
      <c r="BG1656" s="781">
        <f t="shared" si="5560"/>
        <v>0</v>
      </c>
      <c r="BH1656" s="777"/>
      <c r="BI1656" s="781">
        <f t="shared" si="5561"/>
        <v>0</v>
      </c>
      <c r="BJ1656" s="777"/>
      <c r="BK1656" s="781">
        <f t="shared" si="5562"/>
        <v>0</v>
      </c>
      <c r="BL1656" s="777"/>
      <c r="BM1656" s="781">
        <f t="shared" si="5563"/>
        <v>0</v>
      </c>
      <c r="BN1656" s="777"/>
      <c r="BO1656" s="781">
        <f t="shared" si="5564"/>
        <v>0</v>
      </c>
      <c r="BP1656" s="777"/>
      <c r="BQ1656" s="781">
        <f t="shared" si="5565"/>
        <v>0</v>
      </c>
      <c r="BR1656" s="777"/>
    </row>
    <row r="1657" spans="1:70" outlineLevel="2">
      <c r="A1657" s="591">
        <v>402022</v>
      </c>
      <c r="B1657" s="10"/>
      <c r="C1657" s="592"/>
      <c r="D1657" s="1162" t="s">
        <v>3677</v>
      </c>
      <c r="E1657" s="43" t="str">
        <f t="shared" si="5566"/>
        <v>T</v>
      </c>
      <c r="F1657" s="1199"/>
      <c r="G1657" s="1200" t="s">
        <v>23</v>
      </c>
      <c r="H1657" s="1169">
        <v>1</v>
      </c>
      <c r="I1657" s="1141"/>
      <c r="J1657" s="1142"/>
      <c r="K1657" s="1032">
        <f t="shared" si="5567"/>
        <v>0</v>
      </c>
      <c r="L1657" s="264"/>
      <c r="M1657" s="575"/>
      <c r="N1657" s="575"/>
      <c r="O1657" s="575"/>
      <c r="Q1657" s="684" t="s">
        <v>1938</v>
      </c>
      <c r="R1657" s="692" t="s">
        <v>2010</v>
      </c>
      <c r="T1657" s="680" t="str">
        <f>IF(IF(A1657=0,TRUE(),D1657=IFERROR(VLOOKUP(A1657,Zaplecze_Weryfikacja!A:B,2,FALSE),2))=TRUE(),"Tak","Nie")</f>
        <v>Nie</v>
      </c>
      <c r="U1657" s="681" t="str">
        <f>IF(T1657="Tak"," ",IF(IFERROR(VLOOKUP(A1657,Zaplecze_Weryfikacja!A:B,2,FALSE),"Inny numer Lp")="Inny numer Lp","Inny numer Lp",IF(VLOOKUP(A1657,Zaplecze_Weryfikacja!A:B,2,FALSE)=D1657,"Nieznana przyczyna","Inny opis")))</f>
        <v>Inny numer Lp</v>
      </c>
      <c r="Y1657" s="785"/>
      <c r="Z1657" s="309">
        <f t="shared" si="5568"/>
        <v>0</v>
      </c>
      <c r="AA1657" s="785"/>
      <c r="AB1657" s="309">
        <f t="shared" si="5569"/>
        <v>0</v>
      </c>
      <c r="AC1657" s="785"/>
      <c r="AD1657" s="309">
        <f t="shared" si="5570"/>
        <v>0</v>
      </c>
      <c r="AE1657" s="785"/>
      <c r="AF1657" s="309">
        <f t="shared" si="5571"/>
        <v>0</v>
      </c>
      <c r="AG1657" s="785"/>
      <c r="AH1657" s="309">
        <f t="shared" si="5572"/>
        <v>0</v>
      </c>
      <c r="AI1657" s="785"/>
      <c r="AJ1657" s="309">
        <f t="shared" si="5573"/>
        <v>0</v>
      </c>
      <c r="AK1657" s="785"/>
      <c r="AL1657" s="309">
        <f t="shared" si="5574"/>
        <v>0</v>
      </c>
      <c r="AM1657" s="785"/>
      <c r="AN1657" s="309">
        <f t="shared" si="5575"/>
        <v>0</v>
      </c>
      <c r="AO1657" s="785"/>
      <c r="AP1657" s="309">
        <f t="shared" si="5576"/>
        <v>0</v>
      </c>
      <c r="AQ1657" s="785"/>
      <c r="AR1657" s="309">
        <f t="shared" si="5577"/>
        <v>0</v>
      </c>
      <c r="AT1657" s="782">
        <f t="shared" si="5552"/>
        <v>0</v>
      </c>
      <c r="AU1657" s="782">
        <f t="shared" si="5553"/>
        <v>0</v>
      </c>
      <c r="AV1657" s="782">
        <f t="shared" si="5554"/>
        <v>0</v>
      </c>
      <c r="AW1657" s="788" t="e">
        <f t="shared" si="5555"/>
        <v>#DIV/0!</v>
      </c>
      <c r="AY1657" s="781">
        <f t="shared" si="5556"/>
        <v>0</v>
      </c>
      <c r="AZ1657" s="777"/>
      <c r="BA1657" s="781">
        <f t="shared" si="5557"/>
        <v>0</v>
      </c>
      <c r="BB1657" s="777"/>
      <c r="BC1657" s="781">
        <f t="shared" si="5558"/>
        <v>0</v>
      </c>
      <c r="BD1657" s="777"/>
      <c r="BE1657" s="781">
        <f t="shared" si="5559"/>
        <v>0</v>
      </c>
      <c r="BF1657" s="777"/>
      <c r="BG1657" s="781">
        <f t="shared" si="5560"/>
        <v>0</v>
      </c>
      <c r="BH1657" s="777"/>
      <c r="BI1657" s="781">
        <f t="shared" si="5561"/>
        <v>0</v>
      </c>
      <c r="BJ1657" s="777"/>
      <c r="BK1657" s="781">
        <f t="shared" si="5562"/>
        <v>0</v>
      </c>
      <c r="BL1657" s="777"/>
      <c r="BM1657" s="781">
        <f t="shared" si="5563"/>
        <v>0</v>
      </c>
      <c r="BN1657" s="777"/>
      <c r="BO1657" s="781">
        <f t="shared" si="5564"/>
        <v>0</v>
      </c>
      <c r="BP1657" s="777"/>
      <c r="BQ1657" s="781">
        <f t="shared" si="5565"/>
        <v>0</v>
      </c>
      <c r="BR1657" s="777"/>
    </row>
    <row r="1658" spans="1:70" outlineLevel="2">
      <c r="A1658" s="591">
        <v>402023</v>
      </c>
      <c r="B1658" s="10"/>
      <c r="C1658" s="592"/>
      <c r="D1658" s="1162" t="s">
        <v>3678</v>
      </c>
      <c r="E1658" s="43" t="str">
        <f t="shared" si="5566"/>
        <v>T</v>
      </c>
      <c r="F1658" s="1199"/>
      <c r="G1658" s="1200" t="s">
        <v>324</v>
      </c>
      <c r="H1658" s="1169">
        <v>90</v>
      </c>
      <c r="I1658" s="1141"/>
      <c r="J1658" s="1142"/>
      <c r="K1658" s="1032">
        <f t="shared" si="5567"/>
        <v>0</v>
      </c>
      <c r="L1658" s="264"/>
      <c r="M1658" s="575"/>
      <c r="N1658" s="575"/>
      <c r="O1658" s="575"/>
      <c r="Q1658" s="684" t="s">
        <v>1938</v>
      </c>
      <c r="R1658" s="692" t="s">
        <v>2010</v>
      </c>
      <c r="T1658" s="680" t="str">
        <f>IF(IF(A1658=0,TRUE(),D1658=IFERROR(VLOOKUP(A1658,Zaplecze_Weryfikacja!A:B,2,FALSE),2))=TRUE(),"Tak","Nie")</f>
        <v>Nie</v>
      </c>
      <c r="U1658" s="681" t="str">
        <f>IF(T1658="Tak"," ",IF(IFERROR(VLOOKUP(A1658,Zaplecze_Weryfikacja!A:B,2,FALSE),"Inny numer Lp")="Inny numer Lp","Inny numer Lp",IF(VLOOKUP(A1658,Zaplecze_Weryfikacja!A:B,2,FALSE)=D1658,"Nieznana przyczyna","Inny opis")))</f>
        <v>Inny numer Lp</v>
      </c>
      <c r="Y1658" s="785"/>
      <c r="Z1658" s="309">
        <f t="shared" si="5568"/>
        <v>0</v>
      </c>
      <c r="AA1658" s="785"/>
      <c r="AB1658" s="309">
        <f t="shared" si="5569"/>
        <v>0</v>
      </c>
      <c r="AC1658" s="785"/>
      <c r="AD1658" s="309">
        <f t="shared" si="5570"/>
        <v>0</v>
      </c>
      <c r="AE1658" s="785"/>
      <c r="AF1658" s="309">
        <f t="shared" si="5571"/>
        <v>0</v>
      </c>
      <c r="AG1658" s="785"/>
      <c r="AH1658" s="309">
        <f t="shared" si="5572"/>
        <v>0</v>
      </c>
      <c r="AI1658" s="785"/>
      <c r="AJ1658" s="309">
        <f t="shared" si="5573"/>
        <v>0</v>
      </c>
      <c r="AK1658" s="785"/>
      <c r="AL1658" s="309">
        <f t="shared" si="5574"/>
        <v>0</v>
      </c>
      <c r="AM1658" s="785"/>
      <c r="AN1658" s="309">
        <f t="shared" si="5575"/>
        <v>0</v>
      </c>
      <c r="AO1658" s="785"/>
      <c r="AP1658" s="309">
        <f t="shared" si="5576"/>
        <v>0</v>
      </c>
      <c r="AQ1658" s="785"/>
      <c r="AR1658" s="309">
        <f t="shared" si="5577"/>
        <v>0</v>
      </c>
      <c r="AT1658" s="782">
        <f t="shared" si="5552"/>
        <v>0</v>
      </c>
      <c r="AU1658" s="782">
        <f t="shared" si="5553"/>
        <v>0</v>
      </c>
      <c r="AV1658" s="782">
        <f t="shared" si="5554"/>
        <v>0</v>
      </c>
      <c r="AW1658" s="788" t="e">
        <f t="shared" si="5555"/>
        <v>#DIV/0!</v>
      </c>
      <c r="AY1658" s="781">
        <f t="shared" si="5556"/>
        <v>0</v>
      </c>
      <c r="AZ1658" s="777"/>
      <c r="BA1658" s="781">
        <f t="shared" si="5557"/>
        <v>0</v>
      </c>
      <c r="BB1658" s="777"/>
      <c r="BC1658" s="781">
        <f t="shared" si="5558"/>
        <v>0</v>
      </c>
      <c r="BD1658" s="777"/>
      <c r="BE1658" s="781">
        <f t="shared" si="5559"/>
        <v>0</v>
      </c>
      <c r="BF1658" s="777"/>
      <c r="BG1658" s="781">
        <f t="shared" si="5560"/>
        <v>0</v>
      </c>
      <c r="BH1658" s="777"/>
      <c r="BI1658" s="781">
        <f t="shared" si="5561"/>
        <v>0</v>
      </c>
      <c r="BJ1658" s="777"/>
      <c r="BK1658" s="781">
        <f t="shared" si="5562"/>
        <v>0</v>
      </c>
      <c r="BL1658" s="777"/>
      <c r="BM1658" s="781">
        <f t="shared" si="5563"/>
        <v>0</v>
      </c>
      <c r="BN1658" s="777"/>
      <c r="BO1658" s="781">
        <f t="shared" si="5564"/>
        <v>0</v>
      </c>
      <c r="BP1658" s="777"/>
      <c r="BQ1658" s="781">
        <f t="shared" si="5565"/>
        <v>0</v>
      </c>
      <c r="BR1658" s="777"/>
    </row>
    <row r="1659" spans="1:70" ht="28.5" outlineLevel="2">
      <c r="A1659" s="1349">
        <v>402024</v>
      </c>
      <c r="B1659" s="1270"/>
      <c r="C1659" s="1348"/>
      <c r="D1659" s="1350" t="s">
        <v>3947</v>
      </c>
      <c r="E1659" s="1262" t="str">
        <f t="shared" ref="E1659:E1662" si="5578">IF(H1659&gt;0,"T","N")</f>
        <v>T</v>
      </c>
      <c r="F1659" s="1347"/>
      <c r="G1659" s="1346" t="s">
        <v>23</v>
      </c>
      <c r="H1659" s="1257">
        <v>1</v>
      </c>
      <c r="I1659" s="1141"/>
      <c r="J1659" s="1142"/>
      <c r="K1659" s="1032">
        <f t="shared" ref="K1659:K1662" si="5579">IF(B1659="E","E",$H1659*I1659)</f>
        <v>0</v>
      </c>
      <c r="L1659" s="264"/>
      <c r="M1659" s="575"/>
      <c r="N1659" s="575"/>
      <c r="O1659" s="575"/>
      <c r="Q1659" s="684" t="s">
        <v>1938</v>
      </c>
      <c r="R1659" s="692" t="s">
        <v>2010</v>
      </c>
      <c r="T1659" s="680" t="str">
        <f>IF(IF(A1659=0,TRUE(),D1659=IFERROR(VLOOKUP(A1659,Zaplecze_Weryfikacja!A:B,2,FALSE),2))=TRUE(),"Tak","Nie")</f>
        <v>Nie</v>
      </c>
      <c r="U1659" s="681" t="str">
        <f>IF(T1659="Tak"," ",IF(IFERROR(VLOOKUP(A1659,Zaplecze_Weryfikacja!A:B,2,FALSE),"Inny numer Lp")="Inny numer Lp","Inny numer Lp",IF(VLOOKUP(A1659,Zaplecze_Weryfikacja!A:B,2,FALSE)=D1659,"Nieznana przyczyna","Inny opis")))</f>
        <v>Inny numer Lp</v>
      </c>
      <c r="Y1659" s="785"/>
      <c r="Z1659" s="309">
        <f t="shared" ref="Z1659:Z1662" si="5580">IF($B1659="E","E",$H1659*Y1659)</f>
        <v>0</v>
      </c>
      <c r="AA1659" s="785"/>
      <c r="AB1659" s="309">
        <f t="shared" ref="AB1659:AB1662" si="5581">IF($B1659="E","E",$H1659*AA1659)</f>
        <v>0</v>
      </c>
      <c r="AC1659" s="785"/>
      <c r="AD1659" s="309">
        <f t="shared" ref="AD1659:AD1662" si="5582">IF($B1659="E","E",$H1659*AC1659)</f>
        <v>0</v>
      </c>
      <c r="AE1659" s="785"/>
      <c r="AF1659" s="309">
        <f t="shared" ref="AF1659:AF1662" si="5583">IF($B1659="E","E",$H1659*AE1659)</f>
        <v>0</v>
      </c>
      <c r="AG1659" s="785"/>
      <c r="AH1659" s="309">
        <f t="shared" ref="AH1659:AH1662" si="5584">IF($B1659="E","E",$H1659*AG1659)</f>
        <v>0</v>
      </c>
      <c r="AI1659" s="785"/>
      <c r="AJ1659" s="309">
        <f t="shared" ref="AJ1659:AJ1662" si="5585">IF($B1659="E","E",$H1659*AI1659)</f>
        <v>0</v>
      </c>
      <c r="AK1659" s="785"/>
      <c r="AL1659" s="309">
        <f t="shared" ref="AL1659:AL1662" si="5586">IF($B1659="E","E",$H1659*AK1659)</f>
        <v>0</v>
      </c>
      <c r="AM1659" s="785"/>
      <c r="AN1659" s="309">
        <f t="shared" ref="AN1659:AN1662" si="5587">IF($B1659="E","E",$H1659*AM1659)</f>
        <v>0</v>
      </c>
      <c r="AO1659" s="785"/>
      <c r="AP1659" s="309">
        <f t="shared" ref="AP1659:AP1662" si="5588">IF($B1659="E","E",$H1659*AO1659)</f>
        <v>0</v>
      </c>
      <c r="AQ1659" s="785"/>
      <c r="AR1659" s="309">
        <f t="shared" ref="AR1659:AR1662" si="5589">IF($B1659="E","E",$H1659*AQ1659)</f>
        <v>0</v>
      </c>
      <c r="AT1659" s="782">
        <f t="shared" ref="AT1659:AT1662" si="5590">MAX(Z1659,AB1659,AD1659,AF1659,AH1659,AJ1659,AL1659,AN1659,AP1659,AR1659)</f>
        <v>0</v>
      </c>
      <c r="AU1659" s="782">
        <f t="shared" ref="AU1659:AU1662" si="5591">IF($AU$6=10,MIN(Z1659,AB1659,AD1659,AF1659,AH1659,AJ1659,AL1659,AN1659,AP1659,AR1659),IF($AU$6=9,MIN(Z1659,AB1659,AD1659,AF1659,AH1659,AJ1659,AL1659,AN1659,AP1659),IF($AU$6=8,MIN(Z1659,AB1659,AD1659,AF1659,AH1659,AJ1659,AL1659,AN1659),IF($AU$6=7,MIN(Z1659,AB1659,AD1659,AF1659,AH1659,AJ1659,AL1659),IF($AU$6=6,MIN(Z1659,AB1659,AD1659,AF1659,AH1659,AJ1659),IF($AU$6=5,MIN(Z1659,AB1659,AD1659,AF1659,AH1659),IF($AU$6=4,MIN(Z1659,AB1659,AD1659,AF1659),IF($AU$6=4,MIN(Z1659,AB1659,AD1659,AF1659),IF($AU$6=3,MIN(Z1659,AB1659,AD1659),IF($AU$6=3,MIN(Z1659,AB1659,AD1659),IF($AU$6=2,MIN(Z1659,AB1659),IF($AU$6=1,MIN(Z1659),"Błąd - zła ilośc oferentów"))))))))))))</f>
        <v>0</v>
      </c>
      <c r="AV1659" s="782">
        <f t="shared" ref="AV1659:AV1662" si="5592">AT1659-AU1659</f>
        <v>0</v>
      </c>
      <c r="AW1659" s="788" t="e">
        <f t="shared" ref="AW1659:AW1662" si="5593">AT1659/AU1659</f>
        <v>#DIV/0!</v>
      </c>
      <c r="AY1659" s="781">
        <f t="shared" ref="AY1659:AY1662" si="5594">+AZ1659</f>
        <v>0</v>
      </c>
      <c r="AZ1659" s="777"/>
      <c r="BA1659" s="781">
        <f t="shared" ref="BA1659:BA1662" si="5595">+BB1659</f>
        <v>0</v>
      </c>
      <c r="BB1659" s="777"/>
      <c r="BC1659" s="781">
        <f t="shared" ref="BC1659:BC1662" si="5596">+BD1659</f>
        <v>0</v>
      </c>
      <c r="BD1659" s="777"/>
      <c r="BE1659" s="781">
        <f t="shared" ref="BE1659:BE1662" si="5597">+BF1659</f>
        <v>0</v>
      </c>
      <c r="BF1659" s="777"/>
      <c r="BG1659" s="781">
        <f t="shared" ref="BG1659:BG1662" si="5598">+BH1659</f>
        <v>0</v>
      </c>
      <c r="BH1659" s="777"/>
      <c r="BI1659" s="781">
        <f t="shared" ref="BI1659:BI1662" si="5599">+BJ1659</f>
        <v>0</v>
      </c>
      <c r="BJ1659" s="777"/>
      <c r="BK1659" s="781">
        <f t="shared" ref="BK1659:BK1662" si="5600">+BL1659</f>
        <v>0</v>
      </c>
      <c r="BL1659" s="777"/>
      <c r="BM1659" s="781">
        <f t="shared" ref="BM1659:BM1662" si="5601">+BN1659</f>
        <v>0</v>
      </c>
      <c r="BN1659" s="777"/>
      <c r="BO1659" s="781">
        <f t="shared" ref="BO1659:BO1662" si="5602">+BP1659</f>
        <v>0</v>
      </c>
      <c r="BP1659" s="777"/>
      <c r="BQ1659" s="781">
        <f t="shared" ref="BQ1659:BQ1662" si="5603">+BR1659</f>
        <v>0</v>
      </c>
      <c r="BR1659" s="777"/>
    </row>
    <row r="1660" spans="1:70" ht="28.5" outlineLevel="2">
      <c r="A1660" s="1349">
        <v>402025</v>
      </c>
      <c r="B1660" s="1270"/>
      <c r="C1660" s="1348"/>
      <c r="D1660" s="1350" t="s">
        <v>3948</v>
      </c>
      <c r="E1660" s="1262" t="str">
        <f t="shared" si="5578"/>
        <v>T</v>
      </c>
      <c r="F1660" s="1347"/>
      <c r="G1660" s="1346" t="s">
        <v>23</v>
      </c>
      <c r="H1660" s="1257">
        <v>1</v>
      </c>
      <c r="I1660" s="1141"/>
      <c r="J1660" s="1142"/>
      <c r="K1660" s="1032">
        <f t="shared" si="5579"/>
        <v>0</v>
      </c>
      <c r="L1660" s="264"/>
      <c r="M1660" s="575"/>
      <c r="N1660" s="575"/>
      <c r="O1660" s="575"/>
      <c r="Q1660" s="684" t="s">
        <v>1938</v>
      </c>
      <c r="R1660" s="692" t="s">
        <v>2010</v>
      </c>
      <c r="T1660" s="680" t="str">
        <f>IF(IF(A1660=0,TRUE(),D1660=IFERROR(VLOOKUP(A1660,Zaplecze_Weryfikacja!A:B,2,FALSE),2))=TRUE(),"Tak","Nie")</f>
        <v>Nie</v>
      </c>
      <c r="U1660" s="681" t="str">
        <f>IF(T1660="Tak"," ",IF(IFERROR(VLOOKUP(A1660,Zaplecze_Weryfikacja!A:B,2,FALSE),"Inny numer Lp")="Inny numer Lp","Inny numer Lp",IF(VLOOKUP(A1660,Zaplecze_Weryfikacja!A:B,2,FALSE)=D1660,"Nieznana przyczyna","Inny opis")))</f>
        <v>Inny numer Lp</v>
      </c>
      <c r="Y1660" s="785"/>
      <c r="Z1660" s="309">
        <f t="shared" si="5580"/>
        <v>0</v>
      </c>
      <c r="AA1660" s="785"/>
      <c r="AB1660" s="309">
        <f t="shared" si="5581"/>
        <v>0</v>
      </c>
      <c r="AC1660" s="785"/>
      <c r="AD1660" s="309">
        <f t="shared" si="5582"/>
        <v>0</v>
      </c>
      <c r="AE1660" s="785"/>
      <c r="AF1660" s="309">
        <f t="shared" si="5583"/>
        <v>0</v>
      </c>
      <c r="AG1660" s="785"/>
      <c r="AH1660" s="309">
        <f t="shared" si="5584"/>
        <v>0</v>
      </c>
      <c r="AI1660" s="785"/>
      <c r="AJ1660" s="309">
        <f t="shared" si="5585"/>
        <v>0</v>
      </c>
      <c r="AK1660" s="785"/>
      <c r="AL1660" s="309">
        <f t="shared" si="5586"/>
        <v>0</v>
      </c>
      <c r="AM1660" s="785"/>
      <c r="AN1660" s="309">
        <f t="shared" si="5587"/>
        <v>0</v>
      </c>
      <c r="AO1660" s="785"/>
      <c r="AP1660" s="309">
        <f t="shared" si="5588"/>
        <v>0</v>
      </c>
      <c r="AQ1660" s="785"/>
      <c r="AR1660" s="309">
        <f t="shared" si="5589"/>
        <v>0</v>
      </c>
      <c r="AT1660" s="782">
        <f t="shared" si="5590"/>
        <v>0</v>
      </c>
      <c r="AU1660" s="782">
        <f t="shared" si="5591"/>
        <v>0</v>
      </c>
      <c r="AV1660" s="782">
        <f t="shared" si="5592"/>
        <v>0</v>
      </c>
      <c r="AW1660" s="788" t="e">
        <f t="shared" si="5593"/>
        <v>#DIV/0!</v>
      </c>
      <c r="AY1660" s="781">
        <f t="shared" si="5594"/>
        <v>0</v>
      </c>
      <c r="AZ1660" s="777"/>
      <c r="BA1660" s="781">
        <f t="shared" si="5595"/>
        <v>0</v>
      </c>
      <c r="BB1660" s="777"/>
      <c r="BC1660" s="781">
        <f t="shared" si="5596"/>
        <v>0</v>
      </c>
      <c r="BD1660" s="777"/>
      <c r="BE1660" s="781">
        <f t="shared" si="5597"/>
        <v>0</v>
      </c>
      <c r="BF1660" s="777"/>
      <c r="BG1660" s="781">
        <f t="shared" si="5598"/>
        <v>0</v>
      </c>
      <c r="BH1660" s="777"/>
      <c r="BI1660" s="781">
        <f t="shared" si="5599"/>
        <v>0</v>
      </c>
      <c r="BJ1660" s="777"/>
      <c r="BK1660" s="781">
        <f t="shared" si="5600"/>
        <v>0</v>
      </c>
      <c r="BL1660" s="777"/>
      <c r="BM1660" s="781">
        <f t="shared" si="5601"/>
        <v>0</v>
      </c>
      <c r="BN1660" s="777"/>
      <c r="BO1660" s="781">
        <f t="shared" si="5602"/>
        <v>0</v>
      </c>
      <c r="BP1660" s="777"/>
      <c r="BQ1660" s="781">
        <f t="shared" si="5603"/>
        <v>0</v>
      </c>
      <c r="BR1660" s="777"/>
    </row>
    <row r="1661" spans="1:70" outlineLevel="2">
      <c r="A1661" s="1349">
        <v>402026</v>
      </c>
      <c r="B1661" s="1270"/>
      <c r="C1661" s="1348"/>
      <c r="D1661" s="1350" t="s">
        <v>3949</v>
      </c>
      <c r="E1661" s="1262" t="str">
        <f t="shared" si="5578"/>
        <v>T</v>
      </c>
      <c r="F1661" s="1347"/>
      <c r="G1661" s="1346" t="s">
        <v>324</v>
      </c>
      <c r="H1661" s="1257">
        <v>13</v>
      </c>
      <c r="I1661" s="1141"/>
      <c r="J1661" s="1142"/>
      <c r="K1661" s="1032">
        <f t="shared" si="5579"/>
        <v>0</v>
      </c>
      <c r="L1661" s="264"/>
      <c r="M1661" s="575"/>
      <c r="N1661" s="575"/>
      <c r="O1661" s="575"/>
      <c r="Q1661" s="684" t="s">
        <v>1938</v>
      </c>
      <c r="R1661" s="692" t="s">
        <v>2010</v>
      </c>
      <c r="T1661" s="680" t="str">
        <f>IF(IF(A1661=0,TRUE(),D1661=IFERROR(VLOOKUP(A1661,Zaplecze_Weryfikacja!A:B,2,FALSE),2))=TRUE(),"Tak","Nie")</f>
        <v>Nie</v>
      </c>
      <c r="U1661" s="681" t="str">
        <f>IF(T1661="Tak"," ",IF(IFERROR(VLOOKUP(A1661,Zaplecze_Weryfikacja!A:B,2,FALSE),"Inny numer Lp")="Inny numer Lp","Inny numer Lp",IF(VLOOKUP(A1661,Zaplecze_Weryfikacja!A:B,2,FALSE)=D1661,"Nieznana przyczyna","Inny opis")))</f>
        <v>Inny numer Lp</v>
      </c>
      <c r="Y1661" s="785"/>
      <c r="Z1661" s="309">
        <f t="shared" si="5580"/>
        <v>0</v>
      </c>
      <c r="AA1661" s="785"/>
      <c r="AB1661" s="309">
        <f t="shared" si="5581"/>
        <v>0</v>
      </c>
      <c r="AC1661" s="785"/>
      <c r="AD1661" s="309">
        <f t="shared" si="5582"/>
        <v>0</v>
      </c>
      <c r="AE1661" s="785"/>
      <c r="AF1661" s="309">
        <f t="shared" si="5583"/>
        <v>0</v>
      </c>
      <c r="AG1661" s="785"/>
      <c r="AH1661" s="309">
        <f t="shared" si="5584"/>
        <v>0</v>
      </c>
      <c r="AI1661" s="785"/>
      <c r="AJ1661" s="309">
        <f t="shared" si="5585"/>
        <v>0</v>
      </c>
      <c r="AK1661" s="785"/>
      <c r="AL1661" s="309">
        <f t="shared" si="5586"/>
        <v>0</v>
      </c>
      <c r="AM1661" s="785"/>
      <c r="AN1661" s="309">
        <f t="shared" si="5587"/>
        <v>0</v>
      </c>
      <c r="AO1661" s="785"/>
      <c r="AP1661" s="309">
        <f t="shared" si="5588"/>
        <v>0</v>
      </c>
      <c r="AQ1661" s="785"/>
      <c r="AR1661" s="309">
        <f t="shared" si="5589"/>
        <v>0</v>
      </c>
      <c r="AT1661" s="782">
        <f t="shared" si="5590"/>
        <v>0</v>
      </c>
      <c r="AU1661" s="782">
        <f t="shared" si="5591"/>
        <v>0</v>
      </c>
      <c r="AV1661" s="782">
        <f t="shared" si="5592"/>
        <v>0</v>
      </c>
      <c r="AW1661" s="788" t="e">
        <f t="shared" si="5593"/>
        <v>#DIV/0!</v>
      </c>
      <c r="AY1661" s="781">
        <f t="shared" si="5594"/>
        <v>0</v>
      </c>
      <c r="AZ1661" s="777"/>
      <c r="BA1661" s="781">
        <f t="shared" si="5595"/>
        <v>0</v>
      </c>
      <c r="BB1661" s="777"/>
      <c r="BC1661" s="781">
        <f t="shared" si="5596"/>
        <v>0</v>
      </c>
      <c r="BD1661" s="777"/>
      <c r="BE1661" s="781">
        <f t="shared" si="5597"/>
        <v>0</v>
      </c>
      <c r="BF1661" s="777"/>
      <c r="BG1661" s="781">
        <f t="shared" si="5598"/>
        <v>0</v>
      </c>
      <c r="BH1661" s="777"/>
      <c r="BI1661" s="781">
        <f t="shared" si="5599"/>
        <v>0</v>
      </c>
      <c r="BJ1661" s="777"/>
      <c r="BK1661" s="781">
        <f t="shared" si="5600"/>
        <v>0</v>
      </c>
      <c r="BL1661" s="777"/>
      <c r="BM1661" s="781">
        <f t="shared" si="5601"/>
        <v>0</v>
      </c>
      <c r="BN1661" s="777"/>
      <c r="BO1661" s="781">
        <f t="shared" si="5602"/>
        <v>0</v>
      </c>
      <c r="BP1661" s="777"/>
      <c r="BQ1661" s="781">
        <f t="shared" si="5603"/>
        <v>0</v>
      </c>
      <c r="BR1661" s="777"/>
    </row>
    <row r="1662" spans="1:70" outlineLevel="2">
      <c r="A1662" s="1349">
        <v>402027</v>
      </c>
      <c r="B1662" s="1270"/>
      <c r="C1662" s="1348"/>
      <c r="D1662" s="1350" t="s">
        <v>3950</v>
      </c>
      <c r="E1662" s="1262" t="str">
        <f t="shared" si="5578"/>
        <v>T</v>
      </c>
      <c r="F1662" s="1347"/>
      <c r="G1662" s="1346" t="s">
        <v>324</v>
      </c>
      <c r="H1662" s="1257">
        <v>14</v>
      </c>
      <c r="I1662" s="1141"/>
      <c r="J1662" s="1142"/>
      <c r="K1662" s="1032">
        <f t="shared" si="5579"/>
        <v>0</v>
      </c>
      <c r="L1662" s="264"/>
      <c r="M1662" s="575"/>
      <c r="N1662" s="575"/>
      <c r="O1662" s="575"/>
      <c r="Q1662" s="684" t="s">
        <v>1938</v>
      </c>
      <c r="R1662" s="692" t="s">
        <v>2010</v>
      </c>
      <c r="T1662" s="680" t="str">
        <f>IF(IF(A1662=0,TRUE(),D1662=IFERROR(VLOOKUP(A1662,Zaplecze_Weryfikacja!A:B,2,FALSE),2))=TRUE(),"Tak","Nie")</f>
        <v>Nie</v>
      </c>
      <c r="U1662" s="681" t="str">
        <f>IF(T1662="Tak"," ",IF(IFERROR(VLOOKUP(A1662,Zaplecze_Weryfikacja!A:B,2,FALSE),"Inny numer Lp")="Inny numer Lp","Inny numer Lp",IF(VLOOKUP(A1662,Zaplecze_Weryfikacja!A:B,2,FALSE)=D1662,"Nieznana przyczyna","Inny opis")))</f>
        <v>Inny numer Lp</v>
      </c>
      <c r="Y1662" s="785"/>
      <c r="Z1662" s="309">
        <f t="shared" si="5580"/>
        <v>0</v>
      </c>
      <c r="AA1662" s="785"/>
      <c r="AB1662" s="309">
        <f t="shared" si="5581"/>
        <v>0</v>
      </c>
      <c r="AC1662" s="785"/>
      <c r="AD1662" s="309">
        <f t="shared" si="5582"/>
        <v>0</v>
      </c>
      <c r="AE1662" s="785"/>
      <c r="AF1662" s="309">
        <f t="shared" si="5583"/>
        <v>0</v>
      </c>
      <c r="AG1662" s="785"/>
      <c r="AH1662" s="309">
        <f t="shared" si="5584"/>
        <v>0</v>
      </c>
      <c r="AI1662" s="785"/>
      <c r="AJ1662" s="309">
        <f t="shared" si="5585"/>
        <v>0</v>
      </c>
      <c r="AK1662" s="785"/>
      <c r="AL1662" s="309">
        <f t="shared" si="5586"/>
        <v>0</v>
      </c>
      <c r="AM1662" s="785"/>
      <c r="AN1662" s="309">
        <f t="shared" si="5587"/>
        <v>0</v>
      </c>
      <c r="AO1662" s="785"/>
      <c r="AP1662" s="309">
        <f t="shared" si="5588"/>
        <v>0</v>
      </c>
      <c r="AQ1662" s="785"/>
      <c r="AR1662" s="309">
        <f t="shared" si="5589"/>
        <v>0</v>
      </c>
      <c r="AT1662" s="782">
        <f t="shared" si="5590"/>
        <v>0</v>
      </c>
      <c r="AU1662" s="782">
        <f t="shared" si="5591"/>
        <v>0</v>
      </c>
      <c r="AV1662" s="782">
        <f t="shared" si="5592"/>
        <v>0</v>
      </c>
      <c r="AW1662" s="788" t="e">
        <f t="shared" si="5593"/>
        <v>#DIV/0!</v>
      </c>
      <c r="AY1662" s="781">
        <f t="shared" si="5594"/>
        <v>0</v>
      </c>
      <c r="AZ1662" s="777"/>
      <c r="BA1662" s="781">
        <f t="shared" si="5595"/>
        <v>0</v>
      </c>
      <c r="BB1662" s="777"/>
      <c r="BC1662" s="781">
        <f t="shared" si="5596"/>
        <v>0</v>
      </c>
      <c r="BD1662" s="777"/>
      <c r="BE1662" s="781">
        <f t="shared" si="5597"/>
        <v>0</v>
      </c>
      <c r="BF1662" s="777"/>
      <c r="BG1662" s="781">
        <f t="shared" si="5598"/>
        <v>0</v>
      </c>
      <c r="BH1662" s="777"/>
      <c r="BI1662" s="781">
        <f t="shared" si="5599"/>
        <v>0</v>
      </c>
      <c r="BJ1662" s="777"/>
      <c r="BK1662" s="781">
        <f t="shared" si="5600"/>
        <v>0</v>
      </c>
      <c r="BL1662" s="777"/>
      <c r="BM1662" s="781">
        <f t="shared" si="5601"/>
        <v>0</v>
      </c>
      <c r="BN1662" s="777"/>
      <c r="BO1662" s="781">
        <f t="shared" si="5602"/>
        <v>0</v>
      </c>
      <c r="BP1662" s="777"/>
      <c r="BQ1662" s="781">
        <f t="shared" si="5603"/>
        <v>0</v>
      </c>
      <c r="BR1662" s="777"/>
    </row>
    <row r="1663" spans="1:70" outlineLevel="2">
      <c r="A1663" s="591"/>
      <c r="B1663" s="592"/>
      <c r="C1663" s="592"/>
      <c r="D1663" s="620"/>
      <c r="E1663" s="621"/>
      <c r="F1663" s="613"/>
      <c r="G1663" s="581"/>
      <c r="H1663" s="1084"/>
      <c r="I1663" s="1067"/>
      <c r="J1663" s="1121"/>
      <c r="K1663" s="1040"/>
      <c r="L1663" s="265"/>
      <c r="M1663" s="575"/>
      <c r="N1663" s="575"/>
      <c r="O1663" s="575"/>
      <c r="Q1663" s="683"/>
      <c r="R1663" s="692"/>
      <c r="T1663" s="680" t="str">
        <f>IF(IF(A1663=0,TRUE(),D1663=IFERROR(VLOOKUP(A1663,Zaplecze_Weryfikacja!A:B,2,FALSE),2))=TRUE(),"Tak","Nie")</f>
        <v>Tak</v>
      </c>
      <c r="U1663" s="681" t="str">
        <f>IF(T1663="Tak"," ",IF(IFERROR(VLOOKUP(A1663,Zaplecze_Weryfikacja!A:B,2,FALSE),"Inny numer Lp")="Inny numer Lp","Inny numer Lp",IF(VLOOKUP(A1663,Zaplecze_Weryfikacja!A:B,2,FALSE)=D1663,"Nieznana przyczyna","Inny opis")))</f>
        <v xml:space="preserve"> </v>
      </c>
      <c r="Y1663" s="785"/>
      <c r="Z1663" s="548"/>
      <c r="AA1663" s="785"/>
      <c r="AB1663" s="548"/>
      <c r="AC1663" s="785"/>
      <c r="AD1663" s="548"/>
      <c r="AE1663" s="785"/>
      <c r="AF1663" s="548"/>
      <c r="AG1663" s="785"/>
      <c r="AH1663" s="548"/>
      <c r="AI1663" s="785"/>
      <c r="AJ1663" s="548"/>
      <c r="AK1663" s="785"/>
      <c r="AL1663" s="548"/>
      <c r="AM1663" s="785"/>
      <c r="AN1663" s="548"/>
      <c r="AO1663" s="785"/>
      <c r="AP1663" s="548"/>
      <c r="AQ1663" s="785"/>
      <c r="AR1663" s="548"/>
      <c r="AT1663" s="782">
        <f t="shared" si="5552"/>
        <v>0</v>
      </c>
      <c r="AU1663" s="782">
        <f t="shared" si="5553"/>
        <v>0</v>
      </c>
      <c r="AV1663" s="782">
        <f t="shared" si="5554"/>
        <v>0</v>
      </c>
      <c r="AW1663" s="788" t="e">
        <f t="shared" si="5555"/>
        <v>#DIV/0!</v>
      </c>
      <c r="AY1663" s="781">
        <f t="shared" si="5556"/>
        <v>0</v>
      </c>
      <c r="AZ1663" s="777"/>
      <c r="BA1663" s="781">
        <f t="shared" si="5557"/>
        <v>0</v>
      </c>
      <c r="BB1663" s="777"/>
      <c r="BC1663" s="781">
        <f t="shared" si="5558"/>
        <v>0</v>
      </c>
      <c r="BD1663" s="777"/>
      <c r="BE1663" s="781">
        <f t="shared" si="5559"/>
        <v>0</v>
      </c>
      <c r="BF1663" s="777"/>
      <c r="BG1663" s="781">
        <f t="shared" si="5560"/>
        <v>0</v>
      </c>
      <c r="BH1663" s="777"/>
      <c r="BI1663" s="781">
        <f t="shared" si="5561"/>
        <v>0</v>
      </c>
      <c r="BJ1663" s="777"/>
      <c r="BK1663" s="781">
        <f t="shared" si="5562"/>
        <v>0</v>
      </c>
      <c r="BL1663" s="777"/>
      <c r="BM1663" s="781">
        <f t="shared" si="5563"/>
        <v>0</v>
      </c>
      <c r="BN1663" s="777"/>
      <c r="BO1663" s="781">
        <f t="shared" si="5564"/>
        <v>0</v>
      </c>
      <c r="BP1663" s="777"/>
      <c r="BQ1663" s="781">
        <f t="shared" si="5565"/>
        <v>0</v>
      </c>
      <c r="BR1663" s="777"/>
    </row>
    <row r="1664" spans="1:70" outlineLevel="1">
      <c r="A1664" s="524">
        <v>403000</v>
      </c>
      <c r="B1664" s="525"/>
      <c r="C1664" s="525"/>
      <c r="D1664" s="526" t="s">
        <v>542</v>
      </c>
      <c r="E1664" s="531" t="str">
        <f>IF(COUNTIF(E1665:E1723,"T")=0,"N","T")</f>
        <v>T</v>
      </c>
      <c r="F1664" s="528"/>
      <c r="G1664" s="528"/>
      <c r="H1664" s="1019"/>
      <c r="I1664" s="959"/>
      <c r="J1664" s="1120"/>
      <c r="K1664" s="1039">
        <f>SUBTOTAL(9,K1665:K1724)</f>
        <v>0</v>
      </c>
      <c r="L1664" s="261"/>
      <c r="M1664" s="534"/>
      <c r="N1664" s="534"/>
      <c r="O1664" s="534"/>
      <c r="Q1664" s="683"/>
      <c r="R1664" s="692"/>
      <c r="T1664" s="680" t="str">
        <f>IF(IF(A1664=0,TRUE(),D1664=IFERROR(VLOOKUP(A1664,Zaplecze_Weryfikacja!A:B,2,FALSE),2))=TRUE(),"Tak","Nie")</f>
        <v>Tak</v>
      </c>
      <c r="U1664" s="681" t="str">
        <f>IF(T1664="Tak"," ",IF(IFERROR(VLOOKUP(A1664,Zaplecze_Weryfikacja!A:B,2,FALSE),"Inny numer Lp")="Inny numer Lp","Inny numer Lp",IF(VLOOKUP(A1664,Zaplecze_Weryfikacja!A:B,2,FALSE)=D1664,"Nieznana przyczyna","Inny opis")))</f>
        <v xml:space="preserve"> </v>
      </c>
      <c r="Y1664" s="785"/>
      <c r="Z1664" s="529">
        <f>SUBTOTAL(9,Z1665:Z1724)</f>
        <v>0</v>
      </c>
      <c r="AA1664" s="785"/>
      <c r="AB1664" s="529">
        <f>SUBTOTAL(9,AB1665:AB1724)</f>
        <v>0</v>
      </c>
      <c r="AC1664" s="785"/>
      <c r="AD1664" s="529">
        <f>SUBTOTAL(9,AD1665:AD1724)</f>
        <v>0</v>
      </c>
      <c r="AE1664" s="785"/>
      <c r="AF1664" s="529">
        <f>SUBTOTAL(9,AF1665:AF1724)</f>
        <v>0</v>
      </c>
      <c r="AG1664" s="785"/>
      <c r="AH1664" s="529">
        <f>SUBTOTAL(9,AH1665:AH1724)</f>
        <v>0</v>
      </c>
      <c r="AI1664" s="785"/>
      <c r="AJ1664" s="529">
        <f>SUBTOTAL(9,AJ1665:AJ1724)</f>
        <v>0</v>
      </c>
      <c r="AK1664" s="785"/>
      <c r="AL1664" s="529">
        <f>SUBTOTAL(9,AL1665:AL1724)</f>
        <v>0</v>
      </c>
      <c r="AM1664" s="785"/>
      <c r="AN1664" s="529">
        <f>SUBTOTAL(9,AN1665:AN1724)</f>
        <v>0</v>
      </c>
      <c r="AO1664" s="785"/>
      <c r="AP1664" s="529">
        <f>SUBTOTAL(9,AP1665:AP1724)</f>
        <v>0</v>
      </c>
      <c r="AQ1664" s="785"/>
      <c r="AR1664" s="529">
        <f>SUBTOTAL(9,AR1665:AR1724)</f>
        <v>0</v>
      </c>
      <c r="AT1664" s="782">
        <f t="shared" si="5552"/>
        <v>0</v>
      </c>
      <c r="AU1664" s="782">
        <f t="shared" si="5553"/>
        <v>0</v>
      </c>
      <c r="AV1664" s="782">
        <f t="shared" si="5554"/>
        <v>0</v>
      </c>
      <c r="AW1664" s="788" t="e">
        <f t="shared" si="5555"/>
        <v>#DIV/0!</v>
      </c>
      <c r="AY1664" s="781">
        <f t="shared" si="5556"/>
        <v>0</v>
      </c>
      <c r="AZ1664" s="848"/>
      <c r="BA1664" s="781">
        <f t="shared" si="5557"/>
        <v>0</v>
      </c>
      <c r="BB1664" s="848"/>
      <c r="BC1664" s="781">
        <f t="shared" si="5558"/>
        <v>0</v>
      </c>
      <c r="BD1664" s="848"/>
      <c r="BE1664" s="781">
        <f t="shared" si="5559"/>
        <v>0</v>
      </c>
      <c r="BF1664" s="848"/>
      <c r="BG1664" s="781">
        <f t="shared" si="5560"/>
        <v>0</v>
      </c>
      <c r="BH1664" s="848"/>
      <c r="BI1664" s="781">
        <f t="shared" si="5561"/>
        <v>0</v>
      </c>
      <c r="BJ1664" s="848"/>
      <c r="BK1664" s="781">
        <f t="shared" si="5562"/>
        <v>0</v>
      </c>
      <c r="BL1664" s="848"/>
      <c r="BM1664" s="781">
        <f t="shared" si="5563"/>
        <v>0</v>
      </c>
      <c r="BN1664" s="848"/>
      <c r="BO1664" s="781">
        <f t="shared" si="5564"/>
        <v>0</v>
      </c>
      <c r="BP1664" s="848"/>
      <c r="BQ1664" s="781">
        <f t="shared" si="5565"/>
        <v>0</v>
      </c>
      <c r="BR1664" s="848"/>
    </row>
    <row r="1665" spans="1:70" outlineLevel="2">
      <c r="A1665" s="1349">
        <v>403001</v>
      </c>
      <c r="B1665" s="10"/>
      <c r="C1665" s="592"/>
      <c r="D1665" s="1352" t="s">
        <v>1266</v>
      </c>
      <c r="E1665" s="43" t="str">
        <f t="shared" ref="E1665:E1716" si="5604">IF(H1665&gt;0,"T","N")</f>
        <v>T</v>
      </c>
      <c r="F1665" s="1199"/>
      <c r="G1665" s="1200" t="s">
        <v>324</v>
      </c>
      <c r="H1665" s="1257">
        <v>500</v>
      </c>
      <c r="I1665" s="1141"/>
      <c r="J1665" s="1142"/>
      <c r="K1665" s="1032">
        <f t="shared" ref="K1665:K1716" si="5605">IF(B1665="E","E",$H1665*I1665)</f>
        <v>0</v>
      </c>
      <c r="L1665" s="264"/>
      <c r="M1665" s="575"/>
      <c r="N1665" s="575"/>
      <c r="O1665" s="575"/>
      <c r="Q1665" s="684" t="s">
        <v>1938</v>
      </c>
      <c r="R1665" s="692" t="s">
        <v>2010</v>
      </c>
      <c r="T1665" s="680" t="str">
        <f>IF(IF(A1665=0,TRUE(),D1665=IFERROR(VLOOKUP(A1665,Zaplecze_Weryfikacja!A:B,2,FALSE),2))=TRUE(),"Tak","Nie")</f>
        <v>Tak</v>
      </c>
      <c r="U1665" s="681" t="str">
        <f>IF(T1665="Tak"," ",IF(IFERROR(VLOOKUP(A1665,Zaplecze_Weryfikacja!A:B,2,FALSE),"Inny numer Lp")="Inny numer Lp","Inny numer Lp",IF(VLOOKUP(A1665,Zaplecze_Weryfikacja!A:B,2,FALSE)=D1665,"Nieznana przyczyna","Inny opis")))</f>
        <v xml:space="preserve"> </v>
      </c>
      <c r="Y1665" s="785"/>
      <c r="Z1665" s="309">
        <f t="shared" ref="Z1665:Z1716" si="5606">IF($B1665="E","E",$H1665*Y1665)</f>
        <v>0</v>
      </c>
      <c r="AA1665" s="785"/>
      <c r="AB1665" s="309">
        <f t="shared" ref="AB1665:AB1716" si="5607">IF($B1665="E","E",$H1665*AA1665)</f>
        <v>0</v>
      </c>
      <c r="AC1665" s="785"/>
      <c r="AD1665" s="309">
        <f t="shared" ref="AD1665:AD1716" si="5608">IF($B1665="E","E",$H1665*AC1665)</f>
        <v>0</v>
      </c>
      <c r="AE1665" s="785"/>
      <c r="AF1665" s="309">
        <f t="shared" ref="AF1665:AF1716" si="5609">IF($B1665="E","E",$H1665*AE1665)</f>
        <v>0</v>
      </c>
      <c r="AG1665" s="785"/>
      <c r="AH1665" s="309">
        <f t="shared" ref="AH1665:AH1716" si="5610">IF($B1665="E","E",$H1665*AG1665)</f>
        <v>0</v>
      </c>
      <c r="AI1665" s="785"/>
      <c r="AJ1665" s="309">
        <f t="shared" ref="AJ1665:AJ1716" si="5611">IF($B1665="E","E",$H1665*AI1665)</f>
        <v>0</v>
      </c>
      <c r="AK1665" s="785"/>
      <c r="AL1665" s="309">
        <f t="shared" ref="AL1665:AL1716" si="5612">IF($B1665="E","E",$H1665*AK1665)</f>
        <v>0</v>
      </c>
      <c r="AM1665" s="785"/>
      <c r="AN1665" s="309">
        <f t="shared" ref="AN1665:AN1716" si="5613">IF($B1665="E","E",$H1665*AM1665)</f>
        <v>0</v>
      </c>
      <c r="AO1665" s="785"/>
      <c r="AP1665" s="309">
        <f t="shared" ref="AP1665:AP1716" si="5614">IF($B1665="E","E",$H1665*AO1665)</f>
        <v>0</v>
      </c>
      <c r="AQ1665" s="785"/>
      <c r="AR1665" s="309">
        <f t="shared" ref="AR1665:AR1716" si="5615">IF($B1665="E","E",$H1665*AQ1665)</f>
        <v>0</v>
      </c>
      <c r="AT1665" s="782">
        <f t="shared" si="5552"/>
        <v>0</v>
      </c>
      <c r="AU1665" s="782">
        <f t="shared" si="5553"/>
        <v>0</v>
      </c>
      <c r="AV1665" s="782">
        <f t="shared" si="5554"/>
        <v>0</v>
      </c>
      <c r="AW1665" s="788" t="e">
        <f t="shared" si="5555"/>
        <v>#DIV/0!</v>
      </c>
      <c r="AY1665" s="781">
        <f t="shared" si="5556"/>
        <v>0</v>
      </c>
      <c r="AZ1665" s="777"/>
      <c r="BA1665" s="781">
        <f t="shared" si="5557"/>
        <v>0</v>
      </c>
      <c r="BB1665" s="777"/>
      <c r="BC1665" s="781">
        <f t="shared" si="5558"/>
        <v>0</v>
      </c>
      <c r="BD1665" s="777"/>
      <c r="BE1665" s="781">
        <f t="shared" si="5559"/>
        <v>0</v>
      </c>
      <c r="BF1665" s="777"/>
      <c r="BG1665" s="781">
        <f t="shared" si="5560"/>
        <v>0</v>
      </c>
      <c r="BH1665" s="777"/>
      <c r="BI1665" s="781">
        <f t="shared" si="5561"/>
        <v>0</v>
      </c>
      <c r="BJ1665" s="777"/>
      <c r="BK1665" s="781">
        <f t="shared" si="5562"/>
        <v>0</v>
      </c>
      <c r="BL1665" s="777"/>
      <c r="BM1665" s="781">
        <f t="shared" si="5563"/>
        <v>0</v>
      </c>
      <c r="BN1665" s="777"/>
      <c r="BO1665" s="781">
        <f t="shared" si="5564"/>
        <v>0</v>
      </c>
      <c r="BP1665" s="777"/>
      <c r="BQ1665" s="781">
        <f t="shared" si="5565"/>
        <v>0</v>
      </c>
      <c r="BR1665" s="777"/>
    </row>
    <row r="1666" spans="1:70" outlineLevel="2">
      <c r="A1666" s="1349">
        <v>403002</v>
      </c>
      <c r="B1666" s="10"/>
      <c r="C1666" s="592"/>
      <c r="D1666" s="1352" t="s">
        <v>3951</v>
      </c>
      <c r="E1666" s="43" t="str">
        <f t="shared" si="5604"/>
        <v>T</v>
      </c>
      <c r="F1666" s="1199"/>
      <c r="G1666" s="1200" t="s">
        <v>324</v>
      </c>
      <c r="H1666" s="1257">
        <v>2000</v>
      </c>
      <c r="I1666" s="1141"/>
      <c r="J1666" s="1142"/>
      <c r="K1666" s="1032">
        <f t="shared" si="5605"/>
        <v>0</v>
      </c>
      <c r="L1666" s="264"/>
      <c r="M1666" s="575"/>
      <c r="N1666" s="575"/>
      <c r="O1666" s="575"/>
      <c r="Q1666" s="684" t="s">
        <v>1938</v>
      </c>
      <c r="R1666" s="692" t="s">
        <v>2010</v>
      </c>
      <c r="T1666" s="680" t="str">
        <f>IF(IF(A1666=0,TRUE(),D1666=IFERROR(VLOOKUP(A1666,Zaplecze_Weryfikacja!A:B,2,FALSE),2))=TRUE(),"Tak","Nie")</f>
        <v>Nie</v>
      </c>
      <c r="U1666" s="681" t="str">
        <f>IF(T1666="Tak"," ",IF(IFERROR(VLOOKUP(A1666,Zaplecze_Weryfikacja!A:B,2,FALSE),"Inny numer Lp")="Inny numer Lp","Inny numer Lp",IF(VLOOKUP(A1666,Zaplecze_Weryfikacja!A:B,2,FALSE)=D1666,"Nieznana przyczyna","Inny opis")))</f>
        <v>Inny opis</v>
      </c>
      <c r="Y1666" s="785"/>
      <c r="Z1666" s="309">
        <f t="shared" si="5606"/>
        <v>0</v>
      </c>
      <c r="AA1666" s="785"/>
      <c r="AB1666" s="309">
        <f t="shared" si="5607"/>
        <v>0</v>
      </c>
      <c r="AC1666" s="785"/>
      <c r="AD1666" s="309">
        <f t="shared" si="5608"/>
        <v>0</v>
      </c>
      <c r="AE1666" s="785"/>
      <c r="AF1666" s="309">
        <f t="shared" si="5609"/>
        <v>0</v>
      </c>
      <c r="AG1666" s="785"/>
      <c r="AH1666" s="309">
        <f t="shared" si="5610"/>
        <v>0</v>
      </c>
      <c r="AI1666" s="785"/>
      <c r="AJ1666" s="309">
        <f t="shared" si="5611"/>
        <v>0</v>
      </c>
      <c r="AK1666" s="785"/>
      <c r="AL1666" s="309">
        <f t="shared" si="5612"/>
        <v>0</v>
      </c>
      <c r="AM1666" s="785"/>
      <c r="AN1666" s="309">
        <f t="shared" si="5613"/>
        <v>0</v>
      </c>
      <c r="AO1666" s="785"/>
      <c r="AP1666" s="309">
        <f t="shared" si="5614"/>
        <v>0</v>
      </c>
      <c r="AQ1666" s="785"/>
      <c r="AR1666" s="309">
        <f t="shared" si="5615"/>
        <v>0</v>
      </c>
      <c r="AT1666" s="782">
        <f t="shared" si="5552"/>
        <v>0</v>
      </c>
      <c r="AU1666" s="782">
        <f t="shared" si="5553"/>
        <v>0</v>
      </c>
      <c r="AV1666" s="782">
        <f t="shared" si="5554"/>
        <v>0</v>
      </c>
      <c r="AW1666" s="788" t="e">
        <f t="shared" si="5555"/>
        <v>#DIV/0!</v>
      </c>
      <c r="AY1666" s="781">
        <f t="shared" si="5556"/>
        <v>0</v>
      </c>
      <c r="AZ1666" s="777"/>
      <c r="BA1666" s="781">
        <f t="shared" si="5557"/>
        <v>0</v>
      </c>
      <c r="BB1666" s="777"/>
      <c r="BC1666" s="781">
        <f t="shared" si="5558"/>
        <v>0</v>
      </c>
      <c r="BD1666" s="777"/>
      <c r="BE1666" s="781">
        <f t="shared" si="5559"/>
        <v>0</v>
      </c>
      <c r="BF1666" s="777"/>
      <c r="BG1666" s="781">
        <f t="shared" si="5560"/>
        <v>0</v>
      </c>
      <c r="BH1666" s="777"/>
      <c r="BI1666" s="781">
        <f t="shared" si="5561"/>
        <v>0</v>
      </c>
      <c r="BJ1666" s="777"/>
      <c r="BK1666" s="781">
        <f t="shared" si="5562"/>
        <v>0</v>
      </c>
      <c r="BL1666" s="777"/>
      <c r="BM1666" s="781">
        <f t="shared" si="5563"/>
        <v>0</v>
      </c>
      <c r="BN1666" s="777"/>
      <c r="BO1666" s="781">
        <f t="shared" si="5564"/>
        <v>0</v>
      </c>
      <c r="BP1666" s="777"/>
      <c r="BQ1666" s="781">
        <f t="shared" si="5565"/>
        <v>0</v>
      </c>
      <c r="BR1666" s="777"/>
    </row>
    <row r="1667" spans="1:70" outlineLevel="2">
      <c r="A1667" s="1349">
        <v>403003</v>
      </c>
      <c r="B1667" s="10"/>
      <c r="C1667" s="592"/>
      <c r="D1667" s="1183" t="s">
        <v>1268</v>
      </c>
      <c r="E1667" s="43" t="str">
        <f t="shared" si="5604"/>
        <v>T</v>
      </c>
      <c r="F1667" s="1176"/>
      <c r="G1667" s="1173" t="s">
        <v>324</v>
      </c>
      <c r="H1667" s="1257">
        <v>140</v>
      </c>
      <c r="I1667" s="1141"/>
      <c r="J1667" s="1142"/>
      <c r="K1667" s="1032">
        <f t="shared" si="5605"/>
        <v>0</v>
      </c>
      <c r="L1667" s="264"/>
      <c r="M1667" s="575"/>
      <c r="N1667" s="575"/>
      <c r="O1667" s="575"/>
      <c r="Q1667" s="684" t="s">
        <v>1938</v>
      </c>
      <c r="R1667" s="692" t="s">
        <v>2010</v>
      </c>
      <c r="T1667" s="680" t="str">
        <f>IF(IF(A1667=0,TRUE(),D1667=IFERROR(VLOOKUP(A1667,Zaplecze_Weryfikacja!A:B,2,FALSE),2))=TRUE(),"Tak","Nie")</f>
        <v>Tak</v>
      </c>
      <c r="U1667" s="681" t="str">
        <f>IF(T1667="Tak"," ",IF(IFERROR(VLOOKUP(A1667,Zaplecze_Weryfikacja!A:B,2,FALSE),"Inny numer Lp")="Inny numer Lp","Inny numer Lp",IF(VLOOKUP(A1667,Zaplecze_Weryfikacja!A:B,2,FALSE)=D1667,"Nieznana przyczyna","Inny opis")))</f>
        <v xml:space="preserve"> </v>
      </c>
      <c r="Y1667" s="785"/>
      <c r="Z1667" s="309">
        <f t="shared" si="5606"/>
        <v>0</v>
      </c>
      <c r="AA1667" s="785"/>
      <c r="AB1667" s="309">
        <f t="shared" si="5607"/>
        <v>0</v>
      </c>
      <c r="AC1667" s="785"/>
      <c r="AD1667" s="309">
        <f t="shared" si="5608"/>
        <v>0</v>
      </c>
      <c r="AE1667" s="785"/>
      <c r="AF1667" s="309">
        <f t="shared" si="5609"/>
        <v>0</v>
      </c>
      <c r="AG1667" s="785"/>
      <c r="AH1667" s="309">
        <f t="shared" si="5610"/>
        <v>0</v>
      </c>
      <c r="AI1667" s="785"/>
      <c r="AJ1667" s="309">
        <f t="shared" si="5611"/>
        <v>0</v>
      </c>
      <c r="AK1667" s="785"/>
      <c r="AL1667" s="309">
        <f t="shared" si="5612"/>
        <v>0</v>
      </c>
      <c r="AM1667" s="785"/>
      <c r="AN1667" s="309">
        <f t="shared" si="5613"/>
        <v>0</v>
      </c>
      <c r="AO1667" s="785"/>
      <c r="AP1667" s="309">
        <f t="shared" si="5614"/>
        <v>0</v>
      </c>
      <c r="AQ1667" s="785"/>
      <c r="AR1667" s="309">
        <f t="shared" si="5615"/>
        <v>0</v>
      </c>
      <c r="AT1667" s="782">
        <f t="shared" si="5552"/>
        <v>0</v>
      </c>
      <c r="AU1667" s="782">
        <f t="shared" si="5553"/>
        <v>0</v>
      </c>
      <c r="AV1667" s="782">
        <f t="shared" si="5554"/>
        <v>0</v>
      </c>
      <c r="AW1667" s="788" t="e">
        <f t="shared" si="5555"/>
        <v>#DIV/0!</v>
      </c>
      <c r="AY1667" s="781">
        <f t="shared" si="5556"/>
        <v>0</v>
      </c>
      <c r="AZ1667" s="777"/>
      <c r="BA1667" s="781">
        <f t="shared" si="5557"/>
        <v>0</v>
      </c>
      <c r="BB1667" s="777"/>
      <c r="BC1667" s="781">
        <f t="shared" si="5558"/>
        <v>0</v>
      </c>
      <c r="BD1667" s="777"/>
      <c r="BE1667" s="781">
        <f t="shared" si="5559"/>
        <v>0</v>
      </c>
      <c r="BF1667" s="777"/>
      <c r="BG1667" s="781">
        <f t="shared" si="5560"/>
        <v>0</v>
      </c>
      <c r="BH1667" s="777"/>
      <c r="BI1667" s="781">
        <f t="shared" si="5561"/>
        <v>0</v>
      </c>
      <c r="BJ1667" s="777"/>
      <c r="BK1667" s="781">
        <f t="shared" si="5562"/>
        <v>0</v>
      </c>
      <c r="BL1667" s="777"/>
      <c r="BM1667" s="781">
        <f t="shared" si="5563"/>
        <v>0</v>
      </c>
      <c r="BN1667" s="777"/>
      <c r="BO1667" s="781">
        <f t="shared" si="5564"/>
        <v>0</v>
      </c>
      <c r="BP1667" s="777"/>
      <c r="BQ1667" s="781">
        <f t="shared" si="5565"/>
        <v>0</v>
      </c>
      <c r="BR1667" s="777"/>
    </row>
    <row r="1668" spans="1:70" outlineLevel="2">
      <c r="A1668" s="1349">
        <v>403004</v>
      </c>
      <c r="B1668" s="10"/>
      <c r="C1668" s="592"/>
      <c r="D1668" s="1183" t="s">
        <v>1269</v>
      </c>
      <c r="E1668" s="43" t="str">
        <f t="shared" si="5604"/>
        <v>T</v>
      </c>
      <c r="F1668" s="1176"/>
      <c r="G1668" s="1173" t="s">
        <v>324</v>
      </c>
      <c r="H1668" s="1257">
        <v>315</v>
      </c>
      <c r="I1668" s="1141"/>
      <c r="J1668" s="1142"/>
      <c r="K1668" s="1032">
        <f t="shared" si="5605"/>
        <v>0</v>
      </c>
      <c r="L1668" s="264"/>
      <c r="M1668" s="575"/>
      <c r="N1668" s="575"/>
      <c r="O1668" s="575"/>
      <c r="Q1668" s="684" t="s">
        <v>1938</v>
      </c>
      <c r="R1668" s="692" t="s">
        <v>2010</v>
      </c>
      <c r="T1668" s="680" t="str">
        <f>IF(IF(A1668=0,TRUE(),D1668=IFERROR(VLOOKUP(A1668,Zaplecze_Weryfikacja!A:B,2,FALSE),2))=TRUE(),"Tak","Nie")</f>
        <v>Tak</v>
      </c>
      <c r="U1668" s="681" t="str">
        <f>IF(T1668="Tak"," ",IF(IFERROR(VLOOKUP(A1668,Zaplecze_Weryfikacja!A:B,2,FALSE),"Inny numer Lp")="Inny numer Lp","Inny numer Lp",IF(VLOOKUP(A1668,Zaplecze_Weryfikacja!A:B,2,FALSE)=D1668,"Nieznana przyczyna","Inny opis")))</f>
        <v xml:space="preserve"> </v>
      </c>
      <c r="Y1668" s="785"/>
      <c r="Z1668" s="309">
        <f t="shared" si="5606"/>
        <v>0</v>
      </c>
      <c r="AA1668" s="785"/>
      <c r="AB1668" s="309">
        <f t="shared" si="5607"/>
        <v>0</v>
      </c>
      <c r="AC1668" s="785"/>
      <c r="AD1668" s="309">
        <f t="shared" si="5608"/>
        <v>0</v>
      </c>
      <c r="AE1668" s="785"/>
      <c r="AF1668" s="309">
        <f t="shared" si="5609"/>
        <v>0</v>
      </c>
      <c r="AG1668" s="785"/>
      <c r="AH1668" s="309">
        <f t="shared" si="5610"/>
        <v>0</v>
      </c>
      <c r="AI1668" s="785"/>
      <c r="AJ1668" s="309">
        <f t="shared" si="5611"/>
        <v>0</v>
      </c>
      <c r="AK1668" s="785"/>
      <c r="AL1668" s="309">
        <f t="shared" si="5612"/>
        <v>0</v>
      </c>
      <c r="AM1668" s="785"/>
      <c r="AN1668" s="309">
        <f t="shared" si="5613"/>
        <v>0</v>
      </c>
      <c r="AO1668" s="785"/>
      <c r="AP1668" s="309">
        <f t="shared" si="5614"/>
        <v>0</v>
      </c>
      <c r="AQ1668" s="785"/>
      <c r="AR1668" s="309">
        <f t="shared" si="5615"/>
        <v>0</v>
      </c>
      <c r="AT1668" s="782">
        <f t="shared" si="5552"/>
        <v>0</v>
      </c>
      <c r="AU1668" s="782">
        <f t="shared" si="5553"/>
        <v>0</v>
      </c>
      <c r="AV1668" s="782">
        <f t="shared" si="5554"/>
        <v>0</v>
      </c>
      <c r="AW1668" s="788" t="e">
        <f t="shared" si="5555"/>
        <v>#DIV/0!</v>
      </c>
      <c r="AY1668" s="781">
        <f t="shared" si="5556"/>
        <v>0</v>
      </c>
      <c r="AZ1668" s="777"/>
      <c r="BA1668" s="781">
        <f t="shared" si="5557"/>
        <v>0</v>
      </c>
      <c r="BB1668" s="777"/>
      <c r="BC1668" s="781">
        <f t="shared" si="5558"/>
        <v>0</v>
      </c>
      <c r="BD1668" s="777"/>
      <c r="BE1668" s="781">
        <f t="shared" si="5559"/>
        <v>0</v>
      </c>
      <c r="BF1668" s="777"/>
      <c r="BG1668" s="781">
        <f t="shared" si="5560"/>
        <v>0</v>
      </c>
      <c r="BH1668" s="777"/>
      <c r="BI1668" s="781">
        <f t="shared" si="5561"/>
        <v>0</v>
      </c>
      <c r="BJ1668" s="777"/>
      <c r="BK1668" s="781">
        <f t="shared" si="5562"/>
        <v>0</v>
      </c>
      <c r="BL1668" s="777"/>
      <c r="BM1668" s="781">
        <f t="shared" si="5563"/>
        <v>0</v>
      </c>
      <c r="BN1668" s="777"/>
      <c r="BO1668" s="781">
        <f t="shared" si="5564"/>
        <v>0</v>
      </c>
      <c r="BP1668" s="777"/>
      <c r="BQ1668" s="781">
        <f t="shared" si="5565"/>
        <v>0</v>
      </c>
      <c r="BR1668" s="777"/>
    </row>
    <row r="1669" spans="1:70" outlineLevel="2">
      <c r="A1669" s="591">
        <v>403005</v>
      </c>
      <c r="B1669" s="10"/>
      <c r="C1669" s="592"/>
      <c r="D1669" s="1183" t="s">
        <v>1270</v>
      </c>
      <c r="E1669" s="43" t="str">
        <f t="shared" si="5604"/>
        <v>N</v>
      </c>
      <c r="F1669" s="1176"/>
      <c r="G1669" s="1173" t="s">
        <v>324</v>
      </c>
      <c r="H1669" s="1169"/>
      <c r="I1669" s="1141"/>
      <c r="J1669" s="1142"/>
      <c r="K1669" s="1032">
        <f t="shared" si="5605"/>
        <v>0</v>
      </c>
      <c r="L1669" s="264"/>
      <c r="M1669" s="575"/>
      <c r="N1669" s="575"/>
      <c r="O1669" s="575"/>
      <c r="Q1669" s="684" t="s">
        <v>1938</v>
      </c>
      <c r="R1669" s="692" t="s">
        <v>2010</v>
      </c>
      <c r="T1669" s="680" t="str">
        <f>IF(IF(A1669=0,TRUE(),D1669=IFERROR(VLOOKUP(A1669,Zaplecze_Weryfikacja!A:B,2,FALSE),2))=TRUE(),"Tak","Nie")</f>
        <v>Tak</v>
      </c>
      <c r="U1669" s="681" t="str">
        <f>IF(T1669="Tak"," ",IF(IFERROR(VLOOKUP(A1669,Zaplecze_Weryfikacja!A:B,2,FALSE),"Inny numer Lp")="Inny numer Lp","Inny numer Lp",IF(VLOOKUP(A1669,Zaplecze_Weryfikacja!A:B,2,FALSE)=D1669,"Nieznana przyczyna","Inny opis")))</f>
        <v xml:space="preserve"> </v>
      </c>
      <c r="Y1669" s="785"/>
      <c r="Z1669" s="309">
        <f t="shared" si="5606"/>
        <v>0</v>
      </c>
      <c r="AA1669" s="785"/>
      <c r="AB1669" s="309">
        <f t="shared" si="5607"/>
        <v>0</v>
      </c>
      <c r="AC1669" s="785"/>
      <c r="AD1669" s="309">
        <f t="shared" si="5608"/>
        <v>0</v>
      </c>
      <c r="AE1669" s="785"/>
      <c r="AF1669" s="309">
        <f t="shared" si="5609"/>
        <v>0</v>
      </c>
      <c r="AG1669" s="785"/>
      <c r="AH1669" s="309">
        <f t="shared" si="5610"/>
        <v>0</v>
      </c>
      <c r="AI1669" s="785"/>
      <c r="AJ1669" s="309">
        <f t="shared" si="5611"/>
        <v>0</v>
      </c>
      <c r="AK1669" s="785"/>
      <c r="AL1669" s="309">
        <f t="shared" si="5612"/>
        <v>0</v>
      </c>
      <c r="AM1669" s="785"/>
      <c r="AN1669" s="309">
        <f t="shared" si="5613"/>
        <v>0</v>
      </c>
      <c r="AO1669" s="785"/>
      <c r="AP1669" s="309">
        <f t="shared" si="5614"/>
        <v>0</v>
      </c>
      <c r="AQ1669" s="785"/>
      <c r="AR1669" s="309">
        <f t="shared" si="5615"/>
        <v>0</v>
      </c>
      <c r="AT1669" s="782">
        <f t="shared" si="5552"/>
        <v>0</v>
      </c>
      <c r="AU1669" s="782">
        <f t="shared" si="5553"/>
        <v>0</v>
      </c>
      <c r="AV1669" s="782">
        <f t="shared" si="5554"/>
        <v>0</v>
      </c>
      <c r="AW1669" s="788" t="e">
        <f t="shared" si="5555"/>
        <v>#DIV/0!</v>
      </c>
      <c r="AY1669" s="781">
        <f t="shared" si="5556"/>
        <v>0</v>
      </c>
      <c r="AZ1669" s="777"/>
      <c r="BA1669" s="781">
        <f t="shared" si="5557"/>
        <v>0</v>
      </c>
      <c r="BB1669" s="777"/>
      <c r="BC1669" s="781">
        <f t="shared" si="5558"/>
        <v>0</v>
      </c>
      <c r="BD1669" s="777"/>
      <c r="BE1669" s="781">
        <f t="shared" si="5559"/>
        <v>0</v>
      </c>
      <c r="BF1669" s="777"/>
      <c r="BG1669" s="781">
        <f t="shared" si="5560"/>
        <v>0</v>
      </c>
      <c r="BH1669" s="777"/>
      <c r="BI1669" s="781">
        <f t="shared" si="5561"/>
        <v>0</v>
      </c>
      <c r="BJ1669" s="777"/>
      <c r="BK1669" s="781">
        <f t="shared" si="5562"/>
        <v>0</v>
      </c>
      <c r="BL1669" s="777"/>
      <c r="BM1669" s="781">
        <f t="shared" si="5563"/>
        <v>0</v>
      </c>
      <c r="BN1669" s="777"/>
      <c r="BO1669" s="781">
        <f t="shared" si="5564"/>
        <v>0</v>
      </c>
      <c r="BP1669" s="777"/>
      <c r="BQ1669" s="781">
        <f t="shared" si="5565"/>
        <v>0</v>
      </c>
      <c r="BR1669" s="777"/>
    </row>
    <row r="1670" spans="1:70" outlineLevel="2">
      <c r="A1670" s="591">
        <v>403006</v>
      </c>
      <c r="B1670" s="10"/>
      <c r="C1670" s="592"/>
      <c r="D1670" s="1183" t="s">
        <v>1271</v>
      </c>
      <c r="E1670" s="43" t="str">
        <f t="shared" si="5604"/>
        <v>N</v>
      </c>
      <c r="F1670" s="1176"/>
      <c r="G1670" s="1173" t="s">
        <v>324</v>
      </c>
      <c r="H1670" s="1169"/>
      <c r="I1670" s="1141"/>
      <c r="J1670" s="1142"/>
      <c r="K1670" s="1032">
        <f t="shared" si="5605"/>
        <v>0</v>
      </c>
      <c r="L1670" s="264"/>
      <c r="M1670" s="575"/>
      <c r="N1670" s="575"/>
      <c r="O1670" s="575"/>
      <c r="Q1670" s="684" t="s">
        <v>1938</v>
      </c>
      <c r="R1670" s="692" t="s">
        <v>2010</v>
      </c>
      <c r="T1670" s="680" t="str">
        <f>IF(IF(A1670=0,TRUE(),D1670=IFERROR(VLOOKUP(A1670,Zaplecze_Weryfikacja!A:B,2,FALSE),2))=TRUE(),"Tak","Nie")</f>
        <v>Tak</v>
      </c>
      <c r="U1670" s="681" t="str">
        <f>IF(T1670="Tak"," ",IF(IFERROR(VLOOKUP(A1670,Zaplecze_Weryfikacja!A:B,2,FALSE),"Inny numer Lp")="Inny numer Lp","Inny numer Lp",IF(VLOOKUP(A1670,Zaplecze_Weryfikacja!A:B,2,FALSE)=D1670,"Nieznana przyczyna","Inny opis")))</f>
        <v xml:space="preserve"> </v>
      </c>
      <c r="Y1670" s="785"/>
      <c r="Z1670" s="309">
        <f t="shared" si="5606"/>
        <v>0</v>
      </c>
      <c r="AA1670" s="785"/>
      <c r="AB1670" s="309">
        <f t="shared" si="5607"/>
        <v>0</v>
      </c>
      <c r="AC1670" s="785"/>
      <c r="AD1670" s="309">
        <f t="shared" si="5608"/>
        <v>0</v>
      </c>
      <c r="AE1670" s="785"/>
      <c r="AF1670" s="309">
        <f t="shared" si="5609"/>
        <v>0</v>
      </c>
      <c r="AG1670" s="785"/>
      <c r="AH1670" s="309">
        <f t="shared" si="5610"/>
        <v>0</v>
      </c>
      <c r="AI1670" s="785"/>
      <c r="AJ1670" s="309">
        <f t="shared" si="5611"/>
        <v>0</v>
      </c>
      <c r="AK1670" s="785"/>
      <c r="AL1670" s="309">
        <f t="shared" si="5612"/>
        <v>0</v>
      </c>
      <c r="AM1670" s="785"/>
      <c r="AN1670" s="309">
        <f t="shared" si="5613"/>
        <v>0</v>
      </c>
      <c r="AO1670" s="785"/>
      <c r="AP1670" s="309">
        <f t="shared" si="5614"/>
        <v>0</v>
      </c>
      <c r="AQ1670" s="785"/>
      <c r="AR1670" s="309">
        <f t="shared" si="5615"/>
        <v>0</v>
      </c>
      <c r="AT1670" s="782">
        <f t="shared" si="5552"/>
        <v>0</v>
      </c>
      <c r="AU1670" s="782">
        <f t="shared" si="5553"/>
        <v>0</v>
      </c>
      <c r="AV1670" s="782">
        <f t="shared" si="5554"/>
        <v>0</v>
      </c>
      <c r="AW1670" s="788" t="e">
        <f t="shared" si="5555"/>
        <v>#DIV/0!</v>
      </c>
      <c r="AY1670" s="781">
        <f t="shared" si="5556"/>
        <v>0</v>
      </c>
      <c r="AZ1670" s="777"/>
      <c r="BA1670" s="781">
        <f t="shared" si="5557"/>
        <v>0</v>
      </c>
      <c r="BB1670" s="777"/>
      <c r="BC1670" s="781">
        <f t="shared" si="5558"/>
        <v>0</v>
      </c>
      <c r="BD1670" s="777"/>
      <c r="BE1670" s="781">
        <f t="shared" si="5559"/>
        <v>0</v>
      </c>
      <c r="BF1670" s="777"/>
      <c r="BG1670" s="781">
        <f t="shared" si="5560"/>
        <v>0</v>
      </c>
      <c r="BH1670" s="777"/>
      <c r="BI1670" s="781">
        <f t="shared" si="5561"/>
        <v>0</v>
      </c>
      <c r="BJ1670" s="777"/>
      <c r="BK1670" s="781">
        <f t="shared" si="5562"/>
        <v>0</v>
      </c>
      <c r="BL1670" s="777"/>
      <c r="BM1670" s="781">
        <f t="shared" si="5563"/>
        <v>0</v>
      </c>
      <c r="BN1670" s="777"/>
      <c r="BO1670" s="781">
        <f t="shared" si="5564"/>
        <v>0</v>
      </c>
      <c r="BP1670" s="777"/>
      <c r="BQ1670" s="781">
        <f t="shared" si="5565"/>
        <v>0</v>
      </c>
      <c r="BR1670" s="777"/>
    </row>
    <row r="1671" spans="1:70" outlineLevel="2">
      <c r="A1671" s="1349">
        <v>403007</v>
      </c>
      <c r="B1671" s="10"/>
      <c r="C1671" s="592"/>
      <c r="D1671" s="1183" t="s">
        <v>1272</v>
      </c>
      <c r="E1671" s="43" t="str">
        <f t="shared" si="5604"/>
        <v>T</v>
      </c>
      <c r="F1671" s="1176"/>
      <c r="G1671" s="1173" t="s">
        <v>324</v>
      </c>
      <c r="H1671" s="1351">
        <v>768</v>
      </c>
      <c r="I1671" s="1141"/>
      <c r="J1671" s="1142"/>
      <c r="K1671" s="1032">
        <f t="shared" si="5605"/>
        <v>0</v>
      </c>
      <c r="L1671" s="264"/>
      <c r="M1671" s="575"/>
      <c r="N1671" s="575"/>
      <c r="O1671" s="575"/>
      <c r="Q1671" s="684" t="s">
        <v>1938</v>
      </c>
      <c r="R1671" s="692" t="s">
        <v>2010</v>
      </c>
      <c r="T1671" s="680" t="str">
        <f>IF(IF(A1671=0,TRUE(),D1671=IFERROR(VLOOKUP(A1671,Zaplecze_Weryfikacja!A:B,2,FALSE),2))=TRUE(),"Tak","Nie")</f>
        <v>Tak</v>
      </c>
      <c r="U1671" s="681" t="str">
        <f>IF(T1671="Tak"," ",IF(IFERROR(VLOOKUP(A1671,Zaplecze_Weryfikacja!A:B,2,FALSE),"Inny numer Lp")="Inny numer Lp","Inny numer Lp",IF(VLOOKUP(A1671,Zaplecze_Weryfikacja!A:B,2,FALSE)=D1671,"Nieznana przyczyna","Inny opis")))</f>
        <v xml:space="preserve"> </v>
      </c>
      <c r="Y1671" s="785"/>
      <c r="Z1671" s="309">
        <f t="shared" si="5606"/>
        <v>0</v>
      </c>
      <c r="AA1671" s="785"/>
      <c r="AB1671" s="309">
        <f t="shared" si="5607"/>
        <v>0</v>
      </c>
      <c r="AC1671" s="785"/>
      <c r="AD1671" s="309">
        <f t="shared" si="5608"/>
        <v>0</v>
      </c>
      <c r="AE1671" s="785"/>
      <c r="AF1671" s="309">
        <f t="shared" si="5609"/>
        <v>0</v>
      </c>
      <c r="AG1671" s="785"/>
      <c r="AH1671" s="309">
        <f t="shared" si="5610"/>
        <v>0</v>
      </c>
      <c r="AI1671" s="785"/>
      <c r="AJ1671" s="309">
        <f t="shared" si="5611"/>
        <v>0</v>
      </c>
      <c r="AK1671" s="785"/>
      <c r="AL1671" s="309">
        <f t="shared" si="5612"/>
        <v>0</v>
      </c>
      <c r="AM1671" s="785"/>
      <c r="AN1671" s="309">
        <f t="shared" si="5613"/>
        <v>0</v>
      </c>
      <c r="AO1671" s="785"/>
      <c r="AP1671" s="309">
        <f t="shared" si="5614"/>
        <v>0</v>
      </c>
      <c r="AQ1671" s="785"/>
      <c r="AR1671" s="309">
        <f t="shared" si="5615"/>
        <v>0</v>
      </c>
      <c r="AT1671" s="782">
        <f t="shared" si="5552"/>
        <v>0</v>
      </c>
      <c r="AU1671" s="782">
        <f t="shared" si="5553"/>
        <v>0</v>
      </c>
      <c r="AV1671" s="782">
        <f t="shared" si="5554"/>
        <v>0</v>
      </c>
      <c r="AW1671" s="788" t="e">
        <f t="shared" si="5555"/>
        <v>#DIV/0!</v>
      </c>
      <c r="AY1671" s="781">
        <f t="shared" si="5556"/>
        <v>0</v>
      </c>
      <c r="AZ1671" s="777"/>
      <c r="BA1671" s="781">
        <f t="shared" si="5557"/>
        <v>0</v>
      </c>
      <c r="BB1671" s="777"/>
      <c r="BC1671" s="781">
        <f t="shared" si="5558"/>
        <v>0</v>
      </c>
      <c r="BD1671" s="777"/>
      <c r="BE1671" s="781">
        <f t="shared" si="5559"/>
        <v>0</v>
      </c>
      <c r="BF1671" s="777"/>
      <c r="BG1671" s="781">
        <f t="shared" si="5560"/>
        <v>0</v>
      </c>
      <c r="BH1671" s="777"/>
      <c r="BI1671" s="781">
        <f t="shared" si="5561"/>
        <v>0</v>
      </c>
      <c r="BJ1671" s="777"/>
      <c r="BK1671" s="781">
        <f t="shared" si="5562"/>
        <v>0</v>
      </c>
      <c r="BL1671" s="777"/>
      <c r="BM1671" s="781">
        <f t="shared" si="5563"/>
        <v>0</v>
      </c>
      <c r="BN1671" s="777"/>
      <c r="BO1671" s="781">
        <f t="shared" si="5564"/>
        <v>0</v>
      </c>
      <c r="BP1671" s="777"/>
      <c r="BQ1671" s="781">
        <f t="shared" si="5565"/>
        <v>0</v>
      </c>
      <c r="BR1671" s="777"/>
    </row>
    <row r="1672" spans="1:70" outlineLevel="2">
      <c r="A1672" s="591">
        <v>403008</v>
      </c>
      <c r="B1672" s="10"/>
      <c r="C1672" s="592"/>
      <c r="D1672" s="1183" t="s">
        <v>1273</v>
      </c>
      <c r="E1672" s="43" t="str">
        <f t="shared" si="5604"/>
        <v>N</v>
      </c>
      <c r="F1672" s="1176"/>
      <c r="G1672" s="1173" t="s">
        <v>324</v>
      </c>
      <c r="H1672" s="1169"/>
      <c r="I1672" s="1141"/>
      <c r="J1672" s="1142"/>
      <c r="K1672" s="1032">
        <f t="shared" si="5605"/>
        <v>0</v>
      </c>
      <c r="L1672" s="264"/>
      <c r="M1672" s="575"/>
      <c r="N1672" s="575"/>
      <c r="O1672" s="575"/>
      <c r="Q1672" s="684" t="s">
        <v>1938</v>
      </c>
      <c r="R1672" s="692" t="s">
        <v>2010</v>
      </c>
      <c r="T1672" s="680" t="str">
        <f>IF(IF(A1672=0,TRUE(),D1672=IFERROR(VLOOKUP(A1672,Zaplecze_Weryfikacja!A:B,2,FALSE),2))=TRUE(),"Tak","Nie")</f>
        <v>Tak</v>
      </c>
      <c r="U1672" s="681" t="str">
        <f>IF(T1672="Tak"," ",IF(IFERROR(VLOOKUP(A1672,Zaplecze_Weryfikacja!A:B,2,FALSE),"Inny numer Lp")="Inny numer Lp","Inny numer Lp",IF(VLOOKUP(A1672,Zaplecze_Weryfikacja!A:B,2,FALSE)=D1672,"Nieznana przyczyna","Inny opis")))</f>
        <v xml:space="preserve"> </v>
      </c>
      <c r="Y1672" s="785"/>
      <c r="Z1672" s="309">
        <f t="shared" si="5606"/>
        <v>0</v>
      </c>
      <c r="AA1672" s="785"/>
      <c r="AB1672" s="309">
        <f t="shared" si="5607"/>
        <v>0</v>
      </c>
      <c r="AC1672" s="785"/>
      <c r="AD1672" s="309">
        <f t="shared" si="5608"/>
        <v>0</v>
      </c>
      <c r="AE1672" s="785"/>
      <c r="AF1672" s="309">
        <f t="shared" si="5609"/>
        <v>0</v>
      </c>
      <c r="AG1672" s="785"/>
      <c r="AH1672" s="309">
        <f t="shared" si="5610"/>
        <v>0</v>
      </c>
      <c r="AI1672" s="785"/>
      <c r="AJ1672" s="309">
        <f t="shared" si="5611"/>
        <v>0</v>
      </c>
      <c r="AK1672" s="785"/>
      <c r="AL1672" s="309">
        <f t="shared" si="5612"/>
        <v>0</v>
      </c>
      <c r="AM1672" s="785"/>
      <c r="AN1672" s="309">
        <f t="shared" si="5613"/>
        <v>0</v>
      </c>
      <c r="AO1672" s="785"/>
      <c r="AP1672" s="309">
        <f t="shared" si="5614"/>
        <v>0</v>
      </c>
      <c r="AQ1672" s="785"/>
      <c r="AR1672" s="309">
        <f t="shared" si="5615"/>
        <v>0</v>
      </c>
      <c r="AT1672" s="782">
        <f t="shared" si="5552"/>
        <v>0</v>
      </c>
      <c r="AU1672" s="782">
        <f t="shared" si="5553"/>
        <v>0</v>
      </c>
      <c r="AV1672" s="782">
        <f t="shared" si="5554"/>
        <v>0</v>
      </c>
      <c r="AW1672" s="788" t="e">
        <f t="shared" si="5555"/>
        <v>#DIV/0!</v>
      </c>
      <c r="AY1672" s="781">
        <f t="shared" si="5556"/>
        <v>0</v>
      </c>
      <c r="AZ1672" s="777"/>
      <c r="BA1672" s="781">
        <f t="shared" si="5557"/>
        <v>0</v>
      </c>
      <c r="BB1672" s="777"/>
      <c r="BC1672" s="781">
        <f t="shared" si="5558"/>
        <v>0</v>
      </c>
      <c r="BD1672" s="777"/>
      <c r="BE1672" s="781">
        <f t="shared" si="5559"/>
        <v>0</v>
      </c>
      <c r="BF1672" s="777"/>
      <c r="BG1672" s="781">
        <f t="shared" si="5560"/>
        <v>0</v>
      </c>
      <c r="BH1672" s="777"/>
      <c r="BI1672" s="781">
        <f t="shared" si="5561"/>
        <v>0</v>
      </c>
      <c r="BJ1672" s="777"/>
      <c r="BK1672" s="781">
        <f t="shared" si="5562"/>
        <v>0</v>
      </c>
      <c r="BL1672" s="777"/>
      <c r="BM1672" s="781">
        <f t="shared" si="5563"/>
        <v>0</v>
      </c>
      <c r="BN1672" s="777"/>
      <c r="BO1672" s="781">
        <f t="shared" si="5564"/>
        <v>0</v>
      </c>
      <c r="BP1672" s="777"/>
      <c r="BQ1672" s="781">
        <f t="shared" si="5565"/>
        <v>0</v>
      </c>
      <c r="BR1672" s="777"/>
    </row>
    <row r="1673" spans="1:70" outlineLevel="2">
      <c r="A1673" s="591">
        <v>403009</v>
      </c>
      <c r="B1673" s="10"/>
      <c r="C1673" s="592"/>
      <c r="D1673" s="1183" t="s">
        <v>1274</v>
      </c>
      <c r="E1673" s="43" t="str">
        <f t="shared" si="5604"/>
        <v>N</v>
      </c>
      <c r="F1673" s="1176"/>
      <c r="G1673" s="1173" t="s">
        <v>324</v>
      </c>
      <c r="H1673" s="1169"/>
      <c r="I1673" s="1141"/>
      <c r="J1673" s="1142"/>
      <c r="K1673" s="1032">
        <f t="shared" si="5605"/>
        <v>0</v>
      </c>
      <c r="L1673" s="264"/>
      <c r="M1673" s="575"/>
      <c r="N1673" s="575"/>
      <c r="O1673" s="575"/>
      <c r="Q1673" s="684" t="s">
        <v>1938</v>
      </c>
      <c r="R1673" s="692" t="s">
        <v>2010</v>
      </c>
      <c r="T1673" s="680" t="str">
        <f>IF(IF(A1673=0,TRUE(),D1673=IFERROR(VLOOKUP(A1673,Zaplecze_Weryfikacja!A:B,2,FALSE),2))=TRUE(),"Tak","Nie")</f>
        <v>Tak</v>
      </c>
      <c r="U1673" s="681" t="str">
        <f>IF(T1673="Tak"," ",IF(IFERROR(VLOOKUP(A1673,Zaplecze_Weryfikacja!A:B,2,FALSE),"Inny numer Lp")="Inny numer Lp","Inny numer Lp",IF(VLOOKUP(A1673,Zaplecze_Weryfikacja!A:B,2,FALSE)=D1673,"Nieznana przyczyna","Inny opis")))</f>
        <v xml:space="preserve"> </v>
      </c>
      <c r="Y1673" s="785"/>
      <c r="Z1673" s="309">
        <f t="shared" si="5606"/>
        <v>0</v>
      </c>
      <c r="AA1673" s="785"/>
      <c r="AB1673" s="309">
        <f t="shared" si="5607"/>
        <v>0</v>
      </c>
      <c r="AC1673" s="785"/>
      <c r="AD1673" s="309">
        <f t="shared" si="5608"/>
        <v>0</v>
      </c>
      <c r="AE1673" s="785"/>
      <c r="AF1673" s="309">
        <f t="shared" si="5609"/>
        <v>0</v>
      </c>
      <c r="AG1673" s="785"/>
      <c r="AH1673" s="309">
        <f t="shared" si="5610"/>
        <v>0</v>
      </c>
      <c r="AI1673" s="785"/>
      <c r="AJ1673" s="309">
        <f t="shared" si="5611"/>
        <v>0</v>
      </c>
      <c r="AK1673" s="785"/>
      <c r="AL1673" s="309">
        <f t="shared" si="5612"/>
        <v>0</v>
      </c>
      <c r="AM1673" s="785"/>
      <c r="AN1673" s="309">
        <f t="shared" si="5613"/>
        <v>0</v>
      </c>
      <c r="AO1673" s="785"/>
      <c r="AP1673" s="309">
        <f t="shared" si="5614"/>
        <v>0</v>
      </c>
      <c r="AQ1673" s="785"/>
      <c r="AR1673" s="309">
        <f t="shared" si="5615"/>
        <v>0</v>
      </c>
      <c r="AT1673" s="782">
        <f t="shared" si="5552"/>
        <v>0</v>
      </c>
      <c r="AU1673" s="782">
        <f t="shared" si="5553"/>
        <v>0</v>
      </c>
      <c r="AV1673" s="782">
        <f t="shared" si="5554"/>
        <v>0</v>
      </c>
      <c r="AW1673" s="788" t="e">
        <f t="shared" si="5555"/>
        <v>#DIV/0!</v>
      </c>
      <c r="AY1673" s="781">
        <f t="shared" si="5556"/>
        <v>0</v>
      </c>
      <c r="AZ1673" s="777"/>
      <c r="BA1673" s="781">
        <f t="shared" si="5557"/>
        <v>0</v>
      </c>
      <c r="BB1673" s="777"/>
      <c r="BC1673" s="781">
        <f t="shared" si="5558"/>
        <v>0</v>
      </c>
      <c r="BD1673" s="777"/>
      <c r="BE1673" s="781">
        <f t="shared" si="5559"/>
        <v>0</v>
      </c>
      <c r="BF1673" s="777"/>
      <c r="BG1673" s="781">
        <f t="shared" si="5560"/>
        <v>0</v>
      </c>
      <c r="BH1673" s="777"/>
      <c r="BI1673" s="781">
        <f t="shared" si="5561"/>
        <v>0</v>
      </c>
      <c r="BJ1673" s="777"/>
      <c r="BK1673" s="781">
        <f t="shared" si="5562"/>
        <v>0</v>
      </c>
      <c r="BL1673" s="777"/>
      <c r="BM1673" s="781">
        <f t="shared" si="5563"/>
        <v>0</v>
      </c>
      <c r="BN1673" s="777"/>
      <c r="BO1673" s="781">
        <f t="shared" si="5564"/>
        <v>0</v>
      </c>
      <c r="BP1673" s="777"/>
      <c r="BQ1673" s="781">
        <f t="shared" si="5565"/>
        <v>0</v>
      </c>
      <c r="BR1673" s="777"/>
    </row>
    <row r="1674" spans="1:70" outlineLevel="2">
      <c r="A1674" s="591">
        <v>403010</v>
      </c>
      <c r="B1674" s="10"/>
      <c r="C1674" s="592"/>
      <c r="D1674" s="1201" t="s">
        <v>3679</v>
      </c>
      <c r="E1674" s="43" t="str">
        <f t="shared" si="5604"/>
        <v>T</v>
      </c>
      <c r="F1674" s="1202"/>
      <c r="G1674" s="1200" t="s">
        <v>324</v>
      </c>
      <c r="H1674" s="1169">
        <v>50</v>
      </c>
      <c r="I1674" s="1141"/>
      <c r="J1674" s="1142"/>
      <c r="K1674" s="1032">
        <f t="shared" si="5605"/>
        <v>0</v>
      </c>
      <c r="L1674" s="264"/>
      <c r="M1674" s="575"/>
      <c r="N1674" s="575"/>
      <c r="O1674" s="575"/>
      <c r="Q1674" s="684" t="s">
        <v>1938</v>
      </c>
      <c r="R1674" s="692" t="s">
        <v>2010</v>
      </c>
      <c r="T1674" s="680" t="str">
        <f>IF(IF(A1674=0,TRUE(),D1674=IFERROR(VLOOKUP(A1674,Zaplecze_Weryfikacja!A:B,2,FALSE),2))=TRUE(),"Tak","Nie")</f>
        <v>Nie</v>
      </c>
      <c r="U1674" s="681" t="str">
        <f>IF(T1674="Tak"," ",IF(IFERROR(VLOOKUP(A1674,Zaplecze_Weryfikacja!A:B,2,FALSE),"Inny numer Lp")="Inny numer Lp","Inny numer Lp",IF(VLOOKUP(A1674,Zaplecze_Weryfikacja!A:B,2,FALSE)=D1674,"Nieznana przyczyna","Inny opis")))</f>
        <v>Inny opis</v>
      </c>
      <c r="Y1674" s="785"/>
      <c r="Z1674" s="309">
        <f t="shared" si="5606"/>
        <v>0</v>
      </c>
      <c r="AA1674" s="785"/>
      <c r="AB1674" s="309">
        <f t="shared" si="5607"/>
        <v>0</v>
      </c>
      <c r="AC1674" s="785"/>
      <c r="AD1674" s="309">
        <f t="shared" si="5608"/>
        <v>0</v>
      </c>
      <c r="AE1674" s="785"/>
      <c r="AF1674" s="309">
        <f t="shared" si="5609"/>
        <v>0</v>
      </c>
      <c r="AG1674" s="785"/>
      <c r="AH1674" s="309">
        <f t="shared" si="5610"/>
        <v>0</v>
      </c>
      <c r="AI1674" s="785"/>
      <c r="AJ1674" s="309">
        <f t="shared" si="5611"/>
        <v>0</v>
      </c>
      <c r="AK1674" s="785"/>
      <c r="AL1674" s="309">
        <f t="shared" si="5612"/>
        <v>0</v>
      </c>
      <c r="AM1674" s="785"/>
      <c r="AN1674" s="309">
        <f t="shared" si="5613"/>
        <v>0</v>
      </c>
      <c r="AO1674" s="785"/>
      <c r="AP1674" s="309">
        <f t="shared" si="5614"/>
        <v>0</v>
      </c>
      <c r="AQ1674" s="785"/>
      <c r="AR1674" s="309">
        <f t="shared" si="5615"/>
        <v>0</v>
      </c>
      <c r="AT1674" s="782">
        <f t="shared" si="5552"/>
        <v>0</v>
      </c>
      <c r="AU1674" s="782">
        <f t="shared" si="5553"/>
        <v>0</v>
      </c>
      <c r="AV1674" s="782">
        <f t="shared" si="5554"/>
        <v>0</v>
      </c>
      <c r="AW1674" s="788" t="e">
        <f t="shared" si="5555"/>
        <v>#DIV/0!</v>
      </c>
      <c r="AY1674" s="781">
        <f t="shared" si="5556"/>
        <v>0</v>
      </c>
      <c r="AZ1674" s="777"/>
      <c r="BA1674" s="781">
        <f t="shared" si="5557"/>
        <v>0</v>
      </c>
      <c r="BB1674" s="777"/>
      <c r="BC1674" s="781">
        <f t="shared" si="5558"/>
        <v>0</v>
      </c>
      <c r="BD1674" s="777"/>
      <c r="BE1674" s="781">
        <f t="shared" si="5559"/>
        <v>0</v>
      </c>
      <c r="BF1674" s="777"/>
      <c r="BG1674" s="781">
        <f t="shared" si="5560"/>
        <v>0</v>
      </c>
      <c r="BH1674" s="777"/>
      <c r="BI1674" s="781">
        <f t="shared" si="5561"/>
        <v>0</v>
      </c>
      <c r="BJ1674" s="777"/>
      <c r="BK1674" s="781">
        <f t="shared" si="5562"/>
        <v>0</v>
      </c>
      <c r="BL1674" s="777"/>
      <c r="BM1674" s="781">
        <f t="shared" si="5563"/>
        <v>0</v>
      </c>
      <c r="BN1674" s="777"/>
      <c r="BO1674" s="781">
        <f t="shared" si="5564"/>
        <v>0</v>
      </c>
      <c r="BP1674" s="777"/>
      <c r="BQ1674" s="781">
        <f t="shared" si="5565"/>
        <v>0</v>
      </c>
      <c r="BR1674" s="777"/>
    </row>
    <row r="1675" spans="1:70" outlineLevel="2">
      <c r="A1675" s="1349">
        <v>403011</v>
      </c>
      <c r="B1675" s="10"/>
      <c r="C1675" s="592"/>
      <c r="D1675" s="1352" t="s">
        <v>1276</v>
      </c>
      <c r="E1675" s="43" t="str">
        <f t="shared" si="5604"/>
        <v>T</v>
      </c>
      <c r="F1675" s="1199"/>
      <c r="G1675" s="1200" t="s">
        <v>324</v>
      </c>
      <c r="H1675" s="1351">
        <v>150</v>
      </c>
      <c r="I1675" s="1141"/>
      <c r="J1675" s="1142"/>
      <c r="K1675" s="1032">
        <f t="shared" si="5605"/>
        <v>0</v>
      </c>
      <c r="L1675" s="264"/>
      <c r="M1675" s="575"/>
      <c r="N1675" s="575"/>
      <c r="O1675" s="575"/>
      <c r="Q1675" s="684" t="s">
        <v>1938</v>
      </c>
      <c r="R1675" s="692" t="s">
        <v>2010</v>
      </c>
      <c r="T1675" s="680" t="str">
        <f>IF(IF(A1675=0,TRUE(),D1675=IFERROR(VLOOKUP(A1675,Zaplecze_Weryfikacja!A:B,2,FALSE),2))=TRUE(),"Tak","Nie")</f>
        <v>Tak</v>
      </c>
      <c r="U1675" s="681" t="str">
        <f>IF(T1675="Tak"," ",IF(IFERROR(VLOOKUP(A1675,Zaplecze_Weryfikacja!A:B,2,FALSE),"Inny numer Lp")="Inny numer Lp","Inny numer Lp",IF(VLOOKUP(A1675,Zaplecze_Weryfikacja!A:B,2,FALSE)=D1675,"Nieznana przyczyna","Inny opis")))</f>
        <v xml:space="preserve"> </v>
      </c>
      <c r="Y1675" s="785"/>
      <c r="Z1675" s="309">
        <f t="shared" si="5606"/>
        <v>0</v>
      </c>
      <c r="AA1675" s="785"/>
      <c r="AB1675" s="309">
        <f t="shared" si="5607"/>
        <v>0</v>
      </c>
      <c r="AC1675" s="785"/>
      <c r="AD1675" s="309">
        <f t="shared" si="5608"/>
        <v>0</v>
      </c>
      <c r="AE1675" s="785"/>
      <c r="AF1675" s="309">
        <f t="shared" si="5609"/>
        <v>0</v>
      </c>
      <c r="AG1675" s="785"/>
      <c r="AH1675" s="309">
        <f t="shared" si="5610"/>
        <v>0</v>
      </c>
      <c r="AI1675" s="785"/>
      <c r="AJ1675" s="309">
        <f t="shared" si="5611"/>
        <v>0</v>
      </c>
      <c r="AK1675" s="785"/>
      <c r="AL1675" s="309">
        <f t="shared" si="5612"/>
        <v>0</v>
      </c>
      <c r="AM1675" s="785"/>
      <c r="AN1675" s="309">
        <f t="shared" si="5613"/>
        <v>0</v>
      </c>
      <c r="AO1675" s="785"/>
      <c r="AP1675" s="309">
        <f t="shared" si="5614"/>
        <v>0</v>
      </c>
      <c r="AQ1675" s="785"/>
      <c r="AR1675" s="309">
        <f t="shared" si="5615"/>
        <v>0</v>
      </c>
      <c r="AT1675" s="782">
        <f t="shared" si="5552"/>
        <v>0</v>
      </c>
      <c r="AU1675" s="782">
        <f t="shared" si="5553"/>
        <v>0</v>
      </c>
      <c r="AV1675" s="782">
        <f t="shared" si="5554"/>
        <v>0</v>
      </c>
      <c r="AW1675" s="788" t="e">
        <f t="shared" si="5555"/>
        <v>#DIV/0!</v>
      </c>
      <c r="AY1675" s="781">
        <f t="shared" si="5556"/>
        <v>0</v>
      </c>
      <c r="AZ1675" s="777"/>
      <c r="BA1675" s="781">
        <f t="shared" si="5557"/>
        <v>0</v>
      </c>
      <c r="BB1675" s="777"/>
      <c r="BC1675" s="781">
        <f t="shared" si="5558"/>
        <v>0</v>
      </c>
      <c r="BD1675" s="777"/>
      <c r="BE1675" s="781">
        <f t="shared" si="5559"/>
        <v>0</v>
      </c>
      <c r="BF1675" s="777"/>
      <c r="BG1675" s="781">
        <f t="shared" si="5560"/>
        <v>0</v>
      </c>
      <c r="BH1675" s="777"/>
      <c r="BI1675" s="781">
        <f t="shared" si="5561"/>
        <v>0</v>
      </c>
      <c r="BJ1675" s="777"/>
      <c r="BK1675" s="781">
        <f t="shared" si="5562"/>
        <v>0</v>
      </c>
      <c r="BL1675" s="777"/>
      <c r="BM1675" s="781">
        <f t="shared" si="5563"/>
        <v>0</v>
      </c>
      <c r="BN1675" s="777"/>
      <c r="BO1675" s="781">
        <f t="shared" si="5564"/>
        <v>0</v>
      </c>
      <c r="BP1675" s="777"/>
      <c r="BQ1675" s="781">
        <f t="shared" si="5565"/>
        <v>0</v>
      </c>
      <c r="BR1675" s="777"/>
    </row>
    <row r="1676" spans="1:70" outlineLevel="2">
      <c r="A1676" s="1349">
        <v>403012</v>
      </c>
      <c r="B1676" s="10"/>
      <c r="C1676" s="592"/>
      <c r="D1676" s="1352" t="s">
        <v>1277</v>
      </c>
      <c r="E1676" s="43" t="str">
        <f t="shared" si="5604"/>
        <v>T</v>
      </c>
      <c r="F1676" s="1199"/>
      <c r="G1676" s="1200" t="s">
        <v>324</v>
      </c>
      <c r="H1676" s="1351">
        <v>120</v>
      </c>
      <c r="I1676" s="1141"/>
      <c r="J1676" s="1142"/>
      <c r="K1676" s="1032">
        <f t="shared" si="5605"/>
        <v>0</v>
      </c>
      <c r="L1676" s="264"/>
      <c r="M1676" s="575"/>
      <c r="N1676" s="575"/>
      <c r="O1676" s="575"/>
      <c r="Q1676" s="684" t="s">
        <v>1938</v>
      </c>
      <c r="R1676" s="692" t="s">
        <v>2010</v>
      </c>
      <c r="T1676" s="680" t="str">
        <f>IF(IF(A1676=0,TRUE(),D1676=IFERROR(VLOOKUP(A1676,Zaplecze_Weryfikacja!A:B,2,FALSE),2))=TRUE(),"Tak","Nie")</f>
        <v>Tak</v>
      </c>
      <c r="U1676" s="681" t="str">
        <f>IF(T1676="Tak"," ",IF(IFERROR(VLOOKUP(A1676,Zaplecze_Weryfikacja!A:B,2,FALSE),"Inny numer Lp")="Inny numer Lp","Inny numer Lp",IF(VLOOKUP(A1676,Zaplecze_Weryfikacja!A:B,2,FALSE)=D1676,"Nieznana przyczyna","Inny opis")))</f>
        <v xml:space="preserve"> </v>
      </c>
      <c r="Y1676" s="785"/>
      <c r="Z1676" s="309">
        <f t="shared" si="5606"/>
        <v>0</v>
      </c>
      <c r="AA1676" s="785"/>
      <c r="AB1676" s="309">
        <f t="shared" si="5607"/>
        <v>0</v>
      </c>
      <c r="AC1676" s="785"/>
      <c r="AD1676" s="309">
        <f t="shared" si="5608"/>
        <v>0</v>
      </c>
      <c r="AE1676" s="785"/>
      <c r="AF1676" s="309">
        <f t="shared" si="5609"/>
        <v>0</v>
      </c>
      <c r="AG1676" s="785"/>
      <c r="AH1676" s="309">
        <f t="shared" si="5610"/>
        <v>0</v>
      </c>
      <c r="AI1676" s="785"/>
      <c r="AJ1676" s="309">
        <f t="shared" si="5611"/>
        <v>0</v>
      </c>
      <c r="AK1676" s="785"/>
      <c r="AL1676" s="309">
        <f t="shared" si="5612"/>
        <v>0</v>
      </c>
      <c r="AM1676" s="785"/>
      <c r="AN1676" s="309">
        <f t="shared" si="5613"/>
        <v>0</v>
      </c>
      <c r="AO1676" s="785"/>
      <c r="AP1676" s="309">
        <f t="shared" si="5614"/>
        <v>0</v>
      </c>
      <c r="AQ1676" s="785"/>
      <c r="AR1676" s="309">
        <f t="shared" si="5615"/>
        <v>0</v>
      </c>
      <c r="AT1676" s="782">
        <f t="shared" si="5552"/>
        <v>0</v>
      </c>
      <c r="AU1676" s="782">
        <f t="shared" si="5553"/>
        <v>0</v>
      </c>
      <c r="AV1676" s="782">
        <f t="shared" si="5554"/>
        <v>0</v>
      </c>
      <c r="AW1676" s="788" t="e">
        <f t="shared" si="5555"/>
        <v>#DIV/0!</v>
      </c>
      <c r="AY1676" s="781">
        <f t="shared" si="5556"/>
        <v>0</v>
      </c>
      <c r="AZ1676" s="777"/>
      <c r="BA1676" s="781">
        <f t="shared" si="5557"/>
        <v>0</v>
      </c>
      <c r="BB1676" s="777"/>
      <c r="BC1676" s="781">
        <f t="shared" si="5558"/>
        <v>0</v>
      </c>
      <c r="BD1676" s="777"/>
      <c r="BE1676" s="781">
        <f t="shared" si="5559"/>
        <v>0</v>
      </c>
      <c r="BF1676" s="777"/>
      <c r="BG1676" s="781">
        <f t="shared" si="5560"/>
        <v>0</v>
      </c>
      <c r="BH1676" s="777"/>
      <c r="BI1676" s="781">
        <f t="shared" si="5561"/>
        <v>0</v>
      </c>
      <c r="BJ1676" s="777"/>
      <c r="BK1676" s="781">
        <f t="shared" si="5562"/>
        <v>0</v>
      </c>
      <c r="BL1676" s="777"/>
      <c r="BM1676" s="781">
        <f t="shared" si="5563"/>
        <v>0</v>
      </c>
      <c r="BN1676" s="777"/>
      <c r="BO1676" s="781">
        <f t="shared" si="5564"/>
        <v>0</v>
      </c>
      <c r="BP1676" s="777"/>
      <c r="BQ1676" s="781">
        <f t="shared" si="5565"/>
        <v>0</v>
      </c>
      <c r="BR1676" s="777"/>
    </row>
    <row r="1677" spans="1:70" outlineLevel="2">
      <c r="A1677" s="1349">
        <v>403013</v>
      </c>
      <c r="B1677" s="10"/>
      <c r="C1677" s="592"/>
      <c r="D1677" s="1201" t="s">
        <v>3680</v>
      </c>
      <c r="E1677" s="43" t="str">
        <f t="shared" si="5604"/>
        <v>N</v>
      </c>
      <c r="F1677" s="1199"/>
      <c r="G1677" s="1200" t="s">
        <v>324</v>
      </c>
      <c r="H1677" s="1351">
        <v>0</v>
      </c>
      <c r="I1677" s="1141"/>
      <c r="J1677" s="1142"/>
      <c r="K1677" s="1032">
        <f t="shared" si="5605"/>
        <v>0</v>
      </c>
      <c r="L1677" s="264"/>
      <c r="M1677" s="575"/>
      <c r="N1677" s="575"/>
      <c r="O1677" s="575"/>
      <c r="Q1677" s="684" t="s">
        <v>1938</v>
      </c>
      <c r="R1677" s="692" t="s">
        <v>2010</v>
      </c>
      <c r="T1677" s="680" t="str">
        <f>IF(IF(A1677=0,TRUE(),D1677=IFERROR(VLOOKUP(A1677,Zaplecze_Weryfikacja!A:B,2,FALSE),2))=TRUE(),"Tak","Nie")</f>
        <v>Nie</v>
      </c>
      <c r="U1677" s="681" t="str">
        <f>IF(T1677="Tak"," ",IF(IFERROR(VLOOKUP(A1677,Zaplecze_Weryfikacja!A:B,2,FALSE),"Inny numer Lp")="Inny numer Lp","Inny numer Lp",IF(VLOOKUP(A1677,Zaplecze_Weryfikacja!A:B,2,FALSE)=D1677,"Nieznana przyczyna","Inny opis")))</f>
        <v>Inny opis</v>
      </c>
      <c r="Y1677" s="785"/>
      <c r="Z1677" s="309">
        <f t="shared" si="5606"/>
        <v>0</v>
      </c>
      <c r="AA1677" s="785"/>
      <c r="AB1677" s="309">
        <f t="shared" si="5607"/>
        <v>0</v>
      </c>
      <c r="AC1677" s="785"/>
      <c r="AD1677" s="309">
        <f t="shared" si="5608"/>
        <v>0</v>
      </c>
      <c r="AE1677" s="785"/>
      <c r="AF1677" s="309">
        <f t="shared" si="5609"/>
        <v>0</v>
      </c>
      <c r="AG1677" s="785"/>
      <c r="AH1677" s="309">
        <f t="shared" si="5610"/>
        <v>0</v>
      </c>
      <c r="AI1677" s="785"/>
      <c r="AJ1677" s="309">
        <f t="shared" si="5611"/>
        <v>0</v>
      </c>
      <c r="AK1677" s="785"/>
      <c r="AL1677" s="309">
        <f t="shared" si="5612"/>
        <v>0</v>
      </c>
      <c r="AM1677" s="785"/>
      <c r="AN1677" s="309">
        <f t="shared" si="5613"/>
        <v>0</v>
      </c>
      <c r="AO1677" s="785"/>
      <c r="AP1677" s="309">
        <f t="shared" si="5614"/>
        <v>0</v>
      </c>
      <c r="AQ1677" s="785"/>
      <c r="AR1677" s="309">
        <f t="shared" si="5615"/>
        <v>0</v>
      </c>
      <c r="AT1677" s="782">
        <f t="shared" si="5552"/>
        <v>0</v>
      </c>
      <c r="AU1677" s="782">
        <f t="shared" si="5553"/>
        <v>0</v>
      </c>
      <c r="AV1677" s="782">
        <f t="shared" si="5554"/>
        <v>0</v>
      </c>
      <c r="AW1677" s="788" t="e">
        <f t="shared" si="5555"/>
        <v>#DIV/0!</v>
      </c>
      <c r="AY1677" s="781">
        <f t="shared" si="5556"/>
        <v>0</v>
      </c>
      <c r="AZ1677" s="777"/>
      <c r="BA1677" s="781">
        <f t="shared" si="5557"/>
        <v>0</v>
      </c>
      <c r="BB1677" s="777"/>
      <c r="BC1677" s="781">
        <f t="shared" si="5558"/>
        <v>0</v>
      </c>
      <c r="BD1677" s="777"/>
      <c r="BE1677" s="781">
        <f t="shared" si="5559"/>
        <v>0</v>
      </c>
      <c r="BF1677" s="777"/>
      <c r="BG1677" s="781">
        <f t="shared" si="5560"/>
        <v>0</v>
      </c>
      <c r="BH1677" s="777"/>
      <c r="BI1677" s="781">
        <f t="shared" si="5561"/>
        <v>0</v>
      </c>
      <c r="BJ1677" s="777"/>
      <c r="BK1677" s="781">
        <f t="shared" si="5562"/>
        <v>0</v>
      </c>
      <c r="BL1677" s="777"/>
      <c r="BM1677" s="781">
        <f t="shared" si="5563"/>
        <v>0</v>
      </c>
      <c r="BN1677" s="777"/>
      <c r="BO1677" s="781">
        <f t="shared" si="5564"/>
        <v>0</v>
      </c>
      <c r="BP1677" s="777"/>
      <c r="BQ1677" s="781">
        <f t="shared" si="5565"/>
        <v>0</v>
      </c>
      <c r="BR1677" s="777"/>
    </row>
    <row r="1678" spans="1:70" outlineLevel="2">
      <c r="A1678" s="591">
        <v>403014</v>
      </c>
      <c r="B1678" s="10"/>
      <c r="C1678" s="592"/>
      <c r="D1678" s="1183" t="s">
        <v>1279</v>
      </c>
      <c r="E1678" s="43" t="str">
        <f t="shared" si="5604"/>
        <v>N</v>
      </c>
      <c r="F1678" s="1176"/>
      <c r="G1678" s="1173" t="s">
        <v>324</v>
      </c>
      <c r="H1678" s="1169"/>
      <c r="I1678" s="1141"/>
      <c r="J1678" s="1142"/>
      <c r="K1678" s="1032">
        <f t="shared" si="5605"/>
        <v>0</v>
      </c>
      <c r="L1678" s="264"/>
      <c r="M1678" s="575"/>
      <c r="N1678" s="575"/>
      <c r="O1678" s="575"/>
      <c r="Q1678" s="684" t="s">
        <v>1938</v>
      </c>
      <c r="R1678" s="692" t="s">
        <v>2010</v>
      </c>
      <c r="T1678" s="680" t="str">
        <f>IF(IF(A1678=0,TRUE(),D1678=IFERROR(VLOOKUP(A1678,Zaplecze_Weryfikacja!A:B,2,FALSE),2))=TRUE(),"Tak","Nie")</f>
        <v>Tak</v>
      </c>
      <c r="U1678" s="681" t="str">
        <f>IF(T1678="Tak"," ",IF(IFERROR(VLOOKUP(A1678,Zaplecze_Weryfikacja!A:B,2,FALSE),"Inny numer Lp")="Inny numer Lp","Inny numer Lp",IF(VLOOKUP(A1678,Zaplecze_Weryfikacja!A:B,2,FALSE)=D1678,"Nieznana przyczyna","Inny opis")))</f>
        <v xml:space="preserve"> </v>
      </c>
      <c r="Y1678" s="785"/>
      <c r="Z1678" s="309">
        <f t="shared" si="5606"/>
        <v>0</v>
      </c>
      <c r="AA1678" s="785"/>
      <c r="AB1678" s="309">
        <f t="shared" si="5607"/>
        <v>0</v>
      </c>
      <c r="AC1678" s="785"/>
      <c r="AD1678" s="309">
        <f t="shared" si="5608"/>
        <v>0</v>
      </c>
      <c r="AE1678" s="785"/>
      <c r="AF1678" s="309">
        <f t="shared" si="5609"/>
        <v>0</v>
      </c>
      <c r="AG1678" s="785"/>
      <c r="AH1678" s="309">
        <f t="shared" si="5610"/>
        <v>0</v>
      </c>
      <c r="AI1678" s="785"/>
      <c r="AJ1678" s="309">
        <f t="shared" si="5611"/>
        <v>0</v>
      </c>
      <c r="AK1678" s="785"/>
      <c r="AL1678" s="309">
        <f t="shared" si="5612"/>
        <v>0</v>
      </c>
      <c r="AM1678" s="785"/>
      <c r="AN1678" s="309">
        <f t="shared" si="5613"/>
        <v>0</v>
      </c>
      <c r="AO1678" s="785"/>
      <c r="AP1678" s="309">
        <f t="shared" si="5614"/>
        <v>0</v>
      </c>
      <c r="AQ1678" s="785"/>
      <c r="AR1678" s="309">
        <f t="shared" si="5615"/>
        <v>0</v>
      </c>
      <c r="AT1678" s="782">
        <f t="shared" si="5552"/>
        <v>0</v>
      </c>
      <c r="AU1678" s="782">
        <f t="shared" si="5553"/>
        <v>0</v>
      </c>
      <c r="AV1678" s="782">
        <f t="shared" si="5554"/>
        <v>0</v>
      </c>
      <c r="AW1678" s="788" t="e">
        <f t="shared" si="5555"/>
        <v>#DIV/0!</v>
      </c>
      <c r="AY1678" s="781">
        <f t="shared" si="5556"/>
        <v>0</v>
      </c>
      <c r="AZ1678" s="777"/>
      <c r="BA1678" s="781">
        <f t="shared" si="5557"/>
        <v>0</v>
      </c>
      <c r="BB1678" s="777"/>
      <c r="BC1678" s="781">
        <f t="shared" si="5558"/>
        <v>0</v>
      </c>
      <c r="BD1678" s="777"/>
      <c r="BE1678" s="781">
        <f t="shared" si="5559"/>
        <v>0</v>
      </c>
      <c r="BF1678" s="777"/>
      <c r="BG1678" s="781">
        <f t="shared" si="5560"/>
        <v>0</v>
      </c>
      <c r="BH1678" s="777"/>
      <c r="BI1678" s="781">
        <f t="shared" si="5561"/>
        <v>0</v>
      </c>
      <c r="BJ1678" s="777"/>
      <c r="BK1678" s="781">
        <f t="shared" si="5562"/>
        <v>0</v>
      </c>
      <c r="BL1678" s="777"/>
      <c r="BM1678" s="781">
        <f t="shared" si="5563"/>
        <v>0</v>
      </c>
      <c r="BN1678" s="777"/>
      <c r="BO1678" s="781">
        <f t="shared" si="5564"/>
        <v>0</v>
      </c>
      <c r="BP1678" s="777"/>
      <c r="BQ1678" s="781">
        <f t="shared" si="5565"/>
        <v>0</v>
      </c>
      <c r="BR1678" s="777"/>
    </row>
    <row r="1679" spans="1:70" outlineLevel="2">
      <c r="A1679" s="591">
        <v>403015</v>
      </c>
      <c r="B1679" s="10"/>
      <c r="C1679" s="592"/>
      <c r="D1679" s="1175" t="s">
        <v>541</v>
      </c>
      <c r="E1679" s="43" t="str">
        <f t="shared" si="5604"/>
        <v>N</v>
      </c>
      <c r="F1679" s="1176"/>
      <c r="G1679" s="1173" t="s">
        <v>324</v>
      </c>
      <c r="H1679" s="1169"/>
      <c r="I1679" s="1141"/>
      <c r="J1679" s="1142"/>
      <c r="K1679" s="1032">
        <f t="shared" si="5605"/>
        <v>0</v>
      </c>
      <c r="L1679" s="264"/>
      <c r="M1679" s="575"/>
      <c r="N1679" s="575"/>
      <c r="O1679" s="575"/>
      <c r="Q1679" s="684" t="s">
        <v>1938</v>
      </c>
      <c r="R1679" s="692" t="s">
        <v>2010</v>
      </c>
      <c r="T1679" s="680" t="str">
        <f>IF(IF(A1679=0,TRUE(),D1679=IFERROR(VLOOKUP(A1679,Zaplecze_Weryfikacja!A:B,2,FALSE),2))=TRUE(),"Tak","Nie")</f>
        <v>Tak</v>
      </c>
      <c r="U1679" s="681" t="str">
        <f>IF(T1679="Tak"," ",IF(IFERROR(VLOOKUP(A1679,Zaplecze_Weryfikacja!A:B,2,FALSE),"Inny numer Lp")="Inny numer Lp","Inny numer Lp",IF(VLOOKUP(A1679,Zaplecze_Weryfikacja!A:B,2,FALSE)=D1679,"Nieznana przyczyna","Inny opis")))</f>
        <v xml:space="preserve"> </v>
      </c>
      <c r="Y1679" s="785"/>
      <c r="Z1679" s="309">
        <f t="shared" si="5606"/>
        <v>0</v>
      </c>
      <c r="AA1679" s="785"/>
      <c r="AB1679" s="309">
        <f t="shared" si="5607"/>
        <v>0</v>
      </c>
      <c r="AC1679" s="785"/>
      <c r="AD1679" s="309">
        <f t="shared" si="5608"/>
        <v>0</v>
      </c>
      <c r="AE1679" s="785"/>
      <c r="AF1679" s="309">
        <f t="shared" si="5609"/>
        <v>0</v>
      </c>
      <c r="AG1679" s="785"/>
      <c r="AH1679" s="309">
        <f t="shared" si="5610"/>
        <v>0</v>
      </c>
      <c r="AI1679" s="785"/>
      <c r="AJ1679" s="309">
        <f t="shared" si="5611"/>
        <v>0</v>
      </c>
      <c r="AK1679" s="785"/>
      <c r="AL1679" s="309">
        <f t="shared" si="5612"/>
        <v>0</v>
      </c>
      <c r="AM1679" s="785"/>
      <c r="AN1679" s="309">
        <f t="shared" si="5613"/>
        <v>0</v>
      </c>
      <c r="AO1679" s="785"/>
      <c r="AP1679" s="309">
        <f t="shared" si="5614"/>
        <v>0</v>
      </c>
      <c r="AQ1679" s="785"/>
      <c r="AR1679" s="309">
        <f t="shared" si="5615"/>
        <v>0</v>
      </c>
      <c r="AT1679" s="782">
        <f t="shared" si="5552"/>
        <v>0</v>
      </c>
      <c r="AU1679" s="782">
        <f t="shared" si="5553"/>
        <v>0</v>
      </c>
      <c r="AV1679" s="782">
        <f t="shared" si="5554"/>
        <v>0</v>
      </c>
      <c r="AW1679" s="788" t="e">
        <f t="shared" si="5555"/>
        <v>#DIV/0!</v>
      </c>
      <c r="AY1679" s="781">
        <f t="shared" si="5556"/>
        <v>0</v>
      </c>
      <c r="AZ1679" s="777"/>
      <c r="BA1679" s="781">
        <f t="shared" si="5557"/>
        <v>0</v>
      </c>
      <c r="BB1679" s="777"/>
      <c r="BC1679" s="781">
        <f t="shared" si="5558"/>
        <v>0</v>
      </c>
      <c r="BD1679" s="777"/>
      <c r="BE1679" s="781">
        <f t="shared" si="5559"/>
        <v>0</v>
      </c>
      <c r="BF1679" s="777"/>
      <c r="BG1679" s="781">
        <f t="shared" si="5560"/>
        <v>0</v>
      </c>
      <c r="BH1679" s="777"/>
      <c r="BI1679" s="781">
        <f t="shared" si="5561"/>
        <v>0</v>
      </c>
      <c r="BJ1679" s="777"/>
      <c r="BK1679" s="781">
        <f t="shared" si="5562"/>
        <v>0</v>
      </c>
      <c r="BL1679" s="777"/>
      <c r="BM1679" s="781">
        <f t="shared" si="5563"/>
        <v>0</v>
      </c>
      <c r="BN1679" s="777"/>
      <c r="BO1679" s="781">
        <f t="shared" si="5564"/>
        <v>0</v>
      </c>
      <c r="BP1679" s="777"/>
      <c r="BQ1679" s="781">
        <f t="shared" si="5565"/>
        <v>0</v>
      </c>
      <c r="BR1679" s="777"/>
    </row>
    <row r="1680" spans="1:70" outlineLevel="2">
      <c r="A1680" s="591">
        <v>403016</v>
      </c>
      <c r="B1680" s="10"/>
      <c r="C1680" s="592"/>
      <c r="D1680" s="1175" t="s">
        <v>540</v>
      </c>
      <c r="E1680" s="43" t="str">
        <f t="shared" si="5604"/>
        <v>N</v>
      </c>
      <c r="F1680" s="1176"/>
      <c r="G1680" s="1173" t="s">
        <v>324</v>
      </c>
      <c r="H1680" s="1169"/>
      <c r="I1680" s="1141"/>
      <c r="J1680" s="1142"/>
      <c r="K1680" s="1032">
        <f t="shared" si="5605"/>
        <v>0</v>
      </c>
      <c r="L1680" s="264"/>
      <c r="M1680" s="575"/>
      <c r="N1680" s="575"/>
      <c r="O1680" s="575"/>
      <c r="Q1680" s="684" t="s">
        <v>1938</v>
      </c>
      <c r="R1680" s="692" t="s">
        <v>2010</v>
      </c>
      <c r="T1680" s="680" t="str">
        <f>IF(IF(A1680=0,TRUE(),D1680=IFERROR(VLOOKUP(A1680,Zaplecze_Weryfikacja!A:B,2,FALSE),2))=TRUE(),"Tak","Nie")</f>
        <v>Tak</v>
      </c>
      <c r="U1680" s="681" t="str">
        <f>IF(T1680="Tak"," ",IF(IFERROR(VLOOKUP(A1680,Zaplecze_Weryfikacja!A:B,2,FALSE),"Inny numer Lp")="Inny numer Lp","Inny numer Lp",IF(VLOOKUP(A1680,Zaplecze_Weryfikacja!A:B,2,FALSE)=D1680,"Nieznana przyczyna","Inny opis")))</f>
        <v xml:space="preserve"> </v>
      </c>
      <c r="Y1680" s="785"/>
      <c r="Z1680" s="309">
        <f t="shared" si="5606"/>
        <v>0</v>
      </c>
      <c r="AA1680" s="785"/>
      <c r="AB1680" s="309">
        <f t="shared" si="5607"/>
        <v>0</v>
      </c>
      <c r="AC1680" s="785"/>
      <c r="AD1680" s="309">
        <f t="shared" si="5608"/>
        <v>0</v>
      </c>
      <c r="AE1680" s="785"/>
      <c r="AF1680" s="309">
        <f t="shared" si="5609"/>
        <v>0</v>
      </c>
      <c r="AG1680" s="785"/>
      <c r="AH1680" s="309">
        <f t="shared" si="5610"/>
        <v>0</v>
      </c>
      <c r="AI1680" s="785"/>
      <c r="AJ1680" s="309">
        <f t="shared" si="5611"/>
        <v>0</v>
      </c>
      <c r="AK1680" s="785"/>
      <c r="AL1680" s="309">
        <f t="shared" si="5612"/>
        <v>0</v>
      </c>
      <c r="AM1680" s="785"/>
      <c r="AN1680" s="309">
        <f t="shared" si="5613"/>
        <v>0</v>
      </c>
      <c r="AO1680" s="785"/>
      <c r="AP1680" s="309">
        <f t="shared" si="5614"/>
        <v>0</v>
      </c>
      <c r="AQ1680" s="785"/>
      <c r="AR1680" s="309">
        <f t="shared" si="5615"/>
        <v>0</v>
      </c>
      <c r="AT1680" s="782">
        <f t="shared" si="5552"/>
        <v>0</v>
      </c>
      <c r="AU1680" s="782">
        <f t="shared" si="5553"/>
        <v>0</v>
      </c>
      <c r="AV1680" s="782">
        <f t="shared" si="5554"/>
        <v>0</v>
      </c>
      <c r="AW1680" s="788" t="e">
        <f t="shared" si="5555"/>
        <v>#DIV/0!</v>
      </c>
      <c r="AY1680" s="781">
        <f t="shared" si="5556"/>
        <v>0</v>
      </c>
      <c r="AZ1680" s="777"/>
      <c r="BA1680" s="781">
        <f t="shared" si="5557"/>
        <v>0</v>
      </c>
      <c r="BB1680" s="777"/>
      <c r="BC1680" s="781">
        <f t="shared" si="5558"/>
        <v>0</v>
      </c>
      <c r="BD1680" s="777"/>
      <c r="BE1680" s="781">
        <f t="shared" si="5559"/>
        <v>0</v>
      </c>
      <c r="BF1680" s="777"/>
      <c r="BG1680" s="781">
        <f t="shared" si="5560"/>
        <v>0</v>
      </c>
      <c r="BH1680" s="777"/>
      <c r="BI1680" s="781">
        <f t="shared" si="5561"/>
        <v>0</v>
      </c>
      <c r="BJ1680" s="777"/>
      <c r="BK1680" s="781">
        <f t="shared" si="5562"/>
        <v>0</v>
      </c>
      <c r="BL1680" s="777"/>
      <c r="BM1680" s="781">
        <f t="shared" si="5563"/>
        <v>0</v>
      </c>
      <c r="BN1680" s="777"/>
      <c r="BO1680" s="781">
        <f t="shared" si="5564"/>
        <v>0</v>
      </c>
      <c r="BP1680" s="777"/>
      <c r="BQ1680" s="781">
        <f t="shared" si="5565"/>
        <v>0</v>
      </c>
      <c r="BR1680" s="777"/>
    </row>
    <row r="1681" spans="1:70" outlineLevel="2">
      <c r="A1681" s="1349">
        <v>403017</v>
      </c>
      <c r="B1681" s="10"/>
      <c r="C1681" s="592"/>
      <c r="D1681" s="1350" t="s">
        <v>3952</v>
      </c>
      <c r="E1681" s="43" t="str">
        <f t="shared" si="5604"/>
        <v>T</v>
      </c>
      <c r="F1681" s="1199"/>
      <c r="G1681" s="1200" t="s">
        <v>324</v>
      </c>
      <c r="H1681" s="1169">
        <v>540</v>
      </c>
      <c r="I1681" s="1141"/>
      <c r="J1681" s="1142"/>
      <c r="K1681" s="1032">
        <f t="shared" si="5605"/>
        <v>0</v>
      </c>
      <c r="L1681" s="264"/>
      <c r="M1681" s="575"/>
      <c r="N1681" s="575"/>
      <c r="O1681" s="575"/>
      <c r="Q1681" s="684" t="s">
        <v>1938</v>
      </c>
      <c r="R1681" s="692" t="s">
        <v>2010</v>
      </c>
      <c r="T1681" s="680" t="str">
        <f>IF(IF(A1681=0,TRUE(),D1681=IFERROR(VLOOKUP(A1681,Zaplecze_Weryfikacja!A:B,2,FALSE),2))=TRUE(),"Tak","Nie")</f>
        <v>Nie</v>
      </c>
      <c r="U1681" s="681" t="str">
        <f>IF(T1681="Tak"," ",IF(IFERROR(VLOOKUP(A1681,Zaplecze_Weryfikacja!A:B,2,FALSE),"Inny numer Lp")="Inny numer Lp","Inny numer Lp",IF(VLOOKUP(A1681,Zaplecze_Weryfikacja!A:B,2,FALSE)=D1681,"Nieznana przyczyna","Inny opis")))</f>
        <v>Inny opis</v>
      </c>
      <c r="Y1681" s="785"/>
      <c r="Z1681" s="309">
        <f t="shared" si="5606"/>
        <v>0</v>
      </c>
      <c r="AA1681" s="785"/>
      <c r="AB1681" s="309">
        <f t="shared" si="5607"/>
        <v>0</v>
      </c>
      <c r="AC1681" s="785"/>
      <c r="AD1681" s="309">
        <f t="shared" si="5608"/>
        <v>0</v>
      </c>
      <c r="AE1681" s="785"/>
      <c r="AF1681" s="309">
        <f t="shared" si="5609"/>
        <v>0</v>
      </c>
      <c r="AG1681" s="785"/>
      <c r="AH1681" s="309">
        <f t="shared" si="5610"/>
        <v>0</v>
      </c>
      <c r="AI1681" s="785"/>
      <c r="AJ1681" s="309">
        <f t="shared" si="5611"/>
        <v>0</v>
      </c>
      <c r="AK1681" s="785"/>
      <c r="AL1681" s="309">
        <f t="shared" si="5612"/>
        <v>0</v>
      </c>
      <c r="AM1681" s="785"/>
      <c r="AN1681" s="309">
        <f t="shared" si="5613"/>
        <v>0</v>
      </c>
      <c r="AO1681" s="785"/>
      <c r="AP1681" s="309">
        <f t="shared" si="5614"/>
        <v>0</v>
      </c>
      <c r="AQ1681" s="785"/>
      <c r="AR1681" s="309">
        <f t="shared" si="5615"/>
        <v>0</v>
      </c>
      <c r="AT1681" s="782">
        <f t="shared" si="5552"/>
        <v>0</v>
      </c>
      <c r="AU1681" s="782">
        <f t="shared" si="5553"/>
        <v>0</v>
      </c>
      <c r="AV1681" s="782">
        <f t="shared" si="5554"/>
        <v>0</v>
      </c>
      <c r="AW1681" s="788" t="e">
        <f t="shared" si="5555"/>
        <v>#DIV/0!</v>
      </c>
      <c r="AY1681" s="781">
        <f t="shared" si="5556"/>
        <v>0</v>
      </c>
      <c r="AZ1681" s="777"/>
      <c r="BA1681" s="781">
        <f t="shared" si="5557"/>
        <v>0</v>
      </c>
      <c r="BB1681" s="777"/>
      <c r="BC1681" s="781">
        <f t="shared" si="5558"/>
        <v>0</v>
      </c>
      <c r="BD1681" s="777"/>
      <c r="BE1681" s="781">
        <f t="shared" si="5559"/>
        <v>0</v>
      </c>
      <c r="BF1681" s="777"/>
      <c r="BG1681" s="781">
        <f t="shared" si="5560"/>
        <v>0</v>
      </c>
      <c r="BH1681" s="777"/>
      <c r="BI1681" s="781">
        <f t="shared" si="5561"/>
        <v>0</v>
      </c>
      <c r="BJ1681" s="777"/>
      <c r="BK1681" s="781">
        <f t="shared" si="5562"/>
        <v>0</v>
      </c>
      <c r="BL1681" s="777"/>
      <c r="BM1681" s="781">
        <f t="shared" si="5563"/>
        <v>0</v>
      </c>
      <c r="BN1681" s="777"/>
      <c r="BO1681" s="781">
        <f t="shared" si="5564"/>
        <v>0</v>
      </c>
      <c r="BP1681" s="777"/>
      <c r="BQ1681" s="781">
        <f t="shared" si="5565"/>
        <v>0</v>
      </c>
      <c r="BR1681" s="777"/>
    </row>
    <row r="1682" spans="1:70" outlineLevel="2">
      <c r="A1682" s="591">
        <v>403018</v>
      </c>
      <c r="B1682" s="10"/>
      <c r="C1682" s="592"/>
      <c r="D1682" s="1175" t="s">
        <v>538</v>
      </c>
      <c r="E1682" s="43" t="str">
        <f t="shared" si="5604"/>
        <v>N</v>
      </c>
      <c r="F1682" s="1176"/>
      <c r="G1682" s="1173" t="s">
        <v>324</v>
      </c>
      <c r="H1682" s="1169"/>
      <c r="I1682" s="1141"/>
      <c r="J1682" s="1142"/>
      <c r="K1682" s="1032">
        <f t="shared" si="5605"/>
        <v>0</v>
      </c>
      <c r="L1682" s="264"/>
      <c r="M1682" s="575"/>
      <c r="N1682" s="575"/>
      <c r="O1682" s="575"/>
      <c r="Q1682" s="684" t="s">
        <v>1938</v>
      </c>
      <c r="R1682" s="692" t="s">
        <v>2010</v>
      </c>
      <c r="T1682" s="680" t="str">
        <f>IF(IF(A1682=0,TRUE(),D1682=IFERROR(VLOOKUP(A1682,Zaplecze_Weryfikacja!A:B,2,FALSE),2))=TRUE(),"Tak","Nie")</f>
        <v>Tak</v>
      </c>
      <c r="U1682" s="681" t="str">
        <f>IF(T1682="Tak"," ",IF(IFERROR(VLOOKUP(A1682,Zaplecze_Weryfikacja!A:B,2,FALSE),"Inny numer Lp")="Inny numer Lp","Inny numer Lp",IF(VLOOKUP(A1682,Zaplecze_Weryfikacja!A:B,2,FALSE)=D1682,"Nieznana przyczyna","Inny opis")))</f>
        <v xml:space="preserve"> </v>
      </c>
      <c r="Y1682" s="785"/>
      <c r="Z1682" s="309">
        <f t="shared" si="5606"/>
        <v>0</v>
      </c>
      <c r="AA1682" s="785"/>
      <c r="AB1682" s="309">
        <f t="shared" si="5607"/>
        <v>0</v>
      </c>
      <c r="AC1682" s="785"/>
      <c r="AD1682" s="309">
        <f t="shared" si="5608"/>
        <v>0</v>
      </c>
      <c r="AE1682" s="785"/>
      <c r="AF1682" s="309">
        <f t="shared" si="5609"/>
        <v>0</v>
      </c>
      <c r="AG1682" s="785"/>
      <c r="AH1682" s="309">
        <f t="shared" si="5610"/>
        <v>0</v>
      </c>
      <c r="AI1682" s="785"/>
      <c r="AJ1682" s="309">
        <f t="shared" si="5611"/>
        <v>0</v>
      </c>
      <c r="AK1682" s="785"/>
      <c r="AL1682" s="309">
        <f t="shared" si="5612"/>
        <v>0</v>
      </c>
      <c r="AM1682" s="785"/>
      <c r="AN1682" s="309">
        <f t="shared" si="5613"/>
        <v>0</v>
      </c>
      <c r="AO1682" s="785"/>
      <c r="AP1682" s="309">
        <f t="shared" si="5614"/>
        <v>0</v>
      </c>
      <c r="AQ1682" s="785"/>
      <c r="AR1682" s="309">
        <f t="shared" si="5615"/>
        <v>0</v>
      </c>
      <c r="AT1682" s="782">
        <f t="shared" si="5552"/>
        <v>0</v>
      </c>
      <c r="AU1682" s="782">
        <f t="shared" si="5553"/>
        <v>0</v>
      </c>
      <c r="AV1682" s="782">
        <f t="shared" si="5554"/>
        <v>0</v>
      </c>
      <c r="AW1682" s="788" t="e">
        <f t="shared" si="5555"/>
        <v>#DIV/0!</v>
      </c>
      <c r="AY1682" s="781">
        <f t="shared" si="5556"/>
        <v>0</v>
      </c>
      <c r="AZ1682" s="777"/>
      <c r="BA1682" s="781">
        <f t="shared" si="5557"/>
        <v>0</v>
      </c>
      <c r="BB1682" s="777"/>
      <c r="BC1682" s="781">
        <f t="shared" si="5558"/>
        <v>0</v>
      </c>
      <c r="BD1682" s="777"/>
      <c r="BE1682" s="781">
        <f t="shared" si="5559"/>
        <v>0</v>
      </c>
      <c r="BF1682" s="777"/>
      <c r="BG1682" s="781">
        <f t="shared" si="5560"/>
        <v>0</v>
      </c>
      <c r="BH1682" s="777"/>
      <c r="BI1682" s="781">
        <f t="shared" si="5561"/>
        <v>0</v>
      </c>
      <c r="BJ1682" s="777"/>
      <c r="BK1682" s="781">
        <f t="shared" si="5562"/>
        <v>0</v>
      </c>
      <c r="BL1682" s="777"/>
      <c r="BM1682" s="781">
        <f t="shared" si="5563"/>
        <v>0</v>
      </c>
      <c r="BN1682" s="777"/>
      <c r="BO1682" s="781">
        <f t="shared" si="5564"/>
        <v>0</v>
      </c>
      <c r="BP1682" s="777"/>
      <c r="BQ1682" s="781">
        <f t="shared" si="5565"/>
        <v>0</v>
      </c>
      <c r="BR1682" s="777"/>
    </row>
    <row r="1683" spans="1:70" outlineLevel="2">
      <c r="A1683" s="591">
        <v>403019</v>
      </c>
      <c r="B1683" s="10"/>
      <c r="C1683" s="592"/>
      <c r="D1683" s="1175" t="s">
        <v>537</v>
      </c>
      <c r="E1683" s="43" t="str">
        <f t="shared" si="5604"/>
        <v>N</v>
      </c>
      <c r="F1683" s="1176"/>
      <c r="G1683" s="1173" t="s">
        <v>324</v>
      </c>
      <c r="H1683" s="1169"/>
      <c r="I1683" s="1141"/>
      <c r="J1683" s="1142"/>
      <c r="K1683" s="1032">
        <f t="shared" si="5605"/>
        <v>0</v>
      </c>
      <c r="L1683" s="264"/>
      <c r="M1683" s="575"/>
      <c r="N1683" s="575"/>
      <c r="O1683" s="575"/>
      <c r="Q1683" s="684" t="s">
        <v>1938</v>
      </c>
      <c r="R1683" s="692" t="s">
        <v>2010</v>
      </c>
      <c r="T1683" s="680" t="str">
        <f>IF(IF(A1683=0,TRUE(),D1683=IFERROR(VLOOKUP(A1683,Zaplecze_Weryfikacja!A:B,2,FALSE),2))=TRUE(),"Tak","Nie")</f>
        <v>Tak</v>
      </c>
      <c r="U1683" s="681" t="str">
        <f>IF(T1683="Tak"," ",IF(IFERROR(VLOOKUP(A1683,Zaplecze_Weryfikacja!A:B,2,FALSE),"Inny numer Lp")="Inny numer Lp","Inny numer Lp",IF(VLOOKUP(A1683,Zaplecze_Weryfikacja!A:B,2,FALSE)=D1683,"Nieznana przyczyna","Inny opis")))</f>
        <v xml:space="preserve"> </v>
      </c>
      <c r="Y1683" s="785"/>
      <c r="Z1683" s="309">
        <f t="shared" si="5606"/>
        <v>0</v>
      </c>
      <c r="AA1683" s="785"/>
      <c r="AB1683" s="309">
        <f t="shared" si="5607"/>
        <v>0</v>
      </c>
      <c r="AC1683" s="785"/>
      <c r="AD1683" s="309">
        <f t="shared" si="5608"/>
        <v>0</v>
      </c>
      <c r="AE1683" s="785"/>
      <c r="AF1683" s="309">
        <f t="shared" si="5609"/>
        <v>0</v>
      </c>
      <c r="AG1683" s="785"/>
      <c r="AH1683" s="309">
        <f t="shared" si="5610"/>
        <v>0</v>
      </c>
      <c r="AI1683" s="785"/>
      <c r="AJ1683" s="309">
        <f t="shared" si="5611"/>
        <v>0</v>
      </c>
      <c r="AK1683" s="785"/>
      <c r="AL1683" s="309">
        <f t="shared" si="5612"/>
        <v>0</v>
      </c>
      <c r="AM1683" s="785"/>
      <c r="AN1683" s="309">
        <f t="shared" si="5613"/>
        <v>0</v>
      </c>
      <c r="AO1683" s="785"/>
      <c r="AP1683" s="309">
        <f t="shared" si="5614"/>
        <v>0</v>
      </c>
      <c r="AQ1683" s="785"/>
      <c r="AR1683" s="309">
        <f t="shared" si="5615"/>
        <v>0</v>
      </c>
      <c r="AT1683" s="782">
        <f t="shared" si="5552"/>
        <v>0</v>
      </c>
      <c r="AU1683" s="782">
        <f t="shared" si="5553"/>
        <v>0</v>
      </c>
      <c r="AV1683" s="782">
        <f t="shared" si="5554"/>
        <v>0</v>
      </c>
      <c r="AW1683" s="788" t="e">
        <f t="shared" si="5555"/>
        <v>#DIV/0!</v>
      </c>
      <c r="AY1683" s="781">
        <f t="shared" si="5556"/>
        <v>0</v>
      </c>
      <c r="AZ1683" s="777"/>
      <c r="BA1683" s="781">
        <f t="shared" si="5557"/>
        <v>0</v>
      </c>
      <c r="BB1683" s="777"/>
      <c r="BC1683" s="781">
        <f t="shared" si="5558"/>
        <v>0</v>
      </c>
      <c r="BD1683" s="777"/>
      <c r="BE1683" s="781">
        <f t="shared" si="5559"/>
        <v>0</v>
      </c>
      <c r="BF1683" s="777"/>
      <c r="BG1683" s="781">
        <f t="shared" si="5560"/>
        <v>0</v>
      </c>
      <c r="BH1683" s="777"/>
      <c r="BI1683" s="781">
        <f t="shared" si="5561"/>
        <v>0</v>
      </c>
      <c r="BJ1683" s="777"/>
      <c r="BK1683" s="781">
        <f t="shared" si="5562"/>
        <v>0</v>
      </c>
      <c r="BL1683" s="777"/>
      <c r="BM1683" s="781">
        <f t="shared" si="5563"/>
        <v>0</v>
      </c>
      <c r="BN1683" s="777"/>
      <c r="BO1683" s="781">
        <f t="shared" si="5564"/>
        <v>0</v>
      </c>
      <c r="BP1683" s="777"/>
      <c r="BQ1683" s="781">
        <f t="shared" si="5565"/>
        <v>0</v>
      </c>
      <c r="BR1683" s="777"/>
    </row>
    <row r="1684" spans="1:70" outlineLevel="2">
      <c r="A1684" s="591">
        <v>403020</v>
      </c>
      <c r="B1684" s="10"/>
      <c r="C1684" s="592"/>
      <c r="D1684" s="1175" t="s">
        <v>536</v>
      </c>
      <c r="E1684" s="43" t="str">
        <f t="shared" si="5604"/>
        <v>N</v>
      </c>
      <c r="F1684" s="1176"/>
      <c r="G1684" s="1173" t="s">
        <v>324</v>
      </c>
      <c r="H1684" s="1169"/>
      <c r="I1684" s="1141"/>
      <c r="J1684" s="1142"/>
      <c r="K1684" s="1032">
        <f t="shared" si="5605"/>
        <v>0</v>
      </c>
      <c r="L1684" s="264"/>
      <c r="M1684" s="575"/>
      <c r="N1684" s="575"/>
      <c r="O1684" s="575"/>
      <c r="Q1684" s="684" t="s">
        <v>1938</v>
      </c>
      <c r="R1684" s="692" t="s">
        <v>2010</v>
      </c>
      <c r="T1684" s="680" t="str">
        <f>IF(IF(A1684=0,TRUE(),D1684=IFERROR(VLOOKUP(A1684,Zaplecze_Weryfikacja!A:B,2,FALSE),2))=TRUE(),"Tak","Nie")</f>
        <v>Tak</v>
      </c>
      <c r="U1684" s="681" t="str">
        <f>IF(T1684="Tak"," ",IF(IFERROR(VLOOKUP(A1684,Zaplecze_Weryfikacja!A:B,2,FALSE),"Inny numer Lp")="Inny numer Lp","Inny numer Lp",IF(VLOOKUP(A1684,Zaplecze_Weryfikacja!A:B,2,FALSE)=D1684,"Nieznana przyczyna","Inny opis")))</f>
        <v xml:space="preserve"> </v>
      </c>
      <c r="Y1684" s="785"/>
      <c r="Z1684" s="309">
        <f t="shared" si="5606"/>
        <v>0</v>
      </c>
      <c r="AA1684" s="785"/>
      <c r="AB1684" s="309">
        <f t="shared" si="5607"/>
        <v>0</v>
      </c>
      <c r="AC1684" s="785"/>
      <c r="AD1684" s="309">
        <f t="shared" si="5608"/>
        <v>0</v>
      </c>
      <c r="AE1684" s="785"/>
      <c r="AF1684" s="309">
        <f t="shared" si="5609"/>
        <v>0</v>
      </c>
      <c r="AG1684" s="785"/>
      <c r="AH1684" s="309">
        <f t="shared" si="5610"/>
        <v>0</v>
      </c>
      <c r="AI1684" s="785"/>
      <c r="AJ1684" s="309">
        <f t="shared" si="5611"/>
        <v>0</v>
      </c>
      <c r="AK1684" s="785"/>
      <c r="AL1684" s="309">
        <f t="shared" si="5612"/>
        <v>0</v>
      </c>
      <c r="AM1684" s="785"/>
      <c r="AN1684" s="309">
        <f t="shared" si="5613"/>
        <v>0</v>
      </c>
      <c r="AO1684" s="785"/>
      <c r="AP1684" s="309">
        <f t="shared" si="5614"/>
        <v>0</v>
      </c>
      <c r="AQ1684" s="785"/>
      <c r="AR1684" s="309">
        <f t="shared" si="5615"/>
        <v>0</v>
      </c>
      <c r="AT1684" s="782">
        <f t="shared" si="5552"/>
        <v>0</v>
      </c>
      <c r="AU1684" s="782">
        <f t="shared" si="5553"/>
        <v>0</v>
      </c>
      <c r="AV1684" s="782">
        <f t="shared" si="5554"/>
        <v>0</v>
      </c>
      <c r="AW1684" s="788" t="e">
        <f t="shared" si="5555"/>
        <v>#DIV/0!</v>
      </c>
      <c r="AY1684" s="781">
        <f t="shared" si="5556"/>
        <v>0</v>
      </c>
      <c r="AZ1684" s="777"/>
      <c r="BA1684" s="781">
        <f t="shared" si="5557"/>
        <v>0</v>
      </c>
      <c r="BB1684" s="777"/>
      <c r="BC1684" s="781">
        <f t="shared" si="5558"/>
        <v>0</v>
      </c>
      <c r="BD1684" s="777"/>
      <c r="BE1684" s="781">
        <f t="shared" si="5559"/>
        <v>0</v>
      </c>
      <c r="BF1684" s="777"/>
      <c r="BG1684" s="781">
        <f t="shared" si="5560"/>
        <v>0</v>
      </c>
      <c r="BH1684" s="777"/>
      <c r="BI1684" s="781">
        <f t="shared" si="5561"/>
        <v>0</v>
      </c>
      <c r="BJ1684" s="777"/>
      <c r="BK1684" s="781">
        <f t="shared" si="5562"/>
        <v>0</v>
      </c>
      <c r="BL1684" s="777"/>
      <c r="BM1684" s="781">
        <f t="shared" si="5563"/>
        <v>0</v>
      </c>
      <c r="BN1684" s="777"/>
      <c r="BO1684" s="781">
        <f t="shared" si="5564"/>
        <v>0</v>
      </c>
      <c r="BP1684" s="777"/>
      <c r="BQ1684" s="781">
        <f t="shared" si="5565"/>
        <v>0</v>
      </c>
      <c r="BR1684" s="777"/>
    </row>
    <row r="1685" spans="1:70" outlineLevel="2">
      <c r="A1685" s="1349">
        <v>403021</v>
      </c>
      <c r="B1685" s="10"/>
      <c r="C1685" s="592"/>
      <c r="D1685" s="1350" t="s">
        <v>535</v>
      </c>
      <c r="E1685" s="43" t="str">
        <f t="shared" si="5604"/>
        <v>T</v>
      </c>
      <c r="F1685" s="1199"/>
      <c r="G1685" s="1200" t="s">
        <v>324</v>
      </c>
      <c r="H1685" s="1353">
        <v>130</v>
      </c>
      <c r="I1685" s="1141"/>
      <c r="J1685" s="1142"/>
      <c r="K1685" s="1032">
        <f t="shared" si="5605"/>
        <v>0</v>
      </c>
      <c r="L1685" s="264"/>
      <c r="M1685" s="575"/>
      <c r="N1685" s="575"/>
      <c r="O1685" s="575"/>
      <c r="Q1685" s="684" t="s">
        <v>1938</v>
      </c>
      <c r="R1685" s="692" t="s">
        <v>2010</v>
      </c>
      <c r="T1685" s="680" t="str">
        <f>IF(IF(A1685=0,TRUE(),D1685=IFERROR(VLOOKUP(A1685,Zaplecze_Weryfikacja!A:B,2,FALSE),2))=TRUE(),"Tak","Nie")</f>
        <v>Tak</v>
      </c>
      <c r="U1685" s="681" t="str">
        <f>IF(T1685="Tak"," ",IF(IFERROR(VLOOKUP(A1685,Zaplecze_Weryfikacja!A:B,2,FALSE),"Inny numer Lp")="Inny numer Lp","Inny numer Lp",IF(VLOOKUP(A1685,Zaplecze_Weryfikacja!A:B,2,FALSE)=D1685,"Nieznana przyczyna","Inny opis")))</f>
        <v xml:space="preserve"> </v>
      </c>
      <c r="Y1685" s="785"/>
      <c r="Z1685" s="309">
        <f t="shared" si="5606"/>
        <v>0</v>
      </c>
      <c r="AA1685" s="785"/>
      <c r="AB1685" s="309">
        <f t="shared" si="5607"/>
        <v>0</v>
      </c>
      <c r="AC1685" s="785"/>
      <c r="AD1685" s="309">
        <f t="shared" si="5608"/>
        <v>0</v>
      </c>
      <c r="AE1685" s="785"/>
      <c r="AF1685" s="309">
        <f t="shared" si="5609"/>
        <v>0</v>
      </c>
      <c r="AG1685" s="785"/>
      <c r="AH1685" s="309">
        <f t="shared" si="5610"/>
        <v>0</v>
      </c>
      <c r="AI1685" s="785"/>
      <c r="AJ1685" s="309">
        <f t="shared" si="5611"/>
        <v>0</v>
      </c>
      <c r="AK1685" s="785"/>
      <c r="AL1685" s="309">
        <f t="shared" si="5612"/>
        <v>0</v>
      </c>
      <c r="AM1685" s="785"/>
      <c r="AN1685" s="309">
        <f t="shared" si="5613"/>
        <v>0</v>
      </c>
      <c r="AO1685" s="785"/>
      <c r="AP1685" s="309">
        <f t="shared" si="5614"/>
        <v>0</v>
      </c>
      <c r="AQ1685" s="785"/>
      <c r="AR1685" s="309">
        <f t="shared" si="5615"/>
        <v>0</v>
      </c>
      <c r="AT1685" s="782">
        <f t="shared" si="5552"/>
        <v>0</v>
      </c>
      <c r="AU1685" s="782">
        <f t="shared" si="5553"/>
        <v>0</v>
      </c>
      <c r="AV1685" s="782">
        <f t="shared" si="5554"/>
        <v>0</v>
      </c>
      <c r="AW1685" s="788" t="e">
        <f t="shared" si="5555"/>
        <v>#DIV/0!</v>
      </c>
      <c r="AY1685" s="781">
        <f t="shared" si="5556"/>
        <v>0</v>
      </c>
      <c r="AZ1685" s="777"/>
      <c r="BA1685" s="781">
        <f t="shared" si="5557"/>
        <v>0</v>
      </c>
      <c r="BB1685" s="777"/>
      <c r="BC1685" s="781">
        <f t="shared" si="5558"/>
        <v>0</v>
      </c>
      <c r="BD1685" s="777"/>
      <c r="BE1685" s="781">
        <f t="shared" si="5559"/>
        <v>0</v>
      </c>
      <c r="BF1685" s="777"/>
      <c r="BG1685" s="781">
        <f t="shared" si="5560"/>
        <v>0</v>
      </c>
      <c r="BH1685" s="777"/>
      <c r="BI1685" s="781">
        <f t="shared" si="5561"/>
        <v>0</v>
      </c>
      <c r="BJ1685" s="777"/>
      <c r="BK1685" s="781">
        <f t="shared" si="5562"/>
        <v>0</v>
      </c>
      <c r="BL1685" s="777"/>
      <c r="BM1685" s="781">
        <f t="shared" si="5563"/>
        <v>0</v>
      </c>
      <c r="BN1685" s="777"/>
      <c r="BO1685" s="781">
        <f t="shared" si="5564"/>
        <v>0</v>
      </c>
      <c r="BP1685" s="777"/>
      <c r="BQ1685" s="781">
        <f t="shared" si="5565"/>
        <v>0</v>
      </c>
      <c r="BR1685" s="777"/>
    </row>
    <row r="1686" spans="1:70" outlineLevel="2">
      <c r="A1686" s="1349">
        <v>403022</v>
      </c>
      <c r="B1686" s="10"/>
      <c r="C1686" s="592"/>
      <c r="D1686" s="1350" t="s">
        <v>534</v>
      </c>
      <c r="E1686" s="43" t="str">
        <f t="shared" si="5604"/>
        <v>T</v>
      </c>
      <c r="F1686" s="1199"/>
      <c r="G1686" s="1200" t="s">
        <v>324</v>
      </c>
      <c r="H1686" s="1353">
        <v>75</v>
      </c>
      <c r="I1686" s="1141"/>
      <c r="J1686" s="1142"/>
      <c r="K1686" s="1032">
        <f t="shared" si="5605"/>
        <v>0</v>
      </c>
      <c r="L1686" s="264"/>
      <c r="M1686" s="575"/>
      <c r="N1686" s="575"/>
      <c r="O1686" s="575"/>
      <c r="Q1686" s="684" t="s">
        <v>1938</v>
      </c>
      <c r="R1686" s="692" t="s">
        <v>2010</v>
      </c>
      <c r="T1686" s="680" t="str">
        <f>IF(IF(A1686=0,TRUE(),D1686=IFERROR(VLOOKUP(A1686,Zaplecze_Weryfikacja!A:B,2,FALSE),2))=TRUE(),"Tak","Nie")</f>
        <v>Tak</v>
      </c>
      <c r="U1686" s="681" t="str">
        <f>IF(T1686="Tak"," ",IF(IFERROR(VLOOKUP(A1686,Zaplecze_Weryfikacja!A:B,2,FALSE),"Inny numer Lp")="Inny numer Lp","Inny numer Lp",IF(VLOOKUP(A1686,Zaplecze_Weryfikacja!A:B,2,FALSE)=D1686,"Nieznana przyczyna","Inny opis")))</f>
        <v xml:space="preserve"> </v>
      </c>
      <c r="Y1686" s="785"/>
      <c r="Z1686" s="309">
        <f t="shared" si="5606"/>
        <v>0</v>
      </c>
      <c r="AA1686" s="785"/>
      <c r="AB1686" s="309">
        <f t="shared" si="5607"/>
        <v>0</v>
      </c>
      <c r="AC1686" s="785"/>
      <c r="AD1686" s="309">
        <f t="shared" si="5608"/>
        <v>0</v>
      </c>
      <c r="AE1686" s="785"/>
      <c r="AF1686" s="309">
        <f t="shared" si="5609"/>
        <v>0</v>
      </c>
      <c r="AG1686" s="785"/>
      <c r="AH1686" s="309">
        <f t="shared" si="5610"/>
        <v>0</v>
      </c>
      <c r="AI1686" s="785"/>
      <c r="AJ1686" s="309">
        <f t="shared" si="5611"/>
        <v>0</v>
      </c>
      <c r="AK1686" s="785"/>
      <c r="AL1686" s="309">
        <f t="shared" si="5612"/>
        <v>0</v>
      </c>
      <c r="AM1686" s="785"/>
      <c r="AN1686" s="309">
        <f t="shared" si="5613"/>
        <v>0</v>
      </c>
      <c r="AO1686" s="785"/>
      <c r="AP1686" s="309">
        <f t="shared" si="5614"/>
        <v>0</v>
      </c>
      <c r="AQ1686" s="785"/>
      <c r="AR1686" s="309">
        <f t="shared" si="5615"/>
        <v>0</v>
      </c>
      <c r="AT1686" s="782">
        <f t="shared" si="5552"/>
        <v>0</v>
      </c>
      <c r="AU1686" s="782">
        <f t="shared" si="5553"/>
        <v>0</v>
      </c>
      <c r="AV1686" s="782">
        <f t="shared" si="5554"/>
        <v>0</v>
      </c>
      <c r="AW1686" s="788" t="e">
        <f t="shared" si="5555"/>
        <v>#DIV/0!</v>
      </c>
      <c r="AY1686" s="781">
        <f t="shared" si="5556"/>
        <v>0</v>
      </c>
      <c r="AZ1686" s="777"/>
      <c r="BA1686" s="781">
        <f t="shared" si="5557"/>
        <v>0</v>
      </c>
      <c r="BB1686" s="777"/>
      <c r="BC1686" s="781">
        <f t="shared" si="5558"/>
        <v>0</v>
      </c>
      <c r="BD1686" s="777"/>
      <c r="BE1686" s="781">
        <f t="shared" si="5559"/>
        <v>0</v>
      </c>
      <c r="BF1686" s="777"/>
      <c r="BG1686" s="781">
        <f t="shared" si="5560"/>
        <v>0</v>
      </c>
      <c r="BH1686" s="777"/>
      <c r="BI1686" s="781">
        <f t="shared" si="5561"/>
        <v>0</v>
      </c>
      <c r="BJ1686" s="777"/>
      <c r="BK1686" s="781">
        <f t="shared" si="5562"/>
        <v>0</v>
      </c>
      <c r="BL1686" s="777"/>
      <c r="BM1686" s="781">
        <f t="shared" si="5563"/>
        <v>0</v>
      </c>
      <c r="BN1686" s="777"/>
      <c r="BO1686" s="781">
        <f t="shared" si="5564"/>
        <v>0</v>
      </c>
      <c r="BP1686" s="777"/>
      <c r="BQ1686" s="781">
        <f t="shared" si="5565"/>
        <v>0</v>
      </c>
      <c r="BR1686" s="777"/>
    </row>
    <row r="1687" spans="1:70" outlineLevel="2">
      <c r="A1687" s="1349">
        <v>403023</v>
      </c>
      <c r="B1687" s="10"/>
      <c r="C1687" s="592"/>
      <c r="D1687" s="1350" t="s">
        <v>3953</v>
      </c>
      <c r="E1687" s="43" t="str">
        <f t="shared" si="5604"/>
        <v>T</v>
      </c>
      <c r="F1687" s="1176"/>
      <c r="G1687" s="1173" t="s">
        <v>324</v>
      </c>
      <c r="H1687" s="1353">
        <v>35</v>
      </c>
      <c r="I1687" s="1141"/>
      <c r="J1687" s="1142"/>
      <c r="K1687" s="1032">
        <f t="shared" si="5605"/>
        <v>0</v>
      </c>
      <c r="L1687" s="264"/>
      <c r="M1687" s="575"/>
      <c r="N1687" s="575"/>
      <c r="O1687" s="575"/>
      <c r="Q1687" s="684" t="s">
        <v>1938</v>
      </c>
      <c r="R1687" s="692" t="s">
        <v>2010</v>
      </c>
      <c r="T1687" s="680" t="str">
        <f>IF(IF(A1687=0,TRUE(),D1687=IFERROR(VLOOKUP(A1687,Zaplecze_Weryfikacja!A:B,2,FALSE),2))=TRUE(),"Tak","Nie")</f>
        <v>Nie</v>
      </c>
      <c r="U1687" s="681" t="str">
        <f>IF(T1687="Tak"," ",IF(IFERROR(VLOOKUP(A1687,Zaplecze_Weryfikacja!A:B,2,FALSE),"Inny numer Lp")="Inny numer Lp","Inny numer Lp",IF(VLOOKUP(A1687,Zaplecze_Weryfikacja!A:B,2,FALSE)=D1687,"Nieznana przyczyna","Inny opis")))</f>
        <v>Inny opis</v>
      </c>
      <c r="Y1687" s="785"/>
      <c r="Z1687" s="309">
        <f t="shared" si="5606"/>
        <v>0</v>
      </c>
      <c r="AA1687" s="785"/>
      <c r="AB1687" s="309">
        <f t="shared" si="5607"/>
        <v>0</v>
      </c>
      <c r="AC1687" s="785"/>
      <c r="AD1687" s="309">
        <f t="shared" si="5608"/>
        <v>0</v>
      </c>
      <c r="AE1687" s="785"/>
      <c r="AF1687" s="309">
        <f t="shared" si="5609"/>
        <v>0</v>
      </c>
      <c r="AG1687" s="785"/>
      <c r="AH1687" s="309">
        <f t="shared" si="5610"/>
        <v>0</v>
      </c>
      <c r="AI1687" s="785"/>
      <c r="AJ1687" s="309">
        <f t="shared" si="5611"/>
        <v>0</v>
      </c>
      <c r="AK1687" s="785"/>
      <c r="AL1687" s="309">
        <f t="shared" si="5612"/>
        <v>0</v>
      </c>
      <c r="AM1687" s="785"/>
      <c r="AN1687" s="309">
        <f t="shared" si="5613"/>
        <v>0</v>
      </c>
      <c r="AO1687" s="785"/>
      <c r="AP1687" s="309">
        <f t="shared" si="5614"/>
        <v>0</v>
      </c>
      <c r="AQ1687" s="785"/>
      <c r="AR1687" s="309">
        <f t="shared" si="5615"/>
        <v>0</v>
      </c>
      <c r="AT1687" s="782">
        <f t="shared" si="5552"/>
        <v>0</v>
      </c>
      <c r="AU1687" s="782">
        <f t="shared" si="5553"/>
        <v>0</v>
      </c>
      <c r="AV1687" s="782">
        <f t="shared" si="5554"/>
        <v>0</v>
      </c>
      <c r="AW1687" s="788" t="e">
        <f t="shared" si="5555"/>
        <v>#DIV/0!</v>
      </c>
      <c r="AY1687" s="781">
        <f t="shared" si="5556"/>
        <v>0</v>
      </c>
      <c r="AZ1687" s="777"/>
      <c r="BA1687" s="781">
        <f t="shared" si="5557"/>
        <v>0</v>
      </c>
      <c r="BB1687" s="777"/>
      <c r="BC1687" s="781">
        <f t="shared" si="5558"/>
        <v>0</v>
      </c>
      <c r="BD1687" s="777"/>
      <c r="BE1687" s="781">
        <f t="shared" si="5559"/>
        <v>0</v>
      </c>
      <c r="BF1687" s="777"/>
      <c r="BG1687" s="781">
        <f t="shared" si="5560"/>
        <v>0</v>
      </c>
      <c r="BH1687" s="777"/>
      <c r="BI1687" s="781">
        <f t="shared" si="5561"/>
        <v>0</v>
      </c>
      <c r="BJ1687" s="777"/>
      <c r="BK1687" s="781">
        <f t="shared" si="5562"/>
        <v>0</v>
      </c>
      <c r="BL1687" s="777"/>
      <c r="BM1687" s="781">
        <f t="shared" si="5563"/>
        <v>0</v>
      </c>
      <c r="BN1687" s="777"/>
      <c r="BO1687" s="781">
        <f t="shared" si="5564"/>
        <v>0</v>
      </c>
      <c r="BP1687" s="777"/>
      <c r="BQ1687" s="781">
        <f t="shared" si="5565"/>
        <v>0</v>
      </c>
      <c r="BR1687" s="777"/>
    </row>
    <row r="1688" spans="1:70" outlineLevel="2">
      <c r="A1688" s="591">
        <v>403024</v>
      </c>
      <c r="B1688" s="10"/>
      <c r="C1688" s="592"/>
      <c r="D1688" s="1175" t="s">
        <v>532</v>
      </c>
      <c r="E1688" s="43" t="str">
        <f t="shared" si="5604"/>
        <v>N</v>
      </c>
      <c r="F1688" s="1176"/>
      <c r="G1688" s="1173" t="s">
        <v>324</v>
      </c>
      <c r="H1688" s="1169"/>
      <c r="I1688" s="1141"/>
      <c r="J1688" s="1142"/>
      <c r="K1688" s="1032">
        <f t="shared" si="5605"/>
        <v>0</v>
      </c>
      <c r="L1688" s="264"/>
      <c r="M1688" s="575"/>
      <c r="N1688" s="575"/>
      <c r="O1688" s="575"/>
      <c r="Q1688" s="684" t="s">
        <v>1938</v>
      </c>
      <c r="R1688" s="692" t="s">
        <v>2010</v>
      </c>
      <c r="T1688" s="680" t="str">
        <f>IF(IF(A1688=0,TRUE(),D1688=IFERROR(VLOOKUP(A1688,Zaplecze_Weryfikacja!A:B,2,FALSE),2))=TRUE(),"Tak","Nie")</f>
        <v>Tak</v>
      </c>
      <c r="U1688" s="681" t="str">
        <f>IF(T1688="Tak"," ",IF(IFERROR(VLOOKUP(A1688,Zaplecze_Weryfikacja!A:B,2,FALSE),"Inny numer Lp")="Inny numer Lp","Inny numer Lp",IF(VLOOKUP(A1688,Zaplecze_Weryfikacja!A:B,2,FALSE)=D1688,"Nieznana przyczyna","Inny opis")))</f>
        <v xml:space="preserve"> </v>
      </c>
      <c r="Y1688" s="785"/>
      <c r="Z1688" s="309">
        <f t="shared" si="5606"/>
        <v>0</v>
      </c>
      <c r="AA1688" s="785"/>
      <c r="AB1688" s="309">
        <f t="shared" si="5607"/>
        <v>0</v>
      </c>
      <c r="AC1688" s="785"/>
      <c r="AD1688" s="309">
        <f t="shared" si="5608"/>
        <v>0</v>
      </c>
      <c r="AE1688" s="785"/>
      <c r="AF1688" s="309">
        <f t="shared" si="5609"/>
        <v>0</v>
      </c>
      <c r="AG1688" s="785"/>
      <c r="AH1688" s="309">
        <f t="shared" si="5610"/>
        <v>0</v>
      </c>
      <c r="AI1688" s="785"/>
      <c r="AJ1688" s="309">
        <f t="shared" si="5611"/>
        <v>0</v>
      </c>
      <c r="AK1688" s="785"/>
      <c r="AL1688" s="309">
        <f t="shared" si="5612"/>
        <v>0</v>
      </c>
      <c r="AM1688" s="785"/>
      <c r="AN1688" s="309">
        <f t="shared" si="5613"/>
        <v>0</v>
      </c>
      <c r="AO1688" s="785"/>
      <c r="AP1688" s="309">
        <f t="shared" si="5614"/>
        <v>0</v>
      </c>
      <c r="AQ1688" s="785"/>
      <c r="AR1688" s="309">
        <f t="shared" si="5615"/>
        <v>0</v>
      </c>
      <c r="AT1688" s="782">
        <f t="shared" si="5552"/>
        <v>0</v>
      </c>
      <c r="AU1688" s="782">
        <f t="shared" si="5553"/>
        <v>0</v>
      </c>
      <c r="AV1688" s="782">
        <f t="shared" si="5554"/>
        <v>0</v>
      </c>
      <c r="AW1688" s="788" t="e">
        <f t="shared" si="5555"/>
        <v>#DIV/0!</v>
      </c>
      <c r="AY1688" s="781">
        <f t="shared" si="5556"/>
        <v>0</v>
      </c>
      <c r="AZ1688" s="777"/>
      <c r="BA1688" s="781">
        <f t="shared" si="5557"/>
        <v>0</v>
      </c>
      <c r="BB1688" s="777"/>
      <c r="BC1688" s="781">
        <f t="shared" si="5558"/>
        <v>0</v>
      </c>
      <c r="BD1688" s="777"/>
      <c r="BE1688" s="781">
        <f t="shared" si="5559"/>
        <v>0</v>
      </c>
      <c r="BF1688" s="777"/>
      <c r="BG1688" s="781">
        <f t="shared" si="5560"/>
        <v>0</v>
      </c>
      <c r="BH1688" s="777"/>
      <c r="BI1688" s="781">
        <f t="shared" si="5561"/>
        <v>0</v>
      </c>
      <c r="BJ1688" s="777"/>
      <c r="BK1688" s="781">
        <f t="shared" si="5562"/>
        <v>0</v>
      </c>
      <c r="BL1688" s="777"/>
      <c r="BM1688" s="781">
        <f t="shared" si="5563"/>
        <v>0</v>
      </c>
      <c r="BN1688" s="777"/>
      <c r="BO1688" s="781">
        <f t="shared" si="5564"/>
        <v>0</v>
      </c>
      <c r="BP1688" s="777"/>
      <c r="BQ1688" s="781">
        <f t="shared" si="5565"/>
        <v>0</v>
      </c>
      <c r="BR1688" s="777"/>
    </row>
    <row r="1689" spans="1:70" outlineLevel="2">
      <c r="A1689" s="591">
        <v>403025</v>
      </c>
      <c r="B1689" s="10"/>
      <c r="C1689" s="592"/>
      <c r="D1689" s="1175" t="s">
        <v>531</v>
      </c>
      <c r="E1689" s="43" t="str">
        <f t="shared" si="5604"/>
        <v>N</v>
      </c>
      <c r="F1689" s="1176"/>
      <c r="G1689" s="1173" t="s">
        <v>324</v>
      </c>
      <c r="H1689" s="1169"/>
      <c r="I1689" s="1141"/>
      <c r="J1689" s="1142"/>
      <c r="K1689" s="1032">
        <f t="shared" si="5605"/>
        <v>0</v>
      </c>
      <c r="L1689" s="264"/>
      <c r="M1689" s="575"/>
      <c r="N1689" s="575"/>
      <c r="O1689" s="575"/>
      <c r="Q1689" s="684" t="s">
        <v>1938</v>
      </c>
      <c r="R1689" s="692" t="s">
        <v>2010</v>
      </c>
      <c r="T1689" s="680" t="str">
        <f>IF(IF(A1689=0,TRUE(),D1689=IFERROR(VLOOKUP(A1689,Zaplecze_Weryfikacja!A:B,2,FALSE),2))=TRUE(),"Tak","Nie")</f>
        <v>Tak</v>
      </c>
      <c r="U1689" s="681" t="str">
        <f>IF(T1689="Tak"," ",IF(IFERROR(VLOOKUP(A1689,Zaplecze_Weryfikacja!A:B,2,FALSE),"Inny numer Lp")="Inny numer Lp","Inny numer Lp",IF(VLOOKUP(A1689,Zaplecze_Weryfikacja!A:B,2,FALSE)=D1689,"Nieznana przyczyna","Inny opis")))</f>
        <v xml:space="preserve"> </v>
      </c>
      <c r="Y1689" s="785"/>
      <c r="Z1689" s="309">
        <f t="shared" si="5606"/>
        <v>0</v>
      </c>
      <c r="AA1689" s="785"/>
      <c r="AB1689" s="309">
        <f t="shared" si="5607"/>
        <v>0</v>
      </c>
      <c r="AC1689" s="785"/>
      <c r="AD1689" s="309">
        <f t="shared" si="5608"/>
        <v>0</v>
      </c>
      <c r="AE1689" s="785"/>
      <c r="AF1689" s="309">
        <f t="shared" si="5609"/>
        <v>0</v>
      </c>
      <c r="AG1689" s="785"/>
      <c r="AH1689" s="309">
        <f t="shared" si="5610"/>
        <v>0</v>
      </c>
      <c r="AI1689" s="785"/>
      <c r="AJ1689" s="309">
        <f t="shared" si="5611"/>
        <v>0</v>
      </c>
      <c r="AK1689" s="785"/>
      <c r="AL1689" s="309">
        <f t="shared" si="5612"/>
        <v>0</v>
      </c>
      <c r="AM1689" s="785"/>
      <c r="AN1689" s="309">
        <f t="shared" si="5613"/>
        <v>0</v>
      </c>
      <c r="AO1689" s="785"/>
      <c r="AP1689" s="309">
        <f t="shared" si="5614"/>
        <v>0</v>
      </c>
      <c r="AQ1689" s="785"/>
      <c r="AR1689" s="309">
        <f t="shared" si="5615"/>
        <v>0</v>
      </c>
      <c r="AT1689" s="782">
        <f t="shared" si="5552"/>
        <v>0</v>
      </c>
      <c r="AU1689" s="782">
        <f t="shared" si="5553"/>
        <v>0</v>
      </c>
      <c r="AV1689" s="782">
        <f t="shared" si="5554"/>
        <v>0</v>
      </c>
      <c r="AW1689" s="788" t="e">
        <f t="shared" si="5555"/>
        <v>#DIV/0!</v>
      </c>
      <c r="AY1689" s="781">
        <f t="shared" si="5556"/>
        <v>0</v>
      </c>
      <c r="AZ1689" s="777"/>
      <c r="BA1689" s="781">
        <f t="shared" si="5557"/>
        <v>0</v>
      </c>
      <c r="BB1689" s="777"/>
      <c r="BC1689" s="781">
        <f t="shared" si="5558"/>
        <v>0</v>
      </c>
      <c r="BD1689" s="777"/>
      <c r="BE1689" s="781">
        <f t="shared" si="5559"/>
        <v>0</v>
      </c>
      <c r="BF1689" s="777"/>
      <c r="BG1689" s="781">
        <f t="shared" si="5560"/>
        <v>0</v>
      </c>
      <c r="BH1689" s="777"/>
      <c r="BI1689" s="781">
        <f t="shared" si="5561"/>
        <v>0</v>
      </c>
      <c r="BJ1689" s="777"/>
      <c r="BK1689" s="781">
        <f t="shared" si="5562"/>
        <v>0</v>
      </c>
      <c r="BL1689" s="777"/>
      <c r="BM1689" s="781">
        <f t="shared" si="5563"/>
        <v>0</v>
      </c>
      <c r="BN1689" s="777"/>
      <c r="BO1689" s="781">
        <f t="shared" si="5564"/>
        <v>0</v>
      </c>
      <c r="BP1689" s="777"/>
      <c r="BQ1689" s="781">
        <f t="shared" si="5565"/>
        <v>0</v>
      </c>
      <c r="BR1689" s="777"/>
    </row>
    <row r="1690" spans="1:70" outlineLevel="2">
      <c r="A1690" s="1349">
        <v>403026</v>
      </c>
      <c r="B1690" s="1270"/>
      <c r="C1690" s="1348"/>
      <c r="D1690" s="1350" t="s">
        <v>530</v>
      </c>
      <c r="E1690" s="1262" t="str">
        <f t="shared" si="5604"/>
        <v>T</v>
      </c>
      <c r="F1690" s="1347"/>
      <c r="G1690" s="1346" t="s">
        <v>324</v>
      </c>
      <c r="H1690" s="1351">
        <v>1140</v>
      </c>
      <c r="I1690" s="1141"/>
      <c r="J1690" s="1142"/>
      <c r="K1690" s="1032">
        <f t="shared" si="5605"/>
        <v>0</v>
      </c>
      <c r="L1690" s="264"/>
      <c r="M1690" s="575"/>
      <c r="N1690" s="575"/>
      <c r="O1690" s="575"/>
      <c r="Q1690" s="684" t="s">
        <v>1938</v>
      </c>
      <c r="R1690" s="692" t="s">
        <v>2010</v>
      </c>
      <c r="T1690" s="680" t="str">
        <f>IF(IF(A1690=0,TRUE(),D1690=IFERROR(VLOOKUP(A1690,Zaplecze_Weryfikacja!A:B,2,FALSE),2))=TRUE(),"Tak","Nie")</f>
        <v>Tak</v>
      </c>
      <c r="U1690" s="681" t="str">
        <f>IF(T1690="Tak"," ",IF(IFERROR(VLOOKUP(A1690,Zaplecze_Weryfikacja!A:B,2,FALSE),"Inny numer Lp")="Inny numer Lp","Inny numer Lp",IF(VLOOKUP(A1690,Zaplecze_Weryfikacja!A:B,2,FALSE)=D1690,"Nieznana przyczyna","Inny opis")))</f>
        <v xml:space="preserve"> </v>
      </c>
      <c r="Y1690" s="785"/>
      <c r="Z1690" s="309">
        <f t="shared" si="5606"/>
        <v>0</v>
      </c>
      <c r="AA1690" s="785"/>
      <c r="AB1690" s="309">
        <f t="shared" si="5607"/>
        <v>0</v>
      </c>
      <c r="AC1690" s="785"/>
      <c r="AD1690" s="309">
        <f t="shared" si="5608"/>
        <v>0</v>
      </c>
      <c r="AE1690" s="785"/>
      <c r="AF1690" s="309">
        <f t="shared" si="5609"/>
        <v>0</v>
      </c>
      <c r="AG1690" s="785"/>
      <c r="AH1690" s="309">
        <f t="shared" si="5610"/>
        <v>0</v>
      </c>
      <c r="AI1690" s="785"/>
      <c r="AJ1690" s="309">
        <f t="shared" si="5611"/>
        <v>0</v>
      </c>
      <c r="AK1690" s="785"/>
      <c r="AL1690" s="309">
        <f t="shared" si="5612"/>
        <v>0</v>
      </c>
      <c r="AM1690" s="785"/>
      <c r="AN1690" s="309">
        <f t="shared" si="5613"/>
        <v>0</v>
      </c>
      <c r="AO1690" s="785"/>
      <c r="AP1690" s="309">
        <f t="shared" si="5614"/>
        <v>0</v>
      </c>
      <c r="AQ1690" s="785"/>
      <c r="AR1690" s="309">
        <f t="shared" si="5615"/>
        <v>0</v>
      </c>
      <c r="AT1690" s="782">
        <f t="shared" si="5552"/>
        <v>0</v>
      </c>
      <c r="AU1690" s="782">
        <f t="shared" si="5553"/>
        <v>0</v>
      </c>
      <c r="AV1690" s="782">
        <f t="shared" si="5554"/>
        <v>0</v>
      </c>
      <c r="AW1690" s="788" t="e">
        <f t="shared" si="5555"/>
        <v>#DIV/0!</v>
      </c>
      <c r="AY1690" s="781">
        <f t="shared" si="5556"/>
        <v>0</v>
      </c>
      <c r="AZ1690" s="777"/>
      <c r="BA1690" s="781">
        <f t="shared" si="5557"/>
        <v>0</v>
      </c>
      <c r="BB1690" s="777"/>
      <c r="BC1690" s="781">
        <f t="shared" si="5558"/>
        <v>0</v>
      </c>
      <c r="BD1690" s="777"/>
      <c r="BE1690" s="781">
        <f t="shared" si="5559"/>
        <v>0</v>
      </c>
      <c r="BF1690" s="777"/>
      <c r="BG1690" s="781">
        <f t="shared" si="5560"/>
        <v>0</v>
      </c>
      <c r="BH1690" s="777"/>
      <c r="BI1690" s="781">
        <f t="shared" si="5561"/>
        <v>0</v>
      </c>
      <c r="BJ1690" s="777"/>
      <c r="BK1690" s="781">
        <f t="shared" si="5562"/>
        <v>0</v>
      </c>
      <c r="BL1690" s="777"/>
      <c r="BM1690" s="781">
        <f t="shared" si="5563"/>
        <v>0</v>
      </c>
      <c r="BN1690" s="777"/>
      <c r="BO1690" s="781">
        <f t="shared" si="5564"/>
        <v>0</v>
      </c>
      <c r="BP1690" s="777"/>
      <c r="BQ1690" s="781">
        <f t="shared" si="5565"/>
        <v>0</v>
      </c>
      <c r="BR1690" s="777"/>
    </row>
    <row r="1691" spans="1:70" outlineLevel="2">
      <c r="A1691" s="591">
        <v>403027</v>
      </c>
      <c r="B1691" s="10"/>
      <c r="C1691" s="622"/>
      <c r="D1691" s="1175" t="s">
        <v>1698</v>
      </c>
      <c r="E1691" s="43" t="str">
        <f t="shared" si="5604"/>
        <v>N</v>
      </c>
      <c r="F1691" s="1176"/>
      <c r="G1691" s="1173" t="s">
        <v>324</v>
      </c>
      <c r="H1691" s="1169"/>
      <c r="I1691" s="1141"/>
      <c r="J1691" s="1142"/>
      <c r="K1691" s="1032">
        <f t="shared" si="5605"/>
        <v>0</v>
      </c>
      <c r="L1691" s="264"/>
      <c r="M1691" s="576"/>
      <c r="N1691" s="576"/>
      <c r="O1691" s="576"/>
      <c r="Q1691" s="684" t="s">
        <v>1938</v>
      </c>
      <c r="R1691" s="692" t="s">
        <v>2010</v>
      </c>
      <c r="T1691" s="680" t="str">
        <f>IF(IF(A1691=0,TRUE(),D1691=IFERROR(VLOOKUP(A1691,Zaplecze_Weryfikacja!A:B,2,FALSE),2))=TRUE(),"Tak","Nie")</f>
        <v>Tak</v>
      </c>
      <c r="U1691" s="681" t="str">
        <f>IF(T1691="Tak"," ",IF(IFERROR(VLOOKUP(A1691,Zaplecze_Weryfikacja!A:B,2,FALSE),"Inny numer Lp")="Inny numer Lp","Inny numer Lp",IF(VLOOKUP(A1691,Zaplecze_Weryfikacja!A:B,2,FALSE)=D1691,"Nieznana przyczyna","Inny opis")))</f>
        <v xml:space="preserve"> </v>
      </c>
      <c r="Y1691" s="785"/>
      <c r="Z1691" s="309">
        <f t="shared" si="5606"/>
        <v>0</v>
      </c>
      <c r="AA1691" s="785"/>
      <c r="AB1691" s="309">
        <f t="shared" si="5607"/>
        <v>0</v>
      </c>
      <c r="AC1691" s="785"/>
      <c r="AD1691" s="309">
        <f t="shared" si="5608"/>
        <v>0</v>
      </c>
      <c r="AE1691" s="785"/>
      <c r="AF1691" s="309">
        <f t="shared" si="5609"/>
        <v>0</v>
      </c>
      <c r="AG1691" s="785"/>
      <c r="AH1691" s="309">
        <f t="shared" si="5610"/>
        <v>0</v>
      </c>
      <c r="AI1691" s="785"/>
      <c r="AJ1691" s="309">
        <f t="shared" si="5611"/>
        <v>0</v>
      </c>
      <c r="AK1691" s="785"/>
      <c r="AL1691" s="309">
        <f t="shared" si="5612"/>
        <v>0</v>
      </c>
      <c r="AM1691" s="785"/>
      <c r="AN1691" s="309">
        <f t="shared" si="5613"/>
        <v>0</v>
      </c>
      <c r="AO1691" s="785"/>
      <c r="AP1691" s="309">
        <f t="shared" si="5614"/>
        <v>0</v>
      </c>
      <c r="AQ1691" s="785"/>
      <c r="AR1691" s="309">
        <f t="shared" si="5615"/>
        <v>0</v>
      </c>
      <c r="AT1691" s="782">
        <f t="shared" si="5552"/>
        <v>0</v>
      </c>
      <c r="AU1691" s="782">
        <f t="shared" si="5553"/>
        <v>0</v>
      </c>
      <c r="AV1691" s="782">
        <f t="shared" si="5554"/>
        <v>0</v>
      </c>
      <c r="AW1691" s="788" t="e">
        <f t="shared" si="5555"/>
        <v>#DIV/0!</v>
      </c>
      <c r="AY1691" s="781">
        <f t="shared" si="5556"/>
        <v>0</v>
      </c>
      <c r="AZ1691" s="777"/>
      <c r="BA1691" s="781">
        <f t="shared" si="5557"/>
        <v>0</v>
      </c>
      <c r="BB1691" s="777"/>
      <c r="BC1691" s="781">
        <f t="shared" si="5558"/>
        <v>0</v>
      </c>
      <c r="BD1691" s="777"/>
      <c r="BE1691" s="781">
        <f t="shared" si="5559"/>
        <v>0</v>
      </c>
      <c r="BF1691" s="777"/>
      <c r="BG1691" s="781">
        <f t="shared" si="5560"/>
        <v>0</v>
      </c>
      <c r="BH1691" s="777"/>
      <c r="BI1691" s="781">
        <f t="shared" si="5561"/>
        <v>0</v>
      </c>
      <c r="BJ1691" s="777"/>
      <c r="BK1691" s="781">
        <f t="shared" si="5562"/>
        <v>0</v>
      </c>
      <c r="BL1691" s="777"/>
      <c r="BM1691" s="781">
        <f t="shared" si="5563"/>
        <v>0</v>
      </c>
      <c r="BN1691" s="777"/>
      <c r="BO1691" s="781">
        <f t="shared" si="5564"/>
        <v>0</v>
      </c>
      <c r="BP1691" s="777"/>
      <c r="BQ1691" s="781">
        <f t="shared" si="5565"/>
        <v>0</v>
      </c>
      <c r="BR1691" s="777"/>
    </row>
    <row r="1692" spans="1:70" outlineLevel="2">
      <c r="A1692" s="1349">
        <v>403028</v>
      </c>
      <c r="B1692" s="10"/>
      <c r="C1692" s="592"/>
      <c r="D1692" s="1350" t="s">
        <v>3954</v>
      </c>
      <c r="E1692" s="43" t="str">
        <f t="shared" si="5604"/>
        <v>T</v>
      </c>
      <c r="F1692" s="1199"/>
      <c r="G1692" s="1200" t="s">
        <v>324</v>
      </c>
      <c r="H1692" s="1169">
        <v>18500</v>
      </c>
      <c r="I1692" s="1141"/>
      <c r="J1692" s="1142"/>
      <c r="K1692" s="1032">
        <f t="shared" si="5605"/>
        <v>0</v>
      </c>
      <c r="L1692" s="264"/>
      <c r="M1692" s="575"/>
      <c r="N1692" s="575"/>
      <c r="O1692" s="575"/>
      <c r="Q1692" s="684" t="s">
        <v>1938</v>
      </c>
      <c r="R1692" s="692" t="s">
        <v>2010</v>
      </c>
      <c r="T1692" s="680" t="str">
        <f>IF(IF(A1692=0,TRUE(),D1692=IFERROR(VLOOKUP(A1692,Zaplecze_Weryfikacja!A:B,2,FALSE),2))=TRUE(),"Tak","Nie")</f>
        <v>Tak</v>
      </c>
      <c r="U1692" s="681" t="str">
        <f>IF(T1692="Tak"," ",IF(IFERROR(VLOOKUP(A1692,Zaplecze_Weryfikacja!A:B,2,FALSE),"Inny numer Lp")="Inny numer Lp","Inny numer Lp",IF(VLOOKUP(A1692,Zaplecze_Weryfikacja!A:B,2,FALSE)=D1692,"Nieznana przyczyna","Inny opis")))</f>
        <v xml:space="preserve"> </v>
      </c>
      <c r="Y1692" s="785"/>
      <c r="Z1692" s="309">
        <f t="shared" si="5606"/>
        <v>0</v>
      </c>
      <c r="AA1692" s="785"/>
      <c r="AB1692" s="309">
        <f t="shared" si="5607"/>
        <v>0</v>
      </c>
      <c r="AC1692" s="785"/>
      <c r="AD1692" s="309">
        <f t="shared" si="5608"/>
        <v>0</v>
      </c>
      <c r="AE1692" s="785"/>
      <c r="AF1692" s="309">
        <f t="shared" si="5609"/>
        <v>0</v>
      </c>
      <c r="AG1692" s="785"/>
      <c r="AH1692" s="309">
        <f t="shared" si="5610"/>
        <v>0</v>
      </c>
      <c r="AI1692" s="785"/>
      <c r="AJ1692" s="309">
        <f t="shared" si="5611"/>
        <v>0</v>
      </c>
      <c r="AK1692" s="785"/>
      <c r="AL1692" s="309">
        <f t="shared" si="5612"/>
        <v>0</v>
      </c>
      <c r="AM1692" s="785"/>
      <c r="AN1692" s="309">
        <f t="shared" si="5613"/>
        <v>0</v>
      </c>
      <c r="AO1692" s="785"/>
      <c r="AP1692" s="309">
        <f t="shared" si="5614"/>
        <v>0</v>
      </c>
      <c r="AQ1692" s="785"/>
      <c r="AR1692" s="309">
        <f t="shared" si="5615"/>
        <v>0</v>
      </c>
      <c r="AT1692" s="782">
        <f t="shared" si="5552"/>
        <v>0</v>
      </c>
      <c r="AU1692" s="782">
        <f t="shared" si="5553"/>
        <v>0</v>
      </c>
      <c r="AV1692" s="782">
        <f t="shared" si="5554"/>
        <v>0</v>
      </c>
      <c r="AW1692" s="788" t="e">
        <f t="shared" si="5555"/>
        <v>#DIV/0!</v>
      </c>
      <c r="AY1692" s="781">
        <f t="shared" si="5556"/>
        <v>0</v>
      </c>
      <c r="AZ1692" s="777"/>
      <c r="BA1692" s="781">
        <f t="shared" si="5557"/>
        <v>0</v>
      </c>
      <c r="BB1692" s="777"/>
      <c r="BC1692" s="781">
        <f t="shared" si="5558"/>
        <v>0</v>
      </c>
      <c r="BD1692" s="777"/>
      <c r="BE1692" s="781">
        <f t="shared" si="5559"/>
        <v>0</v>
      </c>
      <c r="BF1692" s="777"/>
      <c r="BG1692" s="781">
        <f t="shared" si="5560"/>
        <v>0</v>
      </c>
      <c r="BH1692" s="777"/>
      <c r="BI1692" s="781">
        <f t="shared" si="5561"/>
        <v>0</v>
      </c>
      <c r="BJ1692" s="777"/>
      <c r="BK1692" s="781">
        <f t="shared" si="5562"/>
        <v>0</v>
      </c>
      <c r="BL1692" s="777"/>
      <c r="BM1692" s="781">
        <f t="shared" si="5563"/>
        <v>0</v>
      </c>
      <c r="BN1692" s="777"/>
      <c r="BO1692" s="781">
        <f t="shared" si="5564"/>
        <v>0</v>
      </c>
      <c r="BP1692" s="777"/>
      <c r="BQ1692" s="781">
        <f t="shared" si="5565"/>
        <v>0</v>
      </c>
      <c r="BR1692" s="777"/>
    </row>
    <row r="1693" spans="1:70" outlineLevel="2">
      <c r="A1693" s="591">
        <v>403029</v>
      </c>
      <c r="B1693" s="10"/>
      <c r="C1693" s="592"/>
      <c r="D1693" s="1175" t="s">
        <v>528</v>
      </c>
      <c r="E1693" s="43" t="str">
        <f t="shared" si="5604"/>
        <v>N</v>
      </c>
      <c r="F1693" s="1176"/>
      <c r="G1693" s="1173" t="s">
        <v>324</v>
      </c>
      <c r="H1693" s="1169"/>
      <c r="I1693" s="1141"/>
      <c r="J1693" s="1142"/>
      <c r="K1693" s="1032">
        <f t="shared" si="5605"/>
        <v>0</v>
      </c>
      <c r="L1693" s="264"/>
      <c r="M1693" s="575"/>
      <c r="N1693" s="575"/>
      <c r="O1693" s="575"/>
      <c r="Q1693" s="684" t="s">
        <v>1938</v>
      </c>
      <c r="R1693" s="692" t="s">
        <v>2010</v>
      </c>
      <c r="T1693" s="680" t="str">
        <f>IF(IF(A1693=0,TRUE(),D1693=IFERROR(VLOOKUP(A1693,Zaplecze_Weryfikacja!A:B,2,FALSE),2))=TRUE(),"Tak","Nie")</f>
        <v>Tak</v>
      </c>
      <c r="U1693" s="681" t="str">
        <f>IF(T1693="Tak"," ",IF(IFERROR(VLOOKUP(A1693,Zaplecze_Weryfikacja!A:B,2,FALSE),"Inny numer Lp")="Inny numer Lp","Inny numer Lp",IF(VLOOKUP(A1693,Zaplecze_Weryfikacja!A:B,2,FALSE)=D1693,"Nieznana przyczyna","Inny opis")))</f>
        <v xml:space="preserve"> </v>
      </c>
      <c r="Y1693" s="785"/>
      <c r="Z1693" s="309">
        <f t="shared" si="5606"/>
        <v>0</v>
      </c>
      <c r="AA1693" s="785"/>
      <c r="AB1693" s="309">
        <f t="shared" si="5607"/>
        <v>0</v>
      </c>
      <c r="AC1693" s="785"/>
      <c r="AD1693" s="309">
        <f t="shared" si="5608"/>
        <v>0</v>
      </c>
      <c r="AE1693" s="785"/>
      <c r="AF1693" s="309">
        <f t="shared" si="5609"/>
        <v>0</v>
      </c>
      <c r="AG1693" s="785"/>
      <c r="AH1693" s="309">
        <f t="shared" si="5610"/>
        <v>0</v>
      </c>
      <c r="AI1693" s="785"/>
      <c r="AJ1693" s="309">
        <f t="shared" si="5611"/>
        <v>0</v>
      </c>
      <c r="AK1693" s="785"/>
      <c r="AL1693" s="309">
        <f t="shared" si="5612"/>
        <v>0</v>
      </c>
      <c r="AM1693" s="785"/>
      <c r="AN1693" s="309">
        <f t="shared" si="5613"/>
        <v>0</v>
      </c>
      <c r="AO1693" s="785"/>
      <c r="AP1693" s="309">
        <f t="shared" si="5614"/>
        <v>0</v>
      </c>
      <c r="AQ1693" s="785"/>
      <c r="AR1693" s="309">
        <f t="shared" si="5615"/>
        <v>0</v>
      </c>
      <c r="AT1693" s="782">
        <f t="shared" si="5552"/>
        <v>0</v>
      </c>
      <c r="AU1693" s="782">
        <f t="shared" si="5553"/>
        <v>0</v>
      </c>
      <c r="AV1693" s="782">
        <f t="shared" si="5554"/>
        <v>0</v>
      </c>
      <c r="AW1693" s="788" t="e">
        <f t="shared" si="5555"/>
        <v>#DIV/0!</v>
      </c>
      <c r="AY1693" s="781">
        <f t="shared" si="5556"/>
        <v>0</v>
      </c>
      <c r="AZ1693" s="777"/>
      <c r="BA1693" s="781">
        <f t="shared" si="5557"/>
        <v>0</v>
      </c>
      <c r="BB1693" s="777"/>
      <c r="BC1693" s="781">
        <f t="shared" si="5558"/>
        <v>0</v>
      </c>
      <c r="BD1693" s="777"/>
      <c r="BE1693" s="781">
        <f t="shared" si="5559"/>
        <v>0</v>
      </c>
      <c r="BF1693" s="777"/>
      <c r="BG1693" s="781">
        <f t="shared" si="5560"/>
        <v>0</v>
      </c>
      <c r="BH1693" s="777"/>
      <c r="BI1693" s="781">
        <f t="shared" si="5561"/>
        <v>0</v>
      </c>
      <c r="BJ1693" s="777"/>
      <c r="BK1693" s="781">
        <f t="shared" si="5562"/>
        <v>0</v>
      </c>
      <c r="BL1693" s="777"/>
      <c r="BM1693" s="781">
        <f t="shared" si="5563"/>
        <v>0</v>
      </c>
      <c r="BN1693" s="777"/>
      <c r="BO1693" s="781">
        <f t="shared" si="5564"/>
        <v>0</v>
      </c>
      <c r="BP1693" s="777"/>
      <c r="BQ1693" s="781">
        <f t="shared" si="5565"/>
        <v>0</v>
      </c>
      <c r="BR1693" s="777"/>
    </row>
    <row r="1694" spans="1:70" outlineLevel="2">
      <c r="A1694" s="591">
        <v>403030</v>
      </c>
      <c r="B1694" s="10"/>
      <c r="C1694" s="592"/>
      <c r="D1694" s="1175" t="s">
        <v>527</v>
      </c>
      <c r="E1694" s="43" t="str">
        <f t="shared" si="5604"/>
        <v>N</v>
      </c>
      <c r="F1694" s="1176"/>
      <c r="G1694" s="1173" t="s">
        <v>324</v>
      </c>
      <c r="H1694" s="1169"/>
      <c r="I1694" s="1141"/>
      <c r="J1694" s="1142"/>
      <c r="K1694" s="1032">
        <f t="shared" si="5605"/>
        <v>0</v>
      </c>
      <c r="L1694" s="264"/>
      <c r="M1694" s="575"/>
      <c r="N1694" s="575"/>
      <c r="O1694" s="575"/>
      <c r="Q1694" s="684" t="s">
        <v>1938</v>
      </c>
      <c r="R1694" s="692" t="s">
        <v>2010</v>
      </c>
      <c r="T1694" s="680" t="str">
        <f>IF(IF(A1694=0,TRUE(),D1694=IFERROR(VLOOKUP(A1694,Zaplecze_Weryfikacja!A:B,2,FALSE),2))=TRUE(),"Tak","Nie")</f>
        <v>Tak</v>
      </c>
      <c r="U1694" s="681" t="str">
        <f>IF(T1694="Tak"," ",IF(IFERROR(VLOOKUP(A1694,Zaplecze_Weryfikacja!A:B,2,FALSE),"Inny numer Lp")="Inny numer Lp","Inny numer Lp",IF(VLOOKUP(A1694,Zaplecze_Weryfikacja!A:B,2,FALSE)=D1694,"Nieznana przyczyna","Inny opis")))</f>
        <v xml:space="preserve"> </v>
      </c>
      <c r="Y1694" s="785"/>
      <c r="Z1694" s="309">
        <f t="shared" si="5606"/>
        <v>0</v>
      </c>
      <c r="AA1694" s="785"/>
      <c r="AB1694" s="309">
        <f t="shared" si="5607"/>
        <v>0</v>
      </c>
      <c r="AC1694" s="785"/>
      <c r="AD1694" s="309">
        <f t="shared" si="5608"/>
        <v>0</v>
      </c>
      <c r="AE1694" s="785"/>
      <c r="AF1694" s="309">
        <f t="shared" si="5609"/>
        <v>0</v>
      </c>
      <c r="AG1694" s="785"/>
      <c r="AH1694" s="309">
        <f t="shared" si="5610"/>
        <v>0</v>
      </c>
      <c r="AI1694" s="785"/>
      <c r="AJ1694" s="309">
        <f t="shared" si="5611"/>
        <v>0</v>
      </c>
      <c r="AK1694" s="785"/>
      <c r="AL1694" s="309">
        <f t="shared" si="5612"/>
        <v>0</v>
      </c>
      <c r="AM1694" s="785"/>
      <c r="AN1694" s="309">
        <f t="shared" si="5613"/>
        <v>0</v>
      </c>
      <c r="AO1694" s="785"/>
      <c r="AP1694" s="309">
        <f t="shared" si="5614"/>
        <v>0</v>
      </c>
      <c r="AQ1694" s="785"/>
      <c r="AR1694" s="309">
        <f t="shared" si="5615"/>
        <v>0</v>
      </c>
      <c r="AT1694" s="782">
        <f t="shared" si="5552"/>
        <v>0</v>
      </c>
      <c r="AU1694" s="782">
        <f t="shared" si="5553"/>
        <v>0</v>
      </c>
      <c r="AV1694" s="782">
        <f t="shared" si="5554"/>
        <v>0</v>
      </c>
      <c r="AW1694" s="788" t="e">
        <f t="shared" si="5555"/>
        <v>#DIV/0!</v>
      </c>
      <c r="AY1694" s="781">
        <f t="shared" si="5556"/>
        <v>0</v>
      </c>
      <c r="AZ1694" s="777"/>
      <c r="BA1694" s="781">
        <f t="shared" si="5557"/>
        <v>0</v>
      </c>
      <c r="BB1694" s="777"/>
      <c r="BC1694" s="781">
        <f t="shared" si="5558"/>
        <v>0</v>
      </c>
      <c r="BD1694" s="777"/>
      <c r="BE1694" s="781">
        <f t="shared" si="5559"/>
        <v>0</v>
      </c>
      <c r="BF1694" s="777"/>
      <c r="BG1694" s="781">
        <f t="shared" si="5560"/>
        <v>0</v>
      </c>
      <c r="BH1694" s="777"/>
      <c r="BI1694" s="781">
        <f t="shared" si="5561"/>
        <v>0</v>
      </c>
      <c r="BJ1694" s="777"/>
      <c r="BK1694" s="781">
        <f t="shared" si="5562"/>
        <v>0</v>
      </c>
      <c r="BL1694" s="777"/>
      <c r="BM1694" s="781">
        <f t="shared" si="5563"/>
        <v>0</v>
      </c>
      <c r="BN1694" s="777"/>
      <c r="BO1694" s="781">
        <f t="shared" si="5564"/>
        <v>0</v>
      </c>
      <c r="BP1694" s="777"/>
      <c r="BQ1694" s="781">
        <f t="shared" si="5565"/>
        <v>0</v>
      </c>
      <c r="BR1694" s="777"/>
    </row>
    <row r="1695" spans="1:70" outlineLevel="2">
      <c r="A1695" s="591">
        <v>403031</v>
      </c>
      <c r="B1695" s="10"/>
      <c r="C1695" s="622"/>
      <c r="D1695" s="1175" t="s">
        <v>1699</v>
      </c>
      <c r="E1695" s="43" t="str">
        <f t="shared" si="5604"/>
        <v>N</v>
      </c>
      <c r="F1695" s="1176"/>
      <c r="G1695" s="1173" t="s">
        <v>324</v>
      </c>
      <c r="H1695" s="1169"/>
      <c r="I1695" s="1141"/>
      <c r="J1695" s="1142"/>
      <c r="K1695" s="1032">
        <f t="shared" si="5605"/>
        <v>0</v>
      </c>
      <c r="L1695" s="264"/>
      <c r="M1695" s="576"/>
      <c r="N1695" s="576"/>
      <c r="O1695" s="576"/>
      <c r="Q1695" s="684" t="s">
        <v>1938</v>
      </c>
      <c r="R1695" s="692" t="s">
        <v>2010</v>
      </c>
      <c r="T1695" s="680" t="str">
        <f>IF(IF(A1695=0,TRUE(),D1695=IFERROR(VLOOKUP(A1695,Zaplecze_Weryfikacja!A:B,2,FALSE),2))=TRUE(),"Tak","Nie")</f>
        <v>Tak</v>
      </c>
      <c r="U1695" s="681" t="str">
        <f>IF(T1695="Tak"," ",IF(IFERROR(VLOOKUP(A1695,Zaplecze_Weryfikacja!A:B,2,FALSE),"Inny numer Lp")="Inny numer Lp","Inny numer Lp",IF(VLOOKUP(A1695,Zaplecze_Weryfikacja!A:B,2,FALSE)=D1695,"Nieznana przyczyna","Inny opis")))</f>
        <v xml:space="preserve"> </v>
      </c>
      <c r="Y1695" s="785"/>
      <c r="Z1695" s="309">
        <f t="shared" si="5606"/>
        <v>0</v>
      </c>
      <c r="AA1695" s="785"/>
      <c r="AB1695" s="309">
        <f t="shared" si="5607"/>
        <v>0</v>
      </c>
      <c r="AC1695" s="785"/>
      <c r="AD1695" s="309">
        <f t="shared" si="5608"/>
        <v>0</v>
      </c>
      <c r="AE1695" s="785"/>
      <c r="AF1695" s="309">
        <f t="shared" si="5609"/>
        <v>0</v>
      </c>
      <c r="AG1695" s="785"/>
      <c r="AH1695" s="309">
        <f t="shared" si="5610"/>
        <v>0</v>
      </c>
      <c r="AI1695" s="785"/>
      <c r="AJ1695" s="309">
        <f t="shared" si="5611"/>
        <v>0</v>
      </c>
      <c r="AK1695" s="785"/>
      <c r="AL1695" s="309">
        <f t="shared" si="5612"/>
        <v>0</v>
      </c>
      <c r="AM1695" s="785"/>
      <c r="AN1695" s="309">
        <f t="shared" si="5613"/>
        <v>0</v>
      </c>
      <c r="AO1695" s="785"/>
      <c r="AP1695" s="309">
        <f t="shared" si="5614"/>
        <v>0</v>
      </c>
      <c r="AQ1695" s="785"/>
      <c r="AR1695" s="309">
        <f t="shared" si="5615"/>
        <v>0</v>
      </c>
      <c r="AT1695" s="782">
        <f t="shared" si="5552"/>
        <v>0</v>
      </c>
      <c r="AU1695" s="782">
        <f t="shared" si="5553"/>
        <v>0</v>
      </c>
      <c r="AV1695" s="782">
        <f t="shared" si="5554"/>
        <v>0</v>
      </c>
      <c r="AW1695" s="788" t="e">
        <f t="shared" si="5555"/>
        <v>#DIV/0!</v>
      </c>
      <c r="AY1695" s="781">
        <f t="shared" si="5556"/>
        <v>0</v>
      </c>
      <c r="AZ1695" s="777"/>
      <c r="BA1695" s="781">
        <f t="shared" si="5557"/>
        <v>0</v>
      </c>
      <c r="BB1695" s="777"/>
      <c r="BC1695" s="781">
        <f t="shared" si="5558"/>
        <v>0</v>
      </c>
      <c r="BD1695" s="777"/>
      <c r="BE1695" s="781">
        <f t="shared" si="5559"/>
        <v>0</v>
      </c>
      <c r="BF1695" s="777"/>
      <c r="BG1695" s="781">
        <f t="shared" si="5560"/>
        <v>0</v>
      </c>
      <c r="BH1695" s="777"/>
      <c r="BI1695" s="781">
        <f t="shared" si="5561"/>
        <v>0</v>
      </c>
      <c r="BJ1695" s="777"/>
      <c r="BK1695" s="781">
        <f t="shared" si="5562"/>
        <v>0</v>
      </c>
      <c r="BL1695" s="777"/>
      <c r="BM1695" s="781">
        <f t="shared" si="5563"/>
        <v>0</v>
      </c>
      <c r="BN1695" s="777"/>
      <c r="BO1695" s="781">
        <f t="shared" si="5564"/>
        <v>0</v>
      </c>
      <c r="BP1695" s="777"/>
      <c r="BQ1695" s="781">
        <f t="shared" si="5565"/>
        <v>0</v>
      </c>
      <c r="BR1695" s="777"/>
    </row>
    <row r="1696" spans="1:70" outlineLevel="2">
      <c r="A1696" s="1349">
        <v>403032</v>
      </c>
      <c r="B1696" s="10"/>
      <c r="C1696" s="592"/>
      <c r="D1696" s="1350" t="s">
        <v>3955</v>
      </c>
      <c r="E1696" s="43" t="str">
        <f t="shared" si="5604"/>
        <v>T</v>
      </c>
      <c r="F1696" s="1199"/>
      <c r="G1696" s="1200" t="s">
        <v>324</v>
      </c>
      <c r="H1696" s="1169">
        <v>6450</v>
      </c>
      <c r="I1696" s="1141"/>
      <c r="J1696" s="1142"/>
      <c r="K1696" s="1032">
        <f t="shared" si="5605"/>
        <v>0</v>
      </c>
      <c r="L1696" s="264"/>
      <c r="M1696" s="575"/>
      <c r="N1696" s="575"/>
      <c r="O1696" s="575"/>
      <c r="Q1696" s="684" t="s">
        <v>1938</v>
      </c>
      <c r="R1696" s="692" t="s">
        <v>2010</v>
      </c>
      <c r="T1696" s="680" t="str">
        <f>IF(IF(A1696=0,TRUE(),D1696=IFERROR(VLOOKUP(A1696,Zaplecze_Weryfikacja!A:B,2,FALSE),2))=TRUE(),"Tak","Nie")</f>
        <v>Tak</v>
      </c>
      <c r="U1696" s="681" t="str">
        <f>IF(T1696="Tak"," ",IF(IFERROR(VLOOKUP(A1696,Zaplecze_Weryfikacja!A:B,2,FALSE),"Inny numer Lp")="Inny numer Lp","Inny numer Lp",IF(VLOOKUP(A1696,Zaplecze_Weryfikacja!A:B,2,FALSE)=D1696,"Nieznana przyczyna","Inny opis")))</f>
        <v xml:space="preserve"> </v>
      </c>
      <c r="Y1696" s="785"/>
      <c r="Z1696" s="309">
        <f t="shared" si="5606"/>
        <v>0</v>
      </c>
      <c r="AA1696" s="785"/>
      <c r="AB1696" s="309">
        <f t="shared" si="5607"/>
        <v>0</v>
      </c>
      <c r="AC1696" s="785"/>
      <c r="AD1696" s="309">
        <f t="shared" si="5608"/>
        <v>0</v>
      </c>
      <c r="AE1696" s="785"/>
      <c r="AF1696" s="309">
        <f t="shared" si="5609"/>
        <v>0</v>
      </c>
      <c r="AG1696" s="785"/>
      <c r="AH1696" s="309">
        <f t="shared" si="5610"/>
        <v>0</v>
      </c>
      <c r="AI1696" s="785"/>
      <c r="AJ1696" s="309">
        <f t="shared" si="5611"/>
        <v>0</v>
      </c>
      <c r="AK1696" s="785"/>
      <c r="AL1696" s="309">
        <f t="shared" si="5612"/>
        <v>0</v>
      </c>
      <c r="AM1696" s="785"/>
      <c r="AN1696" s="309">
        <f t="shared" si="5613"/>
        <v>0</v>
      </c>
      <c r="AO1696" s="785"/>
      <c r="AP1696" s="309">
        <f t="shared" si="5614"/>
        <v>0</v>
      </c>
      <c r="AQ1696" s="785"/>
      <c r="AR1696" s="309">
        <f t="shared" si="5615"/>
        <v>0</v>
      </c>
      <c r="AT1696" s="782">
        <f t="shared" si="5552"/>
        <v>0</v>
      </c>
      <c r="AU1696" s="782">
        <f t="shared" si="5553"/>
        <v>0</v>
      </c>
      <c r="AV1696" s="782">
        <f t="shared" si="5554"/>
        <v>0</v>
      </c>
      <c r="AW1696" s="788" t="e">
        <f t="shared" si="5555"/>
        <v>#DIV/0!</v>
      </c>
      <c r="AY1696" s="781">
        <f t="shared" si="5556"/>
        <v>0</v>
      </c>
      <c r="AZ1696" s="777"/>
      <c r="BA1696" s="781">
        <f t="shared" si="5557"/>
        <v>0</v>
      </c>
      <c r="BB1696" s="777"/>
      <c r="BC1696" s="781">
        <f t="shared" si="5558"/>
        <v>0</v>
      </c>
      <c r="BD1696" s="777"/>
      <c r="BE1696" s="781">
        <f t="shared" si="5559"/>
        <v>0</v>
      </c>
      <c r="BF1696" s="777"/>
      <c r="BG1696" s="781">
        <f t="shared" si="5560"/>
        <v>0</v>
      </c>
      <c r="BH1696" s="777"/>
      <c r="BI1696" s="781">
        <f t="shared" si="5561"/>
        <v>0</v>
      </c>
      <c r="BJ1696" s="777"/>
      <c r="BK1696" s="781">
        <f t="shared" si="5562"/>
        <v>0</v>
      </c>
      <c r="BL1696" s="777"/>
      <c r="BM1696" s="781">
        <f t="shared" si="5563"/>
        <v>0</v>
      </c>
      <c r="BN1696" s="777"/>
      <c r="BO1696" s="781">
        <f t="shared" si="5564"/>
        <v>0</v>
      </c>
      <c r="BP1696" s="777"/>
      <c r="BQ1696" s="781">
        <f t="shared" si="5565"/>
        <v>0</v>
      </c>
      <c r="BR1696" s="777"/>
    </row>
    <row r="1697" spans="1:70" outlineLevel="2">
      <c r="A1697" s="1349">
        <v>403033</v>
      </c>
      <c r="B1697" s="10"/>
      <c r="C1697" s="592"/>
      <c r="D1697" s="1175" t="s">
        <v>525</v>
      </c>
      <c r="E1697" s="43" t="str">
        <f t="shared" si="5604"/>
        <v>T</v>
      </c>
      <c r="F1697" s="1176"/>
      <c r="G1697" s="1173" t="s">
        <v>324</v>
      </c>
      <c r="H1697" s="1257">
        <v>20</v>
      </c>
      <c r="I1697" s="1141"/>
      <c r="J1697" s="1142"/>
      <c r="K1697" s="1032">
        <f t="shared" si="5605"/>
        <v>0</v>
      </c>
      <c r="L1697" s="264"/>
      <c r="M1697" s="575"/>
      <c r="N1697" s="575"/>
      <c r="O1697" s="575"/>
      <c r="Q1697" s="684" t="s">
        <v>1938</v>
      </c>
      <c r="R1697" s="692" t="s">
        <v>2010</v>
      </c>
      <c r="T1697" s="680" t="str">
        <f>IF(IF(A1697=0,TRUE(),D1697=IFERROR(VLOOKUP(A1697,Zaplecze_Weryfikacja!A:B,2,FALSE),2))=TRUE(),"Tak","Nie")</f>
        <v>Tak</v>
      </c>
      <c r="U1697" s="681" t="str">
        <f>IF(T1697="Tak"," ",IF(IFERROR(VLOOKUP(A1697,Zaplecze_Weryfikacja!A:B,2,FALSE),"Inny numer Lp")="Inny numer Lp","Inny numer Lp",IF(VLOOKUP(A1697,Zaplecze_Weryfikacja!A:B,2,FALSE)=D1697,"Nieznana przyczyna","Inny opis")))</f>
        <v xml:space="preserve"> </v>
      </c>
      <c r="Y1697" s="785"/>
      <c r="Z1697" s="309">
        <f t="shared" si="5606"/>
        <v>0</v>
      </c>
      <c r="AA1697" s="785"/>
      <c r="AB1697" s="309">
        <f t="shared" si="5607"/>
        <v>0</v>
      </c>
      <c r="AC1697" s="785"/>
      <c r="AD1697" s="309">
        <f t="shared" si="5608"/>
        <v>0</v>
      </c>
      <c r="AE1697" s="785"/>
      <c r="AF1697" s="309">
        <f t="shared" si="5609"/>
        <v>0</v>
      </c>
      <c r="AG1697" s="785"/>
      <c r="AH1697" s="309">
        <f t="shared" si="5610"/>
        <v>0</v>
      </c>
      <c r="AI1697" s="785"/>
      <c r="AJ1697" s="309">
        <f t="shared" si="5611"/>
        <v>0</v>
      </c>
      <c r="AK1697" s="785"/>
      <c r="AL1697" s="309">
        <f t="shared" si="5612"/>
        <v>0</v>
      </c>
      <c r="AM1697" s="785"/>
      <c r="AN1697" s="309">
        <f t="shared" si="5613"/>
        <v>0</v>
      </c>
      <c r="AO1697" s="785"/>
      <c r="AP1697" s="309">
        <f t="shared" si="5614"/>
        <v>0</v>
      </c>
      <c r="AQ1697" s="785"/>
      <c r="AR1697" s="309">
        <f t="shared" si="5615"/>
        <v>0</v>
      </c>
      <c r="AT1697" s="782">
        <f t="shared" si="5552"/>
        <v>0</v>
      </c>
      <c r="AU1697" s="782">
        <f t="shared" si="5553"/>
        <v>0</v>
      </c>
      <c r="AV1697" s="782">
        <f t="shared" si="5554"/>
        <v>0</v>
      </c>
      <c r="AW1697" s="788" t="e">
        <f t="shared" si="5555"/>
        <v>#DIV/0!</v>
      </c>
      <c r="AY1697" s="781">
        <f t="shared" si="5556"/>
        <v>0</v>
      </c>
      <c r="AZ1697" s="777"/>
      <c r="BA1697" s="781">
        <f t="shared" si="5557"/>
        <v>0</v>
      </c>
      <c r="BB1697" s="777"/>
      <c r="BC1697" s="781">
        <f t="shared" si="5558"/>
        <v>0</v>
      </c>
      <c r="BD1697" s="777"/>
      <c r="BE1697" s="781">
        <f t="shared" si="5559"/>
        <v>0</v>
      </c>
      <c r="BF1697" s="777"/>
      <c r="BG1697" s="781">
        <f t="shared" si="5560"/>
        <v>0</v>
      </c>
      <c r="BH1697" s="777"/>
      <c r="BI1697" s="781">
        <f t="shared" si="5561"/>
        <v>0</v>
      </c>
      <c r="BJ1697" s="777"/>
      <c r="BK1697" s="781">
        <f t="shared" si="5562"/>
        <v>0</v>
      </c>
      <c r="BL1697" s="777"/>
      <c r="BM1697" s="781">
        <f t="shared" si="5563"/>
        <v>0</v>
      </c>
      <c r="BN1697" s="777"/>
      <c r="BO1697" s="781">
        <f t="shared" si="5564"/>
        <v>0</v>
      </c>
      <c r="BP1697" s="777"/>
      <c r="BQ1697" s="781">
        <f t="shared" si="5565"/>
        <v>0</v>
      </c>
      <c r="BR1697" s="777"/>
    </row>
    <row r="1698" spans="1:70" outlineLevel="2">
      <c r="A1698" s="1349">
        <v>403034</v>
      </c>
      <c r="B1698" s="10"/>
      <c r="C1698" s="592"/>
      <c r="D1698" s="1175" t="s">
        <v>524</v>
      </c>
      <c r="E1698" s="43" t="str">
        <f t="shared" si="5604"/>
        <v>T</v>
      </c>
      <c r="F1698" s="1176"/>
      <c r="G1698" s="1173" t="s">
        <v>324</v>
      </c>
      <c r="H1698" s="1257">
        <v>100</v>
      </c>
      <c r="I1698" s="1141"/>
      <c r="J1698" s="1142"/>
      <c r="K1698" s="1032">
        <f t="shared" si="5605"/>
        <v>0</v>
      </c>
      <c r="L1698" s="264"/>
      <c r="M1698" s="575"/>
      <c r="N1698" s="575"/>
      <c r="O1698" s="575"/>
      <c r="Q1698" s="684" t="s">
        <v>1938</v>
      </c>
      <c r="R1698" s="692" t="s">
        <v>2010</v>
      </c>
      <c r="T1698" s="680" t="str">
        <f>IF(IF(A1698=0,TRUE(),D1698=IFERROR(VLOOKUP(A1698,Zaplecze_Weryfikacja!A:B,2,FALSE),2))=TRUE(),"Tak","Nie")</f>
        <v>Tak</v>
      </c>
      <c r="U1698" s="681" t="str">
        <f>IF(T1698="Tak"," ",IF(IFERROR(VLOOKUP(A1698,Zaplecze_Weryfikacja!A:B,2,FALSE),"Inny numer Lp")="Inny numer Lp","Inny numer Lp",IF(VLOOKUP(A1698,Zaplecze_Weryfikacja!A:B,2,FALSE)=D1698,"Nieznana przyczyna","Inny opis")))</f>
        <v xml:space="preserve"> </v>
      </c>
      <c r="Y1698" s="785"/>
      <c r="Z1698" s="309">
        <f t="shared" si="5606"/>
        <v>0</v>
      </c>
      <c r="AA1698" s="785"/>
      <c r="AB1698" s="309">
        <f t="shared" si="5607"/>
        <v>0</v>
      </c>
      <c r="AC1698" s="785"/>
      <c r="AD1698" s="309">
        <f t="shared" si="5608"/>
        <v>0</v>
      </c>
      <c r="AE1698" s="785"/>
      <c r="AF1698" s="309">
        <f t="shared" si="5609"/>
        <v>0</v>
      </c>
      <c r="AG1698" s="785"/>
      <c r="AH1698" s="309">
        <f t="shared" si="5610"/>
        <v>0</v>
      </c>
      <c r="AI1698" s="785"/>
      <c r="AJ1698" s="309">
        <f t="shared" si="5611"/>
        <v>0</v>
      </c>
      <c r="AK1698" s="785"/>
      <c r="AL1698" s="309">
        <f t="shared" si="5612"/>
        <v>0</v>
      </c>
      <c r="AM1698" s="785"/>
      <c r="AN1698" s="309">
        <f t="shared" si="5613"/>
        <v>0</v>
      </c>
      <c r="AO1698" s="785"/>
      <c r="AP1698" s="309">
        <f t="shared" si="5614"/>
        <v>0</v>
      </c>
      <c r="AQ1698" s="785"/>
      <c r="AR1698" s="309">
        <f t="shared" si="5615"/>
        <v>0</v>
      </c>
      <c r="AT1698" s="782">
        <f t="shared" si="5552"/>
        <v>0</v>
      </c>
      <c r="AU1698" s="782">
        <f t="shared" si="5553"/>
        <v>0</v>
      </c>
      <c r="AV1698" s="782">
        <f t="shared" si="5554"/>
        <v>0</v>
      </c>
      <c r="AW1698" s="788" t="e">
        <f t="shared" si="5555"/>
        <v>#DIV/0!</v>
      </c>
      <c r="AY1698" s="781">
        <f t="shared" si="5556"/>
        <v>0</v>
      </c>
      <c r="AZ1698" s="777"/>
      <c r="BA1698" s="781">
        <f t="shared" si="5557"/>
        <v>0</v>
      </c>
      <c r="BB1698" s="777"/>
      <c r="BC1698" s="781">
        <f t="shared" si="5558"/>
        <v>0</v>
      </c>
      <c r="BD1698" s="777"/>
      <c r="BE1698" s="781">
        <f t="shared" si="5559"/>
        <v>0</v>
      </c>
      <c r="BF1698" s="777"/>
      <c r="BG1698" s="781">
        <f t="shared" si="5560"/>
        <v>0</v>
      </c>
      <c r="BH1698" s="777"/>
      <c r="BI1698" s="781">
        <f t="shared" si="5561"/>
        <v>0</v>
      </c>
      <c r="BJ1698" s="777"/>
      <c r="BK1698" s="781">
        <f t="shared" si="5562"/>
        <v>0</v>
      </c>
      <c r="BL1698" s="777"/>
      <c r="BM1698" s="781">
        <f t="shared" si="5563"/>
        <v>0</v>
      </c>
      <c r="BN1698" s="777"/>
      <c r="BO1698" s="781">
        <f t="shared" si="5564"/>
        <v>0</v>
      </c>
      <c r="BP1698" s="777"/>
      <c r="BQ1698" s="781">
        <f t="shared" si="5565"/>
        <v>0</v>
      </c>
      <c r="BR1698" s="777"/>
    </row>
    <row r="1699" spans="1:70" outlineLevel="2">
      <c r="A1699" s="591">
        <v>403035</v>
      </c>
      <c r="B1699" s="10"/>
      <c r="C1699" s="592"/>
      <c r="D1699" s="1175" t="s">
        <v>523</v>
      </c>
      <c r="E1699" s="43" t="str">
        <f t="shared" si="5604"/>
        <v>N</v>
      </c>
      <c r="F1699" s="1176"/>
      <c r="G1699" s="1173" t="s">
        <v>324</v>
      </c>
      <c r="H1699" s="1169"/>
      <c r="I1699" s="1141"/>
      <c r="J1699" s="1142"/>
      <c r="K1699" s="1032">
        <f t="shared" si="5605"/>
        <v>0</v>
      </c>
      <c r="L1699" s="264"/>
      <c r="M1699" s="575"/>
      <c r="N1699" s="575"/>
      <c r="O1699" s="575"/>
      <c r="Q1699" s="684" t="s">
        <v>1938</v>
      </c>
      <c r="R1699" s="692" t="s">
        <v>2010</v>
      </c>
      <c r="T1699" s="680" t="str">
        <f>IF(IF(A1699=0,TRUE(),D1699=IFERROR(VLOOKUP(A1699,Zaplecze_Weryfikacja!A:B,2,FALSE),2))=TRUE(),"Tak","Nie")</f>
        <v>Tak</v>
      </c>
      <c r="U1699" s="681" t="str">
        <f>IF(T1699="Tak"," ",IF(IFERROR(VLOOKUP(A1699,Zaplecze_Weryfikacja!A:B,2,FALSE),"Inny numer Lp")="Inny numer Lp","Inny numer Lp",IF(VLOOKUP(A1699,Zaplecze_Weryfikacja!A:B,2,FALSE)=D1699,"Nieznana przyczyna","Inny opis")))</f>
        <v xml:space="preserve"> </v>
      </c>
      <c r="Y1699" s="785"/>
      <c r="Z1699" s="309">
        <f t="shared" si="5606"/>
        <v>0</v>
      </c>
      <c r="AA1699" s="785"/>
      <c r="AB1699" s="309">
        <f t="shared" si="5607"/>
        <v>0</v>
      </c>
      <c r="AC1699" s="785"/>
      <c r="AD1699" s="309">
        <f t="shared" si="5608"/>
        <v>0</v>
      </c>
      <c r="AE1699" s="785"/>
      <c r="AF1699" s="309">
        <f t="shared" si="5609"/>
        <v>0</v>
      </c>
      <c r="AG1699" s="785"/>
      <c r="AH1699" s="309">
        <f t="shared" si="5610"/>
        <v>0</v>
      </c>
      <c r="AI1699" s="785"/>
      <c r="AJ1699" s="309">
        <f t="shared" si="5611"/>
        <v>0</v>
      </c>
      <c r="AK1699" s="785"/>
      <c r="AL1699" s="309">
        <f t="shared" si="5612"/>
        <v>0</v>
      </c>
      <c r="AM1699" s="785"/>
      <c r="AN1699" s="309">
        <f t="shared" si="5613"/>
        <v>0</v>
      </c>
      <c r="AO1699" s="785"/>
      <c r="AP1699" s="309">
        <f t="shared" si="5614"/>
        <v>0</v>
      </c>
      <c r="AQ1699" s="785"/>
      <c r="AR1699" s="309">
        <f t="shared" si="5615"/>
        <v>0</v>
      </c>
      <c r="AT1699" s="782">
        <f t="shared" si="5552"/>
        <v>0</v>
      </c>
      <c r="AU1699" s="782">
        <f t="shared" si="5553"/>
        <v>0</v>
      </c>
      <c r="AV1699" s="782">
        <f t="shared" si="5554"/>
        <v>0</v>
      </c>
      <c r="AW1699" s="788" t="e">
        <f t="shared" si="5555"/>
        <v>#DIV/0!</v>
      </c>
      <c r="AY1699" s="781">
        <f t="shared" si="5556"/>
        <v>0</v>
      </c>
      <c r="AZ1699" s="777"/>
      <c r="BA1699" s="781">
        <f t="shared" si="5557"/>
        <v>0</v>
      </c>
      <c r="BB1699" s="777"/>
      <c r="BC1699" s="781">
        <f t="shared" si="5558"/>
        <v>0</v>
      </c>
      <c r="BD1699" s="777"/>
      <c r="BE1699" s="781">
        <f t="shared" si="5559"/>
        <v>0</v>
      </c>
      <c r="BF1699" s="777"/>
      <c r="BG1699" s="781">
        <f t="shared" si="5560"/>
        <v>0</v>
      </c>
      <c r="BH1699" s="777"/>
      <c r="BI1699" s="781">
        <f t="shared" si="5561"/>
        <v>0</v>
      </c>
      <c r="BJ1699" s="777"/>
      <c r="BK1699" s="781">
        <f t="shared" si="5562"/>
        <v>0</v>
      </c>
      <c r="BL1699" s="777"/>
      <c r="BM1699" s="781">
        <f t="shared" si="5563"/>
        <v>0</v>
      </c>
      <c r="BN1699" s="777"/>
      <c r="BO1699" s="781">
        <f t="shared" si="5564"/>
        <v>0</v>
      </c>
      <c r="BP1699" s="777"/>
      <c r="BQ1699" s="781">
        <f t="shared" si="5565"/>
        <v>0</v>
      </c>
      <c r="BR1699" s="777"/>
    </row>
    <row r="1700" spans="1:70" outlineLevel="2">
      <c r="A1700" s="1349">
        <v>403036</v>
      </c>
      <c r="B1700" s="1270"/>
      <c r="C1700" s="1348"/>
      <c r="D1700" s="1350" t="s">
        <v>522</v>
      </c>
      <c r="E1700" s="1262" t="str">
        <f t="shared" si="5604"/>
        <v>T</v>
      </c>
      <c r="F1700" s="1347"/>
      <c r="G1700" s="1346" t="s">
        <v>324</v>
      </c>
      <c r="H1700" s="1257">
        <v>360</v>
      </c>
      <c r="I1700" s="1141"/>
      <c r="J1700" s="1142"/>
      <c r="K1700" s="1032">
        <f t="shared" si="5605"/>
        <v>0</v>
      </c>
      <c r="L1700" s="264"/>
      <c r="M1700" s="575"/>
      <c r="N1700" s="575"/>
      <c r="O1700" s="575"/>
      <c r="Q1700" s="684" t="s">
        <v>1938</v>
      </c>
      <c r="R1700" s="692" t="s">
        <v>2010</v>
      </c>
      <c r="T1700" s="680" t="str">
        <f>IF(IF(A1700=0,TRUE(),D1700=IFERROR(VLOOKUP(A1700,Zaplecze_Weryfikacja!A:B,2,FALSE),2))=TRUE(),"Tak","Nie")</f>
        <v>Tak</v>
      </c>
      <c r="U1700" s="681" t="str">
        <f>IF(T1700="Tak"," ",IF(IFERROR(VLOOKUP(A1700,Zaplecze_Weryfikacja!A:B,2,FALSE),"Inny numer Lp")="Inny numer Lp","Inny numer Lp",IF(VLOOKUP(A1700,Zaplecze_Weryfikacja!A:B,2,FALSE)=D1700,"Nieznana przyczyna","Inny opis")))</f>
        <v xml:space="preserve"> </v>
      </c>
      <c r="Y1700" s="785"/>
      <c r="Z1700" s="309">
        <f t="shared" si="5606"/>
        <v>0</v>
      </c>
      <c r="AA1700" s="785"/>
      <c r="AB1700" s="309">
        <f t="shared" si="5607"/>
        <v>0</v>
      </c>
      <c r="AC1700" s="785"/>
      <c r="AD1700" s="309">
        <f t="shared" si="5608"/>
        <v>0</v>
      </c>
      <c r="AE1700" s="785"/>
      <c r="AF1700" s="309">
        <f t="shared" si="5609"/>
        <v>0</v>
      </c>
      <c r="AG1700" s="785"/>
      <c r="AH1700" s="309">
        <f t="shared" si="5610"/>
        <v>0</v>
      </c>
      <c r="AI1700" s="785"/>
      <c r="AJ1700" s="309">
        <f t="shared" si="5611"/>
        <v>0</v>
      </c>
      <c r="AK1700" s="785"/>
      <c r="AL1700" s="309">
        <f t="shared" si="5612"/>
        <v>0</v>
      </c>
      <c r="AM1700" s="785"/>
      <c r="AN1700" s="309">
        <f t="shared" si="5613"/>
        <v>0</v>
      </c>
      <c r="AO1700" s="785"/>
      <c r="AP1700" s="309">
        <f t="shared" si="5614"/>
        <v>0</v>
      </c>
      <c r="AQ1700" s="785"/>
      <c r="AR1700" s="309">
        <f t="shared" si="5615"/>
        <v>0</v>
      </c>
      <c r="AT1700" s="782">
        <f t="shared" si="5552"/>
        <v>0</v>
      </c>
      <c r="AU1700" s="782">
        <f t="shared" si="5553"/>
        <v>0</v>
      </c>
      <c r="AV1700" s="782">
        <f t="shared" si="5554"/>
        <v>0</v>
      </c>
      <c r="AW1700" s="788" t="e">
        <f t="shared" si="5555"/>
        <v>#DIV/0!</v>
      </c>
      <c r="AY1700" s="781">
        <f t="shared" si="5556"/>
        <v>0</v>
      </c>
      <c r="AZ1700" s="777"/>
      <c r="BA1700" s="781">
        <f t="shared" si="5557"/>
        <v>0</v>
      </c>
      <c r="BB1700" s="777"/>
      <c r="BC1700" s="781">
        <f t="shared" si="5558"/>
        <v>0</v>
      </c>
      <c r="BD1700" s="777"/>
      <c r="BE1700" s="781">
        <f t="shared" si="5559"/>
        <v>0</v>
      </c>
      <c r="BF1700" s="777"/>
      <c r="BG1700" s="781">
        <f t="shared" si="5560"/>
        <v>0</v>
      </c>
      <c r="BH1700" s="777"/>
      <c r="BI1700" s="781">
        <f t="shared" si="5561"/>
        <v>0</v>
      </c>
      <c r="BJ1700" s="777"/>
      <c r="BK1700" s="781">
        <f t="shared" si="5562"/>
        <v>0</v>
      </c>
      <c r="BL1700" s="777"/>
      <c r="BM1700" s="781">
        <f t="shared" si="5563"/>
        <v>0</v>
      </c>
      <c r="BN1700" s="777"/>
      <c r="BO1700" s="781">
        <f t="shared" si="5564"/>
        <v>0</v>
      </c>
      <c r="BP1700" s="777"/>
      <c r="BQ1700" s="781">
        <f t="shared" si="5565"/>
        <v>0</v>
      </c>
      <c r="BR1700" s="777"/>
    </row>
    <row r="1701" spans="1:70" outlineLevel="2">
      <c r="A1701" s="1349">
        <v>403037</v>
      </c>
      <c r="B1701" s="1270"/>
      <c r="C1701" s="1348"/>
      <c r="D1701" s="1350" t="s">
        <v>521</v>
      </c>
      <c r="E1701" s="1262" t="str">
        <f t="shared" si="5604"/>
        <v>T</v>
      </c>
      <c r="F1701" s="1347"/>
      <c r="G1701" s="1346" t="s">
        <v>324</v>
      </c>
      <c r="H1701" s="1257">
        <v>17</v>
      </c>
      <c r="I1701" s="1141"/>
      <c r="J1701" s="1142"/>
      <c r="K1701" s="1032">
        <f t="shared" si="5605"/>
        <v>0</v>
      </c>
      <c r="L1701" s="264"/>
      <c r="M1701" s="575"/>
      <c r="N1701" s="575"/>
      <c r="O1701" s="575"/>
      <c r="Q1701" s="684" t="s">
        <v>1938</v>
      </c>
      <c r="R1701" s="692" t="s">
        <v>2010</v>
      </c>
      <c r="T1701" s="680" t="str">
        <f>IF(IF(A1701=0,TRUE(),D1701=IFERROR(VLOOKUP(A1701,Zaplecze_Weryfikacja!A:B,2,FALSE),2))=TRUE(),"Tak","Nie")</f>
        <v>Tak</v>
      </c>
      <c r="U1701" s="681" t="str">
        <f>IF(T1701="Tak"," ",IF(IFERROR(VLOOKUP(A1701,Zaplecze_Weryfikacja!A:B,2,FALSE),"Inny numer Lp")="Inny numer Lp","Inny numer Lp",IF(VLOOKUP(A1701,Zaplecze_Weryfikacja!A:B,2,FALSE)=D1701,"Nieznana przyczyna","Inny opis")))</f>
        <v xml:space="preserve"> </v>
      </c>
      <c r="Y1701" s="785"/>
      <c r="Z1701" s="309">
        <f t="shared" si="5606"/>
        <v>0</v>
      </c>
      <c r="AA1701" s="785"/>
      <c r="AB1701" s="309">
        <f t="shared" si="5607"/>
        <v>0</v>
      </c>
      <c r="AC1701" s="785"/>
      <c r="AD1701" s="309">
        <f t="shared" si="5608"/>
        <v>0</v>
      </c>
      <c r="AE1701" s="785"/>
      <c r="AF1701" s="309">
        <f t="shared" si="5609"/>
        <v>0</v>
      </c>
      <c r="AG1701" s="785"/>
      <c r="AH1701" s="309">
        <f t="shared" si="5610"/>
        <v>0</v>
      </c>
      <c r="AI1701" s="785"/>
      <c r="AJ1701" s="309">
        <f t="shared" si="5611"/>
        <v>0</v>
      </c>
      <c r="AK1701" s="785"/>
      <c r="AL1701" s="309">
        <f t="shared" si="5612"/>
        <v>0</v>
      </c>
      <c r="AM1701" s="785"/>
      <c r="AN1701" s="309">
        <f t="shared" si="5613"/>
        <v>0</v>
      </c>
      <c r="AO1701" s="785"/>
      <c r="AP1701" s="309">
        <f t="shared" si="5614"/>
        <v>0</v>
      </c>
      <c r="AQ1701" s="785"/>
      <c r="AR1701" s="309">
        <f t="shared" si="5615"/>
        <v>0</v>
      </c>
      <c r="AT1701" s="782">
        <f t="shared" si="5552"/>
        <v>0</v>
      </c>
      <c r="AU1701" s="782">
        <f t="shared" si="5553"/>
        <v>0</v>
      </c>
      <c r="AV1701" s="782">
        <f t="shared" si="5554"/>
        <v>0</v>
      </c>
      <c r="AW1701" s="788" t="e">
        <f t="shared" si="5555"/>
        <v>#DIV/0!</v>
      </c>
      <c r="AY1701" s="781">
        <f t="shared" si="5556"/>
        <v>0</v>
      </c>
      <c r="AZ1701" s="777"/>
      <c r="BA1701" s="781">
        <f t="shared" si="5557"/>
        <v>0</v>
      </c>
      <c r="BB1701" s="777"/>
      <c r="BC1701" s="781">
        <f t="shared" si="5558"/>
        <v>0</v>
      </c>
      <c r="BD1701" s="777"/>
      <c r="BE1701" s="781">
        <f t="shared" si="5559"/>
        <v>0</v>
      </c>
      <c r="BF1701" s="777"/>
      <c r="BG1701" s="781">
        <f t="shared" si="5560"/>
        <v>0</v>
      </c>
      <c r="BH1701" s="777"/>
      <c r="BI1701" s="781">
        <f t="shared" si="5561"/>
        <v>0</v>
      </c>
      <c r="BJ1701" s="777"/>
      <c r="BK1701" s="781">
        <f t="shared" si="5562"/>
        <v>0</v>
      </c>
      <c r="BL1701" s="777"/>
      <c r="BM1701" s="781">
        <f t="shared" si="5563"/>
        <v>0</v>
      </c>
      <c r="BN1701" s="777"/>
      <c r="BO1701" s="781">
        <f t="shared" si="5564"/>
        <v>0</v>
      </c>
      <c r="BP1701" s="777"/>
      <c r="BQ1701" s="781">
        <f t="shared" si="5565"/>
        <v>0</v>
      </c>
      <c r="BR1701" s="777"/>
    </row>
    <row r="1702" spans="1:70" outlineLevel="2">
      <c r="A1702" s="591">
        <v>403038</v>
      </c>
      <c r="B1702" s="10"/>
      <c r="C1702" s="592"/>
      <c r="D1702" s="1175" t="s">
        <v>520</v>
      </c>
      <c r="E1702" s="43" t="str">
        <f t="shared" si="5604"/>
        <v>T</v>
      </c>
      <c r="F1702" s="1176"/>
      <c r="G1702" s="1173" t="s">
        <v>324</v>
      </c>
      <c r="H1702" s="1169">
        <v>13</v>
      </c>
      <c r="I1702" s="1141"/>
      <c r="J1702" s="1142"/>
      <c r="K1702" s="1032">
        <f t="shared" si="5605"/>
        <v>0</v>
      </c>
      <c r="L1702" s="264"/>
      <c r="M1702" s="575"/>
      <c r="N1702" s="575"/>
      <c r="O1702" s="575"/>
      <c r="Q1702" s="684" t="s">
        <v>1938</v>
      </c>
      <c r="R1702" s="692" t="s">
        <v>2010</v>
      </c>
      <c r="T1702" s="680" t="str">
        <f>IF(IF(A1702=0,TRUE(),D1702=IFERROR(VLOOKUP(A1702,Zaplecze_Weryfikacja!A:B,2,FALSE),2))=TRUE(),"Tak","Nie")</f>
        <v>Tak</v>
      </c>
      <c r="U1702" s="681" t="str">
        <f>IF(T1702="Tak"," ",IF(IFERROR(VLOOKUP(A1702,Zaplecze_Weryfikacja!A:B,2,FALSE),"Inny numer Lp")="Inny numer Lp","Inny numer Lp",IF(VLOOKUP(A1702,Zaplecze_Weryfikacja!A:B,2,FALSE)=D1702,"Nieznana przyczyna","Inny opis")))</f>
        <v xml:space="preserve"> </v>
      </c>
      <c r="Y1702" s="785"/>
      <c r="Z1702" s="309">
        <f t="shared" si="5606"/>
        <v>0</v>
      </c>
      <c r="AA1702" s="785"/>
      <c r="AB1702" s="309">
        <f t="shared" si="5607"/>
        <v>0</v>
      </c>
      <c r="AC1702" s="785"/>
      <c r="AD1702" s="309">
        <f t="shared" si="5608"/>
        <v>0</v>
      </c>
      <c r="AE1702" s="785"/>
      <c r="AF1702" s="309">
        <f t="shared" si="5609"/>
        <v>0</v>
      </c>
      <c r="AG1702" s="785"/>
      <c r="AH1702" s="309">
        <f t="shared" si="5610"/>
        <v>0</v>
      </c>
      <c r="AI1702" s="785"/>
      <c r="AJ1702" s="309">
        <f t="shared" si="5611"/>
        <v>0</v>
      </c>
      <c r="AK1702" s="785"/>
      <c r="AL1702" s="309">
        <f t="shared" si="5612"/>
        <v>0</v>
      </c>
      <c r="AM1702" s="785"/>
      <c r="AN1702" s="309">
        <f t="shared" si="5613"/>
        <v>0</v>
      </c>
      <c r="AO1702" s="785"/>
      <c r="AP1702" s="309">
        <f t="shared" si="5614"/>
        <v>0</v>
      </c>
      <c r="AQ1702" s="785"/>
      <c r="AR1702" s="309">
        <f t="shared" si="5615"/>
        <v>0</v>
      </c>
      <c r="AT1702" s="782">
        <f t="shared" si="5552"/>
        <v>0</v>
      </c>
      <c r="AU1702" s="782">
        <f t="shared" si="5553"/>
        <v>0</v>
      </c>
      <c r="AV1702" s="782">
        <f t="shared" si="5554"/>
        <v>0</v>
      </c>
      <c r="AW1702" s="788" t="e">
        <f t="shared" si="5555"/>
        <v>#DIV/0!</v>
      </c>
      <c r="AY1702" s="781">
        <f t="shared" si="5556"/>
        <v>0</v>
      </c>
      <c r="AZ1702" s="777"/>
      <c r="BA1702" s="781">
        <f t="shared" si="5557"/>
        <v>0</v>
      </c>
      <c r="BB1702" s="777"/>
      <c r="BC1702" s="781">
        <f t="shared" si="5558"/>
        <v>0</v>
      </c>
      <c r="BD1702" s="777"/>
      <c r="BE1702" s="781">
        <f t="shared" si="5559"/>
        <v>0</v>
      </c>
      <c r="BF1702" s="777"/>
      <c r="BG1702" s="781">
        <f t="shared" si="5560"/>
        <v>0</v>
      </c>
      <c r="BH1702" s="777"/>
      <c r="BI1702" s="781">
        <f t="shared" si="5561"/>
        <v>0</v>
      </c>
      <c r="BJ1702" s="777"/>
      <c r="BK1702" s="781">
        <f t="shared" si="5562"/>
        <v>0</v>
      </c>
      <c r="BL1702" s="777"/>
      <c r="BM1702" s="781">
        <f t="shared" si="5563"/>
        <v>0</v>
      </c>
      <c r="BN1702" s="777"/>
      <c r="BO1702" s="781">
        <f t="shared" si="5564"/>
        <v>0</v>
      </c>
      <c r="BP1702" s="777"/>
      <c r="BQ1702" s="781">
        <f t="shared" si="5565"/>
        <v>0</v>
      </c>
      <c r="BR1702" s="777"/>
    </row>
    <row r="1703" spans="1:70" ht="28.5" outlineLevel="2">
      <c r="A1703" s="1349">
        <v>403039</v>
      </c>
      <c r="B1703" s="1270"/>
      <c r="C1703" s="1348"/>
      <c r="D1703" s="1350" t="s">
        <v>3956</v>
      </c>
      <c r="E1703" s="1262" t="str">
        <f t="shared" si="5604"/>
        <v>T</v>
      </c>
      <c r="F1703" s="1347"/>
      <c r="G1703" s="1346" t="s">
        <v>324</v>
      </c>
      <c r="H1703" s="1351">
        <v>300</v>
      </c>
      <c r="I1703" s="1141"/>
      <c r="J1703" s="1142"/>
      <c r="K1703" s="1032">
        <f t="shared" si="5605"/>
        <v>0</v>
      </c>
      <c r="L1703" s="264"/>
      <c r="M1703" s="575"/>
      <c r="N1703" s="575"/>
      <c r="O1703" s="575"/>
      <c r="Q1703" s="684" t="s">
        <v>1938</v>
      </c>
      <c r="R1703" s="692" t="s">
        <v>2010</v>
      </c>
      <c r="T1703" s="680" t="str">
        <f>IF(IF(A1703=0,TRUE(),D1703=IFERROR(VLOOKUP(A1703,Zaplecze_Weryfikacja!A:B,2,FALSE),2))=TRUE(),"Tak","Nie")</f>
        <v>Nie</v>
      </c>
      <c r="U1703" s="681" t="str">
        <f>IF(T1703="Tak"," ",IF(IFERROR(VLOOKUP(A1703,Zaplecze_Weryfikacja!A:B,2,FALSE),"Inny numer Lp")="Inny numer Lp","Inny numer Lp",IF(VLOOKUP(A1703,Zaplecze_Weryfikacja!A:B,2,FALSE)=D1703,"Nieznana przyczyna","Inny opis")))</f>
        <v>Inny opis</v>
      </c>
      <c r="Y1703" s="785"/>
      <c r="Z1703" s="309">
        <f t="shared" si="5606"/>
        <v>0</v>
      </c>
      <c r="AA1703" s="785"/>
      <c r="AB1703" s="309">
        <f t="shared" si="5607"/>
        <v>0</v>
      </c>
      <c r="AC1703" s="785"/>
      <c r="AD1703" s="309">
        <f t="shared" si="5608"/>
        <v>0</v>
      </c>
      <c r="AE1703" s="785"/>
      <c r="AF1703" s="309">
        <f t="shared" si="5609"/>
        <v>0</v>
      </c>
      <c r="AG1703" s="785"/>
      <c r="AH1703" s="309">
        <f t="shared" si="5610"/>
        <v>0</v>
      </c>
      <c r="AI1703" s="785"/>
      <c r="AJ1703" s="309">
        <f t="shared" si="5611"/>
        <v>0</v>
      </c>
      <c r="AK1703" s="785"/>
      <c r="AL1703" s="309">
        <f t="shared" si="5612"/>
        <v>0</v>
      </c>
      <c r="AM1703" s="785"/>
      <c r="AN1703" s="309">
        <f t="shared" si="5613"/>
        <v>0</v>
      </c>
      <c r="AO1703" s="785"/>
      <c r="AP1703" s="309">
        <f t="shared" si="5614"/>
        <v>0</v>
      </c>
      <c r="AQ1703" s="785"/>
      <c r="AR1703" s="309">
        <f t="shared" si="5615"/>
        <v>0</v>
      </c>
      <c r="AT1703" s="782">
        <f t="shared" si="5552"/>
        <v>0</v>
      </c>
      <c r="AU1703" s="782">
        <f t="shared" si="5553"/>
        <v>0</v>
      </c>
      <c r="AV1703" s="782">
        <f t="shared" si="5554"/>
        <v>0</v>
      </c>
      <c r="AW1703" s="788" t="e">
        <f t="shared" si="5555"/>
        <v>#DIV/0!</v>
      </c>
      <c r="AY1703" s="781">
        <f t="shared" si="5556"/>
        <v>0</v>
      </c>
      <c r="AZ1703" s="777"/>
      <c r="BA1703" s="781">
        <f t="shared" si="5557"/>
        <v>0</v>
      </c>
      <c r="BB1703" s="777"/>
      <c r="BC1703" s="781">
        <f t="shared" si="5558"/>
        <v>0</v>
      </c>
      <c r="BD1703" s="777"/>
      <c r="BE1703" s="781">
        <f t="shared" si="5559"/>
        <v>0</v>
      </c>
      <c r="BF1703" s="777"/>
      <c r="BG1703" s="781">
        <f t="shared" si="5560"/>
        <v>0</v>
      </c>
      <c r="BH1703" s="777"/>
      <c r="BI1703" s="781">
        <f t="shared" si="5561"/>
        <v>0</v>
      </c>
      <c r="BJ1703" s="777"/>
      <c r="BK1703" s="781">
        <f t="shared" si="5562"/>
        <v>0</v>
      </c>
      <c r="BL1703" s="777"/>
      <c r="BM1703" s="781">
        <f t="shared" si="5563"/>
        <v>0</v>
      </c>
      <c r="BN1703" s="777"/>
      <c r="BO1703" s="781">
        <f t="shared" si="5564"/>
        <v>0</v>
      </c>
      <c r="BP1703" s="777"/>
      <c r="BQ1703" s="781">
        <f t="shared" si="5565"/>
        <v>0</v>
      </c>
      <c r="BR1703" s="777"/>
    </row>
    <row r="1704" spans="1:70" outlineLevel="2">
      <c r="A1704" s="591">
        <v>403040</v>
      </c>
      <c r="B1704" s="10"/>
      <c r="C1704" s="592"/>
      <c r="D1704" s="1175" t="s">
        <v>518</v>
      </c>
      <c r="E1704" s="43" t="str">
        <f t="shared" si="5604"/>
        <v>N</v>
      </c>
      <c r="F1704" s="1176"/>
      <c r="G1704" s="1173" t="s">
        <v>324</v>
      </c>
      <c r="H1704" s="1169"/>
      <c r="I1704" s="1141"/>
      <c r="J1704" s="1142"/>
      <c r="K1704" s="1032">
        <f t="shared" si="5605"/>
        <v>0</v>
      </c>
      <c r="L1704" s="265"/>
      <c r="M1704" s="575"/>
      <c r="N1704" s="575"/>
      <c r="O1704" s="575"/>
      <c r="Q1704" s="684" t="s">
        <v>1938</v>
      </c>
      <c r="R1704" s="692" t="s">
        <v>2010</v>
      </c>
      <c r="T1704" s="680" t="str">
        <f>IF(IF(A1704=0,TRUE(),D1704=IFERROR(VLOOKUP(A1704,Zaplecze_Weryfikacja!A:B,2,FALSE),2))=TRUE(),"Tak","Nie")</f>
        <v>Tak</v>
      </c>
      <c r="U1704" s="681" t="str">
        <f>IF(T1704="Tak"," ",IF(IFERROR(VLOOKUP(A1704,Zaplecze_Weryfikacja!A:B,2,FALSE),"Inny numer Lp")="Inny numer Lp","Inny numer Lp",IF(VLOOKUP(A1704,Zaplecze_Weryfikacja!A:B,2,FALSE)=D1704,"Nieznana przyczyna","Inny opis")))</f>
        <v xml:space="preserve"> </v>
      </c>
      <c r="Y1704" s="785"/>
      <c r="Z1704" s="309">
        <f t="shared" si="5606"/>
        <v>0</v>
      </c>
      <c r="AA1704" s="785"/>
      <c r="AB1704" s="309">
        <f t="shared" si="5607"/>
        <v>0</v>
      </c>
      <c r="AC1704" s="785"/>
      <c r="AD1704" s="309">
        <f t="shared" si="5608"/>
        <v>0</v>
      </c>
      <c r="AE1704" s="785"/>
      <c r="AF1704" s="309">
        <f t="shared" si="5609"/>
        <v>0</v>
      </c>
      <c r="AG1704" s="785"/>
      <c r="AH1704" s="309">
        <f t="shared" si="5610"/>
        <v>0</v>
      </c>
      <c r="AI1704" s="785"/>
      <c r="AJ1704" s="309">
        <f t="shared" si="5611"/>
        <v>0</v>
      </c>
      <c r="AK1704" s="785"/>
      <c r="AL1704" s="309">
        <f t="shared" si="5612"/>
        <v>0</v>
      </c>
      <c r="AM1704" s="785"/>
      <c r="AN1704" s="309">
        <f t="shared" si="5613"/>
        <v>0</v>
      </c>
      <c r="AO1704" s="785"/>
      <c r="AP1704" s="309">
        <f t="shared" si="5614"/>
        <v>0</v>
      </c>
      <c r="AQ1704" s="785"/>
      <c r="AR1704" s="309">
        <f t="shared" si="5615"/>
        <v>0</v>
      </c>
      <c r="AT1704" s="782">
        <f t="shared" si="5552"/>
        <v>0</v>
      </c>
      <c r="AU1704" s="782">
        <f t="shared" si="5553"/>
        <v>0</v>
      </c>
      <c r="AV1704" s="782">
        <f t="shared" si="5554"/>
        <v>0</v>
      </c>
      <c r="AW1704" s="788" t="e">
        <f t="shared" si="5555"/>
        <v>#DIV/0!</v>
      </c>
      <c r="AY1704" s="781">
        <f t="shared" si="5556"/>
        <v>0</v>
      </c>
      <c r="AZ1704" s="777"/>
      <c r="BA1704" s="781">
        <f t="shared" si="5557"/>
        <v>0</v>
      </c>
      <c r="BB1704" s="777"/>
      <c r="BC1704" s="781">
        <f t="shared" si="5558"/>
        <v>0</v>
      </c>
      <c r="BD1704" s="777"/>
      <c r="BE1704" s="781">
        <f t="shared" si="5559"/>
        <v>0</v>
      </c>
      <c r="BF1704" s="777"/>
      <c r="BG1704" s="781">
        <f t="shared" si="5560"/>
        <v>0</v>
      </c>
      <c r="BH1704" s="777"/>
      <c r="BI1704" s="781">
        <f t="shared" si="5561"/>
        <v>0</v>
      </c>
      <c r="BJ1704" s="777"/>
      <c r="BK1704" s="781">
        <f t="shared" si="5562"/>
        <v>0</v>
      </c>
      <c r="BL1704" s="777"/>
      <c r="BM1704" s="781">
        <f t="shared" si="5563"/>
        <v>0</v>
      </c>
      <c r="BN1704" s="777"/>
      <c r="BO1704" s="781">
        <f t="shared" si="5564"/>
        <v>0</v>
      </c>
      <c r="BP1704" s="777"/>
      <c r="BQ1704" s="781">
        <f t="shared" si="5565"/>
        <v>0</v>
      </c>
      <c r="BR1704" s="777"/>
    </row>
    <row r="1705" spans="1:70" outlineLevel="2">
      <c r="A1705" s="591">
        <v>403041</v>
      </c>
      <c r="B1705" s="10"/>
      <c r="C1705" s="592"/>
      <c r="D1705" s="1175" t="s">
        <v>517</v>
      </c>
      <c r="E1705" s="43" t="str">
        <f t="shared" si="5604"/>
        <v>N</v>
      </c>
      <c r="F1705" s="1176"/>
      <c r="G1705" s="1173" t="s">
        <v>324</v>
      </c>
      <c r="H1705" s="1169"/>
      <c r="I1705" s="1141"/>
      <c r="J1705" s="1142"/>
      <c r="K1705" s="1032">
        <f t="shared" si="5605"/>
        <v>0</v>
      </c>
      <c r="L1705" s="265"/>
      <c r="M1705" s="575"/>
      <c r="N1705" s="575"/>
      <c r="O1705" s="575"/>
      <c r="Q1705" s="684" t="s">
        <v>1938</v>
      </c>
      <c r="R1705" s="692" t="s">
        <v>2010</v>
      </c>
      <c r="T1705" s="680" t="str">
        <f>IF(IF(A1705=0,TRUE(),D1705=IFERROR(VLOOKUP(A1705,Zaplecze_Weryfikacja!A:B,2,FALSE),2))=TRUE(),"Tak","Nie")</f>
        <v>Tak</v>
      </c>
      <c r="U1705" s="681" t="str">
        <f>IF(T1705="Tak"," ",IF(IFERROR(VLOOKUP(A1705,Zaplecze_Weryfikacja!A:B,2,FALSE),"Inny numer Lp")="Inny numer Lp","Inny numer Lp",IF(VLOOKUP(A1705,Zaplecze_Weryfikacja!A:B,2,FALSE)=D1705,"Nieznana przyczyna","Inny opis")))</f>
        <v xml:space="preserve"> </v>
      </c>
      <c r="Y1705" s="785"/>
      <c r="Z1705" s="309">
        <f t="shared" si="5606"/>
        <v>0</v>
      </c>
      <c r="AA1705" s="785"/>
      <c r="AB1705" s="309">
        <f t="shared" si="5607"/>
        <v>0</v>
      </c>
      <c r="AC1705" s="785"/>
      <c r="AD1705" s="309">
        <f t="shared" si="5608"/>
        <v>0</v>
      </c>
      <c r="AE1705" s="785"/>
      <c r="AF1705" s="309">
        <f t="shared" si="5609"/>
        <v>0</v>
      </c>
      <c r="AG1705" s="785"/>
      <c r="AH1705" s="309">
        <f t="shared" si="5610"/>
        <v>0</v>
      </c>
      <c r="AI1705" s="785"/>
      <c r="AJ1705" s="309">
        <f t="shared" si="5611"/>
        <v>0</v>
      </c>
      <c r="AK1705" s="785"/>
      <c r="AL1705" s="309">
        <f t="shared" si="5612"/>
        <v>0</v>
      </c>
      <c r="AM1705" s="785"/>
      <c r="AN1705" s="309">
        <f t="shared" si="5613"/>
        <v>0</v>
      </c>
      <c r="AO1705" s="785"/>
      <c r="AP1705" s="309">
        <f t="shared" si="5614"/>
        <v>0</v>
      </c>
      <c r="AQ1705" s="785"/>
      <c r="AR1705" s="309">
        <f t="shared" si="5615"/>
        <v>0</v>
      </c>
      <c r="AT1705" s="782">
        <f t="shared" si="5552"/>
        <v>0</v>
      </c>
      <c r="AU1705" s="782">
        <f t="shared" si="5553"/>
        <v>0</v>
      </c>
      <c r="AV1705" s="782">
        <f t="shared" si="5554"/>
        <v>0</v>
      </c>
      <c r="AW1705" s="788" t="e">
        <f t="shared" si="5555"/>
        <v>#DIV/0!</v>
      </c>
      <c r="AY1705" s="781">
        <f t="shared" si="5556"/>
        <v>0</v>
      </c>
      <c r="AZ1705" s="777"/>
      <c r="BA1705" s="781">
        <f t="shared" si="5557"/>
        <v>0</v>
      </c>
      <c r="BB1705" s="777"/>
      <c r="BC1705" s="781">
        <f t="shared" si="5558"/>
        <v>0</v>
      </c>
      <c r="BD1705" s="777"/>
      <c r="BE1705" s="781">
        <f t="shared" si="5559"/>
        <v>0</v>
      </c>
      <c r="BF1705" s="777"/>
      <c r="BG1705" s="781">
        <f t="shared" si="5560"/>
        <v>0</v>
      </c>
      <c r="BH1705" s="777"/>
      <c r="BI1705" s="781">
        <f t="shared" si="5561"/>
        <v>0</v>
      </c>
      <c r="BJ1705" s="777"/>
      <c r="BK1705" s="781">
        <f t="shared" si="5562"/>
        <v>0</v>
      </c>
      <c r="BL1705" s="777"/>
      <c r="BM1705" s="781">
        <f t="shared" si="5563"/>
        <v>0</v>
      </c>
      <c r="BN1705" s="777"/>
      <c r="BO1705" s="781">
        <f t="shared" si="5564"/>
        <v>0</v>
      </c>
      <c r="BP1705" s="777"/>
      <c r="BQ1705" s="781">
        <f t="shared" si="5565"/>
        <v>0</v>
      </c>
      <c r="BR1705" s="777"/>
    </row>
    <row r="1706" spans="1:70" outlineLevel="2">
      <c r="A1706" s="591">
        <v>403042</v>
      </c>
      <c r="B1706" s="10"/>
      <c r="C1706" s="592"/>
      <c r="D1706" s="1175" t="s">
        <v>516</v>
      </c>
      <c r="E1706" s="43" t="str">
        <f t="shared" si="5604"/>
        <v>N</v>
      </c>
      <c r="F1706" s="1176"/>
      <c r="G1706" s="1173" t="s">
        <v>324</v>
      </c>
      <c r="H1706" s="1169"/>
      <c r="I1706" s="1141"/>
      <c r="J1706" s="1142"/>
      <c r="K1706" s="1032">
        <f t="shared" si="5605"/>
        <v>0</v>
      </c>
      <c r="L1706" s="265"/>
      <c r="M1706" s="575"/>
      <c r="N1706" s="575"/>
      <c r="O1706" s="575"/>
      <c r="Q1706" s="684" t="s">
        <v>1938</v>
      </c>
      <c r="R1706" s="692" t="s">
        <v>2010</v>
      </c>
      <c r="T1706" s="680" t="str">
        <f>IF(IF(A1706=0,TRUE(),D1706=IFERROR(VLOOKUP(A1706,Zaplecze_Weryfikacja!A:B,2,FALSE),2))=TRUE(),"Tak","Nie")</f>
        <v>Tak</v>
      </c>
      <c r="U1706" s="681" t="str">
        <f>IF(T1706="Tak"," ",IF(IFERROR(VLOOKUP(A1706,Zaplecze_Weryfikacja!A:B,2,FALSE),"Inny numer Lp")="Inny numer Lp","Inny numer Lp",IF(VLOOKUP(A1706,Zaplecze_Weryfikacja!A:B,2,FALSE)=D1706,"Nieznana przyczyna","Inny opis")))</f>
        <v xml:space="preserve"> </v>
      </c>
      <c r="Y1706" s="785"/>
      <c r="Z1706" s="309">
        <f t="shared" si="5606"/>
        <v>0</v>
      </c>
      <c r="AA1706" s="785"/>
      <c r="AB1706" s="309">
        <f t="shared" si="5607"/>
        <v>0</v>
      </c>
      <c r="AC1706" s="785"/>
      <c r="AD1706" s="309">
        <f t="shared" si="5608"/>
        <v>0</v>
      </c>
      <c r="AE1706" s="785"/>
      <c r="AF1706" s="309">
        <f t="shared" si="5609"/>
        <v>0</v>
      </c>
      <c r="AG1706" s="785"/>
      <c r="AH1706" s="309">
        <f t="shared" si="5610"/>
        <v>0</v>
      </c>
      <c r="AI1706" s="785"/>
      <c r="AJ1706" s="309">
        <f t="shared" si="5611"/>
        <v>0</v>
      </c>
      <c r="AK1706" s="785"/>
      <c r="AL1706" s="309">
        <f t="shared" si="5612"/>
        <v>0</v>
      </c>
      <c r="AM1706" s="785"/>
      <c r="AN1706" s="309">
        <f t="shared" si="5613"/>
        <v>0</v>
      </c>
      <c r="AO1706" s="785"/>
      <c r="AP1706" s="309">
        <f t="shared" si="5614"/>
        <v>0</v>
      </c>
      <c r="AQ1706" s="785"/>
      <c r="AR1706" s="309">
        <f t="shared" si="5615"/>
        <v>0</v>
      </c>
      <c r="AT1706" s="782">
        <f t="shared" si="5552"/>
        <v>0</v>
      </c>
      <c r="AU1706" s="782">
        <f t="shared" si="5553"/>
        <v>0</v>
      </c>
      <c r="AV1706" s="782">
        <f t="shared" si="5554"/>
        <v>0</v>
      </c>
      <c r="AW1706" s="788" t="e">
        <f t="shared" si="5555"/>
        <v>#DIV/0!</v>
      </c>
      <c r="AY1706" s="781">
        <f t="shared" si="5556"/>
        <v>0</v>
      </c>
      <c r="AZ1706" s="777"/>
      <c r="BA1706" s="781">
        <f t="shared" si="5557"/>
        <v>0</v>
      </c>
      <c r="BB1706" s="777"/>
      <c r="BC1706" s="781">
        <f t="shared" si="5558"/>
        <v>0</v>
      </c>
      <c r="BD1706" s="777"/>
      <c r="BE1706" s="781">
        <f t="shared" si="5559"/>
        <v>0</v>
      </c>
      <c r="BF1706" s="777"/>
      <c r="BG1706" s="781">
        <f t="shared" si="5560"/>
        <v>0</v>
      </c>
      <c r="BH1706" s="777"/>
      <c r="BI1706" s="781">
        <f t="shared" si="5561"/>
        <v>0</v>
      </c>
      <c r="BJ1706" s="777"/>
      <c r="BK1706" s="781">
        <f t="shared" si="5562"/>
        <v>0</v>
      </c>
      <c r="BL1706" s="777"/>
      <c r="BM1706" s="781">
        <f t="shared" si="5563"/>
        <v>0</v>
      </c>
      <c r="BN1706" s="777"/>
      <c r="BO1706" s="781">
        <f t="shared" si="5564"/>
        <v>0</v>
      </c>
      <c r="BP1706" s="777"/>
      <c r="BQ1706" s="781">
        <f t="shared" si="5565"/>
        <v>0</v>
      </c>
      <c r="BR1706" s="777"/>
    </row>
    <row r="1707" spans="1:70" outlineLevel="2">
      <c r="A1707" s="591">
        <v>403043</v>
      </c>
      <c r="B1707" s="10"/>
      <c r="C1707" s="592"/>
      <c r="D1707" s="1175" t="s">
        <v>515</v>
      </c>
      <c r="E1707" s="43" t="str">
        <f t="shared" si="5604"/>
        <v>N</v>
      </c>
      <c r="F1707" s="1176"/>
      <c r="G1707" s="1173" t="s">
        <v>324</v>
      </c>
      <c r="H1707" s="1169"/>
      <c r="I1707" s="1141"/>
      <c r="J1707" s="1142"/>
      <c r="K1707" s="1032">
        <f t="shared" si="5605"/>
        <v>0</v>
      </c>
      <c r="L1707" s="265"/>
      <c r="M1707" s="575"/>
      <c r="N1707" s="575"/>
      <c r="O1707" s="575"/>
      <c r="Q1707" s="684" t="s">
        <v>1938</v>
      </c>
      <c r="R1707" s="692" t="s">
        <v>2010</v>
      </c>
      <c r="T1707" s="680" t="str">
        <f>IF(IF(A1707=0,TRUE(),D1707=IFERROR(VLOOKUP(A1707,Zaplecze_Weryfikacja!A:B,2,FALSE),2))=TRUE(),"Tak","Nie")</f>
        <v>Tak</v>
      </c>
      <c r="U1707" s="681" t="str">
        <f>IF(T1707="Tak"," ",IF(IFERROR(VLOOKUP(A1707,Zaplecze_Weryfikacja!A:B,2,FALSE),"Inny numer Lp")="Inny numer Lp","Inny numer Lp",IF(VLOOKUP(A1707,Zaplecze_Weryfikacja!A:B,2,FALSE)=D1707,"Nieznana przyczyna","Inny opis")))</f>
        <v xml:space="preserve"> </v>
      </c>
      <c r="Y1707" s="785"/>
      <c r="Z1707" s="309">
        <f t="shared" si="5606"/>
        <v>0</v>
      </c>
      <c r="AA1707" s="785"/>
      <c r="AB1707" s="309">
        <f t="shared" si="5607"/>
        <v>0</v>
      </c>
      <c r="AC1707" s="785"/>
      <c r="AD1707" s="309">
        <f t="shared" si="5608"/>
        <v>0</v>
      </c>
      <c r="AE1707" s="785"/>
      <c r="AF1707" s="309">
        <f t="shared" si="5609"/>
        <v>0</v>
      </c>
      <c r="AG1707" s="785"/>
      <c r="AH1707" s="309">
        <f t="shared" si="5610"/>
        <v>0</v>
      </c>
      <c r="AI1707" s="785"/>
      <c r="AJ1707" s="309">
        <f t="shared" si="5611"/>
        <v>0</v>
      </c>
      <c r="AK1707" s="785"/>
      <c r="AL1707" s="309">
        <f t="shared" si="5612"/>
        <v>0</v>
      </c>
      <c r="AM1707" s="785"/>
      <c r="AN1707" s="309">
        <f t="shared" si="5613"/>
        <v>0</v>
      </c>
      <c r="AO1707" s="785"/>
      <c r="AP1707" s="309">
        <f t="shared" si="5614"/>
        <v>0</v>
      </c>
      <c r="AQ1707" s="785"/>
      <c r="AR1707" s="309">
        <f t="shared" si="5615"/>
        <v>0</v>
      </c>
      <c r="AT1707" s="782">
        <f t="shared" si="5552"/>
        <v>0</v>
      </c>
      <c r="AU1707" s="782">
        <f t="shared" si="5553"/>
        <v>0</v>
      </c>
      <c r="AV1707" s="782">
        <f t="shared" si="5554"/>
        <v>0</v>
      </c>
      <c r="AW1707" s="788" t="e">
        <f t="shared" si="5555"/>
        <v>#DIV/0!</v>
      </c>
      <c r="AY1707" s="781">
        <f t="shared" si="5556"/>
        <v>0</v>
      </c>
      <c r="AZ1707" s="777"/>
      <c r="BA1707" s="781">
        <f t="shared" si="5557"/>
        <v>0</v>
      </c>
      <c r="BB1707" s="777"/>
      <c r="BC1707" s="781">
        <f t="shared" si="5558"/>
        <v>0</v>
      </c>
      <c r="BD1707" s="777"/>
      <c r="BE1707" s="781">
        <f t="shared" si="5559"/>
        <v>0</v>
      </c>
      <c r="BF1707" s="777"/>
      <c r="BG1707" s="781">
        <f t="shared" si="5560"/>
        <v>0</v>
      </c>
      <c r="BH1707" s="777"/>
      <c r="BI1707" s="781">
        <f t="shared" si="5561"/>
        <v>0</v>
      </c>
      <c r="BJ1707" s="777"/>
      <c r="BK1707" s="781">
        <f t="shared" si="5562"/>
        <v>0</v>
      </c>
      <c r="BL1707" s="777"/>
      <c r="BM1707" s="781">
        <f t="shared" si="5563"/>
        <v>0</v>
      </c>
      <c r="BN1707" s="777"/>
      <c r="BO1707" s="781">
        <f t="shared" si="5564"/>
        <v>0</v>
      </c>
      <c r="BP1707" s="777"/>
      <c r="BQ1707" s="781">
        <f t="shared" si="5565"/>
        <v>0</v>
      </c>
      <c r="BR1707" s="777"/>
    </row>
    <row r="1708" spans="1:70" outlineLevel="2">
      <c r="A1708" s="591">
        <v>403044</v>
      </c>
      <c r="B1708" s="10"/>
      <c r="C1708" s="592"/>
      <c r="D1708" s="1175" t="s">
        <v>1280</v>
      </c>
      <c r="E1708" s="43" t="str">
        <f t="shared" si="5604"/>
        <v>N</v>
      </c>
      <c r="F1708" s="1176"/>
      <c r="G1708" s="1173" t="s">
        <v>324</v>
      </c>
      <c r="H1708" s="1169"/>
      <c r="I1708" s="1141"/>
      <c r="J1708" s="1142"/>
      <c r="K1708" s="1032">
        <f t="shared" si="5605"/>
        <v>0</v>
      </c>
      <c r="L1708" s="265"/>
      <c r="M1708" s="575"/>
      <c r="N1708" s="575"/>
      <c r="O1708" s="575"/>
      <c r="Q1708" s="684" t="s">
        <v>1938</v>
      </c>
      <c r="R1708" s="692" t="s">
        <v>2010</v>
      </c>
      <c r="T1708" s="680" t="str">
        <f>IF(IF(A1708=0,TRUE(),D1708=IFERROR(VLOOKUP(A1708,Zaplecze_Weryfikacja!A:B,2,FALSE),2))=TRUE(),"Tak","Nie")</f>
        <v>Tak</v>
      </c>
      <c r="U1708" s="681" t="str">
        <f>IF(T1708="Tak"," ",IF(IFERROR(VLOOKUP(A1708,Zaplecze_Weryfikacja!A:B,2,FALSE),"Inny numer Lp")="Inny numer Lp","Inny numer Lp",IF(VLOOKUP(A1708,Zaplecze_Weryfikacja!A:B,2,FALSE)=D1708,"Nieznana przyczyna","Inny opis")))</f>
        <v xml:space="preserve"> </v>
      </c>
      <c r="Y1708" s="785"/>
      <c r="Z1708" s="309">
        <f t="shared" si="5606"/>
        <v>0</v>
      </c>
      <c r="AA1708" s="785"/>
      <c r="AB1708" s="309">
        <f t="shared" si="5607"/>
        <v>0</v>
      </c>
      <c r="AC1708" s="785"/>
      <c r="AD1708" s="309">
        <f t="shared" si="5608"/>
        <v>0</v>
      </c>
      <c r="AE1708" s="785"/>
      <c r="AF1708" s="309">
        <f t="shared" si="5609"/>
        <v>0</v>
      </c>
      <c r="AG1708" s="785"/>
      <c r="AH1708" s="309">
        <f t="shared" si="5610"/>
        <v>0</v>
      </c>
      <c r="AI1708" s="785"/>
      <c r="AJ1708" s="309">
        <f t="shared" si="5611"/>
        <v>0</v>
      </c>
      <c r="AK1708" s="785"/>
      <c r="AL1708" s="309">
        <f t="shared" si="5612"/>
        <v>0</v>
      </c>
      <c r="AM1708" s="785"/>
      <c r="AN1708" s="309">
        <f t="shared" si="5613"/>
        <v>0</v>
      </c>
      <c r="AO1708" s="785"/>
      <c r="AP1708" s="309">
        <f t="shared" si="5614"/>
        <v>0</v>
      </c>
      <c r="AQ1708" s="785"/>
      <c r="AR1708" s="309">
        <f t="shared" si="5615"/>
        <v>0</v>
      </c>
      <c r="AT1708" s="782">
        <f t="shared" si="5552"/>
        <v>0</v>
      </c>
      <c r="AU1708" s="782">
        <f t="shared" si="5553"/>
        <v>0</v>
      </c>
      <c r="AV1708" s="782">
        <f t="shared" si="5554"/>
        <v>0</v>
      </c>
      <c r="AW1708" s="788" t="e">
        <f t="shared" si="5555"/>
        <v>#DIV/0!</v>
      </c>
      <c r="AY1708" s="781">
        <f t="shared" si="5556"/>
        <v>0</v>
      </c>
      <c r="AZ1708" s="777"/>
      <c r="BA1708" s="781">
        <f t="shared" si="5557"/>
        <v>0</v>
      </c>
      <c r="BB1708" s="777"/>
      <c r="BC1708" s="781">
        <f t="shared" si="5558"/>
        <v>0</v>
      </c>
      <c r="BD1708" s="777"/>
      <c r="BE1708" s="781">
        <f t="shared" si="5559"/>
        <v>0</v>
      </c>
      <c r="BF1708" s="777"/>
      <c r="BG1708" s="781">
        <f t="shared" si="5560"/>
        <v>0</v>
      </c>
      <c r="BH1708" s="777"/>
      <c r="BI1708" s="781">
        <f t="shared" si="5561"/>
        <v>0</v>
      </c>
      <c r="BJ1708" s="777"/>
      <c r="BK1708" s="781">
        <f t="shared" si="5562"/>
        <v>0</v>
      </c>
      <c r="BL1708" s="777"/>
      <c r="BM1708" s="781">
        <f t="shared" si="5563"/>
        <v>0</v>
      </c>
      <c r="BN1708" s="777"/>
      <c r="BO1708" s="781">
        <f t="shared" si="5564"/>
        <v>0</v>
      </c>
      <c r="BP1708" s="777"/>
      <c r="BQ1708" s="781">
        <f t="shared" si="5565"/>
        <v>0</v>
      </c>
      <c r="BR1708" s="777"/>
    </row>
    <row r="1709" spans="1:70" outlineLevel="2">
      <c r="A1709" s="591">
        <v>403045</v>
      </c>
      <c r="B1709" s="10"/>
      <c r="C1709" s="592"/>
      <c r="D1709" s="1175" t="s">
        <v>1281</v>
      </c>
      <c r="E1709" s="43" t="str">
        <f t="shared" si="5604"/>
        <v>N</v>
      </c>
      <c r="F1709" s="1176"/>
      <c r="G1709" s="1173" t="s">
        <v>324</v>
      </c>
      <c r="H1709" s="1169"/>
      <c r="I1709" s="1141"/>
      <c r="J1709" s="1142"/>
      <c r="K1709" s="1032">
        <f t="shared" si="5605"/>
        <v>0</v>
      </c>
      <c r="L1709" s="265"/>
      <c r="M1709" s="575"/>
      <c r="N1709" s="575"/>
      <c r="O1709" s="575"/>
      <c r="Q1709" s="684" t="s">
        <v>1938</v>
      </c>
      <c r="R1709" s="692" t="s">
        <v>2010</v>
      </c>
      <c r="T1709" s="680" t="str">
        <f>IF(IF(A1709=0,TRUE(),D1709=IFERROR(VLOOKUP(A1709,Zaplecze_Weryfikacja!A:B,2,FALSE),2))=TRUE(),"Tak","Nie")</f>
        <v>Tak</v>
      </c>
      <c r="U1709" s="681" t="str">
        <f>IF(T1709="Tak"," ",IF(IFERROR(VLOOKUP(A1709,Zaplecze_Weryfikacja!A:B,2,FALSE),"Inny numer Lp")="Inny numer Lp","Inny numer Lp",IF(VLOOKUP(A1709,Zaplecze_Weryfikacja!A:B,2,FALSE)=D1709,"Nieznana przyczyna","Inny opis")))</f>
        <v xml:space="preserve"> </v>
      </c>
      <c r="Y1709" s="785"/>
      <c r="Z1709" s="309">
        <f t="shared" si="5606"/>
        <v>0</v>
      </c>
      <c r="AA1709" s="785"/>
      <c r="AB1709" s="309">
        <f t="shared" si="5607"/>
        <v>0</v>
      </c>
      <c r="AC1709" s="785"/>
      <c r="AD1709" s="309">
        <f t="shared" si="5608"/>
        <v>0</v>
      </c>
      <c r="AE1709" s="785"/>
      <c r="AF1709" s="309">
        <f t="shared" si="5609"/>
        <v>0</v>
      </c>
      <c r="AG1709" s="785"/>
      <c r="AH1709" s="309">
        <f t="shared" si="5610"/>
        <v>0</v>
      </c>
      <c r="AI1709" s="785"/>
      <c r="AJ1709" s="309">
        <f t="shared" si="5611"/>
        <v>0</v>
      </c>
      <c r="AK1709" s="785"/>
      <c r="AL1709" s="309">
        <f t="shared" si="5612"/>
        <v>0</v>
      </c>
      <c r="AM1709" s="785"/>
      <c r="AN1709" s="309">
        <f t="shared" si="5613"/>
        <v>0</v>
      </c>
      <c r="AO1709" s="785"/>
      <c r="AP1709" s="309">
        <f t="shared" si="5614"/>
        <v>0</v>
      </c>
      <c r="AQ1709" s="785"/>
      <c r="AR1709" s="309">
        <f t="shared" si="5615"/>
        <v>0</v>
      </c>
      <c r="AT1709" s="782">
        <f t="shared" si="5552"/>
        <v>0</v>
      </c>
      <c r="AU1709" s="782">
        <f t="shared" si="5553"/>
        <v>0</v>
      </c>
      <c r="AV1709" s="782">
        <f t="shared" si="5554"/>
        <v>0</v>
      </c>
      <c r="AW1709" s="788" t="e">
        <f t="shared" si="5555"/>
        <v>#DIV/0!</v>
      </c>
      <c r="AY1709" s="781">
        <f t="shared" si="5556"/>
        <v>0</v>
      </c>
      <c r="AZ1709" s="777"/>
      <c r="BA1709" s="781">
        <f t="shared" si="5557"/>
        <v>0</v>
      </c>
      <c r="BB1709" s="777"/>
      <c r="BC1709" s="781">
        <f t="shared" si="5558"/>
        <v>0</v>
      </c>
      <c r="BD1709" s="777"/>
      <c r="BE1709" s="781">
        <f t="shared" si="5559"/>
        <v>0</v>
      </c>
      <c r="BF1709" s="777"/>
      <c r="BG1709" s="781">
        <f t="shared" si="5560"/>
        <v>0</v>
      </c>
      <c r="BH1709" s="777"/>
      <c r="BI1709" s="781">
        <f t="shared" si="5561"/>
        <v>0</v>
      </c>
      <c r="BJ1709" s="777"/>
      <c r="BK1709" s="781">
        <f t="shared" si="5562"/>
        <v>0</v>
      </c>
      <c r="BL1709" s="777"/>
      <c r="BM1709" s="781">
        <f t="shared" si="5563"/>
        <v>0</v>
      </c>
      <c r="BN1709" s="777"/>
      <c r="BO1709" s="781">
        <f t="shared" si="5564"/>
        <v>0</v>
      </c>
      <c r="BP1709" s="777"/>
      <c r="BQ1709" s="781">
        <f t="shared" si="5565"/>
        <v>0</v>
      </c>
      <c r="BR1709" s="777"/>
    </row>
    <row r="1710" spans="1:70" outlineLevel="2">
      <c r="A1710" s="591">
        <v>403046</v>
      </c>
      <c r="B1710" s="10"/>
      <c r="C1710" s="592"/>
      <c r="D1710" s="1175" t="s">
        <v>1282</v>
      </c>
      <c r="E1710" s="43" t="str">
        <f t="shared" si="5604"/>
        <v>N</v>
      </c>
      <c r="F1710" s="1176"/>
      <c r="G1710" s="1173" t="s">
        <v>324</v>
      </c>
      <c r="H1710" s="1169"/>
      <c r="I1710" s="1141"/>
      <c r="J1710" s="1142"/>
      <c r="K1710" s="1032">
        <f t="shared" si="5605"/>
        <v>0</v>
      </c>
      <c r="L1710" s="265"/>
      <c r="M1710" s="575"/>
      <c r="N1710" s="575"/>
      <c r="O1710" s="575"/>
      <c r="Q1710" s="684" t="s">
        <v>1938</v>
      </c>
      <c r="R1710" s="692" t="s">
        <v>2010</v>
      </c>
      <c r="T1710" s="680" t="str">
        <f>IF(IF(A1710=0,TRUE(),D1710=IFERROR(VLOOKUP(A1710,Zaplecze_Weryfikacja!A:B,2,FALSE),2))=TRUE(),"Tak","Nie")</f>
        <v>Tak</v>
      </c>
      <c r="U1710" s="681" t="str">
        <f>IF(T1710="Tak"," ",IF(IFERROR(VLOOKUP(A1710,Zaplecze_Weryfikacja!A:B,2,FALSE),"Inny numer Lp")="Inny numer Lp","Inny numer Lp",IF(VLOOKUP(A1710,Zaplecze_Weryfikacja!A:B,2,FALSE)=D1710,"Nieznana przyczyna","Inny opis")))</f>
        <v xml:space="preserve"> </v>
      </c>
      <c r="Y1710" s="785"/>
      <c r="Z1710" s="309">
        <f t="shared" si="5606"/>
        <v>0</v>
      </c>
      <c r="AA1710" s="785"/>
      <c r="AB1710" s="309">
        <f t="shared" si="5607"/>
        <v>0</v>
      </c>
      <c r="AC1710" s="785"/>
      <c r="AD1710" s="309">
        <f t="shared" si="5608"/>
        <v>0</v>
      </c>
      <c r="AE1710" s="785"/>
      <c r="AF1710" s="309">
        <f t="shared" si="5609"/>
        <v>0</v>
      </c>
      <c r="AG1710" s="785"/>
      <c r="AH1710" s="309">
        <f t="shared" si="5610"/>
        <v>0</v>
      </c>
      <c r="AI1710" s="785"/>
      <c r="AJ1710" s="309">
        <f t="shared" si="5611"/>
        <v>0</v>
      </c>
      <c r="AK1710" s="785"/>
      <c r="AL1710" s="309">
        <f t="shared" si="5612"/>
        <v>0</v>
      </c>
      <c r="AM1710" s="785"/>
      <c r="AN1710" s="309">
        <f t="shared" si="5613"/>
        <v>0</v>
      </c>
      <c r="AO1710" s="785"/>
      <c r="AP1710" s="309">
        <f t="shared" si="5614"/>
        <v>0</v>
      </c>
      <c r="AQ1710" s="785"/>
      <c r="AR1710" s="309">
        <f t="shared" si="5615"/>
        <v>0</v>
      </c>
      <c r="AT1710" s="782">
        <f t="shared" si="5552"/>
        <v>0</v>
      </c>
      <c r="AU1710" s="782">
        <f t="shared" si="5553"/>
        <v>0</v>
      </c>
      <c r="AV1710" s="782">
        <f t="shared" si="5554"/>
        <v>0</v>
      </c>
      <c r="AW1710" s="788" t="e">
        <f t="shared" si="5555"/>
        <v>#DIV/0!</v>
      </c>
      <c r="AY1710" s="781">
        <f t="shared" si="5556"/>
        <v>0</v>
      </c>
      <c r="AZ1710" s="777"/>
      <c r="BA1710" s="781">
        <f t="shared" si="5557"/>
        <v>0</v>
      </c>
      <c r="BB1710" s="777"/>
      <c r="BC1710" s="781">
        <f t="shared" si="5558"/>
        <v>0</v>
      </c>
      <c r="BD1710" s="777"/>
      <c r="BE1710" s="781">
        <f t="shared" si="5559"/>
        <v>0</v>
      </c>
      <c r="BF1710" s="777"/>
      <c r="BG1710" s="781">
        <f t="shared" si="5560"/>
        <v>0</v>
      </c>
      <c r="BH1710" s="777"/>
      <c r="BI1710" s="781">
        <f t="shared" si="5561"/>
        <v>0</v>
      </c>
      <c r="BJ1710" s="777"/>
      <c r="BK1710" s="781">
        <f t="shared" si="5562"/>
        <v>0</v>
      </c>
      <c r="BL1710" s="777"/>
      <c r="BM1710" s="781">
        <f t="shared" si="5563"/>
        <v>0</v>
      </c>
      <c r="BN1710" s="777"/>
      <c r="BO1710" s="781">
        <f t="shared" si="5564"/>
        <v>0</v>
      </c>
      <c r="BP1710" s="777"/>
      <c r="BQ1710" s="781">
        <f t="shared" si="5565"/>
        <v>0</v>
      </c>
      <c r="BR1710" s="777"/>
    </row>
    <row r="1711" spans="1:70" outlineLevel="2">
      <c r="A1711" s="591">
        <v>403047</v>
      </c>
      <c r="B1711" s="10"/>
      <c r="C1711" s="592"/>
      <c r="D1711" s="1175" t="s">
        <v>1283</v>
      </c>
      <c r="E1711" s="43" t="str">
        <f t="shared" si="5604"/>
        <v>N</v>
      </c>
      <c r="F1711" s="1176"/>
      <c r="G1711" s="1173" t="s">
        <v>324</v>
      </c>
      <c r="H1711" s="1169"/>
      <c r="I1711" s="1141"/>
      <c r="J1711" s="1142"/>
      <c r="K1711" s="1032">
        <f t="shared" si="5605"/>
        <v>0</v>
      </c>
      <c r="L1711" s="265"/>
      <c r="M1711" s="575"/>
      <c r="N1711" s="575"/>
      <c r="O1711" s="575"/>
      <c r="Q1711" s="684" t="s">
        <v>1938</v>
      </c>
      <c r="R1711" s="692" t="s">
        <v>2010</v>
      </c>
      <c r="T1711" s="680" t="str">
        <f>IF(IF(A1711=0,TRUE(),D1711=IFERROR(VLOOKUP(A1711,Zaplecze_Weryfikacja!A:B,2,FALSE),2))=TRUE(),"Tak","Nie")</f>
        <v>Tak</v>
      </c>
      <c r="U1711" s="681" t="str">
        <f>IF(T1711="Tak"," ",IF(IFERROR(VLOOKUP(A1711,Zaplecze_Weryfikacja!A:B,2,FALSE),"Inny numer Lp")="Inny numer Lp","Inny numer Lp",IF(VLOOKUP(A1711,Zaplecze_Weryfikacja!A:B,2,FALSE)=D1711,"Nieznana przyczyna","Inny opis")))</f>
        <v xml:space="preserve"> </v>
      </c>
      <c r="Y1711" s="785"/>
      <c r="Z1711" s="309">
        <f t="shared" si="5606"/>
        <v>0</v>
      </c>
      <c r="AA1711" s="785"/>
      <c r="AB1711" s="309">
        <f t="shared" si="5607"/>
        <v>0</v>
      </c>
      <c r="AC1711" s="785"/>
      <c r="AD1711" s="309">
        <f t="shared" si="5608"/>
        <v>0</v>
      </c>
      <c r="AE1711" s="785"/>
      <c r="AF1711" s="309">
        <f t="shared" si="5609"/>
        <v>0</v>
      </c>
      <c r="AG1711" s="785"/>
      <c r="AH1711" s="309">
        <f t="shared" si="5610"/>
        <v>0</v>
      </c>
      <c r="AI1711" s="785"/>
      <c r="AJ1711" s="309">
        <f t="shared" si="5611"/>
        <v>0</v>
      </c>
      <c r="AK1711" s="785"/>
      <c r="AL1711" s="309">
        <f t="shared" si="5612"/>
        <v>0</v>
      </c>
      <c r="AM1711" s="785"/>
      <c r="AN1711" s="309">
        <f t="shared" si="5613"/>
        <v>0</v>
      </c>
      <c r="AO1711" s="785"/>
      <c r="AP1711" s="309">
        <f t="shared" si="5614"/>
        <v>0</v>
      </c>
      <c r="AQ1711" s="785"/>
      <c r="AR1711" s="309">
        <f t="shared" si="5615"/>
        <v>0</v>
      </c>
      <c r="AT1711" s="782">
        <f t="shared" si="5552"/>
        <v>0</v>
      </c>
      <c r="AU1711" s="782">
        <f t="shared" si="5553"/>
        <v>0</v>
      </c>
      <c r="AV1711" s="782">
        <f t="shared" si="5554"/>
        <v>0</v>
      </c>
      <c r="AW1711" s="788" t="e">
        <f t="shared" si="5555"/>
        <v>#DIV/0!</v>
      </c>
      <c r="AY1711" s="781">
        <f t="shared" si="5556"/>
        <v>0</v>
      </c>
      <c r="AZ1711" s="777"/>
      <c r="BA1711" s="781">
        <f t="shared" si="5557"/>
        <v>0</v>
      </c>
      <c r="BB1711" s="777"/>
      <c r="BC1711" s="781">
        <f t="shared" si="5558"/>
        <v>0</v>
      </c>
      <c r="BD1711" s="777"/>
      <c r="BE1711" s="781">
        <f t="shared" si="5559"/>
        <v>0</v>
      </c>
      <c r="BF1711" s="777"/>
      <c r="BG1711" s="781">
        <f t="shared" si="5560"/>
        <v>0</v>
      </c>
      <c r="BH1711" s="777"/>
      <c r="BI1711" s="781">
        <f t="shared" si="5561"/>
        <v>0</v>
      </c>
      <c r="BJ1711" s="777"/>
      <c r="BK1711" s="781">
        <f t="shared" si="5562"/>
        <v>0</v>
      </c>
      <c r="BL1711" s="777"/>
      <c r="BM1711" s="781">
        <f t="shared" si="5563"/>
        <v>0</v>
      </c>
      <c r="BN1711" s="777"/>
      <c r="BO1711" s="781">
        <f t="shared" si="5564"/>
        <v>0</v>
      </c>
      <c r="BP1711" s="777"/>
      <c r="BQ1711" s="781">
        <f t="shared" si="5565"/>
        <v>0</v>
      </c>
      <c r="BR1711" s="777"/>
    </row>
    <row r="1712" spans="1:70" outlineLevel="2">
      <c r="A1712" s="1349">
        <v>403048</v>
      </c>
      <c r="B1712" s="10"/>
      <c r="C1712" s="592"/>
      <c r="D1712" s="1350" t="s">
        <v>1284</v>
      </c>
      <c r="E1712" s="43" t="str">
        <f t="shared" si="5604"/>
        <v>T</v>
      </c>
      <c r="F1712" s="1199"/>
      <c r="G1712" s="1200" t="s">
        <v>324</v>
      </c>
      <c r="H1712" s="1169">
        <v>290</v>
      </c>
      <c r="I1712" s="1141"/>
      <c r="J1712" s="1142"/>
      <c r="K1712" s="1032">
        <f t="shared" si="5605"/>
        <v>0</v>
      </c>
      <c r="L1712" s="265"/>
      <c r="M1712" s="575"/>
      <c r="N1712" s="575"/>
      <c r="O1712" s="575"/>
      <c r="Q1712" s="684" t="s">
        <v>1938</v>
      </c>
      <c r="R1712" s="692" t="s">
        <v>2010</v>
      </c>
      <c r="T1712" s="680" t="str">
        <f>IF(IF(A1712=0,TRUE(),D1712=IFERROR(VLOOKUP(A1712,Zaplecze_Weryfikacja!A:B,2,FALSE),2))=TRUE(),"Tak","Nie")</f>
        <v>Tak</v>
      </c>
      <c r="U1712" s="681" t="str">
        <f>IF(T1712="Tak"," ",IF(IFERROR(VLOOKUP(A1712,Zaplecze_Weryfikacja!A:B,2,FALSE),"Inny numer Lp")="Inny numer Lp","Inny numer Lp",IF(VLOOKUP(A1712,Zaplecze_Weryfikacja!A:B,2,FALSE)=D1712,"Nieznana przyczyna","Inny opis")))</f>
        <v xml:space="preserve"> </v>
      </c>
      <c r="Y1712" s="785"/>
      <c r="Z1712" s="309">
        <f t="shared" si="5606"/>
        <v>0</v>
      </c>
      <c r="AA1712" s="785"/>
      <c r="AB1712" s="309">
        <f t="shared" si="5607"/>
        <v>0</v>
      </c>
      <c r="AC1712" s="785"/>
      <c r="AD1712" s="309">
        <f t="shared" si="5608"/>
        <v>0</v>
      </c>
      <c r="AE1712" s="785"/>
      <c r="AF1712" s="309">
        <f t="shared" si="5609"/>
        <v>0</v>
      </c>
      <c r="AG1712" s="785"/>
      <c r="AH1712" s="309">
        <f t="shared" si="5610"/>
        <v>0</v>
      </c>
      <c r="AI1712" s="785"/>
      <c r="AJ1712" s="309">
        <f t="shared" si="5611"/>
        <v>0</v>
      </c>
      <c r="AK1712" s="785"/>
      <c r="AL1712" s="309">
        <f t="shared" si="5612"/>
        <v>0</v>
      </c>
      <c r="AM1712" s="785"/>
      <c r="AN1712" s="309">
        <f t="shared" si="5613"/>
        <v>0</v>
      </c>
      <c r="AO1712" s="785"/>
      <c r="AP1712" s="309">
        <f t="shared" si="5614"/>
        <v>0</v>
      </c>
      <c r="AQ1712" s="785"/>
      <c r="AR1712" s="309">
        <f t="shared" si="5615"/>
        <v>0</v>
      </c>
      <c r="AT1712" s="782">
        <f t="shared" si="5552"/>
        <v>0</v>
      </c>
      <c r="AU1712" s="782">
        <f t="shared" si="5553"/>
        <v>0</v>
      </c>
      <c r="AV1712" s="782">
        <f t="shared" si="5554"/>
        <v>0</v>
      </c>
      <c r="AW1712" s="788" t="e">
        <f t="shared" si="5555"/>
        <v>#DIV/0!</v>
      </c>
      <c r="AY1712" s="781">
        <f t="shared" si="5556"/>
        <v>0</v>
      </c>
      <c r="AZ1712" s="777"/>
      <c r="BA1712" s="781">
        <f t="shared" si="5557"/>
        <v>0</v>
      </c>
      <c r="BB1712" s="777"/>
      <c r="BC1712" s="781">
        <f t="shared" si="5558"/>
        <v>0</v>
      </c>
      <c r="BD1712" s="777"/>
      <c r="BE1712" s="781">
        <f t="shared" si="5559"/>
        <v>0</v>
      </c>
      <c r="BF1712" s="777"/>
      <c r="BG1712" s="781">
        <f t="shared" si="5560"/>
        <v>0</v>
      </c>
      <c r="BH1712" s="777"/>
      <c r="BI1712" s="781">
        <f t="shared" si="5561"/>
        <v>0</v>
      </c>
      <c r="BJ1712" s="777"/>
      <c r="BK1712" s="781">
        <f t="shared" si="5562"/>
        <v>0</v>
      </c>
      <c r="BL1712" s="777"/>
      <c r="BM1712" s="781">
        <f t="shared" si="5563"/>
        <v>0</v>
      </c>
      <c r="BN1712" s="777"/>
      <c r="BO1712" s="781">
        <f t="shared" si="5564"/>
        <v>0</v>
      </c>
      <c r="BP1712" s="777"/>
      <c r="BQ1712" s="781">
        <f t="shared" si="5565"/>
        <v>0</v>
      </c>
      <c r="BR1712" s="777"/>
    </row>
    <row r="1713" spans="1:70" outlineLevel="2">
      <c r="A1713" s="1349">
        <v>403049</v>
      </c>
      <c r="B1713" s="10"/>
      <c r="C1713" s="592"/>
      <c r="D1713" s="1350" t="s">
        <v>1285</v>
      </c>
      <c r="E1713" s="43" t="str">
        <f t="shared" si="5604"/>
        <v>T</v>
      </c>
      <c r="F1713" s="1199"/>
      <c r="G1713" s="1200" t="s">
        <v>324</v>
      </c>
      <c r="H1713" s="1169">
        <v>15</v>
      </c>
      <c r="I1713" s="1141"/>
      <c r="J1713" s="1142"/>
      <c r="K1713" s="1032">
        <f t="shared" si="5605"/>
        <v>0</v>
      </c>
      <c r="L1713" s="265"/>
      <c r="M1713" s="575"/>
      <c r="N1713" s="575"/>
      <c r="O1713" s="575"/>
      <c r="Q1713" s="684" t="s">
        <v>1938</v>
      </c>
      <c r="R1713" s="692" t="s">
        <v>2010</v>
      </c>
      <c r="T1713" s="680" t="str">
        <f>IF(IF(A1713=0,TRUE(),D1713=IFERROR(VLOOKUP(A1713,Zaplecze_Weryfikacja!A:B,2,FALSE),2))=TRUE(),"Tak","Nie")</f>
        <v>Tak</v>
      </c>
      <c r="U1713" s="681" t="str">
        <f>IF(T1713="Tak"," ",IF(IFERROR(VLOOKUP(A1713,Zaplecze_Weryfikacja!A:B,2,FALSE),"Inny numer Lp")="Inny numer Lp","Inny numer Lp",IF(VLOOKUP(A1713,Zaplecze_Weryfikacja!A:B,2,FALSE)=D1713,"Nieznana przyczyna","Inny opis")))</f>
        <v xml:space="preserve"> </v>
      </c>
      <c r="Y1713" s="785"/>
      <c r="Z1713" s="309">
        <f t="shared" si="5606"/>
        <v>0</v>
      </c>
      <c r="AA1713" s="785"/>
      <c r="AB1713" s="309">
        <f t="shared" si="5607"/>
        <v>0</v>
      </c>
      <c r="AC1713" s="785"/>
      <c r="AD1713" s="309">
        <f t="shared" si="5608"/>
        <v>0</v>
      </c>
      <c r="AE1713" s="785"/>
      <c r="AF1713" s="309">
        <f t="shared" si="5609"/>
        <v>0</v>
      </c>
      <c r="AG1713" s="785"/>
      <c r="AH1713" s="309">
        <f t="shared" si="5610"/>
        <v>0</v>
      </c>
      <c r="AI1713" s="785"/>
      <c r="AJ1713" s="309">
        <f t="shared" si="5611"/>
        <v>0</v>
      </c>
      <c r="AK1713" s="785"/>
      <c r="AL1713" s="309">
        <f t="shared" si="5612"/>
        <v>0</v>
      </c>
      <c r="AM1713" s="785"/>
      <c r="AN1713" s="309">
        <f t="shared" si="5613"/>
        <v>0</v>
      </c>
      <c r="AO1713" s="785"/>
      <c r="AP1713" s="309">
        <f t="shared" si="5614"/>
        <v>0</v>
      </c>
      <c r="AQ1713" s="785"/>
      <c r="AR1713" s="309">
        <f t="shared" si="5615"/>
        <v>0</v>
      </c>
      <c r="AT1713" s="782">
        <f t="shared" si="5552"/>
        <v>0</v>
      </c>
      <c r="AU1713" s="782">
        <f t="shared" si="5553"/>
        <v>0</v>
      </c>
      <c r="AV1713" s="782">
        <f t="shared" si="5554"/>
        <v>0</v>
      </c>
      <c r="AW1713" s="788" t="e">
        <f t="shared" si="5555"/>
        <v>#DIV/0!</v>
      </c>
      <c r="AY1713" s="781">
        <f t="shared" si="5556"/>
        <v>0</v>
      </c>
      <c r="AZ1713" s="777"/>
      <c r="BA1713" s="781">
        <f t="shared" si="5557"/>
        <v>0</v>
      </c>
      <c r="BB1713" s="777"/>
      <c r="BC1713" s="781">
        <f t="shared" si="5558"/>
        <v>0</v>
      </c>
      <c r="BD1713" s="777"/>
      <c r="BE1713" s="781">
        <f t="shared" si="5559"/>
        <v>0</v>
      </c>
      <c r="BF1713" s="777"/>
      <c r="BG1713" s="781">
        <f t="shared" si="5560"/>
        <v>0</v>
      </c>
      <c r="BH1713" s="777"/>
      <c r="BI1713" s="781">
        <f t="shared" si="5561"/>
        <v>0</v>
      </c>
      <c r="BJ1713" s="777"/>
      <c r="BK1713" s="781">
        <f t="shared" si="5562"/>
        <v>0</v>
      </c>
      <c r="BL1713" s="777"/>
      <c r="BM1713" s="781">
        <f t="shared" si="5563"/>
        <v>0</v>
      </c>
      <c r="BN1713" s="777"/>
      <c r="BO1713" s="781">
        <f t="shared" si="5564"/>
        <v>0</v>
      </c>
      <c r="BP1713" s="777"/>
      <c r="BQ1713" s="781">
        <f t="shared" si="5565"/>
        <v>0</v>
      </c>
      <c r="BR1713" s="777"/>
    </row>
    <row r="1714" spans="1:70" outlineLevel="2">
      <c r="A1714" s="1349">
        <v>403050</v>
      </c>
      <c r="B1714" s="10"/>
      <c r="C1714" s="592"/>
      <c r="D1714" s="1162" t="s">
        <v>3681</v>
      </c>
      <c r="E1714" s="43" t="str">
        <f t="shared" si="5604"/>
        <v>T</v>
      </c>
      <c r="F1714" s="1199"/>
      <c r="G1714" s="1200" t="s">
        <v>324</v>
      </c>
      <c r="H1714" s="1351">
        <v>100</v>
      </c>
      <c r="I1714" s="1141"/>
      <c r="J1714" s="1142"/>
      <c r="K1714" s="1032">
        <f t="shared" si="5605"/>
        <v>0</v>
      </c>
      <c r="L1714" s="265"/>
      <c r="M1714" s="575"/>
      <c r="N1714" s="575"/>
      <c r="O1714" s="575"/>
      <c r="Q1714" s="684" t="s">
        <v>1938</v>
      </c>
      <c r="R1714" s="692" t="s">
        <v>2010</v>
      </c>
      <c r="T1714" s="680" t="str">
        <f>IF(IF(A1714=0,TRUE(),D1714=IFERROR(VLOOKUP(A1714,Zaplecze_Weryfikacja!A:B,2,FALSE),2))=TRUE(),"Tak","Nie")</f>
        <v>Nie</v>
      </c>
      <c r="U1714" s="681" t="str">
        <f>IF(T1714="Tak"," ",IF(IFERROR(VLOOKUP(A1714,Zaplecze_Weryfikacja!A:B,2,FALSE),"Inny numer Lp")="Inny numer Lp","Inny numer Lp",IF(VLOOKUP(A1714,Zaplecze_Weryfikacja!A:B,2,FALSE)=D1714,"Nieznana przyczyna","Inny opis")))</f>
        <v>Inny opis</v>
      </c>
      <c r="Y1714" s="785"/>
      <c r="Z1714" s="309">
        <f t="shared" si="5606"/>
        <v>0</v>
      </c>
      <c r="AA1714" s="785"/>
      <c r="AB1714" s="309">
        <f t="shared" si="5607"/>
        <v>0</v>
      </c>
      <c r="AC1714" s="785"/>
      <c r="AD1714" s="309">
        <f t="shared" si="5608"/>
        <v>0</v>
      </c>
      <c r="AE1714" s="785"/>
      <c r="AF1714" s="309">
        <f t="shared" si="5609"/>
        <v>0</v>
      </c>
      <c r="AG1714" s="785"/>
      <c r="AH1714" s="309">
        <f t="shared" si="5610"/>
        <v>0</v>
      </c>
      <c r="AI1714" s="785"/>
      <c r="AJ1714" s="309">
        <f t="shared" si="5611"/>
        <v>0</v>
      </c>
      <c r="AK1714" s="785"/>
      <c r="AL1714" s="309">
        <f t="shared" si="5612"/>
        <v>0</v>
      </c>
      <c r="AM1714" s="785"/>
      <c r="AN1714" s="309">
        <f t="shared" si="5613"/>
        <v>0</v>
      </c>
      <c r="AO1714" s="785"/>
      <c r="AP1714" s="309">
        <f t="shared" si="5614"/>
        <v>0</v>
      </c>
      <c r="AQ1714" s="785"/>
      <c r="AR1714" s="309">
        <f t="shared" si="5615"/>
        <v>0</v>
      </c>
      <c r="AT1714" s="782">
        <f t="shared" si="5552"/>
        <v>0</v>
      </c>
      <c r="AU1714" s="782">
        <f t="shared" si="5553"/>
        <v>0</v>
      </c>
      <c r="AV1714" s="782">
        <f t="shared" si="5554"/>
        <v>0</v>
      </c>
      <c r="AW1714" s="788" t="e">
        <f t="shared" si="5555"/>
        <v>#DIV/0!</v>
      </c>
      <c r="AY1714" s="781">
        <f t="shared" si="5556"/>
        <v>0</v>
      </c>
      <c r="AZ1714" s="777"/>
      <c r="BA1714" s="781">
        <f t="shared" si="5557"/>
        <v>0</v>
      </c>
      <c r="BB1714" s="777"/>
      <c r="BC1714" s="781">
        <f t="shared" si="5558"/>
        <v>0</v>
      </c>
      <c r="BD1714" s="777"/>
      <c r="BE1714" s="781">
        <f t="shared" si="5559"/>
        <v>0</v>
      </c>
      <c r="BF1714" s="777"/>
      <c r="BG1714" s="781">
        <f t="shared" si="5560"/>
        <v>0</v>
      </c>
      <c r="BH1714" s="777"/>
      <c r="BI1714" s="781">
        <f t="shared" si="5561"/>
        <v>0</v>
      </c>
      <c r="BJ1714" s="777"/>
      <c r="BK1714" s="781">
        <f t="shared" si="5562"/>
        <v>0</v>
      </c>
      <c r="BL1714" s="777"/>
      <c r="BM1714" s="781">
        <f t="shared" si="5563"/>
        <v>0</v>
      </c>
      <c r="BN1714" s="777"/>
      <c r="BO1714" s="781">
        <f t="shared" si="5564"/>
        <v>0</v>
      </c>
      <c r="BP1714" s="777"/>
      <c r="BQ1714" s="781">
        <f t="shared" si="5565"/>
        <v>0</v>
      </c>
      <c r="BR1714" s="777"/>
    </row>
    <row r="1715" spans="1:70" outlineLevel="2">
      <c r="A1715" s="591">
        <v>403051</v>
      </c>
      <c r="B1715" s="10"/>
      <c r="C1715" s="592"/>
      <c r="D1715" s="1175" t="s">
        <v>1287</v>
      </c>
      <c r="E1715" s="43" t="str">
        <f t="shared" si="5604"/>
        <v>N</v>
      </c>
      <c r="F1715" s="1176"/>
      <c r="G1715" s="1173" t="s">
        <v>324</v>
      </c>
      <c r="H1715" s="1169"/>
      <c r="I1715" s="1141"/>
      <c r="J1715" s="1142"/>
      <c r="K1715" s="1032">
        <f t="shared" si="5605"/>
        <v>0</v>
      </c>
      <c r="L1715" s="265"/>
      <c r="M1715" s="575"/>
      <c r="N1715" s="575"/>
      <c r="O1715" s="575"/>
      <c r="Q1715" s="684" t="s">
        <v>1938</v>
      </c>
      <c r="R1715" s="692" t="s">
        <v>2010</v>
      </c>
      <c r="T1715" s="680" t="str">
        <f>IF(IF(A1715=0,TRUE(),D1715=IFERROR(VLOOKUP(A1715,Zaplecze_Weryfikacja!A:B,2,FALSE),2))=TRUE(),"Tak","Nie")</f>
        <v>Tak</v>
      </c>
      <c r="U1715" s="681" t="str">
        <f>IF(T1715="Tak"," ",IF(IFERROR(VLOOKUP(A1715,Zaplecze_Weryfikacja!A:B,2,FALSE),"Inny numer Lp")="Inny numer Lp","Inny numer Lp",IF(VLOOKUP(A1715,Zaplecze_Weryfikacja!A:B,2,FALSE)=D1715,"Nieznana przyczyna","Inny opis")))</f>
        <v xml:space="preserve"> </v>
      </c>
      <c r="Y1715" s="785"/>
      <c r="Z1715" s="309">
        <f t="shared" si="5606"/>
        <v>0</v>
      </c>
      <c r="AA1715" s="785"/>
      <c r="AB1715" s="309">
        <f t="shared" si="5607"/>
        <v>0</v>
      </c>
      <c r="AC1715" s="785"/>
      <c r="AD1715" s="309">
        <f t="shared" si="5608"/>
        <v>0</v>
      </c>
      <c r="AE1715" s="785"/>
      <c r="AF1715" s="309">
        <f t="shared" si="5609"/>
        <v>0</v>
      </c>
      <c r="AG1715" s="785"/>
      <c r="AH1715" s="309">
        <f t="shared" si="5610"/>
        <v>0</v>
      </c>
      <c r="AI1715" s="785"/>
      <c r="AJ1715" s="309">
        <f t="shared" si="5611"/>
        <v>0</v>
      </c>
      <c r="AK1715" s="785"/>
      <c r="AL1715" s="309">
        <f t="shared" si="5612"/>
        <v>0</v>
      </c>
      <c r="AM1715" s="785"/>
      <c r="AN1715" s="309">
        <f t="shared" si="5613"/>
        <v>0</v>
      </c>
      <c r="AO1715" s="785"/>
      <c r="AP1715" s="309">
        <f t="shared" si="5614"/>
        <v>0</v>
      </c>
      <c r="AQ1715" s="785"/>
      <c r="AR1715" s="309">
        <f t="shared" si="5615"/>
        <v>0</v>
      </c>
      <c r="AT1715" s="782">
        <f t="shared" si="5552"/>
        <v>0</v>
      </c>
      <c r="AU1715" s="782">
        <f t="shared" si="5553"/>
        <v>0</v>
      </c>
      <c r="AV1715" s="782">
        <f t="shared" si="5554"/>
        <v>0</v>
      </c>
      <c r="AW1715" s="788" t="e">
        <f t="shared" si="5555"/>
        <v>#DIV/0!</v>
      </c>
      <c r="AY1715" s="781">
        <f t="shared" si="5556"/>
        <v>0</v>
      </c>
      <c r="AZ1715" s="777"/>
      <c r="BA1715" s="781">
        <f t="shared" si="5557"/>
        <v>0</v>
      </c>
      <c r="BB1715" s="777"/>
      <c r="BC1715" s="781">
        <f t="shared" si="5558"/>
        <v>0</v>
      </c>
      <c r="BD1715" s="777"/>
      <c r="BE1715" s="781">
        <f t="shared" si="5559"/>
        <v>0</v>
      </c>
      <c r="BF1715" s="777"/>
      <c r="BG1715" s="781">
        <f t="shared" si="5560"/>
        <v>0</v>
      </c>
      <c r="BH1715" s="777"/>
      <c r="BI1715" s="781">
        <f t="shared" si="5561"/>
        <v>0</v>
      </c>
      <c r="BJ1715" s="777"/>
      <c r="BK1715" s="781">
        <f t="shared" si="5562"/>
        <v>0</v>
      </c>
      <c r="BL1715" s="777"/>
      <c r="BM1715" s="781">
        <f t="shared" si="5563"/>
        <v>0</v>
      </c>
      <c r="BN1715" s="777"/>
      <c r="BO1715" s="781">
        <f t="shared" si="5564"/>
        <v>0</v>
      </c>
      <c r="BP1715" s="777"/>
      <c r="BQ1715" s="781">
        <f t="shared" si="5565"/>
        <v>0</v>
      </c>
      <c r="BR1715" s="777"/>
    </row>
    <row r="1716" spans="1:70" outlineLevel="2">
      <c r="A1716" s="591">
        <v>403052</v>
      </c>
      <c r="B1716" s="10"/>
      <c r="C1716" s="592"/>
      <c r="D1716" s="1175" t="s">
        <v>1288</v>
      </c>
      <c r="E1716" s="43" t="str">
        <f t="shared" si="5604"/>
        <v>T</v>
      </c>
      <c r="F1716" s="1176"/>
      <c r="G1716" s="1173" t="s">
        <v>324</v>
      </c>
      <c r="H1716" s="1169">
        <v>30</v>
      </c>
      <c r="I1716" s="1141"/>
      <c r="J1716" s="1142"/>
      <c r="K1716" s="1032">
        <f t="shared" si="5605"/>
        <v>0</v>
      </c>
      <c r="L1716" s="265"/>
      <c r="M1716" s="575"/>
      <c r="N1716" s="575"/>
      <c r="O1716" s="575"/>
      <c r="Q1716" s="684" t="s">
        <v>1938</v>
      </c>
      <c r="R1716" s="692" t="s">
        <v>2010</v>
      </c>
      <c r="T1716" s="680" t="str">
        <f>IF(IF(A1716=0,TRUE(),D1716=IFERROR(VLOOKUP(A1716,Zaplecze_Weryfikacja!A:B,2,FALSE),2))=TRUE(),"Tak","Nie")</f>
        <v>Tak</v>
      </c>
      <c r="U1716" s="681" t="str">
        <f>IF(T1716="Tak"," ",IF(IFERROR(VLOOKUP(A1716,Zaplecze_Weryfikacja!A:B,2,FALSE),"Inny numer Lp")="Inny numer Lp","Inny numer Lp",IF(VLOOKUP(A1716,Zaplecze_Weryfikacja!A:B,2,FALSE)=D1716,"Nieznana przyczyna","Inny opis")))</f>
        <v xml:space="preserve"> </v>
      </c>
      <c r="Y1716" s="785"/>
      <c r="Z1716" s="309">
        <f t="shared" si="5606"/>
        <v>0</v>
      </c>
      <c r="AA1716" s="785"/>
      <c r="AB1716" s="309">
        <f t="shared" si="5607"/>
        <v>0</v>
      </c>
      <c r="AC1716" s="785"/>
      <c r="AD1716" s="309">
        <f t="shared" si="5608"/>
        <v>0</v>
      </c>
      <c r="AE1716" s="785"/>
      <c r="AF1716" s="309">
        <f t="shared" si="5609"/>
        <v>0</v>
      </c>
      <c r="AG1716" s="785"/>
      <c r="AH1716" s="309">
        <f t="shared" si="5610"/>
        <v>0</v>
      </c>
      <c r="AI1716" s="785"/>
      <c r="AJ1716" s="309">
        <f t="shared" si="5611"/>
        <v>0</v>
      </c>
      <c r="AK1716" s="785"/>
      <c r="AL1716" s="309">
        <f t="shared" si="5612"/>
        <v>0</v>
      </c>
      <c r="AM1716" s="785"/>
      <c r="AN1716" s="309">
        <f t="shared" si="5613"/>
        <v>0</v>
      </c>
      <c r="AO1716" s="785"/>
      <c r="AP1716" s="309">
        <f t="shared" si="5614"/>
        <v>0</v>
      </c>
      <c r="AQ1716" s="785"/>
      <c r="AR1716" s="309">
        <f t="shared" si="5615"/>
        <v>0</v>
      </c>
      <c r="AT1716" s="782">
        <f t="shared" si="5552"/>
        <v>0</v>
      </c>
      <c r="AU1716" s="782">
        <f t="shared" si="5553"/>
        <v>0</v>
      </c>
      <c r="AV1716" s="782">
        <f t="shared" si="5554"/>
        <v>0</v>
      </c>
      <c r="AW1716" s="788" t="e">
        <f t="shared" si="5555"/>
        <v>#DIV/0!</v>
      </c>
      <c r="AY1716" s="781">
        <f t="shared" si="5556"/>
        <v>0</v>
      </c>
      <c r="AZ1716" s="777"/>
      <c r="BA1716" s="781">
        <f t="shared" si="5557"/>
        <v>0</v>
      </c>
      <c r="BB1716" s="777"/>
      <c r="BC1716" s="781">
        <f t="shared" si="5558"/>
        <v>0</v>
      </c>
      <c r="BD1716" s="777"/>
      <c r="BE1716" s="781">
        <f t="shared" si="5559"/>
        <v>0</v>
      </c>
      <c r="BF1716" s="777"/>
      <c r="BG1716" s="781">
        <f t="shared" si="5560"/>
        <v>0</v>
      </c>
      <c r="BH1716" s="777"/>
      <c r="BI1716" s="781">
        <f t="shared" si="5561"/>
        <v>0</v>
      </c>
      <c r="BJ1716" s="777"/>
      <c r="BK1716" s="781">
        <f t="shared" si="5562"/>
        <v>0</v>
      </c>
      <c r="BL1716" s="777"/>
      <c r="BM1716" s="781">
        <f t="shared" si="5563"/>
        <v>0</v>
      </c>
      <c r="BN1716" s="777"/>
      <c r="BO1716" s="781">
        <f t="shared" si="5564"/>
        <v>0</v>
      </c>
      <c r="BP1716" s="777"/>
      <c r="BQ1716" s="781">
        <f t="shared" si="5565"/>
        <v>0</v>
      </c>
      <c r="BR1716" s="777"/>
    </row>
    <row r="1717" spans="1:70" outlineLevel="2">
      <c r="A1717" s="1349">
        <v>403049</v>
      </c>
      <c r="B1717" s="10"/>
      <c r="C1717" s="592"/>
      <c r="D1717" s="1350" t="s">
        <v>1283</v>
      </c>
      <c r="E1717" s="43" t="str">
        <f t="shared" ref="E1717:E1720" si="5616">IF(H1717&gt;0,"T","N")</f>
        <v>T</v>
      </c>
      <c r="F1717" s="1199"/>
      <c r="G1717" s="1200" t="s">
        <v>324</v>
      </c>
      <c r="H1717" s="1169">
        <f>15+375</f>
        <v>390</v>
      </c>
      <c r="I1717" s="1141"/>
      <c r="J1717" s="1142"/>
      <c r="K1717" s="1032">
        <f t="shared" ref="K1717:K1720" si="5617">IF(B1717="E","E",$H1717*I1717)</f>
        <v>0</v>
      </c>
      <c r="L1717" s="265"/>
      <c r="M1717" s="575"/>
      <c r="N1717" s="575"/>
      <c r="O1717" s="575"/>
      <c r="Q1717" s="684" t="s">
        <v>1938</v>
      </c>
      <c r="R1717" s="692" t="s">
        <v>2010</v>
      </c>
      <c r="T1717" s="680" t="str">
        <f>IF(IF(A1717=0,TRUE(),D1717=IFERROR(VLOOKUP(A1717,Zaplecze_Weryfikacja!A:B,2,FALSE),2))=TRUE(),"Tak","Nie")</f>
        <v>Nie</v>
      </c>
      <c r="U1717" s="681" t="str">
        <f>IF(T1717="Tak"," ",IF(IFERROR(VLOOKUP(A1717,Zaplecze_Weryfikacja!A:B,2,FALSE),"Inny numer Lp")="Inny numer Lp","Inny numer Lp",IF(VLOOKUP(A1717,Zaplecze_Weryfikacja!A:B,2,FALSE)=D1717,"Nieznana przyczyna","Inny opis")))</f>
        <v>Inny opis</v>
      </c>
      <c r="Y1717" s="785"/>
      <c r="Z1717" s="309">
        <f t="shared" ref="Z1717:Z1720" si="5618">IF($B1717="E","E",$H1717*Y1717)</f>
        <v>0</v>
      </c>
      <c r="AA1717" s="785"/>
      <c r="AB1717" s="309">
        <f t="shared" ref="AB1717:AB1720" si="5619">IF($B1717="E","E",$H1717*AA1717)</f>
        <v>0</v>
      </c>
      <c r="AC1717" s="785"/>
      <c r="AD1717" s="309">
        <f t="shared" ref="AD1717:AD1720" si="5620">IF($B1717="E","E",$H1717*AC1717)</f>
        <v>0</v>
      </c>
      <c r="AE1717" s="785"/>
      <c r="AF1717" s="309">
        <f t="shared" ref="AF1717:AF1720" si="5621">IF($B1717="E","E",$H1717*AE1717)</f>
        <v>0</v>
      </c>
      <c r="AG1717" s="785"/>
      <c r="AH1717" s="309">
        <f t="shared" ref="AH1717:AH1720" si="5622">IF($B1717="E","E",$H1717*AG1717)</f>
        <v>0</v>
      </c>
      <c r="AI1717" s="785"/>
      <c r="AJ1717" s="309">
        <f t="shared" ref="AJ1717:AJ1720" si="5623">IF($B1717="E","E",$H1717*AI1717)</f>
        <v>0</v>
      </c>
      <c r="AK1717" s="785"/>
      <c r="AL1717" s="309">
        <f t="shared" ref="AL1717:AL1720" si="5624">IF($B1717="E","E",$H1717*AK1717)</f>
        <v>0</v>
      </c>
      <c r="AM1717" s="785"/>
      <c r="AN1717" s="309">
        <f t="shared" ref="AN1717:AN1720" si="5625">IF($B1717="E","E",$H1717*AM1717)</f>
        <v>0</v>
      </c>
      <c r="AO1717" s="785"/>
      <c r="AP1717" s="309">
        <f t="shared" ref="AP1717:AP1720" si="5626">IF($B1717="E","E",$H1717*AO1717)</f>
        <v>0</v>
      </c>
      <c r="AQ1717" s="785"/>
      <c r="AR1717" s="309">
        <f t="shared" ref="AR1717:AR1720" si="5627">IF($B1717="E","E",$H1717*AQ1717)</f>
        <v>0</v>
      </c>
      <c r="AT1717" s="782">
        <f t="shared" ref="AT1717:AT1720" si="5628">MAX(Z1717,AB1717,AD1717,AF1717,AH1717,AJ1717,AL1717,AN1717,AP1717,AR1717)</f>
        <v>0</v>
      </c>
      <c r="AU1717" s="782">
        <f t="shared" ref="AU1717:AU1720" si="5629">IF($AU$6=10,MIN(Z1717,AB1717,AD1717,AF1717,AH1717,AJ1717,AL1717,AN1717,AP1717,AR1717),IF($AU$6=9,MIN(Z1717,AB1717,AD1717,AF1717,AH1717,AJ1717,AL1717,AN1717,AP1717),IF($AU$6=8,MIN(Z1717,AB1717,AD1717,AF1717,AH1717,AJ1717,AL1717,AN1717),IF($AU$6=7,MIN(Z1717,AB1717,AD1717,AF1717,AH1717,AJ1717,AL1717),IF($AU$6=6,MIN(Z1717,AB1717,AD1717,AF1717,AH1717,AJ1717),IF($AU$6=5,MIN(Z1717,AB1717,AD1717,AF1717,AH1717),IF($AU$6=4,MIN(Z1717,AB1717,AD1717,AF1717),IF($AU$6=4,MIN(Z1717,AB1717,AD1717,AF1717),IF($AU$6=3,MIN(Z1717,AB1717,AD1717),IF($AU$6=3,MIN(Z1717,AB1717,AD1717),IF($AU$6=2,MIN(Z1717,AB1717),IF($AU$6=1,MIN(Z1717),"Błąd - zła ilośc oferentów"))))))))))))</f>
        <v>0</v>
      </c>
      <c r="AV1717" s="782">
        <f t="shared" ref="AV1717:AV1720" si="5630">AT1717-AU1717</f>
        <v>0</v>
      </c>
      <c r="AW1717" s="788" t="e">
        <f t="shared" ref="AW1717:AW1720" si="5631">AT1717/AU1717</f>
        <v>#DIV/0!</v>
      </c>
      <c r="AY1717" s="781">
        <f t="shared" ref="AY1717:AY1720" si="5632">+AZ1717</f>
        <v>0</v>
      </c>
      <c r="AZ1717" s="777"/>
      <c r="BA1717" s="781">
        <f t="shared" ref="BA1717:BA1720" si="5633">+BB1717</f>
        <v>0</v>
      </c>
      <c r="BB1717" s="777"/>
      <c r="BC1717" s="781">
        <f t="shared" ref="BC1717:BC1720" si="5634">+BD1717</f>
        <v>0</v>
      </c>
      <c r="BD1717" s="777"/>
      <c r="BE1717" s="781">
        <f t="shared" ref="BE1717:BE1720" si="5635">+BF1717</f>
        <v>0</v>
      </c>
      <c r="BF1717" s="777"/>
      <c r="BG1717" s="781">
        <f t="shared" ref="BG1717:BG1720" si="5636">+BH1717</f>
        <v>0</v>
      </c>
      <c r="BH1717" s="777"/>
      <c r="BI1717" s="781">
        <f t="shared" ref="BI1717:BI1720" si="5637">+BJ1717</f>
        <v>0</v>
      </c>
      <c r="BJ1717" s="777"/>
      <c r="BK1717" s="781">
        <f t="shared" ref="BK1717:BK1720" si="5638">+BL1717</f>
        <v>0</v>
      </c>
      <c r="BL1717" s="777"/>
      <c r="BM1717" s="781">
        <f t="shared" ref="BM1717:BM1720" si="5639">+BN1717</f>
        <v>0</v>
      </c>
      <c r="BN1717" s="777"/>
      <c r="BO1717" s="781">
        <f t="shared" ref="BO1717:BO1720" si="5640">+BP1717</f>
        <v>0</v>
      </c>
      <c r="BP1717" s="777"/>
      <c r="BQ1717" s="781">
        <f t="shared" ref="BQ1717:BQ1720" si="5641">+BR1717</f>
        <v>0</v>
      </c>
      <c r="BR1717" s="777"/>
    </row>
    <row r="1718" spans="1:70" outlineLevel="2">
      <c r="A1718" s="1349">
        <v>403050</v>
      </c>
      <c r="B1718" s="10"/>
      <c r="C1718" s="592"/>
      <c r="D1718" s="1350" t="s">
        <v>3957</v>
      </c>
      <c r="E1718" s="43" t="str">
        <f t="shared" si="5616"/>
        <v>T</v>
      </c>
      <c r="F1718" s="1199"/>
      <c r="G1718" s="1200" t="s">
        <v>324</v>
      </c>
      <c r="H1718" s="1169">
        <v>30</v>
      </c>
      <c r="I1718" s="1141"/>
      <c r="J1718" s="1142"/>
      <c r="K1718" s="1032">
        <f t="shared" si="5617"/>
        <v>0</v>
      </c>
      <c r="L1718" s="265"/>
      <c r="M1718" s="575"/>
      <c r="N1718" s="575"/>
      <c r="O1718" s="575"/>
      <c r="Q1718" s="684" t="s">
        <v>1938</v>
      </c>
      <c r="R1718" s="692" t="s">
        <v>2010</v>
      </c>
      <c r="T1718" s="680" t="str">
        <f>IF(IF(A1718=0,TRUE(),D1718=IFERROR(VLOOKUP(A1718,Zaplecze_Weryfikacja!A:B,2,FALSE),2))=TRUE(),"Tak","Nie")</f>
        <v>Nie</v>
      </c>
      <c r="U1718" s="681" t="str">
        <f>IF(T1718="Tak"," ",IF(IFERROR(VLOOKUP(A1718,Zaplecze_Weryfikacja!A:B,2,FALSE),"Inny numer Lp")="Inny numer Lp","Inny numer Lp",IF(VLOOKUP(A1718,Zaplecze_Weryfikacja!A:B,2,FALSE)=D1718,"Nieznana przyczyna","Inny opis")))</f>
        <v>Inny opis</v>
      </c>
      <c r="Y1718" s="785"/>
      <c r="Z1718" s="309">
        <f t="shared" si="5618"/>
        <v>0</v>
      </c>
      <c r="AA1718" s="785"/>
      <c r="AB1718" s="309">
        <f t="shared" si="5619"/>
        <v>0</v>
      </c>
      <c r="AC1718" s="785"/>
      <c r="AD1718" s="309">
        <f t="shared" si="5620"/>
        <v>0</v>
      </c>
      <c r="AE1718" s="785"/>
      <c r="AF1718" s="309">
        <f t="shared" si="5621"/>
        <v>0</v>
      </c>
      <c r="AG1718" s="785"/>
      <c r="AH1718" s="309">
        <f t="shared" si="5622"/>
        <v>0</v>
      </c>
      <c r="AI1718" s="785"/>
      <c r="AJ1718" s="309">
        <f t="shared" si="5623"/>
        <v>0</v>
      </c>
      <c r="AK1718" s="785"/>
      <c r="AL1718" s="309">
        <f t="shared" si="5624"/>
        <v>0</v>
      </c>
      <c r="AM1718" s="785"/>
      <c r="AN1718" s="309">
        <f t="shared" si="5625"/>
        <v>0</v>
      </c>
      <c r="AO1718" s="785"/>
      <c r="AP1718" s="309">
        <f t="shared" si="5626"/>
        <v>0</v>
      </c>
      <c r="AQ1718" s="785"/>
      <c r="AR1718" s="309">
        <f t="shared" si="5627"/>
        <v>0</v>
      </c>
      <c r="AT1718" s="782">
        <f t="shared" si="5628"/>
        <v>0</v>
      </c>
      <c r="AU1718" s="782">
        <f t="shared" si="5629"/>
        <v>0</v>
      </c>
      <c r="AV1718" s="782">
        <f t="shared" si="5630"/>
        <v>0</v>
      </c>
      <c r="AW1718" s="788" t="e">
        <f t="shared" si="5631"/>
        <v>#DIV/0!</v>
      </c>
      <c r="AY1718" s="781">
        <f t="shared" si="5632"/>
        <v>0</v>
      </c>
      <c r="AZ1718" s="777"/>
      <c r="BA1718" s="781">
        <f t="shared" si="5633"/>
        <v>0</v>
      </c>
      <c r="BB1718" s="777"/>
      <c r="BC1718" s="781">
        <f t="shared" si="5634"/>
        <v>0</v>
      </c>
      <c r="BD1718" s="777"/>
      <c r="BE1718" s="781">
        <f t="shared" si="5635"/>
        <v>0</v>
      </c>
      <c r="BF1718" s="777"/>
      <c r="BG1718" s="781">
        <f t="shared" si="5636"/>
        <v>0</v>
      </c>
      <c r="BH1718" s="777"/>
      <c r="BI1718" s="781">
        <f t="shared" si="5637"/>
        <v>0</v>
      </c>
      <c r="BJ1718" s="777"/>
      <c r="BK1718" s="781">
        <f t="shared" si="5638"/>
        <v>0</v>
      </c>
      <c r="BL1718" s="777"/>
      <c r="BM1718" s="781">
        <f t="shared" si="5639"/>
        <v>0</v>
      </c>
      <c r="BN1718" s="777"/>
      <c r="BO1718" s="781">
        <f t="shared" si="5640"/>
        <v>0</v>
      </c>
      <c r="BP1718" s="777"/>
      <c r="BQ1718" s="781">
        <f t="shared" si="5641"/>
        <v>0</v>
      </c>
      <c r="BR1718" s="777"/>
    </row>
    <row r="1719" spans="1:70" outlineLevel="2">
      <c r="A1719" s="1349">
        <v>403051</v>
      </c>
      <c r="B1719" s="1270"/>
      <c r="C1719" s="1348"/>
      <c r="D1719" s="1350" t="s">
        <v>3958</v>
      </c>
      <c r="E1719" s="1262" t="str">
        <f t="shared" si="5616"/>
        <v>T</v>
      </c>
      <c r="F1719" s="1347"/>
      <c r="G1719" s="1346" t="s">
        <v>324</v>
      </c>
      <c r="H1719" s="1354">
        <v>300</v>
      </c>
      <c r="I1719" s="1141"/>
      <c r="J1719" s="1142"/>
      <c r="K1719" s="1032">
        <f t="shared" si="5617"/>
        <v>0</v>
      </c>
      <c r="L1719" s="265"/>
      <c r="M1719" s="575"/>
      <c r="N1719" s="575"/>
      <c r="O1719" s="575"/>
      <c r="Q1719" s="684" t="s">
        <v>1938</v>
      </c>
      <c r="R1719" s="692" t="s">
        <v>2010</v>
      </c>
      <c r="T1719" s="680" t="str">
        <f>IF(IF(A1719=0,TRUE(),D1719=IFERROR(VLOOKUP(A1719,Zaplecze_Weryfikacja!A:B,2,FALSE),2))=TRUE(),"Tak","Nie")</f>
        <v>Nie</v>
      </c>
      <c r="U1719" s="681" t="str">
        <f>IF(T1719="Tak"," ",IF(IFERROR(VLOOKUP(A1719,Zaplecze_Weryfikacja!A:B,2,FALSE),"Inny numer Lp")="Inny numer Lp","Inny numer Lp",IF(VLOOKUP(A1719,Zaplecze_Weryfikacja!A:B,2,FALSE)=D1719,"Nieznana przyczyna","Inny opis")))</f>
        <v>Inny opis</v>
      </c>
      <c r="Y1719" s="785"/>
      <c r="Z1719" s="309">
        <f t="shared" si="5618"/>
        <v>0</v>
      </c>
      <c r="AA1719" s="785"/>
      <c r="AB1719" s="309">
        <f t="shared" si="5619"/>
        <v>0</v>
      </c>
      <c r="AC1719" s="785"/>
      <c r="AD1719" s="309">
        <f t="shared" si="5620"/>
        <v>0</v>
      </c>
      <c r="AE1719" s="785"/>
      <c r="AF1719" s="309">
        <f t="shared" si="5621"/>
        <v>0</v>
      </c>
      <c r="AG1719" s="785"/>
      <c r="AH1719" s="309">
        <f t="shared" si="5622"/>
        <v>0</v>
      </c>
      <c r="AI1719" s="785"/>
      <c r="AJ1719" s="309">
        <f t="shared" si="5623"/>
        <v>0</v>
      </c>
      <c r="AK1719" s="785"/>
      <c r="AL1719" s="309">
        <f t="shared" si="5624"/>
        <v>0</v>
      </c>
      <c r="AM1719" s="785"/>
      <c r="AN1719" s="309">
        <f t="shared" si="5625"/>
        <v>0</v>
      </c>
      <c r="AO1719" s="785"/>
      <c r="AP1719" s="309">
        <f t="shared" si="5626"/>
        <v>0</v>
      </c>
      <c r="AQ1719" s="785"/>
      <c r="AR1719" s="309">
        <f t="shared" si="5627"/>
        <v>0</v>
      </c>
      <c r="AT1719" s="782">
        <f t="shared" si="5628"/>
        <v>0</v>
      </c>
      <c r="AU1719" s="782">
        <f t="shared" si="5629"/>
        <v>0</v>
      </c>
      <c r="AV1719" s="782">
        <f t="shared" si="5630"/>
        <v>0</v>
      </c>
      <c r="AW1719" s="788" t="e">
        <f t="shared" si="5631"/>
        <v>#DIV/0!</v>
      </c>
      <c r="AY1719" s="781">
        <f t="shared" si="5632"/>
        <v>0</v>
      </c>
      <c r="AZ1719" s="777"/>
      <c r="BA1719" s="781">
        <f t="shared" si="5633"/>
        <v>0</v>
      </c>
      <c r="BB1719" s="777"/>
      <c r="BC1719" s="781">
        <f t="shared" si="5634"/>
        <v>0</v>
      </c>
      <c r="BD1719" s="777"/>
      <c r="BE1719" s="781">
        <f t="shared" si="5635"/>
        <v>0</v>
      </c>
      <c r="BF1719" s="777"/>
      <c r="BG1719" s="781">
        <f t="shared" si="5636"/>
        <v>0</v>
      </c>
      <c r="BH1719" s="777"/>
      <c r="BI1719" s="781">
        <f t="shared" si="5637"/>
        <v>0</v>
      </c>
      <c r="BJ1719" s="777"/>
      <c r="BK1719" s="781">
        <f t="shared" si="5638"/>
        <v>0</v>
      </c>
      <c r="BL1719" s="777"/>
      <c r="BM1719" s="781">
        <f t="shared" si="5639"/>
        <v>0</v>
      </c>
      <c r="BN1719" s="777"/>
      <c r="BO1719" s="781">
        <f t="shared" si="5640"/>
        <v>0</v>
      </c>
      <c r="BP1719" s="777"/>
      <c r="BQ1719" s="781">
        <f t="shared" si="5641"/>
        <v>0</v>
      </c>
      <c r="BR1719" s="777"/>
    </row>
    <row r="1720" spans="1:70" outlineLevel="2">
      <c r="A1720" s="1349">
        <v>403052</v>
      </c>
      <c r="B1720" s="1270"/>
      <c r="C1720" s="1348"/>
      <c r="D1720" s="1350" t="s">
        <v>3959</v>
      </c>
      <c r="E1720" s="1262" t="str">
        <f t="shared" si="5616"/>
        <v>T</v>
      </c>
      <c r="F1720" s="1347"/>
      <c r="G1720" s="1346" t="s">
        <v>324</v>
      </c>
      <c r="H1720" s="1354">
        <v>600</v>
      </c>
      <c r="I1720" s="1141"/>
      <c r="J1720" s="1142"/>
      <c r="K1720" s="1032">
        <f t="shared" si="5617"/>
        <v>0</v>
      </c>
      <c r="L1720" s="265"/>
      <c r="M1720" s="575"/>
      <c r="N1720" s="575"/>
      <c r="O1720" s="575"/>
      <c r="Q1720" s="684" t="s">
        <v>1938</v>
      </c>
      <c r="R1720" s="692" t="s">
        <v>2010</v>
      </c>
      <c r="T1720" s="680" t="str">
        <f>IF(IF(A1720=0,TRUE(),D1720=IFERROR(VLOOKUP(A1720,Zaplecze_Weryfikacja!A:B,2,FALSE),2))=TRUE(),"Tak","Nie")</f>
        <v>Nie</v>
      </c>
      <c r="U1720" s="681" t="str">
        <f>IF(T1720="Tak"," ",IF(IFERROR(VLOOKUP(A1720,Zaplecze_Weryfikacja!A:B,2,FALSE),"Inny numer Lp")="Inny numer Lp","Inny numer Lp",IF(VLOOKUP(A1720,Zaplecze_Weryfikacja!A:B,2,FALSE)=D1720,"Nieznana przyczyna","Inny opis")))</f>
        <v>Inny opis</v>
      </c>
      <c r="Y1720" s="785"/>
      <c r="Z1720" s="309">
        <f t="shared" si="5618"/>
        <v>0</v>
      </c>
      <c r="AA1720" s="785"/>
      <c r="AB1720" s="309">
        <f t="shared" si="5619"/>
        <v>0</v>
      </c>
      <c r="AC1720" s="785"/>
      <c r="AD1720" s="309">
        <f t="shared" si="5620"/>
        <v>0</v>
      </c>
      <c r="AE1720" s="785"/>
      <c r="AF1720" s="309">
        <f t="shared" si="5621"/>
        <v>0</v>
      </c>
      <c r="AG1720" s="785"/>
      <c r="AH1720" s="309">
        <f t="shared" si="5622"/>
        <v>0</v>
      </c>
      <c r="AI1720" s="785"/>
      <c r="AJ1720" s="309">
        <f t="shared" si="5623"/>
        <v>0</v>
      </c>
      <c r="AK1720" s="785"/>
      <c r="AL1720" s="309">
        <f t="shared" si="5624"/>
        <v>0</v>
      </c>
      <c r="AM1720" s="785"/>
      <c r="AN1720" s="309">
        <f t="shared" si="5625"/>
        <v>0</v>
      </c>
      <c r="AO1720" s="785"/>
      <c r="AP1720" s="309">
        <f t="shared" si="5626"/>
        <v>0</v>
      </c>
      <c r="AQ1720" s="785"/>
      <c r="AR1720" s="309">
        <f t="shared" si="5627"/>
        <v>0</v>
      </c>
      <c r="AT1720" s="782">
        <f t="shared" si="5628"/>
        <v>0</v>
      </c>
      <c r="AU1720" s="782">
        <f t="shared" si="5629"/>
        <v>0</v>
      </c>
      <c r="AV1720" s="782">
        <f t="shared" si="5630"/>
        <v>0</v>
      </c>
      <c r="AW1720" s="788" t="e">
        <f t="shared" si="5631"/>
        <v>#DIV/0!</v>
      </c>
      <c r="AY1720" s="781">
        <f t="shared" si="5632"/>
        <v>0</v>
      </c>
      <c r="AZ1720" s="777"/>
      <c r="BA1720" s="781">
        <f t="shared" si="5633"/>
        <v>0</v>
      </c>
      <c r="BB1720" s="777"/>
      <c r="BC1720" s="781">
        <f t="shared" si="5634"/>
        <v>0</v>
      </c>
      <c r="BD1720" s="777"/>
      <c r="BE1720" s="781">
        <f t="shared" si="5635"/>
        <v>0</v>
      </c>
      <c r="BF1720" s="777"/>
      <c r="BG1720" s="781">
        <f t="shared" si="5636"/>
        <v>0</v>
      </c>
      <c r="BH1720" s="777"/>
      <c r="BI1720" s="781">
        <f t="shared" si="5637"/>
        <v>0</v>
      </c>
      <c r="BJ1720" s="777"/>
      <c r="BK1720" s="781">
        <f t="shared" si="5638"/>
        <v>0</v>
      </c>
      <c r="BL1720" s="777"/>
      <c r="BM1720" s="781">
        <f t="shared" si="5639"/>
        <v>0</v>
      </c>
      <c r="BN1720" s="777"/>
      <c r="BO1720" s="781">
        <f t="shared" si="5640"/>
        <v>0</v>
      </c>
      <c r="BP1720" s="777"/>
      <c r="BQ1720" s="781">
        <f t="shared" si="5641"/>
        <v>0</v>
      </c>
      <c r="BR1720" s="777"/>
    </row>
    <row r="1721" spans="1:70" outlineLevel="2">
      <c r="A1721" s="1349">
        <v>403051</v>
      </c>
      <c r="B1721" s="1270"/>
      <c r="C1721" s="1348"/>
      <c r="D1721" s="1350" t="s">
        <v>1267</v>
      </c>
      <c r="E1721" s="1262" t="str">
        <f t="shared" ref="E1721:E1722" si="5642">IF(H1721&gt;0,"T","N")</f>
        <v>T</v>
      </c>
      <c r="F1721" s="1347"/>
      <c r="G1721" s="1346" t="s">
        <v>324</v>
      </c>
      <c r="H1721" s="1354">
        <v>35</v>
      </c>
      <c r="I1721" s="1141"/>
      <c r="J1721" s="1142"/>
      <c r="K1721" s="1032">
        <f t="shared" ref="K1721:K1722" si="5643">IF(B1721="E","E",$H1721*I1721)</f>
        <v>0</v>
      </c>
      <c r="L1721" s="265"/>
      <c r="M1721" s="575"/>
      <c r="N1721" s="575"/>
      <c r="O1721" s="575"/>
      <c r="Q1721" s="684" t="s">
        <v>1938</v>
      </c>
      <c r="R1721" s="692" t="s">
        <v>2010</v>
      </c>
      <c r="T1721" s="680" t="str">
        <f>IF(IF(A1721=0,TRUE(),D1721=IFERROR(VLOOKUP(A1721,Zaplecze_Weryfikacja!A:B,2,FALSE),2))=TRUE(),"Tak","Nie")</f>
        <v>Nie</v>
      </c>
      <c r="U1721" s="681" t="str">
        <f>IF(T1721="Tak"," ",IF(IFERROR(VLOOKUP(A1721,Zaplecze_Weryfikacja!A:B,2,FALSE),"Inny numer Lp")="Inny numer Lp","Inny numer Lp",IF(VLOOKUP(A1721,Zaplecze_Weryfikacja!A:B,2,FALSE)=D1721,"Nieznana przyczyna","Inny opis")))</f>
        <v>Inny opis</v>
      </c>
      <c r="Y1721" s="785"/>
      <c r="Z1721" s="309">
        <f t="shared" ref="Z1721:Z1722" si="5644">IF($B1721="E","E",$H1721*Y1721)</f>
        <v>0</v>
      </c>
      <c r="AA1721" s="785"/>
      <c r="AB1721" s="309">
        <f t="shared" ref="AB1721:AB1722" si="5645">IF($B1721="E","E",$H1721*AA1721)</f>
        <v>0</v>
      </c>
      <c r="AC1721" s="785"/>
      <c r="AD1721" s="309">
        <f t="shared" ref="AD1721:AD1722" si="5646">IF($B1721="E","E",$H1721*AC1721)</f>
        <v>0</v>
      </c>
      <c r="AE1721" s="785"/>
      <c r="AF1721" s="309">
        <f t="shared" ref="AF1721:AF1722" si="5647">IF($B1721="E","E",$H1721*AE1721)</f>
        <v>0</v>
      </c>
      <c r="AG1721" s="785"/>
      <c r="AH1721" s="309">
        <f t="shared" ref="AH1721:AH1722" si="5648">IF($B1721="E","E",$H1721*AG1721)</f>
        <v>0</v>
      </c>
      <c r="AI1721" s="785"/>
      <c r="AJ1721" s="309">
        <f t="shared" ref="AJ1721:AJ1722" si="5649">IF($B1721="E","E",$H1721*AI1721)</f>
        <v>0</v>
      </c>
      <c r="AK1721" s="785"/>
      <c r="AL1721" s="309">
        <f t="shared" ref="AL1721:AL1722" si="5650">IF($B1721="E","E",$H1721*AK1721)</f>
        <v>0</v>
      </c>
      <c r="AM1721" s="785"/>
      <c r="AN1721" s="309">
        <f t="shared" ref="AN1721:AN1722" si="5651">IF($B1721="E","E",$H1721*AM1721)</f>
        <v>0</v>
      </c>
      <c r="AO1721" s="785"/>
      <c r="AP1721" s="309">
        <f t="shared" ref="AP1721:AP1722" si="5652">IF($B1721="E","E",$H1721*AO1721)</f>
        <v>0</v>
      </c>
      <c r="AQ1721" s="785"/>
      <c r="AR1721" s="309">
        <f t="shared" ref="AR1721:AR1722" si="5653">IF($B1721="E","E",$H1721*AQ1721)</f>
        <v>0</v>
      </c>
      <c r="AT1721" s="782">
        <f t="shared" ref="AT1721:AT1722" si="5654">MAX(Z1721,AB1721,AD1721,AF1721,AH1721,AJ1721,AL1721,AN1721,AP1721,AR1721)</f>
        <v>0</v>
      </c>
      <c r="AU1721" s="782">
        <f t="shared" ref="AU1721:AU1722" si="5655">IF($AU$6=10,MIN(Z1721,AB1721,AD1721,AF1721,AH1721,AJ1721,AL1721,AN1721,AP1721,AR1721),IF($AU$6=9,MIN(Z1721,AB1721,AD1721,AF1721,AH1721,AJ1721,AL1721,AN1721,AP1721),IF($AU$6=8,MIN(Z1721,AB1721,AD1721,AF1721,AH1721,AJ1721,AL1721,AN1721),IF($AU$6=7,MIN(Z1721,AB1721,AD1721,AF1721,AH1721,AJ1721,AL1721),IF($AU$6=6,MIN(Z1721,AB1721,AD1721,AF1721,AH1721,AJ1721),IF($AU$6=5,MIN(Z1721,AB1721,AD1721,AF1721,AH1721),IF($AU$6=4,MIN(Z1721,AB1721,AD1721,AF1721),IF($AU$6=4,MIN(Z1721,AB1721,AD1721,AF1721),IF($AU$6=3,MIN(Z1721,AB1721,AD1721),IF($AU$6=3,MIN(Z1721,AB1721,AD1721),IF($AU$6=2,MIN(Z1721,AB1721),IF($AU$6=1,MIN(Z1721),"Błąd - zła ilośc oferentów"))))))))))))</f>
        <v>0</v>
      </c>
      <c r="AV1721" s="782">
        <f t="shared" ref="AV1721:AV1722" si="5656">AT1721-AU1721</f>
        <v>0</v>
      </c>
      <c r="AW1721" s="788" t="e">
        <f t="shared" ref="AW1721:AW1722" si="5657">AT1721/AU1721</f>
        <v>#DIV/0!</v>
      </c>
      <c r="AY1721" s="781">
        <f t="shared" ref="AY1721:AY1722" si="5658">+AZ1721</f>
        <v>0</v>
      </c>
      <c r="AZ1721" s="777"/>
      <c r="BA1721" s="781">
        <f t="shared" ref="BA1721:BA1722" si="5659">+BB1721</f>
        <v>0</v>
      </c>
      <c r="BB1721" s="777"/>
      <c r="BC1721" s="781">
        <f t="shared" ref="BC1721:BC1722" si="5660">+BD1721</f>
        <v>0</v>
      </c>
      <c r="BD1721" s="777"/>
      <c r="BE1721" s="781">
        <f t="shared" ref="BE1721:BE1722" si="5661">+BF1721</f>
        <v>0</v>
      </c>
      <c r="BF1721" s="777"/>
      <c r="BG1721" s="781">
        <f t="shared" ref="BG1721:BG1722" si="5662">+BH1721</f>
        <v>0</v>
      </c>
      <c r="BH1721" s="777"/>
      <c r="BI1721" s="781">
        <f t="shared" ref="BI1721:BI1722" si="5663">+BJ1721</f>
        <v>0</v>
      </c>
      <c r="BJ1721" s="777"/>
      <c r="BK1721" s="781">
        <f t="shared" ref="BK1721:BK1722" si="5664">+BL1721</f>
        <v>0</v>
      </c>
      <c r="BL1721" s="777"/>
      <c r="BM1721" s="781">
        <f t="shared" ref="BM1721:BM1722" si="5665">+BN1721</f>
        <v>0</v>
      </c>
      <c r="BN1721" s="777"/>
      <c r="BO1721" s="781">
        <f t="shared" ref="BO1721:BO1722" si="5666">+BP1721</f>
        <v>0</v>
      </c>
      <c r="BP1721" s="777"/>
      <c r="BQ1721" s="781">
        <f t="shared" ref="BQ1721:BQ1722" si="5667">+BR1721</f>
        <v>0</v>
      </c>
      <c r="BR1721" s="777"/>
    </row>
    <row r="1722" spans="1:70" outlineLevel="2">
      <c r="A1722" s="1349">
        <v>403052</v>
      </c>
      <c r="B1722" s="1270"/>
      <c r="C1722" s="1348"/>
      <c r="D1722" s="1350" t="s">
        <v>3960</v>
      </c>
      <c r="E1722" s="1262" t="str">
        <f t="shared" si="5642"/>
        <v>T</v>
      </c>
      <c r="F1722" s="1347"/>
      <c r="G1722" s="1346" t="s">
        <v>324</v>
      </c>
      <c r="H1722" s="1354">
        <v>170</v>
      </c>
      <c r="I1722" s="1141"/>
      <c r="J1722" s="1142"/>
      <c r="K1722" s="1032">
        <f t="shared" si="5643"/>
        <v>0</v>
      </c>
      <c r="L1722" s="265"/>
      <c r="M1722" s="575"/>
      <c r="N1722" s="575"/>
      <c r="O1722" s="575"/>
      <c r="Q1722" s="684" t="s">
        <v>1938</v>
      </c>
      <c r="R1722" s="692" t="s">
        <v>2010</v>
      </c>
      <c r="T1722" s="680" t="str">
        <f>IF(IF(A1722=0,TRUE(),D1722=IFERROR(VLOOKUP(A1722,Zaplecze_Weryfikacja!A:B,2,FALSE),2))=TRUE(),"Tak","Nie")</f>
        <v>Nie</v>
      </c>
      <c r="U1722" s="681" t="str">
        <f>IF(T1722="Tak"," ",IF(IFERROR(VLOOKUP(A1722,Zaplecze_Weryfikacja!A:B,2,FALSE),"Inny numer Lp")="Inny numer Lp","Inny numer Lp",IF(VLOOKUP(A1722,Zaplecze_Weryfikacja!A:B,2,FALSE)=D1722,"Nieznana przyczyna","Inny opis")))</f>
        <v>Inny opis</v>
      </c>
      <c r="Y1722" s="785"/>
      <c r="Z1722" s="309">
        <f t="shared" si="5644"/>
        <v>0</v>
      </c>
      <c r="AA1722" s="785"/>
      <c r="AB1722" s="309">
        <f t="shared" si="5645"/>
        <v>0</v>
      </c>
      <c r="AC1722" s="785"/>
      <c r="AD1722" s="309">
        <f t="shared" si="5646"/>
        <v>0</v>
      </c>
      <c r="AE1722" s="785"/>
      <c r="AF1722" s="309">
        <f t="shared" si="5647"/>
        <v>0</v>
      </c>
      <c r="AG1722" s="785"/>
      <c r="AH1722" s="309">
        <f t="shared" si="5648"/>
        <v>0</v>
      </c>
      <c r="AI1722" s="785"/>
      <c r="AJ1722" s="309">
        <f t="shared" si="5649"/>
        <v>0</v>
      </c>
      <c r="AK1722" s="785"/>
      <c r="AL1722" s="309">
        <f t="shared" si="5650"/>
        <v>0</v>
      </c>
      <c r="AM1722" s="785"/>
      <c r="AN1722" s="309">
        <f t="shared" si="5651"/>
        <v>0</v>
      </c>
      <c r="AO1722" s="785"/>
      <c r="AP1722" s="309">
        <f t="shared" si="5652"/>
        <v>0</v>
      </c>
      <c r="AQ1722" s="785"/>
      <c r="AR1722" s="309">
        <f t="shared" si="5653"/>
        <v>0</v>
      </c>
      <c r="AT1722" s="782">
        <f t="shared" si="5654"/>
        <v>0</v>
      </c>
      <c r="AU1722" s="782">
        <f t="shared" si="5655"/>
        <v>0</v>
      </c>
      <c r="AV1722" s="782">
        <f t="shared" si="5656"/>
        <v>0</v>
      </c>
      <c r="AW1722" s="788" t="e">
        <f t="shared" si="5657"/>
        <v>#DIV/0!</v>
      </c>
      <c r="AY1722" s="781">
        <f t="shared" si="5658"/>
        <v>0</v>
      </c>
      <c r="AZ1722" s="777"/>
      <c r="BA1722" s="781">
        <f t="shared" si="5659"/>
        <v>0</v>
      </c>
      <c r="BB1722" s="777"/>
      <c r="BC1722" s="781">
        <f t="shared" si="5660"/>
        <v>0</v>
      </c>
      <c r="BD1722" s="777"/>
      <c r="BE1722" s="781">
        <f t="shared" si="5661"/>
        <v>0</v>
      </c>
      <c r="BF1722" s="777"/>
      <c r="BG1722" s="781">
        <f t="shared" si="5662"/>
        <v>0</v>
      </c>
      <c r="BH1722" s="777"/>
      <c r="BI1722" s="781">
        <f t="shared" si="5663"/>
        <v>0</v>
      </c>
      <c r="BJ1722" s="777"/>
      <c r="BK1722" s="781">
        <f t="shared" si="5664"/>
        <v>0</v>
      </c>
      <c r="BL1722" s="777"/>
      <c r="BM1722" s="781">
        <f t="shared" si="5665"/>
        <v>0</v>
      </c>
      <c r="BN1722" s="777"/>
      <c r="BO1722" s="781">
        <f t="shared" si="5666"/>
        <v>0</v>
      </c>
      <c r="BP1722" s="777"/>
      <c r="BQ1722" s="781">
        <f t="shared" si="5667"/>
        <v>0</v>
      </c>
      <c r="BR1722" s="777"/>
    </row>
    <row r="1723" spans="1:70" outlineLevel="2">
      <c r="A1723" s="591"/>
      <c r="B1723" s="592"/>
      <c r="C1723" s="592"/>
      <c r="D1723" s="596"/>
      <c r="E1723" s="598"/>
      <c r="F1723" s="597"/>
      <c r="G1723" s="581"/>
      <c r="H1723" s="1084"/>
      <c r="I1723" s="1067"/>
      <c r="J1723" s="1121"/>
      <c r="K1723" s="1040"/>
      <c r="L1723" s="264"/>
      <c r="M1723" s="575"/>
      <c r="N1723" s="575"/>
      <c r="O1723" s="575"/>
      <c r="Q1723" s="683"/>
      <c r="R1723" s="692"/>
      <c r="T1723" s="680" t="str">
        <f>IF(IF(A1723=0,TRUE(),D1723=IFERROR(VLOOKUP(A1723,Zaplecze_Weryfikacja!A:B,2,FALSE),2))=TRUE(),"Tak","Nie")</f>
        <v>Tak</v>
      </c>
      <c r="U1723" s="681" t="str">
        <f>IF(T1723="Tak"," ",IF(IFERROR(VLOOKUP(A1723,Zaplecze_Weryfikacja!A:B,2,FALSE),"Inny numer Lp")="Inny numer Lp","Inny numer Lp",IF(VLOOKUP(A1723,Zaplecze_Weryfikacja!A:B,2,FALSE)=D1723,"Nieznana przyczyna","Inny opis")))</f>
        <v xml:space="preserve"> </v>
      </c>
      <c r="Y1723" s="785"/>
      <c r="Z1723" s="548"/>
      <c r="AA1723" s="785"/>
      <c r="AB1723" s="548"/>
      <c r="AC1723" s="785"/>
      <c r="AD1723" s="548"/>
      <c r="AE1723" s="785"/>
      <c r="AF1723" s="548"/>
      <c r="AG1723" s="785"/>
      <c r="AH1723" s="548"/>
      <c r="AI1723" s="785"/>
      <c r="AJ1723" s="548"/>
      <c r="AK1723" s="785"/>
      <c r="AL1723" s="548"/>
      <c r="AM1723" s="785"/>
      <c r="AN1723" s="548"/>
      <c r="AO1723" s="785"/>
      <c r="AP1723" s="548"/>
      <c r="AQ1723" s="785"/>
      <c r="AR1723" s="548"/>
      <c r="AT1723" s="782">
        <f t="shared" si="5552"/>
        <v>0</v>
      </c>
      <c r="AU1723" s="782">
        <f t="shared" si="5553"/>
        <v>0</v>
      </c>
      <c r="AV1723" s="782">
        <f t="shared" si="5554"/>
        <v>0</v>
      </c>
      <c r="AW1723" s="788" t="e">
        <f t="shared" si="5555"/>
        <v>#DIV/0!</v>
      </c>
      <c r="AY1723" s="781">
        <f t="shared" si="5556"/>
        <v>0</v>
      </c>
      <c r="AZ1723" s="777"/>
      <c r="BA1723" s="781">
        <f t="shared" si="5557"/>
        <v>0</v>
      </c>
      <c r="BB1723" s="777"/>
      <c r="BC1723" s="781">
        <f t="shared" si="5558"/>
        <v>0</v>
      </c>
      <c r="BD1723" s="777"/>
      <c r="BE1723" s="781">
        <f t="shared" si="5559"/>
        <v>0</v>
      </c>
      <c r="BF1723" s="777"/>
      <c r="BG1723" s="781">
        <f t="shared" si="5560"/>
        <v>0</v>
      </c>
      <c r="BH1723" s="777"/>
      <c r="BI1723" s="781">
        <f t="shared" si="5561"/>
        <v>0</v>
      </c>
      <c r="BJ1723" s="777"/>
      <c r="BK1723" s="781">
        <f t="shared" si="5562"/>
        <v>0</v>
      </c>
      <c r="BL1723" s="777"/>
      <c r="BM1723" s="781">
        <f t="shared" si="5563"/>
        <v>0</v>
      </c>
      <c r="BN1723" s="777"/>
      <c r="BO1723" s="781">
        <f t="shared" si="5564"/>
        <v>0</v>
      </c>
      <c r="BP1723" s="777"/>
      <c r="BQ1723" s="781">
        <f t="shared" si="5565"/>
        <v>0</v>
      </c>
      <c r="BR1723" s="777"/>
    </row>
    <row r="1724" spans="1:70" outlineLevel="1">
      <c r="A1724" s="524">
        <v>404000</v>
      </c>
      <c r="B1724" s="525"/>
      <c r="C1724" s="525"/>
      <c r="D1724" s="526" t="s">
        <v>514</v>
      </c>
      <c r="E1724" s="531" t="str">
        <f>IF(COUNTIF(E1725:E1741,"T")=0,"N","T")</f>
        <v>T</v>
      </c>
      <c r="F1724" s="528"/>
      <c r="G1724" s="528"/>
      <c r="H1724" s="1019"/>
      <c r="I1724" s="959"/>
      <c r="J1724" s="1120"/>
      <c r="K1724" s="1039">
        <f>SUBTOTAL(9,K1725:K1743)</f>
        <v>0</v>
      </c>
      <c r="L1724" s="261"/>
      <c r="M1724" s="534"/>
      <c r="N1724" s="534"/>
      <c r="O1724" s="534"/>
      <c r="Q1724" s="683"/>
      <c r="R1724" s="692"/>
      <c r="T1724" s="680" t="str">
        <f>IF(IF(A1724=0,TRUE(),D1724=IFERROR(VLOOKUP(A1724,Zaplecze_Weryfikacja!A:B,2,FALSE),2))=TRUE(),"Tak","Nie")</f>
        <v>Tak</v>
      </c>
      <c r="U1724" s="681" t="str">
        <f>IF(T1724="Tak"," ",IF(IFERROR(VLOOKUP(A1724,Zaplecze_Weryfikacja!A:B,2,FALSE),"Inny numer Lp")="Inny numer Lp","Inny numer Lp",IF(VLOOKUP(A1724,Zaplecze_Weryfikacja!A:B,2,FALSE)=D1724,"Nieznana przyczyna","Inny opis")))</f>
        <v xml:space="preserve"> </v>
      </c>
      <c r="Y1724" s="785"/>
      <c r="Z1724" s="529">
        <f>SUBTOTAL(9,Z1725:Z1743)</f>
        <v>0</v>
      </c>
      <c r="AA1724" s="785"/>
      <c r="AB1724" s="529">
        <f>SUBTOTAL(9,AB1725:AB1743)</f>
        <v>0</v>
      </c>
      <c r="AC1724" s="785"/>
      <c r="AD1724" s="529">
        <f>SUBTOTAL(9,AD1725:AD1743)</f>
        <v>0</v>
      </c>
      <c r="AE1724" s="785"/>
      <c r="AF1724" s="529">
        <f>SUBTOTAL(9,AF1725:AF1743)</f>
        <v>0</v>
      </c>
      <c r="AG1724" s="785"/>
      <c r="AH1724" s="529">
        <f>SUBTOTAL(9,AH1725:AH1743)</f>
        <v>0</v>
      </c>
      <c r="AI1724" s="785"/>
      <c r="AJ1724" s="529">
        <f>SUBTOTAL(9,AJ1725:AJ1743)</f>
        <v>0</v>
      </c>
      <c r="AK1724" s="785"/>
      <c r="AL1724" s="529">
        <f>SUBTOTAL(9,AL1725:AL1743)</f>
        <v>0</v>
      </c>
      <c r="AM1724" s="785"/>
      <c r="AN1724" s="529">
        <f>SUBTOTAL(9,AN1725:AN1743)</f>
        <v>0</v>
      </c>
      <c r="AO1724" s="785"/>
      <c r="AP1724" s="529">
        <f>SUBTOTAL(9,AP1725:AP1743)</f>
        <v>0</v>
      </c>
      <c r="AQ1724" s="785"/>
      <c r="AR1724" s="529">
        <f>SUBTOTAL(9,AR1725:AR1743)</f>
        <v>0</v>
      </c>
      <c r="AT1724" s="782">
        <f t="shared" si="5552"/>
        <v>0</v>
      </c>
      <c r="AU1724" s="782">
        <f t="shared" si="5553"/>
        <v>0</v>
      </c>
      <c r="AV1724" s="782">
        <f t="shared" si="5554"/>
        <v>0</v>
      </c>
      <c r="AW1724" s="788" t="e">
        <f t="shared" si="5555"/>
        <v>#DIV/0!</v>
      </c>
      <c r="AY1724" s="781">
        <f t="shared" si="5556"/>
        <v>0</v>
      </c>
      <c r="AZ1724" s="848"/>
      <c r="BA1724" s="781">
        <f t="shared" si="5557"/>
        <v>0</v>
      </c>
      <c r="BB1724" s="848"/>
      <c r="BC1724" s="781">
        <f t="shared" si="5558"/>
        <v>0</v>
      </c>
      <c r="BD1724" s="848"/>
      <c r="BE1724" s="781">
        <f t="shared" si="5559"/>
        <v>0</v>
      </c>
      <c r="BF1724" s="848"/>
      <c r="BG1724" s="781">
        <f t="shared" si="5560"/>
        <v>0</v>
      </c>
      <c r="BH1724" s="848"/>
      <c r="BI1724" s="781">
        <f t="shared" si="5561"/>
        <v>0</v>
      </c>
      <c r="BJ1724" s="848"/>
      <c r="BK1724" s="781">
        <f t="shared" si="5562"/>
        <v>0</v>
      </c>
      <c r="BL1724" s="848"/>
      <c r="BM1724" s="781">
        <f t="shared" si="5563"/>
        <v>0</v>
      </c>
      <c r="BN1724" s="848"/>
      <c r="BO1724" s="781">
        <f t="shared" si="5564"/>
        <v>0</v>
      </c>
      <c r="BP1724" s="848"/>
      <c r="BQ1724" s="781">
        <f t="shared" si="5565"/>
        <v>0</v>
      </c>
      <c r="BR1724" s="848"/>
    </row>
    <row r="1725" spans="1:70" outlineLevel="2">
      <c r="A1725" s="591">
        <v>404001</v>
      </c>
      <c r="B1725" s="10"/>
      <c r="C1725" s="592"/>
      <c r="D1725" s="1162" t="s">
        <v>3682</v>
      </c>
      <c r="E1725" s="43" t="str">
        <f t="shared" ref="E1725:E1738" si="5668">IF(H1725&gt;0,"T","N")</f>
        <v>T</v>
      </c>
      <c r="F1725" s="1202" t="s">
        <v>511</v>
      </c>
      <c r="G1725" s="1200" t="s">
        <v>23</v>
      </c>
      <c r="H1725" s="1169">
        <v>1</v>
      </c>
      <c r="I1725" s="1141"/>
      <c r="J1725" s="1142"/>
      <c r="K1725" s="1032">
        <f t="shared" ref="K1725:K1738" si="5669">IF(B1725="E","E",$H1725*I1725)</f>
        <v>0</v>
      </c>
      <c r="L1725" s="264"/>
      <c r="M1725" s="575"/>
      <c r="N1725" s="575"/>
      <c r="O1725" s="575"/>
      <c r="Q1725" s="684" t="s">
        <v>1939</v>
      </c>
      <c r="R1725" s="692" t="s">
        <v>2010</v>
      </c>
      <c r="T1725" s="680" t="str">
        <f>IF(IF(A1725=0,TRUE(),D1725=IFERROR(VLOOKUP(A1725,Zaplecze_Weryfikacja!A:B,2,FALSE),2))=TRUE(),"Tak","Nie")</f>
        <v>Nie</v>
      </c>
      <c r="U1725" s="681" t="str">
        <f>IF(T1725="Tak"," ",IF(IFERROR(VLOOKUP(A1725,Zaplecze_Weryfikacja!A:B,2,FALSE),"Inny numer Lp")="Inny numer Lp","Inny numer Lp",IF(VLOOKUP(A1725,Zaplecze_Weryfikacja!A:B,2,FALSE)=D1725,"Nieznana przyczyna","Inny opis")))</f>
        <v>Inny opis</v>
      </c>
      <c r="Y1725" s="785"/>
      <c r="Z1725" s="309">
        <f t="shared" ref="Z1725:Z1738" si="5670">IF($B1725="E","E",$H1725*Y1725)</f>
        <v>0</v>
      </c>
      <c r="AA1725" s="785"/>
      <c r="AB1725" s="309">
        <f t="shared" ref="AB1725:AB1738" si="5671">IF($B1725="E","E",$H1725*AA1725)</f>
        <v>0</v>
      </c>
      <c r="AC1725" s="785"/>
      <c r="AD1725" s="309">
        <f t="shared" ref="AD1725:AD1738" si="5672">IF($B1725="E","E",$H1725*AC1725)</f>
        <v>0</v>
      </c>
      <c r="AE1725" s="785"/>
      <c r="AF1725" s="309">
        <f t="shared" ref="AF1725:AF1738" si="5673">IF($B1725="E","E",$H1725*AE1725)</f>
        <v>0</v>
      </c>
      <c r="AG1725" s="785"/>
      <c r="AH1725" s="309">
        <f t="shared" ref="AH1725:AH1738" si="5674">IF($B1725="E","E",$H1725*AG1725)</f>
        <v>0</v>
      </c>
      <c r="AI1725" s="785"/>
      <c r="AJ1725" s="309">
        <f t="shared" ref="AJ1725:AJ1738" si="5675">IF($B1725="E","E",$H1725*AI1725)</f>
        <v>0</v>
      </c>
      <c r="AK1725" s="785"/>
      <c r="AL1725" s="309">
        <f t="shared" ref="AL1725:AL1738" si="5676">IF($B1725="E","E",$H1725*AK1725)</f>
        <v>0</v>
      </c>
      <c r="AM1725" s="785"/>
      <c r="AN1725" s="309">
        <f t="shared" ref="AN1725:AN1738" si="5677">IF($B1725="E","E",$H1725*AM1725)</f>
        <v>0</v>
      </c>
      <c r="AO1725" s="785"/>
      <c r="AP1725" s="309">
        <f t="shared" ref="AP1725:AP1738" si="5678">IF($B1725="E","E",$H1725*AO1725)</f>
        <v>0</v>
      </c>
      <c r="AQ1725" s="785"/>
      <c r="AR1725" s="309">
        <f t="shared" ref="AR1725:AR1738" si="5679">IF($B1725="E","E",$H1725*AQ1725)</f>
        <v>0</v>
      </c>
      <c r="AT1725" s="782">
        <f t="shared" si="5552"/>
        <v>0</v>
      </c>
      <c r="AU1725" s="782">
        <f t="shared" si="5553"/>
        <v>0</v>
      </c>
      <c r="AV1725" s="782">
        <f t="shared" si="5554"/>
        <v>0</v>
      </c>
      <c r="AW1725" s="788" t="e">
        <f t="shared" si="5555"/>
        <v>#DIV/0!</v>
      </c>
      <c r="AY1725" s="781">
        <f t="shared" si="5556"/>
        <v>0</v>
      </c>
      <c r="AZ1725" s="777"/>
      <c r="BA1725" s="781">
        <f t="shared" si="5557"/>
        <v>0</v>
      </c>
      <c r="BB1725" s="777"/>
      <c r="BC1725" s="781">
        <f t="shared" si="5558"/>
        <v>0</v>
      </c>
      <c r="BD1725" s="777"/>
      <c r="BE1725" s="781">
        <f t="shared" si="5559"/>
        <v>0</v>
      </c>
      <c r="BF1725" s="777"/>
      <c r="BG1725" s="781">
        <f t="shared" si="5560"/>
        <v>0</v>
      </c>
      <c r="BH1725" s="777"/>
      <c r="BI1725" s="781">
        <f t="shared" si="5561"/>
        <v>0</v>
      </c>
      <c r="BJ1725" s="777"/>
      <c r="BK1725" s="781">
        <f t="shared" si="5562"/>
        <v>0</v>
      </c>
      <c r="BL1725" s="777"/>
      <c r="BM1725" s="781">
        <f t="shared" si="5563"/>
        <v>0</v>
      </c>
      <c r="BN1725" s="777"/>
      <c r="BO1725" s="781">
        <f t="shared" si="5564"/>
        <v>0</v>
      </c>
      <c r="BP1725" s="777"/>
      <c r="BQ1725" s="781">
        <f t="shared" si="5565"/>
        <v>0</v>
      </c>
      <c r="BR1725" s="777"/>
    </row>
    <row r="1726" spans="1:70" outlineLevel="2">
      <c r="A1726" s="591">
        <v>404002</v>
      </c>
      <c r="B1726" s="10"/>
      <c r="C1726" s="592"/>
      <c r="D1726" s="1162" t="s">
        <v>3683</v>
      </c>
      <c r="E1726" s="43" t="str">
        <f t="shared" si="5668"/>
        <v>T</v>
      </c>
      <c r="F1726" s="1202" t="s">
        <v>510</v>
      </c>
      <c r="G1726" s="1200" t="s">
        <v>23</v>
      </c>
      <c r="H1726" s="1169">
        <v>1</v>
      </c>
      <c r="I1726" s="1141"/>
      <c r="J1726" s="1142"/>
      <c r="K1726" s="1032">
        <f t="shared" si="5669"/>
        <v>0</v>
      </c>
      <c r="L1726" s="264"/>
      <c r="M1726" s="575"/>
      <c r="N1726" s="575"/>
      <c r="O1726" s="575"/>
      <c r="Q1726" s="684" t="s">
        <v>1939</v>
      </c>
      <c r="R1726" s="692" t="s">
        <v>2010</v>
      </c>
      <c r="T1726" s="680" t="str">
        <f>IF(IF(A1726=0,TRUE(),D1726=IFERROR(VLOOKUP(A1726,Zaplecze_Weryfikacja!A:B,2,FALSE),2))=TRUE(),"Tak","Nie")</f>
        <v>Nie</v>
      </c>
      <c r="U1726" s="681" t="str">
        <f>IF(T1726="Tak"," ",IF(IFERROR(VLOOKUP(A1726,Zaplecze_Weryfikacja!A:B,2,FALSE),"Inny numer Lp")="Inny numer Lp","Inny numer Lp",IF(VLOOKUP(A1726,Zaplecze_Weryfikacja!A:B,2,FALSE)=D1726,"Nieznana przyczyna","Inny opis")))</f>
        <v>Inny opis</v>
      </c>
      <c r="Y1726" s="785"/>
      <c r="Z1726" s="309">
        <f t="shared" si="5670"/>
        <v>0</v>
      </c>
      <c r="AA1726" s="785"/>
      <c r="AB1726" s="309">
        <f t="shared" si="5671"/>
        <v>0</v>
      </c>
      <c r="AC1726" s="785"/>
      <c r="AD1726" s="309">
        <f t="shared" si="5672"/>
        <v>0</v>
      </c>
      <c r="AE1726" s="785"/>
      <c r="AF1726" s="309">
        <f t="shared" si="5673"/>
        <v>0</v>
      </c>
      <c r="AG1726" s="785"/>
      <c r="AH1726" s="309">
        <f t="shared" si="5674"/>
        <v>0</v>
      </c>
      <c r="AI1726" s="785"/>
      <c r="AJ1726" s="309">
        <f t="shared" si="5675"/>
        <v>0</v>
      </c>
      <c r="AK1726" s="785"/>
      <c r="AL1726" s="309">
        <f t="shared" si="5676"/>
        <v>0</v>
      </c>
      <c r="AM1726" s="785"/>
      <c r="AN1726" s="309">
        <f t="shared" si="5677"/>
        <v>0</v>
      </c>
      <c r="AO1726" s="785"/>
      <c r="AP1726" s="309">
        <f t="shared" si="5678"/>
        <v>0</v>
      </c>
      <c r="AQ1726" s="785"/>
      <c r="AR1726" s="309">
        <f t="shared" si="5679"/>
        <v>0</v>
      </c>
      <c r="AT1726" s="782">
        <f t="shared" si="5552"/>
        <v>0</v>
      </c>
      <c r="AU1726" s="782">
        <f t="shared" si="5553"/>
        <v>0</v>
      </c>
      <c r="AV1726" s="782">
        <f t="shared" si="5554"/>
        <v>0</v>
      </c>
      <c r="AW1726" s="788" t="e">
        <f t="shared" si="5555"/>
        <v>#DIV/0!</v>
      </c>
      <c r="AY1726" s="781">
        <f t="shared" si="5556"/>
        <v>0</v>
      </c>
      <c r="AZ1726" s="777"/>
      <c r="BA1726" s="781">
        <f t="shared" si="5557"/>
        <v>0</v>
      </c>
      <c r="BB1726" s="777"/>
      <c r="BC1726" s="781">
        <f t="shared" si="5558"/>
        <v>0</v>
      </c>
      <c r="BD1726" s="777"/>
      <c r="BE1726" s="781">
        <f t="shared" si="5559"/>
        <v>0</v>
      </c>
      <c r="BF1726" s="777"/>
      <c r="BG1726" s="781">
        <f t="shared" si="5560"/>
        <v>0</v>
      </c>
      <c r="BH1726" s="777"/>
      <c r="BI1726" s="781">
        <f t="shared" si="5561"/>
        <v>0</v>
      </c>
      <c r="BJ1726" s="777"/>
      <c r="BK1726" s="781">
        <f t="shared" si="5562"/>
        <v>0</v>
      </c>
      <c r="BL1726" s="777"/>
      <c r="BM1726" s="781">
        <f t="shared" si="5563"/>
        <v>0</v>
      </c>
      <c r="BN1726" s="777"/>
      <c r="BO1726" s="781">
        <f t="shared" si="5564"/>
        <v>0</v>
      </c>
      <c r="BP1726" s="777"/>
      <c r="BQ1726" s="781">
        <f t="shared" si="5565"/>
        <v>0</v>
      </c>
      <c r="BR1726" s="777"/>
    </row>
    <row r="1727" spans="1:70" outlineLevel="2">
      <c r="A1727" s="591">
        <v>404003</v>
      </c>
      <c r="B1727" s="10"/>
      <c r="C1727" s="592"/>
      <c r="D1727" s="1162" t="s">
        <v>3684</v>
      </c>
      <c r="E1727" s="43" t="str">
        <f t="shared" si="5668"/>
        <v>T</v>
      </c>
      <c r="F1727" s="1203" t="s">
        <v>509</v>
      </c>
      <c r="G1727" s="1200" t="s">
        <v>23</v>
      </c>
      <c r="H1727" s="1169">
        <v>1</v>
      </c>
      <c r="I1727" s="1141"/>
      <c r="J1727" s="1142"/>
      <c r="K1727" s="1032">
        <f t="shared" si="5669"/>
        <v>0</v>
      </c>
      <c r="L1727" s="264"/>
      <c r="M1727" s="575"/>
      <c r="N1727" s="575"/>
      <c r="O1727" s="575"/>
      <c r="Q1727" s="684" t="s">
        <v>1939</v>
      </c>
      <c r="R1727" s="692" t="s">
        <v>2010</v>
      </c>
      <c r="T1727" s="680" t="str">
        <f>IF(IF(A1727=0,TRUE(),D1727=IFERROR(VLOOKUP(A1727,Zaplecze_Weryfikacja!A:B,2,FALSE),2))=TRUE(),"Tak","Nie")</f>
        <v>Nie</v>
      </c>
      <c r="U1727" s="681" t="str">
        <f>IF(T1727="Tak"," ",IF(IFERROR(VLOOKUP(A1727,Zaplecze_Weryfikacja!A:B,2,FALSE),"Inny numer Lp")="Inny numer Lp","Inny numer Lp",IF(VLOOKUP(A1727,Zaplecze_Weryfikacja!A:B,2,FALSE)=D1727,"Nieznana przyczyna","Inny opis")))</f>
        <v>Inny opis</v>
      </c>
      <c r="Y1727" s="785"/>
      <c r="Z1727" s="309">
        <f t="shared" si="5670"/>
        <v>0</v>
      </c>
      <c r="AA1727" s="785"/>
      <c r="AB1727" s="309">
        <f t="shared" si="5671"/>
        <v>0</v>
      </c>
      <c r="AC1727" s="785"/>
      <c r="AD1727" s="309">
        <f t="shared" si="5672"/>
        <v>0</v>
      </c>
      <c r="AE1727" s="785"/>
      <c r="AF1727" s="309">
        <f t="shared" si="5673"/>
        <v>0</v>
      </c>
      <c r="AG1727" s="785"/>
      <c r="AH1727" s="309">
        <f t="shared" si="5674"/>
        <v>0</v>
      </c>
      <c r="AI1727" s="785"/>
      <c r="AJ1727" s="309">
        <f t="shared" si="5675"/>
        <v>0</v>
      </c>
      <c r="AK1727" s="785"/>
      <c r="AL1727" s="309">
        <f t="shared" si="5676"/>
        <v>0</v>
      </c>
      <c r="AM1727" s="785"/>
      <c r="AN1727" s="309">
        <f t="shared" si="5677"/>
        <v>0</v>
      </c>
      <c r="AO1727" s="785"/>
      <c r="AP1727" s="309">
        <f t="shared" si="5678"/>
        <v>0</v>
      </c>
      <c r="AQ1727" s="785"/>
      <c r="AR1727" s="309">
        <f t="shared" si="5679"/>
        <v>0</v>
      </c>
      <c r="AT1727" s="782">
        <f t="shared" si="5552"/>
        <v>0</v>
      </c>
      <c r="AU1727" s="782">
        <f t="shared" si="5553"/>
        <v>0</v>
      </c>
      <c r="AV1727" s="782">
        <f t="shared" si="5554"/>
        <v>0</v>
      </c>
      <c r="AW1727" s="788" t="e">
        <f t="shared" si="5555"/>
        <v>#DIV/0!</v>
      </c>
      <c r="AY1727" s="781">
        <f t="shared" si="5556"/>
        <v>0</v>
      </c>
      <c r="AZ1727" s="777"/>
      <c r="BA1727" s="781">
        <f t="shared" si="5557"/>
        <v>0</v>
      </c>
      <c r="BB1727" s="777"/>
      <c r="BC1727" s="781">
        <f t="shared" si="5558"/>
        <v>0</v>
      </c>
      <c r="BD1727" s="777"/>
      <c r="BE1727" s="781">
        <f t="shared" si="5559"/>
        <v>0</v>
      </c>
      <c r="BF1727" s="777"/>
      <c r="BG1727" s="781">
        <f t="shared" si="5560"/>
        <v>0</v>
      </c>
      <c r="BH1727" s="777"/>
      <c r="BI1727" s="781">
        <f t="shared" si="5561"/>
        <v>0</v>
      </c>
      <c r="BJ1727" s="777"/>
      <c r="BK1727" s="781">
        <f t="shared" si="5562"/>
        <v>0</v>
      </c>
      <c r="BL1727" s="777"/>
      <c r="BM1727" s="781">
        <f t="shared" si="5563"/>
        <v>0</v>
      </c>
      <c r="BN1727" s="777"/>
      <c r="BO1727" s="781">
        <f t="shared" si="5564"/>
        <v>0</v>
      </c>
      <c r="BP1727" s="777"/>
      <c r="BQ1727" s="781">
        <f t="shared" si="5565"/>
        <v>0</v>
      </c>
      <c r="BR1727" s="777"/>
    </row>
    <row r="1728" spans="1:70" outlineLevel="2">
      <c r="A1728" s="591">
        <v>404004</v>
      </c>
      <c r="B1728" s="10"/>
      <c r="C1728" s="592"/>
      <c r="D1728" s="1162" t="s">
        <v>3685</v>
      </c>
      <c r="E1728" s="43" t="str">
        <f t="shared" si="5668"/>
        <v>T</v>
      </c>
      <c r="F1728" s="1203" t="s">
        <v>508</v>
      </c>
      <c r="G1728" s="1200" t="s">
        <v>23</v>
      </c>
      <c r="H1728" s="1169">
        <v>1</v>
      </c>
      <c r="I1728" s="1141"/>
      <c r="J1728" s="1142"/>
      <c r="K1728" s="1032">
        <f t="shared" si="5669"/>
        <v>0</v>
      </c>
      <c r="L1728" s="264"/>
      <c r="M1728" s="575"/>
      <c r="N1728" s="575"/>
      <c r="O1728" s="575"/>
      <c r="Q1728" s="684" t="s">
        <v>1939</v>
      </c>
      <c r="R1728" s="692" t="s">
        <v>2010</v>
      </c>
      <c r="T1728" s="680" t="str">
        <f>IF(IF(A1728=0,TRUE(),D1728=IFERROR(VLOOKUP(A1728,Zaplecze_Weryfikacja!A:B,2,FALSE),2))=TRUE(),"Tak","Nie")</f>
        <v>Nie</v>
      </c>
      <c r="U1728" s="681" t="str">
        <f>IF(T1728="Tak"," ",IF(IFERROR(VLOOKUP(A1728,Zaplecze_Weryfikacja!A:B,2,FALSE),"Inny numer Lp")="Inny numer Lp","Inny numer Lp",IF(VLOOKUP(A1728,Zaplecze_Weryfikacja!A:B,2,FALSE)=D1728,"Nieznana przyczyna","Inny opis")))</f>
        <v>Inny opis</v>
      </c>
      <c r="Y1728" s="785"/>
      <c r="Z1728" s="309">
        <f t="shared" si="5670"/>
        <v>0</v>
      </c>
      <c r="AA1728" s="785"/>
      <c r="AB1728" s="309">
        <f t="shared" si="5671"/>
        <v>0</v>
      </c>
      <c r="AC1728" s="785"/>
      <c r="AD1728" s="309">
        <f t="shared" si="5672"/>
        <v>0</v>
      </c>
      <c r="AE1728" s="785"/>
      <c r="AF1728" s="309">
        <f t="shared" si="5673"/>
        <v>0</v>
      </c>
      <c r="AG1728" s="785"/>
      <c r="AH1728" s="309">
        <f t="shared" si="5674"/>
        <v>0</v>
      </c>
      <c r="AI1728" s="785"/>
      <c r="AJ1728" s="309">
        <f t="shared" si="5675"/>
        <v>0</v>
      </c>
      <c r="AK1728" s="785"/>
      <c r="AL1728" s="309">
        <f t="shared" si="5676"/>
        <v>0</v>
      </c>
      <c r="AM1728" s="785"/>
      <c r="AN1728" s="309">
        <f t="shared" si="5677"/>
        <v>0</v>
      </c>
      <c r="AO1728" s="785"/>
      <c r="AP1728" s="309">
        <f t="shared" si="5678"/>
        <v>0</v>
      </c>
      <c r="AQ1728" s="785"/>
      <c r="AR1728" s="309">
        <f t="shared" si="5679"/>
        <v>0</v>
      </c>
      <c r="AT1728" s="782">
        <f t="shared" si="5552"/>
        <v>0</v>
      </c>
      <c r="AU1728" s="782">
        <f t="shared" si="5553"/>
        <v>0</v>
      </c>
      <c r="AV1728" s="782">
        <f t="shared" si="5554"/>
        <v>0</v>
      </c>
      <c r="AW1728" s="788" t="e">
        <f t="shared" si="5555"/>
        <v>#DIV/0!</v>
      </c>
      <c r="AY1728" s="781">
        <f t="shared" si="5556"/>
        <v>0</v>
      </c>
      <c r="AZ1728" s="777"/>
      <c r="BA1728" s="781">
        <f t="shared" si="5557"/>
        <v>0</v>
      </c>
      <c r="BB1728" s="777"/>
      <c r="BC1728" s="781">
        <f t="shared" si="5558"/>
        <v>0</v>
      </c>
      <c r="BD1728" s="777"/>
      <c r="BE1728" s="781">
        <f t="shared" si="5559"/>
        <v>0</v>
      </c>
      <c r="BF1728" s="777"/>
      <c r="BG1728" s="781">
        <f t="shared" si="5560"/>
        <v>0</v>
      </c>
      <c r="BH1728" s="777"/>
      <c r="BI1728" s="781">
        <f t="shared" si="5561"/>
        <v>0</v>
      </c>
      <c r="BJ1728" s="777"/>
      <c r="BK1728" s="781">
        <f t="shared" si="5562"/>
        <v>0</v>
      </c>
      <c r="BL1728" s="777"/>
      <c r="BM1728" s="781">
        <f t="shared" si="5563"/>
        <v>0</v>
      </c>
      <c r="BN1728" s="777"/>
      <c r="BO1728" s="781">
        <f t="shared" si="5564"/>
        <v>0</v>
      </c>
      <c r="BP1728" s="777"/>
      <c r="BQ1728" s="781">
        <f t="shared" si="5565"/>
        <v>0</v>
      </c>
      <c r="BR1728" s="777"/>
    </row>
    <row r="1729" spans="1:70" outlineLevel="2">
      <c r="A1729" s="591">
        <v>404005</v>
      </c>
      <c r="B1729" s="10"/>
      <c r="C1729" s="592"/>
      <c r="D1729" s="1162" t="s">
        <v>3686</v>
      </c>
      <c r="E1729" s="43" t="str">
        <f t="shared" si="5668"/>
        <v>T</v>
      </c>
      <c r="F1729" s="1203" t="s">
        <v>507</v>
      </c>
      <c r="G1729" s="1200" t="s">
        <v>23</v>
      </c>
      <c r="H1729" s="1169">
        <v>1</v>
      </c>
      <c r="I1729" s="1141"/>
      <c r="J1729" s="1142"/>
      <c r="K1729" s="1032">
        <f t="shared" si="5669"/>
        <v>0</v>
      </c>
      <c r="L1729" s="264"/>
      <c r="M1729" s="575"/>
      <c r="N1729" s="575"/>
      <c r="O1729" s="575"/>
      <c r="Q1729" s="684" t="s">
        <v>1939</v>
      </c>
      <c r="R1729" s="692" t="s">
        <v>2010</v>
      </c>
      <c r="T1729" s="680" t="str">
        <f>IF(IF(A1729=0,TRUE(),D1729=IFERROR(VLOOKUP(A1729,Zaplecze_Weryfikacja!A:B,2,FALSE),2))=TRUE(),"Tak","Nie")</f>
        <v>Nie</v>
      </c>
      <c r="U1729" s="681" t="str">
        <f>IF(T1729="Tak"," ",IF(IFERROR(VLOOKUP(A1729,Zaplecze_Weryfikacja!A:B,2,FALSE),"Inny numer Lp")="Inny numer Lp","Inny numer Lp",IF(VLOOKUP(A1729,Zaplecze_Weryfikacja!A:B,2,FALSE)=D1729,"Nieznana przyczyna","Inny opis")))</f>
        <v>Inny opis</v>
      </c>
      <c r="Y1729" s="785"/>
      <c r="Z1729" s="309">
        <f t="shared" si="5670"/>
        <v>0</v>
      </c>
      <c r="AA1729" s="785"/>
      <c r="AB1729" s="309">
        <f t="shared" si="5671"/>
        <v>0</v>
      </c>
      <c r="AC1729" s="785"/>
      <c r="AD1729" s="309">
        <f t="shared" si="5672"/>
        <v>0</v>
      </c>
      <c r="AE1729" s="785"/>
      <c r="AF1729" s="309">
        <f t="shared" si="5673"/>
        <v>0</v>
      </c>
      <c r="AG1729" s="785"/>
      <c r="AH1729" s="309">
        <f t="shared" si="5674"/>
        <v>0</v>
      </c>
      <c r="AI1729" s="785"/>
      <c r="AJ1729" s="309">
        <f t="shared" si="5675"/>
        <v>0</v>
      </c>
      <c r="AK1729" s="785"/>
      <c r="AL1729" s="309">
        <f t="shared" si="5676"/>
        <v>0</v>
      </c>
      <c r="AM1729" s="785"/>
      <c r="AN1729" s="309">
        <f t="shared" si="5677"/>
        <v>0</v>
      </c>
      <c r="AO1729" s="785"/>
      <c r="AP1729" s="309">
        <f t="shared" si="5678"/>
        <v>0</v>
      </c>
      <c r="AQ1729" s="785"/>
      <c r="AR1729" s="309">
        <f t="shared" si="5679"/>
        <v>0</v>
      </c>
      <c r="AT1729" s="782">
        <f t="shared" si="5552"/>
        <v>0</v>
      </c>
      <c r="AU1729" s="782">
        <f t="shared" si="5553"/>
        <v>0</v>
      </c>
      <c r="AV1729" s="782">
        <f t="shared" si="5554"/>
        <v>0</v>
      </c>
      <c r="AW1729" s="788" t="e">
        <f t="shared" si="5555"/>
        <v>#DIV/0!</v>
      </c>
      <c r="AY1729" s="781">
        <f t="shared" si="5556"/>
        <v>0</v>
      </c>
      <c r="AZ1729" s="777"/>
      <c r="BA1729" s="781">
        <f t="shared" si="5557"/>
        <v>0</v>
      </c>
      <c r="BB1729" s="777"/>
      <c r="BC1729" s="781">
        <f t="shared" si="5558"/>
        <v>0</v>
      </c>
      <c r="BD1729" s="777"/>
      <c r="BE1729" s="781">
        <f t="shared" si="5559"/>
        <v>0</v>
      </c>
      <c r="BF1729" s="777"/>
      <c r="BG1729" s="781">
        <f t="shared" si="5560"/>
        <v>0</v>
      </c>
      <c r="BH1729" s="777"/>
      <c r="BI1729" s="781">
        <f t="shared" si="5561"/>
        <v>0</v>
      </c>
      <c r="BJ1729" s="777"/>
      <c r="BK1729" s="781">
        <f t="shared" si="5562"/>
        <v>0</v>
      </c>
      <c r="BL1729" s="777"/>
      <c r="BM1729" s="781">
        <f t="shared" si="5563"/>
        <v>0</v>
      </c>
      <c r="BN1729" s="777"/>
      <c r="BO1729" s="781">
        <f t="shared" si="5564"/>
        <v>0</v>
      </c>
      <c r="BP1729" s="777"/>
      <c r="BQ1729" s="781">
        <f t="shared" si="5565"/>
        <v>0</v>
      </c>
      <c r="BR1729" s="777"/>
    </row>
    <row r="1730" spans="1:70" outlineLevel="2">
      <c r="A1730" s="591">
        <v>404006</v>
      </c>
      <c r="B1730" s="10"/>
      <c r="C1730" s="592"/>
      <c r="D1730" s="1162" t="s">
        <v>3687</v>
      </c>
      <c r="E1730" s="43" t="str">
        <f t="shared" si="5668"/>
        <v>T</v>
      </c>
      <c r="F1730" s="1203" t="s">
        <v>506</v>
      </c>
      <c r="G1730" s="1200" t="s">
        <v>23</v>
      </c>
      <c r="H1730" s="1169">
        <v>1</v>
      </c>
      <c r="I1730" s="1141"/>
      <c r="J1730" s="1142"/>
      <c r="K1730" s="1032">
        <f t="shared" si="5669"/>
        <v>0</v>
      </c>
      <c r="L1730" s="264"/>
      <c r="M1730" s="575"/>
      <c r="N1730" s="575"/>
      <c r="O1730" s="575"/>
      <c r="Q1730" s="684" t="s">
        <v>1939</v>
      </c>
      <c r="R1730" s="692" t="s">
        <v>2010</v>
      </c>
      <c r="T1730" s="680" t="str">
        <f>IF(IF(A1730=0,TRUE(),D1730=IFERROR(VLOOKUP(A1730,Zaplecze_Weryfikacja!A:B,2,FALSE),2))=TRUE(),"Tak","Nie")</f>
        <v>Nie</v>
      </c>
      <c r="U1730" s="681" t="str">
        <f>IF(T1730="Tak"," ",IF(IFERROR(VLOOKUP(A1730,Zaplecze_Weryfikacja!A:B,2,FALSE),"Inny numer Lp")="Inny numer Lp","Inny numer Lp",IF(VLOOKUP(A1730,Zaplecze_Weryfikacja!A:B,2,FALSE)=D1730,"Nieznana przyczyna","Inny opis")))</f>
        <v>Inny opis</v>
      </c>
      <c r="Y1730" s="785"/>
      <c r="Z1730" s="309">
        <f t="shared" si="5670"/>
        <v>0</v>
      </c>
      <c r="AA1730" s="785"/>
      <c r="AB1730" s="309">
        <f t="shared" si="5671"/>
        <v>0</v>
      </c>
      <c r="AC1730" s="785"/>
      <c r="AD1730" s="309">
        <f t="shared" si="5672"/>
        <v>0</v>
      </c>
      <c r="AE1730" s="785"/>
      <c r="AF1730" s="309">
        <f t="shared" si="5673"/>
        <v>0</v>
      </c>
      <c r="AG1730" s="785"/>
      <c r="AH1730" s="309">
        <f t="shared" si="5674"/>
        <v>0</v>
      </c>
      <c r="AI1730" s="785"/>
      <c r="AJ1730" s="309">
        <f t="shared" si="5675"/>
        <v>0</v>
      </c>
      <c r="AK1730" s="785"/>
      <c r="AL1730" s="309">
        <f t="shared" si="5676"/>
        <v>0</v>
      </c>
      <c r="AM1730" s="785"/>
      <c r="AN1730" s="309">
        <f t="shared" si="5677"/>
        <v>0</v>
      </c>
      <c r="AO1730" s="785"/>
      <c r="AP1730" s="309">
        <f t="shared" si="5678"/>
        <v>0</v>
      </c>
      <c r="AQ1730" s="785"/>
      <c r="AR1730" s="309">
        <f t="shared" si="5679"/>
        <v>0</v>
      </c>
      <c r="AT1730" s="782">
        <f t="shared" si="5552"/>
        <v>0</v>
      </c>
      <c r="AU1730" s="782">
        <f t="shared" si="5553"/>
        <v>0</v>
      </c>
      <c r="AV1730" s="782">
        <f t="shared" si="5554"/>
        <v>0</v>
      </c>
      <c r="AW1730" s="788" t="e">
        <f t="shared" si="5555"/>
        <v>#DIV/0!</v>
      </c>
      <c r="AY1730" s="781">
        <f t="shared" si="5556"/>
        <v>0</v>
      </c>
      <c r="AZ1730" s="777"/>
      <c r="BA1730" s="781">
        <f t="shared" si="5557"/>
        <v>0</v>
      </c>
      <c r="BB1730" s="777"/>
      <c r="BC1730" s="781">
        <f t="shared" si="5558"/>
        <v>0</v>
      </c>
      <c r="BD1730" s="777"/>
      <c r="BE1730" s="781">
        <f t="shared" si="5559"/>
        <v>0</v>
      </c>
      <c r="BF1730" s="777"/>
      <c r="BG1730" s="781">
        <f t="shared" si="5560"/>
        <v>0</v>
      </c>
      <c r="BH1730" s="777"/>
      <c r="BI1730" s="781">
        <f t="shared" si="5561"/>
        <v>0</v>
      </c>
      <c r="BJ1730" s="777"/>
      <c r="BK1730" s="781">
        <f t="shared" si="5562"/>
        <v>0</v>
      </c>
      <c r="BL1730" s="777"/>
      <c r="BM1730" s="781">
        <f t="shared" si="5563"/>
        <v>0</v>
      </c>
      <c r="BN1730" s="777"/>
      <c r="BO1730" s="781">
        <f t="shared" si="5564"/>
        <v>0</v>
      </c>
      <c r="BP1730" s="777"/>
      <c r="BQ1730" s="781">
        <f t="shared" si="5565"/>
        <v>0</v>
      </c>
      <c r="BR1730" s="777"/>
    </row>
    <row r="1731" spans="1:70" outlineLevel="2">
      <c r="A1731" s="591">
        <v>404007</v>
      </c>
      <c r="B1731" s="10"/>
      <c r="C1731" s="592"/>
      <c r="D1731" s="1162" t="s">
        <v>3688</v>
      </c>
      <c r="E1731" s="43" t="str">
        <f t="shared" si="5668"/>
        <v>T</v>
      </c>
      <c r="F1731" s="1203" t="s">
        <v>505</v>
      </c>
      <c r="G1731" s="1200" t="s">
        <v>23</v>
      </c>
      <c r="H1731" s="1169">
        <v>1</v>
      </c>
      <c r="I1731" s="1141"/>
      <c r="J1731" s="1142"/>
      <c r="K1731" s="1032">
        <f t="shared" si="5669"/>
        <v>0</v>
      </c>
      <c r="L1731" s="264"/>
      <c r="M1731" s="575"/>
      <c r="N1731" s="575"/>
      <c r="O1731" s="575"/>
      <c r="Q1731" s="684" t="s">
        <v>1939</v>
      </c>
      <c r="R1731" s="692" t="s">
        <v>2010</v>
      </c>
      <c r="T1731" s="680" t="str">
        <f>IF(IF(A1731=0,TRUE(),D1731=IFERROR(VLOOKUP(A1731,Zaplecze_Weryfikacja!A:B,2,FALSE),2))=TRUE(),"Tak","Nie")</f>
        <v>Nie</v>
      </c>
      <c r="U1731" s="681" t="str">
        <f>IF(T1731="Tak"," ",IF(IFERROR(VLOOKUP(A1731,Zaplecze_Weryfikacja!A:B,2,FALSE),"Inny numer Lp")="Inny numer Lp","Inny numer Lp",IF(VLOOKUP(A1731,Zaplecze_Weryfikacja!A:B,2,FALSE)=D1731,"Nieznana przyczyna","Inny opis")))</f>
        <v>Inny opis</v>
      </c>
      <c r="Y1731" s="785"/>
      <c r="Z1731" s="309">
        <f t="shared" si="5670"/>
        <v>0</v>
      </c>
      <c r="AA1731" s="785"/>
      <c r="AB1731" s="309">
        <f t="shared" si="5671"/>
        <v>0</v>
      </c>
      <c r="AC1731" s="785"/>
      <c r="AD1731" s="309">
        <f t="shared" si="5672"/>
        <v>0</v>
      </c>
      <c r="AE1731" s="785"/>
      <c r="AF1731" s="309">
        <f t="shared" si="5673"/>
        <v>0</v>
      </c>
      <c r="AG1731" s="785"/>
      <c r="AH1731" s="309">
        <f t="shared" si="5674"/>
        <v>0</v>
      </c>
      <c r="AI1731" s="785"/>
      <c r="AJ1731" s="309">
        <f t="shared" si="5675"/>
        <v>0</v>
      </c>
      <c r="AK1731" s="785"/>
      <c r="AL1731" s="309">
        <f t="shared" si="5676"/>
        <v>0</v>
      </c>
      <c r="AM1731" s="785"/>
      <c r="AN1731" s="309">
        <f t="shared" si="5677"/>
        <v>0</v>
      </c>
      <c r="AO1731" s="785"/>
      <c r="AP1731" s="309">
        <f t="shared" si="5678"/>
        <v>0</v>
      </c>
      <c r="AQ1731" s="785"/>
      <c r="AR1731" s="309">
        <f t="shared" si="5679"/>
        <v>0</v>
      </c>
      <c r="AT1731" s="782">
        <f t="shared" si="5552"/>
        <v>0</v>
      </c>
      <c r="AU1731" s="782">
        <f t="shared" si="5553"/>
        <v>0</v>
      </c>
      <c r="AV1731" s="782">
        <f t="shared" si="5554"/>
        <v>0</v>
      </c>
      <c r="AW1731" s="788" t="e">
        <f t="shared" si="5555"/>
        <v>#DIV/0!</v>
      </c>
      <c r="AY1731" s="781">
        <f t="shared" si="5556"/>
        <v>0</v>
      </c>
      <c r="AZ1731" s="777"/>
      <c r="BA1731" s="781">
        <f t="shared" si="5557"/>
        <v>0</v>
      </c>
      <c r="BB1731" s="777"/>
      <c r="BC1731" s="781">
        <f t="shared" si="5558"/>
        <v>0</v>
      </c>
      <c r="BD1731" s="777"/>
      <c r="BE1731" s="781">
        <f t="shared" si="5559"/>
        <v>0</v>
      </c>
      <c r="BF1731" s="777"/>
      <c r="BG1731" s="781">
        <f t="shared" si="5560"/>
        <v>0</v>
      </c>
      <c r="BH1731" s="777"/>
      <c r="BI1731" s="781">
        <f t="shared" si="5561"/>
        <v>0</v>
      </c>
      <c r="BJ1731" s="777"/>
      <c r="BK1731" s="781">
        <f t="shared" si="5562"/>
        <v>0</v>
      </c>
      <c r="BL1731" s="777"/>
      <c r="BM1731" s="781">
        <f t="shared" si="5563"/>
        <v>0</v>
      </c>
      <c r="BN1731" s="777"/>
      <c r="BO1731" s="781">
        <f t="shared" si="5564"/>
        <v>0</v>
      </c>
      <c r="BP1731" s="777"/>
      <c r="BQ1731" s="781">
        <f t="shared" si="5565"/>
        <v>0</v>
      </c>
      <c r="BR1731" s="777"/>
    </row>
    <row r="1732" spans="1:70" outlineLevel="2">
      <c r="A1732" s="591">
        <v>404008</v>
      </c>
      <c r="B1732" s="10"/>
      <c r="C1732" s="592"/>
      <c r="D1732" s="1162" t="s">
        <v>3689</v>
      </c>
      <c r="E1732" s="43" t="str">
        <f t="shared" si="5668"/>
        <v>T</v>
      </c>
      <c r="F1732" s="1203" t="s">
        <v>3695</v>
      </c>
      <c r="G1732" s="1200" t="s">
        <v>23</v>
      </c>
      <c r="H1732" s="1169">
        <v>1</v>
      </c>
      <c r="I1732" s="1141"/>
      <c r="J1732" s="1142"/>
      <c r="K1732" s="1032">
        <f t="shared" si="5669"/>
        <v>0</v>
      </c>
      <c r="L1732" s="264"/>
      <c r="M1732" s="575"/>
      <c r="N1732" s="575"/>
      <c r="O1732" s="575"/>
      <c r="Q1732" s="684" t="s">
        <v>1939</v>
      </c>
      <c r="R1732" s="692" t="s">
        <v>2010</v>
      </c>
      <c r="T1732" s="680" t="str">
        <f>IF(IF(A1732=0,TRUE(),D1732=IFERROR(VLOOKUP(A1732,Zaplecze_Weryfikacja!A:B,2,FALSE),2))=TRUE(),"Tak","Nie")</f>
        <v>Nie</v>
      </c>
      <c r="U1732" s="681" t="str">
        <f>IF(T1732="Tak"," ",IF(IFERROR(VLOOKUP(A1732,Zaplecze_Weryfikacja!A:B,2,FALSE),"Inny numer Lp")="Inny numer Lp","Inny numer Lp",IF(VLOOKUP(A1732,Zaplecze_Weryfikacja!A:B,2,FALSE)=D1732,"Nieznana przyczyna","Inny opis")))</f>
        <v>Inny opis</v>
      </c>
      <c r="Y1732" s="785"/>
      <c r="Z1732" s="309">
        <f t="shared" si="5670"/>
        <v>0</v>
      </c>
      <c r="AA1732" s="785"/>
      <c r="AB1732" s="309">
        <f t="shared" si="5671"/>
        <v>0</v>
      </c>
      <c r="AC1732" s="785"/>
      <c r="AD1732" s="309">
        <f t="shared" si="5672"/>
        <v>0</v>
      </c>
      <c r="AE1732" s="785"/>
      <c r="AF1732" s="309">
        <f t="shared" si="5673"/>
        <v>0</v>
      </c>
      <c r="AG1732" s="785"/>
      <c r="AH1732" s="309">
        <f t="shared" si="5674"/>
        <v>0</v>
      </c>
      <c r="AI1732" s="785"/>
      <c r="AJ1732" s="309">
        <f t="shared" si="5675"/>
        <v>0</v>
      </c>
      <c r="AK1732" s="785"/>
      <c r="AL1732" s="309">
        <f t="shared" si="5676"/>
        <v>0</v>
      </c>
      <c r="AM1732" s="785"/>
      <c r="AN1732" s="309">
        <f t="shared" si="5677"/>
        <v>0</v>
      </c>
      <c r="AO1732" s="785"/>
      <c r="AP1732" s="309">
        <f t="shared" si="5678"/>
        <v>0</v>
      </c>
      <c r="AQ1732" s="785"/>
      <c r="AR1732" s="309">
        <f t="shared" si="5679"/>
        <v>0</v>
      </c>
      <c r="AT1732" s="782">
        <f t="shared" ref="AT1732:AT1823" si="5680">MAX(Z1732,AB1732,AD1732,AF1732,AH1732,AJ1732,AL1732,AN1732,AP1732,AR1732)</f>
        <v>0</v>
      </c>
      <c r="AU1732" s="782">
        <f t="shared" ref="AU1732:AU1823" si="5681">IF($AU$6=10,MIN(Z1732,AB1732,AD1732,AF1732,AH1732,AJ1732,AL1732,AN1732,AP1732,AR1732),IF($AU$6=9,MIN(Z1732,AB1732,AD1732,AF1732,AH1732,AJ1732,AL1732,AN1732,AP1732),IF($AU$6=8,MIN(Z1732,AB1732,AD1732,AF1732,AH1732,AJ1732,AL1732,AN1732),IF($AU$6=7,MIN(Z1732,AB1732,AD1732,AF1732,AH1732,AJ1732,AL1732),IF($AU$6=6,MIN(Z1732,AB1732,AD1732,AF1732,AH1732,AJ1732),IF($AU$6=5,MIN(Z1732,AB1732,AD1732,AF1732,AH1732),IF($AU$6=4,MIN(Z1732,AB1732,AD1732,AF1732),IF($AU$6=4,MIN(Z1732,AB1732,AD1732,AF1732),IF($AU$6=3,MIN(Z1732,AB1732,AD1732),IF($AU$6=3,MIN(Z1732,AB1732,AD1732),IF($AU$6=2,MIN(Z1732,AB1732),IF($AU$6=1,MIN(Z1732),"Błąd - zła ilośc oferentów"))))))))))))</f>
        <v>0</v>
      </c>
      <c r="AV1732" s="782">
        <f t="shared" ref="AV1732:AV1823" si="5682">AT1732-AU1732</f>
        <v>0</v>
      </c>
      <c r="AW1732" s="788" t="e">
        <f t="shared" ref="AW1732:AW1823" si="5683">AT1732/AU1732</f>
        <v>#DIV/0!</v>
      </c>
      <c r="AY1732" s="781">
        <f t="shared" ref="AY1732:AY1823" si="5684">+AZ1732</f>
        <v>0</v>
      </c>
      <c r="AZ1732" s="777"/>
      <c r="BA1732" s="781">
        <f t="shared" ref="BA1732:BA1823" si="5685">+BB1732</f>
        <v>0</v>
      </c>
      <c r="BB1732" s="777"/>
      <c r="BC1732" s="781">
        <f t="shared" ref="BC1732:BC1823" si="5686">+BD1732</f>
        <v>0</v>
      </c>
      <c r="BD1732" s="777"/>
      <c r="BE1732" s="781">
        <f t="shared" ref="BE1732:BE1823" si="5687">+BF1732</f>
        <v>0</v>
      </c>
      <c r="BF1732" s="777"/>
      <c r="BG1732" s="781">
        <f t="shared" ref="BG1732:BG1823" si="5688">+BH1732</f>
        <v>0</v>
      </c>
      <c r="BH1732" s="777"/>
      <c r="BI1732" s="781">
        <f t="shared" ref="BI1732:BI1823" si="5689">+BJ1732</f>
        <v>0</v>
      </c>
      <c r="BJ1732" s="777"/>
      <c r="BK1732" s="781">
        <f t="shared" ref="BK1732:BK1823" si="5690">+BL1732</f>
        <v>0</v>
      </c>
      <c r="BL1732" s="777"/>
      <c r="BM1732" s="781">
        <f t="shared" ref="BM1732:BM1823" si="5691">+BN1732</f>
        <v>0</v>
      </c>
      <c r="BN1732" s="777"/>
      <c r="BO1732" s="781">
        <f t="shared" ref="BO1732:BO1823" si="5692">+BP1732</f>
        <v>0</v>
      </c>
      <c r="BP1732" s="777"/>
      <c r="BQ1732" s="781">
        <f t="shared" ref="BQ1732:BQ1823" si="5693">+BR1732</f>
        <v>0</v>
      </c>
      <c r="BR1732" s="777"/>
    </row>
    <row r="1733" spans="1:70" outlineLevel="2">
      <c r="A1733" s="591">
        <v>404009</v>
      </c>
      <c r="B1733" s="10"/>
      <c r="C1733" s="592"/>
      <c r="D1733" s="1183" t="s">
        <v>512</v>
      </c>
      <c r="E1733" s="43" t="str">
        <f t="shared" si="5668"/>
        <v>N</v>
      </c>
      <c r="F1733" s="1177" t="s">
        <v>1289</v>
      </c>
      <c r="G1733" s="1173" t="s">
        <v>23</v>
      </c>
      <c r="H1733" s="1169"/>
      <c r="I1733" s="1141"/>
      <c r="J1733" s="1142"/>
      <c r="K1733" s="1032">
        <f t="shared" si="5669"/>
        <v>0</v>
      </c>
      <c r="L1733" s="264"/>
      <c r="M1733" s="575"/>
      <c r="N1733" s="575"/>
      <c r="O1733" s="575"/>
      <c r="Q1733" s="684" t="s">
        <v>1939</v>
      </c>
      <c r="R1733" s="692" t="s">
        <v>2010</v>
      </c>
      <c r="T1733" s="680" t="str">
        <f>IF(IF(A1733=0,TRUE(),D1733=IFERROR(VLOOKUP(A1733,Zaplecze_Weryfikacja!A:B,2,FALSE),2))=TRUE(),"Tak","Nie")</f>
        <v>Tak</v>
      </c>
      <c r="U1733" s="681" t="str">
        <f>IF(T1733="Tak"," ",IF(IFERROR(VLOOKUP(A1733,Zaplecze_Weryfikacja!A:B,2,FALSE),"Inny numer Lp")="Inny numer Lp","Inny numer Lp",IF(VLOOKUP(A1733,Zaplecze_Weryfikacja!A:B,2,FALSE)=D1733,"Nieznana przyczyna","Inny opis")))</f>
        <v xml:space="preserve"> </v>
      </c>
      <c r="Y1733" s="785"/>
      <c r="Z1733" s="309">
        <f t="shared" si="5670"/>
        <v>0</v>
      </c>
      <c r="AA1733" s="785"/>
      <c r="AB1733" s="309">
        <f t="shared" si="5671"/>
        <v>0</v>
      </c>
      <c r="AC1733" s="785"/>
      <c r="AD1733" s="309">
        <f t="shared" si="5672"/>
        <v>0</v>
      </c>
      <c r="AE1733" s="785"/>
      <c r="AF1733" s="309">
        <f t="shared" si="5673"/>
        <v>0</v>
      </c>
      <c r="AG1733" s="785"/>
      <c r="AH1733" s="309">
        <f t="shared" si="5674"/>
        <v>0</v>
      </c>
      <c r="AI1733" s="785"/>
      <c r="AJ1733" s="309">
        <f t="shared" si="5675"/>
        <v>0</v>
      </c>
      <c r="AK1733" s="785"/>
      <c r="AL1733" s="309">
        <f t="shared" si="5676"/>
        <v>0</v>
      </c>
      <c r="AM1733" s="785"/>
      <c r="AN1733" s="309">
        <f t="shared" si="5677"/>
        <v>0</v>
      </c>
      <c r="AO1733" s="785"/>
      <c r="AP1733" s="309">
        <f t="shared" si="5678"/>
        <v>0</v>
      </c>
      <c r="AQ1733" s="785"/>
      <c r="AR1733" s="309">
        <f t="shared" si="5679"/>
        <v>0</v>
      </c>
      <c r="AT1733" s="782">
        <f t="shared" si="5680"/>
        <v>0</v>
      </c>
      <c r="AU1733" s="782">
        <f t="shared" si="5681"/>
        <v>0</v>
      </c>
      <c r="AV1733" s="782">
        <f t="shared" si="5682"/>
        <v>0</v>
      </c>
      <c r="AW1733" s="788" t="e">
        <f t="shared" si="5683"/>
        <v>#DIV/0!</v>
      </c>
      <c r="AY1733" s="781">
        <f t="shared" si="5684"/>
        <v>0</v>
      </c>
      <c r="AZ1733" s="777"/>
      <c r="BA1733" s="781">
        <f t="shared" si="5685"/>
        <v>0</v>
      </c>
      <c r="BB1733" s="777"/>
      <c r="BC1733" s="781">
        <f t="shared" si="5686"/>
        <v>0</v>
      </c>
      <c r="BD1733" s="777"/>
      <c r="BE1733" s="781">
        <f t="shared" si="5687"/>
        <v>0</v>
      </c>
      <c r="BF1733" s="777"/>
      <c r="BG1733" s="781">
        <f t="shared" si="5688"/>
        <v>0</v>
      </c>
      <c r="BH1733" s="777"/>
      <c r="BI1733" s="781">
        <f t="shared" si="5689"/>
        <v>0</v>
      </c>
      <c r="BJ1733" s="777"/>
      <c r="BK1733" s="781">
        <f t="shared" si="5690"/>
        <v>0</v>
      </c>
      <c r="BL1733" s="777"/>
      <c r="BM1733" s="781">
        <f t="shared" si="5691"/>
        <v>0</v>
      </c>
      <c r="BN1733" s="777"/>
      <c r="BO1733" s="781">
        <f t="shared" si="5692"/>
        <v>0</v>
      </c>
      <c r="BP1733" s="777"/>
      <c r="BQ1733" s="781">
        <f t="shared" si="5693"/>
        <v>0</v>
      </c>
      <c r="BR1733" s="777"/>
    </row>
    <row r="1734" spans="1:70" outlineLevel="2">
      <c r="A1734" s="591">
        <v>404010</v>
      </c>
      <c r="B1734" s="10"/>
      <c r="C1734" s="592"/>
      <c r="D1734" s="1162" t="s">
        <v>3690</v>
      </c>
      <c r="E1734" s="43" t="str">
        <f t="shared" si="5668"/>
        <v>T</v>
      </c>
      <c r="F1734" s="1202" t="s">
        <v>502</v>
      </c>
      <c r="G1734" s="1200" t="s">
        <v>23</v>
      </c>
      <c r="H1734" s="1169">
        <v>1</v>
      </c>
      <c r="I1734" s="1141"/>
      <c r="J1734" s="1142"/>
      <c r="K1734" s="1032">
        <f t="shared" si="5669"/>
        <v>0</v>
      </c>
      <c r="L1734" s="264"/>
      <c r="M1734" s="575"/>
      <c r="N1734" s="575"/>
      <c r="O1734" s="575"/>
      <c r="Q1734" s="684" t="s">
        <v>1939</v>
      </c>
      <c r="R1734" s="692" t="s">
        <v>2010</v>
      </c>
      <c r="T1734" s="680" t="str">
        <f>IF(IF(A1734=0,TRUE(),D1734=IFERROR(VLOOKUP(A1734,Zaplecze_Weryfikacja!A:B,2,FALSE),2))=TRUE(),"Tak","Nie")</f>
        <v>Nie</v>
      </c>
      <c r="U1734" s="681" t="str">
        <f>IF(T1734="Tak"," ",IF(IFERROR(VLOOKUP(A1734,Zaplecze_Weryfikacja!A:B,2,FALSE),"Inny numer Lp")="Inny numer Lp","Inny numer Lp",IF(VLOOKUP(A1734,Zaplecze_Weryfikacja!A:B,2,FALSE)=D1734,"Nieznana przyczyna","Inny opis")))</f>
        <v>Inny opis</v>
      </c>
      <c r="Y1734" s="785"/>
      <c r="Z1734" s="309">
        <f t="shared" si="5670"/>
        <v>0</v>
      </c>
      <c r="AA1734" s="785"/>
      <c r="AB1734" s="309">
        <f t="shared" si="5671"/>
        <v>0</v>
      </c>
      <c r="AC1734" s="785"/>
      <c r="AD1734" s="309">
        <f t="shared" si="5672"/>
        <v>0</v>
      </c>
      <c r="AE1734" s="785"/>
      <c r="AF1734" s="309">
        <f t="shared" si="5673"/>
        <v>0</v>
      </c>
      <c r="AG1734" s="785"/>
      <c r="AH1734" s="309">
        <f t="shared" si="5674"/>
        <v>0</v>
      </c>
      <c r="AI1734" s="785"/>
      <c r="AJ1734" s="309">
        <f t="shared" si="5675"/>
        <v>0</v>
      </c>
      <c r="AK1734" s="785"/>
      <c r="AL1734" s="309">
        <f t="shared" si="5676"/>
        <v>0</v>
      </c>
      <c r="AM1734" s="785"/>
      <c r="AN1734" s="309">
        <f t="shared" si="5677"/>
        <v>0</v>
      </c>
      <c r="AO1734" s="785"/>
      <c r="AP1734" s="309">
        <f t="shared" si="5678"/>
        <v>0</v>
      </c>
      <c r="AQ1734" s="785"/>
      <c r="AR1734" s="309">
        <f t="shared" si="5679"/>
        <v>0</v>
      </c>
      <c r="AT1734" s="782">
        <f t="shared" si="5680"/>
        <v>0</v>
      </c>
      <c r="AU1734" s="782">
        <f t="shared" si="5681"/>
        <v>0</v>
      </c>
      <c r="AV1734" s="782">
        <f t="shared" si="5682"/>
        <v>0</v>
      </c>
      <c r="AW1734" s="788" t="e">
        <f t="shared" si="5683"/>
        <v>#DIV/0!</v>
      </c>
      <c r="AY1734" s="781">
        <f t="shared" si="5684"/>
        <v>0</v>
      </c>
      <c r="AZ1734" s="777"/>
      <c r="BA1734" s="781">
        <f t="shared" si="5685"/>
        <v>0</v>
      </c>
      <c r="BB1734" s="777"/>
      <c r="BC1734" s="781">
        <f t="shared" si="5686"/>
        <v>0</v>
      </c>
      <c r="BD1734" s="777"/>
      <c r="BE1734" s="781">
        <f t="shared" si="5687"/>
        <v>0</v>
      </c>
      <c r="BF1734" s="777"/>
      <c r="BG1734" s="781">
        <f t="shared" si="5688"/>
        <v>0</v>
      </c>
      <c r="BH1734" s="777"/>
      <c r="BI1734" s="781">
        <f t="shared" si="5689"/>
        <v>0</v>
      </c>
      <c r="BJ1734" s="777"/>
      <c r="BK1734" s="781">
        <f t="shared" si="5690"/>
        <v>0</v>
      </c>
      <c r="BL1734" s="777"/>
      <c r="BM1734" s="781">
        <f t="shared" si="5691"/>
        <v>0</v>
      </c>
      <c r="BN1734" s="777"/>
      <c r="BO1734" s="781">
        <f t="shared" si="5692"/>
        <v>0</v>
      </c>
      <c r="BP1734" s="777"/>
      <c r="BQ1734" s="781">
        <f t="shared" si="5693"/>
        <v>0</v>
      </c>
      <c r="BR1734" s="777"/>
    </row>
    <row r="1735" spans="1:70" outlineLevel="2">
      <c r="A1735" s="591">
        <v>404011</v>
      </c>
      <c r="B1735" s="10"/>
      <c r="C1735" s="592"/>
      <c r="D1735" s="1175" t="s">
        <v>504</v>
      </c>
      <c r="E1735" s="43" t="str">
        <f t="shared" si="5668"/>
        <v>N</v>
      </c>
      <c r="F1735" s="1180" t="s">
        <v>1289</v>
      </c>
      <c r="G1735" s="1173" t="s">
        <v>23</v>
      </c>
      <c r="H1735" s="1169"/>
      <c r="I1735" s="1141"/>
      <c r="J1735" s="1142"/>
      <c r="K1735" s="1032">
        <f t="shared" si="5669"/>
        <v>0</v>
      </c>
      <c r="L1735" s="265"/>
      <c r="M1735" s="575"/>
      <c r="N1735" s="575"/>
      <c r="O1735" s="575"/>
      <c r="Q1735" s="684" t="s">
        <v>1939</v>
      </c>
      <c r="R1735" s="692" t="s">
        <v>2010</v>
      </c>
      <c r="T1735" s="680" t="str">
        <f>IF(IF(A1735=0,TRUE(),D1735=IFERROR(VLOOKUP(A1735,Zaplecze_Weryfikacja!A:B,2,FALSE),2))=TRUE(),"Tak","Nie")</f>
        <v>Tak</v>
      </c>
      <c r="U1735" s="681" t="str">
        <f>IF(T1735="Tak"," ",IF(IFERROR(VLOOKUP(A1735,Zaplecze_Weryfikacja!A:B,2,FALSE),"Inny numer Lp")="Inny numer Lp","Inny numer Lp",IF(VLOOKUP(A1735,Zaplecze_Weryfikacja!A:B,2,FALSE)=D1735,"Nieznana przyczyna","Inny opis")))</f>
        <v xml:space="preserve"> </v>
      </c>
      <c r="Y1735" s="785"/>
      <c r="Z1735" s="309">
        <f t="shared" si="5670"/>
        <v>0</v>
      </c>
      <c r="AA1735" s="785"/>
      <c r="AB1735" s="309">
        <f t="shared" si="5671"/>
        <v>0</v>
      </c>
      <c r="AC1735" s="785"/>
      <c r="AD1735" s="309">
        <f t="shared" si="5672"/>
        <v>0</v>
      </c>
      <c r="AE1735" s="785"/>
      <c r="AF1735" s="309">
        <f t="shared" si="5673"/>
        <v>0</v>
      </c>
      <c r="AG1735" s="785"/>
      <c r="AH1735" s="309">
        <f t="shared" si="5674"/>
        <v>0</v>
      </c>
      <c r="AI1735" s="785"/>
      <c r="AJ1735" s="309">
        <f t="shared" si="5675"/>
        <v>0</v>
      </c>
      <c r="AK1735" s="785"/>
      <c r="AL1735" s="309">
        <f t="shared" si="5676"/>
        <v>0</v>
      </c>
      <c r="AM1735" s="785"/>
      <c r="AN1735" s="309">
        <f t="shared" si="5677"/>
        <v>0</v>
      </c>
      <c r="AO1735" s="785"/>
      <c r="AP1735" s="309">
        <f t="shared" si="5678"/>
        <v>0</v>
      </c>
      <c r="AQ1735" s="785"/>
      <c r="AR1735" s="309">
        <f t="shared" si="5679"/>
        <v>0</v>
      </c>
      <c r="AT1735" s="782">
        <f t="shared" si="5680"/>
        <v>0</v>
      </c>
      <c r="AU1735" s="782">
        <f t="shared" si="5681"/>
        <v>0</v>
      </c>
      <c r="AV1735" s="782">
        <f t="shared" si="5682"/>
        <v>0</v>
      </c>
      <c r="AW1735" s="788" t="e">
        <f t="shared" si="5683"/>
        <v>#DIV/0!</v>
      </c>
      <c r="AY1735" s="781">
        <f t="shared" si="5684"/>
        <v>0</v>
      </c>
      <c r="AZ1735" s="777"/>
      <c r="BA1735" s="781">
        <f t="shared" si="5685"/>
        <v>0</v>
      </c>
      <c r="BB1735" s="777"/>
      <c r="BC1735" s="781">
        <f t="shared" si="5686"/>
        <v>0</v>
      </c>
      <c r="BD1735" s="777"/>
      <c r="BE1735" s="781">
        <f t="shared" si="5687"/>
        <v>0</v>
      </c>
      <c r="BF1735" s="777"/>
      <c r="BG1735" s="781">
        <f t="shared" si="5688"/>
        <v>0</v>
      </c>
      <c r="BH1735" s="777"/>
      <c r="BI1735" s="781">
        <f t="shared" si="5689"/>
        <v>0</v>
      </c>
      <c r="BJ1735" s="777"/>
      <c r="BK1735" s="781">
        <f t="shared" si="5690"/>
        <v>0</v>
      </c>
      <c r="BL1735" s="777"/>
      <c r="BM1735" s="781">
        <f t="shared" si="5691"/>
        <v>0</v>
      </c>
      <c r="BN1735" s="777"/>
      <c r="BO1735" s="781">
        <f t="shared" si="5692"/>
        <v>0</v>
      </c>
      <c r="BP1735" s="777"/>
      <c r="BQ1735" s="781">
        <f t="shared" si="5693"/>
        <v>0</v>
      </c>
      <c r="BR1735" s="777"/>
    </row>
    <row r="1736" spans="1:70" outlineLevel="2">
      <c r="A1736" s="591">
        <v>404012</v>
      </c>
      <c r="B1736" s="10"/>
      <c r="C1736" s="592"/>
      <c r="D1736" s="1175" t="s">
        <v>503</v>
      </c>
      <c r="E1736" s="43" t="str">
        <f t="shared" si="5668"/>
        <v>N</v>
      </c>
      <c r="F1736" s="1180" t="s">
        <v>502</v>
      </c>
      <c r="G1736" s="1173" t="s">
        <v>23</v>
      </c>
      <c r="H1736" s="1169"/>
      <c r="I1736" s="1141"/>
      <c r="J1736" s="1142"/>
      <c r="K1736" s="1032">
        <f t="shared" si="5669"/>
        <v>0</v>
      </c>
      <c r="L1736" s="265"/>
      <c r="M1736" s="575"/>
      <c r="N1736" s="575"/>
      <c r="O1736" s="575"/>
      <c r="Q1736" s="684" t="s">
        <v>1939</v>
      </c>
      <c r="R1736" s="692" t="s">
        <v>2010</v>
      </c>
      <c r="T1736" s="680" t="str">
        <f>IF(IF(A1736=0,TRUE(),D1736=IFERROR(VLOOKUP(A1736,Zaplecze_Weryfikacja!A:B,2,FALSE),2))=TRUE(),"Tak","Nie")</f>
        <v>Tak</v>
      </c>
      <c r="U1736" s="681" t="str">
        <f>IF(T1736="Tak"," ",IF(IFERROR(VLOOKUP(A1736,Zaplecze_Weryfikacja!A:B,2,FALSE),"Inny numer Lp")="Inny numer Lp","Inny numer Lp",IF(VLOOKUP(A1736,Zaplecze_Weryfikacja!A:B,2,FALSE)=D1736,"Nieznana przyczyna","Inny opis")))</f>
        <v xml:space="preserve"> </v>
      </c>
      <c r="Y1736" s="785"/>
      <c r="Z1736" s="309">
        <f t="shared" si="5670"/>
        <v>0</v>
      </c>
      <c r="AA1736" s="785"/>
      <c r="AB1736" s="309">
        <f t="shared" si="5671"/>
        <v>0</v>
      </c>
      <c r="AC1736" s="785"/>
      <c r="AD1736" s="309">
        <f t="shared" si="5672"/>
        <v>0</v>
      </c>
      <c r="AE1736" s="785"/>
      <c r="AF1736" s="309">
        <f t="shared" si="5673"/>
        <v>0</v>
      </c>
      <c r="AG1736" s="785"/>
      <c r="AH1736" s="309">
        <f t="shared" si="5674"/>
        <v>0</v>
      </c>
      <c r="AI1736" s="785"/>
      <c r="AJ1736" s="309">
        <f t="shared" si="5675"/>
        <v>0</v>
      </c>
      <c r="AK1736" s="785"/>
      <c r="AL1736" s="309">
        <f t="shared" si="5676"/>
        <v>0</v>
      </c>
      <c r="AM1736" s="785"/>
      <c r="AN1736" s="309">
        <f t="shared" si="5677"/>
        <v>0</v>
      </c>
      <c r="AO1736" s="785"/>
      <c r="AP1736" s="309">
        <f t="shared" si="5678"/>
        <v>0</v>
      </c>
      <c r="AQ1736" s="785"/>
      <c r="AR1736" s="309">
        <f t="shared" si="5679"/>
        <v>0</v>
      </c>
      <c r="AT1736" s="782">
        <f t="shared" si="5680"/>
        <v>0</v>
      </c>
      <c r="AU1736" s="782">
        <f t="shared" si="5681"/>
        <v>0</v>
      </c>
      <c r="AV1736" s="782">
        <f t="shared" si="5682"/>
        <v>0</v>
      </c>
      <c r="AW1736" s="788" t="e">
        <f t="shared" si="5683"/>
        <v>#DIV/0!</v>
      </c>
      <c r="AY1736" s="781">
        <f t="shared" si="5684"/>
        <v>0</v>
      </c>
      <c r="AZ1736" s="777"/>
      <c r="BA1736" s="781">
        <f t="shared" si="5685"/>
        <v>0</v>
      </c>
      <c r="BB1736" s="777"/>
      <c r="BC1736" s="781">
        <f t="shared" si="5686"/>
        <v>0</v>
      </c>
      <c r="BD1736" s="777"/>
      <c r="BE1736" s="781">
        <f t="shared" si="5687"/>
        <v>0</v>
      </c>
      <c r="BF1736" s="777"/>
      <c r="BG1736" s="781">
        <f t="shared" si="5688"/>
        <v>0</v>
      </c>
      <c r="BH1736" s="777"/>
      <c r="BI1736" s="781">
        <f t="shared" si="5689"/>
        <v>0</v>
      </c>
      <c r="BJ1736" s="777"/>
      <c r="BK1736" s="781">
        <f t="shared" si="5690"/>
        <v>0</v>
      </c>
      <c r="BL1736" s="777"/>
      <c r="BM1736" s="781">
        <f t="shared" si="5691"/>
        <v>0</v>
      </c>
      <c r="BN1736" s="777"/>
      <c r="BO1736" s="781">
        <f t="shared" si="5692"/>
        <v>0</v>
      </c>
      <c r="BP1736" s="777"/>
      <c r="BQ1736" s="781">
        <f t="shared" si="5693"/>
        <v>0</v>
      </c>
      <c r="BR1736" s="777"/>
    </row>
    <row r="1737" spans="1:70" outlineLevel="2">
      <c r="A1737" s="591">
        <v>404013</v>
      </c>
      <c r="B1737" s="10"/>
      <c r="C1737" s="592"/>
      <c r="D1737" s="1175" t="s">
        <v>501</v>
      </c>
      <c r="E1737" s="43" t="str">
        <f t="shared" si="5668"/>
        <v>T</v>
      </c>
      <c r="F1737" s="1180"/>
      <c r="G1737" s="1173" t="s">
        <v>23</v>
      </c>
      <c r="H1737" s="1169">
        <v>1</v>
      </c>
      <c r="I1737" s="1141"/>
      <c r="J1737" s="1142"/>
      <c r="K1737" s="1032">
        <f t="shared" si="5669"/>
        <v>0</v>
      </c>
      <c r="L1737" s="265"/>
      <c r="M1737" s="575"/>
      <c r="N1737" s="575"/>
      <c r="O1737" s="575"/>
      <c r="Q1737" s="684" t="s">
        <v>1939</v>
      </c>
      <c r="R1737" s="692" t="s">
        <v>2010</v>
      </c>
      <c r="T1737" s="680" t="str">
        <f>IF(IF(A1737=0,TRUE(),D1737=IFERROR(VLOOKUP(A1737,Zaplecze_Weryfikacja!A:B,2,FALSE),2))=TRUE(),"Tak","Nie")</f>
        <v>Tak</v>
      </c>
      <c r="U1737" s="681" t="str">
        <f>IF(T1737="Tak"," ",IF(IFERROR(VLOOKUP(A1737,Zaplecze_Weryfikacja!A:B,2,FALSE),"Inny numer Lp")="Inny numer Lp","Inny numer Lp",IF(VLOOKUP(A1737,Zaplecze_Weryfikacja!A:B,2,FALSE)=D1737,"Nieznana przyczyna","Inny opis")))</f>
        <v xml:space="preserve"> </v>
      </c>
      <c r="Y1737" s="785"/>
      <c r="Z1737" s="309">
        <f t="shared" si="5670"/>
        <v>0</v>
      </c>
      <c r="AA1737" s="785"/>
      <c r="AB1737" s="309">
        <f t="shared" si="5671"/>
        <v>0</v>
      </c>
      <c r="AC1737" s="785"/>
      <c r="AD1737" s="309">
        <f t="shared" si="5672"/>
        <v>0</v>
      </c>
      <c r="AE1737" s="785"/>
      <c r="AF1737" s="309">
        <f t="shared" si="5673"/>
        <v>0</v>
      </c>
      <c r="AG1737" s="785"/>
      <c r="AH1737" s="309">
        <f t="shared" si="5674"/>
        <v>0</v>
      </c>
      <c r="AI1737" s="785"/>
      <c r="AJ1737" s="309">
        <f t="shared" si="5675"/>
        <v>0</v>
      </c>
      <c r="AK1737" s="785"/>
      <c r="AL1737" s="309">
        <f t="shared" si="5676"/>
        <v>0</v>
      </c>
      <c r="AM1737" s="785"/>
      <c r="AN1737" s="309">
        <f t="shared" si="5677"/>
        <v>0</v>
      </c>
      <c r="AO1737" s="785"/>
      <c r="AP1737" s="309">
        <f t="shared" si="5678"/>
        <v>0</v>
      </c>
      <c r="AQ1737" s="785"/>
      <c r="AR1737" s="309">
        <f t="shared" si="5679"/>
        <v>0</v>
      </c>
      <c r="AT1737" s="782">
        <f t="shared" si="5680"/>
        <v>0</v>
      </c>
      <c r="AU1737" s="782">
        <f t="shared" si="5681"/>
        <v>0</v>
      </c>
      <c r="AV1737" s="782">
        <f t="shared" si="5682"/>
        <v>0</v>
      </c>
      <c r="AW1737" s="788" t="e">
        <f t="shared" si="5683"/>
        <v>#DIV/0!</v>
      </c>
      <c r="AY1737" s="781">
        <f t="shared" si="5684"/>
        <v>0</v>
      </c>
      <c r="AZ1737" s="777"/>
      <c r="BA1737" s="781">
        <f t="shared" si="5685"/>
        <v>0</v>
      </c>
      <c r="BB1737" s="777"/>
      <c r="BC1737" s="781">
        <f t="shared" si="5686"/>
        <v>0</v>
      </c>
      <c r="BD1737" s="777"/>
      <c r="BE1737" s="781">
        <f t="shared" si="5687"/>
        <v>0</v>
      </c>
      <c r="BF1737" s="777"/>
      <c r="BG1737" s="781">
        <f t="shared" si="5688"/>
        <v>0</v>
      </c>
      <c r="BH1737" s="777"/>
      <c r="BI1737" s="781">
        <f t="shared" si="5689"/>
        <v>0</v>
      </c>
      <c r="BJ1737" s="777"/>
      <c r="BK1737" s="781">
        <f t="shared" si="5690"/>
        <v>0</v>
      </c>
      <c r="BL1737" s="777"/>
      <c r="BM1737" s="781">
        <f t="shared" si="5691"/>
        <v>0</v>
      </c>
      <c r="BN1737" s="777"/>
      <c r="BO1737" s="781">
        <f t="shared" si="5692"/>
        <v>0</v>
      </c>
      <c r="BP1737" s="777"/>
      <c r="BQ1737" s="781">
        <f t="shared" si="5693"/>
        <v>0</v>
      </c>
      <c r="BR1737" s="777"/>
    </row>
    <row r="1738" spans="1:70" ht="42.75" outlineLevel="2">
      <c r="A1738" s="591">
        <v>404014</v>
      </c>
      <c r="B1738" s="10"/>
      <c r="C1738" s="592"/>
      <c r="D1738" s="1162" t="s">
        <v>3691</v>
      </c>
      <c r="E1738" s="43" t="str">
        <f t="shared" si="5668"/>
        <v>T</v>
      </c>
      <c r="F1738" s="1202" t="s">
        <v>3696</v>
      </c>
      <c r="G1738" s="1200" t="s">
        <v>23</v>
      </c>
      <c r="H1738" s="1169">
        <v>1</v>
      </c>
      <c r="I1738" s="1141"/>
      <c r="J1738" s="1142"/>
      <c r="K1738" s="1032">
        <f t="shared" si="5669"/>
        <v>0</v>
      </c>
      <c r="L1738" s="265"/>
      <c r="M1738" s="575"/>
      <c r="N1738" s="575"/>
      <c r="O1738" s="575"/>
      <c r="Q1738" s="684" t="s">
        <v>1941</v>
      </c>
      <c r="R1738" s="692" t="s">
        <v>2010</v>
      </c>
      <c r="T1738" s="680" t="str">
        <f>IF(IF(A1738=0,TRUE(),D1738=IFERROR(VLOOKUP(A1738,Zaplecze_Weryfikacja!A:B,2,FALSE),2))=TRUE(),"Tak","Nie")</f>
        <v>Nie</v>
      </c>
      <c r="U1738" s="681" t="str">
        <f>IF(T1738="Tak"," ",IF(IFERROR(VLOOKUP(A1738,Zaplecze_Weryfikacja!A:B,2,FALSE),"Inny numer Lp")="Inny numer Lp","Inny numer Lp",IF(VLOOKUP(A1738,Zaplecze_Weryfikacja!A:B,2,FALSE)=D1738,"Nieznana przyczyna","Inny opis")))</f>
        <v>Inny opis</v>
      </c>
      <c r="Y1738" s="785"/>
      <c r="Z1738" s="309">
        <f t="shared" si="5670"/>
        <v>0</v>
      </c>
      <c r="AA1738" s="785"/>
      <c r="AB1738" s="309">
        <f t="shared" si="5671"/>
        <v>0</v>
      </c>
      <c r="AC1738" s="785"/>
      <c r="AD1738" s="309">
        <f t="shared" si="5672"/>
        <v>0</v>
      </c>
      <c r="AE1738" s="785"/>
      <c r="AF1738" s="309">
        <f t="shared" si="5673"/>
        <v>0</v>
      </c>
      <c r="AG1738" s="785"/>
      <c r="AH1738" s="309">
        <f t="shared" si="5674"/>
        <v>0</v>
      </c>
      <c r="AI1738" s="785"/>
      <c r="AJ1738" s="309">
        <f t="shared" si="5675"/>
        <v>0</v>
      </c>
      <c r="AK1738" s="785"/>
      <c r="AL1738" s="309">
        <f t="shared" si="5676"/>
        <v>0</v>
      </c>
      <c r="AM1738" s="785"/>
      <c r="AN1738" s="309">
        <f t="shared" si="5677"/>
        <v>0</v>
      </c>
      <c r="AO1738" s="785"/>
      <c r="AP1738" s="309">
        <f t="shared" si="5678"/>
        <v>0</v>
      </c>
      <c r="AQ1738" s="785"/>
      <c r="AR1738" s="309">
        <f t="shared" si="5679"/>
        <v>0</v>
      </c>
      <c r="AT1738" s="782">
        <f t="shared" si="5680"/>
        <v>0</v>
      </c>
      <c r="AU1738" s="782">
        <f t="shared" si="5681"/>
        <v>0</v>
      </c>
      <c r="AV1738" s="782">
        <f t="shared" si="5682"/>
        <v>0</v>
      </c>
      <c r="AW1738" s="788" t="e">
        <f t="shared" si="5683"/>
        <v>#DIV/0!</v>
      </c>
      <c r="AY1738" s="781">
        <f t="shared" si="5684"/>
        <v>0</v>
      </c>
      <c r="AZ1738" s="777"/>
      <c r="BA1738" s="781">
        <f t="shared" si="5685"/>
        <v>0</v>
      </c>
      <c r="BB1738" s="777"/>
      <c r="BC1738" s="781">
        <f t="shared" si="5686"/>
        <v>0</v>
      </c>
      <c r="BD1738" s="777"/>
      <c r="BE1738" s="781">
        <f t="shared" si="5687"/>
        <v>0</v>
      </c>
      <c r="BF1738" s="777"/>
      <c r="BG1738" s="781">
        <f t="shared" si="5688"/>
        <v>0</v>
      </c>
      <c r="BH1738" s="777"/>
      <c r="BI1738" s="781">
        <f t="shared" si="5689"/>
        <v>0</v>
      </c>
      <c r="BJ1738" s="777"/>
      <c r="BK1738" s="781">
        <f t="shared" si="5690"/>
        <v>0</v>
      </c>
      <c r="BL1738" s="777"/>
      <c r="BM1738" s="781">
        <f t="shared" si="5691"/>
        <v>0</v>
      </c>
      <c r="BN1738" s="777"/>
      <c r="BO1738" s="781">
        <f t="shared" si="5692"/>
        <v>0</v>
      </c>
      <c r="BP1738" s="777"/>
      <c r="BQ1738" s="781">
        <f t="shared" si="5693"/>
        <v>0</v>
      </c>
      <c r="BR1738" s="777"/>
    </row>
    <row r="1739" spans="1:70" ht="42.75" outlineLevel="2">
      <c r="A1739" s="591">
        <v>404015</v>
      </c>
      <c r="B1739" s="10"/>
      <c r="C1739" s="592"/>
      <c r="D1739" s="1162" t="s">
        <v>3692</v>
      </c>
      <c r="E1739" s="43" t="str">
        <f t="shared" ref="E1739:E1741" si="5694">IF(H1739&gt;0,"T","N")</f>
        <v>T</v>
      </c>
      <c r="F1739" s="1202" t="s">
        <v>3696</v>
      </c>
      <c r="G1739" s="1200" t="s">
        <v>23</v>
      </c>
      <c r="H1739" s="1169">
        <v>1</v>
      </c>
      <c r="I1739" s="1141"/>
      <c r="J1739" s="1142"/>
      <c r="K1739" s="1032">
        <f t="shared" ref="K1739:K1740" si="5695">IF(B1739="E","E",$H1739*I1739)</f>
        <v>0</v>
      </c>
      <c r="L1739" s="265"/>
      <c r="M1739" s="575"/>
      <c r="N1739" s="575"/>
      <c r="O1739" s="575"/>
      <c r="Q1739" s="684" t="s">
        <v>1939</v>
      </c>
      <c r="R1739" s="692" t="s">
        <v>2010</v>
      </c>
      <c r="T1739" s="680" t="str">
        <f>IF(IF(A1739=0,TRUE(),D1739=IFERROR(VLOOKUP(A1739,Zaplecze_Weryfikacja!A:B,2,FALSE),2))=TRUE(),"Tak","Nie")</f>
        <v>Nie</v>
      </c>
      <c r="U1739" s="681" t="str">
        <f>IF(T1739="Tak"," ",IF(IFERROR(VLOOKUP(A1739,Zaplecze_Weryfikacja!A:B,2,FALSE),"Inny numer Lp")="Inny numer Lp","Inny numer Lp",IF(VLOOKUP(A1739,Zaplecze_Weryfikacja!A:B,2,FALSE)=D1739,"Nieznana przyczyna","Inny opis")))</f>
        <v>Inny numer Lp</v>
      </c>
      <c r="Y1739" s="785"/>
      <c r="Z1739" s="309">
        <f t="shared" ref="Z1739:Z1740" si="5696">IF($B1739="E","E",$H1739*Y1739)</f>
        <v>0</v>
      </c>
      <c r="AA1739" s="785"/>
      <c r="AB1739" s="309">
        <f t="shared" ref="AB1739:AB1740" si="5697">IF($B1739="E","E",$H1739*AA1739)</f>
        <v>0</v>
      </c>
      <c r="AC1739" s="785"/>
      <c r="AD1739" s="309">
        <f t="shared" ref="AD1739:AD1740" si="5698">IF($B1739="E","E",$H1739*AC1739)</f>
        <v>0</v>
      </c>
      <c r="AE1739" s="785"/>
      <c r="AF1739" s="309">
        <f t="shared" ref="AF1739:AF1740" si="5699">IF($B1739="E","E",$H1739*AE1739)</f>
        <v>0</v>
      </c>
      <c r="AG1739" s="785"/>
      <c r="AH1739" s="309">
        <f t="shared" ref="AH1739:AH1740" si="5700">IF($B1739="E","E",$H1739*AG1739)</f>
        <v>0</v>
      </c>
      <c r="AI1739" s="785"/>
      <c r="AJ1739" s="309">
        <f t="shared" ref="AJ1739:AJ1740" si="5701">IF($B1739="E","E",$H1739*AI1739)</f>
        <v>0</v>
      </c>
      <c r="AK1739" s="785"/>
      <c r="AL1739" s="309">
        <f t="shared" ref="AL1739:AL1740" si="5702">IF($B1739="E","E",$H1739*AK1739)</f>
        <v>0</v>
      </c>
      <c r="AM1739" s="785"/>
      <c r="AN1739" s="309">
        <f t="shared" ref="AN1739:AN1740" si="5703">IF($B1739="E","E",$H1739*AM1739)</f>
        <v>0</v>
      </c>
      <c r="AO1739" s="785"/>
      <c r="AP1739" s="309">
        <f t="shared" ref="AP1739:AP1740" si="5704">IF($B1739="E","E",$H1739*AO1739)</f>
        <v>0</v>
      </c>
      <c r="AQ1739" s="785"/>
      <c r="AR1739" s="309">
        <f t="shared" ref="AR1739:AR1740" si="5705">IF($B1739="E","E",$H1739*AQ1739)</f>
        <v>0</v>
      </c>
      <c r="AT1739" s="782">
        <f t="shared" ref="AT1739:AT1740" si="5706">MAX(Z1739,AB1739,AD1739,AF1739,AH1739,AJ1739,AL1739,AN1739,AP1739,AR1739)</f>
        <v>0</v>
      </c>
      <c r="AU1739" s="782">
        <f t="shared" ref="AU1739:AU1740" si="5707">IF($AU$6=10,MIN(Z1739,AB1739,AD1739,AF1739,AH1739,AJ1739,AL1739,AN1739,AP1739,AR1739),IF($AU$6=9,MIN(Z1739,AB1739,AD1739,AF1739,AH1739,AJ1739,AL1739,AN1739,AP1739),IF($AU$6=8,MIN(Z1739,AB1739,AD1739,AF1739,AH1739,AJ1739,AL1739,AN1739),IF($AU$6=7,MIN(Z1739,AB1739,AD1739,AF1739,AH1739,AJ1739,AL1739),IF($AU$6=6,MIN(Z1739,AB1739,AD1739,AF1739,AH1739,AJ1739),IF($AU$6=5,MIN(Z1739,AB1739,AD1739,AF1739,AH1739),IF($AU$6=4,MIN(Z1739,AB1739,AD1739,AF1739),IF($AU$6=4,MIN(Z1739,AB1739,AD1739,AF1739),IF($AU$6=3,MIN(Z1739,AB1739,AD1739),IF($AU$6=3,MIN(Z1739,AB1739,AD1739),IF($AU$6=2,MIN(Z1739,AB1739),IF($AU$6=1,MIN(Z1739),"Błąd - zła ilośc oferentów"))))))))))))</f>
        <v>0</v>
      </c>
      <c r="AV1739" s="782">
        <f t="shared" ref="AV1739:AV1740" si="5708">AT1739-AU1739</f>
        <v>0</v>
      </c>
      <c r="AW1739" s="788" t="e">
        <f t="shared" ref="AW1739:AW1740" si="5709">AT1739/AU1739</f>
        <v>#DIV/0!</v>
      </c>
      <c r="AY1739" s="781">
        <f t="shared" ref="AY1739:AY1740" si="5710">+AZ1739</f>
        <v>0</v>
      </c>
      <c r="AZ1739" s="777"/>
      <c r="BA1739" s="781">
        <f t="shared" ref="BA1739:BA1740" si="5711">+BB1739</f>
        <v>0</v>
      </c>
      <c r="BB1739" s="777"/>
      <c r="BC1739" s="781">
        <f t="shared" ref="BC1739:BC1740" si="5712">+BD1739</f>
        <v>0</v>
      </c>
      <c r="BD1739" s="777"/>
      <c r="BE1739" s="781">
        <f t="shared" ref="BE1739:BE1740" si="5713">+BF1739</f>
        <v>0</v>
      </c>
      <c r="BF1739" s="777"/>
      <c r="BG1739" s="781">
        <f t="shared" ref="BG1739:BG1740" si="5714">+BH1739</f>
        <v>0</v>
      </c>
      <c r="BH1739" s="777"/>
      <c r="BI1739" s="781">
        <f t="shared" ref="BI1739:BI1740" si="5715">+BJ1739</f>
        <v>0</v>
      </c>
      <c r="BJ1739" s="777"/>
      <c r="BK1739" s="781">
        <f t="shared" ref="BK1739:BK1740" si="5716">+BL1739</f>
        <v>0</v>
      </c>
      <c r="BL1739" s="777"/>
      <c r="BM1739" s="781">
        <f t="shared" ref="BM1739:BM1740" si="5717">+BN1739</f>
        <v>0</v>
      </c>
      <c r="BN1739" s="777"/>
      <c r="BO1739" s="781">
        <f t="shared" ref="BO1739:BO1740" si="5718">+BP1739</f>
        <v>0</v>
      </c>
      <c r="BP1739" s="777"/>
      <c r="BQ1739" s="781">
        <f t="shared" ref="BQ1739:BQ1740" si="5719">+BR1739</f>
        <v>0</v>
      </c>
      <c r="BR1739" s="777"/>
    </row>
    <row r="1740" spans="1:70" outlineLevel="2">
      <c r="A1740" s="591">
        <v>404016</v>
      </c>
      <c r="B1740" s="10"/>
      <c r="C1740" s="592"/>
      <c r="D1740" s="1162" t="s">
        <v>3693</v>
      </c>
      <c r="E1740" s="43" t="str">
        <f t="shared" si="5694"/>
        <v>T</v>
      </c>
      <c r="F1740" s="1202" t="s">
        <v>3697</v>
      </c>
      <c r="G1740" s="1200" t="s">
        <v>23</v>
      </c>
      <c r="H1740" s="1169">
        <v>1</v>
      </c>
      <c r="I1740" s="1141"/>
      <c r="J1740" s="1142"/>
      <c r="K1740" s="1032">
        <f t="shared" si="5695"/>
        <v>0</v>
      </c>
      <c r="L1740" s="265"/>
      <c r="M1740" s="575"/>
      <c r="N1740" s="575"/>
      <c r="O1740" s="575"/>
      <c r="Q1740" s="684" t="s">
        <v>1941</v>
      </c>
      <c r="R1740" s="692" t="s">
        <v>2010</v>
      </c>
      <c r="T1740" s="680" t="str">
        <f>IF(IF(A1740=0,TRUE(),D1740=IFERROR(VLOOKUP(A1740,Zaplecze_Weryfikacja!A:B,2,FALSE),2))=TRUE(),"Tak","Nie")</f>
        <v>Nie</v>
      </c>
      <c r="U1740" s="681" t="str">
        <f>IF(T1740="Tak"," ",IF(IFERROR(VLOOKUP(A1740,Zaplecze_Weryfikacja!A:B,2,FALSE),"Inny numer Lp")="Inny numer Lp","Inny numer Lp",IF(VLOOKUP(A1740,Zaplecze_Weryfikacja!A:B,2,FALSE)=D1740,"Nieznana przyczyna","Inny opis")))</f>
        <v>Inny numer Lp</v>
      </c>
      <c r="Y1740" s="785"/>
      <c r="Z1740" s="309">
        <f t="shared" si="5696"/>
        <v>0</v>
      </c>
      <c r="AA1740" s="785"/>
      <c r="AB1740" s="309">
        <f t="shared" si="5697"/>
        <v>0</v>
      </c>
      <c r="AC1740" s="785"/>
      <c r="AD1740" s="309">
        <f t="shared" si="5698"/>
        <v>0</v>
      </c>
      <c r="AE1740" s="785"/>
      <c r="AF1740" s="309">
        <f t="shared" si="5699"/>
        <v>0</v>
      </c>
      <c r="AG1740" s="785"/>
      <c r="AH1740" s="309">
        <f t="shared" si="5700"/>
        <v>0</v>
      </c>
      <c r="AI1740" s="785"/>
      <c r="AJ1740" s="309">
        <f t="shared" si="5701"/>
        <v>0</v>
      </c>
      <c r="AK1740" s="785"/>
      <c r="AL1740" s="309">
        <f t="shared" si="5702"/>
        <v>0</v>
      </c>
      <c r="AM1740" s="785"/>
      <c r="AN1740" s="309">
        <f t="shared" si="5703"/>
        <v>0</v>
      </c>
      <c r="AO1740" s="785"/>
      <c r="AP1740" s="309">
        <f t="shared" si="5704"/>
        <v>0</v>
      </c>
      <c r="AQ1740" s="785"/>
      <c r="AR1740" s="309">
        <f t="shared" si="5705"/>
        <v>0</v>
      </c>
      <c r="AT1740" s="782">
        <f t="shared" si="5706"/>
        <v>0</v>
      </c>
      <c r="AU1740" s="782">
        <f t="shared" si="5707"/>
        <v>0</v>
      </c>
      <c r="AV1740" s="782">
        <f t="shared" si="5708"/>
        <v>0</v>
      </c>
      <c r="AW1740" s="788" t="e">
        <f t="shared" si="5709"/>
        <v>#DIV/0!</v>
      </c>
      <c r="AY1740" s="781">
        <f t="shared" si="5710"/>
        <v>0</v>
      </c>
      <c r="AZ1740" s="777"/>
      <c r="BA1740" s="781">
        <f t="shared" si="5711"/>
        <v>0</v>
      </c>
      <c r="BB1740" s="777"/>
      <c r="BC1740" s="781">
        <f t="shared" si="5712"/>
        <v>0</v>
      </c>
      <c r="BD1740" s="777"/>
      <c r="BE1740" s="781">
        <f t="shared" si="5713"/>
        <v>0</v>
      </c>
      <c r="BF1740" s="777"/>
      <c r="BG1740" s="781">
        <f t="shared" si="5714"/>
        <v>0</v>
      </c>
      <c r="BH1740" s="777"/>
      <c r="BI1740" s="781">
        <f t="shared" si="5715"/>
        <v>0</v>
      </c>
      <c r="BJ1740" s="777"/>
      <c r="BK1740" s="781">
        <f t="shared" si="5716"/>
        <v>0</v>
      </c>
      <c r="BL1740" s="777"/>
      <c r="BM1740" s="781">
        <f t="shared" si="5717"/>
        <v>0</v>
      </c>
      <c r="BN1740" s="777"/>
      <c r="BO1740" s="781">
        <f t="shared" si="5718"/>
        <v>0</v>
      </c>
      <c r="BP1740" s="777"/>
      <c r="BQ1740" s="781">
        <f t="shared" si="5719"/>
        <v>0</v>
      </c>
      <c r="BR1740" s="777"/>
    </row>
    <row r="1741" spans="1:70" outlineLevel="2">
      <c r="A1741" s="1349">
        <v>404017</v>
      </c>
      <c r="B1741" s="592"/>
      <c r="C1741" s="592"/>
      <c r="D1741" s="1162" t="s">
        <v>3694</v>
      </c>
      <c r="E1741" s="43" t="str">
        <f t="shared" si="5694"/>
        <v>T</v>
      </c>
      <c r="F1741" s="1355" t="s">
        <v>3961</v>
      </c>
      <c r="G1741" s="1200" t="s">
        <v>23</v>
      </c>
      <c r="H1741" s="1169">
        <v>5</v>
      </c>
      <c r="I1741" s="1067"/>
      <c r="J1741" s="1121"/>
      <c r="K1741" s="1040"/>
      <c r="L1741" s="265"/>
      <c r="M1741" s="575"/>
      <c r="N1741" s="575"/>
      <c r="O1741" s="575"/>
      <c r="Q1741" s="683"/>
      <c r="R1741" s="692"/>
      <c r="T1741" s="680" t="str">
        <f>IF(IF(A1741=0,TRUE(),D1741=IFERROR(VLOOKUP(A1741,Zaplecze_Weryfikacja!A:B,2,FALSE),2))=TRUE(),"Tak","Nie")</f>
        <v>Nie</v>
      </c>
      <c r="U1741" s="681" t="str">
        <f>IF(T1741="Tak"," ",IF(IFERROR(VLOOKUP(A1741,Zaplecze_Weryfikacja!A:B,2,FALSE),"Inny numer Lp")="Inny numer Lp","Inny numer Lp",IF(VLOOKUP(A1741,Zaplecze_Weryfikacja!A:B,2,FALSE)=D1741,"Nieznana przyczyna","Inny opis")))</f>
        <v>Inny numer Lp</v>
      </c>
      <c r="Y1741" s="785"/>
      <c r="Z1741" s="548"/>
      <c r="AA1741" s="785"/>
      <c r="AB1741" s="548"/>
      <c r="AC1741" s="785"/>
      <c r="AD1741" s="548"/>
      <c r="AE1741" s="785"/>
      <c r="AF1741" s="548"/>
      <c r="AG1741" s="785"/>
      <c r="AH1741" s="548"/>
      <c r="AI1741" s="785"/>
      <c r="AJ1741" s="548"/>
      <c r="AK1741" s="785"/>
      <c r="AL1741" s="548"/>
      <c r="AM1741" s="785"/>
      <c r="AN1741" s="548"/>
      <c r="AO1741" s="785"/>
      <c r="AP1741" s="548"/>
      <c r="AQ1741" s="785"/>
      <c r="AR1741" s="548"/>
      <c r="AT1741" s="782">
        <f t="shared" si="5680"/>
        <v>0</v>
      </c>
      <c r="AU1741" s="782">
        <f t="shared" si="5681"/>
        <v>0</v>
      </c>
      <c r="AV1741" s="782">
        <f t="shared" si="5682"/>
        <v>0</v>
      </c>
      <c r="AW1741" s="788" t="e">
        <f t="shared" si="5683"/>
        <v>#DIV/0!</v>
      </c>
      <c r="AY1741" s="781">
        <f t="shared" si="5684"/>
        <v>0</v>
      </c>
      <c r="AZ1741" s="777"/>
      <c r="BA1741" s="781">
        <f t="shared" si="5685"/>
        <v>0</v>
      </c>
      <c r="BB1741" s="777"/>
      <c r="BC1741" s="781">
        <f t="shared" si="5686"/>
        <v>0</v>
      </c>
      <c r="BD1741" s="777"/>
      <c r="BE1741" s="781">
        <f t="shared" si="5687"/>
        <v>0</v>
      </c>
      <c r="BF1741" s="777"/>
      <c r="BG1741" s="781">
        <f t="shared" si="5688"/>
        <v>0</v>
      </c>
      <c r="BH1741" s="777"/>
      <c r="BI1741" s="781">
        <f t="shared" si="5689"/>
        <v>0</v>
      </c>
      <c r="BJ1741" s="777"/>
      <c r="BK1741" s="781">
        <f t="shared" si="5690"/>
        <v>0</v>
      </c>
      <c r="BL1741" s="777"/>
      <c r="BM1741" s="781">
        <f t="shared" si="5691"/>
        <v>0</v>
      </c>
      <c r="BN1741" s="777"/>
      <c r="BO1741" s="781">
        <f t="shared" si="5692"/>
        <v>0</v>
      </c>
      <c r="BP1741" s="777"/>
      <c r="BQ1741" s="781">
        <f t="shared" si="5693"/>
        <v>0</v>
      </c>
      <c r="BR1741" s="777"/>
    </row>
    <row r="1742" spans="1:70" outlineLevel="2">
      <c r="A1742" s="1349">
        <v>404017</v>
      </c>
      <c r="B1742" s="1348"/>
      <c r="C1742" s="1348"/>
      <c r="D1742" s="1350" t="s">
        <v>3962</v>
      </c>
      <c r="E1742" s="43" t="str">
        <f t="shared" ref="E1742" si="5720">IF(H1742&gt;0,"T","N")</f>
        <v>T</v>
      </c>
      <c r="F1742" s="1355" t="s">
        <v>3963</v>
      </c>
      <c r="G1742" s="1346" t="s">
        <v>23</v>
      </c>
      <c r="H1742" s="1354">
        <v>1</v>
      </c>
      <c r="I1742" s="1067"/>
      <c r="J1742" s="1121"/>
      <c r="K1742" s="1040"/>
      <c r="L1742" s="265"/>
      <c r="M1742" s="575"/>
      <c r="N1742" s="575"/>
      <c r="O1742" s="575"/>
      <c r="Q1742" s="683"/>
      <c r="R1742" s="692"/>
      <c r="T1742" s="680" t="str">
        <f>IF(IF(A1742=0,TRUE(),D1742=IFERROR(VLOOKUP(A1742,Zaplecze_Weryfikacja!A:B,2,FALSE),2))=TRUE(),"Tak","Nie")</f>
        <v>Nie</v>
      </c>
      <c r="U1742" s="681" t="str">
        <f>IF(T1742="Tak"," ",IF(IFERROR(VLOOKUP(A1742,Zaplecze_Weryfikacja!A:B,2,FALSE),"Inny numer Lp")="Inny numer Lp","Inny numer Lp",IF(VLOOKUP(A1742,Zaplecze_Weryfikacja!A:B,2,FALSE)=D1742,"Nieznana przyczyna","Inny opis")))</f>
        <v>Inny numer Lp</v>
      </c>
      <c r="Y1742" s="785"/>
      <c r="Z1742" s="548"/>
      <c r="AA1742" s="785"/>
      <c r="AB1742" s="548"/>
      <c r="AC1742" s="785"/>
      <c r="AD1742" s="548"/>
      <c r="AE1742" s="785"/>
      <c r="AF1742" s="548"/>
      <c r="AG1742" s="785"/>
      <c r="AH1742" s="548"/>
      <c r="AI1742" s="785"/>
      <c r="AJ1742" s="548"/>
      <c r="AK1742" s="785"/>
      <c r="AL1742" s="548"/>
      <c r="AM1742" s="785"/>
      <c r="AN1742" s="548"/>
      <c r="AO1742" s="785"/>
      <c r="AP1742" s="548"/>
      <c r="AQ1742" s="785"/>
      <c r="AR1742" s="548"/>
      <c r="AT1742" s="782">
        <f t="shared" ref="AT1742" si="5721">MAX(Z1742,AB1742,AD1742,AF1742,AH1742,AJ1742,AL1742,AN1742,AP1742,AR1742)</f>
        <v>0</v>
      </c>
      <c r="AU1742" s="782">
        <f t="shared" ref="AU1742" si="5722">IF($AU$6=10,MIN(Z1742,AB1742,AD1742,AF1742,AH1742,AJ1742,AL1742,AN1742,AP1742,AR1742),IF($AU$6=9,MIN(Z1742,AB1742,AD1742,AF1742,AH1742,AJ1742,AL1742,AN1742,AP1742),IF($AU$6=8,MIN(Z1742,AB1742,AD1742,AF1742,AH1742,AJ1742,AL1742,AN1742),IF($AU$6=7,MIN(Z1742,AB1742,AD1742,AF1742,AH1742,AJ1742,AL1742),IF($AU$6=6,MIN(Z1742,AB1742,AD1742,AF1742,AH1742,AJ1742),IF($AU$6=5,MIN(Z1742,AB1742,AD1742,AF1742,AH1742),IF($AU$6=4,MIN(Z1742,AB1742,AD1742,AF1742),IF($AU$6=4,MIN(Z1742,AB1742,AD1742,AF1742),IF($AU$6=3,MIN(Z1742,AB1742,AD1742),IF($AU$6=3,MIN(Z1742,AB1742,AD1742),IF($AU$6=2,MIN(Z1742,AB1742),IF($AU$6=1,MIN(Z1742),"Błąd - zła ilośc oferentów"))))))))))))</f>
        <v>0</v>
      </c>
      <c r="AV1742" s="782">
        <f t="shared" ref="AV1742" si="5723">AT1742-AU1742</f>
        <v>0</v>
      </c>
      <c r="AW1742" s="788" t="e">
        <f t="shared" ref="AW1742" si="5724">AT1742/AU1742</f>
        <v>#DIV/0!</v>
      </c>
      <c r="AY1742" s="781">
        <f t="shared" ref="AY1742" si="5725">+AZ1742</f>
        <v>0</v>
      </c>
      <c r="AZ1742" s="777"/>
      <c r="BA1742" s="781">
        <f t="shared" ref="BA1742" si="5726">+BB1742</f>
        <v>0</v>
      </c>
      <c r="BB1742" s="777"/>
      <c r="BC1742" s="781">
        <f t="shared" ref="BC1742" si="5727">+BD1742</f>
        <v>0</v>
      </c>
      <c r="BD1742" s="777"/>
      <c r="BE1742" s="781">
        <f t="shared" ref="BE1742" si="5728">+BF1742</f>
        <v>0</v>
      </c>
      <c r="BF1742" s="777"/>
      <c r="BG1742" s="781">
        <f t="shared" ref="BG1742" si="5729">+BH1742</f>
        <v>0</v>
      </c>
      <c r="BH1742" s="777"/>
      <c r="BI1742" s="781">
        <f t="shared" ref="BI1742" si="5730">+BJ1742</f>
        <v>0</v>
      </c>
      <c r="BJ1742" s="777"/>
      <c r="BK1742" s="781">
        <f t="shared" ref="BK1742" si="5731">+BL1742</f>
        <v>0</v>
      </c>
      <c r="BL1742" s="777"/>
      <c r="BM1742" s="781">
        <f t="shared" ref="BM1742" si="5732">+BN1742</f>
        <v>0</v>
      </c>
      <c r="BN1742" s="777"/>
      <c r="BO1742" s="781">
        <f t="shared" ref="BO1742" si="5733">+BP1742</f>
        <v>0</v>
      </c>
      <c r="BP1742" s="777"/>
      <c r="BQ1742" s="781">
        <f t="shared" ref="BQ1742" si="5734">+BR1742</f>
        <v>0</v>
      </c>
      <c r="BR1742" s="777"/>
    </row>
    <row r="1743" spans="1:70" outlineLevel="1">
      <c r="A1743" s="524">
        <v>405000</v>
      </c>
      <c r="B1743" s="525"/>
      <c r="C1743" s="525"/>
      <c r="D1743" s="526" t="s">
        <v>499</v>
      </c>
      <c r="E1743" s="531" t="str">
        <f>IF(COUNTIF(E1744:E1781,"T")=0,"N","T")</f>
        <v>T</v>
      </c>
      <c r="F1743" s="528"/>
      <c r="G1743" s="528"/>
      <c r="H1743" s="1019"/>
      <c r="I1743" s="959"/>
      <c r="J1743" s="1120"/>
      <c r="K1743" s="1039">
        <f>SUBTOTAL(9,K1744:K1782)</f>
        <v>0</v>
      </c>
      <c r="L1743" s="261"/>
      <c r="M1743" s="534"/>
      <c r="N1743" s="534"/>
      <c r="O1743" s="534"/>
      <c r="Q1743" s="683"/>
      <c r="R1743" s="692"/>
      <c r="T1743" s="680" t="str">
        <f>IF(IF(A1743=0,TRUE(),D1743=IFERROR(VLOOKUP(A1743,Zaplecze_Weryfikacja!A:B,2,FALSE),2))=TRUE(),"Tak","Nie")</f>
        <v>Tak</v>
      </c>
      <c r="U1743" s="681" t="str">
        <f>IF(T1743="Tak"," ",IF(IFERROR(VLOOKUP(A1743,Zaplecze_Weryfikacja!A:B,2,FALSE),"Inny numer Lp")="Inny numer Lp","Inny numer Lp",IF(VLOOKUP(A1743,Zaplecze_Weryfikacja!A:B,2,FALSE)=D1743,"Nieznana przyczyna","Inny opis")))</f>
        <v xml:space="preserve"> </v>
      </c>
      <c r="Y1743" s="785"/>
      <c r="Z1743" s="529">
        <f>SUBTOTAL(9,Z1744:Z1782)</f>
        <v>0</v>
      </c>
      <c r="AA1743" s="785"/>
      <c r="AB1743" s="529">
        <f>SUBTOTAL(9,AB1744:AB1782)</f>
        <v>0</v>
      </c>
      <c r="AC1743" s="785"/>
      <c r="AD1743" s="529">
        <f>SUBTOTAL(9,AD1744:AD1782)</f>
        <v>0</v>
      </c>
      <c r="AE1743" s="785"/>
      <c r="AF1743" s="529">
        <f>SUBTOTAL(9,AF1744:AF1782)</f>
        <v>0</v>
      </c>
      <c r="AG1743" s="785"/>
      <c r="AH1743" s="529">
        <f>SUBTOTAL(9,AH1744:AH1782)</f>
        <v>0</v>
      </c>
      <c r="AI1743" s="785"/>
      <c r="AJ1743" s="529">
        <f>SUBTOTAL(9,AJ1744:AJ1782)</f>
        <v>0</v>
      </c>
      <c r="AK1743" s="785"/>
      <c r="AL1743" s="529">
        <f>SUBTOTAL(9,AL1744:AL1782)</f>
        <v>0</v>
      </c>
      <c r="AM1743" s="785"/>
      <c r="AN1743" s="529">
        <f>SUBTOTAL(9,AN1744:AN1782)</f>
        <v>0</v>
      </c>
      <c r="AO1743" s="785"/>
      <c r="AP1743" s="529">
        <f>SUBTOTAL(9,AP1744:AP1782)</f>
        <v>0</v>
      </c>
      <c r="AQ1743" s="785"/>
      <c r="AR1743" s="529">
        <f>SUBTOTAL(9,AR1744:AR1782)</f>
        <v>0</v>
      </c>
      <c r="AT1743" s="782">
        <f t="shared" si="5680"/>
        <v>0</v>
      </c>
      <c r="AU1743" s="782">
        <f t="shared" si="5681"/>
        <v>0</v>
      </c>
      <c r="AV1743" s="782">
        <f t="shared" si="5682"/>
        <v>0</v>
      </c>
      <c r="AW1743" s="788" t="e">
        <f t="shared" si="5683"/>
        <v>#DIV/0!</v>
      </c>
      <c r="AY1743" s="781">
        <f t="shared" si="5684"/>
        <v>0</v>
      </c>
      <c r="AZ1743" s="848"/>
      <c r="BA1743" s="781">
        <f t="shared" si="5685"/>
        <v>0</v>
      </c>
      <c r="BB1743" s="848"/>
      <c r="BC1743" s="781">
        <f t="shared" si="5686"/>
        <v>0</v>
      </c>
      <c r="BD1743" s="848"/>
      <c r="BE1743" s="781">
        <f t="shared" si="5687"/>
        <v>0</v>
      </c>
      <c r="BF1743" s="848"/>
      <c r="BG1743" s="781">
        <f t="shared" si="5688"/>
        <v>0</v>
      </c>
      <c r="BH1743" s="848"/>
      <c r="BI1743" s="781">
        <f t="shared" si="5689"/>
        <v>0</v>
      </c>
      <c r="BJ1743" s="848"/>
      <c r="BK1743" s="781">
        <f t="shared" si="5690"/>
        <v>0</v>
      </c>
      <c r="BL1743" s="848"/>
      <c r="BM1743" s="781">
        <f t="shared" si="5691"/>
        <v>0</v>
      </c>
      <c r="BN1743" s="848"/>
      <c r="BO1743" s="781">
        <f t="shared" si="5692"/>
        <v>0</v>
      </c>
      <c r="BP1743" s="848"/>
      <c r="BQ1743" s="781">
        <f t="shared" si="5693"/>
        <v>0</v>
      </c>
      <c r="BR1743" s="848"/>
    </row>
    <row r="1744" spans="1:70" outlineLevel="2">
      <c r="A1744" s="591">
        <v>405001</v>
      </c>
      <c r="B1744" s="10"/>
      <c r="C1744" s="592"/>
      <c r="D1744" s="1204" t="s">
        <v>3698</v>
      </c>
      <c r="E1744" s="43" t="str">
        <f t="shared" ref="E1744:E1768" si="5735">IF(H1744&gt;0,"T","N")</f>
        <v>T</v>
      </c>
      <c r="F1744" s="1205"/>
      <c r="G1744" s="1200" t="s">
        <v>325</v>
      </c>
      <c r="H1744" s="1169">
        <v>17</v>
      </c>
      <c r="I1744" s="1141"/>
      <c r="J1744" s="1142"/>
      <c r="K1744" s="1032">
        <f t="shared" ref="K1744:K1768" si="5736">IF(B1744="E","E",$H1744*I1744)</f>
        <v>0</v>
      </c>
      <c r="L1744" s="266"/>
      <c r="M1744" s="575"/>
      <c r="N1744" s="575"/>
      <c r="O1744" s="575"/>
      <c r="Q1744" s="684" t="s">
        <v>1942</v>
      </c>
      <c r="R1744" s="692" t="s">
        <v>2010</v>
      </c>
      <c r="T1744" s="680" t="str">
        <f>IF(IF(A1744=0,TRUE(),D1744=IFERROR(VLOOKUP(A1744,Zaplecze_Weryfikacja!A:B,2,FALSE),2))=TRUE(),"Tak","Nie")</f>
        <v>Nie</v>
      </c>
      <c r="U1744" s="681" t="str">
        <f>IF(T1744="Tak"," ",IF(IFERROR(VLOOKUP(A1744,Zaplecze_Weryfikacja!A:B,2,FALSE),"Inny numer Lp")="Inny numer Lp","Inny numer Lp",IF(VLOOKUP(A1744,Zaplecze_Weryfikacja!A:B,2,FALSE)=D1744,"Nieznana przyczyna","Inny opis")))</f>
        <v>Inny opis</v>
      </c>
      <c r="Y1744" s="785"/>
      <c r="Z1744" s="309">
        <f t="shared" ref="Z1744:Z1768" si="5737">IF($B1744="E","E",$H1744*Y1744)</f>
        <v>0</v>
      </c>
      <c r="AA1744" s="785"/>
      <c r="AB1744" s="309">
        <f t="shared" ref="AB1744:AB1768" si="5738">IF($B1744="E","E",$H1744*AA1744)</f>
        <v>0</v>
      </c>
      <c r="AC1744" s="785"/>
      <c r="AD1744" s="309">
        <f t="shared" ref="AD1744:AD1768" si="5739">IF($B1744="E","E",$H1744*AC1744)</f>
        <v>0</v>
      </c>
      <c r="AE1744" s="785"/>
      <c r="AF1744" s="309">
        <f t="shared" ref="AF1744:AF1768" si="5740">IF($B1744="E","E",$H1744*AE1744)</f>
        <v>0</v>
      </c>
      <c r="AG1744" s="785"/>
      <c r="AH1744" s="309">
        <f t="shared" ref="AH1744:AH1768" si="5741">IF($B1744="E","E",$H1744*AG1744)</f>
        <v>0</v>
      </c>
      <c r="AI1744" s="785"/>
      <c r="AJ1744" s="309">
        <f t="shared" ref="AJ1744:AJ1768" si="5742">IF($B1744="E","E",$H1744*AI1744)</f>
        <v>0</v>
      </c>
      <c r="AK1744" s="785"/>
      <c r="AL1744" s="309">
        <f t="shared" ref="AL1744:AL1768" si="5743">IF($B1744="E","E",$H1744*AK1744)</f>
        <v>0</v>
      </c>
      <c r="AM1744" s="785"/>
      <c r="AN1744" s="309">
        <f t="shared" ref="AN1744:AN1768" si="5744">IF($B1744="E","E",$H1744*AM1744)</f>
        <v>0</v>
      </c>
      <c r="AO1744" s="785"/>
      <c r="AP1744" s="309">
        <f t="shared" ref="AP1744:AP1768" si="5745">IF($B1744="E","E",$H1744*AO1744)</f>
        <v>0</v>
      </c>
      <c r="AQ1744" s="785"/>
      <c r="AR1744" s="309">
        <f t="shared" ref="AR1744:AR1768" si="5746">IF($B1744="E","E",$H1744*AQ1744)</f>
        <v>0</v>
      </c>
      <c r="AT1744" s="782">
        <f t="shared" si="5680"/>
        <v>0</v>
      </c>
      <c r="AU1744" s="782">
        <f t="shared" si="5681"/>
        <v>0</v>
      </c>
      <c r="AV1744" s="782">
        <f t="shared" si="5682"/>
        <v>0</v>
      </c>
      <c r="AW1744" s="788" t="e">
        <f t="shared" si="5683"/>
        <v>#DIV/0!</v>
      </c>
      <c r="AY1744" s="781">
        <f t="shared" si="5684"/>
        <v>0</v>
      </c>
      <c r="AZ1744" s="777"/>
      <c r="BA1744" s="781">
        <f t="shared" si="5685"/>
        <v>0</v>
      </c>
      <c r="BB1744" s="777"/>
      <c r="BC1744" s="781">
        <f t="shared" si="5686"/>
        <v>0</v>
      </c>
      <c r="BD1744" s="777"/>
      <c r="BE1744" s="781">
        <f t="shared" si="5687"/>
        <v>0</v>
      </c>
      <c r="BF1744" s="777"/>
      <c r="BG1744" s="781">
        <f t="shared" si="5688"/>
        <v>0</v>
      </c>
      <c r="BH1744" s="777"/>
      <c r="BI1744" s="781">
        <f t="shared" si="5689"/>
        <v>0</v>
      </c>
      <c r="BJ1744" s="777"/>
      <c r="BK1744" s="781">
        <f t="shared" si="5690"/>
        <v>0</v>
      </c>
      <c r="BL1744" s="777"/>
      <c r="BM1744" s="781">
        <f t="shared" si="5691"/>
        <v>0</v>
      </c>
      <c r="BN1744" s="777"/>
      <c r="BO1744" s="781">
        <f t="shared" si="5692"/>
        <v>0</v>
      </c>
      <c r="BP1744" s="777"/>
      <c r="BQ1744" s="781">
        <f t="shared" si="5693"/>
        <v>0</v>
      </c>
      <c r="BR1744" s="777"/>
    </row>
    <row r="1745" spans="1:70" outlineLevel="2">
      <c r="A1745" s="1349">
        <v>405002</v>
      </c>
      <c r="B1745" s="10"/>
      <c r="C1745" s="592"/>
      <c r="D1745" s="1204" t="s">
        <v>3699</v>
      </c>
      <c r="E1745" s="43" t="str">
        <f t="shared" si="5735"/>
        <v>T</v>
      </c>
      <c r="F1745" s="1206"/>
      <c r="G1745" s="1200" t="s">
        <v>325</v>
      </c>
      <c r="H1745" s="1351">
        <v>12</v>
      </c>
      <c r="I1745" s="1141"/>
      <c r="J1745" s="1142"/>
      <c r="K1745" s="1032">
        <f t="shared" si="5736"/>
        <v>0</v>
      </c>
      <c r="L1745" s="266"/>
      <c r="M1745" s="575"/>
      <c r="N1745" s="575"/>
      <c r="O1745" s="575"/>
      <c r="Q1745" s="684" t="s">
        <v>1938</v>
      </c>
      <c r="R1745" s="692" t="s">
        <v>2010</v>
      </c>
      <c r="T1745" s="680" t="str">
        <f>IF(IF(A1745=0,TRUE(),D1745=IFERROR(VLOOKUP(A1745,Zaplecze_Weryfikacja!A:B,2,FALSE),2))=TRUE(),"Tak","Nie")</f>
        <v>Nie</v>
      </c>
      <c r="U1745" s="681" t="str">
        <f>IF(T1745="Tak"," ",IF(IFERROR(VLOOKUP(A1745,Zaplecze_Weryfikacja!A:B,2,FALSE),"Inny numer Lp")="Inny numer Lp","Inny numer Lp",IF(VLOOKUP(A1745,Zaplecze_Weryfikacja!A:B,2,FALSE)=D1745,"Nieznana przyczyna","Inny opis")))</f>
        <v>Inny opis</v>
      </c>
      <c r="Y1745" s="785"/>
      <c r="Z1745" s="309">
        <f t="shared" si="5737"/>
        <v>0</v>
      </c>
      <c r="AA1745" s="785"/>
      <c r="AB1745" s="309">
        <f t="shared" si="5738"/>
        <v>0</v>
      </c>
      <c r="AC1745" s="785"/>
      <c r="AD1745" s="309">
        <f t="shared" si="5739"/>
        <v>0</v>
      </c>
      <c r="AE1745" s="785"/>
      <c r="AF1745" s="309">
        <f t="shared" si="5740"/>
        <v>0</v>
      </c>
      <c r="AG1745" s="785"/>
      <c r="AH1745" s="309">
        <f t="shared" si="5741"/>
        <v>0</v>
      </c>
      <c r="AI1745" s="785"/>
      <c r="AJ1745" s="309">
        <f t="shared" si="5742"/>
        <v>0</v>
      </c>
      <c r="AK1745" s="785"/>
      <c r="AL1745" s="309">
        <f t="shared" si="5743"/>
        <v>0</v>
      </c>
      <c r="AM1745" s="785"/>
      <c r="AN1745" s="309">
        <f t="shared" si="5744"/>
        <v>0</v>
      </c>
      <c r="AO1745" s="785"/>
      <c r="AP1745" s="309">
        <f t="shared" si="5745"/>
        <v>0</v>
      </c>
      <c r="AQ1745" s="785"/>
      <c r="AR1745" s="309">
        <f t="shared" si="5746"/>
        <v>0</v>
      </c>
      <c r="AT1745" s="782">
        <f t="shared" si="5680"/>
        <v>0</v>
      </c>
      <c r="AU1745" s="782">
        <f t="shared" si="5681"/>
        <v>0</v>
      </c>
      <c r="AV1745" s="782">
        <f t="shared" si="5682"/>
        <v>0</v>
      </c>
      <c r="AW1745" s="788" t="e">
        <f t="shared" si="5683"/>
        <v>#DIV/0!</v>
      </c>
      <c r="AY1745" s="781">
        <f t="shared" si="5684"/>
        <v>0</v>
      </c>
      <c r="AZ1745" s="777"/>
      <c r="BA1745" s="781">
        <f t="shared" si="5685"/>
        <v>0</v>
      </c>
      <c r="BB1745" s="777"/>
      <c r="BC1745" s="781">
        <f t="shared" si="5686"/>
        <v>0</v>
      </c>
      <c r="BD1745" s="777"/>
      <c r="BE1745" s="781">
        <f t="shared" si="5687"/>
        <v>0</v>
      </c>
      <c r="BF1745" s="777"/>
      <c r="BG1745" s="781">
        <f t="shared" si="5688"/>
        <v>0</v>
      </c>
      <c r="BH1745" s="777"/>
      <c r="BI1745" s="781">
        <f t="shared" si="5689"/>
        <v>0</v>
      </c>
      <c r="BJ1745" s="777"/>
      <c r="BK1745" s="781">
        <f t="shared" si="5690"/>
        <v>0</v>
      </c>
      <c r="BL1745" s="777"/>
      <c r="BM1745" s="781">
        <f t="shared" si="5691"/>
        <v>0</v>
      </c>
      <c r="BN1745" s="777"/>
      <c r="BO1745" s="781">
        <f t="shared" si="5692"/>
        <v>0</v>
      </c>
      <c r="BP1745" s="777"/>
      <c r="BQ1745" s="781">
        <f t="shared" si="5693"/>
        <v>0</v>
      </c>
      <c r="BR1745" s="777"/>
    </row>
    <row r="1746" spans="1:70" outlineLevel="2">
      <c r="A1746" s="591">
        <v>405003</v>
      </c>
      <c r="B1746" s="10"/>
      <c r="C1746" s="592"/>
      <c r="D1746" s="1207" t="s">
        <v>3700</v>
      </c>
      <c r="E1746" s="43" t="str">
        <f t="shared" si="5735"/>
        <v>T</v>
      </c>
      <c r="F1746" s="1206"/>
      <c r="G1746" s="1200" t="s">
        <v>325</v>
      </c>
      <c r="H1746" s="1169">
        <v>13</v>
      </c>
      <c r="I1746" s="1141"/>
      <c r="J1746" s="1142"/>
      <c r="K1746" s="1032">
        <f t="shared" si="5736"/>
        <v>0</v>
      </c>
      <c r="L1746" s="266"/>
      <c r="M1746" s="575"/>
      <c r="N1746" s="575"/>
      <c r="O1746" s="575"/>
      <c r="Q1746" s="684" t="s">
        <v>1938</v>
      </c>
      <c r="R1746" s="692" t="s">
        <v>2010</v>
      </c>
      <c r="T1746" s="680" t="str">
        <f>IF(IF(A1746=0,TRUE(),D1746=IFERROR(VLOOKUP(A1746,Zaplecze_Weryfikacja!A:B,2,FALSE),2))=TRUE(),"Tak","Nie")</f>
        <v>Nie</v>
      </c>
      <c r="U1746" s="681" t="str">
        <f>IF(T1746="Tak"," ",IF(IFERROR(VLOOKUP(A1746,Zaplecze_Weryfikacja!A:B,2,FALSE),"Inny numer Lp")="Inny numer Lp","Inny numer Lp",IF(VLOOKUP(A1746,Zaplecze_Weryfikacja!A:B,2,FALSE)=D1746,"Nieznana przyczyna","Inny opis")))</f>
        <v>Inny opis</v>
      </c>
      <c r="Y1746" s="785"/>
      <c r="Z1746" s="309">
        <f t="shared" si="5737"/>
        <v>0</v>
      </c>
      <c r="AA1746" s="785"/>
      <c r="AB1746" s="309">
        <f t="shared" si="5738"/>
        <v>0</v>
      </c>
      <c r="AC1746" s="785"/>
      <c r="AD1746" s="309">
        <f t="shared" si="5739"/>
        <v>0</v>
      </c>
      <c r="AE1746" s="785"/>
      <c r="AF1746" s="309">
        <f t="shared" si="5740"/>
        <v>0</v>
      </c>
      <c r="AG1746" s="785"/>
      <c r="AH1746" s="309">
        <f t="shared" si="5741"/>
        <v>0</v>
      </c>
      <c r="AI1746" s="785"/>
      <c r="AJ1746" s="309">
        <f t="shared" si="5742"/>
        <v>0</v>
      </c>
      <c r="AK1746" s="785"/>
      <c r="AL1746" s="309">
        <f t="shared" si="5743"/>
        <v>0</v>
      </c>
      <c r="AM1746" s="785"/>
      <c r="AN1746" s="309">
        <f t="shared" si="5744"/>
        <v>0</v>
      </c>
      <c r="AO1746" s="785"/>
      <c r="AP1746" s="309">
        <f t="shared" si="5745"/>
        <v>0</v>
      </c>
      <c r="AQ1746" s="785"/>
      <c r="AR1746" s="309">
        <f t="shared" si="5746"/>
        <v>0</v>
      </c>
      <c r="AT1746" s="782">
        <f t="shared" si="5680"/>
        <v>0</v>
      </c>
      <c r="AU1746" s="782">
        <f t="shared" si="5681"/>
        <v>0</v>
      </c>
      <c r="AV1746" s="782">
        <f t="shared" si="5682"/>
        <v>0</v>
      </c>
      <c r="AW1746" s="788" t="e">
        <f t="shared" si="5683"/>
        <v>#DIV/0!</v>
      </c>
      <c r="AY1746" s="781">
        <f t="shared" si="5684"/>
        <v>0</v>
      </c>
      <c r="AZ1746" s="777"/>
      <c r="BA1746" s="781">
        <f t="shared" si="5685"/>
        <v>0</v>
      </c>
      <c r="BB1746" s="777"/>
      <c r="BC1746" s="781">
        <f t="shared" si="5686"/>
        <v>0</v>
      </c>
      <c r="BD1746" s="777"/>
      <c r="BE1746" s="781">
        <f t="shared" si="5687"/>
        <v>0</v>
      </c>
      <c r="BF1746" s="777"/>
      <c r="BG1746" s="781">
        <f t="shared" si="5688"/>
        <v>0</v>
      </c>
      <c r="BH1746" s="777"/>
      <c r="BI1746" s="781">
        <f t="shared" si="5689"/>
        <v>0</v>
      </c>
      <c r="BJ1746" s="777"/>
      <c r="BK1746" s="781">
        <f t="shared" si="5690"/>
        <v>0</v>
      </c>
      <c r="BL1746" s="777"/>
      <c r="BM1746" s="781">
        <f t="shared" si="5691"/>
        <v>0</v>
      </c>
      <c r="BN1746" s="777"/>
      <c r="BO1746" s="781">
        <f t="shared" si="5692"/>
        <v>0</v>
      </c>
      <c r="BP1746" s="777"/>
      <c r="BQ1746" s="781">
        <f t="shared" si="5693"/>
        <v>0</v>
      </c>
      <c r="BR1746" s="777"/>
    </row>
    <row r="1747" spans="1:70" outlineLevel="2">
      <c r="A1747" s="591">
        <v>405004</v>
      </c>
      <c r="B1747" s="10"/>
      <c r="C1747" s="592"/>
      <c r="D1747" s="1204" t="s">
        <v>3701</v>
      </c>
      <c r="E1747" s="43" t="str">
        <f t="shared" si="5735"/>
        <v>T</v>
      </c>
      <c r="F1747" s="1205"/>
      <c r="G1747" s="1200" t="s">
        <v>325</v>
      </c>
      <c r="H1747" s="1169">
        <v>52</v>
      </c>
      <c r="I1747" s="1141"/>
      <c r="J1747" s="1142"/>
      <c r="K1747" s="1032">
        <f t="shared" si="5736"/>
        <v>0</v>
      </c>
      <c r="L1747" s="268"/>
      <c r="M1747" s="575"/>
      <c r="N1747" s="575"/>
      <c r="O1747" s="575"/>
      <c r="Q1747" s="684" t="s">
        <v>1938</v>
      </c>
      <c r="R1747" s="692" t="s">
        <v>2010</v>
      </c>
      <c r="T1747" s="680" t="str">
        <f>IF(IF(A1747=0,TRUE(),D1747=IFERROR(VLOOKUP(A1747,Zaplecze_Weryfikacja!A:B,2,FALSE),2))=TRUE(),"Tak","Nie")</f>
        <v>Nie</v>
      </c>
      <c r="U1747" s="681" t="str">
        <f>IF(T1747="Tak"," ",IF(IFERROR(VLOOKUP(A1747,Zaplecze_Weryfikacja!A:B,2,FALSE),"Inny numer Lp")="Inny numer Lp","Inny numer Lp",IF(VLOOKUP(A1747,Zaplecze_Weryfikacja!A:B,2,FALSE)=D1747,"Nieznana przyczyna","Inny opis")))</f>
        <v>Inny opis</v>
      </c>
      <c r="Y1747" s="785"/>
      <c r="Z1747" s="309">
        <f t="shared" si="5737"/>
        <v>0</v>
      </c>
      <c r="AA1747" s="785"/>
      <c r="AB1747" s="309">
        <f t="shared" si="5738"/>
        <v>0</v>
      </c>
      <c r="AC1747" s="785"/>
      <c r="AD1747" s="309">
        <f t="shared" si="5739"/>
        <v>0</v>
      </c>
      <c r="AE1747" s="785"/>
      <c r="AF1747" s="309">
        <f t="shared" si="5740"/>
        <v>0</v>
      </c>
      <c r="AG1747" s="785"/>
      <c r="AH1747" s="309">
        <f t="shared" si="5741"/>
        <v>0</v>
      </c>
      <c r="AI1747" s="785"/>
      <c r="AJ1747" s="309">
        <f t="shared" si="5742"/>
        <v>0</v>
      </c>
      <c r="AK1747" s="785"/>
      <c r="AL1747" s="309">
        <f t="shared" si="5743"/>
        <v>0</v>
      </c>
      <c r="AM1747" s="785"/>
      <c r="AN1747" s="309">
        <f t="shared" si="5744"/>
        <v>0</v>
      </c>
      <c r="AO1747" s="785"/>
      <c r="AP1747" s="309">
        <f t="shared" si="5745"/>
        <v>0</v>
      </c>
      <c r="AQ1747" s="785"/>
      <c r="AR1747" s="309">
        <f t="shared" si="5746"/>
        <v>0</v>
      </c>
      <c r="AT1747" s="782">
        <f t="shared" si="5680"/>
        <v>0</v>
      </c>
      <c r="AU1747" s="782">
        <f t="shared" si="5681"/>
        <v>0</v>
      </c>
      <c r="AV1747" s="782">
        <f t="shared" si="5682"/>
        <v>0</v>
      </c>
      <c r="AW1747" s="788" t="e">
        <f t="shared" si="5683"/>
        <v>#DIV/0!</v>
      </c>
      <c r="AY1747" s="781">
        <f t="shared" si="5684"/>
        <v>0</v>
      </c>
      <c r="AZ1747" s="777"/>
      <c r="BA1747" s="781">
        <f t="shared" si="5685"/>
        <v>0</v>
      </c>
      <c r="BB1747" s="777"/>
      <c r="BC1747" s="781">
        <f t="shared" si="5686"/>
        <v>0</v>
      </c>
      <c r="BD1747" s="777"/>
      <c r="BE1747" s="781">
        <f t="shared" si="5687"/>
        <v>0</v>
      </c>
      <c r="BF1747" s="777"/>
      <c r="BG1747" s="781">
        <f t="shared" si="5688"/>
        <v>0</v>
      </c>
      <c r="BH1747" s="777"/>
      <c r="BI1747" s="781">
        <f t="shared" si="5689"/>
        <v>0</v>
      </c>
      <c r="BJ1747" s="777"/>
      <c r="BK1747" s="781">
        <f t="shared" si="5690"/>
        <v>0</v>
      </c>
      <c r="BL1747" s="777"/>
      <c r="BM1747" s="781">
        <f t="shared" si="5691"/>
        <v>0</v>
      </c>
      <c r="BN1747" s="777"/>
      <c r="BO1747" s="781">
        <f t="shared" si="5692"/>
        <v>0</v>
      </c>
      <c r="BP1747" s="777"/>
      <c r="BQ1747" s="781">
        <f t="shared" si="5693"/>
        <v>0</v>
      </c>
      <c r="BR1747" s="777"/>
    </row>
    <row r="1748" spans="1:70" outlineLevel="2">
      <c r="A1748" s="1349">
        <v>405005</v>
      </c>
      <c r="B1748" s="10"/>
      <c r="C1748" s="592"/>
      <c r="D1748" s="1204" t="s">
        <v>3702</v>
      </c>
      <c r="E1748" s="43" t="str">
        <f t="shared" si="5735"/>
        <v>T</v>
      </c>
      <c r="F1748" s="1205"/>
      <c r="G1748" s="1200" t="s">
        <v>325</v>
      </c>
      <c r="H1748" s="1351">
        <v>50</v>
      </c>
      <c r="I1748" s="1141"/>
      <c r="J1748" s="1142"/>
      <c r="K1748" s="1032">
        <f t="shared" si="5736"/>
        <v>0</v>
      </c>
      <c r="L1748" s="268"/>
      <c r="M1748" s="575"/>
      <c r="N1748" s="575"/>
      <c r="O1748" s="575"/>
      <c r="Q1748" s="684" t="s">
        <v>1938</v>
      </c>
      <c r="R1748" s="692" t="s">
        <v>2010</v>
      </c>
      <c r="T1748" s="680" t="str">
        <f>IF(IF(A1748=0,TRUE(),D1748=IFERROR(VLOOKUP(A1748,Zaplecze_Weryfikacja!A:B,2,FALSE),2))=TRUE(),"Tak","Nie")</f>
        <v>Nie</v>
      </c>
      <c r="U1748" s="681" t="str">
        <f>IF(T1748="Tak"," ",IF(IFERROR(VLOOKUP(A1748,Zaplecze_Weryfikacja!A:B,2,FALSE),"Inny numer Lp")="Inny numer Lp","Inny numer Lp",IF(VLOOKUP(A1748,Zaplecze_Weryfikacja!A:B,2,FALSE)=D1748,"Nieznana przyczyna","Inny opis")))</f>
        <v>Inny opis</v>
      </c>
      <c r="Y1748" s="785"/>
      <c r="Z1748" s="309">
        <f t="shared" si="5737"/>
        <v>0</v>
      </c>
      <c r="AA1748" s="785"/>
      <c r="AB1748" s="309">
        <f t="shared" si="5738"/>
        <v>0</v>
      </c>
      <c r="AC1748" s="785"/>
      <c r="AD1748" s="309">
        <f t="shared" si="5739"/>
        <v>0</v>
      </c>
      <c r="AE1748" s="785"/>
      <c r="AF1748" s="309">
        <f t="shared" si="5740"/>
        <v>0</v>
      </c>
      <c r="AG1748" s="785"/>
      <c r="AH1748" s="309">
        <f t="shared" si="5741"/>
        <v>0</v>
      </c>
      <c r="AI1748" s="785"/>
      <c r="AJ1748" s="309">
        <f t="shared" si="5742"/>
        <v>0</v>
      </c>
      <c r="AK1748" s="785"/>
      <c r="AL1748" s="309">
        <f t="shared" si="5743"/>
        <v>0</v>
      </c>
      <c r="AM1748" s="785"/>
      <c r="AN1748" s="309">
        <f t="shared" si="5744"/>
        <v>0</v>
      </c>
      <c r="AO1748" s="785"/>
      <c r="AP1748" s="309">
        <f t="shared" si="5745"/>
        <v>0</v>
      </c>
      <c r="AQ1748" s="785"/>
      <c r="AR1748" s="309">
        <f t="shared" si="5746"/>
        <v>0</v>
      </c>
      <c r="AT1748" s="782">
        <f t="shared" si="5680"/>
        <v>0</v>
      </c>
      <c r="AU1748" s="782">
        <f t="shared" si="5681"/>
        <v>0</v>
      </c>
      <c r="AV1748" s="782">
        <f t="shared" si="5682"/>
        <v>0</v>
      </c>
      <c r="AW1748" s="788" t="e">
        <f t="shared" si="5683"/>
        <v>#DIV/0!</v>
      </c>
      <c r="AY1748" s="781">
        <f t="shared" si="5684"/>
        <v>0</v>
      </c>
      <c r="AZ1748" s="777"/>
      <c r="BA1748" s="781">
        <f t="shared" si="5685"/>
        <v>0</v>
      </c>
      <c r="BB1748" s="777"/>
      <c r="BC1748" s="781">
        <f t="shared" si="5686"/>
        <v>0</v>
      </c>
      <c r="BD1748" s="777"/>
      <c r="BE1748" s="781">
        <f t="shared" si="5687"/>
        <v>0</v>
      </c>
      <c r="BF1748" s="777"/>
      <c r="BG1748" s="781">
        <f t="shared" si="5688"/>
        <v>0</v>
      </c>
      <c r="BH1748" s="777"/>
      <c r="BI1748" s="781">
        <f t="shared" si="5689"/>
        <v>0</v>
      </c>
      <c r="BJ1748" s="777"/>
      <c r="BK1748" s="781">
        <f t="shared" si="5690"/>
        <v>0</v>
      </c>
      <c r="BL1748" s="777"/>
      <c r="BM1748" s="781">
        <f t="shared" si="5691"/>
        <v>0</v>
      </c>
      <c r="BN1748" s="777"/>
      <c r="BO1748" s="781">
        <f t="shared" si="5692"/>
        <v>0</v>
      </c>
      <c r="BP1748" s="777"/>
      <c r="BQ1748" s="781">
        <f t="shared" si="5693"/>
        <v>0</v>
      </c>
      <c r="BR1748" s="777"/>
    </row>
    <row r="1749" spans="1:70" outlineLevel="2">
      <c r="A1749" s="1349">
        <v>405006</v>
      </c>
      <c r="B1749" s="10"/>
      <c r="C1749" s="592"/>
      <c r="D1749" s="1204" t="s">
        <v>3703</v>
      </c>
      <c r="E1749" s="43" t="str">
        <f t="shared" si="5735"/>
        <v>T</v>
      </c>
      <c r="F1749" s="1206"/>
      <c r="G1749" s="1200" t="s">
        <v>325</v>
      </c>
      <c r="H1749" s="1351">
        <v>76</v>
      </c>
      <c r="I1749" s="1141"/>
      <c r="J1749" s="1142"/>
      <c r="K1749" s="1032">
        <f t="shared" si="5736"/>
        <v>0</v>
      </c>
      <c r="L1749" s="268"/>
      <c r="M1749" s="575"/>
      <c r="N1749" s="575"/>
      <c r="O1749" s="575"/>
      <c r="Q1749" s="684" t="s">
        <v>1938</v>
      </c>
      <c r="R1749" s="692" t="s">
        <v>2010</v>
      </c>
      <c r="T1749" s="680" t="str">
        <f>IF(IF(A1749=0,TRUE(),D1749=IFERROR(VLOOKUP(A1749,Zaplecze_Weryfikacja!A:B,2,FALSE),2))=TRUE(),"Tak","Nie")</f>
        <v>Nie</v>
      </c>
      <c r="U1749" s="681" t="str">
        <f>IF(T1749="Tak"," ",IF(IFERROR(VLOOKUP(A1749,Zaplecze_Weryfikacja!A:B,2,FALSE),"Inny numer Lp")="Inny numer Lp","Inny numer Lp",IF(VLOOKUP(A1749,Zaplecze_Weryfikacja!A:B,2,FALSE)=D1749,"Nieznana przyczyna","Inny opis")))</f>
        <v>Inny opis</v>
      </c>
      <c r="Y1749" s="785"/>
      <c r="Z1749" s="309">
        <f t="shared" si="5737"/>
        <v>0</v>
      </c>
      <c r="AA1749" s="785"/>
      <c r="AB1749" s="309">
        <f t="shared" si="5738"/>
        <v>0</v>
      </c>
      <c r="AC1749" s="785"/>
      <c r="AD1749" s="309">
        <f t="shared" si="5739"/>
        <v>0</v>
      </c>
      <c r="AE1749" s="785"/>
      <c r="AF1749" s="309">
        <f t="shared" si="5740"/>
        <v>0</v>
      </c>
      <c r="AG1749" s="785"/>
      <c r="AH1749" s="309">
        <f t="shared" si="5741"/>
        <v>0</v>
      </c>
      <c r="AI1749" s="785"/>
      <c r="AJ1749" s="309">
        <f t="shared" si="5742"/>
        <v>0</v>
      </c>
      <c r="AK1749" s="785"/>
      <c r="AL1749" s="309">
        <f t="shared" si="5743"/>
        <v>0</v>
      </c>
      <c r="AM1749" s="785"/>
      <c r="AN1749" s="309">
        <f t="shared" si="5744"/>
        <v>0</v>
      </c>
      <c r="AO1749" s="785"/>
      <c r="AP1749" s="309">
        <f t="shared" si="5745"/>
        <v>0</v>
      </c>
      <c r="AQ1749" s="785"/>
      <c r="AR1749" s="309">
        <f t="shared" si="5746"/>
        <v>0</v>
      </c>
      <c r="AT1749" s="782">
        <f t="shared" si="5680"/>
        <v>0</v>
      </c>
      <c r="AU1749" s="782">
        <f t="shared" si="5681"/>
        <v>0</v>
      </c>
      <c r="AV1749" s="782">
        <f t="shared" si="5682"/>
        <v>0</v>
      </c>
      <c r="AW1749" s="788" t="e">
        <f t="shared" si="5683"/>
        <v>#DIV/0!</v>
      </c>
      <c r="AY1749" s="781">
        <f t="shared" si="5684"/>
        <v>0</v>
      </c>
      <c r="AZ1749" s="777"/>
      <c r="BA1749" s="781">
        <f t="shared" si="5685"/>
        <v>0</v>
      </c>
      <c r="BB1749" s="777"/>
      <c r="BC1749" s="781">
        <f t="shared" si="5686"/>
        <v>0</v>
      </c>
      <c r="BD1749" s="777"/>
      <c r="BE1749" s="781">
        <f t="shared" si="5687"/>
        <v>0</v>
      </c>
      <c r="BF1749" s="777"/>
      <c r="BG1749" s="781">
        <f t="shared" si="5688"/>
        <v>0</v>
      </c>
      <c r="BH1749" s="777"/>
      <c r="BI1749" s="781">
        <f t="shared" si="5689"/>
        <v>0</v>
      </c>
      <c r="BJ1749" s="777"/>
      <c r="BK1749" s="781">
        <f t="shared" si="5690"/>
        <v>0</v>
      </c>
      <c r="BL1749" s="777"/>
      <c r="BM1749" s="781">
        <f t="shared" si="5691"/>
        <v>0</v>
      </c>
      <c r="BN1749" s="777"/>
      <c r="BO1749" s="781">
        <f t="shared" si="5692"/>
        <v>0</v>
      </c>
      <c r="BP1749" s="777"/>
      <c r="BQ1749" s="781">
        <f t="shared" si="5693"/>
        <v>0</v>
      </c>
      <c r="BR1749" s="777"/>
    </row>
    <row r="1750" spans="1:70" outlineLevel="2">
      <c r="A1750" s="591">
        <v>405007</v>
      </c>
      <c r="B1750" s="10"/>
      <c r="C1750" s="592"/>
      <c r="D1750" s="1204" t="s">
        <v>3704</v>
      </c>
      <c r="E1750" s="43" t="str">
        <f t="shared" si="5735"/>
        <v>T</v>
      </c>
      <c r="F1750" s="1206"/>
      <c r="G1750" s="1200" t="s">
        <v>325</v>
      </c>
      <c r="H1750" s="1169">
        <v>53</v>
      </c>
      <c r="I1750" s="1141"/>
      <c r="J1750" s="1142"/>
      <c r="K1750" s="1032">
        <f t="shared" si="5736"/>
        <v>0</v>
      </c>
      <c r="L1750" s="268"/>
      <c r="M1750" s="575"/>
      <c r="N1750" s="575"/>
      <c r="O1750" s="575"/>
      <c r="Q1750" s="684" t="s">
        <v>1938</v>
      </c>
      <c r="R1750" s="692" t="s">
        <v>2010</v>
      </c>
      <c r="T1750" s="680" t="str">
        <f>IF(IF(A1750=0,TRUE(),D1750=IFERROR(VLOOKUP(A1750,Zaplecze_Weryfikacja!A:B,2,FALSE),2))=TRUE(),"Tak","Nie")</f>
        <v>Nie</v>
      </c>
      <c r="U1750" s="681" t="str">
        <f>IF(T1750="Tak"," ",IF(IFERROR(VLOOKUP(A1750,Zaplecze_Weryfikacja!A:B,2,FALSE),"Inny numer Lp")="Inny numer Lp","Inny numer Lp",IF(VLOOKUP(A1750,Zaplecze_Weryfikacja!A:B,2,FALSE)=D1750,"Nieznana przyczyna","Inny opis")))</f>
        <v>Inny opis</v>
      </c>
      <c r="Y1750" s="785"/>
      <c r="Z1750" s="309">
        <f t="shared" si="5737"/>
        <v>0</v>
      </c>
      <c r="AA1750" s="785"/>
      <c r="AB1750" s="309">
        <f t="shared" si="5738"/>
        <v>0</v>
      </c>
      <c r="AC1750" s="785"/>
      <c r="AD1750" s="309">
        <f t="shared" si="5739"/>
        <v>0</v>
      </c>
      <c r="AE1750" s="785"/>
      <c r="AF1750" s="309">
        <f t="shared" si="5740"/>
        <v>0</v>
      </c>
      <c r="AG1750" s="785"/>
      <c r="AH1750" s="309">
        <f t="shared" si="5741"/>
        <v>0</v>
      </c>
      <c r="AI1750" s="785"/>
      <c r="AJ1750" s="309">
        <f t="shared" si="5742"/>
        <v>0</v>
      </c>
      <c r="AK1750" s="785"/>
      <c r="AL1750" s="309">
        <f t="shared" si="5743"/>
        <v>0</v>
      </c>
      <c r="AM1750" s="785"/>
      <c r="AN1750" s="309">
        <f t="shared" si="5744"/>
        <v>0</v>
      </c>
      <c r="AO1750" s="785"/>
      <c r="AP1750" s="309">
        <f t="shared" si="5745"/>
        <v>0</v>
      </c>
      <c r="AQ1750" s="785"/>
      <c r="AR1750" s="309">
        <f t="shared" si="5746"/>
        <v>0</v>
      </c>
      <c r="AT1750" s="782">
        <f t="shared" si="5680"/>
        <v>0</v>
      </c>
      <c r="AU1750" s="782">
        <f t="shared" si="5681"/>
        <v>0</v>
      </c>
      <c r="AV1750" s="782">
        <f t="shared" si="5682"/>
        <v>0</v>
      </c>
      <c r="AW1750" s="788" t="e">
        <f t="shared" si="5683"/>
        <v>#DIV/0!</v>
      </c>
      <c r="AY1750" s="781">
        <f t="shared" si="5684"/>
        <v>0</v>
      </c>
      <c r="AZ1750" s="777"/>
      <c r="BA1750" s="781">
        <f t="shared" si="5685"/>
        <v>0</v>
      </c>
      <c r="BB1750" s="777"/>
      <c r="BC1750" s="781">
        <f t="shared" si="5686"/>
        <v>0</v>
      </c>
      <c r="BD1750" s="777"/>
      <c r="BE1750" s="781">
        <f t="shared" si="5687"/>
        <v>0</v>
      </c>
      <c r="BF1750" s="777"/>
      <c r="BG1750" s="781">
        <f t="shared" si="5688"/>
        <v>0</v>
      </c>
      <c r="BH1750" s="777"/>
      <c r="BI1750" s="781">
        <f t="shared" si="5689"/>
        <v>0</v>
      </c>
      <c r="BJ1750" s="777"/>
      <c r="BK1750" s="781">
        <f t="shared" si="5690"/>
        <v>0</v>
      </c>
      <c r="BL1750" s="777"/>
      <c r="BM1750" s="781">
        <f t="shared" si="5691"/>
        <v>0</v>
      </c>
      <c r="BN1750" s="777"/>
      <c r="BO1750" s="781">
        <f t="shared" si="5692"/>
        <v>0</v>
      </c>
      <c r="BP1750" s="777"/>
      <c r="BQ1750" s="781">
        <f t="shared" si="5693"/>
        <v>0</v>
      </c>
      <c r="BR1750" s="777"/>
    </row>
    <row r="1751" spans="1:70" outlineLevel="2">
      <c r="A1751" s="591">
        <v>405008</v>
      </c>
      <c r="B1751" s="10"/>
      <c r="C1751" s="592"/>
      <c r="D1751" s="1204" t="s">
        <v>3705</v>
      </c>
      <c r="E1751" s="43" t="str">
        <f t="shared" si="5735"/>
        <v>T</v>
      </c>
      <c r="F1751" s="1206"/>
      <c r="G1751" s="1200" t="s">
        <v>325</v>
      </c>
      <c r="H1751" s="1169">
        <v>122</v>
      </c>
      <c r="I1751" s="1141"/>
      <c r="J1751" s="1142"/>
      <c r="K1751" s="1032">
        <f t="shared" si="5736"/>
        <v>0</v>
      </c>
      <c r="L1751" s="266"/>
      <c r="M1751" s="575"/>
      <c r="N1751" s="575"/>
      <c r="O1751" s="575"/>
      <c r="Q1751" s="684" t="s">
        <v>1938</v>
      </c>
      <c r="R1751" s="692" t="s">
        <v>2010</v>
      </c>
      <c r="T1751" s="680" t="str">
        <f>IF(IF(A1751=0,TRUE(),D1751=IFERROR(VLOOKUP(A1751,Zaplecze_Weryfikacja!A:B,2,FALSE),2))=TRUE(),"Tak","Nie")</f>
        <v>Nie</v>
      </c>
      <c r="U1751" s="681" t="str">
        <f>IF(T1751="Tak"," ",IF(IFERROR(VLOOKUP(A1751,Zaplecze_Weryfikacja!A:B,2,FALSE),"Inny numer Lp")="Inny numer Lp","Inny numer Lp",IF(VLOOKUP(A1751,Zaplecze_Weryfikacja!A:B,2,FALSE)=D1751,"Nieznana przyczyna","Inny opis")))</f>
        <v>Inny opis</v>
      </c>
      <c r="Y1751" s="785"/>
      <c r="Z1751" s="309">
        <f t="shared" si="5737"/>
        <v>0</v>
      </c>
      <c r="AA1751" s="785"/>
      <c r="AB1751" s="309">
        <f t="shared" si="5738"/>
        <v>0</v>
      </c>
      <c r="AC1751" s="785"/>
      <c r="AD1751" s="309">
        <f t="shared" si="5739"/>
        <v>0</v>
      </c>
      <c r="AE1751" s="785"/>
      <c r="AF1751" s="309">
        <f t="shared" si="5740"/>
        <v>0</v>
      </c>
      <c r="AG1751" s="785"/>
      <c r="AH1751" s="309">
        <f t="shared" si="5741"/>
        <v>0</v>
      </c>
      <c r="AI1751" s="785"/>
      <c r="AJ1751" s="309">
        <f t="shared" si="5742"/>
        <v>0</v>
      </c>
      <c r="AK1751" s="785"/>
      <c r="AL1751" s="309">
        <f t="shared" si="5743"/>
        <v>0</v>
      </c>
      <c r="AM1751" s="785"/>
      <c r="AN1751" s="309">
        <f t="shared" si="5744"/>
        <v>0</v>
      </c>
      <c r="AO1751" s="785"/>
      <c r="AP1751" s="309">
        <f t="shared" si="5745"/>
        <v>0</v>
      </c>
      <c r="AQ1751" s="785"/>
      <c r="AR1751" s="309">
        <f t="shared" si="5746"/>
        <v>0</v>
      </c>
      <c r="AT1751" s="782">
        <f t="shared" si="5680"/>
        <v>0</v>
      </c>
      <c r="AU1751" s="782">
        <f t="shared" si="5681"/>
        <v>0</v>
      </c>
      <c r="AV1751" s="782">
        <f t="shared" si="5682"/>
        <v>0</v>
      </c>
      <c r="AW1751" s="788" t="e">
        <f t="shared" si="5683"/>
        <v>#DIV/0!</v>
      </c>
      <c r="AY1751" s="781">
        <f t="shared" si="5684"/>
        <v>0</v>
      </c>
      <c r="AZ1751" s="777"/>
      <c r="BA1751" s="781">
        <f t="shared" si="5685"/>
        <v>0</v>
      </c>
      <c r="BB1751" s="777"/>
      <c r="BC1751" s="781">
        <f t="shared" si="5686"/>
        <v>0</v>
      </c>
      <c r="BD1751" s="777"/>
      <c r="BE1751" s="781">
        <f t="shared" si="5687"/>
        <v>0</v>
      </c>
      <c r="BF1751" s="777"/>
      <c r="BG1751" s="781">
        <f t="shared" si="5688"/>
        <v>0</v>
      </c>
      <c r="BH1751" s="777"/>
      <c r="BI1751" s="781">
        <f t="shared" si="5689"/>
        <v>0</v>
      </c>
      <c r="BJ1751" s="777"/>
      <c r="BK1751" s="781">
        <f t="shared" si="5690"/>
        <v>0</v>
      </c>
      <c r="BL1751" s="777"/>
      <c r="BM1751" s="781">
        <f t="shared" si="5691"/>
        <v>0</v>
      </c>
      <c r="BN1751" s="777"/>
      <c r="BO1751" s="781">
        <f t="shared" si="5692"/>
        <v>0</v>
      </c>
      <c r="BP1751" s="777"/>
      <c r="BQ1751" s="781">
        <f t="shared" si="5693"/>
        <v>0</v>
      </c>
      <c r="BR1751" s="777"/>
    </row>
    <row r="1752" spans="1:70" outlineLevel="2">
      <c r="A1752" s="591">
        <v>405009</v>
      </c>
      <c r="B1752" s="10"/>
      <c r="C1752" s="592"/>
      <c r="D1752" s="1204" t="s">
        <v>3706</v>
      </c>
      <c r="E1752" s="43" t="str">
        <f t="shared" si="5735"/>
        <v>T</v>
      </c>
      <c r="F1752" s="1206"/>
      <c r="G1752" s="1200" t="s">
        <v>325</v>
      </c>
      <c r="H1752" s="1169">
        <v>42</v>
      </c>
      <c r="I1752" s="1141"/>
      <c r="J1752" s="1142"/>
      <c r="K1752" s="1032">
        <f t="shared" si="5736"/>
        <v>0</v>
      </c>
      <c r="L1752" s="266"/>
      <c r="M1752" s="575"/>
      <c r="N1752" s="575"/>
      <c r="O1752" s="575"/>
      <c r="Q1752" s="684" t="s">
        <v>1938</v>
      </c>
      <c r="R1752" s="692" t="s">
        <v>2010</v>
      </c>
      <c r="T1752" s="680" t="str">
        <f>IF(IF(A1752=0,TRUE(),D1752=IFERROR(VLOOKUP(A1752,Zaplecze_Weryfikacja!A:B,2,FALSE),2))=TRUE(),"Tak","Nie")</f>
        <v>Nie</v>
      </c>
      <c r="U1752" s="681" t="str">
        <f>IF(T1752="Tak"," ",IF(IFERROR(VLOOKUP(A1752,Zaplecze_Weryfikacja!A:B,2,FALSE),"Inny numer Lp")="Inny numer Lp","Inny numer Lp",IF(VLOOKUP(A1752,Zaplecze_Weryfikacja!A:B,2,FALSE)=D1752,"Nieznana przyczyna","Inny opis")))</f>
        <v>Inny opis</v>
      </c>
      <c r="Y1752" s="785"/>
      <c r="Z1752" s="309">
        <f t="shared" si="5737"/>
        <v>0</v>
      </c>
      <c r="AA1752" s="785"/>
      <c r="AB1752" s="309">
        <f t="shared" si="5738"/>
        <v>0</v>
      </c>
      <c r="AC1752" s="785"/>
      <c r="AD1752" s="309">
        <f t="shared" si="5739"/>
        <v>0</v>
      </c>
      <c r="AE1752" s="785"/>
      <c r="AF1752" s="309">
        <f t="shared" si="5740"/>
        <v>0</v>
      </c>
      <c r="AG1752" s="785"/>
      <c r="AH1752" s="309">
        <f t="shared" si="5741"/>
        <v>0</v>
      </c>
      <c r="AI1752" s="785"/>
      <c r="AJ1752" s="309">
        <f t="shared" si="5742"/>
        <v>0</v>
      </c>
      <c r="AK1752" s="785"/>
      <c r="AL1752" s="309">
        <f t="shared" si="5743"/>
        <v>0</v>
      </c>
      <c r="AM1752" s="785"/>
      <c r="AN1752" s="309">
        <f t="shared" si="5744"/>
        <v>0</v>
      </c>
      <c r="AO1752" s="785"/>
      <c r="AP1752" s="309">
        <f t="shared" si="5745"/>
        <v>0</v>
      </c>
      <c r="AQ1752" s="785"/>
      <c r="AR1752" s="309">
        <f t="shared" si="5746"/>
        <v>0</v>
      </c>
      <c r="AT1752" s="782">
        <f t="shared" si="5680"/>
        <v>0</v>
      </c>
      <c r="AU1752" s="782">
        <f t="shared" si="5681"/>
        <v>0</v>
      </c>
      <c r="AV1752" s="782">
        <f t="shared" si="5682"/>
        <v>0</v>
      </c>
      <c r="AW1752" s="788" t="e">
        <f t="shared" si="5683"/>
        <v>#DIV/0!</v>
      </c>
      <c r="AY1752" s="781">
        <f t="shared" si="5684"/>
        <v>0</v>
      </c>
      <c r="AZ1752" s="777"/>
      <c r="BA1752" s="781">
        <f t="shared" si="5685"/>
        <v>0</v>
      </c>
      <c r="BB1752" s="777"/>
      <c r="BC1752" s="781">
        <f t="shared" si="5686"/>
        <v>0</v>
      </c>
      <c r="BD1752" s="777"/>
      <c r="BE1752" s="781">
        <f t="shared" si="5687"/>
        <v>0</v>
      </c>
      <c r="BF1752" s="777"/>
      <c r="BG1752" s="781">
        <f t="shared" si="5688"/>
        <v>0</v>
      </c>
      <c r="BH1752" s="777"/>
      <c r="BI1752" s="781">
        <f t="shared" si="5689"/>
        <v>0</v>
      </c>
      <c r="BJ1752" s="777"/>
      <c r="BK1752" s="781">
        <f t="shared" si="5690"/>
        <v>0</v>
      </c>
      <c r="BL1752" s="777"/>
      <c r="BM1752" s="781">
        <f t="shared" si="5691"/>
        <v>0</v>
      </c>
      <c r="BN1752" s="777"/>
      <c r="BO1752" s="781">
        <f t="shared" si="5692"/>
        <v>0</v>
      </c>
      <c r="BP1752" s="777"/>
      <c r="BQ1752" s="781">
        <f t="shared" si="5693"/>
        <v>0</v>
      </c>
      <c r="BR1752" s="777"/>
    </row>
    <row r="1753" spans="1:70" outlineLevel="2">
      <c r="A1753" s="591">
        <v>405010</v>
      </c>
      <c r="B1753" s="10"/>
      <c r="C1753" s="592"/>
      <c r="D1753" s="1204" t="s">
        <v>3707</v>
      </c>
      <c r="E1753" s="43" t="str">
        <f t="shared" si="5735"/>
        <v>T</v>
      </c>
      <c r="F1753" s="1205"/>
      <c r="G1753" s="1200" t="s">
        <v>325</v>
      </c>
      <c r="H1753" s="1169">
        <v>6</v>
      </c>
      <c r="I1753" s="1141"/>
      <c r="J1753" s="1142"/>
      <c r="K1753" s="1032">
        <f t="shared" si="5736"/>
        <v>0</v>
      </c>
      <c r="L1753" s="266"/>
      <c r="M1753" s="575"/>
      <c r="N1753" s="575"/>
      <c r="O1753" s="575"/>
      <c r="Q1753" s="684" t="s">
        <v>1938</v>
      </c>
      <c r="R1753" s="692" t="s">
        <v>2010</v>
      </c>
      <c r="T1753" s="680" t="str">
        <f>IF(IF(A1753=0,TRUE(),D1753=IFERROR(VLOOKUP(A1753,Zaplecze_Weryfikacja!A:B,2,FALSE),2))=TRUE(),"Tak","Nie")</f>
        <v>Nie</v>
      </c>
      <c r="U1753" s="681" t="str">
        <f>IF(T1753="Tak"," ",IF(IFERROR(VLOOKUP(A1753,Zaplecze_Weryfikacja!A:B,2,FALSE),"Inny numer Lp")="Inny numer Lp","Inny numer Lp",IF(VLOOKUP(A1753,Zaplecze_Weryfikacja!A:B,2,FALSE)=D1753,"Nieznana przyczyna","Inny opis")))</f>
        <v>Inny opis</v>
      </c>
      <c r="Y1753" s="785"/>
      <c r="Z1753" s="309">
        <f t="shared" si="5737"/>
        <v>0</v>
      </c>
      <c r="AA1753" s="785"/>
      <c r="AB1753" s="309">
        <f t="shared" si="5738"/>
        <v>0</v>
      </c>
      <c r="AC1753" s="785"/>
      <c r="AD1753" s="309">
        <f t="shared" si="5739"/>
        <v>0</v>
      </c>
      <c r="AE1753" s="785"/>
      <c r="AF1753" s="309">
        <f t="shared" si="5740"/>
        <v>0</v>
      </c>
      <c r="AG1753" s="785"/>
      <c r="AH1753" s="309">
        <f t="shared" si="5741"/>
        <v>0</v>
      </c>
      <c r="AI1753" s="785"/>
      <c r="AJ1753" s="309">
        <f t="shared" si="5742"/>
        <v>0</v>
      </c>
      <c r="AK1753" s="785"/>
      <c r="AL1753" s="309">
        <f t="shared" si="5743"/>
        <v>0</v>
      </c>
      <c r="AM1753" s="785"/>
      <c r="AN1753" s="309">
        <f t="shared" si="5744"/>
        <v>0</v>
      </c>
      <c r="AO1753" s="785"/>
      <c r="AP1753" s="309">
        <f t="shared" si="5745"/>
        <v>0</v>
      </c>
      <c r="AQ1753" s="785"/>
      <c r="AR1753" s="309">
        <f t="shared" si="5746"/>
        <v>0</v>
      </c>
      <c r="AT1753" s="782">
        <f t="shared" si="5680"/>
        <v>0</v>
      </c>
      <c r="AU1753" s="782">
        <f t="shared" si="5681"/>
        <v>0</v>
      </c>
      <c r="AV1753" s="782">
        <f t="shared" si="5682"/>
        <v>0</v>
      </c>
      <c r="AW1753" s="788" t="e">
        <f t="shared" si="5683"/>
        <v>#DIV/0!</v>
      </c>
      <c r="AY1753" s="781">
        <f t="shared" si="5684"/>
        <v>0</v>
      </c>
      <c r="AZ1753" s="777"/>
      <c r="BA1753" s="781">
        <f t="shared" si="5685"/>
        <v>0</v>
      </c>
      <c r="BB1753" s="777"/>
      <c r="BC1753" s="781">
        <f t="shared" si="5686"/>
        <v>0</v>
      </c>
      <c r="BD1753" s="777"/>
      <c r="BE1753" s="781">
        <f t="shared" si="5687"/>
        <v>0</v>
      </c>
      <c r="BF1753" s="777"/>
      <c r="BG1753" s="781">
        <f t="shared" si="5688"/>
        <v>0</v>
      </c>
      <c r="BH1753" s="777"/>
      <c r="BI1753" s="781">
        <f t="shared" si="5689"/>
        <v>0</v>
      </c>
      <c r="BJ1753" s="777"/>
      <c r="BK1753" s="781">
        <f t="shared" si="5690"/>
        <v>0</v>
      </c>
      <c r="BL1753" s="777"/>
      <c r="BM1753" s="781">
        <f t="shared" si="5691"/>
        <v>0</v>
      </c>
      <c r="BN1753" s="777"/>
      <c r="BO1753" s="781">
        <f t="shared" si="5692"/>
        <v>0</v>
      </c>
      <c r="BP1753" s="777"/>
      <c r="BQ1753" s="781">
        <f t="shared" si="5693"/>
        <v>0</v>
      </c>
      <c r="BR1753" s="777"/>
    </row>
    <row r="1754" spans="1:70" outlineLevel="2">
      <c r="A1754" s="591">
        <v>405011</v>
      </c>
      <c r="B1754" s="10"/>
      <c r="C1754" s="592"/>
      <c r="D1754" s="1204" t="s">
        <v>3708</v>
      </c>
      <c r="E1754" s="43" t="str">
        <f t="shared" si="5735"/>
        <v>T</v>
      </c>
      <c r="F1754" s="1205"/>
      <c r="G1754" s="1200" t="s">
        <v>325</v>
      </c>
      <c r="H1754" s="1169">
        <v>10</v>
      </c>
      <c r="I1754" s="1141"/>
      <c r="J1754" s="1142"/>
      <c r="K1754" s="1032">
        <f t="shared" si="5736"/>
        <v>0</v>
      </c>
      <c r="L1754" s="269"/>
      <c r="M1754" s="575"/>
      <c r="N1754" s="575"/>
      <c r="O1754" s="575"/>
      <c r="Q1754" s="684" t="s">
        <v>1938</v>
      </c>
      <c r="R1754" s="692" t="s">
        <v>2010</v>
      </c>
      <c r="T1754" s="680" t="str">
        <f>IF(IF(A1754=0,TRUE(),D1754=IFERROR(VLOOKUP(A1754,Zaplecze_Weryfikacja!A:B,2,FALSE),2))=TRUE(),"Tak","Nie")</f>
        <v>Nie</v>
      </c>
      <c r="U1754" s="681" t="str">
        <f>IF(T1754="Tak"," ",IF(IFERROR(VLOOKUP(A1754,Zaplecze_Weryfikacja!A:B,2,FALSE),"Inny numer Lp")="Inny numer Lp","Inny numer Lp",IF(VLOOKUP(A1754,Zaplecze_Weryfikacja!A:B,2,FALSE)=D1754,"Nieznana przyczyna","Inny opis")))</f>
        <v>Inny opis</v>
      </c>
      <c r="Y1754" s="785"/>
      <c r="Z1754" s="309">
        <f t="shared" si="5737"/>
        <v>0</v>
      </c>
      <c r="AA1754" s="785"/>
      <c r="AB1754" s="309">
        <f t="shared" si="5738"/>
        <v>0</v>
      </c>
      <c r="AC1754" s="785"/>
      <c r="AD1754" s="309">
        <f t="shared" si="5739"/>
        <v>0</v>
      </c>
      <c r="AE1754" s="785"/>
      <c r="AF1754" s="309">
        <f t="shared" si="5740"/>
        <v>0</v>
      </c>
      <c r="AG1754" s="785"/>
      <c r="AH1754" s="309">
        <f t="shared" si="5741"/>
        <v>0</v>
      </c>
      <c r="AI1754" s="785"/>
      <c r="AJ1754" s="309">
        <f t="shared" si="5742"/>
        <v>0</v>
      </c>
      <c r="AK1754" s="785"/>
      <c r="AL1754" s="309">
        <f t="shared" si="5743"/>
        <v>0</v>
      </c>
      <c r="AM1754" s="785"/>
      <c r="AN1754" s="309">
        <f t="shared" si="5744"/>
        <v>0</v>
      </c>
      <c r="AO1754" s="785"/>
      <c r="AP1754" s="309">
        <f t="shared" si="5745"/>
        <v>0</v>
      </c>
      <c r="AQ1754" s="785"/>
      <c r="AR1754" s="309">
        <f t="shared" si="5746"/>
        <v>0</v>
      </c>
      <c r="AT1754" s="782">
        <f t="shared" si="5680"/>
        <v>0</v>
      </c>
      <c r="AU1754" s="782">
        <f t="shared" si="5681"/>
        <v>0</v>
      </c>
      <c r="AV1754" s="782">
        <f t="shared" si="5682"/>
        <v>0</v>
      </c>
      <c r="AW1754" s="788" t="e">
        <f t="shared" si="5683"/>
        <v>#DIV/0!</v>
      </c>
      <c r="AY1754" s="781">
        <f t="shared" si="5684"/>
        <v>0</v>
      </c>
      <c r="AZ1754" s="777"/>
      <c r="BA1754" s="781">
        <f t="shared" si="5685"/>
        <v>0</v>
      </c>
      <c r="BB1754" s="777"/>
      <c r="BC1754" s="781">
        <f t="shared" si="5686"/>
        <v>0</v>
      </c>
      <c r="BD1754" s="777"/>
      <c r="BE1754" s="781">
        <f t="shared" si="5687"/>
        <v>0</v>
      </c>
      <c r="BF1754" s="777"/>
      <c r="BG1754" s="781">
        <f t="shared" si="5688"/>
        <v>0</v>
      </c>
      <c r="BH1754" s="777"/>
      <c r="BI1754" s="781">
        <f t="shared" si="5689"/>
        <v>0</v>
      </c>
      <c r="BJ1754" s="777"/>
      <c r="BK1754" s="781">
        <f t="shared" si="5690"/>
        <v>0</v>
      </c>
      <c r="BL1754" s="777"/>
      <c r="BM1754" s="781">
        <f t="shared" si="5691"/>
        <v>0</v>
      </c>
      <c r="BN1754" s="777"/>
      <c r="BO1754" s="781">
        <f t="shared" si="5692"/>
        <v>0</v>
      </c>
      <c r="BP1754" s="777"/>
      <c r="BQ1754" s="781">
        <f t="shared" si="5693"/>
        <v>0</v>
      </c>
      <c r="BR1754" s="777"/>
    </row>
    <row r="1755" spans="1:70" outlineLevel="2">
      <c r="A1755" s="591">
        <v>405012</v>
      </c>
      <c r="B1755" s="10"/>
      <c r="C1755" s="592"/>
      <c r="D1755" s="1204" t="s">
        <v>3709</v>
      </c>
      <c r="E1755" s="43" t="str">
        <f t="shared" si="5735"/>
        <v>T</v>
      </c>
      <c r="F1755" s="1205"/>
      <c r="G1755" s="1200" t="s">
        <v>325</v>
      </c>
      <c r="H1755" s="1169">
        <v>3</v>
      </c>
      <c r="I1755" s="1141"/>
      <c r="J1755" s="1142"/>
      <c r="K1755" s="1032">
        <f t="shared" si="5736"/>
        <v>0</v>
      </c>
      <c r="L1755" s="269"/>
      <c r="M1755" s="575"/>
      <c r="N1755" s="575"/>
      <c r="O1755" s="575"/>
      <c r="Q1755" s="684" t="s">
        <v>1938</v>
      </c>
      <c r="R1755" s="692" t="s">
        <v>2010</v>
      </c>
      <c r="T1755" s="680" t="str">
        <f>IF(IF(A1755=0,TRUE(),D1755=IFERROR(VLOOKUP(A1755,Zaplecze_Weryfikacja!A:B,2,FALSE),2))=TRUE(),"Tak","Nie")</f>
        <v>Nie</v>
      </c>
      <c r="U1755" s="681" t="str">
        <f>IF(T1755="Tak"," ",IF(IFERROR(VLOOKUP(A1755,Zaplecze_Weryfikacja!A:B,2,FALSE),"Inny numer Lp")="Inny numer Lp","Inny numer Lp",IF(VLOOKUP(A1755,Zaplecze_Weryfikacja!A:B,2,FALSE)=D1755,"Nieznana przyczyna","Inny opis")))</f>
        <v>Inny opis</v>
      </c>
      <c r="Y1755" s="785"/>
      <c r="Z1755" s="309">
        <f t="shared" si="5737"/>
        <v>0</v>
      </c>
      <c r="AA1755" s="785"/>
      <c r="AB1755" s="309">
        <f t="shared" si="5738"/>
        <v>0</v>
      </c>
      <c r="AC1755" s="785"/>
      <c r="AD1755" s="309">
        <f t="shared" si="5739"/>
        <v>0</v>
      </c>
      <c r="AE1755" s="785"/>
      <c r="AF1755" s="309">
        <f t="shared" si="5740"/>
        <v>0</v>
      </c>
      <c r="AG1755" s="785"/>
      <c r="AH1755" s="309">
        <f t="shared" si="5741"/>
        <v>0</v>
      </c>
      <c r="AI1755" s="785"/>
      <c r="AJ1755" s="309">
        <f t="shared" si="5742"/>
        <v>0</v>
      </c>
      <c r="AK1755" s="785"/>
      <c r="AL1755" s="309">
        <f t="shared" si="5743"/>
        <v>0</v>
      </c>
      <c r="AM1755" s="785"/>
      <c r="AN1755" s="309">
        <f t="shared" si="5744"/>
        <v>0</v>
      </c>
      <c r="AO1755" s="785"/>
      <c r="AP1755" s="309">
        <f t="shared" si="5745"/>
        <v>0</v>
      </c>
      <c r="AQ1755" s="785"/>
      <c r="AR1755" s="309">
        <f t="shared" si="5746"/>
        <v>0</v>
      </c>
      <c r="AT1755" s="782">
        <f t="shared" si="5680"/>
        <v>0</v>
      </c>
      <c r="AU1755" s="782">
        <f t="shared" si="5681"/>
        <v>0</v>
      </c>
      <c r="AV1755" s="782">
        <f t="shared" si="5682"/>
        <v>0</v>
      </c>
      <c r="AW1755" s="788" t="e">
        <f t="shared" si="5683"/>
        <v>#DIV/0!</v>
      </c>
      <c r="AY1755" s="781">
        <f t="shared" si="5684"/>
        <v>0</v>
      </c>
      <c r="AZ1755" s="777"/>
      <c r="BA1755" s="781">
        <f t="shared" si="5685"/>
        <v>0</v>
      </c>
      <c r="BB1755" s="777"/>
      <c r="BC1755" s="781">
        <f t="shared" si="5686"/>
        <v>0</v>
      </c>
      <c r="BD1755" s="777"/>
      <c r="BE1755" s="781">
        <f t="shared" si="5687"/>
        <v>0</v>
      </c>
      <c r="BF1755" s="777"/>
      <c r="BG1755" s="781">
        <f t="shared" si="5688"/>
        <v>0</v>
      </c>
      <c r="BH1755" s="777"/>
      <c r="BI1755" s="781">
        <f t="shared" si="5689"/>
        <v>0</v>
      </c>
      <c r="BJ1755" s="777"/>
      <c r="BK1755" s="781">
        <f t="shared" si="5690"/>
        <v>0</v>
      </c>
      <c r="BL1755" s="777"/>
      <c r="BM1755" s="781">
        <f t="shared" si="5691"/>
        <v>0</v>
      </c>
      <c r="BN1755" s="777"/>
      <c r="BO1755" s="781">
        <f t="shared" si="5692"/>
        <v>0</v>
      </c>
      <c r="BP1755" s="777"/>
      <c r="BQ1755" s="781">
        <f t="shared" si="5693"/>
        <v>0</v>
      </c>
      <c r="BR1755" s="777"/>
    </row>
    <row r="1756" spans="1:70" outlineLevel="2">
      <c r="A1756" s="591">
        <v>405013</v>
      </c>
      <c r="B1756" s="10"/>
      <c r="C1756" s="592"/>
      <c r="D1756" s="1204" t="s">
        <v>3710</v>
      </c>
      <c r="E1756" s="43" t="str">
        <f t="shared" si="5735"/>
        <v>T</v>
      </c>
      <c r="F1756" s="1205"/>
      <c r="G1756" s="1200" t="s">
        <v>325</v>
      </c>
      <c r="H1756" s="1169">
        <v>37</v>
      </c>
      <c r="I1756" s="1141"/>
      <c r="J1756" s="1142"/>
      <c r="K1756" s="1032">
        <f t="shared" si="5736"/>
        <v>0</v>
      </c>
      <c r="L1756" s="266"/>
      <c r="M1756" s="575"/>
      <c r="N1756" s="575"/>
      <c r="O1756" s="575"/>
      <c r="Q1756" s="684" t="s">
        <v>1938</v>
      </c>
      <c r="R1756" s="692" t="s">
        <v>2010</v>
      </c>
      <c r="T1756" s="680" t="str">
        <f>IF(IF(A1756=0,TRUE(),D1756=IFERROR(VLOOKUP(A1756,Zaplecze_Weryfikacja!A:B,2,FALSE),2))=TRUE(),"Tak","Nie")</f>
        <v>Nie</v>
      </c>
      <c r="U1756" s="681" t="str">
        <f>IF(T1756="Tak"," ",IF(IFERROR(VLOOKUP(A1756,Zaplecze_Weryfikacja!A:B,2,FALSE),"Inny numer Lp")="Inny numer Lp","Inny numer Lp",IF(VLOOKUP(A1756,Zaplecze_Weryfikacja!A:B,2,FALSE)=D1756,"Nieznana przyczyna","Inny opis")))</f>
        <v>Inny opis</v>
      </c>
      <c r="Y1756" s="785"/>
      <c r="Z1756" s="309">
        <f t="shared" si="5737"/>
        <v>0</v>
      </c>
      <c r="AA1756" s="785"/>
      <c r="AB1756" s="309">
        <f t="shared" si="5738"/>
        <v>0</v>
      </c>
      <c r="AC1756" s="785"/>
      <c r="AD1756" s="309">
        <f t="shared" si="5739"/>
        <v>0</v>
      </c>
      <c r="AE1756" s="785"/>
      <c r="AF1756" s="309">
        <f t="shared" si="5740"/>
        <v>0</v>
      </c>
      <c r="AG1756" s="785"/>
      <c r="AH1756" s="309">
        <f t="shared" si="5741"/>
        <v>0</v>
      </c>
      <c r="AI1756" s="785"/>
      <c r="AJ1756" s="309">
        <f t="shared" si="5742"/>
        <v>0</v>
      </c>
      <c r="AK1756" s="785"/>
      <c r="AL1756" s="309">
        <f t="shared" si="5743"/>
        <v>0</v>
      </c>
      <c r="AM1756" s="785"/>
      <c r="AN1756" s="309">
        <f t="shared" si="5744"/>
        <v>0</v>
      </c>
      <c r="AO1756" s="785"/>
      <c r="AP1756" s="309">
        <f t="shared" si="5745"/>
        <v>0</v>
      </c>
      <c r="AQ1756" s="785"/>
      <c r="AR1756" s="309">
        <f t="shared" si="5746"/>
        <v>0</v>
      </c>
      <c r="AT1756" s="782">
        <f t="shared" si="5680"/>
        <v>0</v>
      </c>
      <c r="AU1756" s="782">
        <f t="shared" si="5681"/>
        <v>0</v>
      </c>
      <c r="AV1756" s="782">
        <f t="shared" si="5682"/>
        <v>0</v>
      </c>
      <c r="AW1756" s="788" t="e">
        <f t="shared" si="5683"/>
        <v>#DIV/0!</v>
      </c>
      <c r="AY1756" s="781">
        <f t="shared" si="5684"/>
        <v>0</v>
      </c>
      <c r="AZ1756" s="777"/>
      <c r="BA1756" s="781">
        <f t="shared" si="5685"/>
        <v>0</v>
      </c>
      <c r="BB1756" s="777"/>
      <c r="BC1756" s="781">
        <f t="shared" si="5686"/>
        <v>0</v>
      </c>
      <c r="BD1756" s="777"/>
      <c r="BE1756" s="781">
        <f t="shared" si="5687"/>
        <v>0</v>
      </c>
      <c r="BF1756" s="777"/>
      <c r="BG1756" s="781">
        <f t="shared" si="5688"/>
        <v>0</v>
      </c>
      <c r="BH1756" s="777"/>
      <c r="BI1756" s="781">
        <f t="shared" si="5689"/>
        <v>0</v>
      </c>
      <c r="BJ1756" s="777"/>
      <c r="BK1756" s="781">
        <f t="shared" si="5690"/>
        <v>0</v>
      </c>
      <c r="BL1756" s="777"/>
      <c r="BM1756" s="781">
        <f t="shared" si="5691"/>
        <v>0</v>
      </c>
      <c r="BN1756" s="777"/>
      <c r="BO1756" s="781">
        <f t="shared" si="5692"/>
        <v>0</v>
      </c>
      <c r="BP1756" s="777"/>
      <c r="BQ1756" s="781">
        <f t="shared" si="5693"/>
        <v>0</v>
      </c>
      <c r="BR1756" s="777"/>
    </row>
    <row r="1757" spans="1:70" outlineLevel="2">
      <c r="A1757" s="591">
        <v>405014</v>
      </c>
      <c r="B1757" s="10"/>
      <c r="C1757" s="592"/>
      <c r="D1757" s="1204" t="s">
        <v>3711</v>
      </c>
      <c r="E1757" s="43" t="str">
        <f t="shared" si="5735"/>
        <v>T</v>
      </c>
      <c r="F1757" s="1205"/>
      <c r="G1757" s="1200" t="s">
        <v>325</v>
      </c>
      <c r="H1757" s="1169">
        <v>12</v>
      </c>
      <c r="I1757" s="1141"/>
      <c r="J1757" s="1142"/>
      <c r="K1757" s="1032">
        <f t="shared" si="5736"/>
        <v>0</v>
      </c>
      <c r="L1757" s="266"/>
      <c r="M1757" s="575"/>
      <c r="N1757" s="575"/>
      <c r="O1757" s="575"/>
      <c r="Q1757" s="684" t="s">
        <v>1938</v>
      </c>
      <c r="R1757" s="692" t="s">
        <v>2010</v>
      </c>
      <c r="T1757" s="680" t="str">
        <f>IF(IF(A1757=0,TRUE(),D1757=IFERROR(VLOOKUP(A1757,Zaplecze_Weryfikacja!A:B,2,FALSE),2))=TRUE(),"Tak","Nie")</f>
        <v>Nie</v>
      </c>
      <c r="U1757" s="681" t="str">
        <f>IF(T1757="Tak"," ",IF(IFERROR(VLOOKUP(A1757,Zaplecze_Weryfikacja!A:B,2,FALSE),"Inny numer Lp")="Inny numer Lp","Inny numer Lp",IF(VLOOKUP(A1757,Zaplecze_Weryfikacja!A:B,2,FALSE)=D1757,"Nieznana przyczyna","Inny opis")))</f>
        <v>Inny opis</v>
      </c>
      <c r="Y1757" s="785"/>
      <c r="Z1757" s="309">
        <f t="shared" si="5737"/>
        <v>0</v>
      </c>
      <c r="AA1757" s="785"/>
      <c r="AB1757" s="309">
        <f t="shared" si="5738"/>
        <v>0</v>
      </c>
      <c r="AC1757" s="785"/>
      <c r="AD1757" s="309">
        <f t="shared" si="5739"/>
        <v>0</v>
      </c>
      <c r="AE1757" s="785"/>
      <c r="AF1757" s="309">
        <f t="shared" si="5740"/>
        <v>0</v>
      </c>
      <c r="AG1757" s="785"/>
      <c r="AH1757" s="309">
        <f t="shared" si="5741"/>
        <v>0</v>
      </c>
      <c r="AI1757" s="785"/>
      <c r="AJ1757" s="309">
        <f t="shared" si="5742"/>
        <v>0</v>
      </c>
      <c r="AK1757" s="785"/>
      <c r="AL1757" s="309">
        <f t="shared" si="5743"/>
        <v>0</v>
      </c>
      <c r="AM1757" s="785"/>
      <c r="AN1757" s="309">
        <f t="shared" si="5744"/>
        <v>0</v>
      </c>
      <c r="AO1757" s="785"/>
      <c r="AP1757" s="309">
        <f t="shared" si="5745"/>
        <v>0</v>
      </c>
      <c r="AQ1757" s="785"/>
      <c r="AR1757" s="309">
        <f t="shared" si="5746"/>
        <v>0</v>
      </c>
      <c r="AT1757" s="782">
        <f t="shared" si="5680"/>
        <v>0</v>
      </c>
      <c r="AU1757" s="782">
        <f t="shared" si="5681"/>
        <v>0</v>
      </c>
      <c r="AV1757" s="782">
        <f t="shared" si="5682"/>
        <v>0</v>
      </c>
      <c r="AW1757" s="788" t="e">
        <f t="shared" si="5683"/>
        <v>#DIV/0!</v>
      </c>
      <c r="AY1757" s="781">
        <f t="shared" si="5684"/>
        <v>0</v>
      </c>
      <c r="AZ1757" s="777"/>
      <c r="BA1757" s="781">
        <f t="shared" si="5685"/>
        <v>0</v>
      </c>
      <c r="BB1757" s="777"/>
      <c r="BC1757" s="781">
        <f t="shared" si="5686"/>
        <v>0</v>
      </c>
      <c r="BD1757" s="777"/>
      <c r="BE1757" s="781">
        <f t="shared" si="5687"/>
        <v>0</v>
      </c>
      <c r="BF1757" s="777"/>
      <c r="BG1757" s="781">
        <f t="shared" si="5688"/>
        <v>0</v>
      </c>
      <c r="BH1757" s="777"/>
      <c r="BI1757" s="781">
        <f t="shared" si="5689"/>
        <v>0</v>
      </c>
      <c r="BJ1757" s="777"/>
      <c r="BK1757" s="781">
        <f t="shared" si="5690"/>
        <v>0</v>
      </c>
      <c r="BL1757" s="777"/>
      <c r="BM1757" s="781">
        <f t="shared" si="5691"/>
        <v>0</v>
      </c>
      <c r="BN1757" s="777"/>
      <c r="BO1757" s="781">
        <f t="shared" si="5692"/>
        <v>0</v>
      </c>
      <c r="BP1757" s="777"/>
      <c r="BQ1757" s="781">
        <f t="shared" si="5693"/>
        <v>0</v>
      </c>
      <c r="BR1757" s="777"/>
    </row>
    <row r="1758" spans="1:70" outlineLevel="2">
      <c r="A1758" s="591">
        <v>405015</v>
      </c>
      <c r="B1758" s="10"/>
      <c r="C1758" s="592"/>
      <c r="D1758" s="1204" t="s">
        <v>3712</v>
      </c>
      <c r="E1758" s="43" t="str">
        <f t="shared" si="5735"/>
        <v>T</v>
      </c>
      <c r="F1758" s="1205"/>
      <c r="G1758" s="1208" t="s">
        <v>325</v>
      </c>
      <c r="H1758" s="1169">
        <v>10</v>
      </c>
      <c r="I1758" s="1141"/>
      <c r="J1758" s="1142"/>
      <c r="K1758" s="1032">
        <f t="shared" si="5736"/>
        <v>0</v>
      </c>
      <c r="L1758" s="266"/>
      <c r="M1758" s="575"/>
      <c r="N1758" s="575"/>
      <c r="O1758" s="575"/>
      <c r="Q1758" s="684" t="s">
        <v>1938</v>
      </c>
      <c r="R1758" s="692" t="s">
        <v>2010</v>
      </c>
      <c r="T1758" s="680" t="str">
        <f>IF(IF(A1758=0,TRUE(),D1758=IFERROR(VLOOKUP(A1758,Zaplecze_Weryfikacja!A:B,2,FALSE),2))=TRUE(),"Tak","Nie")</f>
        <v>Nie</v>
      </c>
      <c r="U1758" s="681" t="str">
        <f>IF(T1758="Tak"," ",IF(IFERROR(VLOOKUP(A1758,Zaplecze_Weryfikacja!A:B,2,FALSE),"Inny numer Lp")="Inny numer Lp","Inny numer Lp",IF(VLOOKUP(A1758,Zaplecze_Weryfikacja!A:B,2,FALSE)=D1758,"Nieznana przyczyna","Inny opis")))</f>
        <v>Inny opis</v>
      </c>
      <c r="Y1758" s="785"/>
      <c r="Z1758" s="309">
        <f t="shared" si="5737"/>
        <v>0</v>
      </c>
      <c r="AA1758" s="785"/>
      <c r="AB1758" s="309">
        <f t="shared" si="5738"/>
        <v>0</v>
      </c>
      <c r="AC1758" s="785"/>
      <c r="AD1758" s="309">
        <f t="shared" si="5739"/>
        <v>0</v>
      </c>
      <c r="AE1758" s="785"/>
      <c r="AF1758" s="309">
        <f t="shared" si="5740"/>
        <v>0</v>
      </c>
      <c r="AG1758" s="785"/>
      <c r="AH1758" s="309">
        <f t="shared" si="5741"/>
        <v>0</v>
      </c>
      <c r="AI1758" s="785"/>
      <c r="AJ1758" s="309">
        <f t="shared" si="5742"/>
        <v>0</v>
      </c>
      <c r="AK1758" s="785"/>
      <c r="AL1758" s="309">
        <f t="shared" si="5743"/>
        <v>0</v>
      </c>
      <c r="AM1758" s="785"/>
      <c r="AN1758" s="309">
        <f t="shared" si="5744"/>
        <v>0</v>
      </c>
      <c r="AO1758" s="785"/>
      <c r="AP1758" s="309">
        <f t="shared" si="5745"/>
        <v>0</v>
      </c>
      <c r="AQ1758" s="785"/>
      <c r="AR1758" s="309">
        <f t="shared" si="5746"/>
        <v>0</v>
      </c>
      <c r="AT1758" s="782">
        <f t="shared" si="5680"/>
        <v>0</v>
      </c>
      <c r="AU1758" s="782">
        <f t="shared" si="5681"/>
        <v>0</v>
      </c>
      <c r="AV1758" s="782">
        <f t="shared" si="5682"/>
        <v>0</v>
      </c>
      <c r="AW1758" s="788" t="e">
        <f t="shared" si="5683"/>
        <v>#DIV/0!</v>
      </c>
      <c r="AY1758" s="781">
        <f t="shared" si="5684"/>
        <v>0</v>
      </c>
      <c r="AZ1758" s="777"/>
      <c r="BA1758" s="781">
        <f t="shared" si="5685"/>
        <v>0</v>
      </c>
      <c r="BB1758" s="777"/>
      <c r="BC1758" s="781">
        <f t="shared" si="5686"/>
        <v>0</v>
      </c>
      <c r="BD1758" s="777"/>
      <c r="BE1758" s="781">
        <f t="shared" si="5687"/>
        <v>0</v>
      </c>
      <c r="BF1758" s="777"/>
      <c r="BG1758" s="781">
        <f t="shared" si="5688"/>
        <v>0</v>
      </c>
      <c r="BH1758" s="777"/>
      <c r="BI1758" s="781">
        <f t="shared" si="5689"/>
        <v>0</v>
      </c>
      <c r="BJ1758" s="777"/>
      <c r="BK1758" s="781">
        <f t="shared" si="5690"/>
        <v>0</v>
      </c>
      <c r="BL1758" s="777"/>
      <c r="BM1758" s="781">
        <f t="shared" si="5691"/>
        <v>0</v>
      </c>
      <c r="BN1758" s="777"/>
      <c r="BO1758" s="781">
        <f t="shared" si="5692"/>
        <v>0</v>
      </c>
      <c r="BP1758" s="777"/>
      <c r="BQ1758" s="781">
        <f t="shared" si="5693"/>
        <v>0</v>
      </c>
      <c r="BR1758" s="777"/>
    </row>
    <row r="1759" spans="1:70" outlineLevel="2">
      <c r="A1759" s="591">
        <v>405016</v>
      </c>
      <c r="B1759" s="10"/>
      <c r="C1759" s="592"/>
      <c r="D1759" s="1204" t="s">
        <v>3713</v>
      </c>
      <c r="E1759" s="43" t="str">
        <f t="shared" si="5735"/>
        <v>T</v>
      </c>
      <c r="F1759" s="1205"/>
      <c r="G1759" s="1208" t="s">
        <v>325</v>
      </c>
      <c r="H1759" s="1169">
        <v>43</v>
      </c>
      <c r="I1759" s="1141"/>
      <c r="J1759" s="1142"/>
      <c r="K1759" s="1032">
        <f t="shared" si="5736"/>
        <v>0</v>
      </c>
      <c r="L1759" s="266"/>
      <c r="M1759" s="575"/>
      <c r="N1759" s="575"/>
      <c r="O1759" s="575"/>
      <c r="Q1759" s="684" t="s">
        <v>1938</v>
      </c>
      <c r="R1759" s="692" t="s">
        <v>2010</v>
      </c>
      <c r="T1759" s="680" t="str">
        <f>IF(IF(A1759=0,TRUE(),D1759=IFERROR(VLOOKUP(A1759,Zaplecze_Weryfikacja!A:B,2,FALSE),2))=TRUE(),"Tak","Nie")</f>
        <v>Nie</v>
      </c>
      <c r="U1759" s="681" t="str">
        <f>IF(T1759="Tak"," ",IF(IFERROR(VLOOKUP(A1759,Zaplecze_Weryfikacja!A:B,2,FALSE),"Inny numer Lp")="Inny numer Lp","Inny numer Lp",IF(VLOOKUP(A1759,Zaplecze_Weryfikacja!A:B,2,FALSE)=D1759,"Nieznana przyczyna","Inny opis")))</f>
        <v>Inny opis</v>
      </c>
      <c r="Y1759" s="785"/>
      <c r="Z1759" s="309">
        <f t="shared" si="5737"/>
        <v>0</v>
      </c>
      <c r="AA1759" s="785"/>
      <c r="AB1759" s="309">
        <f t="shared" si="5738"/>
        <v>0</v>
      </c>
      <c r="AC1759" s="785"/>
      <c r="AD1759" s="309">
        <f t="shared" si="5739"/>
        <v>0</v>
      </c>
      <c r="AE1759" s="785"/>
      <c r="AF1759" s="309">
        <f t="shared" si="5740"/>
        <v>0</v>
      </c>
      <c r="AG1759" s="785"/>
      <c r="AH1759" s="309">
        <f t="shared" si="5741"/>
        <v>0</v>
      </c>
      <c r="AI1759" s="785"/>
      <c r="AJ1759" s="309">
        <f t="shared" si="5742"/>
        <v>0</v>
      </c>
      <c r="AK1759" s="785"/>
      <c r="AL1759" s="309">
        <f t="shared" si="5743"/>
        <v>0</v>
      </c>
      <c r="AM1759" s="785"/>
      <c r="AN1759" s="309">
        <f t="shared" si="5744"/>
        <v>0</v>
      </c>
      <c r="AO1759" s="785"/>
      <c r="AP1759" s="309">
        <f t="shared" si="5745"/>
        <v>0</v>
      </c>
      <c r="AQ1759" s="785"/>
      <c r="AR1759" s="309">
        <f t="shared" si="5746"/>
        <v>0</v>
      </c>
      <c r="AT1759" s="782">
        <f t="shared" si="5680"/>
        <v>0</v>
      </c>
      <c r="AU1759" s="782">
        <f t="shared" si="5681"/>
        <v>0</v>
      </c>
      <c r="AV1759" s="782">
        <f t="shared" si="5682"/>
        <v>0</v>
      </c>
      <c r="AW1759" s="788" t="e">
        <f t="shared" si="5683"/>
        <v>#DIV/0!</v>
      </c>
      <c r="AY1759" s="781">
        <f t="shared" si="5684"/>
        <v>0</v>
      </c>
      <c r="AZ1759" s="777"/>
      <c r="BA1759" s="781">
        <f t="shared" si="5685"/>
        <v>0</v>
      </c>
      <c r="BB1759" s="777"/>
      <c r="BC1759" s="781">
        <f t="shared" si="5686"/>
        <v>0</v>
      </c>
      <c r="BD1759" s="777"/>
      <c r="BE1759" s="781">
        <f t="shared" si="5687"/>
        <v>0</v>
      </c>
      <c r="BF1759" s="777"/>
      <c r="BG1759" s="781">
        <f t="shared" si="5688"/>
        <v>0</v>
      </c>
      <c r="BH1759" s="777"/>
      <c r="BI1759" s="781">
        <f t="shared" si="5689"/>
        <v>0</v>
      </c>
      <c r="BJ1759" s="777"/>
      <c r="BK1759" s="781">
        <f t="shared" si="5690"/>
        <v>0</v>
      </c>
      <c r="BL1759" s="777"/>
      <c r="BM1759" s="781">
        <f t="shared" si="5691"/>
        <v>0</v>
      </c>
      <c r="BN1759" s="777"/>
      <c r="BO1759" s="781">
        <f t="shared" si="5692"/>
        <v>0</v>
      </c>
      <c r="BP1759" s="777"/>
      <c r="BQ1759" s="781">
        <f t="shared" si="5693"/>
        <v>0</v>
      </c>
      <c r="BR1759" s="777"/>
    </row>
    <row r="1760" spans="1:70" outlineLevel="2">
      <c r="A1760" s="591">
        <v>405017</v>
      </c>
      <c r="B1760" s="10"/>
      <c r="C1760" s="592"/>
      <c r="D1760" s="1204" t="s">
        <v>3714</v>
      </c>
      <c r="E1760" s="43" t="str">
        <f t="shared" si="5735"/>
        <v>T</v>
      </c>
      <c r="F1760" s="1205"/>
      <c r="G1760" s="1208" t="s">
        <v>325</v>
      </c>
      <c r="H1760" s="1169">
        <v>12</v>
      </c>
      <c r="I1760" s="1141"/>
      <c r="J1760" s="1142"/>
      <c r="K1760" s="1032">
        <f t="shared" si="5736"/>
        <v>0</v>
      </c>
      <c r="L1760" s="268"/>
      <c r="M1760" s="575"/>
      <c r="N1760" s="575"/>
      <c r="O1760" s="575"/>
      <c r="Q1760" s="684" t="s">
        <v>1938</v>
      </c>
      <c r="R1760" s="692" t="s">
        <v>2010</v>
      </c>
      <c r="T1760" s="680" t="str">
        <f>IF(IF(A1760=0,TRUE(),D1760=IFERROR(VLOOKUP(A1760,Zaplecze_Weryfikacja!A:B,2,FALSE),2))=TRUE(),"Tak","Nie")</f>
        <v>Nie</v>
      </c>
      <c r="U1760" s="681" t="str">
        <f>IF(T1760="Tak"," ",IF(IFERROR(VLOOKUP(A1760,Zaplecze_Weryfikacja!A:B,2,FALSE),"Inny numer Lp")="Inny numer Lp","Inny numer Lp",IF(VLOOKUP(A1760,Zaplecze_Weryfikacja!A:B,2,FALSE)=D1760,"Nieznana przyczyna","Inny opis")))</f>
        <v>Inny opis</v>
      </c>
      <c r="Y1760" s="785"/>
      <c r="Z1760" s="309">
        <f t="shared" si="5737"/>
        <v>0</v>
      </c>
      <c r="AA1760" s="785"/>
      <c r="AB1760" s="309">
        <f t="shared" si="5738"/>
        <v>0</v>
      </c>
      <c r="AC1760" s="785"/>
      <c r="AD1760" s="309">
        <f t="shared" si="5739"/>
        <v>0</v>
      </c>
      <c r="AE1760" s="785"/>
      <c r="AF1760" s="309">
        <f t="shared" si="5740"/>
        <v>0</v>
      </c>
      <c r="AG1760" s="785"/>
      <c r="AH1760" s="309">
        <f t="shared" si="5741"/>
        <v>0</v>
      </c>
      <c r="AI1760" s="785"/>
      <c r="AJ1760" s="309">
        <f t="shared" si="5742"/>
        <v>0</v>
      </c>
      <c r="AK1760" s="785"/>
      <c r="AL1760" s="309">
        <f t="shared" si="5743"/>
        <v>0</v>
      </c>
      <c r="AM1760" s="785"/>
      <c r="AN1760" s="309">
        <f t="shared" si="5744"/>
        <v>0</v>
      </c>
      <c r="AO1760" s="785"/>
      <c r="AP1760" s="309">
        <f t="shared" si="5745"/>
        <v>0</v>
      </c>
      <c r="AQ1760" s="785"/>
      <c r="AR1760" s="309">
        <f t="shared" si="5746"/>
        <v>0</v>
      </c>
      <c r="AT1760" s="782">
        <f t="shared" si="5680"/>
        <v>0</v>
      </c>
      <c r="AU1760" s="782">
        <f t="shared" si="5681"/>
        <v>0</v>
      </c>
      <c r="AV1760" s="782">
        <f t="shared" si="5682"/>
        <v>0</v>
      </c>
      <c r="AW1760" s="788" t="e">
        <f t="shared" si="5683"/>
        <v>#DIV/0!</v>
      </c>
      <c r="AY1760" s="781">
        <f t="shared" si="5684"/>
        <v>0</v>
      </c>
      <c r="AZ1760" s="777"/>
      <c r="BA1760" s="781">
        <f t="shared" si="5685"/>
        <v>0</v>
      </c>
      <c r="BB1760" s="777"/>
      <c r="BC1760" s="781">
        <f t="shared" si="5686"/>
        <v>0</v>
      </c>
      <c r="BD1760" s="777"/>
      <c r="BE1760" s="781">
        <f t="shared" si="5687"/>
        <v>0</v>
      </c>
      <c r="BF1760" s="777"/>
      <c r="BG1760" s="781">
        <f t="shared" si="5688"/>
        <v>0</v>
      </c>
      <c r="BH1760" s="777"/>
      <c r="BI1760" s="781">
        <f t="shared" si="5689"/>
        <v>0</v>
      </c>
      <c r="BJ1760" s="777"/>
      <c r="BK1760" s="781">
        <f t="shared" si="5690"/>
        <v>0</v>
      </c>
      <c r="BL1760" s="777"/>
      <c r="BM1760" s="781">
        <f t="shared" si="5691"/>
        <v>0</v>
      </c>
      <c r="BN1760" s="777"/>
      <c r="BO1760" s="781">
        <f t="shared" si="5692"/>
        <v>0</v>
      </c>
      <c r="BP1760" s="777"/>
      <c r="BQ1760" s="781">
        <f t="shared" si="5693"/>
        <v>0</v>
      </c>
      <c r="BR1760" s="777"/>
    </row>
    <row r="1761" spans="1:70" outlineLevel="2">
      <c r="A1761" s="591">
        <v>405018</v>
      </c>
      <c r="B1761" s="10"/>
      <c r="C1761" s="592"/>
      <c r="D1761" s="1204" t="s">
        <v>3715</v>
      </c>
      <c r="E1761" s="43" t="str">
        <f t="shared" si="5735"/>
        <v>T</v>
      </c>
      <c r="F1761" s="1205"/>
      <c r="G1761" s="1208" t="s">
        <v>325</v>
      </c>
      <c r="H1761" s="1169">
        <v>25</v>
      </c>
      <c r="I1761" s="1141"/>
      <c r="J1761" s="1142"/>
      <c r="K1761" s="1032">
        <f t="shared" si="5736"/>
        <v>0</v>
      </c>
      <c r="L1761" s="268"/>
      <c r="M1761" s="575"/>
      <c r="N1761" s="575"/>
      <c r="O1761" s="575"/>
      <c r="Q1761" s="684" t="s">
        <v>1938</v>
      </c>
      <c r="R1761" s="692" t="s">
        <v>2010</v>
      </c>
      <c r="T1761" s="680" t="str">
        <f>IF(IF(A1761=0,TRUE(),D1761=IFERROR(VLOOKUP(A1761,Zaplecze_Weryfikacja!A:B,2,FALSE),2))=TRUE(),"Tak","Nie")</f>
        <v>Nie</v>
      </c>
      <c r="U1761" s="681" t="str">
        <f>IF(T1761="Tak"," ",IF(IFERROR(VLOOKUP(A1761,Zaplecze_Weryfikacja!A:B,2,FALSE),"Inny numer Lp")="Inny numer Lp","Inny numer Lp",IF(VLOOKUP(A1761,Zaplecze_Weryfikacja!A:B,2,FALSE)=D1761,"Nieznana przyczyna","Inny opis")))</f>
        <v>Inny opis</v>
      </c>
      <c r="Y1761" s="785"/>
      <c r="Z1761" s="309">
        <f t="shared" si="5737"/>
        <v>0</v>
      </c>
      <c r="AA1761" s="785"/>
      <c r="AB1761" s="309">
        <f t="shared" si="5738"/>
        <v>0</v>
      </c>
      <c r="AC1761" s="785"/>
      <c r="AD1761" s="309">
        <f t="shared" si="5739"/>
        <v>0</v>
      </c>
      <c r="AE1761" s="785"/>
      <c r="AF1761" s="309">
        <f t="shared" si="5740"/>
        <v>0</v>
      </c>
      <c r="AG1761" s="785"/>
      <c r="AH1761" s="309">
        <f t="shared" si="5741"/>
        <v>0</v>
      </c>
      <c r="AI1761" s="785"/>
      <c r="AJ1761" s="309">
        <f t="shared" si="5742"/>
        <v>0</v>
      </c>
      <c r="AK1761" s="785"/>
      <c r="AL1761" s="309">
        <f t="shared" si="5743"/>
        <v>0</v>
      </c>
      <c r="AM1761" s="785"/>
      <c r="AN1761" s="309">
        <f t="shared" si="5744"/>
        <v>0</v>
      </c>
      <c r="AO1761" s="785"/>
      <c r="AP1761" s="309">
        <f t="shared" si="5745"/>
        <v>0</v>
      </c>
      <c r="AQ1761" s="785"/>
      <c r="AR1761" s="309">
        <f t="shared" si="5746"/>
        <v>0</v>
      </c>
      <c r="AT1761" s="782">
        <f t="shared" si="5680"/>
        <v>0</v>
      </c>
      <c r="AU1761" s="782">
        <f t="shared" si="5681"/>
        <v>0</v>
      </c>
      <c r="AV1761" s="782">
        <f t="shared" si="5682"/>
        <v>0</v>
      </c>
      <c r="AW1761" s="788" t="e">
        <f t="shared" si="5683"/>
        <v>#DIV/0!</v>
      </c>
      <c r="AY1761" s="781">
        <f t="shared" si="5684"/>
        <v>0</v>
      </c>
      <c r="AZ1761" s="777"/>
      <c r="BA1761" s="781">
        <f t="shared" si="5685"/>
        <v>0</v>
      </c>
      <c r="BB1761" s="777"/>
      <c r="BC1761" s="781">
        <f t="shared" si="5686"/>
        <v>0</v>
      </c>
      <c r="BD1761" s="777"/>
      <c r="BE1761" s="781">
        <f t="shared" si="5687"/>
        <v>0</v>
      </c>
      <c r="BF1761" s="777"/>
      <c r="BG1761" s="781">
        <f t="shared" si="5688"/>
        <v>0</v>
      </c>
      <c r="BH1761" s="777"/>
      <c r="BI1761" s="781">
        <f t="shared" si="5689"/>
        <v>0</v>
      </c>
      <c r="BJ1761" s="777"/>
      <c r="BK1761" s="781">
        <f t="shared" si="5690"/>
        <v>0</v>
      </c>
      <c r="BL1761" s="777"/>
      <c r="BM1761" s="781">
        <f t="shared" si="5691"/>
        <v>0</v>
      </c>
      <c r="BN1761" s="777"/>
      <c r="BO1761" s="781">
        <f t="shared" si="5692"/>
        <v>0</v>
      </c>
      <c r="BP1761" s="777"/>
      <c r="BQ1761" s="781">
        <f t="shared" si="5693"/>
        <v>0</v>
      </c>
      <c r="BR1761" s="777"/>
    </row>
    <row r="1762" spans="1:70" outlineLevel="2">
      <c r="A1762" s="591">
        <v>405019</v>
      </c>
      <c r="B1762" s="10"/>
      <c r="C1762" s="592"/>
      <c r="D1762" s="1204" t="s">
        <v>3716</v>
      </c>
      <c r="E1762" s="43" t="str">
        <f t="shared" si="5735"/>
        <v>T</v>
      </c>
      <c r="F1762" s="1205"/>
      <c r="G1762" s="1208" t="s">
        <v>325</v>
      </c>
      <c r="H1762" s="1169">
        <v>22</v>
      </c>
      <c r="I1762" s="1141"/>
      <c r="J1762" s="1142"/>
      <c r="K1762" s="1032">
        <f t="shared" si="5736"/>
        <v>0</v>
      </c>
      <c r="L1762" s="268"/>
      <c r="M1762" s="575"/>
      <c r="N1762" s="575"/>
      <c r="O1762" s="575"/>
      <c r="Q1762" s="684" t="s">
        <v>1938</v>
      </c>
      <c r="R1762" s="692" t="s">
        <v>2010</v>
      </c>
      <c r="T1762" s="680" t="str">
        <f>IF(IF(A1762=0,TRUE(),D1762=IFERROR(VLOOKUP(A1762,Zaplecze_Weryfikacja!A:B,2,FALSE),2))=TRUE(),"Tak","Nie")</f>
        <v>Nie</v>
      </c>
      <c r="U1762" s="681" t="str">
        <f>IF(T1762="Tak"," ",IF(IFERROR(VLOOKUP(A1762,Zaplecze_Weryfikacja!A:B,2,FALSE),"Inny numer Lp")="Inny numer Lp","Inny numer Lp",IF(VLOOKUP(A1762,Zaplecze_Weryfikacja!A:B,2,FALSE)=D1762,"Nieznana przyczyna","Inny opis")))</f>
        <v>Inny opis</v>
      </c>
      <c r="Y1762" s="785"/>
      <c r="Z1762" s="309">
        <f t="shared" si="5737"/>
        <v>0</v>
      </c>
      <c r="AA1762" s="785"/>
      <c r="AB1762" s="309">
        <f t="shared" si="5738"/>
        <v>0</v>
      </c>
      <c r="AC1762" s="785"/>
      <c r="AD1762" s="309">
        <f t="shared" si="5739"/>
        <v>0</v>
      </c>
      <c r="AE1762" s="785"/>
      <c r="AF1762" s="309">
        <f t="shared" si="5740"/>
        <v>0</v>
      </c>
      <c r="AG1762" s="785"/>
      <c r="AH1762" s="309">
        <f t="shared" si="5741"/>
        <v>0</v>
      </c>
      <c r="AI1762" s="785"/>
      <c r="AJ1762" s="309">
        <f t="shared" si="5742"/>
        <v>0</v>
      </c>
      <c r="AK1762" s="785"/>
      <c r="AL1762" s="309">
        <f t="shared" si="5743"/>
        <v>0</v>
      </c>
      <c r="AM1762" s="785"/>
      <c r="AN1762" s="309">
        <f t="shared" si="5744"/>
        <v>0</v>
      </c>
      <c r="AO1762" s="785"/>
      <c r="AP1762" s="309">
        <f t="shared" si="5745"/>
        <v>0</v>
      </c>
      <c r="AQ1762" s="785"/>
      <c r="AR1762" s="309">
        <f t="shared" si="5746"/>
        <v>0</v>
      </c>
      <c r="AT1762" s="782">
        <f t="shared" si="5680"/>
        <v>0</v>
      </c>
      <c r="AU1762" s="782">
        <f t="shared" si="5681"/>
        <v>0</v>
      </c>
      <c r="AV1762" s="782">
        <f t="shared" si="5682"/>
        <v>0</v>
      </c>
      <c r="AW1762" s="788" t="e">
        <f t="shared" si="5683"/>
        <v>#DIV/0!</v>
      </c>
      <c r="AY1762" s="781">
        <f t="shared" si="5684"/>
        <v>0</v>
      </c>
      <c r="AZ1762" s="777"/>
      <c r="BA1762" s="781">
        <f t="shared" si="5685"/>
        <v>0</v>
      </c>
      <c r="BB1762" s="777"/>
      <c r="BC1762" s="781">
        <f t="shared" si="5686"/>
        <v>0</v>
      </c>
      <c r="BD1762" s="777"/>
      <c r="BE1762" s="781">
        <f t="shared" si="5687"/>
        <v>0</v>
      </c>
      <c r="BF1762" s="777"/>
      <c r="BG1762" s="781">
        <f t="shared" si="5688"/>
        <v>0</v>
      </c>
      <c r="BH1762" s="777"/>
      <c r="BI1762" s="781">
        <f t="shared" si="5689"/>
        <v>0</v>
      </c>
      <c r="BJ1762" s="777"/>
      <c r="BK1762" s="781">
        <f t="shared" si="5690"/>
        <v>0</v>
      </c>
      <c r="BL1762" s="777"/>
      <c r="BM1762" s="781">
        <f t="shared" si="5691"/>
        <v>0</v>
      </c>
      <c r="BN1762" s="777"/>
      <c r="BO1762" s="781">
        <f t="shared" si="5692"/>
        <v>0</v>
      </c>
      <c r="BP1762" s="777"/>
      <c r="BQ1762" s="781">
        <f t="shared" si="5693"/>
        <v>0</v>
      </c>
      <c r="BR1762" s="777"/>
    </row>
    <row r="1763" spans="1:70" outlineLevel="2">
      <c r="A1763" s="1349">
        <v>405020</v>
      </c>
      <c r="B1763" s="10"/>
      <c r="C1763" s="592"/>
      <c r="D1763" s="1204" t="s">
        <v>3717</v>
      </c>
      <c r="E1763" s="43" t="str">
        <f t="shared" si="5735"/>
        <v>T</v>
      </c>
      <c r="F1763" s="1205"/>
      <c r="G1763" s="1208" t="s">
        <v>325</v>
      </c>
      <c r="H1763" s="1354">
        <v>59</v>
      </c>
      <c r="I1763" s="1141"/>
      <c r="J1763" s="1142"/>
      <c r="K1763" s="1032">
        <f t="shared" si="5736"/>
        <v>0</v>
      </c>
      <c r="L1763" s="268"/>
      <c r="M1763" s="575"/>
      <c r="N1763" s="575"/>
      <c r="O1763" s="575"/>
      <c r="Q1763" s="684" t="s">
        <v>1938</v>
      </c>
      <c r="R1763" s="692" t="s">
        <v>2010</v>
      </c>
      <c r="T1763" s="680" t="str">
        <f>IF(IF(A1763=0,TRUE(),D1763=IFERROR(VLOOKUP(A1763,Zaplecze_Weryfikacja!A:B,2,FALSE),2))=TRUE(),"Tak","Nie")</f>
        <v>Nie</v>
      </c>
      <c r="U1763" s="681" t="str">
        <f>IF(T1763="Tak"," ",IF(IFERROR(VLOOKUP(A1763,Zaplecze_Weryfikacja!A:B,2,FALSE),"Inny numer Lp")="Inny numer Lp","Inny numer Lp",IF(VLOOKUP(A1763,Zaplecze_Weryfikacja!A:B,2,FALSE)=D1763,"Nieznana przyczyna","Inny opis")))</f>
        <v>Inny opis</v>
      </c>
      <c r="Y1763" s="785"/>
      <c r="Z1763" s="309">
        <f t="shared" si="5737"/>
        <v>0</v>
      </c>
      <c r="AA1763" s="785"/>
      <c r="AB1763" s="309">
        <f t="shared" si="5738"/>
        <v>0</v>
      </c>
      <c r="AC1763" s="785"/>
      <c r="AD1763" s="309">
        <f t="shared" si="5739"/>
        <v>0</v>
      </c>
      <c r="AE1763" s="785"/>
      <c r="AF1763" s="309">
        <f t="shared" si="5740"/>
        <v>0</v>
      </c>
      <c r="AG1763" s="785"/>
      <c r="AH1763" s="309">
        <f t="shared" si="5741"/>
        <v>0</v>
      </c>
      <c r="AI1763" s="785"/>
      <c r="AJ1763" s="309">
        <f t="shared" si="5742"/>
        <v>0</v>
      </c>
      <c r="AK1763" s="785"/>
      <c r="AL1763" s="309">
        <f t="shared" si="5743"/>
        <v>0</v>
      </c>
      <c r="AM1763" s="785"/>
      <c r="AN1763" s="309">
        <f t="shared" si="5744"/>
        <v>0</v>
      </c>
      <c r="AO1763" s="785"/>
      <c r="AP1763" s="309">
        <f t="shared" si="5745"/>
        <v>0</v>
      </c>
      <c r="AQ1763" s="785"/>
      <c r="AR1763" s="309">
        <f t="shared" si="5746"/>
        <v>0</v>
      </c>
      <c r="AT1763" s="782">
        <f t="shared" si="5680"/>
        <v>0</v>
      </c>
      <c r="AU1763" s="782">
        <f t="shared" si="5681"/>
        <v>0</v>
      </c>
      <c r="AV1763" s="782">
        <f t="shared" si="5682"/>
        <v>0</v>
      </c>
      <c r="AW1763" s="788" t="e">
        <f t="shared" si="5683"/>
        <v>#DIV/0!</v>
      </c>
      <c r="AY1763" s="781">
        <f t="shared" si="5684"/>
        <v>0</v>
      </c>
      <c r="AZ1763" s="777"/>
      <c r="BA1763" s="781">
        <f t="shared" si="5685"/>
        <v>0</v>
      </c>
      <c r="BB1763" s="777"/>
      <c r="BC1763" s="781">
        <f t="shared" si="5686"/>
        <v>0</v>
      </c>
      <c r="BD1763" s="777"/>
      <c r="BE1763" s="781">
        <f t="shared" si="5687"/>
        <v>0</v>
      </c>
      <c r="BF1763" s="777"/>
      <c r="BG1763" s="781">
        <f t="shared" si="5688"/>
        <v>0</v>
      </c>
      <c r="BH1763" s="777"/>
      <c r="BI1763" s="781">
        <f t="shared" si="5689"/>
        <v>0</v>
      </c>
      <c r="BJ1763" s="777"/>
      <c r="BK1763" s="781">
        <f t="shared" si="5690"/>
        <v>0</v>
      </c>
      <c r="BL1763" s="777"/>
      <c r="BM1763" s="781">
        <f t="shared" si="5691"/>
        <v>0</v>
      </c>
      <c r="BN1763" s="777"/>
      <c r="BO1763" s="781">
        <f t="shared" si="5692"/>
        <v>0</v>
      </c>
      <c r="BP1763" s="777"/>
      <c r="BQ1763" s="781">
        <f t="shared" si="5693"/>
        <v>0</v>
      </c>
      <c r="BR1763" s="777"/>
    </row>
    <row r="1764" spans="1:70" outlineLevel="2">
      <c r="A1764" s="1349">
        <v>405021</v>
      </c>
      <c r="B1764" s="10"/>
      <c r="C1764" s="592"/>
      <c r="D1764" s="1204" t="s">
        <v>3718</v>
      </c>
      <c r="E1764" s="43" t="str">
        <f t="shared" si="5735"/>
        <v>T</v>
      </c>
      <c r="F1764" s="1205"/>
      <c r="G1764" s="1208" t="s">
        <v>325</v>
      </c>
      <c r="H1764" s="1354">
        <v>6</v>
      </c>
      <c r="I1764" s="1141"/>
      <c r="J1764" s="1142"/>
      <c r="K1764" s="1032">
        <f t="shared" si="5736"/>
        <v>0</v>
      </c>
      <c r="L1764" s="266"/>
      <c r="M1764" s="575"/>
      <c r="N1764" s="575"/>
      <c r="O1764" s="575"/>
      <c r="Q1764" s="684" t="s">
        <v>1938</v>
      </c>
      <c r="R1764" s="692" t="s">
        <v>2010</v>
      </c>
      <c r="T1764" s="680" t="str">
        <f>IF(IF(A1764=0,TRUE(),D1764=IFERROR(VLOOKUP(A1764,Zaplecze_Weryfikacja!A:B,2,FALSE),2))=TRUE(),"Tak","Nie")</f>
        <v>Nie</v>
      </c>
      <c r="U1764" s="681" t="str">
        <f>IF(T1764="Tak"," ",IF(IFERROR(VLOOKUP(A1764,Zaplecze_Weryfikacja!A:B,2,FALSE),"Inny numer Lp")="Inny numer Lp","Inny numer Lp",IF(VLOOKUP(A1764,Zaplecze_Weryfikacja!A:B,2,FALSE)=D1764,"Nieznana przyczyna","Inny opis")))</f>
        <v>Inny opis</v>
      </c>
      <c r="Y1764" s="785"/>
      <c r="Z1764" s="309">
        <f t="shared" si="5737"/>
        <v>0</v>
      </c>
      <c r="AA1764" s="785"/>
      <c r="AB1764" s="309">
        <f t="shared" si="5738"/>
        <v>0</v>
      </c>
      <c r="AC1764" s="785"/>
      <c r="AD1764" s="309">
        <f t="shared" si="5739"/>
        <v>0</v>
      </c>
      <c r="AE1764" s="785"/>
      <c r="AF1764" s="309">
        <f t="shared" si="5740"/>
        <v>0</v>
      </c>
      <c r="AG1764" s="785"/>
      <c r="AH1764" s="309">
        <f t="shared" si="5741"/>
        <v>0</v>
      </c>
      <c r="AI1764" s="785"/>
      <c r="AJ1764" s="309">
        <f t="shared" si="5742"/>
        <v>0</v>
      </c>
      <c r="AK1764" s="785"/>
      <c r="AL1764" s="309">
        <f t="shared" si="5743"/>
        <v>0</v>
      </c>
      <c r="AM1764" s="785"/>
      <c r="AN1764" s="309">
        <f t="shared" si="5744"/>
        <v>0</v>
      </c>
      <c r="AO1764" s="785"/>
      <c r="AP1764" s="309">
        <f t="shared" si="5745"/>
        <v>0</v>
      </c>
      <c r="AQ1764" s="785"/>
      <c r="AR1764" s="309">
        <f t="shared" si="5746"/>
        <v>0</v>
      </c>
      <c r="AT1764" s="782">
        <f t="shared" si="5680"/>
        <v>0</v>
      </c>
      <c r="AU1764" s="782">
        <f t="shared" si="5681"/>
        <v>0</v>
      </c>
      <c r="AV1764" s="782">
        <f t="shared" si="5682"/>
        <v>0</v>
      </c>
      <c r="AW1764" s="788" t="e">
        <f t="shared" si="5683"/>
        <v>#DIV/0!</v>
      </c>
      <c r="AY1764" s="781">
        <f t="shared" si="5684"/>
        <v>0</v>
      </c>
      <c r="AZ1764" s="777"/>
      <c r="BA1764" s="781">
        <f t="shared" si="5685"/>
        <v>0</v>
      </c>
      <c r="BB1764" s="777"/>
      <c r="BC1764" s="781">
        <f t="shared" si="5686"/>
        <v>0</v>
      </c>
      <c r="BD1764" s="777"/>
      <c r="BE1764" s="781">
        <f t="shared" si="5687"/>
        <v>0</v>
      </c>
      <c r="BF1764" s="777"/>
      <c r="BG1764" s="781">
        <f t="shared" si="5688"/>
        <v>0</v>
      </c>
      <c r="BH1764" s="777"/>
      <c r="BI1764" s="781">
        <f t="shared" si="5689"/>
        <v>0</v>
      </c>
      <c r="BJ1764" s="777"/>
      <c r="BK1764" s="781">
        <f t="shared" si="5690"/>
        <v>0</v>
      </c>
      <c r="BL1764" s="777"/>
      <c r="BM1764" s="781">
        <f t="shared" si="5691"/>
        <v>0</v>
      </c>
      <c r="BN1764" s="777"/>
      <c r="BO1764" s="781">
        <f t="shared" si="5692"/>
        <v>0</v>
      </c>
      <c r="BP1764" s="777"/>
      <c r="BQ1764" s="781">
        <f t="shared" si="5693"/>
        <v>0</v>
      </c>
      <c r="BR1764" s="777"/>
    </row>
    <row r="1765" spans="1:70" outlineLevel="2">
      <c r="A1765" s="1349">
        <v>405022</v>
      </c>
      <c r="B1765" s="10"/>
      <c r="C1765" s="592"/>
      <c r="D1765" s="1204" t="s">
        <v>3719</v>
      </c>
      <c r="E1765" s="43" t="str">
        <f t="shared" si="5735"/>
        <v>T</v>
      </c>
      <c r="F1765" s="1205"/>
      <c r="G1765" s="1208" t="s">
        <v>325</v>
      </c>
      <c r="H1765" s="1354">
        <v>31</v>
      </c>
      <c r="I1765" s="1141"/>
      <c r="J1765" s="1142"/>
      <c r="K1765" s="1032">
        <f t="shared" si="5736"/>
        <v>0</v>
      </c>
      <c r="L1765" s="266"/>
      <c r="M1765" s="575"/>
      <c r="N1765" s="575"/>
      <c r="O1765" s="575"/>
      <c r="Q1765" s="684" t="s">
        <v>1938</v>
      </c>
      <c r="R1765" s="692" t="s">
        <v>2010</v>
      </c>
      <c r="T1765" s="680" t="str">
        <f>IF(IF(A1765=0,TRUE(),D1765=IFERROR(VLOOKUP(A1765,Zaplecze_Weryfikacja!A:B,2,FALSE),2))=TRUE(),"Tak","Nie")</f>
        <v>Nie</v>
      </c>
      <c r="U1765" s="681" t="str">
        <f>IF(T1765="Tak"," ",IF(IFERROR(VLOOKUP(A1765,Zaplecze_Weryfikacja!A:B,2,FALSE),"Inny numer Lp")="Inny numer Lp","Inny numer Lp",IF(VLOOKUP(A1765,Zaplecze_Weryfikacja!A:B,2,FALSE)=D1765,"Nieznana przyczyna","Inny opis")))</f>
        <v>Inny opis</v>
      </c>
      <c r="Y1765" s="785"/>
      <c r="Z1765" s="309">
        <f t="shared" si="5737"/>
        <v>0</v>
      </c>
      <c r="AA1765" s="785"/>
      <c r="AB1765" s="309">
        <f t="shared" si="5738"/>
        <v>0</v>
      </c>
      <c r="AC1765" s="785"/>
      <c r="AD1765" s="309">
        <f t="shared" si="5739"/>
        <v>0</v>
      </c>
      <c r="AE1765" s="785"/>
      <c r="AF1765" s="309">
        <f t="shared" si="5740"/>
        <v>0</v>
      </c>
      <c r="AG1765" s="785"/>
      <c r="AH1765" s="309">
        <f t="shared" si="5741"/>
        <v>0</v>
      </c>
      <c r="AI1765" s="785"/>
      <c r="AJ1765" s="309">
        <f t="shared" si="5742"/>
        <v>0</v>
      </c>
      <c r="AK1765" s="785"/>
      <c r="AL1765" s="309">
        <f t="shared" si="5743"/>
        <v>0</v>
      </c>
      <c r="AM1765" s="785"/>
      <c r="AN1765" s="309">
        <f t="shared" si="5744"/>
        <v>0</v>
      </c>
      <c r="AO1765" s="785"/>
      <c r="AP1765" s="309">
        <f t="shared" si="5745"/>
        <v>0</v>
      </c>
      <c r="AQ1765" s="785"/>
      <c r="AR1765" s="309">
        <f t="shared" si="5746"/>
        <v>0</v>
      </c>
      <c r="AT1765" s="782">
        <f t="shared" si="5680"/>
        <v>0</v>
      </c>
      <c r="AU1765" s="782">
        <f t="shared" si="5681"/>
        <v>0</v>
      </c>
      <c r="AV1765" s="782">
        <f t="shared" si="5682"/>
        <v>0</v>
      </c>
      <c r="AW1765" s="788" t="e">
        <f t="shared" si="5683"/>
        <v>#DIV/0!</v>
      </c>
      <c r="AY1765" s="781">
        <f t="shared" si="5684"/>
        <v>0</v>
      </c>
      <c r="AZ1765" s="777"/>
      <c r="BA1765" s="781">
        <f t="shared" si="5685"/>
        <v>0</v>
      </c>
      <c r="BB1765" s="777"/>
      <c r="BC1765" s="781">
        <f t="shared" si="5686"/>
        <v>0</v>
      </c>
      <c r="BD1765" s="777"/>
      <c r="BE1765" s="781">
        <f t="shared" si="5687"/>
        <v>0</v>
      </c>
      <c r="BF1765" s="777"/>
      <c r="BG1765" s="781">
        <f t="shared" si="5688"/>
        <v>0</v>
      </c>
      <c r="BH1765" s="777"/>
      <c r="BI1765" s="781">
        <f t="shared" si="5689"/>
        <v>0</v>
      </c>
      <c r="BJ1765" s="777"/>
      <c r="BK1765" s="781">
        <f t="shared" si="5690"/>
        <v>0</v>
      </c>
      <c r="BL1765" s="777"/>
      <c r="BM1765" s="781">
        <f t="shared" si="5691"/>
        <v>0</v>
      </c>
      <c r="BN1765" s="777"/>
      <c r="BO1765" s="781">
        <f t="shared" si="5692"/>
        <v>0</v>
      </c>
      <c r="BP1765" s="777"/>
      <c r="BQ1765" s="781">
        <f t="shared" si="5693"/>
        <v>0</v>
      </c>
      <c r="BR1765" s="777"/>
    </row>
    <row r="1766" spans="1:70" outlineLevel="2">
      <c r="A1766" s="591">
        <v>405023</v>
      </c>
      <c r="B1766" s="10"/>
      <c r="C1766" s="592"/>
      <c r="D1766" s="1204" t="s">
        <v>3720</v>
      </c>
      <c r="E1766" s="43" t="str">
        <f t="shared" si="5735"/>
        <v>T</v>
      </c>
      <c r="F1766" s="1205"/>
      <c r="G1766" s="1208" t="s">
        <v>325</v>
      </c>
      <c r="H1766" s="1356">
        <v>16</v>
      </c>
      <c r="I1766" s="1141"/>
      <c r="J1766" s="1142"/>
      <c r="K1766" s="1032">
        <f t="shared" si="5736"/>
        <v>0</v>
      </c>
      <c r="L1766" s="266"/>
      <c r="M1766" s="575"/>
      <c r="N1766" s="575"/>
      <c r="O1766" s="575"/>
      <c r="Q1766" s="684" t="s">
        <v>1938</v>
      </c>
      <c r="R1766" s="692" t="s">
        <v>2010</v>
      </c>
      <c r="T1766" s="680" t="str">
        <f>IF(IF(A1766=0,TRUE(),D1766=IFERROR(VLOOKUP(A1766,Zaplecze_Weryfikacja!A:B,2,FALSE),2))=TRUE(),"Tak","Nie")</f>
        <v>Nie</v>
      </c>
      <c r="U1766" s="681" t="str">
        <f>IF(T1766="Tak"," ",IF(IFERROR(VLOOKUP(A1766,Zaplecze_Weryfikacja!A:B,2,FALSE),"Inny numer Lp")="Inny numer Lp","Inny numer Lp",IF(VLOOKUP(A1766,Zaplecze_Weryfikacja!A:B,2,FALSE)=D1766,"Nieznana przyczyna","Inny opis")))</f>
        <v>Inny opis</v>
      </c>
      <c r="Y1766" s="785"/>
      <c r="Z1766" s="309">
        <f t="shared" si="5737"/>
        <v>0</v>
      </c>
      <c r="AA1766" s="785"/>
      <c r="AB1766" s="309">
        <f t="shared" si="5738"/>
        <v>0</v>
      </c>
      <c r="AC1766" s="785"/>
      <c r="AD1766" s="309">
        <f t="shared" si="5739"/>
        <v>0</v>
      </c>
      <c r="AE1766" s="785"/>
      <c r="AF1766" s="309">
        <f t="shared" si="5740"/>
        <v>0</v>
      </c>
      <c r="AG1766" s="785"/>
      <c r="AH1766" s="309">
        <f t="shared" si="5741"/>
        <v>0</v>
      </c>
      <c r="AI1766" s="785"/>
      <c r="AJ1766" s="309">
        <f t="shared" si="5742"/>
        <v>0</v>
      </c>
      <c r="AK1766" s="785"/>
      <c r="AL1766" s="309">
        <f t="shared" si="5743"/>
        <v>0</v>
      </c>
      <c r="AM1766" s="785"/>
      <c r="AN1766" s="309">
        <f t="shared" si="5744"/>
        <v>0</v>
      </c>
      <c r="AO1766" s="785"/>
      <c r="AP1766" s="309">
        <f t="shared" si="5745"/>
        <v>0</v>
      </c>
      <c r="AQ1766" s="785"/>
      <c r="AR1766" s="309">
        <f t="shared" si="5746"/>
        <v>0</v>
      </c>
      <c r="AT1766" s="782">
        <f t="shared" si="5680"/>
        <v>0</v>
      </c>
      <c r="AU1766" s="782">
        <f t="shared" si="5681"/>
        <v>0</v>
      </c>
      <c r="AV1766" s="782">
        <f t="shared" si="5682"/>
        <v>0</v>
      </c>
      <c r="AW1766" s="788" t="e">
        <f t="shared" si="5683"/>
        <v>#DIV/0!</v>
      </c>
      <c r="AY1766" s="781">
        <f t="shared" si="5684"/>
        <v>0</v>
      </c>
      <c r="AZ1766" s="777"/>
      <c r="BA1766" s="781">
        <f t="shared" si="5685"/>
        <v>0</v>
      </c>
      <c r="BB1766" s="777"/>
      <c r="BC1766" s="781">
        <f t="shared" si="5686"/>
        <v>0</v>
      </c>
      <c r="BD1766" s="777"/>
      <c r="BE1766" s="781">
        <f t="shared" si="5687"/>
        <v>0</v>
      </c>
      <c r="BF1766" s="777"/>
      <c r="BG1766" s="781">
        <f t="shared" si="5688"/>
        <v>0</v>
      </c>
      <c r="BH1766" s="777"/>
      <c r="BI1766" s="781">
        <f t="shared" si="5689"/>
        <v>0</v>
      </c>
      <c r="BJ1766" s="777"/>
      <c r="BK1766" s="781">
        <f t="shared" si="5690"/>
        <v>0</v>
      </c>
      <c r="BL1766" s="777"/>
      <c r="BM1766" s="781">
        <f t="shared" si="5691"/>
        <v>0</v>
      </c>
      <c r="BN1766" s="777"/>
      <c r="BO1766" s="781">
        <f t="shared" si="5692"/>
        <v>0</v>
      </c>
      <c r="BP1766" s="777"/>
      <c r="BQ1766" s="781">
        <f t="shared" si="5693"/>
        <v>0</v>
      </c>
      <c r="BR1766" s="777"/>
    </row>
    <row r="1767" spans="1:70" outlineLevel="2">
      <c r="A1767" s="1349">
        <v>405024</v>
      </c>
      <c r="B1767" s="10"/>
      <c r="C1767" s="592"/>
      <c r="D1767" s="1204" t="s">
        <v>3721</v>
      </c>
      <c r="E1767" s="43" t="str">
        <f t="shared" si="5735"/>
        <v>T</v>
      </c>
      <c r="F1767" s="1205"/>
      <c r="G1767" s="1208" t="s">
        <v>325</v>
      </c>
      <c r="H1767" s="1354">
        <v>53</v>
      </c>
      <c r="I1767" s="1141"/>
      <c r="J1767" s="1142"/>
      <c r="K1767" s="1032">
        <f t="shared" si="5736"/>
        <v>0</v>
      </c>
      <c r="L1767" s="268"/>
      <c r="M1767" s="575"/>
      <c r="N1767" s="575"/>
      <c r="O1767" s="575"/>
      <c r="Q1767" s="684" t="s">
        <v>1938</v>
      </c>
      <c r="R1767" s="692" t="s">
        <v>2010</v>
      </c>
      <c r="T1767" s="680" t="str">
        <f>IF(IF(A1767=0,TRUE(),D1767=IFERROR(VLOOKUP(A1767,Zaplecze_Weryfikacja!A:B,2,FALSE),2))=TRUE(),"Tak","Nie")</f>
        <v>Nie</v>
      </c>
      <c r="U1767" s="681" t="str">
        <f>IF(T1767="Tak"," ",IF(IFERROR(VLOOKUP(A1767,Zaplecze_Weryfikacja!A:B,2,FALSE),"Inny numer Lp")="Inny numer Lp","Inny numer Lp",IF(VLOOKUP(A1767,Zaplecze_Weryfikacja!A:B,2,FALSE)=D1767,"Nieznana przyczyna","Inny opis")))</f>
        <v>Inny opis</v>
      </c>
      <c r="Y1767" s="785"/>
      <c r="Z1767" s="309">
        <f t="shared" si="5737"/>
        <v>0</v>
      </c>
      <c r="AA1767" s="785"/>
      <c r="AB1767" s="309">
        <f t="shared" si="5738"/>
        <v>0</v>
      </c>
      <c r="AC1767" s="785"/>
      <c r="AD1767" s="309">
        <f t="shared" si="5739"/>
        <v>0</v>
      </c>
      <c r="AE1767" s="785"/>
      <c r="AF1767" s="309">
        <f t="shared" si="5740"/>
        <v>0</v>
      </c>
      <c r="AG1767" s="785"/>
      <c r="AH1767" s="309">
        <f t="shared" si="5741"/>
        <v>0</v>
      </c>
      <c r="AI1767" s="785"/>
      <c r="AJ1767" s="309">
        <f t="shared" si="5742"/>
        <v>0</v>
      </c>
      <c r="AK1767" s="785"/>
      <c r="AL1767" s="309">
        <f t="shared" si="5743"/>
        <v>0</v>
      </c>
      <c r="AM1767" s="785"/>
      <c r="AN1767" s="309">
        <f t="shared" si="5744"/>
        <v>0</v>
      </c>
      <c r="AO1767" s="785"/>
      <c r="AP1767" s="309">
        <f t="shared" si="5745"/>
        <v>0</v>
      </c>
      <c r="AQ1767" s="785"/>
      <c r="AR1767" s="309">
        <f t="shared" si="5746"/>
        <v>0</v>
      </c>
      <c r="AT1767" s="782">
        <f t="shared" si="5680"/>
        <v>0</v>
      </c>
      <c r="AU1767" s="782">
        <f t="shared" si="5681"/>
        <v>0</v>
      </c>
      <c r="AV1767" s="782">
        <f t="shared" si="5682"/>
        <v>0</v>
      </c>
      <c r="AW1767" s="788" t="e">
        <f t="shared" si="5683"/>
        <v>#DIV/0!</v>
      </c>
      <c r="AY1767" s="781">
        <f t="shared" si="5684"/>
        <v>0</v>
      </c>
      <c r="AZ1767" s="777"/>
      <c r="BA1767" s="781">
        <f t="shared" si="5685"/>
        <v>0</v>
      </c>
      <c r="BB1767" s="777"/>
      <c r="BC1767" s="781">
        <f t="shared" si="5686"/>
        <v>0</v>
      </c>
      <c r="BD1767" s="777"/>
      <c r="BE1767" s="781">
        <f t="shared" si="5687"/>
        <v>0</v>
      </c>
      <c r="BF1767" s="777"/>
      <c r="BG1767" s="781">
        <f t="shared" si="5688"/>
        <v>0</v>
      </c>
      <c r="BH1767" s="777"/>
      <c r="BI1767" s="781">
        <f t="shared" si="5689"/>
        <v>0</v>
      </c>
      <c r="BJ1767" s="777"/>
      <c r="BK1767" s="781">
        <f t="shared" si="5690"/>
        <v>0</v>
      </c>
      <c r="BL1767" s="777"/>
      <c r="BM1767" s="781">
        <f t="shared" si="5691"/>
        <v>0</v>
      </c>
      <c r="BN1767" s="777"/>
      <c r="BO1767" s="781">
        <f t="shared" si="5692"/>
        <v>0</v>
      </c>
      <c r="BP1767" s="777"/>
      <c r="BQ1767" s="781">
        <f t="shared" si="5693"/>
        <v>0</v>
      </c>
      <c r="BR1767" s="777"/>
    </row>
    <row r="1768" spans="1:70" outlineLevel="2">
      <c r="A1768" s="591">
        <v>405025</v>
      </c>
      <c r="B1768" s="10"/>
      <c r="C1768" s="592"/>
      <c r="D1768" s="1204" t="s">
        <v>3722</v>
      </c>
      <c r="E1768" s="43" t="str">
        <f t="shared" si="5735"/>
        <v>T</v>
      </c>
      <c r="F1768" s="1205"/>
      <c r="G1768" s="1208" t="s">
        <v>325</v>
      </c>
      <c r="H1768" s="1356">
        <v>25</v>
      </c>
      <c r="I1768" s="1141"/>
      <c r="J1768" s="1142"/>
      <c r="K1768" s="1032">
        <f t="shared" si="5736"/>
        <v>0</v>
      </c>
      <c r="L1768" s="268"/>
      <c r="M1768" s="575"/>
      <c r="N1768" s="575"/>
      <c r="O1768" s="575"/>
      <c r="Q1768" s="684" t="s">
        <v>1938</v>
      </c>
      <c r="R1768" s="692" t="s">
        <v>2010</v>
      </c>
      <c r="T1768" s="680" t="str">
        <f>IF(IF(A1768=0,TRUE(),D1768=IFERROR(VLOOKUP(A1768,Zaplecze_Weryfikacja!A:B,2,FALSE),2))=TRUE(),"Tak","Nie")</f>
        <v>Nie</v>
      </c>
      <c r="U1768" s="681" t="str">
        <f>IF(T1768="Tak"," ",IF(IFERROR(VLOOKUP(A1768,Zaplecze_Weryfikacja!A:B,2,FALSE),"Inny numer Lp")="Inny numer Lp","Inny numer Lp",IF(VLOOKUP(A1768,Zaplecze_Weryfikacja!A:B,2,FALSE)=D1768,"Nieznana przyczyna","Inny opis")))</f>
        <v>Inny opis</v>
      </c>
      <c r="Y1768" s="785"/>
      <c r="Z1768" s="309">
        <f t="shared" si="5737"/>
        <v>0</v>
      </c>
      <c r="AA1768" s="785"/>
      <c r="AB1768" s="309">
        <f t="shared" si="5738"/>
        <v>0</v>
      </c>
      <c r="AC1768" s="785"/>
      <c r="AD1768" s="309">
        <f t="shared" si="5739"/>
        <v>0</v>
      </c>
      <c r="AE1768" s="785"/>
      <c r="AF1768" s="309">
        <f t="shared" si="5740"/>
        <v>0</v>
      </c>
      <c r="AG1768" s="785"/>
      <c r="AH1768" s="309">
        <f t="shared" si="5741"/>
        <v>0</v>
      </c>
      <c r="AI1768" s="785"/>
      <c r="AJ1768" s="309">
        <f t="shared" si="5742"/>
        <v>0</v>
      </c>
      <c r="AK1768" s="785"/>
      <c r="AL1768" s="309">
        <f t="shared" si="5743"/>
        <v>0</v>
      </c>
      <c r="AM1768" s="785"/>
      <c r="AN1768" s="309">
        <f t="shared" si="5744"/>
        <v>0</v>
      </c>
      <c r="AO1768" s="785"/>
      <c r="AP1768" s="309">
        <f t="shared" si="5745"/>
        <v>0</v>
      </c>
      <c r="AQ1768" s="785"/>
      <c r="AR1768" s="309">
        <f t="shared" si="5746"/>
        <v>0</v>
      </c>
      <c r="AT1768" s="782">
        <f t="shared" si="5680"/>
        <v>0</v>
      </c>
      <c r="AU1768" s="782">
        <f t="shared" si="5681"/>
        <v>0</v>
      </c>
      <c r="AV1768" s="782">
        <f t="shared" si="5682"/>
        <v>0</v>
      </c>
      <c r="AW1768" s="788" t="e">
        <f t="shared" si="5683"/>
        <v>#DIV/0!</v>
      </c>
      <c r="AY1768" s="781">
        <f t="shared" si="5684"/>
        <v>0</v>
      </c>
      <c r="AZ1768" s="777"/>
      <c r="BA1768" s="781">
        <f t="shared" si="5685"/>
        <v>0</v>
      </c>
      <c r="BB1768" s="777"/>
      <c r="BC1768" s="781">
        <f t="shared" si="5686"/>
        <v>0</v>
      </c>
      <c r="BD1768" s="777"/>
      <c r="BE1768" s="781">
        <f t="shared" si="5687"/>
        <v>0</v>
      </c>
      <c r="BF1768" s="777"/>
      <c r="BG1768" s="781">
        <f t="shared" si="5688"/>
        <v>0</v>
      </c>
      <c r="BH1768" s="777"/>
      <c r="BI1768" s="781">
        <f t="shared" si="5689"/>
        <v>0</v>
      </c>
      <c r="BJ1768" s="777"/>
      <c r="BK1768" s="781">
        <f t="shared" si="5690"/>
        <v>0</v>
      </c>
      <c r="BL1768" s="777"/>
      <c r="BM1768" s="781">
        <f t="shared" si="5691"/>
        <v>0</v>
      </c>
      <c r="BN1768" s="777"/>
      <c r="BO1768" s="781">
        <f t="shared" si="5692"/>
        <v>0</v>
      </c>
      <c r="BP1768" s="777"/>
      <c r="BQ1768" s="781">
        <f t="shared" si="5693"/>
        <v>0</v>
      </c>
      <c r="BR1768" s="777"/>
    </row>
    <row r="1769" spans="1:70" outlineLevel="2">
      <c r="A1769" s="591">
        <v>405026</v>
      </c>
      <c r="B1769" s="10"/>
      <c r="C1769" s="592"/>
      <c r="D1769" s="1204" t="s">
        <v>3723</v>
      </c>
      <c r="E1769" s="43" t="str">
        <f t="shared" ref="E1769:E1778" si="5747">IF(H1769&gt;0,"T","N")</f>
        <v>T</v>
      </c>
      <c r="F1769" s="1205"/>
      <c r="G1769" s="1208" t="s">
        <v>325</v>
      </c>
      <c r="H1769" s="1356">
        <v>37</v>
      </c>
      <c r="I1769" s="1141"/>
      <c r="J1769" s="1142"/>
      <c r="K1769" s="1032">
        <f t="shared" ref="K1769:K1778" si="5748">IF(B1769="E","E",$H1769*I1769)</f>
        <v>0</v>
      </c>
      <c r="L1769" s="266"/>
      <c r="M1769" s="575"/>
      <c r="N1769" s="575"/>
      <c r="O1769" s="575"/>
      <c r="Q1769" s="684" t="s">
        <v>1938</v>
      </c>
      <c r="R1769" s="692" t="s">
        <v>2010</v>
      </c>
      <c r="T1769" s="680" t="str">
        <f>IF(IF(A1769=0,TRUE(),D1769=IFERROR(VLOOKUP(A1769,Zaplecze_Weryfikacja!A:B,2,FALSE),2))=TRUE(),"Tak","Nie")</f>
        <v>Nie</v>
      </c>
      <c r="U1769" s="681" t="str">
        <f>IF(T1769="Tak"," ",IF(IFERROR(VLOOKUP(A1769,Zaplecze_Weryfikacja!A:B,2,FALSE),"Inny numer Lp")="Inny numer Lp","Inny numer Lp",IF(VLOOKUP(A1769,Zaplecze_Weryfikacja!A:B,2,FALSE)=D1769,"Nieznana przyczyna","Inny opis")))</f>
        <v>Inny numer Lp</v>
      </c>
      <c r="Y1769" s="785"/>
      <c r="Z1769" s="309">
        <f t="shared" ref="Z1769:Z1778" si="5749">IF($B1769="E","E",$H1769*Y1769)</f>
        <v>0</v>
      </c>
      <c r="AA1769" s="785"/>
      <c r="AB1769" s="309">
        <f t="shared" ref="AB1769:AB1778" si="5750">IF($B1769="E","E",$H1769*AA1769)</f>
        <v>0</v>
      </c>
      <c r="AC1769" s="785"/>
      <c r="AD1769" s="309">
        <f t="shared" ref="AD1769:AD1778" si="5751">IF($B1769="E","E",$H1769*AC1769)</f>
        <v>0</v>
      </c>
      <c r="AE1769" s="785"/>
      <c r="AF1769" s="309">
        <f t="shared" ref="AF1769:AF1778" si="5752">IF($B1769="E","E",$H1769*AE1769)</f>
        <v>0</v>
      </c>
      <c r="AG1769" s="785"/>
      <c r="AH1769" s="309">
        <f t="shared" ref="AH1769:AH1778" si="5753">IF($B1769="E","E",$H1769*AG1769)</f>
        <v>0</v>
      </c>
      <c r="AI1769" s="785"/>
      <c r="AJ1769" s="309">
        <f t="shared" ref="AJ1769:AJ1778" si="5754">IF($B1769="E","E",$H1769*AI1769)</f>
        <v>0</v>
      </c>
      <c r="AK1769" s="785"/>
      <c r="AL1769" s="309">
        <f t="shared" ref="AL1769:AL1778" si="5755">IF($B1769="E","E",$H1769*AK1769)</f>
        <v>0</v>
      </c>
      <c r="AM1769" s="785"/>
      <c r="AN1769" s="309">
        <f t="shared" ref="AN1769:AN1778" si="5756">IF($B1769="E","E",$H1769*AM1769)</f>
        <v>0</v>
      </c>
      <c r="AO1769" s="785"/>
      <c r="AP1769" s="309">
        <f t="shared" ref="AP1769:AP1778" si="5757">IF($B1769="E","E",$H1769*AO1769)</f>
        <v>0</v>
      </c>
      <c r="AQ1769" s="785"/>
      <c r="AR1769" s="309">
        <f t="shared" ref="AR1769:AR1778" si="5758">IF($B1769="E","E",$H1769*AQ1769)</f>
        <v>0</v>
      </c>
      <c r="AT1769" s="782">
        <f t="shared" ref="AT1769:AT1778" si="5759">MAX(Z1769,AB1769,AD1769,AF1769,AH1769,AJ1769,AL1769,AN1769,AP1769,AR1769)</f>
        <v>0</v>
      </c>
      <c r="AU1769" s="782">
        <f t="shared" ref="AU1769:AU1778" si="5760">IF($AU$6=10,MIN(Z1769,AB1769,AD1769,AF1769,AH1769,AJ1769,AL1769,AN1769,AP1769,AR1769),IF($AU$6=9,MIN(Z1769,AB1769,AD1769,AF1769,AH1769,AJ1769,AL1769,AN1769,AP1769),IF($AU$6=8,MIN(Z1769,AB1769,AD1769,AF1769,AH1769,AJ1769,AL1769,AN1769),IF($AU$6=7,MIN(Z1769,AB1769,AD1769,AF1769,AH1769,AJ1769,AL1769),IF($AU$6=6,MIN(Z1769,AB1769,AD1769,AF1769,AH1769,AJ1769),IF($AU$6=5,MIN(Z1769,AB1769,AD1769,AF1769,AH1769),IF($AU$6=4,MIN(Z1769,AB1769,AD1769,AF1769),IF($AU$6=4,MIN(Z1769,AB1769,AD1769,AF1769),IF($AU$6=3,MIN(Z1769,AB1769,AD1769),IF($AU$6=3,MIN(Z1769,AB1769,AD1769),IF($AU$6=2,MIN(Z1769,AB1769),IF($AU$6=1,MIN(Z1769),"Błąd - zła ilośc oferentów"))))))))))))</f>
        <v>0</v>
      </c>
      <c r="AV1769" s="782">
        <f t="shared" ref="AV1769:AV1778" si="5761">AT1769-AU1769</f>
        <v>0</v>
      </c>
      <c r="AW1769" s="788" t="e">
        <f t="shared" ref="AW1769:AW1778" si="5762">AT1769/AU1769</f>
        <v>#DIV/0!</v>
      </c>
      <c r="AY1769" s="781">
        <f t="shared" ref="AY1769:AY1778" si="5763">+AZ1769</f>
        <v>0</v>
      </c>
      <c r="AZ1769" s="777"/>
      <c r="BA1769" s="781">
        <f t="shared" ref="BA1769:BA1778" si="5764">+BB1769</f>
        <v>0</v>
      </c>
      <c r="BB1769" s="777"/>
      <c r="BC1769" s="781">
        <f t="shared" ref="BC1769:BC1778" si="5765">+BD1769</f>
        <v>0</v>
      </c>
      <c r="BD1769" s="777"/>
      <c r="BE1769" s="781">
        <f t="shared" ref="BE1769:BE1778" si="5766">+BF1769</f>
        <v>0</v>
      </c>
      <c r="BF1769" s="777"/>
      <c r="BG1769" s="781">
        <f t="shared" ref="BG1769:BG1778" si="5767">+BH1769</f>
        <v>0</v>
      </c>
      <c r="BH1769" s="777"/>
      <c r="BI1769" s="781">
        <f t="shared" ref="BI1769:BI1778" si="5768">+BJ1769</f>
        <v>0</v>
      </c>
      <c r="BJ1769" s="777"/>
      <c r="BK1769" s="781">
        <f t="shared" ref="BK1769:BK1778" si="5769">+BL1769</f>
        <v>0</v>
      </c>
      <c r="BL1769" s="777"/>
      <c r="BM1769" s="781">
        <f t="shared" ref="BM1769:BM1778" si="5770">+BN1769</f>
        <v>0</v>
      </c>
      <c r="BN1769" s="777"/>
      <c r="BO1769" s="781">
        <f t="shared" ref="BO1769:BO1778" si="5771">+BP1769</f>
        <v>0</v>
      </c>
      <c r="BP1769" s="777"/>
      <c r="BQ1769" s="781">
        <f t="shared" ref="BQ1769:BQ1778" si="5772">+BR1769</f>
        <v>0</v>
      </c>
      <c r="BR1769" s="777"/>
    </row>
    <row r="1770" spans="1:70" outlineLevel="2">
      <c r="A1770" s="591">
        <v>405027</v>
      </c>
      <c r="B1770" s="10"/>
      <c r="C1770" s="592"/>
      <c r="D1770" s="1204" t="s">
        <v>3724</v>
      </c>
      <c r="E1770" s="43" t="str">
        <f t="shared" si="5747"/>
        <v>T</v>
      </c>
      <c r="F1770" s="1205"/>
      <c r="G1770" s="1208" t="s">
        <v>325</v>
      </c>
      <c r="H1770" s="1356">
        <v>22</v>
      </c>
      <c r="I1770" s="1141"/>
      <c r="J1770" s="1142"/>
      <c r="K1770" s="1032">
        <f t="shared" si="5748"/>
        <v>0</v>
      </c>
      <c r="L1770" s="266"/>
      <c r="M1770" s="575"/>
      <c r="N1770" s="575"/>
      <c r="O1770" s="575"/>
      <c r="Q1770" s="684" t="s">
        <v>1938</v>
      </c>
      <c r="R1770" s="692" t="s">
        <v>2010</v>
      </c>
      <c r="T1770" s="680" t="str">
        <f>IF(IF(A1770=0,TRUE(),D1770=IFERROR(VLOOKUP(A1770,Zaplecze_Weryfikacja!A:B,2,FALSE),2))=TRUE(),"Tak","Nie")</f>
        <v>Nie</v>
      </c>
      <c r="U1770" s="681" t="str">
        <f>IF(T1770="Tak"," ",IF(IFERROR(VLOOKUP(A1770,Zaplecze_Weryfikacja!A:B,2,FALSE),"Inny numer Lp")="Inny numer Lp","Inny numer Lp",IF(VLOOKUP(A1770,Zaplecze_Weryfikacja!A:B,2,FALSE)=D1770,"Nieznana przyczyna","Inny opis")))</f>
        <v>Inny numer Lp</v>
      </c>
      <c r="Y1770" s="785"/>
      <c r="Z1770" s="309">
        <f t="shared" si="5749"/>
        <v>0</v>
      </c>
      <c r="AA1770" s="785"/>
      <c r="AB1770" s="309">
        <f t="shared" si="5750"/>
        <v>0</v>
      </c>
      <c r="AC1770" s="785"/>
      <c r="AD1770" s="309">
        <f t="shared" si="5751"/>
        <v>0</v>
      </c>
      <c r="AE1770" s="785"/>
      <c r="AF1770" s="309">
        <f t="shared" si="5752"/>
        <v>0</v>
      </c>
      <c r="AG1770" s="785"/>
      <c r="AH1770" s="309">
        <f t="shared" si="5753"/>
        <v>0</v>
      </c>
      <c r="AI1770" s="785"/>
      <c r="AJ1770" s="309">
        <f t="shared" si="5754"/>
        <v>0</v>
      </c>
      <c r="AK1770" s="785"/>
      <c r="AL1770" s="309">
        <f t="shared" si="5755"/>
        <v>0</v>
      </c>
      <c r="AM1770" s="785"/>
      <c r="AN1770" s="309">
        <f t="shared" si="5756"/>
        <v>0</v>
      </c>
      <c r="AO1770" s="785"/>
      <c r="AP1770" s="309">
        <f t="shared" si="5757"/>
        <v>0</v>
      </c>
      <c r="AQ1770" s="785"/>
      <c r="AR1770" s="309">
        <f t="shared" si="5758"/>
        <v>0</v>
      </c>
      <c r="AT1770" s="782">
        <f t="shared" si="5759"/>
        <v>0</v>
      </c>
      <c r="AU1770" s="782">
        <f t="shared" si="5760"/>
        <v>0</v>
      </c>
      <c r="AV1770" s="782">
        <f t="shared" si="5761"/>
        <v>0</v>
      </c>
      <c r="AW1770" s="788" t="e">
        <f t="shared" si="5762"/>
        <v>#DIV/0!</v>
      </c>
      <c r="AY1770" s="781">
        <f t="shared" si="5763"/>
        <v>0</v>
      </c>
      <c r="AZ1770" s="777"/>
      <c r="BA1770" s="781">
        <f t="shared" si="5764"/>
        <v>0</v>
      </c>
      <c r="BB1770" s="777"/>
      <c r="BC1770" s="781">
        <f t="shared" si="5765"/>
        <v>0</v>
      </c>
      <c r="BD1770" s="777"/>
      <c r="BE1770" s="781">
        <f t="shared" si="5766"/>
        <v>0</v>
      </c>
      <c r="BF1770" s="777"/>
      <c r="BG1770" s="781">
        <f t="shared" si="5767"/>
        <v>0</v>
      </c>
      <c r="BH1770" s="777"/>
      <c r="BI1770" s="781">
        <f t="shared" si="5768"/>
        <v>0</v>
      </c>
      <c r="BJ1770" s="777"/>
      <c r="BK1770" s="781">
        <f t="shared" si="5769"/>
        <v>0</v>
      </c>
      <c r="BL1770" s="777"/>
      <c r="BM1770" s="781">
        <f t="shared" si="5770"/>
        <v>0</v>
      </c>
      <c r="BN1770" s="777"/>
      <c r="BO1770" s="781">
        <f t="shared" si="5771"/>
        <v>0</v>
      </c>
      <c r="BP1770" s="777"/>
      <c r="BQ1770" s="781">
        <f t="shared" si="5772"/>
        <v>0</v>
      </c>
      <c r="BR1770" s="777"/>
    </row>
    <row r="1771" spans="1:70" outlineLevel="2">
      <c r="A1771" s="591">
        <v>405028</v>
      </c>
      <c r="B1771" s="10"/>
      <c r="C1771" s="592"/>
      <c r="D1771" s="1204" t="s">
        <v>3725</v>
      </c>
      <c r="E1771" s="43" t="str">
        <f t="shared" si="5747"/>
        <v>T</v>
      </c>
      <c r="F1771" s="1205"/>
      <c r="G1771" s="1208" t="s">
        <v>325</v>
      </c>
      <c r="H1771" s="1356">
        <v>5</v>
      </c>
      <c r="I1771" s="1141"/>
      <c r="J1771" s="1142"/>
      <c r="K1771" s="1032">
        <f t="shared" si="5748"/>
        <v>0</v>
      </c>
      <c r="L1771" s="268"/>
      <c r="M1771" s="575"/>
      <c r="N1771" s="575"/>
      <c r="O1771" s="575"/>
      <c r="Q1771" s="684" t="s">
        <v>1938</v>
      </c>
      <c r="R1771" s="692" t="s">
        <v>2010</v>
      </c>
      <c r="T1771" s="680" t="str">
        <f>IF(IF(A1771=0,TRUE(),D1771=IFERROR(VLOOKUP(A1771,Zaplecze_Weryfikacja!A:B,2,FALSE),2))=TRUE(),"Tak","Nie")</f>
        <v>Nie</v>
      </c>
      <c r="U1771" s="681" t="str">
        <f>IF(T1771="Tak"," ",IF(IFERROR(VLOOKUP(A1771,Zaplecze_Weryfikacja!A:B,2,FALSE),"Inny numer Lp")="Inny numer Lp","Inny numer Lp",IF(VLOOKUP(A1771,Zaplecze_Weryfikacja!A:B,2,FALSE)=D1771,"Nieznana przyczyna","Inny opis")))</f>
        <v>Inny numer Lp</v>
      </c>
      <c r="Y1771" s="785"/>
      <c r="Z1771" s="309">
        <f t="shared" si="5749"/>
        <v>0</v>
      </c>
      <c r="AA1771" s="785"/>
      <c r="AB1771" s="309">
        <f t="shared" si="5750"/>
        <v>0</v>
      </c>
      <c r="AC1771" s="785"/>
      <c r="AD1771" s="309">
        <f t="shared" si="5751"/>
        <v>0</v>
      </c>
      <c r="AE1771" s="785"/>
      <c r="AF1771" s="309">
        <f t="shared" si="5752"/>
        <v>0</v>
      </c>
      <c r="AG1771" s="785"/>
      <c r="AH1771" s="309">
        <f t="shared" si="5753"/>
        <v>0</v>
      </c>
      <c r="AI1771" s="785"/>
      <c r="AJ1771" s="309">
        <f t="shared" si="5754"/>
        <v>0</v>
      </c>
      <c r="AK1771" s="785"/>
      <c r="AL1771" s="309">
        <f t="shared" si="5755"/>
        <v>0</v>
      </c>
      <c r="AM1771" s="785"/>
      <c r="AN1771" s="309">
        <f t="shared" si="5756"/>
        <v>0</v>
      </c>
      <c r="AO1771" s="785"/>
      <c r="AP1771" s="309">
        <f t="shared" si="5757"/>
        <v>0</v>
      </c>
      <c r="AQ1771" s="785"/>
      <c r="AR1771" s="309">
        <f t="shared" si="5758"/>
        <v>0</v>
      </c>
      <c r="AT1771" s="782">
        <f t="shared" si="5759"/>
        <v>0</v>
      </c>
      <c r="AU1771" s="782">
        <f t="shared" si="5760"/>
        <v>0</v>
      </c>
      <c r="AV1771" s="782">
        <f t="shared" si="5761"/>
        <v>0</v>
      </c>
      <c r="AW1771" s="788" t="e">
        <f t="shared" si="5762"/>
        <v>#DIV/0!</v>
      </c>
      <c r="AY1771" s="781">
        <f t="shared" si="5763"/>
        <v>0</v>
      </c>
      <c r="AZ1771" s="777"/>
      <c r="BA1771" s="781">
        <f t="shared" si="5764"/>
        <v>0</v>
      </c>
      <c r="BB1771" s="777"/>
      <c r="BC1771" s="781">
        <f t="shared" si="5765"/>
        <v>0</v>
      </c>
      <c r="BD1771" s="777"/>
      <c r="BE1771" s="781">
        <f t="shared" si="5766"/>
        <v>0</v>
      </c>
      <c r="BF1771" s="777"/>
      <c r="BG1771" s="781">
        <f t="shared" si="5767"/>
        <v>0</v>
      </c>
      <c r="BH1771" s="777"/>
      <c r="BI1771" s="781">
        <f t="shared" si="5768"/>
        <v>0</v>
      </c>
      <c r="BJ1771" s="777"/>
      <c r="BK1771" s="781">
        <f t="shared" si="5769"/>
        <v>0</v>
      </c>
      <c r="BL1771" s="777"/>
      <c r="BM1771" s="781">
        <f t="shared" si="5770"/>
        <v>0</v>
      </c>
      <c r="BN1771" s="777"/>
      <c r="BO1771" s="781">
        <f t="shared" si="5771"/>
        <v>0</v>
      </c>
      <c r="BP1771" s="777"/>
      <c r="BQ1771" s="781">
        <f t="shared" si="5772"/>
        <v>0</v>
      </c>
      <c r="BR1771" s="777"/>
    </row>
    <row r="1772" spans="1:70" outlineLevel="2">
      <c r="A1772" s="1349">
        <v>405029</v>
      </c>
      <c r="B1772" s="10"/>
      <c r="C1772" s="592"/>
      <c r="D1772" s="1204" t="s">
        <v>3726</v>
      </c>
      <c r="E1772" s="43" t="str">
        <f t="shared" si="5747"/>
        <v>T</v>
      </c>
      <c r="F1772" s="1205"/>
      <c r="G1772" s="1208" t="s">
        <v>325</v>
      </c>
      <c r="H1772" s="1354">
        <v>15</v>
      </c>
      <c r="I1772" s="1141"/>
      <c r="J1772" s="1142"/>
      <c r="K1772" s="1032">
        <f t="shared" si="5748"/>
        <v>0</v>
      </c>
      <c r="L1772" s="268"/>
      <c r="M1772" s="575"/>
      <c r="N1772" s="575"/>
      <c r="O1772" s="575"/>
      <c r="Q1772" s="684" t="s">
        <v>1938</v>
      </c>
      <c r="R1772" s="692" t="s">
        <v>2010</v>
      </c>
      <c r="T1772" s="680" t="str">
        <f>IF(IF(A1772=0,TRUE(),D1772=IFERROR(VLOOKUP(A1772,Zaplecze_Weryfikacja!A:B,2,FALSE),2))=TRUE(),"Tak","Nie")</f>
        <v>Nie</v>
      </c>
      <c r="U1772" s="681" t="str">
        <f>IF(T1772="Tak"," ",IF(IFERROR(VLOOKUP(A1772,Zaplecze_Weryfikacja!A:B,2,FALSE),"Inny numer Lp")="Inny numer Lp","Inny numer Lp",IF(VLOOKUP(A1772,Zaplecze_Weryfikacja!A:B,2,FALSE)=D1772,"Nieznana przyczyna","Inny opis")))</f>
        <v>Inny numer Lp</v>
      </c>
      <c r="Y1772" s="785"/>
      <c r="Z1772" s="309">
        <f t="shared" si="5749"/>
        <v>0</v>
      </c>
      <c r="AA1772" s="785"/>
      <c r="AB1772" s="309">
        <f t="shared" si="5750"/>
        <v>0</v>
      </c>
      <c r="AC1772" s="785"/>
      <c r="AD1772" s="309">
        <f t="shared" si="5751"/>
        <v>0</v>
      </c>
      <c r="AE1772" s="785"/>
      <c r="AF1772" s="309">
        <f t="shared" si="5752"/>
        <v>0</v>
      </c>
      <c r="AG1772" s="785"/>
      <c r="AH1772" s="309">
        <f t="shared" si="5753"/>
        <v>0</v>
      </c>
      <c r="AI1772" s="785"/>
      <c r="AJ1772" s="309">
        <f t="shared" si="5754"/>
        <v>0</v>
      </c>
      <c r="AK1772" s="785"/>
      <c r="AL1772" s="309">
        <f t="shared" si="5755"/>
        <v>0</v>
      </c>
      <c r="AM1772" s="785"/>
      <c r="AN1772" s="309">
        <f t="shared" si="5756"/>
        <v>0</v>
      </c>
      <c r="AO1772" s="785"/>
      <c r="AP1772" s="309">
        <f t="shared" si="5757"/>
        <v>0</v>
      </c>
      <c r="AQ1772" s="785"/>
      <c r="AR1772" s="309">
        <f t="shared" si="5758"/>
        <v>0</v>
      </c>
      <c r="AT1772" s="782">
        <f t="shared" si="5759"/>
        <v>0</v>
      </c>
      <c r="AU1772" s="782">
        <f t="shared" si="5760"/>
        <v>0</v>
      </c>
      <c r="AV1772" s="782">
        <f t="shared" si="5761"/>
        <v>0</v>
      </c>
      <c r="AW1772" s="788" t="e">
        <f t="shared" si="5762"/>
        <v>#DIV/0!</v>
      </c>
      <c r="AY1772" s="781">
        <f t="shared" si="5763"/>
        <v>0</v>
      </c>
      <c r="AZ1772" s="777"/>
      <c r="BA1772" s="781">
        <f t="shared" si="5764"/>
        <v>0</v>
      </c>
      <c r="BB1772" s="777"/>
      <c r="BC1772" s="781">
        <f t="shared" si="5765"/>
        <v>0</v>
      </c>
      <c r="BD1772" s="777"/>
      <c r="BE1772" s="781">
        <f t="shared" si="5766"/>
        <v>0</v>
      </c>
      <c r="BF1772" s="777"/>
      <c r="BG1772" s="781">
        <f t="shared" si="5767"/>
        <v>0</v>
      </c>
      <c r="BH1772" s="777"/>
      <c r="BI1772" s="781">
        <f t="shared" si="5768"/>
        <v>0</v>
      </c>
      <c r="BJ1772" s="777"/>
      <c r="BK1772" s="781">
        <f t="shared" si="5769"/>
        <v>0</v>
      </c>
      <c r="BL1772" s="777"/>
      <c r="BM1772" s="781">
        <f t="shared" si="5770"/>
        <v>0</v>
      </c>
      <c r="BN1772" s="777"/>
      <c r="BO1772" s="781">
        <f t="shared" si="5771"/>
        <v>0</v>
      </c>
      <c r="BP1772" s="777"/>
      <c r="BQ1772" s="781">
        <f t="shared" si="5772"/>
        <v>0</v>
      </c>
      <c r="BR1772" s="777"/>
    </row>
    <row r="1773" spans="1:70" outlineLevel="2">
      <c r="A1773" s="591">
        <v>405030</v>
      </c>
      <c r="B1773" s="10"/>
      <c r="C1773" s="592"/>
      <c r="D1773" s="1204" t="s">
        <v>3727</v>
      </c>
      <c r="E1773" s="43" t="str">
        <f t="shared" si="5747"/>
        <v>N</v>
      </c>
      <c r="F1773" s="1205"/>
      <c r="G1773" s="1208" t="s">
        <v>325</v>
      </c>
      <c r="H1773" s="1356">
        <v>0</v>
      </c>
      <c r="I1773" s="1141"/>
      <c r="J1773" s="1142"/>
      <c r="K1773" s="1032">
        <f t="shared" si="5748"/>
        <v>0</v>
      </c>
      <c r="L1773" s="268"/>
      <c r="M1773" s="575"/>
      <c r="N1773" s="575"/>
      <c r="O1773" s="575"/>
      <c r="Q1773" s="684" t="s">
        <v>1938</v>
      </c>
      <c r="R1773" s="692" t="s">
        <v>2010</v>
      </c>
      <c r="T1773" s="680" t="str">
        <f>IF(IF(A1773=0,TRUE(),D1773=IFERROR(VLOOKUP(A1773,Zaplecze_Weryfikacja!A:B,2,FALSE),2))=TRUE(),"Tak","Nie")</f>
        <v>Nie</v>
      </c>
      <c r="U1773" s="681" t="str">
        <f>IF(T1773="Tak"," ",IF(IFERROR(VLOOKUP(A1773,Zaplecze_Weryfikacja!A:B,2,FALSE),"Inny numer Lp")="Inny numer Lp","Inny numer Lp",IF(VLOOKUP(A1773,Zaplecze_Weryfikacja!A:B,2,FALSE)=D1773,"Nieznana przyczyna","Inny opis")))</f>
        <v>Inny numer Lp</v>
      </c>
      <c r="Y1773" s="785"/>
      <c r="Z1773" s="309">
        <f t="shared" si="5749"/>
        <v>0</v>
      </c>
      <c r="AA1773" s="785"/>
      <c r="AB1773" s="309">
        <f t="shared" si="5750"/>
        <v>0</v>
      </c>
      <c r="AC1773" s="785"/>
      <c r="AD1773" s="309">
        <f t="shared" si="5751"/>
        <v>0</v>
      </c>
      <c r="AE1773" s="785"/>
      <c r="AF1773" s="309">
        <f t="shared" si="5752"/>
        <v>0</v>
      </c>
      <c r="AG1773" s="785"/>
      <c r="AH1773" s="309">
        <f t="shared" si="5753"/>
        <v>0</v>
      </c>
      <c r="AI1773" s="785"/>
      <c r="AJ1773" s="309">
        <f t="shared" si="5754"/>
        <v>0</v>
      </c>
      <c r="AK1773" s="785"/>
      <c r="AL1773" s="309">
        <f t="shared" si="5755"/>
        <v>0</v>
      </c>
      <c r="AM1773" s="785"/>
      <c r="AN1773" s="309">
        <f t="shared" si="5756"/>
        <v>0</v>
      </c>
      <c r="AO1773" s="785"/>
      <c r="AP1773" s="309">
        <f t="shared" si="5757"/>
        <v>0</v>
      </c>
      <c r="AQ1773" s="785"/>
      <c r="AR1773" s="309">
        <f t="shared" si="5758"/>
        <v>0</v>
      </c>
      <c r="AT1773" s="782">
        <f t="shared" si="5759"/>
        <v>0</v>
      </c>
      <c r="AU1773" s="782">
        <f t="shared" si="5760"/>
        <v>0</v>
      </c>
      <c r="AV1773" s="782">
        <f t="shared" si="5761"/>
        <v>0</v>
      </c>
      <c r="AW1773" s="788" t="e">
        <f t="shared" si="5762"/>
        <v>#DIV/0!</v>
      </c>
      <c r="AY1773" s="781">
        <f t="shared" si="5763"/>
        <v>0</v>
      </c>
      <c r="AZ1773" s="777"/>
      <c r="BA1773" s="781">
        <f t="shared" si="5764"/>
        <v>0</v>
      </c>
      <c r="BB1773" s="777"/>
      <c r="BC1773" s="781">
        <f t="shared" si="5765"/>
        <v>0</v>
      </c>
      <c r="BD1773" s="777"/>
      <c r="BE1773" s="781">
        <f t="shared" si="5766"/>
        <v>0</v>
      </c>
      <c r="BF1773" s="777"/>
      <c r="BG1773" s="781">
        <f t="shared" si="5767"/>
        <v>0</v>
      </c>
      <c r="BH1773" s="777"/>
      <c r="BI1773" s="781">
        <f t="shared" si="5768"/>
        <v>0</v>
      </c>
      <c r="BJ1773" s="777"/>
      <c r="BK1773" s="781">
        <f t="shared" si="5769"/>
        <v>0</v>
      </c>
      <c r="BL1773" s="777"/>
      <c r="BM1773" s="781">
        <f t="shared" si="5770"/>
        <v>0</v>
      </c>
      <c r="BN1773" s="777"/>
      <c r="BO1773" s="781">
        <f t="shared" si="5771"/>
        <v>0</v>
      </c>
      <c r="BP1773" s="777"/>
      <c r="BQ1773" s="781">
        <f t="shared" si="5772"/>
        <v>0</v>
      </c>
      <c r="BR1773" s="777"/>
    </row>
    <row r="1774" spans="1:70" outlineLevel="2">
      <c r="A1774" s="1349">
        <v>405031</v>
      </c>
      <c r="B1774" s="10"/>
      <c r="C1774" s="592"/>
      <c r="D1774" s="1178" t="s">
        <v>494</v>
      </c>
      <c r="E1774" s="43" t="str">
        <f t="shared" si="5747"/>
        <v>T</v>
      </c>
      <c r="F1774" s="1180"/>
      <c r="G1774" s="1173" t="s">
        <v>325</v>
      </c>
      <c r="H1774" s="1354">
        <v>35</v>
      </c>
      <c r="I1774" s="1141"/>
      <c r="J1774" s="1142"/>
      <c r="K1774" s="1032">
        <f t="shared" si="5748"/>
        <v>0</v>
      </c>
      <c r="L1774" s="268"/>
      <c r="M1774" s="575"/>
      <c r="N1774" s="575"/>
      <c r="O1774" s="575"/>
      <c r="Q1774" s="684" t="s">
        <v>1938</v>
      </c>
      <c r="R1774" s="692" t="s">
        <v>2010</v>
      </c>
      <c r="T1774" s="680" t="str">
        <f>IF(IF(A1774=0,TRUE(),D1774=IFERROR(VLOOKUP(A1774,Zaplecze_Weryfikacja!A:B,2,FALSE),2))=TRUE(),"Tak","Nie")</f>
        <v>Nie</v>
      </c>
      <c r="U1774" s="681" t="str">
        <f>IF(T1774="Tak"," ",IF(IFERROR(VLOOKUP(A1774,Zaplecze_Weryfikacja!A:B,2,FALSE),"Inny numer Lp")="Inny numer Lp","Inny numer Lp",IF(VLOOKUP(A1774,Zaplecze_Weryfikacja!A:B,2,FALSE)=D1774,"Nieznana przyczyna","Inny opis")))</f>
        <v>Inny numer Lp</v>
      </c>
      <c r="Y1774" s="785"/>
      <c r="Z1774" s="309">
        <f t="shared" si="5749"/>
        <v>0</v>
      </c>
      <c r="AA1774" s="785"/>
      <c r="AB1774" s="309">
        <f t="shared" si="5750"/>
        <v>0</v>
      </c>
      <c r="AC1774" s="785"/>
      <c r="AD1774" s="309">
        <f t="shared" si="5751"/>
        <v>0</v>
      </c>
      <c r="AE1774" s="785"/>
      <c r="AF1774" s="309">
        <f t="shared" si="5752"/>
        <v>0</v>
      </c>
      <c r="AG1774" s="785"/>
      <c r="AH1774" s="309">
        <f t="shared" si="5753"/>
        <v>0</v>
      </c>
      <c r="AI1774" s="785"/>
      <c r="AJ1774" s="309">
        <f t="shared" si="5754"/>
        <v>0</v>
      </c>
      <c r="AK1774" s="785"/>
      <c r="AL1774" s="309">
        <f t="shared" si="5755"/>
        <v>0</v>
      </c>
      <c r="AM1774" s="785"/>
      <c r="AN1774" s="309">
        <f t="shared" si="5756"/>
        <v>0</v>
      </c>
      <c r="AO1774" s="785"/>
      <c r="AP1774" s="309">
        <f t="shared" si="5757"/>
        <v>0</v>
      </c>
      <c r="AQ1774" s="785"/>
      <c r="AR1774" s="309">
        <f t="shared" si="5758"/>
        <v>0</v>
      </c>
      <c r="AT1774" s="782">
        <f t="shared" si="5759"/>
        <v>0</v>
      </c>
      <c r="AU1774" s="782">
        <f t="shared" si="5760"/>
        <v>0</v>
      </c>
      <c r="AV1774" s="782">
        <f t="shared" si="5761"/>
        <v>0</v>
      </c>
      <c r="AW1774" s="788" t="e">
        <f t="shared" si="5762"/>
        <v>#DIV/0!</v>
      </c>
      <c r="AY1774" s="781">
        <f t="shared" si="5763"/>
        <v>0</v>
      </c>
      <c r="AZ1774" s="777"/>
      <c r="BA1774" s="781">
        <f t="shared" si="5764"/>
        <v>0</v>
      </c>
      <c r="BB1774" s="777"/>
      <c r="BC1774" s="781">
        <f t="shared" si="5765"/>
        <v>0</v>
      </c>
      <c r="BD1774" s="777"/>
      <c r="BE1774" s="781">
        <f t="shared" si="5766"/>
        <v>0</v>
      </c>
      <c r="BF1774" s="777"/>
      <c r="BG1774" s="781">
        <f t="shared" si="5767"/>
        <v>0</v>
      </c>
      <c r="BH1774" s="777"/>
      <c r="BI1774" s="781">
        <f t="shared" si="5768"/>
        <v>0</v>
      </c>
      <c r="BJ1774" s="777"/>
      <c r="BK1774" s="781">
        <f t="shared" si="5769"/>
        <v>0</v>
      </c>
      <c r="BL1774" s="777"/>
      <c r="BM1774" s="781">
        <f t="shared" si="5770"/>
        <v>0</v>
      </c>
      <c r="BN1774" s="777"/>
      <c r="BO1774" s="781">
        <f t="shared" si="5771"/>
        <v>0</v>
      </c>
      <c r="BP1774" s="777"/>
      <c r="BQ1774" s="781">
        <f t="shared" si="5772"/>
        <v>0</v>
      </c>
      <c r="BR1774" s="777"/>
    </row>
    <row r="1775" spans="1:70" ht="28.5" outlineLevel="2">
      <c r="A1775" s="1349">
        <v>405032</v>
      </c>
      <c r="B1775" s="10"/>
      <c r="C1775" s="592"/>
      <c r="D1775" s="1178" t="s">
        <v>493</v>
      </c>
      <c r="E1775" s="43" t="str">
        <f t="shared" si="5747"/>
        <v>T</v>
      </c>
      <c r="F1775" s="1180"/>
      <c r="G1775" s="1173" t="s">
        <v>325</v>
      </c>
      <c r="H1775" s="1354">
        <v>11</v>
      </c>
      <c r="I1775" s="1141"/>
      <c r="J1775" s="1142"/>
      <c r="K1775" s="1032">
        <f t="shared" si="5748"/>
        <v>0</v>
      </c>
      <c r="L1775" s="266"/>
      <c r="M1775" s="575"/>
      <c r="N1775" s="575"/>
      <c r="O1775" s="575"/>
      <c r="Q1775" s="684" t="s">
        <v>1938</v>
      </c>
      <c r="R1775" s="692" t="s">
        <v>2010</v>
      </c>
      <c r="T1775" s="680" t="str">
        <f>IF(IF(A1775=0,TRUE(),D1775=IFERROR(VLOOKUP(A1775,Zaplecze_Weryfikacja!A:B,2,FALSE),2))=TRUE(),"Tak","Nie")</f>
        <v>Nie</v>
      </c>
      <c r="U1775" s="681" t="str">
        <f>IF(T1775="Tak"," ",IF(IFERROR(VLOOKUP(A1775,Zaplecze_Weryfikacja!A:B,2,FALSE),"Inny numer Lp")="Inny numer Lp","Inny numer Lp",IF(VLOOKUP(A1775,Zaplecze_Weryfikacja!A:B,2,FALSE)=D1775,"Nieznana przyczyna","Inny opis")))</f>
        <v>Inny numer Lp</v>
      </c>
      <c r="Y1775" s="785"/>
      <c r="Z1775" s="309">
        <f t="shared" si="5749"/>
        <v>0</v>
      </c>
      <c r="AA1775" s="785"/>
      <c r="AB1775" s="309">
        <f t="shared" si="5750"/>
        <v>0</v>
      </c>
      <c r="AC1775" s="785"/>
      <c r="AD1775" s="309">
        <f t="shared" si="5751"/>
        <v>0</v>
      </c>
      <c r="AE1775" s="785"/>
      <c r="AF1775" s="309">
        <f t="shared" si="5752"/>
        <v>0</v>
      </c>
      <c r="AG1775" s="785"/>
      <c r="AH1775" s="309">
        <f t="shared" si="5753"/>
        <v>0</v>
      </c>
      <c r="AI1775" s="785"/>
      <c r="AJ1775" s="309">
        <f t="shared" si="5754"/>
        <v>0</v>
      </c>
      <c r="AK1775" s="785"/>
      <c r="AL1775" s="309">
        <f t="shared" si="5755"/>
        <v>0</v>
      </c>
      <c r="AM1775" s="785"/>
      <c r="AN1775" s="309">
        <f t="shared" si="5756"/>
        <v>0</v>
      </c>
      <c r="AO1775" s="785"/>
      <c r="AP1775" s="309">
        <f t="shared" si="5757"/>
        <v>0</v>
      </c>
      <c r="AQ1775" s="785"/>
      <c r="AR1775" s="309">
        <f t="shared" si="5758"/>
        <v>0</v>
      </c>
      <c r="AT1775" s="782">
        <f t="shared" si="5759"/>
        <v>0</v>
      </c>
      <c r="AU1775" s="782">
        <f t="shared" si="5760"/>
        <v>0</v>
      </c>
      <c r="AV1775" s="782">
        <f t="shared" si="5761"/>
        <v>0</v>
      </c>
      <c r="AW1775" s="788" t="e">
        <f t="shared" si="5762"/>
        <v>#DIV/0!</v>
      </c>
      <c r="AY1775" s="781">
        <f t="shared" si="5763"/>
        <v>0</v>
      </c>
      <c r="AZ1775" s="777"/>
      <c r="BA1775" s="781">
        <f t="shared" si="5764"/>
        <v>0</v>
      </c>
      <c r="BB1775" s="777"/>
      <c r="BC1775" s="781">
        <f t="shared" si="5765"/>
        <v>0</v>
      </c>
      <c r="BD1775" s="777"/>
      <c r="BE1775" s="781">
        <f t="shared" si="5766"/>
        <v>0</v>
      </c>
      <c r="BF1775" s="777"/>
      <c r="BG1775" s="781">
        <f t="shared" si="5767"/>
        <v>0</v>
      </c>
      <c r="BH1775" s="777"/>
      <c r="BI1775" s="781">
        <f t="shared" si="5768"/>
        <v>0</v>
      </c>
      <c r="BJ1775" s="777"/>
      <c r="BK1775" s="781">
        <f t="shared" si="5769"/>
        <v>0</v>
      </c>
      <c r="BL1775" s="777"/>
      <c r="BM1775" s="781">
        <f t="shared" si="5770"/>
        <v>0</v>
      </c>
      <c r="BN1775" s="777"/>
      <c r="BO1775" s="781">
        <f t="shared" si="5771"/>
        <v>0</v>
      </c>
      <c r="BP1775" s="777"/>
      <c r="BQ1775" s="781">
        <f t="shared" si="5772"/>
        <v>0</v>
      </c>
      <c r="BR1775" s="777"/>
    </row>
    <row r="1776" spans="1:70" ht="28.5" outlineLevel="2">
      <c r="A1776" s="591">
        <v>405033</v>
      </c>
      <c r="B1776" s="10"/>
      <c r="C1776" s="592"/>
      <c r="D1776" s="1207" t="s">
        <v>3728</v>
      </c>
      <c r="E1776" s="43" t="str">
        <f t="shared" si="5747"/>
        <v>T</v>
      </c>
      <c r="F1776" s="1202"/>
      <c r="G1776" s="1200" t="s">
        <v>325</v>
      </c>
      <c r="H1776" s="1169">
        <v>8</v>
      </c>
      <c r="I1776" s="1141"/>
      <c r="J1776" s="1142"/>
      <c r="K1776" s="1032">
        <f t="shared" si="5748"/>
        <v>0</v>
      </c>
      <c r="L1776" s="266"/>
      <c r="M1776" s="575"/>
      <c r="N1776" s="575"/>
      <c r="O1776" s="575"/>
      <c r="Q1776" s="684" t="s">
        <v>1938</v>
      </c>
      <c r="R1776" s="692" t="s">
        <v>2010</v>
      </c>
      <c r="T1776" s="680" t="str">
        <f>IF(IF(A1776=0,TRUE(),D1776=IFERROR(VLOOKUP(A1776,Zaplecze_Weryfikacja!A:B,2,FALSE),2))=TRUE(),"Tak","Nie")</f>
        <v>Nie</v>
      </c>
      <c r="U1776" s="681" t="str">
        <f>IF(T1776="Tak"," ",IF(IFERROR(VLOOKUP(A1776,Zaplecze_Weryfikacja!A:B,2,FALSE),"Inny numer Lp")="Inny numer Lp","Inny numer Lp",IF(VLOOKUP(A1776,Zaplecze_Weryfikacja!A:B,2,FALSE)=D1776,"Nieznana przyczyna","Inny opis")))</f>
        <v>Inny numer Lp</v>
      </c>
      <c r="Y1776" s="785"/>
      <c r="Z1776" s="309">
        <f t="shared" si="5749"/>
        <v>0</v>
      </c>
      <c r="AA1776" s="785"/>
      <c r="AB1776" s="309">
        <f t="shared" si="5750"/>
        <v>0</v>
      </c>
      <c r="AC1776" s="785"/>
      <c r="AD1776" s="309">
        <f t="shared" si="5751"/>
        <v>0</v>
      </c>
      <c r="AE1776" s="785"/>
      <c r="AF1776" s="309">
        <f t="shared" si="5752"/>
        <v>0</v>
      </c>
      <c r="AG1776" s="785"/>
      <c r="AH1776" s="309">
        <f t="shared" si="5753"/>
        <v>0</v>
      </c>
      <c r="AI1776" s="785"/>
      <c r="AJ1776" s="309">
        <f t="shared" si="5754"/>
        <v>0</v>
      </c>
      <c r="AK1776" s="785"/>
      <c r="AL1776" s="309">
        <f t="shared" si="5755"/>
        <v>0</v>
      </c>
      <c r="AM1776" s="785"/>
      <c r="AN1776" s="309">
        <f t="shared" si="5756"/>
        <v>0</v>
      </c>
      <c r="AO1776" s="785"/>
      <c r="AP1776" s="309">
        <f t="shared" si="5757"/>
        <v>0</v>
      </c>
      <c r="AQ1776" s="785"/>
      <c r="AR1776" s="309">
        <f t="shared" si="5758"/>
        <v>0</v>
      </c>
      <c r="AT1776" s="782">
        <f t="shared" si="5759"/>
        <v>0</v>
      </c>
      <c r="AU1776" s="782">
        <f t="shared" si="5760"/>
        <v>0</v>
      </c>
      <c r="AV1776" s="782">
        <f t="shared" si="5761"/>
        <v>0</v>
      </c>
      <c r="AW1776" s="788" t="e">
        <f t="shared" si="5762"/>
        <v>#DIV/0!</v>
      </c>
      <c r="AY1776" s="781">
        <f t="shared" si="5763"/>
        <v>0</v>
      </c>
      <c r="AZ1776" s="777"/>
      <c r="BA1776" s="781">
        <f t="shared" si="5764"/>
        <v>0</v>
      </c>
      <c r="BB1776" s="777"/>
      <c r="BC1776" s="781">
        <f t="shared" si="5765"/>
        <v>0</v>
      </c>
      <c r="BD1776" s="777"/>
      <c r="BE1776" s="781">
        <f t="shared" si="5766"/>
        <v>0</v>
      </c>
      <c r="BF1776" s="777"/>
      <c r="BG1776" s="781">
        <f t="shared" si="5767"/>
        <v>0</v>
      </c>
      <c r="BH1776" s="777"/>
      <c r="BI1776" s="781">
        <f t="shared" si="5768"/>
        <v>0</v>
      </c>
      <c r="BJ1776" s="777"/>
      <c r="BK1776" s="781">
        <f t="shared" si="5769"/>
        <v>0</v>
      </c>
      <c r="BL1776" s="777"/>
      <c r="BM1776" s="781">
        <f t="shared" si="5770"/>
        <v>0</v>
      </c>
      <c r="BN1776" s="777"/>
      <c r="BO1776" s="781">
        <f t="shared" si="5771"/>
        <v>0</v>
      </c>
      <c r="BP1776" s="777"/>
      <c r="BQ1776" s="781">
        <f t="shared" si="5772"/>
        <v>0</v>
      </c>
      <c r="BR1776" s="777"/>
    </row>
    <row r="1777" spans="1:70" outlineLevel="2">
      <c r="A1777" s="591">
        <v>405034</v>
      </c>
      <c r="B1777" s="10"/>
      <c r="C1777" s="592"/>
      <c r="D1777" s="1207" t="s">
        <v>3729</v>
      </c>
      <c r="E1777" s="43" t="str">
        <f t="shared" si="5747"/>
        <v>T</v>
      </c>
      <c r="F1777" s="1202"/>
      <c r="G1777" s="1200" t="s">
        <v>325</v>
      </c>
      <c r="H1777" s="1169">
        <v>10</v>
      </c>
      <c r="I1777" s="1141"/>
      <c r="J1777" s="1142"/>
      <c r="K1777" s="1032">
        <f t="shared" si="5748"/>
        <v>0</v>
      </c>
      <c r="L1777" s="266"/>
      <c r="M1777" s="575"/>
      <c r="N1777" s="575"/>
      <c r="O1777" s="575"/>
      <c r="Q1777" s="684" t="s">
        <v>1938</v>
      </c>
      <c r="R1777" s="692" t="s">
        <v>2010</v>
      </c>
      <c r="T1777" s="680" t="str">
        <f>IF(IF(A1777=0,TRUE(),D1777=IFERROR(VLOOKUP(A1777,Zaplecze_Weryfikacja!A:B,2,FALSE),2))=TRUE(),"Tak","Nie")</f>
        <v>Nie</v>
      </c>
      <c r="U1777" s="681" t="str">
        <f>IF(T1777="Tak"," ",IF(IFERROR(VLOOKUP(A1777,Zaplecze_Weryfikacja!A:B,2,FALSE),"Inny numer Lp")="Inny numer Lp","Inny numer Lp",IF(VLOOKUP(A1777,Zaplecze_Weryfikacja!A:B,2,FALSE)=D1777,"Nieznana przyczyna","Inny opis")))</f>
        <v>Inny numer Lp</v>
      </c>
      <c r="Y1777" s="785"/>
      <c r="Z1777" s="309">
        <f t="shared" si="5749"/>
        <v>0</v>
      </c>
      <c r="AA1777" s="785"/>
      <c r="AB1777" s="309">
        <f t="shared" si="5750"/>
        <v>0</v>
      </c>
      <c r="AC1777" s="785"/>
      <c r="AD1777" s="309">
        <f t="shared" si="5751"/>
        <v>0</v>
      </c>
      <c r="AE1777" s="785"/>
      <c r="AF1777" s="309">
        <f t="shared" si="5752"/>
        <v>0</v>
      </c>
      <c r="AG1777" s="785"/>
      <c r="AH1777" s="309">
        <f t="shared" si="5753"/>
        <v>0</v>
      </c>
      <c r="AI1777" s="785"/>
      <c r="AJ1777" s="309">
        <f t="shared" si="5754"/>
        <v>0</v>
      </c>
      <c r="AK1777" s="785"/>
      <c r="AL1777" s="309">
        <f t="shared" si="5755"/>
        <v>0</v>
      </c>
      <c r="AM1777" s="785"/>
      <c r="AN1777" s="309">
        <f t="shared" si="5756"/>
        <v>0</v>
      </c>
      <c r="AO1777" s="785"/>
      <c r="AP1777" s="309">
        <f t="shared" si="5757"/>
        <v>0</v>
      </c>
      <c r="AQ1777" s="785"/>
      <c r="AR1777" s="309">
        <f t="shared" si="5758"/>
        <v>0</v>
      </c>
      <c r="AT1777" s="782">
        <f t="shared" si="5759"/>
        <v>0</v>
      </c>
      <c r="AU1777" s="782">
        <f t="shared" si="5760"/>
        <v>0</v>
      </c>
      <c r="AV1777" s="782">
        <f t="shared" si="5761"/>
        <v>0</v>
      </c>
      <c r="AW1777" s="788" t="e">
        <f t="shared" si="5762"/>
        <v>#DIV/0!</v>
      </c>
      <c r="AY1777" s="781">
        <f t="shared" si="5763"/>
        <v>0</v>
      </c>
      <c r="AZ1777" s="777"/>
      <c r="BA1777" s="781">
        <f t="shared" si="5764"/>
        <v>0</v>
      </c>
      <c r="BB1777" s="777"/>
      <c r="BC1777" s="781">
        <f t="shared" si="5765"/>
        <v>0</v>
      </c>
      <c r="BD1777" s="777"/>
      <c r="BE1777" s="781">
        <f t="shared" si="5766"/>
        <v>0</v>
      </c>
      <c r="BF1777" s="777"/>
      <c r="BG1777" s="781">
        <f t="shared" si="5767"/>
        <v>0</v>
      </c>
      <c r="BH1777" s="777"/>
      <c r="BI1777" s="781">
        <f t="shared" si="5768"/>
        <v>0</v>
      </c>
      <c r="BJ1777" s="777"/>
      <c r="BK1777" s="781">
        <f t="shared" si="5769"/>
        <v>0</v>
      </c>
      <c r="BL1777" s="777"/>
      <c r="BM1777" s="781">
        <f t="shared" si="5770"/>
        <v>0</v>
      </c>
      <c r="BN1777" s="777"/>
      <c r="BO1777" s="781">
        <f t="shared" si="5771"/>
        <v>0</v>
      </c>
      <c r="BP1777" s="777"/>
      <c r="BQ1777" s="781">
        <f t="shared" si="5772"/>
        <v>0</v>
      </c>
      <c r="BR1777" s="777"/>
    </row>
    <row r="1778" spans="1:70" ht="28.5" outlineLevel="2">
      <c r="A1778" s="591">
        <v>405035</v>
      </c>
      <c r="B1778" s="10"/>
      <c r="C1778" s="592"/>
      <c r="D1778" s="1207" t="s">
        <v>3730</v>
      </c>
      <c r="E1778" s="43" t="str">
        <f t="shared" si="5747"/>
        <v>T</v>
      </c>
      <c r="F1778" s="1202"/>
      <c r="G1778" s="1200" t="s">
        <v>23</v>
      </c>
      <c r="H1778" s="1169">
        <v>1</v>
      </c>
      <c r="I1778" s="1141"/>
      <c r="J1778" s="1142"/>
      <c r="K1778" s="1032">
        <f t="shared" si="5748"/>
        <v>0</v>
      </c>
      <c r="L1778" s="268"/>
      <c r="M1778" s="575"/>
      <c r="N1778" s="575"/>
      <c r="O1778" s="575"/>
      <c r="Q1778" s="684" t="s">
        <v>1938</v>
      </c>
      <c r="R1778" s="692" t="s">
        <v>2010</v>
      </c>
      <c r="T1778" s="680" t="str">
        <f>IF(IF(A1778=0,TRUE(),D1778=IFERROR(VLOOKUP(A1778,Zaplecze_Weryfikacja!A:B,2,FALSE),2))=TRUE(),"Tak","Nie")</f>
        <v>Nie</v>
      </c>
      <c r="U1778" s="681" t="str">
        <f>IF(T1778="Tak"," ",IF(IFERROR(VLOOKUP(A1778,Zaplecze_Weryfikacja!A:B,2,FALSE),"Inny numer Lp")="Inny numer Lp","Inny numer Lp",IF(VLOOKUP(A1778,Zaplecze_Weryfikacja!A:B,2,FALSE)=D1778,"Nieznana przyczyna","Inny opis")))</f>
        <v>Inny numer Lp</v>
      </c>
      <c r="Y1778" s="785"/>
      <c r="Z1778" s="309">
        <f t="shared" si="5749"/>
        <v>0</v>
      </c>
      <c r="AA1778" s="785"/>
      <c r="AB1778" s="309">
        <f t="shared" si="5750"/>
        <v>0</v>
      </c>
      <c r="AC1778" s="785"/>
      <c r="AD1778" s="309">
        <f t="shared" si="5751"/>
        <v>0</v>
      </c>
      <c r="AE1778" s="785"/>
      <c r="AF1778" s="309">
        <f t="shared" si="5752"/>
        <v>0</v>
      </c>
      <c r="AG1778" s="785"/>
      <c r="AH1778" s="309">
        <f t="shared" si="5753"/>
        <v>0</v>
      </c>
      <c r="AI1778" s="785"/>
      <c r="AJ1778" s="309">
        <f t="shared" si="5754"/>
        <v>0</v>
      </c>
      <c r="AK1778" s="785"/>
      <c r="AL1778" s="309">
        <f t="shared" si="5755"/>
        <v>0</v>
      </c>
      <c r="AM1778" s="785"/>
      <c r="AN1778" s="309">
        <f t="shared" si="5756"/>
        <v>0</v>
      </c>
      <c r="AO1778" s="785"/>
      <c r="AP1778" s="309">
        <f t="shared" si="5757"/>
        <v>0</v>
      </c>
      <c r="AQ1778" s="785"/>
      <c r="AR1778" s="309">
        <f t="shared" si="5758"/>
        <v>0</v>
      </c>
      <c r="AT1778" s="782">
        <f t="shared" si="5759"/>
        <v>0</v>
      </c>
      <c r="AU1778" s="782">
        <f t="shared" si="5760"/>
        <v>0</v>
      </c>
      <c r="AV1778" s="782">
        <f t="shared" si="5761"/>
        <v>0</v>
      </c>
      <c r="AW1778" s="788" t="e">
        <f t="shared" si="5762"/>
        <v>#DIV/0!</v>
      </c>
      <c r="AY1778" s="781">
        <f t="shared" si="5763"/>
        <v>0</v>
      </c>
      <c r="AZ1778" s="777"/>
      <c r="BA1778" s="781">
        <f t="shared" si="5764"/>
        <v>0</v>
      </c>
      <c r="BB1778" s="777"/>
      <c r="BC1778" s="781">
        <f t="shared" si="5765"/>
        <v>0</v>
      </c>
      <c r="BD1778" s="777"/>
      <c r="BE1778" s="781">
        <f t="shared" si="5766"/>
        <v>0</v>
      </c>
      <c r="BF1778" s="777"/>
      <c r="BG1778" s="781">
        <f t="shared" si="5767"/>
        <v>0</v>
      </c>
      <c r="BH1778" s="777"/>
      <c r="BI1778" s="781">
        <f t="shared" si="5768"/>
        <v>0</v>
      </c>
      <c r="BJ1778" s="777"/>
      <c r="BK1778" s="781">
        <f t="shared" si="5769"/>
        <v>0</v>
      </c>
      <c r="BL1778" s="777"/>
      <c r="BM1778" s="781">
        <f t="shared" si="5770"/>
        <v>0</v>
      </c>
      <c r="BN1778" s="777"/>
      <c r="BO1778" s="781">
        <f t="shared" si="5771"/>
        <v>0</v>
      </c>
      <c r="BP1778" s="777"/>
      <c r="BQ1778" s="781">
        <f t="shared" si="5772"/>
        <v>0</v>
      </c>
      <c r="BR1778" s="777"/>
    </row>
    <row r="1779" spans="1:70" outlineLevel="2">
      <c r="A1779" s="1349">
        <v>405036</v>
      </c>
      <c r="B1779" s="1270"/>
      <c r="C1779" s="1348"/>
      <c r="D1779" s="1358" t="s">
        <v>3964</v>
      </c>
      <c r="E1779" s="43" t="str">
        <f t="shared" ref="E1779:E1780" si="5773">IF(H1779&gt;0,"T","N")</f>
        <v>T</v>
      </c>
      <c r="F1779" s="1202"/>
      <c r="G1779" s="1346" t="s">
        <v>23</v>
      </c>
      <c r="H1779" s="1359">
        <v>1</v>
      </c>
      <c r="I1779" s="1141"/>
      <c r="J1779" s="1142"/>
      <c r="K1779" s="1032">
        <f t="shared" ref="K1779:K1780" si="5774">IF(B1779="E","E",$H1779*I1779)</f>
        <v>0</v>
      </c>
      <c r="L1779" s="266"/>
      <c r="M1779" s="575"/>
      <c r="N1779" s="575"/>
      <c r="O1779" s="575"/>
      <c r="Q1779" s="684" t="s">
        <v>1938</v>
      </c>
      <c r="R1779" s="692" t="s">
        <v>2010</v>
      </c>
      <c r="T1779" s="680" t="str">
        <f>IF(IF(A1779=0,TRUE(),D1779=IFERROR(VLOOKUP(A1779,Zaplecze_Weryfikacja!A:B,2,FALSE),2))=TRUE(),"Tak","Nie")</f>
        <v>Nie</v>
      </c>
      <c r="U1779" s="681" t="str">
        <f>IF(T1779="Tak"," ",IF(IFERROR(VLOOKUP(A1779,Zaplecze_Weryfikacja!A:B,2,FALSE),"Inny numer Lp")="Inny numer Lp","Inny numer Lp",IF(VLOOKUP(A1779,Zaplecze_Weryfikacja!A:B,2,FALSE)=D1779,"Nieznana przyczyna","Inny opis")))</f>
        <v>Inny numer Lp</v>
      </c>
      <c r="Y1779" s="785"/>
      <c r="Z1779" s="309">
        <f t="shared" ref="Z1779:Z1780" si="5775">IF($B1779="E","E",$H1779*Y1779)</f>
        <v>0</v>
      </c>
      <c r="AA1779" s="785"/>
      <c r="AB1779" s="309">
        <f t="shared" ref="AB1779:AB1780" si="5776">IF($B1779="E","E",$H1779*AA1779)</f>
        <v>0</v>
      </c>
      <c r="AC1779" s="785"/>
      <c r="AD1779" s="309">
        <f t="shared" ref="AD1779:AD1780" si="5777">IF($B1779="E","E",$H1779*AC1779)</f>
        <v>0</v>
      </c>
      <c r="AE1779" s="785"/>
      <c r="AF1779" s="309">
        <f t="shared" ref="AF1779:AF1780" si="5778">IF($B1779="E","E",$H1779*AE1779)</f>
        <v>0</v>
      </c>
      <c r="AG1779" s="785"/>
      <c r="AH1779" s="309">
        <f t="shared" ref="AH1779:AH1780" si="5779">IF($B1779="E","E",$H1779*AG1779)</f>
        <v>0</v>
      </c>
      <c r="AI1779" s="785"/>
      <c r="AJ1779" s="309">
        <f t="shared" ref="AJ1779:AJ1780" si="5780">IF($B1779="E","E",$H1779*AI1779)</f>
        <v>0</v>
      </c>
      <c r="AK1779" s="785"/>
      <c r="AL1779" s="309">
        <f t="shared" ref="AL1779:AL1780" si="5781">IF($B1779="E","E",$H1779*AK1779)</f>
        <v>0</v>
      </c>
      <c r="AM1779" s="785"/>
      <c r="AN1779" s="309">
        <f t="shared" ref="AN1779:AN1780" si="5782">IF($B1779="E","E",$H1779*AM1779)</f>
        <v>0</v>
      </c>
      <c r="AO1779" s="785"/>
      <c r="AP1779" s="309">
        <f t="shared" ref="AP1779:AP1780" si="5783">IF($B1779="E","E",$H1779*AO1779)</f>
        <v>0</v>
      </c>
      <c r="AQ1779" s="785"/>
      <c r="AR1779" s="309">
        <f t="shared" ref="AR1779:AR1780" si="5784">IF($B1779="E","E",$H1779*AQ1779)</f>
        <v>0</v>
      </c>
      <c r="AT1779" s="782">
        <f t="shared" ref="AT1779:AT1780" si="5785">MAX(Z1779,AB1779,AD1779,AF1779,AH1779,AJ1779,AL1779,AN1779,AP1779,AR1779)</f>
        <v>0</v>
      </c>
      <c r="AU1779" s="782">
        <f t="shared" ref="AU1779:AU1780" si="5786">IF($AU$6=10,MIN(Z1779,AB1779,AD1779,AF1779,AH1779,AJ1779,AL1779,AN1779,AP1779,AR1779),IF($AU$6=9,MIN(Z1779,AB1779,AD1779,AF1779,AH1779,AJ1779,AL1779,AN1779,AP1779),IF($AU$6=8,MIN(Z1779,AB1779,AD1779,AF1779,AH1779,AJ1779,AL1779,AN1779),IF($AU$6=7,MIN(Z1779,AB1779,AD1779,AF1779,AH1779,AJ1779,AL1779),IF($AU$6=6,MIN(Z1779,AB1779,AD1779,AF1779,AH1779,AJ1779),IF($AU$6=5,MIN(Z1779,AB1779,AD1779,AF1779,AH1779),IF($AU$6=4,MIN(Z1779,AB1779,AD1779,AF1779),IF($AU$6=4,MIN(Z1779,AB1779,AD1779,AF1779),IF($AU$6=3,MIN(Z1779,AB1779,AD1779),IF($AU$6=3,MIN(Z1779,AB1779,AD1779),IF($AU$6=2,MIN(Z1779,AB1779),IF($AU$6=1,MIN(Z1779),"Błąd - zła ilośc oferentów"))))))))))))</f>
        <v>0</v>
      </c>
      <c r="AV1779" s="782">
        <f t="shared" ref="AV1779:AV1780" si="5787">AT1779-AU1779</f>
        <v>0</v>
      </c>
      <c r="AW1779" s="788" t="e">
        <f t="shared" ref="AW1779:AW1780" si="5788">AT1779/AU1779</f>
        <v>#DIV/0!</v>
      </c>
      <c r="AY1779" s="781">
        <f t="shared" ref="AY1779:AY1780" si="5789">+AZ1779</f>
        <v>0</v>
      </c>
      <c r="AZ1779" s="777"/>
      <c r="BA1779" s="781">
        <f t="shared" ref="BA1779:BA1780" si="5790">+BB1779</f>
        <v>0</v>
      </c>
      <c r="BB1779" s="777"/>
      <c r="BC1779" s="781">
        <f t="shared" ref="BC1779:BC1780" si="5791">+BD1779</f>
        <v>0</v>
      </c>
      <c r="BD1779" s="777"/>
      <c r="BE1779" s="781">
        <f t="shared" ref="BE1779:BE1780" si="5792">+BF1779</f>
        <v>0</v>
      </c>
      <c r="BF1779" s="777"/>
      <c r="BG1779" s="781">
        <f t="shared" ref="BG1779:BG1780" si="5793">+BH1779</f>
        <v>0</v>
      </c>
      <c r="BH1779" s="777"/>
      <c r="BI1779" s="781">
        <f t="shared" ref="BI1779:BI1780" si="5794">+BJ1779</f>
        <v>0</v>
      </c>
      <c r="BJ1779" s="777"/>
      <c r="BK1779" s="781">
        <f t="shared" ref="BK1779:BK1780" si="5795">+BL1779</f>
        <v>0</v>
      </c>
      <c r="BL1779" s="777"/>
      <c r="BM1779" s="781">
        <f t="shared" ref="BM1779:BM1780" si="5796">+BN1779</f>
        <v>0</v>
      </c>
      <c r="BN1779" s="777"/>
      <c r="BO1779" s="781">
        <f t="shared" ref="BO1779:BO1780" si="5797">+BP1779</f>
        <v>0</v>
      </c>
      <c r="BP1779" s="777"/>
      <c r="BQ1779" s="781">
        <f t="shared" ref="BQ1779:BQ1780" si="5798">+BR1779</f>
        <v>0</v>
      </c>
      <c r="BR1779" s="777"/>
    </row>
    <row r="1780" spans="1:70" outlineLevel="2">
      <c r="A1780" s="1349">
        <v>405037</v>
      </c>
      <c r="B1780" s="1270"/>
      <c r="C1780" s="1348"/>
      <c r="D1780" s="1357" t="s">
        <v>3965</v>
      </c>
      <c r="E1780" s="43" t="str">
        <f t="shared" si="5773"/>
        <v>T</v>
      </c>
      <c r="F1780" s="1202"/>
      <c r="G1780" s="1346" t="s">
        <v>325</v>
      </c>
      <c r="H1780" s="1359">
        <v>4</v>
      </c>
      <c r="I1780" s="1141"/>
      <c r="J1780" s="1142"/>
      <c r="K1780" s="1032">
        <f t="shared" si="5774"/>
        <v>0</v>
      </c>
      <c r="L1780" s="268"/>
      <c r="M1780" s="575"/>
      <c r="N1780" s="575"/>
      <c r="O1780" s="575"/>
      <c r="Q1780" s="684" t="s">
        <v>1938</v>
      </c>
      <c r="R1780" s="692" t="s">
        <v>2010</v>
      </c>
      <c r="T1780" s="680" t="str">
        <f>IF(IF(A1780=0,TRUE(),D1780=IFERROR(VLOOKUP(A1780,Zaplecze_Weryfikacja!A:B,2,FALSE),2))=TRUE(),"Tak","Nie")</f>
        <v>Nie</v>
      </c>
      <c r="U1780" s="681" t="str">
        <f>IF(T1780="Tak"," ",IF(IFERROR(VLOOKUP(A1780,Zaplecze_Weryfikacja!A:B,2,FALSE),"Inny numer Lp")="Inny numer Lp","Inny numer Lp",IF(VLOOKUP(A1780,Zaplecze_Weryfikacja!A:B,2,FALSE)=D1780,"Nieznana przyczyna","Inny opis")))</f>
        <v>Inny numer Lp</v>
      </c>
      <c r="Y1780" s="785"/>
      <c r="Z1780" s="309">
        <f t="shared" si="5775"/>
        <v>0</v>
      </c>
      <c r="AA1780" s="785"/>
      <c r="AB1780" s="309">
        <f t="shared" si="5776"/>
        <v>0</v>
      </c>
      <c r="AC1780" s="785"/>
      <c r="AD1780" s="309">
        <f t="shared" si="5777"/>
        <v>0</v>
      </c>
      <c r="AE1780" s="785"/>
      <c r="AF1780" s="309">
        <f t="shared" si="5778"/>
        <v>0</v>
      </c>
      <c r="AG1780" s="785"/>
      <c r="AH1780" s="309">
        <f t="shared" si="5779"/>
        <v>0</v>
      </c>
      <c r="AI1780" s="785"/>
      <c r="AJ1780" s="309">
        <f t="shared" si="5780"/>
        <v>0</v>
      </c>
      <c r="AK1780" s="785"/>
      <c r="AL1780" s="309">
        <f t="shared" si="5781"/>
        <v>0</v>
      </c>
      <c r="AM1780" s="785"/>
      <c r="AN1780" s="309">
        <f t="shared" si="5782"/>
        <v>0</v>
      </c>
      <c r="AO1780" s="785"/>
      <c r="AP1780" s="309">
        <f t="shared" si="5783"/>
        <v>0</v>
      </c>
      <c r="AQ1780" s="785"/>
      <c r="AR1780" s="309">
        <f t="shared" si="5784"/>
        <v>0</v>
      </c>
      <c r="AT1780" s="782">
        <f t="shared" si="5785"/>
        <v>0</v>
      </c>
      <c r="AU1780" s="782">
        <f t="shared" si="5786"/>
        <v>0</v>
      </c>
      <c r="AV1780" s="782">
        <f t="shared" si="5787"/>
        <v>0</v>
      </c>
      <c r="AW1780" s="788" t="e">
        <f t="shared" si="5788"/>
        <v>#DIV/0!</v>
      </c>
      <c r="AY1780" s="781">
        <f t="shared" si="5789"/>
        <v>0</v>
      </c>
      <c r="AZ1780" s="777"/>
      <c r="BA1780" s="781">
        <f t="shared" si="5790"/>
        <v>0</v>
      </c>
      <c r="BB1780" s="777"/>
      <c r="BC1780" s="781">
        <f t="shared" si="5791"/>
        <v>0</v>
      </c>
      <c r="BD1780" s="777"/>
      <c r="BE1780" s="781">
        <f t="shared" si="5792"/>
        <v>0</v>
      </c>
      <c r="BF1780" s="777"/>
      <c r="BG1780" s="781">
        <f t="shared" si="5793"/>
        <v>0</v>
      </c>
      <c r="BH1780" s="777"/>
      <c r="BI1780" s="781">
        <f t="shared" si="5794"/>
        <v>0</v>
      </c>
      <c r="BJ1780" s="777"/>
      <c r="BK1780" s="781">
        <f t="shared" si="5795"/>
        <v>0</v>
      </c>
      <c r="BL1780" s="777"/>
      <c r="BM1780" s="781">
        <f t="shared" si="5796"/>
        <v>0</v>
      </c>
      <c r="BN1780" s="777"/>
      <c r="BO1780" s="781">
        <f t="shared" si="5797"/>
        <v>0</v>
      </c>
      <c r="BP1780" s="777"/>
      <c r="BQ1780" s="781">
        <f t="shared" si="5798"/>
        <v>0</v>
      </c>
      <c r="BR1780" s="777"/>
    </row>
    <row r="1781" spans="1:70" outlineLevel="2">
      <c r="A1781" s="591"/>
      <c r="B1781" s="592"/>
      <c r="C1781" s="592"/>
      <c r="D1781" s="618"/>
      <c r="E1781" s="619"/>
      <c r="F1781" s="617"/>
      <c r="G1781" s="566"/>
      <c r="H1781" s="1084"/>
      <c r="I1781" s="1067"/>
      <c r="J1781" s="1121"/>
      <c r="K1781" s="1040"/>
      <c r="L1781" s="269"/>
      <c r="M1781" s="575"/>
      <c r="N1781" s="575"/>
      <c r="O1781" s="575"/>
      <c r="Q1781" s="683"/>
      <c r="R1781" s="692"/>
      <c r="T1781" s="680" t="str">
        <f>IF(IF(A1781=0,TRUE(),D1781=IFERROR(VLOOKUP(A1781,Zaplecze_Weryfikacja!A:B,2,FALSE),2))=TRUE(),"Tak","Nie")</f>
        <v>Tak</v>
      </c>
      <c r="U1781" s="681" t="str">
        <f>IF(T1781="Tak"," ",IF(IFERROR(VLOOKUP(A1781,Zaplecze_Weryfikacja!A:B,2,FALSE),"Inny numer Lp")="Inny numer Lp","Inny numer Lp",IF(VLOOKUP(A1781,Zaplecze_Weryfikacja!A:B,2,FALSE)=D1781,"Nieznana przyczyna","Inny opis")))</f>
        <v xml:space="preserve"> </v>
      </c>
      <c r="Y1781" s="785"/>
      <c r="Z1781" s="548"/>
      <c r="AA1781" s="785"/>
      <c r="AB1781" s="548"/>
      <c r="AC1781" s="785"/>
      <c r="AD1781" s="548"/>
      <c r="AE1781" s="785"/>
      <c r="AF1781" s="548"/>
      <c r="AG1781" s="785"/>
      <c r="AH1781" s="548"/>
      <c r="AI1781" s="785"/>
      <c r="AJ1781" s="548"/>
      <c r="AK1781" s="785"/>
      <c r="AL1781" s="548"/>
      <c r="AM1781" s="785"/>
      <c r="AN1781" s="548"/>
      <c r="AO1781" s="785"/>
      <c r="AP1781" s="548"/>
      <c r="AQ1781" s="785"/>
      <c r="AR1781" s="548"/>
      <c r="AT1781" s="782">
        <f t="shared" si="5680"/>
        <v>0</v>
      </c>
      <c r="AU1781" s="782">
        <f t="shared" si="5681"/>
        <v>0</v>
      </c>
      <c r="AV1781" s="782">
        <f t="shared" si="5682"/>
        <v>0</v>
      </c>
      <c r="AW1781" s="788" t="e">
        <f t="shared" si="5683"/>
        <v>#DIV/0!</v>
      </c>
      <c r="AY1781" s="781">
        <f t="shared" si="5684"/>
        <v>0</v>
      </c>
      <c r="AZ1781" s="777"/>
      <c r="BA1781" s="781">
        <f t="shared" si="5685"/>
        <v>0</v>
      </c>
      <c r="BB1781" s="777"/>
      <c r="BC1781" s="781">
        <f t="shared" si="5686"/>
        <v>0</v>
      </c>
      <c r="BD1781" s="777"/>
      <c r="BE1781" s="781">
        <f t="shared" si="5687"/>
        <v>0</v>
      </c>
      <c r="BF1781" s="777"/>
      <c r="BG1781" s="781">
        <f t="shared" si="5688"/>
        <v>0</v>
      </c>
      <c r="BH1781" s="777"/>
      <c r="BI1781" s="781">
        <f t="shared" si="5689"/>
        <v>0</v>
      </c>
      <c r="BJ1781" s="777"/>
      <c r="BK1781" s="781">
        <f t="shared" si="5690"/>
        <v>0</v>
      </c>
      <c r="BL1781" s="777"/>
      <c r="BM1781" s="781">
        <f t="shared" si="5691"/>
        <v>0</v>
      </c>
      <c r="BN1781" s="777"/>
      <c r="BO1781" s="781">
        <f t="shared" si="5692"/>
        <v>0</v>
      </c>
      <c r="BP1781" s="777"/>
      <c r="BQ1781" s="781">
        <f t="shared" si="5693"/>
        <v>0</v>
      </c>
      <c r="BR1781" s="777"/>
    </row>
    <row r="1782" spans="1:70" outlineLevel="1">
      <c r="A1782" s="524">
        <v>406000</v>
      </c>
      <c r="B1782" s="525"/>
      <c r="C1782" s="525"/>
      <c r="D1782" s="526" t="s">
        <v>492</v>
      </c>
      <c r="E1782" s="531" t="str">
        <f>IF(COUNTIF(E1783:E1797,"T")=0,"N","T")</f>
        <v>T</v>
      </c>
      <c r="F1782" s="528"/>
      <c r="G1782" s="528"/>
      <c r="H1782" s="1019"/>
      <c r="I1782" s="959"/>
      <c r="J1782" s="1120"/>
      <c r="K1782" s="1039">
        <f>SUBTOTAL(9,K1783:K1798)</f>
        <v>0</v>
      </c>
      <c r="L1782" s="261"/>
      <c r="M1782" s="534"/>
      <c r="N1782" s="534"/>
      <c r="O1782" s="534"/>
      <c r="Q1782" s="683"/>
      <c r="R1782" s="692"/>
      <c r="T1782" s="680" t="str">
        <f>IF(IF(A1782=0,TRUE(),D1782=IFERROR(VLOOKUP(A1782,Zaplecze_Weryfikacja!A:B,2,FALSE),2))=TRUE(),"Tak","Nie")</f>
        <v>Tak</v>
      </c>
      <c r="U1782" s="681" t="str">
        <f>IF(T1782="Tak"," ",IF(IFERROR(VLOOKUP(A1782,Zaplecze_Weryfikacja!A:B,2,FALSE),"Inny numer Lp")="Inny numer Lp","Inny numer Lp",IF(VLOOKUP(A1782,Zaplecze_Weryfikacja!A:B,2,FALSE)=D1782,"Nieznana przyczyna","Inny opis")))</f>
        <v xml:space="preserve"> </v>
      </c>
      <c r="Y1782" s="785"/>
      <c r="Z1782" s="529">
        <f>SUBTOTAL(9,Z1783:Z1798)</f>
        <v>0</v>
      </c>
      <c r="AA1782" s="785"/>
      <c r="AB1782" s="529">
        <f>SUBTOTAL(9,AB1783:AB1798)</f>
        <v>0</v>
      </c>
      <c r="AC1782" s="785"/>
      <c r="AD1782" s="529">
        <f>SUBTOTAL(9,AD1783:AD1798)</f>
        <v>0</v>
      </c>
      <c r="AE1782" s="785"/>
      <c r="AF1782" s="529">
        <f>SUBTOTAL(9,AF1783:AF1798)</f>
        <v>0</v>
      </c>
      <c r="AG1782" s="785"/>
      <c r="AH1782" s="529">
        <f>SUBTOTAL(9,AH1783:AH1798)</f>
        <v>0</v>
      </c>
      <c r="AI1782" s="785"/>
      <c r="AJ1782" s="529">
        <f>SUBTOTAL(9,AJ1783:AJ1798)</f>
        <v>0</v>
      </c>
      <c r="AK1782" s="785"/>
      <c r="AL1782" s="529">
        <f>SUBTOTAL(9,AL1783:AL1798)</f>
        <v>0</v>
      </c>
      <c r="AM1782" s="785"/>
      <c r="AN1782" s="529">
        <f>SUBTOTAL(9,AN1783:AN1798)</f>
        <v>0</v>
      </c>
      <c r="AO1782" s="785"/>
      <c r="AP1782" s="529">
        <f>SUBTOTAL(9,AP1783:AP1798)</f>
        <v>0</v>
      </c>
      <c r="AQ1782" s="785"/>
      <c r="AR1782" s="529">
        <f>SUBTOTAL(9,AR1783:AR1798)</f>
        <v>0</v>
      </c>
      <c r="AT1782" s="782">
        <f t="shared" si="5680"/>
        <v>0</v>
      </c>
      <c r="AU1782" s="782">
        <f t="shared" si="5681"/>
        <v>0</v>
      </c>
      <c r="AV1782" s="782">
        <f t="shared" si="5682"/>
        <v>0</v>
      </c>
      <c r="AW1782" s="788" t="e">
        <f t="shared" si="5683"/>
        <v>#DIV/0!</v>
      </c>
      <c r="AY1782" s="781">
        <f t="shared" si="5684"/>
        <v>0</v>
      </c>
      <c r="AZ1782" s="848"/>
      <c r="BA1782" s="781">
        <f t="shared" si="5685"/>
        <v>0</v>
      </c>
      <c r="BB1782" s="848"/>
      <c r="BC1782" s="781">
        <f t="shared" si="5686"/>
        <v>0</v>
      </c>
      <c r="BD1782" s="848"/>
      <c r="BE1782" s="781">
        <f t="shared" si="5687"/>
        <v>0</v>
      </c>
      <c r="BF1782" s="848"/>
      <c r="BG1782" s="781">
        <f t="shared" si="5688"/>
        <v>0</v>
      </c>
      <c r="BH1782" s="848"/>
      <c r="BI1782" s="781">
        <f t="shared" si="5689"/>
        <v>0</v>
      </c>
      <c r="BJ1782" s="848"/>
      <c r="BK1782" s="781">
        <f t="shared" si="5690"/>
        <v>0</v>
      </c>
      <c r="BL1782" s="848"/>
      <c r="BM1782" s="781">
        <f t="shared" si="5691"/>
        <v>0</v>
      </c>
      <c r="BN1782" s="848"/>
      <c r="BO1782" s="781">
        <f t="shared" si="5692"/>
        <v>0</v>
      </c>
      <c r="BP1782" s="848"/>
      <c r="BQ1782" s="781">
        <f t="shared" si="5693"/>
        <v>0</v>
      </c>
      <c r="BR1782" s="848"/>
    </row>
    <row r="1783" spans="1:70" ht="71.25" outlineLevel="2">
      <c r="A1783" s="591">
        <v>406001</v>
      </c>
      <c r="B1783" s="10"/>
      <c r="C1783" s="592"/>
      <c r="D1783" s="1178" t="s">
        <v>491</v>
      </c>
      <c r="E1783" s="43" t="str">
        <f t="shared" ref="E1783:E1795" si="5799">IF(H1783&gt;0,"T","N")</f>
        <v>T</v>
      </c>
      <c r="F1783" s="1180" t="s">
        <v>3002</v>
      </c>
      <c r="G1783" s="1173" t="s">
        <v>23</v>
      </c>
      <c r="H1783" s="1169">
        <v>1</v>
      </c>
      <c r="I1783" s="1141"/>
      <c r="J1783" s="1142"/>
      <c r="K1783" s="1032">
        <f t="shared" ref="K1783:K1795" si="5800">IF(B1783="E","E",$H1783*I1783)</f>
        <v>0</v>
      </c>
      <c r="L1783" s="268"/>
      <c r="M1783" s="575"/>
      <c r="N1783" s="575"/>
      <c r="O1783" s="575"/>
      <c r="Q1783" s="684" t="s">
        <v>1943</v>
      </c>
      <c r="R1783" s="692" t="s">
        <v>2010</v>
      </c>
      <c r="T1783" s="680" t="str">
        <f>IF(IF(A1783=0,TRUE(),D1783=IFERROR(VLOOKUP(A1783,Zaplecze_Weryfikacja!A:B,2,FALSE),2))=TRUE(),"Tak","Nie")</f>
        <v>Tak</v>
      </c>
      <c r="U1783" s="681" t="str">
        <f>IF(T1783="Tak"," ",IF(IFERROR(VLOOKUP(A1783,Zaplecze_Weryfikacja!A:B,2,FALSE),"Inny numer Lp")="Inny numer Lp","Inny numer Lp",IF(VLOOKUP(A1783,Zaplecze_Weryfikacja!A:B,2,FALSE)=D1783,"Nieznana przyczyna","Inny opis")))</f>
        <v xml:space="preserve"> </v>
      </c>
      <c r="Y1783" s="785"/>
      <c r="Z1783" s="309">
        <f t="shared" ref="Z1783:Z1795" si="5801">IF($B1783="E","E",$H1783*Y1783)</f>
        <v>0</v>
      </c>
      <c r="AA1783" s="785"/>
      <c r="AB1783" s="309">
        <f t="shared" ref="AB1783:AB1795" si="5802">IF($B1783="E","E",$H1783*AA1783)</f>
        <v>0</v>
      </c>
      <c r="AC1783" s="785"/>
      <c r="AD1783" s="309">
        <f t="shared" ref="AD1783:AD1795" si="5803">IF($B1783="E","E",$H1783*AC1783)</f>
        <v>0</v>
      </c>
      <c r="AE1783" s="785"/>
      <c r="AF1783" s="309">
        <f t="shared" ref="AF1783:AF1795" si="5804">IF($B1783="E","E",$H1783*AE1783)</f>
        <v>0</v>
      </c>
      <c r="AG1783" s="785"/>
      <c r="AH1783" s="309">
        <f t="shared" ref="AH1783:AH1795" si="5805">IF($B1783="E","E",$H1783*AG1783)</f>
        <v>0</v>
      </c>
      <c r="AI1783" s="785"/>
      <c r="AJ1783" s="309">
        <f t="shared" ref="AJ1783:AJ1795" si="5806">IF($B1783="E","E",$H1783*AI1783)</f>
        <v>0</v>
      </c>
      <c r="AK1783" s="785"/>
      <c r="AL1783" s="309">
        <f t="shared" ref="AL1783:AL1795" si="5807">IF($B1783="E","E",$H1783*AK1783)</f>
        <v>0</v>
      </c>
      <c r="AM1783" s="785"/>
      <c r="AN1783" s="309">
        <f t="shared" ref="AN1783:AN1795" si="5808">IF($B1783="E","E",$H1783*AM1783)</f>
        <v>0</v>
      </c>
      <c r="AO1783" s="785"/>
      <c r="AP1783" s="309">
        <f t="shared" ref="AP1783:AP1795" si="5809">IF($B1783="E","E",$H1783*AO1783)</f>
        <v>0</v>
      </c>
      <c r="AQ1783" s="785"/>
      <c r="AR1783" s="309">
        <f t="shared" ref="AR1783:AR1795" si="5810">IF($B1783="E","E",$H1783*AQ1783)</f>
        <v>0</v>
      </c>
      <c r="AT1783" s="782">
        <f t="shared" si="5680"/>
        <v>0</v>
      </c>
      <c r="AU1783" s="782">
        <f t="shared" si="5681"/>
        <v>0</v>
      </c>
      <c r="AV1783" s="782">
        <f t="shared" si="5682"/>
        <v>0</v>
      </c>
      <c r="AW1783" s="788" t="e">
        <f t="shared" si="5683"/>
        <v>#DIV/0!</v>
      </c>
      <c r="AY1783" s="781">
        <f t="shared" si="5684"/>
        <v>0</v>
      </c>
      <c r="AZ1783" s="777"/>
      <c r="BA1783" s="781">
        <f t="shared" si="5685"/>
        <v>0</v>
      </c>
      <c r="BB1783" s="777"/>
      <c r="BC1783" s="781">
        <f t="shared" si="5686"/>
        <v>0</v>
      </c>
      <c r="BD1783" s="777"/>
      <c r="BE1783" s="781">
        <f t="shared" si="5687"/>
        <v>0</v>
      </c>
      <c r="BF1783" s="777"/>
      <c r="BG1783" s="781">
        <f t="shared" si="5688"/>
        <v>0</v>
      </c>
      <c r="BH1783" s="777"/>
      <c r="BI1783" s="781">
        <f t="shared" si="5689"/>
        <v>0</v>
      </c>
      <c r="BJ1783" s="777"/>
      <c r="BK1783" s="781">
        <f t="shared" si="5690"/>
        <v>0</v>
      </c>
      <c r="BL1783" s="777"/>
      <c r="BM1783" s="781">
        <f t="shared" si="5691"/>
        <v>0</v>
      </c>
      <c r="BN1783" s="777"/>
      <c r="BO1783" s="781">
        <f t="shared" si="5692"/>
        <v>0</v>
      </c>
      <c r="BP1783" s="777"/>
      <c r="BQ1783" s="781">
        <f t="shared" si="5693"/>
        <v>0</v>
      </c>
      <c r="BR1783" s="777"/>
    </row>
    <row r="1784" spans="1:70" outlineLevel="2">
      <c r="A1784" s="1349">
        <v>406002</v>
      </c>
      <c r="B1784" s="10"/>
      <c r="C1784" s="592"/>
      <c r="D1784" s="1178" t="s">
        <v>490</v>
      </c>
      <c r="E1784" s="43" t="str">
        <f t="shared" si="5799"/>
        <v>T</v>
      </c>
      <c r="F1784" s="1180" t="s">
        <v>3002</v>
      </c>
      <c r="G1784" s="1173" t="s">
        <v>325</v>
      </c>
      <c r="H1784" s="1351">
        <v>39</v>
      </c>
      <c r="I1784" s="1141"/>
      <c r="J1784" s="1142"/>
      <c r="K1784" s="1032">
        <f t="shared" si="5800"/>
        <v>0</v>
      </c>
      <c r="L1784" s="268"/>
      <c r="M1784" s="575"/>
      <c r="N1784" s="575"/>
      <c r="O1784" s="575"/>
      <c r="Q1784" s="684" t="s">
        <v>1943</v>
      </c>
      <c r="R1784" s="692" t="s">
        <v>2010</v>
      </c>
      <c r="T1784" s="680" t="str">
        <f>IF(IF(A1784=0,TRUE(),D1784=IFERROR(VLOOKUP(A1784,Zaplecze_Weryfikacja!A:B,2,FALSE),2))=TRUE(),"Tak","Nie")</f>
        <v>Tak</v>
      </c>
      <c r="U1784" s="681" t="str">
        <f>IF(T1784="Tak"," ",IF(IFERROR(VLOOKUP(A1784,Zaplecze_Weryfikacja!A:B,2,FALSE),"Inny numer Lp")="Inny numer Lp","Inny numer Lp",IF(VLOOKUP(A1784,Zaplecze_Weryfikacja!A:B,2,FALSE)=D1784,"Nieznana przyczyna","Inny opis")))</f>
        <v xml:space="preserve"> </v>
      </c>
      <c r="Y1784" s="785"/>
      <c r="Z1784" s="309">
        <f t="shared" si="5801"/>
        <v>0</v>
      </c>
      <c r="AA1784" s="785"/>
      <c r="AB1784" s="309">
        <f t="shared" si="5802"/>
        <v>0</v>
      </c>
      <c r="AC1784" s="785"/>
      <c r="AD1784" s="309">
        <f t="shared" si="5803"/>
        <v>0</v>
      </c>
      <c r="AE1784" s="785"/>
      <c r="AF1784" s="309">
        <f t="shared" si="5804"/>
        <v>0</v>
      </c>
      <c r="AG1784" s="785"/>
      <c r="AH1784" s="309">
        <f t="shared" si="5805"/>
        <v>0</v>
      </c>
      <c r="AI1784" s="785"/>
      <c r="AJ1784" s="309">
        <f t="shared" si="5806"/>
        <v>0</v>
      </c>
      <c r="AK1784" s="785"/>
      <c r="AL1784" s="309">
        <f t="shared" si="5807"/>
        <v>0</v>
      </c>
      <c r="AM1784" s="785"/>
      <c r="AN1784" s="309">
        <f t="shared" si="5808"/>
        <v>0</v>
      </c>
      <c r="AO1784" s="785"/>
      <c r="AP1784" s="309">
        <f t="shared" si="5809"/>
        <v>0</v>
      </c>
      <c r="AQ1784" s="785"/>
      <c r="AR1784" s="309">
        <f t="shared" si="5810"/>
        <v>0</v>
      </c>
      <c r="AT1784" s="782">
        <f t="shared" si="5680"/>
        <v>0</v>
      </c>
      <c r="AU1784" s="782">
        <f t="shared" si="5681"/>
        <v>0</v>
      </c>
      <c r="AV1784" s="782">
        <f t="shared" si="5682"/>
        <v>0</v>
      </c>
      <c r="AW1784" s="788" t="e">
        <f t="shared" si="5683"/>
        <v>#DIV/0!</v>
      </c>
      <c r="AY1784" s="781">
        <f t="shared" si="5684"/>
        <v>0</v>
      </c>
      <c r="AZ1784" s="777"/>
      <c r="BA1784" s="781">
        <f t="shared" si="5685"/>
        <v>0</v>
      </c>
      <c r="BB1784" s="777"/>
      <c r="BC1784" s="781">
        <f t="shared" si="5686"/>
        <v>0</v>
      </c>
      <c r="BD1784" s="777"/>
      <c r="BE1784" s="781">
        <f t="shared" si="5687"/>
        <v>0</v>
      </c>
      <c r="BF1784" s="777"/>
      <c r="BG1784" s="781">
        <f t="shared" si="5688"/>
        <v>0</v>
      </c>
      <c r="BH1784" s="777"/>
      <c r="BI1784" s="781">
        <f t="shared" si="5689"/>
        <v>0</v>
      </c>
      <c r="BJ1784" s="777"/>
      <c r="BK1784" s="781">
        <f t="shared" si="5690"/>
        <v>0</v>
      </c>
      <c r="BL1784" s="777"/>
      <c r="BM1784" s="781">
        <f t="shared" si="5691"/>
        <v>0</v>
      </c>
      <c r="BN1784" s="777"/>
      <c r="BO1784" s="781">
        <f t="shared" si="5692"/>
        <v>0</v>
      </c>
      <c r="BP1784" s="777"/>
      <c r="BQ1784" s="781">
        <f t="shared" si="5693"/>
        <v>0</v>
      </c>
      <c r="BR1784" s="777"/>
    </row>
    <row r="1785" spans="1:70" outlineLevel="2">
      <c r="A1785" s="1349">
        <v>406003</v>
      </c>
      <c r="B1785" s="10"/>
      <c r="C1785" s="592"/>
      <c r="D1785" s="1178" t="s">
        <v>489</v>
      </c>
      <c r="E1785" s="43" t="str">
        <f t="shared" si="5799"/>
        <v>T</v>
      </c>
      <c r="F1785" s="1180" t="s">
        <v>3002</v>
      </c>
      <c r="G1785" s="1173" t="s">
        <v>325</v>
      </c>
      <c r="H1785" s="1351">
        <v>18</v>
      </c>
      <c r="I1785" s="1141"/>
      <c r="J1785" s="1142"/>
      <c r="K1785" s="1032">
        <f t="shared" si="5800"/>
        <v>0</v>
      </c>
      <c r="L1785" s="268"/>
      <c r="M1785" s="575"/>
      <c r="N1785" s="575"/>
      <c r="O1785" s="575"/>
      <c r="Q1785" s="684" t="s">
        <v>1943</v>
      </c>
      <c r="R1785" s="692" t="s">
        <v>2010</v>
      </c>
      <c r="T1785" s="680" t="str">
        <f>IF(IF(A1785=0,TRUE(),D1785=IFERROR(VLOOKUP(A1785,Zaplecze_Weryfikacja!A:B,2,FALSE),2))=TRUE(),"Tak","Nie")</f>
        <v>Tak</v>
      </c>
      <c r="U1785" s="681" t="str">
        <f>IF(T1785="Tak"," ",IF(IFERROR(VLOOKUP(A1785,Zaplecze_Weryfikacja!A:B,2,FALSE),"Inny numer Lp")="Inny numer Lp","Inny numer Lp",IF(VLOOKUP(A1785,Zaplecze_Weryfikacja!A:B,2,FALSE)=D1785,"Nieznana przyczyna","Inny opis")))</f>
        <v xml:space="preserve"> </v>
      </c>
      <c r="Y1785" s="785"/>
      <c r="Z1785" s="309">
        <f t="shared" si="5801"/>
        <v>0</v>
      </c>
      <c r="AA1785" s="785"/>
      <c r="AB1785" s="309">
        <f t="shared" si="5802"/>
        <v>0</v>
      </c>
      <c r="AC1785" s="785"/>
      <c r="AD1785" s="309">
        <f t="shared" si="5803"/>
        <v>0</v>
      </c>
      <c r="AE1785" s="785"/>
      <c r="AF1785" s="309">
        <f t="shared" si="5804"/>
        <v>0</v>
      </c>
      <c r="AG1785" s="785"/>
      <c r="AH1785" s="309">
        <f t="shared" si="5805"/>
        <v>0</v>
      </c>
      <c r="AI1785" s="785"/>
      <c r="AJ1785" s="309">
        <f t="shared" si="5806"/>
        <v>0</v>
      </c>
      <c r="AK1785" s="785"/>
      <c r="AL1785" s="309">
        <f t="shared" si="5807"/>
        <v>0</v>
      </c>
      <c r="AM1785" s="785"/>
      <c r="AN1785" s="309">
        <f t="shared" si="5808"/>
        <v>0</v>
      </c>
      <c r="AO1785" s="785"/>
      <c r="AP1785" s="309">
        <f t="shared" si="5809"/>
        <v>0</v>
      </c>
      <c r="AQ1785" s="785"/>
      <c r="AR1785" s="309">
        <f t="shared" si="5810"/>
        <v>0</v>
      </c>
      <c r="AT1785" s="782">
        <f t="shared" si="5680"/>
        <v>0</v>
      </c>
      <c r="AU1785" s="782">
        <f t="shared" si="5681"/>
        <v>0</v>
      </c>
      <c r="AV1785" s="782">
        <f t="shared" si="5682"/>
        <v>0</v>
      </c>
      <c r="AW1785" s="788" t="e">
        <f t="shared" si="5683"/>
        <v>#DIV/0!</v>
      </c>
      <c r="AY1785" s="781">
        <f t="shared" si="5684"/>
        <v>0</v>
      </c>
      <c r="AZ1785" s="777"/>
      <c r="BA1785" s="781">
        <f t="shared" si="5685"/>
        <v>0</v>
      </c>
      <c r="BB1785" s="777"/>
      <c r="BC1785" s="781">
        <f t="shared" si="5686"/>
        <v>0</v>
      </c>
      <c r="BD1785" s="777"/>
      <c r="BE1785" s="781">
        <f t="shared" si="5687"/>
        <v>0</v>
      </c>
      <c r="BF1785" s="777"/>
      <c r="BG1785" s="781">
        <f t="shared" si="5688"/>
        <v>0</v>
      </c>
      <c r="BH1785" s="777"/>
      <c r="BI1785" s="781">
        <f t="shared" si="5689"/>
        <v>0</v>
      </c>
      <c r="BJ1785" s="777"/>
      <c r="BK1785" s="781">
        <f t="shared" si="5690"/>
        <v>0</v>
      </c>
      <c r="BL1785" s="777"/>
      <c r="BM1785" s="781">
        <f t="shared" si="5691"/>
        <v>0</v>
      </c>
      <c r="BN1785" s="777"/>
      <c r="BO1785" s="781">
        <f t="shared" si="5692"/>
        <v>0</v>
      </c>
      <c r="BP1785" s="777"/>
      <c r="BQ1785" s="781">
        <f t="shared" si="5693"/>
        <v>0</v>
      </c>
      <c r="BR1785" s="777"/>
    </row>
    <row r="1786" spans="1:70" outlineLevel="2">
      <c r="A1786" s="591">
        <v>406004</v>
      </c>
      <c r="B1786" s="10"/>
      <c r="C1786" s="592"/>
      <c r="D1786" s="1178" t="s">
        <v>488</v>
      </c>
      <c r="E1786" s="43" t="str">
        <f t="shared" si="5799"/>
        <v>T</v>
      </c>
      <c r="F1786" s="1180" t="s">
        <v>3002</v>
      </c>
      <c r="G1786" s="1173" t="s">
        <v>325</v>
      </c>
      <c r="H1786" s="1169">
        <f>16+11</f>
        <v>27</v>
      </c>
      <c r="I1786" s="1141"/>
      <c r="J1786" s="1142"/>
      <c r="K1786" s="1032">
        <f t="shared" si="5800"/>
        <v>0</v>
      </c>
      <c r="L1786" s="268"/>
      <c r="M1786" s="575"/>
      <c r="N1786" s="575"/>
      <c r="O1786" s="575"/>
      <c r="Q1786" s="684" t="s">
        <v>1943</v>
      </c>
      <c r="R1786" s="692" t="s">
        <v>2010</v>
      </c>
      <c r="T1786" s="680" t="str">
        <f>IF(IF(A1786=0,TRUE(),D1786=IFERROR(VLOOKUP(A1786,Zaplecze_Weryfikacja!A:B,2,FALSE),2))=TRUE(),"Tak","Nie")</f>
        <v>Tak</v>
      </c>
      <c r="U1786" s="681" t="str">
        <f>IF(T1786="Tak"," ",IF(IFERROR(VLOOKUP(A1786,Zaplecze_Weryfikacja!A:B,2,FALSE),"Inny numer Lp")="Inny numer Lp","Inny numer Lp",IF(VLOOKUP(A1786,Zaplecze_Weryfikacja!A:B,2,FALSE)=D1786,"Nieznana przyczyna","Inny opis")))</f>
        <v xml:space="preserve"> </v>
      </c>
      <c r="Y1786" s="785"/>
      <c r="Z1786" s="309">
        <f t="shared" si="5801"/>
        <v>0</v>
      </c>
      <c r="AA1786" s="785"/>
      <c r="AB1786" s="309">
        <f t="shared" si="5802"/>
        <v>0</v>
      </c>
      <c r="AC1786" s="785"/>
      <c r="AD1786" s="309">
        <f t="shared" si="5803"/>
        <v>0</v>
      </c>
      <c r="AE1786" s="785"/>
      <c r="AF1786" s="309">
        <f t="shared" si="5804"/>
        <v>0</v>
      </c>
      <c r="AG1786" s="785"/>
      <c r="AH1786" s="309">
        <f t="shared" si="5805"/>
        <v>0</v>
      </c>
      <c r="AI1786" s="785"/>
      <c r="AJ1786" s="309">
        <f t="shared" si="5806"/>
        <v>0</v>
      </c>
      <c r="AK1786" s="785"/>
      <c r="AL1786" s="309">
        <f t="shared" si="5807"/>
        <v>0</v>
      </c>
      <c r="AM1786" s="785"/>
      <c r="AN1786" s="309">
        <f t="shared" si="5808"/>
        <v>0</v>
      </c>
      <c r="AO1786" s="785"/>
      <c r="AP1786" s="309">
        <f t="shared" si="5809"/>
        <v>0</v>
      </c>
      <c r="AQ1786" s="785"/>
      <c r="AR1786" s="309">
        <f t="shared" si="5810"/>
        <v>0</v>
      </c>
      <c r="AT1786" s="782">
        <f t="shared" si="5680"/>
        <v>0</v>
      </c>
      <c r="AU1786" s="782">
        <f t="shared" si="5681"/>
        <v>0</v>
      </c>
      <c r="AV1786" s="782">
        <f t="shared" si="5682"/>
        <v>0</v>
      </c>
      <c r="AW1786" s="788" t="e">
        <f t="shared" si="5683"/>
        <v>#DIV/0!</v>
      </c>
      <c r="AY1786" s="781">
        <f t="shared" si="5684"/>
        <v>0</v>
      </c>
      <c r="AZ1786" s="777"/>
      <c r="BA1786" s="781">
        <f t="shared" si="5685"/>
        <v>0</v>
      </c>
      <c r="BB1786" s="777"/>
      <c r="BC1786" s="781">
        <f t="shared" si="5686"/>
        <v>0</v>
      </c>
      <c r="BD1786" s="777"/>
      <c r="BE1786" s="781">
        <f t="shared" si="5687"/>
        <v>0</v>
      </c>
      <c r="BF1786" s="777"/>
      <c r="BG1786" s="781">
        <f t="shared" si="5688"/>
        <v>0</v>
      </c>
      <c r="BH1786" s="777"/>
      <c r="BI1786" s="781">
        <f t="shared" si="5689"/>
        <v>0</v>
      </c>
      <c r="BJ1786" s="777"/>
      <c r="BK1786" s="781">
        <f t="shared" si="5690"/>
        <v>0</v>
      </c>
      <c r="BL1786" s="777"/>
      <c r="BM1786" s="781">
        <f t="shared" si="5691"/>
        <v>0</v>
      </c>
      <c r="BN1786" s="777"/>
      <c r="BO1786" s="781">
        <f t="shared" si="5692"/>
        <v>0</v>
      </c>
      <c r="BP1786" s="777"/>
      <c r="BQ1786" s="781">
        <f t="shared" si="5693"/>
        <v>0</v>
      </c>
      <c r="BR1786" s="777"/>
    </row>
    <row r="1787" spans="1:70" outlineLevel="2">
      <c r="A1787" s="1349">
        <v>406005</v>
      </c>
      <c r="B1787" s="10"/>
      <c r="C1787" s="592"/>
      <c r="D1787" s="1178" t="s">
        <v>487</v>
      </c>
      <c r="E1787" s="43" t="str">
        <f t="shared" si="5799"/>
        <v>T</v>
      </c>
      <c r="F1787" s="1180" t="s">
        <v>3002</v>
      </c>
      <c r="G1787" s="1173" t="s">
        <v>325</v>
      </c>
      <c r="H1787" s="1351">
        <v>93</v>
      </c>
      <c r="I1787" s="1141"/>
      <c r="J1787" s="1142"/>
      <c r="K1787" s="1032">
        <f t="shared" si="5800"/>
        <v>0</v>
      </c>
      <c r="L1787" s="268"/>
      <c r="M1787" s="575"/>
      <c r="N1787" s="575"/>
      <c r="O1787" s="575"/>
      <c r="Q1787" s="684" t="s">
        <v>1943</v>
      </c>
      <c r="R1787" s="692" t="s">
        <v>2010</v>
      </c>
      <c r="T1787" s="680" t="str">
        <f>IF(IF(A1787=0,TRUE(),D1787=IFERROR(VLOOKUP(A1787,Zaplecze_Weryfikacja!A:B,2,FALSE),2))=TRUE(),"Tak","Nie")</f>
        <v>Tak</v>
      </c>
      <c r="U1787" s="681" t="str">
        <f>IF(T1787="Tak"," ",IF(IFERROR(VLOOKUP(A1787,Zaplecze_Weryfikacja!A:B,2,FALSE),"Inny numer Lp")="Inny numer Lp","Inny numer Lp",IF(VLOOKUP(A1787,Zaplecze_Weryfikacja!A:B,2,FALSE)=D1787,"Nieznana przyczyna","Inny opis")))</f>
        <v xml:space="preserve"> </v>
      </c>
      <c r="Y1787" s="785"/>
      <c r="Z1787" s="309">
        <f t="shared" si="5801"/>
        <v>0</v>
      </c>
      <c r="AA1787" s="785"/>
      <c r="AB1787" s="309">
        <f t="shared" si="5802"/>
        <v>0</v>
      </c>
      <c r="AC1787" s="785"/>
      <c r="AD1787" s="309">
        <f t="shared" si="5803"/>
        <v>0</v>
      </c>
      <c r="AE1787" s="785"/>
      <c r="AF1787" s="309">
        <f t="shared" si="5804"/>
        <v>0</v>
      </c>
      <c r="AG1787" s="785"/>
      <c r="AH1787" s="309">
        <f t="shared" si="5805"/>
        <v>0</v>
      </c>
      <c r="AI1787" s="785"/>
      <c r="AJ1787" s="309">
        <f t="shared" si="5806"/>
        <v>0</v>
      </c>
      <c r="AK1787" s="785"/>
      <c r="AL1787" s="309">
        <f t="shared" si="5807"/>
        <v>0</v>
      </c>
      <c r="AM1787" s="785"/>
      <c r="AN1787" s="309">
        <f t="shared" si="5808"/>
        <v>0</v>
      </c>
      <c r="AO1787" s="785"/>
      <c r="AP1787" s="309">
        <f t="shared" si="5809"/>
        <v>0</v>
      </c>
      <c r="AQ1787" s="785"/>
      <c r="AR1787" s="309">
        <f t="shared" si="5810"/>
        <v>0</v>
      </c>
      <c r="AT1787" s="782">
        <f t="shared" si="5680"/>
        <v>0</v>
      </c>
      <c r="AU1787" s="782">
        <f t="shared" si="5681"/>
        <v>0</v>
      </c>
      <c r="AV1787" s="782">
        <f t="shared" si="5682"/>
        <v>0</v>
      </c>
      <c r="AW1787" s="788" t="e">
        <f t="shared" si="5683"/>
        <v>#DIV/0!</v>
      </c>
      <c r="AY1787" s="781">
        <f t="shared" si="5684"/>
        <v>0</v>
      </c>
      <c r="AZ1787" s="777"/>
      <c r="BA1787" s="781">
        <f t="shared" si="5685"/>
        <v>0</v>
      </c>
      <c r="BB1787" s="777"/>
      <c r="BC1787" s="781">
        <f t="shared" si="5686"/>
        <v>0</v>
      </c>
      <c r="BD1787" s="777"/>
      <c r="BE1787" s="781">
        <f t="shared" si="5687"/>
        <v>0</v>
      </c>
      <c r="BF1787" s="777"/>
      <c r="BG1787" s="781">
        <f t="shared" si="5688"/>
        <v>0</v>
      </c>
      <c r="BH1787" s="777"/>
      <c r="BI1787" s="781">
        <f t="shared" si="5689"/>
        <v>0</v>
      </c>
      <c r="BJ1787" s="777"/>
      <c r="BK1787" s="781">
        <f t="shared" si="5690"/>
        <v>0</v>
      </c>
      <c r="BL1787" s="777"/>
      <c r="BM1787" s="781">
        <f t="shared" si="5691"/>
        <v>0</v>
      </c>
      <c r="BN1787" s="777"/>
      <c r="BO1787" s="781">
        <f t="shared" si="5692"/>
        <v>0</v>
      </c>
      <c r="BP1787" s="777"/>
      <c r="BQ1787" s="781">
        <f t="shared" si="5693"/>
        <v>0</v>
      </c>
      <c r="BR1787" s="777"/>
    </row>
    <row r="1788" spans="1:70" outlineLevel="2">
      <c r="A1788" s="591">
        <v>406006</v>
      </c>
      <c r="B1788" s="10"/>
      <c r="C1788" s="592"/>
      <c r="D1788" s="1178" t="s">
        <v>486</v>
      </c>
      <c r="E1788" s="43" t="str">
        <f t="shared" si="5799"/>
        <v>T</v>
      </c>
      <c r="F1788" s="1180" t="s">
        <v>3002</v>
      </c>
      <c r="G1788" s="1173" t="s">
        <v>325</v>
      </c>
      <c r="H1788" s="1169">
        <v>12</v>
      </c>
      <c r="I1788" s="1141"/>
      <c r="J1788" s="1142"/>
      <c r="K1788" s="1032">
        <f t="shared" si="5800"/>
        <v>0</v>
      </c>
      <c r="L1788" s="268"/>
      <c r="M1788" s="575"/>
      <c r="N1788" s="575"/>
      <c r="O1788" s="575"/>
      <c r="Q1788" s="684" t="s">
        <v>1943</v>
      </c>
      <c r="R1788" s="692" t="s">
        <v>2010</v>
      </c>
      <c r="T1788" s="680" t="str">
        <f>IF(IF(A1788=0,TRUE(),D1788=IFERROR(VLOOKUP(A1788,Zaplecze_Weryfikacja!A:B,2,FALSE),2))=TRUE(),"Tak","Nie")</f>
        <v>Tak</v>
      </c>
      <c r="U1788" s="681" t="str">
        <f>IF(T1788="Tak"," ",IF(IFERROR(VLOOKUP(A1788,Zaplecze_Weryfikacja!A:B,2,FALSE),"Inny numer Lp")="Inny numer Lp","Inny numer Lp",IF(VLOOKUP(A1788,Zaplecze_Weryfikacja!A:B,2,FALSE)=D1788,"Nieznana przyczyna","Inny opis")))</f>
        <v xml:space="preserve"> </v>
      </c>
      <c r="Y1788" s="785"/>
      <c r="Z1788" s="309">
        <f t="shared" si="5801"/>
        <v>0</v>
      </c>
      <c r="AA1788" s="785"/>
      <c r="AB1788" s="309">
        <f t="shared" si="5802"/>
        <v>0</v>
      </c>
      <c r="AC1788" s="785"/>
      <c r="AD1788" s="309">
        <f t="shared" si="5803"/>
        <v>0</v>
      </c>
      <c r="AE1788" s="785"/>
      <c r="AF1788" s="309">
        <f t="shared" si="5804"/>
        <v>0</v>
      </c>
      <c r="AG1788" s="785"/>
      <c r="AH1788" s="309">
        <f t="shared" si="5805"/>
        <v>0</v>
      </c>
      <c r="AI1788" s="785"/>
      <c r="AJ1788" s="309">
        <f t="shared" si="5806"/>
        <v>0</v>
      </c>
      <c r="AK1788" s="785"/>
      <c r="AL1788" s="309">
        <f t="shared" si="5807"/>
        <v>0</v>
      </c>
      <c r="AM1788" s="785"/>
      <c r="AN1788" s="309">
        <f t="shared" si="5808"/>
        <v>0</v>
      </c>
      <c r="AO1788" s="785"/>
      <c r="AP1788" s="309">
        <f t="shared" si="5809"/>
        <v>0</v>
      </c>
      <c r="AQ1788" s="785"/>
      <c r="AR1788" s="309">
        <f t="shared" si="5810"/>
        <v>0</v>
      </c>
      <c r="AT1788" s="782">
        <f t="shared" si="5680"/>
        <v>0</v>
      </c>
      <c r="AU1788" s="782">
        <f t="shared" si="5681"/>
        <v>0</v>
      </c>
      <c r="AV1788" s="782">
        <f t="shared" si="5682"/>
        <v>0</v>
      </c>
      <c r="AW1788" s="788" t="e">
        <f t="shared" si="5683"/>
        <v>#DIV/0!</v>
      </c>
      <c r="AY1788" s="781">
        <f t="shared" si="5684"/>
        <v>0</v>
      </c>
      <c r="AZ1788" s="777"/>
      <c r="BA1788" s="781">
        <f t="shared" si="5685"/>
        <v>0</v>
      </c>
      <c r="BB1788" s="777"/>
      <c r="BC1788" s="781">
        <f t="shared" si="5686"/>
        <v>0</v>
      </c>
      <c r="BD1788" s="777"/>
      <c r="BE1788" s="781">
        <f t="shared" si="5687"/>
        <v>0</v>
      </c>
      <c r="BF1788" s="777"/>
      <c r="BG1788" s="781">
        <f t="shared" si="5688"/>
        <v>0</v>
      </c>
      <c r="BH1788" s="777"/>
      <c r="BI1788" s="781">
        <f t="shared" si="5689"/>
        <v>0</v>
      </c>
      <c r="BJ1788" s="777"/>
      <c r="BK1788" s="781">
        <f t="shared" si="5690"/>
        <v>0</v>
      </c>
      <c r="BL1788" s="777"/>
      <c r="BM1788" s="781">
        <f t="shared" si="5691"/>
        <v>0</v>
      </c>
      <c r="BN1788" s="777"/>
      <c r="BO1788" s="781">
        <f t="shared" si="5692"/>
        <v>0</v>
      </c>
      <c r="BP1788" s="777"/>
      <c r="BQ1788" s="781">
        <f t="shared" si="5693"/>
        <v>0</v>
      </c>
      <c r="BR1788" s="777"/>
    </row>
    <row r="1789" spans="1:70" outlineLevel="2">
      <c r="A1789" s="591">
        <v>406007</v>
      </c>
      <c r="B1789" s="10"/>
      <c r="C1789" s="592"/>
      <c r="D1789" s="1178" t="s">
        <v>485</v>
      </c>
      <c r="E1789" s="43" t="str">
        <f t="shared" si="5799"/>
        <v>T</v>
      </c>
      <c r="F1789" s="1180" t="s">
        <v>3002</v>
      </c>
      <c r="G1789" s="1173" t="s">
        <v>325</v>
      </c>
      <c r="H1789" s="1169">
        <f>3+0+20+7</f>
        <v>30</v>
      </c>
      <c r="I1789" s="1141"/>
      <c r="J1789" s="1142"/>
      <c r="K1789" s="1032">
        <f t="shared" si="5800"/>
        <v>0</v>
      </c>
      <c r="L1789" s="268"/>
      <c r="M1789" s="575"/>
      <c r="N1789" s="575"/>
      <c r="O1789" s="575"/>
      <c r="Q1789" s="684" t="s">
        <v>1943</v>
      </c>
      <c r="R1789" s="692" t="s">
        <v>2010</v>
      </c>
      <c r="T1789" s="680" t="str">
        <f>IF(IF(A1789=0,TRUE(),D1789=IFERROR(VLOOKUP(A1789,Zaplecze_Weryfikacja!A:B,2,FALSE),2))=TRUE(),"Tak","Nie")</f>
        <v>Tak</v>
      </c>
      <c r="U1789" s="681" t="str">
        <f>IF(T1789="Tak"," ",IF(IFERROR(VLOOKUP(A1789,Zaplecze_Weryfikacja!A:B,2,FALSE),"Inny numer Lp")="Inny numer Lp","Inny numer Lp",IF(VLOOKUP(A1789,Zaplecze_Weryfikacja!A:B,2,FALSE)=D1789,"Nieznana przyczyna","Inny opis")))</f>
        <v xml:space="preserve"> </v>
      </c>
      <c r="Y1789" s="785"/>
      <c r="Z1789" s="309">
        <f t="shared" si="5801"/>
        <v>0</v>
      </c>
      <c r="AA1789" s="785"/>
      <c r="AB1789" s="309">
        <f t="shared" si="5802"/>
        <v>0</v>
      </c>
      <c r="AC1789" s="785"/>
      <c r="AD1789" s="309">
        <f t="shared" si="5803"/>
        <v>0</v>
      </c>
      <c r="AE1789" s="785"/>
      <c r="AF1789" s="309">
        <f t="shared" si="5804"/>
        <v>0</v>
      </c>
      <c r="AG1789" s="785"/>
      <c r="AH1789" s="309">
        <f t="shared" si="5805"/>
        <v>0</v>
      </c>
      <c r="AI1789" s="785"/>
      <c r="AJ1789" s="309">
        <f t="shared" si="5806"/>
        <v>0</v>
      </c>
      <c r="AK1789" s="785"/>
      <c r="AL1789" s="309">
        <f t="shared" si="5807"/>
        <v>0</v>
      </c>
      <c r="AM1789" s="785"/>
      <c r="AN1789" s="309">
        <f t="shared" si="5808"/>
        <v>0</v>
      </c>
      <c r="AO1789" s="785"/>
      <c r="AP1789" s="309">
        <f t="shared" si="5809"/>
        <v>0</v>
      </c>
      <c r="AQ1789" s="785"/>
      <c r="AR1789" s="309">
        <f t="shared" si="5810"/>
        <v>0</v>
      </c>
      <c r="AT1789" s="782">
        <f t="shared" si="5680"/>
        <v>0</v>
      </c>
      <c r="AU1789" s="782">
        <f t="shared" si="5681"/>
        <v>0</v>
      </c>
      <c r="AV1789" s="782">
        <f t="shared" si="5682"/>
        <v>0</v>
      </c>
      <c r="AW1789" s="788" t="e">
        <f t="shared" si="5683"/>
        <v>#DIV/0!</v>
      </c>
      <c r="AY1789" s="781">
        <f t="shared" si="5684"/>
        <v>0</v>
      </c>
      <c r="AZ1789" s="777"/>
      <c r="BA1789" s="781">
        <f t="shared" si="5685"/>
        <v>0</v>
      </c>
      <c r="BB1789" s="777"/>
      <c r="BC1789" s="781">
        <f t="shared" si="5686"/>
        <v>0</v>
      </c>
      <c r="BD1789" s="777"/>
      <c r="BE1789" s="781">
        <f t="shared" si="5687"/>
        <v>0</v>
      </c>
      <c r="BF1789" s="777"/>
      <c r="BG1789" s="781">
        <f t="shared" si="5688"/>
        <v>0</v>
      </c>
      <c r="BH1789" s="777"/>
      <c r="BI1789" s="781">
        <f t="shared" si="5689"/>
        <v>0</v>
      </c>
      <c r="BJ1789" s="777"/>
      <c r="BK1789" s="781">
        <f t="shared" si="5690"/>
        <v>0</v>
      </c>
      <c r="BL1789" s="777"/>
      <c r="BM1789" s="781">
        <f t="shared" si="5691"/>
        <v>0</v>
      </c>
      <c r="BN1789" s="777"/>
      <c r="BO1789" s="781">
        <f t="shared" si="5692"/>
        <v>0</v>
      </c>
      <c r="BP1789" s="777"/>
      <c r="BQ1789" s="781">
        <f t="shared" si="5693"/>
        <v>0</v>
      </c>
      <c r="BR1789" s="777"/>
    </row>
    <row r="1790" spans="1:70" outlineLevel="2">
      <c r="A1790" s="591">
        <v>406008</v>
      </c>
      <c r="B1790" s="10"/>
      <c r="C1790" s="592"/>
      <c r="D1790" s="1178" t="s">
        <v>484</v>
      </c>
      <c r="E1790" s="43" t="str">
        <f t="shared" si="5799"/>
        <v>T</v>
      </c>
      <c r="F1790" s="1180" t="s">
        <v>3002</v>
      </c>
      <c r="G1790" s="1173" t="s">
        <v>325</v>
      </c>
      <c r="H1790" s="1169">
        <f>6+6</f>
        <v>12</v>
      </c>
      <c r="I1790" s="1141"/>
      <c r="J1790" s="1142"/>
      <c r="K1790" s="1032">
        <f t="shared" si="5800"/>
        <v>0</v>
      </c>
      <c r="L1790" s="268"/>
      <c r="M1790" s="575"/>
      <c r="N1790" s="575"/>
      <c r="O1790" s="575"/>
      <c r="Q1790" s="684" t="s">
        <v>1943</v>
      </c>
      <c r="R1790" s="692" t="s">
        <v>2010</v>
      </c>
      <c r="T1790" s="680" t="str">
        <f>IF(IF(A1790=0,TRUE(),D1790=IFERROR(VLOOKUP(A1790,Zaplecze_Weryfikacja!A:B,2,FALSE),2))=TRUE(),"Tak","Nie")</f>
        <v>Tak</v>
      </c>
      <c r="U1790" s="681" t="str">
        <f>IF(T1790="Tak"," ",IF(IFERROR(VLOOKUP(A1790,Zaplecze_Weryfikacja!A:B,2,FALSE),"Inny numer Lp")="Inny numer Lp","Inny numer Lp",IF(VLOOKUP(A1790,Zaplecze_Weryfikacja!A:B,2,FALSE)=D1790,"Nieznana przyczyna","Inny opis")))</f>
        <v xml:space="preserve"> </v>
      </c>
      <c r="Y1790" s="785"/>
      <c r="Z1790" s="309">
        <f t="shared" si="5801"/>
        <v>0</v>
      </c>
      <c r="AA1790" s="785"/>
      <c r="AB1790" s="309">
        <f t="shared" si="5802"/>
        <v>0</v>
      </c>
      <c r="AC1790" s="785"/>
      <c r="AD1790" s="309">
        <f t="shared" si="5803"/>
        <v>0</v>
      </c>
      <c r="AE1790" s="785"/>
      <c r="AF1790" s="309">
        <f t="shared" si="5804"/>
        <v>0</v>
      </c>
      <c r="AG1790" s="785"/>
      <c r="AH1790" s="309">
        <f t="shared" si="5805"/>
        <v>0</v>
      </c>
      <c r="AI1790" s="785"/>
      <c r="AJ1790" s="309">
        <f t="shared" si="5806"/>
        <v>0</v>
      </c>
      <c r="AK1790" s="785"/>
      <c r="AL1790" s="309">
        <f t="shared" si="5807"/>
        <v>0</v>
      </c>
      <c r="AM1790" s="785"/>
      <c r="AN1790" s="309">
        <f t="shared" si="5808"/>
        <v>0</v>
      </c>
      <c r="AO1790" s="785"/>
      <c r="AP1790" s="309">
        <f t="shared" si="5809"/>
        <v>0</v>
      </c>
      <c r="AQ1790" s="785"/>
      <c r="AR1790" s="309">
        <f t="shared" si="5810"/>
        <v>0</v>
      </c>
      <c r="AT1790" s="782">
        <f t="shared" si="5680"/>
        <v>0</v>
      </c>
      <c r="AU1790" s="782">
        <f t="shared" si="5681"/>
        <v>0</v>
      </c>
      <c r="AV1790" s="782">
        <f t="shared" si="5682"/>
        <v>0</v>
      </c>
      <c r="AW1790" s="788" t="e">
        <f t="shared" si="5683"/>
        <v>#DIV/0!</v>
      </c>
      <c r="AY1790" s="781">
        <f t="shared" si="5684"/>
        <v>0</v>
      </c>
      <c r="AZ1790" s="777"/>
      <c r="BA1790" s="781">
        <f t="shared" si="5685"/>
        <v>0</v>
      </c>
      <c r="BB1790" s="777"/>
      <c r="BC1790" s="781">
        <f t="shared" si="5686"/>
        <v>0</v>
      </c>
      <c r="BD1790" s="777"/>
      <c r="BE1790" s="781">
        <f t="shared" si="5687"/>
        <v>0</v>
      </c>
      <c r="BF1790" s="777"/>
      <c r="BG1790" s="781">
        <f t="shared" si="5688"/>
        <v>0</v>
      </c>
      <c r="BH1790" s="777"/>
      <c r="BI1790" s="781">
        <f t="shared" si="5689"/>
        <v>0</v>
      </c>
      <c r="BJ1790" s="777"/>
      <c r="BK1790" s="781">
        <f t="shared" si="5690"/>
        <v>0</v>
      </c>
      <c r="BL1790" s="777"/>
      <c r="BM1790" s="781">
        <f t="shared" si="5691"/>
        <v>0</v>
      </c>
      <c r="BN1790" s="777"/>
      <c r="BO1790" s="781">
        <f t="shared" si="5692"/>
        <v>0</v>
      </c>
      <c r="BP1790" s="777"/>
      <c r="BQ1790" s="781">
        <f t="shared" si="5693"/>
        <v>0</v>
      </c>
      <c r="BR1790" s="777"/>
    </row>
    <row r="1791" spans="1:70" outlineLevel="2">
      <c r="A1791" s="591">
        <v>406009</v>
      </c>
      <c r="B1791" s="10"/>
      <c r="C1791" s="592"/>
      <c r="D1791" s="1178" t="s">
        <v>483</v>
      </c>
      <c r="E1791" s="43" t="str">
        <f t="shared" si="5799"/>
        <v>T</v>
      </c>
      <c r="F1791" s="1180" t="s">
        <v>3002</v>
      </c>
      <c r="G1791" s="1173" t="s">
        <v>325</v>
      </c>
      <c r="H1791" s="1169">
        <v>7</v>
      </c>
      <c r="I1791" s="1141"/>
      <c r="J1791" s="1142"/>
      <c r="K1791" s="1032">
        <f t="shared" si="5800"/>
        <v>0</v>
      </c>
      <c r="L1791" s="268"/>
      <c r="M1791" s="575"/>
      <c r="N1791" s="575"/>
      <c r="O1791" s="575"/>
      <c r="Q1791" s="684" t="s">
        <v>1943</v>
      </c>
      <c r="R1791" s="692" t="s">
        <v>2010</v>
      </c>
      <c r="T1791" s="680" t="str">
        <f>IF(IF(A1791=0,TRUE(),D1791=IFERROR(VLOOKUP(A1791,Zaplecze_Weryfikacja!A:B,2,FALSE),2))=TRUE(),"Tak","Nie")</f>
        <v>Tak</v>
      </c>
      <c r="U1791" s="681" t="str">
        <f>IF(T1791="Tak"," ",IF(IFERROR(VLOOKUP(A1791,Zaplecze_Weryfikacja!A:B,2,FALSE),"Inny numer Lp")="Inny numer Lp","Inny numer Lp",IF(VLOOKUP(A1791,Zaplecze_Weryfikacja!A:B,2,FALSE)=D1791,"Nieznana przyczyna","Inny opis")))</f>
        <v xml:space="preserve"> </v>
      </c>
      <c r="Y1791" s="785"/>
      <c r="Z1791" s="309">
        <f t="shared" si="5801"/>
        <v>0</v>
      </c>
      <c r="AA1791" s="785"/>
      <c r="AB1791" s="309">
        <f t="shared" si="5802"/>
        <v>0</v>
      </c>
      <c r="AC1791" s="785"/>
      <c r="AD1791" s="309">
        <f t="shared" si="5803"/>
        <v>0</v>
      </c>
      <c r="AE1791" s="785"/>
      <c r="AF1791" s="309">
        <f t="shared" si="5804"/>
        <v>0</v>
      </c>
      <c r="AG1791" s="785"/>
      <c r="AH1791" s="309">
        <f t="shared" si="5805"/>
        <v>0</v>
      </c>
      <c r="AI1791" s="785"/>
      <c r="AJ1791" s="309">
        <f t="shared" si="5806"/>
        <v>0</v>
      </c>
      <c r="AK1791" s="785"/>
      <c r="AL1791" s="309">
        <f t="shared" si="5807"/>
        <v>0</v>
      </c>
      <c r="AM1791" s="785"/>
      <c r="AN1791" s="309">
        <f t="shared" si="5808"/>
        <v>0</v>
      </c>
      <c r="AO1791" s="785"/>
      <c r="AP1791" s="309">
        <f t="shared" si="5809"/>
        <v>0</v>
      </c>
      <c r="AQ1791" s="785"/>
      <c r="AR1791" s="309">
        <f t="shared" si="5810"/>
        <v>0</v>
      </c>
      <c r="AT1791" s="782">
        <f t="shared" si="5680"/>
        <v>0</v>
      </c>
      <c r="AU1791" s="782">
        <f t="shared" si="5681"/>
        <v>0</v>
      </c>
      <c r="AV1791" s="782">
        <f t="shared" si="5682"/>
        <v>0</v>
      </c>
      <c r="AW1791" s="788" t="e">
        <f t="shared" si="5683"/>
        <v>#DIV/0!</v>
      </c>
      <c r="AY1791" s="781">
        <f t="shared" si="5684"/>
        <v>0</v>
      </c>
      <c r="AZ1791" s="777"/>
      <c r="BA1791" s="781">
        <f t="shared" si="5685"/>
        <v>0</v>
      </c>
      <c r="BB1791" s="777"/>
      <c r="BC1791" s="781">
        <f t="shared" si="5686"/>
        <v>0</v>
      </c>
      <c r="BD1791" s="777"/>
      <c r="BE1791" s="781">
        <f t="shared" si="5687"/>
        <v>0</v>
      </c>
      <c r="BF1791" s="777"/>
      <c r="BG1791" s="781">
        <f t="shared" si="5688"/>
        <v>0</v>
      </c>
      <c r="BH1791" s="777"/>
      <c r="BI1791" s="781">
        <f t="shared" si="5689"/>
        <v>0</v>
      </c>
      <c r="BJ1791" s="777"/>
      <c r="BK1791" s="781">
        <f t="shared" si="5690"/>
        <v>0</v>
      </c>
      <c r="BL1791" s="777"/>
      <c r="BM1791" s="781">
        <f t="shared" si="5691"/>
        <v>0</v>
      </c>
      <c r="BN1791" s="777"/>
      <c r="BO1791" s="781">
        <f t="shared" si="5692"/>
        <v>0</v>
      </c>
      <c r="BP1791" s="777"/>
      <c r="BQ1791" s="781">
        <f t="shared" si="5693"/>
        <v>0</v>
      </c>
      <c r="BR1791" s="777"/>
    </row>
    <row r="1792" spans="1:70" outlineLevel="2">
      <c r="A1792" s="591">
        <v>406010</v>
      </c>
      <c r="B1792" s="10"/>
      <c r="C1792" s="592"/>
      <c r="D1792" s="1207" t="s">
        <v>3731</v>
      </c>
      <c r="E1792" s="43" t="str">
        <f t="shared" si="5799"/>
        <v>T</v>
      </c>
      <c r="F1792" s="1202" t="s">
        <v>3002</v>
      </c>
      <c r="G1792" s="1200" t="s">
        <v>324</v>
      </c>
      <c r="H1792" s="1169">
        <v>5800</v>
      </c>
      <c r="I1792" s="1141"/>
      <c r="J1792" s="1142"/>
      <c r="K1792" s="1032">
        <f t="shared" si="5800"/>
        <v>0</v>
      </c>
      <c r="L1792" s="268"/>
      <c r="M1792" s="575"/>
      <c r="N1792" s="575"/>
      <c r="O1792" s="575"/>
      <c r="Q1792" s="684" t="s">
        <v>1943</v>
      </c>
      <c r="R1792" s="692" t="s">
        <v>2010</v>
      </c>
      <c r="T1792" s="680" t="str">
        <f>IF(IF(A1792=0,TRUE(),D1792=IFERROR(VLOOKUP(A1792,Zaplecze_Weryfikacja!A:B,2,FALSE),2))=TRUE(),"Tak","Nie")</f>
        <v>Nie</v>
      </c>
      <c r="U1792" s="681" t="str">
        <f>IF(T1792="Tak"," ",IF(IFERROR(VLOOKUP(A1792,Zaplecze_Weryfikacja!A:B,2,FALSE),"Inny numer Lp")="Inny numer Lp","Inny numer Lp",IF(VLOOKUP(A1792,Zaplecze_Weryfikacja!A:B,2,FALSE)=D1792,"Nieznana przyczyna","Inny opis")))</f>
        <v>Inny opis</v>
      </c>
      <c r="Y1792" s="785"/>
      <c r="Z1792" s="309">
        <f t="shared" si="5801"/>
        <v>0</v>
      </c>
      <c r="AA1792" s="785"/>
      <c r="AB1792" s="309">
        <f t="shared" si="5802"/>
        <v>0</v>
      </c>
      <c r="AC1792" s="785"/>
      <c r="AD1792" s="309">
        <f t="shared" si="5803"/>
        <v>0</v>
      </c>
      <c r="AE1792" s="785"/>
      <c r="AF1792" s="309">
        <f t="shared" si="5804"/>
        <v>0</v>
      </c>
      <c r="AG1792" s="785"/>
      <c r="AH1792" s="309">
        <f t="shared" si="5805"/>
        <v>0</v>
      </c>
      <c r="AI1792" s="785"/>
      <c r="AJ1792" s="309">
        <f t="shared" si="5806"/>
        <v>0</v>
      </c>
      <c r="AK1792" s="785"/>
      <c r="AL1792" s="309">
        <f t="shared" si="5807"/>
        <v>0</v>
      </c>
      <c r="AM1792" s="785"/>
      <c r="AN1792" s="309">
        <f t="shared" si="5808"/>
        <v>0</v>
      </c>
      <c r="AO1792" s="785"/>
      <c r="AP1792" s="309">
        <f t="shared" si="5809"/>
        <v>0</v>
      </c>
      <c r="AQ1792" s="785"/>
      <c r="AR1792" s="309">
        <f t="shared" si="5810"/>
        <v>0</v>
      </c>
      <c r="AT1792" s="782">
        <f t="shared" si="5680"/>
        <v>0</v>
      </c>
      <c r="AU1792" s="782">
        <f t="shared" si="5681"/>
        <v>0</v>
      </c>
      <c r="AV1792" s="782">
        <f t="shared" si="5682"/>
        <v>0</v>
      </c>
      <c r="AW1792" s="788" t="e">
        <f t="shared" si="5683"/>
        <v>#DIV/0!</v>
      </c>
      <c r="AY1792" s="781">
        <f t="shared" si="5684"/>
        <v>0</v>
      </c>
      <c r="AZ1792" s="777"/>
      <c r="BA1792" s="781">
        <f t="shared" si="5685"/>
        <v>0</v>
      </c>
      <c r="BB1792" s="777"/>
      <c r="BC1792" s="781">
        <f t="shared" si="5686"/>
        <v>0</v>
      </c>
      <c r="BD1792" s="777"/>
      <c r="BE1792" s="781">
        <f t="shared" si="5687"/>
        <v>0</v>
      </c>
      <c r="BF1792" s="777"/>
      <c r="BG1792" s="781">
        <f t="shared" si="5688"/>
        <v>0</v>
      </c>
      <c r="BH1792" s="777"/>
      <c r="BI1792" s="781">
        <f t="shared" si="5689"/>
        <v>0</v>
      </c>
      <c r="BJ1792" s="777"/>
      <c r="BK1792" s="781">
        <f t="shared" si="5690"/>
        <v>0</v>
      </c>
      <c r="BL1792" s="777"/>
      <c r="BM1792" s="781">
        <f t="shared" si="5691"/>
        <v>0</v>
      </c>
      <c r="BN1792" s="777"/>
      <c r="BO1792" s="781">
        <f t="shared" si="5692"/>
        <v>0</v>
      </c>
      <c r="BP1792" s="777"/>
      <c r="BQ1792" s="781">
        <f t="shared" si="5693"/>
        <v>0</v>
      </c>
      <c r="BR1792" s="777"/>
    </row>
    <row r="1793" spans="1:70" outlineLevel="2">
      <c r="A1793" s="591">
        <v>406011</v>
      </c>
      <c r="B1793" s="10"/>
      <c r="C1793" s="592"/>
      <c r="D1793" s="1207" t="s">
        <v>3732</v>
      </c>
      <c r="E1793" s="43" t="str">
        <f t="shared" si="5799"/>
        <v>T</v>
      </c>
      <c r="F1793" s="1202" t="s">
        <v>3002</v>
      </c>
      <c r="G1793" s="1200" t="s">
        <v>324</v>
      </c>
      <c r="H1793" s="1169">
        <v>820</v>
      </c>
      <c r="I1793" s="1141"/>
      <c r="J1793" s="1142"/>
      <c r="K1793" s="1032">
        <f t="shared" si="5800"/>
        <v>0</v>
      </c>
      <c r="L1793" s="268"/>
      <c r="M1793" s="575"/>
      <c r="N1793" s="575"/>
      <c r="O1793" s="575"/>
      <c r="Q1793" s="684" t="s">
        <v>1943</v>
      </c>
      <c r="R1793" s="692" t="s">
        <v>2010</v>
      </c>
      <c r="T1793" s="680" t="str">
        <f>IF(IF(A1793=0,TRUE(),D1793=IFERROR(VLOOKUP(A1793,Zaplecze_Weryfikacja!A:B,2,FALSE),2))=TRUE(),"Tak","Nie")</f>
        <v>Nie</v>
      </c>
      <c r="U1793" s="681" t="str">
        <f>IF(T1793="Tak"," ",IF(IFERROR(VLOOKUP(A1793,Zaplecze_Weryfikacja!A:B,2,FALSE),"Inny numer Lp")="Inny numer Lp","Inny numer Lp",IF(VLOOKUP(A1793,Zaplecze_Weryfikacja!A:B,2,FALSE)=D1793,"Nieznana przyczyna","Inny opis")))</f>
        <v>Inny opis</v>
      </c>
      <c r="Y1793" s="785"/>
      <c r="Z1793" s="309">
        <f t="shared" si="5801"/>
        <v>0</v>
      </c>
      <c r="AA1793" s="785"/>
      <c r="AB1793" s="309">
        <f t="shared" si="5802"/>
        <v>0</v>
      </c>
      <c r="AC1793" s="785"/>
      <c r="AD1793" s="309">
        <f t="shared" si="5803"/>
        <v>0</v>
      </c>
      <c r="AE1793" s="785"/>
      <c r="AF1793" s="309">
        <f t="shared" si="5804"/>
        <v>0</v>
      </c>
      <c r="AG1793" s="785"/>
      <c r="AH1793" s="309">
        <f t="shared" si="5805"/>
        <v>0</v>
      </c>
      <c r="AI1793" s="785"/>
      <c r="AJ1793" s="309">
        <f t="shared" si="5806"/>
        <v>0</v>
      </c>
      <c r="AK1793" s="785"/>
      <c r="AL1793" s="309">
        <f t="shared" si="5807"/>
        <v>0</v>
      </c>
      <c r="AM1793" s="785"/>
      <c r="AN1793" s="309">
        <f t="shared" si="5808"/>
        <v>0</v>
      </c>
      <c r="AO1793" s="785"/>
      <c r="AP1793" s="309">
        <f t="shared" si="5809"/>
        <v>0</v>
      </c>
      <c r="AQ1793" s="785"/>
      <c r="AR1793" s="309">
        <f t="shared" si="5810"/>
        <v>0</v>
      </c>
      <c r="AT1793" s="782">
        <f t="shared" si="5680"/>
        <v>0</v>
      </c>
      <c r="AU1793" s="782">
        <f t="shared" si="5681"/>
        <v>0</v>
      </c>
      <c r="AV1793" s="782">
        <f t="shared" si="5682"/>
        <v>0</v>
      </c>
      <c r="AW1793" s="788" t="e">
        <f t="shared" si="5683"/>
        <v>#DIV/0!</v>
      </c>
      <c r="AY1793" s="781">
        <f t="shared" si="5684"/>
        <v>0</v>
      </c>
      <c r="AZ1793" s="777"/>
      <c r="BA1793" s="781">
        <f t="shared" si="5685"/>
        <v>0</v>
      </c>
      <c r="BB1793" s="777"/>
      <c r="BC1793" s="781">
        <f t="shared" si="5686"/>
        <v>0</v>
      </c>
      <c r="BD1793" s="777"/>
      <c r="BE1793" s="781">
        <f t="shared" si="5687"/>
        <v>0</v>
      </c>
      <c r="BF1793" s="777"/>
      <c r="BG1793" s="781">
        <f t="shared" si="5688"/>
        <v>0</v>
      </c>
      <c r="BH1793" s="777"/>
      <c r="BI1793" s="781">
        <f t="shared" si="5689"/>
        <v>0</v>
      </c>
      <c r="BJ1793" s="777"/>
      <c r="BK1793" s="781">
        <f t="shared" si="5690"/>
        <v>0</v>
      </c>
      <c r="BL1793" s="777"/>
      <c r="BM1793" s="781">
        <f t="shared" si="5691"/>
        <v>0</v>
      </c>
      <c r="BN1793" s="777"/>
      <c r="BO1793" s="781">
        <f t="shared" si="5692"/>
        <v>0</v>
      </c>
      <c r="BP1793" s="777"/>
      <c r="BQ1793" s="781">
        <f t="shared" si="5693"/>
        <v>0</v>
      </c>
      <c r="BR1793" s="777"/>
    </row>
    <row r="1794" spans="1:70" outlineLevel="2">
      <c r="A1794" s="591">
        <v>406012</v>
      </c>
      <c r="B1794" s="10"/>
      <c r="C1794" s="592"/>
      <c r="D1794" s="1178" t="s">
        <v>480</v>
      </c>
      <c r="E1794" s="43" t="str">
        <f t="shared" si="5799"/>
        <v>T</v>
      </c>
      <c r="F1794" s="1180" t="s">
        <v>3002</v>
      </c>
      <c r="G1794" s="1173" t="s">
        <v>324</v>
      </c>
      <c r="H1794" s="1169">
        <v>70</v>
      </c>
      <c r="I1794" s="1141"/>
      <c r="J1794" s="1142"/>
      <c r="K1794" s="1032">
        <f t="shared" si="5800"/>
        <v>0</v>
      </c>
      <c r="L1794" s="268"/>
      <c r="M1794" s="575"/>
      <c r="N1794" s="575"/>
      <c r="O1794" s="575"/>
      <c r="Q1794" s="684" t="s">
        <v>1943</v>
      </c>
      <c r="R1794" s="692" t="s">
        <v>2010</v>
      </c>
      <c r="T1794" s="680" t="str">
        <f>IF(IF(A1794=0,TRUE(),D1794=IFERROR(VLOOKUP(A1794,Zaplecze_Weryfikacja!A:B,2,FALSE),2))=TRUE(),"Tak","Nie")</f>
        <v>Tak</v>
      </c>
      <c r="U1794" s="681" t="str">
        <f>IF(T1794="Tak"," ",IF(IFERROR(VLOOKUP(A1794,Zaplecze_Weryfikacja!A:B,2,FALSE),"Inny numer Lp")="Inny numer Lp","Inny numer Lp",IF(VLOOKUP(A1794,Zaplecze_Weryfikacja!A:B,2,FALSE)=D1794,"Nieznana przyczyna","Inny opis")))</f>
        <v xml:space="preserve"> </v>
      </c>
      <c r="Y1794" s="785"/>
      <c r="Z1794" s="309">
        <f t="shared" si="5801"/>
        <v>0</v>
      </c>
      <c r="AA1794" s="785"/>
      <c r="AB1794" s="309">
        <f t="shared" si="5802"/>
        <v>0</v>
      </c>
      <c r="AC1794" s="785"/>
      <c r="AD1794" s="309">
        <f t="shared" si="5803"/>
        <v>0</v>
      </c>
      <c r="AE1794" s="785"/>
      <c r="AF1794" s="309">
        <f t="shared" si="5804"/>
        <v>0</v>
      </c>
      <c r="AG1794" s="785"/>
      <c r="AH1794" s="309">
        <f t="shared" si="5805"/>
        <v>0</v>
      </c>
      <c r="AI1794" s="785"/>
      <c r="AJ1794" s="309">
        <f t="shared" si="5806"/>
        <v>0</v>
      </c>
      <c r="AK1794" s="785"/>
      <c r="AL1794" s="309">
        <f t="shared" si="5807"/>
        <v>0</v>
      </c>
      <c r="AM1794" s="785"/>
      <c r="AN1794" s="309">
        <f t="shared" si="5808"/>
        <v>0</v>
      </c>
      <c r="AO1794" s="785"/>
      <c r="AP1794" s="309">
        <f t="shared" si="5809"/>
        <v>0</v>
      </c>
      <c r="AQ1794" s="785"/>
      <c r="AR1794" s="309">
        <f t="shared" si="5810"/>
        <v>0</v>
      </c>
      <c r="AT1794" s="782">
        <f t="shared" si="5680"/>
        <v>0</v>
      </c>
      <c r="AU1794" s="782">
        <f t="shared" si="5681"/>
        <v>0</v>
      </c>
      <c r="AV1794" s="782">
        <f t="shared" si="5682"/>
        <v>0</v>
      </c>
      <c r="AW1794" s="788" t="e">
        <f t="shared" si="5683"/>
        <v>#DIV/0!</v>
      </c>
      <c r="AY1794" s="781">
        <f t="shared" si="5684"/>
        <v>0</v>
      </c>
      <c r="AZ1794" s="777"/>
      <c r="BA1794" s="781">
        <f t="shared" si="5685"/>
        <v>0</v>
      </c>
      <c r="BB1794" s="777"/>
      <c r="BC1794" s="781">
        <f t="shared" si="5686"/>
        <v>0</v>
      </c>
      <c r="BD1794" s="777"/>
      <c r="BE1794" s="781">
        <f t="shared" si="5687"/>
        <v>0</v>
      </c>
      <c r="BF1794" s="777"/>
      <c r="BG1794" s="781">
        <f t="shared" si="5688"/>
        <v>0</v>
      </c>
      <c r="BH1794" s="777"/>
      <c r="BI1794" s="781">
        <f t="shared" si="5689"/>
        <v>0</v>
      </c>
      <c r="BJ1794" s="777"/>
      <c r="BK1794" s="781">
        <f t="shared" si="5690"/>
        <v>0</v>
      </c>
      <c r="BL1794" s="777"/>
      <c r="BM1794" s="781">
        <f t="shared" si="5691"/>
        <v>0</v>
      </c>
      <c r="BN1794" s="777"/>
      <c r="BO1794" s="781">
        <f t="shared" si="5692"/>
        <v>0</v>
      </c>
      <c r="BP1794" s="777"/>
      <c r="BQ1794" s="781">
        <f t="shared" si="5693"/>
        <v>0</v>
      </c>
      <c r="BR1794" s="777"/>
    </row>
    <row r="1795" spans="1:70" outlineLevel="2">
      <c r="A1795" s="591">
        <v>406013</v>
      </c>
      <c r="B1795" s="10"/>
      <c r="C1795" s="592"/>
      <c r="D1795" s="1178" t="s">
        <v>479</v>
      </c>
      <c r="E1795" s="43" t="str">
        <f t="shared" si="5799"/>
        <v>T</v>
      </c>
      <c r="F1795" s="1180" t="s">
        <v>3002</v>
      </c>
      <c r="G1795" s="1173" t="s">
        <v>324</v>
      </c>
      <c r="H1795" s="1169">
        <v>350</v>
      </c>
      <c r="I1795" s="1141"/>
      <c r="J1795" s="1142"/>
      <c r="K1795" s="1032">
        <f t="shared" si="5800"/>
        <v>0</v>
      </c>
      <c r="L1795" s="268"/>
      <c r="M1795" s="575"/>
      <c r="N1795" s="575"/>
      <c r="O1795" s="575"/>
      <c r="Q1795" s="684" t="s">
        <v>1943</v>
      </c>
      <c r="R1795" s="692" t="s">
        <v>2010</v>
      </c>
      <c r="T1795" s="680" t="str">
        <f>IF(IF(A1795=0,TRUE(),D1795=IFERROR(VLOOKUP(A1795,Zaplecze_Weryfikacja!A:B,2,FALSE),2))=TRUE(),"Tak","Nie")</f>
        <v>Tak</v>
      </c>
      <c r="U1795" s="681" t="str">
        <f>IF(T1795="Tak"," ",IF(IFERROR(VLOOKUP(A1795,Zaplecze_Weryfikacja!A:B,2,FALSE),"Inny numer Lp")="Inny numer Lp","Inny numer Lp",IF(VLOOKUP(A1795,Zaplecze_Weryfikacja!A:B,2,FALSE)=D1795,"Nieznana przyczyna","Inny opis")))</f>
        <v xml:space="preserve"> </v>
      </c>
      <c r="Y1795" s="785"/>
      <c r="Z1795" s="309">
        <f t="shared" si="5801"/>
        <v>0</v>
      </c>
      <c r="AA1795" s="785"/>
      <c r="AB1795" s="309">
        <f t="shared" si="5802"/>
        <v>0</v>
      </c>
      <c r="AC1795" s="785"/>
      <c r="AD1795" s="309">
        <f t="shared" si="5803"/>
        <v>0</v>
      </c>
      <c r="AE1795" s="785"/>
      <c r="AF1795" s="309">
        <f t="shared" si="5804"/>
        <v>0</v>
      </c>
      <c r="AG1795" s="785"/>
      <c r="AH1795" s="309">
        <f t="shared" si="5805"/>
        <v>0</v>
      </c>
      <c r="AI1795" s="785"/>
      <c r="AJ1795" s="309">
        <f t="shared" si="5806"/>
        <v>0</v>
      </c>
      <c r="AK1795" s="785"/>
      <c r="AL1795" s="309">
        <f t="shared" si="5807"/>
        <v>0</v>
      </c>
      <c r="AM1795" s="785"/>
      <c r="AN1795" s="309">
        <f t="shared" si="5808"/>
        <v>0</v>
      </c>
      <c r="AO1795" s="785"/>
      <c r="AP1795" s="309">
        <f t="shared" si="5809"/>
        <v>0</v>
      </c>
      <c r="AQ1795" s="785"/>
      <c r="AR1795" s="309">
        <f t="shared" si="5810"/>
        <v>0</v>
      </c>
      <c r="AT1795" s="782">
        <f t="shared" si="5680"/>
        <v>0</v>
      </c>
      <c r="AU1795" s="782">
        <f t="shared" si="5681"/>
        <v>0</v>
      </c>
      <c r="AV1795" s="782">
        <f t="shared" si="5682"/>
        <v>0</v>
      </c>
      <c r="AW1795" s="788" t="e">
        <f t="shared" si="5683"/>
        <v>#DIV/0!</v>
      </c>
      <c r="AY1795" s="781">
        <f t="shared" si="5684"/>
        <v>0</v>
      </c>
      <c r="AZ1795" s="777"/>
      <c r="BA1795" s="781">
        <f t="shared" si="5685"/>
        <v>0</v>
      </c>
      <c r="BB1795" s="777"/>
      <c r="BC1795" s="781">
        <f t="shared" si="5686"/>
        <v>0</v>
      </c>
      <c r="BD1795" s="777"/>
      <c r="BE1795" s="781">
        <f t="shared" si="5687"/>
        <v>0</v>
      </c>
      <c r="BF1795" s="777"/>
      <c r="BG1795" s="781">
        <f t="shared" si="5688"/>
        <v>0</v>
      </c>
      <c r="BH1795" s="777"/>
      <c r="BI1795" s="781">
        <f t="shared" si="5689"/>
        <v>0</v>
      </c>
      <c r="BJ1795" s="777"/>
      <c r="BK1795" s="781">
        <f t="shared" si="5690"/>
        <v>0</v>
      </c>
      <c r="BL1795" s="777"/>
      <c r="BM1795" s="781">
        <f t="shared" si="5691"/>
        <v>0</v>
      </c>
      <c r="BN1795" s="777"/>
      <c r="BO1795" s="781">
        <f t="shared" si="5692"/>
        <v>0</v>
      </c>
      <c r="BP1795" s="777"/>
      <c r="BQ1795" s="781">
        <f t="shared" si="5693"/>
        <v>0</v>
      </c>
      <c r="BR1795" s="777"/>
    </row>
    <row r="1796" spans="1:70" outlineLevel="2">
      <c r="A1796" s="591">
        <v>406013</v>
      </c>
      <c r="B1796" s="10"/>
      <c r="C1796" s="592"/>
      <c r="D1796" s="1207" t="s">
        <v>3733</v>
      </c>
      <c r="E1796" s="43" t="str">
        <f t="shared" ref="E1796" si="5811">IF(H1796&gt;0,"T","N")</f>
        <v>T</v>
      </c>
      <c r="F1796" s="1202" t="s">
        <v>3002</v>
      </c>
      <c r="G1796" s="1200" t="s">
        <v>325</v>
      </c>
      <c r="H1796" s="1169">
        <v>5</v>
      </c>
      <c r="I1796" s="1141"/>
      <c r="J1796" s="1142"/>
      <c r="K1796" s="1032">
        <f t="shared" ref="K1796" si="5812">IF(B1796="E","E",$H1796*I1796)</f>
        <v>0</v>
      </c>
      <c r="L1796" s="268"/>
      <c r="M1796" s="575"/>
      <c r="N1796" s="575"/>
      <c r="O1796" s="575"/>
      <c r="Q1796" s="684" t="s">
        <v>1943</v>
      </c>
      <c r="R1796" s="692" t="s">
        <v>2010</v>
      </c>
      <c r="T1796" s="680" t="str">
        <f>IF(IF(A1796=0,TRUE(),D1796=IFERROR(VLOOKUP(A1796,Zaplecze_Weryfikacja!A:B,2,FALSE),2))=TRUE(),"Tak","Nie")</f>
        <v>Nie</v>
      </c>
      <c r="U1796" s="681" t="str">
        <f>IF(T1796="Tak"," ",IF(IFERROR(VLOOKUP(A1796,Zaplecze_Weryfikacja!A:B,2,FALSE),"Inny numer Lp")="Inny numer Lp","Inny numer Lp",IF(VLOOKUP(A1796,Zaplecze_Weryfikacja!A:B,2,FALSE)=D1796,"Nieznana przyczyna","Inny opis")))</f>
        <v>Inny opis</v>
      </c>
      <c r="Y1796" s="785"/>
      <c r="Z1796" s="309">
        <f t="shared" ref="Z1796" si="5813">IF($B1796="E","E",$H1796*Y1796)</f>
        <v>0</v>
      </c>
      <c r="AA1796" s="785"/>
      <c r="AB1796" s="309">
        <f t="shared" ref="AB1796" si="5814">IF($B1796="E","E",$H1796*AA1796)</f>
        <v>0</v>
      </c>
      <c r="AC1796" s="785"/>
      <c r="AD1796" s="309">
        <f t="shared" ref="AD1796" si="5815">IF($B1796="E","E",$H1796*AC1796)</f>
        <v>0</v>
      </c>
      <c r="AE1796" s="785"/>
      <c r="AF1796" s="309">
        <f t="shared" ref="AF1796" si="5816">IF($B1796="E","E",$H1796*AE1796)</f>
        <v>0</v>
      </c>
      <c r="AG1796" s="785"/>
      <c r="AH1796" s="309">
        <f t="shared" ref="AH1796" si="5817">IF($B1796="E","E",$H1796*AG1796)</f>
        <v>0</v>
      </c>
      <c r="AI1796" s="785"/>
      <c r="AJ1796" s="309">
        <f t="shared" ref="AJ1796" si="5818">IF($B1796="E","E",$H1796*AI1796)</f>
        <v>0</v>
      </c>
      <c r="AK1796" s="785"/>
      <c r="AL1796" s="309">
        <f t="shared" ref="AL1796" si="5819">IF($B1796="E","E",$H1796*AK1796)</f>
        <v>0</v>
      </c>
      <c r="AM1796" s="785"/>
      <c r="AN1796" s="309">
        <f t="shared" ref="AN1796" si="5820">IF($B1796="E","E",$H1796*AM1796)</f>
        <v>0</v>
      </c>
      <c r="AO1796" s="785"/>
      <c r="AP1796" s="309">
        <f t="shared" ref="AP1796" si="5821">IF($B1796="E","E",$H1796*AO1796)</f>
        <v>0</v>
      </c>
      <c r="AQ1796" s="785"/>
      <c r="AR1796" s="309">
        <f t="shared" ref="AR1796" si="5822">IF($B1796="E","E",$H1796*AQ1796)</f>
        <v>0</v>
      </c>
      <c r="AT1796" s="782">
        <f t="shared" ref="AT1796" si="5823">MAX(Z1796,AB1796,AD1796,AF1796,AH1796,AJ1796,AL1796,AN1796,AP1796,AR1796)</f>
        <v>0</v>
      </c>
      <c r="AU1796" s="782">
        <f t="shared" ref="AU1796" si="5824">IF($AU$6=10,MIN(Z1796,AB1796,AD1796,AF1796,AH1796,AJ1796,AL1796,AN1796,AP1796,AR1796),IF($AU$6=9,MIN(Z1796,AB1796,AD1796,AF1796,AH1796,AJ1796,AL1796,AN1796,AP1796),IF($AU$6=8,MIN(Z1796,AB1796,AD1796,AF1796,AH1796,AJ1796,AL1796,AN1796),IF($AU$6=7,MIN(Z1796,AB1796,AD1796,AF1796,AH1796,AJ1796,AL1796),IF($AU$6=6,MIN(Z1796,AB1796,AD1796,AF1796,AH1796,AJ1796),IF($AU$6=5,MIN(Z1796,AB1796,AD1796,AF1796,AH1796),IF($AU$6=4,MIN(Z1796,AB1796,AD1796,AF1796),IF($AU$6=4,MIN(Z1796,AB1796,AD1796,AF1796),IF($AU$6=3,MIN(Z1796,AB1796,AD1796),IF($AU$6=3,MIN(Z1796,AB1796,AD1796),IF($AU$6=2,MIN(Z1796,AB1796),IF($AU$6=1,MIN(Z1796),"Błąd - zła ilośc oferentów"))))))))))))</f>
        <v>0</v>
      </c>
      <c r="AV1796" s="782">
        <f t="shared" ref="AV1796" si="5825">AT1796-AU1796</f>
        <v>0</v>
      </c>
      <c r="AW1796" s="788" t="e">
        <f t="shared" ref="AW1796" si="5826">AT1796/AU1796</f>
        <v>#DIV/0!</v>
      </c>
      <c r="AY1796" s="781">
        <f t="shared" ref="AY1796" si="5827">+AZ1796</f>
        <v>0</v>
      </c>
      <c r="AZ1796" s="777"/>
      <c r="BA1796" s="781">
        <f t="shared" ref="BA1796" si="5828">+BB1796</f>
        <v>0</v>
      </c>
      <c r="BB1796" s="777"/>
      <c r="BC1796" s="781">
        <f t="shared" ref="BC1796" si="5829">+BD1796</f>
        <v>0</v>
      </c>
      <c r="BD1796" s="777"/>
      <c r="BE1796" s="781">
        <f t="shared" ref="BE1796" si="5830">+BF1796</f>
        <v>0</v>
      </c>
      <c r="BF1796" s="777"/>
      <c r="BG1796" s="781">
        <f t="shared" ref="BG1796" si="5831">+BH1796</f>
        <v>0</v>
      </c>
      <c r="BH1796" s="777"/>
      <c r="BI1796" s="781">
        <f t="shared" ref="BI1796" si="5832">+BJ1796</f>
        <v>0</v>
      </c>
      <c r="BJ1796" s="777"/>
      <c r="BK1796" s="781">
        <f t="shared" ref="BK1796" si="5833">+BL1796</f>
        <v>0</v>
      </c>
      <c r="BL1796" s="777"/>
      <c r="BM1796" s="781">
        <f t="shared" ref="BM1796" si="5834">+BN1796</f>
        <v>0</v>
      </c>
      <c r="BN1796" s="777"/>
      <c r="BO1796" s="781">
        <f t="shared" ref="BO1796" si="5835">+BP1796</f>
        <v>0</v>
      </c>
      <c r="BP1796" s="777"/>
      <c r="BQ1796" s="781">
        <f t="shared" ref="BQ1796" si="5836">+BR1796</f>
        <v>0</v>
      </c>
      <c r="BR1796" s="777"/>
    </row>
    <row r="1797" spans="1:70" outlineLevel="2">
      <c r="A1797" s="591"/>
      <c r="B1797" s="592"/>
      <c r="C1797" s="592"/>
      <c r="D1797" s="611"/>
      <c r="E1797" s="613"/>
      <c r="F1797" s="597"/>
      <c r="G1797" s="581"/>
      <c r="H1797" s="1084"/>
      <c r="I1797" s="1067"/>
      <c r="J1797" s="1121"/>
      <c r="K1797" s="1040"/>
      <c r="L1797" s="268"/>
      <c r="M1797" s="575"/>
      <c r="N1797" s="575"/>
      <c r="O1797" s="575"/>
      <c r="Q1797" s="683"/>
      <c r="R1797" s="692"/>
      <c r="T1797" s="680" t="str">
        <f>IF(IF(A1797=0,TRUE(),D1797=IFERROR(VLOOKUP(A1797,Zaplecze_Weryfikacja!A:B,2,FALSE),2))=TRUE(),"Tak","Nie")</f>
        <v>Tak</v>
      </c>
      <c r="U1797" s="681" t="str">
        <f>IF(T1797="Tak"," ",IF(IFERROR(VLOOKUP(A1797,Zaplecze_Weryfikacja!A:B,2,FALSE),"Inny numer Lp")="Inny numer Lp","Inny numer Lp",IF(VLOOKUP(A1797,Zaplecze_Weryfikacja!A:B,2,FALSE)=D1797,"Nieznana przyczyna","Inny opis")))</f>
        <v xml:space="preserve"> </v>
      </c>
      <c r="Y1797" s="785"/>
      <c r="Z1797" s="548"/>
      <c r="AA1797" s="785"/>
      <c r="AB1797" s="548"/>
      <c r="AC1797" s="785"/>
      <c r="AD1797" s="548"/>
      <c r="AE1797" s="785"/>
      <c r="AF1797" s="548"/>
      <c r="AG1797" s="785"/>
      <c r="AH1797" s="548"/>
      <c r="AI1797" s="785"/>
      <c r="AJ1797" s="548"/>
      <c r="AK1797" s="785"/>
      <c r="AL1797" s="548"/>
      <c r="AM1797" s="785"/>
      <c r="AN1797" s="548"/>
      <c r="AO1797" s="785"/>
      <c r="AP1797" s="548"/>
      <c r="AQ1797" s="785"/>
      <c r="AR1797" s="548"/>
      <c r="AT1797" s="782">
        <f t="shared" si="5680"/>
        <v>0</v>
      </c>
      <c r="AU1797" s="782">
        <f t="shared" si="5681"/>
        <v>0</v>
      </c>
      <c r="AV1797" s="782">
        <f t="shared" si="5682"/>
        <v>0</v>
      </c>
      <c r="AW1797" s="788" t="e">
        <f t="shared" si="5683"/>
        <v>#DIV/0!</v>
      </c>
      <c r="AY1797" s="781">
        <f t="shared" si="5684"/>
        <v>0</v>
      </c>
      <c r="AZ1797" s="777"/>
      <c r="BA1797" s="781">
        <f t="shared" si="5685"/>
        <v>0</v>
      </c>
      <c r="BB1797" s="777"/>
      <c r="BC1797" s="781">
        <f t="shared" si="5686"/>
        <v>0</v>
      </c>
      <c r="BD1797" s="777"/>
      <c r="BE1797" s="781">
        <f t="shared" si="5687"/>
        <v>0</v>
      </c>
      <c r="BF1797" s="777"/>
      <c r="BG1797" s="781">
        <f t="shared" si="5688"/>
        <v>0</v>
      </c>
      <c r="BH1797" s="777"/>
      <c r="BI1797" s="781">
        <f t="shared" si="5689"/>
        <v>0</v>
      </c>
      <c r="BJ1797" s="777"/>
      <c r="BK1797" s="781">
        <f t="shared" si="5690"/>
        <v>0</v>
      </c>
      <c r="BL1797" s="777"/>
      <c r="BM1797" s="781">
        <f t="shared" si="5691"/>
        <v>0</v>
      </c>
      <c r="BN1797" s="777"/>
      <c r="BO1797" s="781">
        <f t="shared" si="5692"/>
        <v>0</v>
      </c>
      <c r="BP1797" s="777"/>
      <c r="BQ1797" s="781">
        <f t="shared" si="5693"/>
        <v>0</v>
      </c>
      <c r="BR1797" s="777"/>
    </row>
    <row r="1798" spans="1:70" outlineLevel="1">
      <c r="A1798" s="524">
        <v>407000</v>
      </c>
      <c r="B1798" s="525"/>
      <c r="C1798" s="525"/>
      <c r="D1798" s="526" t="s">
        <v>1291</v>
      </c>
      <c r="E1798" s="531" t="str">
        <f>IF(COUNTIF(E1799:E1816,"T")=0,"N","T")</f>
        <v>T</v>
      </c>
      <c r="F1798" s="528"/>
      <c r="G1798" s="528"/>
      <c r="H1798" s="1019"/>
      <c r="I1798" s="959"/>
      <c r="J1798" s="1120"/>
      <c r="K1798" s="1039">
        <f>SUBTOTAL(9,K1799:K1817)</f>
        <v>0</v>
      </c>
      <c r="L1798" s="261"/>
      <c r="M1798" s="534"/>
      <c r="N1798" s="534"/>
      <c r="O1798" s="534"/>
      <c r="Q1798" s="683"/>
      <c r="R1798" s="692"/>
      <c r="T1798" s="680" t="str">
        <f>IF(IF(A1798=0,TRUE(),D1798=IFERROR(VLOOKUP(A1798,Zaplecze_Weryfikacja!A:B,2,FALSE),2))=TRUE(),"Tak","Nie")</f>
        <v>Tak</v>
      </c>
      <c r="U1798" s="681" t="str">
        <f>IF(T1798="Tak"," ",IF(IFERROR(VLOOKUP(A1798,Zaplecze_Weryfikacja!A:B,2,FALSE),"Inny numer Lp")="Inny numer Lp","Inny numer Lp",IF(VLOOKUP(A1798,Zaplecze_Weryfikacja!A:B,2,FALSE)=D1798,"Nieznana przyczyna","Inny opis")))</f>
        <v xml:space="preserve"> </v>
      </c>
      <c r="Y1798" s="785"/>
      <c r="Z1798" s="529">
        <f>SUBTOTAL(9,Z1799:Z1817)</f>
        <v>0</v>
      </c>
      <c r="AA1798" s="785"/>
      <c r="AB1798" s="529">
        <f>SUBTOTAL(9,AB1799:AB1817)</f>
        <v>0</v>
      </c>
      <c r="AC1798" s="785"/>
      <c r="AD1798" s="529">
        <f>SUBTOTAL(9,AD1799:AD1817)</f>
        <v>0</v>
      </c>
      <c r="AE1798" s="785"/>
      <c r="AF1798" s="529">
        <f>SUBTOTAL(9,AF1799:AF1817)</f>
        <v>0</v>
      </c>
      <c r="AG1798" s="785"/>
      <c r="AH1798" s="529">
        <f>SUBTOTAL(9,AH1799:AH1817)</f>
        <v>0</v>
      </c>
      <c r="AI1798" s="785"/>
      <c r="AJ1798" s="529">
        <f>SUBTOTAL(9,AJ1799:AJ1817)</f>
        <v>0</v>
      </c>
      <c r="AK1798" s="785"/>
      <c r="AL1798" s="529">
        <f>SUBTOTAL(9,AL1799:AL1817)</f>
        <v>0</v>
      </c>
      <c r="AM1798" s="785"/>
      <c r="AN1798" s="529">
        <f>SUBTOTAL(9,AN1799:AN1817)</f>
        <v>0</v>
      </c>
      <c r="AO1798" s="785"/>
      <c r="AP1798" s="529">
        <f>SUBTOTAL(9,AP1799:AP1817)</f>
        <v>0</v>
      </c>
      <c r="AQ1798" s="785"/>
      <c r="AR1798" s="529">
        <f>SUBTOTAL(9,AR1799:AR1817)</f>
        <v>0</v>
      </c>
      <c r="AT1798" s="782">
        <f t="shared" si="5680"/>
        <v>0</v>
      </c>
      <c r="AU1798" s="782">
        <f t="shared" si="5681"/>
        <v>0</v>
      </c>
      <c r="AV1798" s="782">
        <f t="shared" si="5682"/>
        <v>0</v>
      </c>
      <c r="AW1798" s="788" t="e">
        <f t="shared" si="5683"/>
        <v>#DIV/0!</v>
      </c>
      <c r="AY1798" s="781">
        <f t="shared" si="5684"/>
        <v>0</v>
      </c>
      <c r="AZ1798" s="848"/>
      <c r="BA1798" s="781">
        <f t="shared" si="5685"/>
        <v>0</v>
      </c>
      <c r="BB1798" s="848"/>
      <c r="BC1798" s="781">
        <f t="shared" si="5686"/>
        <v>0</v>
      </c>
      <c r="BD1798" s="848"/>
      <c r="BE1798" s="781">
        <f t="shared" si="5687"/>
        <v>0</v>
      </c>
      <c r="BF1798" s="848"/>
      <c r="BG1798" s="781">
        <f t="shared" si="5688"/>
        <v>0</v>
      </c>
      <c r="BH1798" s="848"/>
      <c r="BI1798" s="781">
        <f t="shared" si="5689"/>
        <v>0</v>
      </c>
      <c r="BJ1798" s="848"/>
      <c r="BK1798" s="781">
        <f t="shared" si="5690"/>
        <v>0</v>
      </c>
      <c r="BL1798" s="848"/>
      <c r="BM1798" s="781">
        <f t="shared" si="5691"/>
        <v>0</v>
      </c>
      <c r="BN1798" s="848"/>
      <c r="BO1798" s="781">
        <f t="shared" si="5692"/>
        <v>0</v>
      </c>
      <c r="BP1798" s="848"/>
      <c r="BQ1798" s="781">
        <f t="shared" si="5693"/>
        <v>0</v>
      </c>
      <c r="BR1798" s="848"/>
    </row>
    <row r="1799" spans="1:70" ht="142.5" outlineLevel="2">
      <c r="A1799" s="1349">
        <v>407001</v>
      </c>
      <c r="B1799" s="10"/>
      <c r="C1799" s="592"/>
      <c r="D1799" s="1209" t="s">
        <v>3734</v>
      </c>
      <c r="E1799" s="43" t="str">
        <f t="shared" ref="E1799:E1803" si="5837">IF(H1799&gt;0,"T","N")</f>
        <v>T</v>
      </c>
      <c r="F1799" s="1210" t="s">
        <v>1251</v>
      </c>
      <c r="G1799" s="1211" t="s">
        <v>325</v>
      </c>
      <c r="H1799" s="1351">
        <v>373</v>
      </c>
      <c r="I1799" s="1141"/>
      <c r="J1799" s="1142"/>
      <c r="K1799" s="1032">
        <f t="shared" ref="K1799:K1803" si="5838">IF(B1799="E","E",$H1799*I1799)</f>
        <v>0</v>
      </c>
      <c r="L1799" s="272"/>
      <c r="M1799" s="575"/>
      <c r="N1799" s="575"/>
      <c r="O1799" s="575"/>
      <c r="Q1799" s="684" t="s">
        <v>1938</v>
      </c>
      <c r="R1799" s="692" t="s">
        <v>2010</v>
      </c>
      <c r="T1799" s="680" t="str">
        <f>IF(IF(A1799=0,TRUE(),D1799=IFERROR(VLOOKUP(A1799,Zaplecze_Weryfikacja!A:B,2,FALSE),2))=TRUE(),"Tak","Nie")</f>
        <v>Nie</v>
      </c>
      <c r="U1799" s="681" t="str">
        <f>IF(T1799="Tak"," ",IF(IFERROR(VLOOKUP(A1799,Zaplecze_Weryfikacja!A:B,2,FALSE),"Inny numer Lp")="Inny numer Lp","Inny numer Lp",IF(VLOOKUP(A1799,Zaplecze_Weryfikacja!A:B,2,FALSE)=D1799,"Nieznana przyczyna","Inny opis")))</f>
        <v>Inny opis</v>
      </c>
      <c r="Y1799" s="785"/>
      <c r="Z1799" s="309">
        <f t="shared" ref="Z1799:Z1803" si="5839">IF($B1799="E","E",$H1799*Y1799)</f>
        <v>0</v>
      </c>
      <c r="AA1799" s="785"/>
      <c r="AB1799" s="309">
        <f t="shared" ref="AB1799:AB1803" si="5840">IF($B1799="E","E",$H1799*AA1799)</f>
        <v>0</v>
      </c>
      <c r="AC1799" s="785"/>
      <c r="AD1799" s="309">
        <f t="shared" ref="AD1799:AD1803" si="5841">IF($B1799="E","E",$H1799*AC1799)</f>
        <v>0</v>
      </c>
      <c r="AE1799" s="785"/>
      <c r="AF1799" s="309">
        <f t="shared" ref="AF1799:AF1803" si="5842">IF($B1799="E","E",$H1799*AE1799)</f>
        <v>0</v>
      </c>
      <c r="AG1799" s="785"/>
      <c r="AH1799" s="309">
        <f t="shared" ref="AH1799:AH1803" si="5843">IF($B1799="E","E",$H1799*AG1799)</f>
        <v>0</v>
      </c>
      <c r="AI1799" s="785"/>
      <c r="AJ1799" s="309">
        <f t="shared" ref="AJ1799:AJ1803" si="5844">IF($B1799="E","E",$H1799*AI1799)</f>
        <v>0</v>
      </c>
      <c r="AK1799" s="785"/>
      <c r="AL1799" s="309">
        <f t="shared" ref="AL1799:AL1803" si="5845">IF($B1799="E","E",$H1799*AK1799)</f>
        <v>0</v>
      </c>
      <c r="AM1799" s="785"/>
      <c r="AN1799" s="309">
        <f t="shared" ref="AN1799:AN1803" si="5846">IF($B1799="E","E",$H1799*AM1799)</f>
        <v>0</v>
      </c>
      <c r="AO1799" s="785"/>
      <c r="AP1799" s="309">
        <f t="shared" ref="AP1799:AP1803" si="5847">IF($B1799="E","E",$H1799*AO1799)</f>
        <v>0</v>
      </c>
      <c r="AQ1799" s="785"/>
      <c r="AR1799" s="309">
        <f t="shared" ref="AR1799:AR1803" si="5848">IF($B1799="E","E",$H1799*AQ1799)</f>
        <v>0</v>
      </c>
      <c r="AT1799" s="782">
        <f t="shared" si="5680"/>
        <v>0</v>
      </c>
      <c r="AU1799" s="782">
        <f t="shared" si="5681"/>
        <v>0</v>
      </c>
      <c r="AV1799" s="782">
        <f t="shared" si="5682"/>
        <v>0</v>
      </c>
      <c r="AW1799" s="788" t="e">
        <f t="shared" si="5683"/>
        <v>#DIV/0!</v>
      </c>
      <c r="AY1799" s="781">
        <f t="shared" si="5684"/>
        <v>0</v>
      </c>
      <c r="AZ1799" s="777"/>
      <c r="BA1799" s="781">
        <f t="shared" si="5685"/>
        <v>0</v>
      </c>
      <c r="BB1799" s="777"/>
      <c r="BC1799" s="781">
        <f t="shared" si="5686"/>
        <v>0</v>
      </c>
      <c r="BD1799" s="777"/>
      <c r="BE1799" s="781">
        <f t="shared" si="5687"/>
        <v>0</v>
      </c>
      <c r="BF1799" s="777"/>
      <c r="BG1799" s="781">
        <f t="shared" si="5688"/>
        <v>0</v>
      </c>
      <c r="BH1799" s="777"/>
      <c r="BI1799" s="781">
        <f t="shared" si="5689"/>
        <v>0</v>
      </c>
      <c r="BJ1799" s="777"/>
      <c r="BK1799" s="781">
        <f t="shared" si="5690"/>
        <v>0</v>
      </c>
      <c r="BL1799" s="777"/>
      <c r="BM1799" s="781">
        <f t="shared" si="5691"/>
        <v>0</v>
      </c>
      <c r="BN1799" s="777"/>
      <c r="BO1799" s="781">
        <f t="shared" si="5692"/>
        <v>0</v>
      </c>
      <c r="BP1799" s="777"/>
      <c r="BQ1799" s="781">
        <f t="shared" si="5693"/>
        <v>0</v>
      </c>
      <c r="BR1799" s="777"/>
    </row>
    <row r="1800" spans="1:70" outlineLevel="2">
      <c r="A1800" s="591">
        <v>407002</v>
      </c>
      <c r="B1800" s="10"/>
      <c r="C1800" s="592"/>
      <c r="D1800" s="1171" t="s">
        <v>3735</v>
      </c>
      <c r="E1800" s="43" t="str">
        <f t="shared" si="5837"/>
        <v>T</v>
      </c>
      <c r="F1800" s="1210" t="s">
        <v>476</v>
      </c>
      <c r="G1800" s="1211" t="s">
        <v>325</v>
      </c>
      <c r="H1800" s="1169">
        <v>28</v>
      </c>
      <c r="I1800" s="1141"/>
      <c r="J1800" s="1142"/>
      <c r="K1800" s="1032">
        <f t="shared" si="5838"/>
        <v>0</v>
      </c>
      <c r="L1800" s="65"/>
      <c r="M1800" s="575"/>
      <c r="N1800" s="575"/>
      <c r="O1800" s="575"/>
      <c r="Q1800" s="684" t="s">
        <v>1938</v>
      </c>
      <c r="R1800" s="692" t="s">
        <v>2010</v>
      </c>
      <c r="T1800" s="680" t="str">
        <f>IF(IF(A1800=0,TRUE(),D1800=IFERROR(VLOOKUP(A1800,Zaplecze_Weryfikacja!A:B,2,FALSE),2))=TRUE(),"Tak","Nie")</f>
        <v>Nie</v>
      </c>
      <c r="U1800" s="681" t="str">
        <f>IF(T1800="Tak"," ",IF(IFERROR(VLOOKUP(A1800,Zaplecze_Weryfikacja!A:B,2,FALSE),"Inny numer Lp")="Inny numer Lp","Inny numer Lp",IF(VLOOKUP(A1800,Zaplecze_Weryfikacja!A:B,2,FALSE)=D1800,"Nieznana przyczyna","Inny opis")))</f>
        <v>Inny opis</v>
      </c>
      <c r="Y1800" s="785"/>
      <c r="Z1800" s="309">
        <f t="shared" si="5839"/>
        <v>0</v>
      </c>
      <c r="AA1800" s="785"/>
      <c r="AB1800" s="309">
        <f t="shared" si="5840"/>
        <v>0</v>
      </c>
      <c r="AC1800" s="785"/>
      <c r="AD1800" s="309">
        <f t="shared" si="5841"/>
        <v>0</v>
      </c>
      <c r="AE1800" s="785"/>
      <c r="AF1800" s="309">
        <f t="shared" si="5842"/>
        <v>0</v>
      </c>
      <c r="AG1800" s="785"/>
      <c r="AH1800" s="309">
        <f t="shared" si="5843"/>
        <v>0</v>
      </c>
      <c r="AI1800" s="785"/>
      <c r="AJ1800" s="309">
        <f t="shared" si="5844"/>
        <v>0</v>
      </c>
      <c r="AK1800" s="785"/>
      <c r="AL1800" s="309">
        <f t="shared" si="5845"/>
        <v>0</v>
      </c>
      <c r="AM1800" s="785"/>
      <c r="AN1800" s="309">
        <f t="shared" si="5846"/>
        <v>0</v>
      </c>
      <c r="AO1800" s="785"/>
      <c r="AP1800" s="309">
        <f t="shared" si="5847"/>
        <v>0</v>
      </c>
      <c r="AQ1800" s="785"/>
      <c r="AR1800" s="309">
        <f t="shared" si="5848"/>
        <v>0</v>
      </c>
      <c r="AT1800" s="782">
        <f t="shared" si="5680"/>
        <v>0</v>
      </c>
      <c r="AU1800" s="782">
        <f t="shared" si="5681"/>
        <v>0</v>
      </c>
      <c r="AV1800" s="782">
        <f t="shared" si="5682"/>
        <v>0</v>
      </c>
      <c r="AW1800" s="788" t="e">
        <f t="shared" si="5683"/>
        <v>#DIV/0!</v>
      </c>
      <c r="AY1800" s="781">
        <f t="shared" si="5684"/>
        <v>0</v>
      </c>
      <c r="AZ1800" s="777"/>
      <c r="BA1800" s="781">
        <f t="shared" si="5685"/>
        <v>0</v>
      </c>
      <c r="BB1800" s="777"/>
      <c r="BC1800" s="781">
        <f t="shared" si="5686"/>
        <v>0</v>
      </c>
      <c r="BD1800" s="777"/>
      <c r="BE1800" s="781">
        <f t="shared" si="5687"/>
        <v>0</v>
      </c>
      <c r="BF1800" s="777"/>
      <c r="BG1800" s="781">
        <f t="shared" si="5688"/>
        <v>0</v>
      </c>
      <c r="BH1800" s="777"/>
      <c r="BI1800" s="781">
        <f t="shared" si="5689"/>
        <v>0</v>
      </c>
      <c r="BJ1800" s="777"/>
      <c r="BK1800" s="781">
        <f t="shared" si="5690"/>
        <v>0</v>
      </c>
      <c r="BL1800" s="777"/>
      <c r="BM1800" s="781">
        <f t="shared" si="5691"/>
        <v>0</v>
      </c>
      <c r="BN1800" s="777"/>
      <c r="BO1800" s="781">
        <f t="shared" si="5692"/>
        <v>0</v>
      </c>
      <c r="BP1800" s="777"/>
      <c r="BQ1800" s="781">
        <f t="shared" si="5693"/>
        <v>0</v>
      </c>
      <c r="BR1800" s="777"/>
    </row>
    <row r="1801" spans="1:70" ht="25.5" outlineLevel="2">
      <c r="A1801" s="591">
        <v>407003</v>
      </c>
      <c r="B1801" s="10"/>
      <c r="C1801" s="592"/>
      <c r="D1801" s="1171" t="s">
        <v>3736</v>
      </c>
      <c r="E1801" s="43" t="str">
        <f t="shared" si="5837"/>
        <v>T</v>
      </c>
      <c r="F1801" s="1210" t="s">
        <v>1252</v>
      </c>
      <c r="G1801" s="1211" t="s">
        <v>325</v>
      </c>
      <c r="H1801" s="1169">
        <v>14</v>
      </c>
      <c r="I1801" s="1141"/>
      <c r="J1801" s="1142"/>
      <c r="K1801" s="1032">
        <f t="shared" si="5838"/>
        <v>0</v>
      </c>
      <c r="L1801" s="272"/>
      <c r="M1801" s="575" t="s">
        <v>1792</v>
      </c>
      <c r="N1801" s="575"/>
      <c r="O1801" s="575"/>
      <c r="Q1801" s="684" t="s">
        <v>1938</v>
      </c>
      <c r="R1801" s="692" t="s">
        <v>2010</v>
      </c>
      <c r="T1801" s="680" t="str">
        <f>IF(IF(A1801=0,TRUE(),D1801=IFERROR(VLOOKUP(A1801,Zaplecze_Weryfikacja!A:B,2,FALSE),2))=TRUE(),"Tak","Nie")</f>
        <v>Nie</v>
      </c>
      <c r="U1801" s="681" t="str">
        <f>IF(T1801="Tak"," ",IF(IFERROR(VLOOKUP(A1801,Zaplecze_Weryfikacja!A:B,2,FALSE),"Inny numer Lp")="Inny numer Lp","Inny numer Lp",IF(VLOOKUP(A1801,Zaplecze_Weryfikacja!A:B,2,FALSE)=D1801,"Nieznana przyczyna","Inny opis")))</f>
        <v>Inny opis</v>
      </c>
      <c r="Y1801" s="785"/>
      <c r="Z1801" s="309">
        <f t="shared" si="5839"/>
        <v>0</v>
      </c>
      <c r="AA1801" s="785"/>
      <c r="AB1801" s="309">
        <f t="shared" si="5840"/>
        <v>0</v>
      </c>
      <c r="AC1801" s="785"/>
      <c r="AD1801" s="309">
        <f t="shared" si="5841"/>
        <v>0</v>
      </c>
      <c r="AE1801" s="785"/>
      <c r="AF1801" s="309">
        <f t="shared" si="5842"/>
        <v>0</v>
      </c>
      <c r="AG1801" s="785"/>
      <c r="AH1801" s="309">
        <f t="shared" si="5843"/>
        <v>0</v>
      </c>
      <c r="AI1801" s="785"/>
      <c r="AJ1801" s="309">
        <f t="shared" si="5844"/>
        <v>0</v>
      </c>
      <c r="AK1801" s="785"/>
      <c r="AL1801" s="309">
        <f t="shared" si="5845"/>
        <v>0</v>
      </c>
      <c r="AM1801" s="785"/>
      <c r="AN1801" s="309">
        <f t="shared" si="5846"/>
        <v>0</v>
      </c>
      <c r="AO1801" s="785"/>
      <c r="AP1801" s="309">
        <f t="shared" si="5847"/>
        <v>0</v>
      </c>
      <c r="AQ1801" s="785"/>
      <c r="AR1801" s="309">
        <f t="shared" si="5848"/>
        <v>0</v>
      </c>
      <c r="AT1801" s="782">
        <f t="shared" si="5680"/>
        <v>0</v>
      </c>
      <c r="AU1801" s="782">
        <f t="shared" si="5681"/>
        <v>0</v>
      </c>
      <c r="AV1801" s="782">
        <f t="shared" si="5682"/>
        <v>0</v>
      </c>
      <c r="AW1801" s="788" t="e">
        <f t="shared" si="5683"/>
        <v>#DIV/0!</v>
      </c>
      <c r="AY1801" s="781">
        <f t="shared" si="5684"/>
        <v>0</v>
      </c>
      <c r="AZ1801" s="777"/>
      <c r="BA1801" s="781">
        <f t="shared" si="5685"/>
        <v>0</v>
      </c>
      <c r="BB1801" s="777"/>
      <c r="BC1801" s="781">
        <f t="shared" si="5686"/>
        <v>0</v>
      </c>
      <c r="BD1801" s="777"/>
      <c r="BE1801" s="781">
        <f t="shared" si="5687"/>
        <v>0</v>
      </c>
      <c r="BF1801" s="777"/>
      <c r="BG1801" s="781">
        <f t="shared" si="5688"/>
        <v>0</v>
      </c>
      <c r="BH1801" s="777"/>
      <c r="BI1801" s="781">
        <f t="shared" si="5689"/>
        <v>0</v>
      </c>
      <c r="BJ1801" s="777"/>
      <c r="BK1801" s="781">
        <f t="shared" si="5690"/>
        <v>0</v>
      </c>
      <c r="BL1801" s="777"/>
      <c r="BM1801" s="781">
        <f t="shared" si="5691"/>
        <v>0</v>
      </c>
      <c r="BN1801" s="777"/>
      <c r="BO1801" s="781">
        <f t="shared" si="5692"/>
        <v>0</v>
      </c>
      <c r="BP1801" s="777"/>
      <c r="BQ1801" s="781">
        <f t="shared" si="5693"/>
        <v>0</v>
      </c>
      <c r="BR1801" s="777"/>
    </row>
    <row r="1802" spans="1:70" outlineLevel="2">
      <c r="A1802" s="591">
        <v>407004</v>
      </c>
      <c r="B1802" s="10"/>
      <c r="C1802" s="592"/>
      <c r="D1802" s="1174" t="s">
        <v>474</v>
      </c>
      <c r="E1802" s="43" t="str">
        <f t="shared" si="5837"/>
        <v>N</v>
      </c>
      <c r="F1802" s="1181" t="s">
        <v>473</v>
      </c>
      <c r="G1802" s="1182" t="s">
        <v>325</v>
      </c>
      <c r="H1802" s="1169"/>
      <c r="I1802" s="1141"/>
      <c r="J1802" s="1142"/>
      <c r="K1802" s="1032">
        <f t="shared" si="5838"/>
        <v>0</v>
      </c>
      <c r="L1802" s="65"/>
      <c r="M1802" s="575"/>
      <c r="N1802" s="575"/>
      <c r="O1802" s="575"/>
      <c r="Q1802" s="684" t="s">
        <v>1938</v>
      </c>
      <c r="R1802" s="692" t="s">
        <v>2010</v>
      </c>
      <c r="T1802" s="680" t="str">
        <f>IF(IF(A1802=0,TRUE(),D1802=IFERROR(VLOOKUP(A1802,Zaplecze_Weryfikacja!A:B,2,FALSE),2))=TRUE(),"Tak","Nie")</f>
        <v>Tak</v>
      </c>
      <c r="U1802" s="681" t="str">
        <f>IF(T1802="Tak"," ",IF(IFERROR(VLOOKUP(A1802,Zaplecze_Weryfikacja!A:B,2,FALSE),"Inny numer Lp")="Inny numer Lp","Inny numer Lp",IF(VLOOKUP(A1802,Zaplecze_Weryfikacja!A:B,2,FALSE)=D1802,"Nieznana przyczyna","Inny opis")))</f>
        <v xml:space="preserve"> </v>
      </c>
      <c r="Y1802" s="785"/>
      <c r="Z1802" s="309">
        <f t="shared" si="5839"/>
        <v>0</v>
      </c>
      <c r="AA1802" s="785"/>
      <c r="AB1802" s="309">
        <f t="shared" si="5840"/>
        <v>0</v>
      </c>
      <c r="AC1802" s="785"/>
      <c r="AD1802" s="309">
        <f t="shared" si="5841"/>
        <v>0</v>
      </c>
      <c r="AE1802" s="785"/>
      <c r="AF1802" s="309">
        <f t="shared" si="5842"/>
        <v>0</v>
      </c>
      <c r="AG1802" s="785"/>
      <c r="AH1802" s="309">
        <f t="shared" si="5843"/>
        <v>0</v>
      </c>
      <c r="AI1802" s="785"/>
      <c r="AJ1802" s="309">
        <f t="shared" si="5844"/>
        <v>0</v>
      </c>
      <c r="AK1802" s="785"/>
      <c r="AL1802" s="309">
        <f t="shared" si="5845"/>
        <v>0</v>
      </c>
      <c r="AM1802" s="785"/>
      <c r="AN1802" s="309">
        <f t="shared" si="5846"/>
        <v>0</v>
      </c>
      <c r="AO1802" s="785"/>
      <c r="AP1802" s="309">
        <f t="shared" si="5847"/>
        <v>0</v>
      </c>
      <c r="AQ1802" s="785"/>
      <c r="AR1802" s="309">
        <f t="shared" si="5848"/>
        <v>0</v>
      </c>
      <c r="AT1802" s="782">
        <f t="shared" si="5680"/>
        <v>0</v>
      </c>
      <c r="AU1802" s="782">
        <f t="shared" si="5681"/>
        <v>0</v>
      </c>
      <c r="AV1802" s="782">
        <f t="shared" si="5682"/>
        <v>0</v>
      </c>
      <c r="AW1802" s="788" t="e">
        <f t="shared" si="5683"/>
        <v>#DIV/0!</v>
      </c>
      <c r="AY1802" s="781">
        <f t="shared" si="5684"/>
        <v>0</v>
      </c>
      <c r="AZ1802" s="777"/>
      <c r="BA1802" s="781">
        <f t="shared" si="5685"/>
        <v>0</v>
      </c>
      <c r="BB1802" s="777"/>
      <c r="BC1802" s="781">
        <f t="shared" si="5686"/>
        <v>0</v>
      </c>
      <c r="BD1802" s="777"/>
      <c r="BE1802" s="781">
        <f t="shared" si="5687"/>
        <v>0</v>
      </c>
      <c r="BF1802" s="777"/>
      <c r="BG1802" s="781">
        <f t="shared" si="5688"/>
        <v>0</v>
      </c>
      <c r="BH1802" s="777"/>
      <c r="BI1802" s="781">
        <f t="shared" si="5689"/>
        <v>0</v>
      </c>
      <c r="BJ1802" s="777"/>
      <c r="BK1802" s="781">
        <f t="shared" si="5690"/>
        <v>0</v>
      </c>
      <c r="BL1802" s="777"/>
      <c r="BM1802" s="781">
        <f t="shared" si="5691"/>
        <v>0</v>
      </c>
      <c r="BN1802" s="777"/>
      <c r="BO1802" s="781">
        <f t="shared" si="5692"/>
        <v>0</v>
      </c>
      <c r="BP1802" s="777"/>
      <c r="BQ1802" s="781">
        <f t="shared" si="5693"/>
        <v>0</v>
      </c>
      <c r="BR1802" s="777"/>
    </row>
    <row r="1803" spans="1:70" outlineLevel="2">
      <c r="A1803" s="591">
        <v>407005</v>
      </c>
      <c r="B1803" s="10"/>
      <c r="C1803" s="592"/>
      <c r="D1803" s="1179" t="s">
        <v>1292</v>
      </c>
      <c r="E1803" s="43" t="str">
        <f t="shared" si="5837"/>
        <v>N</v>
      </c>
      <c r="F1803" s="1181"/>
      <c r="G1803" s="1173" t="s">
        <v>325</v>
      </c>
      <c r="H1803" s="1169"/>
      <c r="I1803" s="1141"/>
      <c r="J1803" s="1142"/>
      <c r="K1803" s="1032">
        <f t="shared" si="5838"/>
        <v>0</v>
      </c>
      <c r="L1803" s="65"/>
      <c r="M1803" s="575"/>
      <c r="N1803" s="575"/>
      <c r="O1803" s="575"/>
      <c r="Q1803" s="684" t="s">
        <v>1938</v>
      </c>
      <c r="R1803" s="692" t="s">
        <v>2010</v>
      </c>
      <c r="T1803" s="680" t="str">
        <f>IF(IF(A1803=0,TRUE(),D1803=IFERROR(VLOOKUP(A1803,Zaplecze_Weryfikacja!A:B,2,FALSE),2))=TRUE(),"Tak","Nie")</f>
        <v>Tak</v>
      </c>
      <c r="U1803" s="681" t="str">
        <f>IF(T1803="Tak"," ",IF(IFERROR(VLOOKUP(A1803,Zaplecze_Weryfikacja!A:B,2,FALSE),"Inny numer Lp")="Inny numer Lp","Inny numer Lp",IF(VLOOKUP(A1803,Zaplecze_Weryfikacja!A:B,2,FALSE)=D1803,"Nieznana przyczyna","Inny opis")))</f>
        <v xml:space="preserve"> </v>
      </c>
      <c r="Y1803" s="785"/>
      <c r="Z1803" s="309">
        <f t="shared" si="5839"/>
        <v>0</v>
      </c>
      <c r="AA1803" s="785"/>
      <c r="AB1803" s="309">
        <f t="shared" si="5840"/>
        <v>0</v>
      </c>
      <c r="AC1803" s="785"/>
      <c r="AD1803" s="309">
        <f t="shared" si="5841"/>
        <v>0</v>
      </c>
      <c r="AE1803" s="785"/>
      <c r="AF1803" s="309">
        <f t="shared" si="5842"/>
        <v>0</v>
      </c>
      <c r="AG1803" s="785"/>
      <c r="AH1803" s="309">
        <f t="shared" si="5843"/>
        <v>0</v>
      </c>
      <c r="AI1803" s="785"/>
      <c r="AJ1803" s="309">
        <f t="shared" si="5844"/>
        <v>0</v>
      </c>
      <c r="AK1803" s="785"/>
      <c r="AL1803" s="309">
        <f t="shared" si="5845"/>
        <v>0</v>
      </c>
      <c r="AM1803" s="785"/>
      <c r="AN1803" s="309">
        <f t="shared" si="5846"/>
        <v>0</v>
      </c>
      <c r="AO1803" s="785"/>
      <c r="AP1803" s="309">
        <f t="shared" si="5847"/>
        <v>0</v>
      </c>
      <c r="AQ1803" s="785"/>
      <c r="AR1803" s="309">
        <f t="shared" si="5848"/>
        <v>0</v>
      </c>
      <c r="AT1803" s="782">
        <f t="shared" si="5680"/>
        <v>0</v>
      </c>
      <c r="AU1803" s="782">
        <f t="shared" si="5681"/>
        <v>0</v>
      </c>
      <c r="AV1803" s="782">
        <f t="shared" si="5682"/>
        <v>0</v>
      </c>
      <c r="AW1803" s="788" t="e">
        <f t="shared" si="5683"/>
        <v>#DIV/0!</v>
      </c>
      <c r="AY1803" s="781">
        <f t="shared" si="5684"/>
        <v>0</v>
      </c>
      <c r="AZ1803" s="777"/>
      <c r="BA1803" s="781">
        <f t="shared" si="5685"/>
        <v>0</v>
      </c>
      <c r="BB1803" s="777"/>
      <c r="BC1803" s="781">
        <f t="shared" si="5686"/>
        <v>0</v>
      </c>
      <c r="BD1803" s="777"/>
      <c r="BE1803" s="781">
        <f t="shared" si="5687"/>
        <v>0</v>
      </c>
      <c r="BF1803" s="777"/>
      <c r="BG1803" s="781">
        <f t="shared" si="5688"/>
        <v>0</v>
      </c>
      <c r="BH1803" s="777"/>
      <c r="BI1803" s="781">
        <f t="shared" si="5689"/>
        <v>0</v>
      </c>
      <c r="BJ1803" s="777"/>
      <c r="BK1803" s="781">
        <f t="shared" si="5690"/>
        <v>0</v>
      </c>
      <c r="BL1803" s="777"/>
      <c r="BM1803" s="781">
        <f t="shared" si="5691"/>
        <v>0</v>
      </c>
      <c r="BN1803" s="777"/>
      <c r="BO1803" s="781">
        <f t="shared" si="5692"/>
        <v>0</v>
      </c>
      <c r="BP1803" s="777"/>
      <c r="BQ1803" s="781">
        <f t="shared" si="5693"/>
        <v>0</v>
      </c>
      <c r="BR1803" s="777"/>
    </row>
    <row r="1804" spans="1:70" outlineLevel="2">
      <c r="A1804" s="591">
        <v>407006</v>
      </c>
      <c r="B1804" s="10"/>
      <c r="C1804" s="592"/>
      <c r="D1804" s="1212" t="s">
        <v>3737</v>
      </c>
      <c r="E1804" s="43" t="str">
        <f t="shared" ref="E1804:E1808" si="5849">IF(H1804&gt;0,"T","N")</f>
        <v>T</v>
      </c>
      <c r="F1804" s="1210"/>
      <c r="G1804" s="1200" t="s">
        <v>325</v>
      </c>
      <c r="H1804" s="1169">
        <v>18</v>
      </c>
      <c r="I1804" s="1141"/>
      <c r="J1804" s="1142"/>
      <c r="K1804" s="1032">
        <f t="shared" ref="K1804:K1808" si="5850">IF(B1804="E","E",$H1804*I1804)</f>
        <v>0</v>
      </c>
      <c r="L1804" s="272"/>
      <c r="M1804" s="575"/>
      <c r="N1804" s="575"/>
      <c r="O1804" s="575"/>
      <c r="Q1804" s="684" t="s">
        <v>1938</v>
      </c>
      <c r="R1804" s="692" t="s">
        <v>2010</v>
      </c>
      <c r="T1804" s="680" t="str">
        <f>IF(IF(A1804=0,TRUE(),D1804=IFERROR(VLOOKUP(A1804,Zaplecze_Weryfikacja!A:B,2,FALSE),2))=TRUE(),"Tak","Nie")</f>
        <v>Nie</v>
      </c>
      <c r="U1804" s="681" t="str">
        <f>IF(T1804="Tak"," ",IF(IFERROR(VLOOKUP(A1804,Zaplecze_Weryfikacja!A:B,2,FALSE),"Inny numer Lp")="Inny numer Lp","Inny numer Lp",IF(VLOOKUP(A1804,Zaplecze_Weryfikacja!A:B,2,FALSE)=D1804,"Nieznana przyczyna","Inny opis")))</f>
        <v>Inny numer Lp</v>
      </c>
      <c r="Y1804" s="785"/>
      <c r="Z1804" s="309">
        <f t="shared" ref="Z1804:Z1808" si="5851">IF($B1804="E","E",$H1804*Y1804)</f>
        <v>0</v>
      </c>
      <c r="AA1804" s="785"/>
      <c r="AB1804" s="309">
        <f t="shared" ref="AB1804:AB1808" si="5852">IF($B1804="E","E",$H1804*AA1804)</f>
        <v>0</v>
      </c>
      <c r="AC1804" s="785"/>
      <c r="AD1804" s="309">
        <f t="shared" ref="AD1804:AD1808" si="5853">IF($B1804="E","E",$H1804*AC1804)</f>
        <v>0</v>
      </c>
      <c r="AE1804" s="785"/>
      <c r="AF1804" s="309">
        <f t="shared" ref="AF1804:AF1808" si="5854">IF($B1804="E","E",$H1804*AE1804)</f>
        <v>0</v>
      </c>
      <c r="AG1804" s="785"/>
      <c r="AH1804" s="309">
        <f t="shared" ref="AH1804:AH1808" si="5855">IF($B1804="E","E",$H1804*AG1804)</f>
        <v>0</v>
      </c>
      <c r="AI1804" s="785"/>
      <c r="AJ1804" s="309">
        <f t="shared" ref="AJ1804:AJ1808" si="5856">IF($B1804="E","E",$H1804*AI1804)</f>
        <v>0</v>
      </c>
      <c r="AK1804" s="785"/>
      <c r="AL1804" s="309">
        <f t="shared" ref="AL1804:AL1808" si="5857">IF($B1804="E","E",$H1804*AK1804)</f>
        <v>0</v>
      </c>
      <c r="AM1804" s="785"/>
      <c r="AN1804" s="309">
        <f t="shared" ref="AN1804:AN1808" si="5858">IF($B1804="E","E",$H1804*AM1804)</f>
        <v>0</v>
      </c>
      <c r="AO1804" s="785"/>
      <c r="AP1804" s="309">
        <f t="shared" ref="AP1804:AP1808" si="5859">IF($B1804="E","E",$H1804*AO1804)</f>
        <v>0</v>
      </c>
      <c r="AQ1804" s="785"/>
      <c r="AR1804" s="309">
        <f t="shared" ref="AR1804:AR1808" si="5860">IF($B1804="E","E",$H1804*AQ1804)</f>
        <v>0</v>
      </c>
      <c r="AT1804" s="782">
        <f t="shared" ref="AT1804:AT1808" si="5861">MAX(Z1804,AB1804,AD1804,AF1804,AH1804,AJ1804,AL1804,AN1804,AP1804,AR1804)</f>
        <v>0</v>
      </c>
      <c r="AU1804" s="782">
        <f t="shared" ref="AU1804:AU1808" si="5862">IF($AU$6=10,MIN(Z1804,AB1804,AD1804,AF1804,AH1804,AJ1804,AL1804,AN1804,AP1804,AR1804),IF($AU$6=9,MIN(Z1804,AB1804,AD1804,AF1804,AH1804,AJ1804,AL1804,AN1804,AP1804),IF($AU$6=8,MIN(Z1804,AB1804,AD1804,AF1804,AH1804,AJ1804,AL1804,AN1804),IF($AU$6=7,MIN(Z1804,AB1804,AD1804,AF1804,AH1804,AJ1804,AL1804),IF($AU$6=6,MIN(Z1804,AB1804,AD1804,AF1804,AH1804,AJ1804),IF($AU$6=5,MIN(Z1804,AB1804,AD1804,AF1804,AH1804),IF($AU$6=4,MIN(Z1804,AB1804,AD1804,AF1804),IF($AU$6=4,MIN(Z1804,AB1804,AD1804,AF1804),IF($AU$6=3,MIN(Z1804,AB1804,AD1804),IF($AU$6=3,MIN(Z1804,AB1804,AD1804),IF($AU$6=2,MIN(Z1804,AB1804),IF($AU$6=1,MIN(Z1804),"Błąd - zła ilośc oferentów"))))))))))))</f>
        <v>0</v>
      </c>
      <c r="AV1804" s="782">
        <f t="shared" ref="AV1804:AV1808" si="5863">AT1804-AU1804</f>
        <v>0</v>
      </c>
      <c r="AW1804" s="788" t="e">
        <f t="shared" ref="AW1804:AW1808" si="5864">AT1804/AU1804</f>
        <v>#DIV/0!</v>
      </c>
      <c r="AY1804" s="781">
        <f t="shared" ref="AY1804:AY1808" si="5865">+AZ1804</f>
        <v>0</v>
      </c>
      <c r="AZ1804" s="777"/>
      <c r="BA1804" s="781">
        <f t="shared" ref="BA1804:BA1808" si="5866">+BB1804</f>
        <v>0</v>
      </c>
      <c r="BB1804" s="777"/>
      <c r="BC1804" s="781">
        <f t="shared" ref="BC1804:BC1808" si="5867">+BD1804</f>
        <v>0</v>
      </c>
      <c r="BD1804" s="777"/>
      <c r="BE1804" s="781">
        <f t="shared" ref="BE1804:BE1808" si="5868">+BF1804</f>
        <v>0</v>
      </c>
      <c r="BF1804" s="777"/>
      <c r="BG1804" s="781">
        <f t="shared" ref="BG1804:BG1808" si="5869">+BH1804</f>
        <v>0</v>
      </c>
      <c r="BH1804" s="777"/>
      <c r="BI1804" s="781">
        <f t="shared" ref="BI1804:BI1808" si="5870">+BJ1804</f>
        <v>0</v>
      </c>
      <c r="BJ1804" s="777"/>
      <c r="BK1804" s="781">
        <f t="shared" ref="BK1804:BK1808" si="5871">+BL1804</f>
        <v>0</v>
      </c>
      <c r="BL1804" s="777"/>
      <c r="BM1804" s="781">
        <f t="shared" ref="BM1804:BM1808" si="5872">+BN1804</f>
        <v>0</v>
      </c>
      <c r="BN1804" s="777"/>
      <c r="BO1804" s="781">
        <f t="shared" ref="BO1804:BO1808" si="5873">+BP1804</f>
        <v>0</v>
      </c>
      <c r="BP1804" s="777"/>
      <c r="BQ1804" s="781">
        <f t="shared" ref="BQ1804:BQ1808" si="5874">+BR1804</f>
        <v>0</v>
      </c>
      <c r="BR1804" s="777"/>
    </row>
    <row r="1805" spans="1:70" outlineLevel="2">
      <c r="A1805" s="591">
        <v>407007</v>
      </c>
      <c r="B1805" s="10"/>
      <c r="C1805" s="592"/>
      <c r="D1805" s="1212" t="s">
        <v>3738</v>
      </c>
      <c r="E1805" s="43" t="str">
        <f t="shared" si="5849"/>
        <v>T</v>
      </c>
      <c r="F1805" s="1210"/>
      <c r="G1805" s="1200" t="s">
        <v>23</v>
      </c>
      <c r="H1805" s="1169">
        <v>1</v>
      </c>
      <c r="I1805" s="1141"/>
      <c r="J1805" s="1142"/>
      <c r="K1805" s="1032">
        <f t="shared" si="5850"/>
        <v>0</v>
      </c>
      <c r="L1805" s="65"/>
      <c r="M1805" s="575"/>
      <c r="N1805" s="575"/>
      <c r="O1805" s="575"/>
      <c r="Q1805" s="684" t="s">
        <v>1938</v>
      </c>
      <c r="R1805" s="692" t="s">
        <v>2010</v>
      </c>
      <c r="T1805" s="680" t="str">
        <f>IF(IF(A1805=0,TRUE(),D1805=IFERROR(VLOOKUP(A1805,Zaplecze_Weryfikacja!A:B,2,FALSE),2))=TRUE(),"Tak","Nie")</f>
        <v>Nie</v>
      </c>
      <c r="U1805" s="681" t="str">
        <f>IF(T1805="Tak"," ",IF(IFERROR(VLOOKUP(A1805,Zaplecze_Weryfikacja!A:B,2,FALSE),"Inny numer Lp")="Inny numer Lp","Inny numer Lp",IF(VLOOKUP(A1805,Zaplecze_Weryfikacja!A:B,2,FALSE)=D1805,"Nieznana przyczyna","Inny opis")))</f>
        <v>Inny numer Lp</v>
      </c>
      <c r="Y1805" s="785"/>
      <c r="Z1805" s="309">
        <f t="shared" si="5851"/>
        <v>0</v>
      </c>
      <c r="AA1805" s="785"/>
      <c r="AB1805" s="309">
        <f t="shared" si="5852"/>
        <v>0</v>
      </c>
      <c r="AC1805" s="785"/>
      <c r="AD1805" s="309">
        <f t="shared" si="5853"/>
        <v>0</v>
      </c>
      <c r="AE1805" s="785"/>
      <c r="AF1805" s="309">
        <f t="shared" si="5854"/>
        <v>0</v>
      </c>
      <c r="AG1805" s="785"/>
      <c r="AH1805" s="309">
        <f t="shared" si="5855"/>
        <v>0</v>
      </c>
      <c r="AI1805" s="785"/>
      <c r="AJ1805" s="309">
        <f t="shared" si="5856"/>
        <v>0</v>
      </c>
      <c r="AK1805" s="785"/>
      <c r="AL1805" s="309">
        <f t="shared" si="5857"/>
        <v>0</v>
      </c>
      <c r="AM1805" s="785"/>
      <c r="AN1805" s="309">
        <f t="shared" si="5858"/>
        <v>0</v>
      </c>
      <c r="AO1805" s="785"/>
      <c r="AP1805" s="309">
        <f t="shared" si="5859"/>
        <v>0</v>
      </c>
      <c r="AQ1805" s="785"/>
      <c r="AR1805" s="309">
        <f t="shared" si="5860"/>
        <v>0</v>
      </c>
      <c r="AT1805" s="782">
        <f t="shared" si="5861"/>
        <v>0</v>
      </c>
      <c r="AU1805" s="782">
        <f t="shared" si="5862"/>
        <v>0</v>
      </c>
      <c r="AV1805" s="782">
        <f t="shared" si="5863"/>
        <v>0</v>
      </c>
      <c r="AW1805" s="788" t="e">
        <f t="shared" si="5864"/>
        <v>#DIV/0!</v>
      </c>
      <c r="AY1805" s="781">
        <f t="shared" si="5865"/>
        <v>0</v>
      </c>
      <c r="AZ1805" s="777"/>
      <c r="BA1805" s="781">
        <f t="shared" si="5866"/>
        <v>0</v>
      </c>
      <c r="BB1805" s="777"/>
      <c r="BC1805" s="781">
        <f t="shared" si="5867"/>
        <v>0</v>
      </c>
      <c r="BD1805" s="777"/>
      <c r="BE1805" s="781">
        <f t="shared" si="5868"/>
        <v>0</v>
      </c>
      <c r="BF1805" s="777"/>
      <c r="BG1805" s="781">
        <f t="shared" si="5869"/>
        <v>0</v>
      </c>
      <c r="BH1805" s="777"/>
      <c r="BI1805" s="781">
        <f t="shared" si="5870"/>
        <v>0</v>
      </c>
      <c r="BJ1805" s="777"/>
      <c r="BK1805" s="781">
        <f t="shared" si="5871"/>
        <v>0</v>
      </c>
      <c r="BL1805" s="777"/>
      <c r="BM1805" s="781">
        <f t="shared" si="5872"/>
        <v>0</v>
      </c>
      <c r="BN1805" s="777"/>
      <c r="BO1805" s="781">
        <f t="shared" si="5873"/>
        <v>0</v>
      </c>
      <c r="BP1805" s="777"/>
      <c r="BQ1805" s="781">
        <f t="shared" si="5874"/>
        <v>0</v>
      </c>
      <c r="BR1805" s="777"/>
    </row>
    <row r="1806" spans="1:70" ht="28.5" outlineLevel="2">
      <c r="A1806" s="591">
        <v>407008</v>
      </c>
      <c r="B1806" s="10"/>
      <c r="C1806" s="592"/>
      <c r="D1806" s="1212" t="s">
        <v>3739</v>
      </c>
      <c r="E1806" s="43" t="str">
        <f t="shared" si="5849"/>
        <v>T</v>
      </c>
      <c r="F1806" s="1210"/>
      <c r="G1806" s="1200" t="s">
        <v>325</v>
      </c>
      <c r="H1806" s="1169">
        <v>2</v>
      </c>
      <c r="I1806" s="1141"/>
      <c r="J1806" s="1142"/>
      <c r="K1806" s="1032">
        <f t="shared" si="5850"/>
        <v>0</v>
      </c>
      <c r="L1806" s="272"/>
      <c r="M1806" s="575" t="s">
        <v>1792</v>
      </c>
      <c r="N1806" s="575"/>
      <c r="O1806" s="575"/>
      <c r="Q1806" s="684" t="s">
        <v>1938</v>
      </c>
      <c r="R1806" s="692" t="s">
        <v>2010</v>
      </c>
      <c r="T1806" s="680" t="str">
        <f>IF(IF(A1806=0,TRUE(),D1806=IFERROR(VLOOKUP(A1806,Zaplecze_Weryfikacja!A:B,2,FALSE),2))=TRUE(),"Tak","Nie")</f>
        <v>Nie</v>
      </c>
      <c r="U1806" s="681" t="str">
        <f>IF(T1806="Tak"," ",IF(IFERROR(VLOOKUP(A1806,Zaplecze_Weryfikacja!A:B,2,FALSE),"Inny numer Lp")="Inny numer Lp","Inny numer Lp",IF(VLOOKUP(A1806,Zaplecze_Weryfikacja!A:B,2,FALSE)=D1806,"Nieznana przyczyna","Inny opis")))</f>
        <v>Inny numer Lp</v>
      </c>
      <c r="Y1806" s="785"/>
      <c r="Z1806" s="309">
        <f t="shared" si="5851"/>
        <v>0</v>
      </c>
      <c r="AA1806" s="785"/>
      <c r="AB1806" s="309">
        <f t="shared" si="5852"/>
        <v>0</v>
      </c>
      <c r="AC1806" s="785"/>
      <c r="AD1806" s="309">
        <f t="shared" si="5853"/>
        <v>0</v>
      </c>
      <c r="AE1806" s="785"/>
      <c r="AF1806" s="309">
        <f t="shared" si="5854"/>
        <v>0</v>
      </c>
      <c r="AG1806" s="785"/>
      <c r="AH1806" s="309">
        <f t="shared" si="5855"/>
        <v>0</v>
      </c>
      <c r="AI1806" s="785"/>
      <c r="AJ1806" s="309">
        <f t="shared" si="5856"/>
        <v>0</v>
      </c>
      <c r="AK1806" s="785"/>
      <c r="AL1806" s="309">
        <f t="shared" si="5857"/>
        <v>0</v>
      </c>
      <c r="AM1806" s="785"/>
      <c r="AN1806" s="309">
        <f t="shared" si="5858"/>
        <v>0</v>
      </c>
      <c r="AO1806" s="785"/>
      <c r="AP1806" s="309">
        <f t="shared" si="5859"/>
        <v>0</v>
      </c>
      <c r="AQ1806" s="785"/>
      <c r="AR1806" s="309">
        <f t="shared" si="5860"/>
        <v>0</v>
      </c>
      <c r="AT1806" s="782">
        <f t="shared" si="5861"/>
        <v>0</v>
      </c>
      <c r="AU1806" s="782">
        <f t="shared" si="5862"/>
        <v>0</v>
      </c>
      <c r="AV1806" s="782">
        <f t="shared" si="5863"/>
        <v>0</v>
      </c>
      <c r="AW1806" s="788" t="e">
        <f t="shared" si="5864"/>
        <v>#DIV/0!</v>
      </c>
      <c r="AY1806" s="781">
        <f t="shared" si="5865"/>
        <v>0</v>
      </c>
      <c r="AZ1806" s="777"/>
      <c r="BA1806" s="781">
        <f t="shared" si="5866"/>
        <v>0</v>
      </c>
      <c r="BB1806" s="777"/>
      <c r="BC1806" s="781">
        <f t="shared" si="5867"/>
        <v>0</v>
      </c>
      <c r="BD1806" s="777"/>
      <c r="BE1806" s="781">
        <f t="shared" si="5868"/>
        <v>0</v>
      </c>
      <c r="BF1806" s="777"/>
      <c r="BG1806" s="781">
        <f t="shared" si="5869"/>
        <v>0</v>
      </c>
      <c r="BH1806" s="777"/>
      <c r="BI1806" s="781">
        <f t="shared" si="5870"/>
        <v>0</v>
      </c>
      <c r="BJ1806" s="777"/>
      <c r="BK1806" s="781">
        <f t="shared" si="5871"/>
        <v>0</v>
      </c>
      <c r="BL1806" s="777"/>
      <c r="BM1806" s="781">
        <f t="shared" si="5872"/>
        <v>0</v>
      </c>
      <c r="BN1806" s="777"/>
      <c r="BO1806" s="781">
        <f t="shared" si="5873"/>
        <v>0</v>
      </c>
      <c r="BP1806" s="777"/>
      <c r="BQ1806" s="781">
        <f t="shared" si="5874"/>
        <v>0</v>
      </c>
      <c r="BR1806" s="777"/>
    </row>
    <row r="1807" spans="1:70" ht="42.75" outlineLevel="2">
      <c r="A1807" s="591">
        <v>407009</v>
      </c>
      <c r="B1807" s="10"/>
      <c r="C1807" s="592"/>
      <c r="D1807" s="1212" t="s">
        <v>3740</v>
      </c>
      <c r="E1807" s="43" t="str">
        <f t="shared" si="5849"/>
        <v>T</v>
      </c>
      <c r="F1807" s="1210"/>
      <c r="G1807" s="1200" t="s">
        <v>23</v>
      </c>
      <c r="H1807" s="1169">
        <v>1</v>
      </c>
      <c r="I1807" s="1141"/>
      <c r="J1807" s="1142"/>
      <c r="K1807" s="1032">
        <f t="shared" si="5850"/>
        <v>0</v>
      </c>
      <c r="L1807" s="65"/>
      <c r="M1807" s="575"/>
      <c r="N1807" s="575"/>
      <c r="O1807" s="575"/>
      <c r="Q1807" s="684" t="s">
        <v>1938</v>
      </c>
      <c r="R1807" s="692" t="s">
        <v>2010</v>
      </c>
      <c r="T1807" s="680" t="str">
        <f>IF(IF(A1807=0,TRUE(),D1807=IFERROR(VLOOKUP(A1807,Zaplecze_Weryfikacja!A:B,2,FALSE),2))=TRUE(),"Tak","Nie")</f>
        <v>Nie</v>
      </c>
      <c r="U1807" s="681" t="str">
        <f>IF(T1807="Tak"," ",IF(IFERROR(VLOOKUP(A1807,Zaplecze_Weryfikacja!A:B,2,FALSE),"Inny numer Lp")="Inny numer Lp","Inny numer Lp",IF(VLOOKUP(A1807,Zaplecze_Weryfikacja!A:B,2,FALSE)=D1807,"Nieznana przyczyna","Inny opis")))</f>
        <v>Inny numer Lp</v>
      </c>
      <c r="Y1807" s="785"/>
      <c r="Z1807" s="309">
        <f t="shared" si="5851"/>
        <v>0</v>
      </c>
      <c r="AA1807" s="785"/>
      <c r="AB1807" s="309">
        <f t="shared" si="5852"/>
        <v>0</v>
      </c>
      <c r="AC1807" s="785"/>
      <c r="AD1807" s="309">
        <f t="shared" si="5853"/>
        <v>0</v>
      </c>
      <c r="AE1807" s="785"/>
      <c r="AF1807" s="309">
        <f t="shared" si="5854"/>
        <v>0</v>
      </c>
      <c r="AG1807" s="785"/>
      <c r="AH1807" s="309">
        <f t="shared" si="5855"/>
        <v>0</v>
      </c>
      <c r="AI1807" s="785"/>
      <c r="AJ1807" s="309">
        <f t="shared" si="5856"/>
        <v>0</v>
      </c>
      <c r="AK1807" s="785"/>
      <c r="AL1807" s="309">
        <f t="shared" si="5857"/>
        <v>0</v>
      </c>
      <c r="AM1807" s="785"/>
      <c r="AN1807" s="309">
        <f t="shared" si="5858"/>
        <v>0</v>
      </c>
      <c r="AO1807" s="785"/>
      <c r="AP1807" s="309">
        <f t="shared" si="5859"/>
        <v>0</v>
      </c>
      <c r="AQ1807" s="785"/>
      <c r="AR1807" s="309">
        <f t="shared" si="5860"/>
        <v>0</v>
      </c>
      <c r="AT1807" s="782">
        <f t="shared" si="5861"/>
        <v>0</v>
      </c>
      <c r="AU1807" s="782">
        <f t="shared" si="5862"/>
        <v>0</v>
      </c>
      <c r="AV1807" s="782">
        <f t="shared" si="5863"/>
        <v>0</v>
      </c>
      <c r="AW1807" s="788" t="e">
        <f t="shared" si="5864"/>
        <v>#DIV/0!</v>
      </c>
      <c r="AY1807" s="781">
        <f t="shared" si="5865"/>
        <v>0</v>
      </c>
      <c r="AZ1807" s="777"/>
      <c r="BA1807" s="781">
        <f t="shared" si="5866"/>
        <v>0</v>
      </c>
      <c r="BB1807" s="777"/>
      <c r="BC1807" s="781">
        <f t="shared" si="5867"/>
        <v>0</v>
      </c>
      <c r="BD1807" s="777"/>
      <c r="BE1807" s="781">
        <f t="shared" si="5868"/>
        <v>0</v>
      </c>
      <c r="BF1807" s="777"/>
      <c r="BG1807" s="781">
        <f t="shared" si="5869"/>
        <v>0</v>
      </c>
      <c r="BH1807" s="777"/>
      <c r="BI1807" s="781">
        <f t="shared" si="5870"/>
        <v>0</v>
      </c>
      <c r="BJ1807" s="777"/>
      <c r="BK1807" s="781">
        <f t="shared" si="5871"/>
        <v>0</v>
      </c>
      <c r="BL1807" s="777"/>
      <c r="BM1807" s="781">
        <f t="shared" si="5872"/>
        <v>0</v>
      </c>
      <c r="BN1807" s="777"/>
      <c r="BO1807" s="781">
        <f t="shared" si="5873"/>
        <v>0</v>
      </c>
      <c r="BP1807" s="777"/>
      <c r="BQ1807" s="781">
        <f t="shared" si="5874"/>
        <v>0</v>
      </c>
      <c r="BR1807" s="777"/>
    </row>
    <row r="1808" spans="1:70" ht="28.5" outlineLevel="2">
      <c r="A1808" s="591">
        <v>407010</v>
      </c>
      <c r="B1808" s="10"/>
      <c r="C1808" s="592"/>
      <c r="D1808" s="1212" t="s">
        <v>3741</v>
      </c>
      <c r="E1808" s="43" t="str">
        <f t="shared" si="5849"/>
        <v>T</v>
      </c>
      <c r="F1808" s="1210"/>
      <c r="G1808" s="1200" t="s">
        <v>325</v>
      </c>
      <c r="H1808" s="1169">
        <v>3</v>
      </c>
      <c r="I1808" s="1141"/>
      <c r="J1808" s="1142"/>
      <c r="K1808" s="1032">
        <f t="shared" si="5850"/>
        <v>0</v>
      </c>
      <c r="L1808" s="65"/>
      <c r="M1808" s="575"/>
      <c r="N1808" s="575"/>
      <c r="O1808" s="575"/>
      <c r="Q1808" s="684" t="s">
        <v>1938</v>
      </c>
      <c r="R1808" s="692" t="s">
        <v>2010</v>
      </c>
      <c r="T1808" s="680" t="str">
        <f>IF(IF(A1808=0,TRUE(),D1808=IFERROR(VLOOKUP(A1808,Zaplecze_Weryfikacja!A:B,2,FALSE),2))=TRUE(),"Tak","Nie")</f>
        <v>Nie</v>
      </c>
      <c r="U1808" s="681" t="str">
        <f>IF(T1808="Tak"," ",IF(IFERROR(VLOOKUP(A1808,Zaplecze_Weryfikacja!A:B,2,FALSE),"Inny numer Lp")="Inny numer Lp","Inny numer Lp",IF(VLOOKUP(A1808,Zaplecze_Weryfikacja!A:B,2,FALSE)=D1808,"Nieznana przyczyna","Inny opis")))</f>
        <v>Inny numer Lp</v>
      </c>
      <c r="Y1808" s="785"/>
      <c r="Z1808" s="309">
        <f t="shared" si="5851"/>
        <v>0</v>
      </c>
      <c r="AA1808" s="785"/>
      <c r="AB1808" s="309">
        <f t="shared" si="5852"/>
        <v>0</v>
      </c>
      <c r="AC1808" s="785"/>
      <c r="AD1808" s="309">
        <f t="shared" si="5853"/>
        <v>0</v>
      </c>
      <c r="AE1808" s="785"/>
      <c r="AF1808" s="309">
        <f t="shared" si="5854"/>
        <v>0</v>
      </c>
      <c r="AG1808" s="785"/>
      <c r="AH1808" s="309">
        <f t="shared" si="5855"/>
        <v>0</v>
      </c>
      <c r="AI1808" s="785"/>
      <c r="AJ1808" s="309">
        <f t="shared" si="5856"/>
        <v>0</v>
      </c>
      <c r="AK1808" s="785"/>
      <c r="AL1808" s="309">
        <f t="shared" si="5857"/>
        <v>0</v>
      </c>
      <c r="AM1808" s="785"/>
      <c r="AN1808" s="309">
        <f t="shared" si="5858"/>
        <v>0</v>
      </c>
      <c r="AO1808" s="785"/>
      <c r="AP1808" s="309">
        <f t="shared" si="5859"/>
        <v>0</v>
      </c>
      <c r="AQ1808" s="785"/>
      <c r="AR1808" s="309">
        <f t="shared" si="5860"/>
        <v>0</v>
      </c>
      <c r="AT1808" s="782">
        <f t="shared" si="5861"/>
        <v>0</v>
      </c>
      <c r="AU1808" s="782">
        <f t="shared" si="5862"/>
        <v>0</v>
      </c>
      <c r="AV1808" s="782">
        <f t="shared" si="5863"/>
        <v>0</v>
      </c>
      <c r="AW1808" s="788" t="e">
        <f t="shared" si="5864"/>
        <v>#DIV/0!</v>
      </c>
      <c r="AY1808" s="781">
        <f t="shared" si="5865"/>
        <v>0</v>
      </c>
      <c r="AZ1808" s="777"/>
      <c r="BA1808" s="781">
        <f t="shared" si="5866"/>
        <v>0</v>
      </c>
      <c r="BB1808" s="777"/>
      <c r="BC1808" s="781">
        <f t="shared" si="5867"/>
        <v>0</v>
      </c>
      <c r="BD1808" s="777"/>
      <c r="BE1808" s="781">
        <f t="shared" si="5868"/>
        <v>0</v>
      </c>
      <c r="BF1808" s="777"/>
      <c r="BG1808" s="781">
        <f t="shared" si="5869"/>
        <v>0</v>
      </c>
      <c r="BH1808" s="777"/>
      <c r="BI1808" s="781">
        <f t="shared" si="5870"/>
        <v>0</v>
      </c>
      <c r="BJ1808" s="777"/>
      <c r="BK1808" s="781">
        <f t="shared" si="5871"/>
        <v>0</v>
      </c>
      <c r="BL1808" s="777"/>
      <c r="BM1808" s="781">
        <f t="shared" si="5872"/>
        <v>0</v>
      </c>
      <c r="BN1808" s="777"/>
      <c r="BO1808" s="781">
        <f t="shared" si="5873"/>
        <v>0</v>
      </c>
      <c r="BP1808" s="777"/>
      <c r="BQ1808" s="781">
        <f t="shared" si="5874"/>
        <v>0</v>
      </c>
      <c r="BR1808" s="777"/>
    </row>
    <row r="1809" spans="1:70" ht="42.75" outlineLevel="2">
      <c r="A1809" s="591">
        <v>407011</v>
      </c>
      <c r="B1809" s="10"/>
      <c r="C1809" s="592"/>
      <c r="D1809" s="1212" t="s">
        <v>3742</v>
      </c>
      <c r="E1809" s="43" t="str">
        <f t="shared" ref="E1809:E1812" si="5875">IF(H1809&gt;0,"T","N")</f>
        <v>T</v>
      </c>
      <c r="F1809" s="1210"/>
      <c r="G1809" s="1200" t="s">
        <v>325</v>
      </c>
      <c r="H1809" s="1169">
        <v>1</v>
      </c>
      <c r="I1809" s="1141"/>
      <c r="J1809" s="1142"/>
      <c r="K1809" s="1032">
        <f t="shared" ref="K1809:K1812" si="5876">IF(B1809="E","E",$H1809*I1809)</f>
        <v>0</v>
      </c>
      <c r="L1809" s="65"/>
      <c r="M1809" s="575"/>
      <c r="N1809" s="575"/>
      <c r="O1809" s="575"/>
      <c r="Q1809" s="684" t="s">
        <v>1938</v>
      </c>
      <c r="R1809" s="692" t="s">
        <v>2010</v>
      </c>
      <c r="T1809" s="680" t="str">
        <f>IF(IF(A1809=0,TRUE(),D1809=IFERROR(VLOOKUP(A1809,Zaplecze_Weryfikacja!A:B,2,FALSE),2))=TRUE(),"Tak","Nie")</f>
        <v>Nie</v>
      </c>
      <c r="U1809" s="681" t="str">
        <f>IF(T1809="Tak"," ",IF(IFERROR(VLOOKUP(A1809,Zaplecze_Weryfikacja!A:B,2,FALSE),"Inny numer Lp")="Inny numer Lp","Inny numer Lp",IF(VLOOKUP(A1809,Zaplecze_Weryfikacja!A:B,2,FALSE)=D1809,"Nieznana przyczyna","Inny opis")))</f>
        <v>Inny numer Lp</v>
      </c>
      <c r="Y1809" s="785"/>
      <c r="Z1809" s="309">
        <f t="shared" ref="Z1809:Z1812" si="5877">IF($B1809="E","E",$H1809*Y1809)</f>
        <v>0</v>
      </c>
      <c r="AA1809" s="785"/>
      <c r="AB1809" s="309">
        <f t="shared" ref="AB1809:AB1812" si="5878">IF($B1809="E","E",$H1809*AA1809)</f>
        <v>0</v>
      </c>
      <c r="AC1809" s="785"/>
      <c r="AD1809" s="309">
        <f t="shared" ref="AD1809:AD1812" si="5879">IF($B1809="E","E",$H1809*AC1809)</f>
        <v>0</v>
      </c>
      <c r="AE1809" s="785"/>
      <c r="AF1809" s="309">
        <f t="shared" ref="AF1809:AF1812" si="5880">IF($B1809="E","E",$H1809*AE1809)</f>
        <v>0</v>
      </c>
      <c r="AG1809" s="785"/>
      <c r="AH1809" s="309">
        <f t="shared" ref="AH1809:AH1812" si="5881">IF($B1809="E","E",$H1809*AG1809)</f>
        <v>0</v>
      </c>
      <c r="AI1809" s="785"/>
      <c r="AJ1809" s="309">
        <f t="shared" ref="AJ1809:AJ1812" si="5882">IF($B1809="E","E",$H1809*AI1809)</f>
        <v>0</v>
      </c>
      <c r="AK1809" s="785"/>
      <c r="AL1809" s="309">
        <f t="shared" ref="AL1809:AL1812" si="5883">IF($B1809="E","E",$H1809*AK1809)</f>
        <v>0</v>
      </c>
      <c r="AM1809" s="785"/>
      <c r="AN1809" s="309">
        <f t="shared" ref="AN1809:AN1812" si="5884">IF($B1809="E","E",$H1809*AM1809)</f>
        <v>0</v>
      </c>
      <c r="AO1809" s="785"/>
      <c r="AP1809" s="309">
        <f t="shared" ref="AP1809:AP1812" si="5885">IF($B1809="E","E",$H1809*AO1809)</f>
        <v>0</v>
      </c>
      <c r="AQ1809" s="785"/>
      <c r="AR1809" s="309">
        <f t="shared" ref="AR1809:AR1812" si="5886">IF($B1809="E","E",$H1809*AQ1809)</f>
        <v>0</v>
      </c>
      <c r="AT1809" s="782">
        <f t="shared" ref="AT1809:AT1812" si="5887">MAX(Z1809,AB1809,AD1809,AF1809,AH1809,AJ1809,AL1809,AN1809,AP1809,AR1809)</f>
        <v>0</v>
      </c>
      <c r="AU1809" s="782">
        <f t="shared" ref="AU1809:AU1812" si="5888">IF($AU$6=10,MIN(Z1809,AB1809,AD1809,AF1809,AH1809,AJ1809,AL1809,AN1809,AP1809,AR1809),IF($AU$6=9,MIN(Z1809,AB1809,AD1809,AF1809,AH1809,AJ1809,AL1809,AN1809,AP1809),IF($AU$6=8,MIN(Z1809,AB1809,AD1809,AF1809,AH1809,AJ1809,AL1809,AN1809),IF($AU$6=7,MIN(Z1809,AB1809,AD1809,AF1809,AH1809,AJ1809,AL1809),IF($AU$6=6,MIN(Z1809,AB1809,AD1809,AF1809,AH1809,AJ1809),IF($AU$6=5,MIN(Z1809,AB1809,AD1809,AF1809,AH1809),IF($AU$6=4,MIN(Z1809,AB1809,AD1809,AF1809),IF($AU$6=4,MIN(Z1809,AB1809,AD1809,AF1809),IF($AU$6=3,MIN(Z1809,AB1809,AD1809),IF($AU$6=3,MIN(Z1809,AB1809,AD1809),IF($AU$6=2,MIN(Z1809,AB1809),IF($AU$6=1,MIN(Z1809),"Błąd - zła ilośc oferentów"))))))))))))</f>
        <v>0</v>
      </c>
      <c r="AV1809" s="782">
        <f t="shared" ref="AV1809:AV1812" si="5889">AT1809-AU1809</f>
        <v>0</v>
      </c>
      <c r="AW1809" s="788" t="e">
        <f t="shared" ref="AW1809:AW1812" si="5890">AT1809/AU1809</f>
        <v>#DIV/0!</v>
      </c>
      <c r="AY1809" s="781">
        <f t="shared" ref="AY1809:AY1812" si="5891">+AZ1809</f>
        <v>0</v>
      </c>
      <c r="AZ1809" s="777"/>
      <c r="BA1809" s="781">
        <f t="shared" ref="BA1809:BA1812" si="5892">+BB1809</f>
        <v>0</v>
      </c>
      <c r="BB1809" s="777"/>
      <c r="BC1809" s="781">
        <f t="shared" ref="BC1809:BC1812" si="5893">+BD1809</f>
        <v>0</v>
      </c>
      <c r="BD1809" s="777"/>
      <c r="BE1809" s="781">
        <f t="shared" ref="BE1809:BE1812" si="5894">+BF1809</f>
        <v>0</v>
      </c>
      <c r="BF1809" s="777"/>
      <c r="BG1809" s="781">
        <f t="shared" ref="BG1809:BG1812" si="5895">+BH1809</f>
        <v>0</v>
      </c>
      <c r="BH1809" s="777"/>
      <c r="BI1809" s="781">
        <f t="shared" ref="BI1809:BI1812" si="5896">+BJ1809</f>
        <v>0</v>
      </c>
      <c r="BJ1809" s="777"/>
      <c r="BK1809" s="781">
        <f t="shared" ref="BK1809:BK1812" si="5897">+BL1809</f>
        <v>0</v>
      </c>
      <c r="BL1809" s="777"/>
      <c r="BM1809" s="781">
        <f t="shared" ref="BM1809:BM1812" si="5898">+BN1809</f>
        <v>0</v>
      </c>
      <c r="BN1809" s="777"/>
      <c r="BO1809" s="781">
        <f t="shared" ref="BO1809:BO1812" si="5899">+BP1809</f>
        <v>0</v>
      </c>
      <c r="BP1809" s="777"/>
      <c r="BQ1809" s="781">
        <f t="shared" ref="BQ1809:BQ1812" si="5900">+BR1809</f>
        <v>0</v>
      </c>
      <c r="BR1809" s="777"/>
    </row>
    <row r="1810" spans="1:70" outlineLevel="2">
      <c r="A1810" s="591">
        <v>407012</v>
      </c>
      <c r="B1810" s="10"/>
      <c r="C1810" s="592"/>
      <c r="D1810" s="1212" t="s">
        <v>3743</v>
      </c>
      <c r="E1810" s="43" t="str">
        <f t="shared" si="5875"/>
        <v>T</v>
      </c>
      <c r="F1810" s="1210"/>
      <c r="G1810" s="1200" t="s">
        <v>325</v>
      </c>
      <c r="H1810" s="1169">
        <v>5</v>
      </c>
      <c r="I1810" s="1141"/>
      <c r="J1810" s="1142"/>
      <c r="K1810" s="1032">
        <f t="shared" si="5876"/>
        <v>0</v>
      </c>
      <c r="L1810" s="272"/>
      <c r="M1810" s="575" t="s">
        <v>1792</v>
      </c>
      <c r="N1810" s="575"/>
      <c r="O1810" s="575"/>
      <c r="Q1810" s="684" t="s">
        <v>1938</v>
      </c>
      <c r="R1810" s="692" t="s">
        <v>2010</v>
      </c>
      <c r="T1810" s="680" t="str">
        <f>IF(IF(A1810=0,TRUE(),D1810=IFERROR(VLOOKUP(A1810,Zaplecze_Weryfikacja!A:B,2,FALSE),2))=TRUE(),"Tak","Nie")</f>
        <v>Nie</v>
      </c>
      <c r="U1810" s="681" t="str">
        <f>IF(T1810="Tak"," ",IF(IFERROR(VLOOKUP(A1810,Zaplecze_Weryfikacja!A:B,2,FALSE),"Inny numer Lp")="Inny numer Lp","Inny numer Lp",IF(VLOOKUP(A1810,Zaplecze_Weryfikacja!A:B,2,FALSE)=D1810,"Nieznana przyczyna","Inny opis")))</f>
        <v>Inny numer Lp</v>
      </c>
      <c r="Y1810" s="785"/>
      <c r="Z1810" s="309">
        <f t="shared" si="5877"/>
        <v>0</v>
      </c>
      <c r="AA1810" s="785"/>
      <c r="AB1810" s="309">
        <f t="shared" si="5878"/>
        <v>0</v>
      </c>
      <c r="AC1810" s="785"/>
      <c r="AD1810" s="309">
        <f t="shared" si="5879"/>
        <v>0</v>
      </c>
      <c r="AE1810" s="785"/>
      <c r="AF1810" s="309">
        <f t="shared" si="5880"/>
        <v>0</v>
      </c>
      <c r="AG1810" s="785"/>
      <c r="AH1810" s="309">
        <f t="shared" si="5881"/>
        <v>0</v>
      </c>
      <c r="AI1810" s="785"/>
      <c r="AJ1810" s="309">
        <f t="shared" si="5882"/>
        <v>0</v>
      </c>
      <c r="AK1810" s="785"/>
      <c r="AL1810" s="309">
        <f t="shared" si="5883"/>
        <v>0</v>
      </c>
      <c r="AM1810" s="785"/>
      <c r="AN1810" s="309">
        <f t="shared" si="5884"/>
        <v>0</v>
      </c>
      <c r="AO1810" s="785"/>
      <c r="AP1810" s="309">
        <f t="shared" si="5885"/>
        <v>0</v>
      </c>
      <c r="AQ1810" s="785"/>
      <c r="AR1810" s="309">
        <f t="shared" si="5886"/>
        <v>0</v>
      </c>
      <c r="AT1810" s="782">
        <f t="shared" si="5887"/>
        <v>0</v>
      </c>
      <c r="AU1810" s="782">
        <f t="shared" si="5888"/>
        <v>0</v>
      </c>
      <c r="AV1810" s="782">
        <f t="shared" si="5889"/>
        <v>0</v>
      </c>
      <c r="AW1810" s="788" t="e">
        <f t="shared" si="5890"/>
        <v>#DIV/0!</v>
      </c>
      <c r="AY1810" s="781">
        <f t="shared" si="5891"/>
        <v>0</v>
      </c>
      <c r="AZ1810" s="777"/>
      <c r="BA1810" s="781">
        <f t="shared" si="5892"/>
        <v>0</v>
      </c>
      <c r="BB1810" s="777"/>
      <c r="BC1810" s="781">
        <f t="shared" si="5893"/>
        <v>0</v>
      </c>
      <c r="BD1810" s="777"/>
      <c r="BE1810" s="781">
        <f t="shared" si="5894"/>
        <v>0</v>
      </c>
      <c r="BF1810" s="777"/>
      <c r="BG1810" s="781">
        <f t="shared" si="5895"/>
        <v>0</v>
      </c>
      <c r="BH1810" s="777"/>
      <c r="BI1810" s="781">
        <f t="shared" si="5896"/>
        <v>0</v>
      </c>
      <c r="BJ1810" s="777"/>
      <c r="BK1810" s="781">
        <f t="shared" si="5897"/>
        <v>0</v>
      </c>
      <c r="BL1810" s="777"/>
      <c r="BM1810" s="781">
        <f t="shared" si="5898"/>
        <v>0</v>
      </c>
      <c r="BN1810" s="777"/>
      <c r="BO1810" s="781">
        <f t="shared" si="5899"/>
        <v>0</v>
      </c>
      <c r="BP1810" s="777"/>
      <c r="BQ1810" s="781">
        <f t="shared" si="5900"/>
        <v>0</v>
      </c>
      <c r="BR1810" s="777"/>
    </row>
    <row r="1811" spans="1:70" ht="42.75" outlineLevel="2">
      <c r="A1811" s="591">
        <v>407013</v>
      </c>
      <c r="B1811" s="10"/>
      <c r="C1811" s="592"/>
      <c r="D1811" s="1212" t="s">
        <v>3744</v>
      </c>
      <c r="E1811" s="43" t="str">
        <f t="shared" si="5875"/>
        <v>T</v>
      </c>
      <c r="F1811" s="1210"/>
      <c r="G1811" s="1200" t="s">
        <v>325</v>
      </c>
      <c r="H1811" s="1169">
        <v>2</v>
      </c>
      <c r="I1811" s="1141"/>
      <c r="J1811" s="1142"/>
      <c r="K1811" s="1032">
        <f t="shared" si="5876"/>
        <v>0</v>
      </c>
      <c r="L1811" s="65"/>
      <c r="M1811" s="575"/>
      <c r="N1811" s="575"/>
      <c r="O1811" s="575"/>
      <c r="Q1811" s="684" t="s">
        <v>1938</v>
      </c>
      <c r="R1811" s="692" t="s">
        <v>2010</v>
      </c>
      <c r="T1811" s="680" t="str">
        <f>IF(IF(A1811=0,TRUE(),D1811=IFERROR(VLOOKUP(A1811,Zaplecze_Weryfikacja!A:B,2,FALSE),2))=TRUE(),"Tak","Nie")</f>
        <v>Nie</v>
      </c>
      <c r="U1811" s="681" t="str">
        <f>IF(T1811="Tak"," ",IF(IFERROR(VLOOKUP(A1811,Zaplecze_Weryfikacja!A:B,2,FALSE),"Inny numer Lp")="Inny numer Lp","Inny numer Lp",IF(VLOOKUP(A1811,Zaplecze_Weryfikacja!A:B,2,FALSE)=D1811,"Nieznana przyczyna","Inny opis")))</f>
        <v>Inny numer Lp</v>
      </c>
      <c r="Y1811" s="785"/>
      <c r="Z1811" s="309">
        <f t="shared" si="5877"/>
        <v>0</v>
      </c>
      <c r="AA1811" s="785"/>
      <c r="AB1811" s="309">
        <f t="shared" si="5878"/>
        <v>0</v>
      </c>
      <c r="AC1811" s="785"/>
      <c r="AD1811" s="309">
        <f t="shared" si="5879"/>
        <v>0</v>
      </c>
      <c r="AE1811" s="785"/>
      <c r="AF1811" s="309">
        <f t="shared" si="5880"/>
        <v>0</v>
      </c>
      <c r="AG1811" s="785"/>
      <c r="AH1811" s="309">
        <f t="shared" si="5881"/>
        <v>0</v>
      </c>
      <c r="AI1811" s="785"/>
      <c r="AJ1811" s="309">
        <f t="shared" si="5882"/>
        <v>0</v>
      </c>
      <c r="AK1811" s="785"/>
      <c r="AL1811" s="309">
        <f t="shared" si="5883"/>
        <v>0</v>
      </c>
      <c r="AM1811" s="785"/>
      <c r="AN1811" s="309">
        <f t="shared" si="5884"/>
        <v>0</v>
      </c>
      <c r="AO1811" s="785"/>
      <c r="AP1811" s="309">
        <f t="shared" si="5885"/>
        <v>0</v>
      </c>
      <c r="AQ1811" s="785"/>
      <c r="AR1811" s="309">
        <f t="shared" si="5886"/>
        <v>0</v>
      </c>
      <c r="AT1811" s="782">
        <f t="shared" si="5887"/>
        <v>0</v>
      </c>
      <c r="AU1811" s="782">
        <f t="shared" si="5888"/>
        <v>0</v>
      </c>
      <c r="AV1811" s="782">
        <f t="shared" si="5889"/>
        <v>0</v>
      </c>
      <c r="AW1811" s="788" t="e">
        <f t="shared" si="5890"/>
        <v>#DIV/0!</v>
      </c>
      <c r="AY1811" s="781">
        <f t="shared" si="5891"/>
        <v>0</v>
      </c>
      <c r="AZ1811" s="777"/>
      <c r="BA1811" s="781">
        <f t="shared" si="5892"/>
        <v>0</v>
      </c>
      <c r="BB1811" s="777"/>
      <c r="BC1811" s="781">
        <f t="shared" si="5893"/>
        <v>0</v>
      </c>
      <c r="BD1811" s="777"/>
      <c r="BE1811" s="781">
        <f t="shared" si="5894"/>
        <v>0</v>
      </c>
      <c r="BF1811" s="777"/>
      <c r="BG1811" s="781">
        <f t="shared" si="5895"/>
        <v>0</v>
      </c>
      <c r="BH1811" s="777"/>
      <c r="BI1811" s="781">
        <f t="shared" si="5896"/>
        <v>0</v>
      </c>
      <c r="BJ1811" s="777"/>
      <c r="BK1811" s="781">
        <f t="shared" si="5897"/>
        <v>0</v>
      </c>
      <c r="BL1811" s="777"/>
      <c r="BM1811" s="781">
        <f t="shared" si="5898"/>
        <v>0</v>
      </c>
      <c r="BN1811" s="777"/>
      <c r="BO1811" s="781">
        <f t="shared" si="5899"/>
        <v>0</v>
      </c>
      <c r="BP1811" s="777"/>
      <c r="BQ1811" s="781">
        <f t="shared" si="5900"/>
        <v>0</v>
      </c>
      <c r="BR1811" s="777"/>
    </row>
    <row r="1812" spans="1:70" outlineLevel="2">
      <c r="A1812" s="591">
        <v>407014</v>
      </c>
      <c r="B1812" s="10"/>
      <c r="C1812" s="592"/>
      <c r="D1812" s="1212" t="s">
        <v>3745</v>
      </c>
      <c r="E1812" s="43" t="str">
        <f t="shared" si="5875"/>
        <v>T</v>
      </c>
      <c r="F1812" s="1210"/>
      <c r="G1812" s="1200" t="s">
        <v>23</v>
      </c>
      <c r="H1812" s="1169">
        <v>1</v>
      </c>
      <c r="I1812" s="1141"/>
      <c r="J1812" s="1142"/>
      <c r="K1812" s="1032">
        <f t="shared" si="5876"/>
        <v>0</v>
      </c>
      <c r="L1812" s="65"/>
      <c r="M1812" s="575"/>
      <c r="N1812" s="575"/>
      <c r="O1812" s="575"/>
      <c r="Q1812" s="684" t="s">
        <v>1938</v>
      </c>
      <c r="R1812" s="692" t="s">
        <v>2010</v>
      </c>
      <c r="T1812" s="680" t="str">
        <f>IF(IF(A1812=0,TRUE(),D1812=IFERROR(VLOOKUP(A1812,Zaplecze_Weryfikacja!A:B,2,FALSE),2))=TRUE(),"Tak","Nie")</f>
        <v>Nie</v>
      </c>
      <c r="U1812" s="681" t="str">
        <f>IF(T1812="Tak"," ",IF(IFERROR(VLOOKUP(A1812,Zaplecze_Weryfikacja!A:B,2,FALSE),"Inny numer Lp")="Inny numer Lp","Inny numer Lp",IF(VLOOKUP(A1812,Zaplecze_Weryfikacja!A:B,2,FALSE)=D1812,"Nieznana przyczyna","Inny opis")))</f>
        <v>Inny numer Lp</v>
      </c>
      <c r="Y1812" s="785"/>
      <c r="Z1812" s="309">
        <f t="shared" si="5877"/>
        <v>0</v>
      </c>
      <c r="AA1812" s="785"/>
      <c r="AB1812" s="309">
        <f t="shared" si="5878"/>
        <v>0</v>
      </c>
      <c r="AC1812" s="785"/>
      <c r="AD1812" s="309">
        <f t="shared" si="5879"/>
        <v>0</v>
      </c>
      <c r="AE1812" s="785"/>
      <c r="AF1812" s="309">
        <f t="shared" si="5880"/>
        <v>0</v>
      </c>
      <c r="AG1812" s="785"/>
      <c r="AH1812" s="309">
        <f t="shared" si="5881"/>
        <v>0</v>
      </c>
      <c r="AI1812" s="785"/>
      <c r="AJ1812" s="309">
        <f t="shared" si="5882"/>
        <v>0</v>
      </c>
      <c r="AK1812" s="785"/>
      <c r="AL1812" s="309">
        <f t="shared" si="5883"/>
        <v>0</v>
      </c>
      <c r="AM1812" s="785"/>
      <c r="AN1812" s="309">
        <f t="shared" si="5884"/>
        <v>0</v>
      </c>
      <c r="AO1812" s="785"/>
      <c r="AP1812" s="309">
        <f t="shared" si="5885"/>
        <v>0</v>
      </c>
      <c r="AQ1812" s="785"/>
      <c r="AR1812" s="309">
        <f t="shared" si="5886"/>
        <v>0</v>
      </c>
      <c r="AT1812" s="782">
        <f t="shared" si="5887"/>
        <v>0</v>
      </c>
      <c r="AU1812" s="782">
        <f t="shared" si="5888"/>
        <v>0</v>
      </c>
      <c r="AV1812" s="782">
        <f t="shared" si="5889"/>
        <v>0</v>
      </c>
      <c r="AW1812" s="788" t="e">
        <f t="shared" si="5890"/>
        <v>#DIV/0!</v>
      </c>
      <c r="AY1812" s="781">
        <f t="shared" si="5891"/>
        <v>0</v>
      </c>
      <c r="AZ1812" s="777"/>
      <c r="BA1812" s="781">
        <f t="shared" si="5892"/>
        <v>0</v>
      </c>
      <c r="BB1812" s="777"/>
      <c r="BC1812" s="781">
        <f t="shared" si="5893"/>
        <v>0</v>
      </c>
      <c r="BD1812" s="777"/>
      <c r="BE1812" s="781">
        <f t="shared" si="5894"/>
        <v>0</v>
      </c>
      <c r="BF1812" s="777"/>
      <c r="BG1812" s="781">
        <f t="shared" si="5895"/>
        <v>0</v>
      </c>
      <c r="BH1812" s="777"/>
      <c r="BI1812" s="781">
        <f t="shared" si="5896"/>
        <v>0</v>
      </c>
      <c r="BJ1812" s="777"/>
      <c r="BK1812" s="781">
        <f t="shared" si="5897"/>
        <v>0</v>
      </c>
      <c r="BL1812" s="777"/>
      <c r="BM1812" s="781">
        <f t="shared" si="5898"/>
        <v>0</v>
      </c>
      <c r="BN1812" s="777"/>
      <c r="BO1812" s="781">
        <f t="shared" si="5899"/>
        <v>0</v>
      </c>
      <c r="BP1812" s="777"/>
      <c r="BQ1812" s="781">
        <f t="shared" si="5900"/>
        <v>0</v>
      </c>
      <c r="BR1812" s="777"/>
    </row>
    <row r="1813" spans="1:70" outlineLevel="2">
      <c r="A1813" s="1349">
        <v>407015</v>
      </c>
      <c r="B1813" s="10"/>
      <c r="C1813" s="592"/>
      <c r="D1813" s="1360" t="s">
        <v>3966</v>
      </c>
      <c r="E1813" s="43" t="str">
        <f t="shared" ref="E1813:E1815" si="5901">IF(H1813&gt;0,"T","N")</f>
        <v>T</v>
      </c>
      <c r="F1813" s="1210"/>
      <c r="G1813" s="1346" t="s">
        <v>325</v>
      </c>
      <c r="H1813" s="1354">
        <v>5</v>
      </c>
      <c r="I1813" s="1141"/>
      <c r="J1813" s="1142"/>
      <c r="K1813" s="1032">
        <f t="shared" ref="K1813:K1815" si="5902">IF(B1813="E","E",$H1813*I1813)</f>
        <v>0</v>
      </c>
      <c r="L1813" s="272"/>
      <c r="M1813" s="575" t="s">
        <v>1792</v>
      </c>
      <c r="N1813" s="575"/>
      <c r="O1813" s="575"/>
      <c r="Q1813" s="684" t="s">
        <v>1938</v>
      </c>
      <c r="R1813" s="692" t="s">
        <v>2010</v>
      </c>
      <c r="T1813" s="680" t="str">
        <f>IF(IF(A1813=0,TRUE(),D1813=IFERROR(VLOOKUP(A1813,Zaplecze_Weryfikacja!A:B,2,FALSE),2))=TRUE(),"Tak","Nie")</f>
        <v>Nie</v>
      </c>
      <c r="U1813" s="681" t="str">
        <f>IF(T1813="Tak"," ",IF(IFERROR(VLOOKUP(A1813,Zaplecze_Weryfikacja!A:B,2,FALSE),"Inny numer Lp")="Inny numer Lp","Inny numer Lp",IF(VLOOKUP(A1813,Zaplecze_Weryfikacja!A:B,2,FALSE)=D1813,"Nieznana przyczyna","Inny opis")))</f>
        <v>Inny numer Lp</v>
      </c>
      <c r="Y1813" s="785"/>
      <c r="Z1813" s="309">
        <f t="shared" ref="Z1813:Z1815" si="5903">IF($B1813="E","E",$H1813*Y1813)</f>
        <v>0</v>
      </c>
      <c r="AA1813" s="785"/>
      <c r="AB1813" s="309">
        <f t="shared" ref="AB1813:AB1815" si="5904">IF($B1813="E","E",$H1813*AA1813)</f>
        <v>0</v>
      </c>
      <c r="AC1813" s="785"/>
      <c r="AD1813" s="309">
        <f t="shared" ref="AD1813:AD1815" si="5905">IF($B1813="E","E",$H1813*AC1813)</f>
        <v>0</v>
      </c>
      <c r="AE1813" s="785"/>
      <c r="AF1813" s="309">
        <f t="shared" ref="AF1813:AF1815" si="5906">IF($B1813="E","E",$H1813*AE1813)</f>
        <v>0</v>
      </c>
      <c r="AG1813" s="785"/>
      <c r="AH1813" s="309">
        <f t="shared" ref="AH1813:AH1815" si="5907">IF($B1813="E","E",$H1813*AG1813)</f>
        <v>0</v>
      </c>
      <c r="AI1813" s="785"/>
      <c r="AJ1813" s="309">
        <f t="shared" ref="AJ1813:AJ1815" si="5908">IF($B1813="E","E",$H1813*AI1813)</f>
        <v>0</v>
      </c>
      <c r="AK1813" s="785"/>
      <c r="AL1813" s="309">
        <f t="shared" ref="AL1813:AL1815" si="5909">IF($B1813="E","E",$H1813*AK1813)</f>
        <v>0</v>
      </c>
      <c r="AM1813" s="785"/>
      <c r="AN1813" s="309">
        <f t="shared" ref="AN1813:AN1815" si="5910">IF($B1813="E","E",$H1813*AM1813)</f>
        <v>0</v>
      </c>
      <c r="AO1813" s="785"/>
      <c r="AP1813" s="309">
        <f t="shared" ref="AP1813:AP1815" si="5911">IF($B1813="E","E",$H1813*AO1813)</f>
        <v>0</v>
      </c>
      <c r="AQ1813" s="785"/>
      <c r="AR1813" s="309">
        <f t="shared" ref="AR1813:AR1815" si="5912">IF($B1813="E","E",$H1813*AQ1813)</f>
        <v>0</v>
      </c>
      <c r="AT1813" s="782">
        <f t="shared" ref="AT1813:AT1815" si="5913">MAX(Z1813,AB1813,AD1813,AF1813,AH1813,AJ1813,AL1813,AN1813,AP1813,AR1813)</f>
        <v>0</v>
      </c>
      <c r="AU1813" s="782">
        <f t="shared" ref="AU1813:AU1815" si="5914">IF($AU$6=10,MIN(Z1813,AB1813,AD1813,AF1813,AH1813,AJ1813,AL1813,AN1813,AP1813,AR1813),IF($AU$6=9,MIN(Z1813,AB1813,AD1813,AF1813,AH1813,AJ1813,AL1813,AN1813,AP1813),IF($AU$6=8,MIN(Z1813,AB1813,AD1813,AF1813,AH1813,AJ1813,AL1813,AN1813),IF($AU$6=7,MIN(Z1813,AB1813,AD1813,AF1813,AH1813,AJ1813,AL1813),IF($AU$6=6,MIN(Z1813,AB1813,AD1813,AF1813,AH1813,AJ1813),IF($AU$6=5,MIN(Z1813,AB1813,AD1813,AF1813,AH1813),IF($AU$6=4,MIN(Z1813,AB1813,AD1813,AF1813),IF($AU$6=4,MIN(Z1813,AB1813,AD1813,AF1813),IF($AU$6=3,MIN(Z1813,AB1813,AD1813),IF($AU$6=3,MIN(Z1813,AB1813,AD1813),IF($AU$6=2,MIN(Z1813,AB1813),IF($AU$6=1,MIN(Z1813),"Błąd - zła ilośc oferentów"))))))))))))</f>
        <v>0</v>
      </c>
      <c r="AV1813" s="782">
        <f t="shared" ref="AV1813:AV1815" si="5915">AT1813-AU1813</f>
        <v>0</v>
      </c>
      <c r="AW1813" s="788" t="e">
        <f t="shared" ref="AW1813:AW1815" si="5916">AT1813/AU1813</f>
        <v>#DIV/0!</v>
      </c>
      <c r="AY1813" s="781">
        <f t="shared" ref="AY1813:AY1815" si="5917">+AZ1813</f>
        <v>0</v>
      </c>
      <c r="AZ1813" s="777"/>
      <c r="BA1813" s="781">
        <f t="shared" ref="BA1813:BA1815" si="5918">+BB1813</f>
        <v>0</v>
      </c>
      <c r="BB1813" s="777"/>
      <c r="BC1813" s="781">
        <f t="shared" ref="BC1813:BC1815" si="5919">+BD1813</f>
        <v>0</v>
      </c>
      <c r="BD1813" s="777"/>
      <c r="BE1813" s="781">
        <f t="shared" ref="BE1813:BE1815" si="5920">+BF1813</f>
        <v>0</v>
      </c>
      <c r="BF1813" s="777"/>
      <c r="BG1813" s="781">
        <f t="shared" ref="BG1813:BG1815" si="5921">+BH1813</f>
        <v>0</v>
      </c>
      <c r="BH1813" s="777"/>
      <c r="BI1813" s="781">
        <f t="shared" ref="BI1813:BI1815" si="5922">+BJ1813</f>
        <v>0</v>
      </c>
      <c r="BJ1813" s="777"/>
      <c r="BK1813" s="781">
        <f t="shared" ref="BK1813:BK1815" si="5923">+BL1813</f>
        <v>0</v>
      </c>
      <c r="BL1813" s="777"/>
      <c r="BM1813" s="781">
        <f t="shared" ref="BM1813:BM1815" si="5924">+BN1813</f>
        <v>0</v>
      </c>
      <c r="BN1813" s="777"/>
      <c r="BO1813" s="781">
        <f t="shared" ref="BO1813:BO1815" si="5925">+BP1813</f>
        <v>0</v>
      </c>
      <c r="BP1813" s="777"/>
      <c r="BQ1813" s="781">
        <f t="shared" ref="BQ1813:BQ1815" si="5926">+BR1813</f>
        <v>0</v>
      </c>
      <c r="BR1813" s="777"/>
    </row>
    <row r="1814" spans="1:70" outlineLevel="2">
      <c r="A1814" s="1349">
        <v>407016</v>
      </c>
      <c r="B1814" s="10"/>
      <c r="C1814" s="592"/>
      <c r="D1814" s="1360" t="s">
        <v>3967</v>
      </c>
      <c r="E1814" s="43" t="str">
        <f t="shared" si="5901"/>
        <v>T</v>
      </c>
      <c r="F1814" s="1210"/>
      <c r="G1814" s="1346" t="s">
        <v>325</v>
      </c>
      <c r="H1814" s="1354">
        <v>1</v>
      </c>
      <c r="I1814" s="1141"/>
      <c r="J1814" s="1142"/>
      <c r="K1814" s="1032">
        <f t="shared" si="5902"/>
        <v>0</v>
      </c>
      <c r="L1814" s="65"/>
      <c r="M1814" s="575"/>
      <c r="N1814" s="575"/>
      <c r="O1814" s="575"/>
      <c r="Q1814" s="684" t="s">
        <v>1938</v>
      </c>
      <c r="R1814" s="692" t="s">
        <v>2010</v>
      </c>
      <c r="T1814" s="680" t="str">
        <f>IF(IF(A1814=0,TRUE(),D1814=IFERROR(VLOOKUP(A1814,Zaplecze_Weryfikacja!A:B,2,FALSE),2))=TRUE(),"Tak","Nie")</f>
        <v>Nie</v>
      </c>
      <c r="U1814" s="681" t="str">
        <f>IF(T1814="Tak"," ",IF(IFERROR(VLOOKUP(A1814,Zaplecze_Weryfikacja!A:B,2,FALSE),"Inny numer Lp")="Inny numer Lp","Inny numer Lp",IF(VLOOKUP(A1814,Zaplecze_Weryfikacja!A:B,2,FALSE)=D1814,"Nieznana przyczyna","Inny opis")))</f>
        <v>Inny numer Lp</v>
      </c>
      <c r="Y1814" s="785"/>
      <c r="Z1814" s="309">
        <f t="shared" si="5903"/>
        <v>0</v>
      </c>
      <c r="AA1814" s="785"/>
      <c r="AB1814" s="309">
        <f t="shared" si="5904"/>
        <v>0</v>
      </c>
      <c r="AC1814" s="785"/>
      <c r="AD1814" s="309">
        <f t="shared" si="5905"/>
        <v>0</v>
      </c>
      <c r="AE1814" s="785"/>
      <c r="AF1814" s="309">
        <f t="shared" si="5906"/>
        <v>0</v>
      </c>
      <c r="AG1814" s="785"/>
      <c r="AH1814" s="309">
        <f t="shared" si="5907"/>
        <v>0</v>
      </c>
      <c r="AI1814" s="785"/>
      <c r="AJ1814" s="309">
        <f t="shared" si="5908"/>
        <v>0</v>
      </c>
      <c r="AK1814" s="785"/>
      <c r="AL1814" s="309">
        <f t="shared" si="5909"/>
        <v>0</v>
      </c>
      <c r="AM1814" s="785"/>
      <c r="AN1814" s="309">
        <f t="shared" si="5910"/>
        <v>0</v>
      </c>
      <c r="AO1814" s="785"/>
      <c r="AP1814" s="309">
        <f t="shared" si="5911"/>
        <v>0</v>
      </c>
      <c r="AQ1814" s="785"/>
      <c r="AR1814" s="309">
        <f t="shared" si="5912"/>
        <v>0</v>
      </c>
      <c r="AT1814" s="782">
        <f t="shared" si="5913"/>
        <v>0</v>
      </c>
      <c r="AU1814" s="782">
        <f t="shared" si="5914"/>
        <v>0</v>
      </c>
      <c r="AV1814" s="782">
        <f t="shared" si="5915"/>
        <v>0</v>
      </c>
      <c r="AW1814" s="788" t="e">
        <f t="shared" si="5916"/>
        <v>#DIV/0!</v>
      </c>
      <c r="AY1814" s="781">
        <f t="shared" si="5917"/>
        <v>0</v>
      </c>
      <c r="AZ1814" s="777"/>
      <c r="BA1814" s="781">
        <f t="shared" si="5918"/>
        <v>0</v>
      </c>
      <c r="BB1814" s="777"/>
      <c r="BC1814" s="781">
        <f t="shared" si="5919"/>
        <v>0</v>
      </c>
      <c r="BD1814" s="777"/>
      <c r="BE1814" s="781">
        <f t="shared" si="5920"/>
        <v>0</v>
      </c>
      <c r="BF1814" s="777"/>
      <c r="BG1814" s="781">
        <f t="shared" si="5921"/>
        <v>0</v>
      </c>
      <c r="BH1814" s="777"/>
      <c r="BI1814" s="781">
        <f t="shared" si="5922"/>
        <v>0</v>
      </c>
      <c r="BJ1814" s="777"/>
      <c r="BK1814" s="781">
        <f t="shared" si="5923"/>
        <v>0</v>
      </c>
      <c r="BL1814" s="777"/>
      <c r="BM1814" s="781">
        <f t="shared" si="5924"/>
        <v>0</v>
      </c>
      <c r="BN1814" s="777"/>
      <c r="BO1814" s="781">
        <f t="shared" si="5925"/>
        <v>0</v>
      </c>
      <c r="BP1814" s="777"/>
      <c r="BQ1814" s="781">
        <f t="shared" si="5926"/>
        <v>0</v>
      </c>
      <c r="BR1814" s="777"/>
    </row>
    <row r="1815" spans="1:70" ht="28.5" outlineLevel="2">
      <c r="A1815" s="1349">
        <v>407017</v>
      </c>
      <c r="B1815" s="10"/>
      <c r="C1815" s="592"/>
      <c r="D1815" s="1360" t="s">
        <v>3968</v>
      </c>
      <c r="E1815" s="43" t="str">
        <f t="shared" si="5901"/>
        <v>T</v>
      </c>
      <c r="F1815" s="1210"/>
      <c r="G1815" s="1346" t="s">
        <v>325</v>
      </c>
      <c r="H1815" s="1354">
        <v>7</v>
      </c>
      <c r="I1815" s="1141"/>
      <c r="J1815" s="1142"/>
      <c r="K1815" s="1032">
        <f t="shared" si="5902"/>
        <v>0</v>
      </c>
      <c r="L1815" s="65"/>
      <c r="M1815" s="575"/>
      <c r="N1815" s="575"/>
      <c r="O1815" s="575"/>
      <c r="Q1815" s="684" t="s">
        <v>1938</v>
      </c>
      <c r="R1815" s="692" t="s">
        <v>2010</v>
      </c>
      <c r="T1815" s="680" t="str">
        <f>IF(IF(A1815=0,TRUE(),D1815=IFERROR(VLOOKUP(A1815,Zaplecze_Weryfikacja!A:B,2,FALSE),2))=TRUE(),"Tak","Nie")</f>
        <v>Nie</v>
      </c>
      <c r="U1815" s="681" t="str">
        <f>IF(T1815="Tak"," ",IF(IFERROR(VLOOKUP(A1815,Zaplecze_Weryfikacja!A:B,2,FALSE),"Inny numer Lp")="Inny numer Lp","Inny numer Lp",IF(VLOOKUP(A1815,Zaplecze_Weryfikacja!A:B,2,FALSE)=D1815,"Nieznana przyczyna","Inny opis")))</f>
        <v>Inny numer Lp</v>
      </c>
      <c r="Y1815" s="785"/>
      <c r="Z1815" s="309">
        <f t="shared" si="5903"/>
        <v>0</v>
      </c>
      <c r="AA1815" s="785"/>
      <c r="AB1815" s="309">
        <f t="shared" si="5904"/>
        <v>0</v>
      </c>
      <c r="AC1815" s="785"/>
      <c r="AD1815" s="309">
        <f t="shared" si="5905"/>
        <v>0</v>
      </c>
      <c r="AE1815" s="785"/>
      <c r="AF1815" s="309">
        <f t="shared" si="5906"/>
        <v>0</v>
      </c>
      <c r="AG1815" s="785"/>
      <c r="AH1815" s="309">
        <f t="shared" si="5907"/>
        <v>0</v>
      </c>
      <c r="AI1815" s="785"/>
      <c r="AJ1815" s="309">
        <f t="shared" si="5908"/>
        <v>0</v>
      </c>
      <c r="AK1815" s="785"/>
      <c r="AL1815" s="309">
        <f t="shared" si="5909"/>
        <v>0</v>
      </c>
      <c r="AM1815" s="785"/>
      <c r="AN1815" s="309">
        <f t="shared" si="5910"/>
        <v>0</v>
      </c>
      <c r="AO1815" s="785"/>
      <c r="AP1815" s="309">
        <f t="shared" si="5911"/>
        <v>0</v>
      </c>
      <c r="AQ1815" s="785"/>
      <c r="AR1815" s="309">
        <f t="shared" si="5912"/>
        <v>0</v>
      </c>
      <c r="AT1815" s="782">
        <f t="shared" si="5913"/>
        <v>0</v>
      </c>
      <c r="AU1815" s="782">
        <f t="shared" si="5914"/>
        <v>0</v>
      </c>
      <c r="AV1815" s="782">
        <f t="shared" si="5915"/>
        <v>0</v>
      </c>
      <c r="AW1815" s="788" t="e">
        <f t="shared" si="5916"/>
        <v>#DIV/0!</v>
      </c>
      <c r="AY1815" s="781">
        <f t="shared" si="5917"/>
        <v>0</v>
      </c>
      <c r="AZ1815" s="777"/>
      <c r="BA1815" s="781">
        <f t="shared" si="5918"/>
        <v>0</v>
      </c>
      <c r="BB1815" s="777"/>
      <c r="BC1815" s="781">
        <f t="shared" si="5919"/>
        <v>0</v>
      </c>
      <c r="BD1815" s="777"/>
      <c r="BE1815" s="781">
        <f t="shared" si="5920"/>
        <v>0</v>
      </c>
      <c r="BF1815" s="777"/>
      <c r="BG1815" s="781">
        <f t="shared" si="5921"/>
        <v>0</v>
      </c>
      <c r="BH1815" s="777"/>
      <c r="BI1815" s="781">
        <f t="shared" si="5922"/>
        <v>0</v>
      </c>
      <c r="BJ1815" s="777"/>
      <c r="BK1815" s="781">
        <f t="shared" si="5923"/>
        <v>0</v>
      </c>
      <c r="BL1815" s="777"/>
      <c r="BM1815" s="781">
        <f t="shared" si="5924"/>
        <v>0</v>
      </c>
      <c r="BN1815" s="777"/>
      <c r="BO1815" s="781">
        <f t="shared" si="5925"/>
        <v>0</v>
      </c>
      <c r="BP1815" s="777"/>
      <c r="BQ1815" s="781">
        <f t="shared" si="5926"/>
        <v>0</v>
      </c>
      <c r="BR1815" s="777"/>
    </row>
    <row r="1816" spans="1:70" outlineLevel="2">
      <c r="A1816" s="591"/>
      <c r="B1816" s="592"/>
      <c r="C1816" s="592"/>
      <c r="D1816" s="612"/>
      <c r="E1816" s="616"/>
      <c r="F1816" s="614"/>
      <c r="G1816" s="615"/>
      <c r="H1816" s="1085"/>
      <c r="I1816" s="1068"/>
      <c r="J1816" s="1122"/>
      <c r="K1816" s="1040"/>
      <c r="L1816" s="64"/>
      <c r="M1816" s="575"/>
      <c r="N1816" s="575"/>
      <c r="O1816" s="575"/>
      <c r="Q1816" s="683"/>
      <c r="R1816" s="692"/>
      <c r="T1816" s="680" t="str">
        <f>IF(IF(A1816=0,TRUE(),D1816=IFERROR(VLOOKUP(A1816,Zaplecze_Weryfikacja!A:B,2,FALSE),2))=TRUE(),"Tak","Nie")</f>
        <v>Tak</v>
      </c>
      <c r="U1816" s="681" t="str">
        <f>IF(T1816="Tak"," ",IF(IFERROR(VLOOKUP(A1816,Zaplecze_Weryfikacja!A:B,2,FALSE),"Inny numer Lp")="Inny numer Lp","Inny numer Lp",IF(VLOOKUP(A1816,Zaplecze_Weryfikacja!A:B,2,FALSE)=D1816,"Nieznana przyczyna","Inny opis")))</f>
        <v xml:space="preserve"> </v>
      </c>
      <c r="Y1816" s="785"/>
      <c r="Z1816" s="548"/>
      <c r="AA1816" s="785"/>
      <c r="AB1816" s="548"/>
      <c r="AC1816" s="785"/>
      <c r="AD1816" s="548"/>
      <c r="AE1816" s="785"/>
      <c r="AF1816" s="548"/>
      <c r="AG1816" s="785"/>
      <c r="AH1816" s="548"/>
      <c r="AI1816" s="785"/>
      <c r="AJ1816" s="548"/>
      <c r="AK1816" s="785"/>
      <c r="AL1816" s="548"/>
      <c r="AM1816" s="785"/>
      <c r="AN1816" s="548"/>
      <c r="AO1816" s="785"/>
      <c r="AP1816" s="548"/>
      <c r="AQ1816" s="785"/>
      <c r="AR1816" s="548"/>
      <c r="AT1816" s="782">
        <f t="shared" si="5680"/>
        <v>0</v>
      </c>
      <c r="AU1816" s="782">
        <f t="shared" si="5681"/>
        <v>0</v>
      </c>
      <c r="AV1816" s="782">
        <f t="shared" si="5682"/>
        <v>0</v>
      </c>
      <c r="AW1816" s="788" t="e">
        <f t="shared" si="5683"/>
        <v>#DIV/0!</v>
      </c>
      <c r="AY1816" s="781">
        <f t="shared" si="5684"/>
        <v>0</v>
      </c>
      <c r="AZ1816" s="777"/>
      <c r="BA1816" s="781">
        <f t="shared" si="5685"/>
        <v>0</v>
      </c>
      <c r="BB1816" s="777"/>
      <c r="BC1816" s="781">
        <f t="shared" si="5686"/>
        <v>0</v>
      </c>
      <c r="BD1816" s="777"/>
      <c r="BE1816" s="781">
        <f t="shared" si="5687"/>
        <v>0</v>
      </c>
      <c r="BF1816" s="777"/>
      <c r="BG1816" s="781">
        <f t="shared" si="5688"/>
        <v>0</v>
      </c>
      <c r="BH1816" s="777"/>
      <c r="BI1816" s="781">
        <f t="shared" si="5689"/>
        <v>0</v>
      </c>
      <c r="BJ1816" s="777"/>
      <c r="BK1816" s="781">
        <f t="shared" si="5690"/>
        <v>0</v>
      </c>
      <c r="BL1816" s="777"/>
      <c r="BM1816" s="781">
        <f t="shared" si="5691"/>
        <v>0</v>
      </c>
      <c r="BN1816" s="777"/>
      <c r="BO1816" s="781">
        <f t="shared" si="5692"/>
        <v>0</v>
      </c>
      <c r="BP1816" s="777"/>
      <c r="BQ1816" s="781">
        <f t="shared" si="5693"/>
        <v>0</v>
      </c>
      <c r="BR1816" s="777"/>
    </row>
    <row r="1817" spans="1:70" ht="30" outlineLevel="1">
      <c r="A1817" s="524">
        <v>408000</v>
      </c>
      <c r="B1817" s="525"/>
      <c r="C1817" s="525"/>
      <c r="D1817" s="526" t="s">
        <v>472</v>
      </c>
      <c r="E1817" s="531" t="str">
        <f>IF(COUNTIF(E1818:E1826,"T")=0,"N","T")</f>
        <v>T</v>
      </c>
      <c r="F1817" s="528"/>
      <c r="G1817" s="528"/>
      <c r="H1817" s="1019"/>
      <c r="I1817" s="959"/>
      <c r="J1817" s="1120"/>
      <c r="K1817" s="1039">
        <f>SUBTOTAL(9,K1818:K1827)</f>
        <v>0</v>
      </c>
      <c r="L1817" s="261"/>
      <c r="M1817" s="534"/>
      <c r="N1817" s="534"/>
      <c r="O1817" s="534"/>
      <c r="Q1817" s="683"/>
      <c r="R1817" s="692"/>
      <c r="T1817" s="680" t="str">
        <f>IF(IF(A1817=0,TRUE(),D1817=IFERROR(VLOOKUP(A1817,Zaplecze_Weryfikacja!A:B,2,FALSE),2))=TRUE(),"Tak","Nie")</f>
        <v>Tak</v>
      </c>
      <c r="U1817" s="681" t="str">
        <f>IF(T1817="Tak"," ",IF(IFERROR(VLOOKUP(A1817,Zaplecze_Weryfikacja!A:B,2,FALSE),"Inny numer Lp")="Inny numer Lp","Inny numer Lp",IF(VLOOKUP(A1817,Zaplecze_Weryfikacja!A:B,2,FALSE)=D1817,"Nieznana przyczyna","Inny opis")))</f>
        <v xml:space="preserve"> </v>
      </c>
      <c r="Y1817" s="785"/>
      <c r="Z1817" s="529">
        <f>SUBTOTAL(9,Z1818:Z1827)</f>
        <v>0</v>
      </c>
      <c r="AA1817" s="785"/>
      <c r="AB1817" s="529">
        <f>SUBTOTAL(9,AB1818:AB1827)</f>
        <v>0</v>
      </c>
      <c r="AC1817" s="785"/>
      <c r="AD1817" s="529">
        <f>SUBTOTAL(9,AD1818:AD1827)</f>
        <v>0</v>
      </c>
      <c r="AE1817" s="785"/>
      <c r="AF1817" s="529">
        <f>SUBTOTAL(9,AF1818:AF1827)</f>
        <v>0</v>
      </c>
      <c r="AG1817" s="785"/>
      <c r="AH1817" s="529">
        <f>SUBTOTAL(9,AH1818:AH1827)</f>
        <v>0</v>
      </c>
      <c r="AI1817" s="785"/>
      <c r="AJ1817" s="529">
        <f>SUBTOTAL(9,AJ1818:AJ1827)</f>
        <v>0</v>
      </c>
      <c r="AK1817" s="785"/>
      <c r="AL1817" s="529">
        <f>SUBTOTAL(9,AL1818:AL1827)</f>
        <v>0</v>
      </c>
      <c r="AM1817" s="785"/>
      <c r="AN1817" s="529">
        <f>SUBTOTAL(9,AN1818:AN1827)</f>
        <v>0</v>
      </c>
      <c r="AO1817" s="785"/>
      <c r="AP1817" s="529">
        <f>SUBTOTAL(9,AP1818:AP1827)</f>
        <v>0</v>
      </c>
      <c r="AQ1817" s="785"/>
      <c r="AR1817" s="529">
        <f>SUBTOTAL(9,AR1818:AR1827)</f>
        <v>0</v>
      </c>
      <c r="AT1817" s="782">
        <f t="shared" si="5680"/>
        <v>0</v>
      </c>
      <c r="AU1817" s="782">
        <f t="shared" si="5681"/>
        <v>0</v>
      </c>
      <c r="AV1817" s="782">
        <f t="shared" si="5682"/>
        <v>0</v>
      </c>
      <c r="AW1817" s="788" t="e">
        <f t="shared" si="5683"/>
        <v>#DIV/0!</v>
      </c>
      <c r="AY1817" s="781">
        <f t="shared" si="5684"/>
        <v>0</v>
      </c>
      <c r="AZ1817" s="848"/>
      <c r="BA1817" s="781">
        <f t="shared" si="5685"/>
        <v>0</v>
      </c>
      <c r="BB1817" s="848"/>
      <c r="BC1817" s="781">
        <f t="shared" si="5686"/>
        <v>0</v>
      </c>
      <c r="BD1817" s="848"/>
      <c r="BE1817" s="781">
        <f t="shared" si="5687"/>
        <v>0</v>
      </c>
      <c r="BF1817" s="848"/>
      <c r="BG1817" s="781">
        <f t="shared" si="5688"/>
        <v>0</v>
      </c>
      <c r="BH1817" s="848"/>
      <c r="BI1817" s="781">
        <f t="shared" si="5689"/>
        <v>0</v>
      </c>
      <c r="BJ1817" s="848"/>
      <c r="BK1817" s="781">
        <f t="shared" si="5690"/>
        <v>0</v>
      </c>
      <c r="BL1817" s="848"/>
      <c r="BM1817" s="781">
        <f t="shared" si="5691"/>
        <v>0</v>
      </c>
      <c r="BN1817" s="848"/>
      <c r="BO1817" s="781">
        <f t="shared" si="5692"/>
        <v>0</v>
      </c>
      <c r="BP1817" s="848"/>
      <c r="BQ1817" s="781">
        <f t="shared" si="5693"/>
        <v>0</v>
      </c>
      <c r="BR1817" s="848"/>
    </row>
    <row r="1818" spans="1:70" outlineLevel="2">
      <c r="A1818" s="591">
        <v>408001</v>
      </c>
      <c r="B1818" s="10"/>
      <c r="C1818" s="592"/>
      <c r="D1818" s="611" t="s">
        <v>1293</v>
      </c>
      <c r="E1818" s="43" t="str">
        <f t="shared" ref="E1818:E1825" si="5927">IF(H1818&gt;0,"T","N")</f>
        <v>T</v>
      </c>
      <c r="F1818" s="597"/>
      <c r="G1818" s="1173" t="s">
        <v>325</v>
      </c>
      <c r="H1818" s="1169">
        <v>21</v>
      </c>
      <c r="I1818" s="1141"/>
      <c r="J1818" s="1142"/>
      <c r="K1818" s="1032">
        <f t="shared" ref="K1818:K1825" si="5928">IF(B1818="E","E",$H1818*I1818)</f>
        <v>0</v>
      </c>
      <c r="L1818" s="268"/>
      <c r="M1818" s="575"/>
      <c r="N1818" s="575"/>
      <c r="O1818" s="575"/>
      <c r="Q1818" s="684" t="s">
        <v>1937</v>
      </c>
      <c r="R1818" s="692" t="s">
        <v>2010</v>
      </c>
      <c r="T1818" s="680" t="str">
        <f>IF(IF(A1818=0,TRUE(),D1818=IFERROR(VLOOKUP(A1818,Zaplecze_Weryfikacja!A:B,2,FALSE),2))=TRUE(),"Tak","Nie")</f>
        <v>Tak</v>
      </c>
      <c r="U1818" s="681" t="str">
        <f>IF(T1818="Tak"," ",IF(IFERROR(VLOOKUP(A1818,Zaplecze_Weryfikacja!A:B,2,FALSE),"Inny numer Lp")="Inny numer Lp","Inny numer Lp",IF(VLOOKUP(A1818,Zaplecze_Weryfikacja!A:B,2,FALSE)=D1818,"Nieznana przyczyna","Inny opis")))</f>
        <v xml:space="preserve"> </v>
      </c>
      <c r="Y1818" s="785"/>
      <c r="Z1818" s="309">
        <f t="shared" ref="Z1818:Z1825" si="5929">IF($B1818="E","E",$H1818*Y1818)</f>
        <v>0</v>
      </c>
      <c r="AA1818" s="785"/>
      <c r="AB1818" s="309">
        <f t="shared" ref="AB1818:AB1825" si="5930">IF($B1818="E","E",$H1818*AA1818)</f>
        <v>0</v>
      </c>
      <c r="AC1818" s="785"/>
      <c r="AD1818" s="309">
        <f t="shared" ref="AD1818:AD1825" si="5931">IF($B1818="E","E",$H1818*AC1818)</f>
        <v>0</v>
      </c>
      <c r="AE1818" s="785"/>
      <c r="AF1818" s="309">
        <f t="shared" ref="AF1818:AF1825" si="5932">IF($B1818="E","E",$H1818*AE1818)</f>
        <v>0</v>
      </c>
      <c r="AG1818" s="785"/>
      <c r="AH1818" s="309">
        <f t="shared" ref="AH1818:AH1825" si="5933">IF($B1818="E","E",$H1818*AG1818)</f>
        <v>0</v>
      </c>
      <c r="AI1818" s="785"/>
      <c r="AJ1818" s="309">
        <f t="shared" ref="AJ1818:AJ1825" si="5934">IF($B1818="E","E",$H1818*AI1818)</f>
        <v>0</v>
      </c>
      <c r="AK1818" s="785"/>
      <c r="AL1818" s="309">
        <f t="shared" ref="AL1818:AL1825" si="5935">IF($B1818="E","E",$H1818*AK1818)</f>
        <v>0</v>
      </c>
      <c r="AM1818" s="785"/>
      <c r="AN1818" s="309">
        <f t="shared" ref="AN1818:AN1825" si="5936">IF($B1818="E","E",$H1818*AM1818)</f>
        <v>0</v>
      </c>
      <c r="AO1818" s="785"/>
      <c r="AP1818" s="309">
        <f t="shared" ref="AP1818:AP1825" si="5937">IF($B1818="E","E",$H1818*AO1818)</f>
        <v>0</v>
      </c>
      <c r="AQ1818" s="785"/>
      <c r="AR1818" s="309">
        <f t="shared" ref="AR1818:AR1825" si="5938">IF($B1818="E","E",$H1818*AQ1818)</f>
        <v>0</v>
      </c>
      <c r="AT1818" s="782">
        <f t="shared" si="5680"/>
        <v>0</v>
      </c>
      <c r="AU1818" s="782">
        <f t="shared" si="5681"/>
        <v>0</v>
      </c>
      <c r="AV1818" s="782">
        <f t="shared" si="5682"/>
        <v>0</v>
      </c>
      <c r="AW1818" s="788" t="e">
        <f t="shared" si="5683"/>
        <v>#DIV/0!</v>
      </c>
      <c r="AY1818" s="781">
        <f t="shared" si="5684"/>
        <v>0</v>
      </c>
      <c r="AZ1818" s="777"/>
      <c r="BA1818" s="781">
        <f t="shared" si="5685"/>
        <v>0</v>
      </c>
      <c r="BB1818" s="777"/>
      <c r="BC1818" s="781">
        <f t="shared" si="5686"/>
        <v>0</v>
      </c>
      <c r="BD1818" s="777"/>
      <c r="BE1818" s="781">
        <f t="shared" si="5687"/>
        <v>0</v>
      </c>
      <c r="BF1818" s="777"/>
      <c r="BG1818" s="781">
        <f t="shared" si="5688"/>
        <v>0</v>
      </c>
      <c r="BH1818" s="777"/>
      <c r="BI1818" s="781">
        <f t="shared" si="5689"/>
        <v>0</v>
      </c>
      <c r="BJ1818" s="777"/>
      <c r="BK1818" s="781">
        <f t="shared" si="5690"/>
        <v>0</v>
      </c>
      <c r="BL1818" s="777"/>
      <c r="BM1818" s="781">
        <f t="shared" si="5691"/>
        <v>0</v>
      </c>
      <c r="BN1818" s="777"/>
      <c r="BO1818" s="781">
        <f t="shared" si="5692"/>
        <v>0</v>
      </c>
      <c r="BP1818" s="777"/>
      <c r="BQ1818" s="781">
        <f t="shared" si="5693"/>
        <v>0</v>
      </c>
      <c r="BR1818" s="777"/>
    </row>
    <row r="1819" spans="1:70" outlineLevel="2">
      <c r="A1819" s="591">
        <v>408002</v>
      </c>
      <c r="B1819" s="10"/>
      <c r="C1819" s="592"/>
      <c r="D1819" s="611" t="s">
        <v>1294</v>
      </c>
      <c r="E1819" s="43" t="str">
        <f t="shared" si="5927"/>
        <v>T</v>
      </c>
      <c r="F1819" s="597"/>
      <c r="G1819" s="1200" t="s">
        <v>23</v>
      </c>
      <c r="H1819" s="1169">
        <v>1</v>
      </c>
      <c r="I1819" s="1141"/>
      <c r="J1819" s="1142"/>
      <c r="K1819" s="1032">
        <f t="shared" si="5928"/>
        <v>0</v>
      </c>
      <c r="L1819" s="268"/>
      <c r="M1819" s="575"/>
      <c r="N1819" s="575"/>
      <c r="O1819" s="575"/>
      <c r="Q1819" s="684" t="s">
        <v>1937</v>
      </c>
      <c r="R1819" s="692" t="s">
        <v>2010</v>
      </c>
      <c r="T1819" s="680" t="str">
        <f>IF(IF(A1819=0,TRUE(),D1819=IFERROR(VLOOKUP(A1819,Zaplecze_Weryfikacja!A:B,2,FALSE),2))=TRUE(),"Tak","Nie")</f>
        <v>Tak</v>
      </c>
      <c r="U1819" s="681" t="str">
        <f>IF(T1819="Tak"," ",IF(IFERROR(VLOOKUP(A1819,Zaplecze_Weryfikacja!A:B,2,FALSE),"Inny numer Lp")="Inny numer Lp","Inny numer Lp",IF(VLOOKUP(A1819,Zaplecze_Weryfikacja!A:B,2,FALSE)=D1819,"Nieznana przyczyna","Inny opis")))</f>
        <v xml:space="preserve"> </v>
      </c>
      <c r="Y1819" s="785"/>
      <c r="Z1819" s="309">
        <f t="shared" si="5929"/>
        <v>0</v>
      </c>
      <c r="AA1819" s="785"/>
      <c r="AB1819" s="309">
        <f t="shared" si="5930"/>
        <v>0</v>
      </c>
      <c r="AC1819" s="785"/>
      <c r="AD1819" s="309">
        <f t="shared" si="5931"/>
        <v>0</v>
      </c>
      <c r="AE1819" s="785"/>
      <c r="AF1819" s="309">
        <f t="shared" si="5932"/>
        <v>0</v>
      </c>
      <c r="AG1819" s="785"/>
      <c r="AH1819" s="309">
        <f t="shared" si="5933"/>
        <v>0</v>
      </c>
      <c r="AI1819" s="785"/>
      <c r="AJ1819" s="309">
        <f t="shared" si="5934"/>
        <v>0</v>
      </c>
      <c r="AK1819" s="785"/>
      <c r="AL1819" s="309">
        <f t="shared" si="5935"/>
        <v>0</v>
      </c>
      <c r="AM1819" s="785"/>
      <c r="AN1819" s="309">
        <f t="shared" si="5936"/>
        <v>0</v>
      </c>
      <c r="AO1819" s="785"/>
      <c r="AP1819" s="309">
        <f t="shared" si="5937"/>
        <v>0</v>
      </c>
      <c r="AQ1819" s="785"/>
      <c r="AR1819" s="309">
        <f t="shared" si="5938"/>
        <v>0</v>
      </c>
      <c r="AT1819" s="782">
        <f t="shared" si="5680"/>
        <v>0</v>
      </c>
      <c r="AU1819" s="782">
        <f t="shared" si="5681"/>
        <v>0</v>
      </c>
      <c r="AV1819" s="782">
        <f t="shared" si="5682"/>
        <v>0</v>
      </c>
      <c r="AW1819" s="788" t="e">
        <f t="shared" si="5683"/>
        <v>#DIV/0!</v>
      </c>
      <c r="AY1819" s="781">
        <f t="shared" si="5684"/>
        <v>0</v>
      </c>
      <c r="AZ1819" s="777"/>
      <c r="BA1819" s="781">
        <f t="shared" si="5685"/>
        <v>0</v>
      </c>
      <c r="BB1819" s="777"/>
      <c r="BC1819" s="781">
        <f t="shared" si="5686"/>
        <v>0</v>
      </c>
      <c r="BD1819" s="777"/>
      <c r="BE1819" s="781">
        <f t="shared" si="5687"/>
        <v>0</v>
      </c>
      <c r="BF1819" s="777"/>
      <c r="BG1819" s="781">
        <f t="shared" si="5688"/>
        <v>0</v>
      </c>
      <c r="BH1819" s="777"/>
      <c r="BI1819" s="781">
        <f t="shared" si="5689"/>
        <v>0</v>
      </c>
      <c r="BJ1819" s="777"/>
      <c r="BK1819" s="781">
        <f t="shared" si="5690"/>
        <v>0</v>
      </c>
      <c r="BL1819" s="777"/>
      <c r="BM1819" s="781">
        <f t="shared" si="5691"/>
        <v>0</v>
      </c>
      <c r="BN1819" s="777"/>
      <c r="BO1819" s="781">
        <f t="shared" si="5692"/>
        <v>0</v>
      </c>
      <c r="BP1819" s="777"/>
      <c r="BQ1819" s="781">
        <f t="shared" si="5693"/>
        <v>0</v>
      </c>
      <c r="BR1819" s="777"/>
    </row>
    <row r="1820" spans="1:70" outlineLevel="2">
      <c r="A1820" s="591">
        <v>408003</v>
      </c>
      <c r="B1820" s="10"/>
      <c r="C1820" s="592"/>
      <c r="D1820" s="611" t="s">
        <v>1295</v>
      </c>
      <c r="E1820" s="43" t="str">
        <f t="shared" si="5927"/>
        <v>T</v>
      </c>
      <c r="F1820" s="597"/>
      <c r="G1820" s="1200" t="s">
        <v>23</v>
      </c>
      <c r="H1820" s="1169">
        <v>1</v>
      </c>
      <c r="I1820" s="1141"/>
      <c r="J1820" s="1142"/>
      <c r="K1820" s="1032">
        <f t="shared" si="5928"/>
        <v>0</v>
      </c>
      <c r="L1820" s="268"/>
      <c r="M1820" s="575"/>
      <c r="N1820" s="575"/>
      <c r="O1820" s="575"/>
      <c r="Q1820" s="684" t="s">
        <v>1937</v>
      </c>
      <c r="R1820" s="692" t="s">
        <v>2010</v>
      </c>
      <c r="T1820" s="680" t="str">
        <f>IF(IF(A1820=0,TRUE(),D1820=IFERROR(VLOOKUP(A1820,Zaplecze_Weryfikacja!A:B,2,FALSE),2))=TRUE(),"Tak","Nie")</f>
        <v>Tak</v>
      </c>
      <c r="U1820" s="681" t="str">
        <f>IF(T1820="Tak"," ",IF(IFERROR(VLOOKUP(A1820,Zaplecze_Weryfikacja!A:B,2,FALSE),"Inny numer Lp")="Inny numer Lp","Inny numer Lp",IF(VLOOKUP(A1820,Zaplecze_Weryfikacja!A:B,2,FALSE)=D1820,"Nieznana przyczyna","Inny opis")))</f>
        <v xml:space="preserve"> </v>
      </c>
      <c r="Y1820" s="785"/>
      <c r="Z1820" s="309">
        <f t="shared" si="5929"/>
        <v>0</v>
      </c>
      <c r="AA1820" s="785"/>
      <c r="AB1820" s="309">
        <f t="shared" si="5930"/>
        <v>0</v>
      </c>
      <c r="AC1820" s="785"/>
      <c r="AD1820" s="309">
        <f t="shared" si="5931"/>
        <v>0</v>
      </c>
      <c r="AE1820" s="785"/>
      <c r="AF1820" s="309">
        <f t="shared" si="5932"/>
        <v>0</v>
      </c>
      <c r="AG1820" s="785"/>
      <c r="AH1820" s="309">
        <f t="shared" si="5933"/>
        <v>0</v>
      </c>
      <c r="AI1820" s="785"/>
      <c r="AJ1820" s="309">
        <f t="shared" si="5934"/>
        <v>0</v>
      </c>
      <c r="AK1820" s="785"/>
      <c r="AL1820" s="309">
        <f t="shared" si="5935"/>
        <v>0</v>
      </c>
      <c r="AM1820" s="785"/>
      <c r="AN1820" s="309">
        <f t="shared" si="5936"/>
        <v>0</v>
      </c>
      <c r="AO1820" s="785"/>
      <c r="AP1820" s="309">
        <f t="shared" si="5937"/>
        <v>0</v>
      </c>
      <c r="AQ1820" s="785"/>
      <c r="AR1820" s="309">
        <f t="shared" si="5938"/>
        <v>0</v>
      </c>
      <c r="AT1820" s="782">
        <f t="shared" si="5680"/>
        <v>0</v>
      </c>
      <c r="AU1820" s="782">
        <f t="shared" si="5681"/>
        <v>0</v>
      </c>
      <c r="AV1820" s="782">
        <f t="shared" si="5682"/>
        <v>0</v>
      </c>
      <c r="AW1820" s="788" t="e">
        <f t="shared" si="5683"/>
        <v>#DIV/0!</v>
      </c>
      <c r="AY1820" s="781">
        <f t="shared" si="5684"/>
        <v>0</v>
      </c>
      <c r="AZ1820" s="777"/>
      <c r="BA1820" s="781">
        <f t="shared" si="5685"/>
        <v>0</v>
      </c>
      <c r="BB1820" s="777"/>
      <c r="BC1820" s="781">
        <f t="shared" si="5686"/>
        <v>0</v>
      </c>
      <c r="BD1820" s="777"/>
      <c r="BE1820" s="781">
        <f t="shared" si="5687"/>
        <v>0</v>
      </c>
      <c r="BF1820" s="777"/>
      <c r="BG1820" s="781">
        <f t="shared" si="5688"/>
        <v>0</v>
      </c>
      <c r="BH1820" s="777"/>
      <c r="BI1820" s="781">
        <f t="shared" si="5689"/>
        <v>0</v>
      </c>
      <c r="BJ1820" s="777"/>
      <c r="BK1820" s="781">
        <f t="shared" si="5690"/>
        <v>0</v>
      </c>
      <c r="BL1820" s="777"/>
      <c r="BM1820" s="781">
        <f t="shared" si="5691"/>
        <v>0</v>
      </c>
      <c r="BN1820" s="777"/>
      <c r="BO1820" s="781">
        <f t="shared" si="5692"/>
        <v>0</v>
      </c>
      <c r="BP1820" s="777"/>
      <c r="BQ1820" s="781">
        <f t="shared" si="5693"/>
        <v>0</v>
      </c>
      <c r="BR1820" s="777"/>
    </row>
    <row r="1821" spans="1:70" outlineLevel="2">
      <c r="A1821" s="591">
        <v>408004</v>
      </c>
      <c r="B1821" s="10"/>
      <c r="C1821" s="592"/>
      <c r="D1821" s="612" t="s">
        <v>1245</v>
      </c>
      <c r="E1821" s="43" t="str">
        <f t="shared" si="5927"/>
        <v>T</v>
      </c>
      <c r="F1821" s="597"/>
      <c r="G1821" s="1173" t="s">
        <v>325</v>
      </c>
      <c r="H1821" s="1169">
        <v>1</v>
      </c>
      <c r="I1821" s="1141"/>
      <c r="J1821" s="1142"/>
      <c r="K1821" s="1032">
        <f t="shared" si="5928"/>
        <v>0</v>
      </c>
      <c r="L1821" s="268"/>
      <c r="M1821" s="575"/>
      <c r="N1821" s="575"/>
      <c r="O1821" s="575"/>
      <c r="Q1821" s="684" t="s">
        <v>1937</v>
      </c>
      <c r="R1821" s="692" t="s">
        <v>2010</v>
      </c>
      <c r="T1821" s="680" t="str">
        <f>IF(IF(A1821=0,TRUE(),D1821=IFERROR(VLOOKUP(A1821,Zaplecze_Weryfikacja!A:B,2,FALSE),2))=TRUE(),"Tak","Nie")</f>
        <v>Tak</v>
      </c>
      <c r="U1821" s="681" t="str">
        <f>IF(T1821="Tak"," ",IF(IFERROR(VLOOKUP(A1821,Zaplecze_Weryfikacja!A:B,2,FALSE),"Inny numer Lp")="Inny numer Lp","Inny numer Lp",IF(VLOOKUP(A1821,Zaplecze_Weryfikacja!A:B,2,FALSE)=D1821,"Nieznana przyczyna","Inny opis")))</f>
        <v xml:space="preserve"> </v>
      </c>
      <c r="Y1821" s="785"/>
      <c r="Z1821" s="309">
        <f t="shared" si="5929"/>
        <v>0</v>
      </c>
      <c r="AA1821" s="785"/>
      <c r="AB1821" s="309">
        <f t="shared" si="5930"/>
        <v>0</v>
      </c>
      <c r="AC1821" s="785"/>
      <c r="AD1821" s="309">
        <f t="shared" si="5931"/>
        <v>0</v>
      </c>
      <c r="AE1821" s="785"/>
      <c r="AF1821" s="309">
        <f t="shared" si="5932"/>
        <v>0</v>
      </c>
      <c r="AG1821" s="785"/>
      <c r="AH1821" s="309">
        <f t="shared" si="5933"/>
        <v>0</v>
      </c>
      <c r="AI1821" s="785"/>
      <c r="AJ1821" s="309">
        <f t="shared" si="5934"/>
        <v>0</v>
      </c>
      <c r="AK1821" s="785"/>
      <c r="AL1821" s="309">
        <f t="shared" si="5935"/>
        <v>0</v>
      </c>
      <c r="AM1821" s="785"/>
      <c r="AN1821" s="309">
        <f t="shared" si="5936"/>
        <v>0</v>
      </c>
      <c r="AO1821" s="785"/>
      <c r="AP1821" s="309">
        <f t="shared" si="5937"/>
        <v>0</v>
      </c>
      <c r="AQ1821" s="785"/>
      <c r="AR1821" s="309">
        <f t="shared" si="5938"/>
        <v>0</v>
      </c>
      <c r="AT1821" s="782">
        <f t="shared" si="5680"/>
        <v>0</v>
      </c>
      <c r="AU1821" s="782">
        <f t="shared" si="5681"/>
        <v>0</v>
      </c>
      <c r="AV1821" s="782">
        <f t="shared" si="5682"/>
        <v>0</v>
      </c>
      <c r="AW1821" s="788" t="e">
        <f t="shared" si="5683"/>
        <v>#DIV/0!</v>
      </c>
      <c r="AY1821" s="781">
        <f t="shared" si="5684"/>
        <v>0</v>
      </c>
      <c r="AZ1821" s="777"/>
      <c r="BA1821" s="781">
        <f t="shared" si="5685"/>
        <v>0</v>
      </c>
      <c r="BB1821" s="777"/>
      <c r="BC1821" s="781">
        <f t="shared" si="5686"/>
        <v>0</v>
      </c>
      <c r="BD1821" s="777"/>
      <c r="BE1821" s="781">
        <f t="shared" si="5687"/>
        <v>0</v>
      </c>
      <c r="BF1821" s="777"/>
      <c r="BG1821" s="781">
        <f t="shared" si="5688"/>
        <v>0</v>
      </c>
      <c r="BH1821" s="777"/>
      <c r="BI1821" s="781">
        <f t="shared" si="5689"/>
        <v>0</v>
      </c>
      <c r="BJ1821" s="777"/>
      <c r="BK1821" s="781">
        <f t="shared" si="5690"/>
        <v>0</v>
      </c>
      <c r="BL1821" s="777"/>
      <c r="BM1821" s="781">
        <f t="shared" si="5691"/>
        <v>0</v>
      </c>
      <c r="BN1821" s="777"/>
      <c r="BO1821" s="781">
        <f t="shared" si="5692"/>
        <v>0</v>
      </c>
      <c r="BP1821" s="777"/>
      <c r="BQ1821" s="781">
        <f t="shared" si="5693"/>
        <v>0</v>
      </c>
      <c r="BR1821" s="777"/>
    </row>
    <row r="1822" spans="1:70" outlineLevel="2">
      <c r="A1822" s="591">
        <v>408005</v>
      </c>
      <c r="B1822" s="10"/>
      <c r="C1822" s="592"/>
      <c r="D1822" s="612" t="s">
        <v>1296</v>
      </c>
      <c r="E1822" s="43" t="str">
        <f t="shared" si="5927"/>
        <v>T</v>
      </c>
      <c r="F1822" s="597"/>
      <c r="G1822" s="1173" t="s">
        <v>325</v>
      </c>
      <c r="H1822" s="1169">
        <v>13</v>
      </c>
      <c r="I1822" s="1141"/>
      <c r="J1822" s="1142"/>
      <c r="K1822" s="1032">
        <f t="shared" si="5928"/>
        <v>0</v>
      </c>
      <c r="L1822" s="268"/>
      <c r="M1822" s="575"/>
      <c r="N1822" s="575"/>
      <c r="O1822" s="575"/>
      <c r="Q1822" s="684" t="s">
        <v>1937</v>
      </c>
      <c r="R1822" s="692" t="s">
        <v>2010</v>
      </c>
      <c r="T1822" s="680" t="str">
        <f>IF(IF(A1822=0,TRUE(),D1822=IFERROR(VLOOKUP(A1822,Zaplecze_Weryfikacja!A:B,2,FALSE),2))=TRUE(),"Tak","Nie")</f>
        <v>Tak</v>
      </c>
      <c r="U1822" s="681" t="str">
        <f>IF(T1822="Tak"," ",IF(IFERROR(VLOOKUP(A1822,Zaplecze_Weryfikacja!A:B,2,FALSE),"Inny numer Lp")="Inny numer Lp","Inny numer Lp",IF(VLOOKUP(A1822,Zaplecze_Weryfikacja!A:B,2,FALSE)=D1822,"Nieznana przyczyna","Inny opis")))</f>
        <v xml:space="preserve"> </v>
      </c>
      <c r="Y1822" s="785"/>
      <c r="Z1822" s="309">
        <f t="shared" si="5929"/>
        <v>0</v>
      </c>
      <c r="AA1822" s="785"/>
      <c r="AB1822" s="309">
        <f t="shared" si="5930"/>
        <v>0</v>
      </c>
      <c r="AC1822" s="785"/>
      <c r="AD1822" s="309">
        <f t="shared" si="5931"/>
        <v>0</v>
      </c>
      <c r="AE1822" s="785"/>
      <c r="AF1822" s="309">
        <f t="shared" si="5932"/>
        <v>0</v>
      </c>
      <c r="AG1822" s="785"/>
      <c r="AH1822" s="309">
        <f t="shared" si="5933"/>
        <v>0</v>
      </c>
      <c r="AI1822" s="785"/>
      <c r="AJ1822" s="309">
        <f t="shared" si="5934"/>
        <v>0</v>
      </c>
      <c r="AK1822" s="785"/>
      <c r="AL1822" s="309">
        <f t="shared" si="5935"/>
        <v>0</v>
      </c>
      <c r="AM1822" s="785"/>
      <c r="AN1822" s="309">
        <f t="shared" si="5936"/>
        <v>0</v>
      </c>
      <c r="AO1822" s="785"/>
      <c r="AP1822" s="309">
        <f t="shared" si="5937"/>
        <v>0</v>
      </c>
      <c r="AQ1822" s="785"/>
      <c r="AR1822" s="309">
        <f t="shared" si="5938"/>
        <v>0</v>
      </c>
      <c r="AT1822" s="782">
        <f t="shared" si="5680"/>
        <v>0</v>
      </c>
      <c r="AU1822" s="782">
        <f t="shared" si="5681"/>
        <v>0</v>
      </c>
      <c r="AV1822" s="782">
        <f t="shared" si="5682"/>
        <v>0</v>
      </c>
      <c r="AW1822" s="788" t="e">
        <f t="shared" si="5683"/>
        <v>#DIV/0!</v>
      </c>
      <c r="AY1822" s="781">
        <f t="shared" si="5684"/>
        <v>0</v>
      </c>
      <c r="AZ1822" s="777"/>
      <c r="BA1822" s="781">
        <f t="shared" si="5685"/>
        <v>0</v>
      </c>
      <c r="BB1822" s="777"/>
      <c r="BC1822" s="781">
        <f t="shared" si="5686"/>
        <v>0</v>
      </c>
      <c r="BD1822" s="777"/>
      <c r="BE1822" s="781">
        <f t="shared" si="5687"/>
        <v>0</v>
      </c>
      <c r="BF1822" s="777"/>
      <c r="BG1822" s="781">
        <f t="shared" si="5688"/>
        <v>0</v>
      </c>
      <c r="BH1822" s="777"/>
      <c r="BI1822" s="781">
        <f t="shared" si="5689"/>
        <v>0</v>
      </c>
      <c r="BJ1822" s="777"/>
      <c r="BK1822" s="781">
        <f t="shared" si="5690"/>
        <v>0</v>
      </c>
      <c r="BL1822" s="777"/>
      <c r="BM1822" s="781">
        <f t="shared" si="5691"/>
        <v>0</v>
      </c>
      <c r="BN1822" s="777"/>
      <c r="BO1822" s="781">
        <f t="shared" si="5692"/>
        <v>0</v>
      </c>
      <c r="BP1822" s="777"/>
      <c r="BQ1822" s="781">
        <f t="shared" si="5693"/>
        <v>0</v>
      </c>
      <c r="BR1822" s="777"/>
    </row>
    <row r="1823" spans="1:70" outlineLevel="2">
      <c r="A1823" s="591">
        <v>408006</v>
      </c>
      <c r="B1823" s="10"/>
      <c r="C1823" s="592"/>
      <c r="D1823" s="612" t="s">
        <v>1246</v>
      </c>
      <c r="E1823" s="43" t="str">
        <f t="shared" si="5927"/>
        <v>T</v>
      </c>
      <c r="F1823" s="597"/>
      <c r="G1823" s="1173" t="s">
        <v>325</v>
      </c>
      <c r="H1823" s="1169">
        <v>2</v>
      </c>
      <c r="I1823" s="1141"/>
      <c r="J1823" s="1142"/>
      <c r="K1823" s="1032">
        <f t="shared" si="5928"/>
        <v>0</v>
      </c>
      <c r="L1823" s="268"/>
      <c r="M1823" s="575"/>
      <c r="N1823" s="575"/>
      <c r="O1823" s="575"/>
      <c r="Q1823" s="684" t="s">
        <v>1937</v>
      </c>
      <c r="R1823" s="692" t="s">
        <v>2010</v>
      </c>
      <c r="T1823" s="680" t="str">
        <f>IF(IF(A1823=0,TRUE(),D1823=IFERROR(VLOOKUP(A1823,Zaplecze_Weryfikacja!A:B,2,FALSE),2))=TRUE(),"Tak","Nie")</f>
        <v>Tak</v>
      </c>
      <c r="U1823" s="681" t="str">
        <f>IF(T1823="Tak"," ",IF(IFERROR(VLOOKUP(A1823,Zaplecze_Weryfikacja!A:B,2,FALSE),"Inny numer Lp")="Inny numer Lp","Inny numer Lp",IF(VLOOKUP(A1823,Zaplecze_Weryfikacja!A:B,2,FALSE)=D1823,"Nieznana przyczyna","Inny opis")))</f>
        <v xml:space="preserve"> </v>
      </c>
      <c r="Y1823" s="785"/>
      <c r="Z1823" s="309">
        <f t="shared" si="5929"/>
        <v>0</v>
      </c>
      <c r="AA1823" s="785"/>
      <c r="AB1823" s="309">
        <f t="shared" si="5930"/>
        <v>0</v>
      </c>
      <c r="AC1823" s="785"/>
      <c r="AD1823" s="309">
        <f t="shared" si="5931"/>
        <v>0</v>
      </c>
      <c r="AE1823" s="785"/>
      <c r="AF1823" s="309">
        <f t="shared" si="5932"/>
        <v>0</v>
      </c>
      <c r="AG1823" s="785"/>
      <c r="AH1823" s="309">
        <f t="shared" si="5933"/>
        <v>0</v>
      </c>
      <c r="AI1823" s="785"/>
      <c r="AJ1823" s="309">
        <f t="shared" si="5934"/>
        <v>0</v>
      </c>
      <c r="AK1823" s="785"/>
      <c r="AL1823" s="309">
        <f t="shared" si="5935"/>
        <v>0</v>
      </c>
      <c r="AM1823" s="785"/>
      <c r="AN1823" s="309">
        <f t="shared" si="5936"/>
        <v>0</v>
      </c>
      <c r="AO1823" s="785"/>
      <c r="AP1823" s="309">
        <f t="shared" si="5937"/>
        <v>0</v>
      </c>
      <c r="AQ1823" s="785"/>
      <c r="AR1823" s="309">
        <f t="shared" si="5938"/>
        <v>0</v>
      </c>
      <c r="AT1823" s="782">
        <f t="shared" si="5680"/>
        <v>0</v>
      </c>
      <c r="AU1823" s="782">
        <f t="shared" si="5681"/>
        <v>0</v>
      </c>
      <c r="AV1823" s="782">
        <f t="shared" si="5682"/>
        <v>0</v>
      </c>
      <c r="AW1823" s="788" t="e">
        <f t="shared" si="5683"/>
        <v>#DIV/0!</v>
      </c>
      <c r="AY1823" s="781">
        <f t="shared" si="5684"/>
        <v>0</v>
      </c>
      <c r="AZ1823" s="777"/>
      <c r="BA1823" s="781">
        <f t="shared" si="5685"/>
        <v>0</v>
      </c>
      <c r="BB1823" s="777"/>
      <c r="BC1823" s="781">
        <f t="shared" si="5686"/>
        <v>0</v>
      </c>
      <c r="BD1823" s="777"/>
      <c r="BE1823" s="781">
        <f t="shared" si="5687"/>
        <v>0</v>
      </c>
      <c r="BF1823" s="777"/>
      <c r="BG1823" s="781">
        <f t="shared" si="5688"/>
        <v>0</v>
      </c>
      <c r="BH1823" s="777"/>
      <c r="BI1823" s="781">
        <f t="shared" si="5689"/>
        <v>0</v>
      </c>
      <c r="BJ1823" s="777"/>
      <c r="BK1823" s="781">
        <f t="shared" si="5690"/>
        <v>0</v>
      </c>
      <c r="BL1823" s="777"/>
      <c r="BM1823" s="781">
        <f t="shared" si="5691"/>
        <v>0</v>
      </c>
      <c r="BN1823" s="777"/>
      <c r="BO1823" s="781">
        <f t="shared" si="5692"/>
        <v>0</v>
      </c>
      <c r="BP1823" s="777"/>
      <c r="BQ1823" s="781">
        <f t="shared" si="5693"/>
        <v>0</v>
      </c>
      <c r="BR1823" s="777"/>
    </row>
    <row r="1824" spans="1:70" outlineLevel="2">
      <c r="A1824" s="591">
        <v>408007</v>
      </c>
      <c r="B1824" s="10"/>
      <c r="C1824" s="592"/>
      <c r="D1824" s="612" t="s">
        <v>1247</v>
      </c>
      <c r="E1824" s="43" t="str">
        <f t="shared" si="5927"/>
        <v>N</v>
      </c>
      <c r="F1824" s="597"/>
      <c r="G1824" s="1173" t="s">
        <v>325</v>
      </c>
      <c r="H1824" s="1169"/>
      <c r="I1824" s="1141"/>
      <c r="J1824" s="1142"/>
      <c r="K1824" s="1032">
        <f t="shared" si="5928"/>
        <v>0</v>
      </c>
      <c r="L1824" s="268"/>
      <c r="M1824" s="575"/>
      <c r="N1824" s="575"/>
      <c r="O1824" s="575"/>
      <c r="Q1824" s="684" t="s">
        <v>1937</v>
      </c>
      <c r="R1824" s="692" t="s">
        <v>2010</v>
      </c>
      <c r="T1824" s="680" t="str">
        <f>IF(IF(A1824=0,TRUE(),D1824=IFERROR(VLOOKUP(A1824,Zaplecze_Weryfikacja!A:B,2,FALSE),2))=TRUE(),"Tak","Nie")</f>
        <v>Tak</v>
      </c>
      <c r="U1824" s="681" t="str">
        <f>IF(T1824="Tak"," ",IF(IFERROR(VLOOKUP(A1824,Zaplecze_Weryfikacja!A:B,2,FALSE),"Inny numer Lp")="Inny numer Lp","Inny numer Lp",IF(VLOOKUP(A1824,Zaplecze_Weryfikacja!A:B,2,FALSE)=D1824,"Nieznana przyczyna","Inny opis")))</f>
        <v xml:space="preserve"> </v>
      </c>
      <c r="Y1824" s="785"/>
      <c r="Z1824" s="309">
        <f t="shared" si="5929"/>
        <v>0</v>
      </c>
      <c r="AA1824" s="785"/>
      <c r="AB1824" s="309">
        <f t="shared" si="5930"/>
        <v>0</v>
      </c>
      <c r="AC1824" s="785"/>
      <c r="AD1824" s="309">
        <f t="shared" si="5931"/>
        <v>0</v>
      </c>
      <c r="AE1824" s="785"/>
      <c r="AF1824" s="309">
        <f t="shared" si="5932"/>
        <v>0</v>
      </c>
      <c r="AG1824" s="785"/>
      <c r="AH1824" s="309">
        <f t="shared" si="5933"/>
        <v>0</v>
      </c>
      <c r="AI1824" s="785"/>
      <c r="AJ1824" s="309">
        <f t="shared" si="5934"/>
        <v>0</v>
      </c>
      <c r="AK1824" s="785"/>
      <c r="AL1824" s="309">
        <f t="shared" si="5935"/>
        <v>0</v>
      </c>
      <c r="AM1824" s="785"/>
      <c r="AN1824" s="309">
        <f t="shared" si="5936"/>
        <v>0</v>
      </c>
      <c r="AO1824" s="785"/>
      <c r="AP1824" s="309">
        <f t="shared" si="5937"/>
        <v>0</v>
      </c>
      <c r="AQ1824" s="785"/>
      <c r="AR1824" s="309">
        <f t="shared" si="5938"/>
        <v>0</v>
      </c>
      <c r="AT1824" s="782">
        <f t="shared" ref="AT1824:AT1888" si="5939">MAX(Z1824,AB1824,AD1824,AF1824,AH1824,AJ1824,AL1824,AN1824,AP1824,AR1824)</f>
        <v>0</v>
      </c>
      <c r="AU1824" s="782">
        <f t="shared" ref="AU1824:AU1888" si="5940">IF($AU$6=10,MIN(Z1824,AB1824,AD1824,AF1824,AH1824,AJ1824,AL1824,AN1824,AP1824,AR1824),IF($AU$6=9,MIN(Z1824,AB1824,AD1824,AF1824,AH1824,AJ1824,AL1824,AN1824,AP1824),IF($AU$6=8,MIN(Z1824,AB1824,AD1824,AF1824,AH1824,AJ1824,AL1824,AN1824),IF($AU$6=7,MIN(Z1824,AB1824,AD1824,AF1824,AH1824,AJ1824,AL1824),IF($AU$6=6,MIN(Z1824,AB1824,AD1824,AF1824,AH1824,AJ1824),IF($AU$6=5,MIN(Z1824,AB1824,AD1824,AF1824,AH1824),IF($AU$6=4,MIN(Z1824,AB1824,AD1824,AF1824),IF($AU$6=4,MIN(Z1824,AB1824,AD1824,AF1824),IF($AU$6=3,MIN(Z1824,AB1824,AD1824),IF($AU$6=3,MIN(Z1824,AB1824,AD1824),IF($AU$6=2,MIN(Z1824,AB1824),IF($AU$6=1,MIN(Z1824),"Błąd - zła ilośc oferentów"))))))))))))</f>
        <v>0</v>
      </c>
      <c r="AV1824" s="782">
        <f t="shared" ref="AV1824:AV1888" si="5941">AT1824-AU1824</f>
        <v>0</v>
      </c>
      <c r="AW1824" s="788" t="e">
        <f t="shared" ref="AW1824:AW1888" si="5942">AT1824/AU1824</f>
        <v>#DIV/0!</v>
      </c>
      <c r="AY1824" s="781">
        <f t="shared" ref="AY1824:AY1888" si="5943">+AZ1824</f>
        <v>0</v>
      </c>
      <c r="AZ1824" s="777"/>
      <c r="BA1824" s="781">
        <f t="shared" ref="BA1824:BA1888" si="5944">+BB1824</f>
        <v>0</v>
      </c>
      <c r="BB1824" s="777"/>
      <c r="BC1824" s="781">
        <f t="shared" ref="BC1824:BC1888" si="5945">+BD1824</f>
        <v>0</v>
      </c>
      <c r="BD1824" s="777"/>
      <c r="BE1824" s="781">
        <f t="shared" ref="BE1824:BE1888" si="5946">+BF1824</f>
        <v>0</v>
      </c>
      <c r="BF1824" s="777"/>
      <c r="BG1824" s="781">
        <f t="shared" ref="BG1824:BG1888" si="5947">+BH1824</f>
        <v>0</v>
      </c>
      <c r="BH1824" s="777"/>
      <c r="BI1824" s="781">
        <f t="shared" ref="BI1824:BI1888" si="5948">+BJ1824</f>
        <v>0</v>
      </c>
      <c r="BJ1824" s="777"/>
      <c r="BK1824" s="781">
        <f t="shared" ref="BK1824:BK1888" si="5949">+BL1824</f>
        <v>0</v>
      </c>
      <c r="BL1824" s="777"/>
      <c r="BM1824" s="781">
        <f t="shared" ref="BM1824:BM1888" si="5950">+BN1824</f>
        <v>0</v>
      </c>
      <c r="BN1824" s="777"/>
      <c r="BO1824" s="781">
        <f t="shared" ref="BO1824:BO1888" si="5951">+BP1824</f>
        <v>0</v>
      </c>
      <c r="BP1824" s="777"/>
      <c r="BQ1824" s="781">
        <f t="shared" ref="BQ1824:BQ1888" si="5952">+BR1824</f>
        <v>0</v>
      </c>
      <c r="BR1824" s="777"/>
    </row>
    <row r="1825" spans="1:70" outlineLevel="2">
      <c r="A1825" s="591">
        <v>408008</v>
      </c>
      <c r="B1825" s="10"/>
      <c r="C1825" s="592"/>
      <c r="D1825" s="612" t="s">
        <v>1297</v>
      </c>
      <c r="E1825" s="43" t="str">
        <f t="shared" si="5927"/>
        <v>N</v>
      </c>
      <c r="F1825" s="597"/>
      <c r="G1825" s="1173" t="s">
        <v>325</v>
      </c>
      <c r="H1825" s="1169"/>
      <c r="I1825" s="1141"/>
      <c r="J1825" s="1142"/>
      <c r="K1825" s="1032">
        <f t="shared" si="5928"/>
        <v>0</v>
      </c>
      <c r="L1825" s="268"/>
      <c r="M1825" s="575"/>
      <c r="N1825" s="575"/>
      <c r="O1825" s="575"/>
      <c r="Q1825" s="684" t="s">
        <v>1937</v>
      </c>
      <c r="R1825" s="692" t="s">
        <v>2010</v>
      </c>
      <c r="T1825" s="680" t="str">
        <f>IF(IF(A1825=0,TRUE(),D1825=IFERROR(VLOOKUP(A1825,Zaplecze_Weryfikacja!A:B,2,FALSE),2))=TRUE(),"Tak","Nie")</f>
        <v>Tak</v>
      </c>
      <c r="U1825" s="681" t="str">
        <f>IF(T1825="Tak"," ",IF(IFERROR(VLOOKUP(A1825,Zaplecze_Weryfikacja!A:B,2,FALSE),"Inny numer Lp")="Inny numer Lp","Inny numer Lp",IF(VLOOKUP(A1825,Zaplecze_Weryfikacja!A:B,2,FALSE)=D1825,"Nieznana przyczyna","Inny opis")))</f>
        <v xml:space="preserve"> </v>
      </c>
      <c r="Y1825" s="785"/>
      <c r="Z1825" s="309">
        <f t="shared" si="5929"/>
        <v>0</v>
      </c>
      <c r="AA1825" s="785"/>
      <c r="AB1825" s="309">
        <f t="shared" si="5930"/>
        <v>0</v>
      </c>
      <c r="AC1825" s="785"/>
      <c r="AD1825" s="309">
        <f t="shared" si="5931"/>
        <v>0</v>
      </c>
      <c r="AE1825" s="785"/>
      <c r="AF1825" s="309">
        <f t="shared" si="5932"/>
        <v>0</v>
      </c>
      <c r="AG1825" s="785"/>
      <c r="AH1825" s="309">
        <f t="shared" si="5933"/>
        <v>0</v>
      </c>
      <c r="AI1825" s="785"/>
      <c r="AJ1825" s="309">
        <f t="shared" si="5934"/>
        <v>0</v>
      </c>
      <c r="AK1825" s="785"/>
      <c r="AL1825" s="309">
        <f t="shared" si="5935"/>
        <v>0</v>
      </c>
      <c r="AM1825" s="785"/>
      <c r="AN1825" s="309">
        <f t="shared" si="5936"/>
        <v>0</v>
      </c>
      <c r="AO1825" s="785"/>
      <c r="AP1825" s="309">
        <f t="shared" si="5937"/>
        <v>0</v>
      </c>
      <c r="AQ1825" s="785"/>
      <c r="AR1825" s="309">
        <f t="shared" si="5938"/>
        <v>0</v>
      </c>
      <c r="AT1825" s="782">
        <f t="shared" si="5939"/>
        <v>0</v>
      </c>
      <c r="AU1825" s="782">
        <f t="shared" si="5940"/>
        <v>0</v>
      </c>
      <c r="AV1825" s="782">
        <f t="shared" si="5941"/>
        <v>0</v>
      </c>
      <c r="AW1825" s="788" t="e">
        <f t="shared" si="5942"/>
        <v>#DIV/0!</v>
      </c>
      <c r="AY1825" s="781">
        <f t="shared" si="5943"/>
        <v>0</v>
      </c>
      <c r="AZ1825" s="777"/>
      <c r="BA1825" s="781">
        <f t="shared" si="5944"/>
        <v>0</v>
      </c>
      <c r="BB1825" s="777"/>
      <c r="BC1825" s="781">
        <f t="shared" si="5945"/>
        <v>0</v>
      </c>
      <c r="BD1825" s="777"/>
      <c r="BE1825" s="781">
        <f t="shared" si="5946"/>
        <v>0</v>
      </c>
      <c r="BF1825" s="777"/>
      <c r="BG1825" s="781">
        <f t="shared" si="5947"/>
        <v>0</v>
      </c>
      <c r="BH1825" s="777"/>
      <c r="BI1825" s="781">
        <f t="shared" si="5948"/>
        <v>0</v>
      </c>
      <c r="BJ1825" s="777"/>
      <c r="BK1825" s="781">
        <f t="shared" si="5949"/>
        <v>0</v>
      </c>
      <c r="BL1825" s="777"/>
      <c r="BM1825" s="781">
        <f t="shared" si="5950"/>
        <v>0</v>
      </c>
      <c r="BN1825" s="777"/>
      <c r="BO1825" s="781">
        <f t="shared" si="5951"/>
        <v>0</v>
      </c>
      <c r="BP1825" s="777"/>
      <c r="BQ1825" s="781">
        <f t="shared" si="5952"/>
        <v>0</v>
      </c>
      <c r="BR1825" s="777"/>
    </row>
    <row r="1826" spans="1:70" outlineLevel="2">
      <c r="A1826" s="591"/>
      <c r="B1826" s="592"/>
      <c r="C1826" s="592"/>
      <c r="D1826" s="611"/>
      <c r="E1826" s="613"/>
      <c r="F1826" s="597"/>
      <c r="G1826" s="581"/>
      <c r="H1826" s="1084"/>
      <c r="I1826" s="1067"/>
      <c r="J1826" s="1121"/>
      <c r="K1826" s="1040"/>
      <c r="L1826" s="268"/>
      <c r="M1826" s="575"/>
      <c r="N1826" s="575"/>
      <c r="O1826" s="575"/>
      <c r="Q1826" s="683"/>
      <c r="R1826" s="692"/>
      <c r="T1826" s="680" t="str">
        <f>IF(IF(A1826=0,TRUE(),D1826=IFERROR(VLOOKUP(A1826,Zaplecze_Weryfikacja!A:B,2,FALSE),2))=TRUE(),"Tak","Nie")</f>
        <v>Tak</v>
      </c>
      <c r="U1826" s="681" t="str">
        <f>IF(T1826="Tak"," ",IF(IFERROR(VLOOKUP(A1826,Zaplecze_Weryfikacja!A:B,2,FALSE),"Inny numer Lp")="Inny numer Lp","Inny numer Lp",IF(VLOOKUP(A1826,Zaplecze_Weryfikacja!A:B,2,FALSE)=D1826,"Nieznana przyczyna","Inny opis")))</f>
        <v xml:space="preserve"> </v>
      </c>
      <c r="Y1826" s="785"/>
      <c r="Z1826" s="548"/>
      <c r="AA1826" s="785"/>
      <c r="AB1826" s="548"/>
      <c r="AC1826" s="785"/>
      <c r="AD1826" s="548"/>
      <c r="AE1826" s="785"/>
      <c r="AF1826" s="548"/>
      <c r="AG1826" s="785"/>
      <c r="AH1826" s="548"/>
      <c r="AI1826" s="785"/>
      <c r="AJ1826" s="548"/>
      <c r="AK1826" s="785"/>
      <c r="AL1826" s="548"/>
      <c r="AM1826" s="785"/>
      <c r="AN1826" s="548"/>
      <c r="AO1826" s="785"/>
      <c r="AP1826" s="548"/>
      <c r="AQ1826" s="785"/>
      <c r="AR1826" s="548"/>
      <c r="AT1826" s="782">
        <f t="shared" si="5939"/>
        <v>0</v>
      </c>
      <c r="AU1826" s="782">
        <f t="shared" si="5940"/>
        <v>0</v>
      </c>
      <c r="AV1826" s="782">
        <f t="shared" si="5941"/>
        <v>0</v>
      </c>
      <c r="AW1826" s="788" t="e">
        <f t="shared" si="5942"/>
        <v>#DIV/0!</v>
      </c>
      <c r="AY1826" s="781">
        <f t="shared" si="5943"/>
        <v>0</v>
      </c>
      <c r="AZ1826" s="777"/>
      <c r="BA1826" s="781">
        <f t="shared" si="5944"/>
        <v>0</v>
      </c>
      <c r="BB1826" s="777"/>
      <c r="BC1826" s="781">
        <f t="shared" si="5945"/>
        <v>0</v>
      </c>
      <c r="BD1826" s="777"/>
      <c r="BE1826" s="781">
        <f t="shared" si="5946"/>
        <v>0</v>
      </c>
      <c r="BF1826" s="777"/>
      <c r="BG1826" s="781">
        <f t="shared" si="5947"/>
        <v>0</v>
      </c>
      <c r="BH1826" s="777"/>
      <c r="BI1826" s="781">
        <f t="shared" si="5948"/>
        <v>0</v>
      </c>
      <c r="BJ1826" s="777"/>
      <c r="BK1826" s="781">
        <f t="shared" si="5949"/>
        <v>0</v>
      </c>
      <c r="BL1826" s="777"/>
      <c r="BM1826" s="781">
        <f t="shared" si="5950"/>
        <v>0</v>
      </c>
      <c r="BN1826" s="777"/>
      <c r="BO1826" s="781">
        <f t="shared" si="5951"/>
        <v>0</v>
      </c>
      <c r="BP1826" s="777"/>
      <c r="BQ1826" s="781">
        <f t="shared" si="5952"/>
        <v>0</v>
      </c>
      <c r="BR1826" s="777"/>
    </row>
    <row r="1827" spans="1:70" outlineLevel="1">
      <c r="A1827" s="524">
        <v>409000</v>
      </c>
      <c r="B1827" s="525"/>
      <c r="C1827" s="525"/>
      <c r="D1827" s="526" t="s">
        <v>471</v>
      </c>
      <c r="E1827" s="531" t="str">
        <f>IF(COUNTIF(E1828:E1874,"T")=0,"N","T")</f>
        <v>T</v>
      </c>
      <c r="F1827" s="528"/>
      <c r="G1827" s="528"/>
      <c r="H1827" s="1019"/>
      <c r="I1827" s="959"/>
      <c r="J1827" s="1120"/>
      <c r="K1827" s="1039">
        <f>SUBTOTAL(9,K1828:K1875)</f>
        <v>0</v>
      </c>
      <c r="L1827" s="261"/>
      <c r="M1827" s="534"/>
      <c r="N1827" s="534"/>
      <c r="O1827" s="534"/>
      <c r="Q1827" s="683"/>
      <c r="R1827" s="692"/>
      <c r="T1827" s="680" t="str">
        <f>IF(IF(A1827=0,TRUE(),D1827=IFERROR(VLOOKUP(A1827,Zaplecze_Weryfikacja!A:B,2,FALSE),2))=TRUE(),"Tak","Nie")</f>
        <v>Tak</v>
      </c>
      <c r="U1827" s="681" t="str">
        <f>IF(T1827="Tak"," ",IF(IFERROR(VLOOKUP(A1827,Zaplecze_Weryfikacja!A:B,2,FALSE),"Inny numer Lp")="Inny numer Lp","Inny numer Lp",IF(VLOOKUP(A1827,Zaplecze_Weryfikacja!A:B,2,FALSE)=D1827,"Nieznana przyczyna","Inny opis")))</f>
        <v xml:space="preserve"> </v>
      </c>
      <c r="Y1827" s="785"/>
      <c r="Z1827" s="529">
        <f>SUBTOTAL(9,Z1828:Z1875)</f>
        <v>0</v>
      </c>
      <c r="AA1827" s="785"/>
      <c r="AB1827" s="529">
        <f>SUBTOTAL(9,AB1828:AB1875)</f>
        <v>0</v>
      </c>
      <c r="AC1827" s="785"/>
      <c r="AD1827" s="529">
        <f>SUBTOTAL(9,AD1828:AD1875)</f>
        <v>0</v>
      </c>
      <c r="AE1827" s="785"/>
      <c r="AF1827" s="529">
        <f>SUBTOTAL(9,AF1828:AF1875)</f>
        <v>0</v>
      </c>
      <c r="AG1827" s="785"/>
      <c r="AH1827" s="529">
        <f>SUBTOTAL(9,AH1828:AH1875)</f>
        <v>0</v>
      </c>
      <c r="AI1827" s="785"/>
      <c r="AJ1827" s="529">
        <f>SUBTOTAL(9,AJ1828:AJ1875)</f>
        <v>0</v>
      </c>
      <c r="AK1827" s="785"/>
      <c r="AL1827" s="529">
        <f>SUBTOTAL(9,AL1828:AL1875)</f>
        <v>0</v>
      </c>
      <c r="AM1827" s="785"/>
      <c r="AN1827" s="529">
        <f>SUBTOTAL(9,AN1828:AN1875)</f>
        <v>0</v>
      </c>
      <c r="AO1827" s="785"/>
      <c r="AP1827" s="529">
        <f>SUBTOTAL(9,AP1828:AP1875)</f>
        <v>0</v>
      </c>
      <c r="AQ1827" s="785"/>
      <c r="AR1827" s="529">
        <f>SUBTOTAL(9,AR1828:AR1875)</f>
        <v>0</v>
      </c>
      <c r="AT1827" s="782">
        <f t="shared" si="5939"/>
        <v>0</v>
      </c>
      <c r="AU1827" s="782">
        <f t="shared" si="5940"/>
        <v>0</v>
      </c>
      <c r="AV1827" s="782">
        <f t="shared" si="5941"/>
        <v>0</v>
      </c>
      <c r="AW1827" s="788" t="e">
        <f t="shared" si="5942"/>
        <v>#DIV/0!</v>
      </c>
      <c r="AY1827" s="781">
        <f t="shared" si="5943"/>
        <v>0</v>
      </c>
      <c r="AZ1827" s="848"/>
      <c r="BA1827" s="781">
        <f t="shared" si="5944"/>
        <v>0</v>
      </c>
      <c r="BB1827" s="848"/>
      <c r="BC1827" s="781">
        <f t="shared" si="5945"/>
        <v>0</v>
      </c>
      <c r="BD1827" s="848"/>
      <c r="BE1827" s="781">
        <f t="shared" si="5946"/>
        <v>0</v>
      </c>
      <c r="BF1827" s="848"/>
      <c r="BG1827" s="781">
        <f t="shared" si="5947"/>
        <v>0</v>
      </c>
      <c r="BH1827" s="848"/>
      <c r="BI1827" s="781">
        <f t="shared" si="5948"/>
        <v>0</v>
      </c>
      <c r="BJ1827" s="848"/>
      <c r="BK1827" s="781">
        <f t="shared" si="5949"/>
        <v>0</v>
      </c>
      <c r="BL1827" s="848"/>
      <c r="BM1827" s="781">
        <f t="shared" si="5950"/>
        <v>0</v>
      </c>
      <c r="BN1827" s="848"/>
      <c r="BO1827" s="781">
        <f t="shared" si="5951"/>
        <v>0</v>
      </c>
      <c r="BP1827" s="848"/>
      <c r="BQ1827" s="781">
        <f t="shared" si="5952"/>
        <v>0</v>
      </c>
      <c r="BR1827" s="848"/>
    </row>
    <row r="1828" spans="1:70" outlineLevel="2">
      <c r="A1828" s="591">
        <v>409001</v>
      </c>
      <c r="B1828" s="10"/>
      <c r="C1828" s="592"/>
      <c r="D1828" s="1171" t="s">
        <v>3746</v>
      </c>
      <c r="E1828" s="43" t="str">
        <f t="shared" ref="E1828:E1872" si="5953">IF(H1828&gt;0,"T","N")</f>
        <v>T</v>
      </c>
      <c r="F1828" s="1213" t="s">
        <v>425</v>
      </c>
      <c r="G1828" s="1200" t="s">
        <v>23</v>
      </c>
      <c r="H1828" s="1169">
        <v>1</v>
      </c>
      <c r="I1828" s="1141"/>
      <c r="J1828" s="1142"/>
      <c r="K1828" s="1032">
        <f t="shared" ref="K1828:K1872" si="5954">IF(B1828="E","E",$H1828*I1828)</f>
        <v>0</v>
      </c>
      <c r="L1828" s="272"/>
      <c r="M1828" s="575"/>
      <c r="N1828" s="575"/>
      <c r="O1828" s="575"/>
      <c r="Q1828" s="684" t="s">
        <v>1947</v>
      </c>
      <c r="R1828" s="692" t="s">
        <v>2010</v>
      </c>
      <c r="T1828" s="680" t="str">
        <f>IF(IF(A1828=0,TRUE(),D1828=IFERROR(VLOOKUP(A1828,Zaplecze_Weryfikacja!A:B,2,FALSE),2))=TRUE(),"Tak","Nie")</f>
        <v>Nie</v>
      </c>
      <c r="U1828" s="681" t="str">
        <f>IF(T1828="Tak"," ",IF(IFERROR(VLOOKUP(A1828,Zaplecze_Weryfikacja!A:B,2,FALSE),"Inny numer Lp")="Inny numer Lp","Inny numer Lp",IF(VLOOKUP(A1828,Zaplecze_Weryfikacja!A:B,2,FALSE)=D1828,"Nieznana przyczyna","Inny opis")))</f>
        <v>Inny opis</v>
      </c>
      <c r="Y1828" s="785"/>
      <c r="Z1828" s="309">
        <f t="shared" ref="Z1828:Z1872" si="5955">IF($B1828="E","E",$H1828*Y1828)</f>
        <v>0</v>
      </c>
      <c r="AA1828" s="785"/>
      <c r="AB1828" s="309">
        <f t="shared" ref="AB1828:AB1872" si="5956">IF($B1828="E","E",$H1828*AA1828)</f>
        <v>0</v>
      </c>
      <c r="AC1828" s="785"/>
      <c r="AD1828" s="309">
        <f t="shared" ref="AD1828:AD1872" si="5957">IF($B1828="E","E",$H1828*AC1828)</f>
        <v>0</v>
      </c>
      <c r="AE1828" s="785"/>
      <c r="AF1828" s="309">
        <f t="shared" ref="AF1828:AF1872" si="5958">IF($B1828="E","E",$H1828*AE1828)</f>
        <v>0</v>
      </c>
      <c r="AG1828" s="785"/>
      <c r="AH1828" s="309">
        <f t="shared" ref="AH1828:AH1872" si="5959">IF($B1828="E","E",$H1828*AG1828)</f>
        <v>0</v>
      </c>
      <c r="AI1828" s="785"/>
      <c r="AJ1828" s="309">
        <f t="shared" ref="AJ1828:AJ1872" si="5960">IF($B1828="E","E",$H1828*AI1828)</f>
        <v>0</v>
      </c>
      <c r="AK1828" s="785"/>
      <c r="AL1828" s="309">
        <f t="shared" ref="AL1828:AL1872" si="5961">IF($B1828="E","E",$H1828*AK1828)</f>
        <v>0</v>
      </c>
      <c r="AM1828" s="785"/>
      <c r="AN1828" s="309">
        <f t="shared" ref="AN1828:AN1872" si="5962">IF($B1828="E","E",$H1828*AM1828)</f>
        <v>0</v>
      </c>
      <c r="AO1828" s="785"/>
      <c r="AP1828" s="309">
        <f t="shared" ref="AP1828:AP1872" si="5963">IF($B1828="E","E",$H1828*AO1828)</f>
        <v>0</v>
      </c>
      <c r="AQ1828" s="785"/>
      <c r="AR1828" s="309">
        <f t="shared" ref="AR1828:AR1872" si="5964">IF($B1828="E","E",$H1828*AQ1828)</f>
        <v>0</v>
      </c>
      <c r="AT1828" s="782">
        <f t="shared" si="5939"/>
        <v>0</v>
      </c>
      <c r="AU1828" s="782">
        <f t="shared" si="5940"/>
        <v>0</v>
      </c>
      <c r="AV1828" s="782">
        <f t="shared" si="5941"/>
        <v>0</v>
      </c>
      <c r="AW1828" s="788" t="e">
        <f t="shared" si="5942"/>
        <v>#DIV/0!</v>
      </c>
      <c r="AY1828" s="781">
        <f t="shared" si="5943"/>
        <v>0</v>
      </c>
      <c r="AZ1828" s="777"/>
      <c r="BA1828" s="781">
        <f t="shared" si="5944"/>
        <v>0</v>
      </c>
      <c r="BB1828" s="777"/>
      <c r="BC1828" s="781">
        <f t="shared" si="5945"/>
        <v>0</v>
      </c>
      <c r="BD1828" s="777"/>
      <c r="BE1828" s="781">
        <f t="shared" si="5946"/>
        <v>0</v>
      </c>
      <c r="BF1828" s="777"/>
      <c r="BG1828" s="781">
        <f t="shared" si="5947"/>
        <v>0</v>
      </c>
      <c r="BH1828" s="777"/>
      <c r="BI1828" s="781">
        <f t="shared" si="5948"/>
        <v>0</v>
      </c>
      <c r="BJ1828" s="777"/>
      <c r="BK1828" s="781">
        <f t="shared" si="5949"/>
        <v>0</v>
      </c>
      <c r="BL1828" s="777"/>
      <c r="BM1828" s="781">
        <f t="shared" si="5950"/>
        <v>0</v>
      </c>
      <c r="BN1828" s="777"/>
      <c r="BO1828" s="781">
        <f t="shared" si="5951"/>
        <v>0</v>
      </c>
      <c r="BP1828" s="777"/>
      <c r="BQ1828" s="781">
        <f t="shared" si="5952"/>
        <v>0</v>
      </c>
      <c r="BR1828" s="777"/>
    </row>
    <row r="1829" spans="1:70" outlineLevel="2">
      <c r="A1829" s="591">
        <v>409002</v>
      </c>
      <c r="B1829" s="10"/>
      <c r="C1829" s="592"/>
      <c r="D1829" s="1174" t="s">
        <v>469</v>
      </c>
      <c r="E1829" s="43" t="str">
        <f t="shared" si="5953"/>
        <v>T</v>
      </c>
      <c r="F1829" s="605" t="s">
        <v>425</v>
      </c>
      <c r="G1829" s="1172" t="s">
        <v>325</v>
      </c>
      <c r="H1829" s="1169">
        <v>3</v>
      </c>
      <c r="I1829" s="1141"/>
      <c r="J1829" s="1142"/>
      <c r="K1829" s="1032">
        <f t="shared" si="5954"/>
        <v>0</v>
      </c>
      <c r="L1829" s="272"/>
      <c r="M1829" s="575"/>
      <c r="N1829" s="575"/>
      <c r="O1829" s="575"/>
      <c r="Q1829" s="684" t="s">
        <v>1947</v>
      </c>
      <c r="R1829" s="692" t="s">
        <v>2010</v>
      </c>
      <c r="T1829" s="680" t="str">
        <f>IF(IF(A1829=0,TRUE(),D1829=IFERROR(VLOOKUP(A1829,Zaplecze_Weryfikacja!A:B,2,FALSE),2))=TRUE(),"Tak","Nie")</f>
        <v>Tak</v>
      </c>
      <c r="U1829" s="681" t="str">
        <f>IF(T1829="Tak"," ",IF(IFERROR(VLOOKUP(A1829,Zaplecze_Weryfikacja!A:B,2,FALSE),"Inny numer Lp")="Inny numer Lp","Inny numer Lp",IF(VLOOKUP(A1829,Zaplecze_Weryfikacja!A:B,2,FALSE)=D1829,"Nieznana przyczyna","Inny opis")))</f>
        <v xml:space="preserve"> </v>
      </c>
      <c r="Y1829" s="785"/>
      <c r="Z1829" s="309">
        <f t="shared" si="5955"/>
        <v>0</v>
      </c>
      <c r="AA1829" s="785"/>
      <c r="AB1829" s="309">
        <f t="shared" si="5956"/>
        <v>0</v>
      </c>
      <c r="AC1829" s="785"/>
      <c r="AD1829" s="309">
        <f t="shared" si="5957"/>
        <v>0</v>
      </c>
      <c r="AE1829" s="785"/>
      <c r="AF1829" s="309">
        <f t="shared" si="5958"/>
        <v>0</v>
      </c>
      <c r="AG1829" s="785"/>
      <c r="AH1829" s="309">
        <f t="shared" si="5959"/>
        <v>0</v>
      </c>
      <c r="AI1829" s="785"/>
      <c r="AJ1829" s="309">
        <f t="shared" si="5960"/>
        <v>0</v>
      </c>
      <c r="AK1829" s="785"/>
      <c r="AL1829" s="309">
        <f t="shared" si="5961"/>
        <v>0</v>
      </c>
      <c r="AM1829" s="785"/>
      <c r="AN1829" s="309">
        <f t="shared" si="5962"/>
        <v>0</v>
      </c>
      <c r="AO1829" s="785"/>
      <c r="AP1829" s="309">
        <f t="shared" si="5963"/>
        <v>0</v>
      </c>
      <c r="AQ1829" s="785"/>
      <c r="AR1829" s="309">
        <f t="shared" si="5964"/>
        <v>0</v>
      </c>
      <c r="AT1829" s="782">
        <f t="shared" si="5939"/>
        <v>0</v>
      </c>
      <c r="AU1829" s="782">
        <f t="shared" si="5940"/>
        <v>0</v>
      </c>
      <c r="AV1829" s="782">
        <f t="shared" si="5941"/>
        <v>0</v>
      </c>
      <c r="AW1829" s="788" t="e">
        <f t="shared" si="5942"/>
        <v>#DIV/0!</v>
      </c>
      <c r="AY1829" s="781">
        <f t="shared" si="5943"/>
        <v>0</v>
      </c>
      <c r="AZ1829" s="777"/>
      <c r="BA1829" s="781">
        <f t="shared" si="5944"/>
        <v>0</v>
      </c>
      <c r="BB1829" s="777"/>
      <c r="BC1829" s="781">
        <f t="shared" si="5945"/>
        <v>0</v>
      </c>
      <c r="BD1829" s="777"/>
      <c r="BE1829" s="781">
        <f t="shared" si="5946"/>
        <v>0</v>
      </c>
      <c r="BF1829" s="777"/>
      <c r="BG1829" s="781">
        <f t="shared" si="5947"/>
        <v>0</v>
      </c>
      <c r="BH1829" s="777"/>
      <c r="BI1829" s="781">
        <f t="shared" si="5948"/>
        <v>0</v>
      </c>
      <c r="BJ1829" s="777"/>
      <c r="BK1829" s="781">
        <f t="shared" si="5949"/>
        <v>0</v>
      </c>
      <c r="BL1829" s="777"/>
      <c r="BM1829" s="781">
        <f t="shared" si="5950"/>
        <v>0</v>
      </c>
      <c r="BN1829" s="777"/>
      <c r="BO1829" s="781">
        <f t="shared" si="5951"/>
        <v>0</v>
      </c>
      <c r="BP1829" s="777"/>
      <c r="BQ1829" s="781">
        <f t="shared" si="5952"/>
        <v>0</v>
      </c>
      <c r="BR1829" s="777"/>
    </row>
    <row r="1830" spans="1:70" outlineLevel="2">
      <c r="A1830" s="591">
        <v>409003</v>
      </c>
      <c r="B1830" s="10"/>
      <c r="C1830" s="592"/>
      <c r="D1830" s="1174" t="s">
        <v>468</v>
      </c>
      <c r="E1830" s="43" t="str">
        <f t="shared" si="5953"/>
        <v>T</v>
      </c>
      <c r="F1830" s="605" t="s">
        <v>425</v>
      </c>
      <c r="G1830" s="1172" t="s">
        <v>325</v>
      </c>
      <c r="H1830" s="1169">
        <v>28</v>
      </c>
      <c r="I1830" s="1141"/>
      <c r="J1830" s="1142"/>
      <c r="K1830" s="1032">
        <f t="shared" si="5954"/>
        <v>0</v>
      </c>
      <c r="L1830" s="272"/>
      <c r="M1830" s="575"/>
      <c r="N1830" s="575"/>
      <c r="O1830" s="575"/>
      <c r="Q1830" s="684" t="s">
        <v>1947</v>
      </c>
      <c r="R1830" s="692" t="s">
        <v>2010</v>
      </c>
      <c r="T1830" s="680" t="str">
        <f>IF(IF(A1830=0,TRUE(),D1830=IFERROR(VLOOKUP(A1830,Zaplecze_Weryfikacja!A:B,2,FALSE),2))=TRUE(),"Tak","Nie")</f>
        <v>Tak</v>
      </c>
      <c r="U1830" s="681" t="str">
        <f>IF(T1830="Tak"," ",IF(IFERROR(VLOOKUP(A1830,Zaplecze_Weryfikacja!A:B,2,FALSE),"Inny numer Lp")="Inny numer Lp","Inny numer Lp",IF(VLOOKUP(A1830,Zaplecze_Weryfikacja!A:B,2,FALSE)=D1830,"Nieznana przyczyna","Inny opis")))</f>
        <v xml:space="preserve"> </v>
      </c>
      <c r="Y1830" s="785"/>
      <c r="Z1830" s="309">
        <f t="shared" si="5955"/>
        <v>0</v>
      </c>
      <c r="AA1830" s="785"/>
      <c r="AB1830" s="309">
        <f t="shared" si="5956"/>
        <v>0</v>
      </c>
      <c r="AC1830" s="785"/>
      <c r="AD1830" s="309">
        <f t="shared" si="5957"/>
        <v>0</v>
      </c>
      <c r="AE1830" s="785"/>
      <c r="AF1830" s="309">
        <f t="shared" si="5958"/>
        <v>0</v>
      </c>
      <c r="AG1830" s="785"/>
      <c r="AH1830" s="309">
        <f t="shared" si="5959"/>
        <v>0</v>
      </c>
      <c r="AI1830" s="785"/>
      <c r="AJ1830" s="309">
        <f t="shared" si="5960"/>
        <v>0</v>
      </c>
      <c r="AK1830" s="785"/>
      <c r="AL1830" s="309">
        <f t="shared" si="5961"/>
        <v>0</v>
      </c>
      <c r="AM1830" s="785"/>
      <c r="AN1830" s="309">
        <f t="shared" si="5962"/>
        <v>0</v>
      </c>
      <c r="AO1830" s="785"/>
      <c r="AP1830" s="309">
        <f t="shared" si="5963"/>
        <v>0</v>
      </c>
      <c r="AQ1830" s="785"/>
      <c r="AR1830" s="309">
        <f t="shared" si="5964"/>
        <v>0</v>
      </c>
      <c r="AT1830" s="782">
        <f t="shared" si="5939"/>
        <v>0</v>
      </c>
      <c r="AU1830" s="782">
        <f t="shared" si="5940"/>
        <v>0</v>
      </c>
      <c r="AV1830" s="782">
        <f t="shared" si="5941"/>
        <v>0</v>
      </c>
      <c r="AW1830" s="788" t="e">
        <f t="shared" si="5942"/>
        <v>#DIV/0!</v>
      </c>
      <c r="AY1830" s="781">
        <f t="shared" si="5943"/>
        <v>0</v>
      </c>
      <c r="AZ1830" s="777"/>
      <c r="BA1830" s="781">
        <f t="shared" si="5944"/>
        <v>0</v>
      </c>
      <c r="BB1830" s="777"/>
      <c r="BC1830" s="781">
        <f t="shared" si="5945"/>
        <v>0</v>
      </c>
      <c r="BD1830" s="777"/>
      <c r="BE1830" s="781">
        <f t="shared" si="5946"/>
        <v>0</v>
      </c>
      <c r="BF1830" s="777"/>
      <c r="BG1830" s="781">
        <f t="shared" si="5947"/>
        <v>0</v>
      </c>
      <c r="BH1830" s="777"/>
      <c r="BI1830" s="781">
        <f t="shared" si="5948"/>
        <v>0</v>
      </c>
      <c r="BJ1830" s="777"/>
      <c r="BK1830" s="781">
        <f t="shared" si="5949"/>
        <v>0</v>
      </c>
      <c r="BL1830" s="777"/>
      <c r="BM1830" s="781">
        <f t="shared" si="5950"/>
        <v>0</v>
      </c>
      <c r="BN1830" s="777"/>
      <c r="BO1830" s="781">
        <f t="shared" si="5951"/>
        <v>0</v>
      </c>
      <c r="BP1830" s="777"/>
      <c r="BQ1830" s="781">
        <f t="shared" si="5952"/>
        <v>0</v>
      </c>
      <c r="BR1830" s="777"/>
    </row>
    <row r="1831" spans="1:70" outlineLevel="2">
      <c r="A1831" s="591">
        <v>409004</v>
      </c>
      <c r="B1831" s="10"/>
      <c r="C1831" s="592"/>
      <c r="D1831" s="1174" t="s">
        <v>467</v>
      </c>
      <c r="E1831" s="43" t="str">
        <f t="shared" si="5953"/>
        <v>T</v>
      </c>
      <c r="F1831" s="605" t="s">
        <v>425</v>
      </c>
      <c r="G1831" s="1172" t="s">
        <v>325</v>
      </c>
      <c r="H1831" s="1169">
        <v>6</v>
      </c>
      <c r="I1831" s="1141"/>
      <c r="J1831" s="1142"/>
      <c r="K1831" s="1032">
        <f t="shared" si="5954"/>
        <v>0</v>
      </c>
      <c r="L1831" s="272"/>
      <c r="M1831" s="575"/>
      <c r="N1831" s="575"/>
      <c r="O1831" s="575"/>
      <c r="Q1831" s="684" t="s">
        <v>1947</v>
      </c>
      <c r="R1831" s="692" t="s">
        <v>2010</v>
      </c>
      <c r="T1831" s="680" t="str">
        <f>IF(IF(A1831=0,TRUE(),D1831=IFERROR(VLOOKUP(A1831,Zaplecze_Weryfikacja!A:B,2,FALSE),2))=TRUE(),"Tak","Nie")</f>
        <v>Tak</v>
      </c>
      <c r="U1831" s="681" t="str">
        <f>IF(T1831="Tak"," ",IF(IFERROR(VLOOKUP(A1831,Zaplecze_Weryfikacja!A:B,2,FALSE),"Inny numer Lp")="Inny numer Lp","Inny numer Lp",IF(VLOOKUP(A1831,Zaplecze_Weryfikacja!A:B,2,FALSE)=D1831,"Nieznana przyczyna","Inny opis")))</f>
        <v xml:space="preserve"> </v>
      </c>
      <c r="Y1831" s="785"/>
      <c r="Z1831" s="309">
        <f t="shared" si="5955"/>
        <v>0</v>
      </c>
      <c r="AA1831" s="785"/>
      <c r="AB1831" s="309">
        <f t="shared" si="5956"/>
        <v>0</v>
      </c>
      <c r="AC1831" s="785"/>
      <c r="AD1831" s="309">
        <f t="shared" si="5957"/>
        <v>0</v>
      </c>
      <c r="AE1831" s="785"/>
      <c r="AF1831" s="309">
        <f t="shared" si="5958"/>
        <v>0</v>
      </c>
      <c r="AG1831" s="785"/>
      <c r="AH1831" s="309">
        <f t="shared" si="5959"/>
        <v>0</v>
      </c>
      <c r="AI1831" s="785"/>
      <c r="AJ1831" s="309">
        <f t="shared" si="5960"/>
        <v>0</v>
      </c>
      <c r="AK1831" s="785"/>
      <c r="AL1831" s="309">
        <f t="shared" si="5961"/>
        <v>0</v>
      </c>
      <c r="AM1831" s="785"/>
      <c r="AN1831" s="309">
        <f t="shared" si="5962"/>
        <v>0</v>
      </c>
      <c r="AO1831" s="785"/>
      <c r="AP1831" s="309">
        <f t="shared" si="5963"/>
        <v>0</v>
      </c>
      <c r="AQ1831" s="785"/>
      <c r="AR1831" s="309">
        <f t="shared" si="5964"/>
        <v>0</v>
      </c>
      <c r="AT1831" s="782">
        <f t="shared" si="5939"/>
        <v>0</v>
      </c>
      <c r="AU1831" s="782">
        <f t="shared" si="5940"/>
        <v>0</v>
      </c>
      <c r="AV1831" s="782">
        <f t="shared" si="5941"/>
        <v>0</v>
      </c>
      <c r="AW1831" s="788" t="e">
        <f t="shared" si="5942"/>
        <v>#DIV/0!</v>
      </c>
      <c r="AY1831" s="781">
        <f t="shared" si="5943"/>
        <v>0</v>
      </c>
      <c r="AZ1831" s="777"/>
      <c r="BA1831" s="781">
        <f t="shared" si="5944"/>
        <v>0</v>
      </c>
      <c r="BB1831" s="777"/>
      <c r="BC1831" s="781">
        <f t="shared" si="5945"/>
        <v>0</v>
      </c>
      <c r="BD1831" s="777"/>
      <c r="BE1831" s="781">
        <f t="shared" si="5946"/>
        <v>0</v>
      </c>
      <c r="BF1831" s="777"/>
      <c r="BG1831" s="781">
        <f t="shared" si="5947"/>
        <v>0</v>
      </c>
      <c r="BH1831" s="777"/>
      <c r="BI1831" s="781">
        <f t="shared" si="5948"/>
        <v>0</v>
      </c>
      <c r="BJ1831" s="777"/>
      <c r="BK1831" s="781">
        <f t="shared" si="5949"/>
        <v>0</v>
      </c>
      <c r="BL1831" s="777"/>
      <c r="BM1831" s="781">
        <f t="shared" si="5950"/>
        <v>0</v>
      </c>
      <c r="BN1831" s="777"/>
      <c r="BO1831" s="781">
        <f t="shared" si="5951"/>
        <v>0</v>
      </c>
      <c r="BP1831" s="777"/>
      <c r="BQ1831" s="781">
        <f t="shared" si="5952"/>
        <v>0</v>
      </c>
      <c r="BR1831" s="777"/>
    </row>
    <row r="1832" spans="1:70" outlineLevel="2">
      <c r="A1832" s="591">
        <v>409005</v>
      </c>
      <c r="B1832" s="10"/>
      <c r="C1832" s="592"/>
      <c r="D1832" s="1171" t="s">
        <v>3747</v>
      </c>
      <c r="E1832" s="43" t="str">
        <f t="shared" si="5953"/>
        <v>T</v>
      </c>
      <c r="F1832" s="1213" t="s">
        <v>425</v>
      </c>
      <c r="G1832" s="1214" t="s">
        <v>325</v>
      </c>
      <c r="H1832" s="1169">
        <v>5</v>
      </c>
      <c r="I1832" s="1141"/>
      <c r="J1832" s="1142"/>
      <c r="K1832" s="1032">
        <f t="shared" si="5954"/>
        <v>0</v>
      </c>
      <c r="L1832" s="272"/>
      <c r="M1832" s="575"/>
      <c r="N1832" s="575"/>
      <c r="O1832" s="575"/>
      <c r="Q1832" s="684" t="s">
        <v>1947</v>
      </c>
      <c r="R1832" s="692" t="s">
        <v>2010</v>
      </c>
      <c r="T1832" s="680" t="str">
        <f>IF(IF(A1832=0,TRUE(),D1832=IFERROR(VLOOKUP(A1832,Zaplecze_Weryfikacja!A:B,2,FALSE),2))=TRUE(),"Tak","Nie")</f>
        <v>Nie</v>
      </c>
      <c r="U1832" s="681" t="str">
        <f>IF(T1832="Tak"," ",IF(IFERROR(VLOOKUP(A1832,Zaplecze_Weryfikacja!A:B,2,FALSE),"Inny numer Lp")="Inny numer Lp","Inny numer Lp",IF(VLOOKUP(A1832,Zaplecze_Weryfikacja!A:B,2,FALSE)=D1832,"Nieznana przyczyna","Inny opis")))</f>
        <v>Inny opis</v>
      </c>
      <c r="Y1832" s="785"/>
      <c r="Z1832" s="309">
        <f t="shared" si="5955"/>
        <v>0</v>
      </c>
      <c r="AA1832" s="785"/>
      <c r="AB1832" s="309">
        <f t="shared" si="5956"/>
        <v>0</v>
      </c>
      <c r="AC1832" s="785"/>
      <c r="AD1832" s="309">
        <f t="shared" si="5957"/>
        <v>0</v>
      </c>
      <c r="AE1832" s="785"/>
      <c r="AF1832" s="309">
        <f t="shared" si="5958"/>
        <v>0</v>
      </c>
      <c r="AG1832" s="785"/>
      <c r="AH1832" s="309">
        <f t="shared" si="5959"/>
        <v>0</v>
      </c>
      <c r="AI1832" s="785"/>
      <c r="AJ1832" s="309">
        <f t="shared" si="5960"/>
        <v>0</v>
      </c>
      <c r="AK1832" s="785"/>
      <c r="AL1832" s="309">
        <f t="shared" si="5961"/>
        <v>0</v>
      </c>
      <c r="AM1832" s="785"/>
      <c r="AN1832" s="309">
        <f t="shared" si="5962"/>
        <v>0</v>
      </c>
      <c r="AO1832" s="785"/>
      <c r="AP1832" s="309">
        <f t="shared" si="5963"/>
        <v>0</v>
      </c>
      <c r="AQ1832" s="785"/>
      <c r="AR1832" s="309">
        <f t="shared" si="5964"/>
        <v>0</v>
      </c>
      <c r="AT1832" s="782">
        <f t="shared" si="5939"/>
        <v>0</v>
      </c>
      <c r="AU1832" s="782">
        <f t="shared" si="5940"/>
        <v>0</v>
      </c>
      <c r="AV1832" s="782">
        <f t="shared" si="5941"/>
        <v>0</v>
      </c>
      <c r="AW1832" s="788" t="e">
        <f t="shared" si="5942"/>
        <v>#DIV/0!</v>
      </c>
      <c r="AY1832" s="781">
        <f t="shared" si="5943"/>
        <v>0</v>
      </c>
      <c r="AZ1832" s="777"/>
      <c r="BA1832" s="781">
        <f t="shared" si="5944"/>
        <v>0</v>
      </c>
      <c r="BB1832" s="777"/>
      <c r="BC1832" s="781">
        <f t="shared" si="5945"/>
        <v>0</v>
      </c>
      <c r="BD1832" s="777"/>
      <c r="BE1832" s="781">
        <f t="shared" si="5946"/>
        <v>0</v>
      </c>
      <c r="BF1832" s="777"/>
      <c r="BG1832" s="781">
        <f t="shared" si="5947"/>
        <v>0</v>
      </c>
      <c r="BH1832" s="777"/>
      <c r="BI1832" s="781">
        <f t="shared" si="5948"/>
        <v>0</v>
      </c>
      <c r="BJ1832" s="777"/>
      <c r="BK1832" s="781">
        <f t="shared" si="5949"/>
        <v>0</v>
      </c>
      <c r="BL1832" s="777"/>
      <c r="BM1832" s="781">
        <f t="shared" si="5950"/>
        <v>0</v>
      </c>
      <c r="BN1832" s="777"/>
      <c r="BO1832" s="781">
        <f t="shared" si="5951"/>
        <v>0</v>
      </c>
      <c r="BP1832" s="777"/>
      <c r="BQ1832" s="781">
        <f t="shared" si="5952"/>
        <v>0</v>
      </c>
      <c r="BR1832" s="777"/>
    </row>
    <row r="1833" spans="1:70" outlineLevel="2">
      <c r="A1833" s="591">
        <v>409006</v>
      </c>
      <c r="B1833" s="10"/>
      <c r="C1833" s="592"/>
      <c r="D1833" s="1174" t="s">
        <v>465</v>
      </c>
      <c r="E1833" s="43" t="str">
        <f t="shared" si="5953"/>
        <v>N</v>
      </c>
      <c r="F1833" s="605" t="s">
        <v>425</v>
      </c>
      <c r="G1833" s="1172" t="s">
        <v>325</v>
      </c>
      <c r="H1833" s="1169"/>
      <c r="I1833" s="1141"/>
      <c r="J1833" s="1142"/>
      <c r="K1833" s="1032">
        <f t="shared" si="5954"/>
        <v>0</v>
      </c>
      <c r="L1833" s="272"/>
      <c r="M1833" s="575"/>
      <c r="N1833" s="575"/>
      <c r="O1833" s="575"/>
      <c r="Q1833" s="684" t="s">
        <v>1947</v>
      </c>
      <c r="R1833" s="692" t="s">
        <v>2010</v>
      </c>
      <c r="T1833" s="680" t="str">
        <f>IF(IF(A1833=0,TRUE(),D1833=IFERROR(VLOOKUP(A1833,Zaplecze_Weryfikacja!A:B,2,FALSE),2))=TRUE(),"Tak","Nie")</f>
        <v>Tak</v>
      </c>
      <c r="U1833" s="681" t="str">
        <f>IF(T1833="Tak"," ",IF(IFERROR(VLOOKUP(A1833,Zaplecze_Weryfikacja!A:B,2,FALSE),"Inny numer Lp")="Inny numer Lp","Inny numer Lp",IF(VLOOKUP(A1833,Zaplecze_Weryfikacja!A:B,2,FALSE)=D1833,"Nieznana przyczyna","Inny opis")))</f>
        <v xml:space="preserve"> </v>
      </c>
      <c r="Y1833" s="785"/>
      <c r="Z1833" s="309">
        <f t="shared" si="5955"/>
        <v>0</v>
      </c>
      <c r="AA1833" s="785"/>
      <c r="AB1833" s="309">
        <f t="shared" si="5956"/>
        <v>0</v>
      </c>
      <c r="AC1833" s="785"/>
      <c r="AD1833" s="309">
        <f t="shared" si="5957"/>
        <v>0</v>
      </c>
      <c r="AE1833" s="785"/>
      <c r="AF1833" s="309">
        <f t="shared" si="5958"/>
        <v>0</v>
      </c>
      <c r="AG1833" s="785"/>
      <c r="AH1833" s="309">
        <f t="shared" si="5959"/>
        <v>0</v>
      </c>
      <c r="AI1833" s="785"/>
      <c r="AJ1833" s="309">
        <f t="shared" si="5960"/>
        <v>0</v>
      </c>
      <c r="AK1833" s="785"/>
      <c r="AL1833" s="309">
        <f t="shared" si="5961"/>
        <v>0</v>
      </c>
      <c r="AM1833" s="785"/>
      <c r="AN1833" s="309">
        <f t="shared" si="5962"/>
        <v>0</v>
      </c>
      <c r="AO1833" s="785"/>
      <c r="AP1833" s="309">
        <f t="shared" si="5963"/>
        <v>0</v>
      </c>
      <c r="AQ1833" s="785"/>
      <c r="AR1833" s="309">
        <f t="shared" si="5964"/>
        <v>0</v>
      </c>
      <c r="AT1833" s="782">
        <f t="shared" si="5939"/>
        <v>0</v>
      </c>
      <c r="AU1833" s="782">
        <f t="shared" si="5940"/>
        <v>0</v>
      </c>
      <c r="AV1833" s="782">
        <f t="shared" si="5941"/>
        <v>0</v>
      </c>
      <c r="AW1833" s="788" t="e">
        <f t="shared" si="5942"/>
        <v>#DIV/0!</v>
      </c>
      <c r="AY1833" s="781">
        <f t="shared" si="5943"/>
        <v>0</v>
      </c>
      <c r="AZ1833" s="777"/>
      <c r="BA1833" s="781">
        <f t="shared" si="5944"/>
        <v>0</v>
      </c>
      <c r="BB1833" s="777"/>
      <c r="BC1833" s="781">
        <f t="shared" si="5945"/>
        <v>0</v>
      </c>
      <c r="BD1833" s="777"/>
      <c r="BE1833" s="781">
        <f t="shared" si="5946"/>
        <v>0</v>
      </c>
      <c r="BF1833" s="777"/>
      <c r="BG1833" s="781">
        <f t="shared" si="5947"/>
        <v>0</v>
      </c>
      <c r="BH1833" s="777"/>
      <c r="BI1833" s="781">
        <f t="shared" si="5948"/>
        <v>0</v>
      </c>
      <c r="BJ1833" s="777"/>
      <c r="BK1833" s="781">
        <f t="shared" si="5949"/>
        <v>0</v>
      </c>
      <c r="BL1833" s="777"/>
      <c r="BM1833" s="781">
        <f t="shared" si="5950"/>
        <v>0</v>
      </c>
      <c r="BN1833" s="777"/>
      <c r="BO1833" s="781">
        <f t="shared" si="5951"/>
        <v>0</v>
      </c>
      <c r="BP1833" s="777"/>
      <c r="BQ1833" s="781">
        <f t="shared" si="5952"/>
        <v>0</v>
      </c>
      <c r="BR1833" s="777"/>
    </row>
    <row r="1834" spans="1:70" ht="28.5" outlineLevel="2">
      <c r="A1834" s="591">
        <v>409007</v>
      </c>
      <c r="B1834" s="10"/>
      <c r="C1834" s="592"/>
      <c r="D1834" s="1174" t="s">
        <v>464</v>
      </c>
      <c r="E1834" s="43" t="str">
        <f t="shared" si="5953"/>
        <v>T</v>
      </c>
      <c r="F1834" s="605" t="s">
        <v>425</v>
      </c>
      <c r="G1834" s="1172" t="s">
        <v>325</v>
      </c>
      <c r="H1834" s="1169">
        <v>1</v>
      </c>
      <c r="I1834" s="1141"/>
      <c r="J1834" s="1142"/>
      <c r="K1834" s="1032">
        <f t="shared" si="5954"/>
        <v>0</v>
      </c>
      <c r="L1834" s="272"/>
      <c r="M1834" s="575"/>
      <c r="N1834" s="575"/>
      <c r="O1834" s="575"/>
      <c r="Q1834" s="684" t="s">
        <v>1947</v>
      </c>
      <c r="R1834" s="692" t="s">
        <v>2010</v>
      </c>
      <c r="T1834" s="680" t="str">
        <f>IF(IF(A1834=0,TRUE(),D1834=IFERROR(VLOOKUP(A1834,Zaplecze_Weryfikacja!A:B,2,FALSE),2))=TRUE(),"Tak","Nie")</f>
        <v>Tak</v>
      </c>
      <c r="U1834" s="681" t="str">
        <f>IF(T1834="Tak"," ",IF(IFERROR(VLOOKUP(A1834,Zaplecze_Weryfikacja!A:B,2,FALSE),"Inny numer Lp")="Inny numer Lp","Inny numer Lp",IF(VLOOKUP(A1834,Zaplecze_Weryfikacja!A:B,2,FALSE)=D1834,"Nieznana przyczyna","Inny opis")))</f>
        <v xml:space="preserve"> </v>
      </c>
      <c r="Y1834" s="785"/>
      <c r="Z1834" s="309">
        <f t="shared" si="5955"/>
        <v>0</v>
      </c>
      <c r="AA1834" s="785"/>
      <c r="AB1834" s="309">
        <f t="shared" si="5956"/>
        <v>0</v>
      </c>
      <c r="AC1834" s="785"/>
      <c r="AD1834" s="309">
        <f t="shared" si="5957"/>
        <v>0</v>
      </c>
      <c r="AE1834" s="785"/>
      <c r="AF1834" s="309">
        <f t="shared" si="5958"/>
        <v>0</v>
      </c>
      <c r="AG1834" s="785"/>
      <c r="AH1834" s="309">
        <f t="shared" si="5959"/>
        <v>0</v>
      </c>
      <c r="AI1834" s="785"/>
      <c r="AJ1834" s="309">
        <f t="shared" si="5960"/>
        <v>0</v>
      </c>
      <c r="AK1834" s="785"/>
      <c r="AL1834" s="309">
        <f t="shared" si="5961"/>
        <v>0</v>
      </c>
      <c r="AM1834" s="785"/>
      <c r="AN1834" s="309">
        <f t="shared" si="5962"/>
        <v>0</v>
      </c>
      <c r="AO1834" s="785"/>
      <c r="AP1834" s="309">
        <f t="shared" si="5963"/>
        <v>0</v>
      </c>
      <c r="AQ1834" s="785"/>
      <c r="AR1834" s="309">
        <f t="shared" si="5964"/>
        <v>0</v>
      </c>
      <c r="AT1834" s="782">
        <f t="shared" si="5939"/>
        <v>0</v>
      </c>
      <c r="AU1834" s="782">
        <f t="shared" si="5940"/>
        <v>0</v>
      </c>
      <c r="AV1834" s="782">
        <f t="shared" si="5941"/>
        <v>0</v>
      </c>
      <c r="AW1834" s="788" t="e">
        <f t="shared" si="5942"/>
        <v>#DIV/0!</v>
      </c>
      <c r="AY1834" s="781">
        <f t="shared" si="5943"/>
        <v>0</v>
      </c>
      <c r="AZ1834" s="777"/>
      <c r="BA1834" s="781">
        <f t="shared" si="5944"/>
        <v>0</v>
      </c>
      <c r="BB1834" s="777"/>
      <c r="BC1834" s="781">
        <f t="shared" si="5945"/>
        <v>0</v>
      </c>
      <c r="BD1834" s="777"/>
      <c r="BE1834" s="781">
        <f t="shared" si="5946"/>
        <v>0</v>
      </c>
      <c r="BF1834" s="777"/>
      <c r="BG1834" s="781">
        <f t="shared" si="5947"/>
        <v>0</v>
      </c>
      <c r="BH1834" s="777"/>
      <c r="BI1834" s="781">
        <f t="shared" si="5948"/>
        <v>0</v>
      </c>
      <c r="BJ1834" s="777"/>
      <c r="BK1834" s="781">
        <f t="shared" si="5949"/>
        <v>0</v>
      </c>
      <c r="BL1834" s="777"/>
      <c r="BM1834" s="781">
        <f t="shared" si="5950"/>
        <v>0</v>
      </c>
      <c r="BN1834" s="777"/>
      <c r="BO1834" s="781">
        <f t="shared" si="5951"/>
        <v>0</v>
      </c>
      <c r="BP1834" s="777"/>
      <c r="BQ1834" s="781">
        <f t="shared" si="5952"/>
        <v>0</v>
      </c>
      <c r="BR1834" s="777"/>
    </row>
    <row r="1835" spans="1:70" outlineLevel="2">
      <c r="A1835" s="591">
        <v>409008</v>
      </c>
      <c r="B1835" s="10"/>
      <c r="C1835" s="592"/>
      <c r="D1835" s="1174" t="s">
        <v>463</v>
      </c>
      <c r="E1835" s="43" t="str">
        <f t="shared" si="5953"/>
        <v>N</v>
      </c>
      <c r="F1835" s="605" t="s">
        <v>425</v>
      </c>
      <c r="G1835" s="1172" t="s">
        <v>325</v>
      </c>
      <c r="H1835" s="1169"/>
      <c r="I1835" s="1141"/>
      <c r="J1835" s="1142"/>
      <c r="K1835" s="1032">
        <f t="shared" si="5954"/>
        <v>0</v>
      </c>
      <c r="L1835" s="272"/>
      <c r="M1835" s="575"/>
      <c r="N1835" s="575"/>
      <c r="O1835" s="575"/>
      <c r="Q1835" s="684" t="s">
        <v>1947</v>
      </c>
      <c r="R1835" s="692" t="s">
        <v>2010</v>
      </c>
      <c r="T1835" s="680" t="str">
        <f>IF(IF(A1835=0,TRUE(),D1835=IFERROR(VLOOKUP(A1835,Zaplecze_Weryfikacja!A:B,2,FALSE),2))=TRUE(),"Tak","Nie")</f>
        <v>Tak</v>
      </c>
      <c r="U1835" s="681" t="str">
        <f>IF(T1835="Tak"," ",IF(IFERROR(VLOOKUP(A1835,Zaplecze_Weryfikacja!A:B,2,FALSE),"Inny numer Lp")="Inny numer Lp","Inny numer Lp",IF(VLOOKUP(A1835,Zaplecze_Weryfikacja!A:B,2,FALSE)=D1835,"Nieznana przyczyna","Inny opis")))</f>
        <v xml:space="preserve"> </v>
      </c>
      <c r="Y1835" s="785"/>
      <c r="Z1835" s="309">
        <f t="shared" si="5955"/>
        <v>0</v>
      </c>
      <c r="AA1835" s="785"/>
      <c r="AB1835" s="309">
        <f t="shared" si="5956"/>
        <v>0</v>
      </c>
      <c r="AC1835" s="785"/>
      <c r="AD1835" s="309">
        <f t="shared" si="5957"/>
        <v>0</v>
      </c>
      <c r="AE1835" s="785"/>
      <c r="AF1835" s="309">
        <f t="shared" si="5958"/>
        <v>0</v>
      </c>
      <c r="AG1835" s="785"/>
      <c r="AH1835" s="309">
        <f t="shared" si="5959"/>
        <v>0</v>
      </c>
      <c r="AI1835" s="785"/>
      <c r="AJ1835" s="309">
        <f t="shared" si="5960"/>
        <v>0</v>
      </c>
      <c r="AK1835" s="785"/>
      <c r="AL1835" s="309">
        <f t="shared" si="5961"/>
        <v>0</v>
      </c>
      <c r="AM1835" s="785"/>
      <c r="AN1835" s="309">
        <f t="shared" si="5962"/>
        <v>0</v>
      </c>
      <c r="AO1835" s="785"/>
      <c r="AP1835" s="309">
        <f t="shared" si="5963"/>
        <v>0</v>
      </c>
      <c r="AQ1835" s="785"/>
      <c r="AR1835" s="309">
        <f t="shared" si="5964"/>
        <v>0</v>
      </c>
      <c r="AT1835" s="782">
        <f t="shared" si="5939"/>
        <v>0</v>
      </c>
      <c r="AU1835" s="782">
        <f t="shared" si="5940"/>
        <v>0</v>
      </c>
      <c r="AV1835" s="782">
        <f t="shared" si="5941"/>
        <v>0</v>
      </c>
      <c r="AW1835" s="788" t="e">
        <f t="shared" si="5942"/>
        <v>#DIV/0!</v>
      </c>
      <c r="AY1835" s="781">
        <f t="shared" si="5943"/>
        <v>0</v>
      </c>
      <c r="AZ1835" s="777"/>
      <c r="BA1835" s="781">
        <f t="shared" si="5944"/>
        <v>0</v>
      </c>
      <c r="BB1835" s="777"/>
      <c r="BC1835" s="781">
        <f t="shared" si="5945"/>
        <v>0</v>
      </c>
      <c r="BD1835" s="777"/>
      <c r="BE1835" s="781">
        <f t="shared" si="5946"/>
        <v>0</v>
      </c>
      <c r="BF1835" s="777"/>
      <c r="BG1835" s="781">
        <f t="shared" si="5947"/>
        <v>0</v>
      </c>
      <c r="BH1835" s="777"/>
      <c r="BI1835" s="781">
        <f t="shared" si="5948"/>
        <v>0</v>
      </c>
      <c r="BJ1835" s="777"/>
      <c r="BK1835" s="781">
        <f t="shared" si="5949"/>
        <v>0</v>
      </c>
      <c r="BL1835" s="777"/>
      <c r="BM1835" s="781">
        <f t="shared" si="5950"/>
        <v>0</v>
      </c>
      <c r="BN1835" s="777"/>
      <c r="BO1835" s="781">
        <f t="shared" si="5951"/>
        <v>0</v>
      </c>
      <c r="BP1835" s="777"/>
      <c r="BQ1835" s="781">
        <f t="shared" si="5952"/>
        <v>0</v>
      </c>
      <c r="BR1835" s="777"/>
    </row>
    <row r="1836" spans="1:70" outlineLevel="2">
      <c r="A1836" s="591">
        <v>409009</v>
      </c>
      <c r="B1836" s="10"/>
      <c r="C1836" s="592"/>
      <c r="D1836" s="1174" t="s">
        <v>462</v>
      </c>
      <c r="E1836" s="43" t="str">
        <f t="shared" si="5953"/>
        <v>N</v>
      </c>
      <c r="F1836" s="605" t="s">
        <v>425</v>
      </c>
      <c r="G1836" s="1172" t="s">
        <v>325</v>
      </c>
      <c r="H1836" s="1169"/>
      <c r="I1836" s="1141"/>
      <c r="J1836" s="1142"/>
      <c r="K1836" s="1032">
        <f t="shared" si="5954"/>
        <v>0</v>
      </c>
      <c r="L1836" s="272"/>
      <c r="M1836" s="575"/>
      <c r="N1836" s="575"/>
      <c r="O1836" s="575"/>
      <c r="Q1836" s="684" t="s">
        <v>1947</v>
      </c>
      <c r="R1836" s="692" t="s">
        <v>2010</v>
      </c>
      <c r="T1836" s="680" t="str">
        <f>IF(IF(A1836=0,TRUE(),D1836=IFERROR(VLOOKUP(A1836,Zaplecze_Weryfikacja!A:B,2,FALSE),2))=TRUE(),"Tak","Nie")</f>
        <v>Tak</v>
      </c>
      <c r="U1836" s="681" t="str">
        <f>IF(T1836="Tak"," ",IF(IFERROR(VLOOKUP(A1836,Zaplecze_Weryfikacja!A:B,2,FALSE),"Inny numer Lp")="Inny numer Lp","Inny numer Lp",IF(VLOOKUP(A1836,Zaplecze_Weryfikacja!A:B,2,FALSE)=D1836,"Nieznana przyczyna","Inny opis")))</f>
        <v xml:space="preserve"> </v>
      </c>
      <c r="Y1836" s="785"/>
      <c r="Z1836" s="309">
        <f t="shared" si="5955"/>
        <v>0</v>
      </c>
      <c r="AA1836" s="785"/>
      <c r="AB1836" s="309">
        <f t="shared" si="5956"/>
        <v>0</v>
      </c>
      <c r="AC1836" s="785"/>
      <c r="AD1836" s="309">
        <f t="shared" si="5957"/>
        <v>0</v>
      </c>
      <c r="AE1836" s="785"/>
      <c r="AF1836" s="309">
        <f t="shared" si="5958"/>
        <v>0</v>
      </c>
      <c r="AG1836" s="785"/>
      <c r="AH1836" s="309">
        <f t="shared" si="5959"/>
        <v>0</v>
      </c>
      <c r="AI1836" s="785"/>
      <c r="AJ1836" s="309">
        <f t="shared" si="5960"/>
        <v>0</v>
      </c>
      <c r="AK1836" s="785"/>
      <c r="AL1836" s="309">
        <f t="shared" si="5961"/>
        <v>0</v>
      </c>
      <c r="AM1836" s="785"/>
      <c r="AN1836" s="309">
        <f t="shared" si="5962"/>
        <v>0</v>
      </c>
      <c r="AO1836" s="785"/>
      <c r="AP1836" s="309">
        <f t="shared" si="5963"/>
        <v>0</v>
      </c>
      <c r="AQ1836" s="785"/>
      <c r="AR1836" s="309">
        <f t="shared" si="5964"/>
        <v>0</v>
      </c>
      <c r="AT1836" s="782">
        <f t="shared" si="5939"/>
        <v>0</v>
      </c>
      <c r="AU1836" s="782">
        <f t="shared" si="5940"/>
        <v>0</v>
      </c>
      <c r="AV1836" s="782">
        <f t="shared" si="5941"/>
        <v>0</v>
      </c>
      <c r="AW1836" s="788" t="e">
        <f t="shared" si="5942"/>
        <v>#DIV/0!</v>
      </c>
      <c r="AY1836" s="781">
        <f t="shared" si="5943"/>
        <v>0</v>
      </c>
      <c r="AZ1836" s="777"/>
      <c r="BA1836" s="781">
        <f t="shared" si="5944"/>
        <v>0</v>
      </c>
      <c r="BB1836" s="777"/>
      <c r="BC1836" s="781">
        <f t="shared" si="5945"/>
        <v>0</v>
      </c>
      <c r="BD1836" s="777"/>
      <c r="BE1836" s="781">
        <f t="shared" si="5946"/>
        <v>0</v>
      </c>
      <c r="BF1836" s="777"/>
      <c r="BG1836" s="781">
        <f t="shared" si="5947"/>
        <v>0</v>
      </c>
      <c r="BH1836" s="777"/>
      <c r="BI1836" s="781">
        <f t="shared" si="5948"/>
        <v>0</v>
      </c>
      <c r="BJ1836" s="777"/>
      <c r="BK1836" s="781">
        <f t="shared" si="5949"/>
        <v>0</v>
      </c>
      <c r="BL1836" s="777"/>
      <c r="BM1836" s="781">
        <f t="shared" si="5950"/>
        <v>0</v>
      </c>
      <c r="BN1836" s="777"/>
      <c r="BO1836" s="781">
        <f t="shared" si="5951"/>
        <v>0</v>
      </c>
      <c r="BP1836" s="777"/>
      <c r="BQ1836" s="781">
        <f t="shared" si="5952"/>
        <v>0</v>
      </c>
      <c r="BR1836" s="777"/>
    </row>
    <row r="1837" spans="1:70" outlineLevel="2">
      <c r="A1837" s="591">
        <v>409010</v>
      </c>
      <c r="B1837" s="10"/>
      <c r="C1837" s="592"/>
      <c r="D1837" s="1174" t="s">
        <v>461</v>
      </c>
      <c r="E1837" s="43" t="str">
        <f t="shared" si="5953"/>
        <v>N</v>
      </c>
      <c r="F1837" s="605" t="s">
        <v>425</v>
      </c>
      <c r="G1837" s="1172" t="s">
        <v>325</v>
      </c>
      <c r="H1837" s="1169"/>
      <c r="I1837" s="1141"/>
      <c r="J1837" s="1142"/>
      <c r="K1837" s="1032">
        <f t="shared" si="5954"/>
        <v>0</v>
      </c>
      <c r="L1837" s="272"/>
      <c r="M1837" s="575"/>
      <c r="N1837" s="575"/>
      <c r="O1837" s="575"/>
      <c r="Q1837" s="684" t="s">
        <v>1947</v>
      </c>
      <c r="R1837" s="692" t="s">
        <v>2010</v>
      </c>
      <c r="T1837" s="680" t="str">
        <f>IF(IF(A1837=0,TRUE(),D1837=IFERROR(VLOOKUP(A1837,Zaplecze_Weryfikacja!A:B,2,FALSE),2))=TRUE(),"Tak","Nie")</f>
        <v>Tak</v>
      </c>
      <c r="U1837" s="681" t="str">
        <f>IF(T1837="Tak"," ",IF(IFERROR(VLOOKUP(A1837,Zaplecze_Weryfikacja!A:B,2,FALSE),"Inny numer Lp")="Inny numer Lp","Inny numer Lp",IF(VLOOKUP(A1837,Zaplecze_Weryfikacja!A:B,2,FALSE)=D1837,"Nieznana przyczyna","Inny opis")))</f>
        <v xml:space="preserve"> </v>
      </c>
      <c r="Y1837" s="785"/>
      <c r="Z1837" s="309">
        <f t="shared" si="5955"/>
        <v>0</v>
      </c>
      <c r="AA1837" s="785"/>
      <c r="AB1837" s="309">
        <f t="shared" si="5956"/>
        <v>0</v>
      </c>
      <c r="AC1837" s="785"/>
      <c r="AD1837" s="309">
        <f t="shared" si="5957"/>
        <v>0</v>
      </c>
      <c r="AE1837" s="785"/>
      <c r="AF1837" s="309">
        <f t="shared" si="5958"/>
        <v>0</v>
      </c>
      <c r="AG1837" s="785"/>
      <c r="AH1837" s="309">
        <f t="shared" si="5959"/>
        <v>0</v>
      </c>
      <c r="AI1837" s="785"/>
      <c r="AJ1837" s="309">
        <f t="shared" si="5960"/>
        <v>0</v>
      </c>
      <c r="AK1837" s="785"/>
      <c r="AL1837" s="309">
        <f t="shared" si="5961"/>
        <v>0</v>
      </c>
      <c r="AM1837" s="785"/>
      <c r="AN1837" s="309">
        <f t="shared" si="5962"/>
        <v>0</v>
      </c>
      <c r="AO1837" s="785"/>
      <c r="AP1837" s="309">
        <f t="shared" si="5963"/>
        <v>0</v>
      </c>
      <c r="AQ1837" s="785"/>
      <c r="AR1837" s="309">
        <f t="shared" si="5964"/>
        <v>0</v>
      </c>
      <c r="AT1837" s="782">
        <f t="shared" si="5939"/>
        <v>0</v>
      </c>
      <c r="AU1837" s="782">
        <f t="shared" si="5940"/>
        <v>0</v>
      </c>
      <c r="AV1837" s="782">
        <f t="shared" si="5941"/>
        <v>0</v>
      </c>
      <c r="AW1837" s="788" t="e">
        <f t="shared" si="5942"/>
        <v>#DIV/0!</v>
      </c>
      <c r="AY1837" s="781">
        <f t="shared" si="5943"/>
        <v>0</v>
      </c>
      <c r="AZ1837" s="777"/>
      <c r="BA1837" s="781">
        <f t="shared" si="5944"/>
        <v>0</v>
      </c>
      <c r="BB1837" s="777"/>
      <c r="BC1837" s="781">
        <f t="shared" si="5945"/>
        <v>0</v>
      </c>
      <c r="BD1837" s="777"/>
      <c r="BE1837" s="781">
        <f t="shared" si="5946"/>
        <v>0</v>
      </c>
      <c r="BF1837" s="777"/>
      <c r="BG1837" s="781">
        <f t="shared" si="5947"/>
        <v>0</v>
      </c>
      <c r="BH1837" s="777"/>
      <c r="BI1837" s="781">
        <f t="shared" si="5948"/>
        <v>0</v>
      </c>
      <c r="BJ1837" s="777"/>
      <c r="BK1837" s="781">
        <f t="shared" si="5949"/>
        <v>0</v>
      </c>
      <c r="BL1837" s="777"/>
      <c r="BM1837" s="781">
        <f t="shared" si="5950"/>
        <v>0</v>
      </c>
      <c r="BN1837" s="777"/>
      <c r="BO1837" s="781">
        <f t="shared" si="5951"/>
        <v>0</v>
      </c>
      <c r="BP1837" s="777"/>
      <c r="BQ1837" s="781">
        <f t="shared" si="5952"/>
        <v>0</v>
      </c>
      <c r="BR1837" s="777"/>
    </row>
    <row r="1838" spans="1:70" outlineLevel="2">
      <c r="A1838" s="591">
        <v>409011</v>
      </c>
      <c r="B1838" s="10"/>
      <c r="C1838" s="592"/>
      <c r="D1838" s="1174" t="s">
        <v>460</v>
      </c>
      <c r="E1838" s="43" t="str">
        <f t="shared" si="5953"/>
        <v>T</v>
      </c>
      <c r="F1838" s="605" t="s">
        <v>425</v>
      </c>
      <c r="G1838" s="1172" t="s">
        <v>325</v>
      </c>
      <c r="H1838" s="1169">
        <v>1</v>
      </c>
      <c r="I1838" s="1141"/>
      <c r="J1838" s="1142"/>
      <c r="K1838" s="1032">
        <f t="shared" si="5954"/>
        <v>0</v>
      </c>
      <c r="L1838" s="272"/>
      <c r="M1838" s="575"/>
      <c r="N1838" s="575"/>
      <c r="O1838" s="575"/>
      <c r="Q1838" s="684" t="s">
        <v>1947</v>
      </c>
      <c r="R1838" s="692" t="s">
        <v>2010</v>
      </c>
      <c r="T1838" s="680" t="str">
        <f>IF(IF(A1838=0,TRUE(),D1838=IFERROR(VLOOKUP(A1838,Zaplecze_Weryfikacja!A:B,2,FALSE),2))=TRUE(),"Tak","Nie")</f>
        <v>Tak</v>
      </c>
      <c r="U1838" s="681" t="str">
        <f>IF(T1838="Tak"," ",IF(IFERROR(VLOOKUP(A1838,Zaplecze_Weryfikacja!A:B,2,FALSE),"Inny numer Lp")="Inny numer Lp","Inny numer Lp",IF(VLOOKUP(A1838,Zaplecze_Weryfikacja!A:B,2,FALSE)=D1838,"Nieznana przyczyna","Inny opis")))</f>
        <v xml:space="preserve"> </v>
      </c>
      <c r="Y1838" s="785"/>
      <c r="Z1838" s="309">
        <f t="shared" si="5955"/>
        <v>0</v>
      </c>
      <c r="AA1838" s="785"/>
      <c r="AB1838" s="309">
        <f t="shared" si="5956"/>
        <v>0</v>
      </c>
      <c r="AC1838" s="785"/>
      <c r="AD1838" s="309">
        <f t="shared" si="5957"/>
        <v>0</v>
      </c>
      <c r="AE1838" s="785"/>
      <c r="AF1838" s="309">
        <f t="shared" si="5958"/>
        <v>0</v>
      </c>
      <c r="AG1838" s="785"/>
      <c r="AH1838" s="309">
        <f t="shared" si="5959"/>
        <v>0</v>
      </c>
      <c r="AI1838" s="785"/>
      <c r="AJ1838" s="309">
        <f t="shared" si="5960"/>
        <v>0</v>
      </c>
      <c r="AK1838" s="785"/>
      <c r="AL1838" s="309">
        <f t="shared" si="5961"/>
        <v>0</v>
      </c>
      <c r="AM1838" s="785"/>
      <c r="AN1838" s="309">
        <f t="shared" si="5962"/>
        <v>0</v>
      </c>
      <c r="AO1838" s="785"/>
      <c r="AP1838" s="309">
        <f t="shared" si="5963"/>
        <v>0</v>
      </c>
      <c r="AQ1838" s="785"/>
      <c r="AR1838" s="309">
        <f t="shared" si="5964"/>
        <v>0</v>
      </c>
      <c r="AT1838" s="782">
        <f t="shared" si="5939"/>
        <v>0</v>
      </c>
      <c r="AU1838" s="782">
        <f t="shared" si="5940"/>
        <v>0</v>
      </c>
      <c r="AV1838" s="782">
        <f t="shared" si="5941"/>
        <v>0</v>
      </c>
      <c r="AW1838" s="788" t="e">
        <f t="shared" si="5942"/>
        <v>#DIV/0!</v>
      </c>
      <c r="AY1838" s="781">
        <f t="shared" si="5943"/>
        <v>0</v>
      </c>
      <c r="AZ1838" s="777"/>
      <c r="BA1838" s="781">
        <f t="shared" si="5944"/>
        <v>0</v>
      </c>
      <c r="BB1838" s="777"/>
      <c r="BC1838" s="781">
        <f t="shared" si="5945"/>
        <v>0</v>
      </c>
      <c r="BD1838" s="777"/>
      <c r="BE1838" s="781">
        <f t="shared" si="5946"/>
        <v>0</v>
      </c>
      <c r="BF1838" s="777"/>
      <c r="BG1838" s="781">
        <f t="shared" si="5947"/>
        <v>0</v>
      </c>
      <c r="BH1838" s="777"/>
      <c r="BI1838" s="781">
        <f t="shared" si="5948"/>
        <v>0</v>
      </c>
      <c r="BJ1838" s="777"/>
      <c r="BK1838" s="781">
        <f t="shared" si="5949"/>
        <v>0</v>
      </c>
      <c r="BL1838" s="777"/>
      <c r="BM1838" s="781">
        <f t="shared" si="5950"/>
        <v>0</v>
      </c>
      <c r="BN1838" s="777"/>
      <c r="BO1838" s="781">
        <f t="shared" si="5951"/>
        <v>0</v>
      </c>
      <c r="BP1838" s="777"/>
      <c r="BQ1838" s="781">
        <f t="shared" si="5952"/>
        <v>0</v>
      </c>
      <c r="BR1838" s="777"/>
    </row>
    <row r="1839" spans="1:70" outlineLevel="2">
      <c r="A1839" s="591">
        <v>409012</v>
      </c>
      <c r="B1839" s="10"/>
      <c r="C1839" s="592"/>
      <c r="D1839" s="1174" t="s">
        <v>459</v>
      </c>
      <c r="E1839" s="43" t="str">
        <f t="shared" si="5953"/>
        <v>T</v>
      </c>
      <c r="F1839" s="605" t="s">
        <v>425</v>
      </c>
      <c r="G1839" s="1172" t="s">
        <v>325</v>
      </c>
      <c r="H1839" s="1169">
        <v>1</v>
      </c>
      <c r="I1839" s="1141"/>
      <c r="J1839" s="1142"/>
      <c r="K1839" s="1032">
        <f t="shared" si="5954"/>
        <v>0</v>
      </c>
      <c r="L1839" s="272"/>
      <c r="M1839" s="575"/>
      <c r="N1839" s="575"/>
      <c r="O1839" s="575"/>
      <c r="Q1839" s="684" t="s">
        <v>1947</v>
      </c>
      <c r="R1839" s="692" t="s">
        <v>2010</v>
      </c>
      <c r="T1839" s="680" t="str">
        <f>IF(IF(A1839=0,TRUE(),D1839=IFERROR(VLOOKUP(A1839,Zaplecze_Weryfikacja!A:B,2,FALSE),2))=TRUE(),"Tak","Nie")</f>
        <v>Tak</v>
      </c>
      <c r="U1839" s="681" t="str">
        <f>IF(T1839="Tak"," ",IF(IFERROR(VLOOKUP(A1839,Zaplecze_Weryfikacja!A:B,2,FALSE),"Inny numer Lp")="Inny numer Lp","Inny numer Lp",IF(VLOOKUP(A1839,Zaplecze_Weryfikacja!A:B,2,FALSE)=D1839,"Nieznana przyczyna","Inny opis")))</f>
        <v xml:space="preserve"> </v>
      </c>
      <c r="Y1839" s="785"/>
      <c r="Z1839" s="309">
        <f t="shared" si="5955"/>
        <v>0</v>
      </c>
      <c r="AA1839" s="785"/>
      <c r="AB1839" s="309">
        <f t="shared" si="5956"/>
        <v>0</v>
      </c>
      <c r="AC1839" s="785"/>
      <c r="AD1839" s="309">
        <f t="shared" si="5957"/>
        <v>0</v>
      </c>
      <c r="AE1839" s="785"/>
      <c r="AF1839" s="309">
        <f t="shared" si="5958"/>
        <v>0</v>
      </c>
      <c r="AG1839" s="785"/>
      <c r="AH1839" s="309">
        <f t="shared" si="5959"/>
        <v>0</v>
      </c>
      <c r="AI1839" s="785"/>
      <c r="AJ1839" s="309">
        <f t="shared" si="5960"/>
        <v>0</v>
      </c>
      <c r="AK1839" s="785"/>
      <c r="AL1839" s="309">
        <f t="shared" si="5961"/>
        <v>0</v>
      </c>
      <c r="AM1839" s="785"/>
      <c r="AN1839" s="309">
        <f t="shared" si="5962"/>
        <v>0</v>
      </c>
      <c r="AO1839" s="785"/>
      <c r="AP1839" s="309">
        <f t="shared" si="5963"/>
        <v>0</v>
      </c>
      <c r="AQ1839" s="785"/>
      <c r="AR1839" s="309">
        <f t="shared" si="5964"/>
        <v>0</v>
      </c>
      <c r="AT1839" s="782">
        <f t="shared" si="5939"/>
        <v>0</v>
      </c>
      <c r="AU1839" s="782">
        <f t="shared" si="5940"/>
        <v>0</v>
      </c>
      <c r="AV1839" s="782">
        <f t="shared" si="5941"/>
        <v>0</v>
      </c>
      <c r="AW1839" s="788" t="e">
        <f t="shared" si="5942"/>
        <v>#DIV/0!</v>
      </c>
      <c r="AY1839" s="781">
        <f t="shared" si="5943"/>
        <v>0</v>
      </c>
      <c r="AZ1839" s="777"/>
      <c r="BA1839" s="781">
        <f t="shared" si="5944"/>
        <v>0</v>
      </c>
      <c r="BB1839" s="777"/>
      <c r="BC1839" s="781">
        <f t="shared" si="5945"/>
        <v>0</v>
      </c>
      <c r="BD1839" s="777"/>
      <c r="BE1839" s="781">
        <f t="shared" si="5946"/>
        <v>0</v>
      </c>
      <c r="BF1839" s="777"/>
      <c r="BG1839" s="781">
        <f t="shared" si="5947"/>
        <v>0</v>
      </c>
      <c r="BH1839" s="777"/>
      <c r="BI1839" s="781">
        <f t="shared" si="5948"/>
        <v>0</v>
      </c>
      <c r="BJ1839" s="777"/>
      <c r="BK1839" s="781">
        <f t="shared" si="5949"/>
        <v>0</v>
      </c>
      <c r="BL1839" s="777"/>
      <c r="BM1839" s="781">
        <f t="shared" si="5950"/>
        <v>0</v>
      </c>
      <c r="BN1839" s="777"/>
      <c r="BO1839" s="781">
        <f t="shared" si="5951"/>
        <v>0</v>
      </c>
      <c r="BP1839" s="777"/>
      <c r="BQ1839" s="781">
        <f t="shared" si="5952"/>
        <v>0</v>
      </c>
      <c r="BR1839" s="777"/>
    </row>
    <row r="1840" spans="1:70" outlineLevel="2">
      <c r="A1840" s="591">
        <v>409013</v>
      </c>
      <c r="B1840" s="10"/>
      <c r="C1840" s="592"/>
      <c r="D1840" s="1174" t="s">
        <v>458</v>
      </c>
      <c r="E1840" s="43" t="str">
        <f t="shared" si="5953"/>
        <v>N</v>
      </c>
      <c r="F1840" s="605" t="s">
        <v>425</v>
      </c>
      <c r="G1840" s="1172" t="s">
        <v>325</v>
      </c>
      <c r="H1840" s="1169"/>
      <c r="I1840" s="1141"/>
      <c r="J1840" s="1142"/>
      <c r="K1840" s="1032">
        <f t="shared" si="5954"/>
        <v>0</v>
      </c>
      <c r="L1840" s="272"/>
      <c r="M1840" s="575"/>
      <c r="N1840" s="575"/>
      <c r="O1840" s="575"/>
      <c r="Q1840" s="684" t="s">
        <v>1947</v>
      </c>
      <c r="R1840" s="692" t="s">
        <v>2010</v>
      </c>
      <c r="T1840" s="680" t="str">
        <f>IF(IF(A1840=0,TRUE(),D1840=IFERROR(VLOOKUP(A1840,Zaplecze_Weryfikacja!A:B,2,FALSE),2))=TRUE(),"Tak","Nie")</f>
        <v>Tak</v>
      </c>
      <c r="U1840" s="681" t="str">
        <f>IF(T1840="Tak"," ",IF(IFERROR(VLOOKUP(A1840,Zaplecze_Weryfikacja!A:B,2,FALSE),"Inny numer Lp")="Inny numer Lp","Inny numer Lp",IF(VLOOKUP(A1840,Zaplecze_Weryfikacja!A:B,2,FALSE)=D1840,"Nieznana przyczyna","Inny opis")))</f>
        <v xml:space="preserve"> </v>
      </c>
      <c r="Y1840" s="785"/>
      <c r="Z1840" s="309">
        <f t="shared" si="5955"/>
        <v>0</v>
      </c>
      <c r="AA1840" s="785"/>
      <c r="AB1840" s="309">
        <f t="shared" si="5956"/>
        <v>0</v>
      </c>
      <c r="AC1840" s="785"/>
      <c r="AD1840" s="309">
        <f t="shared" si="5957"/>
        <v>0</v>
      </c>
      <c r="AE1840" s="785"/>
      <c r="AF1840" s="309">
        <f t="shared" si="5958"/>
        <v>0</v>
      </c>
      <c r="AG1840" s="785"/>
      <c r="AH1840" s="309">
        <f t="shared" si="5959"/>
        <v>0</v>
      </c>
      <c r="AI1840" s="785"/>
      <c r="AJ1840" s="309">
        <f t="shared" si="5960"/>
        <v>0</v>
      </c>
      <c r="AK1840" s="785"/>
      <c r="AL1840" s="309">
        <f t="shared" si="5961"/>
        <v>0</v>
      </c>
      <c r="AM1840" s="785"/>
      <c r="AN1840" s="309">
        <f t="shared" si="5962"/>
        <v>0</v>
      </c>
      <c r="AO1840" s="785"/>
      <c r="AP1840" s="309">
        <f t="shared" si="5963"/>
        <v>0</v>
      </c>
      <c r="AQ1840" s="785"/>
      <c r="AR1840" s="309">
        <f t="shared" si="5964"/>
        <v>0</v>
      </c>
      <c r="AT1840" s="782">
        <f t="shared" si="5939"/>
        <v>0</v>
      </c>
      <c r="AU1840" s="782">
        <f t="shared" si="5940"/>
        <v>0</v>
      </c>
      <c r="AV1840" s="782">
        <f t="shared" si="5941"/>
        <v>0</v>
      </c>
      <c r="AW1840" s="788" t="e">
        <f t="shared" si="5942"/>
        <v>#DIV/0!</v>
      </c>
      <c r="AY1840" s="781">
        <f t="shared" si="5943"/>
        <v>0</v>
      </c>
      <c r="AZ1840" s="777"/>
      <c r="BA1840" s="781">
        <f t="shared" si="5944"/>
        <v>0</v>
      </c>
      <c r="BB1840" s="777"/>
      <c r="BC1840" s="781">
        <f t="shared" si="5945"/>
        <v>0</v>
      </c>
      <c r="BD1840" s="777"/>
      <c r="BE1840" s="781">
        <f t="shared" si="5946"/>
        <v>0</v>
      </c>
      <c r="BF1840" s="777"/>
      <c r="BG1840" s="781">
        <f t="shared" si="5947"/>
        <v>0</v>
      </c>
      <c r="BH1840" s="777"/>
      <c r="BI1840" s="781">
        <f t="shared" si="5948"/>
        <v>0</v>
      </c>
      <c r="BJ1840" s="777"/>
      <c r="BK1840" s="781">
        <f t="shared" si="5949"/>
        <v>0</v>
      </c>
      <c r="BL1840" s="777"/>
      <c r="BM1840" s="781">
        <f t="shared" si="5950"/>
        <v>0</v>
      </c>
      <c r="BN1840" s="777"/>
      <c r="BO1840" s="781">
        <f t="shared" si="5951"/>
        <v>0</v>
      </c>
      <c r="BP1840" s="777"/>
      <c r="BQ1840" s="781">
        <f t="shared" si="5952"/>
        <v>0</v>
      </c>
      <c r="BR1840" s="777"/>
    </row>
    <row r="1841" spans="1:70" outlineLevel="2">
      <c r="A1841" s="591">
        <v>409014</v>
      </c>
      <c r="B1841" s="10"/>
      <c r="C1841" s="592"/>
      <c r="D1841" s="1171" t="s">
        <v>3748</v>
      </c>
      <c r="E1841" s="43" t="str">
        <f t="shared" si="5953"/>
        <v>T</v>
      </c>
      <c r="F1841" s="1213" t="s">
        <v>425</v>
      </c>
      <c r="G1841" s="1214" t="s">
        <v>325</v>
      </c>
      <c r="H1841" s="1169">
        <v>1</v>
      </c>
      <c r="I1841" s="1141"/>
      <c r="J1841" s="1142"/>
      <c r="K1841" s="1032">
        <f t="shared" si="5954"/>
        <v>0</v>
      </c>
      <c r="L1841" s="272"/>
      <c r="M1841" s="575"/>
      <c r="N1841" s="575"/>
      <c r="O1841" s="575"/>
      <c r="Q1841" s="684" t="s">
        <v>1947</v>
      </c>
      <c r="R1841" s="692" t="s">
        <v>2010</v>
      </c>
      <c r="T1841" s="680" t="str">
        <f>IF(IF(A1841=0,TRUE(),D1841=IFERROR(VLOOKUP(A1841,Zaplecze_Weryfikacja!A:B,2,FALSE),2))=TRUE(),"Tak","Nie")</f>
        <v>Nie</v>
      </c>
      <c r="U1841" s="681" t="str">
        <f>IF(T1841="Tak"," ",IF(IFERROR(VLOOKUP(A1841,Zaplecze_Weryfikacja!A:B,2,FALSE),"Inny numer Lp")="Inny numer Lp","Inny numer Lp",IF(VLOOKUP(A1841,Zaplecze_Weryfikacja!A:B,2,FALSE)=D1841,"Nieznana przyczyna","Inny opis")))</f>
        <v>Inny opis</v>
      </c>
      <c r="Y1841" s="785"/>
      <c r="Z1841" s="309">
        <f t="shared" si="5955"/>
        <v>0</v>
      </c>
      <c r="AA1841" s="785"/>
      <c r="AB1841" s="309">
        <f t="shared" si="5956"/>
        <v>0</v>
      </c>
      <c r="AC1841" s="785"/>
      <c r="AD1841" s="309">
        <f t="shared" si="5957"/>
        <v>0</v>
      </c>
      <c r="AE1841" s="785"/>
      <c r="AF1841" s="309">
        <f t="shared" si="5958"/>
        <v>0</v>
      </c>
      <c r="AG1841" s="785"/>
      <c r="AH1841" s="309">
        <f t="shared" si="5959"/>
        <v>0</v>
      </c>
      <c r="AI1841" s="785"/>
      <c r="AJ1841" s="309">
        <f t="shared" si="5960"/>
        <v>0</v>
      </c>
      <c r="AK1841" s="785"/>
      <c r="AL1841" s="309">
        <f t="shared" si="5961"/>
        <v>0</v>
      </c>
      <c r="AM1841" s="785"/>
      <c r="AN1841" s="309">
        <f t="shared" si="5962"/>
        <v>0</v>
      </c>
      <c r="AO1841" s="785"/>
      <c r="AP1841" s="309">
        <f t="shared" si="5963"/>
        <v>0</v>
      </c>
      <c r="AQ1841" s="785"/>
      <c r="AR1841" s="309">
        <f t="shared" si="5964"/>
        <v>0</v>
      </c>
      <c r="AT1841" s="782">
        <f t="shared" si="5939"/>
        <v>0</v>
      </c>
      <c r="AU1841" s="782">
        <f t="shared" si="5940"/>
        <v>0</v>
      </c>
      <c r="AV1841" s="782">
        <f t="shared" si="5941"/>
        <v>0</v>
      </c>
      <c r="AW1841" s="788" t="e">
        <f t="shared" si="5942"/>
        <v>#DIV/0!</v>
      </c>
      <c r="AY1841" s="781">
        <f t="shared" si="5943"/>
        <v>0</v>
      </c>
      <c r="AZ1841" s="777"/>
      <c r="BA1841" s="781">
        <f t="shared" si="5944"/>
        <v>0</v>
      </c>
      <c r="BB1841" s="777"/>
      <c r="BC1841" s="781">
        <f t="shared" si="5945"/>
        <v>0</v>
      </c>
      <c r="BD1841" s="777"/>
      <c r="BE1841" s="781">
        <f t="shared" si="5946"/>
        <v>0</v>
      </c>
      <c r="BF1841" s="777"/>
      <c r="BG1841" s="781">
        <f t="shared" si="5947"/>
        <v>0</v>
      </c>
      <c r="BH1841" s="777"/>
      <c r="BI1841" s="781">
        <f t="shared" si="5948"/>
        <v>0</v>
      </c>
      <c r="BJ1841" s="777"/>
      <c r="BK1841" s="781">
        <f t="shared" si="5949"/>
        <v>0</v>
      </c>
      <c r="BL1841" s="777"/>
      <c r="BM1841" s="781">
        <f t="shared" si="5950"/>
        <v>0</v>
      </c>
      <c r="BN1841" s="777"/>
      <c r="BO1841" s="781">
        <f t="shared" si="5951"/>
        <v>0</v>
      </c>
      <c r="BP1841" s="777"/>
      <c r="BQ1841" s="781">
        <f t="shared" si="5952"/>
        <v>0</v>
      </c>
      <c r="BR1841" s="777"/>
    </row>
    <row r="1842" spans="1:70" outlineLevel="2">
      <c r="A1842" s="591">
        <v>409015</v>
      </c>
      <c r="B1842" s="10"/>
      <c r="C1842" s="592"/>
      <c r="D1842" s="1174" t="s">
        <v>456</v>
      </c>
      <c r="E1842" s="43" t="str">
        <f t="shared" si="5953"/>
        <v>N</v>
      </c>
      <c r="F1842" s="605" t="s">
        <v>425</v>
      </c>
      <c r="G1842" s="1172" t="s">
        <v>325</v>
      </c>
      <c r="H1842" s="1169"/>
      <c r="I1842" s="1141"/>
      <c r="J1842" s="1142"/>
      <c r="K1842" s="1032">
        <f t="shared" si="5954"/>
        <v>0</v>
      </c>
      <c r="L1842" s="272"/>
      <c r="M1842" s="575"/>
      <c r="N1842" s="575"/>
      <c r="O1842" s="575"/>
      <c r="Q1842" s="684" t="s">
        <v>1947</v>
      </c>
      <c r="R1842" s="692" t="s">
        <v>2010</v>
      </c>
      <c r="T1842" s="680" t="str">
        <f>IF(IF(A1842=0,TRUE(),D1842=IFERROR(VLOOKUP(A1842,Zaplecze_Weryfikacja!A:B,2,FALSE),2))=TRUE(),"Tak","Nie")</f>
        <v>Tak</v>
      </c>
      <c r="U1842" s="681" t="str">
        <f>IF(T1842="Tak"," ",IF(IFERROR(VLOOKUP(A1842,Zaplecze_Weryfikacja!A:B,2,FALSE),"Inny numer Lp")="Inny numer Lp","Inny numer Lp",IF(VLOOKUP(A1842,Zaplecze_Weryfikacja!A:B,2,FALSE)=D1842,"Nieznana przyczyna","Inny opis")))</f>
        <v xml:space="preserve"> </v>
      </c>
      <c r="Y1842" s="785"/>
      <c r="Z1842" s="309">
        <f t="shared" si="5955"/>
        <v>0</v>
      </c>
      <c r="AA1842" s="785"/>
      <c r="AB1842" s="309">
        <f t="shared" si="5956"/>
        <v>0</v>
      </c>
      <c r="AC1842" s="785"/>
      <c r="AD1842" s="309">
        <f t="shared" si="5957"/>
        <v>0</v>
      </c>
      <c r="AE1842" s="785"/>
      <c r="AF1842" s="309">
        <f t="shared" si="5958"/>
        <v>0</v>
      </c>
      <c r="AG1842" s="785"/>
      <c r="AH1842" s="309">
        <f t="shared" si="5959"/>
        <v>0</v>
      </c>
      <c r="AI1842" s="785"/>
      <c r="AJ1842" s="309">
        <f t="shared" si="5960"/>
        <v>0</v>
      </c>
      <c r="AK1842" s="785"/>
      <c r="AL1842" s="309">
        <f t="shared" si="5961"/>
        <v>0</v>
      </c>
      <c r="AM1842" s="785"/>
      <c r="AN1842" s="309">
        <f t="shared" si="5962"/>
        <v>0</v>
      </c>
      <c r="AO1842" s="785"/>
      <c r="AP1842" s="309">
        <f t="shared" si="5963"/>
        <v>0</v>
      </c>
      <c r="AQ1842" s="785"/>
      <c r="AR1842" s="309">
        <f t="shared" si="5964"/>
        <v>0</v>
      </c>
      <c r="AT1842" s="782">
        <f t="shared" si="5939"/>
        <v>0</v>
      </c>
      <c r="AU1842" s="782">
        <f t="shared" si="5940"/>
        <v>0</v>
      </c>
      <c r="AV1842" s="782">
        <f t="shared" si="5941"/>
        <v>0</v>
      </c>
      <c r="AW1842" s="788" t="e">
        <f t="shared" si="5942"/>
        <v>#DIV/0!</v>
      </c>
      <c r="AY1842" s="781">
        <f t="shared" si="5943"/>
        <v>0</v>
      </c>
      <c r="AZ1842" s="777"/>
      <c r="BA1842" s="781">
        <f t="shared" si="5944"/>
        <v>0</v>
      </c>
      <c r="BB1842" s="777"/>
      <c r="BC1842" s="781">
        <f t="shared" si="5945"/>
        <v>0</v>
      </c>
      <c r="BD1842" s="777"/>
      <c r="BE1842" s="781">
        <f t="shared" si="5946"/>
        <v>0</v>
      </c>
      <c r="BF1842" s="777"/>
      <c r="BG1842" s="781">
        <f t="shared" si="5947"/>
        <v>0</v>
      </c>
      <c r="BH1842" s="777"/>
      <c r="BI1842" s="781">
        <f t="shared" si="5948"/>
        <v>0</v>
      </c>
      <c r="BJ1842" s="777"/>
      <c r="BK1842" s="781">
        <f t="shared" si="5949"/>
        <v>0</v>
      </c>
      <c r="BL1842" s="777"/>
      <c r="BM1842" s="781">
        <f t="shared" si="5950"/>
        <v>0</v>
      </c>
      <c r="BN1842" s="777"/>
      <c r="BO1842" s="781">
        <f t="shared" si="5951"/>
        <v>0</v>
      </c>
      <c r="BP1842" s="777"/>
      <c r="BQ1842" s="781">
        <f t="shared" si="5952"/>
        <v>0</v>
      </c>
      <c r="BR1842" s="777"/>
    </row>
    <row r="1843" spans="1:70" outlineLevel="2">
      <c r="A1843" s="591">
        <v>409016</v>
      </c>
      <c r="B1843" s="10"/>
      <c r="C1843" s="592"/>
      <c r="D1843" s="1174" t="s">
        <v>455</v>
      </c>
      <c r="E1843" s="43" t="str">
        <f t="shared" si="5953"/>
        <v>N</v>
      </c>
      <c r="F1843" s="605" t="s">
        <v>425</v>
      </c>
      <c r="G1843" s="1173" t="s">
        <v>23</v>
      </c>
      <c r="H1843" s="1169"/>
      <c r="I1843" s="1141"/>
      <c r="J1843" s="1142"/>
      <c r="K1843" s="1032">
        <f t="shared" si="5954"/>
        <v>0</v>
      </c>
      <c r="L1843" s="272"/>
      <c r="M1843" s="575"/>
      <c r="N1843" s="575"/>
      <c r="O1843" s="575"/>
      <c r="Q1843" s="684" t="s">
        <v>1947</v>
      </c>
      <c r="R1843" s="692" t="s">
        <v>2010</v>
      </c>
      <c r="T1843" s="680" t="str">
        <f>IF(IF(A1843=0,TRUE(),D1843=IFERROR(VLOOKUP(A1843,Zaplecze_Weryfikacja!A:B,2,FALSE),2))=TRUE(),"Tak","Nie")</f>
        <v>Tak</v>
      </c>
      <c r="U1843" s="681" t="str">
        <f>IF(T1843="Tak"," ",IF(IFERROR(VLOOKUP(A1843,Zaplecze_Weryfikacja!A:B,2,FALSE),"Inny numer Lp")="Inny numer Lp","Inny numer Lp",IF(VLOOKUP(A1843,Zaplecze_Weryfikacja!A:B,2,FALSE)=D1843,"Nieznana przyczyna","Inny opis")))</f>
        <v xml:space="preserve"> </v>
      </c>
      <c r="Y1843" s="785"/>
      <c r="Z1843" s="309">
        <f t="shared" si="5955"/>
        <v>0</v>
      </c>
      <c r="AA1843" s="785"/>
      <c r="AB1843" s="309">
        <f t="shared" si="5956"/>
        <v>0</v>
      </c>
      <c r="AC1843" s="785"/>
      <c r="AD1843" s="309">
        <f t="shared" si="5957"/>
        <v>0</v>
      </c>
      <c r="AE1843" s="785"/>
      <c r="AF1843" s="309">
        <f t="shared" si="5958"/>
        <v>0</v>
      </c>
      <c r="AG1843" s="785"/>
      <c r="AH1843" s="309">
        <f t="shared" si="5959"/>
        <v>0</v>
      </c>
      <c r="AI1843" s="785"/>
      <c r="AJ1843" s="309">
        <f t="shared" si="5960"/>
        <v>0</v>
      </c>
      <c r="AK1843" s="785"/>
      <c r="AL1843" s="309">
        <f t="shared" si="5961"/>
        <v>0</v>
      </c>
      <c r="AM1843" s="785"/>
      <c r="AN1843" s="309">
        <f t="shared" si="5962"/>
        <v>0</v>
      </c>
      <c r="AO1843" s="785"/>
      <c r="AP1843" s="309">
        <f t="shared" si="5963"/>
        <v>0</v>
      </c>
      <c r="AQ1843" s="785"/>
      <c r="AR1843" s="309">
        <f t="shared" si="5964"/>
        <v>0</v>
      </c>
      <c r="AT1843" s="782">
        <f t="shared" si="5939"/>
        <v>0</v>
      </c>
      <c r="AU1843" s="782">
        <f t="shared" si="5940"/>
        <v>0</v>
      </c>
      <c r="AV1843" s="782">
        <f t="shared" si="5941"/>
        <v>0</v>
      </c>
      <c r="AW1843" s="788" t="e">
        <f t="shared" si="5942"/>
        <v>#DIV/0!</v>
      </c>
      <c r="AY1843" s="781">
        <f t="shared" si="5943"/>
        <v>0</v>
      </c>
      <c r="AZ1843" s="777"/>
      <c r="BA1843" s="781">
        <f t="shared" si="5944"/>
        <v>0</v>
      </c>
      <c r="BB1843" s="777"/>
      <c r="BC1843" s="781">
        <f t="shared" si="5945"/>
        <v>0</v>
      </c>
      <c r="BD1843" s="777"/>
      <c r="BE1843" s="781">
        <f t="shared" si="5946"/>
        <v>0</v>
      </c>
      <c r="BF1843" s="777"/>
      <c r="BG1843" s="781">
        <f t="shared" si="5947"/>
        <v>0</v>
      </c>
      <c r="BH1843" s="777"/>
      <c r="BI1843" s="781">
        <f t="shared" si="5948"/>
        <v>0</v>
      </c>
      <c r="BJ1843" s="777"/>
      <c r="BK1843" s="781">
        <f t="shared" si="5949"/>
        <v>0</v>
      </c>
      <c r="BL1843" s="777"/>
      <c r="BM1843" s="781">
        <f t="shared" si="5950"/>
        <v>0</v>
      </c>
      <c r="BN1843" s="777"/>
      <c r="BO1843" s="781">
        <f t="shared" si="5951"/>
        <v>0</v>
      </c>
      <c r="BP1843" s="777"/>
      <c r="BQ1843" s="781">
        <f t="shared" si="5952"/>
        <v>0</v>
      </c>
      <c r="BR1843" s="777"/>
    </row>
    <row r="1844" spans="1:70" outlineLevel="2">
      <c r="A1844" s="591">
        <v>409017</v>
      </c>
      <c r="B1844" s="10"/>
      <c r="C1844" s="592"/>
      <c r="D1844" s="1174" t="s">
        <v>454</v>
      </c>
      <c r="E1844" s="43" t="str">
        <f t="shared" si="5953"/>
        <v>T</v>
      </c>
      <c r="F1844" s="605" t="s">
        <v>425</v>
      </c>
      <c r="G1844" s="1173" t="s">
        <v>23</v>
      </c>
      <c r="H1844" s="1169">
        <v>1</v>
      </c>
      <c r="I1844" s="1141"/>
      <c r="J1844" s="1142"/>
      <c r="K1844" s="1032">
        <f t="shared" si="5954"/>
        <v>0</v>
      </c>
      <c r="L1844" s="272"/>
      <c r="M1844" s="575"/>
      <c r="N1844" s="575"/>
      <c r="O1844" s="575"/>
      <c r="Q1844" s="684" t="s">
        <v>1947</v>
      </c>
      <c r="R1844" s="692" t="s">
        <v>2010</v>
      </c>
      <c r="T1844" s="680" t="str">
        <f>IF(IF(A1844=0,TRUE(),D1844=IFERROR(VLOOKUP(A1844,Zaplecze_Weryfikacja!A:B,2,FALSE),2))=TRUE(),"Tak","Nie")</f>
        <v>Tak</v>
      </c>
      <c r="U1844" s="681" t="str">
        <f>IF(T1844="Tak"," ",IF(IFERROR(VLOOKUP(A1844,Zaplecze_Weryfikacja!A:B,2,FALSE),"Inny numer Lp")="Inny numer Lp","Inny numer Lp",IF(VLOOKUP(A1844,Zaplecze_Weryfikacja!A:B,2,FALSE)=D1844,"Nieznana przyczyna","Inny opis")))</f>
        <v xml:space="preserve"> </v>
      </c>
      <c r="Y1844" s="785"/>
      <c r="Z1844" s="309">
        <f t="shared" si="5955"/>
        <v>0</v>
      </c>
      <c r="AA1844" s="785"/>
      <c r="AB1844" s="309">
        <f t="shared" si="5956"/>
        <v>0</v>
      </c>
      <c r="AC1844" s="785"/>
      <c r="AD1844" s="309">
        <f t="shared" si="5957"/>
        <v>0</v>
      </c>
      <c r="AE1844" s="785"/>
      <c r="AF1844" s="309">
        <f t="shared" si="5958"/>
        <v>0</v>
      </c>
      <c r="AG1844" s="785"/>
      <c r="AH1844" s="309">
        <f t="shared" si="5959"/>
        <v>0</v>
      </c>
      <c r="AI1844" s="785"/>
      <c r="AJ1844" s="309">
        <f t="shared" si="5960"/>
        <v>0</v>
      </c>
      <c r="AK1844" s="785"/>
      <c r="AL1844" s="309">
        <f t="shared" si="5961"/>
        <v>0</v>
      </c>
      <c r="AM1844" s="785"/>
      <c r="AN1844" s="309">
        <f t="shared" si="5962"/>
        <v>0</v>
      </c>
      <c r="AO1844" s="785"/>
      <c r="AP1844" s="309">
        <f t="shared" si="5963"/>
        <v>0</v>
      </c>
      <c r="AQ1844" s="785"/>
      <c r="AR1844" s="309">
        <f t="shared" si="5964"/>
        <v>0</v>
      </c>
      <c r="AT1844" s="782">
        <f t="shared" si="5939"/>
        <v>0</v>
      </c>
      <c r="AU1844" s="782">
        <f t="shared" si="5940"/>
        <v>0</v>
      </c>
      <c r="AV1844" s="782">
        <f t="shared" si="5941"/>
        <v>0</v>
      </c>
      <c r="AW1844" s="788" t="e">
        <f t="shared" si="5942"/>
        <v>#DIV/0!</v>
      </c>
      <c r="AY1844" s="781">
        <f t="shared" si="5943"/>
        <v>0</v>
      </c>
      <c r="AZ1844" s="777"/>
      <c r="BA1844" s="781">
        <f t="shared" si="5944"/>
        <v>0</v>
      </c>
      <c r="BB1844" s="777"/>
      <c r="BC1844" s="781">
        <f t="shared" si="5945"/>
        <v>0</v>
      </c>
      <c r="BD1844" s="777"/>
      <c r="BE1844" s="781">
        <f t="shared" si="5946"/>
        <v>0</v>
      </c>
      <c r="BF1844" s="777"/>
      <c r="BG1844" s="781">
        <f t="shared" si="5947"/>
        <v>0</v>
      </c>
      <c r="BH1844" s="777"/>
      <c r="BI1844" s="781">
        <f t="shared" si="5948"/>
        <v>0</v>
      </c>
      <c r="BJ1844" s="777"/>
      <c r="BK1844" s="781">
        <f t="shared" si="5949"/>
        <v>0</v>
      </c>
      <c r="BL1844" s="777"/>
      <c r="BM1844" s="781">
        <f t="shared" si="5950"/>
        <v>0</v>
      </c>
      <c r="BN1844" s="777"/>
      <c r="BO1844" s="781">
        <f t="shared" si="5951"/>
        <v>0</v>
      </c>
      <c r="BP1844" s="777"/>
      <c r="BQ1844" s="781">
        <f t="shared" si="5952"/>
        <v>0</v>
      </c>
      <c r="BR1844" s="777"/>
    </row>
    <row r="1845" spans="1:70" outlineLevel="2">
      <c r="A1845" s="591">
        <v>409018</v>
      </c>
      <c r="B1845" s="10"/>
      <c r="C1845" s="592"/>
      <c r="D1845" s="1171" t="s">
        <v>3749</v>
      </c>
      <c r="E1845" s="43" t="str">
        <f t="shared" si="5953"/>
        <v>T</v>
      </c>
      <c r="F1845" s="1213" t="s">
        <v>425</v>
      </c>
      <c r="G1845" s="1214" t="s">
        <v>325</v>
      </c>
      <c r="H1845" s="1169">
        <v>1</v>
      </c>
      <c r="I1845" s="1141"/>
      <c r="J1845" s="1142"/>
      <c r="K1845" s="1032">
        <f t="shared" si="5954"/>
        <v>0</v>
      </c>
      <c r="L1845" s="272"/>
      <c r="M1845" s="575"/>
      <c r="N1845" s="575"/>
      <c r="O1845" s="575"/>
      <c r="Q1845" s="684" t="s">
        <v>1947</v>
      </c>
      <c r="R1845" s="692" t="s">
        <v>2010</v>
      </c>
      <c r="T1845" s="680" t="str">
        <f>IF(IF(A1845=0,TRUE(),D1845=IFERROR(VLOOKUP(A1845,Zaplecze_Weryfikacja!A:B,2,FALSE),2))=TRUE(),"Tak","Nie")</f>
        <v>Nie</v>
      </c>
      <c r="U1845" s="681" t="str">
        <f>IF(T1845="Tak"," ",IF(IFERROR(VLOOKUP(A1845,Zaplecze_Weryfikacja!A:B,2,FALSE),"Inny numer Lp")="Inny numer Lp","Inny numer Lp",IF(VLOOKUP(A1845,Zaplecze_Weryfikacja!A:B,2,FALSE)=D1845,"Nieznana przyczyna","Inny opis")))</f>
        <v>Inny opis</v>
      </c>
      <c r="Y1845" s="785"/>
      <c r="Z1845" s="309">
        <f t="shared" si="5955"/>
        <v>0</v>
      </c>
      <c r="AA1845" s="785"/>
      <c r="AB1845" s="309">
        <f t="shared" si="5956"/>
        <v>0</v>
      </c>
      <c r="AC1845" s="785"/>
      <c r="AD1845" s="309">
        <f t="shared" si="5957"/>
        <v>0</v>
      </c>
      <c r="AE1845" s="785"/>
      <c r="AF1845" s="309">
        <f t="shared" si="5958"/>
        <v>0</v>
      </c>
      <c r="AG1845" s="785"/>
      <c r="AH1845" s="309">
        <f t="shared" si="5959"/>
        <v>0</v>
      </c>
      <c r="AI1845" s="785"/>
      <c r="AJ1845" s="309">
        <f t="shared" si="5960"/>
        <v>0</v>
      </c>
      <c r="AK1845" s="785"/>
      <c r="AL1845" s="309">
        <f t="shared" si="5961"/>
        <v>0</v>
      </c>
      <c r="AM1845" s="785"/>
      <c r="AN1845" s="309">
        <f t="shared" si="5962"/>
        <v>0</v>
      </c>
      <c r="AO1845" s="785"/>
      <c r="AP1845" s="309">
        <f t="shared" si="5963"/>
        <v>0</v>
      </c>
      <c r="AQ1845" s="785"/>
      <c r="AR1845" s="309">
        <f t="shared" si="5964"/>
        <v>0</v>
      </c>
      <c r="AT1845" s="782">
        <f t="shared" si="5939"/>
        <v>0</v>
      </c>
      <c r="AU1845" s="782">
        <f t="shared" si="5940"/>
        <v>0</v>
      </c>
      <c r="AV1845" s="782">
        <f t="shared" si="5941"/>
        <v>0</v>
      </c>
      <c r="AW1845" s="788" t="e">
        <f t="shared" si="5942"/>
        <v>#DIV/0!</v>
      </c>
      <c r="AY1845" s="781">
        <f t="shared" si="5943"/>
        <v>0</v>
      </c>
      <c r="AZ1845" s="777"/>
      <c r="BA1845" s="781">
        <f t="shared" si="5944"/>
        <v>0</v>
      </c>
      <c r="BB1845" s="777"/>
      <c r="BC1845" s="781">
        <f t="shared" si="5945"/>
        <v>0</v>
      </c>
      <c r="BD1845" s="777"/>
      <c r="BE1845" s="781">
        <f t="shared" si="5946"/>
        <v>0</v>
      </c>
      <c r="BF1845" s="777"/>
      <c r="BG1845" s="781">
        <f t="shared" si="5947"/>
        <v>0</v>
      </c>
      <c r="BH1845" s="777"/>
      <c r="BI1845" s="781">
        <f t="shared" si="5948"/>
        <v>0</v>
      </c>
      <c r="BJ1845" s="777"/>
      <c r="BK1845" s="781">
        <f t="shared" si="5949"/>
        <v>0</v>
      </c>
      <c r="BL1845" s="777"/>
      <c r="BM1845" s="781">
        <f t="shared" si="5950"/>
        <v>0</v>
      </c>
      <c r="BN1845" s="777"/>
      <c r="BO1845" s="781">
        <f t="shared" si="5951"/>
        <v>0</v>
      </c>
      <c r="BP1845" s="777"/>
      <c r="BQ1845" s="781">
        <f t="shared" si="5952"/>
        <v>0</v>
      </c>
      <c r="BR1845" s="777"/>
    </row>
    <row r="1846" spans="1:70" ht="28.5" outlineLevel="2">
      <c r="A1846" s="1349">
        <v>409019</v>
      </c>
      <c r="B1846" s="10"/>
      <c r="C1846" s="592"/>
      <c r="D1846" s="1171" t="s">
        <v>3750</v>
      </c>
      <c r="E1846" s="43" t="str">
        <f t="shared" si="5953"/>
        <v>T</v>
      </c>
      <c r="F1846" s="1213" t="s">
        <v>425</v>
      </c>
      <c r="G1846" s="1214" t="s">
        <v>325</v>
      </c>
      <c r="H1846" s="1351">
        <v>11</v>
      </c>
      <c r="I1846" s="1141"/>
      <c r="J1846" s="1142"/>
      <c r="K1846" s="1032">
        <f t="shared" si="5954"/>
        <v>0</v>
      </c>
      <c r="L1846" s="272"/>
      <c r="M1846" s="575"/>
      <c r="N1846" s="575"/>
      <c r="O1846" s="575"/>
      <c r="Q1846" s="684" t="s">
        <v>1947</v>
      </c>
      <c r="R1846" s="692" t="s">
        <v>2010</v>
      </c>
      <c r="T1846" s="680" t="str">
        <f>IF(IF(A1846=0,TRUE(),D1846=IFERROR(VLOOKUP(A1846,Zaplecze_Weryfikacja!A:B,2,FALSE),2))=TRUE(),"Tak","Nie")</f>
        <v>Nie</v>
      </c>
      <c r="U1846" s="681" t="str">
        <f>IF(T1846="Tak"," ",IF(IFERROR(VLOOKUP(A1846,Zaplecze_Weryfikacja!A:B,2,FALSE),"Inny numer Lp")="Inny numer Lp","Inny numer Lp",IF(VLOOKUP(A1846,Zaplecze_Weryfikacja!A:B,2,FALSE)=D1846,"Nieznana przyczyna","Inny opis")))</f>
        <v>Inny opis</v>
      </c>
      <c r="Y1846" s="785"/>
      <c r="Z1846" s="309">
        <f t="shared" si="5955"/>
        <v>0</v>
      </c>
      <c r="AA1846" s="785"/>
      <c r="AB1846" s="309">
        <f t="shared" si="5956"/>
        <v>0</v>
      </c>
      <c r="AC1846" s="785"/>
      <c r="AD1846" s="309">
        <f t="shared" si="5957"/>
        <v>0</v>
      </c>
      <c r="AE1846" s="785"/>
      <c r="AF1846" s="309">
        <f t="shared" si="5958"/>
        <v>0</v>
      </c>
      <c r="AG1846" s="785"/>
      <c r="AH1846" s="309">
        <f t="shared" si="5959"/>
        <v>0</v>
      </c>
      <c r="AI1846" s="785"/>
      <c r="AJ1846" s="309">
        <f t="shared" si="5960"/>
        <v>0</v>
      </c>
      <c r="AK1846" s="785"/>
      <c r="AL1846" s="309">
        <f t="shared" si="5961"/>
        <v>0</v>
      </c>
      <c r="AM1846" s="785"/>
      <c r="AN1846" s="309">
        <f t="shared" si="5962"/>
        <v>0</v>
      </c>
      <c r="AO1846" s="785"/>
      <c r="AP1846" s="309">
        <f t="shared" si="5963"/>
        <v>0</v>
      </c>
      <c r="AQ1846" s="785"/>
      <c r="AR1846" s="309">
        <f t="shared" si="5964"/>
        <v>0</v>
      </c>
      <c r="AT1846" s="782">
        <f t="shared" si="5939"/>
        <v>0</v>
      </c>
      <c r="AU1846" s="782">
        <f t="shared" si="5940"/>
        <v>0</v>
      </c>
      <c r="AV1846" s="782">
        <f t="shared" si="5941"/>
        <v>0</v>
      </c>
      <c r="AW1846" s="788" t="e">
        <f t="shared" si="5942"/>
        <v>#DIV/0!</v>
      </c>
      <c r="AY1846" s="781">
        <f t="shared" si="5943"/>
        <v>0</v>
      </c>
      <c r="AZ1846" s="777"/>
      <c r="BA1846" s="781">
        <f t="shared" si="5944"/>
        <v>0</v>
      </c>
      <c r="BB1846" s="777"/>
      <c r="BC1846" s="781">
        <f t="shared" si="5945"/>
        <v>0</v>
      </c>
      <c r="BD1846" s="777"/>
      <c r="BE1846" s="781">
        <f t="shared" si="5946"/>
        <v>0</v>
      </c>
      <c r="BF1846" s="777"/>
      <c r="BG1846" s="781">
        <f t="shared" si="5947"/>
        <v>0</v>
      </c>
      <c r="BH1846" s="777"/>
      <c r="BI1846" s="781">
        <f t="shared" si="5948"/>
        <v>0</v>
      </c>
      <c r="BJ1846" s="777"/>
      <c r="BK1846" s="781">
        <f t="shared" si="5949"/>
        <v>0</v>
      </c>
      <c r="BL1846" s="777"/>
      <c r="BM1846" s="781">
        <f t="shared" si="5950"/>
        <v>0</v>
      </c>
      <c r="BN1846" s="777"/>
      <c r="BO1846" s="781">
        <f t="shared" si="5951"/>
        <v>0</v>
      </c>
      <c r="BP1846" s="777"/>
      <c r="BQ1846" s="781">
        <f t="shared" si="5952"/>
        <v>0</v>
      </c>
      <c r="BR1846" s="777"/>
    </row>
    <row r="1847" spans="1:70" outlineLevel="2">
      <c r="A1847" s="591">
        <v>409020</v>
      </c>
      <c r="B1847" s="10"/>
      <c r="C1847" s="592"/>
      <c r="D1847" s="1174" t="s">
        <v>451</v>
      </c>
      <c r="E1847" s="43" t="str">
        <f t="shared" si="5953"/>
        <v>N</v>
      </c>
      <c r="F1847" s="605" t="s">
        <v>425</v>
      </c>
      <c r="G1847" s="1172" t="s">
        <v>325</v>
      </c>
      <c r="H1847" s="1169"/>
      <c r="I1847" s="1141"/>
      <c r="J1847" s="1142"/>
      <c r="K1847" s="1032">
        <f t="shared" si="5954"/>
        <v>0</v>
      </c>
      <c r="L1847" s="272"/>
      <c r="M1847" s="575"/>
      <c r="N1847" s="575"/>
      <c r="O1847" s="575"/>
      <c r="Q1847" s="684" t="s">
        <v>1947</v>
      </c>
      <c r="R1847" s="692" t="s">
        <v>2010</v>
      </c>
      <c r="T1847" s="680" t="str">
        <f>IF(IF(A1847=0,TRUE(),D1847=IFERROR(VLOOKUP(A1847,Zaplecze_Weryfikacja!A:B,2,FALSE),2))=TRUE(),"Tak","Nie")</f>
        <v>Tak</v>
      </c>
      <c r="U1847" s="681" t="str">
        <f>IF(T1847="Tak"," ",IF(IFERROR(VLOOKUP(A1847,Zaplecze_Weryfikacja!A:B,2,FALSE),"Inny numer Lp")="Inny numer Lp","Inny numer Lp",IF(VLOOKUP(A1847,Zaplecze_Weryfikacja!A:B,2,FALSE)=D1847,"Nieznana przyczyna","Inny opis")))</f>
        <v xml:space="preserve"> </v>
      </c>
      <c r="Y1847" s="785"/>
      <c r="Z1847" s="309">
        <f t="shared" si="5955"/>
        <v>0</v>
      </c>
      <c r="AA1847" s="785"/>
      <c r="AB1847" s="309">
        <f t="shared" si="5956"/>
        <v>0</v>
      </c>
      <c r="AC1847" s="785"/>
      <c r="AD1847" s="309">
        <f t="shared" si="5957"/>
        <v>0</v>
      </c>
      <c r="AE1847" s="785"/>
      <c r="AF1847" s="309">
        <f t="shared" si="5958"/>
        <v>0</v>
      </c>
      <c r="AG1847" s="785"/>
      <c r="AH1847" s="309">
        <f t="shared" si="5959"/>
        <v>0</v>
      </c>
      <c r="AI1847" s="785"/>
      <c r="AJ1847" s="309">
        <f t="shared" si="5960"/>
        <v>0</v>
      </c>
      <c r="AK1847" s="785"/>
      <c r="AL1847" s="309">
        <f t="shared" si="5961"/>
        <v>0</v>
      </c>
      <c r="AM1847" s="785"/>
      <c r="AN1847" s="309">
        <f t="shared" si="5962"/>
        <v>0</v>
      </c>
      <c r="AO1847" s="785"/>
      <c r="AP1847" s="309">
        <f t="shared" si="5963"/>
        <v>0</v>
      </c>
      <c r="AQ1847" s="785"/>
      <c r="AR1847" s="309">
        <f t="shared" si="5964"/>
        <v>0</v>
      </c>
      <c r="AT1847" s="782">
        <f t="shared" si="5939"/>
        <v>0</v>
      </c>
      <c r="AU1847" s="782">
        <f t="shared" si="5940"/>
        <v>0</v>
      </c>
      <c r="AV1847" s="782">
        <f t="shared" si="5941"/>
        <v>0</v>
      </c>
      <c r="AW1847" s="788" t="e">
        <f t="shared" si="5942"/>
        <v>#DIV/0!</v>
      </c>
      <c r="AY1847" s="781">
        <f t="shared" si="5943"/>
        <v>0</v>
      </c>
      <c r="AZ1847" s="777"/>
      <c r="BA1847" s="781">
        <f t="shared" si="5944"/>
        <v>0</v>
      </c>
      <c r="BB1847" s="777"/>
      <c r="BC1847" s="781">
        <f t="shared" si="5945"/>
        <v>0</v>
      </c>
      <c r="BD1847" s="777"/>
      <c r="BE1847" s="781">
        <f t="shared" si="5946"/>
        <v>0</v>
      </c>
      <c r="BF1847" s="777"/>
      <c r="BG1847" s="781">
        <f t="shared" si="5947"/>
        <v>0</v>
      </c>
      <c r="BH1847" s="777"/>
      <c r="BI1847" s="781">
        <f t="shared" si="5948"/>
        <v>0</v>
      </c>
      <c r="BJ1847" s="777"/>
      <c r="BK1847" s="781">
        <f t="shared" si="5949"/>
        <v>0</v>
      </c>
      <c r="BL1847" s="777"/>
      <c r="BM1847" s="781">
        <f t="shared" si="5950"/>
        <v>0</v>
      </c>
      <c r="BN1847" s="777"/>
      <c r="BO1847" s="781">
        <f t="shared" si="5951"/>
        <v>0</v>
      </c>
      <c r="BP1847" s="777"/>
      <c r="BQ1847" s="781">
        <f t="shared" si="5952"/>
        <v>0</v>
      </c>
      <c r="BR1847" s="777"/>
    </row>
    <row r="1848" spans="1:70" outlineLevel="2">
      <c r="A1848" s="591">
        <v>409021</v>
      </c>
      <c r="B1848" s="10"/>
      <c r="C1848" s="592"/>
      <c r="D1848" s="1174" t="s">
        <v>450</v>
      </c>
      <c r="E1848" s="43" t="str">
        <f t="shared" si="5953"/>
        <v>T</v>
      </c>
      <c r="F1848" s="605" t="s">
        <v>425</v>
      </c>
      <c r="G1848" s="1172" t="s">
        <v>325</v>
      </c>
      <c r="H1848" s="1169">
        <v>1</v>
      </c>
      <c r="I1848" s="1141"/>
      <c r="J1848" s="1142"/>
      <c r="K1848" s="1032">
        <f t="shared" si="5954"/>
        <v>0</v>
      </c>
      <c r="L1848" s="272"/>
      <c r="M1848" s="575"/>
      <c r="N1848" s="575"/>
      <c r="O1848" s="575"/>
      <c r="Q1848" s="684" t="s">
        <v>1947</v>
      </c>
      <c r="R1848" s="692" t="s">
        <v>2010</v>
      </c>
      <c r="T1848" s="680" t="str">
        <f>IF(IF(A1848=0,TRUE(),D1848=IFERROR(VLOOKUP(A1848,Zaplecze_Weryfikacja!A:B,2,FALSE),2))=TRUE(),"Tak","Nie")</f>
        <v>Tak</v>
      </c>
      <c r="U1848" s="681" t="str">
        <f>IF(T1848="Tak"," ",IF(IFERROR(VLOOKUP(A1848,Zaplecze_Weryfikacja!A:B,2,FALSE),"Inny numer Lp")="Inny numer Lp","Inny numer Lp",IF(VLOOKUP(A1848,Zaplecze_Weryfikacja!A:B,2,FALSE)=D1848,"Nieznana przyczyna","Inny opis")))</f>
        <v xml:space="preserve"> </v>
      </c>
      <c r="Y1848" s="785"/>
      <c r="Z1848" s="309">
        <f t="shared" si="5955"/>
        <v>0</v>
      </c>
      <c r="AA1848" s="785"/>
      <c r="AB1848" s="309">
        <f t="shared" si="5956"/>
        <v>0</v>
      </c>
      <c r="AC1848" s="785"/>
      <c r="AD1848" s="309">
        <f t="shared" si="5957"/>
        <v>0</v>
      </c>
      <c r="AE1848" s="785"/>
      <c r="AF1848" s="309">
        <f t="shared" si="5958"/>
        <v>0</v>
      </c>
      <c r="AG1848" s="785"/>
      <c r="AH1848" s="309">
        <f t="shared" si="5959"/>
        <v>0</v>
      </c>
      <c r="AI1848" s="785"/>
      <c r="AJ1848" s="309">
        <f t="shared" si="5960"/>
        <v>0</v>
      </c>
      <c r="AK1848" s="785"/>
      <c r="AL1848" s="309">
        <f t="shared" si="5961"/>
        <v>0</v>
      </c>
      <c r="AM1848" s="785"/>
      <c r="AN1848" s="309">
        <f t="shared" si="5962"/>
        <v>0</v>
      </c>
      <c r="AO1848" s="785"/>
      <c r="AP1848" s="309">
        <f t="shared" si="5963"/>
        <v>0</v>
      </c>
      <c r="AQ1848" s="785"/>
      <c r="AR1848" s="309">
        <f t="shared" si="5964"/>
        <v>0</v>
      </c>
      <c r="AT1848" s="782">
        <f t="shared" si="5939"/>
        <v>0</v>
      </c>
      <c r="AU1848" s="782">
        <f t="shared" si="5940"/>
        <v>0</v>
      </c>
      <c r="AV1848" s="782">
        <f t="shared" si="5941"/>
        <v>0</v>
      </c>
      <c r="AW1848" s="788" t="e">
        <f t="shared" si="5942"/>
        <v>#DIV/0!</v>
      </c>
      <c r="AY1848" s="781">
        <f t="shared" si="5943"/>
        <v>0</v>
      </c>
      <c r="AZ1848" s="777"/>
      <c r="BA1848" s="781">
        <f t="shared" si="5944"/>
        <v>0</v>
      </c>
      <c r="BB1848" s="777"/>
      <c r="BC1848" s="781">
        <f t="shared" si="5945"/>
        <v>0</v>
      </c>
      <c r="BD1848" s="777"/>
      <c r="BE1848" s="781">
        <f t="shared" si="5946"/>
        <v>0</v>
      </c>
      <c r="BF1848" s="777"/>
      <c r="BG1848" s="781">
        <f t="shared" si="5947"/>
        <v>0</v>
      </c>
      <c r="BH1848" s="777"/>
      <c r="BI1848" s="781">
        <f t="shared" si="5948"/>
        <v>0</v>
      </c>
      <c r="BJ1848" s="777"/>
      <c r="BK1848" s="781">
        <f t="shared" si="5949"/>
        <v>0</v>
      </c>
      <c r="BL1848" s="777"/>
      <c r="BM1848" s="781">
        <f t="shared" si="5950"/>
        <v>0</v>
      </c>
      <c r="BN1848" s="777"/>
      <c r="BO1848" s="781">
        <f t="shared" si="5951"/>
        <v>0</v>
      </c>
      <c r="BP1848" s="777"/>
      <c r="BQ1848" s="781">
        <f t="shared" si="5952"/>
        <v>0</v>
      </c>
      <c r="BR1848" s="777"/>
    </row>
    <row r="1849" spans="1:70" outlineLevel="2">
      <c r="A1849" s="591">
        <v>409022</v>
      </c>
      <c r="B1849" s="10"/>
      <c r="C1849" s="592"/>
      <c r="D1849" s="1174" t="s">
        <v>3751</v>
      </c>
      <c r="E1849" s="43" t="str">
        <f t="shared" si="5953"/>
        <v>T</v>
      </c>
      <c r="F1849" s="605" t="s">
        <v>425</v>
      </c>
      <c r="G1849" s="1172" t="s">
        <v>325</v>
      </c>
      <c r="H1849" s="1169">
        <v>1</v>
      </c>
      <c r="I1849" s="1141"/>
      <c r="J1849" s="1142"/>
      <c r="K1849" s="1032">
        <f t="shared" si="5954"/>
        <v>0</v>
      </c>
      <c r="L1849" s="272"/>
      <c r="M1849" s="575"/>
      <c r="N1849" s="575"/>
      <c r="O1849" s="575"/>
      <c r="Q1849" s="684" t="s">
        <v>1947</v>
      </c>
      <c r="R1849" s="692" t="s">
        <v>2010</v>
      </c>
      <c r="T1849" s="680" t="str">
        <f>IF(IF(A1849=0,TRUE(),D1849=IFERROR(VLOOKUP(A1849,Zaplecze_Weryfikacja!A:B,2,FALSE),2))=TRUE(),"Tak","Nie")</f>
        <v>Nie</v>
      </c>
      <c r="U1849" s="681" t="str">
        <f>IF(T1849="Tak"," ",IF(IFERROR(VLOOKUP(A1849,Zaplecze_Weryfikacja!A:B,2,FALSE),"Inny numer Lp")="Inny numer Lp","Inny numer Lp",IF(VLOOKUP(A1849,Zaplecze_Weryfikacja!A:B,2,FALSE)=D1849,"Nieznana przyczyna","Inny opis")))</f>
        <v>Inny opis</v>
      </c>
      <c r="Y1849" s="785"/>
      <c r="Z1849" s="309">
        <f t="shared" si="5955"/>
        <v>0</v>
      </c>
      <c r="AA1849" s="785"/>
      <c r="AB1849" s="309">
        <f t="shared" si="5956"/>
        <v>0</v>
      </c>
      <c r="AC1849" s="785"/>
      <c r="AD1849" s="309">
        <f t="shared" si="5957"/>
        <v>0</v>
      </c>
      <c r="AE1849" s="785"/>
      <c r="AF1849" s="309">
        <f t="shared" si="5958"/>
        <v>0</v>
      </c>
      <c r="AG1849" s="785"/>
      <c r="AH1849" s="309">
        <f t="shared" si="5959"/>
        <v>0</v>
      </c>
      <c r="AI1849" s="785"/>
      <c r="AJ1849" s="309">
        <f t="shared" si="5960"/>
        <v>0</v>
      </c>
      <c r="AK1849" s="785"/>
      <c r="AL1849" s="309">
        <f t="shared" si="5961"/>
        <v>0</v>
      </c>
      <c r="AM1849" s="785"/>
      <c r="AN1849" s="309">
        <f t="shared" si="5962"/>
        <v>0</v>
      </c>
      <c r="AO1849" s="785"/>
      <c r="AP1849" s="309">
        <f t="shared" si="5963"/>
        <v>0</v>
      </c>
      <c r="AQ1849" s="785"/>
      <c r="AR1849" s="309">
        <f t="shared" si="5964"/>
        <v>0</v>
      </c>
      <c r="AT1849" s="782">
        <f t="shared" si="5939"/>
        <v>0</v>
      </c>
      <c r="AU1849" s="782">
        <f t="shared" si="5940"/>
        <v>0</v>
      </c>
      <c r="AV1849" s="782">
        <f t="shared" si="5941"/>
        <v>0</v>
      </c>
      <c r="AW1849" s="788" t="e">
        <f t="shared" si="5942"/>
        <v>#DIV/0!</v>
      </c>
      <c r="AY1849" s="781">
        <f t="shared" si="5943"/>
        <v>0</v>
      </c>
      <c r="AZ1849" s="777"/>
      <c r="BA1849" s="781">
        <f t="shared" si="5944"/>
        <v>0</v>
      </c>
      <c r="BB1849" s="777"/>
      <c r="BC1849" s="781">
        <f t="shared" si="5945"/>
        <v>0</v>
      </c>
      <c r="BD1849" s="777"/>
      <c r="BE1849" s="781">
        <f t="shared" si="5946"/>
        <v>0</v>
      </c>
      <c r="BF1849" s="777"/>
      <c r="BG1849" s="781">
        <f t="shared" si="5947"/>
        <v>0</v>
      </c>
      <c r="BH1849" s="777"/>
      <c r="BI1849" s="781">
        <f t="shared" si="5948"/>
        <v>0</v>
      </c>
      <c r="BJ1849" s="777"/>
      <c r="BK1849" s="781">
        <f t="shared" si="5949"/>
        <v>0</v>
      </c>
      <c r="BL1849" s="777"/>
      <c r="BM1849" s="781">
        <f t="shared" si="5950"/>
        <v>0</v>
      </c>
      <c r="BN1849" s="777"/>
      <c r="BO1849" s="781">
        <f t="shared" si="5951"/>
        <v>0</v>
      </c>
      <c r="BP1849" s="777"/>
      <c r="BQ1849" s="781">
        <f t="shared" si="5952"/>
        <v>0</v>
      </c>
      <c r="BR1849" s="777"/>
    </row>
    <row r="1850" spans="1:70" ht="28.5" outlineLevel="2">
      <c r="A1850" s="591">
        <v>409023</v>
      </c>
      <c r="B1850" s="10"/>
      <c r="C1850" s="592"/>
      <c r="D1850" s="1171" t="s">
        <v>3752</v>
      </c>
      <c r="E1850" s="43" t="str">
        <f t="shared" si="5953"/>
        <v>T</v>
      </c>
      <c r="F1850" s="1213" t="s">
        <v>425</v>
      </c>
      <c r="G1850" s="1214" t="s">
        <v>325</v>
      </c>
      <c r="H1850" s="1169">
        <v>1</v>
      </c>
      <c r="I1850" s="1141"/>
      <c r="J1850" s="1142"/>
      <c r="K1850" s="1032">
        <f t="shared" si="5954"/>
        <v>0</v>
      </c>
      <c r="L1850" s="272"/>
      <c r="M1850" s="575"/>
      <c r="N1850" s="575"/>
      <c r="O1850" s="575"/>
      <c r="Q1850" s="684" t="s">
        <v>1947</v>
      </c>
      <c r="R1850" s="692" t="s">
        <v>2010</v>
      </c>
      <c r="T1850" s="680" t="str">
        <f>IF(IF(A1850=0,TRUE(),D1850=IFERROR(VLOOKUP(A1850,Zaplecze_Weryfikacja!A:B,2,FALSE),2))=TRUE(),"Tak","Nie")</f>
        <v>Nie</v>
      </c>
      <c r="U1850" s="681" t="str">
        <f>IF(T1850="Tak"," ",IF(IFERROR(VLOOKUP(A1850,Zaplecze_Weryfikacja!A:B,2,FALSE),"Inny numer Lp")="Inny numer Lp","Inny numer Lp",IF(VLOOKUP(A1850,Zaplecze_Weryfikacja!A:B,2,FALSE)=D1850,"Nieznana przyczyna","Inny opis")))</f>
        <v>Inny opis</v>
      </c>
      <c r="Y1850" s="785"/>
      <c r="Z1850" s="309">
        <f t="shared" si="5955"/>
        <v>0</v>
      </c>
      <c r="AA1850" s="785"/>
      <c r="AB1850" s="309">
        <f t="shared" si="5956"/>
        <v>0</v>
      </c>
      <c r="AC1850" s="785"/>
      <c r="AD1850" s="309">
        <f t="shared" si="5957"/>
        <v>0</v>
      </c>
      <c r="AE1850" s="785"/>
      <c r="AF1850" s="309">
        <f t="shared" si="5958"/>
        <v>0</v>
      </c>
      <c r="AG1850" s="785"/>
      <c r="AH1850" s="309">
        <f t="shared" si="5959"/>
        <v>0</v>
      </c>
      <c r="AI1850" s="785"/>
      <c r="AJ1850" s="309">
        <f t="shared" si="5960"/>
        <v>0</v>
      </c>
      <c r="AK1850" s="785"/>
      <c r="AL1850" s="309">
        <f t="shared" si="5961"/>
        <v>0</v>
      </c>
      <c r="AM1850" s="785"/>
      <c r="AN1850" s="309">
        <f t="shared" si="5962"/>
        <v>0</v>
      </c>
      <c r="AO1850" s="785"/>
      <c r="AP1850" s="309">
        <f t="shared" si="5963"/>
        <v>0</v>
      </c>
      <c r="AQ1850" s="785"/>
      <c r="AR1850" s="309">
        <f t="shared" si="5964"/>
        <v>0</v>
      </c>
      <c r="AT1850" s="782">
        <f t="shared" si="5939"/>
        <v>0</v>
      </c>
      <c r="AU1850" s="782">
        <f t="shared" si="5940"/>
        <v>0</v>
      </c>
      <c r="AV1850" s="782">
        <f t="shared" si="5941"/>
        <v>0</v>
      </c>
      <c r="AW1850" s="788" t="e">
        <f t="shared" si="5942"/>
        <v>#DIV/0!</v>
      </c>
      <c r="AY1850" s="781">
        <f t="shared" si="5943"/>
        <v>0</v>
      </c>
      <c r="AZ1850" s="777"/>
      <c r="BA1850" s="781">
        <f t="shared" si="5944"/>
        <v>0</v>
      </c>
      <c r="BB1850" s="777"/>
      <c r="BC1850" s="781">
        <f t="shared" si="5945"/>
        <v>0</v>
      </c>
      <c r="BD1850" s="777"/>
      <c r="BE1850" s="781">
        <f t="shared" si="5946"/>
        <v>0</v>
      </c>
      <c r="BF1850" s="777"/>
      <c r="BG1850" s="781">
        <f t="shared" si="5947"/>
        <v>0</v>
      </c>
      <c r="BH1850" s="777"/>
      <c r="BI1850" s="781">
        <f t="shared" si="5948"/>
        <v>0</v>
      </c>
      <c r="BJ1850" s="777"/>
      <c r="BK1850" s="781">
        <f t="shared" si="5949"/>
        <v>0</v>
      </c>
      <c r="BL1850" s="777"/>
      <c r="BM1850" s="781">
        <f t="shared" si="5950"/>
        <v>0</v>
      </c>
      <c r="BN1850" s="777"/>
      <c r="BO1850" s="781">
        <f t="shared" si="5951"/>
        <v>0</v>
      </c>
      <c r="BP1850" s="777"/>
      <c r="BQ1850" s="781">
        <f t="shared" si="5952"/>
        <v>0</v>
      </c>
      <c r="BR1850" s="777"/>
    </row>
    <row r="1851" spans="1:70" ht="28.5" outlineLevel="2">
      <c r="A1851" s="591">
        <v>409024</v>
      </c>
      <c r="B1851" s="10"/>
      <c r="C1851" s="592"/>
      <c r="D1851" s="1174" t="s">
        <v>447</v>
      </c>
      <c r="E1851" s="43" t="str">
        <f t="shared" si="5953"/>
        <v>N</v>
      </c>
      <c r="F1851" s="605" t="s">
        <v>425</v>
      </c>
      <c r="G1851" s="1172" t="s">
        <v>325</v>
      </c>
      <c r="H1851" s="1169"/>
      <c r="I1851" s="1141"/>
      <c r="J1851" s="1142"/>
      <c r="K1851" s="1032">
        <f t="shared" si="5954"/>
        <v>0</v>
      </c>
      <c r="L1851" s="272"/>
      <c r="M1851" s="575"/>
      <c r="N1851" s="575"/>
      <c r="O1851" s="575"/>
      <c r="Q1851" s="684" t="s">
        <v>1947</v>
      </c>
      <c r="R1851" s="692" t="s">
        <v>2010</v>
      </c>
      <c r="T1851" s="680" t="str">
        <f>IF(IF(A1851=0,TRUE(),D1851=IFERROR(VLOOKUP(A1851,Zaplecze_Weryfikacja!A:B,2,FALSE),2))=TRUE(),"Tak","Nie")</f>
        <v>Tak</v>
      </c>
      <c r="U1851" s="681" t="str">
        <f>IF(T1851="Tak"," ",IF(IFERROR(VLOOKUP(A1851,Zaplecze_Weryfikacja!A:B,2,FALSE),"Inny numer Lp")="Inny numer Lp","Inny numer Lp",IF(VLOOKUP(A1851,Zaplecze_Weryfikacja!A:B,2,FALSE)=D1851,"Nieznana przyczyna","Inny opis")))</f>
        <v xml:space="preserve"> </v>
      </c>
      <c r="Y1851" s="785"/>
      <c r="Z1851" s="309">
        <f t="shared" si="5955"/>
        <v>0</v>
      </c>
      <c r="AA1851" s="785"/>
      <c r="AB1851" s="309">
        <f t="shared" si="5956"/>
        <v>0</v>
      </c>
      <c r="AC1851" s="785"/>
      <c r="AD1851" s="309">
        <f t="shared" si="5957"/>
        <v>0</v>
      </c>
      <c r="AE1851" s="785"/>
      <c r="AF1851" s="309">
        <f t="shared" si="5958"/>
        <v>0</v>
      </c>
      <c r="AG1851" s="785"/>
      <c r="AH1851" s="309">
        <f t="shared" si="5959"/>
        <v>0</v>
      </c>
      <c r="AI1851" s="785"/>
      <c r="AJ1851" s="309">
        <f t="shared" si="5960"/>
        <v>0</v>
      </c>
      <c r="AK1851" s="785"/>
      <c r="AL1851" s="309">
        <f t="shared" si="5961"/>
        <v>0</v>
      </c>
      <c r="AM1851" s="785"/>
      <c r="AN1851" s="309">
        <f t="shared" si="5962"/>
        <v>0</v>
      </c>
      <c r="AO1851" s="785"/>
      <c r="AP1851" s="309">
        <f t="shared" si="5963"/>
        <v>0</v>
      </c>
      <c r="AQ1851" s="785"/>
      <c r="AR1851" s="309">
        <f t="shared" si="5964"/>
        <v>0</v>
      </c>
      <c r="AT1851" s="782">
        <f t="shared" si="5939"/>
        <v>0</v>
      </c>
      <c r="AU1851" s="782">
        <f t="shared" si="5940"/>
        <v>0</v>
      </c>
      <c r="AV1851" s="782">
        <f t="shared" si="5941"/>
        <v>0</v>
      </c>
      <c r="AW1851" s="788" t="e">
        <f t="shared" si="5942"/>
        <v>#DIV/0!</v>
      </c>
      <c r="AY1851" s="781">
        <f t="shared" si="5943"/>
        <v>0</v>
      </c>
      <c r="AZ1851" s="777"/>
      <c r="BA1851" s="781">
        <f t="shared" si="5944"/>
        <v>0</v>
      </c>
      <c r="BB1851" s="777"/>
      <c r="BC1851" s="781">
        <f t="shared" si="5945"/>
        <v>0</v>
      </c>
      <c r="BD1851" s="777"/>
      <c r="BE1851" s="781">
        <f t="shared" si="5946"/>
        <v>0</v>
      </c>
      <c r="BF1851" s="777"/>
      <c r="BG1851" s="781">
        <f t="shared" si="5947"/>
        <v>0</v>
      </c>
      <c r="BH1851" s="777"/>
      <c r="BI1851" s="781">
        <f t="shared" si="5948"/>
        <v>0</v>
      </c>
      <c r="BJ1851" s="777"/>
      <c r="BK1851" s="781">
        <f t="shared" si="5949"/>
        <v>0</v>
      </c>
      <c r="BL1851" s="777"/>
      <c r="BM1851" s="781">
        <f t="shared" si="5950"/>
        <v>0</v>
      </c>
      <c r="BN1851" s="777"/>
      <c r="BO1851" s="781">
        <f t="shared" si="5951"/>
        <v>0</v>
      </c>
      <c r="BP1851" s="777"/>
      <c r="BQ1851" s="781">
        <f t="shared" si="5952"/>
        <v>0</v>
      </c>
      <c r="BR1851" s="777"/>
    </row>
    <row r="1852" spans="1:70" outlineLevel="2">
      <c r="A1852" s="591">
        <v>409025</v>
      </c>
      <c r="B1852" s="10"/>
      <c r="C1852" s="592"/>
      <c r="D1852" s="1174" t="s">
        <v>446</v>
      </c>
      <c r="E1852" s="43" t="str">
        <f t="shared" si="5953"/>
        <v>N</v>
      </c>
      <c r="F1852" s="605" t="s">
        <v>425</v>
      </c>
      <c r="G1852" s="1172" t="s">
        <v>325</v>
      </c>
      <c r="H1852" s="1169"/>
      <c r="I1852" s="1141"/>
      <c r="J1852" s="1142"/>
      <c r="K1852" s="1032">
        <f t="shared" si="5954"/>
        <v>0</v>
      </c>
      <c r="L1852" s="272"/>
      <c r="M1852" s="575"/>
      <c r="N1852" s="575"/>
      <c r="O1852" s="575"/>
      <c r="Q1852" s="684" t="s">
        <v>1947</v>
      </c>
      <c r="R1852" s="692" t="s">
        <v>2010</v>
      </c>
      <c r="T1852" s="680" t="str">
        <f>IF(IF(A1852=0,TRUE(),D1852=IFERROR(VLOOKUP(A1852,Zaplecze_Weryfikacja!A:B,2,FALSE),2))=TRUE(),"Tak","Nie")</f>
        <v>Tak</v>
      </c>
      <c r="U1852" s="681" t="str">
        <f>IF(T1852="Tak"," ",IF(IFERROR(VLOOKUP(A1852,Zaplecze_Weryfikacja!A:B,2,FALSE),"Inny numer Lp")="Inny numer Lp","Inny numer Lp",IF(VLOOKUP(A1852,Zaplecze_Weryfikacja!A:B,2,FALSE)=D1852,"Nieznana przyczyna","Inny opis")))</f>
        <v xml:space="preserve"> </v>
      </c>
      <c r="Y1852" s="785"/>
      <c r="Z1852" s="309">
        <f t="shared" si="5955"/>
        <v>0</v>
      </c>
      <c r="AA1852" s="785"/>
      <c r="AB1852" s="309">
        <f t="shared" si="5956"/>
        <v>0</v>
      </c>
      <c r="AC1852" s="785"/>
      <c r="AD1852" s="309">
        <f t="shared" si="5957"/>
        <v>0</v>
      </c>
      <c r="AE1852" s="785"/>
      <c r="AF1852" s="309">
        <f t="shared" si="5958"/>
        <v>0</v>
      </c>
      <c r="AG1852" s="785"/>
      <c r="AH1852" s="309">
        <f t="shared" si="5959"/>
        <v>0</v>
      </c>
      <c r="AI1852" s="785"/>
      <c r="AJ1852" s="309">
        <f t="shared" si="5960"/>
        <v>0</v>
      </c>
      <c r="AK1852" s="785"/>
      <c r="AL1852" s="309">
        <f t="shared" si="5961"/>
        <v>0</v>
      </c>
      <c r="AM1852" s="785"/>
      <c r="AN1852" s="309">
        <f t="shared" si="5962"/>
        <v>0</v>
      </c>
      <c r="AO1852" s="785"/>
      <c r="AP1852" s="309">
        <f t="shared" si="5963"/>
        <v>0</v>
      </c>
      <c r="AQ1852" s="785"/>
      <c r="AR1852" s="309">
        <f t="shared" si="5964"/>
        <v>0</v>
      </c>
      <c r="AT1852" s="782">
        <f t="shared" si="5939"/>
        <v>0</v>
      </c>
      <c r="AU1852" s="782">
        <f t="shared" si="5940"/>
        <v>0</v>
      </c>
      <c r="AV1852" s="782">
        <f t="shared" si="5941"/>
        <v>0</v>
      </c>
      <c r="AW1852" s="788" t="e">
        <f t="shared" si="5942"/>
        <v>#DIV/0!</v>
      </c>
      <c r="AY1852" s="781">
        <f t="shared" si="5943"/>
        <v>0</v>
      </c>
      <c r="AZ1852" s="777"/>
      <c r="BA1852" s="781">
        <f t="shared" si="5944"/>
        <v>0</v>
      </c>
      <c r="BB1852" s="777"/>
      <c r="BC1852" s="781">
        <f t="shared" si="5945"/>
        <v>0</v>
      </c>
      <c r="BD1852" s="777"/>
      <c r="BE1852" s="781">
        <f t="shared" si="5946"/>
        <v>0</v>
      </c>
      <c r="BF1852" s="777"/>
      <c r="BG1852" s="781">
        <f t="shared" si="5947"/>
        <v>0</v>
      </c>
      <c r="BH1852" s="777"/>
      <c r="BI1852" s="781">
        <f t="shared" si="5948"/>
        <v>0</v>
      </c>
      <c r="BJ1852" s="777"/>
      <c r="BK1852" s="781">
        <f t="shared" si="5949"/>
        <v>0</v>
      </c>
      <c r="BL1852" s="777"/>
      <c r="BM1852" s="781">
        <f t="shared" si="5950"/>
        <v>0</v>
      </c>
      <c r="BN1852" s="777"/>
      <c r="BO1852" s="781">
        <f t="shared" si="5951"/>
        <v>0</v>
      </c>
      <c r="BP1852" s="777"/>
      <c r="BQ1852" s="781">
        <f t="shared" si="5952"/>
        <v>0</v>
      </c>
      <c r="BR1852" s="777"/>
    </row>
    <row r="1853" spans="1:70" outlineLevel="2">
      <c r="A1853" s="591">
        <v>409026</v>
      </c>
      <c r="B1853" s="10"/>
      <c r="C1853" s="592"/>
      <c r="D1853" s="1174" t="s">
        <v>445</v>
      </c>
      <c r="E1853" s="43" t="str">
        <f t="shared" si="5953"/>
        <v>T</v>
      </c>
      <c r="F1853" s="605" t="s">
        <v>425</v>
      </c>
      <c r="G1853" s="1172" t="s">
        <v>325</v>
      </c>
      <c r="H1853" s="1169">
        <v>2</v>
      </c>
      <c r="I1853" s="1141"/>
      <c r="J1853" s="1142"/>
      <c r="K1853" s="1032">
        <f t="shared" si="5954"/>
        <v>0</v>
      </c>
      <c r="L1853" s="272"/>
      <c r="M1853" s="575"/>
      <c r="N1853" s="575"/>
      <c r="O1853" s="575"/>
      <c r="Q1853" s="684" t="s">
        <v>1947</v>
      </c>
      <c r="R1853" s="692" t="s">
        <v>2010</v>
      </c>
      <c r="T1853" s="680" t="str">
        <f>IF(IF(A1853=0,TRUE(),D1853=IFERROR(VLOOKUP(A1853,Zaplecze_Weryfikacja!A:B,2,FALSE),2))=TRUE(),"Tak","Nie")</f>
        <v>Tak</v>
      </c>
      <c r="U1853" s="681" t="str">
        <f>IF(T1853="Tak"," ",IF(IFERROR(VLOOKUP(A1853,Zaplecze_Weryfikacja!A:B,2,FALSE),"Inny numer Lp")="Inny numer Lp","Inny numer Lp",IF(VLOOKUP(A1853,Zaplecze_Weryfikacja!A:B,2,FALSE)=D1853,"Nieznana przyczyna","Inny opis")))</f>
        <v xml:space="preserve"> </v>
      </c>
      <c r="Y1853" s="785"/>
      <c r="Z1853" s="309">
        <f t="shared" si="5955"/>
        <v>0</v>
      </c>
      <c r="AA1853" s="785"/>
      <c r="AB1853" s="309">
        <f t="shared" si="5956"/>
        <v>0</v>
      </c>
      <c r="AC1853" s="785"/>
      <c r="AD1853" s="309">
        <f t="shared" si="5957"/>
        <v>0</v>
      </c>
      <c r="AE1853" s="785"/>
      <c r="AF1853" s="309">
        <f t="shared" si="5958"/>
        <v>0</v>
      </c>
      <c r="AG1853" s="785"/>
      <c r="AH1853" s="309">
        <f t="shared" si="5959"/>
        <v>0</v>
      </c>
      <c r="AI1853" s="785"/>
      <c r="AJ1853" s="309">
        <f t="shared" si="5960"/>
        <v>0</v>
      </c>
      <c r="AK1853" s="785"/>
      <c r="AL1853" s="309">
        <f t="shared" si="5961"/>
        <v>0</v>
      </c>
      <c r="AM1853" s="785"/>
      <c r="AN1853" s="309">
        <f t="shared" si="5962"/>
        <v>0</v>
      </c>
      <c r="AO1853" s="785"/>
      <c r="AP1853" s="309">
        <f t="shared" si="5963"/>
        <v>0</v>
      </c>
      <c r="AQ1853" s="785"/>
      <c r="AR1853" s="309">
        <f t="shared" si="5964"/>
        <v>0</v>
      </c>
      <c r="AT1853" s="782">
        <f t="shared" si="5939"/>
        <v>0</v>
      </c>
      <c r="AU1853" s="782">
        <f t="shared" si="5940"/>
        <v>0</v>
      </c>
      <c r="AV1853" s="782">
        <f t="shared" si="5941"/>
        <v>0</v>
      </c>
      <c r="AW1853" s="788" t="e">
        <f t="shared" si="5942"/>
        <v>#DIV/0!</v>
      </c>
      <c r="AY1853" s="781">
        <f t="shared" si="5943"/>
        <v>0</v>
      </c>
      <c r="AZ1853" s="777"/>
      <c r="BA1853" s="781">
        <f t="shared" si="5944"/>
        <v>0</v>
      </c>
      <c r="BB1853" s="777"/>
      <c r="BC1853" s="781">
        <f t="shared" si="5945"/>
        <v>0</v>
      </c>
      <c r="BD1853" s="777"/>
      <c r="BE1853" s="781">
        <f t="shared" si="5946"/>
        <v>0</v>
      </c>
      <c r="BF1853" s="777"/>
      <c r="BG1853" s="781">
        <f t="shared" si="5947"/>
        <v>0</v>
      </c>
      <c r="BH1853" s="777"/>
      <c r="BI1853" s="781">
        <f t="shared" si="5948"/>
        <v>0</v>
      </c>
      <c r="BJ1853" s="777"/>
      <c r="BK1853" s="781">
        <f t="shared" si="5949"/>
        <v>0</v>
      </c>
      <c r="BL1853" s="777"/>
      <c r="BM1853" s="781">
        <f t="shared" si="5950"/>
        <v>0</v>
      </c>
      <c r="BN1853" s="777"/>
      <c r="BO1853" s="781">
        <f t="shared" si="5951"/>
        <v>0</v>
      </c>
      <c r="BP1853" s="777"/>
      <c r="BQ1853" s="781">
        <f t="shared" si="5952"/>
        <v>0</v>
      </c>
      <c r="BR1853" s="777"/>
    </row>
    <row r="1854" spans="1:70" outlineLevel="2">
      <c r="A1854" s="591">
        <v>409027</v>
      </c>
      <c r="B1854" s="10"/>
      <c r="C1854" s="592"/>
      <c r="D1854" s="1174" t="s">
        <v>444</v>
      </c>
      <c r="E1854" s="43" t="str">
        <f t="shared" si="5953"/>
        <v>T</v>
      </c>
      <c r="F1854" s="605" t="s">
        <v>425</v>
      </c>
      <c r="G1854" s="1172" t="s">
        <v>325</v>
      </c>
      <c r="H1854" s="1169">
        <v>2</v>
      </c>
      <c r="I1854" s="1141"/>
      <c r="J1854" s="1142"/>
      <c r="K1854" s="1032">
        <f t="shared" si="5954"/>
        <v>0</v>
      </c>
      <c r="L1854" s="272"/>
      <c r="M1854" s="575"/>
      <c r="N1854" s="575"/>
      <c r="O1854" s="575"/>
      <c r="Q1854" s="684" t="s">
        <v>1947</v>
      </c>
      <c r="R1854" s="692" t="s">
        <v>2010</v>
      </c>
      <c r="T1854" s="680" t="str">
        <f>IF(IF(A1854=0,TRUE(),D1854=IFERROR(VLOOKUP(A1854,Zaplecze_Weryfikacja!A:B,2,FALSE),2))=TRUE(),"Tak","Nie")</f>
        <v>Tak</v>
      </c>
      <c r="U1854" s="681" t="str">
        <f>IF(T1854="Tak"," ",IF(IFERROR(VLOOKUP(A1854,Zaplecze_Weryfikacja!A:B,2,FALSE),"Inny numer Lp")="Inny numer Lp","Inny numer Lp",IF(VLOOKUP(A1854,Zaplecze_Weryfikacja!A:B,2,FALSE)=D1854,"Nieznana przyczyna","Inny opis")))</f>
        <v xml:space="preserve"> </v>
      </c>
      <c r="Y1854" s="785"/>
      <c r="Z1854" s="309">
        <f t="shared" si="5955"/>
        <v>0</v>
      </c>
      <c r="AA1854" s="785"/>
      <c r="AB1854" s="309">
        <f t="shared" si="5956"/>
        <v>0</v>
      </c>
      <c r="AC1854" s="785"/>
      <c r="AD1854" s="309">
        <f t="shared" si="5957"/>
        <v>0</v>
      </c>
      <c r="AE1854" s="785"/>
      <c r="AF1854" s="309">
        <f t="shared" si="5958"/>
        <v>0</v>
      </c>
      <c r="AG1854" s="785"/>
      <c r="AH1854" s="309">
        <f t="shared" si="5959"/>
        <v>0</v>
      </c>
      <c r="AI1854" s="785"/>
      <c r="AJ1854" s="309">
        <f t="shared" si="5960"/>
        <v>0</v>
      </c>
      <c r="AK1854" s="785"/>
      <c r="AL1854" s="309">
        <f t="shared" si="5961"/>
        <v>0</v>
      </c>
      <c r="AM1854" s="785"/>
      <c r="AN1854" s="309">
        <f t="shared" si="5962"/>
        <v>0</v>
      </c>
      <c r="AO1854" s="785"/>
      <c r="AP1854" s="309">
        <f t="shared" si="5963"/>
        <v>0</v>
      </c>
      <c r="AQ1854" s="785"/>
      <c r="AR1854" s="309">
        <f t="shared" si="5964"/>
        <v>0</v>
      </c>
      <c r="AT1854" s="782">
        <f t="shared" si="5939"/>
        <v>0</v>
      </c>
      <c r="AU1854" s="782">
        <f t="shared" si="5940"/>
        <v>0</v>
      </c>
      <c r="AV1854" s="782">
        <f t="shared" si="5941"/>
        <v>0</v>
      </c>
      <c r="AW1854" s="788" t="e">
        <f t="shared" si="5942"/>
        <v>#DIV/0!</v>
      </c>
      <c r="AY1854" s="781">
        <f t="shared" si="5943"/>
        <v>0</v>
      </c>
      <c r="AZ1854" s="777"/>
      <c r="BA1854" s="781">
        <f t="shared" si="5944"/>
        <v>0</v>
      </c>
      <c r="BB1854" s="777"/>
      <c r="BC1854" s="781">
        <f t="shared" si="5945"/>
        <v>0</v>
      </c>
      <c r="BD1854" s="777"/>
      <c r="BE1854" s="781">
        <f t="shared" si="5946"/>
        <v>0</v>
      </c>
      <c r="BF1854" s="777"/>
      <c r="BG1854" s="781">
        <f t="shared" si="5947"/>
        <v>0</v>
      </c>
      <c r="BH1854" s="777"/>
      <c r="BI1854" s="781">
        <f t="shared" si="5948"/>
        <v>0</v>
      </c>
      <c r="BJ1854" s="777"/>
      <c r="BK1854" s="781">
        <f t="shared" si="5949"/>
        <v>0</v>
      </c>
      <c r="BL1854" s="777"/>
      <c r="BM1854" s="781">
        <f t="shared" si="5950"/>
        <v>0</v>
      </c>
      <c r="BN1854" s="777"/>
      <c r="BO1854" s="781">
        <f t="shared" si="5951"/>
        <v>0</v>
      </c>
      <c r="BP1854" s="777"/>
      <c r="BQ1854" s="781">
        <f t="shared" si="5952"/>
        <v>0</v>
      </c>
      <c r="BR1854" s="777"/>
    </row>
    <row r="1855" spans="1:70" outlineLevel="2">
      <c r="A1855" s="591">
        <v>409028</v>
      </c>
      <c r="B1855" s="10"/>
      <c r="C1855" s="592"/>
      <c r="D1855" s="1174" t="s">
        <v>443</v>
      </c>
      <c r="E1855" s="43" t="str">
        <f t="shared" si="5953"/>
        <v>T</v>
      </c>
      <c r="F1855" s="605" t="s">
        <v>425</v>
      </c>
      <c r="G1855" s="1172" t="s">
        <v>23</v>
      </c>
      <c r="H1855" s="1169">
        <v>1</v>
      </c>
      <c r="I1855" s="1141"/>
      <c r="J1855" s="1142"/>
      <c r="K1855" s="1032">
        <f t="shared" si="5954"/>
        <v>0</v>
      </c>
      <c r="L1855" s="272"/>
      <c r="M1855" s="575"/>
      <c r="N1855" s="575"/>
      <c r="O1855" s="575"/>
      <c r="Q1855" s="684" t="s">
        <v>1947</v>
      </c>
      <c r="R1855" s="692" t="s">
        <v>2010</v>
      </c>
      <c r="T1855" s="680" t="str">
        <f>IF(IF(A1855=0,TRUE(),D1855=IFERROR(VLOOKUP(A1855,Zaplecze_Weryfikacja!A:B,2,FALSE),2))=TRUE(),"Tak","Nie")</f>
        <v>Tak</v>
      </c>
      <c r="U1855" s="681" t="str">
        <f>IF(T1855="Tak"," ",IF(IFERROR(VLOOKUP(A1855,Zaplecze_Weryfikacja!A:B,2,FALSE),"Inny numer Lp")="Inny numer Lp","Inny numer Lp",IF(VLOOKUP(A1855,Zaplecze_Weryfikacja!A:B,2,FALSE)=D1855,"Nieznana przyczyna","Inny opis")))</f>
        <v xml:space="preserve"> </v>
      </c>
      <c r="Y1855" s="785"/>
      <c r="Z1855" s="309">
        <f t="shared" si="5955"/>
        <v>0</v>
      </c>
      <c r="AA1855" s="785"/>
      <c r="AB1855" s="309">
        <f t="shared" si="5956"/>
        <v>0</v>
      </c>
      <c r="AC1855" s="785"/>
      <c r="AD1855" s="309">
        <f t="shared" si="5957"/>
        <v>0</v>
      </c>
      <c r="AE1855" s="785"/>
      <c r="AF1855" s="309">
        <f t="shared" si="5958"/>
        <v>0</v>
      </c>
      <c r="AG1855" s="785"/>
      <c r="AH1855" s="309">
        <f t="shared" si="5959"/>
        <v>0</v>
      </c>
      <c r="AI1855" s="785"/>
      <c r="AJ1855" s="309">
        <f t="shared" si="5960"/>
        <v>0</v>
      </c>
      <c r="AK1855" s="785"/>
      <c r="AL1855" s="309">
        <f t="shared" si="5961"/>
        <v>0</v>
      </c>
      <c r="AM1855" s="785"/>
      <c r="AN1855" s="309">
        <f t="shared" si="5962"/>
        <v>0</v>
      </c>
      <c r="AO1855" s="785"/>
      <c r="AP1855" s="309">
        <f t="shared" si="5963"/>
        <v>0</v>
      </c>
      <c r="AQ1855" s="785"/>
      <c r="AR1855" s="309">
        <f t="shared" si="5964"/>
        <v>0</v>
      </c>
      <c r="AT1855" s="782">
        <f t="shared" si="5939"/>
        <v>0</v>
      </c>
      <c r="AU1855" s="782">
        <f t="shared" si="5940"/>
        <v>0</v>
      </c>
      <c r="AV1855" s="782">
        <f t="shared" si="5941"/>
        <v>0</v>
      </c>
      <c r="AW1855" s="788" t="e">
        <f t="shared" si="5942"/>
        <v>#DIV/0!</v>
      </c>
      <c r="AY1855" s="781">
        <f t="shared" si="5943"/>
        <v>0</v>
      </c>
      <c r="AZ1855" s="777"/>
      <c r="BA1855" s="781">
        <f t="shared" si="5944"/>
        <v>0</v>
      </c>
      <c r="BB1855" s="777"/>
      <c r="BC1855" s="781">
        <f t="shared" si="5945"/>
        <v>0</v>
      </c>
      <c r="BD1855" s="777"/>
      <c r="BE1855" s="781">
        <f t="shared" si="5946"/>
        <v>0</v>
      </c>
      <c r="BF1855" s="777"/>
      <c r="BG1855" s="781">
        <f t="shared" si="5947"/>
        <v>0</v>
      </c>
      <c r="BH1855" s="777"/>
      <c r="BI1855" s="781">
        <f t="shared" si="5948"/>
        <v>0</v>
      </c>
      <c r="BJ1855" s="777"/>
      <c r="BK1855" s="781">
        <f t="shared" si="5949"/>
        <v>0</v>
      </c>
      <c r="BL1855" s="777"/>
      <c r="BM1855" s="781">
        <f t="shared" si="5950"/>
        <v>0</v>
      </c>
      <c r="BN1855" s="777"/>
      <c r="BO1855" s="781">
        <f t="shared" si="5951"/>
        <v>0</v>
      </c>
      <c r="BP1855" s="777"/>
      <c r="BQ1855" s="781">
        <f t="shared" si="5952"/>
        <v>0</v>
      </c>
      <c r="BR1855" s="777"/>
    </row>
    <row r="1856" spans="1:70" outlineLevel="2">
      <c r="A1856" s="591">
        <v>409029</v>
      </c>
      <c r="B1856" s="10"/>
      <c r="C1856" s="592"/>
      <c r="D1856" s="1174" t="s">
        <v>442</v>
      </c>
      <c r="E1856" s="43" t="str">
        <f t="shared" si="5953"/>
        <v>T</v>
      </c>
      <c r="F1856" s="605" t="s">
        <v>425</v>
      </c>
      <c r="G1856" s="1172" t="s">
        <v>325</v>
      </c>
      <c r="H1856" s="1169">
        <v>19</v>
      </c>
      <c r="I1856" s="1141"/>
      <c r="J1856" s="1142"/>
      <c r="K1856" s="1032">
        <f t="shared" si="5954"/>
        <v>0</v>
      </c>
      <c r="L1856" s="272"/>
      <c r="M1856" s="575"/>
      <c r="N1856" s="575"/>
      <c r="O1856" s="575"/>
      <c r="Q1856" s="684" t="s">
        <v>1947</v>
      </c>
      <c r="R1856" s="692" t="s">
        <v>2010</v>
      </c>
      <c r="T1856" s="680" t="str">
        <f>IF(IF(A1856=0,TRUE(),D1856=IFERROR(VLOOKUP(A1856,Zaplecze_Weryfikacja!A:B,2,FALSE),2))=TRUE(),"Tak","Nie")</f>
        <v>Tak</v>
      </c>
      <c r="U1856" s="681" t="str">
        <f>IF(T1856="Tak"," ",IF(IFERROR(VLOOKUP(A1856,Zaplecze_Weryfikacja!A:B,2,FALSE),"Inny numer Lp")="Inny numer Lp","Inny numer Lp",IF(VLOOKUP(A1856,Zaplecze_Weryfikacja!A:B,2,FALSE)=D1856,"Nieznana przyczyna","Inny opis")))</f>
        <v xml:space="preserve"> </v>
      </c>
      <c r="Y1856" s="785"/>
      <c r="Z1856" s="309">
        <f t="shared" si="5955"/>
        <v>0</v>
      </c>
      <c r="AA1856" s="785"/>
      <c r="AB1856" s="309">
        <f t="shared" si="5956"/>
        <v>0</v>
      </c>
      <c r="AC1856" s="785"/>
      <c r="AD1856" s="309">
        <f t="shared" si="5957"/>
        <v>0</v>
      </c>
      <c r="AE1856" s="785"/>
      <c r="AF1856" s="309">
        <f t="shared" si="5958"/>
        <v>0</v>
      </c>
      <c r="AG1856" s="785"/>
      <c r="AH1856" s="309">
        <f t="shared" si="5959"/>
        <v>0</v>
      </c>
      <c r="AI1856" s="785"/>
      <c r="AJ1856" s="309">
        <f t="shared" si="5960"/>
        <v>0</v>
      </c>
      <c r="AK1856" s="785"/>
      <c r="AL1856" s="309">
        <f t="shared" si="5961"/>
        <v>0</v>
      </c>
      <c r="AM1856" s="785"/>
      <c r="AN1856" s="309">
        <f t="shared" si="5962"/>
        <v>0</v>
      </c>
      <c r="AO1856" s="785"/>
      <c r="AP1856" s="309">
        <f t="shared" si="5963"/>
        <v>0</v>
      </c>
      <c r="AQ1856" s="785"/>
      <c r="AR1856" s="309">
        <f t="shared" si="5964"/>
        <v>0</v>
      </c>
      <c r="AT1856" s="782">
        <f t="shared" si="5939"/>
        <v>0</v>
      </c>
      <c r="AU1856" s="782">
        <f t="shared" si="5940"/>
        <v>0</v>
      </c>
      <c r="AV1856" s="782">
        <f t="shared" si="5941"/>
        <v>0</v>
      </c>
      <c r="AW1856" s="788" t="e">
        <f t="shared" si="5942"/>
        <v>#DIV/0!</v>
      </c>
      <c r="AY1856" s="781">
        <f t="shared" si="5943"/>
        <v>0</v>
      </c>
      <c r="AZ1856" s="777"/>
      <c r="BA1856" s="781">
        <f t="shared" si="5944"/>
        <v>0</v>
      </c>
      <c r="BB1856" s="777"/>
      <c r="BC1856" s="781">
        <f t="shared" si="5945"/>
        <v>0</v>
      </c>
      <c r="BD1856" s="777"/>
      <c r="BE1856" s="781">
        <f t="shared" si="5946"/>
        <v>0</v>
      </c>
      <c r="BF1856" s="777"/>
      <c r="BG1856" s="781">
        <f t="shared" si="5947"/>
        <v>0</v>
      </c>
      <c r="BH1856" s="777"/>
      <c r="BI1856" s="781">
        <f t="shared" si="5948"/>
        <v>0</v>
      </c>
      <c r="BJ1856" s="777"/>
      <c r="BK1856" s="781">
        <f t="shared" si="5949"/>
        <v>0</v>
      </c>
      <c r="BL1856" s="777"/>
      <c r="BM1856" s="781">
        <f t="shared" si="5950"/>
        <v>0</v>
      </c>
      <c r="BN1856" s="777"/>
      <c r="BO1856" s="781">
        <f t="shared" si="5951"/>
        <v>0</v>
      </c>
      <c r="BP1856" s="777"/>
      <c r="BQ1856" s="781">
        <f t="shared" si="5952"/>
        <v>0</v>
      </c>
      <c r="BR1856" s="777"/>
    </row>
    <row r="1857" spans="1:70" outlineLevel="2">
      <c r="A1857" s="591">
        <v>409030</v>
      </c>
      <c r="B1857" s="10"/>
      <c r="C1857" s="592"/>
      <c r="D1857" s="1174" t="s">
        <v>441</v>
      </c>
      <c r="E1857" s="43" t="str">
        <f t="shared" si="5953"/>
        <v>T</v>
      </c>
      <c r="F1857" s="605" t="s">
        <v>425</v>
      </c>
      <c r="G1857" s="1172" t="s">
        <v>325</v>
      </c>
      <c r="H1857" s="1169">
        <v>7</v>
      </c>
      <c r="I1857" s="1141"/>
      <c r="J1857" s="1142"/>
      <c r="K1857" s="1032">
        <f t="shared" si="5954"/>
        <v>0</v>
      </c>
      <c r="L1857" s="272"/>
      <c r="M1857" s="575"/>
      <c r="N1857" s="575"/>
      <c r="O1857" s="575"/>
      <c r="Q1857" s="684" t="s">
        <v>1947</v>
      </c>
      <c r="R1857" s="692" t="s">
        <v>2010</v>
      </c>
      <c r="T1857" s="680" t="str">
        <f>IF(IF(A1857=0,TRUE(),D1857=IFERROR(VLOOKUP(A1857,Zaplecze_Weryfikacja!A:B,2,FALSE),2))=TRUE(),"Tak","Nie")</f>
        <v>Tak</v>
      </c>
      <c r="U1857" s="681" t="str">
        <f>IF(T1857="Tak"," ",IF(IFERROR(VLOOKUP(A1857,Zaplecze_Weryfikacja!A:B,2,FALSE),"Inny numer Lp")="Inny numer Lp","Inny numer Lp",IF(VLOOKUP(A1857,Zaplecze_Weryfikacja!A:B,2,FALSE)=D1857,"Nieznana przyczyna","Inny opis")))</f>
        <v xml:space="preserve"> </v>
      </c>
      <c r="Y1857" s="785"/>
      <c r="Z1857" s="309">
        <f t="shared" si="5955"/>
        <v>0</v>
      </c>
      <c r="AA1857" s="785"/>
      <c r="AB1857" s="309">
        <f t="shared" si="5956"/>
        <v>0</v>
      </c>
      <c r="AC1857" s="785"/>
      <c r="AD1857" s="309">
        <f t="shared" si="5957"/>
        <v>0</v>
      </c>
      <c r="AE1857" s="785"/>
      <c r="AF1857" s="309">
        <f t="shared" si="5958"/>
        <v>0</v>
      </c>
      <c r="AG1857" s="785"/>
      <c r="AH1857" s="309">
        <f t="shared" si="5959"/>
        <v>0</v>
      </c>
      <c r="AI1857" s="785"/>
      <c r="AJ1857" s="309">
        <f t="shared" si="5960"/>
        <v>0</v>
      </c>
      <c r="AK1857" s="785"/>
      <c r="AL1857" s="309">
        <f t="shared" si="5961"/>
        <v>0</v>
      </c>
      <c r="AM1857" s="785"/>
      <c r="AN1857" s="309">
        <f t="shared" si="5962"/>
        <v>0</v>
      </c>
      <c r="AO1857" s="785"/>
      <c r="AP1857" s="309">
        <f t="shared" si="5963"/>
        <v>0</v>
      </c>
      <c r="AQ1857" s="785"/>
      <c r="AR1857" s="309">
        <f t="shared" si="5964"/>
        <v>0</v>
      </c>
      <c r="AT1857" s="782">
        <f t="shared" si="5939"/>
        <v>0</v>
      </c>
      <c r="AU1857" s="782">
        <f t="shared" si="5940"/>
        <v>0</v>
      </c>
      <c r="AV1857" s="782">
        <f t="shared" si="5941"/>
        <v>0</v>
      </c>
      <c r="AW1857" s="788" t="e">
        <f t="shared" si="5942"/>
        <v>#DIV/0!</v>
      </c>
      <c r="AY1857" s="781">
        <f t="shared" si="5943"/>
        <v>0</v>
      </c>
      <c r="AZ1857" s="777"/>
      <c r="BA1857" s="781">
        <f t="shared" si="5944"/>
        <v>0</v>
      </c>
      <c r="BB1857" s="777"/>
      <c r="BC1857" s="781">
        <f t="shared" si="5945"/>
        <v>0</v>
      </c>
      <c r="BD1857" s="777"/>
      <c r="BE1857" s="781">
        <f t="shared" si="5946"/>
        <v>0</v>
      </c>
      <c r="BF1857" s="777"/>
      <c r="BG1857" s="781">
        <f t="shared" si="5947"/>
        <v>0</v>
      </c>
      <c r="BH1857" s="777"/>
      <c r="BI1857" s="781">
        <f t="shared" si="5948"/>
        <v>0</v>
      </c>
      <c r="BJ1857" s="777"/>
      <c r="BK1857" s="781">
        <f t="shared" si="5949"/>
        <v>0</v>
      </c>
      <c r="BL1857" s="777"/>
      <c r="BM1857" s="781">
        <f t="shared" si="5950"/>
        <v>0</v>
      </c>
      <c r="BN1857" s="777"/>
      <c r="BO1857" s="781">
        <f t="shared" si="5951"/>
        <v>0</v>
      </c>
      <c r="BP1857" s="777"/>
      <c r="BQ1857" s="781">
        <f t="shared" si="5952"/>
        <v>0</v>
      </c>
      <c r="BR1857" s="777"/>
    </row>
    <row r="1858" spans="1:70" outlineLevel="2">
      <c r="A1858" s="591">
        <v>409031</v>
      </c>
      <c r="B1858" s="10"/>
      <c r="C1858" s="592"/>
      <c r="D1858" s="1171" t="s">
        <v>3753</v>
      </c>
      <c r="E1858" s="43" t="str">
        <f t="shared" si="5953"/>
        <v>T</v>
      </c>
      <c r="F1858" s="1213" t="s">
        <v>425</v>
      </c>
      <c r="G1858" s="1214" t="s">
        <v>325</v>
      </c>
      <c r="H1858" s="1169">
        <v>9</v>
      </c>
      <c r="I1858" s="1141"/>
      <c r="J1858" s="1142"/>
      <c r="K1858" s="1032">
        <f t="shared" si="5954"/>
        <v>0</v>
      </c>
      <c r="L1858" s="272"/>
      <c r="M1858" s="575"/>
      <c r="N1858" s="575"/>
      <c r="O1858" s="575"/>
      <c r="Q1858" s="684" t="s">
        <v>1947</v>
      </c>
      <c r="R1858" s="692" t="s">
        <v>2010</v>
      </c>
      <c r="T1858" s="680" t="str">
        <f>IF(IF(A1858=0,TRUE(),D1858=IFERROR(VLOOKUP(A1858,Zaplecze_Weryfikacja!A:B,2,FALSE),2))=TRUE(),"Tak","Nie")</f>
        <v>Nie</v>
      </c>
      <c r="U1858" s="681" t="str">
        <f>IF(T1858="Tak"," ",IF(IFERROR(VLOOKUP(A1858,Zaplecze_Weryfikacja!A:B,2,FALSE),"Inny numer Lp")="Inny numer Lp","Inny numer Lp",IF(VLOOKUP(A1858,Zaplecze_Weryfikacja!A:B,2,FALSE)=D1858,"Nieznana przyczyna","Inny opis")))</f>
        <v>Inny opis</v>
      </c>
      <c r="Y1858" s="785"/>
      <c r="Z1858" s="309">
        <f t="shared" si="5955"/>
        <v>0</v>
      </c>
      <c r="AA1858" s="785"/>
      <c r="AB1858" s="309">
        <f t="shared" si="5956"/>
        <v>0</v>
      </c>
      <c r="AC1858" s="785"/>
      <c r="AD1858" s="309">
        <f t="shared" si="5957"/>
        <v>0</v>
      </c>
      <c r="AE1858" s="785"/>
      <c r="AF1858" s="309">
        <f t="shared" si="5958"/>
        <v>0</v>
      </c>
      <c r="AG1858" s="785"/>
      <c r="AH1858" s="309">
        <f t="shared" si="5959"/>
        <v>0</v>
      </c>
      <c r="AI1858" s="785"/>
      <c r="AJ1858" s="309">
        <f t="shared" si="5960"/>
        <v>0</v>
      </c>
      <c r="AK1858" s="785"/>
      <c r="AL1858" s="309">
        <f t="shared" si="5961"/>
        <v>0</v>
      </c>
      <c r="AM1858" s="785"/>
      <c r="AN1858" s="309">
        <f t="shared" si="5962"/>
        <v>0</v>
      </c>
      <c r="AO1858" s="785"/>
      <c r="AP1858" s="309">
        <f t="shared" si="5963"/>
        <v>0</v>
      </c>
      <c r="AQ1858" s="785"/>
      <c r="AR1858" s="309">
        <f t="shared" si="5964"/>
        <v>0</v>
      </c>
      <c r="AT1858" s="782">
        <f t="shared" si="5939"/>
        <v>0</v>
      </c>
      <c r="AU1858" s="782">
        <f t="shared" si="5940"/>
        <v>0</v>
      </c>
      <c r="AV1858" s="782">
        <f t="shared" si="5941"/>
        <v>0</v>
      </c>
      <c r="AW1858" s="788" t="e">
        <f t="shared" si="5942"/>
        <v>#DIV/0!</v>
      </c>
      <c r="AY1858" s="781">
        <f t="shared" si="5943"/>
        <v>0</v>
      </c>
      <c r="AZ1858" s="777"/>
      <c r="BA1858" s="781">
        <f t="shared" si="5944"/>
        <v>0</v>
      </c>
      <c r="BB1858" s="777"/>
      <c r="BC1858" s="781">
        <f t="shared" si="5945"/>
        <v>0</v>
      </c>
      <c r="BD1858" s="777"/>
      <c r="BE1858" s="781">
        <f t="shared" si="5946"/>
        <v>0</v>
      </c>
      <c r="BF1858" s="777"/>
      <c r="BG1858" s="781">
        <f t="shared" si="5947"/>
        <v>0</v>
      </c>
      <c r="BH1858" s="777"/>
      <c r="BI1858" s="781">
        <f t="shared" si="5948"/>
        <v>0</v>
      </c>
      <c r="BJ1858" s="777"/>
      <c r="BK1858" s="781">
        <f t="shared" si="5949"/>
        <v>0</v>
      </c>
      <c r="BL1858" s="777"/>
      <c r="BM1858" s="781">
        <f t="shared" si="5950"/>
        <v>0</v>
      </c>
      <c r="BN1858" s="777"/>
      <c r="BO1858" s="781">
        <f t="shared" si="5951"/>
        <v>0</v>
      </c>
      <c r="BP1858" s="777"/>
      <c r="BQ1858" s="781">
        <f t="shared" si="5952"/>
        <v>0</v>
      </c>
      <c r="BR1858" s="777"/>
    </row>
    <row r="1859" spans="1:70" outlineLevel="2">
      <c r="A1859" s="591">
        <v>409032</v>
      </c>
      <c r="B1859" s="10"/>
      <c r="C1859" s="592"/>
      <c r="D1859" s="1174" t="s">
        <v>439</v>
      </c>
      <c r="E1859" s="43" t="str">
        <f t="shared" si="5953"/>
        <v>T</v>
      </c>
      <c r="F1859" s="605" t="s">
        <v>425</v>
      </c>
      <c r="G1859" s="1172" t="s">
        <v>325</v>
      </c>
      <c r="H1859" s="1169">
        <v>6</v>
      </c>
      <c r="I1859" s="1141"/>
      <c r="J1859" s="1142"/>
      <c r="K1859" s="1032">
        <f t="shared" si="5954"/>
        <v>0</v>
      </c>
      <c r="L1859" s="272"/>
      <c r="M1859" s="575"/>
      <c r="N1859" s="575"/>
      <c r="O1859" s="575"/>
      <c r="Q1859" s="684" t="s">
        <v>1947</v>
      </c>
      <c r="R1859" s="692" t="s">
        <v>2010</v>
      </c>
      <c r="T1859" s="680" t="str">
        <f>IF(IF(A1859=0,TRUE(),D1859=IFERROR(VLOOKUP(A1859,Zaplecze_Weryfikacja!A:B,2,FALSE),2))=TRUE(),"Tak","Nie")</f>
        <v>Tak</v>
      </c>
      <c r="U1859" s="681" t="str">
        <f>IF(T1859="Tak"," ",IF(IFERROR(VLOOKUP(A1859,Zaplecze_Weryfikacja!A:B,2,FALSE),"Inny numer Lp")="Inny numer Lp","Inny numer Lp",IF(VLOOKUP(A1859,Zaplecze_Weryfikacja!A:B,2,FALSE)=D1859,"Nieznana przyczyna","Inny opis")))</f>
        <v xml:space="preserve"> </v>
      </c>
      <c r="Y1859" s="785"/>
      <c r="Z1859" s="309">
        <f t="shared" si="5955"/>
        <v>0</v>
      </c>
      <c r="AA1859" s="785"/>
      <c r="AB1859" s="309">
        <f t="shared" si="5956"/>
        <v>0</v>
      </c>
      <c r="AC1859" s="785"/>
      <c r="AD1859" s="309">
        <f t="shared" si="5957"/>
        <v>0</v>
      </c>
      <c r="AE1859" s="785"/>
      <c r="AF1859" s="309">
        <f t="shared" si="5958"/>
        <v>0</v>
      </c>
      <c r="AG1859" s="785"/>
      <c r="AH1859" s="309">
        <f t="shared" si="5959"/>
        <v>0</v>
      </c>
      <c r="AI1859" s="785"/>
      <c r="AJ1859" s="309">
        <f t="shared" si="5960"/>
        <v>0</v>
      </c>
      <c r="AK1859" s="785"/>
      <c r="AL1859" s="309">
        <f t="shared" si="5961"/>
        <v>0</v>
      </c>
      <c r="AM1859" s="785"/>
      <c r="AN1859" s="309">
        <f t="shared" si="5962"/>
        <v>0</v>
      </c>
      <c r="AO1859" s="785"/>
      <c r="AP1859" s="309">
        <f t="shared" si="5963"/>
        <v>0</v>
      </c>
      <c r="AQ1859" s="785"/>
      <c r="AR1859" s="309">
        <f t="shared" si="5964"/>
        <v>0</v>
      </c>
      <c r="AT1859" s="782">
        <f t="shared" si="5939"/>
        <v>0</v>
      </c>
      <c r="AU1859" s="782">
        <f t="shared" si="5940"/>
        <v>0</v>
      </c>
      <c r="AV1859" s="782">
        <f t="shared" si="5941"/>
        <v>0</v>
      </c>
      <c r="AW1859" s="788" t="e">
        <f t="shared" si="5942"/>
        <v>#DIV/0!</v>
      </c>
      <c r="AY1859" s="781">
        <f t="shared" si="5943"/>
        <v>0</v>
      </c>
      <c r="AZ1859" s="777"/>
      <c r="BA1859" s="781">
        <f t="shared" si="5944"/>
        <v>0</v>
      </c>
      <c r="BB1859" s="777"/>
      <c r="BC1859" s="781">
        <f t="shared" si="5945"/>
        <v>0</v>
      </c>
      <c r="BD1859" s="777"/>
      <c r="BE1859" s="781">
        <f t="shared" si="5946"/>
        <v>0</v>
      </c>
      <c r="BF1859" s="777"/>
      <c r="BG1859" s="781">
        <f t="shared" si="5947"/>
        <v>0</v>
      </c>
      <c r="BH1859" s="777"/>
      <c r="BI1859" s="781">
        <f t="shared" si="5948"/>
        <v>0</v>
      </c>
      <c r="BJ1859" s="777"/>
      <c r="BK1859" s="781">
        <f t="shared" si="5949"/>
        <v>0</v>
      </c>
      <c r="BL1859" s="777"/>
      <c r="BM1859" s="781">
        <f t="shared" si="5950"/>
        <v>0</v>
      </c>
      <c r="BN1859" s="777"/>
      <c r="BO1859" s="781">
        <f t="shared" si="5951"/>
        <v>0</v>
      </c>
      <c r="BP1859" s="777"/>
      <c r="BQ1859" s="781">
        <f t="shared" si="5952"/>
        <v>0</v>
      </c>
      <c r="BR1859" s="777"/>
    </row>
    <row r="1860" spans="1:70" outlineLevel="2">
      <c r="A1860" s="591">
        <v>409033</v>
      </c>
      <c r="B1860" s="10"/>
      <c r="C1860" s="592"/>
      <c r="D1860" s="1174" t="s">
        <v>438</v>
      </c>
      <c r="E1860" s="43" t="str">
        <f t="shared" si="5953"/>
        <v>N</v>
      </c>
      <c r="F1860" s="605" t="s">
        <v>425</v>
      </c>
      <c r="G1860" s="1172" t="s">
        <v>325</v>
      </c>
      <c r="H1860" s="1169"/>
      <c r="I1860" s="1141"/>
      <c r="J1860" s="1142"/>
      <c r="K1860" s="1032">
        <f t="shared" si="5954"/>
        <v>0</v>
      </c>
      <c r="L1860" s="272"/>
      <c r="M1860" s="575"/>
      <c r="N1860" s="575"/>
      <c r="O1860" s="575"/>
      <c r="Q1860" s="684" t="s">
        <v>1947</v>
      </c>
      <c r="R1860" s="692" t="s">
        <v>2010</v>
      </c>
      <c r="T1860" s="680" t="str">
        <f>IF(IF(A1860=0,TRUE(),D1860=IFERROR(VLOOKUP(A1860,Zaplecze_Weryfikacja!A:B,2,FALSE),2))=TRUE(),"Tak","Nie")</f>
        <v>Tak</v>
      </c>
      <c r="U1860" s="681" t="str">
        <f>IF(T1860="Tak"," ",IF(IFERROR(VLOOKUP(A1860,Zaplecze_Weryfikacja!A:B,2,FALSE),"Inny numer Lp")="Inny numer Lp","Inny numer Lp",IF(VLOOKUP(A1860,Zaplecze_Weryfikacja!A:B,2,FALSE)=D1860,"Nieznana przyczyna","Inny opis")))</f>
        <v xml:space="preserve"> </v>
      </c>
      <c r="Y1860" s="785"/>
      <c r="Z1860" s="309">
        <f t="shared" si="5955"/>
        <v>0</v>
      </c>
      <c r="AA1860" s="785"/>
      <c r="AB1860" s="309">
        <f t="shared" si="5956"/>
        <v>0</v>
      </c>
      <c r="AC1860" s="785"/>
      <c r="AD1860" s="309">
        <f t="shared" si="5957"/>
        <v>0</v>
      </c>
      <c r="AE1860" s="785"/>
      <c r="AF1860" s="309">
        <f t="shared" si="5958"/>
        <v>0</v>
      </c>
      <c r="AG1860" s="785"/>
      <c r="AH1860" s="309">
        <f t="shared" si="5959"/>
        <v>0</v>
      </c>
      <c r="AI1860" s="785"/>
      <c r="AJ1860" s="309">
        <f t="shared" si="5960"/>
        <v>0</v>
      </c>
      <c r="AK1860" s="785"/>
      <c r="AL1860" s="309">
        <f t="shared" si="5961"/>
        <v>0</v>
      </c>
      <c r="AM1860" s="785"/>
      <c r="AN1860" s="309">
        <f t="shared" si="5962"/>
        <v>0</v>
      </c>
      <c r="AO1860" s="785"/>
      <c r="AP1860" s="309">
        <f t="shared" si="5963"/>
        <v>0</v>
      </c>
      <c r="AQ1860" s="785"/>
      <c r="AR1860" s="309">
        <f t="shared" si="5964"/>
        <v>0</v>
      </c>
      <c r="AT1860" s="782">
        <f t="shared" si="5939"/>
        <v>0</v>
      </c>
      <c r="AU1860" s="782">
        <f t="shared" si="5940"/>
        <v>0</v>
      </c>
      <c r="AV1860" s="782">
        <f t="shared" si="5941"/>
        <v>0</v>
      </c>
      <c r="AW1860" s="788" t="e">
        <f t="shared" si="5942"/>
        <v>#DIV/0!</v>
      </c>
      <c r="AY1860" s="781">
        <f t="shared" si="5943"/>
        <v>0</v>
      </c>
      <c r="AZ1860" s="777"/>
      <c r="BA1860" s="781">
        <f t="shared" si="5944"/>
        <v>0</v>
      </c>
      <c r="BB1860" s="777"/>
      <c r="BC1860" s="781">
        <f t="shared" si="5945"/>
        <v>0</v>
      </c>
      <c r="BD1860" s="777"/>
      <c r="BE1860" s="781">
        <f t="shared" si="5946"/>
        <v>0</v>
      </c>
      <c r="BF1860" s="777"/>
      <c r="BG1860" s="781">
        <f t="shared" si="5947"/>
        <v>0</v>
      </c>
      <c r="BH1860" s="777"/>
      <c r="BI1860" s="781">
        <f t="shared" si="5948"/>
        <v>0</v>
      </c>
      <c r="BJ1860" s="777"/>
      <c r="BK1860" s="781">
        <f t="shared" si="5949"/>
        <v>0</v>
      </c>
      <c r="BL1860" s="777"/>
      <c r="BM1860" s="781">
        <f t="shared" si="5950"/>
        <v>0</v>
      </c>
      <c r="BN1860" s="777"/>
      <c r="BO1860" s="781">
        <f t="shared" si="5951"/>
        <v>0</v>
      </c>
      <c r="BP1860" s="777"/>
      <c r="BQ1860" s="781">
        <f t="shared" si="5952"/>
        <v>0</v>
      </c>
      <c r="BR1860" s="777"/>
    </row>
    <row r="1861" spans="1:70" outlineLevel="2">
      <c r="A1861" s="591">
        <v>409034</v>
      </c>
      <c r="B1861" s="10"/>
      <c r="C1861" s="592"/>
      <c r="D1861" s="1174" t="s">
        <v>437</v>
      </c>
      <c r="E1861" s="43" t="str">
        <f t="shared" si="5953"/>
        <v>T</v>
      </c>
      <c r="F1861" s="605" t="s">
        <v>425</v>
      </c>
      <c r="G1861" s="1172" t="s">
        <v>325</v>
      </c>
      <c r="H1861" s="1169">
        <v>16</v>
      </c>
      <c r="I1861" s="1141"/>
      <c r="J1861" s="1142"/>
      <c r="K1861" s="1032">
        <f t="shared" si="5954"/>
        <v>0</v>
      </c>
      <c r="L1861" s="272"/>
      <c r="M1861" s="575"/>
      <c r="N1861" s="575"/>
      <c r="O1861" s="575"/>
      <c r="Q1861" s="684" t="s">
        <v>1947</v>
      </c>
      <c r="R1861" s="692" t="s">
        <v>2010</v>
      </c>
      <c r="T1861" s="680" t="str">
        <f>IF(IF(A1861=0,TRUE(),D1861=IFERROR(VLOOKUP(A1861,Zaplecze_Weryfikacja!A:B,2,FALSE),2))=TRUE(),"Tak","Nie")</f>
        <v>Tak</v>
      </c>
      <c r="U1861" s="681" t="str">
        <f>IF(T1861="Tak"," ",IF(IFERROR(VLOOKUP(A1861,Zaplecze_Weryfikacja!A:B,2,FALSE),"Inny numer Lp")="Inny numer Lp","Inny numer Lp",IF(VLOOKUP(A1861,Zaplecze_Weryfikacja!A:B,2,FALSE)=D1861,"Nieznana przyczyna","Inny opis")))</f>
        <v xml:space="preserve"> </v>
      </c>
      <c r="Y1861" s="785"/>
      <c r="Z1861" s="309">
        <f t="shared" si="5955"/>
        <v>0</v>
      </c>
      <c r="AA1861" s="785"/>
      <c r="AB1861" s="309">
        <f t="shared" si="5956"/>
        <v>0</v>
      </c>
      <c r="AC1861" s="785"/>
      <c r="AD1861" s="309">
        <f t="shared" si="5957"/>
        <v>0</v>
      </c>
      <c r="AE1861" s="785"/>
      <c r="AF1861" s="309">
        <f t="shared" si="5958"/>
        <v>0</v>
      </c>
      <c r="AG1861" s="785"/>
      <c r="AH1861" s="309">
        <f t="shared" si="5959"/>
        <v>0</v>
      </c>
      <c r="AI1861" s="785"/>
      <c r="AJ1861" s="309">
        <f t="shared" si="5960"/>
        <v>0</v>
      </c>
      <c r="AK1861" s="785"/>
      <c r="AL1861" s="309">
        <f t="shared" si="5961"/>
        <v>0</v>
      </c>
      <c r="AM1861" s="785"/>
      <c r="AN1861" s="309">
        <f t="shared" si="5962"/>
        <v>0</v>
      </c>
      <c r="AO1861" s="785"/>
      <c r="AP1861" s="309">
        <f t="shared" si="5963"/>
        <v>0</v>
      </c>
      <c r="AQ1861" s="785"/>
      <c r="AR1861" s="309">
        <f t="shared" si="5964"/>
        <v>0</v>
      </c>
      <c r="AT1861" s="782">
        <f t="shared" si="5939"/>
        <v>0</v>
      </c>
      <c r="AU1861" s="782">
        <f t="shared" si="5940"/>
        <v>0</v>
      </c>
      <c r="AV1861" s="782">
        <f t="shared" si="5941"/>
        <v>0</v>
      </c>
      <c r="AW1861" s="788" t="e">
        <f t="shared" si="5942"/>
        <v>#DIV/0!</v>
      </c>
      <c r="AY1861" s="781">
        <f t="shared" si="5943"/>
        <v>0</v>
      </c>
      <c r="AZ1861" s="777"/>
      <c r="BA1861" s="781">
        <f t="shared" si="5944"/>
        <v>0</v>
      </c>
      <c r="BB1861" s="777"/>
      <c r="BC1861" s="781">
        <f t="shared" si="5945"/>
        <v>0</v>
      </c>
      <c r="BD1861" s="777"/>
      <c r="BE1861" s="781">
        <f t="shared" si="5946"/>
        <v>0</v>
      </c>
      <c r="BF1861" s="777"/>
      <c r="BG1861" s="781">
        <f t="shared" si="5947"/>
        <v>0</v>
      </c>
      <c r="BH1861" s="777"/>
      <c r="BI1861" s="781">
        <f t="shared" si="5948"/>
        <v>0</v>
      </c>
      <c r="BJ1861" s="777"/>
      <c r="BK1861" s="781">
        <f t="shared" si="5949"/>
        <v>0</v>
      </c>
      <c r="BL1861" s="777"/>
      <c r="BM1861" s="781">
        <f t="shared" si="5950"/>
        <v>0</v>
      </c>
      <c r="BN1861" s="777"/>
      <c r="BO1861" s="781">
        <f t="shared" si="5951"/>
        <v>0</v>
      </c>
      <c r="BP1861" s="777"/>
      <c r="BQ1861" s="781">
        <f t="shared" si="5952"/>
        <v>0</v>
      </c>
      <c r="BR1861" s="777"/>
    </row>
    <row r="1862" spans="1:70" outlineLevel="2">
      <c r="A1862" s="591">
        <v>409035</v>
      </c>
      <c r="B1862" s="10"/>
      <c r="C1862" s="592"/>
      <c r="D1862" s="1171" t="s">
        <v>3754</v>
      </c>
      <c r="E1862" s="43" t="str">
        <f t="shared" si="5953"/>
        <v>T</v>
      </c>
      <c r="F1862" s="1213" t="s">
        <v>425</v>
      </c>
      <c r="G1862" s="1214" t="s">
        <v>325</v>
      </c>
      <c r="H1862" s="1169">
        <v>6</v>
      </c>
      <c r="I1862" s="1141"/>
      <c r="J1862" s="1142"/>
      <c r="K1862" s="1032">
        <f t="shared" si="5954"/>
        <v>0</v>
      </c>
      <c r="L1862" s="272"/>
      <c r="M1862" s="575"/>
      <c r="N1862" s="575"/>
      <c r="O1862" s="575"/>
      <c r="Q1862" s="684" t="s">
        <v>1947</v>
      </c>
      <c r="R1862" s="692" t="s">
        <v>2010</v>
      </c>
      <c r="T1862" s="680" t="str">
        <f>IF(IF(A1862=0,TRUE(),D1862=IFERROR(VLOOKUP(A1862,Zaplecze_Weryfikacja!A:B,2,FALSE),2))=TRUE(),"Tak","Nie")</f>
        <v>Nie</v>
      </c>
      <c r="U1862" s="681" t="str">
        <f>IF(T1862="Tak"," ",IF(IFERROR(VLOOKUP(A1862,Zaplecze_Weryfikacja!A:B,2,FALSE),"Inny numer Lp")="Inny numer Lp","Inny numer Lp",IF(VLOOKUP(A1862,Zaplecze_Weryfikacja!A:B,2,FALSE)=D1862,"Nieznana przyczyna","Inny opis")))</f>
        <v>Inny opis</v>
      </c>
      <c r="Y1862" s="785"/>
      <c r="Z1862" s="309">
        <f t="shared" si="5955"/>
        <v>0</v>
      </c>
      <c r="AA1862" s="785"/>
      <c r="AB1862" s="309">
        <f t="shared" si="5956"/>
        <v>0</v>
      </c>
      <c r="AC1862" s="785"/>
      <c r="AD1862" s="309">
        <f t="shared" si="5957"/>
        <v>0</v>
      </c>
      <c r="AE1862" s="785"/>
      <c r="AF1862" s="309">
        <f t="shared" si="5958"/>
        <v>0</v>
      </c>
      <c r="AG1862" s="785"/>
      <c r="AH1862" s="309">
        <f t="shared" si="5959"/>
        <v>0</v>
      </c>
      <c r="AI1862" s="785"/>
      <c r="AJ1862" s="309">
        <f t="shared" si="5960"/>
        <v>0</v>
      </c>
      <c r="AK1862" s="785"/>
      <c r="AL1862" s="309">
        <f t="shared" si="5961"/>
        <v>0</v>
      </c>
      <c r="AM1862" s="785"/>
      <c r="AN1862" s="309">
        <f t="shared" si="5962"/>
        <v>0</v>
      </c>
      <c r="AO1862" s="785"/>
      <c r="AP1862" s="309">
        <f t="shared" si="5963"/>
        <v>0</v>
      </c>
      <c r="AQ1862" s="785"/>
      <c r="AR1862" s="309">
        <f t="shared" si="5964"/>
        <v>0</v>
      </c>
      <c r="AT1862" s="782">
        <f t="shared" si="5939"/>
        <v>0</v>
      </c>
      <c r="AU1862" s="782">
        <f t="shared" si="5940"/>
        <v>0</v>
      </c>
      <c r="AV1862" s="782">
        <f t="shared" si="5941"/>
        <v>0</v>
      </c>
      <c r="AW1862" s="788" t="e">
        <f t="shared" si="5942"/>
        <v>#DIV/0!</v>
      </c>
      <c r="AY1862" s="781">
        <f t="shared" si="5943"/>
        <v>0</v>
      </c>
      <c r="AZ1862" s="777"/>
      <c r="BA1862" s="781">
        <f t="shared" si="5944"/>
        <v>0</v>
      </c>
      <c r="BB1862" s="777"/>
      <c r="BC1862" s="781">
        <f t="shared" si="5945"/>
        <v>0</v>
      </c>
      <c r="BD1862" s="777"/>
      <c r="BE1862" s="781">
        <f t="shared" si="5946"/>
        <v>0</v>
      </c>
      <c r="BF1862" s="777"/>
      <c r="BG1862" s="781">
        <f t="shared" si="5947"/>
        <v>0</v>
      </c>
      <c r="BH1862" s="777"/>
      <c r="BI1862" s="781">
        <f t="shared" si="5948"/>
        <v>0</v>
      </c>
      <c r="BJ1862" s="777"/>
      <c r="BK1862" s="781">
        <f t="shared" si="5949"/>
        <v>0</v>
      </c>
      <c r="BL1862" s="777"/>
      <c r="BM1862" s="781">
        <f t="shared" si="5950"/>
        <v>0</v>
      </c>
      <c r="BN1862" s="777"/>
      <c r="BO1862" s="781">
        <f t="shared" si="5951"/>
        <v>0</v>
      </c>
      <c r="BP1862" s="777"/>
      <c r="BQ1862" s="781">
        <f t="shared" si="5952"/>
        <v>0</v>
      </c>
      <c r="BR1862" s="777"/>
    </row>
    <row r="1863" spans="1:70" outlineLevel="2">
      <c r="A1863" s="591">
        <v>409036</v>
      </c>
      <c r="B1863" s="10"/>
      <c r="C1863" s="592"/>
      <c r="D1863" s="1171" t="s">
        <v>3755</v>
      </c>
      <c r="E1863" s="43" t="str">
        <f t="shared" si="5953"/>
        <v>T</v>
      </c>
      <c r="F1863" s="1213" t="s">
        <v>425</v>
      </c>
      <c r="G1863" s="1214" t="s">
        <v>325</v>
      </c>
      <c r="H1863" s="1169">
        <v>16</v>
      </c>
      <c r="I1863" s="1141"/>
      <c r="J1863" s="1142"/>
      <c r="K1863" s="1032">
        <f t="shared" si="5954"/>
        <v>0</v>
      </c>
      <c r="L1863" s="272"/>
      <c r="M1863" s="575"/>
      <c r="N1863" s="575"/>
      <c r="O1863" s="575"/>
      <c r="Q1863" s="684" t="s">
        <v>1947</v>
      </c>
      <c r="R1863" s="692" t="s">
        <v>2010</v>
      </c>
      <c r="T1863" s="680" t="str">
        <f>IF(IF(A1863=0,TRUE(),D1863=IFERROR(VLOOKUP(A1863,Zaplecze_Weryfikacja!A:B,2,FALSE),2))=TRUE(),"Tak","Nie")</f>
        <v>Nie</v>
      </c>
      <c r="U1863" s="681" t="str">
        <f>IF(T1863="Tak"," ",IF(IFERROR(VLOOKUP(A1863,Zaplecze_Weryfikacja!A:B,2,FALSE),"Inny numer Lp")="Inny numer Lp","Inny numer Lp",IF(VLOOKUP(A1863,Zaplecze_Weryfikacja!A:B,2,FALSE)=D1863,"Nieznana przyczyna","Inny opis")))</f>
        <v>Inny opis</v>
      </c>
      <c r="Y1863" s="785"/>
      <c r="Z1863" s="309">
        <f t="shared" si="5955"/>
        <v>0</v>
      </c>
      <c r="AA1863" s="785"/>
      <c r="AB1863" s="309">
        <f t="shared" si="5956"/>
        <v>0</v>
      </c>
      <c r="AC1863" s="785"/>
      <c r="AD1863" s="309">
        <f t="shared" si="5957"/>
        <v>0</v>
      </c>
      <c r="AE1863" s="785"/>
      <c r="AF1863" s="309">
        <f t="shared" si="5958"/>
        <v>0</v>
      </c>
      <c r="AG1863" s="785"/>
      <c r="AH1863" s="309">
        <f t="shared" si="5959"/>
        <v>0</v>
      </c>
      <c r="AI1863" s="785"/>
      <c r="AJ1863" s="309">
        <f t="shared" si="5960"/>
        <v>0</v>
      </c>
      <c r="AK1863" s="785"/>
      <c r="AL1863" s="309">
        <f t="shared" si="5961"/>
        <v>0</v>
      </c>
      <c r="AM1863" s="785"/>
      <c r="AN1863" s="309">
        <f t="shared" si="5962"/>
        <v>0</v>
      </c>
      <c r="AO1863" s="785"/>
      <c r="AP1863" s="309">
        <f t="shared" si="5963"/>
        <v>0</v>
      </c>
      <c r="AQ1863" s="785"/>
      <c r="AR1863" s="309">
        <f t="shared" si="5964"/>
        <v>0</v>
      </c>
      <c r="AT1863" s="782">
        <f t="shared" si="5939"/>
        <v>0</v>
      </c>
      <c r="AU1863" s="782">
        <f t="shared" si="5940"/>
        <v>0</v>
      </c>
      <c r="AV1863" s="782">
        <f t="shared" si="5941"/>
        <v>0</v>
      </c>
      <c r="AW1863" s="788" t="e">
        <f t="shared" si="5942"/>
        <v>#DIV/0!</v>
      </c>
      <c r="AY1863" s="781">
        <f t="shared" si="5943"/>
        <v>0</v>
      </c>
      <c r="AZ1863" s="777"/>
      <c r="BA1863" s="781">
        <f t="shared" si="5944"/>
        <v>0</v>
      </c>
      <c r="BB1863" s="777"/>
      <c r="BC1863" s="781">
        <f t="shared" si="5945"/>
        <v>0</v>
      </c>
      <c r="BD1863" s="777"/>
      <c r="BE1863" s="781">
        <f t="shared" si="5946"/>
        <v>0</v>
      </c>
      <c r="BF1863" s="777"/>
      <c r="BG1863" s="781">
        <f t="shared" si="5947"/>
        <v>0</v>
      </c>
      <c r="BH1863" s="777"/>
      <c r="BI1863" s="781">
        <f t="shared" si="5948"/>
        <v>0</v>
      </c>
      <c r="BJ1863" s="777"/>
      <c r="BK1863" s="781">
        <f t="shared" si="5949"/>
        <v>0</v>
      </c>
      <c r="BL1863" s="777"/>
      <c r="BM1863" s="781">
        <f t="shared" si="5950"/>
        <v>0</v>
      </c>
      <c r="BN1863" s="777"/>
      <c r="BO1863" s="781">
        <f t="shared" si="5951"/>
        <v>0</v>
      </c>
      <c r="BP1863" s="777"/>
      <c r="BQ1863" s="781">
        <f t="shared" si="5952"/>
        <v>0</v>
      </c>
      <c r="BR1863" s="777"/>
    </row>
    <row r="1864" spans="1:70" outlineLevel="2">
      <c r="A1864" s="591">
        <v>409037</v>
      </c>
      <c r="B1864" s="10"/>
      <c r="C1864" s="592"/>
      <c r="D1864" s="1171" t="s">
        <v>3756</v>
      </c>
      <c r="E1864" s="43" t="str">
        <f t="shared" si="5953"/>
        <v>T</v>
      </c>
      <c r="F1864" s="1213" t="s">
        <v>425</v>
      </c>
      <c r="G1864" s="1214" t="s">
        <v>325</v>
      </c>
      <c r="H1864" s="1169">
        <v>2</v>
      </c>
      <c r="I1864" s="1141"/>
      <c r="J1864" s="1142"/>
      <c r="K1864" s="1032">
        <f t="shared" si="5954"/>
        <v>0</v>
      </c>
      <c r="L1864" s="272"/>
      <c r="M1864" s="575"/>
      <c r="N1864" s="575"/>
      <c r="O1864" s="575"/>
      <c r="Q1864" s="684" t="s">
        <v>1947</v>
      </c>
      <c r="R1864" s="692" t="s">
        <v>2010</v>
      </c>
      <c r="T1864" s="680" t="str">
        <f>IF(IF(A1864=0,TRUE(),D1864=IFERROR(VLOOKUP(A1864,Zaplecze_Weryfikacja!A:B,2,FALSE),2))=TRUE(),"Tak","Nie")</f>
        <v>Nie</v>
      </c>
      <c r="U1864" s="681" t="str">
        <f>IF(T1864="Tak"," ",IF(IFERROR(VLOOKUP(A1864,Zaplecze_Weryfikacja!A:B,2,FALSE),"Inny numer Lp")="Inny numer Lp","Inny numer Lp",IF(VLOOKUP(A1864,Zaplecze_Weryfikacja!A:B,2,FALSE)=D1864,"Nieznana przyczyna","Inny opis")))</f>
        <v>Inny opis</v>
      </c>
      <c r="Y1864" s="785"/>
      <c r="Z1864" s="309">
        <f t="shared" si="5955"/>
        <v>0</v>
      </c>
      <c r="AA1864" s="785"/>
      <c r="AB1864" s="309">
        <f t="shared" si="5956"/>
        <v>0</v>
      </c>
      <c r="AC1864" s="785"/>
      <c r="AD1864" s="309">
        <f t="shared" si="5957"/>
        <v>0</v>
      </c>
      <c r="AE1864" s="785"/>
      <c r="AF1864" s="309">
        <f t="shared" si="5958"/>
        <v>0</v>
      </c>
      <c r="AG1864" s="785"/>
      <c r="AH1864" s="309">
        <f t="shared" si="5959"/>
        <v>0</v>
      </c>
      <c r="AI1864" s="785"/>
      <c r="AJ1864" s="309">
        <f t="shared" si="5960"/>
        <v>0</v>
      </c>
      <c r="AK1864" s="785"/>
      <c r="AL1864" s="309">
        <f t="shared" si="5961"/>
        <v>0</v>
      </c>
      <c r="AM1864" s="785"/>
      <c r="AN1864" s="309">
        <f t="shared" si="5962"/>
        <v>0</v>
      </c>
      <c r="AO1864" s="785"/>
      <c r="AP1864" s="309">
        <f t="shared" si="5963"/>
        <v>0</v>
      </c>
      <c r="AQ1864" s="785"/>
      <c r="AR1864" s="309">
        <f t="shared" si="5964"/>
        <v>0</v>
      </c>
      <c r="AT1864" s="782">
        <f t="shared" si="5939"/>
        <v>0</v>
      </c>
      <c r="AU1864" s="782">
        <f t="shared" si="5940"/>
        <v>0</v>
      </c>
      <c r="AV1864" s="782">
        <f t="shared" si="5941"/>
        <v>0</v>
      </c>
      <c r="AW1864" s="788" t="e">
        <f t="shared" si="5942"/>
        <v>#DIV/0!</v>
      </c>
      <c r="AY1864" s="781">
        <f t="shared" si="5943"/>
        <v>0</v>
      </c>
      <c r="AZ1864" s="777"/>
      <c r="BA1864" s="781">
        <f t="shared" si="5944"/>
        <v>0</v>
      </c>
      <c r="BB1864" s="777"/>
      <c r="BC1864" s="781">
        <f t="shared" si="5945"/>
        <v>0</v>
      </c>
      <c r="BD1864" s="777"/>
      <c r="BE1864" s="781">
        <f t="shared" si="5946"/>
        <v>0</v>
      </c>
      <c r="BF1864" s="777"/>
      <c r="BG1864" s="781">
        <f t="shared" si="5947"/>
        <v>0</v>
      </c>
      <c r="BH1864" s="777"/>
      <c r="BI1864" s="781">
        <f t="shared" si="5948"/>
        <v>0</v>
      </c>
      <c r="BJ1864" s="777"/>
      <c r="BK1864" s="781">
        <f t="shared" si="5949"/>
        <v>0</v>
      </c>
      <c r="BL1864" s="777"/>
      <c r="BM1864" s="781">
        <f t="shared" si="5950"/>
        <v>0</v>
      </c>
      <c r="BN1864" s="777"/>
      <c r="BO1864" s="781">
        <f t="shared" si="5951"/>
        <v>0</v>
      </c>
      <c r="BP1864" s="777"/>
      <c r="BQ1864" s="781">
        <f t="shared" si="5952"/>
        <v>0</v>
      </c>
      <c r="BR1864" s="777"/>
    </row>
    <row r="1865" spans="1:70" outlineLevel="2">
      <c r="A1865" s="1349">
        <v>409038</v>
      </c>
      <c r="B1865" s="10"/>
      <c r="C1865" s="592"/>
      <c r="D1865" s="1171" t="s">
        <v>3757</v>
      </c>
      <c r="E1865" s="43" t="str">
        <f t="shared" si="5953"/>
        <v>T</v>
      </c>
      <c r="F1865" s="1213" t="s">
        <v>425</v>
      </c>
      <c r="G1865" s="1214" t="s">
        <v>325</v>
      </c>
      <c r="H1865" s="1351">
        <v>8</v>
      </c>
      <c r="I1865" s="1141"/>
      <c r="J1865" s="1142"/>
      <c r="K1865" s="1032">
        <f t="shared" si="5954"/>
        <v>0</v>
      </c>
      <c r="L1865" s="272"/>
      <c r="M1865" s="575"/>
      <c r="N1865" s="575"/>
      <c r="O1865" s="575"/>
      <c r="Q1865" s="684" t="s">
        <v>1947</v>
      </c>
      <c r="R1865" s="692" t="s">
        <v>2010</v>
      </c>
      <c r="T1865" s="680" t="str">
        <f>IF(IF(A1865=0,TRUE(),D1865=IFERROR(VLOOKUP(A1865,Zaplecze_Weryfikacja!A:B,2,FALSE),2))=TRUE(),"Tak","Nie")</f>
        <v>Nie</v>
      </c>
      <c r="U1865" s="681" t="str">
        <f>IF(T1865="Tak"," ",IF(IFERROR(VLOOKUP(A1865,Zaplecze_Weryfikacja!A:B,2,FALSE),"Inny numer Lp")="Inny numer Lp","Inny numer Lp",IF(VLOOKUP(A1865,Zaplecze_Weryfikacja!A:B,2,FALSE)=D1865,"Nieznana przyczyna","Inny opis")))</f>
        <v>Inny opis</v>
      </c>
      <c r="Y1865" s="785"/>
      <c r="Z1865" s="309">
        <f t="shared" si="5955"/>
        <v>0</v>
      </c>
      <c r="AA1865" s="785"/>
      <c r="AB1865" s="309">
        <f t="shared" si="5956"/>
        <v>0</v>
      </c>
      <c r="AC1865" s="785"/>
      <c r="AD1865" s="309">
        <f t="shared" si="5957"/>
        <v>0</v>
      </c>
      <c r="AE1865" s="785"/>
      <c r="AF1865" s="309">
        <f t="shared" si="5958"/>
        <v>0</v>
      </c>
      <c r="AG1865" s="785"/>
      <c r="AH1865" s="309">
        <f t="shared" si="5959"/>
        <v>0</v>
      </c>
      <c r="AI1865" s="785"/>
      <c r="AJ1865" s="309">
        <f t="shared" si="5960"/>
        <v>0</v>
      </c>
      <c r="AK1865" s="785"/>
      <c r="AL1865" s="309">
        <f t="shared" si="5961"/>
        <v>0</v>
      </c>
      <c r="AM1865" s="785"/>
      <c r="AN1865" s="309">
        <f t="shared" si="5962"/>
        <v>0</v>
      </c>
      <c r="AO1865" s="785"/>
      <c r="AP1865" s="309">
        <f t="shared" si="5963"/>
        <v>0</v>
      </c>
      <c r="AQ1865" s="785"/>
      <c r="AR1865" s="309">
        <f t="shared" si="5964"/>
        <v>0</v>
      </c>
      <c r="AT1865" s="782">
        <f t="shared" si="5939"/>
        <v>0</v>
      </c>
      <c r="AU1865" s="782">
        <f t="shared" si="5940"/>
        <v>0</v>
      </c>
      <c r="AV1865" s="782">
        <f t="shared" si="5941"/>
        <v>0</v>
      </c>
      <c r="AW1865" s="788" t="e">
        <f t="shared" si="5942"/>
        <v>#DIV/0!</v>
      </c>
      <c r="AY1865" s="781">
        <f t="shared" si="5943"/>
        <v>0</v>
      </c>
      <c r="AZ1865" s="777"/>
      <c r="BA1865" s="781">
        <f t="shared" si="5944"/>
        <v>0</v>
      </c>
      <c r="BB1865" s="777"/>
      <c r="BC1865" s="781">
        <f t="shared" si="5945"/>
        <v>0</v>
      </c>
      <c r="BD1865" s="777"/>
      <c r="BE1865" s="781">
        <f t="shared" si="5946"/>
        <v>0</v>
      </c>
      <c r="BF1865" s="777"/>
      <c r="BG1865" s="781">
        <f t="shared" si="5947"/>
        <v>0</v>
      </c>
      <c r="BH1865" s="777"/>
      <c r="BI1865" s="781">
        <f t="shared" si="5948"/>
        <v>0</v>
      </c>
      <c r="BJ1865" s="777"/>
      <c r="BK1865" s="781">
        <f t="shared" si="5949"/>
        <v>0</v>
      </c>
      <c r="BL1865" s="777"/>
      <c r="BM1865" s="781">
        <f t="shared" si="5950"/>
        <v>0</v>
      </c>
      <c r="BN1865" s="777"/>
      <c r="BO1865" s="781">
        <f t="shared" si="5951"/>
        <v>0</v>
      </c>
      <c r="BP1865" s="777"/>
      <c r="BQ1865" s="781">
        <f t="shared" si="5952"/>
        <v>0</v>
      </c>
      <c r="BR1865" s="777"/>
    </row>
    <row r="1866" spans="1:70" outlineLevel="2">
      <c r="A1866" s="1349">
        <v>409039</v>
      </c>
      <c r="B1866" s="10"/>
      <c r="C1866" s="592"/>
      <c r="D1866" s="1294" t="s">
        <v>3969</v>
      </c>
      <c r="E1866" s="43" t="str">
        <f t="shared" si="5953"/>
        <v>T</v>
      </c>
      <c r="F1866" s="1213" t="s">
        <v>425</v>
      </c>
      <c r="G1866" s="1214" t="s">
        <v>325</v>
      </c>
      <c r="H1866" s="1169">
        <v>12</v>
      </c>
      <c r="I1866" s="1141"/>
      <c r="J1866" s="1142"/>
      <c r="K1866" s="1032">
        <f t="shared" si="5954"/>
        <v>0</v>
      </c>
      <c r="L1866" s="272"/>
      <c r="M1866" s="575"/>
      <c r="N1866" s="575"/>
      <c r="O1866" s="575"/>
      <c r="Q1866" s="684" t="s">
        <v>1947</v>
      </c>
      <c r="R1866" s="692" t="s">
        <v>2010</v>
      </c>
      <c r="T1866" s="680" t="str">
        <f>IF(IF(A1866=0,TRUE(),D1866=IFERROR(VLOOKUP(A1866,Zaplecze_Weryfikacja!A:B,2,FALSE),2))=TRUE(),"Tak","Nie")</f>
        <v>Nie</v>
      </c>
      <c r="U1866" s="681" t="str">
        <f>IF(T1866="Tak"," ",IF(IFERROR(VLOOKUP(A1866,Zaplecze_Weryfikacja!A:B,2,FALSE),"Inny numer Lp")="Inny numer Lp","Inny numer Lp",IF(VLOOKUP(A1866,Zaplecze_Weryfikacja!A:B,2,FALSE)=D1866,"Nieznana przyczyna","Inny opis")))</f>
        <v>Inny opis</v>
      </c>
      <c r="Y1866" s="785"/>
      <c r="Z1866" s="309">
        <f t="shared" si="5955"/>
        <v>0</v>
      </c>
      <c r="AA1866" s="785"/>
      <c r="AB1866" s="309">
        <f t="shared" si="5956"/>
        <v>0</v>
      </c>
      <c r="AC1866" s="785"/>
      <c r="AD1866" s="309">
        <f t="shared" si="5957"/>
        <v>0</v>
      </c>
      <c r="AE1866" s="785"/>
      <c r="AF1866" s="309">
        <f t="shared" si="5958"/>
        <v>0</v>
      </c>
      <c r="AG1866" s="785"/>
      <c r="AH1866" s="309">
        <f t="shared" si="5959"/>
        <v>0</v>
      </c>
      <c r="AI1866" s="785"/>
      <c r="AJ1866" s="309">
        <f t="shared" si="5960"/>
        <v>0</v>
      </c>
      <c r="AK1866" s="785"/>
      <c r="AL1866" s="309">
        <f t="shared" si="5961"/>
        <v>0</v>
      </c>
      <c r="AM1866" s="785"/>
      <c r="AN1866" s="309">
        <f t="shared" si="5962"/>
        <v>0</v>
      </c>
      <c r="AO1866" s="785"/>
      <c r="AP1866" s="309">
        <f t="shared" si="5963"/>
        <v>0</v>
      </c>
      <c r="AQ1866" s="785"/>
      <c r="AR1866" s="309">
        <f t="shared" si="5964"/>
        <v>0</v>
      </c>
      <c r="AT1866" s="782">
        <f t="shared" si="5939"/>
        <v>0</v>
      </c>
      <c r="AU1866" s="782">
        <f t="shared" si="5940"/>
        <v>0</v>
      </c>
      <c r="AV1866" s="782">
        <f t="shared" si="5941"/>
        <v>0</v>
      </c>
      <c r="AW1866" s="788" t="e">
        <f t="shared" si="5942"/>
        <v>#DIV/0!</v>
      </c>
      <c r="AY1866" s="781">
        <f t="shared" si="5943"/>
        <v>0</v>
      </c>
      <c r="AZ1866" s="777"/>
      <c r="BA1866" s="781">
        <f t="shared" si="5944"/>
        <v>0</v>
      </c>
      <c r="BB1866" s="777"/>
      <c r="BC1866" s="781">
        <f t="shared" si="5945"/>
        <v>0</v>
      </c>
      <c r="BD1866" s="777"/>
      <c r="BE1866" s="781">
        <f t="shared" si="5946"/>
        <v>0</v>
      </c>
      <c r="BF1866" s="777"/>
      <c r="BG1866" s="781">
        <f t="shared" si="5947"/>
        <v>0</v>
      </c>
      <c r="BH1866" s="777"/>
      <c r="BI1866" s="781">
        <f t="shared" si="5948"/>
        <v>0</v>
      </c>
      <c r="BJ1866" s="777"/>
      <c r="BK1866" s="781">
        <f t="shared" si="5949"/>
        <v>0</v>
      </c>
      <c r="BL1866" s="777"/>
      <c r="BM1866" s="781">
        <f t="shared" si="5950"/>
        <v>0</v>
      </c>
      <c r="BN1866" s="777"/>
      <c r="BO1866" s="781">
        <f t="shared" si="5951"/>
        <v>0</v>
      </c>
      <c r="BP1866" s="777"/>
      <c r="BQ1866" s="781">
        <f t="shared" si="5952"/>
        <v>0</v>
      </c>
      <c r="BR1866" s="777"/>
    </row>
    <row r="1867" spans="1:70" ht="28.5" outlineLevel="2">
      <c r="A1867" s="591">
        <v>409040</v>
      </c>
      <c r="B1867" s="10"/>
      <c r="C1867" s="592"/>
      <c r="D1867" s="1171" t="s">
        <v>431</v>
      </c>
      <c r="E1867" s="43" t="str">
        <f t="shared" si="5953"/>
        <v>T</v>
      </c>
      <c r="F1867" s="1213" t="s">
        <v>425</v>
      </c>
      <c r="G1867" s="1214" t="s">
        <v>325</v>
      </c>
      <c r="H1867" s="1169">
        <v>3</v>
      </c>
      <c r="I1867" s="1141"/>
      <c r="J1867" s="1142"/>
      <c r="K1867" s="1032">
        <f t="shared" si="5954"/>
        <v>0</v>
      </c>
      <c r="L1867" s="272"/>
      <c r="M1867" s="575"/>
      <c r="N1867" s="575"/>
      <c r="O1867" s="575"/>
      <c r="Q1867" s="684" t="s">
        <v>1947</v>
      </c>
      <c r="R1867" s="692" t="s">
        <v>2010</v>
      </c>
      <c r="T1867" s="680" t="str">
        <f>IF(IF(A1867=0,TRUE(),D1867=IFERROR(VLOOKUP(A1867,Zaplecze_Weryfikacja!A:B,2,FALSE),2))=TRUE(),"Tak","Nie")</f>
        <v>Tak</v>
      </c>
      <c r="U1867" s="681" t="str">
        <f>IF(T1867="Tak"," ",IF(IFERROR(VLOOKUP(A1867,Zaplecze_Weryfikacja!A:B,2,FALSE),"Inny numer Lp")="Inny numer Lp","Inny numer Lp",IF(VLOOKUP(A1867,Zaplecze_Weryfikacja!A:B,2,FALSE)=D1867,"Nieznana przyczyna","Inny opis")))</f>
        <v xml:space="preserve"> </v>
      </c>
      <c r="Y1867" s="785"/>
      <c r="Z1867" s="309">
        <f t="shared" si="5955"/>
        <v>0</v>
      </c>
      <c r="AA1867" s="785"/>
      <c r="AB1867" s="309">
        <f t="shared" si="5956"/>
        <v>0</v>
      </c>
      <c r="AC1867" s="785"/>
      <c r="AD1867" s="309">
        <f t="shared" si="5957"/>
        <v>0</v>
      </c>
      <c r="AE1867" s="785"/>
      <c r="AF1867" s="309">
        <f t="shared" si="5958"/>
        <v>0</v>
      </c>
      <c r="AG1867" s="785"/>
      <c r="AH1867" s="309">
        <f t="shared" si="5959"/>
        <v>0</v>
      </c>
      <c r="AI1867" s="785"/>
      <c r="AJ1867" s="309">
        <f t="shared" si="5960"/>
        <v>0</v>
      </c>
      <c r="AK1867" s="785"/>
      <c r="AL1867" s="309">
        <f t="shared" si="5961"/>
        <v>0</v>
      </c>
      <c r="AM1867" s="785"/>
      <c r="AN1867" s="309">
        <f t="shared" si="5962"/>
        <v>0</v>
      </c>
      <c r="AO1867" s="785"/>
      <c r="AP1867" s="309">
        <f t="shared" si="5963"/>
        <v>0</v>
      </c>
      <c r="AQ1867" s="785"/>
      <c r="AR1867" s="309">
        <f t="shared" si="5964"/>
        <v>0</v>
      </c>
      <c r="AT1867" s="782">
        <f t="shared" si="5939"/>
        <v>0</v>
      </c>
      <c r="AU1867" s="782">
        <f t="shared" si="5940"/>
        <v>0</v>
      </c>
      <c r="AV1867" s="782">
        <f t="shared" si="5941"/>
        <v>0</v>
      </c>
      <c r="AW1867" s="788" t="e">
        <f t="shared" si="5942"/>
        <v>#DIV/0!</v>
      </c>
      <c r="AY1867" s="781">
        <f t="shared" si="5943"/>
        <v>0</v>
      </c>
      <c r="AZ1867" s="777"/>
      <c r="BA1867" s="781">
        <f t="shared" si="5944"/>
        <v>0</v>
      </c>
      <c r="BB1867" s="777"/>
      <c r="BC1867" s="781">
        <f t="shared" si="5945"/>
        <v>0</v>
      </c>
      <c r="BD1867" s="777"/>
      <c r="BE1867" s="781">
        <f t="shared" si="5946"/>
        <v>0</v>
      </c>
      <c r="BF1867" s="777"/>
      <c r="BG1867" s="781">
        <f t="shared" si="5947"/>
        <v>0</v>
      </c>
      <c r="BH1867" s="777"/>
      <c r="BI1867" s="781">
        <f t="shared" si="5948"/>
        <v>0</v>
      </c>
      <c r="BJ1867" s="777"/>
      <c r="BK1867" s="781">
        <f t="shared" si="5949"/>
        <v>0</v>
      </c>
      <c r="BL1867" s="777"/>
      <c r="BM1867" s="781">
        <f t="shared" si="5950"/>
        <v>0</v>
      </c>
      <c r="BN1867" s="777"/>
      <c r="BO1867" s="781">
        <f t="shared" si="5951"/>
        <v>0</v>
      </c>
      <c r="BP1867" s="777"/>
      <c r="BQ1867" s="781">
        <f t="shared" si="5952"/>
        <v>0</v>
      </c>
      <c r="BR1867" s="777"/>
    </row>
    <row r="1868" spans="1:70" ht="28.5" outlineLevel="2">
      <c r="A1868" s="591">
        <v>409041</v>
      </c>
      <c r="B1868" s="10"/>
      <c r="C1868" s="592"/>
      <c r="D1868" s="1171" t="s">
        <v>3758</v>
      </c>
      <c r="E1868" s="43" t="str">
        <f t="shared" si="5953"/>
        <v>T</v>
      </c>
      <c r="F1868" s="1213" t="s">
        <v>425</v>
      </c>
      <c r="G1868" s="1200" t="s">
        <v>23</v>
      </c>
      <c r="H1868" s="1169">
        <v>1</v>
      </c>
      <c r="I1868" s="1141"/>
      <c r="J1868" s="1142"/>
      <c r="K1868" s="1032">
        <f t="shared" si="5954"/>
        <v>0</v>
      </c>
      <c r="L1868" s="272"/>
      <c r="M1868" s="575"/>
      <c r="N1868" s="575"/>
      <c r="O1868" s="575"/>
      <c r="Q1868" s="684" t="s">
        <v>1947</v>
      </c>
      <c r="R1868" s="692" t="s">
        <v>2010</v>
      </c>
      <c r="T1868" s="680" t="str">
        <f>IF(IF(A1868=0,TRUE(),D1868=IFERROR(VLOOKUP(A1868,Zaplecze_Weryfikacja!A:B,2,FALSE),2))=TRUE(),"Tak","Nie")</f>
        <v>Nie</v>
      </c>
      <c r="U1868" s="681" t="str">
        <f>IF(T1868="Tak"," ",IF(IFERROR(VLOOKUP(A1868,Zaplecze_Weryfikacja!A:B,2,FALSE),"Inny numer Lp")="Inny numer Lp","Inny numer Lp",IF(VLOOKUP(A1868,Zaplecze_Weryfikacja!A:B,2,FALSE)=D1868,"Nieznana przyczyna","Inny opis")))</f>
        <v>Inny opis</v>
      </c>
      <c r="Y1868" s="785"/>
      <c r="Z1868" s="309">
        <f t="shared" si="5955"/>
        <v>0</v>
      </c>
      <c r="AA1868" s="785"/>
      <c r="AB1868" s="309">
        <f t="shared" si="5956"/>
        <v>0</v>
      </c>
      <c r="AC1868" s="785"/>
      <c r="AD1868" s="309">
        <f t="shared" si="5957"/>
        <v>0</v>
      </c>
      <c r="AE1868" s="785"/>
      <c r="AF1868" s="309">
        <f t="shared" si="5958"/>
        <v>0</v>
      </c>
      <c r="AG1868" s="785"/>
      <c r="AH1868" s="309">
        <f t="shared" si="5959"/>
        <v>0</v>
      </c>
      <c r="AI1868" s="785"/>
      <c r="AJ1868" s="309">
        <f t="shared" si="5960"/>
        <v>0</v>
      </c>
      <c r="AK1868" s="785"/>
      <c r="AL1868" s="309">
        <f t="shared" si="5961"/>
        <v>0</v>
      </c>
      <c r="AM1868" s="785"/>
      <c r="AN1868" s="309">
        <f t="shared" si="5962"/>
        <v>0</v>
      </c>
      <c r="AO1868" s="785"/>
      <c r="AP1868" s="309">
        <f t="shared" si="5963"/>
        <v>0</v>
      </c>
      <c r="AQ1868" s="785"/>
      <c r="AR1868" s="309">
        <f t="shared" si="5964"/>
        <v>0</v>
      </c>
      <c r="AT1868" s="782">
        <f t="shared" si="5939"/>
        <v>0</v>
      </c>
      <c r="AU1868" s="782">
        <f t="shared" si="5940"/>
        <v>0</v>
      </c>
      <c r="AV1868" s="782">
        <f t="shared" si="5941"/>
        <v>0</v>
      </c>
      <c r="AW1868" s="788" t="e">
        <f t="shared" si="5942"/>
        <v>#DIV/0!</v>
      </c>
      <c r="AY1868" s="781">
        <f t="shared" si="5943"/>
        <v>0</v>
      </c>
      <c r="AZ1868" s="777"/>
      <c r="BA1868" s="781">
        <f t="shared" si="5944"/>
        <v>0</v>
      </c>
      <c r="BB1868" s="777"/>
      <c r="BC1868" s="781">
        <f t="shared" si="5945"/>
        <v>0</v>
      </c>
      <c r="BD1868" s="777"/>
      <c r="BE1868" s="781">
        <f t="shared" si="5946"/>
        <v>0</v>
      </c>
      <c r="BF1868" s="777"/>
      <c r="BG1868" s="781">
        <f t="shared" si="5947"/>
        <v>0</v>
      </c>
      <c r="BH1868" s="777"/>
      <c r="BI1868" s="781">
        <f t="shared" si="5948"/>
        <v>0</v>
      </c>
      <c r="BJ1868" s="777"/>
      <c r="BK1868" s="781">
        <f t="shared" si="5949"/>
        <v>0</v>
      </c>
      <c r="BL1868" s="777"/>
      <c r="BM1868" s="781">
        <f t="shared" si="5950"/>
        <v>0</v>
      </c>
      <c r="BN1868" s="777"/>
      <c r="BO1868" s="781">
        <f t="shared" si="5951"/>
        <v>0</v>
      </c>
      <c r="BP1868" s="777"/>
      <c r="BQ1868" s="781">
        <f t="shared" si="5952"/>
        <v>0</v>
      </c>
      <c r="BR1868" s="777"/>
    </row>
    <row r="1869" spans="1:70" ht="28.5" outlineLevel="2">
      <c r="A1869" s="591">
        <v>409042</v>
      </c>
      <c r="B1869" s="10"/>
      <c r="C1869" s="592"/>
      <c r="D1869" s="1174" t="s">
        <v>429</v>
      </c>
      <c r="E1869" s="43" t="str">
        <f t="shared" si="5953"/>
        <v>T</v>
      </c>
      <c r="F1869" s="605" t="s">
        <v>425</v>
      </c>
      <c r="G1869" s="1173" t="s">
        <v>23</v>
      </c>
      <c r="H1869" s="1169">
        <v>1</v>
      </c>
      <c r="I1869" s="1141"/>
      <c r="J1869" s="1142"/>
      <c r="K1869" s="1032">
        <f t="shared" si="5954"/>
        <v>0</v>
      </c>
      <c r="L1869" s="272"/>
      <c r="M1869" s="575"/>
      <c r="N1869" s="575"/>
      <c r="O1869" s="575"/>
      <c r="Q1869" s="684" t="s">
        <v>1947</v>
      </c>
      <c r="R1869" s="692" t="s">
        <v>2010</v>
      </c>
      <c r="T1869" s="680" t="str">
        <f>IF(IF(A1869=0,TRUE(),D1869=IFERROR(VLOOKUP(A1869,Zaplecze_Weryfikacja!A:B,2,FALSE),2))=TRUE(),"Tak","Nie")</f>
        <v>Tak</v>
      </c>
      <c r="U1869" s="681" t="str">
        <f>IF(T1869="Tak"," ",IF(IFERROR(VLOOKUP(A1869,Zaplecze_Weryfikacja!A:B,2,FALSE),"Inny numer Lp")="Inny numer Lp","Inny numer Lp",IF(VLOOKUP(A1869,Zaplecze_Weryfikacja!A:B,2,FALSE)=D1869,"Nieznana przyczyna","Inny opis")))</f>
        <v xml:space="preserve"> </v>
      </c>
      <c r="Y1869" s="785"/>
      <c r="Z1869" s="309">
        <f t="shared" si="5955"/>
        <v>0</v>
      </c>
      <c r="AA1869" s="785"/>
      <c r="AB1869" s="309">
        <f t="shared" si="5956"/>
        <v>0</v>
      </c>
      <c r="AC1869" s="785"/>
      <c r="AD1869" s="309">
        <f t="shared" si="5957"/>
        <v>0</v>
      </c>
      <c r="AE1869" s="785"/>
      <c r="AF1869" s="309">
        <f t="shared" si="5958"/>
        <v>0</v>
      </c>
      <c r="AG1869" s="785"/>
      <c r="AH1869" s="309">
        <f t="shared" si="5959"/>
        <v>0</v>
      </c>
      <c r="AI1869" s="785"/>
      <c r="AJ1869" s="309">
        <f t="shared" si="5960"/>
        <v>0</v>
      </c>
      <c r="AK1869" s="785"/>
      <c r="AL1869" s="309">
        <f t="shared" si="5961"/>
        <v>0</v>
      </c>
      <c r="AM1869" s="785"/>
      <c r="AN1869" s="309">
        <f t="shared" si="5962"/>
        <v>0</v>
      </c>
      <c r="AO1869" s="785"/>
      <c r="AP1869" s="309">
        <f t="shared" si="5963"/>
        <v>0</v>
      </c>
      <c r="AQ1869" s="785"/>
      <c r="AR1869" s="309">
        <f t="shared" si="5964"/>
        <v>0</v>
      </c>
      <c r="AT1869" s="782">
        <f t="shared" si="5939"/>
        <v>0</v>
      </c>
      <c r="AU1869" s="782">
        <f t="shared" si="5940"/>
        <v>0</v>
      </c>
      <c r="AV1869" s="782">
        <f t="shared" si="5941"/>
        <v>0</v>
      </c>
      <c r="AW1869" s="788" t="e">
        <f t="shared" si="5942"/>
        <v>#DIV/0!</v>
      </c>
      <c r="AY1869" s="781">
        <f t="shared" si="5943"/>
        <v>0</v>
      </c>
      <c r="AZ1869" s="777"/>
      <c r="BA1869" s="781">
        <f t="shared" si="5944"/>
        <v>0</v>
      </c>
      <c r="BB1869" s="777"/>
      <c r="BC1869" s="781">
        <f t="shared" si="5945"/>
        <v>0</v>
      </c>
      <c r="BD1869" s="777"/>
      <c r="BE1869" s="781">
        <f t="shared" si="5946"/>
        <v>0</v>
      </c>
      <c r="BF1869" s="777"/>
      <c r="BG1869" s="781">
        <f t="shared" si="5947"/>
        <v>0</v>
      </c>
      <c r="BH1869" s="777"/>
      <c r="BI1869" s="781">
        <f t="shared" si="5948"/>
        <v>0</v>
      </c>
      <c r="BJ1869" s="777"/>
      <c r="BK1869" s="781">
        <f t="shared" si="5949"/>
        <v>0</v>
      </c>
      <c r="BL1869" s="777"/>
      <c r="BM1869" s="781">
        <f t="shared" si="5950"/>
        <v>0</v>
      </c>
      <c r="BN1869" s="777"/>
      <c r="BO1869" s="781">
        <f t="shared" si="5951"/>
        <v>0</v>
      </c>
      <c r="BP1869" s="777"/>
      <c r="BQ1869" s="781">
        <f t="shared" si="5952"/>
        <v>0</v>
      </c>
      <c r="BR1869" s="777"/>
    </row>
    <row r="1870" spans="1:70" ht="28.5" outlineLevel="2">
      <c r="A1870" s="591">
        <v>409043</v>
      </c>
      <c r="B1870" s="10"/>
      <c r="C1870" s="592"/>
      <c r="D1870" s="1171" t="s">
        <v>3759</v>
      </c>
      <c r="E1870" s="43" t="str">
        <f t="shared" si="5953"/>
        <v>T</v>
      </c>
      <c r="F1870" s="1213" t="s">
        <v>425</v>
      </c>
      <c r="G1870" s="1200" t="s">
        <v>23</v>
      </c>
      <c r="H1870" s="1169">
        <v>1</v>
      </c>
      <c r="I1870" s="1141"/>
      <c r="J1870" s="1142"/>
      <c r="K1870" s="1032">
        <f t="shared" si="5954"/>
        <v>0</v>
      </c>
      <c r="L1870" s="272"/>
      <c r="M1870" s="575"/>
      <c r="N1870" s="575"/>
      <c r="O1870" s="575"/>
      <c r="Q1870" s="684" t="s">
        <v>1947</v>
      </c>
      <c r="R1870" s="692" t="s">
        <v>2010</v>
      </c>
      <c r="T1870" s="680" t="str">
        <f>IF(IF(A1870=0,TRUE(),D1870=IFERROR(VLOOKUP(A1870,Zaplecze_Weryfikacja!A:B,2,FALSE),2))=TRUE(),"Tak","Nie")</f>
        <v>Nie</v>
      </c>
      <c r="U1870" s="681" t="str">
        <f>IF(T1870="Tak"," ",IF(IFERROR(VLOOKUP(A1870,Zaplecze_Weryfikacja!A:B,2,FALSE),"Inny numer Lp")="Inny numer Lp","Inny numer Lp",IF(VLOOKUP(A1870,Zaplecze_Weryfikacja!A:B,2,FALSE)=D1870,"Nieznana przyczyna","Inny opis")))</f>
        <v>Inny opis</v>
      </c>
      <c r="Y1870" s="785"/>
      <c r="Z1870" s="309">
        <f t="shared" si="5955"/>
        <v>0</v>
      </c>
      <c r="AA1870" s="785"/>
      <c r="AB1870" s="309">
        <f t="shared" si="5956"/>
        <v>0</v>
      </c>
      <c r="AC1870" s="785"/>
      <c r="AD1870" s="309">
        <f t="shared" si="5957"/>
        <v>0</v>
      </c>
      <c r="AE1870" s="785"/>
      <c r="AF1870" s="309">
        <f t="shared" si="5958"/>
        <v>0</v>
      </c>
      <c r="AG1870" s="785"/>
      <c r="AH1870" s="309">
        <f t="shared" si="5959"/>
        <v>0</v>
      </c>
      <c r="AI1870" s="785"/>
      <c r="AJ1870" s="309">
        <f t="shared" si="5960"/>
        <v>0</v>
      </c>
      <c r="AK1870" s="785"/>
      <c r="AL1870" s="309">
        <f t="shared" si="5961"/>
        <v>0</v>
      </c>
      <c r="AM1870" s="785"/>
      <c r="AN1870" s="309">
        <f t="shared" si="5962"/>
        <v>0</v>
      </c>
      <c r="AO1870" s="785"/>
      <c r="AP1870" s="309">
        <f t="shared" si="5963"/>
        <v>0</v>
      </c>
      <c r="AQ1870" s="785"/>
      <c r="AR1870" s="309">
        <f t="shared" si="5964"/>
        <v>0</v>
      </c>
      <c r="AT1870" s="782">
        <f t="shared" si="5939"/>
        <v>0</v>
      </c>
      <c r="AU1870" s="782">
        <f t="shared" si="5940"/>
        <v>0</v>
      </c>
      <c r="AV1870" s="782">
        <f t="shared" si="5941"/>
        <v>0</v>
      </c>
      <c r="AW1870" s="788" t="e">
        <f t="shared" si="5942"/>
        <v>#DIV/0!</v>
      </c>
      <c r="AY1870" s="781">
        <f t="shared" si="5943"/>
        <v>0</v>
      </c>
      <c r="AZ1870" s="777"/>
      <c r="BA1870" s="781">
        <f t="shared" si="5944"/>
        <v>0</v>
      </c>
      <c r="BB1870" s="777"/>
      <c r="BC1870" s="781">
        <f t="shared" si="5945"/>
        <v>0</v>
      </c>
      <c r="BD1870" s="777"/>
      <c r="BE1870" s="781">
        <f t="shared" si="5946"/>
        <v>0</v>
      </c>
      <c r="BF1870" s="777"/>
      <c r="BG1870" s="781">
        <f t="shared" si="5947"/>
        <v>0</v>
      </c>
      <c r="BH1870" s="777"/>
      <c r="BI1870" s="781">
        <f t="shared" si="5948"/>
        <v>0</v>
      </c>
      <c r="BJ1870" s="777"/>
      <c r="BK1870" s="781">
        <f t="shared" si="5949"/>
        <v>0</v>
      </c>
      <c r="BL1870" s="777"/>
      <c r="BM1870" s="781">
        <f t="shared" si="5950"/>
        <v>0</v>
      </c>
      <c r="BN1870" s="777"/>
      <c r="BO1870" s="781">
        <f t="shared" si="5951"/>
        <v>0</v>
      </c>
      <c r="BP1870" s="777"/>
      <c r="BQ1870" s="781">
        <f t="shared" si="5952"/>
        <v>0</v>
      </c>
      <c r="BR1870" s="777"/>
    </row>
    <row r="1871" spans="1:70" outlineLevel="2">
      <c r="A1871" s="591">
        <v>409044</v>
      </c>
      <c r="B1871" s="10"/>
      <c r="C1871" s="592"/>
      <c r="D1871" s="1174" t="s">
        <v>427</v>
      </c>
      <c r="E1871" s="43" t="str">
        <f t="shared" si="5953"/>
        <v>T</v>
      </c>
      <c r="F1871" s="605" t="s">
        <v>425</v>
      </c>
      <c r="G1871" s="1172" t="s">
        <v>23</v>
      </c>
      <c r="H1871" s="1169">
        <v>1</v>
      </c>
      <c r="I1871" s="1141"/>
      <c r="J1871" s="1142"/>
      <c r="K1871" s="1032">
        <f t="shared" si="5954"/>
        <v>0</v>
      </c>
      <c r="L1871" s="272"/>
      <c r="M1871" s="575"/>
      <c r="N1871" s="575"/>
      <c r="O1871" s="575"/>
      <c r="Q1871" s="684" t="s">
        <v>1947</v>
      </c>
      <c r="R1871" s="692" t="s">
        <v>2010</v>
      </c>
      <c r="T1871" s="680" t="str">
        <f>IF(IF(A1871=0,TRUE(),D1871=IFERROR(VLOOKUP(A1871,Zaplecze_Weryfikacja!A:B,2,FALSE),2))=TRUE(),"Tak","Nie")</f>
        <v>Tak</v>
      </c>
      <c r="U1871" s="681" t="str">
        <f>IF(T1871="Tak"," ",IF(IFERROR(VLOOKUP(A1871,Zaplecze_Weryfikacja!A:B,2,FALSE),"Inny numer Lp")="Inny numer Lp","Inny numer Lp",IF(VLOOKUP(A1871,Zaplecze_Weryfikacja!A:B,2,FALSE)=D1871,"Nieznana przyczyna","Inny opis")))</f>
        <v xml:space="preserve"> </v>
      </c>
      <c r="Y1871" s="785"/>
      <c r="Z1871" s="309">
        <f t="shared" si="5955"/>
        <v>0</v>
      </c>
      <c r="AA1871" s="785"/>
      <c r="AB1871" s="309">
        <f t="shared" si="5956"/>
        <v>0</v>
      </c>
      <c r="AC1871" s="785"/>
      <c r="AD1871" s="309">
        <f t="shared" si="5957"/>
        <v>0</v>
      </c>
      <c r="AE1871" s="785"/>
      <c r="AF1871" s="309">
        <f t="shared" si="5958"/>
        <v>0</v>
      </c>
      <c r="AG1871" s="785"/>
      <c r="AH1871" s="309">
        <f t="shared" si="5959"/>
        <v>0</v>
      </c>
      <c r="AI1871" s="785"/>
      <c r="AJ1871" s="309">
        <f t="shared" si="5960"/>
        <v>0</v>
      </c>
      <c r="AK1871" s="785"/>
      <c r="AL1871" s="309">
        <f t="shared" si="5961"/>
        <v>0</v>
      </c>
      <c r="AM1871" s="785"/>
      <c r="AN1871" s="309">
        <f t="shared" si="5962"/>
        <v>0</v>
      </c>
      <c r="AO1871" s="785"/>
      <c r="AP1871" s="309">
        <f t="shared" si="5963"/>
        <v>0</v>
      </c>
      <c r="AQ1871" s="785"/>
      <c r="AR1871" s="309">
        <f t="shared" si="5964"/>
        <v>0</v>
      </c>
      <c r="AT1871" s="782">
        <f t="shared" si="5939"/>
        <v>0</v>
      </c>
      <c r="AU1871" s="782">
        <f t="shared" si="5940"/>
        <v>0</v>
      </c>
      <c r="AV1871" s="782">
        <f t="shared" si="5941"/>
        <v>0</v>
      </c>
      <c r="AW1871" s="788" t="e">
        <f t="shared" si="5942"/>
        <v>#DIV/0!</v>
      </c>
      <c r="AY1871" s="781">
        <f t="shared" si="5943"/>
        <v>0</v>
      </c>
      <c r="AZ1871" s="777"/>
      <c r="BA1871" s="781">
        <f t="shared" si="5944"/>
        <v>0</v>
      </c>
      <c r="BB1871" s="777"/>
      <c r="BC1871" s="781">
        <f t="shared" si="5945"/>
        <v>0</v>
      </c>
      <c r="BD1871" s="777"/>
      <c r="BE1871" s="781">
        <f t="shared" si="5946"/>
        <v>0</v>
      </c>
      <c r="BF1871" s="777"/>
      <c r="BG1871" s="781">
        <f t="shared" si="5947"/>
        <v>0</v>
      </c>
      <c r="BH1871" s="777"/>
      <c r="BI1871" s="781">
        <f t="shared" si="5948"/>
        <v>0</v>
      </c>
      <c r="BJ1871" s="777"/>
      <c r="BK1871" s="781">
        <f t="shared" si="5949"/>
        <v>0</v>
      </c>
      <c r="BL1871" s="777"/>
      <c r="BM1871" s="781">
        <f t="shared" si="5950"/>
        <v>0</v>
      </c>
      <c r="BN1871" s="777"/>
      <c r="BO1871" s="781">
        <f t="shared" si="5951"/>
        <v>0</v>
      </c>
      <c r="BP1871" s="777"/>
      <c r="BQ1871" s="781">
        <f t="shared" si="5952"/>
        <v>0</v>
      </c>
      <c r="BR1871" s="777"/>
    </row>
    <row r="1872" spans="1:70" outlineLevel="2">
      <c r="A1872" s="591">
        <v>409045</v>
      </c>
      <c r="B1872" s="10"/>
      <c r="C1872" s="592"/>
      <c r="D1872" s="1174" t="s">
        <v>426</v>
      </c>
      <c r="E1872" s="43" t="str">
        <f t="shared" si="5953"/>
        <v>T</v>
      </c>
      <c r="F1872" s="605" t="s">
        <v>425</v>
      </c>
      <c r="G1872" s="1173" t="s">
        <v>23</v>
      </c>
      <c r="H1872" s="1169">
        <v>1</v>
      </c>
      <c r="I1872" s="1141"/>
      <c r="J1872" s="1142"/>
      <c r="K1872" s="1032">
        <f t="shared" si="5954"/>
        <v>0</v>
      </c>
      <c r="L1872" s="272"/>
      <c r="M1872" s="575"/>
      <c r="N1872" s="575"/>
      <c r="O1872" s="575"/>
      <c r="Q1872" s="684" t="s">
        <v>1947</v>
      </c>
      <c r="R1872" s="692" t="s">
        <v>2010</v>
      </c>
      <c r="T1872" s="680" t="str">
        <f>IF(IF(A1872=0,TRUE(),D1872=IFERROR(VLOOKUP(A1872,Zaplecze_Weryfikacja!A:B,2,FALSE),2))=TRUE(),"Tak","Nie")</f>
        <v>Tak</v>
      </c>
      <c r="U1872" s="681" t="str">
        <f>IF(T1872="Tak"," ",IF(IFERROR(VLOOKUP(A1872,Zaplecze_Weryfikacja!A:B,2,FALSE),"Inny numer Lp")="Inny numer Lp","Inny numer Lp",IF(VLOOKUP(A1872,Zaplecze_Weryfikacja!A:B,2,FALSE)=D1872,"Nieznana przyczyna","Inny opis")))</f>
        <v xml:space="preserve"> </v>
      </c>
      <c r="Y1872" s="785"/>
      <c r="Z1872" s="309">
        <f t="shared" si="5955"/>
        <v>0</v>
      </c>
      <c r="AA1872" s="785"/>
      <c r="AB1872" s="309">
        <f t="shared" si="5956"/>
        <v>0</v>
      </c>
      <c r="AC1872" s="785"/>
      <c r="AD1872" s="309">
        <f t="shared" si="5957"/>
        <v>0</v>
      </c>
      <c r="AE1872" s="785"/>
      <c r="AF1872" s="309">
        <f t="shared" si="5958"/>
        <v>0</v>
      </c>
      <c r="AG1872" s="785"/>
      <c r="AH1872" s="309">
        <f t="shared" si="5959"/>
        <v>0</v>
      </c>
      <c r="AI1872" s="785"/>
      <c r="AJ1872" s="309">
        <f t="shared" si="5960"/>
        <v>0</v>
      </c>
      <c r="AK1872" s="785"/>
      <c r="AL1872" s="309">
        <f t="shared" si="5961"/>
        <v>0</v>
      </c>
      <c r="AM1872" s="785"/>
      <c r="AN1872" s="309">
        <f t="shared" si="5962"/>
        <v>0</v>
      </c>
      <c r="AO1872" s="785"/>
      <c r="AP1872" s="309">
        <f t="shared" si="5963"/>
        <v>0</v>
      </c>
      <c r="AQ1872" s="785"/>
      <c r="AR1872" s="309">
        <f t="shared" si="5964"/>
        <v>0</v>
      </c>
      <c r="AT1872" s="782">
        <f t="shared" si="5939"/>
        <v>0</v>
      </c>
      <c r="AU1872" s="782">
        <f t="shared" si="5940"/>
        <v>0</v>
      </c>
      <c r="AV1872" s="782">
        <f t="shared" si="5941"/>
        <v>0</v>
      </c>
      <c r="AW1872" s="788" t="e">
        <f t="shared" si="5942"/>
        <v>#DIV/0!</v>
      </c>
      <c r="AY1872" s="781">
        <f t="shared" si="5943"/>
        <v>0</v>
      </c>
      <c r="AZ1872" s="777"/>
      <c r="BA1872" s="781">
        <f t="shared" si="5944"/>
        <v>0</v>
      </c>
      <c r="BB1872" s="777"/>
      <c r="BC1872" s="781">
        <f t="shared" si="5945"/>
        <v>0</v>
      </c>
      <c r="BD1872" s="777"/>
      <c r="BE1872" s="781">
        <f t="shared" si="5946"/>
        <v>0</v>
      </c>
      <c r="BF1872" s="777"/>
      <c r="BG1872" s="781">
        <f t="shared" si="5947"/>
        <v>0</v>
      </c>
      <c r="BH1872" s="777"/>
      <c r="BI1872" s="781">
        <f t="shared" si="5948"/>
        <v>0</v>
      </c>
      <c r="BJ1872" s="777"/>
      <c r="BK1872" s="781">
        <f t="shared" si="5949"/>
        <v>0</v>
      </c>
      <c r="BL1872" s="777"/>
      <c r="BM1872" s="781">
        <f t="shared" si="5950"/>
        <v>0</v>
      </c>
      <c r="BN1872" s="777"/>
      <c r="BO1872" s="781">
        <f t="shared" si="5951"/>
        <v>0</v>
      </c>
      <c r="BP1872" s="777"/>
      <c r="BQ1872" s="781">
        <f t="shared" si="5952"/>
        <v>0</v>
      </c>
      <c r="BR1872" s="777"/>
    </row>
    <row r="1873" spans="1:70" ht="28.5" outlineLevel="2">
      <c r="A1873" s="591">
        <v>409046</v>
      </c>
      <c r="B1873" s="10"/>
      <c r="C1873" s="592"/>
      <c r="D1873" s="1171" t="s">
        <v>3760</v>
      </c>
      <c r="E1873" s="43" t="str">
        <f t="shared" ref="E1873" si="5965">IF(H1873&gt;0,"T","N")</f>
        <v>T</v>
      </c>
      <c r="F1873" s="1213" t="s">
        <v>425</v>
      </c>
      <c r="G1873" s="1200" t="s">
        <v>23</v>
      </c>
      <c r="H1873" s="1169">
        <v>1</v>
      </c>
      <c r="I1873" s="1141"/>
      <c r="J1873" s="1142"/>
      <c r="K1873" s="1032">
        <f t="shared" ref="K1873" si="5966">IF(B1873="E","E",$H1873*I1873)</f>
        <v>0</v>
      </c>
      <c r="L1873" s="272"/>
      <c r="M1873" s="575"/>
      <c r="N1873" s="575"/>
      <c r="O1873" s="575"/>
      <c r="Q1873" s="684" t="s">
        <v>1947</v>
      </c>
      <c r="R1873" s="692" t="s">
        <v>2010</v>
      </c>
      <c r="T1873" s="680" t="str">
        <f>IF(IF(A1873=0,TRUE(),D1873=IFERROR(VLOOKUP(A1873,Zaplecze_Weryfikacja!A:B,2,FALSE),2))=TRUE(),"Tak","Nie")</f>
        <v>Nie</v>
      </c>
      <c r="U1873" s="681" t="str">
        <f>IF(T1873="Tak"," ",IF(IFERROR(VLOOKUP(A1873,Zaplecze_Weryfikacja!A:B,2,FALSE),"Inny numer Lp")="Inny numer Lp","Inny numer Lp",IF(VLOOKUP(A1873,Zaplecze_Weryfikacja!A:B,2,FALSE)=D1873,"Nieznana przyczyna","Inny opis")))</f>
        <v>Inny numer Lp</v>
      </c>
      <c r="Y1873" s="785"/>
      <c r="Z1873" s="309">
        <f t="shared" ref="Z1873" si="5967">IF($B1873="E","E",$H1873*Y1873)</f>
        <v>0</v>
      </c>
      <c r="AA1873" s="785"/>
      <c r="AB1873" s="309">
        <f t="shared" ref="AB1873" si="5968">IF($B1873="E","E",$H1873*AA1873)</f>
        <v>0</v>
      </c>
      <c r="AC1873" s="785"/>
      <c r="AD1873" s="309">
        <f t="shared" ref="AD1873" si="5969">IF($B1873="E","E",$H1873*AC1873)</f>
        <v>0</v>
      </c>
      <c r="AE1873" s="785"/>
      <c r="AF1873" s="309">
        <f t="shared" ref="AF1873" si="5970">IF($B1873="E","E",$H1873*AE1873)</f>
        <v>0</v>
      </c>
      <c r="AG1873" s="785"/>
      <c r="AH1873" s="309">
        <f t="shared" ref="AH1873" si="5971">IF($B1873="E","E",$H1873*AG1873)</f>
        <v>0</v>
      </c>
      <c r="AI1873" s="785"/>
      <c r="AJ1873" s="309">
        <f t="shared" ref="AJ1873" si="5972">IF($B1873="E","E",$H1873*AI1873)</f>
        <v>0</v>
      </c>
      <c r="AK1873" s="785"/>
      <c r="AL1873" s="309">
        <f t="shared" ref="AL1873" si="5973">IF($B1873="E","E",$H1873*AK1873)</f>
        <v>0</v>
      </c>
      <c r="AM1873" s="785"/>
      <c r="AN1873" s="309">
        <f t="shared" ref="AN1873" si="5974">IF($B1873="E","E",$H1873*AM1873)</f>
        <v>0</v>
      </c>
      <c r="AO1873" s="785"/>
      <c r="AP1873" s="309">
        <f t="shared" ref="AP1873" si="5975">IF($B1873="E","E",$H1873*AO1873)</f>
        <v>0</v>
      </c>
      <c r="AQ1873" s="785"/>
      <c r="AR1873" s="309">
        <f t="shared" ref="AR1873" si="5976">IF($B1873="E","E",$H1873*AQ1873)</f>
        <v>0</v>
      </c>
      <c r="AT1873" s="782">
        <f t="shared" ref="AT1873" si="5977">MAX(Z1873,AB1873,AD1873,AF1873,AH1873,AJ1873,AL1873,AN1873,AP1873,AR1873)</f>
        <v>0</v>
      </c>
      <c r="AU1873" s="782">
        <f t="shared" ref="AU1873" si="5978">IF($AU$6=10,MIN(Z1873,AB1873,AD1873,AF1873,AH1873,AJ1873,AL1873,AN1873,AP1873,AR1873),IF($AU$6=9,MIN(Z1873,AB1873,AD1873,AF1873,AH1873,AJ1873,AL1873,AN1873,AP1873),IF($AU$6=8,MIN(Z1873,AB1873,AD1873,AF1873,AH1873,AJ1873,AL1873,AN1873),IF($AU$6=7,MIN(Z1873,AB1873,AD1873,AF1873,AH1873,AJ1873,AL1873),IF($AU$6=6,MIN(Z1873,AB1873,AD1873,AF1873,AH1873,AJ1873),IF($AU$6=5,MIN(Z1873,AB1873,AD1873,AF1873,AH1873),IF($AU$6=4,MIN(Z1873,AB1873,AD1873,AF1873),IF($AU$6=4,MIN(Z1873,AB1873,AD1873,AF1873),IF($AU$6=3,MIN(Z1873,AB1873,AD1873),IF($AU$6=3,MIN(Z1873,AB1873,AD1873),IF($AU$6=2,MIN(Z1873,AB1873),IF($AU$6=1,MIN(Z1873),"Błąd - zła ilośc oferentów"))))))))))))</f>
        <v>0</v>
      </c>
      <c r="AV1873" s="782">
        <f t="shared" ref="AV1873" si="5979">AT1873-AU1873</f>
        <v>0</v>
      </c>
      <c r="AW1873" s="788" t="e">
        <f t="shared" ref="AW1873" si="5980">AT1873/AU1873</f>
        <v>#DIV/0!</v>
      </c>
      <c r="AY1873" s="781">
        <f t="shared" ref="AY1873" si="5981">+AZ1873</f>
        <v>0</v>
      </c>
      <c r="AZ1873" s="777"/>
      <c r="BA1873" s="781">
        <f t="shared" ref="BA1873" si="5982">+BB1873</f>
        <v>0</v>
      </c>
      <c r="BB1873" s="777"/>
      <c r="BC1873" s="781">
        <f t="shared" ref="BC1873" si="5983">+BD1873</f>
        <v>0</v>
      </c>
      <c r="BD1873" s="777"/>
      <c r="BE1873" s="781">
        <f t="shared" ref="BE1873" si="5984">+BF1873</f>
        <v>0</v>
      </c>
      <c r="BF1873" s="777"/>
      <c r="BG1873" s="781">
        <f t="shared" ref="BG1873" si="5985">+BH1873</f>
        <v>0</v>
      </c>
      <c r="BH1873" s="777"/>
      <c r="BI1873" s="781">
        <f t="shared" ref="BI1873" si="5986">+BJ1873</f>
        <v>0</v>
      </c>
      <c r="BJ1873" s="777"/>
      <c r="BK1873" s="781">
        <f t="shared" ref="BK1873" si="5987">+BL1873</f>
        <v>0</v>
      </c>
      <c r="BL1873" s="777"/>
      <c r="BM1873" s="781">
        <f t="shared" ref="BM1873" si="5988">+BN1873</f>
        <v>0</v>
      </c>
      <c r="BN1873" s="777"/>
      <c r="BO1873" s="781">
        <f t="shared" ref="BO1873" si="5989">+BP1873</f>
        <v>0</v>
      </c>
      <c r="BP1873" s="777"/>
      <c r="BQ1873" s="781">
        <f t="shared" ref="BQ1873" si="5990">+BR1873</f>
        <v>0</v>
      </c>
      <c r="BR1873" s="777"/>
    </row>
    <row r="1874" spans="1:70" outlineLevel="2">
      <c r="A1874" s="591"/>
      <c r="B1874" s="592"/>
      <c r="C1874" s="592"/>
      <c r="D1874" s="593"/>
      <c r="E1874" s="610"/>
      <c r="F1874" s="605"/>
      <c r="G1874" s="581"/>
      <c r="H1874" s="1084"/>
      <c r="I1874" s="1068"/>
      <c r="J1874" s="1122"/>
      <c r="K1874" s="1040"/>
      <c r="L1874" s="272"/>
      <c r="M1874" s="575"/>
      <c r="N1874" s="575"/>
      <c r="O1874" s="575"/>
      <c r="Q1874" s="683"/>
      <c r="R1874" s="692"/>
      <c r="T1874" s="680" t="str">
        <f>IF(IF(A1874=0,TRUE(),D1874=IFERROR(VLOOKUP(A1874,Zaplecze_Weryfikacja!A:B,2,FALSE),2))=TRUE(),"Tak","Nie")</f>
        <v>Tak</v>
      </c>
      <c r="U1874" s="681" t="str">
        <f>IF(T1874="Tak"," ",IF(IFERROR(VLOOKUP(A1874,Zaplecze_Weryfikacja!A:B,2,FALSE),"Inny numer Lp")="Inny numer Lp","Inny numer Lp",IF(VLOOKUP(A1874,Zaplecze_Weryfikacja!A:B,2,FALSE)=D1874,"Nieznana przyczyna","Inny opis")))</f>
        <v xml:space="preserve"> </v>
      </c>
      <c r="Y1874" s="785"/>
      <c r="Z1874" s="548"/>
      <c r="AA1874" s="785"/>
      <c r="AB1874" s="548"/>
      <c r="AC1874" s="785"/>
      <c r="AD1874" s="548"/>
      <c r="AE1874" s="785"/>
      <c r="AF1874" s="548"/>
      <c r="AG1874" s="785"/>
      <c r="AH1874" s="548"/>
      <c r="AI1874" s="785"/>
      <c r="AJ1874" s="548"/>
      <c r="AK1874" s="785"/>
      <c r="AL1874" s="548"/>
      <c r="AM1874" s="785"/>
      <c r="AN1874" s="548"/>
      <c r="AO1874" s="785"/>
      <c r="AP1874" s="548"/>
      <c r="AQ1874" s="785"/>
      <c r="AR1874" s="548"/>
      <c r="AT1874" s="782">
        <f t="shared" si="5939"/>
        <v>0</v>
      </c>
      <c r="AU1874" s="782">
        <f t="shared" si="5940"/>
        <v>0</v>
      </c>
      <c r="AV1874" s="782">
        <f t="shared" si="5941"/>
        <v>0</v>
      </c>
      <c r="AW1874" s="788" t="e">
        <f t="shared" si="5942"/>
        <v>#DIV/0!</v>
      </c>
      <c r="AY1874" s="781">
        <f t="shared" si="5943"/>
        <v>0</v>
      </c>
      <c r="AZ1874" s="777"/>
      <c r="BA1874" s="781">
        <f t="shared" si="5944"/>
        <v>0</v>
      </c>
      <c r="BB1874" s="777"/>
      <c r="BC1874" s="781">
        <f t="shared" si="5945"/>
        <v>0</v>
      </c>
      <c r="BD1874" s="777"/>
      <c r="BE1874" s="781">
        <f t="shared" si="5946"/>
        <v>0</v>
      </c>
      <c r="BF1874" s="777"/>
      <c r="BG1874" s="781">
        <f t="shared" si="5947"/>
        <v>0</v>
      </c>
      <c r="BH1874" s="777"/>
      <c r="BI1874" s="781">
        <f t="shared" si="5948"/>
        <v>0</v>
      </c>
      <c r="BJ1874" s="777"/>
      <c r="BK1874" s="781">
        <f t="shared" si="5949"/>
        <v>0</v>
      </c>
      <c r="BL1874" s="777"/>
      <c r="BM1874" s="781">
        <f t="shared" si="5950"/>
        <v>0</v>
      </c>
      <c r="BN1874" s="777"/>
      <c r="BO1874" s="781">
        <f t="shared" si="5951"/>
        <v>0</v>
      </c>
      <c r="BP1874" s="777"/>
      <c r="BQ1874" s="781">
        <f t="shared" si="5952"/>
        <v>0</v>
      </c>
      <c r="BR1874" s="777"/>
    </row>
    <row r="1875" spans="1:70" outlineLevel="1">
      <c r="A1875" s="524">
        <v>410000</v>
      </c>
      <c r="B1875" s="525"/>
      <c r="C1875" s="525"/>
      <c r="D1875" s="526" t="s">
        <v>424</v>
      </c>
      <c r="E1875" s="531" t="str">
        <f>IF(COUNTIF(E1876:E1902,"T")=0,"N","T")</f>
        <v>T</v>
      </c>
      <c r="F1875" s="528"/>
      <c r="G1875" s="528"/>
      <c r="H1875" s="1019"/>
      <c r="I1875" s="959"/>
      <c r="J1875" s="1120"/>
      <c r="K1875" s="1039">
        <f>SUBTOTAL(9,K1876:K1903)</f>
        <v>0</v>
      </c>
      <c r="L1875" s="261"/>
      <c r="M1875" s="534"/>
      <c r="N1875" s="534"/>
      <c r="O1875" s="534"/>
      <c r="Q1875" s="683"/>
      <c r="R1875" s="692"/>
      <c r="T1875" s="680" t="str">
        <f>IF(IF(A1875=0,TRUE(),D1875=IFERROR(VLOOKUP(A1875,Zaplecze_Weryfikacja!A:B,2,FALSE),2))=TRUE(),"Tak","Nie")</f>
        <v>Tak</v>
      </c>
      <c r="U1875" s="681" t="str">
        <f>IF(T1875="Tak"," ",IF(IFERROR(VLOOKUP(A1875,Zaplecze_Weryfikacja!A:B,2,FALSE),"Inny numer Lp")="Inny numer Lp","Inny numer Lp",IF(VLOOKUP(A1875,Zaplecze_Weryfikacja!A:B,2,FALSE)=D1875,"Nieznana przyczyna","Inny opis")))</f>
        <v xml:space="preserve"> </v>
      </c>
      <c r="Y1875" s="785"/>
      <c r="Z1875" s="529">
        <f>SUBTOTAL(9,Z1876:Z1903)</f>
        <v>0</v>
      </c>
      <c r="AA1875" s="785"/>
      <c r="AB1875" s="529">
        <f>SUBTOTAL(9,AB1876:AB1903)</f>
        <v>0</v>
      </c>
      <c r="AC1875" s="785"/>
      <c r="AD1875" s="529">
        <f>SUBTOTAL(9,AD1876:AD1903)</f>
        <v>0</v>
      </c>
      <c r="AE1875" s="785"/>
      <c r="AF1875" s="529">
        <f>SUBTOTAL(9,AF1876:AF1903)</f>
        <v>0</v>
      </c>
      <c r="AG1875" s="785"/>
      <c r="AH1875" s="529">
        <f>SUBTOTAL(9,AH1876:AH1903)</f>
        <v>0</v>
      </c>
      <c r="AI1875" s="785"/>
      <c r="AJ1875" s="529">
        <f>SUBTOTAL(9,AJ1876:AJ1903)</f>
        <v>0</v>
      </c>
      <c r="AK1875" s="785"/>
      <c r="AL1875" s="529">
        <f>SUBTOTAL(9,AL1876:AL1903)</f>
        <v>0</v>
      </c>
      <c r="AM1875" s="785"/>
      <c r="AN1875" s="529">
        <f>SUBTOTAL(9,AN1876:AN1903)</f>
        <v>0</v>
      </c>
      <c r="AO1875" s="785"/>
      <c r="AP1875" s="529">
        <f>SUBTOTAL(9,AP1876:AP1903)</f>
        <v>0</v>
      </c>
      <c r="AQ1875" s="785"/>
      <c r="AR1875" s="529">
        <f>SUBTOTAL(9,AR1876:AR1903)</f>
        <v>0</v>
      </c>
      <c r="AT1875" s="782">
        <f t="shared" si="5939"/>
        <v>0</v>
      </c>
      <c r="AU1875" s="782">
        <f t="shared" si="5940"/>
        <v>0</v>
      </c>
      <c r="AV1875" s="782">
        <f t="shared" si="5941"/>
        <v>0</v>
      </c>
      <c r="AW1875" s="788" t="e">
        <f t="shared" si="5942"/>
        <v>#DIV/0!</v>
      </c>
      <c r="AY1875" s="781">
        <f t="shared" si="5943"/>
        <v>0</v>
      </c>
      <c r="AZ1875" s="848"/>
      <c r="BA1875" s="781">
        <f t="shared" si="5944"/>
        <v>0</v>
      </c>
      <c r="BB1875" s="848"/>
      <c r="BC1875" s="781">
        <f t="shared" si="5945"/>
        <v>0</v>
      </c>
      <c r="BD1875" s="848"/>
      <c r="BE1875" s="781">
        <f t="shared" si="5946"/>
        <v>0</v>
      </c>
      <c r="BF1875" s="848"/>
      <c r="BG1875" s="781">
        <f t="shared" si="5947"/>
        <v>0</v>
      </c>
      <c r="BH1875" s="848"/>
      <c r="BI1875" s="781">
        <f t="shared" si="5948"/>
        <v>0</v>
      </c>
      <c r="BJ1875" s="848"/>
      <c r="BK1875" s="781">
        <f t="shared" si="5949"/>
        <v>0</v>
      </c>
      <c r="BL1875" s="848"/>
      <c r="BM1875" s="781">
        <f t="shared" si="5950"/>
        <v>0</v>
      </c>
      <c r="BN1875" s="848"/>
      <c r="BO1875" s="781">
        <f t="shared" si="5951"/>
        <v>0</v>
      </c>
      <c r="BP1875" s="848"/>
      <c r="BQ1875" s="781">
        <f t="shared" si="5952"/>
        <v>0</v>
      </c>
      <c r="BR1875" s="848"/>
    </row>
    <row r="1876" spans="1:70" outlineLevel="2">
      <c r="A1876" s="591">
        <v>410001</v>
      </c>
      <c r="B1876" s="10"/>
      <c r="C1876" s="592"/>
      <c r="D1876" s="1171" t="s">
        <v>3761</v>
      </c>
      <c r="E1876" s="43" t="str">
        <f t="shared" ref="E1876:E1899" si="5991">IF(H1876&gt;0,"T","N")</f>
        <v>T</v>
      </c>
      <c r="F1876" s="1213" t="s">
        <v>400</v>
      </c>
      <c r="G1876" s="1200" t="s">
        <v>23</v>
      </c>
      <c r="H1876" s="1169">
        <v>1</v>
      </c>
      <c r="I1876" s="1141"/>
      <c r="J1876" s="1142"/>
      <c r="K1876" s="1032">
        <f t="shared" ref="K1876:K1899" si="5992">IF(B1876="E","E",$H1876*I1876)</f>
        <v>0</v>
      </c>
      <c r="L1876" s="272"/>
      <c r="M1876" s="575"/>
      <c r="N1876" s="575"/>
      <c r="O1876" s="575"/>
      <c r="Q1876" s="684" t="s">
        <v>1946</v>
      </c>
      <c r="R1876" s="692" t="s">
        <v>2010</v>
      </c>
      <c r="T1876" s="680" t="str">
        <f>IF(IF(A1876=0,TRUE(),D1876=IFERROR(VLOOKUP(A1876,Zaplecze_Weryfikacja!A:B,2,FALSE),2))=TRUE(),"Tak","Nie")</f>
        <v>Nie</v>
      </c>
      <c r="U1876" s="681" t="str">
        <f>IF(T1876="Tak"," ",IF(IFERROR(VLOOKUP(A1876,Zaplecze_Weryfikacja!A:B,2,FALSE),"Inny numer Lp")="Inny numer Lp","Inny numer Lp",IF(VLOOKUP(A1876,Zaplecze_Weryfikacja!A:B,2,FALSE)=D1876,"Nieznana przyczyna","Inny opis")))</f>
        <v>Inny opis</v>
      </c>
      <c r="Y1876" s="785"/>
      <c r="Z1876" s="309">
        <f t="shared" ref="Z1876:Z1899" si="5993">IF($B1876="E","E",$H1876*Y1876)</f>
        <v>0</v>
      </c>
      <c r="AA1876" s="785"/>
      <c r="AB1876" s="309">
        <f t="shared" ref="AB1876:AB1899" si="5994">IF($B1876="E","E",$H1876*AA1876)</f>
        <v>0</v>
      </c>
      <c r="AC1876" s="785"/>
      <c r="AD1876" s="309">
        <f t="shared" ref="AD1876:AD1899" si="5995">IF($B1876="E","E",$H1876*AC1876)</f>
        <v>0</v>
      </c>
      <c r="AE1876" s="785"/>
      <c r="AF1876" s="309">
        <f t="shared" ref="AF1876:AF1899" si="5996">IF($B1876="E","E",$H1876*AE1876)</f>
        <v>0</v>
      </c>
      <c r="AG1876" s="785"/>
      <c r="AH1876" s="309">
        <f t="shared" ref="AH1876:AH1899" si="5997">IF($B1876="E","E",$H1876*AG1876)</f>
        <v>0</v>
      </c>
      <c r="AI1876" s="785"/>
      <c r="AJ1876" s="309">
        <f t="shared" ref="AJ1876:AJ1899" si="5998">IF($B1876="E","E",$H1876*AI1876)</f>
        <v>0</v>
      </c>
      <c r="AK1876" s="785"/>
      <c r="AL1876" s="309">
        <f t="shared" ref="AL1876:AL1899" si="5999">IF($B1876="E","E",$H1876*AK1876)</f>
        <v>0</v>
      </c>
      <c r="AM1876" s="785"/>
      <c r="AN1876" s="309">
        <f t="shared" ref="AN1876:AN1899" si="6000">IF($B1876="E","E",$H1876*AM1876)</f>
        <v>0</v>
      </c>
      <c r="AO1876" s="785"/>
      <c r="AP1876" s="309">
        <f t="shared" ref="AP1876:AP1899" si="6001">IF($B1876="E","E",$H1876*AO1876)</f>
        <v>0</v>
      </c>
      <c r="AQ1876" s="785"/>
      <c r="AR1876" s="309">
        <f t="shared" ref="AR1876:AR1899" si="6002">IF($B1876="E","E",$H1876*AQ1876)</f>
        <v>0</v>
      </c>
      <c r="AT1876" s="782">
        <f t="shared" si="5939"/>
        <v>0</v>
      </c>
      <c r="AU1876" s="782">
        <f t="shared" si="5940"/>
        <v>0</v>
      </c>
      <c r="AV1876" s="782">
        <f t="shared" si="5941"/>
        <v>0</v>
      </c>
      <c r="AW1876" s="788" t="e">
        <f t="shared" si="5942"/>
        <v>#DIV/0!</v>
      </c>
      <c r="AY1876" s="781">
        <f t="shared" si="5943"/>
        <v>0</v>
      </c>
      <c r="AZ1876" s="777"/>
      <c r="BA1876" s="781">
        <f t="shared" si="5944"/>
        <v>0</v>
      </c>
      <c r="BB1876" s="777"/>
      <c r="BC1876" s="781">
        <f t="shared" si="5945"/>
        <v>0</v>
      </c>
      <c r="BD1876" s="777"/>
      <c r="BE1876" s="781">
        <f t="shared" si="5946"/>
        <v>0</v>
      </c>
      <c r="BF1876" s="777"/>
      <c r="BG1876" s="781">
        <f t="shared" si="5947"/>
        <v>0</v>
      </c>
      <c r="BH1876" s="777"/>
      <c r="BI1876" s="781">
        <f t="shared" si="5948"/>
        <v>0</v>
      </c>
      <c r="BJ1876" s="777"/>
      <c r="BK1876" s="781">
        <f t="shared" si="5949"/>
        <v>0</v>
      </c>
      <c r="BL1876" s="777"/>
      <c r="BM1876" s="781">
        <f t="shared" si="5950"/>
        <v>0</v>
      </c>
      <c r="BN1876" s="777"/>
      <c r="BO1876" s="781">
        <f t="shared" si="5951"/>
        <v>0</v>
      </c>
      <c r="BP1876" s="777"/>
      <c r="BQ1876" s="781">
        <f t="shared" si="5952"/>
        <v>0</v>
      </c>
      <c r="BR1876" s="777"/>
    </row>
    <row r="1877" spans="1:70" outlineLevel="2">
      <c r="A1877" s="591">
        <v>410002</v>
      </c>
      <c r="B1877" s="10"/>
      <c r="C1877" s="592"/>
      <c r="D1877" s="1171" t="s">
        <v>3762</v>
      </c>
      <c r="E1877" s="43" t="str">
        <f t="shared" si="5991"/>
        <v>T</v>
      </c>
      <c r="F1877" s="1213" t="s">
        <v>400</v>
      </c>
      <c r="G1877" s="1214" t="s">
        <v>325</v>
      </c>
      <c r="H1877" s="1169">
        <v>2</v>
      </c>
      <c r="I1877" s="1141"/>
      <c r="J1877" s="1142"/>
      <c r="K1877" s="1032">
        <f t="shared" si="5992"/>
        <v>0</v>
      </c>
      <c r="L1877" s="272"/>
      <c r="M1877" s="575"/>
      <c r="N1877" s="575"/>
      <c r="O1877" s="575"/>
      <c r="Q1877" s="684" t="s">
        <v>1946</v>
      </c>
      <c r="R1877" s="692" t="s">
        <v>2010</v>
      </c>
      <c r="T1877" s="680" t="str">
        <f>IF(IF(A1877=0,TRUE(),D1877=IFERROR(VLOOKUP(A1877,Zaplecze_Weryfikacja!A:B,2,FALSE),2))=TRUE(),"Tak","Nie")</f>
        <v>Nie</v>
      </c>
      <c r="U1877" s="681" t="str">
        <f>IF(T1877="Tak"," ",IF(IFERROR(VLOOKUP(A1877,Zaplecze_Weryfikacja!A:B,2,FALSE),"Inny numer Lp")="Inny numer Lp","Inny numer Lp",IF(VLOOKUP(A1877,Zaplecze_Weryfikacja!A:B,2,FALSE)=D1877,"Nieznana przyczyna","Inny opis")))</f>
        <v>Inny opis</v>
      </c>
      <c r="Y1877" s="785"/>
      <c r="Z1877" s="309">
        <f t="shared" si="5993"/>
        <v>0</v>
      </c>
      <c r="AA1877" s="785"/>
      <c r="AB1877" s="309">
        <f t="shared" si="5994"/>
        <v>0</v>
      </c>
      <c r="AC1877" s="785"/>
      <c r="AD1877" s="309">
        <f t="shared" si="5995"/>
        <v>0</v>
      </c>
      <c r="AE1877" s="785"/>
      <c r="AF1877" s="309">
        <f t="shared" si="5996"/>
        <v>0</v>
      </c>
      <c r="AG1877" s="785"/>
      <c r="AH1877" s="309">
        <f t="shared" si="5997"/>
        <v>0</v>
      </c>
      <c r="AI1877" s="785"/>
      <c r="AJ1877" s="309">
        <f t="shared" si="5998"/>
        <v>0</v>
      </c>
      <c r="AK1877" s="785"/>
      <c r="AL1877" s="309">
        <f t="shared" si="5999"/>
        <v>0</v>
      </c>
      <c r="AM1877" s="785"/>
      <c r="AN1877" s="309">
        <f t="shared" si="6000"/>
        <v>0</v>
      </c>
      <c r="AO1877" s="785"/>
      <c r="AP1877" s="309">
        <f t="shared" si="6001"/>
        <v>0</v>
      </c>
      <c r="AQ1877" s="785"/>
      <c r="AR1877" s="309">
        <f t="shared" si="6002"/>
        <v>0</v>
      </c>
      <c r="AT1877" s="782">
        <f t="shared" si="5939"/>
        <v>0</v>
      </c>
      <c r="AU1877" s="782">
        <f t="shared" si="5940"/>
        <v>0</v>
      </c>
      <c r="AV1877" s="782">
        <f t="shared" si="5941"/>
        <v>0</v>
      </c>
      <c r="AW1877" s="788" t="e">
        <f t="shared" si="5942"/>
        <v>#DIV/0!</v>
      </c>
      <c r="AY1877" s="781">
        <f t="shared" si="5943"/>
        <v>0</v>
      </c>
      <c r="AZ1877" s="777"/>
      <c r="BA1877" s="781">
        <f t="shared" si="5944"/>
        <v>0</v>
      </c>
      <c r="BB1877" s="777"/>
      <c r="BC1877" s="781">
        <f t="shared" si="5945"/>
        <v>0</v>
      </c>
      <c r="BD1877" s="777"/>
      <c r="BE1877" s="781">
        <f t="shared" si="5946"/>
        <v>0</v>
      </c>
      <c r="BF1877" s="777"/>
      <c r="BG1877" s="781">
        <f t="shared" si="5947"/>
        <v>0</v>
      </c>
      <c r="BH1877" s="777"/>
      <c r="BI1877" s="781">
        <f t="shared" si="5948"/>
        <v>0</v>
      </c>
      <c r="BJ1877" s="777"/>
      <c r="BK1877" s="781">
        <f t="shared" si="5949"/>
        <v>0</v>
      </c>
      <c r="BL1877" s="777"/>
      <c r="BM1877" s="781">
        <f t="shared" si="5950"/>
        <v>0</v>
      </c>
      <c r="BN1877" s="777"/>
      <c r="BO1877" s="781">
        <f t="shared" si="5951"/>
        <v>0</v>
      </c>
      <c r="BP1877" s="777"/>
      <c r="BQ1877" s="781">
        <f t="shared" si="5952"/>
        <v>0</v>
      </c>
      <c r="BR1877" s="777"/>
    </row>
    <row r="1878" spans="1:70" ht="28.5" outlineLevel="2">
      <c r="A1878" s="591">
        <v>410003</v>
      </c>
      <c r="B1878" s="10"/>
      <c r="C1878" s="592"/>
      <c r="D1878" s="1171" t="s">
        <v>3763</v>
      </c>
      <c r="E1878" s="43" t="str">
        <f t="shared" si="5991"/>
        <v>T</v>
      </c>
      <c r="F1878" s="1213" t="s">
        <v>400</v>
      </c>
      <c r="G1878" s="1214" t="s">
        <v>325</v>
      </c>
      <c r="H1878" s="1169">
        <v>2</v>
      </c>
      <c r="I1878" s="1141"/>
      <c r="J1878" s="1142"/>
      <c r="K1878" s="1032">
        <f t="shared" si="5992"/>
        <v>0</v>
      </c>
      <c r="L1878" s="272"/>
      <c r="M1878" s="575"/>
      <c r="N1878" s="575"/>
      <c r="O1878" s="575"/>
      <c r="Q1878" s="684" t="s">
        <v>1946</v>
      </c>
      <c r="R1878" s="692" t="s">
        <v>2010</v>
      </c>
      <c r="T1878" s="680" t="str">
        <f>IF(IF(A1878=0,TRUE(),D1878=IFERROR(VLOOKUP(A1878,Zaplecze_Weryfikacja!A:B,2,FALSE),2))=TRUE(),"Tak","Nie")</f>
        <v>Nie</v>
      </c>
      <c r="U1878" s="681" t="str">
        <f>IF(T1878="Tak"," ",IF(IFERROR(VLOOKUP(A1878,Zaplecze_Weryfikacja!A:B,2,FALSE),"Inny numer Lp")="Inny numer Lp","Inny numer Lp",IF(VLOOKUP(A1878,Zaplecze_Weryfikacja!A:B,2,FALSE)=D1878,"Nieznana przyczyna","Inny opis")))</f>
        <v>Inny opis</v>
      </c>
      <c r="Y1878" s="785"/>
      <c r="Z1878" s="309">
        <f t="shared" si="5993"/>
        <v>0</v>
      </c>
      <c r="AA1878" s="785"/>
      <c r="AB1878" s="309">
        <f t="shared" si="5994"/>
        <v>0</v>
      </c>
      <c r="AC1878" s="785"/>
      <c r="AD1878" s="309">
        <f t="shared" si="5995"/>
        <v>0</v>
      </c>
      <c r="AE1878" s="785"/>
      <c r="AF1878" s="309">
        <f t="shared" si="5996"/>
        <v>0</v>
      </c>
      <c r="AG1878" s="785"/>
      <c r="AH1878" s="309">
        <f t="shared" si="5997"/>
        <v>0</v>
      </c>
      <c r="AI1878" s="785"/>
      <c r="AJ1878" s="309">
        <f t="shared" si="5998"/>
        <v>0</v>
      </c>
      <c r="AK1878" s="785"/>
      <c r="AL1878" s="309">
        <f t="shared" si="5999"/>
        <v>0</v>
      </c>
      <c r="AM1878" s="785"/>
      <c r="AN1878" s="309">
        <f t="shared" si="6000"/>
        <v>0</v>
      </c>
      <c r="AO1878" s="785"/>
      <c r="AP1878" s="309">
        <f t="shared" si="6001"/>
        <v>0</v>
      </c>
      <c r="AQ1878" s="785"/>
      <c r="AR1878" s="309">
        <f t="shared" si="6002"/>
        <v>0</v>
      </c>
      <c r="AT1878" s="782">
        <f t="shared" si="5939"/>
        <v>0</v>
      </c>
      <c r="AU1878" s="782">
        <f t="shared" si="5940"/>
        <v>0</v>
      </c>
      <c r="AV1878" s="782">
        <f t="shared" si="5941"/>
        <v>0</v>
      </c>
      <c r="AW1878" s="788" t="e">
        <f t="shared" si="5942"/>
        <v>#DIV/0!</v>
      </c>
      <c r="AY1878" s="781">
        <f t="shared" si="5943"/>
        <v>0</v>
      </c>
      <c r="AZ1878" s="777"/>
      <c r="BA1878" s="781">
        <f t="shared" si="5944"/>
        <v>0</v>
      </c>
      <c r="BB1878" s="777"/>
      <c r="BC1878" s="781">
        <f t="shared" si="5945"/>
        <v>0</v>
      </c>
      <c r="BD1878" s="777"/>
      <c r="BE1878" s="781">
        <f t="shared" si="5946"/>
        <v>0</v>
      </c>
      <c r="BF1878" s="777"/>
      <c r="BG1878" s="781">
        <f t="shared" si="5947"/>
        <v>0</v>
      </c>
      <c r="BH1878" s="777"/>
      <c r="BI1878" s="781">
        <f t="shared" si="5948"/>
        <v>0</v>
      </c>
      <c r="BJ1878" s="777"/>
      <c r="BK1878" s="781">
        <f t="shared" si="5949"/>
        <v>0</v>
      </c>
      <c r="BL1878" s="777"/>
      <c r="BM1878" s="781">
        <f t="shared" si="5950"/>
        <v>0</v>
      </c>
      <c r="BN1878" s="777"/>
      <c r="BO1878" s="781">
        <f t="shared" si="5951"/>
        <v>0</v>
      </c>
      <c r="BP1878" s="777"/>
      <c r="BQ1878" s="781">
        <f t="shared" si="5952"/>
        <v>0</v>
      </c>
      <c r="BR1878" s="777"/>
    </row>
    <row r="1879" spans="1:70" outlineLevel="2">
      <c r="A1879" s="591">
        <v>410004</v>
      </c>
      <c r="B1879" s="10"/>
      <c r="C1879" s="592"/>
      <c r="D1879" s="1174" t="s">
        <v>421</v>
      </c>
      <c r="E1879" s="43" t="str">
        <f t="shared" si="5991"/>
        <v>T</v>
      </c>
      <c r="F1879" s="605" t="s">
        <v>400</v>
      </c>
      <c r="G1879" s="1172" t="s">
        <v>325</v>
      </c>
      <c r="H1879" s="1169">
        <v>3</v>
      </c>
      <c r="I1879" s="1141"/>
      <c r="J1879" s="1142"/>
      <c r="K1879" s="1032">
        <f t="shared" si="5992"/>
        <v>0</v>
      </c>
      <c r="L1879" s="272"/>
      <c r="M1879" s="575"/>
      <c r="N1879" s="575"/>
      <c r="O1879" s="575"/>
      <c r="Q1879" s="684" t="s">
        <v>1946</v>
      </c>
      <c r="R1879" s="692" t="s">
        <v>2010</v>
      </c>
      <c r="T1879" s="680" t="str">
        <f>IF(IF(A1879=0,TRUE(),D1879=IFERROR(VLOOKUP(A1879,Zaplecze_Weryfikacja!A:B,2,FALSE),2))=TRUE(),"Tak","Nie")</f>
        <v>Tak</v>
      </c>
      <c r="U1879" s="681" t="str">
        <f>IF(T1879="Tak"," ",IF(IFERROR(VLOOKUP(A1879,Zaplecze_Weryfikacja!A:B,2,FALSE),"Inny numer Lp")="Inny numer Lp","Inny numer Lp",IF(VLOOKUP(A1879,Zaplecze_Weryfikacja!A:B,2,FALSE)=D1879,"Nieznana przyczyna","Inny opis")))</f>
        <v xml:space="preserve"> </v>
      </c>
      <c r="Y1879" s="785"/>
      <c r="Z1879" s="309">
        <f t="shared" si="5993"/>
        <v>0</v>
      </c>
      <c r="AA1879" s="785"/>
      <c r="AB1879" s="309">
        <f t="shared" si="5994"/>
        <v>0</v>
      </c>
      <c r="AC1879" s="785"/>
      <c r="AD1879" s="309">
        <f t="shared" si="5995"/>
        <v>0</v>
      </c>
      <c r="AE1879" s="785"/>
      <c r="AF1879" s="309">
        <f t="shared" si="5996"/>
        <v>0</v>
      </c>
      <c r="AG1879" s="785"/>
      <c r="AH1879" s="309">
        <f t="shared" si="5997"/>
        <v>0</v>
      </c>
      <c r="AI1879" s="785"/>
      <c r="AJ1879" s="309">
        <f t="shared" si="5998"/>
        <v>0</v>
      </c>
      <c r="AK1879" s="785"/>
      <c r="AL1879" s="309">
        <f t="shared" si="5999"/>
        <v>0</v>
      </c>
      <c r="AM1879" s="785"/>
      <c r="AN1879" s="309">
        <f t="shared" si="6000"/>
        <v>0</v>
      </c>
      <c r="AO1879" s="785"/>
      <c r="AP1879" s="309">
        <f t="shared" si="6001"/>
        <v>0</v>
      </c>
      <c r="AQ1879" s="785"/>
      <c r="AR1879" s="309">
        <f t="shared" si="6002"/>
        <v>0</v>
      </c>
      <c r="AT1879" s="782">
        <f t="shared" si="5939"/>
        <v>0</v>
      </c>
      <c r="AU1879" s="782">
        <f t="shared" si="5940"/>
        <v>0</v>
      </c>
      <c r="AV1879" s="782">
        <f t="shared" si="5941"/>
        <v>0</v>
      </c>
      <c r="AW1879" s="788" t="e">
        <f t="shared" si="5942"/>
        <v>#DIV/0!</v>
      </c>
      <c r="AY1879" s="781">
        <f t="shared" si="5943"/>
        <v>0</v>
      </c>
      <c r="AZ1879" s="777"/>
      <c r="BA1879" s="781">
        <f t="shared" si="5944"/>
        <v>0</v>
      </c>
      <c r="BB1879" s="777"/>
      <c r="BC1879" s="781">
        <f t="shared" si="5945"/>
        <v>0</v>
      </c>
      <c r="BD1879" s="777"/>
      <c r="BE1879" s="781">
        <f t="shared" si="5946"/>
        <v>0</v>
      </c>
      <c r="BF1879" s="777"/>
      <c r="BG1879" s="781">
        <f t="shared" si="5947"/>
        <v>0</v>
      </c>
      <c r="BH1879" s="777"/>
      <c r="BI1879" s="781">
        <f t="shared" si="5948"/>
        <v>0</v>
      </c>
      <c r="BJ1879" s="777"/>
      <c r="BK1879" s="781">
        <f t="shared" si="5949"/>
        <v>0</v>
      </c>
      <c r="BL1879" s="777"/>
      <c r="BM1879" s="781">
        <f t="shared" si="5950"/>
        <v>0</v>
      </c>
      <c r="BN1879" s="777"/>
      <c r="BO1879" s="781">
        <f t="shared" si="5951"/>
        <v>0</v>
      </c>
      <c r="BP1879" s="777"/>
      <c r="BQ1879" s="781">
        <f t="shared" si="5952"/>
        <v>0</v>
      </c>
      <c r="BR1879" s="777"/>
    </row>
    <row r="1880" spans="1:70" outlineLevel="2">
      <c r="A1880" s="591">
        <v>410005</v>
      </c>
      <c r="B1880" s="10"/>
      <c r="C1880" s="592"/>
      <c r="D1880" s="1174" t="s">
        <v>420</v>
      </c>
      <c r="E1880" s="43" t="str">
        <f t="shared" si="5991"/>
        <v>T</v>
      </c>
      <c r="F1880" s="605" t="s">
        <v>400</v>
      </c>
      <c r="G1880" s="1172" t="s">
        <v>325</v>
      </c>
      <c r="H1880" s="1169">
        <v>5</v>
      </c>
      <c r="I1880" s="1141"/>
      <c r="J1880" s="1142"/>
      <c r="K1880" s="1032">
        <f t="shared" si="5992"/>
        <v>0</v>
      </c>
      <c r="L1880" s="272"/>
      <c r="M1880" s="575"/>
      <c r="N1880" s="575"/>
      <c r="O1880" s="575"/>
      <c r="Q1880" s="684" t="s">
        <v>1946</v>
      </c>
      <c r="R1880" s="692" t="s">
        <v>2010</v>
      </c>
      <c r="T1880" s="680" t="str">
        <f>IF(IF(A1880=0,TRUE(),D1880=IFERROR(VLOOKUP(A1880,Zaplecze_Weryfikacja!A:B,2,FALSE),2))=TRUE(),"Tak","Nie")</f>
        <v>Tak</v>
      </c>
      <c r="U1880" s="681" t="str">
        <f>IF(T1880="Tak"," ",IF(IFERROR(VLOOKUP(A1880,Zaplecze_Weryfikacja!A:B,2,FALSE),"Inny numer Lp")="Inny numer Lp","Inny numer Lp",IF(VLOOKUP(A1880,Zaplecze_Weryfikacja!A:B,2,FALSE)=D1880,"Nieznana przyczyna","Inny opis")))</f>
        <v xml:space="preserve"> </v>
      </c>
      <c r="Y1880" s="785"/>
      <c r="Z1880" s="309">
        <f t="shared" si="5993"/>
        <v>0</v>
      </c>
      <c r="AA1880" s="785"/>
      <c r="AB1880" s="309">
        <f t="shared" si="5994"/>
        <v>0</v>
      </c>
      <c r="AC1880" s="785"/>
      <c r="AD1880" s="309">
        <f t="shared" si="5995"/>
        <v>0</v>
      </c>
      <c r="AE1880" s="785"/>
      <c r="AF1880" s="309">
        <f t="shared" si="5996"/>
        <v>0</v>
      </c>
      <c r="AG1880" s="785"/>
      <c r="AH1880" s="309">
        <f t="shared" si="5997"/>
        <v>0</v>
      </c>
      <c r="AI1880" s="785"/>
      <c r="AJ1880" s="309">
        <f t="shared" si="5998"/>
        <v>0</v>
      </c>
      <c r="AK1880" s="785"/>
      <c r="AL1880" s="309">
        <f t="shared" si="5999"/>
        <v>0</v>
      </c>
      <c r="AM1880" s="785"/>
      <c r="AN1880" s="309">
        <f t="shared" si="6000"/>
        <v>0</v>
      </c>
      <c r="AO1880" s="785"/>
      <c r="AP1880" s="309">
        <f t="shared" si="6001"/>
        <v>0</v>
      </c>
      <c r="AQ1880" s="785"/>
      <c r="AR1880" s="309">
        <f t="shared" si="6002"/>
        <v>0</v>
      </c>
      <c r="AT1880" s="782">
        <f t="shared" si="5939"/>
        <v>0</v>
      </c>
      <c r="AU1880" s="782">
        <f t="shared" si="5940"/>
        <v>0</v>
      </c>
      <c r="AV1880" s="782">
        <f t="shared" si="5941"/>
        <v>0</v>
      </c>
      <c r="AW1880" s="788" t="e">
        <f t="shared" si="5942"/>
        <v>#DIV/0!</v>
      </c>
      <c r="AY1880" s="781">
        <f t="shared" si="5943"/>
        <v>0</v>
      </c>
      <c r="AZ1880" s="777"/>
      <c r="BA1880" s="781">
        <f t="shared" si="5944"/>
        <v>0</v>
      </c>
      <c r="BB1880" s="777"/>
      <c r="BC1880" s="781">
        <f t="shared" si="5945"/>
        <v>0</v>
      </c>
      <c r="BD1880" s="777"/>
      <c r="BE1880" s="781">
        <f t="shared" si="5946"/>
        <v>0</v>
      </c>
      <c r="BF1880" s="777"/>
      <c r="BG1880" s="781">
        <f t="shared" si="5947"/>
        <v>0</v>
      </c>
      <c r="BH1880" s="777"/>
      <c r="BI1880" s="781">
        <f t="shared" si="5948"/>
        <v>0</v>
      </c>
      <c r="BJ1880" s="777"/>
      <c r="BK1880" s="781">
        <f t="shared" si="5949"/>
        <v>0</v>
      </c>
      <c r="BL1880" s="777"/>
      <c r="BM1880" s="781">
        <f t="shared" si="5950"/>
        <v>0</v>
      </c>
      <c r="BN1880" s="777"/>
      <c r="BO1880" s="781">
        <f t="shared" si="5951"/>
        <v>0</v>
      </c>
      <c r="BP1880" s="777"/>
      <c r="BQ1880" s="781">
        <f t="shared" si="5952"/>
        <v>0</v>
      </c>
      <c r="BR1880" s="777"/>
    </row>
    <row r="1881" spans="1:70" outlineLevel="2">
      <c r="A1881" s="591">
        <v>410006</v>
      </c>
      <c r="B1881" s="10"/>
      <c r="C1881" s="592"/>
      <c r="D1881" s="1174" t="s">
        <v>419</v>
      </c>
      <c r="E1881" s="43" t="str">
        <f t="shared" si="5991"/>
        <v>T</v>
      </c>
      <c r="F1881" s="605" t="s">
        <v>400</v>
      </c>
      <c r="G1881" s="1172" t="s">
        <v>325</v>
      </c>
      <c r="H1881" s="1169">
        <v>8</v>
      </c>
      <c r="I1881" s="1141"/>
      <c r="J1881" s="1142"/>
      <c r="K1881" s="1032">
        <f t="shared" si="5992"/>
        <v>0</v>
      </c>
      <c r="L1881" s="272"/>
      <c r="M1881" s="575"/>
      <c r="N1881" s="575"/>
      <c r="O1881" s="575"/>
      <c r="Q1881" s="684" t="s">
        <v>1946</v>
      </c>
      <c r="R1881" s="692" t="s">
        <v>2010</v>
      </c>
      <c r="T1881" s="680" t="str">
        <f>IF(IF(A1881=0,TRUE(),D1881=IFERROR(VLOOKUP(A1881,Zaplecze_Weryfikacja!A:B,2,FALSE),2))=TRUE(),"Tak","Nie")</f>
        <v>Tak</v>
      </c>
      <c r="U1881" s="681" t="str">
        <f>IF(T1881="Tak"," ",IF(IFERROR(VLOOKUP(A1881,Zaplecze_Weryfikacja!A:B,2,FALSE),"Inny numer Lp")="Inny numer Lp","Inny numer Lp",IF(VLOOKUP(A1881,Zaplecze_Weryfikacja!A:B,2,FALSE)=D1881,"Nieznana przyczyna","Inny opis")))</f>
        <v xml:space="preserve"> </v>
      </c>
      <c r="Y1881" s="785"/>
      <c r="Z1881" s="309">
        <f t="shared" si="5993"/>
        <v>0</v>
      </c>
      <c r="AA1881" s="785"/>
      <c r="AB1881" s="309">
        <f t="shared" si="5994"/>
        <v>0</v>
      </c>
      <c r="AC1881" s="785"/>
      <c r="AD1881" s="309">
        <f t="shared" si="5995"/>
        <v>0</v>
      </c>
      <c r="AE1881" s="785"/>
      <c r="AF1881" s="309">
        <f t="shared" si="5996"/>
        <v>0</v>
      </c>
      <c r="AG1881" s="785"/>
      <c r="AH1881" s="309">
        <f t="shared" si="5997"/>
        <v>0</v>
      </c>
      <c r="AI1881" s="785"/>
      <c r="AJ1881" s="309">
        <f t="shared" si="5998"/>
        <v>0</v>
      </c>
      <c r="AK1881" s="785"/>
      <c r="AL1881" s="309">
        <f t="shared" si="5999"/>
        <v>0</v>
      </c>
      <c r="AM1881" s="785"/>
      <c r="AN1881" s="309">
        <f t="shared" si="6000"/>
        <v>0</v>
      </c>
      <c r="AO1881" s="785"/>
      <c r="AP1881" s="309">
        <f t="shared" si="6001"/>
        <v>0</v>
      </c>
      <c r="AQ1881" s="785"/>
      <c r="AR1881" s="309">
        <f t="shared" si="6002"/>
        <v>0</v>
      </c>
      <c r="AT1881" s="782">
        <f t="shared" si="5939"/>
        <v>0</v>
      </c>
      <c r="AU1881" s="782">
        <f t="shared" si="5940"/>
        <v>0</v>
      </c>
      <c r="AV1881" s="782">
        <f t="shared" si="5941"/>
        <v>0</v>
      </c>
      <c r="AW1881" s="788" t="e">
        <f t="shared" si="5942"/>
        <v>#DIV/0!</v>
      </c>
      <c r="AY1881" s="781">
        <f t="shared" si="5943"/>
        <v>0</v>
      </c>
      <c r="AZ1881" s="777"/>
      <c r="BA1881" s="781">
        <f t="shared" si="5944"/>
        <v>0</v>
      </c>
      <c r="BB1881" s="777"/>
      <c r="BC1881" s="781">
        <f t="shared" si="5945"/>
        <v>0</v>
      </c>
      <c r="BD1881" s="777"/>
      <c r="BE1881" s="781">
        <f t="shared" si="5946"/>
        <v>0</v>
      </c>
      <c r="BF1881" s="777"/>
      <c r="BG1881" s="781">
        <f t="shared" si="5947"/>
        <v>0</v>
      </c>
      <c r="BH1881" s="777"/>
      <c r="BI1881" s="781">
        <f t="shared" si="5948"/>
        <v>0</v>
      </c>
      <c r="BJ1881" s="777"/>
      <c r="BK1881" s="781">
        <f t="shared" si="5949"/>
        <v>0</v>
      </c>
      <c r="BL1881" s="777"/>
      <c r="BM1881" s="781">
        <f t="shared" si="5950"/>
        <v>0</v>
      </c>
      <c r="BN1881" s="777"/>
      <c r="BO1881" s="781">
        <f t="shared" si="5951"/>
        <v>0</v>
      </c>
      <c r="BP1881" s="777"/>
      <c r="BQ1881" s="781">
        <f t="shared" si="5952"/>
        <v>0</v>
      </c>
      <c r="BR1881" s="777"/>
    </row>
    <row r="1882" spans="1:70" outlineLevel="2">
      <c r="A1882" s="591">
        <v>410007</v>
      </c>
      <c r="B1882" s="10"/>
      <c r="C1882" s="608"/>
      <c r="D1882" s="1174" t="s">
        <v>418</v>
      </c>
      <c r="E1882" s="43" t="str">
        <f t="shared" si="5991"/>
        <v>N</v>
      </c>
      <c r="F1882" s="605" t="s">
        <v>400</v>
      </c>
      <c r="G1882" s="1172" t="s">
        <v>325</v>
      </c>
      <c r="H1882" s="1169"/>
      <c r="I1882" s="1141"/>
      <c r="J1882" s="1142"/>
      <c r="K1882" s="1032">
        <f t="shared" si="5992"/>
        <v>0</v>
      </c>
      <c r="L1882" s="272"/>
      <c r="M1882" s="575"/>
      <c r="N1882" s="575"/>
      <c r="O1882" s="575"/>
      <c r="Q1882" s="684" t="s">
        <v>1946</v>
      </c>
      <c r="R1882" s="692" t="s">
        <v>2010</v>
      </c>
      <c r="T1882" s="680" t="str">
        <f>IF(IF(A1882=0,TRUE(),D1882=IFERROR(VLOOKUP(A1882,Zaplecze_Weryfikacja!A:B,2,FALSE),2))=TRUE(),"Tak","Nie")</f>
        <v>Tak</v>
      </c>
      <c r="U1882" s="681" t="str">
        <f>IF(T1882="Tak"," ",IF(IFERROR(VLOOKUP(A1882,Zaplecze_Weryfikacja!A:B,2,FALSE),"Inny numer Lp")="Inny numer Lp","Inny numer Lp",IF(VLOOKUP(A1882,Zaplecze_Weryfikacja!A:B,2,FALSE)=D1882,"Nieznana przyczyna","Inny opis")))</f>
        <v xml:space="preserve"> </v>
      </c>
      <c r="Y1882" s="785"/>
      <c r="Z1882" s="309">
        <f t="shared" si="5993"/>
        <v>0</v>
      </c>
      <c r="AA1882" s="785"/>
      <c r="AB1882" s="309">
        <f t="shared" si="5994"/>
        <v>0</v>
      </c>
      <c r="AC1882" s="785"/>
      <c r="AD1882" s="309">
        <f t="shared" si="5995"/>
        <v>0</v>
      </c>
      <c r="AE1882" s="785"/>
      <c r="AF1882" s="309">
        <f t="shared" si="5996"/>
        <v>0</v>
      </c>
      <c r="AG1882" s="785"/>
      <c r="AH1882" s="309">
        <f t="shared" si="5997"/>
        <v>0</v>
      </c>
      <c r="AI1882" s="785"/>
      <c r="AJ1882" s="309">
        <f t="shared" si="5998"/>
        <v>0</v>
      </c>
      <c r="AK1882" s="785"/>
      <c r="AL1882" s="309">
        <f t="shared" si="5999"/>
        <v>0</v>
      </c>
      <c r="AM1882" s="785"/>
      <c r="AN1882" s="309">
        <f t="shared" si="6000"/>
        <v>0</v>
      </c>
      <c r="AO1882" s="785"/>
      <c r="AP1882" s="309">
        <f t="shared" si="6001"/>
        <v>0</v>
      </c>
      <c r="AQ1882" s="785"/>
      <c r="AR1882" s="309">
        <f t="shared" si="6002"/>
        <v>0</v>
      </c>
      <c r="AT1882" s="782">
        <f t="shared" si="5939"/>
        <v>0</v>
      </c>
      <c r="AU1882" s="782">
        <f t="shared" si="5940"/>
        <v>0</v>
      </c>
      <c r="AV1882" s="782">
        <f t="shared" si="5941"/>
        <v>0</v>
      </c>
      <c r="AW1882" s="788" t="e">
        <f t="shared" si="5942"/>
        <v>#DIV/0!</v>
      </c>
      <c r="AY1882" s="781">
        <f t="shared" si="5943"/>
        <v>0</v>
      </c>
      <c r="AZ1882" s="777"/>
      <c r="BA1882" s="781">
        <f t="shared" si="5944"/>
        <v>0</v>
      </c>
      <c r="BB1882" s="777"/>
      <c r="BC1882" s="781">
        <f t="shared" si="5945"/>
        <v>0</v>
      </c>
      <c r="BD1882" s="777"/>
      <c r="BE1882" s="781">
        <f t="shared" si="5946"/>
        <v>0</v>
      </c>
      <c r="BF1882" s="777"/>
      <c r="BG1882" s="781">
        <f t="shared" si="5947"/>
        <v>0</v>
      </c>
      <c r="BH1882" s="777"/>
      <c r="BI1882" s="781">
        <f t="shared" si="5948"/>
        <v>0</v>
      </c>
      <c r="BJ1882" s="777"/>
      <c r="BK1882" s="781">
        <f t="shared" si="5949"/>
        <v>0</v>
      </c>
      <c r="BL1882" s="777"/>
      <c r="BM1882" s="781">
        <f t="shared" si="5950"/>
        <v>0</v>
      </c>
      <c r="BN1882" s="777"/>
      <c r="BO1882" s="781">
        <f t="shared" si="5951"/>
        <v>0</v>
      </c>
      <c r="BP1882" s="777"/>
      <c r="BQ1882" s="781">
        <f t="shared" si="5952"/>
        <v>0</v>
      </c>
      <c r="BR1882" s="777"/>
    </row>
    <row r="1883" spans="1:70" outlineLevel="2">
      <c r="A1883" s="591">
        <v>410008</v>
      </c>
      <c r="B1883" s="10"/>
      <c r="C1883" s="608"/>
      <c r="D1883" s="1174" t="s">
        <v>417</v>
      </c>
      <c r="E1883" s="43" t="str">
        <f t="shared" si="5991"/>
        <v>N</v>
      </c>
      <c r="F1883" s="605" t="s">
        <v>400</v>
      </c>
      <c r="G1883" s="1172" t="s">
        <v>325</v>
      </c>
      <c r="H1883" s="1169"/>
      <c r="I1883" s="1141"/>
      <c r="J1883" s="1142"/>
      <c r="K1883" s="1032">
        <f t="shared" si="5992"/>
        <v>0</v>
      </c>
      <c r="L1883" s="272"/>
      <c r="M1883" s="575"/>
      <c r="N1883" s="575"/>
      <c r="O1883" s="575"/>
      <c r="Q1883" s="684" t="s">
        <v>1946</v>
      </c>
      <c r="R1883" s="692" t="s">
        <v>2010</v>
      </c>
      <c r="T1883" s="680" t="str">
        <f>IF(IF(A1883=0,TRUE(),D1883=IFERROR(VLOOKUP(A1883,Zaplecze_Weryfikacja!A:B,2,FALSE),2))=TRUE(),"Tak","Nie")</f>
        <v>Tak</v>
      </c>
      <c r="U1883" s="681" t="str">
        <f>IF(T1883="Tak"," ",IF(IFERROR(VLOOKUP(A1883,Zaplecze_Weryfikacja!A:B,2,FALSE),"Inny numer Lp")="Inny numer Lp","Inny numer Lp",IF(VLOOKUP(A1883,Zaplecze_Weryfikacja!A:B,2,FALSE)=D1883,"Nieznana przyczyna","Inny opis")))</f>
        <v xml:space="preserve"> </v>
      </c>
      <c r="Y1883" s="785"/>
      <c r="Z1883" s="309">
        <f t="shared" si="5993"/>
        <v>0</v>
      </c>
      <c r="AA1883" s="785"/>
      <c r="AB1883" s="309">
        <f t="shared" si="5994"/>
        <v>0</v>
      </c>
      <c r="AC1883" s="785"/>
      <c r="AD1883" s="309">
        <f t="shared" si="5995"/>
        <v>0</v>
      </c>
      <c r="AE1883" s="785"/>
      <c r="AF1883" s="309">
        <f t="shared" si="5996"/>
        <v>0</v>
      </c>
      <c r="AG1883" s="785"/>
      <c r="AH1883" s="309">
        <f t="shared" si="5997"/>
        <v>0</v>
      </c>
      <c r="AI1883" s="785"/>
      <c r="AJ1883" s="309">
        <f t="shared" si="5998"/>
        <v>0</v>
      </c>
      <c r="AK1883" s="785"/>
      <c r="AL1883" s="309">
        <f t="shared" si="5999"/>
        <v>0</v>
      </c>
      <c r="AM1883" s="785"/>
      <c r="AN1883" s="309">
        <f t="shared" si="6000"/>
        <v>0</v>
      </c>
      <c r="AO1883" s="785"/>
      <c r="AP1883" s="309">
        <f t="shared" si="6001"/>
        <v>0</v>
      </c>
      <c r="AQ1883" s="785"/>
      <c r="AR1883" s="309">
        <f t="shared" si="6002"/>
        <v>0</v>
      </c>
      <c r="AT1883" s="782">
        <f t="shared" si="5939"/>
        <v>0</v>
      </c>
      <c r="AU1883" s="782">
        <f t="shared" si="5940"/>
        <v>0</v>
      </c>
      <c r="AV1883" s="782">
        <f t="shared" si="5941"/>
        <v>0</v>
      </c>
      <c r="AW1883" s="788" t="e">
        <f t="shared" si="5942"/>
        <v>#DIV/0!</v>
      </c>
      <c r="AY1883" s="781">
        <f t="shared" si="5943"/>
        <v>0</v>
      </c>
      <c r="AZ1883" s="777"/>
      <c r="BA1883" s="781">
        <f t="shared" si="5944"/>
        <v>0</v>
      </c>
      <c r="BB1883" s="777"/>
      <c r="BC1883" s="781">
        <f t="shared" si="5945"/>
        <v>0</v>
      </c>
      <c r="BD1883" s="777"/>
      <c r="BE1883" s="781">
        <f t="shared" si="5946"/>
        <v>0</v>
      </c>
      <c r="BF1883" s="777"/>
      <c r="BG1883" s="781">
        <f t="shared" si="5947"/>
        <v>0</v>
      </c>
      <c r="BH1883" s="777"/>
      <c r="BI1883" s="781">
        <f t="shared" si="5948"/>
        <v>0</v>
      </c>
      <c r="BJ1883" s="777"/>
      <c r="BK1883" s="781">
        <f t="shared" si="5949"/>
        <v>0</v>
      </c>
      <c r="BL1883" s="777"/>
      <c r="BM1883" s="781">
        <f t="shared" si="5950"/>
        <v>0</v>
      </c>
      <c r="BN1883" s="777"/>
      <c r="BO1883" s="781">
        <f t="shared" si="5951"/>
        <v>0</v>
      </c>
      <c r="BP1883" s="777"/>
      <c r="BQ1883" s="781">
        <f t="shared" si="5952"/>
        <v>0</v>
      </c>
      <c r="BR1883" s="777"/>
    </row>
    <row r="1884" spans="1:70" outlineLevel="2">
      <c r="A1884" s="591">
        <v>410009</v>
      </c>
      <c r="B1884" s="10"/>
      <c r="C1884" s="592"/>
      <c r="D1884" s="1171" t="s">
        <v>3764</v>
      </c>
      <c r="E1884" s="43" t="str">
        <f t="shared" si="5991"/>
        <v>T</v>
      </c>
      <c r="F1884" s="1213" t="s">
        <v>400</v>
      </c>
      <c r="G1884" s="1214" t="s">
        <v>325</v>
      </c>
      <c r="H1884" s="1169">
        <v>1</v>
      </c>
      <c r="I1884" s="1141"/>
      <c r="J1884" s="1142"/>
      <c r="K1884" s="1032">
        <f t="shared" si="5992"/>
        <v>0</v>
      </c>
      <c r="L1884" s="272"/>
      <c r="M1884" s="575"/>
      <c r="N1884" s="575"/>
      <c r="O1884" s="575"/>
      <c r="Q1884" s="684" t="s">
        <v>1946</v>
      </c>
      <c r="R1884" s="692" t="s">
        <v>2010</v>
      </c>
      <c r="T1884" s="680" t="str">
        <f>IF(IF(A1884=0,TRUE(),D1884=IFERROR(VLOOKUP(A1884,Zaplecze_Weryfikacja!A:B,2,FALSE),2))=TRUE(),"Tak","Nie")</f>
        <v>Nie</v>
      </c>
      <c r="U1884" s="681" t="str">
        <f>IF(T1884="Tak"," ",IF(IFERROR(VLOOKUP(A1884,Zaplecze_Weryfikacja!A:B,2,FALSE),"Inny numer Lp")="Inny numer Lp","Inny numer Lp",IF(VLOOKUP(A1884,Zaplecze_Weryfikacja!A:B,2,FALSE)=D1884,"Nieznana przyczyna","Inny opis")))</f>
        <v>Inny opis</v>
      </c>
      <c r="Y1884" s="785"/>
      <c r="Z1884" s="309">
        <f t="shared" si="5993"/>
        <v>0</v>
      </c>
      <c r="AA1884" s="785"/>
      <c r="AB1884" s="309">
        <f t="shared" si="5994"/>
        <v>0</v>
      </c>
      <c r="AC1884" s="785"/>
      <c r="AD1884" s="309">
        <f t="shared" si="5995"/>
        <v>0</v>
      </c>
      <c r="AE1884" s="785"/>
      <c r="AF1884" s="309">
        <f t="shared" si="5996"/>
        <v>0</v>
      </c>
      <c r="AG1884" s="785"/>
      <c r="AH1884" s="309">
        <f t="shared" si="5997"/>
        <v>0</v>
      </c>
      <c r="AI1884" s="785"/>
      <c r="AJ1884" s="309">
        <f t="shared" si="5998"/>
        <v>0</v>
      </c>
      <c r="AK1884" s="785"/>
      <c r="AL1884" s="309">
        <f t="shared" si="5999"/>
        <v>0</v>
      </c>
      <c r="AM1884" s="785"/>
      <c r="AN1884" s="309">
        <f t="shared" si="6000"/>
        <v>0</v>
      </c>
      <c r="AO1884" s="785"/>
      <c r="AP1884" s="309">
        <f t="shared" si="6001"/>
        <v>0</v>
      </c>
      <c r="AQ1884" s="785"/>
      <c r="AR1884" s="309">
        <f t="shared" si="6002"/>
        <v>0</v>
      </c>
      <c r="AT1884" s="782">
        <f t="shared" si="5939"/>
        <v>0</v>
      </c>
      <c r="AU1884" s="782">
        <f t="shared" si="5940"/>
        <v>0</v>
      </c>
      <c r="AV1884" s="782">
        <f t="shared" si="5941"/>
        <v>0</v>
      </c>
      <c r="AW1884" s="788" t="e">
        <f t="shared" si="5942"/>
        <v>#DIV/0!</v>
      </c>
      <c r="AY1884" s="781">
        <f t="shared" si="5943"/>
        <v>0</v>
      </c>
      <c r="AZ1884" s="777"/>
      <c r="BA1884" s="781">
        <f t="shared" si="5944"/>
        <v>0</v>
      </c>
      <c r="BB1884" s="777"/>
      <c r="BC1884" s="781">
        <f t="shared" si="5945"/>
        <v>0</v>
      </c>
      <c r="BD1884" s="777"/>
      <c r="BE1884" s="781">
        <f t="shared" si="5946"/>
        <v>0</v>
      </c>
      <c r="BF1884" s="777"/>
      <c r="BG1884" s="781">
        <f t="shared" si="5947"/>
        <v>0</v>
      </c>
      <c r="BH1884" s="777"/>
      <c r="BI1884" s="781">
        <f t="shared" si="5948"/>
        <v>0</v>
      </c>
      <c r="BJ1884" s="777"/>
      <c r="BK1884" s="781">
        <f t="shared" si="5949"/>
        <v>0</v>
      </c>
      <c r="BL1884" s="777"/>
      <c r="BM1884" s="781">
        <f t="shared" si="5950"/>
        <v>0</v>
      </c>
      <c r="BN1884" s="777"/>
      <c r="BO1884" s="781">
        <f t="shared" si="5951"/>
        <v>0</v>
      </c>
      <c r="BP1884" s="777"/>
      <c r="BQ1884" s="781">
        <f t="shared" si="5952"/>
        <v>0</v>
      </c>
      <c r="BR1884" s="777"/>
    </row>
    <row r="1885" spans="1:70" outlineLevel="2">
      <c r="A1885" s="591">
        <v>410010</v>
      </c>
      <c r="B1885" s="10"/>
      <c r="C1885" s="592"/>
      <c r="D1885" s="1174" t="s">
        <v>415</v>
      </c>
      <c r="E1885" s="43" t="str">
        <f t="shared" si="5991"/>
        <v>N</v>
      </c>
      <c r="F1885" s="605" t="s">
        <v>400</v>
      </c>
      <c r="G1885" s="1172" t="s">
        <v>325</v>
      </c>
      <c r="H1885" s="1169"/>
      <c r="I1885" s="1141"/>
      <c r="J1885" s="1142"/>
      <c r="K1885" s="1032">
        <f t="shared" si="5992"/>
        <v>0</v>
      </c>
      <c r="L1885" s="272"/>
      <c r="M1885" s="575"/>
      <c r="N1885" s="575"/>
      <c r="O1885" s="575"/>
      <c r="Q1885" s="684" t="s">
        <v>1946</v>
      </c>
      <c r="R1885" s="692" t="s">
        <v>2010</v>
      </c>
      <c r="T1885" s="680" t="str">
        <f>IF(IF(A1885=0,TRUE(),D1885=IFERROR(VLOOKUP(A1885,Zaplecze_Weryfikacja!A:B,2,FALSE),2))=TRUE(),"Tak","Nie")</f>
        <v>Tak</v>
      </c>
      <c r="U1885" s="681" t="str">
        <f>IF(T1885="Tak"," ",IF(IFERROR(VLOOKUP(A1885,Zaplecze_Weryfikacja!A:B,2,FALSE),"Inny numer Lp")="Inny numer Lp","Inny numer Lp",IF(VLOOKUP(A1885,Zaplecze_Weryfikacja!A:B,2,FALSE)=D1885,"Nieznana przyczyna","Inny opis")))</f>
        <v xml:space="preserve"> </v>
      </c>
      <c r="Y1885" s="785"/>
      <c r="Z1885" s="309">
        <f t="shared" si="5993"/>
        <v>0</v>
      </c>
      <c r="AA1885" s="785"/>
      <c r="AB1885" s="309">
        <f t="shared" si="5994"/>
        <v>0</v>
      </c>
      <c r="AC1885" s="785"/>
      <c r="AD1885" s="309">
        <f t="shared" si="5995"/>
        <v>0</v>
      </c>
      <c r="AE1885" s="785"/>
      <c r="AF1885" s="309">
        <f t="shared" si="5996"/>
        <v>0</v>
      </c>
      <c r="AG1885" s="785"/>
      <c r="AH1885" s="309">
        <f t="shared" si="5997"/>
        <v>0</v>
      </c>
      <c r="AI1885" s="785"/>
      <c r="AJ1885" s="309">
        <f t="shared" si="5998"/>
        <v>0</v>
      </c>
      <c r="AK1885" s="785"/>
      <c r="AL1885" s="309">
        <f t="shared" si="5999"/>
        <v>0</v>
      </c>
      <c r="AM1885" s="785"/>
      <c r="AN1885" s="309">
        <f t="shared" si="6000"/>
        <v>0</v>
      </c>
      <c r="AO1885" s="785"/>
      <c r="AP1885" s="309">
        <f t="shared" si="6001"/>
        <v>0</v>
      </c>
      <c r="AQ1885" s="785"/>
      <c r="AR1885" s="309">
        <f t="shared" si="6002"/>
        <v>0</v>
      </c>
      <c r="AT1885" s="782">
        <f t="shared" si="5939"/>
        <v>0</v>
      </c>
      <c r="AU1885" s="782">
        <f t="shared" si="5940"/>
        <v>0</v>
      </c>
      <c r="AV1885" s="782">
        <f t="shared" si="5941"/>
        <v>0</v>
      </c>
      <c r="AW1885" s="788" t="e">
        <f t="shared" si="5942"/>
        <v>#DIV/0!</v>
      </c>
      <c r="AY1885" s="781">
        <f t="shared" si="5943"/>
        <v>0</v>
      </c>
      <c r="AZ1885" s="777"/>
      <c r="BA1885" s="781">
        <f t="shared" si="5944"/>
        <v>0</v>
      </c>
      <c r="BB1885" s="777"/>
      <c r="BC1885" s="781">
        <f t="shared" si="5945"/>
        <v>0</v>
      </c>
      <c r="BD1885" s="777"/>
      <c r="BE1885" s="781">
        <f t="shared" si="5946"/>
        <v>0</v>
      </c>
      <c r="BF1885" s="777"/>
      <c r="BG1885" s="781">
        <f t="shared" si="5947"/>
        <v>0</v>
      </c>
      <c r="BH1885" s="777"/>
      <c r="BI1885" s="781">
        <f t="shared" si="5948"/>
        <v>0</v>
      </c>
      <c r="BJ1885" s="777"/>
      <c r="BK1885" s="781">
        <f t="shared" si="5949"/>
        <v>0</v>
      </c>
      <c r="BL1885" s="777"/>
      <c r="BM1885" s="781">
        <f t="shared" si="5950"/>
        <v>0</v>
      </c>
      <c r="BN1885" s="777"/>
      <c r="BO1885" s="781">
        <f t="shared" si="5951"/>
        <v>0</v>
      </c>
      <c r="BP1885" s="777"/>
      <c r="BQ1885" s="781">
        <f t="shared" si="5952"/>
        <v>0</v>
      </c>
      <c r="BR1885" s="777"/>
    </row>
    <row r="1886" spans="1:70" outlineLevel="2">
      <c r="A1886" s="591">
        <v>410011</v>
      </c>
      <c r="B1886" s="10"/>
      <c r="C1886" s="592"/>
      <c r="D1886" s="1174" t="s">
        <v>414</v>
      </c>
      <c r="E1886" s="43" t="str">
        <f t="shared" si="5991"/>
        <v>N</v>
      </c>
      <c r="F1886" s="605" t="s">
        <v>400</v>
      </c>
      <c r="G1886" s="1172" t="s">
        <v>325</v>
      </c>
      <c r="H1886" s="1169"/>
      <c r="I1886" s="1141"/>
      <c r="J1886" s="1142"/>
      <c r="K1886" s="1032">
        <f t="shared" si="5992"/>
        <v>0</v>
      </c>
      <c r="L1886" s="272"/>
      <c r="M1886" s="575"/>
      <c r="N1886" s="575"/>
      <c r="O1886" s="575"/>
      <c r="Q1886" s="684" t="s">
        <v>1946</v>
      </c>
      <c r="R1886" s="692" t="s">
        <v>2010</v>
      </c>
      <c r="T1886" s="680" t="str">
        <f>IF(IF(A1886=0,TRUE(),D1886=IFERROR(VLOOKUP(A1886,Zaplecze_Weryfikacja!A:B,2,FALSE),2))=TRUE(),"Tak","Nie")</f>
        <v>Tak</v>
      </c>
      <c r="U1886" s="681" t="str">
        <f>IF(T1886="Tak"," ",IF(IFERROR(VLOOKUP(A1886,Zaplecze_Weryfikacja!A:B,2,FALSE),"Inny numer Lp")="Inny numer Lp","Inny numer Lp",IF(VLOOKUP(A1886,Zaplecze_Weryfikacja!A:B,2,FALSE)=D1886,"Nieznana przyczyna","Inny opis")))</f>
        <v xml:space="preserve"> </v>
      </c>
      <c r="Y1886" s="785"/>
      <c r="Z1886" s="309">
        <f t="shared" si="5993"/>
        <v>0</v>
      </c>
      <c r="AA1886" s="785"/>
      <c r="AB1886" s="309">
        <f t="shared" si="5994"/>
        <v>0</v>
      </c>
      <c r="AC1886" s="785"/>
      <c r="AD1886" s="309">
        <f t="shared" si="5995"/>
        <v>0</v>
      </c>
      <c r="AE1886" s="785"/>
      <c r="AF1886" s="309">
        <f t="shared" si="5996"/>
        <v>0</v>
      </c>
      <c r="AG1886" s="785"/>
      <c r="AH1886" s="309">
        <f t="shared" si="5997"/>
        <v>0</v>
      </c>
      <c r="AI1886" s="785"/>
      <c r="AJ1886" s="309">
        <f t="shared" si="5998"/>
        <v>0</v>
      </c>
      <c r="AK1886" s="785"/>
      <c r="AL1886" s="309">
        <f t="shared" si="5999"/>
        <v>0</v>
      </c>
      <c r="AM1886" s="785"/>
      <c r="AN1886" s="309">
        <f t="shared" si="6000"/>
        <v>0</v>
      </c>
      <c r="AO1886" s="785"/>
      <c r="AP1886" s="309">
        <f t="shared" si="6001"/>
        <v>0</v>
      </c>
      <c r="AQ1886" s="785"/>
      <c r="AR1886" s="309">
        <f t="shared" si="6002"/>
        <v>0</v>
      </c>
      <c r="AT1886" s="782">
        <f t="shared" si="5939"/>
        <v>0</v>
      </c>
      <c r="AU1886" s="782">
        <f t="shared" si="5940"/>
        <v>0</v>
      </c>
      <c r="AV1886" s="782">
        <f t="shared" si="5941"/>
        <v>0</v>
      </c>
      <c r="AW1886" s="788" t="e">
        <f t="shared" si="5942"/>
        <v>#DIV/0!</v>
      </c>
      <c r="AY1886" s="781">
        <f t="shared" si="5943"/>
        <v>0</v>
      </c>
      <c r="AZ1886" s="777"/>
      <c r="BA1886" s="781">
        <f t="shared" si="5944"/>
        <v>0</v>
      </c>
      <c r="BB1886" s="777"/>
      <c r="BC1886" s="781">
        <f t="shared" si="5945"/>
        <v>0</v>
      </c>
      <c r="BD1886" s="777"/>
      <c r="BE1886" s="781">
        <f t="shared" si="5946"/>
        <v>0</v>
      </c>
      <c r="BF1886" s="777"/>
      <c r="BG1886" s="781">
        <f t="shared" si="5947"/>
        <v>0</v>
      </c>
      <c r="BH1886" s="777"/>
      <c r="BI1886" s="781">
        <f t="shared" si="5948"/>
        <v>0</v>
      </c>
      <c r="BJ1886" s="777"/>
      <c r="BK1886" s="781">
        <f t="shared" si="5949"/>
        <v>0</v>
      </c>
      <c r="BL1886" s="777"/>
      <c r="BM1886" s="781">
        <f t="shared" si="5950"/>
        <v>0</v>
      </c>
      <c r="BN1886" s="777"/>
      <c r="BO1886" s="781">
        <f t="shared" si="5951"/>
        <v>0</v>
      </c>
      <c r="BP1886" s="777"/>
      <c r="BQ1886" s="781">
        <f t="shared" si="5952"/>
        <v>0</v>
      </c>
      <c r="BR1886" s="777"/>
    </row>
    <row r="1887" spans="1:70" outlineLevel="2">
      <c r="A1887" s="591">
        <v>410012</v>
      </c>
      <c r="B1887" s="10"/>
      <c r="C1887" s="592"/>
      <c r="D1887" s="1171" t="s">
        <v>3765</v>
      </c>
      <c r="E1887" s="43" t="str">
        <f t="shared" si="5991"/>
        <v>T</v>
      </c>
      <c r="F1887" s="1213" t="s">
        <v>400</v>
      </c>
      <c r="G1887" s="1214" t="s">
        <v>325</v>
      </c>
      <c r="H1887" s="1169">
        <v>1</v>
      </c>
      <c r="I1887" s="1141"/>
      <c r="J1887" s="1142"/>
      <c r="K1887" s="1032">
        <f t="shared" si="5992"/>
        <v>0</v>
      </c>
      <c r="L1887" s="272"/>
      <c r="M1887" s="575"/>
      <c r="N1887" s="575"/>
      <c r="O1887" s="575"/>
      <c r="Q1887" s="684" t="s">
        <v>1946</v>
      </c>
      <c r="R1887" s="692" t="s">
        <v>2010</v>
      </c>
      <c r="T1887" s="680" t="str">
        <f>IF(IF(A1887=0,TRUE(),D1887=IFERROR(VLOOKUP(A1887,Zaplecze_Weryfikacja!A:B,2,FALSE),2))=TRUE(),"Tak","Nie")</f>
        <v>Nie</v>
      </c>
      <c r="U1887" s="681" t="str">
        <f>IF(T1887="Tak"," ",IF(IFERROR(VLOOKUP(A1887,Zaplecze_Weryfikacja!A:B,2,FALSE),"Inny numer Lp")="Inny numer Lp","Inny numer Lp",IF(VLOOKUP(A1887,Zaplecze_Weryfikacja!A:B,2,FALSE)=D1887,"Nieznana przyczyna","Inny opis")))</f>
        <v>Inny opis</v>
      </c>
      <c r="Y1887" s="785"/>
      <c r="Z1887" s="309">
        <f t="shared" si="5993"/>
        <v>0</v>
      </c>
      <c r="AA1887" s="785"/>
      <c r="AB1887" s="309">
        <f t="shared" si="5994"/>
        <v>0</v>
      </c>
      <c r="AC1887" s="785"/>
      <c r="AD1887" s="309">
        <f t="shared" si="5995"/>
        <v>0</v>
      </c>
      <c r="AE1887" s="785"/>
      <c r="AF1887" s="309">
        <f t="shared" si="5996"/>
        <v>0</v>
      </c>
      <c r="AG1887" s="785"/>
      <c r="AH1887" s="309">
        <f t="shared" si="5997"/>
        <v>0</v>
      </c>
      <c r="AI1887" s="785"/>
      <c r="AJ1887" s="309">
        <f t="shared" si="5998"/>
        <v>0</v>
      </c>
      <c r="AK1887" s="785"/>
      <c r="AL1887" s="309">
        <f t="shared" si="5999"/>
        <v>0</v>
      </c>
      <c r="AM1887" s="785"/>
      <c r="AN1887" s="309">
        <f t="shared" si="6000"/>
        <v>0</v>
      </c>
      <c r="AO1887" s="785"/>
      <c r="AP1887" s="309">
        <f t="shared" si="6001"/>
        <v>0</v>
      </c>
      <c r="AQ1887" s="785"/>
      <c r="AR1887" s="309">
        <f t="shared" si="6002"/>
        <v>0</v>
      </c>
      <c r="AT1887" s="782">
        <f t="shared" si="5939"/>
        <v>0</v>
      </c>
      <c r="AU1887" s="782">
        <f t="shared" si="5940"/>
        <v>0</v>
      </c>
      <c r="AV1887" s="782">
        <f t="shared" si="5941"/>
        <v>0</v>
      </c>
      <c r="AW1887" s="788" t="e">
        <f t="shared" si="5942"/>
        <v>#DIV/0!</v>
      </c>
      <c r="AY1887" s="781">
        <f t="shared" si="5943"/>
        <v>0</v>
      </c>
      <c r="AZ1887" s="777"/>
      <c r="BA1887" s="781">
        <f t="shared" si="5944"/>
        <v>0</v>
      </c>
      <c r="BB1887" s="777"/>
      <c r="BC1887" s="781">
        <f t="shared" si="5945"/>
        <v>0</v>
      </c>
      <c r="BD1887" s="777"/>
      <c r="BE1887" s="781">
        <f t="shared" si="5946"/>
        <v>0</v>
      </c>
      <c r="BF1887" s="777"/>
      <c r="BG1887" s="781">
        <f t="shared" si="5947"/>
        <v>0</v>
      </c>
      <c r="BH1887" s="777"/>
      <c r="BI1887" s="781">
        <f t="shared" si="5948"/>
        <v>0</v>
      </c>
      <c r="BJ1887" s="777"/>
      <c r="BK1887" s="781">
        <f t="shared" si="5949"/>
        <v>0</v>
      </c>
      <c r="BL1887" s="777"/>
      <c r="BM1887" s="781">
        <f t="shared" si="5950"/>
        <v>0</v>
      </c>
      <c r="BN1887" s="777"/>
      <c r="BO1887" s="781">
        <f t="shared" si="5951"/>
        <v>0</v>
      </c>
      <c r="BP1887" s="777"/>
      <c r="BQ1887" s="781">
        <f t="shared" si="5952"/>
        <v>0</v>
      </c>
      <c r="BR1887" s="777"/>
    </row>
    <row r="1888" spans="1:70" ht="28.5" outlineLevel="2">
      <c r="A1888" s="1349">
        <v>410013</v>
      </c>
      <c r="B1888" s="10"/>
      <c r="C1888" s="592"/>
      <c r="D1888" s="1174" t="s">
        <v>412</v>
      </c>
      <c r="E1888" s="43" t="str">
        <f t="shared" si="5991"/>
        <v>T</v>
      </c>
      <c r="F1888" s="605" t="s">
        <v>400</v>
      </c>
      <c r="G1888" s="1172" t="s">
        <v>325</v>
      </c>
      <c r="H1888" s="1351">
        <v>42</v>
      </c>
      <c r="I1888" s="1141"/>
      <c r="J1888" s="1142"/>
      <c r="K1888" s="1032">
        <f t="shared" si="5992"/>
        <v>0</v>
      </c>
      <c r="L1888" s="272"/>
      <c r="M1888" s="575"/>
      <c r="N1888" s="575"/>
      <c r="O1888" s="575"/>
      <c r="Q1888" s="684" t="s">
        <v>1946</v>
      </c>
      <c r="R1888" s="692" t="s">
        <v>2010</v>
      </c>
      <c r="T1888" s="680" t="str">
        <f>IF(IF(A1888=0,TRUE(),D1888=IFERROR(VLOOKUP(A1888,Zaplecze_Weryfikacja!A:B,2,FALSE),2))=TRUE(),"Tak","Nie")</f>
        <v>Tak</v>
      </c>
      <c r="U1888" s="681" t="str">
        <f>IF(T1888="Tak"," ",IF(IFERROR(VLOOKUP(A1888,Zaplecze_Weryfikacja!A:B,2,FALSE),"Inny numer Lp")="Inny numer Lp","Inny numer Lp",IF(VLOOKUP(A1888,Zaplecze_Weryfikacja!A:B,2,FALSE)=D1888,"Nieznana przyczyna","Inny opis")))</f>
        <v xml:space="preserve"> </v>
      </c>
      <c r="Y1888" s="785"/>
      <c r="Z1888" s="309">
        <f t="shared" si="5993"/>
        <v>0</v>
      </c>
      <c r="AA1888" s="785"/>
      <c r="AB1888" s="309">
        <f t="shared" si="5994"/>
        <v>0</v>
      </c>
      <c r="AC1888" s="785"/>
      <c r="AD1888" s="309">
        <f t="shared" si="5995"/>
        <v>0</v>
      </c>
      <c r="AE1888" s="785"/>
      <c r="AF1888" s="309">
        <f t="shared" si="5996"/>
        <v>0</v>
      </c>
      <c r="AG1888" s="785"/>
      <c r="AH1888" s="309">
        <f t="shared" si="5997"/>
        <v>0</v>
      </c>
      <c r="AI1888" s="785"/>
      <c r="AJ1888" s="309">
        <f t="shared" si="5998"/>
        <v>0</v>
      </c>
      <c r="AK1888" s="785"/>
      <c r="AL1888" s="309">
        <f t="shared" si="5999"/>
        <v>0</v>
      </c>
      <c r="AM1888" s="785"/>
      <c r="AN1888" s="309">
        <f t="shared" si="6000"/>
        <v>0</v>
      </c>
      <c r="AO1888" s="785"/>
      <c r="AP1888" s="309">
        <f t="shared" si="6001"/>
        <v>0</v>
      </c>
      <c r="AQ1888" s="785"/>
      <c r="AR1888" s="309">
        <f t="shared" si="6002"/>
        <v>0</v>
      </c>
      <c r="AT1888" s="782">
        <f t="shared" si="5939"/>
        <v>0</v>
      </c>
      <c r="AU1888" s="782">
        <f t="shared" si="5940"/>
        <v>0</v>
      </c>
      <c r="AV1888" s="782">
        <f t="shared" si="5941"/>
        <v>0</v>
      </c>
      <c r="AW1888" s="788" t="e">
        <f t="shared" si="5942"/>
        <v>#DIV/0!</v>
      </c>
      <c r="AY1888" s="781">
        <f t="shared" si="5943"/>
        <v>0</v>
      </c>
      <c r="AZ1888" s="777"/>
      <c r="BA1888" s="781">
        <f t="shared" si="5944"/>
        <v>0</v>
      </c>
      <c r="BB1888" s="777"/>
      <c r="BC1888" s="781">
        <f t="shared" si="5945"/>
        <v>0</v>
      </c>
      <c r="BD1888" s="777"/>
      <c r="BE1888" s="781">
        <f t="shared" si="5946"/>
        <v>0</v>
      </c>
      <c r="BF1888" s="777"/>
      <c r="BG1888" s="781">
        <f t="shared" si="5947"/>
        <v>0</v>
      </c>
      <c r="BH1888" s="777"/>
      <c r="BI1888" s="781">
        <f t="shared" si="5948"/>
        <v>0</v>
      </c>
      <c r="BJ1888" s="777"/>
      <c r="BK1888" s="781">
        <f t="shared" si="5949"/>
        <v>0</v>
      </c>
      <c r="BL1888" s="777"/>
      <c r="BM1888" s="781">
        <f t="shared" si="5950"/>
        <v>0</v>
      </c>
      <c r="BN1888" s="777"/>
      <c r="BO1888" s="781">
        <f t="shared" si="5951"/>
        <v>0</v>
      </c>
      <c r="BP1888" s="777"/>
      <c r="BQ1888" s="781">
        <f t="shared" si="5952"/>
        <v>0</v>
      </c>
      <c r="BR1888" s="777"/>
    </row>
    <row r="1889" spans="1:70" ht="28.5" outlineLevel="2">
      <c r="A1889" s="591">
        <v>410014</v>
      </c>
      <c r="B1889" s="10"/>
      <c r="C1889" s="592"/>
      <c r="D1889" s="1174" t="s">
        <v>411</v>
      </c>
      <c r="E1889" s="43" t="str">
        <f t="shared" si="5991"/>
        <v>T</v>
      </c>
      <c r="F1889" s="605" t="s">
        <v>400</v>
      </c>
      <c r="G1889" s="1172" t="s">
        <v>325</v>
      </c>
      <c r="H1889" s="1169">
        <v>7</v>
      </c>
      <c r="I1889" s="1141"/>
      <c r="J1889" s="1142"/>
      <c r="K1889" s="1032">
        <f t="shared" si="5992"/>
        <v>0</v>
      </c>
      <c r="L1889" s="272"/>
      <c r="M1889" s="575"/>
      <c r="N1889" s="575"/>
      <c r="O1889" s="575"/>
      <c r="Q1889" s="684" t="s">
        <v>1946</v>
      </c>
      <c r="R1889" s="692" t="s">
        <v>2010</v>
      </c>
      <c r="T1889" s="680" t="str">
        <f>IF(IF(A1889=0,TRUE(),D1889=IFERROR(VLOOKUP(A1889,Zaplecze_Weryfikacja!A:B,2,FALSE),2))=TRUE(),"Tak","Nie")</f>
        <v>Tak</v>
      </c>
      <c r="U1889" s="681" t="str">
        <f>IF(T1889="Tak"," ",IF(IFERROR(VLOOKUP(A1889,Zaplecze_Weryfikacja!A:B,2,FALSE),"Inny numer Lp")="Inny numer Lp","Inny numer Lp",IF(VLOOKUP(A1889,Zaplecze_Weryfikacja!A:B,2,FALSE)=D1889,"Nieznana przyczyna","Inny opis")))</f>
        <v xml:space="preserve"> </v>
      </c>
      <c r="Y1889" s="785"/>
      <c r="Z1889" s="309">
        <f t="shared" si="5993"/>
        <v>0</v>
      </c>
      <c r="AA1889" s="785"/>
      <c r="AB1889" s="309">
        <f t="shared" si="5994"/>
        <v>0</v>
      </c>
      <c r="AC1889" s="785"/>
      <c r="AD1889" s="309">
        <f t="shared" si="5995"/>
        <v>0</v>
      </c>
      <c r="AE1889" s="785"/>
      <c r="AF1889" s="309">
        <f t="shared" si="5996"/>
        <v>0</v>
      </c>
      <c r="AG1889" s="785"/>
      <c r="AH1889" s="309">
        <f t="shared" si="5997"/>
        <v>0</v>
      </c>
      <c r="AI1889" s="785"/>
      <c r="AJ1889" s="309">
        <f t="shared" si="5998"/>
        <v>0</v>
      </c>
      <c r="AK1889" s="785"/>
      <c r="AL1889" s="309">
        <f t="shared" si="5999"/>
        <v>0</v>
      </c>
      <c r="AM1889" s="785"/>
      <c r="AN1889" s="309">
        <f t="shared" si="6000"/>
        <v>0</v>
      </c>
      <c r="AO1889" s="785"/>
      <c r="AP1889" s="309">
        <f t="shared" si="6001"/>
        <v>0</v>
      </c>
      <c r="AQ1889" s="785"/>
      <c r="AR1889" s="309">
        <f t="shared" si="6002"/>
        <v>0</v>
      </c>
      <c r="AT1889" s="782">
        <f t="shared" ref="AT1889:AT1944" si="6003">MAX(Z1889,AB1889,AD1889,AF1889,AH1889,AJ1889,AL1889,AN1889,AP1889,AR1889)</f>
        <v>0</v>
      </c>
      <c r="AU1889" s="782">
        <f t="shared" ref="AU1889:AU1944" si="6004">IF($AU$6=10,MIN(Z1889,AB1889,AD1889,AF1889,AH1889,AJ1889,AL1889,AN1889,AP1889,AR1889),IF($AU$6=9,MIN(Z1889,AB1889,AD1889,AF1889,AH1889,AJ1889,AL1889,AN1889,AP1889),IF($AU$6=8,MIN(Z1889,AB1889,AD1889,AF1889,AH1889,AJ1889,AL1889,AN1889),IF($AU$6=7,MIN(Z1889,AB1889,AD1889,AF1889,AH1889,AJ1889,AL1889),IF($AU$6=6,MIN(Z1889,AB1889,AD1889,AF1889,AH1889,AJ1889),IF($AU$6=5,MIN(Z1889,AB1889,AD1889,AF1889,AH1889),IF($AU$6=4,MIN(Z1889,AB1889,AD1889,AF1889),IF($AU$6=4,MIN(Z1889,AB1889,AD1889,AF1889),IF($AU$6=3,MIN(Z1889,AB1889,AD1889),IF($AU$6=3,MIN(Z1889,AB1889,AD1889),IF($AU$6=2,MIN(Z1889,AB1889),IF($AU$6=1,MIN(Z1889),"Błąd - zła ilośc oferentów"))))))))))))</f>
        <v>0</v>
      </c>
      <c r="AV1889" s="782">
        <f t="shared" ref="AV1889:AV1944" si="6005">AT1889-AU1889</f>
        <v>0</v>
      </c>
      <c r="AW1889" s="788" t="e">
        <f t="shared" ref="AW1889:AW1944" si="6006">AT1889/AU1889</f>
        <v>#DIV/0!</v>
      </c>
      <c r="AY1889" s="781">
        <f t="shared" ref="AY1889:AY1944" si="6007">+AZ1889</f>
        <v>0</v>
      </c>
      <c r="AZ1889" s="777"/>
      <c r="BA1889" s="781">
        <f t="shared" ref="BA1889:BA1944" si="6008">+BB1889</f>
        <v>0</v>
      </c>
      <c r="BB1889" s="777"/>
      <c r="BC1889" s="781">
        <f t="shared" ref="BC1889:BC1944" si="6009">+BD1889</f>
        <v>0</v>
      </c>
      <c r="BD1889" s="777"/>
      <c r="BE1889" s="781">
        <f t="shared" ref="BE1889:BE1944" si="6010">+BF1889</f>
        <v>0</v>
      </c>
      <c r="BF1889" s="777"/>
      <c r="BG1889" s="781">
        <f t="shared" ref="BG1889:BG1944" si="6011">+BH1889</f>
        <v>0</v>
      </c>
      <c r="BH1889" s="777"/>
      <c r="BI1889" s="781">
        <f t="shared" ref="BI1889:BI1944" si="6012">+BJ1889</f>
        <v>0</v>
      </c>
      <c r="BJ1889" s="777"/>
      <c r="BK1889" s="781">
        <f t="shared" ref="BK1889:BK1944" si="6013">+BL1889</f>
        <v>0</v>
      </c>
      <c r="BL1889" s="777"/>
      <c r="BM1889" s="781">
        <f t="shared" ref="BM1889:BM1944" si="6014">+BN1889</f>
        <v>0</v>
      </c>
      <c r="BN1889" s="777"/>
      <c r="BO1889" s="781">
        <f t="shared" ref="BO1889:BO1944" si="6015">+BP1889</f>
        <v>0</v>
      </c>
      <c r="BP1889" s="777"/>
      <c r="BQ1889" s="781">
        <f t="shared" ref="BQ1889:BQ1944" si="6016">+BR1889</f>
        <v>0</v>
      </c>
      <c r="BR1889" s="777"/>
    </row>
    <row r="1890" spans="1:70" outlineLevel="2">
      <c r="A1890" s="591">
        <v>410015</v>
      </c>
      <c r="B1890" s="10"/>
      <c r="C1890" s="592"/>
      <c r="D1890" s="1174" t="s">
        <v>410</v>
      </c>
      <c r="E1890" s="43" t="str">
        <f t="shared" si="5991"/>
        <v>N</v>
      </c>
      <c r="F1890" s="605" t="s">
        <v>400</v>
      </c>
      <c r="G1890" s="1172" t="s">
        <v>325</v>
      </c>
      <c r="H1890" s="1169"/>
      <c r="I1890" s="1141"/>
      <c r="J1890" s="1142"/>
      <c r="K1890" s="1032">
        <f t="shared" si="5992"/>
        <v>0</v>
      </c>
      <c r="L1890" s="272"/>
      <c r="M1890" s="575"/>
      <c r="N1890" s="575"/>
      <c r="O1890" s="575"/>
      <c r="Q1890" s="684" t="s">
        <v>1946</v>
      </c>
      <c r="R1890" s="692" t="s">
        <v>2010</v>
      </c>
      <c r="T1890" s="680" t="str">
        <f>IF(IF(A1890=0,TRUE(),D1890=IFERROR(VLOOKUP(A1890,Zaplecze_Weryfikacja!A:B,2,FALSE),2))=TRUE(),"Tak","Nie")</f>
        <v>Tak</v>
      </c>
      <c r="U1890" s="681" t="str">
        <f>IF(T1890="Tak"," ",IF(IFERROR(VLOOKUP(A1890,Zaplecze_Weryfikacja!A:B,2,FALSE),"Inny numer Lp")="Inny numer Lp","Inny numer Lp",IF(VLOOKUP(A1890,Zaplecze_Weryfikacja!A:B,2,FALSE)=D1890,"Nieznana przyczyna","Inny opis")))</f>
        <v xml:space="preserve"> </v>
      </c>
      <c r="Y1890" s="785"/>
      <c r="Z1890" s="309">
        <f t="shared" si="5993"/>
        <v>0</v>
      </c>
      <c r="AA1890" s="785"/>
      <c r="AB1890" s="309">
        <f t="shared" si="5994"/>
        <v>0</v>
      </c>
      <c r="AC1890" s="785"/>
      <c r="AD1890" s="309">
        <f t="shared" si="5995"/>
        <v>0</v>
      </c>
      <c r="AE1890" s="785"/>
      <c r="AF1890" s="309">
        <f t="shared" si="5996"/>
        <v>0</v>
      </c>
      <c r="AG1890" s="785"/>
      <c r="AH1890" s="309">
        <f t="shared" si="5997"/>
        <v>0</v>
      </c>
      <c r="AI1890" s="785"/>
      <c r="AJ1890" s="309">
        <f t="shared" si="5998"/>
        <v>0</v>
      </c>
      <c r="AK1890" s="785"/>
      <c r="AL1890" s="309">
        <f t="shared" si="5999"/>
        <v>0</v>
      </c>
      <c r="AM1890" s="785"/>
      <c r="AN1890" s="309">
        <f t="shared" si="6000"/>
        <v>0</v>
      </c>
      <c r="AO1890" s="785"/>
      <c r="AP1890" s="309">
        <f t="shared" si="6001"/>
        <v>0</v>
      </c>
      <c r="AQ1890" s="785"/>
      <c r="AR1890" s="309">
        <f t="shared" si="6002"/>
        <v>0</v>
      </c>
      <c r="AT1890" s="782">
        <f t="shared" si="6003"/>
        <v>0</v>
      </c>
      <c r="AU1890" s="782">
        <f t="shared" si="6004"/>
        <v>0</v>
      </c>
      <c r="AV1890" s="782">
        <f t="shared" si="6005"/>
        <v>0</v>
      </c>
      <c r="AW1890" s="788" t="e">
        <f t="shared" si="6006"/>
        <v>#DIV/0!</v>
      </c>
      <c r="AY1890" s="781">
        <f t="shared" si="6007"/>
        <v>0</v>
      </c>
      <c r="AZ1890" s="777"/>
      <c r="BA1890" s="781">
        <f t="shared" si="6008"/>
        <v>0</v>
      </c>
      <c r="BB1890" s="777"/>
      <c r="BC1890" s="781">
        <f t="shared" si="6009"/>
        <v>0</v>
      </c>
      <c r="BD1890" s="777"/>
      <c r="BE1890" s="781">
        <f t="shared" si="6010"/>
        <v>0</v>
      </c>
      <c r="BF1890" s="777"/>
      <c r="BG1890" s="781">
        <f t="shared" si="6011"/>
        <v>0</v>
      </c>
      <c r="BH1890" s="777"/>
      <c r="BI1890" s="781">
        <f t="shared" si="6012"/>
        <v>0</v>
      </c>
      <c r="BJ1890" s="777"/>
      <c r="BK1890" s="781">
        <f t="shared" si="6013"/>
        <v>0</v>
      </c>
      <c r="BL1890" s="777"/>
      <c r="BM1890" s="781">
        <f t="shared" si="6014"/>
        <v>0</v>
      </c>
      <c r="BN1890" s="777"/>
      <c r="BO1890" s="781">
        <f t="shared" si="6015"/>
        <v>0</v>
      </c>
      <c r="BP1890" s="777"/>
      <c r="BQ1890" s="781">
        <f t="shared" si="6016"/>
        <v>0</v>
      </c>
      <c r="BR1890" s="777"/>
    </row>
    <row r="1891" spans="1:70" outlineLevel="2">
      <c r="A1891" s="1349">
        <v>410016</v>
      </c>
      <c r="B1891" s="10"/>
      <c r="C1891" s="592"/>
      <c r="D1891" s="1174" t="s">
        <v>409</v>
      </c>
      <c r="E1891" s="43" t="str">
        <f t="shared" si="5991"/>
        <v>T</v>
      </c>
      <c r="F1891" s="605" t="s">
        <v>400</v>
      </c>
      <c r="G1891" s="1172" t="s">
        <v>325</v>
      </c>
      <c r="H1891" s="1351">
        <v>35</v>
      </c>
      <c r="I1891" s="1141"/>
      <c r="J1891" s="1142"/>
      <c r="K1891" s="1032">
        <f t="shared" si="5992"/>
        <v>0</v>
      </c>
      <c r="L1891" s="272"/>
      <c r="M1891" s="575"/>
      <c r="N1891" s="575"/>
      <c r="O1891" s="575"/>
      <c r="Q1891" s="684" t="s">
        <v>1946</v>
      </c>
      <c r="R1891" s="692" t="s">
        <v>2010</v>
      </c>
      <c r="T1891" s="680" t="str">
        <f>IF(IF(A1891=0,TRUE(),D1891=IFERROR(VLOOKUP(A1891,Zaplecze_Weryfikacja!A:B,2,FALSE),2))=TRUE(),"Tak","Nie")</f>
        <v>Tak</v>
      </c>
      <c r="U1891" s="681" t="str">
        <f>IF(T1891="Tak"," ",IF(IFERROR(VLOOKUP(A1891,Zaplecze_Weryfikacja!A:B,2,FALSE),"Inny numer Lp")="Inny numer Lp","Inny numer Lp",IF(VLOOKUP(A1891,Zaplecze_Weryfikacja!A:B,2,FALSE)=D1891,"Nieznana przyczyna","Inny opis")))</f>
        <v xml:space="preserve"> </v>
      </c>
      <c r="Y1891" s="785"/>
      <c r="Z1891" s="309">
        <f t="shared" si="5993"/>
        <v>0</v>
      </c>
      <c r="AA1891" s="785"/>
      <c r="AB1891" s="309">
        <f t="shared" si="5994"/>
        <v>0</v>
      </c>
      <c r="AC1891" s="785"/>
      <c r="AD1891" s="309">
        <f t="shared" si="5995"/>
        <v>0</v>
      </c>
      <c r="AE1891" s="785"/>
      <c r="AF1891" s="309">
        <f t="shared" si="5996"/>
        <v>0</v>
      </c>
      <c r="AG1891" s="785"/>
      <c r="AH1891" s="309">
        <f t="shared" si="5997"/>
        <v>0</v>
      </c>
      <c r="AI1891" s="785"/>
      <c r="AJ1891" s="309">
        <f t="shared" si="5998"/>
        <v>0</v>
      </c>
      <c r="AK1891" s="785"/>
      <c r="AL1891" s="309">
        <f t="shared" si="5999"/>
        <v>0</v>
      </c>
      <c r="AM1891" s="785"/>
      <c r="AN1891" s="309">
        <f t="shared" si="6000"/>
        <v>0</v>
      </c>
      <c r="AO1891" s="785"/>
      <c r="AP1891" s="309">
        <f t="shared" si="6001"/>
        <v>0</v>
      </c>
      <c r="AQ1891" s="785"/>
      <c r="AR1891" s="309">
        <f t="shared" si="6002"/>
        <v>0</v>
      </c>
      <c r="AT1891" s="782">
        <f t="shared" si="6003"/>
        <v>0</v>
      </c>
      <c r="AU1891" s="782">
        <f t="shared" si="6004"/>
        <v>0</v>
      </c>
      <c r="AV1891" s="782">
        <f t="shared" si="6005"/>
        <v>0</v>
      </c>
      <c r="AW1891" s="788" t="e">
        <f t="shared" si="6006"/>
        <v>#DIV/0!</v>
      </c>
      <c r="AY1891" s="781">
        <f t="shared" si="6007"/>
        <v>0</v>
      </c>
      <c r="AZ1891" s="777"/>
      <c r="BA1891" s="781">
        <f t="shared" si="6008"/>
        <v>0</v>
      </c>
      <c r="BB1891" s="777"/>
      <c r="BC1891" s="781">
        <f t="shared" si="6009"/>
        <v>0</v>
      </c>
      <c r="BD1891" s="777"/>
      <c r="BE1891" s="781">
        <f t="shared" si="6010"/>
        <v>0</v>
      </c>
      <c r="BF1891" s="777"/>
      <c r="BG1891" s="781">
        <f t="shared" si="6011"/>
        <v>0</v>
      </c>
      <c r="BH1891" s="777"/>
      <c r="BI1891" s="781">
        <f t="shared" si="6012"/>
        <v>0</v>
      </c>
      <c r="BJ1891" s="777"/>
      <c r="BK1891" s="781">
        <f t="shared" si="6013"/>
        <v>0</v>
      </c>
      <c r="BL1891" s="777"/>
      <c r="BM1891" s="781">
        <f t="shared" si="6014"/>
        <v>0</v>
      </c>
      <c r="BN1891" s="777"/>
      <c r="BO1891" s="781">
        <f t="shared" si="6015"/>
        <v>0</v>
      </c>
      <c r="BP1891" s="777"/>
      <c r="BQ1891" s="781">
        <f t="shared" si="6016"/>
        <v>0</v>
      </c>
      <c r="BR1891" s="777"/>
    </row>
    <row r="1892" spans="1:70" outlineLevel="2">
      <c r="A1892" s="591">
        <v>410017</v>
      </c>
      <c r="B1892" s="10"/>
      <c r="C1892" s="592"/>
      <c r="D1892" s="1174" t="s">
        <v>408</v>
      </c>
      <c r="E1892" s="43" t="str">
        <f t="shared" si="5991"/>
        <v>N</v>
      </c>
      <c r="F1892" s="605" t="s">
        <v>400</v>
      </c>
      <c r="G1892" s="1172" t="s">
        <v>325</v>
      </c>
      <c r="H1892" s="1169"/>
      <c r="I1892" s="1141"/>
      <c r="J1892" s="1142"/>
      <c r="K1892" s="1032">
        <f t="shared" si="5992"/>
        <v>0</v>
      </c>
      <c r="L1892" s="272"/>
      <c r="M1892" s="575"/>
      <c r="N1892" s="575"/>
      <c r="O1892" s="575"/>
      <c r="Q1892" s="684" t="s">
        <v>1946</v>
      </c>
      <c r="R1892" s="692" t="s">
        <v>2010</v>
      </c>
      <c r="T1892" s="680" t="str">
        <f>IF(IF(A1892=0,TRUE(),D1892=IFERROR(VLOOKUP(A1892,Zaplecze_Weryfikacja!A:B,2,FALSE),2))=TRUE(),"Tak","Nie")</f>
        <v>Tak</v>
      </c>
      <c r="U1892" s="681" t="str">
        <f>IF(T1892="Tak"," ",IF(IFERROR(VLOOKUP(A1892,Zaplecze_Weryfikacja!A:B,2,FALSE),"Inny numer Lp")="Inny numer Lp","Inny numer Lp",IF(VLOOKUP(A1892,Zaplecze_Weryfikacja!A:B,2,FALSE)=D1892,"Nieznana przyczyna","Inny opis")))</f>
        <v xml:space="preserve"> </v>
      </c>
      <c r="Y1892" s="785"/>
      <c r="Z1892" s="309">
        <f t="shared" si="5993"/>
        <v>0</v>
      </c>
      <c r="AA1892" s="785"/>
      <c r="AB1892" s="309">
        <f t="shared" si="5994"/>
        <v>0</v>
      </c>
      <c r="AC1892" s="785"/>
      <c r="AD1892" s="309">
        <f t="shared" si="5995"/>
        <v>0</v>
      </c>
      <c r="AE1892" s="785"/>
      <c r="AF1892" s="309">
        <f t="shared" si="5996"/>
        <v>0</v>
      </c>
      <c r="AG1892" s="785"/>
      <c r="AH1892" s="309">
        <f t="shared" si="5997"/>
        <v>0</v>
      </c>
      <c r="AI1892" s="785"/>
      <c r="AJ1892" s="309">
        <f t="shared" si="5998"/>
        <v>0</v>
      </c>
      <c r="AK1892" s="785"/>
      <c r="AL1892" s="309">
        <f t="shared" si="5999"/>
        <v>0</v>
      </c>
      <c r="AM1892" s="785"/>
      <c r="AN1892" s="309">
        <f t="shared" si="6000"/>
        <v>0</v>
      </c>
      <c r="AO1892" s="785"/>
      <c r="AP1892" s="309">
        <f t="shared" si="6001"/>
        <v>0</v>
      </c>
      <c r="AQ1892" s="785"/>
      <c r="AR1892" s="309">
        <f t="shared" si="6002"/>
        <v>0</v>
      </c>
      <c r="AT1892" s="782">
        <f t="shared" si="6003"/>
        <v>0</v>
      </c>
      <c r="AU1892" s="782">
        <f t="shared" si="6004"/>
        <v>0</v>
      </c>
      <c r="AV1892" s="782">
        <f t="shared" si="6005"/>
        <v>0</v>
      </c>
      <c r="AW1892" s="788" t="e">
        <f t="shared" si="6006"/>
        <v>#DIV/0!</v>
      </c>
      <c r="AY1892" s="781">
        <f t="shared" si="6007"/>
        <v>0</v>
      </c>
      <c r="AZ1892" s="777"/>
      <c r="BA1892" s="781">
        <f t="shared" si="6008"/>
        <v>0</v>
      </c>
      <c r="BB1892" s="777"/>
      <c r="BC1892" s="781">
        <f t="shared" si="6009"/>
        <v>0</v>
      </c>
      <c r="BD1892" s="777"/>
      <c r="BE1892" s="781">
        <f t="shared" si="6010"/>
        <v>0</v>
      </c>
      <c r="BF1892" s="777"/>
      <c r="BG1892" s="781">
        <f t="shared" si="6011"/>
        <v>0</v>
      </c>
      <c r="BH1892" s="777"/>
      <c r="BI1892" s="781">
        <f t="shared" si="6012"/>
        <v>0</v>
      </c>
      <c r="BJ1892" s="777"/>
      <c r="BK1892" s="781">
        <f t="shared" si="6013"/>
        <v>0</v>
      </c>
      <c r="BL1892" s="777"/>
      <c r="BM1892" s="781">
        <f t="shared" si="6014"/>
        <v>0</v>
      </c>
      <c r="BN1892" s="777"/>
      <c r="BO1892" s="781">
        <f t="shared" si="6015"/>
        <v>0</v>
      </c>
      <c r="BP1892" s="777"/>
      <c r="BQ1892" s="781">
        <f t="shared" si="6016"/>
        <v>0</v>
      </c>
      <c r="BR1892" s="777"/>
    </row>
    <row r="1893" spans="1:70" outlineLevel="2">
      <c r="A1893" s="591">
        <v>410018</v>
      </c>
      <c r="B1893" s="10"/>
      <c r="C1893" s="592"/>
      <c r="D1893" s="1174" t="s">
        <v>407</v>
      </c>
      <c r="E1893" s="43" t="str">
        <f t="shared" si="5991"/>
        <v>T</v>
      </c>
      <c r="F1893" s="605" t="s">
        <v>400</v>
      </c>
      <c r="G1893" s="1172" t="s">
        <v>325</v>
      </c>
      <c r="H1893" s="1169">
        <v>2</v>
      </c>
      <c r="I1893" s="1141"/>
      <c r="J1893" s="1142"/>
      <c r="K1893" s="1032">
        <f t="shared" si="5992"/>
        <v>0</v>
      </c>
      <c r="L1893" s="272"/>
      <c r="M1893" s="575"/>
      <c r="N1893" s="575"/>
      <c r="O1893" s="575"/>
      <c r="Q1893" s="684" t="s">
        <v>1946</v>
      </c>
      <c r="R1893" s="692" t="s">
        <v>2010</v>
      </c>
      <c r="T1893" s="680" t="str">
        <f>IF(IF(A1893=0,TRUE(),D1893=IFERROR(VLOOKUP(A1893,Zaplecze_Weryfikacja!A:B,2,FALSE),2))=TRUE(),"Tak","Nie")</f>
        <v>Tak</v>
      </c>
      <c r="U1893" s="681" t="str">
        <f>IF(T1893="Tak"," ",IF(IFERROR(VLOOKUP(A1893,Zaplecze_Weryfikacja!A:B,2,FALSE),"Inny numer Lp")="Inny numer Lp","Inny numer Lp",IF(VLOOKUP(A1893,Zaplecze_Weryfikacja!A:B,2,FALSE)=D1893,"Nieznana przyczyna","Inny opis")))</f>
        <v xml:space="preserve"> </v>
      </c>
      <c r="Y1893" s="785"/>
      <c r="Z1893" s="309">
        <f t="shared" si="5993"/>
        <v>0</v>
      </c>
      <c r="AA1893" s="785"/>
      <c r="AB1893" s="309">
        <f t="shared" si="5994"/>
        <v>0</v>
      </c>
      <c r="AC1893" s="785"/>
      <c r="AD1893" s="309">
        <f t="shared" si="5995"/>
        <v>0</v>
      </c>
      <c r="AE1893" s="785"/>
      <c r="AF1893" s="309">
        <f t="shared" si="5996"/>
        <v>0</v>
      </c>
      <c r="AG1893" s="785"/>
      <c r="AH1893" s="309">
        <f t="shared" si="5997"/>
        <v>0</v>
      </c>
      <c r="AI1893" s="785"/>
      <c r="AJ1893" s="309">
        <f t="shared" si="5998"/>
        <v>0</v>
      </c>
      <c r="AK1893" s="785"/>
      <c r="AL1893" s="309">
        <f t="shared" si="5999"/>
        <v>0</v>
      </c>
      <c r="AM1893" s="785"/>
      <c r="AN1893" s="309">
        <f t="shared" si="6000"/>
        <v>0</v>
      </c>
      <c r="AO1893" s="785"/>
      <c r="AP1893" s="309">
        <f t="shared" si="6001"/>
        <v>0</v>
      </c>
      <c r="AQ1893" s="785"/>
      <c r="AR1893" s="309">
        <f t="shared" si="6002"/>
        <v>0</v>
      </c>
      <c r="AT1893" s="782">
        <f t="shared" si="6003"/>
        <v>0</v>
      </c>
      <c r="AU1893" s="782">
        <f t="shared" si="6004"/>
        <v>0</v>
      </c>
      <c r="AV1893" s="782">
        <f t="shared" si="6005"/>
        <v>0</v>
      </c>
      <c r="AW1893" s="788" t="e">
        <f t="shared" si="6006"/>
        <v>#DIV/0!</v>
      </c>
      <c r="AY1893" s="781">
        <f t="shared" si="6007"/>
        <v>0</v>
      </c>
      <c r="AZ1893" s="777"/>
      <c r="BA1893" s="781">
        <f t="shared" si="6008"/>
        <v>0</v>
      </c>
      <c r="BB1893" s="777"/>
      <c r="BC1893" s="781">
        <f t="shared" si="6009"/>
        <v>0</v>
      </c>
      <c r="BD1893" s="777"/>
      <c r="BE1893" s="781">
        <f t="shared" si="6010"/>
        <v>0</v>
      </c>
      <c r="BF1893" s="777"/>
      <c r="BG1893" s="781">
        <f t="shared" si="6011"/>
        <v>0</v>
      </c>
      <c r="BH1893" s="777"/>
      <c r="BI1893" s="781">
        <f t="shared" si="6012"/>
        <v>0</v>
      </c>
      <c r="BJ1893" s="777"/>
      <c r="BK1893" s="781">
        <f t="shared" si="6013"/>
        <v>0</v>
      </c>
      <c r="BL1893" s="777"/>
      <c r="BM1893" s="781">
        <f t="shared" si="6014"/>
        <v>0</v>
      </c>
      <c r="BN1893" s="777"/>
      <c r="BO1893" s="781">
        <f t="shared" si="6015"/>
        <v>0</v>
      </c>
      <c r="BP1893" s="777"/>
      <c r="BQ1893" s="781">
        <f t="shared" si="6016"/>
        <v>0</v>
      </c>
      <c r="BR1893" s="777"/>
    </row>
    <row r="1894" spans="1:70" ht="28.5" outlineLevel="2">
      <c r="A1894" s="591">
        <v>410019</v>
      </c>
      <c r="B1894" s="10"/>
      <c r="C1894" s="592"/>
      <c r="D1894" s="1174" t="s">
        <v>406</v>
      </c>
      <c r="E1894" s="43" t="str">
        <f t="shared" si="5991"/>
        <v>N</v>
      </c>
      <c r="F1894" s="605" t="s">
        <v>400</v>
      </c>
      <c r="G1894" s="1172" t="s">
        <v>325</v>
      </c>
      <c r="H1894" s="1169"/>
      <c r="I1894" s="1141"/>
      <c r="J1894" s="1142"/>
      <c r="K1894" s="1032">
        <f t="shared" si="5992"/>
        <v>0</v>
      </c>
      <c r="L1894" s="272"/>
      <c r="M1894" s="575"/>
      <c r="N1894" s="575"/>
      <c r="O1894" s="575"/>
      <c r="Q1894" s="684" t="s">
        <v>1946</v>
      </c>
      <c r="R1894" s="692" t="s">
        <v>2010</v>
      </c>
      <c r="T1894" s="680" t="str">
        <f>IF(IF(A1894=0,TRUE(),D1894=IFERROR(VLOOKUP(A1894,Zaplecze_Weryfikacja!A:B,2,FALSE),2))=TRUE(),"Tak","Nie")</f>
        <v>Tak</v>
      </c>
      <c r="U1894" s="681" t="str">
        <f>IF(T1894="Tak"," ",IF(IFERROR(VLOOKUP(A1894,Zaplecze_Weryfikacja!A:B,2,FALSE),"Inny numer Lp")="Inny numer Lp","Inny numer Lp",IF(VLOOKUP(A1894,Zaplecze_Weryfikacja!A:B,2,FALSE)=D1894,"Nieznana przyczyna","Inny opis")))</f>
        <v xml:space="preserve"> </v>
      </c>
      <c r="Y1894" s="785"/>
      <c r="Z1894" s="309">
        <f t="shared" si="5993"/>
        <v>0</v>
      </c>
      <c r="AA1894" s="785"/>
      <c r="AB1894" s="309">
        <f t="shared" si="5994"/>
        <v>0</v>
      </c>
      <c r="AC1894" s="785"/>
      <c r="AD1894" s="309">
        <f t="shared" si="5995"/>
        <v>0</v>
      </c>
      <c r="AE1894" s="785"/>
      <c r="AF1894" s="309">
        <f t="shared" si="5996"/>
        <v>0</v>
      </c>
      <c r="AG1894" s="785"/>
      <c r="AH1894" s="309">
        <f t="shared" si="5997"/>
        <v>0</v>
      </c>
      <c r="AI1894" s="785"/>
      <c r="AJ1894" s="309">
        <f t="shared" si="5998"/>
        <v>0</v>
      </c>
      <c r="AK1894" s="785"/>
      <c r="AL1894" s="309">
        <f t="shared" si="5999"/>
        <v>0</v>
      </c>
      <c r="AM1894" s="785"/>
      <c r="AN1894" s="309">
        <f t="shared" si="6000"/>
        <v>0</v>
      </c>
      <c r="AO1894" s="785"/>
      <c r="AP1894" s="309">
        <f t="shared" si="6001"/>
        <v>0</v>
      </c>
      <c r="AQ1894" s="785"/>
      <c r="AR1894" s="309">
        <f t="shared" si="6002"/>
        <v>0</v>
      </c>
      <c r="AT1894" s="782">
        <f t="shared" si="6003"/>
        <v>0</v>
      </c>
      <c r="AU1894" s="782">
        <f t="shared" si="6004"/>
        <v>0</v>
      </c>
      <c r="AV1894" s="782">
        <f t="shared" si="6005"/>
        <v>0</v>
      </c>
      <c r="AW1894" s="788" t="e">
        <f t="shared" si="6006"/>
        <v>#DIV/0!</v>
      </c>
      <c r="AY1894" s="781">
        <f t="shared" si="6007"/>
        <v>0</v>
      </c>
      <c r="AZ1894" s="777"/>
      <c r="BA1894" s="781">
        <f t="shared" si="6008"/>
        <v>0</v>
      </c>
      <c r="BB1894" s="777"/>
      <c r="BC1894" s="781">
        <f t="shared" si="6009"/>
        <v>0</v>
      </c>
      <c r="BD1894" s="777"/>
      <c r="BE1894" s="781">
        <f t="shared" si="6010"/>
        <v>0</v>
      </c>
      <c r="BF1894" s="777"/>
      <c r="BG1894" s="781">
        <f t="shared" si="6011"/>
        <v>0</v>
      </c>
      <c r="BH1894" s="777"/>
      <c r="BI1894" s="781">
        <f t="shared" si="6012"/>
        <v>0</v>
      </c>
      <c r="BJ1894" s="777"/>
      <c r="BK1894" s="781">
        <f t="shared" si="6013"/>
        <v>0</v>
      </c>
      <c r="BL1894" s="777"/>
      <c r="BM1894" s="781">
        <f t="shared" si="6014"/>
        <v>0</v>
      </c>
      <c r="BN1894" s="777"/>
      <c r="BO1894" s="781">
        <f t="shared" si="6015"/>
        <v>0</v>
      </c>
      <c r="BP1894" s="777"/>
      <c r="BQ1894" s="781">
        <f t="shared" si="6016"/>
        <v>0</v>
      </c>
      <c r="BR1894" s="777"/>
    </row>
    <row r="1895" spans="1:70" outlineLevel="2">
      <c r="A1895" s="591">
        <v>410020</v>
      </c>
      <c r="B1895" s="10"/>
      <c r="C1895" s="592"/>
      <c r="D1895" s="1174" t="s">
        <v>405</v>
      </c>
      <c r="E1895" s="43" t="str">
        <f t="shared" si="5991"/>
        <v>N</v>
      </c>
      <c r="F1895" s="605" t="s">
        <v>400</v>
      </c>
      <c r="G1895" s="1172" t="s">
        <v>23</v>
      </c>
      <c r="H1895" s="1169"/>
      <c r="I1895" s="1141"/>
      <c r="J1895" s="1142"/>
      <c r="K1895" s="1032">
        <f t="shared" si="5992"/>
        <v>0</v>
      </c>
      <c r="L1895" s="272"/>
      <c r="M1895" s="575"/>
      <c r="N1895" s="575"/>
      <c r="O1895" s="575"/>
      <c r="Q1895" s="684" t="s">
        <v>1946</v>
      </c>
      <c r="R1895" s="692" t="s">
        <v>2010</v>
      </c>
      <c r="T1895" s="680" t="str">
        <f>IF(IF(A1895=0,TRUE(),D1895=IFERROR(VLOOKUP(A1895,Zaplecze_Weryfikacja!A:B,2,FALSE),2))=TRUE(),"Tak","Nie")</f>
        <v>Tak</v>
      </c>
      <c r="U1895" s="681" t="str">
        <f>IF(T1895="Tak"," ",IF(IFERROR(VLOOKUP(A1895,Zaplecze_Weryfikacja!A:B,2,FALSE),"Inny numer Lp")="Inny numer Lp","Inny numer Lp",IF(VLOOKUP(A1895,Zaplecze_Weryfikacja!A:B,2,FALSE)=D1895,"Nieznana przyczyna","Inny opis")))</f>
        <v xml:space="preserve"> </v>
      </c>
      <c r="Y1895" s="785"/>
      <c r="Z1895" s="309">
        <f t="shared" si="5993"/>
        <v>0</v>
      </c>
      <c r="AA1895" s="785"/>
      <c r="AB1895" s="309">
        <f t="shared" si="5994"/>
        <v>0</v>
      </c>
      <c r="AC1895" s="785"/>
      <c r="AD1895" s="309">
        <f t="shared" si="5995"/>
        <v>0</v>
      </c>
      <c r="AE1895" s="785"/>
      <c r="AF1895" s="309">
        <f t="shared" si="5996"/>
        <v>0</v>
      </c>
      <c r="AG1895" s="785"/>
      <c r="AH1895" s="309">
        <f t="shared" si="5997"/>
        <v>0</v>
      </c>
      <c r="AI1895" s="785"/>
      <c r="AJ1895" s="309">
        <f t="shared" si="5998"/>
        <v>0</v>
      </c>
      <c r="AK1895" s="785"/>
      <c r="AL1895" s="309">
        <f t="shared" si="5999"/>
        <v>0</v>
      </c>
      <c r="AM1895" s="785"/>
      <c r="AN1895" s="309">
        <f t="shared" si="6000"/>
        <v>0</v>
      </c>
      <c r="AO1895" s="785"/>
      <c r="AP1895" s="309">
        <f t="shared" si="6001"/>
        <v>0</v>
      </c>
      <c r="AQ1895" s="785"/>
      <c r="AR1895" s="309">
        <f t="shared" si="6002"/>
        <v>0</v>
      </c>
      <c r="AT1895" s="782">
        <f t="shared" si="6003"/>
        <v>0</v>
      </c>
      <c r="AU1895" s="782">
        <f t="shared" si="6004"/>
        <v>0</v>
      </c>
      <c r="AV1895" s="782">
        <f t="shared" si="6005"/>
        <v>0</v>
      </c>
      <c r="AW1895" s="788" t="e">
        <f t="shared" si="6006"/>
        <v>#DIV/0!</v>
      </c>
      <c r="AY1895" s="781">
        <f t="shared" si="6007"/>
        <v>0</v>
      </c>
      <c r="AZ1895" s="777"/>
      <c r="BA1895" s="781">
        <f t="shared" si="6008"/>
        <v>0</v>
      </c>
      <c r="BB1895" s="777"/>
      <c r="BC1895" s="781">
        <f t="shared" si="6009"/>
        <v>0</v>
      </c>
      <c r="BD1895" s="777"/>
      <c r="BE1895" s="781">
        <f t="shared" si="6010"/>
        <v>0</v>
      </c>
      <c r="BF1895" s="777"/>
      <c r="BG1895" s="781">
        <f t="shared" si="6011"/>
        <v>0</v>
      </c>
      <c r="BH1895" s="777"/>
      <c r="BI1895" s="781">
        <f t="shared" si="6012"/>
        <v>0</v>
      </c>
      <c r="BJ1895" s="777"/>
      <c r="BK1895" s="781">
        <f t="shared" si="6013"/>
        <v>0</v>
      </c>
      <c r="BL1895" s="777"/>
      <c r="BM1895" s="781">
        <f t="shared" si="6014"/>
        <v>0</v>
      </c>
      <c r="BN1895" s="777"/>
      <c r="BO1895" s="781">
        <f t="shared" si="6015"/>
        <v>0</v>
      </c>
      <c r="BP1895" s="777"/>
      <c r="BQ1895" s="781">
        <f t="shared" si="6016"/>
        <v>0</v>
      </c>
      <c r="BR1895" s="777"/>
    </row>
    <row r="1896" spans="1:70" ht="28.5" outlineLevel="2">
      <c r="A1896" s="591">
        <v>410021</v>
      </c>
      <c r="B1896" s="10"/>
      <c r="C1896" s="592"/>
      <c r="D1896" s="1174" t="s">
        <v>404</v>
      </c>
      <c r="E1896" s="43" t="str">
        <f t="shared" si="5991"/>
        <v>T</v>
      </c>
      <c r="F1896" s="605" t="s">
        <v>400</v>
      </c>
      <c r="G1896" s="1173" t="s">
        <v>23</v>
      </c>
      <c r="H1896" s="1169">
        <v>1</v>
      </c>
      <c r="I1896" s="1141"/>
      <c r="J1896" s="1142"/>
      <c r="K1896" s="1032">
        <f t="shared" si="5992"/>
        <v>0</v>
      </c>
      <c r="L1896" s="272"/>
      <c r="M1896" s="575"/>
      <c r="N1896" s="575"/>
      <c r="O1896" s="575"/>
      <c r="Q1896" s="684" t="s">
        <v>1946</v>
      </c>
      <c r="R1896" s="692" t="s">
        <v>2010</v>
      </c>
      <c r="T1896" s="680" t="str">
        <f>IF(IF(A1896=0,TRUE(),D1896=IFERROR(VLOOKUP(A1896,Zaplecze_Weryfikacja!A:B,2,FALSE),2))=TRUE(),"Tak","Nie")</f>
        <v>Tak</v>
      </c>
      <c r="U1896" s="681" t="str">
        <f>IF(T1896="Tak"," ",IF(IFERROR(VLOOKUP(A1896,Zaplecze_Weryfikacja!A:B,2,FALSE),"Inny numer Lp")="Inny numer Lp","Inny numer Lp",IF(VLOOKUP(A1896,Zaplecze_Weryfikacja!A:B,2,FALSE)=D1896,"Nieznana przyczyna","Inny opis")))</f>
        <v xml:space="preserve"> </v>
      </c>
      <c r="Y1896" s="785"/>
      <c r="Z1896" s="309">
        <f t="shared" si="5993"/>
        <v>0</v>
      </c>
      <c r="AA1896" s="785"/>
      <c r="AB1896" s="309">
        <f t="shared" si="5994"/>
        <v>0</v>
      </c>
      <c r="AC1896" s="785"/>
      <c r="AD1896" s="309">
        <f t="shared" si="5995"/>
        <v>0</v>
      </c>
      <c r="AE1896" s="785"/>
      <c r="AF1896" s="309">
        <f t="shared" si="5996"/>
        <v>0</v>
      </c>
      <c r="AG1896" s="785"/>
      <c r="AH1896" s="309">
        <f t="shared" si="5997"/>
        <v>0</v>
      </c>
      <c r="AI1896" s="785"/>
      <c r="AJ1896" s="309">
        <f t="shared" si="5998"/>
        <v>0</v>
      </c>
      <c r="AK1896" s="785"/>
      <c r="AL1896" s="309">
        <f t="shared" si="5999"/>
        <v>0</v>
      </c>
      <c r="AM1896" s="785"/>
      <c r="AN1896" s="309">
        <f t="shared" si="6000"/>
        <v>0</v>
      </c>
      <c r="AO1896" s="785"/>
      <c r="AP1896" s="309">
        <f t="shared" si="6001"/>
        <v>0</v>
      </c>
      <c r="AQ1896" s="785"/>
      <c r="AR1896" s="309">
        <f t="shared" si="6002"/>
        <v>0</v>
      </c>
      <c r="AT1896" s="782">
        <f t="shared" si="6003"/>
        <v>0</v>
      </c>
      <c r="AU1896" s="782">
        <f t="shared" si="6004"/>
        <v>0</v>
      </c>
      <c r="AV1896" s="782">
        <f t="shared" si="6005"/>
        <v>0</v>
      </c>
      <c r="AW1896" s="788" t="e">
        <f t="shared" si="6006"/>
        <v>#DIV/0!</v>
      </c>
      <c r="AY1896" s="781">
        <f t="shared" si="6007"/>
        <v>0</v>
      </c>
      <c r="AZ1896" s="777"/>
      <c r="BA1896" s="781">
        <f t="shared" si="6008"/>
        <v>0</v>
      </c>
      <c r="BB1896" s="777"/>
      <c r="BC1896" s="781">
        <f t="shared" si="6009"/>
        <v>0</v>
      </c>
      <c r="BD1896" s="777"/>
      <c r="BE1896" s="781">
        <f t="shared" si="6010"/>
        <v>0</v>
      </c>
      <c r="BF1896" s="777"/>
      <c r="BG1896" s="781">
        <f t="shared" si="6011"/>
        <v>0</v>
      </c>
      <c r="BH1896" s="777"/>
      <c r="BI1896" s="781">
        <f t="shared" si="6012"/>
        <v>0</v>
      </c>
      <c r="BJ1896" s="777"/>
      <c r="BK1896" s="781">
        <f t="shared" si="6013"/>
        <v>0</v>
      </c>
      <c r="BL1896" s="777"/>
      <c r="BM1896" s="781">
        <f t="shared" si="6014"/>
        <v>0</v>
      </c>
      <c r="BN1896" s="777"/>
      <c r="BO1896" s="781">
        <f t="shared" si="6015"/>
        <v>0</v>
      </c>
      <c r="BP1896" s="777"/>
      <c r="BQ1896" s="781">
        <f t="shared" si="6016"/>
        <v>0</v>
      </c>
      <c r="BR1896" s="777"/>
    </row>
    <row r="1897" spans="1:70" outlineLevel="2">
      <c r="A1897" s="591">
        <v>410022</v>
      </c>
      <c r="B1897" s="10"/>
      <c r="C1897" s="592"/>
      <c r="D1897" s="1174" t="s">
        <v>403</v>
      </c>
      <c r="E1897" s="43" t="str">
        <f t="shared" si="5991"/>
        <v>T</v>
      </c>
      <c r="F1897" s="605" t="s">
        <v>400</v>
      </c>
      <c r="G1897" s="1173" t="s">
        <v>23</v>
      </c>
      <c r="H1897" s="1169">
        <v>1</v>
      </c>
      <c r="I1897" s="1141"/>
      <c r="J1897" s="1142"/>
      <c r="K1897" s="1032">
        <f t="shared" si="5992"/>
        <v>0</v>
      </c>
      <c r="L1897" s="272"/>
      <c r="M1897" s="575"/>
      <c r="N1897" s="575"/>
      <c r="O1897" s="575"/>
      <c r="Q1897" s="684" t="s">
        <v>1946</v>
      </c>
      <c r="R1897" s="692" t="s">
        <v>2010</v>
      </c>
      <c r="T1897" s="680" t="str">
        <f>IF(IF(A1897=0,TRUE(),D1897=IFERROR(VLOOKUP(A1897,Zaplecze_Weryfikacja!A:B,2,FALSE),2))=TRUE(),"Tak","Nie")</f>
        <v>Tak</v>
      </c>
      <c r="U1897" s="681" t="str">
        <f>IF(T1897="Tak"," ",IF(IFERROR(VLOOKUP(A1897,Zaplecze_Weryfikacja!A:B,2,FALSE),"Inny numer Lp")="Inny numer Lp","Inny numer Lp",IF(VLOOKUP(A1897,Zaplecze_Weryfikacja!A:B,2,FALSE)=D1897,"Nieznana przyczyna","Inny opis")))</f>
        <v xml:space="preserve"> </v>
      </c>
      <c r="Y1897" s="785"/>
      <c r="Z1897" s="309">
        <f t="shared" si="5993"/>
        <v>0</v>
      </c>
      <c r="AA1897" s="785"/>
      <c r="AB1897" s="309">
        <f t="shared" si="5994"/>
        <v>0</v>
      </c>
      <c r="AC1897" s="785"/>
      <c r="AD1897" s="309">
        <f t="shared" si="5995"/>
        <v>0</v>
      </c>
      <c r="AE1897" s="785"/>
      <c r="AF1897" s="309">
        <f t="shared" si="5996"/>
        <v>0</v>
      </c>
      <c r="AG1897" s="785"/>
      <c r="AH1897" s="309">
        <f t="shared" si="5997"/>
        <v>0</v>
      </c>
      <c r="AI1897" s="785"/>
      <c r="AJ1897" s="309">
        <f t="shared" si="5998"/>
        <v>0</v>
      </c>
      <c r="AK1897" s="785"/>
      <c r="AL1897" s="309">
        <f t="shared" si="5999"/>
        <v>0</v>
      </c>
      <c r="AM1897" s="785"/>
      <c r="AN1897" s="309">
        <f t="shared" si="6000"/>
        <v>0</v>
      </c>
      <c r="AO1897" s="785"/>
      <c r="AP1897" s="309">
        <f t="shared" si="6001"/>
        <v>0</v>
      </c>
      <c r="AQ1897" s="785"/>
      <c r="AR1897" s="309">
        <f t="shared" si="6002"/>
        <v>0</v>
      </c>
      <c r="AT1897" s="782">
        <f t="shared" si="6003"/>
        <v>0</v>
      </c>
      <c r="AU1897" s="782">
        <f t="shared" si="6004"/>
        <v>0</v>
      </c>
      <c r="AV1897" s="782">
        <f t="shared" si="6005"/>
        <v>0</v>
      </c>
      <c r="AW1897" s="788" t="e">
        <f t="shared" si="6006"/>
        <v>#DIV/0!</v>
      </c>
      <c r="AY1897" s="781">
        <f t="shared" si="6007"/>
        <v>0</v>
      </c>
      <c r="AZ1897" s="777"/>
      <c r="BA1897" s="781">
        <f t="shared" si="6008"/>
        <v>0</v>
      </c>
      <c r="BB1897" s="777"/>
      <c r="BC1897" s="781">
        <f t="shared" si="6009"/>
        <v>0</v>
      </c>
      <c r="BD1897" s="777"/>
      <c r="BE1897" s="781">
        <f t="shared" si="6010"/>
        <v>0</v>
      </c>
      <c r="BF1897" s="777"/>
      <c r="BG1897" s="781">
        <f t="shared" si="6011"/>
        <v>0</v>
      </c>
      <c r="BH1897" s="777"/>
      <c r="BI1897" s="781">
        <f t="shared" si="6012"/>
        <v>0</v>
      </c>
      <c r="BJ1897" s="777"/>
      <c r="BK1897" s="781">
        <f t="shared" si="6013"/>
        <v>0</v>
      </c>
      <c r="BL1897" s="777"/>
      <c r="BM1897" s="781">
        <f t="shared" si="6014"/>
        <v>0</v>
      </c>
      <c r="BN1897" s="777"/>
      <c r="BO1897" s="781">
        <f t="shared" si="6015"/>
        <v>0</v>
      </c>
      <c r="BP1897" s="777"/>
      <c r="BQ1897" s="781">
        <f t="shared" si="6016"/>
        <v>0</v>
      </c>
      <c r="BR1897" s="777"/>
    </row>
    <row r="1898" spans="1:70" outlineLevel="2">
      <c r="A1898" s="591">
        <v>410023</v>
      </c>
      <c r="B1898" s="10"/>
      <c r="C1898" s="592"/>
      <c r="D1898" s="1171" t="s">
        <v>3766</v>
      </c>
      <c r="E1898" s="43" t="str">
        <f t="shared" si="5991"/>
        <v>T</v>
      </c>
      <c r="F1898" s="1213" t="s">
        <v>400</v>
      </c>
      <c r="G1898" s="1200" t="s">
        <v>325</v>
      </c>
      <c r="H1898" s="1169">
        <v>2</v>
      </c>
      <c r="I1898" s="1141"/>
      <c r="J1898" s="1142"/>
      <c r="K1898" s="1032">
        <f t="shared" si="5992"/>
        <v>0</v>
      </c>
      <c r="L1898" s="272"/>
      <c r="M1898" s="575"/>
      <c r="N1898" s="575"/>
      <c r="O1898" s="575"/>
      <c r="Q1898" s="684" t="s">
        <v>1946</v>
      </c>
      <c r="R1898" s="692" t="s">
        <v>2010</v>
      </c>
      <c r="T1898" s="680" t="str">
        <f>IF(IF(A1898=0,TRUE(),D1898=IFERROR(VLOOKUP(A1898,Zaplecze_Weryfikacja!A:B,2,FALSE),2))=TRUE(),"Tak","Nie")</f>
        <v>Nie</v>
      </c>
      <c r="U1898" s="681" t="str">
        <f>IF(T1898="Tak"," ",IF(IFERROR(VLOOKUP(A1898,Zaplecze_Weryfikacja!A:B,2,FALSE),"Inny numer Lp")="Inny numer Lp","Inny numer Lp",IF(VLOOKUP(A1898,Zaplecze_Weryfikacja!A:B,2,FALSE)=D1898,"Nieznana przyczyna","Inny opis")))</f>
        <v>Inny opis</v>
      </c>
      <c r="Y1898" s="785"/>
      <c r="Z1898" s="309">
        <f t="shared" si="5993"/>
        <v>0</v>
      </c>
      <c r="AA1898" s="785"/>
      <c r="AB1898" s="309">
        <f t="shared" si="5994"/>
        <v>0</v>
      </c>
      <c r="AC1898" s="785"/>
      <c r="AD1898" s="309">
        <f t="shared" si="5995"/>
        <v>0</v>
      </c>
      <c r="AE1898" s="785"/>
      <c r="AF1898" s="309">
        <f t="shared" si="5996"/>
        <v>0</v>
      </c>
      <c r="AG1898" s="785"/>
      <c r="AH1898" s="309">
        <f t="shared" si="5997"/>
        <v>0</v>
      </c>
      <c r="AI1898" s="785"/>
      <c r="AJ1898" s="309">
        <f t="shared" si="5998"/>
        <v>0</v>
      </c>
      <c r="AK1898" s="785"/>
      <c r="AL1898" s="309">
        <f t="shared" si="5999"/>
        <v>0</v>
      </c>
      <c r="AM1898" s="785"/>
      <c r="AN1898" s="309">
        <f t="shared" si="6000"/>
        <v>0</v>
      </c>
      <c r="AO1898" s="785"/>
      <c r="AP1898" s="309">
        <f t="shared" si="6001"/>
        <v>0</v>
      </c>
      <c r="AQ1898" s="785"/>
      <c r="AR1898" s="309">
        <f t="shared" si="6002"/>
        <v>0</v>
      </c>
      <c r="AT1898" s="782">
        <f t="shared" si="6003"/>
        <v>0</v>
      </c>
      <c r="AU1898" s="782">
        <f t="shared" si="6004"/>
        <v>0</v>
      </c>
      <c r="AV1898" s="782">
        <f t="shared" si="6005"/>
        <v>0</v>
      </c>
      <c r="AW1898" s="788" t="e">
        <f t="shared" si="6006"/>
        <v>#DIV/0!</v>
      </c>
      <c r="AY1898" s="781">
        <f t="shared" si="6007"/>
        <v>0</v>
      </c>
      <c r="AZ1898" s="777"/>
      <c r="BA1898" s="781">
        <f t="shared" si="6008"/>
        <v>0</v>
      </c>
      <c r="BB1898" s="777"/>
      <c r="BC1898" s="781">
        <f t="shared" si="6009"/>
        <v>0</v>
      </c>
      <c r="BD1898" s="777"/>
      <c r="BE1898" s="781">
        <f t="shared" si="6010"/>
        <v>0</v>
      </c>
      <c r="BF1898" s="777"/>
      <c r="BG1898" s="781">
        <f t="shared" si="6011"/>
        <v>0</v>
      </c>
      <c r="BH1898" s="777"/>
      <c r="BI1898" s="781">
        <f t="shared" si="6012"/>
        <v>0</v>
      </c>
      <c r="BJ1898" s="777"/>
      <c r="BK1898" s="781">
        <f t="shared" si="6013"/>
        <v>0</v>
      </c>
      <c r="BL1898" s="777"/>
      <c r="BM1898" s="781">
        <f t="shared" si="6014"/>
        <v>0</v>
      </c>
      <c r="BN1898" s="777"/>
      <c r="BO1898" s="781">
        <f t="shared" si="6015"/>
        <v>0</v>
      </c>
      <c r="BP1898" s="777"/>
      <c r="BQ1898" s="781">
        <f t="shared" si="6016"/>
        <v>0</v>
      </c>
      <c r="BR1898" s="777"/>
    </row>
    <row r="1899" spans="1:70" ht="28.5" outlineLevel="2">
      <c r="A1899" s="591">
        <v>410024</v>
      </c>
      <c r="B1899" s="10"/>
      <c r="C1899" s="592"/>
      <c r="D1899" s="1171" t="s">
        <v>3767</v>
      </c>
      <c r="E1899" s="43" t="str">
        <f t="shared" si="5991"/>
        <v>T</v>
      </c>
      <c r="F1899" s="1213" t="s">
        <v>400</v>
      </c>
      <c r="G1899" s="1200" t="s">
        <v>23</v>
      </c>
      <c r="H1899" s="1169">
        <v>1</v>
      </c>
      <c r="I1899" s="1141"/>
      <c r="J1899" s="1142"/>
      <c r="K1899" s="1032">
        <f t="shared" si="5992"/>
        <v>0</v>
      </c>
      <c r="L1899" s="272"/>
      <c r="M1899" s="575"/>
      <c r="N1899" s="575"/>
      <c r="O1899" s="575"/>
      <c r="Q1899" s="684" t="s">
        <v>1946</v>
      </c>
      <c r="R1899" s="692" t="s">
        <v>2010</v>
      </c>
      <c r="T1899" s="680" t="str">
        <f>IF(IF(A1899=0,TRUE(),D1899=IFERROR(VLOOKUP(A1899,Zaplecze_Weryfikacja!A:B,2,FALSE),2))=TRUE(),"Tak","Nie")</f>
        <v>Nie</v>
      </c>
      <c r="U1899" s="681" t="str">
        <f>IF(T1899="Tak"," ",IF(IFERROR(VLOOKUP(A1899,Zaplecze_Weryfikacja!A:B,2,FALSE),"Inny numer Lp")="Inny numer Lp","Inny numer Lp",IF(VLOOKUP(A1899,Zaplecze_Weryfikacja!A:B,2,FALSE)=D1899,"Nieznana przyczyna","Inny opis")))</f>
        <v>Inny opis</v>
      </c>
      <c r="Y1899" s="785"/>
      <c r="Z1899" s="309">
        <f t="shared" si="5993"/>
        <v>0</v>
      </c>
      <c r="AA1899" s="785"/>
      <c r="AB1899" s="309">
        <f t="shared" si="5994"/>
        <v>0</v>
      </c>
      <c r="AC1899" s="785"/>
      <c r="AD1899" s="309">
        <f t="shared" si="5995"/>
        <v>0</v>
      </c>
      <c r="AE1899" s="785"/>
      <c r="AF1899" s="309">
        <f t="shared" si="5996"/>
        <v>0</v>
      </c>
      <c r="AG1899" s="785"/>
      <c r="AH1899" s="309">
        <f t="shared" si="5997"/>
        <v>0</v>
      </c>
      <c r="AI1899" s="785"/>
      <c r="AJ1899" s="309">
        <f t="shared" si="5998"/>
        <v>0</v>
      </c>
      <c r="AK1899" s="785"/>
      <c r="AL1899" s="309">
        <f t="shared" si="5999"/>
        <v>0</v>
      </c>
      <c r="AM1899" s="785"/>
      <c r="AN1899" s="309">
        <f t="shared" si="6000"/>
        <v>0</v>
      </c>
      <c r="AO1899" s="785"/>
      <c r="AP1899" s="309">
        <f t="shared" si="6001"/>
        <v>0</v>
      </c>
      <c r="AQ1899" s="785"/>
      <c r="AR1899" s="309">
        <f t="shared" si="6002"/>
        <v>0</v>
      </c>
      <c r="AT1899" s="782">
        <f t="shared" si="6003"/>
        <v>0</v>
      </c>
      <c r="AU1899" s="782">
        <f t="shared" si="6004"/>
        <v>0</v>
      </c>
      <c r="AV1899" s="782">
        <f t="shared" si="6005"/>
        <v>0</v>
      </c>
      <c r="AW1899" s="788" t="e">
        <f t="shared" si="6006"/>
        <v>#DIV/0!</v>
      </c>
      <c r="AY1899" s="781">
        <f t="shared" si="6007"/>
        <v>0</v>
      </c>
      <c r="AZ1899" s="777"/>
      <c r="BA1899" s="781">
        <f t="shared" si="6008"/>
        <v>0</v>
      </c>
      <c r="BB1899" s="777"/>
      <c r="BC1899" s="781">
        <f t="shared" si="6009"/>
        <v>0</v>
      </c>
      <c r="BD1899" s="777"/>
      <c r="BE1899" s="781">
        <f t="shared" si="6010"/>
        <v>0</v>
      </c>
      <c r="BF1899" s="777"/>
      <c r="BG1899" s="781">
        <f t="shared" si="6011"/>
        <v>0</v>
      </c>
      <c r="BH1899" s="777"/>
      <c r="BI1899" s="781">
        <f t="shared" si="6012"/>
        <v>0</v>
      </c>
      <c r="BJ1899" s="777"/>
      <c r="BK1899" s="781">
        <f t="shared" si="6013"/>
        <v>0</v>
      </c>
      <c r="BL1899" s="777"/>
      <c r="BM1899" s="781">
        <f t="shared" si="6014"/>
        <v>0</v>
      </c>
      <c r="BN1899" s="777"/>
      <c r="BO1899" s="781">
        <f t="shared" si="6015"/>
        <v>0</v>
      </c>
      <c r="BP1899" s="777"/>
      <c r="BQ1899" s="781">
        <f t="shared" si="6016"/>
        <v>0</v>
      </c>
      <c r="BR1899" s="777"/>
    </row>
    <row r="1900" spans="1:70" ht="28.5" outlineLevel="2">
      <c r="A1900" s="591">
        <v>410025</v>
      </c>
      <c r="B1900" s="10"/>
      <c r="C1900" s="592"/>
      <c r="D1900" s="1171" t="s">
        <v>3768</v>
      </c>
      <c r="E1900" s="43" t="str">
        <f t="shared" ref="E1900" si="6017">IF(H1900&gt;0,"T","N")</f>
        <v>T</v>
      </c>
      <c r="F1900" s="1213" t="s">
        <v>400</v>
      </c>
      <c r="G1900" s="1215" t="s">
        <v>23</v>
      </c>
      <c r="H1900" s="1216">
        <v>3</v>
      </c>
      <c r="I1900" s="1141"/>
      <c r="J1900" s="1142"/>
      <c r="K1900" s="1032">
        <f t="shared" ref="K1900" si="6018">IF(B1900="E","E",$H1900*I1900)</f>
        <v>0</v>
      </c>
      <c r="L1900" s="272"/>
      <c r="M1900" s="575"/>
      <c r="N1900" s="575"/>
      <c r="O1900" s="575"/>
      <c r="Q1900" s="684" t="s">
        <v>1946</v>
      </c>
      <c r="R1900" s="692" t="s">
        <v>2010</v>
      </c>
      <c r="T1900" s="680" t="str">
        <f>IF(IF(A1900=0,TRUE(),D1900=IFERROR(VLOOKUP(A1900,Zaplecze_Weryfikacja!A:B,2,FALSE),2))=TRUE(),"Tak","Nie")</f>
        <v>Nie</v>
      </c>
      <c r="U1900" s="681" t="str">
        <f>IF(T1900="Tak"," ",IF(IFERROR(VLOOKUP(A1900,Zaplecze_Weryfikacja!A:B,2,FALSE),"Inny numer Lp")="Inny numer Lp","Inny numer Lp",IF(VLOOKUP(A1900,Zaplecze_Weryfikacja!A:B,2,FALSE)=D1900,"Nieznana przyczyna","Inny opis")))</f>
        <v>Inny numer Lp</v>
      </c>
      <c r="Y1900" s="785"/>
      <c r="Z1900" s="309">
        <f t="shared" ref="Z1900" si="6019">IF($B1900="E","E",$H1900*Y1900)</f>
        <v>0</v>
      </c>
      <c r="AA1900" s="785"/>
      <c r="AB1900" s="309">
        <f t="shared" ref="AB1900" si="6020">IF($B1900="E","E",$H1900*AA1900)</f>
        <v>0</v>
      </c>
      <c r="AC1900" s="785"/>
      <c r="AD1900" s="309">
        <f t="shared" ref="AD1900" si="6021">IF($B1900="E","E",$H1900*AC1900)</f>
        <v>0</v>
      </c>
      <c r="AE1900" s="785"/>
      <c r="AF1900" s="309">
        <f t="shared" ref="AF1900" si="6022">IF($B1900="E","E",$H1900*AE1900)</f>
        <v>0</v>
      </c>
      <c r="AG1900" s="785"/>
      <c r="AH1900" s="309">
        <f t="shared" ref="AH1900" si="6023">IF($B1900="E","E",$H1900*AG1900)</f>
        <v>0</v>
      </c>
      <c r="AI1900" s="785"/>
      <c r="AJ1900" s="309">
        <f t="shared" ref="AJ1900" si="6024">IF($B1900="E","E",$H1900*AI1900)</f>
        <v>0</v>
      </c>
      <c r="AK1900" s="785"/>
      <c r="AL1900" s="309">
        <f t="shared" ref="AL1900" si="6025">IF($B1900="E","E",$H1900*AK1900)</f>
        <v>0</v>
      </c>
      <c r="AM1900" s="785"/>
      <c r="AN1900" s="309">
        <f t="shared" ref="AN1900" si="6026">IF($B1900="E","E",$H1900*AM1900)</f>
        <v>0</v>
      </c>
      <c r="AO1900" s="785"/>
      <c r="AP1900" s="309">
        <f t="shared" ref="AP1900" si="6027">IF($B1900="E","E",$H1900*AO1900)</f>
        <v>0</v>
      </c>
      <c r="AQ1900" s="785"/>
      <c r="AR1900" s="309">
        <f t="shared" ref="AR1900" si="6028">IF($B1900="E","E",$H1900*AQ1900)</f>
        <v>0</v>
      </c>
      <c r="AT1900" s="782">
        <f t="shared" ref="AT1900" si="6029">MAX(Z1900,AB1900,AD1900,AF1900,AH1900,AJ1900,AL1900,AN1900,AP1900,AR1900)</f>
        <v>0</v>
      </c>
      <c r="AU1900" s="782">
        <f t="shared" ref="AU1900" si="6030">IF($AU$6=10,MIN(Z1900,AB1900,AD1900,AF1900,AH1900,AJ1900,AL1900,AN1900,AP1900,AR1900),IF($AU$6=9,MIN(Z1900,AB1900,AD1900,AF1900,AH1900,AJ1900,AL1900,AN1900,AP1900),IF($AU$6=8,MIN(Z1900,AB1900,AD1900,AF1900,AH1900,AJ1900,AL1900,AN1900),IF($AU$6=7,MIN(Z1900,AB1900,AD1900,AF1900,AH1900,AJ1900,AL1900),IF($AU$6=6,MIN(Z1900,AB1900,AD1900,AF1900,AH1900,AJ1900),IF($AU$6=5,MIN(Z1900,AB1900,AD1900,AF1900,AH1900),IF($AU$6=4,MIN(Z1900,AB1900,AD1900,AF1900),IF($AU$6=4,MIN(Z1900,AB1900,AD1900,AF1900),IF($AU$6=3,MIN(Z1900,AB1900,AD1900),IF($AU$6=3,MIN(Z1900,AB1900,AD1900),IF($AU$6=2,MIN(Z1900,AB1900),IF($AU$6=1,MIN(Z1900),"Błąd - zła ilośc oferentów"))))))))))))</f>
        <v>0</v>
      </c>
      <c r="AV1900" s="782">
        <f t="shared" ref="AV1900" si="6031">AT1900-AU1900</f>
        <v>0</v>
      </c>
      <c r="AW1900" s="788" t="e">
        <f t="shared" ref="AW1900" si="6032">AT1900/AU1900</f>
        <v>#DIV/0!</v>
      </c>
      <c r="AY1900" s="781">
        <f t="shared" ref="AY1900" si="6033">+AZ1900</f>
        <v>0</v>
      </c>
      <c r="AZ1900" s="777"/>
      <c r="BA1900" s="781">
        <f t="shared" ref="BA1900" si="6034">+BB1900</f>
        <v>0</v>
      </c>
      <c r="BB1900" s="777"/>
      <c r="BC1900" s="781">
        <f t="shared" ref="BC1900" si="6035">+BD1900</f>
        <v>0</v>
      </c>
      <c r="BD1900" s="777"/>
      <c r="BE1900" s="781">
        <f t="shared" ref="BE1900" si="6036">+BF1900</f>
        <v>0</v>
      </c>
      <c r="BF1900" s="777"/>
      <c r="BG1900" s="781">
        <f t="shared" ref="BG1900" si="6037">+BH1900</f>
        <v>0</v>
      </c>
      <c r="BH1900" s="777"/>
      <c r="BI1900" s="781">
        <f t="shared" ref="BI1900" si="6038">+BJ1900</f>
        <v>0</v>
      </c>
      <c r="BJ1900" s="777"/>
      <c r="BK1900" s="781">
        <f t="shared" ref="BK1900" si="6039">+BL1900</f>
        <v>0</v>
      </c>
      <c r="BL1900" s="777"/>
      <c r="BM1900" s="781">
        <f t="shared" ref="BM1900" si="6040">+BN1900</f>
        <v>0</v>
      </c>
      <c r="BN1900" s="777"/>
      <c r="BO1900" s="781">
        <f t="shared" ref="BO1900" si="6041">+BP1900</f>
        <v>0</v>
      </c>
      <c r="BP1900" s="777"/>
      <c r="BQ1900" s="781">
        <f t="shared" ref="BQ1900" si="6042">+BR1900</f>
        <v>0</v>
      </c>
      <c r="BR1900" s="777"/>
    </row>
    <row r="1901" spans="1:70" ht="28.5" outlineLevel="2">
      <c r="A1901" s="1349">
        <v>410026</v>
      </c>
      <c r="B1901" s="10"/>
      <c r="C1901" s="592"/>
      <c r="D1901" s="1361" t="s">
        <v>3970</v>
      </c>
      <c r="E1901" s="43" t="str">
        <f t="shared" ref="E1901" si="6043">IF(H1901&gt;0,"T","N")</f>
        <v>T</v>
      </c>
      <c r="F1901" s="1364" t="s">
        <v>400</v>
      </c>
      <c r="G1901" s="1363" t="s">
        <v>23</v>
      </c>
      <c r="H1901" s="1362">
        <v>1</v>
      </c>
      <c r="I1901" s="1141"/>
      <c r="J1901" s="1142"/>
      <c r="K1901" s="1032">
        <f t="shared" ref="K1901" si="6044">IF(B1901="E","E",$H1901*I1901)</f>
        <v>0</v>
      </c>
      <c r="L1901" s="272"/>
      <c r="M1901" s="575"/>
      <c r="N1901" s="575"/>
      <c r="O1901" s="575"/>
      <c r="Q1901" s="684" t="s">
        <v>1946</v>
      </c>
      <c r="R1901" s="692" t="s">
        <v>2010</v>
      </c>
      <c r="T1901" s="680" t="str">
        <f>IF(IF(A1901=0,TRUE(),D1901=IFERROR(VLOOKUP(A1901,Zaplecze_Weryfikacja!A:B,2,FALSE),2))=TRUE(),"Tak","Nie")</f>
        <v>Nie</v>
      </c>
      <c r="U1901" s="681" t="str">
        <f>IF(T1901="Tak"," ",IF(IFERROR(VLOOKUP(A1901,Zaplecze_Weryfikacja!A:B,2,FALSE),"Inny numer Lp")="Inny numer Lp","Inny numer Lp",IF(VLOOKUP(A1901,Zaplecze_Weryfikacja!A:B,2,FALSE)=D1901,"Nieznana przyczyna","Inny opis")))</f>
        <v>Inny numer Lp</v>
      </c>
      <c r="Y1901" s="785"/>
      <c r="Z1901" s="309">
        <f t="shared" ref="Z1901" si="6045">IF($B1901="E","E",$H1901*Y1901)</f>
        <v>0</v>
      </c>
      <c r="AA1901" s="785"/>
      <c r="AB1901" s="309">
        <f t="shared" ref="AB1901" si="6046">IF($B1901="E","E",$H1901*AA1901)</f>
        <v>0</v>
      </c>
      <c r="AC1901" s="785"/>
      <c r="AD1901" s="309">
        <f t="shared" ref="AD1901" si="6047">IF($B1901="E","E",$H1901*AC1901)</f>
        <v>0</v>
      </c>
      <c r="AE1901" s="785"/>
      <c r="AF1901" s="309">
        <f t="shared" ref="AF1901" si="6048">IF($B1901="E","E",$H1901*AE1901)</f>
        <v>0</v>
      </c>
      <c r="AG1901" s="785"/>
      <c r="AH1901" s="309">
        <f t="shared" ref="AH1901" si="6049">IF($B1901="E","E",$H1901*AG1901)</f>
        <v>0</v>
      </c>
      <c r="AI1901" s="785"/>
      <c r="AJ1901" s="309">
        <f t="shared" ref="AJ1901" si="6050">IF($B1901="E","E",$H1901*AI1901)</f>
        <v>0</v>
      </c>
      <c r="AK1901" s="785"/>
      <c r="AL1901" s="309">
        <f t="shared" ref="AL1901" si="6051">IF($B1901="E","E",$H1901*AK1901)</f>
        <v>0</v>
      </c>
      <c r="AM1901" s="785"/>
      <c r="AN1901" s="309">
        <f t="shared" ref="AN1901" si="6052">IF($B1901="E","E",$H1901*AM1901)</f>
        <v>0</v>
      </c>
      <c r="AO1901" s="785"/>
      <c r="AP1901" s="309">
        <f t="shared" ref="AP1901" si="6053">IF($B1901="E","E",$H1901*AO1901)</f>
        <v>0</v>
      </c>
      <c r="AQ1901" s="785"/>
      <c r="AR1901" s="309">
        <f t="shared" ref="AR1901" si="6054">IF($B1901="E","E",$H1901*AQ1901)</f>
        <v>0</v>
      </c>
      <c r="AT1901" s="782">
        <f t="shared" ref="AT1901" si="6055">MAX(Z1901,AB1901,AD1901,AF1901,AH1901,AJ1901,AL1901,AN1901,AP1901,AR1901)</f>
        <v>0</v>
      </c>
      <c r="AU1901" s="782">
        <f t="shared" ref="AU1901" si="6056">IF($AU$6=10,MIN(Z1901,AB1901,AD1901,AF1901,AH1901,AJ1901,AL1901,AN1901,AP1901,AR1901),IF($AU$6=9,MIN(Z1901,AB1901,AD1901,AF1901,AH1901,AJ1901,AL1901,AN1901,AP1901),IF($AU$6=8,MIN(Z1901,AB1901,AD1901,AF1901,AH1901,AJ1901,AL1901,AN1901),IF($AU$6=7,MIN(Z1901,AB1901,AD1901,AF1901,AH1901,AJ1901,AL1901),IF($AU$6=6,MIN(Z1901,AB1901,AD1901,AF1901,AH1901,AJ1901),IF($AU$6=5,MIN(Z1901,AB1901,AD1901,AF1901,AH1901),IF($AU$6=4,MIN(Z1901,AB1901,AD1901,AF1901),IF($AU$6=4,MIN(Z1901,AB1901,AD1901,AF1901),IF($AU$6=3,MIN(Z1901,AB1901,AD1901),IF($AU$6=3,MIN(Z1901,AB1901,AD1901),IF($AU$6=2,MIN(Z1901,AB1901),IF($AU$6=1,MIN(Z1901),"Błąd - zła ilośc oferentów"))))))))))))</f>
        <v>0</v>
      </c>
      <c r="AV1901" s="782">
        <f t="shared" ref="AV1901" si="6057">AT1901-AU1901</f>
        <v>0</v>
      </c>
      <c r="AW1901" s="788" t="e">
        <f t="shared" ref="AW1901" si="6058">AT1901/AU1901</f>
        <v>#DIV/0!</v>
      </c>
      <c r="AY1901" s="781">
        <f t="shared" ref="AY1901" si="6059">+AZ1901</f>
        <v>0</v>
      </c>
      <c r="AZ1901" s="777"/>
      <c r="BA1901" s="781">
        <f t="shared" ref="BA1901" si="6060">+BB1901</f>
        <v>0</v>
      </c>
      <c r="BB1901" s="777"/>
      <c r="BC1901" s="781">
        <f t="shared" ref="BC1901" si="6061">+BD1901</f>
        <v>0</v>
      </c>
      <c r="BD1901" s="777"/>
      <c r="BE1901" s="781">
        <f t="shared" ref="BE1901" si="6062">+BF1901</f>
        <v>0</v>
      </c>
      <c r="BF1901" s="777"/>
      <c r="BG1901" s="781">
        <f t="shared" ref="BG1901" si="6063">+BH1901</f>
        <v>0</v>
      </c>
      <c r="BH1901" s="777"/>
      <c r="BI1901" s="781">
        <f t="shared" ref="BI1901" si="6064">+BJ1901</f>
        <v>0</v>
      </c>
      <c r="BJ1901" s="777"/>
      <c r="BK1901" s="781">
        <f t="shared" ref="BK1901" si="6065">+BL1901</f>
        <v>0</v>
      </c>
      <c r="BL1901" s="777"/>
      <c r="BM1901" s="781">
        <f t="shared" ref="BM1901" si="6066">+BN1901</f>
        <v>0</v>
      </c>
      <c r="BN1901" s="777"/>
      <c r="BO1901" s="781">
        <f t="shared" ref="BO1901" si="6067">+BP1901</f>
        <v>0</v>
      </c>
      <c r="BP1901" s="777"/>
      <c r="BQ1901" s="781">
        <f t="shared" ref="BQ1901" si="6068">+BR1901</f>
        <v>0</v>
      </c>
      <c r="BR1901" s="777"/>
    </row>
    <row r="1902" spans="1:70" outlineLevel="2">
      <c r="A1902" s="849"/>
      <c r="B1902" s="850"/>
      <c r="C1902" s="850"/>
      <c r="D1902" s="851"/>
      <c r="E1902" s="852"/>
      <c r="F1902" s="852"/>
      <c r="G1902" s="853"/>
      <c r="H1902" s="1086"/>
      <c r="I1902" s="1067"/>
      <c r="J1902" s="1121"/>
      <c r="K1902" s="1041"/>
      <c r="L1902" s="65"/>
      <c r="M1902" s="575"/>
      <c r="N1902" s="575"/>
      <c r="O1902" s="575"/>
      <c r="Q1902" s="683"/>
      <c r="R1902" s="692"/>
      <c r="T1902" s="680" t="str">
        <f>IF(IF(A1902=0,TRUE(),D1902=IFERROR(VLOOKUP(A1902,Zaplecze_Weryfikacja!A:B,2,FALSE),2))=TRUE(),"Tak","Nie")</f>
        <v>Tak</v>
      </c>
      <c r="U1902" s="681" t="str">
        <f>IF(T1902="Tak"," ",IF(IFERROR(VLOOKUP(A1902,Zaplecze_Weryfikacja!A:B,2,FALSE),"Inny numer Lp")="Inny numer Lp","Inny numer Lp",IF(VLOOKUP(A1902,Zaplecze_Weryfikacja!A:B,2,FALSE)=D1902,"Nieznana przyczyna","Inny opis")))</f>
        <v xml:space="preserve"> </v>
      </c>
      <c r="Y1902" s="785"/>
      <c r="Z1902" s="548"/>
      <c r="AA1902" s="785"/>
      <c r="AB1902" s="548"/>
      <c r="AC1902" s="785"/>
      <c r="AD1902" s="548"/>
      <c r="AE1902" s="785"/>
      <c r="AF1902" s="548"/>
      <c r="AG1902" s="785"/>
      <c r="AH1902" s="548"/>
      <c r="AI1902" s="785"/>
      <c r="AJ1902" s="548"/>
      <c r="AK1902" s="785"/>
      <c r="AL1902" s="548"/>
      <c r="AM1902" s="785"/>
      <c r="AN1902" s="548"/>
      <c r="AO1902" s="785"/>
      <c r="AP1902" s="548"/>
      <c r="AQ1902" s="785"/>
      <c r="AR1902" s="548"/>
      <c r="AT1902" s="782">
        <f t="shared" si="6003"/>
        <v>0</v>
      </c>
      <c r="AU1902" s="782">
        <f t="shared" si="6004"/>
        <v>0</v>
      </c>
      <c r="AV1902" s="782">
        <f t="shared" si="6005"/>
        <v>0</v>
      </c>
      <c r="AW1902" s="788" t="e">
        <f t="shared" si="6006"/>
        <v>#DIV/0!</v>
      </c>
      <c r="AY1902" s="781">
        <f t="shared" si="6007"/>
        <v>0</v>
      </c>
      <c r="AZ1902" s="777"/>
      <c r="BA1902" s="781">
        <f t="shared" si="6008"/>
        <v>0</v>
      </c>
      <c r="BB1902" s="777"/>
      <c r="BC1902" s="781">
        <f t="shared" si="6009"/>
        <v>0</v>
      </c>
      <c r="BD1902" s="777"/>
      <c r="BE1902" s="781">
        <f t="shared" si="6010"/>
        <v>0</v>
      </c>
      <c r="BF1902" s="777"/>
      <c r="BG1902" s="781">
        <f t="shared" si="6011"/>
        <v>0</v>
      </c>
      <c r="BH1902" s="777"/>
      <c r="BI1902" s="781">
        <f t="shared" si="6012"/>
        <v>0</v>
      </c>
      <c r="BJ1902" s="777"/>
      <c r="BK1902" s="781">
        <f t="shared" si="6013"/>
        <v>0</v>
      </c>
      <c r="BL1902" s="777"/>
      <c r="BM1902" s="781">
        <f t="shared" si="6014"/>
        <v>0</v>
      </c>
      <c r="BN1902" s="777"/>
      <c r="BO1902" s="781">
        <f t="shared" si="6015"/>
        <v>0</v>
      </c>
      <c r="BP1902" s="777"/>
      <c r="BQ1902" s="781">
        <f t="shared" si="6016"/>
        <v>0</v>
      </c>
      <c r="BR1902" s="777"/>
    </row>
    <row r="1903" spans="1:70" outlineLevel="1">
      <c r="A1903" s="954">
        <v>411000</v>
      </c>
      <c r="B1903" s="955"/>
      <c r="C1903" s="955"/>
      <c r="D1903" s="956" t="s">
        <v>399</v>
      </c>
      <c r="E1903" s="957" t="str">
        <f>IF(COUNTIF(E1904:E1932,"T")=0,"N","T")</f>
        <v>T</v>
      </c>
      <c r="F1903" s="958"/>
      <c r="G1903" s="958"/>
      <c r="H1903" s="1019"/>
      <c r="I1903" s="959"/>
      <c r="J1903" s="1120"/>
      <c r="K1903" s="1039">
        <f>SUBTOTAL(9,K1904:K1933)</f>
        <v>0</v>
      </c>
      <c r="L1903" s="261"/>
      <c r="M1903" s="534"/>
      <c r="N1903" s="534"/>
      <c r="O1903" s="534"/>
      <c r="Q1903" s="683"/>
      <c r="R1903" s="692"/>
      <c r="T1903" s="680" t="str">
        <f>IF(IF(A1903=0,TRUE(),D1903=IFERROR(VLOOKUP(A1903,Zaplecze_Weryfikacja!A:B,2,FALSE),2))=TRUE(),"Tak","Nie")</f>
        <v>Tak</v>
      </c>
      <c r="U1903" s="681" t="str">
        <f>IF(T1903="Tak"," ",IF(IFERROR(VLOOKUP(A1903,Zaplecze_Weryfikacja!A:B,2,FALSE),"Inny numer Lp")="Inny numer Lp","Inny numer Lp",IF(VLOOKUP(A1903,Zaplecze_Weryfikacja!A:B,2,FALSE)=D1903,"Nieznana przyczyna","Inny opis")))</f>
        <v xml:space="preserve"> </v>
      </c>
      <c r="Y1903" s="785"/>
      <c r="Z1903" s="529">
        <f>SUBTOTAL(9,Z1904:Z1933)</f>
        <v>0</v>
      </c>
      <c r="AA1903" s="785"/>
      <c r="AB1903" s="529">
        <f>SUBTOTAL(9,AB1904:AB1933)</f>
        <v>0</v>
      </c>
      <c r="AC1903" s="785"/>
      <c r="AD1903" s="529">
        <f>SUBTOTAL(9,AD1904:AD1933)</f>
        <v>0</v>
      </c>
      <c r="AE1903" s="785"/>
      <c r="AF1903" s="529">
        <f>SUBTOTAL(9,AF1904:AF1933)</f>
        <v>0</v>
      </c>
      <c r="AG1903" s="785"/>
      <c r="AH1903" s="529">
        <f>SUBTOTAL(9,AH1904:AH1933)</f>
        <v>0</v>
      </c>
      <c r="AI1903" s="785"/>
      <c r="AJ1903" s="529">
        <f>SUBTOTAL(9,AJ1904:AJ1933)</f>
        <v>0</v>
      </c>
      <c r="AK1903" s="785"/>
      <c r="AL1903" s="529">
        <f>SUBTOTAL(9,AL1904:AL1933)</f>
        <v>0</v>
      </c>
      <c r="AM1903" s="785"/>
      <c r="AN1903" s="529">
        <f>SUBTOTAL(9,AN1904:AN1933)</f>
        <v>0</v>
      </c>
      <c r="AO1903" s="785"/>
      <c r="AP1903" s="529">
        <f>SUBTOTAL(9,AP1904:AP1933)</f>
        <v>0</v>
      </c>
      <c r="AQ1903" s="785"/>
      <c r="AR1903" s="529">
        <f>SUBTOTAL(9,AR1904:AR1933)</f>
        <v>0</v>
      </c>
      <c r="AT1903" s="782">
        <f t="shared" si="6003"/>
        <v>0</v>
      </c>
      <c r="AU1903" s="782">
        <f t="shared" si="6004"/>
        <v>0</v>
      </c>
      <c r="AV1903" s="782">
        <f t="shared" si="6005"/>
        <v>0</v>
      </c>
      <c r="AW1903" s="788" t="e">
        <f t="shared" si="6006"/>
        <v>#DIV/0!</v>
      </c>
      <c r="AY1903" s="781">
        <f t="shared" si="6007"/>
        <v>0</v>
      </c>
      <c r="AZ1903" s="848"/>
      <c r="BA1903" s="781">
        <f t="shared" si="6008"/>
        <v>0</v>
      </c>
      <c r="BB1903" s="848"/>
      <c r="BC1903" s="781">
        <f t="shared" si="6009"/>
        <v>0</v>
      </c>
      <c r="BD1903" s="848"/>
      <c r="BE1903" s="781">
        <f t="shared" si="6010"/>
        <v>0</v>
      </c>
      <c r="BF1903" s="848"/>
      <c r="BG1903" s="781">
        <f t="shared" si="6011"/>
        <v>0</v>
      </c>
      <c r="BH1903" s="848"/>
      <c r="BI1903" s="781">
        <f t="shared" si="6012"/>
        <v>0</v>
      </c>
      <c r="BJ1903" s="848"/>
      <c r="BK1903" s="781">
        <f t="shared" si="6013"/>
        <v>0</v>
      </c>
      <c r="BL1903" s="848"/>
      <c r="BM1903" s="781">
        <f t="shared" si="6014"/>
        <v>0</v>
      </c>
      <c r="BN1903" s="848"/>
      <c r="BO1903" s="781">
        <f t="shared" si="6015"/>
        <v>0</v>
      </c>
      <c r="BP1903" s="848"/>
      <c r="BQ1903" s="781">
        <f t="shared" si="6016"/>
        <v>0</v>
      </c>
      <c r="BR1903" s="848"/>
    </row>
    <row r="1904" spans="1:70" outlineLevel="2">
      <c r="A1904" s="898">
        <v>411001</v>
      </c>
      <c r="B1904" s="10"/>
      <c r="C1904" s="899"/>
      <c r="D1904" s="1217" t="s">
        <v>3769</v>
      </c>
      <c r="E1904" s="900" t="str">
        <f>IF(H1904&gt;0,"T","N")</f>
        <v>T</v>
      </c>
      <c r="F1904" s="1218" t="s">
        <v>359</v>
      </c>
      <c r="G1904" s="1219" t="s">
        <v>23</v>
      </c>
      <c r="H1904" s="1220">
        <v>1</v>
      </c>
      <c r="I1904" s="1141"/>
      <c r="J1904" s="1142"/>
      <c r="K1904" s="1032">
        <f>IF(B1904="E","E",$H1904*I1904)</f>
        <v>0</v>
      </c>
      <c r="L1904" s="275"/>
      <c r="M1904" s="575"/>
      <c r="N1904" s="575"/>
      <c r="O1904" s="575"/>
      <c r="Q1904" s="684" t="s">
        <v>1944</v>
      </c>
      <c r="R1904" s="692" t="s">
        <v>2010</v>
      </c>
      <c r="T1904" s="680" t="str">
        <f>IF(IF(A1904=0,TRUE(),D1904=IFERROR(VLOOKUP(A1904,Zaplecze_Weryfikacja!A:B,2,FALSE),2))=TRUE(),"Tak","Nie")</f>
        <v>Nie</v>
      </c>
      <c r="U1904" s="681" t="str">
        <f>IF(T1904="Tak"," ",IF(IFERROR(VLOOKUP(A1904,Zaplecze_Weryfikacja!A:B,2,FALSE),"Inny numer Lp")="Inny numer Lp","Inny numer Lp",IF(VLOOKUP(A1904,Zaplecze_Weryfikacja!A:B,2,FALSE)=D1904,"Nieznana przyczyna","Inny opis")))</f>
        <v>Inny opis</v>
      </c>
      <c r="Y1904" s="785"/>
      <c r="Z1904" s="309">
        <f>IF($B1904="E","E",$H1904*Y1904)</f>
        <v>0</v>
      </c>
      <c r="AA1904" s="785"/>
      <c r="AB1904" s="309">
        <f>IF($B1904="E","E",$H1904*AA1904)</f>
        <v>0</v>
      </c>
      <c r="AC1904" s="785"/>
      <c r="AD1904" s="309">
        <f>IF($B1904="E","E",$H1904*AC1904)</f>
        <v>0</v>
      </c>
      <c r="AE1904" s="785"/>
      <c r="AF1904" s="309">
        <f>IF($B1904="E","E",$H1904*AE1904)</f>
        <v>0</v>
      </c>
      <c r="AG1904" s="785"/>
      <c r="AH1904" s="309">
        <f>IF($B1904="E","E",$H1904*AG1904)</f>
        <v>0</v>
      </c>
      <c r="AI1904" s="785"/>
      <c r="AJ1904" s="309">
        <f>IF($B1904="E","E",$H1904*AI1904)</f>
        <v>0</v>
      </c>
      <c r="AK1904" s="785"/>
      <c r="AL1904" s="309">
        <f>IF($B1904="E","E",$H1904*AK1904)</f>
        <v>0</v>
      </c>
      <c r="AM1904" s="785"/>
      <c r="AN1904" s="309">
        <f>IF($B1904="E","E",$H1904*AM1904)</f>
        <v>0</v>
      </c>
      <c r="AO1904" s="785"/>
      <c r="AP1904" s="309">
        <f>IF($B1904="E","E",$H1904*AO1904)</f>
        <v>0</v>
      </c>
      <c r="AQ1904" s="785"/>
      <c r="AR1904" s="309">
        <f>IF($B1904="E","E",$H1904*AQ1904)</f>
        <v>0</v>
      </c>
      <c r="AT1904" s="782">
        <f t="shared" si="6003"/>
        <v>0</v>
      </c>
      <c r="AU1904" s="782">
        <f t="shared" si="6004"/>
        <v>0</v>
      </c>
      <c r="AV1904" s="782">
        <f t="shared" si="6005"/>
        <v>0</v>
      </c>
      <c r="AW1904" s="788" t="e">
        <f t="shared" si="6006"/>
        <v>#DIV/0!</v>
      </c>
      <c r="AY1904" s="781">
        <f t="shared" si="6007"/>
        <v>0</v>
      </c>
      <c r="AZ1904" s="777"/>
      <c r="BA1904" s="781">
        <f t="shared" si="6008"/>
        <v>0</v>
      </c>
      <c r="BB1904" s="777"/>
      <c r="BC1904" s="781">
        <f t="shared" si="6009"/>
        <v>0</v>
      </c>
      <c r="BD1904" s="777"/>
      <c r="BE1904" s="781">
        <f t="shared" si="6010"/>
        <v>0</v>
      </c>
      <c r="BF1904" s="777"/>
      <c r="BG1904" s="781">
        <f t="shared" si="6011"/>
        <v>0</v>
      </c>
      <c r="BH1904" s="777"/>
      <c r="BI1904" s="781">
        <f t="shared" si="6012"/>
        <v>0</v>
      </c>
      <c r="BJ1904" s="777"/>
      <c r="BK1904" s="781">
        <f t="shared" si="6013"/>
        <v>0</v>
      </c>
      <c r="BL1904" s="777"/>
      <c r="BM1904" s="781">
        <f t="shared" si="6014"/>
        <v>0</v>
      </c>
      <c r="BN1904" s="777"/>
      <c r="BO1904" s="781">
        <f t="shared" si="6015"/>
        <v>0</v>
      </c>
      <c r="BP1904" s="777"/>
      <c r="BQ1904" s="781">
        <f t="shared" si="6016"/>
        <v>0</v>
      </c>
      <c r="BR1904" s="777"/>
    </row>
    <row r="1905" spans="1:70" outlineLevel="2">
      <c r="A1905" s="591">
        <v>411002</v>
      </c>
      <c r="B1905" s="592"/>
      <c r="C1905" s="592"/>
      <c r="D1905" s="1217" t="s">
        <v>3770</v>
      </c>
      <c r="E1905" s="900" t="str">
        <f t="shared" ref="E1905:E1906" si="6069">IF(H1905&gt;0,"T","N")</f>
        <v>T</v>
      </c>
      <c r="F1905" s="1218" t="s">
        <v>359</v>
      </c>
      <c r="G1905" s="1214" t="s">
        <v>325</v>
      </c>
      <c r="H1905" s="1220">
        <v>3</v>
      </c>
      <c r="I1905" s="998"/>
      <c r="J1905" s="1122"/>
      <c r="K1905" s="1032">
        <f>IF(B1905="E","E",$H1905*I1905)</f>
        <v>0</v>
      </c>
      <c r="L1905" s="275"/>
      <c r="M1905" s="575"/>
      <c r="N1905" s="575"/>
      <c r="O1905" s="575"/>
      <c r="Q1905" s="684" t="s">
        <v>1944</v>
      </c>
      <c r="R1905" s="692" t="s">
        <v>2010</v>
      </c>
      <c r="T1905" s="680" t="str">
        <f>IF(IF(A1905=0,TRUE(),D1905=IFERROR(VLOOKUP(A1905,Zaplecze_Weryfikacja!A:B,2,FALSE),2))=TRUE(),"Tak","Nie")</f>
        <v>Nie</v>
      </c>
      <c r="U1905" s="681" t="str">
        <f>IF(T1905="Tak"," ",IF(IFERROR(VLOOKUP(A1905,Zaplecze_Weryfikacja!A:B,2,FALSE),"Inny numer Lp")="Inny numer Lp","Inny numer Lp",IF(VLOOKUP(A1905,Zaplecze_Weryfikacja!A:B,2,FALSE)=D1905,"Nieznana przyczyna","Inny opis")))</f>
        <v>Inny opis</v>
      </c>
      <c r="Y1905" s="785"/>
      <c r="Z1905" s="104">
        <f t="shared" ref="Z1905" si="6070">$H1905*Y1905</f>
        <v>0</v>
      </c>
      <c r="AA1905" s="785"/>
      <c r="AB1905" s="104">
        <f t="shared" ref="AB1905" si="6071">$H1905*AA1905</f>
        <v>0</v>
      </c>
      <c r="AC1905" s="785"/>
      <c r="AD1905" s="104">
        <f t="shared" ref="AD1905" si="6072">$H1905*AC1905</f>
        <v>0</v>
      </c>
      <c r="AE1905" s="785"/>
      <c r="AF1905" s="104">
        <f t="shared" ref="AF1905" si="6073">$H1905*AE1905</f>
        <v>0</v>
      </c>
      <c r="AG1905" s="785"/>
      <c r="AH1905" s="104">
        <f t="shared" ref="AH1905" si="6074">$H1905*AG1905</f>
        <v>0</v>
      </c>
      <c r="AI1905" s="785"/>
      <c r="AJ1905" s="104">
        <f t="shared" ref="AJ1905" si="6075">$H1905*AI1905</f>
        <v>0</v>
      </c>
      <c r="AK1905" s="785"/>
      <c r="AL1905" s="104">
        <f t="shared" ref="AL1905" si="6076">$H1905*AK1905</f>
        <v>0</v>
      </c>
      <c r="AM1905" s="785"/>
      <c r="AN1905" s="104">
        <f t="shared" ref="AN1905" si="6077">$H1905*AM1905</f>
        <v>0</v>
      </c>
      <c r="AO1905" s="785"/>
      <c r="AP1905" s="104">
        <f t="shared" ref="AP1905" si="6078">$H1905*AO1905</f>
        <v>0</v>
      </c>
      <c r="AQ1905" s="785"/>
      <c r="AR1905" s="104">
        <f t="shared" ref="AR1905" si="6079">$H1905*AQ1905</f>
        <v>0</v>
      </c>
      <c r="AT1905" s="782">
        <f t="shared" si="6003"/>
        <v>0</v>
      </c>
      <c r="AU1905" s="782">
        <f t="shared" si="6004"/>
        <v>0</v>
      </c>
      <c r="AV1905" s="782">
        <f t="shared" si="6005"/>
        <v>0</v>
      </c>
      <c r="AW1905" s="788" t="e">
        <f t="shared" si="6006"/>
        <v>#DIV/0!</v>
      </c>
      <c r="AY1905" s="781">
        <f t="shared" si="6007"/>
        <v>0</v>
      </c>
      <c r="AZ1905" s="777"/>
      <c r="BA1905" s="781">
        <f t="shared" si="6008"/>
        <v>0</v>
      </c>
      <c r="BB1905" s="777"/>
      <c r="BC1905" s="781">
        <f t="shared" si="6009"/>
        <v>0</v>
      </c>
      <c r="BD1905" s="777"/>
      <c r="BE1905" s="781">
        <f t="shared" si="6010"/>
        <v>0</v>
      </c>
      <c r="BF1905" s="777"/>
      <c r="BG1905" s="781">
        <f t="shared" si="6011"/>
        <v>0</v>
      </c>
      <c r="BH1905" s="777"/>
      <c r="BI1905" s="781">
        <f t="shared" si="6012"/>
        <v>0</v>
      </c>
      <c r="BJ1905" s="777"/>
      <c r="BK1905" s="781">
        <f t="shared" si="6013"/>
        <v>0</v>
      </c>
      <c r="BL1905" s="777"/>
      <c r="BM1905" s="781">
        <f t="shared" si="6014"/>
        <v>0</v>
      </c>
      <c r="BN1905" s="777"/>
      <c r="BO1905" s="781">
        <f t="shared" si="6015"/>
        <v>0</v>
      </c>
      <c r="BP1905" s="777"/>
      <c r="BQ1905" s="781">
        <f t="shared" si="6016"/>
        <v>0</v>
      </c>
      <c r="BR1905" s="777"/>
    </row>
    <row r="1906" spans="1:70" outlineLevel="2">
      <c r="A1906" s="591">
        <v>411003</v>
      </c>
      <c r="B1906" s="10"/>
      <c r="C1906" s="592"/>
      <c r="D1906" s="1171" t="s">
        <v>3771</v>
      </c>
      <c r="E1906" s="900" t="str">
        <f t="shared" si="6069"/>
        <v>T</v>
      </c>
      <c r="F1906" s="1213" t="s">
        <v>359</v>
      </c>
      <c r="G1906" s="1214" t="s">
        <v>325</v>
      </c>
      <c r="H1906" s="1169">
        <v>1</v>
      </c>
      <c r="I1906" s="1141"/>
      <c r="J1906" s="1142"/>
      <c r="K1906" s="1032">
        <f t="shared" ref="K1906:K1930" si="6080">IF(B1906="E","E",$H1906*I1906)</f>
        <v>0</v>
      </c>
      <c r="L1906" s="272"/>
      <c r="M1906" s="575"/>
      <c r="N1906" s="575"/>
      <c r="O1906" s="575"/>
      <c r="Q1906" s="684" t="s">
        <v>1944</v>
      </c>
      <c r="R1906" s="692" t="s">
        <v>2010</v>
      </c>
      <c r="T1906" s="680" t="str">
        <f>IF(IF(A1906=0,TRUE(),D1906=IFERROR(VLOOKUP(A1906,Zaplecze_Weryfikacja!A:B,2,FALSE),2))=TRUE(),"Tak","Nie")</f>
        <v>Nie</v>
      </c>
      <c r="U1906" s="681" t="str">
        <f>IF(T1906="Tak"," ",IF(IFERROR(VLOOKUP(A1906,Zaplecze_Weryfikacja!A:B,2,FALSE),"Inny numer Lp")="Inny numer Lp","Inny numer Lp",IF(VLOOKUP(A1906,Zaplecze_Weryfikacja!A:B,2,FALSE)=D1906,"Nieznana przyczyna","Inny opis")))</f>
        <v>Inny opis</v>
      </c>
      <c r="Y1906" s="785"/>
      <c r="Z1906" s="309">
        <f t="shared" ref="Z1906:Z1930" si="6081">IF($B1906="E","E",$H1906*Y1906)</f>
        <v>0</v>
      </c>
      <c r="AA1906" s="785"/>
      <c r="AB1906" s="309">
        <f t="shared" ref="AB1906:AB1930" si="6082">IF($B1906="E","E",$H1906*AA1906)</f>
        <v>0</v>
      </c>
      <c r="AC1906" s="785"/>
      <c r="AD1906" s="309">
        <f t="shared" ref="AD1906:AD1930" si="6083">IF($B1906="E","E",$H1906*AC1906)</f>
        <v>0</v>
      </c>
      <c r="AE1906" s="785"/>
      <c r="AF1906" s="309">
        <f t="shared" ref="AF1906:AF1930" si="6084">IF($B1906="E","E",$H1906*AE1906)</f>
        <v>0</v>
      </c>
      <c r="AG1906" s="785"/>
      <c r="AH1906" s="309">
        <f t="shared" ref="AH1906:AH1930" si="6085">IF($B1906="E","E",$H1906*AG1906)</f>
        <v>0</v>
      </c>
      <c r="AI1906" s="785"/>
      <c r="AJ1906" s="309">
        <f t="shared" ref="AJ1906:AJ1930" si="6086">IF($B1906="E","E",$H1906*AI1906)</f>
        <v>0</v>
      </c>
      <c r="AK1906" s="785"/>
      <c r="AL1906" s="309">
        <f t="shared" ref="AL1906:AL1930" si="6087">IF($B1906="E","E",$H1906*AK1906)</f>
        <v>0</v>
      </c>
      <c r="AM1906" s="785"/>
      <c r="AN1906" s="309">
        <f t="shared" ref="AN1906:AN1930" si="6088">IF($B1906="E","E",$H1906*AM1906)</f>
        <v>0</v>
      </c>
      <c r="AO1906" s="785"/>
      <c r="AP1906" s="309">
        <f t="shared" ref="AP1906:AP1930" si="6089">IF($B1906="E","E",$H1906*AO1906)</f>
        <v>0</v>
      </c>
      <c r="AQ1906" s="785"/>
      <c r="AR1906" s="309">
        <f t="shared" ref="AR1906:AR1930" si="6090">IF($B1906="E","E",$H1906*AQ1906)</f>
        <v>0</v>
      </c>
      <c r="AT1906" s="782">
        <f t="shared" si="6003"/>
        <v>0</v>
      </c>
      <c r="AU1906" s="782">
        <f t="shared" si="6004"/>
        <v>0</v>
      </c>
      <c r="AV1906" s="782">
        <f t="shared" si="6005"/>
        <v>0</v>
      </c>
      <c r="AW1906" s="788" t="e">
        <f t="shared" si="6006"/>
        <v>#DIV/0!</v>
      </c>
      <c r="AY1906" s="781">
        <f t="shared" si="6007"/>
        <v>0</v>
      </c>
      <c r="AZ1906" s="777"/>
      <c r="BA1906" s="781">
        <f t="shared" si="6008"/>
        <v>0</v>
      </c>
      <c r="BB1906" s="777"/>
      <c r="BC1906" s="781">
        <f t="shared" si="6009"/>
        <v>0</v>
      </c>
      <c r="BD1906" s="777"/>
      <c r="BE1906" s="781">
        <f t="shared" si="6010"/>
        <v>0</v>
      </c>
      <c r="BF1906" s="777"/>
      <c r="BG1906" s="781">
        <f t="shared" si="6011"/>
        <v>0</v>
      </c>
      <c r="BH1906" s="777"/>
      <c r="BI1906" s="781">
        <f t="shared" si="6012"/>
        <v>0</v>
      </c>
      <c r="BJ1906" s="777"/>
      <c r="BK1906" s="781">
        <f t="shared" si="6013"/>
        <v>0</v>
      </c>
      <c r="BL1906" s="777"/>
      <c r="BM1906" s="781">
        <f t="shared" si="6014"/>
        <v>0</v>
      </c>
      <c r="BN1906" s="777"/>
      <c r="BO1906" s="781">
        <f t="shared" si="6015"/>
        <v>0</v>
      </c>
      <c r="BP1906" s="777"/>
      <c r="BQ1906" s="781">
        <f t="shared" si="6016"/>
        <v>0</v>
      </c>
      <c r="BR1906" s="777"/>
    </row>
    <row r="1907" spans="1:70" outlineLevel="2">
      <c r="A1907" s="591">
        <v>411004</v>
      </c>
      <c r="B1907" s="10"/>
      <c r="C1907" s="592"/>
      <c r="D1907" s="1209" t="s">
        <v>3772</v>
      </c>
      <c r="E1907" s="43" t="str">
        <f t="shared" ref="E1907:E1930" si="6091">IF(H1907&gt;0,"T","N")</f>
        <v>T</v>
      </c>
      <c r="F1907" s="1213" t="s">
        <v>359</v>
      </c>
      <c r="G1907" s="1214" t="s">
        <v>325</v>
      </c>
      <c r="H1907" s="1169">
        <v>3</v>
      </c>
      <c r="I1907" s="1141"/>
      <c r="J1907" s="1142"/>
      <c r="K1907" s="1032">
        <f t="shared" si="6080"/>
        <v>0</v>
      </c>
      <c r="L1907" s="275"/>
      <c r="M1907" s="575"/>
      <c r="N1907" s="575"/>
      <c r="O1907" s="575"/>
      <c r="Q1907" s="684" t="s">
        <v>1944</v>
      </c>
      <c r="R1907" s="692" t="s">
        <v>2010</v>
      </c>
      <c r="T1907" s="680" t="str">
        <f>IF(IF(A1907=0,TRUE(),D1907=IFERROR(VLOOKUP(A1907,Zaplecze_Weryfikacja!A:B,2,FALSE),2))=TRUE(),"Tak","Nie")</f>
        <v>Nie</v>
      </c>
      <c r="U1907" s="681" t="str">
        <f>IF(T1907="Tak"," ",IF(IFERROR(VLOOKUP(A1907,Zaplecze_Weryfikacja!A:B,2,FALSE),"Inny numer Lp")="Inny numer Lp","Inny numer Lp",IF(VLOOKUP(A1907,Zaplecze_Weryfikacja!A:B,2,FALSE)=D1907,"Nieznana przyczyna","Inny opis")))</f>
        <v>Inny opis</v>
      </c>
      <c r="Y1907" s="785"/>
      <c r="Z1907" s="309">
        <f t="shared" si="6081"/>
        <v>0</v>
      </c>
      <c r="AA1907" s="785"/>
      <c r="AB1907" s="309">
        <f t="shared" si="6082"/>
        <v>0</v>
      </c>
      <c r="AC1907" s="785"/>
      <c r="AD1907" s="309">
        <f t="shared" si="6083"/>
        <v>0</v>
      </c>
      <c r="AE1907" s="785"/>
      <c r="AF1907" s="309">
        <f t="shared" si="6084"/>
        <v>0</v>
      </c>
      <c r="AG1907" s="785"/>
      <c r="AH1907" s="309">
        <f t="shared" si="6085"/>
        <v>0</v>
      </c>
      <c r="AI1907" s="785"/>
      <c r="AJ1907" s="309">
        <f t="shared" si="6086"/>
        <v>0</v>
      </c>
      <c r="AK1907" s="785"/>
      <c r="AL1907" s="309">
        <f t="shared" si="6087"/>
        <v>0</v>
      </c>
      <c r="AM1907" s="785"/>
      <c r="AN1907" s="309">
        <f t="shared" si="6088"/>
        <v>0</v>
      </c>
      <c r="AO1907" s="785"/>
      <c r="AP1907" s="309">
        <f t="shared" si="6089"/>
        <v>0</v>
      </c>
      <c r="AQ1907" s="785"/>
      <c r="AR1907" s="309">
        <f t="shared" si="6090"/>
        <v>0</v>
      </c>
      <c r="AT1907" s="782">
        <f t="shared" si="6003"/>
        <v>0</v>
      </c>
      <c r="AU1907" s="782">
        <f t="shared" si="6004"/>
        <v>0</v>
      </c>
      <c r="AV1907" s="782">
        <f t="shared" si="6005"/>
        <v>0</v>
      </c>
      <c r="AW1907" s="788" t="e">
        <f t="shared" si="6006"/>
        <v>#DIV/0!</v>
      </c>
      <c r="AY1907" s="781">
        <f t="shared" si="6007"/>
        <v>0</v>
      </c>
      <c r="AZ1907" s="777"/>
      <c r="BA1907" s="781">
        <f t="shared" si="6008"/>
        <v>0</v>
      </c>
      <c r="BB1907" s="777"/>
      <c r="BC1907" s="781">
        <f t="shared" si="6009"/>
        <v>0</v>
      </c>
      <c r="BD1907" s="777"/>
      <c r="BE1907" s="781">
        <f t="shared" si="6010"/>
        <v>0</v>
      </c>
      <c r="BF1907" s="777"/>
      <c r="BG1907" s="781">
        <f t="shared" si="6011"/>
        <v>0</v>
      </c>
      <c r="BH1907" s="777"/>
      <c r="BI1907" s="781">
        <f t="shared" si="6012"/>
        <v>0</v>
      </c>
      <c r="BJ1907" s="777"/>
      <c r="BK1907" s="781">
        <f t="shared" si="6013"/>
        <v>0</v>
      </c>
      <c r="BL1907" s="777"/>
      <c r="BM1907" s="781">
        <f t="shared" si="6014"/>
        <v>0</v>
      </c>
      <c r="BN1907" s="777"/>
      <c r="BO1907" s="781">
        <f t="shared" si="6015"/>
        <v>0</v>
      </c>
      <c r="BP1907" s="777"/>
      <c r="BQ1907" s="781">
        <f t="shared" si="6016"/>
        <v>0</v>
      </c>
      <c r="BR1907" s="777"/>
    </row>
    <row r="1908" spans="1:70" outlineLevel="2">
      <c r="A1908" s="591">
        <v>411005</v>
      </c>
      <c r="B1908" s="10"/>
      <c r="C1908" s="592"/>
      <c r="D1908" s="1209" t="s">
        <v>3773</v>
      </c>
      <c r="E1908" s="43" t="str">
        <f t="shared" si="6091"/>
        <v>T</v>
      </c>
      <c r="F1908" s="1213" t="s">
        <v>359</v>
      </c>
      <c r="G1908" s="1214" t="s">
        <v>325</v>
      </c>
      <c r="H1908" s="1169">
        <v>2</v>
      </c>
      <c r="I1908" s="1141"/>
      <c r="J1908" s="1142"/>
      <c r="K1908" s="1032">
        <f t="shared" si="6080"/>
        <v>0</v>
      </c>
      <c r="L1908" s="275"/>
      <c r="M1908" s="575"/>
      <c r="N1908" s="575"/>
      <c r="O1908" s="575"/>
      <c r="Q1908" s="684" t="s">
        <v>1944</v>
      </c>
      <c r="R1908" s="692" t="s">
        <v>2010</v>
      </c>
      <c r="T1908" s="680" t="str">
        <f>IF(IF(A1908=0,TRUE(),D1908=IFERROR(VLOOKUP(A1908,Zaplecze_Weryfikacja!A:B,2,FALSE),2))=TRUE(),"Tak","Nie")</f>
        <v>Nie</v>
      </c>
      <c r="U1908" s="681" t="str">
        <f>IF(T1908="Tak"," ",IF(IFERROR(VLOOKUP(A1908,Zaplecze_Weryfikacja!A:B,2,FALSE),"Inny numer Lp")="Inny numer Lp","Inny numer Lp",IF(VLOOKUP(A1908,Zaplecze_Weryfikacja!A:B,2,FALSE)=D1908,"Nieznana przyczyna","Inny opis")))</f>
        <v>Inny opis</v>
      </c>
      <c r="Y1908" s="785"/>
      <c r="Z1908" s="309">
        <f t="shared" si="6081"/>
        <v>0</v>
      </c>
      <c r="AA1908" s="785"/>
      <c r="AB1908" s="309">
        <f t="shared" si="6082"/>
        <v>0</v>
      </c>
      <c r="AC1908" s="785"/>
      <c r="AD1908" s="309">
        <f t="shared" si="6083"/>
        <v>0</v>
      </c>
      <c r="AE1908" s="785"/>
      <c r="AF1908" s="309">
        <f t="shared" si="6084"/>
        <v>0</v>
      </c>
      <c r="AG1908" s="785"/>
      <c r="AH1908" s="309">
        <f t="shared" si="6085"/>
        <v>0</v>
      </c>
      <c r="AI1908" s="785"/>
      <c r="AJ1908" s="309">
        <f t="shared" si="6086"/>
        <v>0</v>
      </c>
      <c r="AK1908" s="785"/>
      <c r="AL1908" s="309">
        <f t="shared" si="6087"/>
        <v>0</v>
      </c>
      <c r="AM1908" s="785"/>
      <c r="AN1908" s="309">
        <f t="shared" si="6088"/>
        <v>0</v>
      </c>
      <c r="AO1908" s="785"/>
      <c r="AP1908" s="309">
        <f t="shared" si="6089"/>
        <v>0</v>
      </c>
      <c r="AQ1908" s="785"/>
      <c r="AR1908" s="309">
        <f t="shared" si="6090"/>
        <v>0</v>
      </c>
      <c r="AT1908" s="782">
        <f t="shared" si="6003"/>
        <v>0</v>
      </c>
      <c r="AU1908" s="782">
        <f t="shared" si="6004"/>
        <v>0</v>
      </c>
      <c r="AV1908" s="782">
        <f t="shared" si="6005"/>
        <v>0</v>
      </c>
      <c r="AW1908" s="788" t="e">
        <f t="shared" si="6006"/>
        <v>#DIV/0!</v>
      </c>
      <c r="AY1908" s="781">
        <f t="shared" si="6007"/>
        <v>0</v>
      </c>
      <c r="AZ1908" s="777"/>
      <c r="BA1908" s="781">
        <f t="shared" si="6008"/>
        <v>0</v>
      </c>
      <c r="BB1908" s="777"/>
      <c r="BC1908" s="781">
        <f t="shared" si="6009"/>
        <v>0</v>
      </c>
      <c r="BD1908" s="777"/>
      <c r="BE1908" s="781">
        <f t="shared" si="6010"/>
        <v>0</v>
      </c>
      <c r="BF1908" s="777"/>
      <c r="BG1908" s="781">
        <f t="shared" si="6011"/>
        <v>0</v>
      </c>
      <c r="BH1908" s="777"/>
      <c r="BI1908" s="781">
        <f t="shared" si="6012"/>
        <v>0</v>
      </c>
      <c r="BJ1908" s="777"/>
      <c r="BK1908" s="781">
        <f t="shared" si="6013"/>
        <v>0</v>
      </c>
      <c r="BL1908" s="777"/>
      <c r="BM1908" s="781">
        <f t="shared" si="6014"/>
        <v>0</v>
      </c>
      <c r="BN1908" s="777"/>
      <c r="BO1908" s="781">
        <f t="shared" si="6015"/>
        <v>0</v>
      </c>
      <c r="BP1908" s="777"/>
      <c r="BQ1908" s="781">
        <f t="shared" si="6016"/>
        <v>0</v>
      </c>
      <c r="BR1908" s="777"/>
    </row>
    <row r="1909" spans="1:70" outlineLevel="2">
      <c r="A1909" s="591">
        <v>411006</v>
      </c>
      <c r="B1909" s="10"/>
      <c r="C1909" s="592"/>
      <c r="D1909" s="1209" t="s">
        <v>3774</v>
      </c>
      <c r="E1909" s="43" t="str">
        <f t="shared" si="6091"/>
        <v>T</v>
      </c>
      <c r="F1909" s="1213" t="s">
        <v>359</v>
      </c>
      <c r="G1909" s="1214" t="s">
        <v>325</v>
      </c>
      <c r="H1909" s="1169">
        <v>2</v>
      </c>
      <c r="I1909" s="1141"/>
      <c r="J1909" s="1142"/>
      <c r="K1909" s="1032">
        <f t="shared" si="6080"/>
        <v>0</v>
      </c>
      <c r="L1909" s="275"/>
      <c r="M1909" s="575"/>
      <c r="N1909" s="575"/>
      <c r="O1909" s="575"/>
      <c r="Q1909" s="684" t="s">
        <v>1944</v>
      </c>
      <c r="R1909" s="692" t="s">
        <v>2010</v>
      </c>
      <c r="T1909" s="680" t="str">
        <f>IF(IF(A1909=0,TRUE(),D1909=IFERROR(VLOOKUP(A1909,Zaplecze_Weryfikacja!A:B,2,FALSE),2))=TRUE(),"Tak","Nie")</f>
        <v>Nie</v>
      </c>
      <c r="U1909" s="681" t="str">
        <f>IF(T1909="Tak"," ",IF(IFERROR(VLOOKUP(A1909,Zaplecze_Weryfikacja!A:B,2,FALSE),"Inny numer Lp")="Inny numer Lp","Inny numer Lp",IF(VLOOKUP(A1909,Zaplecze_Weryfikacja!A:B,2,FALSE)=D1909,"Nieznana przyczyna","Inny opis")))</f>
        <v>Inny opis</v>
      </c>
      <c r="Y1909" s="785"/>
      <c r="Z1909" s="309">
        <f t="shared" si="6081"/>
        <v>0</v>
      </c>
      <c r="AA1909" s="785"/>
      <c r="AB1909" s="309">
        <f t="shared" si="6082"/>
        <v>0</v>
      </c>
      <c r="AC1909" s="785"/>
      <c r="AD1909" s="309">
        <f t="shared" si="6083"/>
        <v>0</v>
      </c>
      <c r="AE1909" s="785"/>
      <c r="AF1909" s="309">
        <f t="shared" si="6084"/>
        <v>0</v>
      </c>
      <c r="AG1909" s="785"/>
      <c r="AH1909" s="309">
        <f t="shared" si="6085"/>
        <v>0</v>
      </c>
      <c r="AI1909" s="785"/>
      <c r="AJ1909" s="309">
        <f t="shared" si="6086"/>
        <v>0</v>
      </c>
      <c r="AK1909" s="785"/>
      <c r="AL1909" s="309">
        <f t="shared" si="6087"/>
        <v>0</v>
      </c>
      <c r="AM1909" s="785"/>
      <c r="AN1909" s="309">
        <f t="shared" si="6088"/>
        <v>0</v>
      </c>
      <c r="AO1909" s="785"/>
      <c r="AP1909" s="309">
        <f t="shared" si="6089"/>
        <v>0</v>
      </c>
      <c r="AQ1909" s="785"/>
      <c r="AR1909" s="309">
        <f t="shared" si="6090"/>
        <v>0</v>
      </c>
      <c r="AT1909" s="782">
        <f t="shared" si="6003"/>
        <v>0</v>
      </c>
      <c r="AU1909" s="782">
        <f t="shared" si="6004"/>
        <v>0</v>
      </c>
      <c r="AV1909" s="782">
        <f t="shared" si="6005"/>
        <v>0</v>
      </c>
      <c r="AW1909" s="788" t="e">
        <f t="shared" si="6006"/>
        <v>#DIV/0!</v>
      </c>
      <c r="AY1909" s="781">
        <f t="shared" si="6007"/>
        <v>0</v>
      </c>
      <c r="AZ1909" s="777"/>
      <c r="BA1909" s="781">
        <f t="shared" si="6008"/>
        <v>0</v>
      </c>
      <c r="BB1909" s="777"/>
      <c r="BC1909" s="781">
        <f t="shared" si="6009"/>
        <v>0</v>
      </c>
      <c r="BD1909" s="777"/>
      <c r="BE1909" s="781">
        <f t="shared" si="6010"/>
        <v>0</v>
      </c>
      <c r="BF1909" s="777"/>
      <c r="BG1909" s="781">
        <f t="shared" si="6011"/>
        <v>0</v>
      </c>
      <c r="BH1909" s="777"/>
      <c r="BI1909" s="781">
        <f t="shared" si="6012"/>
        <v>0</v>
      </c>
      <c r="BJ1909" s="777"/>
      <c r="BK1909" s="781">
        <f t="shared" si="6013"/>
        <v>0</v>
      </c>
      <c r="BL1909" s="777"/>
      <c r="BM1909" s="781">
        <f t="shared" si="6014"/>
        <v>0</v>
      </c>
      <c r="BN1909" s="777"/>
      <c r="BO1909" s="781">
        <f t="shared" si="6015"/>
        <v>0</v>
      </c>
      <c r="BP1909" s="777"/>
      <c r="BQ1909" s="781">
        <f t="shared" si="6016"/>
        <v>0</v>
      </c>
      <c r="BR1909" s="777"/>
    </row>
    <row r="1910" spans="1:70" outlineLevel="2">
      <c r="A1910" s="591">
        <v>411007</v>
      </c>
      <c r="B1910" s="10"/>
      <c r="C1910" s="592"/>
      <c r="D1910" s="1171" t="s">
        <v>3775</v>
      </c>
      <c r="E1910" s="43" t="str">
        <f t="shared" si="6091"/>
        <v>T</v>
      </c>
      <c r="F1910" s="1213" t="s">
        <v>359</v>
      </c>
      <c r="G1910" s="1214" t="s">
        <v>325</v>
      </c>
      <c r="H1910" s="1169">
        <v>4</v>
      </c>
      <c r="I1910" s="1141"/>
      <c r="J1910" s="1142"/>
      <c r="K1910" s="1032">
        <f t="shared" si="6080"/>
        <v>0</v>
      </c>
      <c r="L1910" s="272"/>
      <c r="M1910" s="575"/>
      <c r="N1910" s="575"/>
      <c r="O1910" s="575"/>
      <c r="Q1910" s="684" t="s">
        <v>1944</v>
      </c>
      <c r="R1910" s="692" t="s">
        <v>2010</v>
      </c>
      <c r="T1910" s="680" t="str">
        <f>IF(IF(A1910=0,TRUE(),D1910=IFERROR(VLOOKUP(A1910,Zaplecze_Weryfikacja!A:B,2,FALSE),2))=TRUE(),"Tak","Nie")</f>
        <v>Nie</v>
      </c>
      <c r="U1910" s="681" t="str">
        <f>IF(T1910="Tak"," ",IF(IFERROR(VLOOKUP(A1910,Zaplecze_Weryfikacja!A:B,2,FALSE),"Inny numer Lp")="Inny numer Lp","Inny numer Lp",IF(VLOOKUP(A1910,Zaplecze_Weryfikacja!A:B,2,FALSE)=D1910,"Nieznana przyczyna","Inny opis")))</f>
        <v>Inny opis</v>
      </c>
      <c r="Y1910" s="785"/>
      <c r="Z1910" s="309">
        <f t="shared" si="6081"/>
        <v>0</v>
      </c>
      <c r="AA1910" s="785"/>
      <c r="AB1910" s="309">
        <f t="shared" si="6082"/>
        <v>0</v>
      </c>
      <c r="AC1910" s="785"/>
      <c r="AD1910" s="309">
        <f t="shared" si="6083"/>
        <v>0</v>
      </c>
      <c r="AE1910" s="785"/>
      <c r="AF1910" s="309">
        <f t="shared" si="6084"/>
        <v>0</v>
      </c>
      <c r="AG1910" s="785"/>
      <c r="AH1910" s="309">
        <f t="shared" si="6085"/>
        <v>0</v>
      </c>
      <c r="AI1910" s="785"/>
      <c r="AJ1910" s="309">
        <f t="shared" si="6086"/>
        <v>0</v>
      </c>
      <c r="AK1910" s="785"/>
      <c r="AL1910" s="309">
        <f t="shared" si="6087"/>
        <v>0</v>
      </c>
      <c r="AM1910" s="785"/>
      <c r="AN1910" s="309">
        <f t="shared" si="6088"/>
        <v>0</v>
      </c>
      <c r="AO1910" s="785"/>
      <c r="AP1910" s="309">
        <f t="shared" si="6089"/>
        <v>0</v>
      </c>
      <c r="AQ1910" s="785"/>
      <c r="AR1910" s="309">
        <f t="shared" si="6090"/>
        <v>0</v>
      </c>
      <c r="AT1910" s="782">
        <f t="shared" si="6003"/>
        <v>0</v>
      </c>
      <c r="AU1910" s="782">
        <f t="shared" si="6004"/>
        <v>0</v>
      </c>
      <c r="AV1910" s="782">
        <f t="shared" si="6005"/>
        <v>0</v>
      </c>
      <c r="AW1910" s="788" t="e">
        <f t="shared" si="6006"/>
        <v>#DIV/0!</v>
      </c>
      <c r="AY1910" s="781">
        <f t="shared" si="6007"/>
        <v>0</v>
      </c>
      <c r="AZ1910" s="777"/>
      <c r="BA1910" s="781">
        <f t="shared" si="6008"/>
        <v>0</v>
      </c>
      <c r="BB1910" s="777"/>
      <c r="BC1910" s="781">
        <f t="shared" si="6009"/>
        <v>0</v>
      </c>
      <c r="BD1910" s="777"/>
      <c r="BE1910" s="781">
        <f t="shared" si="6010"/>
        <v>0</v>
      </c>
      <c r="BF1910" s="777"/>
      <c r="BG1910" s="781">
        <f t="shared" si="6011"/>
        <v>0</v>
      </c>
      <c r="BH1910" s="777"/>
      <c r="BI1910" s="781">
        <f t="shared" si="6012"/>
        <v>0</v>
      </c>
      <c r="BJ1910" s="777"/>
      <c r="BK1910" s="781">
        <f t="shared" si="6013"/>
        <v>0</v>
      </c>
      <c r="BL1910" s="777"/>
      <c r="BM1910" s="781">
        <f t="shared" si="6014"/>
        <v>0</v>
      </c>
      <c r="BN1910" s="777"/>
      <c r="BO1910" s="781">
        <f t="shared" si="6015"/>
        <v>0</v>
      </c>
      <c r="BP1910" s="777"/>
      <c r="BQ1910" s="781">
        <f t="shared" si="6016"/>
        <v>0</v>
      </c>
      <c r="BR1910" s="777"/>
    </row>
    <row r="1911" spans="1:70" outlineLevel="2">
      <c r="A1911" s="591">
        <v>411008</v>
      </c>
      <c r="B1911" s="10"/>
      <c r="C1911" s="592"/>
      <c r="D1911" s="1209" t="s">
        <v>3776</v>
      </c>
      <c r="E1911" s="43" t="str">
        <f t="shared" si="6091"/>
        <v>T</v>
      </c>
      <c r="F1911" s="1213" t="s">
        <v>359</v>
      </c>
      <c r="G1911" s="1214" t="s">
        <v>325</v>
      </c>
      <c r="H1911" s="1169">
        <v>1</v>
      </c>
      <c r="I1911" s="1141"/>
      <c r="J1911" s="1142"/>
      <c r="K1911" s="1032">
        <f t="shared" si="6080"/>
        <v>0</v>
      </c>
      <c r="L1911" s="275"/>
      <c r="M1911" s="575"/>
      <c r="N1911" s="575"/>
      <c r="O1911" s="575"/>
      <c r="Q1911" s="684" t="s">
        <v>1944</v>
      </c>
      <c r="R1911" s="692" t="s">
        <v>2010</v>
      </c>
      <c r="T1911" s="680" t="str">
        <f>IF(IF(A1911=0,TRUE(),D1911=IFERROR(VLOOKUP(A1911,Zaplecze_Weryfikacja!A:B,2,FALSE),2))=TRUE(),"Tak","Nie")</f>
        <v>Nie</v>
      </c>
      <c r="U1911" s="681" t="str">
        <f>IF(T1911="Tak"," ",IF(IFERROR(VLOOKUP(A1911,Zaplecze_Weryfikacja!A:B,2,FALSE),"Inny numer Lp")="Inny numer Lp","Inny numer Lp",IF(VLOOKUP(A1911,Zaplecze_Weryfikacja!A:B,2,FALSE)=D1911,"Nieznana przyczyna","Inny opis")))</f>
        <v>Inny opis</v>
      </c>
      <c r="Y1911" s="785"/>
      <c r="Z1911" s="309">
        <f t="shared" si="6081"/>
        <v>0</v>
      </c>
      <c r="AA1911" s="785"/>
      <c r="AB1911" s="309">
        <f t="shared" si="6082"/>
        <v>0</v>
      </c>
      <c r="AC1911" s="785"/>
      <c r="AD1911" s="309">
        <f t="shared" si="6083"/>
        <v>0</v>
      </c>
      <c r="AE1911" s="785"/>
      <c r="AF1911" s="309">
        <f t="shared" si="6084"/>
        <v>0</v>
      </c>
      <c r="AG1911" s="785"/>
      <c r="AH1911" s="309">
        <f t="shared" si="6085"/>
        <v>0</v>
      </c>
      <c r="AI1911" s="785"/>
      <c r="AJ1911" s="309">
        <f t="shared" si="6086"/>
        <v>0</v>
      </c>
      <c r="AK1911" s="785"/>
      <c r="AL1911" s="309">
        <f t="shared" si="6087"/>
        <v>0</v>
      </c>
      <c r="AM1911" s="785"/>
      <c r="AN1911" s="309">
        <f t="shared" si="6088"/>
        <v>0</v>
      </c>
      <c r="AO1911" s="785"/>
      <c r="AP1911" s="309">
        <f t="shared" si="6089"/>
        <v>0</v>
      </c>
      <c r="AQ1911" s="785"/>
      <c r="AR1911" s="309">
        <f t="shared" si="6090"/>
        <v>0</v>
      </c>
      <c r="AT1911" s="782">
        <f t="shared" si="6003"/>
        <v>0</v>
      </c>
      <c r="AU1911" s="782">
        <f t="shared" si="6004"/>
        <v>0</v>
      </c>
      <c r="AV1911" s="782">
        <f t="shared" si="6005"/>
        <v>0</v>
      </c>
      <c r="AW1911" s="788" t="e">
        <f t="shared" si="6006"/>
        <v>#DIV/0!</v>
      </c>
      <c r="AY1911" s="781">
        <f t="shared" si="6007"/>
        <v>0</v>
      </c>
      <c r="AZ1911" s="777"/>
      <c r="BA1911" s="781">
        <f t="shared" si="6008"/>
        <v>0</v>
      </c>
      <c r="BB1911" s="777"/>
      <c r="BC1911" s="781">
        <f t="shared" si="6009"/>
        <v>0</v>
      </c>
      <c r="BD1911" s="777"/>
      <c r="BE1911" s="781">
        <f t="shared" si="6010"/>
        <v>0</v>
      </c>
      <c r="BF1911" s="777"/>
      <c r="BG1911" s="781">
        <f t="shared" si="6011"/>
        <v>0</v>
      </c>
      <c r="BH1911" s="777"/>
      <c r="BI1911" s="781">
        <f t="shared" si="6012"/>
        <v>0</v>
      </c>
      <c r="BJ1911" s="777"/>
      <c r="BK1911" s="781">
        <f t="shared" si="6013"/>
        <v>0</v>
      </c>
      <c r="BL1911" s="777"/>
      <c r="BM1911" s="781">
        <f t="shared" si="6014"/>
        <v>0</v>
      </c>
      <c r="BN1911" s="777"/>
      <c r="BO1911" s="781">
        <f t="shared" si="6015"/>
        <v>0</v>
      </c>
      <c r="BP1911" s="777"/>
      <c r="BQ1911" s="781">
        <f t="shared" si="6016"/>
        <v>0</v>
      </c>
      <c r="BR1911" s="777"/>
    </row>
    <row r="1912" spans="1:70" outlineLevel="2">
      <c r="A1912" s="591">
        <v>411009</v>
      </c>
      <c r="B1912" s="10"/>
      <c r="C1912" s="592"/>
      <c r="D1912" s="1209" t="s">
        <v>3777</v>
      </c>
      <c r="E1912" s="43" t="str">
        <f t="shared" si="6091"/>
        <v>T</v>
      </c>
      <c r="F1912" s="1213" t="s">
        <v>359</v>
      </c>
      <c r="G1912" s="1214" t="s">
        <v>325</v>
      </c>
      <c r="H1912" s="1169">
        <v>8</v>
      </c>
      <c r="I1912" s="1141"/>
      <c r="J1912" s="1142"/>
      <c r="K1912" s="1032">
        <f t="shared" si="6080"/>
        <v>0</v>
      </c>
      <c r="L1912" s="275"/>
      <c r="M1912" s="575"/>
      <c r="N1912" s="575"/>
      <c r="O1912" s="575"/>
      <c r="Q1912" s="684" t="s">
        <v>1944</v>
      </c>
      <c r="R1912" s="692" t="s">
        <v>2010</v>
      </c>
      <c r="T1912" s="680" t="str">
        <f>IF(IF(A1912=0,TRUE(),D1912=IFERROR(VLOOKUP(A1912,Zaplecze_Weryfikacja!A:B,2,FALSE),2))=TRUE(),"Tak","Nie")</f>
        <v>Nie</v>
      </c>
      <c r="U1912" s="681" t="str">
        <f>IF(T1912="Tak"," ",IF(IFERROR(VLOOKUP(A1912,Zaplecze_Weryfikacja!A:B,2,FALSE),"Inny numer Lp")="Inny numer Lp","Inny numer Lp",IF(VLOOKUP(A1912,Zaplecze_Weryfikacja!A:B,2,FALSE)=D1912,"Nieznana przyczyna","Inny opis")))</f>
        <v>Inny opis</v>
      </c>
      <c r="Y1912" s="785"/>
      <c r="Z1912" s="309">
        <f t="shared" si="6081"/>
        <v>0</v>
      </c>
      <c r="AA1912" s="785"/>
      <c r="AB1912" s="309">
        <f t="shared" si="6082"/>
        <v>0</v>
      </c>
      <c r="AC1912" s="785"/>
      <c r="AD1912" s="309">
        <f t="shared" si="6083"/>
        <v>0</v>
      </c>
      <c r="AE1912" s="785"/>
      <c r="AF1912" s="309">
        <f t="shared" si="6084"/>
        <v>0</v>
      </c>
      <c r="AG1912" s="785"/>
      <c r="AH1912" s="309">
        <f t="shared" si="6085"/>
        <v>0</v>
      </c>
      <c r="AI1912" s="785"/>
      <c r="AJ1912" s="309">
        <f t="shared" si="6086"/>
        <v>0</v>
      </c>
      <c r="AK1912" s="785"/>
      <c r="AL1912" s="309">
        <f t="shared" si="6087"/>
        <v>0</v>
      </c>
      <c r="AM1912" s="785"/>
      <c r="AN1912" s="309">
        <f t="shared" si="6088"/>
        <v>0</v>
      </c>
      <c r="AO1912" s="785"/>
      <c r="AP1912" s="309">
        <f t="shared" si="6089"/>
        <v>0</v>
      </c>
      <c r="AQ1912" s="785"/>
      <c r="AR1912" s="309">
        <f t="shared" si="6090"/>
        <v>0</v>
      </c>
      <c r="AT1912" s="782">
        <f t="shared" si="6003"/>
        <v>0</v>
      </c>
      <c r="AU1912" s="782">
        <f t="shared" si="6004"/>
        <v>0</v>
      </c>
      <c r="AV1912" s="782">
        <f t="shared" si="6005"/>
        <v>0</v>
      </c>
      <c r="AW1912" s="788" t="e">
        <f t="shared" si="6006"/>
        <v>#DIV/0!</v>
      </c>
      <c r="AY1912" s="781">
        <f t="shared" si="6007"/>
        <v>0</v>
      </c>
      <c r="AZ1912" s="777"/>
      <c r="BA1912" s="781">
        <f t="shared" si="6008"/>
        <v>0</v>
      </c>
      <c r="BB1912" s="777"/>
      <c r="BC1912" s="781">
        <f t="shared" si="6009"/>
        <v>0</v>
      </c>
      <c r="BD1912" s="777"/>
      <c r="BE1912" s="781">
        <f t="shared" si="6010"/>
        <v>0</v>
      </c>
      <c r="BF1912" s="777"/>
      <c r="BG1912" s="781">
        <f t="shared" si="6011"/>
        <v>0</v>
      </c>
      <c r="BH1912" s="777"/>
      <c r="BI1912" s="781">
        <f t="shared" si="6012"/>
        <v>0</v>
      </c>
      <c r="BJ1912" s="777"/>
      <c r="BK1912" s="781">
        <f t="shared" si="6013"/>
        <v>0</v>
      </c>
      <c r="BL1912" s="777"/>
      <c r="BM1912" s="781">
        <f t="shared" si="6014"/>
        <v>0</v>
      </c>
      <c r="BN1912" s="777"/>
      <c r="BO1912" s="781">
        <f t="shared" si="6015"/>
        <v>0</v>
      </c>
      <c r="BP1912" s="777"/>
      <c r="BQ1912" s="781">
        <f t="shared" si="6016"/>
        <v>0</v>
      </c>
      <c r="BR1912" s="777"/>
    </row>
    <row r="1913" spans="1:70" outlineLevel="2">
      <c r="A1913" s="591">
        <v>411010</v>
      </c>
      <c r="B1913" s="10"/>
      <c r="C1913" s="592"/>
      <c r="D1913" s="1209" t="s">
        <v>3778</v>
      </c>
      <c r="E1913" s="43" t="str">
        <f t="shared" si="6091"/>
        <v>T</v>
      </c>
      <c r="F1913" s="1213" t="s">
        <v>359</v>
      </c>
      <c r="G1913" s="1214" t="s">
        <v>325</v>
      </c>
      <c r="H1913" s="1169">
        <v>2</v>
      </c>
      <c r="I1913" s="1141"/>
      <c r="J1913" s="1142"/>
      <c r="K1913" s="1032">
        <f t="shared" si="6080"/>
        <v>0</v>
      </c>
      <c r="L1913" s="275"/>
      <c r="M1913" s="575"/>
      <c r="N1913" s="575"/>
      <c r="O1913" s="575"/>
      <c r="Q1913" s="684" t="s">
        <v>1944</v>
      </c>
      <c r="R1913" s="692" t="s">
        <v>2010</v>
      </c>
      <c r="T1913" s="680" t="str">
        <f>IF(IF(A1913=0,TRUE(),D1913=IFERROR(VLOOKUP(A1913,Zaplecze_Weryfikacja!A:B,2,FALSE),2))=TRUE(),"Tak","Nie")</f>
        <v>Nie</v>
      </c>
      <c r="U1913" s="681" t="str">
        <f>IF(T1913="Tak"," ",IF(IFERROR(VLOOKUP(A1913,Zaplecze_Weryfikacja!A:B,2,FALSE),"Inny numer Lp")="Inny numer Lp","Inny numer Lp",IF(VLOOKUP(A1913,Zaplecze_Weryfikacja!A:B,2,FALSE)=D1913,"Nieznana przyczyna","Inny opis")))</f>
        <v>Inny opis</v>
      </c>
      <c r="Y1913" s="785"/>
      <c r="Z1913" s="309">
        <f t="shared" si="6081"/>
        <v>0</v>
      </c>
      <c r="AA1913" s="785"/>
      <c r="AB1913" s="309">
        <f t="shared" si="6082"/>
        <v>0</v>
      </c>
      <c r="AC1913" s="785"/>
      <c r="AD1913" s="309">
        <f t="shared" si="6083"/>
        <v>0</v>
      </c>
      <c r="AE1913" s="785"/>
      <c r="AF1913" s="309">
        <f t="shared" si="6084"/>
        <v>0</v>
      </c>
      <c r="AG1913" s="785"/>
      <c r="AH1913" s="309">
        <f t="shared" si="6085"/>
        <v>0</v>
      </c>
      <c r="AI1913" s="785"/>
      <c r="AJ1913" s="309">
        <f t="shared" si="6086"/>
        <v>0</v>
      </c>
      <c r="AK1913" s="785"/>
      <c r="AL1913" s="309">
        <f t="shared" si="6087"/>
        <v>0</v>
      </c>
      <c r="AM1913" s="785"/>
      <c r="AN1913" s="309">
        <f t="shared" si="6088"/>
        <v>0</v>
      </c>
      <c r="AO1913" s="785"/>
      <c r="AP1913" s="309">
        <f t="shared" si="6089"/>
        <v>0</v>
      </c>
      <c r="AQ1913" s="785"/>
      <c r="AR1913" s="309">
        <f t="shared" si="6090"/>
        <v>0</v>
      </c>
      <c r="AT1913" s="782">
        <f t="shared" si="6003"/>
        <v>0</v>
      </c>
      <c r="AU1913" s="782">
        <f t="shared" si="6004"/>
        <v>0</v>
      </c>
      <c r="AV1913" s="782">
        <f t="shared" si="6005"/>
        <v>0</v>
      </c>
      <c r="AW1913" s="788" t="e">
        <f t="shared" si="6006"/>
        <v>#DIV/0!</v>
      </c>
      <c r="AY1913" s="781">
        <f t="shared" si="6007"/>
        <v>0</v>
      </c>
      <c r="AZ1913" s="777"/>
      <c r="BA1913" s="781">
        <f t="shared" si="6008"/>
        <v>0</v>
      </c>
      <c r="BB1913" s="777"/>
      <c r="BC1913" s="781">
        <f t="shared" si="6009"/>
        <v>0</v>
      </c>
      <c r="BD1913" s="777"/>
      <c r="BE1913" s="781">
        <f t="shared" si="6010"/>
        <v>0</v>
      </c>
      <c r="BF1913" s="777"/>
      <c r="BG1913" s="781">
        <f t="shared" si="6011"/>
        <v>0</v>
      </c>
      <c r="BH1913" s="777"/>
      <c r="BI1913" s="781">
        <f t="shared" si="6012"/>
        <v>0</v>
      </c>
      <c r="BJ1913" s="777"/>
      <c r="BK1913" s="781">
        <f t="shared" si="6013"/>
        <v>0</v>
      </c>
      <c r="BL1913" s="777"/>
      <c r="BM1913" s="781">
        <f t="shared" si="6014"/>
        <v>0</v>
      </c>
      <c r="BN1913" s="777"/>
      <c r="BO1913" s="781">
        <f t="shared" si="6015"/>
        <v>0</v>
      </c>
      <c r="BP1913" s="777"/>
      <c r="BQ1913" s="781">
        <f t="shared" si="6016"/>
        <v>0</v>
      </c>
      <c r="BR1913" s="777"/>
    </row>
    <row r="1914" spans="1:70" outlineLevel="2">
      <c r="A1914" s="591">
        <v>411011</v>
      </c>
      <c r="B1914" s="10"/>
      <c r="C1914" s="592"/>
      <c r="D1914" s="1209" t="s">
        <v>3779</v>
      </c>
      <c r="E1914" s="43" t="str">
        <f t="shared" si="6091"/>
        <v>T</v>
      </c>
      <c r="F1914" s="1213" t="s">
        <v>359</v>
      </c>
      <c r="G1914" s="1214" t="s">
        <v>325</v>
      </c>
      <c r="H1914" s="1169">
        <v>2</v>
      </c>
      <c r="I1914" s="1141"/>
      <c r="J1914" s="1142"/>
      <c r="K1914" s="1032">
        <f t="shared" si="6080"/>
        <v>0</v>
      </c>
      <c r="L1914" s="275"/>
      <c r="M1914" s="575"/>
      <c r="N1914" s="575"/>
      <c r="O1914" s="575"/>
      <c r="Q1914" s="684" t="s">
        <v>1944</v>
      </c>
      <c r="R1914" s="692" t="s">
        <v>2010</v>
      </c>
      <c r="T1914" s="680" t="str">
        <f>IF(IF(A1914=0,TRUE(),D1914=IFERROR(VLOOKUP(A1914,Zaplecze_Weryfikacja!A:B,2,FALSE),2))=TRUE(),"Tak","Nie")</f>
        <v>Nie</v>
      </c>
      <c r="U1914" s="681" t="str">
        <f>IF(T1914="Tak"," ",IF(IFERROR(VLOOKUP(A1914,Zaplecze_Weryfikacja!A:B,2,FALSE),"Inny numer Lp")="Inny numer Lp","Inny numer Lp",IF(VLOOKUP(A1914,Zaplecze_Weryfikacja!A:B,2,FALSE)=D1914,"Nieznana przyczyna","Inny opis")))</f>
        <v>Inny opis</v>
      </c>
      <c r="Y1914" s="785"/>
      <c r="Z1914" s="309">
        <f t="shared" si="6081"/>
        <v>0</v>
      </c>
      <c r="AA1914" s="785"/>
      <c r="AB1914" s="309">
        <f t="shared" si="6082"/>
        <v>0</v>
      </c>
      <c r="AC1914" s="785"/>
      <c r="AD1914" s="309">
        <f t="shared" si="6083"/>
        <v>0</v>
      </c>
      <c r="AE1914" s="785"/>
      <c r="AF1914" s="309">
        <f t="shared" si="6084"/>
        <v>0</v>
      </c>
      <c r="AG1914" s="785"/>
      <c r="AH1914" s="309">
        <f t="shared" si="6085"/>
        <v>0</v>
      </c>
      <c r="AI1914" s="785"/>
      <c r="AJ1914" s="309">
        <f t="shared" si="6086"/>
        <v>0</v>
      </c>
      <c r="AK1914" s="785"/>
      <c r="AL1914" s="309">
        <f t="shared" si="6087"/>
        <v>0</v>
      </c>
      <c r="AM1914" s="785"/>
      <c r="AN1914" s="309">
        <f t="shared" si="6088"/>
        <v>0</v>
      </c>
      <c r="AO1914" s="785"/>
      <c r="AP1914" s="309">
        <f t="shared" si="6089"/>
        <v>0</v>
      </c>
      <c r="AQ1914" s="785"/>
      <c r="AR1914" s="309">
        <f t="shared" si="6090"/>
        <v>0</v>
      </c>
      <c r="AT1914" s="782">
        <f t="shared" si="6003"/>
        <v>0</v>
      </c>
      <c r="AU1914" s="782">
        <f t="shared" si="6004"/>
        <v>0</v>
      </c>
      <c r="AV1914" s="782">
        <f t="shared" si="6005"/>
        <v>0</v>
      </c>
      <c r="AW1914" s="788" t="e">
        <f t="shared" si="6006"/>
        <v>#DIV/0!</v>
      </c>
      <c r="AY1914" s="781">
        <f t="shared" si="6007"/>
        <v>0</v>
      </c>
      <c r="AZ1914" s="777"/>
      <c r="BA1914" s="781">
        <f t="shared" si="6008"/>
        <v>0</v>
      </c>
      <c r="BB1914" s="777"/>
      <c r="BC1914" s="781">
        <f t="shared" si="6009"/>
        <v>0</v>
      </c>
      <c r="BD1914" s="777"/>
      <c r="BE1914" s="781">
        <f t="shared" si="6010"/>
        <v>0</v>
      </c>
      <c r="BF1914" s="777"/>
      <c r="BG1914" s="781">
        <f t="shared" si="6011"/>
        <v>0</v>
      </c>
      <c r="BH1914" s="777"/>
      <c r="BI1914" s="781">
        <f t="shared" si="6012"/>
        <v>0</v>
      </c>
      <c r="BJ1914" s="777"/>
      <c r="BK1914" s="781">
        <f t="shared" si="6013"/>
        <v>0</v>
      </c>
      <c r="BL1914" s="777"/>
      <c r="BM1914" s="781">
        <f t="shared" si="6014"/>
        <v>0</v>
      </c>
      <c r="BN1914" s="777"/>
      <c r="BO1914" s="781">
        <f t="shared" si="6015"/>
        <v>0</v>
      </c>
      <c r="BP1914" s="777"/>
      <c r="BQ1914" s="781">
        <f t="shared" si="6016"/>
        <v>0</v>
      </c>
      <c r="BR1914" s="777"/>
    </row>
    <row r="1915" spans="1:70" outlineLevel="2">
      <c r="A1915" s="591">
        <v>411012</v>
      </c>
      <c r="B1915" s="10"/>
      <c r="C1915" s="592"/>
      <c r="D1915" s="1209" t="s">
        <v>3780</v>
      </c>
      <c r="E1915" s="43" t="str">
        <f t="shared" si="6091"/>
        <v>T</v>
      </c>
      <c r="F1915" s="1213" t="s">
        <v>359</v>
      </c>
      <c r="G1915" s="1214" t="s">
        <v>325</v>
      </c>
      <c r="H1915" s="1169">
        <v>1</v>
      </c>
      <c r="I1915" s="1141"/>
      <c r="J1915" s="1142"/>
      <c r="K1915" s="1032">
        <f t="shared" si="6080"/>
        <v>0</v>
      </c>
      <c r="L1915" s="275"/>
      <c r="M1915" s="575"/>
      <c r="N1915" s="575"/>
      <c r="O1915" s="575"/>
      <c r="Q1915" s="684" t="s">
        <v>1944</v>
      </c>
      <c r="R1915" s="692" t="s">
        <v>2010</v>
      </c>
      <c r="T1915" s="680" t="str">
        <f>IF(IF(A1915=0,TRUE(),D1915=IFERROR(VLOOKUP(A1915,Zaplecze_Weryfikacja!A:B,2,FALSE),2))=TRUE(),"Tak","Nie")</f>
        <v>Nie</v>
      </c>
      <c r="U1915" s="681" t="str">
        <f>IF(T1915="Tak"," ",IF(IFERROR(VLOOKUP(A1915,Zaplecze_Weryfikacja!A:B,2,FALSE),"Inny numer Lp")="Inny numer Lp","Inny numer Lp",IF(VLOOKUP(A1915,Zaplecze_Weryfikacja!A:B,2,FALSE)=D1915,"Nieznana przyczyna","Inny opis")))</f>
        <v>Inny opis</v>
      </c>
      <c r="Y1915" s="785"/>
      <c r="Z1915" s="309">
        <f t="shared" si="6081"/>
        <v>0</v>
      </c>
      <c r="AA1915" s="785"/>
      <c r="AB1915" s="309">
        <f t="shared" si="6082"/>
        <v>0</v>
      </c>
      <c r="AC1915" s="785"/>
      <c r="AD1915" s="309">
        <f t="shared" si="6083"/>
        <v>0</v>
      </c>
      <c r="AE1915" s="785"/>
      <c r="AF1915" s="309">
        <f t="shared" si="6084"/>
        <v>0</v>
      </c>
      <c r="AG1915" s="785"/>
      <c r="AH1915" s="309">
        <f t="shared" si="6085"/>
        <v>0</v>
      </c>
      <c r="AI1915" s="785"/>
      <c r="AJ1915" s="309">
        <f t="shared" si="6086"/>
        <v>0</v>
      </c>
      <c r="AK1915" s="785"/>
      <c r="AL1915" s="309">
        <f t="shared" si="6087"/>
        <v>0</v>
      </c>
      <c r="AM1915" s="785"/>
      <c r="AN1915" s="309">
        <f t="shared" si="6088"/>
        <v>0</v>
      </c>
      <c r="AO1915" s="785"/>
      <c r="AP1915" s="309">
        <f t="shared" si="6089"/>
        <v>0</v>
      </c>
      <c r="AQ1915" s="785"/>
      <c r="AR1915" s="309">
        <f t="shared" si="6090"/>
        <v>0</v>
      </c>
      <c r="AT1915" s="782">
        <f t="shared" si="6003"/>
        <v>0</v>
      </c>
      <c r="AU1915" s="782">
        <f t="shared" si="6004"/>
        <v>0</v>
      </c>
      <c r="AV1915" s="782">
        <f t="shared" si="6005"/>
        <v>0</v>
      </c>
      <c r="AW1915" s="788" t="e">
        <f t="shared" si="6006"/>
        <v>#DIV/0!</v>
      </c>
      <c r="AY1915" s="781">
        <f t="shared" si="6007"/>
        <v>0</v>
      </c>
      <c r="AZ1915" s="777"/>
      <c r="BA1915" s="781">
        <f t="shared" si="6008"/>
        <v>0</v>
      </c>
      <c r="BB1915" s="777"/>
      <c r="BC1915" s="781">
        <f t="shared" si="6009"/>
        <v>0</v>
      </c>
      <c r="BD1915" s="777"/>
      <c r="BE1915" s="781">
        <f t="shared" si="6010"/>
        <v>0</v>
      </c>
      <c r="BF1915" s="777"/>
      <c r="BG1915" s="781">
        <f t="shared" si="6011"/>
        <v>0</v>
      </c>
      <c r="BH1915" s="777"/>
      <c r="BI1915" s="781">
        <f t="shared" si="6012"/>
        <v>0</v>
      </c>
      <c r="BJ1915" s="777"/>
      <c r="BK1915" s="781">
        <f t="shared" si="6013"/>
        <v>0</v>
      </c>
      <c r="BL1915" s="777"/>
      <c r="BM1915" s="781">
        <f t="shared" si="6014"/>
        <v>0</v>
      </c>
      <c r="BN1915" s="777"/>
      <c r="BO1915" s="781">
        <f t="shared" si="6015"/>
        <v>0</v>
      </c>
      <c r="BP1915" s="777"/>
      <c r="BQ1915" s="781">
        <f t="shared" si="6016"/>
        <v>0</v>
      </c>
      <c r="BR1915" s="777"/>
    </row>
    <row r="1916" spans="1:70" ht="28.5" outlineLevel="2">
      <c r="A1916" s="591">
        <v>411013</v>
      </c>
      <c r="B1916" s="10"/>
      <c r="C1916" s="592"/>
      <c r="D1916" s="1209" t="s">
        <v>3781</v>
      </c>
      <c r="E1916" s="43" t="str">
        <f t="shared" si="6091"/>
        <v>T</v>
      </c>
      <c r="F1916" s="1213" t="s">
        <v>359</v>
      </c>
      <c r="G1916" s="1214" t="s">
        <v>325</v>
      </c>
      <c r="H1916" s="1169">
        <v>1</v>
      </c>
      <c r="I1916" s="1141"/>
      <c r="J1916" s="1142"/>
      <c r="K1916" s="1032">
        <f t="shared" si="6080"/>
        <v>0</v>
      </c>
      <c r="L1916" s="275"/>
      <c r="M1916" s="575"/>
      <c r="N1916" s="575"/>
      <c r="O1916" s="575"/>
      <c r="Q1916" s="684" t="s">
        <v>1944</v>
      </c>
      <c r="R1916" s="692" t="s">
        <v>2010</v>
      </c>
      <c r="T1916" s="680" t="str">
        <f>IF(IF(A1916=0,TRUE(),D1916=IFERROR(VLOOKUP(A1916,Zaplecze_Weryfikacja!A:B,2,FALSE),2))=TRUE(),"Tak","Nie")</f>
        <v>Nie</v>
      </c>
      <c r="U1916" s="681" t="str">
        <f>IF(T1916="Tak"," ",IF(IFERROR(VLOOKUP(A1916,Zaplecze_Weryfikacja!A:B,2,FALSE),"Inny numer Lp")="Inny numer Lp","Inny numer Lp",IF(VLOOKUP(A1916,Zaplecze_Weryfikacja!A:B,2,FALSE)=D1916,"Nieznana przyczyna","Inny opis")))</f>
        <v>Inny opis</v>
      </c>
      <c r="Y1916" s="785"/>
      <c r="Z1916" s="309">
        <f t="shared" si="6081"/>
        <v>0</v>
      </c>
      <c r="AA1916" s="785"/>
      <c r="AB1916" s="309">
        <f t="shared" si="6082"/>
        <v>0</v>
      </c>
      <c r="AC1916" s="785"/>
      <c r="AD1916" s="309">
        <f t="shared" si="6083"/>
        <v>0</v>
      </c>
      <c r="AE1916" s="785"/>
      <c r="AF1916" s="309">
        <f t="shared" si="6084"/>
        <v>0</v>
      </c>
      <c r="AG1916" s="785"/>
      <c r="AH1916" s="309">
        <f t="shared" si="6085"/>
        <v>0</v>
      </c>
      <c r="AI1916" s="785"/>
      <c r="AJ1916" s="309">
        <f t="shared" si="6086"/>
        <v>0</v>
      </c>
      <c r="AK1916" s="785"/>
      <c r="AL1916" s="309">
        <f t="shared" si="6087"/>
        <v>0</v>
      </c>
      <c r="AM1916" s="785"/>
      <c r="AN1916" s="309">
        <f t="shared" si="6088"/>
        <v>0</v>
      </c>
      <c r="AO1916" s="785"/>
      <c r="AP1916" s="309">
        <f t="shared" si="6089"/>
        <v>0</v>
      </c>
      <c r="AQ1916" s="785"/>
      <c r="AR1916" s="309">
        <f t="shared" si="6090"/>
        <v>0</v>
      </c>
      <c r="AT1916" s="782">
        <f t="shared" si="6003"/>
        <v>0</v>
      </c>
      <c r="AU1916" s="782">
        <f t="shared" si="6004"/>
        <v>0</v>
      </c>
      <c r="AV1916" s="782">
        <f t="shared" si="6005"/>
        <v>0</v>
      </c>
      <c r="AW1916" s="788" t="e">
        <f t="shared" si="6006"/>
        <v>#DIV/0!</v>
      </c>
      <c r="AY1916" s="781">
        <f t="shared" si="6007"/>
        <v>0</v>
      </c>
      <c r="AZ1916" s="777"/>
      <c r="BA1916" s="781">
        <f t="shared" si="6008"/>
        <v>0</v>
      </c>
      <c r="BB1916" s="777"/>
      <c r="BC1916" s="781">
        <f t="shared" si="6009"/>
        <v>0</v>
      </c>
      <c r="BD1916" s="777"/>
      <c r="BE1916" s="781">
        <f t="shared" si="6010"/>
        <v>0</v>
      </c>
      <c r="BF1916" s="777"/>
      <c r="BG1916" s="781">
        <f t="shared" si="6011"/>
        <v>0</v>
      </c>
      <c r="BH1916" s="777"/>
      <c r="BI1916" s="781">
        <f t="shared" si="6012"/>
        <v>0</v>
      </c>
      <c r="BJ1916" s="777"/>
      <c r="BK1916" s="781">
        <f t="shared" si="6013"/>
        <v>0</v>
      </c>
      <c r="BL1916" s="777"/>
      <c r="BM1916" s="781">
        <f t="shared" si="6014"/>
        <v>0</v>
      </c>
      <c r="BN1916" s="777"/>
      <c r="BO1916" s="781">
        <f t="shared" si="6015"/>
        <v>0</v>
      </c>
      <c r="BP1916" s="777"/>
      <c r="BQ1916" s="781">
        <f t="shared" si="6016"/>
        <v>0</v>
      </c>
      <c r="BR1916" s="777"/>
    </row>
    <row r="1917" spans="1:70" ht="28.5" outlineLevel="2">
      <c r="A1917" s="591">
        <v>411014</v>
      </c>
      <c r="B1917" s="10"/>
      <c r="C1917" s="592"/>
      <c r="D1917" s="1209" t="s">
        <v>3782</v>
      </c>
      <c r="E1917" s="43" t="str">
        <f t="shared" si="6091"/>
        <v>T</v>
      </c>
      <c r="F1917" s="1213" t="s">
        <v>359</v>
      </c>
      <c r="G1917" s="1214" t="s">
        <v>325</v>
      </c>
      <c r="H1917" s="1169">
        <v>1</v>
      </c>
      <c r="I1917" s="1141"/>
      <c r="J1917" s="1142"/>
      <c r="K1917" s="1032">
        <f t="shared" si="6080"/>
        <v>0</v>
      </c>
      <c r="L1917" s="275"/>
      <c r="M1917" s="575"/>
      <c r="N1917" s="575"/>
      <c r="O1917" s="575"/>
      <c r="Q1917" s="684" t="s">
        <v>1944</v>
      </c>
      <c r="R1917" s="692" t="s">
        <v>2010</v>
      </c>
      <c r="T1917" s="680" t="str">
        <f>IF(IF(A1917=0,TRUE(),D1917=IFERROR(VLOOKUP(A1917,Zaplecze_Weryfikacja!A:B,2,FALSE),2))=TRUE(),"Tak","Nie")</f>
        <v>Nie</v>
      </c>
      <c r="U1917" s="681" t="str">
        <f>IF(T1917="Tak"," ",IF(IFERROR(VLOOKUP(A1917,Zaplecze_Weryfikacja!A:B,2,FALSE),"Inny numer Lp")="Inny numer Lp","Inny numer Lp",IF(VLOOKUP(A1917,Zaplecze_Weryfikacja!A:B,2,FALSE)=D1917,"Nieznana przyczyna","Inny opis")))</f>
        <v>Inny opis</v>
      </c>
      <c r="Y1917" s="785"/>
      <c r="Z1917" s="309">
        <f t="shared" si="6081"/>
        <v>0</v>
      </c>
      <c r="AA1917" s="785"/>
      <c r="AB1917" s="309">
        <f t="shared" si="6082"/>
        <v>0</v>
      </c>
      <c r="AC1917" s="785"/>
      <c r="AD1917" s="309">
        <f t="shared" si="6083"/>
        <v>0</v>
      </c>
      <c r="AE1917" s="785"/>
      <c r="AF1917" s="309">
        <f t="shared" si="6084"/>
        <v>0</v>
      </c>
      <c r="AG1917" s="785"/>
      <c r="AH1917" s="309">
        <f t="shared" si="6085"/>
        <v>0</v>
      </c>
      <c r="AI1917" s="785"/>
      <c r="AJ1917" s="309">
        <f t="shared" si="6086"/>
        <v>0</v>
      </c>
      <c r="AK1917" s="785"/>
      <c r="AL1917" s="309">
        <f t="shared" si="6087"/>
        <v>0</v>
      </c>
      <c r="AM1917" s="785"/>
      <c r="AN1917" s="309">
        <f t="shared" si="6088"/>
        <v>0</v>
      </c>
      <c r="AO1917" s="785"/>
      <c r="AP1917" s="309">
        <f t="shared" si="6089"/>
        <v>0</v>
      </c>
      <c r="AQ1917" s="785"/>
      <c r="AR1917" s="309">
        <f t="shared" si="6090"/>
        <v>0</v>
      </c>
      <c r="AT1917" s="782">
        <f t="shared" si="6003"/>
        <v>0</v>
      </c>
      <c r="AU1917" s="782">
        <f t="shared" si="6004"/>
        <v>0</v>
      </c>
      <c r="AV1917" s="782">
        <f t="shared" si="6005"/>
        <v>0</v>
      </c>
      <c r="AW1917" s="788" t="e">
        <f t="shared" si="6006"/>
        <v>#DIV/0!</v>
      </c>
      <c r="AY1917" s="781">
        <f t="shared" si="6007"/>
        <v>0</v>
      </c>
      <c r="AZ1917" s="777"/>
      <c r="BA1917" s="781">
        <f t="shared" si="6008"/>
        <v>0</v>
      </c>
      <c r="BB1917" s="777"/>
      <c r="BC1917" s="781">
        <f t="shared" si="6009"/>
        <v>0</v>
      </c>
      <c r="BD1917" s="777"/>
      <c r="BE1917" s="781">
        <f t="shared" si="6010"/>
        <v>0</v>
      </c>
      <c r="BF1917" s="777"/>
      <c r="BG1917" s="781">
        <f t="shared" si="6011"/>
        <v>0</v>
      </c>
      <c r="BH1917" s="777"/>
      <c r="BI1917" s="781">
        <f t="shared" si="6012"/>
        <v>0</v>
      </c>
      <c r="BJ1917" s="777"/>
      <c r="BK1917" s="781">
        <f t="shared" si="6013"/>
        <v>0</v>
      </c>
      <c r="BL1917" s="777"/>
      <c r="BM1917" s="781">
        <f t="shared" si="6014"/>
        <v>0</v>
      </c>
      <c r="BN1917" s="777"/>
      <c r="BO1917" s="781">
        <f t="shared" si="6015"/>
        <v>0</v>
      </c>
      <c r="BP1917" s="777"/>
      <c r="BQ1917" s="781">
        <f t="shared" si="6016"/>
        <v>0</v>
      </c>
      <c r="BR1917" s="777"/>
    </row>
    <row r="1918" spans="1:70" outlineLevel="2">
      <c r="A1918" s="591">
        <v>411015</v>
      </c>
      <c r="B1918" s="10"/>
      <c r="C1918" s="592"/>
      <c r="D1918" s="1209" t="s">
        <v>3783</v>
      </c>
      <c r="E1918" s="43" t="str">
        <f t="shared" si="6091"/>
        <v>T</v>
      </c>
      <c r="F1918" s="1213" t="s">
        <v>359</v>
      </c>
      <c r="G1918" s="1214" t="s">
        <v>325</v>
      </c>
      <c r="H1918" s="1169">
        <v>1</v>
      </c>
      <c r="I1918" s="1141"/>
      <c r="J1918" s="1142"/>
      <c r="K1918" s="1032">
        <f t="shared" si="6080"/>
        <v>0</v>
      </c>
      <c r="L1918" s="275"/>
      <c r="M1918" s="575"/>
      <c r="N1918" s="575"/>
      <c r="O1918" s="575"/>
      <c r="Q1918" s="684" t="s">
        <v>1944</v>
      </c>
      <c r="R1918" s="692" t="s">
        <v>2010</v>
      </c>
      <c r="T1918" s="680" t="str">
        <f>IF(IF(A1918=0,TRUE(),D1918=IFERROR(VLOOKUP(A1918,Zaplecze_Weryfikacja!A:B,2,FALSE),2))=TRUE(),"Tak","Nie")</f>
        <v>Nie</v>
      </c>
      <c r="U1918" s="681" t="str">
        <f>IF(T1918="Tak"," ",IF(IFERROR(VLOOKUP(A1918,Zaplecze_Weryfikacja!A:B,2,FALSE),"Inny numer Lp")="Inny numer Lp","Inny numer Lp",IF(VLOOKUP(A1918,Zaplecze_Weryfikacja!A:B,2,FALSE)=D1918,"Nieznana przyczyna","Inny opis")))</f>
        <v>Inny opis</v>
      </c>
      <c r="Y1918" s="785"/>
      <c r="Z1918" s="309">
        <f t="shared" si="6081"/>
        <v>0</v>
      </c>
      <c r="AA1918" s="785"/>
      <c r="AB1918" s="309">
        <f t="shared" si="6082"/>
        <v>0</v>
      </c>
      <c r="AC1918" s="785"/>
      <c r="AD1918" s="309">
        <f t="shared" si="6083"/>
        <v>0</v>
      </c>
      <c r="AE1918" s="785"/>
      <c r="AF1918" s="309">
        <f t="shared" si="6084"/>
        <v>0</v>
      </c>
      <c r="AG1918" s="785"/>
      <c r="AH1918" s="309">
        <f t="shared" si="6085"/>
        <v>0</v>
      </c>
      <c r="AI1918" s="785"/>
      <c r="AJ1918" s="309">
        <f t="shared" si="6086"/>
        <v>0</v>
      </c>
      <c r="AK1918" s="785"/>
      <c r="AL1918" s="309">
        <f t="shared" si="6087"/>
        <v>0</v>
      </c>
      <c r="AM1918" s="785"/>
      <c r="AN1918" s="309">
        <f t="shared" si="6088"/>
        <v>0</v>
      </c>
      <c r="AO1918" s="785"/>
      <c r="AP1918" s="309">
        <f t="shared" si="6089"/>
        <v>0</v>
      </c>
      <c r="AQ1918" s="785"/>
      <c r="AR1918" s="309">
        <f t="shared" si="6090"/>
        <v>0</v>
      </c>
      <c r="AT1918" s="782">
        <f t="shared" si="6003"/>
        <v>0</v>
      </c>
      <c r="AU1918" s="782">
        <f t="shared" si="6004"/>
        <v>0</v>
      </c>
      <c r="AV1918" s="782">
        <f t="shared" si="6005"/>
        <v>0</v>
      </c>
      <c r="AW1918" s="788" t="e">
        <f t="shared" si="6006"/>
        <v>#DIV/0!</v>
      </c>
      <c r="AY1918" s="781">
        <f t="shared" si="6007"/>
        <v>0</v>
      </c>
      <c r="AZ1918" s="777"/>
      <c r="BA1918" s="781">
        <f t="shared" si="6008"/>
        <v>0</v>
      </c>
      <c r="BB1918" s="777"/>
      <c r="BC1918" s="781">
        <f t="shared" si="6009"/>
        <v>0</v>
      </c>
      <c r="BD1918" s="777"/>
      <c r="BE1918" s="781">
        <f t="shared" si="6010"/>
        <v>0</v>
      </c>
      <c r="BF1918" s="777"/>
      <c r="BG1918" s="781">
        <f t="shared" si="6011"/>
        <v>0</v>
      </c>
      <c r="BH1918" s="777"/>
      <c r="BI1918" s="781">
        <f t="shared" si="6012"/>
        <v>0</v>
      </c>
      <c r="BJ1918" s="777"/>
      <c r="BK1918" s="781">
        <f t="shared" si="6013"/>
        <v>0</v>
      </c>
      <c r="BL1918" s="777"/>
      <c r="BM1918" s="781">
        <f t="shared" si="6014"/>
        <v>0</v>
      </c>
      <c r="BN1918" s="777"/>
      <c r="BO1918" s="781">
        <f t="shared" si="6015"/>
        <v>0</v>
      </c>
      <c r="BP1918" s="777"/>
      <c r="BQ1918" s="781">
        <f t="shared" si="6016"/>
        <v>0</v>
      </c>
      <c r="BR1918" s="777"/>
    </row>
    <row r="1919" spans="1:70" ht="28.5" outlineLevel="2">
      <c r="A1919" s="591">
        <v>411016</v>
      </c>
      <c r="B1919" s="10"/>
      <c r="C1919" s="592"/>
      <c r="D1919" s="1209" t="s">
        <v>3784</v>
      </c>
      <c r="E1919" s="43" t="str">
        <f t="shared" si="6091"/>
        <v>T</v>
      </c>
      <c r="F1919" s="1213" t="s">
        <v>359</v>
      </c>
      <c r="G1919" s="1214" t="s">
        <v>325</v>
      </c>
      <c r="H1919" s="1169">
        <v>1</v>
      </c>
      <c r="I1919" s="1141"/>
      <c r="J1919" s="1142"/>
      <c r="K1919" s="1032">
        <f t="shared" si="6080"/>
        <v>0</v>
      </c>
      <c r="L1919" s="275"/>
      <c r="M1919" s="575"/>
      <c r="N1919" s="575"/>
      <c r="O1919" s="575"/>
      <c r="Q1919" s="684" t="s">
        <v>1944</v>
      </c>
      <c r="R1919" s="692" t="s">
        <v>2010</v>
      </c>
      <c r="T1919" s="680" t="str">
        <f>IF(IF(A1919=0,TRUE(),D1919=IFERROR(VLOOKUP(A1919,Zaplecze_Weryfikacja!A:B,2,FALSE),2))=TRUE(),"Tak","Nie")</f>
        <v>Nie</v>
      </c>
      <c r="U1919" s="681" t="str">
        <f>IF(T1919="Tak"," ",IF(IFERROR(VLOOKUP(A1919,Zaplecze_Weryfikacja!A:B,2,FALSE),"Inny numer Lp")="Inny numer Lp","Inny numer Lp",IF(VLOOKUP(A1919,Zaplecze_Weryfikacja!A:B,2,FALSE)=D1919,"Nieznana przyczyna","Inny opis")))</f>
        <v>Inny opis</v>
      </c>
      <c r="Y1919" s="785"/>
      <c r="Z1919" s="309">
        <f t="shared" si="6081"/>
        <v>0</v>
      </c>
      <c r="AA1919" s="785"/>
      <c r="AB1919" s="309">
        <f t="shared" si="6082"/>
        <v>0</v>
      </c>
      <c r="AC1919" s="785"/>
      <c r="AD1919" s="309">
        <f t="shared" si="6083"/>
        <v>0</v>
      </c>
      <c r="AE1919" s="785"/>
      <c r="AF1919" s="309">
        <f t="shared" si="6084"/>
        <v>0</v>
      </c>
      <c r="AG1919" s="785"/>
      <c r="AH1919" s="309">
        <f t="shared" si="6085"/>
        <v>0</v>
      </c>
      <c r="AI1919" s="785"/>
      <c r="AJ1919" s="309">
        <f t="shared" si="6086"/>
        <v>0</v>
      </c>
      <c r="AK1919" s="785"/>
      <c r="AL1919" s="309">
        <f t="shared" si="6087"/>
        <v>0</v>
      </c>
      <c r="AM1919" s="785"/>
      <c r="AN1919" s="309">
        <f t="shared" si="6088"/>
        <v>0</v>
      </c>
      <c r="AO1919" s="785"/>
      <c r="AP1919" s="309">
        <f t="shared" si="6089"/>
        <v>0</v>
      </c>
      <c r="AQ1919" s="785"/>
      <c r="AR1919" s="309">
        <f t="shared" si="6090"/>
        <v>0</v>
      </c>
      <c r="AT1919" s="782">
        <f t="shared" si="6003"/>
        <v>0</v>
      </c>
      <c r="AU1919" s="782">
        <f t="shared" si="6004"/>
        <v>0</v>
      </c>
      <c r="AV1919" s="782">
        <f t="shared" si="6005"/>
        <v>0</v>
      </c>
      <c r="AW1919" s="788" t="e">
        <f t="shared" si="6006"/>
        <v>#DIV/0!</v>
      </c>
      <c r="AY1919" s="781">
        <f t="shared" si="6007"/>
        <v>0</v>
      </c>
      <c r="AZ1919" s="777"/>
      <c r="BA1919" s="781">
        <f t="shared" si="6008"/>
        <v>0</v>
      </c>
      <c r="BB1919" s="777"/>
      <c r="BC1919" s="781">
        <f t="shared" si="6009"/>
        <v>0</v>
      </c>
      <c r="BD1919" s="777"/>
      <c r="BE1919" s="781">
        <f t="shared" si="6010"/>
        <v>0</v>
      </c>
      <c r="BF1919" s="777"/>
      <c r="BG1919" s="781">
        <f t="shared" si="6011"/>
        <v>0</v>
      </c>
      <c r="BH1919" s="777"/>
      <c r="BI1919" s="781">
        <f t="shared" si="6012"/>
        <v>0</v>
      </c>
      <c r="BJ1919" s="777"/>
      <c r="BK1919" s="781">
        <f t="shared" si="6013"/>
        <v>0</v>
      </c>
      <c r="BL1919" s="777"/>
      <c r="BM1919" s="781">
        <f t="shared" si="6014"/>
        <v>0</v>
      </c>
      <c r="BN1919" s="777"/>
      <c r="BO1919" s="781">
        <f t="shared" si="6015"/>
        <v>0</v>
      </c>
      <c r="BP1919" s="777"/>
      <c r="BQ1919" s="781">
        <f t="shared" si="6016"/>
        <v>0</v>
      </c>
      <c r="BR1919" s="777"/>
    </row>
    <row r="1920" spans="1:70" outlineLevel="2">
      <c r="A1920" s="591">
        <v>411017</v>
      </c>
      <c r="B1920" s="10"/>
      <c r="C1920" s="592"/>
      <c r="D1920" s="1209" t="s">
        <v>3785</v>
      </c>
      <c r="E1920" s="43" t="str">
        <f t="shared" si="6091"/>
        <v>T</v>
      </c>
      <c r="F1920" s="1213" t="s">
        <v>359</v>
      </c>
      <c r="G1920" s="1214" t="s">
        <v>325</v>
      </c>
      <c r="H1920" s="1169">
        <v>1</v>
      </c>
      <c r="I1920" s="1141"/>
      <c r="J1920" s="1142"/>
      <c r="K1920" s="1032">
        <f t="shared" si="6080"/>
        <v>0</v>
      </c>
      <c r="L1920" s="275"/>
      <c r="M1920" s="575"/>
      <c r="N1920" s="575"/>
      <c r="O1920" s="575"/>
      <c r="Q1920" s="684" t="s">
        <v>1944</v>
      </c>
      <c r="R1920" s="692" t="s">
        <v>2010</v>
      </c>
      <c r="T1920" s="680" t="str">
        <f>IF(IF(A1920=0,TRUE(),D1920=IFERROR(VLOOKUP(A1920,Zaplecze_Weryfikacja!A:B,2,FALSE),2))=TRUE(),"Tak","Nie")</f>
        <v>Nie</v>
      </c>
      <c r="U1920" s="681" t="str">
        <f>IF(T1920="Tak"," ",IF(IFERROR(VLOOKUP(A1920,Zaplecze_Weryfikacja!A:B,2,FALSE),"Inny numer Lp")="Inny numer Lp","Inny numer Lp",IF(VLOOKUP(A1920,Zaplecze_Weryfikacja!A:B,2,FALSE)=D1920,"Nieznana przyczyna","Inny opis")))</f>
        <v>Inny opis</v>
      </c>
      <c r="Y1920" s="785"/>
      <c r="Z1920" s="309">
        <f t="shared" si="6081"/>
        <v>0</v>
      </c>
      <c r="AA1920" s="785"/>
      <c r="AB1920" s="309">
        <f t="shared" si="6082"/>
        <v>0</v>
      </c>
      <c r="AC1920" s="785"/>
      <c r="AD1920" s="309">
        <f t="shared" si="6083"/>
        <v>0</v>
      </c>
      <c r="AE1920" s="785"/>
      <c r="AF1920" s="309">
        <f t="shared" si="6084"/>
        <v>0</v>
      </c>
      <c r="AG1920" s="785"/>
      <c r="AH1920" s="309">
        <f t="shared" si="6085"/>
        <v>0</v>
      </c>
      <c r="AI1920" s="785"/>
      <c r="AJ1920" s="309">
        <f t="shared" si="6086"/>
        <v>0</v>
      </c>
      <c r="AK1920" s="785"/>
      <c r="AL1920" s="309">
        <f t="shared" si="6087"/>
        <v>0</v>
      </c>
      <c r="AM1920" s="785"/>
      <c r="AN1920" s="309">
        <f t="shared" si="6088"/>
        <v>0</v>
      </c>
      <c r="AO1920" s="785"/>
      <c r="AP1920" s="309">
        <f t="shared" si="6089"/>
        <v>0</v>
      </c>
      <c r="AQ1920" s="785"/>
      <c r="AR1920" s="309">
        <f t="shared" si="6090"/>
        <v>0</v>
      </c>
      <c r="AT1920" s="782">
        <f t="shared" si="6003"/>
        <v>0</v>
      </c>
      <c r="AU1920" s="782">
        <f t="shared" si="6004"/>
        <v>0</v>
      </c>
      <c r="AV1920" s="782">
        <f t="shared" si="6005"/>
        <v>0</v>
      </c>
      <c r="AW1920" s="788" t="e">
        <f t="shared" si="6006"/>
        <v>#DIV/0!</v>
      </c>
      <c r="AY1920" s="781">
        <f t="shared" si="6007"/>
        <v>0</v>
      </c>
      <c r="AZ1920" s="777"/>
      <c r="BA1920" s="781">
        <f t="shared" si="6008"/>
        <v>0</v>
      </c>
      <c r="BB1920" s="777"/>
      <c r="BC1920" s="781">
        <f t="shared" si="6009"/>
        <v>0</v>
      </c>
      <c r="BD1920" s="777"/>
      <c r="BE1920" s="781">
        <f t="shared" si="6010"/>
        <v>0</v>
      </c>
      <c r="BF1920" s="777"/>
      <c r="BG1920" s="781">
        <f t="shared" si="6011"/>
        <v>0</v>
      </c>
      <c r="BH1920" s="777"/>
      <c r="BI1920" s="781">
        <f t="shared" si="6012"/>
        <v>0</v>
      </c>
      <c r="BJ1920" s="777"/>
      <c r="BK1920" s="781">
        <f t="shared" si="6013"/>
        <v>0</v>
      </c>
      <c r="BL1920" s="777"/>
      <c r="BM1920" s="781">
        <f t="shared" si="6014"/>
        <v>0</v>
      </c>
      <c r="BN1920" s="777"/>
      <c r="BO1920" s="781">
        <f t="shared" si="6015"/>
        <v>0</v>
      </c>
      <c r="BP1920" s="777"/>
      <c r="BQ1920" s="781">
        <f t="shared" si="6016"/>
        <v>0</v>
      </c>
      <c r="BR1920" s="777"/>
    </row>
    <row r="1921" spans="1:70" outlineLevel="2">
      <c r="A1921" s="591">
        <v>411018</v>
      </c>
      <c r="B1921" s="10"/>
      <c r="C1921" s="592"/>
      <c r="D1921" s="1209" t="s">
        <v>3786</v>
      </c>
      <c r="E1921" s="43" t="str">
        <f t="shared" si="6091"/>
        <v>T</v>
      </c>
      <c r="F1921" s="1213" t="s">
        <v>359</v>
      </c>
      <c r="G1921" s="1214" t="s">
        <v>325</v>
      </c>
      <c r="H1921" s="1169">
        <v>1</v>
      </c>
      <c r="I1921" s="1141"/>
      <c r="J1921" s="1142"/>
      <c r="K1921" s="1032">
        <f t="shared" si="6080"/>
        <v>0</v>
      </c>
      <c r="L1921" s="275"/>
      <c r="M1921" s="575"/>
      <c r="N1921" s="575"/>
      <c r="O1921" s="575"/>
      <c r="Q1921" s="684" t="s">
        <v>1944</v>
      </c>
      <c r="R1921" s="692" t="s">
        <v>2010</v>
      </c>
      <c r="T1921" s="680" t="str">
        <f>IF(IF(A1921=0,TRUE(),D1921=IFERROR(VLOOKUP(A1921,Zaplecze_Weryfikacja!A:B,2,FALSE),2))=TRUE(),"Tak","Nie")</f>
        <v>Nie</v>
      </c>
      <c r="U1921" s="681" t="str">
        <f>IF(T1921="Tak"," ",IF(IFERROR(VLOOKUP(A1921,Zaplecze_Weryfikacja!A:B,2,FALSE),"Inny numer Lp")="Inny numer Lp","Inny numer Lp",IF(VLOOKUP(A1921,Zaplecze_Weryfikacja!A:B,2,FALSE)=D1921,"Nieznana przyczyna","Inny opis")))</f>
        <v>Inny opis</v>
      </c>
      <c r="Y1921" s="785"/>
      <c r="Z1921" s="309">
        <f t="shared" si="6081"/>
        <v>0</v>
      </c>
      <c r="AA1921" s="785"/>
      <c r="AB1921" s="309">
        <f t="shared" si="6082"/>
        <v>0</v>
      </c>
      <c r="AC1921" s="785"/>
      <c r="AD1921" s="309">
        <f t="shared" si="6083"/>
        <v>0</v>
      </c>
      <c r="AE1921" s="785"/>
      <c r="AF1921" s="309">
        <f t="shared" si="6084"/>
        <v>0</v>
      </c>
      <c r="AG1921" s="785"/>
      <c r="AH1921" s="309">
        <f t="shared" si="6085"/>
        <v>0</v>
      </c>
      <c r="AI1921" s="785"/>
      <c r="AJ1921" s="309">
        <f t="shared" si="6086"/>
        <v>0</v>
      </c>
      <c r="AK1921" s="785"/>
      <c r="AL1921" s="309">
        <f t="shared" si="6087"/>
        <v>0</v>
      </c>
      <c r="AM1921" s="785"/>
      <c r="AN1921" s="309">
        <f t="shared" si="6088"/>
        <v>0</v>
      </c>
      <c r="AO1921" s="785"/>
      <c r="AP1921" s="309">
        <f t="shared" si="6089"/>
        <v>0</v>
      </c>
      <c r="AQ1921" s="785"/>
      <c r="AR1921" s="309">
        <f t="shared" si="6090"/>
        <v>0</v>
      </c>
      <c r="AT1921" s="782">
        <f t="shared" si="6003"/>
        <v>0</v>
      </c>
      <c r="AU1921" s="782">
        <f t="shared" si="6004"/>
        <v>0</v>
      </c>
      <c r="AV1921" s="782">
        <f t="shared" si="6005"/>
        <v>0</v>
      </c>
      <c r="AW1921" s="788" t="e">
        <f t="shared" si="6006"/>
        <v>#DIV/0!</v>
      </c>
      <c r="AY1921" s="781">
        <f t="shared" si="6007"/>
        <v>0</v>
      </c>
      <c r="AZ1921" s="777"/>
      <c r="BA1921" s="781">
        <f t="shared" si="6008"/>
        <v>0</v>
      </c>
      <c r="BB1921" s="777"/>
      <c r="BC1921" s="781">
        <f t="shared" si="6009"/>
        <v>0</v>
      </c>
      <c r="BD1921" s="777"/>
      <c r="BE1921" s="781">
        <f t="shared" si="6010"/>
        <v>0</v>
      </c>
      <c r="BF1921" s="777"/>
      <c r="BG1921" s="781">
        <f t="shared" si="6011"/>
        <v>0</v>
      </c>
      <c r="BH1921" s="777"/>
      <c r="BI1921" s="781">
        <f t="shared" si="6012"/>
        <v>0</v>
      </c>
      <c r="BJ1921" s="777"/>
      <c r="BK1921" s="781">
        <f t="shared" si="6013"/>
        <v>0</v>
      </c>
      <c r="BL1921" s="777"/>
      <c r="BM1921" s="781">
        <f t="shared" si="6014"/>
        <v>0</v>
      </c>
      <c r="BN1921" s="777"/>
      <c r="BO1921" s="781">
        <f t="shared" si="6015"/>
        <v>0</v>
      </c>
      <c r="BP1921" s="777"/>
      <c r="BQ1921" s="781">
        <f t="shared" si="6016"/>
        <v>0</v>
      </c>
      <c r="BR1921" s="777"/>
    </row>
    <row r="1922" spans="1:70" outlineLevel="2">
      <c r="A1922" s="591">
        <v>411019</v>
      </c>
      <c r="B1922" s="10"/>
      <c r="C1922" s="592"/>
      <c r="D1922" s="1209" t="s">
        <v>3787</v>
      </c>
      <c r="E1922" s="43" t="str">
        <f t="shared" si="6091"/>
        <v>T</v>
      </c>
      <c r="F1922" s="1213" t="s">
        <v>359</v>
      </c>
      <c r="G1922" s="1214" t="s">
        <v>325</v>
      </c>
      <c r="H1922" s="1169">
        <v>4</v>
      </c>
      <c r="I1922" s="1141"/>
      <c r="J1922" s="1142"/>
      <c r="K1922" s="1032">
        <f t="shared" si="6080"/>
        <v>0</v>
      </c>
      <c r="L1922" s="275"/>
      <c r="M1922" s="575"/>
      <c r="N1922" s="575"/>
      <c r="O1922" s="575"/>
      <c r="Q1922" s="684" t="s">
        <v>1944</v>
      </c>
      <c r="R1922" s="692" t="s">
        <v>2010</v>
      </c>
      <c r="T1922" s="680" t="str">
        <f>IF(IF(A1922=0,TRUE(),D1922=IFERROR(VLOOKUP(A1922,Zaplecze_Weryfikacja!A:B,2,FALSE),2))=TRUE(),"Tak","Nie")</f>
        <v>Nie</v>
      </c>
      <c r="U1922" s="681" t="str">
        <f>IF(T1922="Tak"," ",IF(IFERROR(VLOOKUP(A1922,Zaplecze_Weryfikacja!A:B,2,FALSE),"Inny numer Lp")="Inny numer Lp","Inny numer Lp",IF(VLOOKUP(A1922,Zaplecze_Weryfikacja!A:B,2,FALSE)=D1922,"Nieznana przyczyna","Inny opis")))</f>
        <v>Inny opis</v>
      </c>
      <c r="Y1922" s="785"/>
      <c r="Z1922" s="309">
        <f t="shared" si="6081"/>
        <v>0</v>
      </c>
      <c r="AA1922" s="785"/>
      <c r="AB1922" s="309">
        <f t="shared" si="6082"/>
        <v>0</v>
      </c>
      <c r="AC1922" s="785"/>
      <c r="AD1922" s="309">
        <f t="shared" si="6083"/>
        <v>0</v>
      </c>
      <c r="AE1922" s="785"/>
      <c r="AF1922" s="309">
        <f t="shared" si="6084"/>
        <v>0</v>
      </c>
      <c r="AG1922" s="785"/>
      <c r="AH1922" s="309">
        <f t="shared" si="6085"/>
        <v>0</v>
      </c>
      <c r="AI1922" s="785"/>
      <c r="AJ1922" s="309">
        <f t="shared" si="6086"/>
        <v>0</v>
      </c>
      <c r="AK1922" s="785"/>
      <c r="AL1922" s="309">
        <f t="shared" si="6087"/>
        <v>0</v>
      </c>
      <c r="AM1922" s="785"/>
      <c r="AN1922" s="309">
        <f t="shared" si="6088"/>
        <v>0</v>
      </c>
      <c r="AO1922" s="785"/>
      <c r="AP1922" s="309">
        <f t="shared" si="6089"/>
        <v>0</v>
      </c>
      <c r="AQ1922" s="785"/>
      <c r="AR1922" s="309">
        <f t="shared" si="6090"/>
        <v>0</v>
      </c>
      <c r="AT1922" s="782">
        <f t="shared" si="6003"/>
        <v>0</v>
      </c>
      <c r="AU1922" s="782">
        <f t="shared" si="6004"/>
        <v>0</v>
      </c>
      <c r="AV1922" s="782">
        <f t="shared" si="6005"/>
        <v>0</v>
      </c>
      <c r="AW1922" s="788" t="e">
        <f t="shared" si="6006"/>
        <v>#DIV/0!</v>
      </c>
      <c r="AY1922" s="781">
        <f t="shared" si="6007"/>
        <v>0</v>
      </c>
      <c r="AZ1922" s="777"/>
      <c r="BA1922" s="781">
        <f t="shared" si="6008"/>
        <v>0</v>
      </c>
      <c r="BB1922" s="777"/>
      <c r="BC1922" s="781">
        <f t="shared" si="6009"/>
        <v>0</v>
      </c>
      <c r="BD1922" s="777"/>
      <c r="BE1922" s="781">
        <f t="shared" si="6010"/>
        <v>0</v>
      </c>
      <c r="BF1922" s="777"/>
      <c r="BG1922" s="781">
        <f t="shared" si="6011"/>
        <v>0</v>
      </c>
      <c r="BH1922" s="777"/>
      <c r="BI1922" s="781">
        <f t="shared" si="6012"/>
        <v>0</v>
      </c>
      <c r="BJ1922" s="777"/>
      <c r="BK1922" s="781">
        <f t="shared" si="6013"/>
        <v>0</v>
      </c>
      <c r="BL1922" s="777"/>
      <c r="BM1922" s="781">
        <f t="shared" si="6014"/>
        <v>0</v>
      </c>
      <c r="BN1922" s="777"/>
      <c r="BO1922" s="781">
        <f t="shared" si="6015"/>
        <v>0</v>
      </c>
      <c r="BP1922" s="777"/>
      <c r="BQ1922" s="781">
        <f t="shared" si="6016"/>
        <v>0</v>
      </c>
      <c r="BR1922" s="777"/>
    </row>
    <row r="1923" spans="1:70" outlineLevel="2">
      <c r="A1923" s="591">
        <v>411020</v>
      </c>
      <c r="B1923" s="10"/>
      <c r="C1923" s="592"/>
      <c r="D1923" s="1209" t="s">
        <v>3788</v>
      </c>
      <c r="E1923" s="43" t="str">
        <f t="shared" si="6091"/>
        <v>T</v>
      </c>
      <c r="F1923" s="1213" t="s">
        <v>359</v>
      </c>
      <c r="G1923" s="1214" t="s">
        <v>325</v>
      </c>
      <c r="H1923" s="1169">
        <v>74</v>
      </c>
      <c r="I1923" s="1141"/>
      <c r="J1923" s="1142"/>
      <c r="K1923" s="1032">
        <f t="shared" si="6080"/>
        <v>0</v>
      </c>
      <c r="L1923" s="275"/>
      <c r="M1923" s="575"/>
      <c r="N1923" s="575"/>
      <c r="O1923" s="575"/>
      <c r="Q1923" s="684" t="s">
        <v>1944</v>
      </c>
      <c r="R1923" s="692" t="s">
        <v>2010</v>
      </c>
      <c r="T1923" s="680" t="str">
        <f>IF(IF(A1923=0,TRUE(),D1923=IFERROR(VLOOKUP(A1923,Zaplecze_Weryfikacja!A:B,2,FALSE),2))=TRUE(),"Tak","Nie")</f>
        <v>Nie</v>
      </c>
      <c r="U1923" s="681" t="str">
        <f>IF(T1923="Tak"," ",IF(IFERROR(VLOOKUP(A1923,Zaplecze_Weryfikacja!A:B,2,FALSE),"Inny numer Lp")="Inny numer Lp","Inny numer Lp",IF(VLOOKUP(A1923,Zaplecze_Weryfikacja!A:B,2,FALSE)=D1923,"Nieznana przyczyna","Inny opis")))</f>
        <v>Inny opis</v>
      </c>
      <c r="Y1923" s="785"/>
      <c r="Z1923" s="309">
        <f t="shared" si="6081"/>
        <v>0</v>
      </c>
      <c r="AA1923" s="785"/>
      <c r="AB1923" s="309">
        <f t="shared" si="6082"/>
        <v>0</v>
      </c>
      <c r="AC1923" s="785"/>
      <c r="AD1923" s="309">
        <f t="shared" si="6083"/>
        <v>0</v>
      </c>
      <c r="AE1923" s="785"/>
      <c r="AF1923" s="309">
        <f t="shared" si="6084"/>
        <v>0</v>
      </c>
      <c r="AG1923" s="785"/>
      <c r="AH1923" s="309">
        <f t="shared" si="6085"/>
        <v>0</v>
      </c>
      <c r="AI1923" s="785"/>
      <c r="AJ1923" s="309">
        <f t="shared" si="6086"/>
        <v>0</v>
      </c>
      <c r="AK1923" s="785"/>
      <c r="AL1923" s="309">
        <f t="shared" si="6087"/>
        <v>0</v>
      </c>
      <c r="AM1923" s="785"/>
      <c r="AN1923" s="309">
        <f t="shared" si="6088"/>
        <v>0</v>
      </c>
      <c r="AO1923" s="785"/>
      <c r="AP1923" s="309">
        <f t="shared" si="6089"/>
        <v>0</v>
      </c>
      <c r="AQ1923" s="785"/>
      <c r="AR1923" s="309">
        <f t="shared" si="6090"/>
        <v>0</v>
      </c>
      <c r="AT1923" s="782">
        <f t="shared" si="6003"/>
        <v>0</v>
      </c>
      <c r="AU1923" s="782">
        <f t="shared" si="6004"/>
        <v>0</v>
      </c>
      <c r="AV1923" s="782">
        <f t="shared" si="6005"/>
        <v>0</v>
      </c>
      <c r="AW1923" s="788" t="e">
        <f t="shared" si="6006"/>
        <v>#DIV/0!</v>
      </c>
      <c r="AY1923" s="781">
        <f t="shared" si="6007"/>
        <v>0</v>
      </c>
      <c r="AZ1923" s="777"/>
      <c r="BA1923" s="781">
        <f t="shared" si="6008"/>
        <v>0</v>
      </c>
      <c r="BB1923" s="777"/>
      <c r="BC1923" s="781">
        <f t="shared" si="6009"/>
        <v>0</v>
      </c>
      <c r="BD1923" s="777"/>
      <c r="BE1923" s="781">
        <f t="shared" si="6010"/>
        <v>0</v>
      </c>
      <c r="BF1923" s="777"/>
      <c r="BG1923" s="781">
        <f t="shared" si="6011"/>
        <v>0</v>
      </c>
      <c r="BH1923" s="777"/>
      <c r="BI1923" s="781">
        <f t="shared" si="6012"/>
        <v>0</v>
      </c>
      <c r="BJ1923" s="777"/>
      <c r="BK1923" s="781">
        <f t="shared" si="6013"/>
        <v>0</v>
      </c>
      <c r="BL1923" s="777"/>
      <c r="BM1923" s="781">
        <f t="shared" si="6014"/>
        <v>0</v>
      </c>
      <c r="BN1923" s="777"/>
      <c r="BO1923" s="781">
        <f t="shared" si="6015"/>
        <v>0</v>
      </c>
      <c r="BP1923" s="777"/>
      <c r="BQ1923" s="781">
        <f t="shared" si="6016"/>
        <v>0</v>
      </c>
      <c r="BR1923" s="777"/>
    </row>
    <row r="1924" spans="1:70" outlineLevel="2">
      <c r="A1924" s="591">
        <v>411021</v>
      </c>
      <c r="B1924" s="10"/>
      <c r="C1924" s="592"/>
      <c r="D1924" s="1171" t="s">
        <v>3789</v>
      </c>
      <c r="E1924" s="43" t="str">
        <f t="shared" si="6091"/>
        <v>T</v>
      </c>
      <c r="F1924" s="1213" t="s">
        <v>359</v>
      </c>
      <c r="G1924" s="1214" t="s">
        <v>325</v>
      </c>
      <c r="H1924" s="1169">
        <v>58</v>
      </c>
      <c r="I1924" s="1141"/>
      <c r="J1924" s="1142"/>
      <c r="K1924" s="1032">
        <f t="shared" si="6080"/>
        <v>0</v>
      </c>
      <c r="L1924" s="272"/>
      <c r="M1924" s="575"/>
      <c r="N1924" s="575"/>
      <c r="O1924" s="575"/>
      <c r="Q1924" s="684" t="s">
        <v>1944</v>
      </c>
      <c r="R1924" s="692" t="s">
        <v>2010</v>
      </c>
      <c r="T1924" s="680" t="str">
        <f>IF(IF(A1924=0,TRUE(),D1924=IFERROR(VLOOKUP(A1924,Zaplecze_Weryfikacja!A:B,2,FALSE),2))=TRUE(),"Tak","Nie")</f>
        <v>Nie</v>
      </c>
      <c r="U1924" s="681" t="str">
        <f>IF(T1924="Tak"," ",IF(IFERROR(VLOOKUP(A1924,Zaplecze_Weryfikacja!A:B,2,FALSE),"Inny numer Lp")="Inny numer Lp","Inny numer Lp",IF(VLOOKUP(A1924,Zaplecze_Weryfikacja!A:B,2,FALSE)=D1924,"Nieznana przyczyna","Inny opis")))</f>
        <v>Inny opis</v>
      </c>
      <c r="Y1924" s="785"/>
      <c r="Z1924" s="309">
        <f t="shared" si="6081"/>
        <v>0</v>
      </c>
      <c r="AA1924" s="785"/>
      <c r="AB1924" s="309">
        <f t="shared" si="6082"/>
        <v>0</v>
      </c>
      <c r="AC1924" s="785"/>
      <c r="AD1924" s="309">
        <f t="shared" si="6083"/>
        <v>0</v>
      </c>
      <c r="AE1924" s="785"/>
      <c r="AF1924" s="309">
        <f t="shared" si="6084"/>
        <v>0</v>
      </c>
      <c r="AG1924" s="785"/>
      <c r="AH1924" s="309">
        <f t="shared" si="6085"/>
        <v>0</v>
      </c>
      <c r="AI1924" s="785"/>
      <c r="AJ1924" s="309">
        <f t="shared" si="6086"/>
        <v>0</v>
      </c>
      <c r="AK1924" s="785"/>
      <c r="AL1924" s="309">
        <f t="shared" si="6087"/>
        <v>0</v>
      </c>
      <c r="AM1924" s="785"/>
      <c r="AN1924" s="309">
        <f t="shared" si="6088"/>
        <v>0</v>
      </c>
      <c r="AO1924" s="785"/>
      <c r="AP1924" s="309">
        <f t="shared" si="6089"/>
        <v>0</v>
      </c>
      <c r="AQ1924" s="785"/>
      <c r="AR1924" s="309">
        <f t="shared" si="6090"/>
        <v>0</v>
      </c>
      <c r="AT1924" s="782">
        <f t="shared" si="6003"/>
        <v>0</v>
      </c>
      <c r="AU1924" s="782">
        <f t="shared" si="6004"/>
        <v>0</v>
      </c>
      <c r="AV1924" s="782">
        <f t="shared" si="6005"/>
        <v>0</v>
      </c>
      <c r="AW1924" s="788" t="e">
        <f t="shared" si="6006"/>
        <v>#DIV/0!</v>
      </c>
      <c r="AY1924" s="781">
        <f t="shared" si="6007"/>
        <v>0</v>
      </c>
      <c r="AZ1924" s="777"/>
      <c r="BA1924" s="781">
        <f t="shared" si="6008"/>
        <v>0</v>
      </c>
      <c r="BB1924" s="777"/>
      <c r="BC1924" s="781">
        <f t="shared" si="6009"/>
        <v>0</v>
      </c>
      <c r="BD1924" s="777"/>
      <c r="BE1924" s="781">
        <f t="shared" si="6010"/>
        <v>0</v>
      </c>
      <c r="BF1924" s="777"/>
      <c r="BG1924" s="781">
        <f t="shared" si="6011"/>
        <v>0</v>
      </c>
      <c r="BH1924" s="777"/>
      <c r="BI1924" s="781">
        <f t="shared" si="6012"/>
        <v>0</v>
      </c>
      <c r="BJ1924" s="777"/>
      <c r="BK1924" s="781">
        <f t="shared" si="6013"/>
        <v>0</v>
      </c>
      <c r="BL1924" s="777"/>
      <c r="BM1924" s="781">
        <f t="shared" si="6014"/>
        <v>0</v>
      </c>
      <c r="BN1924" s="777"/>
      <c r="BO1924" s="781">
        <f t="shared" si="6015"/>
        <v>0</v>
      </c>
      <c r="BP1924" s="777"/>
      <c r="BQ1924" s="781">
        <f t="shared" si="6016"/>
        <v>0</v>
      </c>
      <c r="BR1924" s="777"/>
    </row>
    <row r="1925" spans="1:70" outlineLevel="2">
      <c r="A1925" s="591">
        <v>411022</v>
      </c>
      <c r="B1925" s="10"/>
      <c r="C1925" s="592"/>
      <c r="D1925" s="1209" t="s">
        <v>3790</v>
      </c>
      <c r="E1925" s="43" t="str">
        <f t="shared" si="6091"/>
        <v>T</v>
      </c>
      <c r="F1925" s="1213" t="s">
        <v>359</v>
      </c>
      <c r="G1925" s="1214" t="s">
        <v>325</v>
      </c>
      <c r="H1925" s="1169">
        <v>2</v>
      </c>
      <c r="I1925" s="1141"/>
      <c r="J1925" s="1142"/>
      <c r="K1925" s="1032">
        <f t="shared" si="6080"/>
        <v>0</v>
      </c>
      <c r="L1925" s="275"/>
      <c r="M1925" s="575"/>
      <c r="N1925" s="575"/>
      <c r="O1925" s="575"/>
      <c r="Q1925" s="684" t="s">
        <v>1944</v>
      </c>
      <c r="R1925" s="692" t="s">
        <v>2010</v>
      </c>
      <c r="T1925" s="680" t="str">
        <f>IF(IF(A1925=0,TRUE(),D1925=IFERROR(VLOOKUP(A1925,Zaplecze_Weryfikacja!A:B,2,FALSE),2))=TRUE(),"Tak","Nie")</f>
        <v>Nie</v>
      </c>
      <c r="U1925" s="681" t="str">
        <f>IF(T1925="Tak"," ",IF(IFERROR(VLOOKUP(A1925,Zaplecze_Weryfikacja!A:B,2,FALSE),"Inny numer Lp")="Inny numer Lp","Inny numer Lp",IF(VLOOKUP(A1925,Zaplecze_Weryfikacja!A:B,2,FALSE)=D1925,"Nieznana przyczyna","Inny opis")))</f>
        <v>Inny opis</v>
      </c>
      <c r="Y1925" s="785"/>
      <c r="Z1925" s="309">
        <f t="shared" si="6081"/>
        <v>0</v>
      </c>
      <c r="AA1925" s="785"/>
      <c r="AB1925" s="309">
        <f t="shared" si="6082"/>
        <v>0</v>
      </c>
      <c r="AC1925" s="785"/>
      <c r="AD1925" s="309">
        <f t="shared" si="6083"/>
        <v>0</v>
      </c>
      <c r="AE1925" s="785"/>
      <c r="AF1925" s="309">
        <f t="shared" si="6084"/>
        <v>0</v>
      </c>
      <c r="AG1925" s="785"/>
      <c r="AH1925" s="309">
        <f t="shared" si="6085"/>
        <v>0</v>
      </c>
      <c r="AI1925" s="785"/>
      <c r="AJ1925" s="309">
        <f t="shared" si="6086"/>
        <v>0</v>
      </c>
      <c r="AK1925" s="785"/>
      <c r="AL1925" s="309">
        <f t="shared" si="6087"/>
        <v>0</v>
      </c>
      <c r="AM1925" s="785"/>
      <c r="AN1925" s="309">
        <f t="shared" si="6088"/>
        <v>0</v>
      </c>
      <c r="AO1925" s="785"/>
      <c r="AP1925" s="309">
        <f t="shared" si="6089"/>
        <v>0</v>
      </c>
      <c r="AQ1925" s="785"/>
      <c r="AR1925" s="309">
        <f t="shared" si="6090"/>
        <v>0</v>
      </c>
      <c r="AT1925" s="782">
        <f t="shared" si="6003"/>
        <v>0</v>
      </c>
      <c r="AU1925" s="782">
        <f t="shared" si="6004"/>
        <v>0</v>
      </c>
      <c r="AV1925" s="782">
        <f t="shared" si="6005"/>
        <v>0</v>
      </c>
      <c r="AW1925" s="788" t="e">
        <f t="shared" si="6006"/>
        <v>#DIV/0!</v>
      </c>
      <c r="AY1925" s="781">
        <f t="shared" si="6007"/>
        <v>0</v>
      </c>
      <c r="AZ1925" s="777"/>
      <c r="BA1925" s="781">
        <f t="shared" si="6008"/>
        <v>0</v>
      </c>
      <c r="BB1925" s="777"/>
      <c r="BC1925" s="781">
        <f t="shared" si="6009"/>
        <v>0</v>
      </c>
      <c r="BD1925" s="777"/>
      <c r="BE1925" s="781">
        <f t="shared" si="6010"/>
        <v>0</v>
      </c>
      <c r="BF1925" s="777"/>
      <c r="BG1925" s="781">
        <f t="shared" si="6011"/>
        <v>0</v>
      </c>
      <c r="BH1925" s="777"/>
      <c r="BI1925" s="781">
        <f t="shared" si="6012"/>
        <v>0</v>
      </c>
      <c r="BJ1925" s="777"/>
      <c r="BK1925" s="781">
        <f t="shared" si="6013"/>
        <v>0</v>
      </c>
      <c r="BL1925" s="777"/>
      <c r="BM1925" s="781">
        <f t="shared" si="6014"/>
        <v>0</v>
      </c>
      <c r="BN1925" s="777"/>
      <c r="BO1925" s="781">
        <f t="shared" si="6015"/>
        <v>0</v>
      </c>
      <c r="BP1925" s="777"/>
      <c r="BQ1925" s="781">
        <f t="shared" si="6016"/>
        <v>0</v>
      </c>
      <c r="BR1925" s="777"/>
    </row>
    <row r="1926" spans="1:70" outlineLevel="2">
      <c r="A1926" s="591">
        <v>411023</v>
      </c>
      <c r="B1926" s="10"/>
      <c r="C1926" s="592"/>
      <c r="D1926" s="1209" t="s">
        <v>3791</v>
      </c>
      <c r="E1926" s="43" t="str">
        <f t="shared" si="6091"/>
        <v>T</v>
      </c>
      <c r="F1926" s="1213" t="s">
        <v>359</v>
      </c>
      <c r="G1926" s="1214" t="s">
        <v>325</v>
      </c>
      <c r="H1926" s="1169">
        <v>4</v>
      </c>
      <c r="I1926" s="1141"/>
      <c r="J1926" s="1142"/>
      <c r="K1926" s="1032">
        <f t="shared" si="6080"/>
        <v>0</v>
      </c>
      <c r="L1926" s="275"/>
      <c r="M1926" s="575"/>
      <c r="N1926" s="575"/>
      <c r="O1926" s="575"/>
      <c r="Q1926" s="684" t="s">
        <v>1944</v>
      </c>
      <c r="R1926" s="692" t="s">
        <v>2010</v>
      </c>
      <c r="T1926" s="680" t="str">
        <f>IF(IF(A1926=0,TRUE(),D1926=IFERROR(VLOOKUP(A1926,Zaplecze_Weryfikacja!A:B,2,FALSE),2))=TRUE(),"Tak","Nie")</f>
        <v>Nie</v>
      </c>
      <c r="U1926" s="681" t="str">
        <f>IF(T1926="Tak"," ",IF(IFERROR(VLOOKUP(A1926,Zaplecze_Weryfikacja!A:B,2,FALSE),"Inny numer Lp")="Inny numer Lp","Inny numer Lp",IF(VLOOKUP(A1926,Zaplecze_Weryfikacja!A:B,2,FALSE)=D1926,"Nieznana przyczyna","Inny opis")))</f>
        <v>Inny opis</v>
      </c>
      <c r="Y1926" s="785"/>
      <c r="Z1926" s="309">
        <f t="shared" si="6081"/>
        <v>0</v>
      </c>
      <c r="AA1926" s="785"/>
      <c r="AB1926" s="309">
        <f t="shared" si="6082"/>
        <v>0</v>
      </c>
      <c r="AC1926" s="785"/>
      <c r="AD1926" s="309">
        <f t="shared" si="6083"/>
        <v>0</v>
      </c>
      <c r="AE1926" s="785"/>
      <c r="AF1926" s="309">
        <f t="shared" si="6084"/>
        <v>0</v>
      </c>
      <c r="AG1926" s="785"/>
      <c r="AH1926" s="309">
        <f t="shared" si="6085"/>
        <v>0</v>
      </c>
      <c r="AI1926" s="785"/>
      <c r="AJ1926" s="309">
        <f t="shared" si="6086"/>
        <v>0</v>
      </c>
      <c r="AK1926" s="785"/>
      <c r="AL1926" s="309">
        <f t="shared" si="6087"/>
        <v>0</v>
      </c>
      <c r="AM1926" s="785"/>
      <c r="AN1926" s="309">
        <f t="shared" si="6088"/>
        <v>0</v>
      </c>
      <c r="AO1926" s="785"/>
      <c r="AP1926" s="309">
        <f t="shared" si="6089"/>
        <v>0</v>
      </c>
      <c r="AQ1926" s="785"/>
      <c r="AR1926" s="309">
        <f t="shared" si="6090"/>
        <v>0</v>
      </c>
      <c r="AT1926" s="782">
        <f t="shared" si="6003"/>
        <v>0</v>
      </c>
      <c r="AU1926" s="782">
        <f t="shared" si="6004"/>
        <v>0</v>
      </c>
      <c r="AV1926" s="782">
        <f t="shared" si="6005"/>
        <v>0</v>
      </c>
      <c r="AW1926" s="788" t="e">
        <f t="shared" si="6006"/>
        <v>#DIV/0!</v>
      </c>
      <c r="AY1926" s="781">
        <f t="shared" si="6007"/>
        <v>0</v>
      </c>
      <c r="AZ1926" s="777"/>
      <c r="BA1926" s="781">
        <f t="shared" si="6008"/>
        <v>0</v>
      </c>
      <c r="BB1926" s="777"/>
      <c r="BC1926" s="781">
        <f t="shared" si="6009"/>
        <v>0</v>
      </c>
      <c r="BD1926" s="777"/>
      <c r="BE1926" s="781">
        <f t="shared" si="6010"/>
        <v>0</v>
      </c>
      <c r="BF1926" s="777"/>
      <c r="BG1926" s="781">
        <f t="shared" si="6011"/>
        <v>0</v>
      </c>
      <c r="BH1926" s="777"/>
      <c r="BI1926" s="781">
        <f t="shared" si="6012"/>
        <v>0</v>
      </c>
      <c r="BJ1926" s="777"/>
      <c r="BK1926" s="781">
        <f t="shared" si="6013"/>
        <v>0</v>
      </c>
      <c r="BL1926" s="777"/>
      <c r="BM1926" s="781">
        <f t="shared" si="6014"/>
        <v>0</v>
      </c>
      <c r="BN1926" s="777"/>
      <c r="BO1926" s="781">
        <f t="shared" si="6015"/>
        <v>0</v>
      </c>
      <c r="BP1926" s="777"/>
      <c r="BQ1926" s="781">
        <f t="shared" si="6016"/>
        <v>0</v>
      </c>
      <c r="BR1926" s="777"/>
    </row>
    <row r="1927" spans="1:70" outlineLevel="2">
      <c r="A1927" s="591">
        <v>411024</v>
      </c>
      <c r="B1927" s="10"/>
      <c r="C1927" s="592"/>
      <c r="D1927" s="1171" t="s">
        <v>3792</v>
      </c>
      <c r="E1927" s="43" t="str">
        <f t="shared" si="6091"/>
        <v>T</v>
      </c>
      <c r="F1927" s="1213" t="s">
        <v>359</v>
      </c>
      <c r="G1927" s="1214" t="s">
        <v>325</v>
      </c>
      <c r="H1927" s="1169">
        <v>29</v>
      </c>
      <c r="I1927" s="1141"/>
      <c r="J1927" s="1142"/>
      <c r="K1927" s="1032">
        <f t="shared" si="6080"/>
        <v>0</v>
      </c>
      <c r="L1927" s="272"/>
      <c r="M1927" s="575"/>
      <c r="N1927" s="575"/>
      <c r="O1927" s="575"/>
      <c r="Q1927" s="684" t="s">
        <v>1944</v>
      </c>
      <c r="R1927" s="692" t="s">
        <v>2010</v>
      </c>
      <c r="T1927" s="680" t="str">
        <f>IF(IF(A1927=0,TRUE(),D1927=IFERROR(VLOOKUP(A1927,Zaplecze_Weryfikacja!A:B,2,FALSE),2))=TRUE(),"Tak","Nie")</f>
        <v>Nie</v>
      </c>
      <c r="U1927" s="681" t="str">
        <f>IF(T1927="Tak"," ",IF(IFERROR(VLOOKUP(A1927,Zaplecze_Weryfikacja!A:B,2,FALSE),"Inny numer Lp")="Inny numer Lp","Inny numer Lp",IF(VLOOKUP(A1927,Zaplecze_Weryfikacja!A:B,2,FALSE)=D1927,"Nieznana przyczyna","Inny opis")))</f>
        <v>Inny opis</v>
      </c>
      <c r="Y1927" s="785"/>
      <c r="Z1927" s="309">
        <f t="shared" si="6081"/>
        <v>0</v>
      </c>
      <c r="AA1927" s="785"/>
      <c r="AB1927" s="309">
        <f t="shared" si="6082"/>
        <v>0</v>
      </c>
      <c r="AC1927" s="785"/>
      <c r="AD1927" s="309">
        <f t="shared" si="6083"/>
        <v>0</v>
      </c>
      <c r="AE1927" s="785"/>
      <c r="AF1927" s="309">
        <f t="shared" si="6084"/>
        <v>0</v>
      </c>
      <c r="AG1927" s="785"/>
      <c r="AH1927" s="309">
        <f t="shared" si="6085"/>
        <v>0</v>
      </c>
      <c r="AI1927" s="785"/>
      <c r="AJ1927" s="309">
        <f t="shared" si="6086"/>
        <v>0</v>
      </c>
      <c r="AK1927" s="785"/>
      <c r="AL1927" s="309">
        <f t="shared" si="6087"/>
        <v>0</v>
      </c>
      <c r="AM1927" s="785"/>
      <c r="AN1927" s="309">
        <f t="shared" si="6088"/>
        <v>0</v>
      </c>
      <c r="AO1927" s="785"/>
      <c r="AP1927" s="309">
        <f t="shared" si="6089"/>
        <v>0</v>
      </c>
      <c r="AQ1927" s="785"/>
      <c r="AR1927" s="309">
        <f t="shared" si="6090"/>
        <v>0</v>
      </c>
      <c r="AT1927" s="782">
        <f t="shared" si="6003"/>
        <v>0</v>
      </c>
      <c r="AU1927" s="782">
        <f t="shared" si="6004"/>
        <v>0</v>
      </c>
      <c r="AV1927" s="782">
        <f t="shared" si="6005"/>
        <v>0</v>
      </c>
      <c r="AW1927" s="788" t="e">
        <f t="shared" si="6006"/>
        <v>#DIV/0!</v>
      </c>
      <c r="AY1927" s="781">
        <f t="shared" si="6007"/>
        <v>0</v>
      </c>
      <c r="AZ1927" s="777"/>
      <c r="BA1927" s="781">
        <f t="shared" si="6008"/>
        <v>0</v>
      </c>
      <c r="BB1927" s="777"/>
      <c r="BC1927" s="781">
        <f t="shared" si="6009"/>
        <v>0</v>
      </c>
      <c r="BD1927" s="777"/>
      <c r="BE1927" s="781">
        <f t="shared" si="6010"/>
        <v>0</v>
      </c>
      <c r="BF1927" s="777"/>
      <c r="BG1927" s="781">
        <f t="shared" si="6011"/>
        <v>0</v>
      </c>
      <c r="BH1927" s="777"/>
      <c r="BI1927" s="781">
        <f t="shared" si="6012"/>
        <v>0</v>
      </c>
      <c r="BJ1927" s="777"/>
      <c r="BK1927" s="781">
        <f t="shared" si="6013"/>
        <v>0</v>
      </c>
      <c r="BL1927" s="777"/>
      <c r="BM1927" s="781">
        <f t="shared" si="6014"/>
        <v>0</v>
      </c>
      <c r="BN1927" s="777"/>
      <c r="BO1927" s="781">
        <f t="shared" si="6015"/>
        <v>0</v>
      </c>
      <c r="BP1927" s="777"/>
      <c r="BQ1927" s="781">
        <f t="shared" si="6016"/>
        <v>0</v>
      </c>
      <c r="BR1927" s="777"/>
    </row>
    <row r="1928" spans="1:70" outlineLevel="2">
      <c r="A1928" s="591">
        <v>411025</v>
      </c>
      <c r="B1928" s="10"/>
      <c r="C1928" s="592"/>
      <c r="D1928" s="1209" t="s">
        <v>360</v>
      </c>
      <c r="E1928" s="43" t="str">
        <f t="shared" si="6091"/>
        <v>T</v>
      </c>
      <c r="F1928" s="1213" t="s">
        <v>359</v>
      </c>
      <c r="G1928" s="1214" t="s">
        <v>23</v>
      </c>
      <c r="H1928" s="1169">
        <v>1</v>
      </c>
      <c r="I1928" s="1141"/>
      <c r="J1928" s="1142"/>
      <c r="K1928" s="1032">
        <f t="shared" si="6080"/>
        <v>0</v>
      </c>
      <c r="L1928" s="275"/>
      <c r="M1928" s="575"/>
      <c r="N1928" s="575"/>
      <c r="O1928" s="575"/>
      <c r="Q1928" s="684" t="s">
        <v>1944</v>
      </c>
      <c r="R1928" s="692" t="s">
        <v>2010</v>
      </c>
      <c r="T1928" s="680" t="str">
        <f>IF(IF(A1928=0,TRUE(),D1928=IFERROR(VLOOKUP(A1928,Zaplecze_Weryfikacja!A:B,2,FALSE),2))=TRUE(),"Tak","Nie")</f>
        <v>Nie</v>
      </c>
      <c r="U1928" s="681" t="str">
        <f>IF(T1928="Tak"," ",IF(IFERROR(VLOOKUP(A1928,Zaplecze_Weryfikacja!A:B,2,FALSE),"Inny numer Lp")="Inny numer Lp","Inny numer Lp",IF(VLOOKUP(A1928,Zaplecze_Weryfikacja!A:B,2,FALSE)=D1928,"Nieznana przyczyna","Inny opis")))</f>
        <v>Inny opis</v>
      </c>
      <c r="Y1928" s="785"/>
      <c r="Z1928" s="309">
        <f t="shared" si="6081"/>
        <v>0</v>
      </c>
      <c r="AA1928" s="785"/>
      <c r="AB1928" s="309">
        <f t="shared" si="6082"/>
        <v>0</v>
      </c>
      <c r="AC1928" s="785"/>
      <c r="AD1928" s="309">
        <f t="shared" si="6083"/>
        <v>0</v>
      </c>
      <c r="AE1928" s="785"/>
      <c r="AF1928" s="309">
        <f t="shared" si="6084"/>
        <v>0</v>
      </c>
      <c r="AG1928" s="785"/>
      <c r="AH1928" s="309">
        <f t="shared" si="6085"/>
        <v>0</v>
      </c>
      <c r="AI1928" s="785"/>
      <c r="AJ1928" s="309">
        <f t="shared" si="6086"/>
        <v>0</v>
      </c>
      <c r="AK1928" s="785"/>
      <c r="AL1928" s="309">
        <f t="shared" si="6087"/>
        <v>0</v>
      </c>
      <c r="AM1928" s="785"/>
      <c r="AN1928" s="309">
        <f t="shared" si="6088"/>
        <v>0</v>
      </c>
      <c r="AO1928" s="785"/>
      <c r="AP1928" s="309">
        <f t="shared" si="6089"/>
        <v>0</v>
      </c>
      <c r="AQ1928" s="785"/>
      <c r="AR1928" s="309">
        <f t="shared" si="6090"/>
        <v>0</v>
      </c>
      <c r="AT1928" s="782">
        <f t="shared" si="6003"/>
        <v>0</v>
      </c>
      <c r="AU1928" s="782">
        <f t="shared" si="6004"/>
        <v>0</v>
      </c>
      <c r="AV1928" s="782">
        <f t="shared" si="6005"/>
        <v>0</v>
      </c>
      <c r="AW1928" s="788" t="e">
        <f t="shared" si="6006"/>
        <v>#DIV/0!</v>
      </c>
      <c r="AY1928" s="781">
        <f t="shared" si="6007"/>
        <v>0</v>
      </c>
      <c r="AZ1928" s="777"/>
      <c r="BA1928" s="781">
        <f t="shared" si="6008"/>
        <v>0</v>
      </c>
      <c r="BB1928" s="777"/>
      <c r="BC1928" s="781">
        <f t="shared" si="6009"/>
        <v>0</v>
      </c>
      <c r="BD1928" s="777"/>
      <c r="BE1928" s="781">
        <f t="shared" si="6010"/>
        <v>0</v>
      </c>
      <c r="BF1928" s="777"/>
      <c r="BG1928" s="781">
        <f t="shared" si="6011"/>
        <v>0</v>
      </c>
      <c r="BH1928" s="777"/>
      <c r="BI1928" s="781">
        <f t="shared" si="6012"/>
        <v>0</v>
      </c>
      <c r="BJ1928" s="777"/>
      <c r="BK1928" s="781">
        <f t="shared" si="6013"/>
        <v>0</v>
      </c>
      <c r="BL1928" s="777"/>
      <c r="BM1928" s="781">
        <f t="shared" si="6014"/>
        <v>0</v>
      </c>
      <c r="BN1928" s="777"/>
      <c r="BO1928" s="781">
        <f t="shared" si="6015"/>
        <v>0</v>
      </c>
      <c r="BP1928" s="777"/>
      <c r="BQ1928" s="781">
        <f t="shared" si="6016"/>
        <v>0</v>
      </c>
      <c r="BR1928" s="777"/>
    </row>
    <row r="1929" spans="1:70" ht="28.5" outlineLevel="2">
      <c r="A1929" s="591">
        <v>411026</v>
      </c>
      <c r="B1929" s="10"/>
      <c r="C1929" s="592"/>
      <c r="D1929" s="1209" t="s">
        <v>3793</v>
      </c>
      <c r="E1929" s="43" t="str">
        <f t="shared" si="6091"/>
        <v>T</v>
      </c>
      <c r="F1929" s="1213" t="s">
        <v>359</v>
      </c>
      <c r="G1929" s="1214" t="s">
        <v>23</v>
      </c>
      <c r="H1929" s="1169">
        <v>1</v>
      </c>
      <c r="I1929" s="1141"/>
      <c r="J1929" s="1142"/>
      <c r="K1929" s="1032">
        <f t="shared" si="6080"/>
        <v>0</v>
      </c>
      <c r="L1929" s="275"/>
      <c r="M1929" s="575"/>
      <c r="N1929" s="575"/>
      <c r="O1929" s="575"/>
      <c r="Q1929" s="684" t="s">
        <v>1944</v>
      </c>
      <c r="R1929" s="692" t="s">
        <v>2010</v>
      </c>
      <c r="T1929" s="680" t="str">
        <f>IF(IF(A1929=0,TRUE(),D1929=IFERROR(VLOOKUP(A1929,Zaplecze_Weryfikacja!A:B,2,FALSE),2))=TRUE(),"Tak","Nie")</f>
        <v>Nie</v>
      </c>
      <c r="U1929" s="681" t="str">
        <f>IF(T1929="Tak"," ",IF(IFERROR(VLOOKUP(A1929,Zaplecze_Weryfikacja!A:B,2,FALSE),"Inny numer Lp")="Inny numer Lp","Inny numer Lp",IF(VLOOKUP(A1929,Zaplecze_Weryfikacja!A:B,2,FALSE)=D1929,"Nieznana przyczyna","Inny opis")))</f>
        <v>Inny opis</v>
      </c>
      <c r="Y1929" s="785"/>
      <c r="Z1929" s="309">
        <f t="shared" si="6081"/>
        <v>0</v>
      </c>
      <c r="AA1929" s="785"/>
      <c r="AB1929" s="309">
        <f t="shared" si="6082"/>
        <v>0</v>
      </c>
      <c r="AC1929" s="785"/>
      <c r="AD1929" s="309">
        <f t="shared" si="6083"/>
        <v>0</v>
      </c>
      <c r="AE1929" s="785"/>
      <c r="AF1929" s="309">
        <f t="shared" si="6084"/>
        <v>0</v>
      </c>
      <c r="AG1929" s="785"/>
      <c r="AH1929" s="309">
        <f t="shared" si="6085"/>
        <v>0</v>
      </c>
      <c r="AI1929" s="785"/>
      <c r="AJ1929" s="309">
        <f t="shared" si="6086"/>
        <v>0</v>
      </c>
      <c r="AK1929" s="785"/>
      <c r="AL1929" s="309">
        <f t="shared" si="6087"/>
        <v>0</v>
      </c>
      <c r="AM1929" s="785"/>
      <c r="AN1929" s="309">
        <f t="shared" si="6088"/>
        <v>0</v>
      </c>
      <c r="AO1929" s="785"/>
      <c r="AP1929" s="309">
        <f t="shared" si="6089"/>
        <v>0</v>
      </c>
      <c r="AQ1929" s="785"/>
      <c r="AR1929" s="309">
        <f t="shared" si="6090"/>
        <v>0</v>
      </c>
      <c r="AT1929" s="782">
        <f t="shared" si="6003"/>
        <v>0</v>
      </c>
      <c r="AU1929" s="782">
        <f t="shared" si="6004"/>
        <v>0</v>
      </c>
      <c r="AV1929" s="782">
        <f t="shared" si="6005"/>
        <v>0</v>
      </c>
      <c r="AW1929" s="788" t="e">
        <f t="shared" si="6006"/>
        <v>#DIV/0!</v>
      </c>
      <c r="AY1929" s="781">
        <f t="shared" si="6007"/>
        <v>0</v>
      </c>
      <c r="AZ1929" s="777"/>
      <c r="BA1929" s="781">
        <f t="shared" si="6008"/>
        <v>0</v>
      </c>
      <c r="BB1929" s="777"/>
      <c r="BC1929" s="781">
        <f t="shared" si="6009"/>
        <v>0</v>
      </c>
      <c r="BD1929" s="777"/>
      <c r="BE1929" s="781">
        <f t="shared" si="6010"/>
        <v>0</v>
      </c>
      <c r="BF1929" s="777"/>
      <c r="BG1929" s="781">
        <f t="shared" si="6011"/>
        <v>0</v>
      </c>
      <c r="BH1929" s="777"/>
      <c r="BI1929" s="781">
        <f t="shared" si="6012"/>
        <v>0</v>
      </c>
      <c r="BJ1929" s="777"/>
      <c r="BK1929" s="781">
        <f t="shared" si="6013"/>
        <v>0</v>
      </c>
      <c r="BL1929" s="777"/>
      <c r="BM1929" s="781">
        <f t="shared" si="6014"/>
        <v>0</v>
      </c>
      <c r="BN1929" s="777"/>
      <c r="BO1929" s="781">
        <f t="shared" si="6015"/>
        <v>0</v>
      </c>
      <c r="BP1929" s="777"/>
      <c r="BQ1929" s="781">
        <f t="shared" si="6016"/>
        <v>0</v>
      </c>
      <c r="BR1929" s="777"/>
    </row>
    <row r="1930" spans="1:70" ht="42.75" outlineLevel="2">
      <c r="A1930" s="591">
        <v>411027</v>
      </c>
      <c r="B1930" s="10"/>
      <c r="C1930" s="592"/>
      <c r="D1930" s="1209" t="s">
        <v>3794</v>
      </c>
      <c r="E1930" s="43" t="str">
        <f t="shared" si="6091"/>
        <v>T</v>
      </c>
      <c r="F1930" s="1213" t="s">
        <v>359</v>
      </c>
      <c r="G1930" s="1214" t="s">
        <v>23</v>
      </c>
      <c r="H1930" s="1169">
        <v>1</v>
      </c>
      <c r="I1930" s="1141"/>
      <c r="J1930" s="1142"/>
      <c r="K1930" s="1032">
        <f t="shared" si="6080"/>
        <v>0</v>
      </c>
      <c r="L1930" s="275"/>
      <c r="M1930" s="575"/>
      <c r="N1930" s="575"/>
      <c r="O1930" s="575"/>
      <c r="Q1930" s="684" t="s">
        <v>1944</v>
      </c>
      <c r="R1930" s="692" t="s">
        <v>2010</v>
      </c>
      <c r="T1930" s="680" t="str">
        <f>IF(IF(A1930=0,TRUE(),D1930=IFERROR(VLOOKUP(A1930,Zaplecze_Weryfikacja!A:B,2,FALSE),2))=TRUE(),"Tak","Nie")</f>
        <v>Nie</v>
      </c>
      <c r="U1930" s="681" t="str">
        <f>IF(T1930="Tak"," ",IF(IFERROR(VLOOKUP(A1930,Zaplecze_Weryfikacja!A:B,2,FALSE),"Inny numer Lp")="Inny numer Lp","Inny numer Lp",IF(VLOOKUP(A1930,Zaplecze_Weryfikacja!A:B,2,FALSE)=D1930,"Nieznana przyczyna","Inny opis")))</f>
        <v>Inny opis</v>
      </c>
      <c r="Y1930" s="785"/>
      <c r="Z1930" s="309">
        <f t="shared" si="6081"/>
        <v>0</v>
      </c>
      <c r="AA1930" s="785"/>
      <c r="AB1930" s="309">
        <f t="shared" si="6082"/>
        <v>0</v>
      </c>
      <c r="AC1930" s="785"/>
      <c r="AD1930" s="309">
        <f t="shared" si="6083"/>
        <v>0</v>
      </c>
      <c r="AE1930" s="785"/>
      <c r="AF1930" s="309">
        <f t="shared" si="6084"/>
        <v>0</v>
      </c>
      <c r="AG1930" s="785"/>
      <c r="AH1930" s="309">
        <f t="shared" si="6085"/>
        <v>0</v>
      </c>
      <c r="AI1930" s="785"/>
      <c r="AJ1930" s="309">
        <f t="shared" si="6086"/>
        <v>0</v>
      </c>
      <c r="AK1930" s="785"/>
      <c r="AL1930" s="309">
        <f t="shared" si="6087"/>
        <v>0</v>
      </c>
      <c r="AM1930" s="785"/>
      <c r="AN1930" s="309">
        <f t="shared" si="6088"/>
        <v>0</v>
      </c>
      <c r="AO1930" s="785"/>
      <c r="AP1930" s="309">
        <f t="shared" si="6089"/>
        <v>0</v>
      </c>
      <c r="AQ1930" s="785"/>
      <c r="AR1930" s="309">
        <f t="shared" si="6090"/>
        <v>0</v>
      </c>
      <c r="AT1930" s="782">
        <f t="shared" si="6003"/>
        <v>0</v>
      </c>
      <c r="AU1930" s="782">
        <f t="shared" si="6004"/>
        <v>0</v>
      </c>
      <c r="AV1930" s="782">
        <f t="shared" si="6005"/>
        <v>0</v>
      </c>
      <c r="AW1930" s="788" t="e">
        <f t="shared" si="6006"/>
        <v>#DIV/0!</v>
      </c>
      <c r="AY1930" s="781">
        <f t="shared" si="6007"/>
        <v>0</v>
      </c>
      <c r="AZ1930" s="777"/>
      <c r="BA1930" s="781">
        <f t="shared" si="6008"/>
        <v>0</v>
      </c>
      <c r="BB1930" s="777"/>
      <c r="BC1930" s="781">
        <f t="shared" si="6009"/>
        <v>0</v>
      </c>
      <c r="BD1930" s="777"/>
      <c r="BE1930" s="781">
        <f t="shared" si="6010"/>
        <v>0</v>
      </c>
      <c r="BF1930" s="777"/>
      <c r="BG1930" s="781">
        <f t="shared" si="6011"/>
        <v>0</v>
      </c>
      <c r="BH1930" s="777"/>
      <c r="BI1930" s="781">
        <f t="shared" si="6012"/>
        <v>0</v>
      </c>
      <c r="BJ1930" s="777"/>
      <c r="BK1930" s="781">
        <f t="shared" si="6013"/>
        <v>0</v>
      </c>
      <c r="BL1930" s="777"/>
      <c r="BM1930" s="781">
        <f t="shared" si="6014"/>
        <v>0</v>
      </c>
      <c r="BN1930" s="777"/>
      <c r="BO1930" s="781">
        <f t="shared" si="6015"/>
        <v>0</v>
      </c>
      <c r="BP1930" s="777"/>
      <c r="BQ1930" s="781">
        <f t="shared" si="6016"/>
        <v>0</v>
      </c>
      <c r="BR1930" s="777"/>
    </row>
    <row r="1931" spans="1:70" outlineLevel="2">
      <c r="A1931" s="1349">
        <v>411028</v>
      </c>
      <c r="B1931" s="10"/>
      <c r="C1931" s="592"/>
      <c r="D1931" s="1365" t="s">
        <v>3971</v>
      </c>
      <c r="E1931" s="43" t="str">
        <f t="shared" ref="E1931" si="6092">IF(H1931&gt;0,"T","N")</f>
        <v>T</v>
      </c>
      <c r="F1931" s="1368" t="s">
        <v>359</v>
      </c>
      <c r="G1931" s="1367" t="s">
        <v>23</v>
      </c>
      <c r="H1931" s="1354">
        <v>1</v>
      </c>
      <c r="I1931" s="1141"/>
      <c r="J1931" s="1142"/>
      <c r="K1931" s="1032">
        <f t="shared" ref="K1931" si="6093">IF(B1931="E","E",$H1931*I1931)</f>
        <v>0</v>
      </c>
      <c r="L1931" s="275"/>
      <c r="M1931" s="575"/>
      <c r="N1931" s="575"/>
      <c r="O1931" s="575"/>
      <c r="Q1931" s="684" t="s">
        <v>1944</v>
      </c>
      <c r="R1931" s="692" t="s">
        <v>2010</v>
      </c>
      <c r="T1931" s="680" t="str">
        <f>IF(IF(A1931=0,TRUE(),D1931=IFERROR(VLOOKUP(A1931,Zaplecze_Weryfikacja!A:B,2,FALSE),2))=TRUE(),"Tak","Nie")</f>
        <v>Nie</v>
      </c>
      <c r="U1931" s="681" t="str">
        <f>IF(T1931="Tak"," ",IF(IFERROR(VLOOKUP(A1931,Zaplecze_Weryfikacja!A:B,2,FALSE),"Inny numer Lp")="Inny numer Lp","Inny numer Lp",IF(VLOOKUP(A1931,Zaplecze_Weryfikacja!A:B,2,FALSE)=D1931,"Nieznana przyczyna","Inny opis")))</f>
        <v>Inny opis</v>
      </c>
      <c r="Y1931" s="785"/>
      <c r="Z1931" s="309">
        <f t="shared" ref="Z1931" si="6094">IF($B1931="E","E",$H1931*Y1931)</f>
        <v>0</v>
      </c>
      <c r="AA1931" s="785"/>
      <c r="AB1931" s="309">
        <f t="shared" ref="AB1931" si="6095">IF($B1931="E","E",$H1931*AA1931)</f>
        <v>0</v>
      </c>
      <c r="AC1931" s="785"/>
      <c r="AD1931" s="309">
        <f t="shared" ref="AD1931" si="6096">IF($B1931="E","E",$H1931*AC1931)</f>
        <v>0</v>
      </c>
      <c r="AE1931" s="785"/>
      <c r="AF1931" s="309">
        <f t="shared" ref="AF1931" si="6097">IF($B1931="E","E",$H1931*AE1931)</f>
        <v>0</v>
      </c>
      <c r="AG1931" s="785"/>
      <c r="AH1931" s="309">
        <f t="shared" ref="AH1931" si="6098">IF($B1931="E","E",$H1931*AG1931)</f>
        <v>0</v>
      </c>
      <c r="AI1931" s="785"/>
      <c r="AJ1931" s="309">
        <f t="shared" ref="AJ1931" si="6099">IF($B1931="E","E",$H1931*AI1931)</f>
        <v>0</v>
      </c>
      <c r="AK1931" s="785"/>
      <c r="AL1931" s="309">
        <f t="shared" ref="AL1931" si="6100">IF($B1931="E","E",$H1931*AK1931)</f>
        <v>0</v>
      </c>
      <c r="AM1931" s="785"/>
      <c r="AN1931" s="309">
        <f t="shared" ref="AN1931" si="6101">IF($B1931="E","E",$H1931*AM1931)</f>
        <v>0</v>
      </c>
      <c r="AO1931" s="785"/>
      <c r="AP1931" s="309">
        <f t="shared" ref="AP1931" si="6102">IF($B1931="E","E",$H1931*AO1931)</f>
        <v>0</v>
      </c>
      <c r="AQ1931" s="785"/>
      <c r="AR1931" s="309">
        <f t="shared" ref="AR1931" si="6103">IF($B1931="E","E",$H1931*AQ1931)</f>
        <v>0</v>
      </c>
      <c r="AT1931" s="782">
        <f t="shared" ref="AT1931" si="6104">MAX(Z1931,AB1931,AD1931,AF1931,AH1931,AJ1931,AL1931,AN1931,AP1931,AR1931)</f>
        <v>0</v>
      </c>
      <c r="AU1931" s="782">
        <f t="shared" ref="AU1931" si="6105">IF($AU$6=10,MIN(Z1931,AB1931,AD1931,AF1931,AH1931,AJ1931,AL1931,AN1931,AP1931,AR1931),IF($AU$6=9,MIN(Z1931,AB1931,AD1931,AF1931,AH1931,AJ1931,AL1931,AN1931,AP1931),IF($AU$6=8,MIN(Z1931,AB1931,AD1931,AF1931,AH1931,AJ1931,AL1931,AN1931),IF($AU$6=7,MIN(Z1931,AB1931,AD1931,AF1931,AH1931,AJ1931,AL1931),IF($AU$6=6,MIN(Z1931,AB1931,AD1931,AF1931,AH1931,AJ1931),IF($AU$6=5,MIN(Z1931,AB1931,AD1931,AF1931,AH1931),IF($AU$6=4,MIN(Z1931,AB1931,AD1931,AF1931),IF($AU$6=4,MIN(Z1931,AB1931,AD1931,AF1931),IF($AU$6=3,MIN(Z1931,AB1931,AD1931),IF($AU$6=3,MIN(Z1931,AB1931,AD1931),IF($AU$6=2,MIN(Z1931,AB1931),IF($AU$6=1,MIN(Z1931),"Błąd - zła ilośc oferentów"))))))))))))</f>
        <v>0</v>
      </c>
      <c r="AV1931" s="782">
        <f t="shared" ref="AV1931" si="6106">AT1931-AU1931</f>
        <v>0</v>
      </c>
      <c r="AW1931" s="788" t="e">
        <f t="shared" ref="AW1931" si="6107">AT1931/AU1931</f>
        <v>#DIV/0!</v>
      </c>
      <c r="AY1931" s="781">
        <f t="shared" ref="AY1931" si="6108">+AZ1931</f>
        <v>0</v>
      </c>
      <c r="AZ1931" s="777"/>
      <c r="BA1931" s="781">
        <f t="shared" ref="BA1931" si="6109">+BB1931</f>
        <v>0</v>
      </c>
      <c r="BB1931" s="777"/>
      <c r="BC1931" s="781">
        <f t="shared" ref="BC1931" si="6110">+BD1931</f>
        <v>0</v>
      </c>
      <c r="BD1931" s="777"/>
      <c r="BE1931" s="781">
        <f t="shared" ref="BE1931" si="6111">+BF1931</f>
        <v>0</v>
      </c>
      <c r="BF1931" s="777"/>
      <c r="BG1931" s="781">
        <f t="shared" ref="BG1931" si="6112">+BH1931</f>
        <v>0</v>
      </c>
      <c r="BH1931" s="777"/>
      <c r="BI1931" s="781">
        <f t="shared" ref="BI1931" si="6113">+BJ1931</f>
        <v>0</v>
      </c>
      <c r="BJ1931" s="777"/>
      <c r="BK1931" s="781">
        <f t="shared" ref="BK1931" si="6114">+BL1931</f>
        <v>0</v>
      </c>
      <c r="BL1931" s="777"/>
      <c r="BM1931" s="781">
        <f t="shared" ref="BM1931" si="6115">+BN1931</f>
        <v>0</v>
      </c>
      <c r="BN1931" s="777"/>
      <c r="BO1931" s="781">
        <f t="shared" ref="BO1931" si="6116">+BP1931</f>
        <v>0</v>
      </c>
      <c r="BP1931" s="777"/>
      <c r="BQ1931" s="781">
        <f t="shared" ref="BQ1931" si="6117">+BR1931</f>
        <v>0</v>
      </c>
      <c r="BR1931" s="777"/>
    </row>
    <row r="1932" spans="1:70" outlineLevel="2">
      <c r="A1932" s="849"/>
      <c r="B1932" s="850"/>
      <c r="C1932" s="850"/>
      <c r="D1932" s="854"/>
      <c r="E1932" s="855"/>
      <c r="F1932" s="852"/>
      <c r="G1932" s="853"/>
      <c r="H1932" s="1086"/>
      <c r="I1932" s="1067"/>
      <c r="J1932" s="1121"/>
      <c r="K1932" s="1041"/>
      <c r="L1932" s="276"/>
      <c r="M1932" s="575"/>
      <c r="N1932" s="575"/>
      <c r="O1932" s="575"/>
      <c r="Q1932" s="683"/>
      <c r="R1932" s="692"/>
      <c r="T1932" s="680" t="str">
        <f>IF(IF(A1932=0,TRUE(),D1932=IFERROR(VLOOKUP(A1932,Zaplecze_Weryfikacja!A:B,2,FALSE),2))=TRUE(),"Tak","Nie")</f>
        <v>Tak</v>
      </c>
      <c r="U1932" s="681" t="str">
        <f>IF(T1932="Tak"," ",IF(IFERROR(VLOOKUP(A1932,Zaplecze_Weryfikacja!A:B,2,FALSE),"Inny numer Lp")="Inny numer Lp","Inny numer Lp",IF(VLOOKUP(A1932,Zaplecze_Weryfikacja!A:B,2,FALSE)=D1932,"Nieznana przyczyna","Inny opis")))</f>
        <v xml:space="preserve"> </v>
      </c>
      <c r="Y1932" s="785"/>
      <c r="Z1932" s="548"/>
      <c r="AA1932" s="785"/>
      <c r="AB1932" s="548"/>
      <c r="AC1932" s="785"/>
      <c r="AD1932" s="548"/>
      <c r="AE1932" s="785"/>
      <c r="AF1932" s="548"/>
      <c r="AG1932" s="785"/>
      <c r="AH1932" s="548"/>
      <c r="AI1932" s="785"/>
      <c r="AJ1932" s="548"/>
      <c r="AK1932" s="785"/>
      <c r="AL1932" s="548"/>
      <c r="AM1932" s="785"/>
      <c r="AN1932" s="548"/>
      <c r="AO1932" s="785"/>
      <c r="AP1932" s="548"/>
      <c r="AQ1932" s="785"/>
      <c r="AR1932" s="548"/>
      <c r="AT1932" s="782">
        <f t="shared" si="6003"/>
        <v>0</v>
      </c>
      <c r="AU1932" s="782">
        <f t="shared" si="6004"/>
        <v>0</v>
      </c>
      <c r="AV1932" s="782">
        <f t="shared" si="6005"/>
        <v>0</v>
      </c>
      <c r="AW1932" s="788" t="e">
        <f t="shared" si="6006"/>
        <v>#DIV/0!</v>
      </c>
      <c r="AY1932" s="781">
        <f t="shared" si="6007"/>
        <v>0</v>
      </c>
      <c r="AZ1932" s="777"/>
      <c r="BA1932" s="781">
        <f t="shared" si="6008"/>
        <v>0</v>
      </c>
      <c r="BB1932" s="777"/>
      <c r="BC1932" s="781">
        <f t="shared" si="6009"/>
        <v>0</v>
      </c>
      <c r="BD1932" s="777"/>
      <c r="BE1932" s="781">
        <f t="shared" si="6010"/>
        <v>0</v>
      </c>
      <c r="BF1932" s="777"/>
      <c r="BG1932" s="781">
        <f t="shared" si="6011"/>
        <v>0</v>
      </c>
      <c r="BH1932" s="777"/>
      <c r="BI1932" s="781">
        <f t="shared" si="6012"/>
        <v>0</v>
      </c>
      <c r="BJ1932" s="777"/>
      <c r="BK1932" s="781">
        <f t="shared" si="6013"/>
        <v>0</v>
      </c>
      <c r="BL1932" s="777"/>
      <c r="BM1932" s="781">
        <f t="shared" si="6014"/>
        <v>0</v>
      </c>
      <c r="BN1932" s="777"/>
      <c r="BO1932" s="781">
        <f t="shared" si="6015"/>
        <v>0</v>
      </c>
      <c r="BP1932" s="777"/>
      <c r="BQ1932" s="781">
        <f t="shared" si="6016"/>
        <v>0</v>
      </c>
      <c r="BR1932" s="777"/>
    </row>
    <row r="1933" spans="1:70" outlineLevel="1">
      <c r="A1933" s="954">
        <v>412000</v>
      </c>
      <c r="B1933" s="955"/>
      <c r="C1933" s="955"/>
      <c r="D1933" s="956" t="s">
        <v>358</v>
      </c>
      <c r="E1933" s="957" t="str">
        <f>IF(COUNTIF(E1934:E1937,"T")=0,"N","T")</f>
        <v>T</v>
      </c>
      <c r="F1933" s="958"/>
      <c r="G1933" s="958"/>
      <c r="H1933" s="1019"/>
      <c r="I1933" s="959"/>
      <c r="J1933" s="1120"/>
      <c r="K1933" s="1039">
        <f>SUBTOTAL(9,K1934:K1938)</f>
        <v>0</v>
      </c>
      <c r="L1933" s="261"/>
      <c r="M1933" s="535"/>
      <c r="N1933" s="535"/>
      <c r="O1933" s="535"/>
      <c r="Q1933" s="683"/>
      <c r="R1933" s="692"/>
      <c r="T1933" s="680" t="str">
        <f>IF(IF(A1933=0,TRUE(),D1933=IFERROR(VLOOKUP(A1933,Zaplecze_Weryfikacja!A:B,2,FALSE),2))=TRUE(),"Tak","Nie")</f>
        <v>Tak</v>
      </c>
      <c r="U1933" s="681" t="str">
        <f>IF(T1933="Tak"," ",IF(IFERROR(VLOOKUP(A1933,Zaplecze_Weryfikacja!A:B,2,FALSE),"Inny numer Lp")="Inny numer Lp","Inny numer Lp",IF(VLOOKUP(A1933,Zaplecze_Weryfikacja!A:B,2,FALSE)=D1933,"Nieznana przyczyna","Inny opis")))</f>
        <v xml:space="preserve"> </v>
      </c>
      <c r="Y1933" s="785"/>
      <c r="Z1933" s="529">
        <f>SUBTOTAL(9,Z1934:Z1938)</f>
        <v>0</v>
      </c>
      <c r="AA1933" s="785"/>
      <c r="AB1933" s="529">
        <f>SUBTOTAL(9,AB1934:AB1938)</f>
        <v>0</v>
      </c>
      <c r="AC1933" s="785"/>
      <c r="AD1933" s="529">
        <f>SUBTOTAL(9,AD1934:AD1938)</f>
        <v>0</v>
      </c>
      <c r="AE1933" s="785"/>
      <c r="AF1933" s="529">
        <f>SUBTOTAL(9,AF1934:AF1938)</f>
        <v>0</v>
      </c>
      <c r="AG1933" s="785"/>
      <c r="AH1933" s="529">
        <f>SUBTOTAL(9,AH1934:AH1938)</f>
        <v>0</v>
      </c>
      <c r="AI1933" s="785"/>
      <c r="AJ1933" s="529">
        <f>SUBTOTAL(9,AJ1934:AJ1938)</f>
        <v>0</v>
      </c>
      <c r="AK1933" s="785"/>
      <c r="AL1933" s="529">
        <f>SUBTOTAL(9,AL1934:AL1938)</f>
        <v>0</v>
      </c>
      <c r="AM1933" s="785"/>
      <c r="AN1933" s="529">
        <f>SUBTOTAL(9,AN1934:AN1938)</f>
        <v>0</v>
      </c>
      <c r="AO1933" s="785"/>
      <c r="AP1933" s="529">
        <f>SUBTOTAL(9,AP1934:AP1938)</f>
        <v>0</v>
      </c>
      <c r="AQ1933" s="785"/>
      <c r="AR1933" s="529">
        <f>SUBTOTAL(9,AR1934:AR1938)</f>
        <v>0</v>
      </c>
      <c r="AT1933" s="782">
        <f t="shared" si="6003"/>
        <v>0</v>
      </c>
      <c r="AU1933" s="782">
        <f t="shared" si="6004"/>
        <v>0</v>
      </c>
      <c r="AV1933" s="782">
        <f t="shared" si="6005"/>
        <v>0</v>
      </c>
      <c r="AW1933" s="788" t="e">
        <f t="shared" si="6006"/>
        <v>#DIV/0!</v>
      </c>
      <c r="AY1933" s="781">
        <f t="shared" si="6007"/>
        <v>0</v>
      </c>
      <c r="AZ1933" s="848"/>
      <c r="BA1933" s="781">
        <f t="shared" si="6008"/>
        <v>0</v>
      </c>
      <c r="BB1933" s="848"/>
      <c r="BC1933" s="781">
        <f t="shared" si="6009"/>
        <v>0</v>
      </c>
      <c r="BD1933" s="848"/>
      <c r="BE1933" s="781">
        <f t="shared" si="6010"/>
        <v>0</v>
      </c>
      <c r="BF1933" s="848"/>
      <c r="BG1933" s="781">
        <f t="shared" si="6011"/>
        <v>0</v>
      </c>
      <c r="BH1933" s="848"/>
      <c r="BI1933" s="781">
        <f t="shared" si="6012"/>
        <v>0</v>
      </c>
      <c r="BJ1933" s="848"/>
      <c r="BK1933" s="781">
        <f t="shared" si="6013"/>
        <v>0</v>
      </c>
      <c r="BL1933" s="848"/>
      <c r="BM1933" s="781">
        <f t="shared" si="6014"/>
        <v>0</v>
      </c>
      <c r="BN1933" s="848"/>
      <c r="BO1933" s="781">
        <f t="shared" si="6015"/>
        <v>0</v>
      </c>
      <c r="BP1933" s="848"/>
      <c r="BQ1933" s="781">
        <f t="shared" si="6016"/>
        <v>0</v>
      </c>
      <c r="BR1933" s="848"/>
    </row>
    <row r="1934" spans="1:70" ht="42.75" outlineLevel="2">
      <c r="A1934" s="902">
        <v>412001</v>
      </c>
      <c r="B1934" s="10"/>
      <c r="C1934" s="903"/>
      <c r="D1934" s="1171" t="s">
        <v>3795</v>
      </c>
      <c r="E1934" s="900" t="str">
        <f t="shared" ref="E1934:E1935" si="6118">IF(H1934&gt;0,"T","N")</f>
        <v>T</v>
      </c>
      <c r="F1934" s="1221"/>
      <c r="G1934" s="1222" t="s">
        <v>23</v>
      </c>
      <c r="H1934" s="1087">
        <v>1</v>
      </c>
      <c r="I1934" s="1141"/>
      <c r="J1934" s="1142"/>
      <c r="K1934" s="1032">
        <f t="shared" ref="K1934:K1935" si="6119">IF(B1934="E","E",$H1934*I1934)</f>
        <v>0</v>
      </c>
      <c r="L1934" s="277"/>
      <c r="M1934" s="601"/>
      <c r="N1934" s="601"/>
      <c r="O1934" s="601"/>
      <c r="Q1934" s="684" t="s">
        <v>1945</v>
      </c>
      <c r="R1934" s="692" t="s">
        <v>2010</v>
      </c>
      <c r="T1934" s="680" t="str">
        <f>IF(IF(A1934=0,TRUE(),D1934=IFERROR(VLOOKUP(A1934,Zaplecze_Weryfikacja!A:B,2,FALSE),2))=TRUE(),"Tak","Nie")</f>
        <v>Nie</v>
      </c>
      <c r="U1934" s="681" t="str">
        <f>IF(T1934="Tak"," ",IF(IFERROR(VLOOKUP(A1934,Zaplecze_Weryfikacja!A:B,2,FALSE),"Inny numer Lp")="Inny numer Lp","Inny numer Lp",IF(VLOOKUP(A1934,Zaplecze_Weryfikacja!A:B,2,FALSE)=D1934,"Nieznana przyczyna","Inny opis")))</f>
        <v>Inny opis</v>
      </c>
      <c r="Y1934" s="785"/>
      <c r="Z1934" s="309">
        <f t="shared" ref="Z1934:Z1935" si="6120">IF($B1934="E","E",$H1934*Y1934)</f>
        <v>0</v>
      </c>
      <c r="AA1934" s="785"/>
      <c r="AB1934" s="309">
        <f t="shared" ref="AB1934:AB1935" si="6121">IF($B1934="E","E",$H1934*AA1934)</f>
        <v>0</v>
      </c>
      <c r="AC1934" s="785"/>
      <c r="AD1934" s="309">
        <f t="shared" ref="AD1934:AD1935" si="6122">IF($B1934="E","E",$H1934*AC1934)</f>
        <v>0</v>
      </c>
      <c r="AE1934" s="785"/>
      <c r="AF1934" s="309">
        <f t="shared" ref="AF1934:AF1935" si="6123">IF($B1934="E","E",$H1934*AE1934)</f>
        <v>0</v>
      </c>
      <c r="AG1934" s="785"/>
      <c r="AH1934" s="309">
        <f t="shared" ref="AH1934:AH1935" si="6124">IF($B1934="E","E",$H1934*AG1934)</f>
        <v>0</v>
      </c>
      <c r="AI1934" s="785"/>
      <c r="AJ1934" s="309">
        <f t="shared" ref="AJ1934:AJ1935" si="6125">IF($B1934="E","E",$H1934*AI1934)</f>
        <v>0</v>
      </c>
      <c r="AK1934" s="785"/>
      <c r="AL1934" s="309">
        <f t="shared" ref="AL1934:AL1935" si="6126">IF($B1934="E","E",$H1934*AK1934)</f>
        <v>0</v>
      </c>
      <c r="AM1934" s="785"/>
      <c r="AN1934" s="309">
        <f t="shared" ref="AN1934:AN1935" si="6127">IF($B1934="E","E",$H1934*AM1934)</f>
        <v>0</v>
      </c>
      <c r="AO1934" s="785"/>
      <c r="AP1934" s="309">
        <f t="shared" ref="AP1934:AP1935" si="6128">IF($B1934="E","E",$H1934*AO1934)</f>
        <v>0</v>
      </c>
      <c r="AQ1934" s="785"/>
      <c r="AR1934" s="309">
        <f t="shared" ref="AR1934:AR1935" si="6129">IF($B1934="E","E",$H1934*AQ1934)</f>
        <v>0</v>
      </c>
      <c r="AT1934" s="782">
        <f t="shared" si="6003"/>
        <v>0</v>
      </c>
      <c r="AU1934" s="782">
        <f t="shared" si="6004"/>
        <v>0</v>
      </c>
      <c r="AV1934" s="782">
        <f t="shared" si="6005"/>
        <v>0</v>
      </c>
      <c r="AW1934" s="788" t="e">
        <f t="shared" si="6006"/>
        <v>#DIV/0!</v>
      </c>
      <c r="AY1934" s="781">
        <f t="shared" si="6007"/>
        <v>0</v>
      </c>
      <c r="AZ1934" s="777"/>
      <c r="BA1934" s="781">
        <f t="shared" si="6008"/>
        <v>0</v>
      </c>
      <c r="BB1934" s="777"/>
      <c r="BC1934" s="781">
        <f t="shared" si="6009"/>
        <v>0</v>
      </c>
      <c r="BD1934" s="777"/>
      <c r="BE1934" s="781">
        <f t="shared" si="6010"/>
        <v>0</v>
      </c>
      <c r="BF1934" s="777"/>
      <c r="BG1934" s="781">
        <f t="shared" si="6011"/>
        <v>0</v>
      </c>
      <c r="BH1934" s="777"/>
      <c r="BI1934" s="781">
        <f t="shared" si="6012"/>
        <v>0</v>
      </c>
      <c r="BJ1934" s="777"/>
      <c r="BK1934" s="781">
        <f t="shared" si="6013"/>
        <v>0</v>
      </c>
      <c r="BL1934" s="777"/>
      <c r="BM1934" s="781">
        <f t="shared" si="6014"/>
        <v>0</v>
      </c>
      <c r="BN1934" s="777"/>
      <c r="BO1934" s="781">
        <f t="shared" si="6015"/>
        <v>0</v>
      </c>
      <c r="BP1934" s="777"/>
      <c r="BQ1934" s="781">
        <f t="shared" si="6016"/>
        <v>0</v>
      </c>
      <c r="BR1934" s="777"/>
    </row>
    <row r="1935" spans="1:70" ht="28.5" outlineLevel="2">
      <c r="A1935" s="591">
        <v>412002</v>
      </c>
      <c r="B1935" s="10"/>
      <c r="C1935" s="600"/>
      <c r="D1935" s="593" t="s">
        <v>1249</v>
      </c>
      <c r="E1935" s="43" t="str">
        <f t="shared" si="6118"/>
        <v>N</v>
      </c>
      <c r="F1935" s="601"/>
      <c r="G1935" s="581" t="s">
        <v>23</v>
      </c>
      <c r="H1935" s="1076"/>
      <c r="I1935" s="1141"/>
      <c r="J1935" s="1142"/>
      <c r="K1935" s="1032">
        <f t="shared" si="6119"/>
        <v>0</v>
      </c>
      <c r="L1935" s="277"/>
      <c r="M1935" s="601"/>
      <c r="N1935" s="601"/>
      <c r="O1935" s="601"/>
      <c r="Q1935" s="684" t="s">
        <v>1945</v>
      </c>
      <c r="R1935" s="692" t="s">
        <v>2010</v>
      </c>
      <c r="T1935" s="680" t="str">
        <f>IF(IF(A1935=0,TRUE(),D1935=IFERROR(VLOOKUP(A1935,Zaplecze_Weryfikacja!A:B,2,FALSE),2))=TRUE(),"Tak","Nie")</f>
        <v>Tak</v>
      </c>
      <c r="U1935" s="681" t="str">
        <f>IF(T1935="Tak"," ",IF(IFERROR(VLOOKUP(A1935,Zaplecze_Weryfikacja!A:B,2,FALSE),"Inny numer Lp")="Inny numer Lp","Inny numer Lp",IF(VLOOKUP(A1935,Zaplecze_Weryfikacja!A:B,2,FALSE)=D1935,"Nieznana przyczyna","Inny opis")))</f>
        <v xml:space="preserve"> </v>
      </c>
      <c r="Y1935" s="785"/>
      <c r="Z1935" s="309">
        <f t="shared" si="6120"/>
        <v>0</v>
      </c>
      <c r="AA1935" s="785"/>
      <c r="AB1935" s="309">
        <f t="shared" si="6121"/>
        <v>0</v>
      </c>
      <c r="AC1935" s="785"/>
      <c r="AD1935" s="309">
        <f t="shared" si="6122"/>
        <v>0</v>
      </c>
      <c r="AE1935" s="785"/>
      <c r="AF1935" s="309">
        <f t="shared" si="6123"/>
        <v>0</v>
      </c>
      <c r="AG1935" s="785"/>
      <c r="AH1935" s="309">
        <f t="shared" si="6124"/>
        <v>0</v>
      </c>
      <c r="AI1935" s="785"/>
      <c r="AJ1935" s="309">
        <f t="shared" si="6125"/>
        <v>0</v>
      </c>
      <c r="AK1935" s="785"/>
      <c r="AL1935" s="309">
        <f t="shared" si="6126"/>
        <v>0</v>
      </c>
      <c r="AM1935" s="785"/>
      <c r="AN1935" s="309">
        <f t="shared" si="6127"/>
        <v>0</v>
      </c>
      <c r="AO1935" s="785"/>
      <c r="AP1935" s="309">
        <f t="shared" si="6128"/>
        <v>0</v>
      </c>
      <c r="AQ1935" s="785"/>
      <c r="AR1935" s="309">
        <f t="shared" si="6129"/>
        <v>0</v>
      </c>
      <c r="AT1935" s="782">
        <f t="shared" si="6003"/>
        <v>0</v>
      </c>
      <c r="AU1935" s="782">
        <f t="shared" si="6004"/>
        <v>0</v>
      </c>
      <c r="AV1935" s="782">
        <f t="shared" si="6005"/>
        <v>0</v>
      </c>
      <c r="AW1935" s="788" t="e">
        <f t="shared" si="6006"/>
        <v>#DIV/0!</v>
      </c>
      <c r="AY1935" s="781">
        <f t="shared" si="6007"/>
        <v>0</v>
      </c>
      <c r="AZ1935" s="777"/>
      <c r="BA1935" s="781">
        <f t="shared" si="6008"/>
        <v>0</v>
      </c>
      <c r="BB1935" s="777"/>
      <c r="BC1935" s="781">
        <f t="shared" si="6009"/>
        <v>0</v>
      </c>
      <c r="BD1935" s="777"/>
      <c r="BE1935" s="781">
        <f t="shared" si="6010"/>
        <v>0</v>
      </c>
      <c r="BF1935" s="777"/>
      <c r="BG1935" s="781">
        <f t="shared" si="6011"/>
        <v>0</v>
      </c>
      <c r="BH1935" s="777"/>
      <c r="BI1935" s="781">
        <f t="shared" si="6012"/>
        <v>0</v>
      </c>
      <c r="BJ1935" s="777"/>
      <c r="BK1935" s="781">
        <f t="shared" si="6013"/>
        <v>0</v>
      </c>
      <c r="BL1935" s="777"/>
      <c r="BM1935" s="781">
        <f t="shared" si="6014"/>
        <v>0</v>
      </c>
      <c r="BN1935" s="777"/>
      <c r="BO1935" s="781">
        <f t="shared" si="6015"/>
        <v>0</v>
      </c>
      <c r="BP1935" s="777"/>
      <c r="BQ1935" s="781">
        <f t="shared" si="6016"/>
        <v>0</v>
      </c>
      <c r="BR1935" s="777"/>
    </row>
    <row r="1936" spans="1:70" outlineLevel="2">
      <c r="A1936" s="1366">
        <v>412003</v>
      </c>
      <c r="B1936" s="10"/>
      <c r="C1936" s="600"/>
      <c r="D1936" s="1294" t="s">
        <v>3972</v>
      </c>
      <c r="E1936" s="43" t="str">
        <f>IF(H1936&gt;0,"T","N")</f>
        <v>T</v>
      </c>
      <c r="F1936" s="601"/>
      <c r="G1936" s="1346" t="s">
        <v>23</v>
      </c>
      <c r="H1936" s="1354">
        <v>1</v>
      </c>
      <c r="I1936" s="1141"/>
      <c r="J1936" s="1142"/>
      <c r="K1936" s="1032">
        <f>IF(B1936="E","E",$H1936*I1936)</f>
        <v>0</v>
      </c>
      <c r="L1936" s="277"/>
      <c r="M1936" s="601"/>
      <c r="N1936" s="601"/>
      <c r="O1936" s="601"/>
      <c r="Q1936" s="684" t="s">
        <v>1945</v>
      </c>
      <c r="R1936" s="692" t="s">
        <v>2010</v>
      </c>
      <c r="T1936" s="680" t="str">
        <f>IF(IF(A1936=0,TRUE(),D1936=IFERROR(VLOOKUP(A1936,Zaplecze_Weryfikacja!A:B,2,FALSE),2))=TRUE(),"Tak","Nie")</f>
        <v>Nie</v>
      </c>
      <c r="U1936" s="681" t="str">
        <f>IF(T1936="Tak"," ",IF(IFERROR(VLOOKUP(A1936,Zaplecze_Weryfikacja!A:B,2,FALSE),"Inny numer Lp")="Inny numer Lp","Inny numer Lp",IF(VLOOKUP(A1936,Zaplecze_Weryfikacja!A:B,2,FALSE)=D1936,"Nieznana przyczyna","Inny opis")))</f>
        <v>Inny numer Lp</v>
      </c>
      <c r="Y1936" s="785"/>
      <c r="Z1936" s="309">
        <f>IF($B1936="E","E",$H1936*Y1936)</f>
        <v>0</v>
      </c>
      <c r="AA1936" s="785"/>
      <c r="AB1936" s="309">
        <f>IF($B1936="E","E",$H1936*AA1936)</f>
        <v>0</v>
      </c>
      <c r="AC1936" s="785"/>
      <c r="AD1936" s="309">
        <f>IF($B1936="E","E",$H1936*AC1936)</f>
        <v>0</v>
      </c>
      <c r="AE1936" s="785"/>
      <c r="AF1936" s="309">
        <f>IF($B1936="E","E",$H1936*AE1936)</f>
        <v>0</v>
      </c>
      <c r="AG1936" s="785"/>
      <c r="AH1936" s="309">
        <f>IF($B1936="E","E",$H1936*AG1936)</f>
        <v>0</v>
      </c>
      <c r="AI1936" s="785"/>
      <c r="AJ1936" s="309">
        <f>IF($B1936="E","E",$H1936*AI1936)</f>
        <v>0</v>
      </c>
      <c r="AK1936" s="785"/>
      <c r="AL1936" s="309">
        <f>IF($B1936="E","E",$H1936*AK1936)</f>
        <v>0</v>
      </c>
      <c r="AM1936" s="785"/>
      <c r="AN1936" s="309">
        <f>IF($B1936="E","E",$H1936*AM1936)</f>
        <v>0</v>
      </c>
      <c r="AO1936" s="785"/>
      <c r="AP1936" s="309">
        <f>IF($B1936="E","E",$H1936*AO1936)</f>
        <v>0</v>
      </c>
      <c r="AQ1936" s="785"/>
      <c r="AR1936" s="309">
        <f>IF($B1936="E","E",$H1936*AQ1936)</f>
        <v>0</v>
      </c>
      <c r="AT1936" s="782">
        <f t="shared" ref="AT1936" si="6130">MAX(Z1936,AB1936,AD1936,AF1936,AH1936,AJ1936,AL1936,AN1936,AP1936,AR1936)</f>
        <v>0</v>
      </c>
      <c r="AU1936" s="782">
        <f t="shared" ref="AU1936" si="6131">IF($AU$6=10,MIN(Z1936,AB1936,AD1936,AF1936,AH1936,AJ1936,AL1936,AN1936,AP1936,AR1936),IF($AU$6=9,MIN(Z1936,AB1936,AD1936,AF1936,AH1936,AJ1936,AL1936,AN1936,AP1936),IF($AU$6=8,MIN(Z1936,AB1936,AD1936,AF1936,AH1936,AJ1936,AL1936,AN1936),IF($AU$6=7,MIN(Z1936,AB1936,AD1936,AF1936,AH1936,AJ1936,AL1936),IF($AU$6=6,MIN(Z1936,AB1936,AD1936,AF1936,AH1936,AJ1936),IF($AU$6=5,MIN(Z1936,AB1936,AD1936,AF1936,AH1936),IF($AU$6=4,MIN(Z1936,AB1936,AD1936,AF1936),IF($AU$6=4,MIN(Z1936,AB1936,AD1936,AF1936),IF($AU$6=3,MIN(Z1936,AB1936,AD1936),IF($AU$6=3,MIN(Z1936,AB1936,AD1936),IF($AU$6=2,MIN(Z1936,AB1936),IF($AU$6=1,MIN(Z1936),"Błąd - zła ilośc oferentów"))))))))))))</f>
        <v>0</v>
      </c>
      <c r="AV1936" s="782">
        <f t="shared" ref="AV1936" si="6132">AT1936-AU1936</f>
        <v>0</v>
      </c>
      <c r="AW1936" s="788" t="e">
        <f t="shared" ref="AW1936" si="6133">AT1936/AU1936</f>
        <v>#DIV/0!</v>
      </c>
      <c r="AY1936" s="781">
        <f t="shared" ref="AY1936" si="6134">+AZ1936</f>
        <v>0</v>
      </c>
      <c r="AZ1936" s="777"/>
      <c r="BA1936" s="781">
        <f t="shared" ref="BA1936" si="6135">+BB1936</f>
        <v>0</v>
      </c>
      <c r="BB1936" s="777"/>
      <c r="BC1936" s="781">
        <f t="shared" ref="BC1936" si="6136">+BD1936</f>
        <v>0</v>
      </c>
      <c r="BD1936" s="777"/>
      <c r="BE1936" s="781">
        <f t="shared" ref="BE1936" si="6137">+BF1936</f>
        <v>0</v>
      </c>
      <c r="BF1936" s="777"/>
      <c r="BG1936" s="781">
        <f t="shared" ref="BG1936" si="6138">+BH1936</f>
        <v>0</v>
      </c>
      <c r="BH1936" s="777"/>
      <c r="BI1936" s="781">
        <f t="shared" ref="BI1936" si="6139">+BJ1936</f>
        <v>0</v>
      </c>
      <c r="BJ1936" s="777"/>
      <c r="BK1936" s="781">
        <f t="shared" ref="BK1936" si="6140">+BL1936</f>
        <v>0</v>
      </c>
      <c r="BL1936" s="777"/>
      <c r="BM1936" s="781">
        <f t="shared" ref="BM1936" si="6141">+BN1936</f>
        <v>0</v>
      </c>
      <c r="BN1936" s="777"/>
      <c r="BO1936" s="781">
        <f t="shared" ref="BO1936" si="6142">+BP1936</f>
        <v>0</v>
      </c>
      <c r="BP1936" s="777"/>
      <c r="BQ1936" s="781">
        <f t="shared" ref="BQ1936" si="6143">+BR1936</f>
        <v>0</v>
      </c>
      <c r="BR1936" s="777"/>
    </row>
    <row r="1937" spans="1:70" outlineLevel="2">
      <c r="A1937" s="856"/>
      <c r="B1937" s="857"/>
      <c r="C1937" s="857"/>
      <c r="D1937" s="858"/>
      <c r="E1937" s="859"/>
      <c r="F1937" s="860"/>
      <c r="G1937" s="861"/>
      <c r="H1937" s="1086"/>
      <c r="I1937" s="1067"/>
      <c r="J1937" s="1121"/>
      <c r="K1937" s="1041"/>
      <c r="L1937" s="278"/>
      <c r="M1937" s="604"/>
      <c r="N1937" s="604"/>
      <c r="O1937" s="604"/>
      <c r="Q1937" s="683"/>
      <c r="R1937" s="692"/>
      <c r="T1937" s="680" t="str">
        <f>IF(IF(A1937=0,TRUE(),D1937=IFERROR(VLOOKUP(A1937,Zaplecze_Weryfikacja!A:B,2,FALSE),2))=TRUE(),"Tak","Nie")</f>
        <v>Tak</v>
      </c>
      <c r="U1937" s="681" t="str">
        <f>IF(T1937="Tak"," ",IF(IFERROR(VLOOKUP(A1937,Zaplecze_Weryfikacja!A:B,2,FALSE),"Inny numer Lp")="Inny numer Lp","Inny numer Lp",IF(VLOOKUP(A1937,Zaplecze_Weryfikacja!A:B,2,FALSE)=D1937,"Nieznana przyczyna","Inny opis")))</f>
        <v xml:space="preserve"> </v>
      </c>
      <c r="Y1937" s="785"/>
      <c r="Z1937" s="548"/>
      <c r="AA1937" s="785"/>
      <c r="AB1937" s="548"/>
      <c r="AC1937" s="785"/>
      <c r="AD1937" s="548"/>
      <c r="AE1937" s="785"/>
      <c r="AF1937" s="548"/>
      <c r="AG1937" s="785"/>
      <c r="AH1937" s="548"/>
      <c r="AI1937" s="785"/>
      <c r="AJ1937" s="548"/>
      <c r="AK1937" s="785"/>
      <c r="AL1937" s="548"/>
      <c r="AM1937" s="785"/>
      <c r="AN1937" s="548"/>
      <c r="AO1937" s="785"/>
      <c r="AP1937" s="548"/>
      <c r="AQ1937" s="785"/>
      <c r="AR1937" s="548"/>
      <c r="AT1937" s="782">
        <f t="shared" si="6003"/>
        <v>0</v>
      </c>
      <c r="AU1937" s="782">
        <f t="shared" si="6004"/>
        <v>0</v>
      </c>
      <c r="AV1937" s="782">
        <f t="shared" si="6005"/>
        <v>0</v>
      </c>
      <c r="AW1937" s="788" t="e">
        <f t="shared" si="6006"/>
        <v>#DIV/0!</v>
      </c>
      <c r="AY1937" s="781">
        <f t="shared" si="6007"/>
        <v>0</v>
      </c>
      <c r="AZ1937" s="777"/>
      <c r="BA1937" s="781">
        <f t="shared" si="6008"/>
        <v>0</v>
      </c>
      <c r="BB1937" s="777"/>
      <c r="BC1937" s="781">
        <f t="shared" si="6009"/>
        <v>0</v>
      </c>
      <c r="BD1937" s="777"/>
      <c r="BE1937" s="781">
        <f t="shared" si="6010"/>
        <v>0</v>
      </c>
      <c r="BF1937" s="777"/>
      <c r="BG1937" s="781">
        <f t="shared" si="6011"/>
        <v>0</v>
      </c>
      <c r="BH1937" s="777"/>
      <c r="BI1937" s="781">
        <f t="shared" si="6012"/>
        <v>0</v>
      </c>
      <c r="BJ1937" s="777"/>
      <c r="BK1937" s="781">
        <f t="shared" si="6013"/>
        <v>0</v>
      </c>
      <c r="BL1937" s="777"/>
      <c r="BM1937" s="781">
        <f t="shared" si="6014"/>
        <v>0</v>
      </c>
      <c r="BN1937" s="777"/>
      <c r="BO1937" s="781">
        <f t="shared" si="6015"/>
        <v>0</v>
      </c>
      <c r="BP1937" s="777"/>
      <c r="BQ1937" s="781">
        <f t="shared" si="6016"/>
        <v>0</v>
      </c>
      <c r="BR1937" s="777"/>
    </row>
    <row r="1938" spans="1:70" outlineLevel="1">
      <c r="A1938" s="954">
        <v>413000</v>
      </c>
      <c r="B1938" s="954"/>
      <c r="C1938" s="954"/>
      <c r="D1938" s="956" t="s">
        <v>357</v>
      </c>
      <c r="E1938" s="957" t="str">
        <f>IF(COUNTIF(E1939:E1943,"T")=0,"N","T")</f>
        <v>T</v>
      </c>
      <c r="F1938" s="954"/>
      <c r="G1938" s="954"/>
      <c r="H1938" s="1088"/>
      <c r="I1938" s="959"/>
      <c r="J1938" s="1120"/>
      <c r="K1938" s="1039">
        <f>SUBTOTAL(9,K1939:K1944)</f>
        <v>0</v>
      </c>
      <c r="L1938" s="261"/>
      <c r="M1938" s="534"/>
      <c r="N1938" s="534"/>
      <c r="O1938" s="534"/>
      <c r="Q1938" s="683"/>
      <c r="R1938" s="692"/>
      <c r="T1938" s="680" t="str">
        <f>IF(IF(A1938=0,TRUE(),D1938=IFERROR(VLOOKUP(A1938,Zaplecze_Weryfikacja!A:B,2,FALSE),2))=TRUE(),"Tak","Nie")</f>
        <v>Tak</v>
      </c>
      <c r="U1938" s="681" t="str">
        <f>IF(T1938="Tak"," ",IF(IFERROR(VLOOKUP(A1938,Zaplecze_Weryfikacja!A:B,2,FALSE),"Inny numer Lp")="Inny numer Lp","Inny numer Lp",IF(VLOOKUP(A1938,Zaplecze_Weryfikacja!A:B,2,FALSE)=D1938,"Nieznana przyczyna","Inny opis")))</f>
        <v xml:space="preserve"> </v>
      </c>
      <c r="Y1938" s="785"/>
      <c r="Z1938" s="529">
        <f>SUBTOTAL(9,Z1939:Z1944)</f>
        <v>0</v>
      </c>
      <c r="AA1938" s="785"/>
      <c r="AB1938" s="529">
        <f>SUBTOTAL(9,AB1939:AB1944)</f>
        <v>0</v>
      </c>
      <c r="AC1938" s="785"/>
      <c r="AD1938" s="529">
        <f>SUBTOTAL(9,AD1939:AD1944)</f>
        <v>0</v>
      </c>
      <c r="AE1938" s="785"/>
      <c r="AF1938" s="529">
        <f>SUBTOTAL(9,AF1939:AF1944)</f>
        <v>0</v>
      </c>
      <c r="AG1938" s="785"/>
      <c r="AH1938" s="529">
        <f>SUBTOTAL(9,AH1939:AH1944)</f>
        <v>0</v>
      </c>
      <c r="AI1938" s="785"/>
      <c r="AJ1938" s="529">
        <f>SUBTOTAL(9,AJ1939:AJ1944)</f>
        <v>0</v>
      </c>
      <c r="AK1938" s="785"/>
      <c r="AL1938" s="529">
        <f>SUBTOTAL(9,AL1939:AL1944)</f>
        <v>0</v>
      </c>
      <c r="AM1938" s="785"/>
      <c r="AN1938" s="529">
        <f>SUBTOTAL(9,AN1939:AN1944)</f>
        <v>0</v>
      </c>
      <c r="AO1938" s="785"/>
      <c r="AP1938" s="529">
        <f>SUBTOTAL(9,AP1939:AP1944)</f>
        <v>0</v>
      </c>
      <c r="AQ1938" s="785"/>
      <c r="AR1938" s="529">
        <f>SUBTOTAL(9,AR1939:AR1944)</f>
        <v>0</v>
      </c>
      <c r="AT1938" s="782">
        <f t="shared" si="6003"/>
        <v>0</v>
      </c>
      <c r="AU1938" s="782">
        <f t="shared" si="6004"/>
        <v>0</v>
      </c>
      <c r="AV1938" s="782">
        <f t="shared" si="6005"/>
        <v>0</v>
      </c>
      <c r="AW1938" s="788" t="e">
        <f t="shared" si="6006"/>
        <v>#DIV/0!</v>
      </c>
      <c r="AY1938" s="781">
        <f t="shared" si="6007"/>
        <v>0</v>
      </c>
      <c r="AZ1938" s="848"/>
      <c r="BA1938" s="781">
        <f t="shared" si="6008"/>
        <v>0</v>
      </c>
      <c r="BB1938" s="848"/>
      <c r="BC1938" s="781">
        <f t="shared" si="6009"/>
        <v>0</v>
      </c>
      <c r="BD1938" s="848"/>
      <c r="BE1938" s="781">
        <f t="shared" si="6010"/>
        <v>0</v>
      </c>
      <c r="BF1938" s="848"/>
      <c r="BG1938" s="781">
        <f t="shared" si="6011"/>
        <v>0</v>
      </c>
      <c r="BH1938" s="848"/>
      <c r="BI1938" s="781">
        <f t="shared" si="6012"/>
        <v>0</v>
      </c>
      <c r="BJ1938" s="848"/>
      <c r="BK1938" s="781">
        <f t="shared" si="6013"/>
        <v>0</v>
      </c>
      <c r="BL1938" s="848"/>
      <c r="BM1938" s="781">
        <f t="shared" si="6014"/>
        <v>0</v>
      </c>
      <c r="BN1938" s="848"/>
      <c r="BO1938" s="781">
        <f t="shared" si="6015"/>
        <v>0</v>
      </c>
      <c r="BP1938" s="848"/>
      <c r="BQ1938" s="781">
        <f t="shared" si="6016"/>
        <v>0</v>
      </c>
      <c r="BR1938" s="848"/>
    </row>
    <row r="1939" spans="1:70" ht="156.75" outlineLevel="2">
      <c r="A1939" s="902">
        <v>413001</v>
      </c>
      <c r="B1939" s="10"/>
      <c r="C1939" s="905"/>
      <c r="D1939" s="1171" t="s">
        <v>3796</v>
      </c>
      <c r="E1939" s="900" t="str">
        <f t="shared" ref="E1939:E1942" si="6144">IF(H1939&gt;0,"T","N")</f>
        <v>T</v>
      </c>
      <c r="F1939" s="1223"/>
      <c r="G1939" s="1222" t="s">
        <v>23</v>
      </c>
      <c r="H1939" s="1087">
        <v>1</v>
      </c>
      <c r="I1939" s="1141"/>
      <c r="J1939" s="1142"/>
      <c r="K1939" s="1032">
        <f t="shared" ref="K1939:K1942" si="6145">IF(B1939="E","E",$H1939*I1939)</f>
        <v>0</v>
      </c>
      <c r="L1939" s="264"/>
      <c r="M1939" s="575"/>
      <c r="N1939" s="575"/>
      <c r="O1939" s="575"/>
      <c r="Q1939" s="684" t="s">
        <v>1940</v>
      </c>
      <c r="R1939" s="692" t="s">
        <v>2010</v>
      </c>
      <c r="T1939" s="680" t="str">
        <f>IF(IF(A1939=0,TRUE(),D1939=IFERROR(VLOOKUP(A1939,Zaplecze_Weryfikacja!A:B,2,FALSE),2))=TRUE(),"Tak","Nie")</f>
        <v>Nie</v>
      </c>
      <c r="U1939" s="681" t="str">
        <f>IF(T1939="Tak"," ",IF(IFERROR(VLOOKUP(A1939,Zaplecze_Weryfikacja!A:B,2,FALSE),"Inny numer Lp")="Inny numer Lp","Inny numer Lp",IF(VLOOKUP(A1939,Zaplecze_Weryfikacja!A:B,2,FALSE)=D1939,"Nieznana przyczyna","Inny opis")))</f>
        <v>Inny opis</v>
      </c>
      <c r="Y1939" s="785"/>
      <c r="Z1939" s="309">
        <f t="shared" ref="Z1939:Z1942" si="6146">IF($B1939="E","E",$H1939*Y1939)</f>
        <v>0</v>
      </c>
      <c r="AA1939" s="785"/>
      <c r="AB1939" s="309">
        <f t="shared" ref="AB1939:AB1942" si="6147">IF($B1939="E","E",$H1939*AA1939)</f>
        <v>0</v>
      </c>
      <c r="AC1939" s="785"/>
      <c r="AD1939" s="309">
        <f t="shared" ref="AD1939:AD1942" si="6148">IF($B1939="E","E",$H1939*AC1939)</f>
        <v>0</v>
      </c>
      <c r="AE1939" s="785"/>
      <c r="AF1939" s="309">
        <f t="shared" ref="AF1939:AF1942" si="6149">IF($B1939="E","E",$H1939*AE1939)</f>
        <v>0</v>
      </c>
      <c r="AG1939" s="785"/>
      <c r="AH1939" s="309">
        <f t="shared" ref="AH1939:AH1942" si="6150">IF($B1939="E","E",$H1939*AG1939)</f>
        <v>0</v>
      </c>
      <c r="AI1939" s="785"/>
      <c r="AJ1939" s="309">
        <f t="shared" ref="AJ1939:AJ1942" si="6151">IF($B1939="E","E",$H1939*AI1939)</f>
        <v>0</v>
      </c>
      <c r="AK1939" s="785"/>
      <c r="AL1939" s="309">
        <f t="shared" ref="AL1939:AL1942" si="6152">IF($B1939="E","E",$H1939*AK1939)</f>
        <v>0</v>
      </c>
      <c r="AM1939" s="785"/>
      <c r="AN1939" s="309">
        <f t="shared" ref="AN1939:AN1942" si="6153">IF($B1939="E","E",$H1939*AM1939)</f>
        <v>0</v>
      </c>
      <c r="AO1939" s="785"/>
      <c r="AP1939" s="309">
        <f t="shared" ref="AP1939:AP1942" si="6154">IF($B1939="E","E",$H1939*AO1939)</f>
        <v>0</v>
      </c>
      <c r="AQ1939" s="785"/>
      <c r="AR1939" s="309">
        <f t="shared" ref="AR1939:AR1942" si="6155">IF($B1939="E","E",$H1939*AQ1939)</f>
        <v>0</v>
      </c>
      <c r="AT1939" s="782">
        <f t="shared" si="6003"/>
        <v>0</v>
      </c>
      <c r="AU1939" s="782">
        <f t="shared" si="6004"/>
        <v>0</v>
      </c>
      <c r="AV1939" s="782">
        <f t="shared" si="6005"/>
        <v>0</v>
      </c>
      <c r="AW1939" s="788" t="e">
        <f t="shared" si="6006"/>
        <v>#DIV/0!</v>
      </c>
      <c r="AY1939" s="781">
        <f t="shared" si="6007"/>
        <v>0</v>
      </c>
      <c r="AZ1939" s="777"/>
      <c r="BA1939" s="781">
        <f t="shared" si="6008"/>
        <v>0</v>
      </c>
      <c r="BB1939" s="777"/>
      <c r="BC1939" s="781">
        <f t="shared" si="6009"/>
        <v>0</v>
      </c>
      <c r="BD1939" s="777"/>
      <c r="BE1939" s="781">
        <f t="shared" si="6010"/>
        <v>0</v>
      </c>
      <c r="BF1939" s="777"/>
      <c r="BG1939" s="781">
        <f t="shared" si="6011"/>
        <v>0</v>
      </c>
      <c r="BH1939" s="777"/>
      <c r="BI1939" s="781">
        <f t="shared" si="6012"/>
        <v>0</v>
      </c>
      <c r="BJ1939" s="777"/>
      <c r="BK1939" s="781">
        <f t="shared" si="6013"/>
        <v>0</v>
      </c>
      <c r="BL1939" s="777"/>
      <c r="BM1939" s="781">
        <f t="shared" si="6014"/>
        <v>0</v>
      </c>
      <c r="BN1939" s="777"/>
      <c r="BO1939" s="781">
        <f t="shared" si="6015"/>
        <v>0</v>
      </c>
      <c r="BP1939" s="777"/>
      <c r="BQ1939" s="781">
        <f t="shared" si="6016"/>
        <v>0</v>
      </c>
      <c r="BR1939" s="777"/>
    </row>
    <row r="1940" spans="1:70" ht="28.5" outlineLevel="2">
      <c r="A1940" s="591">
        <v>413002</v>
      </c>
      <c r="B1940" s="10"/>
      <c r="C1940" s="595"/>
      <c r="D1940" s="596" t="s">
        <v>356</v>
      </c>
      <c r="E1940" s="43" t="str">
        <f t="shared" si="6144"/>
        <v>N</v>
      </c>
      <c r="F1940" s="597"/>
      <c r="G1940" s="581" t="s">
        <v>23</v>
      </c>
      <c r="H1940" s="1076"/>
      <c r="I1940" s="1141"/>
      <c r="J1940" s="1142"/>
      <c r="K1940" s="1032">
        <f t="shared" si="6145"/>
        <v>0</v>
      </c>
      <c r="L1940" s="264"/>
      <c r="M1940" s="575"/>
      <c r="N1940" s="575"/>
      <c r="O1940" s="575"/>
      <c r="Q1940" s="684" t="s">
        <v>1940</v>
      </c>
      <c r="R1940" s="692" t="s">
        <v>2010</v>
      </c>
      <c r="T1940" s="680" t="str">
        <f>IF(IF(A1940=0,TRUE(),D1940=IFERROR(VLOOKUP(A1940,Zaplecze_Weryfikacja!A:B,2,FALSE),2))=TRUE(),"Tak","Nie")</f>
        <v>Tak</v>
      </c>
      <c r="U1940" s="681" t="str">
        <f>IF(T1940="Tak"," ",IF(IFERROR(VLOOKUP(A1940,Zaplecze_Weryfikacja!A:B,2,FALSE),"Inny numer Lp")="Inny numer Lp","Inny numer Lp",IF(VLOOKUP(A1940,Zaplecze_Weryfikacja!A:B,2,FALSE)=D1940,"Nieznana przyczyna","Inny opis")))</f>
        <v xml:space="preserve"> </v>
      </c>
      <c r="Y1940" s="785"/>
      <c r="Z1940" s="309">
        <f t="shared" si="6146"/>
        <v>0</v>
      </c>
      <c r="AA1940" s="785"/>
      <c r="AB1940" s="309">
        <f t="shared" si="6147"/>
        <v>0</v>
      </c>
      <c r="AC1940" s="785"/>
      <c r="AD1940" s="309">
        <f t="shared" si="6148"/>
        <v>0</v>
      </c>
      <c r="AE1940" s="785"/>
      <c r="AF1940" s="309">
        <f t="shared" si="6149"/>
        <v>0</v>
      </c>
      <c r="AG1940" s="785"/>
      <c r="AH1940" s="309">
        <f t="shared" si="6150"/>
        <v>0</v>
      </c>
      <c r="AI1940" s="785"/>
      <c r="AJ1940" s="309">
        <f t="shared" si="6151"/>
        <v>0</v>
      </c>
      <c r="AK1940" s="785"/>
      <c r="AL1940" s="309">
        <f t="shared" si="6152"/>
        <v>0</v>
      </c>
      <c r="AM1940" s="785"/>
      <c r="AN1940" s="309">
        <f t="shared" si="6153"/>
        <v>0</v>
      </c>
      <c r="AO1940" s="785"/>
      <c r="AP1940" s="309">
        <f t="shared" si="6154"/>
        <v>0</v>
      </c>
      <c r="AQ1940" s="785"/>
      <c r="AR1940" s="309">
        <f t="shared" si="6155"/>
        <v>0</v>
      </c>
      <c r="AT1940" s="782">
        <f t="shared" si="6003"/>
        <v>0</v>
      </c>
      <c r="AU1940" s="782">
        <f t="shared" si="6004"/>
        <v>0</v>
      </c>
      <c r="AV1940" s="782">
        <f t="shared" si="6005"/>
        <v>0</v>
      </c>
      <c r="AW1940" s="788" t="e">
        <f t="shared" si="6006"/>
        <v>#DIV/0!</v>
      </c>
      <c r="AY1940" s="781">
        <f t="shared" si="6007"/>
        <v>0</v>
      </c>
      <c r="AZ1940" s="777"/>
      <c r="BA1940" s="781">
        <f t="shared" si="6008"/>
        <v>0</v>
      </c>
      <c r="BB1940" s="777"/>
      <c r="BC1940" s="781">
        <f t="shared" si="6009"/>
        <v>0</v>
      </c>
      <c r="BD1940" s="777"/>
      <c r="BE1940" s="781">
        <f t="shared" si="6010"/>
        <v>0</v>
      </c>
      <c r="BF1940" s="777"/>
      <c r="BG1940" s="781">
        <f t="shared" si="6011"/>
        <v>0</v>
      </c>
      <c r="BH1940" s="777"/>
      <c r="BI1940" s="781">
        <f t="shared" si="6012"/>
        <v>0</v>
      </c>
      <c r="BJ1940" s="777"/>
      <c r="BK1940" s="781">
        <f t="shared" si="6013"/>
        <v>0</v>
      </c>
      <c r="BL1940" s="777"/>
      <c r="BM1940" s="781">
        <f t="shared" si="6014"/>
        <v>0</v>
      </c>
      <c r="BN1940" s="777"/>
      <c r="BO1940" s="781">
        <f t="shared" si="6015"/>
        <v>0</v>
      </c>
      <c r="BP1940" s="777"/>
      <c r="BQ1940" s="781">
        <f t="shared" si="6016"/>
        <v>0</v>
      </c>
      <c r="BR1940" s="777"/>
    </row>
    <row r="1941" spans="1:70" outlineLevel="2">
      <c r="A1941" s="591">
        <v>413003</v>
      </c>
      <c r="B1941" s="10"/>
      <c r="C1941" s="595"/>
      <c r="D1941" s="596" t="s">
        <v>355</v>
      </c>
      <c r="E1941" s="43" t="str">
        <f t="shared" si="6144"/>
        <v>N</v>
      </c>
      <c r="F1941" s="597"/>
      <c r="G1941" s="581" t="s">
        <v>23</v>
      </c>
      <c r="H1941" s="1076"/>
      <c r="I1941" s="1141"/>
      <c r="J1941" s="1142"/>
      <c r="K1941" s="1032">
        <f t="shared" si="6145"/>
        <v>0</v>
      </c>
      <c r="L1941" s="264"/>
      <c r="M1941" s="575"/>
      <c r="N1941" s="575"/>
      <c r="O1941" s="575"/>
      <c r="Q1941" s="684" t="s">
        <v>1940</v>
      </c>
      <c r="R1941" s="692" t="s">
        <v>2010</v>
      </c>
      <c r="T1941" s="680" t="str">
        <f>IF(IF(A1941=0,TRUE(),D1941=IFERROR(VLOOKUP(A1941,Zaplecze_Weryfikacja!A:B,2,FALSE),2))=TRUE(),"Tak","Nie")</f>
        <v>Tak</v>
      </c>
      <c r="U1941" s="681" t="str">
        <f>IF(T1941="Tak"," ",IF(IFERROR(VLOOKUP(A1941,Zaplecze_Weryfikacja!A:B,2,FALSE),"Inny numer Lp")="Inny numer Lp","Inny numer Lp",IF(VLOOKUP(A1941,Zaplecze_Weryfikacja!A:B,2,FALSE)=D1941,"Nieznana przyczyna","Inny opis")))</f>
        <v xml:space="preserve"> </v>
      </c>
      <c r="Y1941" s="785"/>
      <c r="Z1941" s="309">
        <f t="shared" si="6146"/>
        <v>0</v>
      </c>
      <c r="AA1941" s="785"/>
      <c r="AB1941" s="309">
        <f t="shared" si="6147"/>
        <v>0</v>
      </c>
      <c r="AC1941" s="785"/>
      <c r="AD1941" s="309">
        <f t="shared" si="6148"/>
        <v>0</v>
      </c>
      <c r="AE1941" s="785"/>
      <c r="AF1941" s="309">
        <f t="shared" si="6149"/>
        <v>0</v>
      </c>
      <c r="AG1941" s="785"/>
      <c r="AH1941" s="309">
        <f t="shared" si="6150"/>
        <v>0</v>
      </c>
      <c r="AI1941" s="785"/>
      <c r="AJ1941" s="309">
        <f t="shared" si="6151"/>
        <v>0</v>
      </c>
      <c r="AK1941" s="785"/>
      <c r="AL1941" s="309">
        <f t="shared" si="6152"/>
        <v>0</v>
      </c>
      <c r="AM1941" s="785"/>
      <c r="AN1941" s="309">
        <f t="shared" si="6153"/>
        <v>0</v>
      </c>
      <c r="AO1941" s="785"/>
      <c r="AP1941" s="309">
        <f t="shared" si="6154"/>
        <v>0</v>
      </c>
      <c r="AQ1941" s="785"/>
      <c r="AR1941" s="309">
        <f t="shared" si="6155"/>
        <v>0</v>
      </c>
      <c r="AT1941" s="782">
        <f t="shared" si="6003"/>
        <v>0</v>
      </c>
      <c r="AU1941" s="782">
        <f t="shared" si="6004"/>
        <v>0</v>
      </c>
      <c r="AV1941" s="782">
        <f t="shared" si="6005"/>
        <v>0</v>
      </c>
      <c r="AW1941" s="788" t="e">
        <f t="shared" si="6006"/>
        <v>#DIV/0!</v>
      </c>
      <c r="AY1941" s="781">
        <f t="shared" si="6007"/>
        <v>0</v>
      </c>
      <c r="AZ1941" s="777"/>
      <c r="BA1941" s="781">
        <f t="shared" si="6008"/>
        <v>0</v>
      </c>
      <c r="BB1941" s="777"/>
      <c r="BC1941" s="781">
        <f t="shared" si="6009"/>
        <v>0</v>
      </c>
      <c r="BD1941" s="777"/>
      <c r="BE1941" s="781">
        <f t="shared" si="6010"/>
        <v>0</v>
      </c>
      <c r="BF1941" s="777"/>
      <c r="BG1941" s="781">
        <f t="shared" si="6011"/>
        <v>0</v>
      </c>
      <c r="BH1941" s="777"/>
      <c r="BI1941" s="781">
        <f t="shared" si="6012"/>
        <v>0</v>
      </c>
      <c r="BJ1941" s="777"/>
      <c r="BK1941" s="781">
        <f t="shared" si="6013"/>
        <v>0</v>
      </c>
      <c r="BL1941" s="777"/>
      <c r="BM1941" s="781">
        <f t="shared" si="6014"/>
        <v>0</v>
      </c>
      <c r="BN1941" s="777"/>
      <c r="BO1941" s="781">
        <f t="shared" si="6015"/>
        <v>0</v>
      </c>
      <c r="BP1941" s="777"/>
      <c r="BQ1941" s="781">
        <f t="shared" si="6016"/>
        <v>0</v>
      </c>
      <c r="BR1941" s="777"/>
    </row>
    <row r="1942" spans="1:70" ht="28.5" outlineLevel="2">
      <c r="A1942" s="591">
        <v>413004</v>
      </c>
      <c r="B1942" s="10"/>
      <c r="C1942" s="595"/>
      <c r="D1942" s="596" t="s">
        <v>354</v>
      </c>
      <c r="E1942" s="43" t="str">
        <f t="shared" si="6144"/>
        <v>N</v>
      </c>
      <c r="F1942" s="597"/>
      <c r="G1942" s="581" t="s">
        <v>23</v>
      </c>
      <c r="H1942" s="1076"/>
      <c r="I1942" s="1141"/>
      <c r="J1942" s="1142"/>
      <c r="K1942" s="1032">
        <f t="shared" si="6145"/>
        <v>0</v>
      </c>
      <c r="L1942" s="264"/>
      <c r="M1942" s="575"/>
      <c r="N1942" s="575"/>
      <c r="O1942" s="599"/>
      <c r="Q1942" s="684" t="s">
        <v>1940</v>
      </c>
      <c r="R1942" s="692" t="s">
        <v>2010</v>
      </c>
      <c r="T1942" s="680" t="str">
        <f>IF(IF(A1942=0,TRUE(),D1942=IFERROR(VLOOKUP(A1942,Zaplecze_Weryfikacja!A:B,2,FALSE),2))=TRUE(),"Tak","Nie")</f>
        <v>Tak</v>
      </c>
      <c r="U1942" s="681" t="str">
        <f>IF(T1942="Tak"," ",IF(IFERROR(VLOOKUP(A1942,Zaplecze_Weryfikacja!A:B,2,FALSE),"Inny numer Lp")="Inny numer Lp","Inny numer Lp",IF(VLOOKUP(A1942,Zaplecze_Weryfikacja!A:B,2,FALSE)=D1942,"Nieznana przyczyna","Inny opis")))</f>
        <v xml:space="preserve"> </v>
      </c>
      <c r="Y1942" s="785"/>
      <c r="Z1942" s="309">
        <f t="shared" si="6146"/>
        <v>0</v>
      </c>
      <c r="AA1942" s="785"/>
      <c r="AB1942" s="309">
        <f t="shared" si="6147"/>
        <v>0</v>
      </c>
      <c r="AC1942" s="785"/>
      <c r="AD1942" s="309">
        <f t="shared" si="6148"/>
        <v>0</v>
      </c>
      <c r="AE1942" s="785"/>
      <c r="AF1942" s="309">
        <f t="shared" si="6149"/>
        <v>0</v>
      </c>
      <c r="AG1942" s="785"/>
      <c r="AH1942" s="309">
        <f t="shared" si="6150"/>
        <v>0</v>
      </c>
      <c r="AI1942" s="785"/>
      <c r="AJ1942" s="309">
        <f t="shared" si="6151"/>
        <v>0</v>
      </c>
      <c r="AK1942" s="785"/>
      <c r="AL1942" s="309">
        <f t="shared" si="6152"/>
        <v>0</v>
      </c>
      <c r="AM1942" s="785"/>
      <c r="AN1942" s="309">
        <f t="shared" si="6153"/>
        <v>0</v>
      </c>
      <c r="AO1942" s="785"/>
      <c r="AP1942" s="309">
        <f t="shared" si="6154"/>
        <v>0</v>
      </c>
      <c r="AQ1942" s="785"/>
      <c r="AR1942" s="309">
        <f t="shared" si="6155"/>
        <v>0</v>
      </c>
      <c r="AT1942" s="782">
        <f t="shared" si="6003"/>
        <v>0</v>
      </c>
      <c r="AU1942" s="782">
        <f t="shared" si="6004"/>
        <v>0</v>
      </c>
      <c r="AV1942" s="782">
        <f t="shared" si="6005"/>
        <v>0</v>
      </c>
      <c r="AW1942" s="788" t="e">
        <f t="shared" si="6006"/>
        <v>#DIV/0!</v>
      </c>
      <c r="AY1942" s="781">
        <f t="shared" si="6007"/>
        <v>0</v>
      </c>
      <c r="AZ1942" s="777"/>
      <c r="BA1942" s="781">
        <f t="shared" si="6008"/>
        <v>0</v>
      </c>
      <c r="BB1942" s="777"/>
      <c r="BC1942" s="781">
        <f t="shared" si="6009"/>
        <v>0</v>
      </c>
      <c r="BD1942" s="777"/>
      <c r="BE1942" s="781">
        <f t="shared" si="6010"/>
        <v>0</v>
      </c>
      <c r="BF1942" s="777"/>
      <c r="BG1942" s="781">
        <f t="shared" si="6011"/>
        <v>0</v>
      </c>
      <c r="BH1942" s="777"/>
      <c r="BI1942" s="781">
        <f t="shared" si="6012"/>
        <v>0</v>
      </c>
      <c r="BJ1942" s="777"/>
      <c r="BK1942" s="781">
        <f t="shared" si="6013"/>
        <v>0</v>
      </c>
      <c r="BL1942" s="777"/>
      <c r="BM1942" s="781">
        <f t="shared" si="6014"/>
        <v>0</v>
      </c>
      <c r="BN1942" s="777"/>
      <c r="BO1942" s="781">
        <f t="shared" si="6015"/>
        <v>0</v>
      </c>
      <c r="BP1942" s="777"/>
      <c r="BQ1942" s="781">
        <f t="shared" si="6016"/>
        <v>0</v>
      </c>
      <c r="BR1942" s="777"/>
    </row>
    <row r="1943" spans="1:70" outlineLevel="2">
      <c r="A1943" s="849"/>
      <c r="B1943" s="862"/>
      <c r="C1943" s="862"/>
      <c r="D1943" s="863"/>
      <c r="E1943" s="864"/>
      <c r="F1943" s="860"/>
      <c r="G1943" s="853"/>
      <c r="H1943" s="1086"/>
      <c r="I1943" s="1067"/>
      <c r="J1943" s="1121"/>
      <c r="K1943" s="1041"/>
      <c r="L1943" s="264"/>
      <c r="M1943" s="575"/>
      <c r="N1943" s="575"/>
      <c r="O1943" s="575"/>
      <c r="Q1943" s="683"/>
      <c r="R1943" s="692"/>
      <c r="T1943" s="680" t="str">
        <f>IF(IF(A1943=0,TRUE(),D1943=IFERROR(VLOOKUP(A1943,Zaplecze_Weryfikacja!A:B,2,FALSE),2))=TRUE(),"Tak","Nie")</f>
        <v>Tak</v>
      </c>
      <c r="U1943" s="681" t="str">
        <f>IF(T1943="Tak"," ",IF(IFERROR(VLOOKUP(A1943,Zaplecze_Weryfikacja!A:B,2,FALSE),"Inny numer Lp")="Inny numer Lp","Inny numer Lp",IF(VLOOKUP(A1943,Zaplecze_Weryfikacja!A:B,2,FALSE)=D1943,"Nieznana przyczyna","Inny opis")))</f>
        <v xml:space="preserve"> </v>
      </c>
      <c r="Y1943" s="785"/>
      <c r="Z1943" s="548"/>
      <c r="AA1943" s="785"/>
      <c r="AB1943" s="548"/>
      <c r="AC1943" s="785"/>
      <c r="AD1943" s="548"/>
      <c r="AE1943" s="785"/>
      <c r="AF1943" s="548"/>
      <c r="AG1943" s="785"/>
      <c r="AH1943" s="548"/>
      <c r="AI1943" s="785"/>
      <c r="AJ1943" s="548"/>
      <c r="AK1943" s="785"/>
      <c r="AL1943" s="548"/>
      <c r="AM1943" s="785"/>
      <c r="AN1943" s="548"/>
      <c r="AO1943" s="785"/>
      <c r="AP1943" s="548"/>
      <c r="AQ1943" s="785"/>
      <c r="AR1943" s="548"/>
      <c r="AT1943" s="782">
        <f t="shared" si="6003"/>
        <v>0</v>
      </c>
      <c r="AU1943" s="782">
        <f t="shared" si="6004"/>
        <v>0</v>
      </c>
      <c r="AV1943" s="782">
        <f t="shared" si="6005"/>
        <v>0</v>
      </c>
      <c r="AW1943" s="788" t="e">
        <f t="shared" si="6006"/>
        <v>#DIV/0!</v>
      </c>
      <c r="AY1943" s="781">
        <f t="shared" si="6007"/>
        <v>0</v>
      </c>
      <c r="AZ1943" s="777"/>
      <c r="BA1943" s="781">
        <f t="shared" si="6008"/>
        <v>0</v>
      </c>
      <c r="BB1943" s="777"/>
      <c r="BC1943" s="781">
        <f t="shared" si="6009"/>
        <v>0</v>
      </c>
      <c r="BD1943" s="777"/>
      <c r="BE1943" s="781">
        <f t="shared" si="6010"/>
        <v>0</v>
      </c>
      <c r="BF1943" s="777"/>
      <c r="BG1943" s="781">
        <f t="shared" si="6011"/>
        <v>0</v>
      </c>
      <c r="BH1943" s="777"/>
      <c r="BI1943" s="781">
        <f t="shared" si="6012"/>
        <v>0</v>
      </c>
      <c r="BJ1943" s="777"/>
      <c r="BK1943" s="781">
        <f t="shared" si="6013"/>
        <v>0</v>
      </c>
      <c r="BL1943" s="777"/>
      <c r="BM1943" s="781">
        <f t="shared" si="6014"/>
        <v>0</v>
      </c>
      <c r="BN1943" s="777"/>
      <c r="BO1943" s="781">
        <f t="shared" si="6015"/>
        <v>0</v>
      </c>
      <c r="BP1943" s="777"/>
      <c r="BQ1943" s="781">
        <f t="shared" si="6016"/>
        <v>0</v>
      </c>
      <c r="BR1943" s="777"/>
    </row>
    <row r="1944" spans="1:70" ht="25.5" outlineLevel="1">
      <c r="A1944" s="954">
        <v>414000</v>
      </c>
      <c r="B1944" s="955"/>
      <c r="C1944" s="955"/>
      <c r="D1944" s="960" t="s">
        <v>1559</v>
      </c>
      <c r="E1944" s="957" t="str">
        <f>IF(COUNTIF(E1945:E1949,"T")=0,"N","T")</f>
        <v>T</v>
      </c>
      <c r="F1944" s="958"/>
      <c r="G1944" s="958"/>
      <c r="H1944" s="1088"/>
      <c r="I1944" s="959"/>
      <c r="J1944" s="1120"/>
      <c r="K1944" s="1039">
        <f>SUBTOTAL(9,K1945:K1950)</f>
        <v>0</v>
      </c>
      <c r="L1944" s="261"/>
      <c r="M1944" s="534"/>
      <c r="N1944" s="534"/>
      <c r="O1944" s="534"/>
      <c r="Q1944" s="683"/>
      <c r="R1944" s="692"/>
      <c r="T1944" s="680" t="str">
        <f>IF(IF(A1944=0,TRUE(),D1944=IFERROR(VLOOKUP(A1944,Zaplecze_Weryfikacja!A:B,2,FALSE),2))=TRUE(),"Tak","Nie")</f>
        <v>Tak</v>
      </c>
      <c r="U1944" s="681" t="str">
        <f>IF(T1944="Tak"," ",IF(IFERROR(VLOOKUP(A1944,Zaplecze_Weryfikacja!A:B,2,FALSE),"Inny numer Lp")="Inny numer Lp","Inny numer Lp",IF(VLOOKUP(A1944,Zaplecze_Weryfikacja!A:B,2,FALSE)=D1944,"Nieznana przyczyna","Inny opis")))</f>
        <v xml:space="preserve"> </v>
      </c>
      <c r="Y1944" s="785"/>
      <c r="Z1944" s="529">
        <f>SUBTOTAL(9,Z1945:Z1950)</f>
        <v>0</v>
      </c>
      <c r="AA1944" s="785"/>
      <c r="AB1944" s="529">
        <f>SUBTOTAL(9,AB1945:AB1950)</f>
        <v>0</v>
      </c>
      <c r="AC1944" s="785"/>
      <c r="AD1944" s="529">
        <f>SUBTOTAL(9,AD1945:AD1950)</f>
        <v>0</v>
      </c>
      <c r="AE1944" s="785"/>
      <c r="AF1944" s="529">
        <f>SUBTOTAL(9,AF1945:AF1950)</f>
        <v>0</v>
      </c>
      <c r="AG1944" s="785"/>
      <c r="AH1944" s="529">
        <f>SUBTOTAL(9,AH1945:AH1950)</f>
        <v>0</v>
      </c>
      <c r="AI1944" s="785"/>
      <c r="AJ1944" s="529">
        <f>SUBTOTAL(9,AJ1945:AJ1950)</f>
        <v>0</v>
      </c>
      <c r="AK1944" s="785"/>
      <c r="AL1944" s="529">
        <f>SUBTOTAL(9,AL1945:AL1950)</f>
        <v>0</v>
      </c>
      <c r="AM1944" s="785"/>
      <c r="AN1944" s="529">
        <f>SUBTOTAL(9,AN1945:AN1950)</f>
        <v>0</v>
      </c>
      <c r="AO1944" s="785"/>
      <c r="AP1944" s="529">
        <f>SUBTOTAL(9,AP1945:AP1950)</f>
        <v>0</v>
      </c>
      <c r="AQ1944" s="785"/>
      <c r="AR1944" s="529">
        <f>SUBTOTAL(9,AR1945:AR1950)</f>
        <v>0</v>
      </c>
      <c r="AT1944" s="782">
        <f t="shared" si="6003"/>
        <v>0</v>
      </c>
      <c r="AU1944" s="782">
        <f t="shared" si="6004"/>
        <v>0</v>
      </c>
      <c r="AV1944" s="782">
        <f t="shared" si="6005"/>
        <v>0</v>
      </c>
      <c r="AW1944" s="788" t="e">
        <f t="shared" si="6006"/>
        <v>#DIV/0!</v>
      </c>
      <c r="AY1944" s="781">
        <f t="shared" si="6007"/>
        <v>0</v>
      </c>
      <c r="AZ1944" s="848"/>
      <c r="BA1944" s="781">
        <f t="shared" si="6008"/>
        <v>0</v>
      </c>
      <c r="BB1944" s="848"/>
      <c r="BC1944" s="781">
        <f t="shared" si="6009"/>
        <v>0</v>
      </c>
      <c r="BD1944" s="848"/>
      <c r="BE1944" s="781">
        <f t="shared" si="6010"/>
        <v>0</v>
      </c>
      <c r="BF1944" s="848"/>
      <c r="BG1944" s="781">
        <f t="shared" si="6011"/>
        <v>0</v>
      </c>
      <c r="BH1944" s="848"/>
      <c r="BI1944" s="781">
        <f t="shared" si="6012"/>
        <v>0</v>
      </c>
      <c r="BJ1944" s="848"/>
      <c r="BK1944" s="781">
        <f t="shared" si="6013"/>
        <v>0</v>
      </c>
      <c r="BL1944" s="848"/>
      <c r="BM1944" s="781">
        <f t="shared" si="6014"/>
        <v>0</v>
      </c>
      <c r="BN1944" s="848"/>
      <c r="BO1944" s="781">
        <f t="shared" si="6015"/>
        <v>0</v>
      </c>
      <c r="BP1944" s="848"/>
      <c r="BQ1944" s="781">
        <f t="shared" si="6016"/>
        <v>0</v>
      </c>
      <c r="BR1944" s="848"/>
    </row>
    <row r="1945" spans="1:70" ht="28.5" outlineLevel="2">
      <c r="A1945" s="902">
        <v>414001</v>
      </c>
      <c r="B1945" s="10"/>
      <c r="C1945" s="906"/>
      <c r="D1945" s="1224" t="s">
        <v>3797</v>
      </c>
      <c r="E1945" s="900" t="str">
        <f t="shared" ref="E1945:E1948" si="6156">IF(H1945&gt;0,"T","N")</f>
        <v>T</v>
      </c>
      <c r="F1945" s="1225"/>
      <c r="G1945" s="1222" t="s">
        <v>23</v>
      </c>
      <c r="H1945" s="1087">
        <v>1</v>
      </c>
      <c r="I1945" s="1141"/>
      <c r="J1945" s="1142"/>
      <c r="K1945" s="1032">
        <f t="shared" ref="K1945:K1948" si="6157">IF(B1945="E","E",$H1945*I1945)</f>
        <v>0</v>
      </c>
      <c r="L1945" s="65"/>
      <c r="M1945" s="575"/>
      <c r="N1945" s="575"/>
      <c r="O1945" s="575"/>
      <c r="Q1945" s="684" t="s">
        <v>1950</v>
      </c>
      <c r="R1945" s="692" t="s">
        <v>2010</v>
      </c>
      <c r="T1945" s="680" t="str">
        <f>IF(IF(A1945=0,TRUE(),D1945=IFERROR(VLOOKUP(A1945,Zaplecze_Weryfikacja!A:B,2,FALSE),2))=TRUE(),"Tak","Nie")</f>
        <v>Nie</v>
      </c>
      <c r="U1945" s="681" t="str">
        <f>IF(T1945="Tak"," ",IF(IFERROR(VLOOKUP(A1945,Zaplecze_Weryfikacja!A:B,2,FALSE),"Inny numer Lp")="Inny numer Lp","Inny numer Lp",IF(VLOOKUP(A1945,Zaplecze_Weryfikacja!A:B,2,FALSE)=D1945,"Nieznana przyczyna","Inny opis")))</f>
        <v>Inny opis</v>
      </c>
      <c r="Y1945" s="785"/>
      <c r="Z1945" s="309">
        <f t="shared" ref="Z1945:Z1948" si="6158">IF($B1945="E","E",$H1945*Y1945)</f>
        <v>0</v>
      </c>
      <c r="AA1945" s="785"/>
      <c r="AB1945" s="309">
        <f t="shared" ref="AB1945:AB1948" si="6159">IF($B1945="E","E",$H1945*AA1945)</f>
        <v>0</v>
      </c>
      <c r="AC1945" s="785"/>
      <c r="AD1945" s="309">
        <f t="shared" ref="AD1945:AD1948" si="6160">IF($B1945="E","E",$H1945*AC1945)</f>
        <v>0</v>
      </c>
      <c r="AE1945" s="785"/>
      <c r="AF1945" s="309">
        <f t="shared" ref="AF1945:AF1948" si="6161">IF($B1945="E","E",$H1945*AE1945)</f>
        <v>0</v>
      </c>
      <c r="AG1945" s="785"/>
      <c r="AH1945" s="309">
        <f t="shared" ref="AH1945:AH1948" si="6162">IF($B1945="E","E",$H1945*AG1945)</f>
        <v>0</v>
      </c>
      <c r="AI1945" s="785"/>
      <c r="AJ1945" s="309">
        <f t="shared" ref="AJ1945:AJ1948" si="6163">IF($B1945="E","E",$H1945*AI1945)</f>
        <v>0</v>
      </c>
      <c r="AK1945" s="785"/>
      <c r="AL1945" s="309">
        <f t="shared" ref="AL1945:AL1948" si="6164">IF($B1945="E","E",$H1945*AK1945)</f>
        <v>0</v>
      </c>
      <c r="AM1945" s="785"/>
      <c r="AN1945" s="309">
        <f t="shared" ref="AN1945:AN1948" si="6165">IF($B1945="E","E",$H1945*AM1945)</f>
        <v>0</v>
      </c>
      <c r="AO1945" s="785"/>
      <c r="AP1945" s="309">
        <f t="shared" ref="AP1945:AP1948" si="6166">IF($B1945="E","E",$H1945*AO1945)</f>
        <v>0</v>
      </c>
      <c r="AQ1945" s="785"/>
      <c r="AR1945" s="309">
        <f t="shared" ref="AR1945:AR1948" si="6167">IF($B1945="E","E",$H1945*AQ1945)</f>
        <v>0</v>
      </c>
      <c r="AT1945" s="782">
        <f t="shared" ref="AT1945:AT2008" si="6168">MAX(Z1945,AB1945,AD1945,AF1945,AH1945,AJ1945,AL1945,AN1945,AP1945,AR1945)</f>
        <v>0</v>
      </c>
      <c r="AU1945" s="782">
        <f t="shared" ref="AU1945:AU2008" si="6169">IF($AU$6=10,MIN(Z1945,AB1945,AD1945,AF1945,AH1945,AJ1945,AL1945,AN1945,AP1945,AR1945),IF($AU$6=9,MIN(Z1945,AB1945,AD1945,AF1945,AH1945,AJ1945,AL1945,AN1945,AP1945),IF($AU$6=8,MIN(Z1945,AB1945,AD1945,AF1945,AH1945,AJ1945,AL1945,AN1945),IF($AU$6=7,MIN(Z1945,AB1945,AD1945,AF1945,AH1945,AJ1945,AL1945),IF($AU$6=6,MIN(Z1945,AB1945,AD1945,AF1945,AH1945,AJ1945),IF($AU$6=5,MIN(Z1945,AB1945,AD1945,AF1945,AH1945),IF($AU$6=4,MIN(Z1945,AB1945,AD1945,AF1945),IF($AU$6=4,MIN(Z1945,AB1945,AD1945,AF1945),IF($AU$6=3,MIN(Z1945,AB1945,AD1945),IF($AU$6=3,MIN(Z1945,AB1945,AD1945),IF($AU$6=2,MIN(Z1945,AB1945),IF($AU$6=1,MIN(Z1945),"Błąd - zła ilośc oferentów"))))))))))))</f>
        <v>0</v>
      </c>
      <c r="AV1945" s="782">
        <f t="shared" ref="AV1945:AV2008" si="6170">AT1945-AU1945</f>
        <v>0</v>
      </c>
      <c r="AW1945" s="788" t="e">
        <f t="shared" ref="AW1945:AW2008" si="6171">AT1945/AU1945</f>
        <v>#DIV/0!</v>
      </c>
      <c r="AY1945" s="781">
        <f t="shared" ref="AY1945:AY2008" si="6172">+AZ1945</f>
        <v>0</v>
      </c>
      <c r="AZ1945" s="777"/>
      <c r="BA1945" s="781">
        <f t="shared" ref="BA1945:BA2008" si="6173">+BB1945</f>
        <v>0</v>
      </c>
      <c r="BB1945" s="777"/>
      <c r="BC1945" s="781">
        <f t="shared" ref="BC1945:BC2008" si="6174">+BD1945</f>
        <v>0</v>
      </c>
      <c r="BD1945" s="777"/>
      <c r="BE1945" s="781">
        <f t="shared" ref="BE1945:BE2008" si="6175">+BF1945</f>
        <v>0</v>
      </c>
      <c r="BF1945" s="777"/>
      <c r="BG1945" s="781">
        <f t="shared" ref="BG1945:BG2008" si="6176">+BH1945</f>
        <v>0</v>
      </c>
      <c r="BH1945" s="777"/>
      <c r="BI1945" s="781">
        <f t="shared" ref="BI1945:BI2008" si="6177">+BJ1945</f>
        <v>0</v>
      </c>
      <c r="BJ1945" s="777"/>
      <c r="BK1945" s="781">
        <f t="shared" ref="BK1945:BK2008" si="6178">+BL1945</f>
        <v>0</v>
      </c>
      <c r="BL1945" s="777"/>
      <c r="BM1945" s="781">
        <f t="shared" ref="BM1945:BM2008" si="6179">+BN1945</f>
        <v>0</v>
      </c>
      <c r="BN1945" s="777"/>
      <c r="BO1945" s="781">
        <f t="shared" ref="BO1945:BO2008" si="6180">+BP1945</f>
        <v>0</v>
      </c>
      <c r="BP1945" s="777"/>
      <c r="BQ1945" s="781">
        <f t="shared" ref="BQ1945:BQ2008" si="6181">+BR1945</f>
        <v>0</v>
      </c>
      <c r="BR1945" s="777"/>
    </row>
    <row r="1946" spans="1:70" ht="57" outlineLevel="2">
      <c r="A1946" s="591">
        <v>414002</v>
      </c>
      <c r="B1946" s="10"/>
      <c r="C1946" s="592"/>
      <c r="D1946" s="1171" t="s">
        <v>1300</v>
      </c>
      <c r="E1946" s="43" t="str">
        <f t="shared" si="6156"/>
        <v>N</v>
      </c>
      <c r="F1946" s="594"/>
      <c r="G1946" s="581" t="s">
        <v>23</v>
      </c>
      <c r="H1946" s="1076"/>
      <c r="I1946" s="1141"/>
      <c r="J1946" s="1142"/>
      <c r="K1946" s="1032">
        <f t="shared" si="6157"/>
        <v>0</v>
      </c>
      <c r="L1946" s="65"/>
      <c r="M1946" s="575"/>
      <c r="N1946" s="575"/>
      <c r="O1946" s="575"/>
      <c r="Q1946" s="684" t="s">
        <v>1950</v>
      </c>
      <c r="R1946" s="692" t="s">
        <v>2010</v>
      </c>
      <c r="T1946" s="680" t="str">
        <f>IF(IF(A1946=0,TRUE(),D1946=IFERROR(VLOOKUP(A1946,Zaplecze_Weryfikacja!A:B,2,FALSE),2))=TRUE(),"Tak","Nie")</f>
        <v>Tak</v>
      </c>
      <c r="U1946" s="681" t="str">
        <f>IF(T1946="Tak"," ",IF(IFERROR(VLOOKUP(A1946,Zaplecze_Weryfikacja!A:B,2,FALSE),"Inny numer Lp")="Inny numer Lp","Inny numer Lp",IF(VLOOKUP(A1946,Zaplecze_Weryfikacja!A:B,2,FALSE)=D1946,"Nieznana przyczyna","Inny opis")))</f>
        <v xml:space="preserve"> </v>
      </c>
      <c r="Y1946" s="785"/>
      <c r="Z1946" s="309">
        <f t="shared" si="6158"/>
        <v>0</v>
      </c>
      <c r="AA1946" s="785"/>
      <c r="AB1946" s="309">
        <f t="shared" si="6159"/>
        <v>0</v>
      </c>
      <c r="AC1946" s="785"/>
      <c r="AD1946" s="309">
        <f t="shared" si="6160"/>
        <v>0</v>
      </c>
      <c r="AE1946" s="785"/>
      <c r="AF1946" s="309">
        <f t="shared" si="6161"/>
        <v>0</v>
      </c>
      <c r="AG1946" s="785"/>
      <c r="AH1946" s="309">
        <f t="shared" si="6162"/>
        <v>0</v>
      </c>
      <c r="AI1946" s="785"/>
      <c r="AJ1946" s="309">
        <f t="shared" si="6163"/>
        <v>0</v>
      </c>
      <c r="AK1946" s="785"/>
      <c r="AL1946" s="309">
        <f t="shared" si="6164"/>
        <v>0</v>
      </c>
      <c r="AM1946" s="785"/>
      <c r="AN1946" s="309">
        <f t="shared" si="6165"/>
        <v>0</v>
      </c>
      <c r="AO1946" s="785"/>
      <c r="AP1946" s="309">
        <f t="shared" si="6166"/>
        <v>0</v>
      </c>
      <c r="AQ1946" s="785"/>
      <c r="AR1946" s="309">
        <f t="shared" si="6167"/>
        <v>0</v>
      </c>
      <c r="AT1946" s="782">
        <f t="shared" si="6168"/>
        <v>0</v>
      </c>
      <c r="AU1946" s="782">
        <f t="shared" si="6169"/>
        <v>0</v>
      </c>
      <c r="AV1946" s="782">
        <f t="shared" si="6170"/>
        <v>0</v>
      </c>
      <c r="AW1946" s="788" t="e">
        <f t="shared" si="6171"/>
        <v>#DIV/0!</v>
      </c>
      <c r="AY1946" s="781">
        <f t="shared" si="6172"/>
        <v>0</v>
      </c>
      <c r="AZ1946" s="777"/>
      <c r="BA1946" s="781">
        <f t="shared" si="6173"/>
        <v>0</v>
      </c>
      <c r="BB1946" s="777"/>
      <c r="BC1946" s="781">
        <f t="shared" si="6174"/>
        <v>0</v>
      </c>
      <c r="BD1946" s="777"/>
      <c r="BE1946" s="781">
        <f t="shared" si="6175"/>
        <v>0</v>
      </c>
      <c r="BF1946" s="777"/>
      <c r="BG1946" s="781">
        <f t="shared" si="6176"/>
        <v>0</v>
      </c>
      <c r="BH1946" s="777"/>
      <c r="BI1946" s="781">
        <f t="shared" si="6177"/>
        <v>0</v>
      </c>
      <c r="BJ1946" s="777"/>
      <c r="BK1946" s="781">
        <f t="shared" si="6178"/>
        <v>0</v>
      </c>
      <c r="BL1946" s="777"/>
      <c r="BM1946" s="781">
        <f t="shared" si="6179"/>
        <v>0</v>
      </c>
      <c r="BN1946" s="777"/>
      <c r="BO1946" s="781">
        <f t="shared" si="6180"/>
        <v>0</v>
      </c>
      <c r="BP1946" s="777"/>
      <c r="BQ1946" s="781">
        <f t="shared" si="6181"/>
        <v>0</v>
      </c>
      <c r="BR1946" s="777"/>
    </row>
    <row r="1947" spans="1:70" ht="28.5" outlineLevel="2">
      <c r="A1947" s="591">
        <v>414003</v>
      </c>
      <c r="B1947" s="10"/>
      <c r="C1947" s="592"/>
      <c r="D1947" s="1224" t="s">
        <v>3798</v>
      </c>
      <c r="E1947" s="43" t="str">
        <f t="shared" si="6156"/>
        <v>T</v>
      </c>
      <c r="F1947" s="273"/>
      <c r="G1947" s="1226" t="s">
        <v>325</v>
      </c>
      <c r="H1947" s="1076">
        <v>4</v>
      </c>
      <c r="I1947" s="1141"/>
      <c r="J1947" s="1142"/>
      <c r="K1947" s="1032">
        <f t="shared" si="6157"/>
        <v>0</v>
      </c>
      <c r="L1947" s="65"/>
      <c r="M1947" s="575"/>
      <c r="N1947" s="575"/>
      <c r="O1947" s="575"/>
      <c r="Q1947" s="684" t="s">
        <v>1950</v>
      </c>
      <c r="R1947" s="692" t="s">
        <v>2010</v>
      </c>
      <c r="T1947" s="680" t="str">
        <f>IF(IF(A1947=0,TRUE(),D1947=IFERROR(VLOOKUP(A1947,Zaplecze_Weryfikacja!A:B,2,FALSE),2))=TRUE(),"Tak","Nie")</f>
        <v>Nie</v>
      </c>
      <c r="U1947" s="681" t="str">
        <f>IF(T1947="Tak"," ",IF(IFERROR(VLOOKUP(A1947,Zaplecze_Weryfikacja!A:B,2,FALSE),"Inny numer Lp")="Inny numer Lp","Inny numer Lp",IF(VLOOKUP(A1947,Zaplecze_Weryfikacja!A:B,2,FALSE)=D1947,"Nieznana przyczyna","Inny opis")))</f>
        <v>Inny opis</v>
      </c>
      <c r="Y1947" s="785"/>
      <c r="Z1947" s="309">
        <f t="shared" si="6158"/>
        <v>0</v>
      </c>
      <c r="AA1947" s="785"/>
      <c r="AB1947" s="309">
        <f t="shared" si="6159"/>
        <v>0</v>
      </c>
      <c r="AC1947" s="785"/>
      <c r="AD1947" s="309">
        <f t="shared" si="6160"/>
        <v>0</v>
      </c>
      <c r="AE1947" s="785"/>
      <c r="AF1947" s="309">
        <f t="shared" si="6161"/>
        <v>0</v>
      </c>
      <c r="AG1947" s="785"/>
      <c r="AH1947" s="309">
        <f t="shared" si="6162"/>
        <v>0</v>
      </c>
      <c r="AI1947" s="785"/>
      <c r="AJ1947" s="309">
        <f t="shared" si="6163"/>
        <v>0</v>
      </c>
      <c r="AK1947" s="785"/>
      <c r="AL1947" s="309">
        <f t="shared" si="6164"/>
        <v>0</v>
      </c>
      <c r="AM1947" s="785"/>
      <c r="AN1947" s="309">
        <f t="shared" si="6165"/>
        <v>0</v>
      </c>
      <c r="AO1947" s="785"/>
      <c r="AP1947" s="309">
        <f t="shared" si="6166"/>
        <v>0</v>
      </c>
      <c r="AQ1947" s="785"/>
      <c r="AR1947" s="309">
        <f t="shared" si="6167"/>
        <v>0</v>
      </c>
      <c r="AT1947" s="782">
        <f t="shared" si="6168"/>
        <v>0</v>
      </c>
      <c r="AU1947" s="782">
        <f t="shared" si="6169"/>
        <v>0</v>
      </c>
      <c r="AV1947" s="782">
        <f t="shared" si="6170"/>
        <v>0</v>
      </c>
      <c r="AW1947" s="788" t="e">
        <f t="shared" si="6171"/>
        <v>#DIV/0!</v>
      </c>
      <c r="AY1947" s="781">
        <f t="shared" si="6172"/>
        <v>0</v>
      </c>
      <c r="AZ1947" s="777"/>
      <c r="BA1947" s="781">
        <f t="shared" si="6173"/>
        <v>0</v>
      </c>
      <c r="BB1947" s="777"/>
      <c r="BC1947" s="781">
        <f t="shared" si="6174"/>
        <v>0</v>
      </c>
      <c r="BD1947" s="777"/>
      <c r="BE1947" s="781">
        <f t="shared" si="6175"/>
        <v>0</v>
      </c>
      <c r="BF1947" s="777"/>
      <c r="BG1947" s="781">
        <f t="shared" si="6176"/>
        <v>0</v>
      </c>
      <c r="BH1947" s="777"/>
      <c r="BI1947" s="781">
        <f t="shared" si="6177"/>
        <v>0</v>
      </c>
      <c r="BJ1947" s="777"/>
      <c r="BK1947" s="781">
        <f t="shared" si="6178"/>
        <v>0</v>
      </c>
      <c r="BL1947" s="777"/>
      <c r="BM1947" s="781">
        <f t="shared" si="6179"/>
        <v>0</v>
      </c>
      <c r="BN1947" s="777"/>
      <c r="BO1947" s="781">
        <f t="shared" si="6180"/>
        <v>0</v>
      </c>
      <c r="BP1947" s="777"/>
      <c r="BQ1947" s="781">
        <f t="shared" si="6181"/>
        <v>0</v>
      </c>
      <c r="BR1947" s="777"/>
    </row>
    <row r="1948" spans="1:70" outlineLevel="2">
      <c r="A1948" s="591">
        <v>414004</v>
      </c>
      <c r="B1948" s="10"/>
      <c r="C1948" s="592"/>
      <c r="D1948" s="1224" t="s">
        <v>3799</v>
      </c>
      <c r="E1948" s="43" t="str">
        <f t="shared" si="6156"/>
        <v>T</v>
      </c>
      <c r="F1948" s="273"/>
      <c r="G1948" s="1226" t="s">
        <v>23</v>
      </c>
      <c r="H1948" s="1076">
        <v>3</v>
      </c>
      <c r="I1948" s="1141"/>
      <c r="J1948" s="1142"/>
      <c r="K1948" s="1032">
        <f t="shared" si="6157"/>
        <v>0</v>
      </c>
      <c r="L1948" s="65"/>
      <c r="M1948" s="575"/>
      <c r="N1948" s="575"/>
      <c r="O1948" s="575"/>
      <c r="Q1948" s="684" t="s">
        <v>1950</v>
      </c>
      <c r="R1948" s="692" t="s">
        <v>2010</v>
      </c>
      <c r="T1948" s="680" t="str">
        <f>IF(IF(A1948=0,TRUE(),D1948=IFERROR(VLOOKUP(A1948,Zaplecze_Weryfikacja!A:B,2,FALSE),2))=TRUE(),"Tak","Nie")</f>
        <v>Nie</v>
      </c>
      <c r="U1948" s="681" t="str">
        <f>IF(T1948="Tak"," ",IF(IFERROR(VLOOKUP(A1948,Zaplecze_Weryfikacja!A:B,2,FALSE),"Inny numer Lp")="Inny numer Lp","Inny numer Lp",IF(VLOOKUP(A1948,Zaplecze_Weryfikacja!A:B,2,FALSE)=D1948,"Nieznana przyczyna","Inny opis")))</f>
        <v>Inny opis</v>
      </c>
      <c r="Y1948" s="785"/>
      <c r="Z1948" s="309">
        <f t="shared" si="6158"/>
        <v>0</v>
      </c>
      <c r="AA1948" s="785"/>
      <c r="AB1948" s="309">
        <f t="shared" si="6159"/>
        <v>0</v>
      </c>
      <c r="AC1948" s="785"/>
      <c r="AD1948" s="309">
        <f t="shared" si="6160"/>
        <v>0</v>
      </c>
      <c r="AE1948" s="785"/>
      <c r="AF1948" s="309">
        <f t="shared" si="6161"/>
        <v>0</v>
      </c>
      <c r="AG1948" s="785"/>
      <c r="AH1948" s="309">
        <f t="shared" si="6162"/>
        <v>0</v>
      </c>
      <c r="AI1948" s="785"/>
      <c r="AJ1948" s="309">
        <f t="shared" si="6163"/>
        <v>0</v>
      </c>
      <c r="AK1948" s="785"/>
      <c r="AL1948" s="309">
        <f t="shared" si="6164"/>
        <v>0</v>
      </c>
      <c r="AM1948" s="785"/>
      <c r="AN1948" s="309">
        <f t="shared" si="6165"/>
        <v>0</v>
      </c>
      <c r="AO1948" s="785"/>
      <c r="AP1948" s="309">
        <f t="shared" si="6166"/>
        <v>0</v>
      </c>
      <c r="AQ1948" s="785"/>
      <c r="AR1948" s="309">
        <f t="shared" si="6167"/>
        <v>0</v>
      </c>
      <c r="AT1948" s="782">
        <f t="shared" si="6168"/>
        <v>0</v>
      </c>
      <c r="AU1948" s="782">
        <f t="shared" si="6169"/>
        <v>0</v>
      </c>
      <c r="AV1948" s="782">
        <f t="shared" si="6170"/>
        <v>0</v>
      </c>
      <c r="AW1948" s="788" t="e">
        <f t="shared" si="6171"/>
        <v>#DIV/0!</v>
      </c>
      <c r="AY1948" s="781">
        <f t="shared" si="6172"/>
        <v>0</v>
      </c>
      <c r="AZ1948" s="777"/>
      <c r="BA1948" s="781">
        <f t="shared" si="6173"/>
        <v>0</v>
      </c>
      <c r="BB1948" s="777"/>
      <c r="BC1948" s="781">
        <f t="shared" si="6174"/>
        <v>0</v>
      </c>
      <c r="BD1948" s="777"/>
      <c r="BE1948" s="781">
        <f t="shared" si="6175"/>
        <v>0</v>
      </c>
      <c r="BF1948" s="777"/>
      <c r="BG1948" s="781">
        <f t="shared" si="6176"/>
        <v>0</v>
      </c>
      <c r="BH1948" s="777"/>
      <c r="BI1948" s="781">
        <f t="shared" si="6177"/>
        <v>0</v>
      </c>
      <c r="BJ1948" s="777"/>
      <c r="BK1948" s="781">
        <f t="shared" si="6178"/>
        <v>0</v>
      </c>
      <c r="BL1948" s="777"/>
      <c r="BM1948" s="781">
        <f t="shared" si="6179"/>
        <v>0</v>
      </c>
      <c r="BN1948" s="777"/>
      <c r="BO1948" s="781">
        <f t="shared" si="6180"/>
        <v>0</v>
      </c>
      <c r="BP1948" s="777"/>
      <c r="BQ1948" s="781">
        <f t="shared" si="6181"/>
        <v>0</v>
      </c>
      <c r="BR1948" s="777"/>
    </row>
    <row r="1949" spans="1:70" outlineLevel="2">
      <c r="A1949" s="849"/>
      <c r="B1949" s="850"/>
      <c r="C1949" s="850"/>
      <c r="D1949" s="851"/>
      <c r="E1949" s="852"/>
      <c r="F1949" s="852"/>
      <c r="G1949" s="853"/>
      <c r="H1949" s="1086"/>
      <c r="I1949" s="1067"/>
      <c r="J1949" s="1121"/>
      <c r="K1949" s="1041"/>
      <c r="L1949" s="65"/>
      <c r="M1949" s="575"/>
      <c r="N1949" s="575"/>
      <c r="O1949" s="575"/>
      <c r="Q1949" s="683"/>
      <c r="R1949" s="692"/>
      <c r="T1949" s="680" t="str">
        <f>IF(IF(A1949=0,TRUE(),D1949=IFERROR(VLOOKUP(A1949,Zaplecze_Weryfikacja!A:B,2,FALSE),2))=TRUE(),"Tak","Nie")</f>
        <v>Tak</v>
      </c>
      <c r="U1949" s="681" t="str">
        <f>IF(T1949="Tak"," ",IF(IFERROR(VLOOKUP(A1949,Zaplecze_Weryfikacja!A:B,2,FALSE),"Inny numer Lp")="Inny numer Lp","Inny numer Lp",IF(VLOOKUP(A1949,Zaplecze_Weryfikacja!A:B,2,FALSE)=D1949,"Nieznana przyczyna","Inny opis")))</f>
        <v xml:space="preserve"> </v>
      </c>
      <c r="Y1949" s="785"/>
      <c r="Z1949" s="548"/>
      <c r="AA1949" s="785"/>
      <c r="AB1949" s="548"/>
      <c r="AC1949" s="785"/>
      <c r="AD1949" s="548"/>
      <c r="AE1949" s="785"/>
      <c r="AF1949" s="548"/>
      <c r="AG1949" s="785"/>
      <c r="AH1949" s="548"/>
      <c r="AI1949" s="785"/>
      <c r="AJ1949" s="548"/>
      <c r="AK1949" s="785"/>
      <c r="AL1949" s="548"/>
      <c r="AM1949" s="785"/>
      <c r="AN1949" s="548"/>
      <c r="AO1949" s="785"/>
      <c r="AP1949" s="548"/>
      <c r="AQ1949" s="785"/>
      <c r="AR1949" s="548"/>
      <c r="AT1949" s="782">
        <f t="shared" si="6168"/>
        <v>0</v>
      </c>
      <c r="AU1949" s="782">
        <f t="shared" si="6169"/>
        <v>0</v>
      </c>
      <c r="AV1949" s="782">
        <f t="shared" si="6170"/>
        <v>0</v>
      </c>
      <c r="AW1949" s="788" t="e">
        <f t="shared" si="6171"/>
        <v>#DIV/0!</v>
      </c>
      <c r="AY1949" s="781">
        <f t="shared" si="6172"/>
        <v>0</v>
      </c>
      <c r="AZ1949" s="777"/>
      <c r="BA1949" s="781">
        <f t="shared" si="6173"/>
        <v>0</v>
      </c>
      <c r="BB1949" s="777"/>
      <c r="BC1949" s="781">
        <f t="shared" si="6174"/>
        <v>0</v>
      </c>
      <c r="BD1949" s="777"/>
      <c r="BE1949" s="781">
        <f t="shared" si="6175"/>
        <v>0</v>
      </c>
      <c r="BF1949" s="777"/>
      <c r="BG1949" s="781">
        <f t="shared" si="6176"/>
        <v>0</v>
      </c>
      <c r="BH1949" s="777"/>
      <c r="BI1949" s="781">
        <f t="shared" si="6177"/>
        <v>0</v>
      </c>
      <c r="BJ1949" s="777"/>
      <c r="BK1949" s="781">
        <f t="shared" si="6178"/>
        <v>0</v>
      </c>
      <c r="BL1949" s="777"/>
      <c r="BM1949" s="781">
        <f t="shared" si="6179"/>
        <v>0</v>
      </c>
      <c r="BN1949" s="777"/>
      <c r="BO1949" s="781">
        <f t="shared" si="6180"/>
        <v>0</v>
      </c>
      <c r="BP1949" s="777"/>
      <c r="BQ1949" s="781">
        <f t="shared" si="6181"/>
        <v>0</v>
      </c>
      <c r="BR1949" s="777"/>
    </row>
    <row r="1950" spans="1:70" outlineLevel="1">
      <c r="A1950" s="961">
        <v>415000</v>
      </c>
      <c r="B1950" s="962"/>
      <c r="C1950" s="962"/>
      <c r="D1950" s="963" t="s">
        <v>351</v>
      </c>
      <c r="E1950" s="957" t="str">
        <f>IF(COUNTIF(E1951:E1956,"T")=0,"N","T")</f>
        <v>N</v>
      </c>
      <c r="F1950" s="964"/>
      <c r="G1950" s="965"/>
      <c r="H1950" s="1089"/>
      <c r="I1950" s="966"/>
      <c r="J1950" s="1123"/>
      <c r="K1950" s="1039">
        <f>SUBTOTAL(9,K1951:K1957)</f>
        <v>0</v>
      </c>
      <c r="L1950" s="261"/>
      <c r="M1950" s="534"/>
      <c r="N1950" s="534"/>
      <c r="O1950" s="534"/>
      <c r="Q1950" s="683"/>
      <c r="R1950" s="692"/>
      <c r="T1950" s="680" t="str">
        <f>IF(IF(A1950=0,TRUE(),D1950=IFERROR(VLOOKUP(A1950,Zaplecze_Weryfikacja!A:B,2,FALSE),2))=TRUE(),"Tak","Nie")</f>
        <v>Tak</v>
      </c>
      <c r="U1950" s="681" t="str">
        <f>IF(T1950="Tak"," ",IF(IFERROR(VLOOKUP(A1950,Zaplecze_Weryfikacja!A:B,2,FALSE),"Inny numer Lp")="Inny numer Lp","Inny numer Lp",IF(VLOOKUP(A1950,Zaplecze_Weryfikacja!A:B,2,FALSE)=D1950,"Nieznana przyczyna","Inny opis")))</f>
        <v xml:space="preserve"> </v>
      </c>
      <c r="Y1950" s="785"/>
      <c r="Z1950" s="529">
        <f>SUBTOTAL(9,Z1951:Z1957)</f>
        <v>0</v>
      </c>
      <c r="AA1950" s="785"/>
      <c r="AB1950" s="529">
        <f>SUBTOTAL(9,AB1951:AB1957)</f>
        <v>0</v>
      </c>
      <c r="AC1950" s="785"/>
      <c r="AD1950" s="529">
        <f>SUBTOTAL(9,AD1951:AD1957)</f>
        <v>0</v>
      </c>
      <c r="AE1950" s="785"/>
      <c r="AF1950" s="529">
        <f>SUBTOTAL(9,AF1951:AF1957)</f>
        <v>0</v>
      </c>
      <c r="AG1950" s="785"/>
      <c r="AH1950" s="529">
        <f>SUBTOTAL(9,AH1951:AH1957)</f>
        <v>0</v>
      </c>
      <c r="AI1950" s="785"/>
      <c r="AJ1950" s="529">
        <f>SUBTOTAL(9,AJ1951:AJ1957)</f>
        <v>0</v>
      </c>
      <c r="AK1950" s="785"/>
      <c r="AL1950" s="529">
        <f>SUBTOTAL(9,AL1951:AL1957)</f>
        <v>0</v>
      </c>
      <c r="AM1950" s="785"/>
      <c r="AN1950" s="529">
        <f>SUBTOTAL(9,AN1951:AN1957)</f>
        <v>0</v>
      </c>
      <c r="AO1950" s="785"/>
      <c r="AP1950" s="529">
        <f>SUBTOTAL(9,AP1951:AP1957)</f>
        <v>0</v>
      </c>
      <c r="AQ1950" s="785"/>
      <c r="AR1950" s="529">
        <f>SUBTOTAL(9,AR1951:AR1957)</f>
        <v>0</v>
      </c>
      <c r="AT1950" s="782">
        <f t="shared" si="6168"/>
        <v>0</v>
      </c>
      <c r="AU1950" s="782">
        <f t="shared" si="6169"/>
        <v>0</v>
      </c>
      <c r="AV1950" s="782">
        <f t="shared" si="6170"/>
        <v>0</v>
      </c>
      <c r="AW1950" s="788" t="e">
        <f t="shared" si="6171"/>
        <v>#DIV/0!</v>
      </c>
      <c r="AY1950" s="781">
        <f t="shared" si="6172"/>
        <v>0</v>
      </c>
      <c r="AZ1950" s="848"/>
      <c r="BA1950" s="781">
        <f t="shared" si="6173"/>
        <v>0</v>
      </c>
      <c r="BB1950" s="848"/>
      <c r="BC1950" s="781">
        <f t="shared" si="6174"/>
        <v>0</v>
      </c>
      <c r="BD1950" s="848"/>
      <c r="BE1950" s="781">
        <f t="shared" si="6175"/>
        <v>0</v>
      </c>
      <c r="BF1950" s="848"/>
      <c r="BG1950" s="781">
        <f t="shared" si="6176"/>
        <v>0</v>
      </c>
      <c r="BH1950" s="848"/>
      <c r="BI1950" s="781">
        <f t="shared" si="6177"/>
        <v>0</v>
      </c>
      <c r="BJ1950" s="848"/>
      <c r="BK1950" s="781">
        <f t="shared" si="6178"/>
        <v>0</v>
      </c>
      <c r="BL1950" s="848"/>
      <c r="BM1950" s="781">
        <f t="shared" si="6179"/>
        <v>0</v>
      </c>
      <c r="BN1950" s="848"/>
      <c r="BO1950" s="781">
        <f t="shared" si="6180"/>
        <v>0</v>
      </c>
      <c r="BP1950" s="848"/>
      <c r="BQ1950" s="781">
        <f t="shared" si="6181"/>
        <v>0</v>
      </c>
      <c r="BR1950" s="848"/>
    </row>
    <row r="1951" spans="1:70" ht="42.75" outlineLevel="2">
      <c r="A1951" s="902">
        <v>415001</v>
      </c>
      <c r="B1951" s="10"/>
      <c r="C1951" s="906"/>
      <c r="D1951" s="904" t="s">
        <v>350</v>
      </c>
      <c r="E1951" s="900" t="str">
        <f t="shared" ref="E1951:E1955" si="6182">IF(H1951&gt;0,"T","N")</f>
        <v>N</v>
      </c>
      <c r="F1951" s="907"/>
      <c r="G1951" s="901" t="s">
        <v>325</v>
      </c>
      <c r="H1951" s="1087"/>
      <c r="I1951" s="1141"/>
      <c r="J1951" s="1142"/>
      <c r="K1951" s="1032">
        <f t="shared" ref="K1951:K1955" si="6183">IF(B1951="E","E",$H1951*I1951)</f>
        <v>0</v>
      </c>
      <c r="L1951" s="65"/>
      <c r="M1951" s="575"/>
      <c r="N1951" s="575"/>
      <c r="O1951" s="575"/>
      <c r="Q1951" s="684" t="s">
        <v>1938</v>
      </c>
      <c r="R1951" s="692" t="s">
        <v>2010</v>
      </c>
      <c r="T1951" s="680" t="str">
        <f>IF(IF(A1951=0,TRUE(),D1951=IFERROR(VLOOKUP(A1951,Zaplecze_Weryfikacja!A:B,2,FALSE),2))=TRUE(),"Tak","Nie")</f>
        <v>Tak</v>
      </c>
      <c r="U1951" s="681" t="str">
        <f>IF(T1951="Tak"," ",IF(IFERROR(VLOOKUP(A1951,Zaplecze_Weryfikacja!A:B,2,FALSE),"Inny numer Lp")="Inny numer Lp","Inny numer Lp",IF(VLOOKUP(A1951,Zaplecze_Weryfikacja!A:B,2,FALSE)=D1951,"Nieznana przyczyna","Inny opis")))</f>
        <v xml:space="preserve"> </v>
      </c>
      <c r="Y1951" s="785"/>
      <c r="Z1951" s="309">
        <f t="shared" ref="Z1951:Z1955" si="6184">IF($B1951="E","E",$H1951*Y1951)</f>
        <v>0</v>
      </c>
      <c r="AA1951" s="785"/>
      <c r="AB1951" s="309">
        <f t="shared" ref="AB1951:AB1955" si="6185">IF($B1951="E","E",$H1951*AA1951)</f>
        <v>0</v>
      </c>
      <c r="AC1951" s="785"/>
      <c r="AD1951" s="309">
        <f t="shared" ref="AD1951:AD1955" si="6186">IF($B1951="E","E",$H1951*AC1951)</f>
        <v>0</v>
      </c>
      <c r="AE1951" s="785"/>
      <c r="AF1951" s="309">
        <f t="shared" ref="AF1951:AF1955" si="6187">IF($B1951="E","E",$H1951*AE1951)</f>
        <v>0</v>
      </c>
      <c r="AG1951" s="785"/>
      <c r="AH1951" s="309">
        <f t="shared" ref="AH1951:AH1955" si="6188">IF($B1951="E","E",$H1951*AG1951)</f>
        <v>0</v>
      </c>
      <c r="AI1951" s="785"/>
      <c r="AJ1951" s="309">
        <f t="shared" ref="AJ1951:AJ1955" si="6189">IF($B1951="E","E",$H1951*AI1951)</f>
        <v>0</v>
      </c>
      <c r="AK1951" s="785"/>
      <c r="AL1951" s="309">
        <f t="shared" ref="AL1951:AL1955" si="6190">IF($B1951="E","E",$H1951*AK1951)</f>
        <v>0</v>
      </c>
      <c r="AM1951" s="785"/>
      <c r="AN1951" s="309">
        <f t="shared" ref="AN1951:AN1955" si="6191">IF($B1951="E","E",$H1951*AM1951)</f>
        <v>0</v>
      </c>
      <c r="AO1951" s="785"/>
      <c r="AP1951" s="309">
        <f t="shared" ref="AP1951:AP1955" si="6192">IF($B1951="E","E",$H1951*AO1951)</f>
        <v>0</v>
      </c>
      <c r="AQ1951" s="785"/>
      <c r="AR1951" s="309">
        <f t="shared" ref="AR1951:AR1955" si="6193">IF($B1951="E","E",$H1951*AQ1951)</f>
        <v>0</v>
      </c>
      <c r="AT1951" s="782">
        <f t="shared" si="6168"/>
        <v>0</v>
      </c>
      <c r="AU1951" s="782">
        <f t="shared" si="6169"/>
        <v>0</v>
      </c>
      <c r="AV1951" s="782">
        <f t="shared" si="6170"/>
        <v>0</v>
      </c>
      <c r="AW1951" s="788" t="e">
        <f t="shared" si="6171"/>
        <v>#DIV/0!</v>
      </c>
      <c r="AY1951" s="781">
        <f t="shared" si="6172"/>
        <v>0</v>
      </c>
      <c r="AZ1951" s="777"/>
      <c r="BA1951" s="781">
        <f t="shared" si="6173"/>
        <v>0</v>
      </c>
      <c r="BB1951" s="777"/>
      <c r="BC1951" s="781">
        <f t="shared" si="6174"/>
        <v>0</v>
      </c>
      <c r="BD1951" s="777"/>
      <c r="BE1951" s="781">
        <f t="shared" si="6175"/>
        <v>0</v>
      </c>
      <c r="BF1951" s="777"/>
      <c r="BG1951" s="781">
        <f t="shared" si="6176"/>
        <v>0</v>
      </c>
      <c r="BH1951" s="777"/>
      <c r="BI1951" s="781">
        <f t="shared" si="6177"/>
        <v>0</v>
      </c>
      <c r="BJ1951" s="777"/>
      <c r="BK1951" s="781">
        <f t="shared" si="6178"/>
        <v>0</v>
      </c>
      <c r="BL1951" s="777"/>
      <c r="BM1951" s="781">
        <f t="shared" si="6179"/>
        <v>0</v>
      </c>
      <c r="BN1951" s="777"/>
      <c r="BO1951" s="781">
        <f t="shared" si="6180"/>
        <v>0</v>
      </c>
      <c r="BP1951" s="777"/>
      <c r="BQ1951" s="781">
        <f t="shared" si="6181"/>
        <v>0</v>
      </c>
      <c r="BR1951" s="777"/>
    </row>
    <row r="1952" spans="1:70" ht="28.5" outlineLevel="2">
      <c r="A1952" s="591">
        <v>415002</v>
      </c>
      <c r="B1952" s="10"/>
      <c r="C1952" s="592"/>
      <c r="D1952" s="593" t="s">
        <v>349</v>
      </c>
      <c r="E1952" s="43" t="str">
        <f t="shared" si="6182"/>
        <v>N</v>
      </c>
      <c r="F1952" s="594"/>
      <c r="G1952" s="581" t="s">
        <v>325</v>
      </c>
      <c r="H1952" s="1076"/>
      <c r="I1952" s="1141"/>
      <c r="J1952" s="1142"/>
      <c r="K1952" s="1032">
        <f t="shared" si="6183"/>
        <v>0</v>
      </c>
      <c r="L1952" s="65"/>
      <c r="M1952" s="575"/>
      <c r="N1952" s="575"/>
      <c r="O1952" s="575"/>
      <c r="Q1952" s="684" t="s">
        <v>1938</v>
      </c>
      <c r="R1952" s="692" t="s">
        <v>2010</v>
      </c>
      <c r="T1952" s="680" t="str">
        <f>IF(IF(A1952=0,TRUE(),D1952=IFERROR(VLOOKUP(A1952,Zaplecze_Weryfikacja!A:B,2,FALSE),2))=TRUE(),"Tak","Nie")</f>
        <v>Tak</v>
      </c>
      <c r="U1952" s="681" t="str">
        <f>IF(T1952="Tak"," ",IF(IFERROR(VLOOKUP(A1952,Zaplecze_Weryfikacja!A:B,2,FALSE),"Inny numer Lp")="Inny numer Lp","Inny numer Lp",IF(VLOOKUP(A1952,Zaplecze_Weryfikacja!A:B,2,FALSE)=D1952,"Nieznana przyczyna","Inny opis")))</f>
        <v xml:space="preserve"> </v>
      </c>
      <c r="Y1952" s="785"/>
      <c r="Z1952" s="309">
        <f t="shared" si="6184"/>
        <v>0</v>
      </c>
      <c r="AA1952" s="785"/>
      <c r="AB1952" s="309">
        <f t="shared" si="6185"/>
        <v>0</v>
      </c>
      <c r="AC1952" s="785"/>
      <c r="AD1952" s="309">
        <f t="shared" si="6186"/>
        <v>0</v>
      </c>
      <c r="AE1952" s="785"/>
      <c r="AF1952" s="309">
        <f t="shared" si="6187"/>
        <v>0</v>
      </c>
      <c r="AG1952" s="785"/>
      <c r="AH1952" s="309">
        <f t="shared" si="6188"/>
        <v>0</v>
      </c>
      <c r="AI1952" s="785"/>
      <c r="AJ1952" s="309">
        <f t="shared" si="6189"/>
        <v>0</v>
      </c>
      <c r="AK1952" s="785"/>
      <c r="AL1952" s="309">
        <f t="shared" si="6190"/>
        <v>0</v>
      </c>
      <c r="AM1952" s="785"/>
      <c r="AN1952" s="309">
        <f t="shared" si="6191"/>
        <v>0</v>
      </c>
      <c r="AO1952" s="785"/>
      <c r="AP1952" s="309">
        <f t="shared" si="6192"/>
        <v>0</v>
      </c>
      <c r="AQ1952" s="785"/>
      <c r="AR1952" s="309">
        <f t="shared" si="6193"/>
        <v>0</v>
      </c>
      <c r="AT1952" s="782">
        <f t="shared" si="6168"/>
        <v>0</v>
      </c>
      <c r="AU1952" s="782">
        <f t="shared" si="6169"/>
        <v>0</v>
      </c>
      <c r="AV1952" s="782">
        <f t="shared" si="6170"/>
        <v>0</v>
      </c>
      <c r="AW1952" s="788" t="e">
        <f t="shared" si="6171"/>
        <v>#DIV/0!</v>
      </c>
      <c r="AY1952" s="781">
        <f t="shared" si="6172"/>
        <v>0</v>
      </c>
      <c r="AZ1952" s="777"/>
      <c r="BA1952" s="781">
        <f t="shared" si="6173"/>
        <v>0</v>
      </c>
      <c r="BB1952" s="777"/>
      <c r="BC1952" s="781">
        <f t="shared" si="6174"/>
        <v>0</v>
      </c>
      <c r="BD1952" s="777"/>
      <c r="BE1952" s="781">
        <f t="shared" si="6175"/>
        <v>0</v>
      </c>
      <c r="BF1952" s="777"/>
      <c r="BG1952" s="781">
        <f t="shared" si="6176"/>
        <v>0</v>
      </c>
      <c r="BH1952" s="777"/>
      <c r="BI1952" s="781">
        <f t="shared" si="6177"/>
        <v>0</v>
      </c>
      <c r="BJ1952" s="777"/>
      <c r="BK1952" s="781">
        <f t="shared" si="6178"/>
        <v>0</v>
      </c>
      <c r="BL1952" s="777"/>
      <c r="BM1952" s="781">
        <f t="shared" si="6179"/>
        <v>0</v>
      </c>
      <c r="BN1952" s="777"/>
      <c r="BO1952" s="781">
        <f t="shared" si="6180"/>
        <v>0</v>
      </c>
      <c r="BP1952" s="777"/>
      <c r="BQ1952" s="781">
        <f t="shared" si="6181"/>
        <v>0</v>
      </c>
      <c r="BR1952" s="777"/>
    </row>
    <row r="1953" spans="1:70" outlineLevel="2">
      <c r="A1953" s="591">
        <v>415003</v>
      </c>
      <c r="B1953" s="10"/>
      <c r="C1953" s="592"/>
      <c r="D1953" s="593" t="s">
        <v>1301</v>
      </c>
      <c r="E1953" s="43" t="str">
        <f t="shared" si="6182"/>
        <v>N</v>
      </c>
      <c r="F1953" s="594"/>
      <c r="G1953" s="581" t="s">
        <v>325</v>
      </c>
      <c r="H1953" s="1076"/>
      <c r="I1953" s="1141"/>
      <c r="J1953" s="1142"/>
      <c r="K1953" s="1032">
        <f t="shared" si="6183"/>
        <v>0</v>
      </c>
      <c r="L1953" s="65"/>
      <c r="M1953" s="575"/>
      <c r="N1953" s="575"/>
      <c r="O1953" s="575"/>
      <c r="Q1953" s="684" t="s">
        <v>1938</v>
      </c>
      <c r="R1953" s="692" t="s">
        <v>2010</v>
      </c>
      <c r="T1953" s="680" t="str">
        <f>IF(IF(A1953=0,TRUE(),D1953=IFERROR(VLOOKUP(A1953,Zaplecze_Weryfikacja!A:B,2,FALSE),2))=TRUE(),"Tak","Nie")</f>
        <v>Tak</v>
      </c>
      <c r="U1953" s="681" t="str">
        <f>IF(T1953="Tak"," ",IF(IFERROR(VLOOKUP(A1953,Zaplecze_Weryfikacja!A:B,2,FALSE),"Inny numer Lp")="Inny numer Lp","Inny numer Lp",IF(VLOOKUP(A1953,Zaplecze_Weryfikacja!A:B,2,FALSE)=D1953,"Nieznana przyczyna","Inny opis")))</f>
        <v xml:space="preserve"> </v>
      </c>
      <c r="Y1953" s="785"/>
      <c r="Z1953" s="309">
        <f t="shared" si="6184"/>
        <v>0</v>
      </c>
      <c r="AA1953" s="785"/>
      <c r="AB1953" s="309">
        <f t="shared" si="6185"/>
        <v>0</v>
      </c>
      <c r="AC1953" s="785"/>
      <c r="AD1953" s="309">
        <f t="shared" si="6186"/>
        <v>0</v>
      </c>
      <c r="AE1953" s="785"/>
      <c r="AF1953" s="309">
        <f t="shared" si="6187"/>
        <v>0</v>
      </c>
      <c r="AG1953" s="785"/>
      <c r="AH1953" s="309">
        <f t="shared" si="6188"/>
        <v>0</v>
      </c>
      <c r="AI1953" s="785"/>
      <c r="AJ1953" s="309">
        <f t="shared" si="6189"/>
        <v>0</v>
      </c>
      <c r="AK1953" s="785"/>
      <c r="AL1953" s="309">
        <f t="shared" si="6190"/>
        <v>0</v>
      </c>
      <c r="AM1953" s="785"/>
      <c r="AN1953" s="309">
        <f t="shared" si="6191"/>
        <v>0</v>
      </c>
      <c r="AO1953" s="785"/>
      <c r="AP1953" s="309">
        <f t="shared" si="6192"/>
        <v>0</v>
      </c>
      <c r="AQ1953" s="785"/>
      <c r="AR1953" s="309">
        <f t="shared" si="6193"/>
        <v>0</v>
      </c>
      <c r="AT1953" s="782">
        <f t="shared" si="6168"/>
        <v>0</v>
      </c>
      <c r="AU1953" s="782">
        <f t="shared" si="6169"/>
        <v>0</v>
      </c>
      <c r="AV1953" s="782">
        <f t="shared" si="6170"/>
        <v>0</v>
      </c>
      <c r="AW1953" s="788" t="e">
        <f t="shared" si="6171"/>
        <v>#DIV/0!</v>
      </c>
      <c r="AY1953" s="781">
        <f t="shared" si="6172"/>
        <v>0</v>
      </c>
      <c r="AZ1953" s="777"/>
      <c r="BA1953" s="781">
        <f t="shared" si="6173"/>
        <v>0</v>
      </c>
      <c r="BB1953" s="777"/>
      <c r="BC1953" s="781">
        <f t="shared" si="6174"/>
        <v>0</v>
      </c>
      <c r="BD1953" s="777"/>
      <c r="BE1953" s="781">
        <f t="shared" si="6175"/>
        <v>0</v>
      </c>
      <c r="BF1953" s="777"/>
      <c r="BG1953" s="781">
        <f t="shared" si="6176"/>
        <v>0</v>
      </c>
      <c r="BH1953" s="777"/>
      <c r="BI1953" s="781">
        <f t="shared" si="6177"/>
        <v>0</v>
      </c>
      <c r="BJ1953" s="777"/>
      <c r="BK1953" s="781">
        <f t="shared" si="6178"/>
        <v>0</v>
      </c>
      <c r="BL1953" s="777"/>
      <c r="BM1953" s="781">
        <f t="shared" si="6179"/>
        <v>0</v>
      </c>
      <c r="BN1953" s="777"/>
      <c r="BO1953" s="781">
        <f t="shared" si="6180"/>
        <v>0</v>
      </c>
      <c r="BP1953" s="777"/>
      <c r="BQ1953" s="781">
        <f t="shared" si="6181"/>
        <v>0</v>
      </c>
      <c r="BR1953" s="777"/>
    </row>
    <row r="1954" spans="1:70" outlineLevel="2">
      <c r="A1954" s="591">
        <v>415004</v>
      </c>
      <c r="B1954" s="10"/>
      <c r="C1954" s="592"/>
      <c r="D1954" s="593" t="s">
        <v>348</v>
      </c>
      <c r="E1954" s="43" t="str">
        <f t="shared" si="6182"/>
        <v>N</v>
      </c>
      <c r="F1954" s="594"/>
      <c r="G1954" s="581" t="s">
        <v>325</v>
      </c>
      <c r="H1954" s="1076"/>
      <c r="I1954" s="1141"/>
      <c r="J1954" s="1142"/>
      <c r="K1954" s="1032">
        <f t="shared" si="6183"/>
        <v>0</v>
      </c>
      <c r="L1954" s="65"/>
      <c r="M1954" s="575"/>
      <c r="N1954" s="575"/>
      <c r="O1954" s="575"/>
      <c r="Q1954" s="684" t="s">
        <v>1938</v>
      </c>
      <c r="R1954" s="692" t="s">
        <v>2010</v>
      </c>
      <c r="T1954" s="680" t="str">
        <f>IF(IF(A1954=0,TRUE(),D1954=IFERROR(VLOOKUP(A1954,Zaplecze_Weryfikacja!A:B,2,FALSE),2))=TRUE(),"Tak","Nie")</f>
        <v>Tak</v>
      </c>
      <c r="U1954" s="681" t="str">
        <f>IF(T1954="Tak"," ",IF(IFERROR(VLOOKUP(A1954,Zaplecze_Weryfikacja!A:B,2,FALSE),"Inny numer Lp")="Inny numer Lp","Inny numer Lp",IF(VLOOKUP(A1954,Zaplecze_Weryfikacja!A:B,2,FALSE)=D1954,"Nieznana przyczyna","Inny opis")))</f>
        <v xml:space="preserve"> </v>
      </c>
      <c r="Y1954" s="785"/>
      <c r="Z1954" s="309">
        <f t="shared" si="6184"/>
        <v>0</v>
      </c>
      <c r="AA1954" s="785"/>
      <c r="AB1954" s="309">
        <f t="shared" si="6185"/>
        <v>0</v>
      </c>
      <c r="AC1954" s="785"/>
      <c r="AD1954" s="309">
        <f t="shared" si="6186"/>
        <v>0</v>
      </c>
      <c r="AE1954" s="785"/>
      <c r="AF1954" s="309">
        <f t="shared" si="6187"/>
        <v>0</v>
      </c>
      <c r="AG1954" s="785"/>
      <c r="AH1954" s="309">
        <f t="shared" si="6188"/>
        <v>0</v>
      </c>
      <c r="AI1954" s="785"/>
      <c r="AJ1954" s="309">
        <f t="shared" si="6189"/>
        <v>0</v>
      </c>
      <c r="AK1954" s="785"/>
      <c r="AL1954" s="309">
        <f t="shared" si="6190"/>
        <v>0</v>
      </c>
      <c r="AM1954" s="785"/>
      <c r="AN1954" s="309">
        <f t="shared" si="6191"/>
        <v>0</v>
      </c>
      <c r="AO1954" s="785"/>
      <c r="AP1954" s="309">
        <f t="shared" si="6192"/>
        <v>0</v>
      </c>
      <c r="AQ1954" s="785"/>
      <c r="AR1954" s="309">
        <f t="shared" si="6193"/>
        <v>0</v>
      </c>
      <c r="AT1954" s="782">
        <f t="shared" si="6168"/>
        <v>0</v>
      </c>
      <c r="AU1954" s="782">
        <f t="shared" si="6169"/>
        <v>0</v>
      </c>
      <c r="AV1954" s="782">
        <f t="shared" si="6170"/>
        <v>0</v>
      </c>
      <c r="AW1954" s="788" t="e">
        <f t="shared" si="6171"/>
        <v>#DIV/0!</v>
      </c>
      <c r="AY1954" s="781">
        <f t="shared" si="6172"/>
        <v>0</v>
      </c>
      <c r="AZ1954" s="777"/>
      <c r="BA1954" s="781">
        <f t="shared" si="6173"/>
        <v>0</v>
      </c>
      <c r="BB1954" s="777"/>
      <c r="BC1954" s="781">
        <f t="shared" si="6174"/>
        <v>0</v>
      </c>
      <c r="BD1954" s="777"/>
      <c r="BE1954" s="781">
        <f t="shared" si="6175"/>
        <v>0</v>
      </c>
      <c r="BF1954" s="777"/>
      <c r="BG1954" s="781">
        <f t="shared" si="6176"/>
        <v>0</v>
      </c>
      <c r="BH1954" s="777"/>
      <c r="BI1954" s="781">
        <f t="shared" si="6177"/>
        <v>0</v>
      </c>
      <c r="BJ1954" s="777"/>
      <c r="BK1954" s="781">
        <f t="shared" si="6178"/>
        <v>0</v>
      </c>
      <c r="BL1954" s="777"/>
      <c r="BM1954" s="781">
        <f t="shared" si="6179"/>
        <v>0</v>
      </c>
      <c r="BN1954" s="777"/>
      <c r="BO1954" s="781">
        <f t="shared" si="6180"/>
        <v>0</v>
      </c>
      <c r="BP1954" s="777"/>
      <c r="BQ1954" s="781">
        <f t="shared" si="6181"/>
        <v>0</v>
      </c>
      <c r="BR1954" s="777"/>
    </row>
    <row r="1955" spans="1:70" outlineLevel="2">
      <c r="A1955" s="591">
        <v>415005</v>
      </c>
      <c r="B1955" s="10"/>
      <c r="C1955" s="592"/>
      <c r="D1955" s="593" t="s">
        <v>347</v>
      </c>
      <c r="E1955" s="43" t="str">
        <f t="shared" si="6182"/>
        <v>N</v>
      </c>
      <c r="F1955" s="594"/>
      <c r="G1955" s="581" t="s">
        <v>23</v>
      </c>
      <c r="H1955" s="1076"/>
      <c r="I1955" s="1141"/>
      <c r="J1955" s="1142"/>
      <c r="K1955" s="1032">
        <f t="shared" si="6183"/>
        <v>0</v>
      </c>
      <c r="L1955" s="65"/>
      <c r="M1955" s="575"/>
      <c r="N1955" s="575"/>
      <c r="O1955" s="575"/>
      <c r="Q1955" s="684" t="s">
        <v>1938</v>
      </c>
      <c r="R1955" s="692" t="s">
        <v>2010</v>
      </c>
      <c r="T1955" s="680" t="str">
        <f>IF(IF(A1955=0,TRUE(),D1955=IFERROR(VLOOKUP(A1955,Zaplecze_Weryfikacja!A:B,2,FALSE),2))=TRUE(),"Tak","Nie")</f>
        <v>Tak</v>
      </c>
      <c r="U1955" s="681" t="str">
        <f>IF(T1955="Tak"," ",IF(IFERROR(VLOOKUP(A1955,Zaplecze_Weryfikacja!A:B,2,FALSE),"Inny numer Lp")="Inny numer Lp","Inny numer Lp",IF(VLOOKUP(A1955,Zaplecze_Weryfikacja!A:B,2,FALSE)=D1955,"Nieznana przyczyna","Inny opis")))</f>
        <v xml:space="preserve"> </v>
      </c>
      <c r="Y1955" s="785"/>
      <c r="Z1955" s="309">
        <f t="shared" si="6184"/>
        <v>0</v>
      </c>
      <c r="AA1955" s="785"/>
      <c r="AB1955" s="309">
        <f t="shared" si="6185"/>
        <v>0</v>
      </c>
      <c r="AC1955" s="785"/>
      <c r="AD1955" s="309">
        <f t="shared" si="6186"/>
        <v>0</v>
      </c>
      <c r="AE1955" s="785"/>
      <c r="AF1955" s="309">
        <f t="shared" si="6187"/>
        <v>0</v>
      </c>
      <c r="AG1955" s="785"/>
      <c r="AH1955" s="309">
        <f t="shared" si="6188"/>
        <v>0</v>
      </c>
      <c r="AI1955" s="785"/>
      <c r="AJ1955" s="309">
        <f t="shared" si="6189"/>
        <v>0</v>
      </c>
      <c r="AK1955" s="785"/>
      <c r="AL1955" s="309">
        <f t="shared" si="6190"/>
        <v>0</v>
      </c>
      <c r="AM1955" s="785"/>
      <c r="AN1955" s="309">
        <f t="shared" si="6191"/>
        <v>0</v>
      </c>
      <c r="AO1955" s="785"/>
      <c r="AP1955" s="309">
        <f t="shared" si="6192"/>
        <v>0</v>
      </c>
      <c r="AQ1955" s="785"/>
      <c r="AR1955" s="309">
        <f t="shared" si="6193"/>
        <v>0</v>
      </c>
      <c r="AT1955" s="782">
        <f t="shared" si="6168"/>
        <v>0</v>
      </c>
      <c r="AU1955" s="782">
        <f t="shared" si="6169"/>
        <v>0</v>
      </c>
      <c r="AV1955" s="782">
        <f t="shared" si="6170"/>
        <v>0</v>
      </c>
      <c r="AW1955" s="788" t="e">
        <f t="shared" si="6171"/>
        <v>#DIV/0!</v>
      </c>
      <c r="AY1955" s="781">
        <f t="shared" si="6172"/>
        <v>0</v>
      </c>
      <c r="AZ1955" s="777"/>
      <c r="BA1955" s="781">
        <f t="shared" si="6173"/>
        <v>0</v>
      </c>
      <c r="BB1955" s="777"/>
      <c r="BC1955" s="781">
        <f t="shared" si="6174"/>
        <v>0</v>
      </c>
      <c r="BD1955" s="777"/>
      <c r="BE1955" s="781">
        <f t="shared" si="6175"/>
        <v>0</v>
      </c>
      <c r="BF1955" s="777"/>
      <c r="BG1955" s="781">
        <f t="shared" si="6176"/>
        <v>0</v>
      </c>
      <c r="BH1955" s="777"/>
      <c r="BI1955" s="781">
        <f t="shared" si="6177"/>
        <v>0</v>
      </c>
      <c r="BJ1955" s="777"/>
      <c r="BK1955" s="781">
        <f t="shared" si="6178"/>
        <v>0</v>
      </c>
      <c r="BL1955" s="777"/>
      <c r="BM1955" s="781">
        <f t="shared" si="6179"/>
        <v>0</v>
      </c>
      <c r="BN1955" s="777"/>
      <c r="BO1955" s="781">
        <f t="shared" si="6180"/>
        <v>0</v>
      </c>
      <c r="BP1955" s="777"/>
      <c r="BQ1955" s="781">
        <f t="shared" si="6181"/>
        <v>0</v>
      </c>
      <c r="BR1955" s="777"/>
    </row>
    <row r="1956" spans="1:70" outlineLevel="2">
      <c r="A1956" s="849"/>
      <c r="B1956" s="850"/>
      <c r="C1956" s="850"/>
      <c r="D1956" s="851"/>
      <c r="E1956" s="852"/>
      <c r="F1956" s="852"/>
      <c r="G1956" s="853"/>
      <c r="H1956" s="1086"/>
      <c r="I1956" s="1067"/>
      <c r="J1956" s="1121"/>
      <c r="K1956" s="1041"/>
      <c r="L1956" s="65"/>
      <c r="M1956" s="575"/>
      <c r="N1956" s="575"/>
      <c r="O1956" s="575"/>
      <c r="Q1956" s="683"/>
      <c r="R1956" s="692"/>
      <c r="T1956" s="680" t="str">
        <f>IF(IF(A1956=0,TRUE(),D1956=IFERROR(VLOOKUP(A1956,Zaplecze_Weryfikacja!A:B,2,FALSE),2))=TRUE(),"Tak","Nie")</f>
        <v>Tak</v>
      </c>
      <c r="U1956" s="681" t="str">
        <f>IF(T1956="Tak"," ",IF(IFERROR(VLOOKUP(A1956,Zaplecze_Weryfikacja!A:B,2,FALSE),"Inny numer Lp")="Inny numer Lp","Inny numer Lp",IF(VLOOKUP(A1956,Zaplecze_Weryfikacja!A:B,2,FALSE)=D1956,"Nieznana przyczyna","Inny opis")))</f>
        <v xml:space="preserve"> </v>
      </c>
      <c r="Y1956" s="785"/>
      <c r="Z1956" s="548"/>
      <c r="AA1956" s="785"/>
      <c r="AB1956" s="548"/>
      <c r="AC1956" s="785"/>
      <c r="AD1956" s="548"/>
      <c r="AE1956" s="785"/>
      <c r="AF1956" s="548"/>
      <c r="AG1956" s="785"/>
      <c r="AH1956" s="548"/>
      <c r="AI1956" s="785"/>
      <c r="AJ1956" s="548"/>
      <c r="AK1956" s="785"/>
      <c r="AL1956" s="548"/>
      <c r="AM1956" s="785"/>
      <c r="AN1956" s="548"/>
      <c r="AO1956" s="785"/>
      <c r="AP1956" s="548"/>
      <c r="AQ1956" s="785"/>
      <c r="AR1956" s="548"/>
      <c r="AT1956" s="782">
        <f t="shared" si="6168"/>
        <v>0</v>
      </c>
      <c r="AU1956" s="782">
        <f t="shared" si="6169"/>
        <v>0</v>
      </c>
      <c r="AV1956" s="782">
        <f t="shared" si="6170"/>
        <v>0</v>
      </c>
      <c r="AW1956" s="788" t="e">
        <f t="shared" si="6171"/>
        <v>#DIV/0!</v>
      </c>
      <c r="AY1956" s="781">
        <f t="shared" si="6172"/>
        <v>0</v>
      </c>
      <c r="AZ1956" s="777"/>
      <c r="BA1956" s="781">
        <f t="shared" si="6173"/>
        <v>0</v>
      </c>
      <c r="BB1956" s="777"/>
      <c r="BC1956" s="781">
        <f t="shared" si="6174"/>
        <v>0</v>
      </c>
      <c r="BD1956" s="777"/>
      <c r="BE1956" s="781">
        <f t="shared" si="6175"/>
        <v>0</v>
      </c>
      <c r="BF1956" s="777"/>
      <c r="BG1956" s="781">
        <f t="shared" si="6176"/>
        <v>0</v>
      </c>
      <c r="BH1956" s="777"/>
      <c r="BI1956" s="781">
        <f t="shared" si="6177"/>
        <v>0</v>
      </c>
      <c r="BJ1956" s="777"/>
      <c r="BK1956" s="781">
        <f t="shared" si="6178"/>
        <v>0</v>
      </c>
      <c r="BL1956" s="777"/>
      <c r="BM1956" s="781">
        <f t="shared" si="6179"/>
        <v>0</v>
      </c>
      <c r="BN1956" s="777"/>
      <c r="BO1956" s="781">
        <f t="shared" si="6180"/>
        <v>0</v>
      </c>
      <c r="BP1956" s="777"/>
      <c r="BQ1956" s="781">
        <f t="shared" si="6181"/>
        <v>0</v>
      </c>
      <c r="BR1956" s="777"/>
    </row>
    <row r="1957" spans="1:70" outlineLevel="1">
      <c r="A1957" s="954">
        <v>416000</v>
      </c>
      <c r="B1957" s="955"/>
      <c r="C1957" s="955"/>
      <c r="D1957" s="1185" t="s">
        <v>3800</v>
      </c>
      <c r="E1957" s="957" t="str">
        <f>IF(COUNTIF(E1958:E1958,"T")=0,"N","T")</f>
        <v>T</v>
      </c>
      <c r="F1957" s="958"/>
      <c r="G1957" s="958"/>
      <c r="H1957" s="1088"/>
      <c r="I1957" s="959"/>
      <c r="J1957" s="1120"/>
      <c r="K1957" s="1039">
        <f>SUBTOTAL(9,K1958:K1960)</f>
        <v>0</v>
      </c>
      <c r="L1957" s="261"/>
      <c r="M1957" s="534"/>
      <c r="N1957" s="534"/>
      <c r="O1957" s="534"/>
      <c r="Q1957" s="683"/>
      <c r="R1957" s="692"/>
      <c r="T1957" s="680" t="str">
        <f>IF(IF(A1957=0,TRUE(),D1957=IFERROR(VLOOKUP(A1957,Zaplecze_Weryfikacja!A:B,2,FALSE),2))=TRUE(),"Tak","Nie")</f>
        <v>Nie</v>
      </c>
      <c r="U1957" s="681" t="str">
        <f>IF(T1957="Tak"," ",IF(IFERROR(VLOOKUP(A1957,Zaplecze_Weryfikacja!A:B,2,FALSE),"Inny numer Lp")="Inny numer Lp","Inny numer Lp",IF(VLOOKUP(A1957,Zaplecze_Weryfikacja!A:B,2,FALSE)=D1957,"Nieznana przyczyna","Inny opis")))</f>
        <v>Inny opis</v>
      </c>
      <c r="Y1957" s="785"/>
      <c r="Z1957" s="529">
        <f>SUBTOTAL(9,Z1958:Z1960)</f>
        <v>0</v>
      </c>
      <c r="AA1957" s="785"/>
      <c r="AB1957" s="529">
        <f>SUBTOTAL(9,AB1958:AB1960)</f>
        <v>0</v>
      </c>
      <c r="AC1957" s="785"/>
      <c r="AD1957" s="529">
        <f>SUBTOTAL(9,AD1958:AD1960)</f>
        <v>0</v>
      </c>
      <c r="AE1957" s="785"/>
      <c r="AF1957" s="529">
        <f>SUBTOTAL(9,AF1958:AF1960)</f>
        <v>0</v>
      </c>
      <c r="AG1957" s="785"/>
      <c r="AH1957" s="529">
        <f>SUBTOTAL(9,AH1958:AH1960)</f>
        <v>0</v>
      </c>
      <c r="AI1957" s="785"/>
      <c r="AJ1957" s="529">
        <f>SUBTOTAL(9,AJ1958:AJ1960)</f>
        <v>0</v>
      </c>
      <c r="AK1957" s="785"/>
      <c r="AL1957" s="529">
        <f>SUBTOTAL(9,AL1958:AL1960)</f>
        <v>0</v>
      </c>
      <c r="AM1957" s="785"/>
      <c r="AN1957" s="529">
        <f>SUBTOTAL(9,AN1958:AN1960)</f>
        <v>0</v>
      </c>
      <c r="AO1957" s="785"/>
      <c r="AP1957" s="529">
        <f>SUBTOTAL(9,AP1958:AP1960)</f>
        <v>0</v>
      </c>
      <c r="AQ1957" s="785"/>
      <c r="AR1957" s="529">
        <f>SUBTOTAL(9,AR1958:AR1960)</f>
        <v>0</v>
      </c>
      <c r="AT1957" s="782">
        <f t="shared" si="6168"/>
        <v>0</v>
      </c>
      <c r="AU1957" s="782">
        <f t="shared" si="6169"/>
        <v>0</v>
      </c>
      <c r="AV1957" s="782">
        <f t="shared" si="6170"/>
        <v>0</v>
      </c>
      <c r="AW1957" s="788" t="e">
        <f t="shared" si="6171"/>
        <v>#DIV/0!</v>
      </c>
      <c r="AY1957" s="781">
        <f t="shared" si="6172"/>
        <v>0</v>
      </c>
      <c r="AZ1957" s="848"/>
      <c r="BA1957" s="781">
        <f t="shared" si="6173"/>
        <v>0</v>
      </c>
      <c r="BB1957" s="848"/>
      <c r="BC1957" s="781">
        <f t="shared" si="6174"/>
        <v>0</v>
      </c>
      <c r="BD1957" s="848"/>
      <c r="BE1957" s="781">
        <f t="shared" si="6175"/>
        <v>0</v>
      </c>
      <c r="BF1957" s="848"/>
      <c r="BG1957" s="781">
        <f t="shared" si="6176"/>
        <v>0</v>
      </c>
      <c r="BH1957" s="848"/>
      <c r="BI1957" s="781">
        <f t="shared" si="6177"/>
        <v>0</v>
      </c>
      <c r="BJ1957" s="848"/>
      <c r="BK1957" s="781">
        <f t="shared" si="6178"/>
        <v>0</v>
      </c>
      <c r="BL1957" s="848"/>
      <c r="BM1957" s="781">
        <f t="shared" si="6179"/>
        <v>0</v>
      </c>
      <c r="BN1957" s="848"/>
      <c r="BO1957" s="781">
        <f t="shared" si="6180"/>
        <v>0</v>
      </c>
      <c r="BP1957" s="848"/>
      <c r="BQ1957" s="781">
        <f t="shared" si="6181"/>
        <v>0</v>
      </c>
      <c r="BR1957" s="848"/>
    </row>
    <row r="1958" spans="1:70" outlineLevel="2">
      <c r="A1958" s="908">
        <v>416001</v>
      </c>
      <c r="B1958" s="10"/>
      <c r="C1958" s="909"/>
      <c r="D1958" s="1171" t="s">
        <v>3801</v>
      </c>
      <c r="E1958" s="900" t="str">
        <f>IF(H1958&gt;0,"T","N")</f>
        <v>T</v>
      </c>
      <c r="F1958" s="1227"/>
      <c r="G1958" s="1222" t="s">
        <v>23</v>
      </c>
      <c r="H1958" s="1087">
        <v>1</v>
      </c>
      <c r="I1958" s="1141"/>
      <c r="J1958" s="1142"/>
      <c r="K1958" s="1032">
        <f>IF(B1958="E","E",$H1958*I1958)</f>
        <v>0</v>
      </c>
      <c r="L1958" s="65"/>
      <c r="M1958" s="66"/>
      <c r="N1958" s="66"/>
      <c r="O1958" s="66"/>
      <c r="Q1958" s="684" t="s">
        <v>1938</v>
      </c>
      <c r="R1958" s="692" t="s">
        <v>2010</v>
      </c>
      <c r="T1958" s="680" t="str">
        <f>IF(IF(A1958=0,TRUE(),D1958=IFERROR(VLOOKUP(A1958,Zaplecze_Weryfikacja!A:B,2,FALSE),2))=TRUE(),"Tak","Nie")</f>
        <v>Nie</v>
      </c>
      <c r="U1958" s="681" t="str">
        <f>IF(T1958="Tak"," ",IF(IFERROR(VLOOKUP(A1958,Zaplecze_Weryfikacja!A:B,2,FALSE),"Inny numer Lp")="Inny numer Lp","Inny numer Lp",IF(VLOOKUP(A1958,Zaplecze_Weryfikacja!A:B,2,FALSE)=D1958,"Nieznana przyczyna","Inny opis")))</f>
        <v>Inny opis</v>
      </c>
      <c r="Y1958" s="785"/>
      <c r="Z1958" s="309">
        <f>IF($B1958="E","E",$H1958*Y1958)</f>
        <v>0</v>
      </c>
      <c r="AA1958" s="785"/>
      <c r="AB1958" s="309">
        <f>IF($B1958="E","E",$H1958*AA1958)</f>
        <v>0</v>
      </c>
      <c r="AC1958" s="785"/>
      <c r="AD1958" s="309">
        <f>IF($B1958="E","E",$H1958*AC1958)</f>
        <v>0</v>
      </c>
      <c r="AE1958" s="785"/>
      <c r="AF1958" s="309">
        <f>IF($B1958="E","E",$H1958*AE1958)</f>
        <v>0</v>
      </c>
      <c r="AG1958" s="785"/>
      <c r="AH1958" s="309">
        <f>IF($B1958="E","E",$H1958*AG1958)</f>
        <v>0</v>
      </c>
      <c r="AI1958" s="785"/>
      <c r="AJ1958" s="309">
        <f>IF($B1958="E","E",$H1958*AI1958)</f>
        <v>0</v>
      </c>
      <c r="AK1958" s="785"/>
      <c r="AL1958" s="309">
        <f>IF($B1958="E","E",$H1958*AK1958)</f>
        <v>0</v>
      </c>
      <c r="AM1958" s="785"/>
      <c r="AN1958" s="309">
        <f>IF($B1958="E","E",$H1958*AM1958)</f>
        <v>0</v>
      </c>
      <c r="AO1958" s="785"/>
      <c r="AP1958" s="309">
        <f>IF($B1958="E","E",$H1958*AO1958)</f>
        <v>0</v>
      </c>
      <c r="AQ1958" s="785"/>
      <c r="AR1958" s="309">
        <f>IF($B1958="E","E",$H1958*AQ1958)</f>
        <v>0</v>
      </c>
      <c r="AT1958" s="782">
        <f t="shared" si="6168"/>
        <v>0</v>
      </c>
      <c r="AU1958" s="782">
        <f t="shared" si="6169"/>
        <v>0</v>
      </c>
      <c r="AV1958" s="782">
        <f t="shared" si="6170"/>
        <v>0</v>
      </c>
      <c r="AW1958" s="788" t="e">
        <f t="shared" si="6171"/>
        <v>#DIV/0!</v>
      </c>
      <c r="AY1958" s="781">
        <f t="shared" si="6172"/>
        <v>0</v>
      </c>
      <c r="AZ1958" s="777"/>
      <c r="BA1958" s="781">
        <f t="shared" si="6173"/>
        <v>0</v>
      </c>
      <c r="BB1958" s="777"/>
      <c r="BC1958" s="781">
        <f t="shared" si="6174"/>
        <v>0</v>
      </c>
      <c r="BD1958" s="777"/>
      <c r="BE1958" s="781">
        <f t="shared" si="6175"/>
        <v>0</v>
      </c>
      <c r="BF1958" s="777"/>
      <c r="BG1958" s="781">
        <f t="shared" si="6176"/>
        <v>0</v>
      </c>
      <c r="BH1958" s="777"/>
      <c r="BI1958" s="781">
        <f t="shared" si="6177"/>
        <v>0</v>
      </c>
      <c r="BJ1958" s="777"/>
      <c r="BK1958" s="781">
        <f t="shared" si="6178"/>
        <v>0</v>
      </c>
      <c r="BL1958" s="777"/>
      <c r="BM1958" s="781">
        <f t="shared" si="6179"/>
        <v>0</v>
      </c>
      <c r="BN1958" s="777"/>
      <c r="BO1958" s="781">
        <f t="shared" si="6180"/>
        <v>0</v>
      </c>
      <c r="BP1958" s="777"/>
      <c r="BQ1958" s="781">
        <f t="shared" si="6181"/>
        <v>0</v>
      </c>
      <c r="BR1958" s="777"/>
    </row>
    <row r="1959" spans="1:70" outlineLevel="1">
      <c r="A1959" s="97"/>
      <c r="B1959" s="262"/>
      <c r="C1959" s="262"/>
      <c r="D1959" s="187"/>
      <c r="E1959" s="273"/>
      <c r="F1959" s="270"/>
      <c r="G1959" s="271"/>
      <c r="H1959" s="1090"/>
      <c r="I1959" s="1069"/>
      <c r="J1959" s="1124"/>
      <c r="K1959" s="1042"/>
      <c r="L1959" s="65"/>
      <c r="M1959" s="66"/>
      <c r="N1959" s="66"/>
      <c r="O1959" s="66"/>
      <c r="Q1959" s="683"/>
      <c r="R1959" s="692"/>
      <c r="T1959" s="680" t="str">
        <f>IF(IF(A1959=0,TRUE(),D1959=IFERROR(VLOOKUP(A1959,Zaplecze_Weryfikacja!A:B,2,FALSE),2))=TRUE(),"Tak","Nie")</f>
        <v>Tak</v>
      </c>
      <c r="U1959" s="681" t="str">
        <f>IF(T1959="Tak"," ",IF(IFERROR(VLOOKUP(A1959,Zaplecze_Weryfikacja!A:B,2,FALSE),"Inny numer Lp")="Inny numer Lp","Inny numer Lp",IF(VLOOKUP(A1959,Zaplecze_Weryfikacja!A:B,2,FALSE)=D1959,"Nieznana przyczyna","Inny opis")))</f>
        <v xml:space="preserve"> </v>
      </c>
      <c r="Y1959" s="785"/>
      <c r="Z1959" s="263"/>
      <c r="AA1959" s="785"/>
      <c r="AB1959" s="263"/>
      <c r="AC1959" s="785"/>
      <c r="AD1959" s="263"/>
      <c r="AE1959" s="785"/>
      <c r="AF1959" s="263"/>
      <c r="AG1959" s="785"/>
      <c r="AH1959" s="263"/>
      <c r="AI1959" s="785"/>
      <c r="AJ1959" s="263"/>
      <c r="AK1959" s="785"/>
      <c r="AL1959" s="263"/>
      <c r="AM1959" s="785"/>
      <c r="AN1959" s="263"/>
      <c r="AO1959" s="785"/>
      <c r="AP1959" s="263"/>
      <c r="AQ1959" s="785"/>
      <c r="AR1959" s="263"/>
      <c r="AT1959" s="782">
        <f t="shared" si="6168"/>
        <v>0</v>
      </c>
      <c r="AU1959" s="782">
        <f t="shared" si="6169"/>
        <v>0</v>
      </c>
      <c r="AV1959" s="782">
        <f t="shared" si="6170"/>
        <v>0</v>
      </c>
      <c r="AW1959" s="788" t="e">
        <f t="shared" si="6171"/>
        <v>#DIV/0!</v>
      </c>
      <c r="AY1959" s="781">
        <f t="shared" si="6172"/>
        <v>0</v>
      </c>
      <c r="AZ1959" s="777"/>
      <c r="BA1959" s="781">
        <f t="shared" si="6173"/>
        <v>0</v>
      </c>
      <c r="BB1959" s="777"/>
      <c r="BC1959" s="781">
        <f t="shared" si="6174"/>
        <v>0</v>
      </c>
      <c r="BD1959" s="777"/>
      <c r="BE1959" s="781">
        <f t="shared" si="6175"/>
        <v>0</v>
      </c>
      <c r="BF1959" s="777"/>
      <c r="BG1959" s="781">
        <f t="shared" si="6176"/>
        <v>0</v>
      </c>
      <c r="BH1959" s="777"/>
      <c r="BI1959" s="781">
        <f t="shared" si="6177"/>
        <v>0</v>
      </c>
      <c r="BJ1959" s="777"/>
      <c r="BK1959" s="781">
        <f t="shared" si="6178"/>
        <v>0</v>
      </c>
      <c r="BL1959" s="777"/>
      <c r="BM1959" s="781">
        <f t="shared" si="6179"/>
        <v>0</v>
      </c>
      <c r="BN1959" s="777"/>
      <c r="BO1959" s="781">
        <f t="shared" si="6180"/>
        <v>0</v>
      </c>
      <c r="BP1959" s="777"/>
      <c r="BQ1959" s="781">
        <f t="shared" si="6181"/>
        <v>0</v>
      </c>
      <c r="BR1959" s="777"/>
    </row>
    <row r="1960" spans="1:70" ht="15.75">
      <c r="A1960" s="865">
        <v>500000</v>
      </c>
      <c r="B1960" s="866"/>
      <c r="C1960" s="866"/>
      <c r="D1960" s="867" t="s">
        <v>1648</v>
      </c>
      <c r="E1960" s="866" t="str">
        <f>IF(COUNTIF(E1961:E2086,"T")=0,"N","T")</f>
        <v>T</v>
      </c>
      <c r="F1960" s="868"/>
      <c r="G1960" s="869"/>
      <c r="H1960" s="1020"/>
      <c r="I1960" s="1061"/>
      <c r="J1960" s="1112"/>
      <c r="K1960" s="1043">
        <f>SUBTOTAL(9,K1961:K2087)</f>
        <v>0</v>
      </c>
      <c r="L1960" s="279"/>
      <c r="M1960" s="63"/>
      <c r="N1960" s="63"/>
      <c r="O1960" s="63"/>
      <c r="Q1960" s="683"/>
      <c r="R1960" s="692"/>
      <c r="T1960" s="680" t="str">
        <f>IF(IF(A1960=0,TRUE(),D1960=IFERROR(VLOOKUP(A1960,Zaplecze_Weryfikacja!A:B,2,FALSE),2))=TRUE(),"Tak","Nie")</f>
        <v>Tak</v>
      </c>
      <c r="U1960" s="681" t="str">
        <f>IF(T1960="Tak"," ",IF(IFERROR(VLOOKUP(A1960,Zaplecze_Weryfikacja!A:B,2,FALSE),"Inny numer Lp")="Inny numer Lp","Inny numer Lp",IF(VLOOKUP(A1960,Zaplecze_Weryfikacja!A:B,2,FALSE)=D1960,"Nieznana przyczyna","Inny opis")))</f>
        <v xml:space="preserve"> </v>
      </c>
      <c r="Y1960" s="785"/>
      <c r="Z1960" s="625">
        <f>SUBTOTAL(9,Z1961:Z2087)</f>
        <v>0</v>
      </c>
      <c r="AA1960" s="785"/>
      <c r="AB1960" s="625">
        <f>SUBTOTAL(9,AB1961:AB2087)</f>
        <v>0</v>
      </c>
      <c r="AC1960" s="785"/>
      <c r="AD1960" s="625">
        <f>SUBTOTAL(9,AD1961:AD2087)</f>
        <v>0</v>
      </c>
      <c r="AE1960" s="785"/>
      <c r="AF1960" s="625">
        <f>SUBTOTAL(9,AF1961:AF2087)</f>
        <v>0</v>
      </c>
      <c r="AG1960" s="785"/>
      <c r="AH1960" s="625">
        <f>SUBTOTAL(9,AH1961:AH2087)</f>
        <v>0</v>
      </c>
      <c r="AI1960" s="785"/>
      <c r="AJ1960" s="625">
        <f>SUBTOTAL(9,AJ1961:AJ2087)</f>
        <v>0</v>
      </c>
      <c r="AK1960" s="785"/>
      <c r="AL1960" s="625">
        <f>SUBTOTAL(9,AL1961:AL2087)</f>
        <v>0</v>
      </c>
      <c r="AM1960" s="785"/>
      <c r="AN1960" s="625">
        <f>SUBTOTAL(9,AN1961:AN2087)</f>
        <v>0</v>
      </c>
      <c r="AO1960" s="785"/>
      <c r="AP1960" s="625">
        <f>SUBTOTAL(9,AP1961:AP2087)</f>
        <v>0</v>
      </c>
      <c r="AQ1960" s="785"/>
      <c r="AR1960" s="625">
        <f>SUBTOTAL(9,AR1961:AR2087)</f>
        <v>0</v>
      </c>
      <c r="AT1960" s="838">
        <f t="shared" si="6168"/>
        <v>0</v>
      </c>
      <c r="AU1960" s="838">
        <f t="shared" si="6169"/>
        <v>0</v>
      </c>
      <c r="AV1960" s="838">
        <f t="shared" si="6170"/>
        <v>0</v>
      </c>
      <c r="AW1960" s="839" t="e">
        <f t="shared" si="6171"/>
        <v>#DIV/0!</v>
      </c>
      <c r="AY1960" s="781">
        <f t="shared" si="6172"/>
        <v>0</v>
      </c>
      <c r="AZ1960" s="840"/>
      <c r="BA1960" s="781">
        <f t="shared" si="6173"/>
        <v>0</v>
      </c>
      <c r="BB1960" s="840"/>
      <c r="BC1960" s="781">
        <f t="shared" si="6174"/>
        <v>0</v>
      </c>
      <c r="BD1960" s="840"/>
      <c r="BE1960" s="781">
        <f t="shared" si="6175"/>
        <v>0</v>
      </c>
      <c r="BF1960" s="840"/>
      <c r="BG1960" s="781">
        <f t="shared" si="6176"/>
        <v>0</v>
      </c>
      <c r="BH1960" s="840"/>
      <c r="BI1960" s="781">
        <f t="shared" si="6177"/>
        <v>0</v>
      </c>
      <c r="BJ1960" s="840"/>
      <c r="BK1960" s="781">
        <f t="shared" si="6178"/>
        <v>0</v>
      </c>
      <c r="BL1960" s="840"/>
      <c r="BM1960" s="781">
        <f t="shared" si="6179"/>
        <v>0</v>
      </c>
      <c r="BN1960" s="840"/>
      <c r="BO1960" s="781">
        <f t="shared" si="6180"/>
        <v>0</v>
      </c>
      <c r="BP1960" s="840"/>
      <c r="BQ1960" s="781">
        <f t="shared" si="6181"/>
        <v>0</v>
      </c>
      <c r="BR1960" s="840"/>
    </row>
    <row r="1961" spans="1:70" outlineLevel="1">
      <c r="A1961" s="967">
        <v>501000</v>
      </c>
      <c r="B1961" s="968"/>
      <c r="C1961" s="968"/>
      <c r="D1961" s="969" t="s">
        <v>1658</v>
      </c>
      <c r="E1961" s="957" t="str">
        <f>IF(COUNTIF(E1962:E1963,"T")=0,"N","T")</f>
        <v>N</v>
      </c>
      <c r="F1961" s="968"/>
      <c r="G1961" s="970"/>
      <c r="H1961" s="1021"/>
      <c r="I1961" s="971"/>
      <c r="J1961" s="1125"/>
      <c r="K1961" s="1044">
        <f>SUBTOTAL(9,K1962:K1964)</f>
        <v>0</v>
      </c>
      <c r="L1961" s="280"/>
      <c r="M1961" s="535"/>
      <c r="N1961" s="535"/>
      <c r="O1961" s="535"/>
      <c r="Q1961" s="683"/>
      <c r="R1961" s="692"/>
      <c r="T1961" s="680" t="str">
        <f>IF(IF(A1961=0,TRUE(),D1961=IFERROR(VLOOKUP(A1961,Zaplecze_Weryfikacja!A:B,2,FALSE),2))=TRUE(),"Tak","Nie")</f>
        <v>Tak</v>
      </c>
      <c r="U1961" s="681" t="str">
        <f>IF(T1961="Tak"," ",IF(IFERROR(VLOOKUP(A1961,Zaplecze_Weryfikacja!A:B,2,FALSE),"Inny numer Lp")="Inny numer Lp","Inny numer Lp",IF(VLOOKUP(A1961,Zaplecze_Weryfikacja!A:B,2,FALSE)=D1961,"Nieznana przyczyna","Inny opis")))</f>
        <v xml:space="preserve"> </v>
      </c>
      <c r="Y1961" s="785"/>
      <c r="Z1961" s="529">
        <f>SUBTOTAL(9,Z1962:Z1964)</f>
        <v>0</v>
      </c>
      <c r="AA1961" s="785"/>
      <c r="AB1961" s="529">
        <f>SUBTOTAL(9,AB1962:AB1964)</f>
        <v>0</v>
      </c>
      <c r="AC1961" s="785"/>
      <c r="AD1961" s="529">
        <f>SUBTOTAL(9,AD1962:AD1964)</f>
        <v>0</v>
      </c>
      <c r="AE1961" s="785"/>
      <c r="AF1961" s="529">
        <f>SUBTOTAL(9,AF1962:AF1964)</f>
        <v>0</v>
      </c>
      <c r="AG1961" s="785"/>
      <c r="AH1961" s="529">
        <f>SUBTOTAL(9,AH1962:AH1964)</f>
        <v>0</v>
      </c>
      <c r="AI1961" s="785"/>
      <c r="AJ1961" s="529">
        <f>SUBTOTAL(9,AJ1962:AJ1964)</f>
        <v>0</v>
      </c>
      <c r="AK1961" s="785"/>
      <c r="AL1961" s="529">
        <f>SUBTOTAL(9,AL1962:AL1964)</f>
        <v>0</v>
      </c>
      <c r="AM1961" s="785"/>
      <c r="AN1961" s="529">
        <f>SUBTOTAL(9,AN1962:AN1964)</f>
        <v>0</v>
      </c>
      <c r="AO1961" s="785"/>
      <c r="AP1961" s="529">
        <f>SUBTOTAL(9,AP1962:AP1964)</f>
        <v>0</v>
      </c>
      <c r="AQ1961" s="785"/>
      <c r="AR1961" s="529">
        <f>SUBTOTAL(9,AR1962:AR1964)</f>
        <v>0</v>
      </c>
      <c r="AT1961" s="782">
        <f t="shared" si="6168"/>
        <v>0</v>
      </c>
      <c r="AU1961" s="782">
        <f t="shared" si="6169"/>
        <v>0</v>
      </c>
      <c r="AV1961" s="782">
        <f t="shared" si="6170"/>
        <v>0</v>
      </c>
      <c r="AW1961" s="788" t="e">
        <f t="shared" si="6171"/>
        <v>#DIV/0!</v>
      </c>
      <c r="AY1961" s="781">
        <f t="shared" si="6172"/>
        <v>0</v>
      </c>
      <c r="AZ1961" s="848"/>
      <c r="BA1961" s="781">
        <f t="shared" si="6173"/>
        <v>0</v>
      </c>
      <c r="BB1961" s="848"/>
      <c r="BC1961" s="781">
        <f t="shared" si="6174"/>
        <v>0</v>
      </c>
      <c r="BD1961" s="848"/>
      <c r="BE1961" s="781">
        <f t="shared" si="6175"/>
        <v>0</v>
      </c>
      <c r="BF1961" s="848"/>
      <c r="BG1961" s="781">
        <f t="shared" si="6176"/>
        <v>0</v>
      </c>
      <c r="BH1961" s="848"/>
      <c r="BI1961" s="781">
        <f t="shared" si="6177"/>
        <v>0</v>
      </c>
      <c r="BJ1961" s="848"/>
      <c r="BK1961" s="781">
        <f t="shared" si="6178"/>
        <v>0</v>
      </c>
      <c r="BL1961" s="848"/>
      <c r="BM1961" s="781">
        <f t="shared" si="6179"/>
        <v>0</v>
      </c>
      <c r="BN1961" s="848"/>
      <c r="BO1961" s="781">
        <f t="shared" si="6180"/>
        <v>0</v>
      </c>
      <c r="BP1961" s="848"/>
      <c r="BQ1961" s="781">
        <f t="shared" si="6181"/>
        <v>0</v>
      </c>
      <c r="BR1961" s="848"/>
    </row>
    <row r="1962" spans="1:70" outlineLevel="2">
      <c r="A1962" s="910">
        <v>501001</v>
      </c>
      <c r="B1962" s="10"/>
      <c r="C1962" s="911"/>
      <c r="D1962" s="912" t="s">
        <v>1659</v>
      </c>
      <c r="E1962" s="900" t="str">
        <f>IF(H1962&gt;0,"T","N")</f>
        <v>N</v>
      </c>
      <c r="F1962" s="913"/>
      <c r="G1962" s="901" t="s">
        <v>23</v>
      </c>
      <c r="H1962" s="1087"/>
      <c r="I1962" s="1141"/>
      <c r="J1962" s="1142"/>
      <c r="K1962" s="1032">
        <f>IF(B1962="E","E",$H1962*I1962)</f>
        <v>0</v>
      </c>
      <c r="L1962" s="279"/>
      <c r="M1962" s="590"/>
      <c r="N1962" s="590"/>
      <c r="O1962" s="590"/>
      <c r="Q1962" s="684" t="s">
        <v>1975</v>
      </c>
      <c r="R1962" s="692" t="s">
        <v>1988</v>
      </c>
      <c r="T1962" s="680" t="str">
        <f>IF(IF(A1962=0,TRUE(),D1962=IFERROR(VLOOKUP(A1962,Zaplecze_Weryfikacja!A:B,2,FALSE),2))=TRUE(),"Tak","Nie")</f>
        <v>Tak</v>
      </c>
      <c r="U1962" s="681" t="str">
        <f>IF(T1962="Tak"," ",IF(IFERROR(VLOOKUP(A1962,Zaplecze_Weryfikacja!A:B,2,FALSE),"Inny numer Lp")="Inny numer Lp","Inny numer Lp",IF(VLOOKUP(A1962,Zaplecze_Weryfikacja!A:B,2,FALSE)=D1962,"Nieznana przyczyna","Inny opis")))</f>
        <v xml:space="preserve"> </v>
      </c>
      <c r="Y1962" s="785"/>
      <c r="Z1962" s="309">
        <f>IF($B1962="E","E",$H1962*Y1962)</f>
        <v>0</v>
      </c>
      <c r="AA1962" s="785"/>
      <c r="AB1962" s="309">
        <f>IF($B1962="E","E",$H1962*AA1962)</f>
        <v>0</v>
      </c>
      <c r="AC1962" s="785"/>
      <c r="AD1962" s="309">
        <f>IF($B1962="E","E",$H1962*AC1962)</f>
        <v>0</v>
      </c>
      <c r="AE1962" s="785"/>
      <c r="AF1962" s="309">
        <f>IF($B1962="E","E",$H1962*AE1962)</f>
        <v>0</v>
      </c>
      <c r="AG1962" s="785"/>
      <c r="AH1962" s="309">
        <f>IF($B1962="E","E",$H1962*AG1962)</f>
        <v>0</v>
      </c>
      <c r="AI1962" s="785"/>
      <c r="AJ1962" s="309">
        <f>IF($B1962="E","E",$H1962*AI1962)</f>
        <v>0</v>
      </c>
      <c r="AK1962" s="785"/>
      <c r="AL1962" s="309">
        <f>IF($B1962="E","E",$H1962*AK1962)</f>
        <v>0</v>
      </c>
      <c r="AM1962" s="785"/>
      <c r="AN1962" s="309">
        <f>IF($B1962="E","E",$H1962*AM1962)</f>
        <v>0</v>
      </c>
      <c r="AO1962" s="785"/>
      <c r="AP1962" s="309">
        <f>IF($B1962="E","E",$H1962*AO1962)</f>
        <v>0</v>
      </c>
      <c r="AQ1962" s="785"/>
      <c r="AR1962" s="309">
        <f>IF($B1962="E","E",$H1962*AQ1962)</f>
        <v>0</v>
      </c>
      <c r="AT1962" s="782">
        <f t="shared" si="6168"/>
        <v>0</v>
      </c>
      <c r="AU1962" s="782">
        <f t="shared" si="6169"/>
        <v>0</v>
      </c>
      <c r="AV1962" s="782">
        <f t="shared" si="6170"/>
        <v>0</v>
      </c>
      <c r="AW1962" s="788" t="e">
        <f t="shared" si="6171"/>
        <v>#DIV/0!</v>
      </c>
      <c r="AY1962" s="781">
        <f t="shared" si="6172"/>
        <v>0</v>
      </c>
      <c r="AZ1962" s="777"/>
      <c r="BA1962" s="781">
        <f t="shared" si="6173"/>
        <v>0</v>
      </c>
      <c r="BB1962" s="777"/>
      <c r="BC1962" s="781">
        <f t="shared" si="6174"/>
        <v>0</v>
      </c>
      <c r="BD1962" s="777"/>
      <c r="BE1962" s="781">
        <f t="shared" si="6175"/>
        <v>0</v>
      </c>
      <c r="BF1962" s="777"/>
      <c r="BG1962" s="781">
        <f t="shared" si="6176"/>
        <v>0</v>
      </c>
      <c r="BH1962" s="777"/>
      <c r="BI1962" s="781">
        <f t="shared" si="6177"/>
        <v>0</v>
      </c>
      <c r="BJ1962" s="777"/>
      <c r="BK1962" s="781">
        <f t="shared" si="6178"/>
        <v>0</v>
      </c>
      <c r="BL1962" s="777"/>
      <c r="BM1962" s="781">
        <f t="shared" si="6179"/>
        <v>0</v>
      </c>
      <c r="BN1962" s="777"/>
      <c r="BO1962" s="781">
        <f t="shared" si="6180"/>
        <v>0</v>
      </c>
      <c r="BP1962" s="777"/>
      <c r="BQ1962" s="781">
        <f t="shared" si="6181"/>
        <v>0</v>
      </c>
      <c r="BR1962" s="777"/>
    </row>
    <row r="1963" spans="1:70" outlineLevel="2">
      <c r="A1963" s="870"/>
      <c r="B1963" s="871"/>
      <c r="C1963" s="871"/>
      <c r="D1963" s="872"/>
      <c r="E1963" s="873"/>
      <c r="F1963" s="871"/>
      <c r="G1963" s="874"/>
      <c r="H1963" s="1022"/>
      <c r="I1963" s="1070"/>
      <c r="J1963" s="1126"/>
      <c r="K1963" s="1045"/>
      <c r="L1963" s="279"/>
      <c r="M1963" s="590"/>
      <c r="N1963" s="590"/>
      <c r="O1963" s="590"/>
      <c r="Q1963" s="683"/>
      <c r="R1963" s="692"/>
      <c r="T1963" s="680" t="str">
        <f>IF(IF(A1963=0,TRUE(),D1963=IFERROR(VLOOKUP(A1963,Zaplecze_Weryfikacja!A:B,2,FALSE),2))=TRUE(),"Tak","Nie")</f>
        <v>Tak</v>
      </c>
      <c r="U1963" s="681" t="str">
        <f>IF(T1963="Tak"," ",IF(IFERROR(VLOOKUP(A1963,Zaplecze_Weryfikacja!A:B,2,FALSE),"Inny numer Lp")="Inny numer Lp","Inny numer Lp",IF(VLOOKUP(A1963,Zaplecze_Weryfikacja!A:B,2,FALSE)=D1963,"Nieznana przyczyna","Inny opis")))</f>
        <v xml:space="preserve"> </v>
      </c>
      <c r="Y1963" s="785"/>
      <c r="Z1963" s="572"/>
      <c r="AA1963" s="785"/>
      <c r="AB1963" s="572"/>
      <c r="AC1963" s="785"/>
      <c r="AD1963" s="572"/>
      <c r="AE1963" s="785"/>
      <c r="AF1963" s="572"/>
      <c r="AG1963" s="785"/>
      <c r="AH1963" s="572"/>
      <c r="AI1963" s="785"/>
      <c r="AJ1963" s="572"/>
      <c r="AK1963" s="785"/>
      <c r="AL1963" s="572"/>
      <c r="AM1963" s="785"/>
      <c r="AN1963" s="572"/>
      <c r="AO1963" s="785"/>
      <c r="AP1963" s="572"/>
      <c r="AQ1963" s="785"/>
      <c r="AR1963" s="572"/>
      <c r="AT1963" s="782">
        <f t="shared" si="6168"/>
        <v>0</v>
      </c>
      <c r="AU1963" s="782">
        <f t="shared" si="6169"/>
        <v>0</v>
      </c>
      <c r="AV1963" s="782">
        <f t="shared" si="6170"/>
        <v>0</v>
      </c>
      <c r="AW1963" s="788" t="e">
        <f t="shared" si="6171"/>
        <v>#DIV/0!</v>
      </c>
      <c r="AY1963" s="781">
        <f t="shared" si="6172"/>
        <v>0</v>
      </c>
      <c r="AZ1963" s="777"/>
      <c r="BA1963" s="781">
        <f t="shared" si="6173"/>
        <v>0</v>
      </c>
      <c r="BB1963" s="777"/>
      <c r="BC1963" s="781">
        <f t="shared" si="6174"/>
        <v>0</v>
      </c>
      <c r="BD1963" s="777"/>
      <c r="BE1963" s="781">
        <f t="shared" si="6175"/>
        <v>0</v>
      </c>
      <c r="BF1963" s="777"/>
      <c r="BG1963" s="781">
        <f t="shared" si="6176"/>
        <v>0</v>
      </c>
      <c r="BH1963" s="777"/>
      <c r="BI1963" s="781">
        <f t="shared" si="6177"/>
        <v>0</v>
      </c>
      <c r="BJ1963" s="777"/>
      <c r="BK1963" s="781">
        <f t="shared" si="6178"/>
        <v>0</v>
      </c>
      <c r="BL1963" s="777"/>
      <c r="BM1963" s="781">
        <f t="shared" si="6179"/>
        <v>0</v>
      </c>
      <c r="BN1963" s="777"/>
      <c r="BO1963" s="781">
        <f t="shared" si="6180"/>
        <v>0</v>
      </c>
      <c r="BP1963" s="777"/>
      <c r="BQ1963" s="781">
        <f t="shared" si="6181"/>
        <v>0</v>
      </c>
      <c r="BR1963" s="777"/>
    </row>
    <row r="1964" spans="1:70" outlineLevel="1">
      <c r="A1964" s="967">
        <v>502000</v>
      </c>
      <c r="B1964" s="968"/>
      <c r="C1964" s="968"/>
      <c r="D1964" s="969" t="s">
        <v>345</v>
      </c>
      <c r="E1964" s="957" t="str">
        <f>IF(COUNTIF(E1965:E2077,"T")=0,"N","T")</f>
        <v>T</v>
      </c>
      <c r="F1964" s="968"/>
      <c r="G1964" s="970"/>
      <c r="H1964" s="1021"/>
      <c r="I1964" s="971"/>
      <c r="J1964" s="1125"/>
      <c r="K1964" s="1044">
        <f>SUBTOTAL(9,K1965:K2078)</f>
        <v>0</v>
      </c>
      <c r="L1964" s="280"/>
      <c r="M1964" s="535"/>
      <c r="N1964" s="535"/>
      <c r="O1964" s="535"/>
      <c r="Q1964" s="683"/>
      <c r="R1964" s="692"/>
      <c r="T1964" s="680" t="str">
        <f>IF(IF(A1964=0,TRUE(),D1964=IFERROR(VLOOKUP(A1964,Zaplecze_Weryfikacja!A:B,2,FALSE),2))=TRUE(),"Tak","Nie")</f>
        <v>Tak</v>
      </c>
      <c r="U1964" s="681" t="str">
        <f>IF(T1964="Tak"," ",IF(IFERROR(VLOOKUP(A1964,Zaplecze_Weryfikacja!A:B,2,FALSE),"Inny numer Lp")="Inny numer Lp","Inny numer Lp",IF(VLOOKUP(A1964,Zaplecze_Weryfikacja!A:B,2,FALSE)=D1964,"Nieznana przyczyna","Inny opis")))</f>
        <v xml:space="preserve"> </v>
      </c>
      <c r="Y1964" s="785"/>
      <c r="Z1964" s="529">
        <f>SUBTOTAL(9,Z1965:Z2078)</f>
        <v>0</v>
      </c>
      <c r="AA1964" s="785"/>
      <c r="AB1964" s="529">
        <f>SUBTOTAL(9,AB1965:AB2078)</f>
        <v>0</v>
      </c>
      <c r="AC1964" s="785"/>
      <c r="AD1964" s="529">
        <f>SUBTOTAL(9,AD1965:AD2078)</f>
        <v>0</v>
      </c>
      <c r="AE1964" s="785"/>
      <c r="AF1964" s="529">
        <f>SUBTOTAL(9,AF1965:AF2078)</f>
        <v>0</v>
      </c>
      <c r="AG1964" s="785"/>
      <c r="AH1964" s="529">
        <f>SUBTOTAL(9,AH1965:AH2078)</f>
        <v>0</v>
      </c>
      <c r="AI1964" s="785"/>
      <c r="AJ1964" s="529">
        <f>SUBTOTAL(9,AJ1965:AJ2078)</f>
        <v>0</v>
      </c>
      <c r="AK1964" s="785"/>
      <c r="AL1964" s="529">
        <f>SUBTOTAL(9,AL1965:AL2078)</f>
        <v>0</v>
      </c>
      <c r="AM1964" s="785"/>
      <c r="AN1964" s="529">
        <f>SUBTOTAL(9,AN1965:AN2078)</f>
        <v>0</v>
      </c>
      <c r="AO1964" s="785"/>
      <c r="AP1964" s="529">
        <f>SUBTOTAL(9,AP1965:AP2078)</f>
        <v>0</v>
      </c>
      <c r="AQ1964" s="785"/>
      <c r="AR1964" s="529">
        <f>SUBTOTAL(9,AR1965:AR2078)</f>
        <v>0</v>
      </c>
      <c r="AT1964" s="782">
        <f t="shared" si="6168"/>
        <v>0</v>
      </c>
      <c r="AU1964" s="782">
        <f t="shared" si="6169"/>
        <v>0</v>
      </c>
      <c r="AV1964" s="782">
        <f t="shared" si="6170"/>
        <v>0</v>
      </c>
      <c r="AW1964" s="788" t="e">
        <f t="shared" si="6171"/>
        <v>#DIV/0!</v>
      </c>
      <c r="AY1964" s="781">
        <f t="shared" si="6172"/>
        <v>0</v>
      </c>
      <c r="AZ1964" s="848"/>
      <c r="BA1964" s="781">
        <f t="shared" si="6173"/>
        <v>0</v>
      </c>
      <c r="BB1964" s="848"/>
      <c r="BC1964" s="781">
        <f t="shared" si="6174"/>
        <v>0</v>
      </c>
      <c r="BD1964" s="848"/>
      <c r="BE1964" s="781">
        <f t="shared" si="6175"/>
        <v>0</v>
      </c>
      <c r="BF1964" s="848"/>
      <c r="BG1964" s="781">
        <f t="shared" si="6176"/>
        <v>0</v>
      </c>
      <c r="BH1964" s="848"/>
      <c r="BI1964" s="781">
        <f t="shared" si="6177"/>
        <v>0</v>
      </c>
      <c r="BJ1964" s="848"/>
      <c r="BK1964" s="781">
        <f t="shared" si="6178"/>
        <v>0</v>
      </c>
      <c r="BL1964" s="848"/>
      <c r="BM1964" s="781">
        <f t="shared" si="6179"/>
        <v>0</v>
      </c>
      <c r="BN1964" s="848"/>
      <c r="BO1964" s="781">
        <f t="shared" si="6180"/>
        <v>0</v>
      </c>
      <c r="BP1964" s="848"/>
      <c r="BQ1964" s="781">
        <f t="shared" si="6181"/>
        <v>0</v>
      </c>
      <c r="BR1964" s="848"/>
    </row>
    <row r="1965" spans="1:70" ht="38.25" outlineLevel="2">
      <c r="A1965" s="1296">
        <v>502001</v>
      </c>
      <c r="B1965" s="10"/>
      <c r="C1965" s="914"/>
      <c r="D1965" s="1431" t="s">
        <v>3849</v>
      </c>
      <c r="E1965" s="900" t="str">
        <f t="shared" ref="E1965:E2028" si="6194">IF(H1965&gt;0,"T","N")</f>
        <v>T</v>
      </c>
      <c r="F1965" s="928"/>
      <c r="G1965" s="1432" t="s">
        <v>23</v>
      </c>
      <c r="H1965" s="1435">
        <v>1</v>
      </c>
      <c r="I1965" s="1141"/>
      <c r="J1965" s="1142"/>
      <c r="K1965" s="1032">
        <f t="shared" ref="K1965:K2028" si="6195">IF(B1965="E","E",$H1965*I1965)</f>
        <v>0</v>
      </c>
      <c r="L1965" s="281"/>
      <c r="M1965" s="575"/>
      <c r="N1965" s="575"/>
      <c r="O1965" s="575"/>
      <c r="Q1965" s="684" t="s">
        <v>1948</v>
      </c>
      <c r="R1965" s="692" t="s">
        <v>2010</v>
      </c>
      <c r="T1965" s="680" t="str">
        <f>IF(IF(A1965=0,TRUE(),D1965=IFERROR(VLOOKUP(A1965,Zaplecze_Weryfikacja!A:B,2,FALSE),2))=TRUE(),"Tak","Nie")</f>
        <v>Nie</v>
      </c>
      <c r="U1965" s="681" t="str">
        <f>IF(T1965="Tak"," ",IF(IFERROR(VLOOKUP(A1965,Zaplecze_Weryfikacja!A:B,2,FALSE),"Inny numer Lp")="Inny numer Lp","Inny numer Lp",IF(VLOOKUP(A1965,Zaplecze_Weryfikacja!A:B,2,FALSE)=D1965,"Nieznana przyczyna","Inny opis")))</f>
        <v>Inny opis</v>
      </c>
      <c r="Y1965" s="785"/>
      <c r="Z1965" s="309">
        <f t="shared" ref="Z1965:Z2028" si="6196">IF($B1965="E","E",$H1965*Y1965)</f>
        <v>0</v>
      </c>
      <c r="AA1965" s="785"/>
      <c r="AB1965" s="309">
        <f t="shared" ref="AB1965:AB2028" si="6197">IF($B1965="E","E",$H1965*AA1965)</f>
        <v>0</v>
      </c>
      <c r="AC1965" s="785"/>
      <c r="AD1965" s="309">
        <f t="shared" ref="AD1965:AD2028" si="6198">IF($B1965="E","E",$H1965*AC1965)</f>
        <v>0</v>
      </c>
      <c r="AE1965" s="785"/>
      <c r="AF1965" s="309">
        <f t="shared" ref="AF1965:AF2028" si="6199">IF($B1965="E","E",$H1965*AE1965)</f>
        <v>0</v>
      </c>
      <c r="AG1965" s="785"/>
      <c r="AH1965" s="309">
        <f t="shared" ref="AH1965:AH2028" si="6200">IF($B1965="E","E",$H1965*AG1965)</f>
        <v>0</v>
      </c>
      <c r="AI1965" s="785"/>
      <c r="AJ1965" s="309">
        <f t="shared" ref="AJ1965:AJ2028" si="6201">IF($B1965="E","E",$H1965*AI1965)</f>
        <v>0</v>
      </c>
      <c r="AK1965" s="785"/>
      <c r="AL1965" s="309">
        <f t="shared" ref="AL1965:AL2028" si="6202">IF($B1965="E","E",$H1965*AK1965)</f>
        <v>0</v>
      </c>
      <c r="AM1965" s="785"/>
      <c r="AN1965" s="309">
        <f t="shared" ref="AN1965:AN2028" si="6203">IF($B1965="E","E",$H1965*AM1965)</f>
        <v>0</v>
      </c>
      <c r="AO1965" s="785"/>
      <c r="AP1965" s="309">
        <f t="shared" ref="AP1965:AP2028" si="6204">IF($B1965="E","E",$H1965*AO1965)</f>
        <v>0</v>
      </c>
      <c r="AQ1965" s="785"/>
      <c r="AR1965" s="309">
        <f t="shared" ref="AR1965:AR2028" si="6205">IF($B1965="E","E",$H1965*AQ1965)</f>
        <v>0</v>
      </c>
      <c r="AT1965" s="782">
        <f t="shared" si="6168"/>
        <v>0</v>
      </c>
      <c r="AU1965" s="782">
        <f t="shared" si="6169"/>
        <v>0</v>
      </c>
      <c r="AV1965" s="782">
        <f t="shared" si="6170"/>
        <v>0</v>
      </c>
      <c r="AW1965" s="788" t="e">
        <f t="shared" si="6171"/>
        <v>#DIV/0!</v>
      </c>
      <c r="AY1965" s="781">
        <f t="shared" si="6172"/>
        <v>0</v>
      </c>
      <c r="AZ1965" s="777"/>
      <c r="BA1965" s="781">
        <f t="shared" si="6173"/>
        <v>0</v>
      </c>
      <c r="BB1965" s="777"/>
      <c r="BC1965" s="781">
        <f t="shared" si="6174"/>
        <v>0</v>
      </c>
      <c r="BD1965" s="777"/>
      <c r="BE1965" s="781">
        <f t="shared" si="6175"/>
        <v>0</v>
      </c>
      <c r="BF1965" s="777"/>
      <c r="BG1965" s="781">
        <f t="shared" si="6176"/>
        <v>0</v>
      </c>
      <c r="BH1965" s="777"/>
      <c r="BI1965" s="781">
        <f t="shared" si="6177"/>
        <v>0</v>
      </c>
      <c r="BJ1965" s="777"/>
      <c r="BK1965" s="781">
        <f t="shared" si="6178"/>
        <v>0</v>
      </c>
      <c r="BL1965" s="777"/>
      <c r="BM1965" s="781">
        <f t="shared" si="6179"/>
        <v>0</v>
      </c>
      <c r="BN1965" s="777"/>
      <c r="BO1965" s="781">
        <f t="shared" si="6180"/>
        <v>0</v>
      </c>
      <c r="BP1965" s="777"/>
      <c r="BQ1965" s="781">
        <f t="shared" si="6181"/>
        <v>0</v>
      </c>
      <c r="BR1965" s="777"/>
    </row>
    <row r="1966" spans="1:70" ht="25.5" outlineLevel="2">
      <c r="A1966" s="1282">
        <v>502002</v>
      </c>
      <c r="B1966" s="10"/>
      <c r="C1966" s="578"/>
      <c r="D1966" s="1431" t="s">
        <v>3850</v>
      </c>
      <c r="E1966" s="43" t="str">
        <f t="shared" si="6194"/>
        <v>T</v>
      </c>
      <c r="F1966" s="580"/>
      <c r="G1966" s="1432" t="s">
        <v>23</v>
      </c>
      <c r="H1966" s="1435">
        <v>1</v>
      </c>
      <c r="I1966" s="1141"/>
      <c r="J1966" s="1142"/>
      <c r="K1966" s="1032">
        <f t="shared" si="6195"/>
        <v>0</v>
      </c>
      <c r="L1966" s="281"/>
      <c r="M1966" s="575"/>
      <c r="N1966" s="575"/>
      <c r="O1966" s="575"/>
      <c r="Q1966" s="684" t="s">
        <v>1948</v>
      </c>
      <c r="R1966" s="692" t="s">
        <v>2010</v>
      </c>
      <c r="T1966" s="680" t="str">
        <f>IF(IF(A1966=0,TRUE(),D1966=IFERROR(VLOOKUP(A1966,Zaplecze_Weryfikacja!A:B,2,FALSE),2))=TRUE(),"Tak","Nie")</f>
        <v>Nie</v>
      </c>
      <c r="U1966" s="681" t="str">
        <f>IF(T1966="Tak"," ",IF(IFERROR(VLOOKUP(A1966,Zaplecze_Weryfikacja!A:B,2,FALSE),"Inny numer Lp")="Inny numer Lp","Inny numer Lp",IF(VLOOKUP(A1966,Zaplecze_Weryfikacja!A:B,2,FALSE)=D1966,"Nieznana przyczyna","Inny opis")))</f>
        <v>Inny opis</v>
      </c>
      <c r="Y1966" s="785"/>
      <c r="Z1966" s="309">
        <f t="shared" si="6196"/>
        <v>0</v>
      </c>
      <c r="AA1966" s="785"/>
      <c r="AB1966" s="309">
        <f t="shared" si="6197"/>
        <v>0</v>
      </c>
      <c r="AC1966" s="785"/>
      <c r="AD1966" s="309">
        <f t="shared" si="6198"/>
        <v>0</v>
      </c>
      <c r="AE1966" s="785"/>
      <c r="AF1966" s="309">
        <f t="shared" si="6199"/>
        <v>0</v>
      </c>
      <c r="AG1966" s="785"/>
      <c r="AH1966" s="309">
        <f t="shared" si="6200"/>
        <v>0</v>
      </c>
      <c r="AI1966" s="785"/>
      <c r="AJ1966" s="309">
        <f t="shared" si="6201"/>
        <v>0</v>
      </c>
      <c r="AK1966" s="785"/>
      <c r="AL1966" s="309">
        <f t="shared" si="6202"/>
        <v>0</v>
      </c>
      <c r="AM1966" s="785"/>
      <c r="AN1966" s="309">
        <f t="shared" si="6203"/>
        <v>0</v>
      </c>
      <c r="AO1966" s="785"/>
      <c r="AP1966" s="309">
        <f t="shared" si="6204"/>
        <v>0</v>
      </c>
      <c r="AQ1966" s="785"/>
      <c r="AR1966" s="309">
        <f t="shared" si="6205"/>
        <v>0</v>
      </c>
      <c r="AT1966" s="782">
        <f t="shared" si="6168"/>
        <v>0</v>
      </c>
      <c r="AU1966" s="782">
        <f t="shared" si="6169"/>
        <v>0</v>
      </c>
      <c r="AV1966" s="782">
        <f t="shared" si="6170"/>
        <v>0</v>
      </c>
      <c r="AW1966" s="788" t="e">
        <f t="shared" si="6171"/>
        <v>#DIV/0!</v>
      </c>
      <c r="AY1966" s="781">
        <f t="shared" si="6172"/>
        <v>0</v>
      </c>
      <c r="AZ1966" s="777"/>
      <c r="BA1966" s="781">
        <f t="shared" si="6173"/>
        <v>0</v>
      </c>
      <c r="BB1966" s="777"/>
      <c r="BC1966" s="781">
        <f t="shared" si="6174"/>
        <v>0</v>
      </c>
      <c r="BD1966" s="777"/>
      <c r="BE1966" s="781">
        <f t="shared" si="6175"/>
        <v>0</v>
      </c>
      <c r="BF1966" s="777"/>
      <c r="BG1966" s="781">
        <f t="shared" si="6176"/>
        <v>0</v>
      </c>
      <c r="BH1966" s="777"/>
      <c r="BI1966" s="781">
        <f t="shared" si="6177"/>
        <v>0</v>
      </c>
      <c r="BJ1966" s="777"/>
      <c r="BK1966" s="781">
        <f t="shared" si="6178"/>
        <v>0</v>
      </c>
      <c r="BL1966" s="777"/>
      <c r="BM1966" s="781">
        <f t="shared" si="6179"/>
        <v>0</v>
      </c>
      <c r="BN1966" s="777"/>
      <c r="BO1966" s="781">
        <f t="shared" si="6180"/>
        <v>0</v>
      </c>
      <c r="BP1966" s="777"/>
      <c r="BQ1966" s="781">
        <f t="shared" si="6181"/>
        <v>0</v>
      </c>
      <c r="BR1966" s="777"/>
    </row>
    <row r="1967" spans="1:70" ht="25.5" outlineLevel="2">
      <c r="A1967" s="1282">
        <v>502003</v>
      </c>
      <c r="B1967" s="10"/>
      <c r="C1967" s="578"/>
      <c r="D1967" s="1431" t="s">
        <v>3851</v>
      </c>
      <c r="E1967" s="43" t="str">
        <f t="shared" si="6194"/>
        <v>T</v>
      </c>
      <c r="F1967" s="580"/>
      <c r="G1967" s="1432" t="s">
        <v>23</v>
      </c>
      <c r="H1967" s="1435">
        <v>1</v>
      </c>
      <c r="I1967" s="1141"/>
      <c r="J1967" s="1142"/>
      <c r="K1967" s="1032">
        <f t="shared" si="6195"/>
        <v>0</v>
      </c>
      <c r="L1967" s="281"/>
      <c r="M1967" s="575"/>
      <c r="N1967" s="575"/>
      <c r="O1967" s="575"/>
      <c r="Q1967" s="684" t="s">
        <v>1948</v>
      </c>
      <c r="R1967" s="692" t="s">
        <v>2010</v>
      </c>
      <c r="T1967" s="680" t="str">
        <f>IF(IF(A1967=0,TRUE(),D1967=IFERROR(VLOOKUP(A1967,Zaplecze_Weryfikacja!A:B,2,FALSE),2))=TRUE(),"Tak","Nie")</f>
        <v>Nie</v>
      </c>
      <c r="U1967" s="681" t="str">
        <f>IF(T1967="Tak"," ",IF(IFERROR(VLOOKUP(A1967,Zaplecze_Weryfikacja!A:B,2,FALSE),"Inny numer Lp")="Inny numer Lp","Inny numer Lp",IF(VLOOKUP(A1967,Zaplecze_Weryfikacja!A:B,2,FALSE)=D1967,"Nieznana przyczyna","Inny opis")))</f>
        <v>Inny opis</v>
      </c>
      <c r="Y1967" s="785"/>
      <c r="Z1967" s="309">
        <f t="shared" si="6196"/>
        <v>0</v>
      </c>
      <c r="AA1967" s="785"/>
      <c r="AB1967" s="309">
        <f t="shared" si="6197"/>
        <v>0</v>
      </c>
      <c r="AC1967" s="785"/>
      <c r="AD1967" s="309">
        <f t="shared" si="6198"/>
        <v>0</v>
      </c>
      <c r="AE1967" s="785"/>
      <c r="AF1967" s="309">
        <f t="shared" si="6199"/>
        <v>0</v>
      </c>
      <c r="AG1967" s="785"/>
      <c r="AH1967" s="309">
        <f t="shared" si="6200"/>
        <v>0</v>
      </c>
      <c r="AI1967" s="785"/>
      <c r="AJ1967" s="309">
        <f t="shared" si="6201"/>
        <v>0</v>
      </c>
      <c r="AK1967" s="785"/>
      <c r="AL1967" s="309">
        <f t="shared" si="6202"/>
        <v>0</v>
      </c>
      <c r="AM1967" s="785"/>
      <c r="AN1967" s="309">
        <f t="shared" si="6203"/>
        <v>0</v>
      </c>
      <c r="AO1967" s="785"/>
      <c r="AP1967" s="309">
        <f t="shared" si="6204"/>
        <v>0</v>
      </c>
      <c r="AQ1967" s="785"/>
      <c r="AR1967" s="309">
        <f t="shared" si="6205"/>
        <v>0</v>
      </c>
      <c r="AT1967" s="782">
        <f t="shared" si="6168"/>
        <v>0</v>
      </c>
      <c r="AU1967" s="782">
        <f t="shared" si="6169"/>
        <v>0</v>
      </c>
      <c r="AV1967" s="782">
        <f t="shared" si="6170"/>
        <v>0</v>
      </c>
      <c r="AW1967" s="788" t="e">
        <f t="shared" si="6171"/>
        <v>#DIV/0!</v>
      </c>
      <c r="AY1967" s="781">
        <f t="shared" si="6172"/>
        <v>0</v>
      </c>
      <c r="AZ1967" s="777"/>
      <c r="BA1967" s="781">
        <f t="shared" si="6173"/>
        <v>0</v>
      </c>
      <c r="BB1967" s="777"/>
      <c r="BC1967" s="781">
        <f t="shared" si="6174"/>
        <v>0</v>
      </c>
      <c r="BD1967" s="777"/>
      <c r="BE1967" s="781">
        <f t="shared" si="6175"/>
        <v>0</v>
      </c>
      <c r="BF1967" s="777"/>
      <c r="BG1967" s="781">
        <f t="shared" si="6176"/>
        <v>0</v>
      </c>
      <c r="BH1967" s="777"/>
      <c r="BI1967" s="781">
        <f t="shared" si="6177"/>
        <v>0</v>
      </c>
      <c r="BJ1967" s="777"/>
      <c r="BK1967" s="781">
        <f t="shared" si="6178"/>
        <v>0</v>
      </c>
      <c r="BL1967" s="777"/>
      <c r="BM1967" s="781">
        <f t="shared" si="6179"/>
        <v>0</v>
      </c>
      <c r="BN1967" s="777"/>
      <c r="BO1967" s="781">
        <f t="shared" si="6180"/>
        <v>0</v>
      </c>
      <c r="BP1967" s="777"/>
      <c r="BQ1967" s="781">
        <f t="shared" si="6181"/>
        <v>0</v>
      </c>
      <c r="BR1967" s="777"/>
    </row>
    <row r="1968" spans="1:70" ht="25.5" outlineLevel="2">
      <c r="A1968" s="1282">
        <v>502004</v>
      </c>
      <c r="B1968" s="10"/>
      <c r="C1968" s="578"/>
      <c r="D1968" s="1431" t="s">
        <v>3852</v>
      </c>
      <c r="E1968" s="43" t="str">
        <f t="shared" si="6194"/>
        <v>T</v>
      </c>
      <c r="F1968" s="580"/>
      <c r="G1968" s="1432" t="s">
        <v>23</v>
      </c>
      <c r="H1968" s="1435">
        <v>1</v>
      </c>
      <c r="I1968" s="1141"/>
      <c r="J1968" s="1142"/>
      <c r="K1968" s="1032">
        <f t="shared" si="6195"/>
        <v>0</v>
      </c>
      <c r="L1968" s="281"/>
      <c r="M1968" s="575"/>
      <c r="N1968" s="575"/>
      <c r="O1968" s="575"/>
      <c r="Q1968" s="684" t="s">
        <v>1948</v>
      </c>
      <c r="R1968" s="692" t="s">
        <v>2010</v>
      </c>
      <c r="T1968" s="680" t="str">
        <f>IF(IF(A1968=0,TRUE(),D1968=IFERROR(VLOOKUP(A1968,Zaplecze_Weryfikacja!A:B,2,FALSE),2))=TRUE(),"Tak","Nie")</f>
        <v>Nie</v>
      </c>
      <c r="U1968" s="681" t="str">
        <f>IF(T1968="Tak"," ",IF(IFERROR(VLOOKUP(A1968,Zaplecze_Weryfikacja!A:B,2,FALSE),"Inny numer Lp")="Inny numer Lp","Inny numer Lp",IF(VLOOKUP(A1968,Zaplecze_Weryfikacja!A:B,2,FALSE)=D1968,"Nieznana przyczyna","Inny opis")))</f>
        <v>Inny opis</v>
      </c>
      <c r="Y1968" s="785"/>
      <c r="Z1968" s="309">
        <f t="shared" si="6196"/>
        <v>0</v>
      </c>
      <c r="AA1968" s="785"/>
      <c r="AB1968" s="309">
        <f t="shared" si="6197"/>
        <v>0</v>
      </c>
      <c r="AC1968" s="785"/>
      <c r="AD1968" s="309">
        <f t="shared" si="6198"/>
        <v>0</v>
      </c>
      <c r="AE1968" s="785"/>
      <c r="AF1968" s="309">
        <f t="shared" si="6199"/>
        <v>0</v>
      </c>
      <c r="AG1968" s="785"/>
      <c r="AH1968" s="309">
        <f t="shared" si="6200"/>
        <v>0</v>
      </c>
      <c r="AI1968" s="785"/>
      <c r="AJ1968" s="309">
        <f t="shared" si="6201"/>
        <v>0</v>
      </c>
      <c r="AK1968" s="785"/>
      <c r="AL1968" s="309">
        <f t="shared" si="6202"/>
        <v>0</v>
      </c>
      <c r="AM1968" s="785"/>
      <c r="AN1968" s="309">
        <f t="shared" si="6203"/>
        <v>0</v>
      </c>
      <c r="AO1968" s="785"/>
      <c r="AP1968" s="309">
        <f t="shared" si="6204"/>
        <v>0</v>
      </c>
      <c r="AQ1968" s="785"/>
      <c r="AR1968" s="309">
        <f t="shared" si="6205"/>
        <v>0</v>
      </c>
      <c r="AT1968" s="782">
        <f t="shared" si="6168"/>
        <v>0</v>
      </c>
      <c r="AU1968" s="782">
        <f t="shared" si="6169"/>
        <v>0</v>
      </c>
      <c r="AV1968" s="782">
        <f t="shared" si="6170"/>
        <v>0</v>
      </c>
      <c r="AW1968" s="788" t="e">
        <f t="shared" si="6171"/>
        <v>#DIV/0!</v>
      </c>
      <c r="AY1968" s="781">
        <f t="shared" si="6172"/>
        <v>0</v>
      </c>
      <c r="AZ1968" s="777"/>
      <c r="BA1968" s="781">
        <f t="shared" si="6173"/>
        <v>0</v>
      </c>
      <c r="BB1968" s="777"/>
      <c r="BC1968" s="781">
        <f t="shared" si="6174"/>
        <v>0</v>
      </c>
      <c r="BD1968" s="777"/>
      <c r="BE1968" s="781">
        <f t="shared" si="6175"/>
        <v>0</v>
      </c>
      <c r="BF1968" s="777"/>
      <c r="BG1968" s="781">
        <f t="shared" si="6176"/>
        <v>0</v>
      </c>
      <c r="BH1968" s="777"/>
      <c r="BI1968" s="781">
        <f t="shared" si="6177"/>
        <v>0</v>
      </c>
      <c r="BJ1968" s="777"/>
      <c r="BK1968" s="781">
        <f t="shared" si="6178"/>
        <v>0</v>
      </c>
      <c r="BL1968" s="777"/>
      <c r="BM1968" s="781">
        <f t="shared" si="6179"/>
        <v>0</v>
      </c>
      <c r="BN1968" s="777"/>
      <c r="BO1968" s="781">
        <f t="shared" si="6180"/>
        <v>0</v>
      </c>
      <c r="BP1968" s="777"/>
      <c r="BQ1968" s="781">
        <f t="shared" si="6181"/>
        <v>0</v>
      </c>
      <c r="BR1968" s="777"/>
    </row>
    <row r="1969" spans="1:70" ht="51" outlineLevel="2">
      <c r="A1969" s="1282">
        <v>502005</v>
      </c>
      <c r="B1969" s="10"/>
      <c r="C1969" s="578"/>
      <c r="D1969" s="1431" t="s">
        <v>3853</v>
      </c>
      <c r="E1969" s="43" t="str">
        <f t="shared" si="6194"/>
        <v>T</v>
      </c>
      <c r="F1969" s="580"/>
      <c r="G1969" s="1432" t="s">
        <v>23</v>
      </c>
      <c r="H1969" s="1435">
        <v>1</v>
      </c>
      <c r="I1969" s="1141"/>
      <c r="J1969" s="1142"/>
      <c r="K1969" s="1032">
        <f t="shared" si="6195"/>
        <v>0</v>
      </c>
      <c r="L1969" s="281"/>
      <c r="M1969" s="575"/>
      <c r="N1969" s="575"/>
      <c r="O1969" s="575"/>
      <c r="Q1969" s="684" t="s">
        <v>1948</v>
      </c>
      <c r="R1969" s="692" t="s">
        <v>2010</v>
      </c>
      <c r="T1969" s="680" t="str">
        <f>IF(IF(A1969=0,TRUE(),D1969=IFERROR(VLOOKUP(A1969,Zaplecze_Weryfikacja!A:B,2,FALSE),2))=TRUE(),"Tak","Nie")</f>
        <v>Nie</v>
      </c>
      <c r="U1969" s="681" t="str">
        <f>IF(T1969="Tak"," ",IF(IFERROR(VLOOKUP(A1969,Zaplecze_Weryfikacja!A:B,2,FALSE),"Inny numer Lp")="Inny numer Lp","Inny numer Lp",IF(VLOOKUP(A1969,Zaplecze_Weryfikacja!A:B,2,FALSE)=D1969,"Nieznana przyczyna","Inny opis")))</f>
        <v>Inny opis</v>
      </c>
      <c r="Y1969" s="785"/>
      <c r="Z1969" s="309">
        <f t="shared" si="6196"/>
        <v>0</v>
      </c>
      <c r="AA1969" s="785"/>
      <c r="AB1969" s="309">
        <f t="shared" si="6197"/>
        <v>0</v>
      </c>
      <c r="AC1969" s="785"/>
      <c r="AD1969" s="309">
        <f t="shared" si="6198"/>
        <v>0</v>
      </c>
      <c r="AE1969" s="785"/>
      <c r="AF1969" s="309">
        <f t="shared" si="6199"/>
        <v>0</v>
      </c>
      <c r="AG1969" s="785"/>
      <c r="AH1969" s="309">
        <f t="shared" si="6200"/>
        <v>0</v>
      </c>
      <c r="AI1969" s="785"/>
      <c r="AJ1969" s="309">
        <f t="shared" si="6201"/>
        <v>0</v>
      </c>
      <c r="AK1969" s="785"/>
      <c r="AL1969" s="309">
        <f t="shared" si="6202"/>
        <v>0</v>
      </c>
      <c r="AM1969" s="785"/>
      <c r="AN1969" s="309">
        <f t="shared" si="6203"/>
        <v>0</v>
      </c>
      <c r="AO1969" s="785"/>
      <c r="AP1969" s="309">
        <f t="shared" si="6204"/>
        <v>0</v>
      </c>
      <c r="AQ1969" s="785"/>
      <c r="AR1969" s="309">
        <f t="shared" si="6205"/>
        <v>0</v>
      </c>
      <c r="AT1969" s="782">
        <f t="shared" si="6168"/>
        <v>0</v>
      </c>
      <c r="AU1969" s="782">
        <f t="shared" si="6169"/>
        <v>0</v>
      </c>
      <c r="AV1969" s="782">
        <f t="shared" si="6170"/>
        <v>0</v>
      </c>
      <c r="AW1969" s="788" t="e">
        <f t="shared" si="6171"/>
        <v>#DIV/0!</v>
      </c>
      <c r="AY1969" s="781">
        <f t="shared" si="6172"/>
        <v>0</v>
      </c>
      <c r="AZ1969" s="777"/>
      <c r="BA1969" s="781">
        <f t="shared" si="6173"/>
        <v>0</v>
      </c>
      <c r="BB1969" s="777"/>
      <c r="BC1969" s="781">
        <f t="shared" si="6174"/>
        <v>0</v>
      </c>
      <c r="BD1969" s="777"/>
      <c r="BE1969" s="781">
        <f t="shared" si="6175"/>
        <v>0</v>
      </c>
      <c r="BF1969" s="777"/>
      <c r="BG1969" s="781">
        <f t="shared" si="6176"/>
        <v>0</v>
      </c>
      <c r="BH1969" s="777"/>
      <c r="BI1969" s="781">
        <f t="shared" si="6177"/>
        <v>0</v>
      </c>
      <c r="BJ1969" s="777"/>
      <c r="BK1969" s="781">
        <f t="shared" si="6178"/>
        <v>0</v>
      </c>
      <c r="BL1969" s="777"/>
      <c r="BM1969" s="781">
        <f t="shared" si="6179"/>
        <v>0</v>
      </c>
      <c r="BN1969" s="777"/>
      <c r="BO1969" s="781">
        <f t="shared" si="6180"/>
        <v>0</v>
      </c>
      <c r="BP1969" s="777"/>
      <c r="BQ1969" s="781">
        <f t="shared" si="6181"/>
        <v>0</v>
      </c>
      <c r="BR1969" s="777"/>
    </row>
    <row r="1970" spans="1:70" ht="25.5" outlineLevel="2">
      <c r="A1970" s="1282">
        <v>502006</v>
      </c>
      <c r="B1970" s="10"/>
      <c r="C1970" s="578"/>
      <c r="D1970" s="1431" t="s">
        <v>3854</v>
      </c>
      <c r="E1970" s="43" t="str">
        <f t="shared" si="6194"/>
        <v>T</v>
      </c>
      <c r="F1970" s="580"/>
      <c r="G1970" s="1432" t="s">
        <v>23</v>
      </c>
      <c r="H1970" s="1435">
        <v>1</v>
      </c>
      <c r="I1970" s="1141"/>
      <c r="J1970" s="1142"/>
      <c r="K1970" s="1032">
        <f t="shared" si="6195"/>
        <v>0</v>
      </c>
      <c r="L1970" s="281"/>
      <c r="M1970" s="575"/>
      <c r="N1970" s="575"/>
      <c r="O1970" s="575"/>
      <c r="Q1970" s="684" t="s">
        <v>1948</v>
      </c>
      <c r="R1970" s="692" t="s">
        <v>2010</v>
      </c>
      <c r="T1970" s="680" t="str">
        <f>IF(IF(A1970=0,TRUE(),D1970=IFERROR(VLOOKUP(A1970,Zaplecze_Weryfikacja!A:B,2,FALSE),2))=TRUE(),"Tak","Nie")</f>
        <v>Nie</v>
      </c>
      <c r="U1970" s="681" t="str">
        <f>IF(T1970="Tak"," ",IF(IFERROR(VLOOKUP(A1970,Zaplecze_Weryfikacja!A:B,2,FALSE),"Inny numer Lp")="Inny numer Lp","Inny numer Lp",IF(VLOOKUP(A1970,Zaplecze_Weryfikacja!A:B,2,FALSE)=D1970,"Nieznana przyczyna","Inny opis")))</f>
        <v>Inny opis</v>
      </c>
      <c r="Y1970" s="785"/>
      <c r="Z1970" s="309">
        <f t="shared" si="6196"/>
        <v>0</v>
      </c>
      <c r="AA1970" s="785"/>
      <c r="AB1970" s="309">
        <f t="shared" si="6197"/>
        <v>0</v>
      </c>
      <c r="AC1970" s="785"/>
      <c r="AD1970" s="309">
        <f t="shared" si="6198"/>
        <v>0</v>
      </c>
      <c r="AE1970" s="785"/>
      <c r="AF1970" s="309">
        <f t="shared" si="6199"/>
        <v>0</v>
      </c>
      <c r="AG1970" s="785"/>
      <c r="AH1970" s="309">
        <f t="shared" si="6200"/>
        <v>0</v>
      </c>
      <c r="AI1970" s="785"/>
      <c r="AJ1970" s="309">
        <f t="shared" si="6201"/>
        <v>0</v>
      </c>
      <c r="AK1970" s="785"/>
      <c r="AL1970" s="309">
        <f t="shared" si="6202"/>
        <v>0</v>
      </c>
      <c r="AM1970" s="785"/>
      <c r="AN1970" s="309">
        <f t="shared" si="6203"/>
        <v>0</v>
      </c>
      <c r="AO1970" s="785"/>
      <c r="AP1970" s="309">
        <f t="shared" si="6204"/>
        <v>0</v>
      </c>
      <c r="AQ1970" s="785"/>
      <c r="AR1970" s="309">
        <f t="shared" si="6205"/>
        <v>0</v>
      </c>
      <c r="AT1970" s="782">
        <f t="shared" si="6168"/>
        <v>0</v>
      </c>
      <c r="AU1970" s="782">
        <f t="shared" si="6169"/>
        <v>0</v>
      </c>
      <c r="AV1970" s="782">
        <f t="shared" si="6170"/>
        <v>0</v>
      </c>
      <c r="AW1970" s="788" t="e">
        <f t="shared" si="6171"/>
        <v>#DIV/0!</v>
      </c>
      <c r="AY1970" s="781">
        <f t="shared" si="6172"/>
        <v>0</v>
      </c>
      <c r="AZ1970" s="777"/>
      <c r="BA1970" s="781">
        <f t="shared" si="6173"/>
        <v>0</v>
      </c>
      <c r="BB1970" s="777"/>
      <c r="BC1970" s="781">
        <f t="shared" si="6174"/>
        <v>0</v>
      </c>
      <c r="BD1970" s="777"/>
      <c r="BE1970" s="781">
        <f t="shared" si="6175"/>
        <v>0</v>
      </c>
      <c r="BF1970" s="777"/>
      <c r="BG1970" s="781">
        <f t="shared" si="6176"/>
        <v>0</v>
      </c>
      <c r="BH1970" s="777"/>
      <c r="BI1970" s="781">
        <f t="shared" si="6177"/>
        <v>0</v>
      </c>
      <c r="BJ1970" s="777"/>
      <c r="BK1970" s="781">
        <f t="shared" si="6178"/>
        <v>0</v>
      </c>
      <c r="BL1970" s="777"/>
      <c r="BM1970" s="781">
        <f t="shared" si="6179"/>
        <v>0</v>
      </c>
      <c r="BN1970" s="777"/>
      <c r="BO1970" s="781">
        <f t="shared" si="6180"/>
        <v>0</v>
      </c>
      <c r="BP1970" s="777"/>
      <c r="BQ1970" s="781">
        <f t="shared" si="6181"/>
        <v>0</v>
      </c>
      <c r="BR1970" s="777"/>
    </row>
    <row r="1971" spans="1:70" ht="76.5" outlineLevel="2">
      <c r="A1971" s="1282">
        <v>502007</v>
      </c>
      <c r="B1971" s="10"/>
      <c r="C1971" s="578"/>
      <c r="D1971" s="1431" t="s">
        <v>4065</v>
      </c>
      <c r="E1971" s="43" t="str">
        <f t="shared" si="6194"/>
        <v>T</v>
      </c>
      <c r="F1971" s="580"/>
      <c r="G1971" s="1432" t="s">
        <v>23</v>
      </c>
      <c r="H1971" s="1435">
        <v>8</v>
      </c>
      <c r="I1971" s="1141"/>
      <c r="J1971" s="1142"/>
      <c r="K1971" s="1032">
        <f t="shared" si="6195"/>
        <v>0</v>
      </c>
      <c r="L1971" s="281"/>
      <c r="M1971" s="575"/>
      <c r="N1971" s="575"/>
      <c r="O1971" s="575"/>
      <c r="Q1971" s="684" t="s">
        <v>1948</v>
      </c>
      <c r="R1971" s="692" t="s">
        <v>2010</v>
      </c>
      <c r="T1971" s="680" t="str">
        <f>IF(IF(A1971=0,TRUE(),D1971=IFERROR(VLOOKUP(A1971,Zaplecze_Weryfikacja!A:B,2,FALSE),2))=TRUE(),"Tak","Nie")</f>
        <v>Nie</v>
      </c>
      <c r="U1971" s="681" t="str">
        <f>IF(T1971="Tak"," ",IF(IFERROR(VLOOKUP(A1971,Zaplecze_Weryfikacja!A:B,2,FALSE),"Inny numer Lp")="Inny numer Lp","Inny numer Lp",IF(VLOOKUP(A1971,Zaplecze_Weryfikacja!A:B,2,FALSE)=D1971,"Nieznana przyczyna","Inny opis")))</f>
        <v>Inny opis</v>
      </c>
      <c r="Y1971" s="785"/>
      <c r="Z1971" s="309">
        <f t="shared" si="6196"/>
        <v>0</v>
      </c>
      <c r="AA1971" s="785"/>
      <c r="AB1971" s="309">
        <f t="shared" si="6197"/>
        <v>0</v>
      </c>
      <c r="AC1971" s="785"/>
      <c r="AD1971" s="309">
        <f t="shared" si="6198"/>
        <v>0</v>
      </c>
      <c r="AE1971" s="785"/>
      <c r="AF1971" s="309">
        <f t="shared" si="6199"/>
        <v>0</v>
      </c>
      <c r="AG1971" s="785"/>
      <c r="AH1971" s="309">
        <f t="shared" si="6200"/>
        <v>0</v>
      </c>
      <c r="AI1971" s="785"/>
      <c r="AJ1971" s="309">
        <f t="shared" si="6201"/>
        <v>0</v>
      </c>
      <c r="AK1971" s="785"/>
      <c r="AL1971" s="309">
        <f t="shared" si="6202"/>
        <v>0</v>
      </c>
      <c r="AM1971" s="785"/>
      <c r="AN1971" s="309">
        <f t="shared" si="6203"/>
        <v>0</v>
      </c>
      <c r="AO1971" s="785"/>
      <c r="AP1971" s="309">
        <f t="shared" si="6204"/>
        <v>0</v>
      </c>
      <c r="AQ1971" s="785"/>
      <c r="AR1971" s="309">
        <f t="shared" si="6205"/>
        <v>0</v>
      </c>
      <c r="AT1971" s="782">
        <f t="shared" si="6168"/>
        <v>0</v>
      </c>
      <c r="AU1971" s="782">
        <f t="shared" si="6169"/>
        <v>0</v>
      </c>
      <c r="AV1971" s="782">
        <f t="shared" si="6170"/>
        <v>0</v>
      </c>
      <c r="AW1971" s="788" t="e">
        <f t="shared" si="6171"/>
        <v>#DIV/0!</v>
      </c>
      <c r="AY1971" s="781">
        <f t="shared" si="6172"/>
        <v>0</v>
      </c>
      <c r="AZ1971" s="777"/>
      <c r="BA1971" s="781">
        <f t="shared" si="6173"/>
        <v>0</v>
      </c>
      <c r="BB1971" s="777"/>
      <c r="BC1971" s="781">
        <f t="shared" si="6174"/>
        <v>0</v>
      </c>
      <c r="BD1971" s="777"/>
      <c r="BE1971" s="781">
        <f t="shared" si="6175"/>
        <v>0</v>
      </c>
      <c r="BF1971" s="777"/>
      <c r="BG1971" s="781">
        <f t="shared" si="6176"/>
        <v>0</v>
      </c>
      <c r="BH1971" s="777"/>
      <c r="BI1971" s="781">
        <f t="shared" si="6177"/>
        <v>0</v>
      </c>
      <c r="BJ1971" s="777"/>
      <c r="BK1971" s="781">
        <f t="shared" si="6178"/>
        <v>0</v>
      </c>
      <c r="BL1971" s="777"/>
      <c r="BM1971" s="781">
        <f t="shared" si="6179"/>
        <v>0</v>
      </c>
      <c r="BN1971" s="777"/>
      <c r="BO1971" s="781">
        <f t="shared" si="6180"/>
        <v>0</v>
      </c>
      <c r="BP1971" s="777"/>
      <c r="BQ1971" s="781">
        <f t="shared" si="6181"/>
        <v>0</v>
      </c>
      <c r="BR1971" s="777"/>
    </row>
    <row r="1972" spans="1:70" ht="25.5" outlineLevel="2">
      <c r="A1972" s="1282">
        <v>502008</v>
      </c>
      <c r="B1972" s="10"/>
      <c r="C1972" s="578"/>
      <c r="D1972" s="1431" t="s">
        <v>3855</v>
      </c>
      <c r="E1972" s="43" t="str">
        <f t="shared" si="6194"/>
        <v>T</v>
      </c>
      <c r="F1972" s="580"/>
      <c r="G1972" s="1432" t="s">
        <v>23</v>
      </c>
      <c r="H1972" s="1435">
        <v>1</v>
      </c>
      <c r="I1972" s="1141"/>
      <c r="J1972" s="1142"/>
      <c r="K1972" s="1032">
        <f t="shared" si="6195"/>
        <v>0</v>
      </c>
      <c r="L1972" s="281"/>
      <c r="M1972" s="575"/>
      <c r="N1972" s="575"/>
      <c r="O1972" s="575"/>
      <c r="Q1972" s="684" t="s">
        <v>1948</v>
      </c>
      <c r="R1972" s="692" t="s">
        <v>2010</v>
      </c>
      <c r="T1972" s="680" t="str">
        <f>IF(IF(A1972=0,TRUE(),D1972=IFERROR(VLOOKUP(A1972,Zaplecze_Weryfikacja!A:B,2,FALSE),2))=TRUE(),"Tak","Nie")</f>
        <v>Nie</v>
      </c>
      <c r="U1972" s="681" t="str">
        <f>IF(T1972="Tak"," ",IF(IFERROR(VLOOKUP(A1972,Zaplecze_Weryfikacja!A:B,2,FALSE),"Inny numer Lp")="Inny numer Lp","Inny numer Lp",IF(VLOOKUP(A1972,Zaplecze_Weryfikacja!A:B,2,FALSE)=D1972,"Nieznana przyczyna","Inny opis")))</f>
        <v>Inny opis</v>
      </c>
      <c r="Y1972" s="785"/>
      <c r="Z1972" s="309">
        <f t="shared" si="6196"/>
        <v>0</v>
      </c>
      <c r="AA1972" s="785"/>
      <c r="AB1972" s="309">
        <f t="shared" si="6197"/>
        <v>0</v>
      </c>
      <c r="AC1972" s="785"/>
      <c r="AD1972" s="309">
        <f t="shared" si="6198"/>
        <v>0</v>
      </c>
      <c r="AE1972" s="785"/>
      <c r="AF1972" s="309">
        <f t="shared" si="6199"/>
        <v>0</v>
      </c>
      <c r="AG1972" s="785"/>
      <c r="AH1972" s="309">
        <f t="shared" si="6200"/>
        <v>0</v>
      </c>
      <c r="AI1972" s="785"/>
      <c r="AJ1972" s="309">
        <f t="shared" si="6201"/>
        <v>0</v>
      </c>
      <c r="AK1972" s="785"/>
      <c r="AL1972" s="309">
        <f t="shared" si="6202"/>
        <v>0</v>
      </c>
      <c r="AM1972" s="785"/>
      <c r="AN1972" s="309">
        <f t="shared" si="6203"/>
        <v>0</v>
      </c>
      <c r="AO1972" s="785"/>
      <c r="AP1972" s="309">
        <f t="shared" si="6204"/>
        <v>0</v>
      </c>
      <c r="AQ1972" s="785"/>
      <c r="AR1972" s="309">
        <f t="shared" si="6205"/>
        <v>0</v>
      </c>
      <c r="AT1972" s="782">
        <f t="shared" si="6168"/>
        <v>0</v>
      </c>
      <c r="AU1972" s="782">
        <f t="shared" si="6169"/>
        <v>0</v>
      </c>
      <c r="AV1972" s="782">
        <f t="shared" si="6170"/>
        <v>0</v>
      </c>
      <c r="AW1972" s="788" t="e">
        <f t="shared" si="6171"/>
        <v>#DIV/0!</v>
      </c>
      <c r="AY1972" s="781">
        <f t="shared" si="6172"/>
        <v>0</v>
      </c>
      <c r="AZ1972" s="777"/>
      <c r="BA1972" s="781">
        <f t="shared" si="6173"/>
        <v>0</v>
      </c>
      <c r="BB1972" s="777"/>
      <c r="BC1972" s="781">
        <f t="shared" si="6174"/>
        <v>0</v>
      </c>
      <c r="BD1972" s="777"/>
      <c r="BE1972" s="781">
        <f t="shared" si="6175"/>
        <v>0</v>
      </c>
      <c r="BF1972" s="777"/>
      <c r="BG1972" s="781">
        <f t="shared" si="6176"/>
        <v>0</v>
      </c>
      <c r="BH1972" s="777"/>
      <c r="BI1972" s="781">
        <f t="shared" si="6177"/>
        <v>0</v>
      </c>
      <c r="BJ1972" s="777"/>
      <c r="BK1972" s="781">
        <f t="shared" si="6178"/>
        <v>0</v>
      </c>
      <c r="BL1972" s="777"/>
      <c r="BM1972" s="781">
        <f t="shared" si="6179"/>
        <v>0</v>
      </c>
      <c r="BN1972" s="777"/>
      <c r="BO1972" s="781">
        <f t="shared" si="6180"/>
        <v>0</v>
      </c>
      <c r="BP1972" s="777"/>
      <c r="BQ1972" s="781">
        <f t="shared" si="6181"/>
        <v>0</v>
      </c>
      <c r="BR1972" s="777"/>
    </row>
    <row r="1973" spans="1:70" ht="25.5" outlineLevel="2">
      <c r="A1973" s="1282">
        <v>502009</v>
      </c>
      <c r="B1973" s="10"/>
      <c r="C1973" s="578"/>
      <c r="D1973" s="1431" t="s">
        <v>3856</v>
      </c>
      <c r="E1973" s="43" t="str">
        <f t="shared" si="6194"/>
        <v>T</v>
      </c>
      <c r="F1973" s="580"/>
      <c r="G1973" s="1432" t="s">
        <v>23</v>
      </c>
      <c r="H1973" s="1435">
        <v>15</v>
      </c>
      <c r="I1973" s="1141"/>
      <c r="J1973" s="1142"/>
      <c r="K1973" s="1032">
        <f t="shared" si="6195"/>
        <v>0</v>
      </c>
      <c r="L1973" s="281"/>
      <c r="M1973" s="575"/>
      <c r="N1973" s="575"/>
      <c r="O1973" s="575"/>
      <c r="Q1973" s="684" t="s">
        <v>1948</v>
      </c>
      <c r="R1973" s="692" t="s">
        <v>2010</v>
      </c>
      <c r="T1973" s="680" t="str">
        <f>IF(IF(A1973=0,TRUE(),D1973=IFERROR(VLOOKUP(A1973,Zaplecze_Weryfikacja!A:B,2,FALSE),2))=TRUE(),"Tak","Nie")</f>
        <v>Nie</v>
      </c>
      <c r="U1973" s="681" t="str">
        <f>IF(T1973="Tak"," ",IF(IFERROR(VLOOKUP(A1973,Zaplecze_Weryfikacja!A:B,2,FALSE),"Inny numer Lp")="Inny numer Lp","Inny numer Lp",IF(VLOOKUP(A1973,Zaplecze_Weryfikacja!A:B,2,FALSE)=D1973,"Nieznana przyczyna","Inny opis")))</f>
        <v>Inny opis</v>
      </c>
      <c r="Y1973" s="785"/>
      <c r="Z1973" s="309">
        <f t="shared" si="6196"/>
        <v>0</v>
      </c>
      <c r="AA1973" s="785"/>
      <c r="AB1973" s="309">
        <f t="shared" si="6197"/>
        <v>0</v>
      </c>
      <c r="AC1973" s="785"/>
      <c r="AD1973" s="309">
        <f t="shared" si="6198"/>
        <v>0</v>
      </c>
      <c r="AE1973" s="785"/>
      <c r="AF1973" s="309">
        <f t="shared" si="6199"/>
        <v>0</v>
      </c>
      <c r="AG1973" s="785"/>
      <c r="AH1973" s="309">
        <f t="shared" si="6200"/>
        <v>0</v>
      </c>
      <c r="AI1973" s="785"/>
      <c r="AJ1973" s="309">
        <f t="shared" si="6201"/>
        <v>0</v>
      </c>
      <c r="AK1973" s="785"/>
      <c r="AL1973" s="309">
        <f t="shared" si="6202"/>
        <v>0</v>
      </c>
      <c r="AM1973" s="785"/>
      <c r="AN1973" s="309">
        <f t="shared" si="6203"/>
        <v>0</v>
      </c>
      <c r="AO1973" s="785"/>
      <c r="AP1973" s="309">
        <f t="shared" si="6204"/>
        <v>0</v>
      </c>
      <c r="AQ1973" s="785"/>
      <c r="AR1973" s="309">
        <f t="shared" si="6205"/>
        <v>0</v>
      </c>
      <c r="AT1973" s="782">
        <f t="shared" si="6168"/>
        <v>0</v>
      </c>
      <c r="AU1973" s="782">
        <f t="shared" si="6169"/>
        <v>0</v>
      </c>
      <c r="AV1973" s="782">
        <f t="shared" si="6170"/>
        <v>0</v>
      </c>
      <c r="AW1973" s="788" t="e">
        <f t="shared" si="6171"/>
        <v>#DIV/0!</v>
      </c>
      <c r="AY1973" s="781">
        <f t="shared" si="6172"/>
        <v>0</v>
      </c>
      <c r="AZ1973" s="777"/>
      <c r="BA1973" s="781">
        <f t="shared" si="6173"/>
        <v>0</v>
      </c>
      <c r="BB1973" s="777"/>
      <c r="BC1973" s="781">
        <f t="shared" si="6174"/>
        <v>0</v>
      </c>
      <c r="BD1973" s="777"/>
      <c r="BE1973" s="781">
        <f t="shared" si="6175"/>
        <v>0</v>
      </c>
      <c r="BF1973" s="777"/>
      <c r="BG1973" s="781">
        <f t="shared" si="6176"/>
        <v>0</v>
      </c>
      <c r="BH1973" s="777"/>
      <c r="BI1973" s="781">
        <f t="shared" si="6177"/>
        <v>0</v>
      </c>
      <c r="BJ1973" s="777"/>
      <c r="BK1973" s="781">
        <f t="shared" si="6178"/>
        <v>0</v>
      </c>
      <c r="BL1973" s="777"/>
      <c r="BM1973" s="781">
        <f t="shared" si="6179"/>
        <v>0</v>
      </c>
      <c r="BN1973" s="777"/>
      <c r="BO1973" s="781">
        <f t="shared" si="6180"/>
        <v>0</v>
      </c>
      <c r="BP1973" s="777"/>
      <c r="BQ1973" s="781">
        <f t="shared" si="6181"/>
        <v>0</v>
      </c>
      <c r="BR1973" s="777"/>
    </row>
    <row r="1974" spans="1:70" ht="51" outlineLevel="2">
      <c r="A1974" s="1282">
        <v>502010</v>
      </c>
      <c r="B1974" s="10"/>
      <c r="C1974" s="578"/>
      <c r="D1974" s="1431" t="s">
        <v>3857</v>
      </c>
      <c r="E1974" s="43" t="str">
        <f t="shared" si="6194"/>
        <v>T</v>
      </c>
      <c r="F1974" s="580"/>
      <c r="G1974" s="1432" t="s">
        <v>23</v>
      </c>
      <c r="H1974" s="1435">
        <v>6</v>
      </c>
      <c r="I1974" s="1141"/>
      <c r="J1974" s="1142"/>
      <c r="K1974" s="1032">
        <f t="shared" si="6195"/>
        <v>0</v>
      </c>
      <c r="L1974" s="281"/>
      <c r="M1974" s="575"/>
      <c r="N1974" s="575"/>
      <c r="O1974" s="575"/>
      <c r="Q1974" s="684" t="s">
        <v>1948</v>
      </c>
      <c r="R1974" s="692" t="s">
        <v>2010</v>
      </c>
      <c r="T1974" s="680" t="str">
        <f>IF(IF(A1974=0,TRUE(),D1974=IFERROR(VLOOKUP(A1974,Zaplecze_Weryfikacja!A:B,2,FALSE),2))=TRUE(),"Tak","Nie")</f>
        <v>Nie</v>
      </c>
      <c r="U1974" s="681" t="str">
        <f>IF(T1974="Tak"," ",IF(IFERROR(VLOOKUP(A1974,Zaplecze_Weryfikacja!A:B,2,FALSE),"Inny numer Lp")="Inny numer Lp","Inny numer Lp",IF(VLOOKUP(A1974,Zaplecze_Weryfikacja!A:B,2,FALSE)=D1974,"Nieznana przyczyna","Inny opis")))</f>
        <v>Inny opis</v>
      </c>
      <c r="Y1974" s="785"/>
      <c r="Z1974" s="309">
        <f t="shared" si="6196"/>
        <v>0</v>
      </c>
      <c r="AA1974" s="785"/>
      <c r="AB1974" s="309">
        <f t="shared" si="6197"/>
        <v>0</v>
      </c>
      <c r="AC1974" s="785"/>
      <c r="AD1974" s="309">
        <f t="shared" si="6198"/>
        <v>0</v>
      </c>
      <c r="AE1974" s="785"/>
      <c r="AF1974" s="309">
        <f t="shared" si="6199"/>
        <v>0</v>
      </c>
      <c r="AG1974" s="785"/>
      <c r="AH1974" s="309">
        <f t="shared" si="6200"/>
        <v>0</v>
      </c>
      <c r="AI1974" s="785"/>
      <c r="AJ1974" s="309">
        <f t="shared" si="6201"/>
        <v>0</v>
      </c>
      <c r="AK1974" s="785"/>
      <c r="AL1974" s="309">
        <f t="shared" si="6202"/>
        <v>0</v>
      </c>
      <c r="AM1974" s="785"/>
      <c r="AN1974" s="309">
        <f t="shared" si="6203"/>
        <v>0</v>
      </c>
      <c r="AO1974" s="785"/>
      <c r="AP1974" s="309">
        <f t="shared" si="6204"/>
        <v>0</v>
      </c>
      <c r="AQ1974" s="785"/>
      <c r="AR1974" s="309">
        <f t="shared" si="6205"/>
        <v>0</v>
      </c>
      <c r="AT1974" s="782">
        <f t="shared" si="6168"/>
        <v>0</v>
      </c>
      <c r="AU1974" s="782">
        <f t="shared" si="6169"/>
        <v>0</v>
      </c>
      <c r="AV1974" s="782">
        <f t="shared" si="6170"/>
        <v>0</v>
      </c>
      <c r="AW1974" s="788" t="e">
        <f t="shared" si="6171"/>
        <v>#DIV/0!</v>
      </c>
      <c r="AY1974" s="781">
        <f t="shared" si="6172"/>
        <v>0</v>
      </c>
      <c r="AZ1974" s="777"/>
      <c r="BA1974" s="781">
        <f t="shared" si="6173"/>
        <v>0</v>
      </c>
      <c r="BB1974" s="777"/>
      <c r="BC1974" s="781">
        <f t="shared" si="6174"/>
        <v>0</v>
      </c>
      <c r="BD1974" s="777"/>
      <c r="BE1974" s="781">
        <f t="shared" si="6175"/>
        <v>0</v>
      </c>
      <c r="BF1974" s="777"/>
      <c r="BG1974" s="781">
        <f t="shared" si="6176"/>
        <v>0</v>
      </c>
      <c r="BH1974" s="777"/>
      <c r="BI1974" s="781">
        <f t="shared" si="6177"/>
        <v>0</v>
      </c>
      <c r="BJ1974" s="777"/>
      <c r="BK1974" s="781">
        <f t="shared" si="6178"/>
        <v>0</v>
      </c>
      <c r="BL1974" s="777"/>
      <c r="BM1974" s="781">
        <f t="shared" si="6179"/>
        <v>0</v>
      </c>
      <c r="BN1974" s="777"/>
      <c r="BO1974" s="781">
        <f t="shared" si="6180"/>
        <v>0</v>
      </c>
      <c r="BP1974" s="777"/>
      <c r="BQ1974" s="781">
        <f t="shared" si="6181"/>
        <v>0</v>
      </c>
      <c r="BR1974" s="777"/>
    </row>
    <row r="1975" spans="1:70" ht="63.75" outlineLevel="2">
      <c r="A1975" s="1282">
        <v>502011</v>
      </c>
      <c r="B1975" s="10"/>
      <c r="C1975" s="578"/>
      <c r="D1975" s="1431" t="s">
        <v>3858</v>
      </c>
      <c r="E1975" s="43" t="str">
        <f t="shared" si="6194"/>
        <v>T</v>
      </c>
      <c r="F1975" s="580"/>
      <c r="G1975" s="1432" t="s">
        <v>325</v>
      </c>
      <c r="H1975" s="1435">
        <v>2</v>
      </c>
      <c r="I1975" s="1141"/>
      <c r="J1975" s="1142"/>
      <c r="K1975" s="1032">
        <f t="shared" si="6195"/>
        <v>0</v>
      </c>
      <c r="L1975" s="281"/>
      <c r="M1975" s="575"/>
      <c r="N1975" s="575"/>
      <c r="O1975" s="575"/>
      <c r="Q1975" s="684" t="s">
        <v>1948</v>
      </c>
      <c r="R1975" s="692" t="s">
        <v>2010</v>
      </c>
      <c r="T1975" s="680" t="str">
        <f>IF(IF(A1975=0,TRUE(),D1975=IFERROR(VLOOKUP(A1975,Zaplecze_Weryfikacja!A:B,2,FALSE),2))=TRUE(),"Tak","Nie")</f>
        <v>Nie</v>
      </c>
      <c r="U1975" s="681" t="str">
        <f>IF(T1975="Tak"," ",IF(IFERROR(VLOOKUP(A1975,Zaplecze_Weryfikacja!A:B,2,FALSE),"Inny numer Lp")="Inny numer Lp","Inny numer Lp",IF(VLOOKUP(A1975,Zaplecze_Weryfikacja!A:B,2,FALSE)=D1975,"Nieznana przyczyna","Inny opis")))</f>
        <v>Inny opis</v>
      </c>
      <c r="Y1975" s="785"/>
      <c r="Z1975" s="309">
        <f t="shared" si="6196"/>
        <v>0</v>
      </c>
      <c r="AA1975" s="785"/>
      <c r="AB1975" s="309">
        <f t="shared" si="6197"/>
        <v>0</v>
      </c>
      <c r="AC1975" s="785"/>
      <c r="AD1975" s="309">
        <f t="shared" si="6198"/>
        <v>0</v>
      </c>
      <c r="AE1975" s="785"/>
      <c r="AF1975" s="309">
        <f t="shared" si="6199"/>
        <v>0</v>
      </c>
      <c r="AG1975" s="785"/>
      <c r="AH1975" s="309">
        <f t="shared" si="6200"/>
        <v>0</v>
      </c>
      <c r="AI1975" s="785"/>
      <c r="AJ1975" s="309">
        <f t="shared" si="6201"/>
        <v>0</v>
      </c>
      <c r="AK1975" s="785"/>
      <c r="AL1975" s="309">
        <f t="shared" si="6202"/>
        <v>0</v>
      </c>
      <c r="AM1975" s="785"/>
      <c r="AN1975" s="309">
        <f t="shared" si="6203"/>
        <v>0</v>
      </c>
      <c r="AO1975" s="785"/>
      <c r="AP1975" s="309">
        <f t="shared" si="6204"/>
        <v>0</v>
      </c>
      <c r="AQ1975" s="785"/>
      <c r="AR1975" s="309">
        <f t="shared" si="6205"/>
        <v>0</v>
      </c>
      <c r="AT1975" s="782">
        <f t="shared" si="6168"/>
        <v>0</v>
      </c>
      <c r="AU1975" s="782">
        <f t="shared" si="6169"/>
        <v>0</v>
      </c>
      <c r="AV1975" s="782">
        <f t="shared" si="6170"/>
        <v>0</v>
      </c>
      <c r="AW1975" s="788" t="e">
        <f t="shared" si="6171"/>
        <v>#DIV/0!</v>
      </c>
      <c r="AY1975" s="781">
        <f t="shared" si="6172"/>
        <v>0</v>
      </c>
      <c r="AZ1975" s="777"/>
      <c r="BA1975" s="781">
        <f t="shared" si="6173"/>
        <v>0</v>
      </c>
      <c r="BB1975" s="777"/>
      <c r="BC1975" s="781">
        <f t="shared" si="6174"/>
        <v>0</v>
      </c>
      <c r="BD1975" s="777"/>
      <c r="BE1975" s="781">
        <f t="shared" si="6175"/>
        <v>0</v>
      </c>
      <c r="BF1975" s="777"/>
      <c r="BG1975" s="781">
        <f t="shared" si="6176"/>
        <v>0</v>
      </c>
      <c r="BH1975" s="777"/>
      <c r="BI1975" s="781">
        <f t="shared" si="6177"/>
        <v>0</v>
      </c>
      <c r="BJ1975" s="777"/>
      <c r="BK1975" s="781">
        <f t="shared" si="6178"/>
        <v>0</v>
      </c>
      <c r="BL1975" s="777"/>
      <c r="BM1975" s="781">
        <f t="shared" si="6179"/>
        <v>0</v>
      </c>
      <c r="BN1975" s="777"/>
      <c r="BO1975" s="781">
        <f t="shared" si="6180"/>
        <v>0</v>
      </c>
      <c r="BP1975" s="777"/>
      <c r="BQ1975" s="781">
        <f t="shared" si="6181"/>
        <v>0</v>
      </c>
      <c r="BR1975" s="777"/>
    </row>
    <row r="1976" spans="1:70" ht="25.5" outlineLevel="2">
      <c r="A1976" s="1282">
        <v>502012</v>
      </c>
      <c r="B1976" s="10"/>
      <c r="C1976" s="578"/>
      <c r="D1976" s="1431" t="s">
        <v>3859</v>
      </c>
      <c r="E1976" s="43" t="str">
        <f t="shared" si="6194"/>
        <v>T</v>
      </c>
      <c r="F1976" s="580"/>
      <c r="G1976" s="1432" t="s">
        <v>23</v>
      </c>
      <c r="H1976" s="1435">
        <v>1</v>
      </c>
      <c r="I1976" s="1141"/>
      <c r="J1976" s="1142"/>
      <c r="K1976" s="1032">
        <f t="shared" si="6195"/>
        <v>0</v>
      </c>
      <c r="L1976" s="281"/>
      <c r="M1976" s="575"/>
      <c r="N1976" s="575"/>
      <c r="O1976" s="575"/>
      <c r="Q1976" s="684" t="s">
        <v>1948</v>
      </c>
      <c r="R1976" s="692" t="s">
        <v>2010</v>
      </c>
      <c r="T1976" s="680" t="str">
        <f>IF(IF(A1976=0,TRUE(),D1976=IFERROR(VLOOKUP(A1976,Zaplecze_Weryfikacja!A:B,2,FALSE),2))=TRUE(),"Tak","Nie")</f>
        <v>Nie</v>
      </c>
      <c r="U1976" s="681" t="str">
        <f>IF(T1976="Tak"," ",IF(IFERROR(VLOOKUP(A1976,Zaplecze_Weryfikacja!A:B,2,FALSE),"Inny numer Lp")="Inny numer Lp","Inny numer Lp",IF(VLOOKUP(A1976,Zaplecze_Weryfikacja!A:B,2,FALSE)=D1976,"Nieznana przyczyna","Inny opis")))</f>
        <v>Inny opis</v>
      </c>
      <c r="Y1976" s="785"/>
      <c r="Z1976" s="309">
        <f t="shared" si="6196"/>
        <v>0</v>
      </c>
      <c r="AA1976" s="785"/>
      <c r="AB1976" s="309">
        <f t="shared" si="6197"/>
        <v>0</v>
      </c>
      <c r="AC1976" s="785"/>
      <c r="AD1976" s="309">
        <f t="shared" si="6198"/>
        <v>0</v>
      </c>
      <c r="AE1976" s="785"/>
      <c r="AF1976" s="309">
        <f t="shared" si="6199"/>
        <v>0</v>
      </c>
      <c r="AG1976" s="785"/>
      <c r="AH1976" s="309">
        <f t="shared" si="6200"/>
        <v>0</v>
      </c>
      <c r="AI1976" s="785"/>
      <c r="AJ1976" s="309">
        <f t="shared" si="6201"/>
        <v>0</v>
      </c>
      <c r="AK1976" s="785"/>
      <c r="AL1976" s="309">
        <f t="shared" si="6202"/>
        <v>0</v>
      </c>
      <c r="AM1976" s="785"/>
      <c r="AN1976" s="309">
        <f t="shared" si="6203"/>
        <v>0</v>
      </c>
      <c r="AO1976" s="785"/>
      <c r="AP1976" s="309">
        <f t="shared" si="6204"/>
        <v>0</v>
      </c>
      <c r="AQ1976" s="785"/>
      <c r="AR1976" s="309">
        <f t="shared" si="6205"/>
        <v>0</v>
      </c>
      <c r="AT1976" s="782">
        <f t="shared" si="6168"/>
        <v>0</v>
      </c>
      <c r="AU1976" s="782">
        <f t="shared" si="6169"/>
        <v>0</v>
      </c>
      <c r="AV1976" s="782">
        <f t="shared" si="6170"/>
        <v>0</v>
      </c>
      <c r="AW1976" s="788" t="e">
        <f t="shared" si="6171"/>
        <v>#DIV/0!</v>
      </c>
      <c r="AY1976" s="781">
        <f t="shared" si="6172"/>
        <v>0</v>
      </c>
      <c r="AZ1976" s="777"/>
      <c r="BA1976" s="781">
        <f t="shared" si="6173"/>
        <v>0</v>
      </c>
      <c r="BB1976" s="777"/>
      <c r="BC1976" s="781">
        <f t="shared" si="6174"/>
        <v>0</v>
      </c>
      <c r="BD1976" s="777"/>
      <c r="BE1976" s="781">
        <f t="shared" si="6175"/>
        <v>0</v>
      </c>
      <c r="BF1976" s="777"/>
      <c r="BG1976" s="781">
        <f t="shared" si="6176"/>
        <v>0</v>
      </c>
      <c r="BH1976" s="777"/>
      <c r="BI1976" s="781">
        <f t="shared" si="6177"/>
        <v>0</v>
      </c>
      <c r="BJ1976" s="777"/>
      <c r="BK1976" s="781">
        <f t="shared" si="6178"/>
        <v>0</v>
      </c>
      <c r="BL1976" s="777"/>
      <c r="BM1976" s="781">
        <f t="shared" si="6179"/>
        <v>0</v>
      </c>
      <c r="BN1976" s="777"/>
      <c r="BO1976" s="781">
        <f t="shared" si="6180"/>
        <v>0</v>
      </c>
      <c r="BP1976" s="777"/>
      <c r="BQ1976" s="781">
        <f t="shared" si="6181"/>
        <v>0</v>
      </c>
      <c r="BR1976" s="777"/>
    </row>
    <row r="1977" spans="1:70" ht="51" outlineLevel="2">
      <c r="A1977" s="1282">
        <v>502013</v>
      </c>
      <c r="B1977" s="10"/>
      <c r="C1977" s="578"/>
      <c r="D1977" s="1431" t="s">
        <v>3860</v>
      </c>
      <c r="E1977" s="43" t="str">
        <f t="shared" si="6194"/>
        <v>T</v>
      </c>
      <c r="F1977" s="580"/>
      <c r="G1977" s="1432" t="s">
        <v>325</v>
      </c>
      <c r="H1977" s="1435">
        <v>4</v>
      </c>
      <c r="I1977" s="1141"/>
      <c r="J1977" s="1142"/>
      <c r="K1977" s="1032">
        <f t="shared" si="6195"/>
        <v>0</v>
      </c>
      <c r="L1977" s="281"/>
      <c r="M1977" s="575"/>
      <c r="N1977" s="575"/>
      <c r="O1977" s="575"/>
      <c r="Q1977" s="684" t="s">
        <v>1948</v>
      </c>
      <c r="R1977" s="692" t="s">
        <v>2010</v>
      </c>
      <c r="T1977" s="680" t="str">
        <f>IF(IF(A1977=0,TRUE(),D1977=IFERROR(VLOOKUP(A1977,Zaplecze_Weryfikacja!A:B,2,FALSE),2))=TRUE(),"Tak","Nie")</f>
        <v>Nie</v>
      </c>
      <c r="U1977" s="681" t="str">
        <f>IF(T1977="Tak"," ",IF(IFERROR(VLOOKUP(A1977,Zaplecze_Weryfikacja!A:B,2,FALSE),"Inny numer Lp")="Inny numer Lp","Inny numer Lp",IF(VLOOKUP(A1977,Zaplecze_Weryfikacja!A:B,2,FALSE)=D1977,"Nieznana przyczyna","Inny opis")))</f>
        <v>Inny opis</v>
      </c>
      <c r="Y1977" s="785"/>
      <c r="Z1977" s="309">
        <f t="shared" si="6196"/>
        <v>0</v>
      </c>
      <c r="AA1977" s="785"/>
      <c r="AB1977" s="309">
        <f t="shared" si="6197"/>
        <v>0</v>
      </c>
      <c r="AC1977" s="785"/>
      <c r="AD1977" s="309">
        <f t="shared" si="6198"/>
        <v>0</v>
      </c>
      <c r="AE1977" s="785"/>
      <c r="AF1977" s="309">
        <f t="shared" si="6199"/>
        <v>0</v>
      </c>
      <c r="AG1977" s="785"/>
      <c r="AH1977" s="309">
        <f t="shared" si="6200"/>
        <v>0</v>
      </c>
      <c r="AI1977" s="785"/>
      <c r="AJ1977" s="309">
        <f t="shared" si="6201"/>
        <v>0</v>
      </c>
      <c r="AK1977" s="785"/>
      <c r="AL1977" s="309">
        <f t="shared" si="6202"/>
        <v>0</v>
      </c>
      <c r="AM1977" s="785"/>
      <c r="AN1977" s="309">
        <f t="shared" si="6203"/>
        <v>0</v>
      </c>
      <c r="AO1977" s="785"/>
      <c r="AP1977" s="309">
        <f t="shared" si="6204"/>
        <v>0</v>
      </c>
      <c r="AQ1977" s="785"/>
      <c r="AR1977" s="309">
        <f t="shared" si="6205"/>
        <v>0</v>
      </c>
      <c r="AT1977" s="782">
        <f t="shared" si="6168"/>
        <v>0</v>
      </c>
      <c r="AU1977" s="782">
        <f t="shared" si="6169"/>
        <v>0</v>
      </c>
      <c r="AV1977" s="782">
        <f t="shared" si="6170"/>
        <v>0</v>
      </c>
      <c r="AW1977" s="788" t="e">
        <f t="shared" si="6171"/>
        <v>#DIV/0!</v>
      </c>
      <c r="AY1977" s="781">
        <f t="shared" si="6172"/>
        <v>0</v>
      </c>
      <c r="AZ1977" s="777"/>
      <c r="BA1977" s="781">
        <f t="shared" si="6173"/>
        <v>0</v>
      </c>
      <c r="BB1977" s="777"/>
      <c r="BC1977" s="781">
        <f t="shared" si="6174"/>
        <v>0</v>
      </c>
      <c r="BD1977" s="777"/>
      <c r="BE1977" s="781">
        <f t="shared" si="6175"/>
        <v>0</v>
      </c>
      <c r="BF1977" s="777"/>
      <c r="BG1977" s="781">
        <f t="shared" si="6176"/>
        <v>0</v>
      </c>
      <c r="BH1977" s="777"/>
      <c r="BI1977" s="781">
        <f t="shared" si="6177"/>
        <v>0</v>
      </c>
      <c r="BJ1977" s="777"/>
      <c r="BK1977" s="781">
        <f t="shared" si="6178"/>
        <v>0</v>
      </c>
      <c r="BL1977" s="777"/>
      <c r="BM1977" s="781">
        <f t="shared" si="6179"/>
        <v>0</v>
      </c>
      <c r="BN1977" s="777"/>
      <c r="BO1977" s="781">
        <f t="shared" si="6180"/>
        <v>0</v>
      </c>
      <c r="BP1977" s="777"/>
      <c r="BQ1977" s="781">
        <f t="shared" si="6181"/>
        <v>0</v>
      </c>
      <c r="BR1977" s="777"/>
    </row>
    <row r="1978" spans="1:70" ht="25.5" outlineLevel="2">
      <c r="A1978" s="1282">
        <v>502014</v>
      </c>
      <c r="B1978" s="10"/>
      <c r="C1978" s="578"/>
      <c r="D1978" s="1431" t="s">
        <v>3861</v>
      </c>
      <c r="E1978" s="43" t="str">
        <f t="shared" si="6194"/>
        <v>T</v>
      </c>
      <c r="F1978" s="580"/>
      <c r="G1978" s="1432" t="s">
        <v>325</v>
      </c>
      <c r="H1978" s="1435">
        <v>28</v>
      </c>
      <c r="I1978" s="1141"/>
      <c r="J1978" s="1142"/>
      <c r="K1978" s="1032">
        <f t="shared" si="6195"/>
        <v>0</v>
      </c>
      <c r="L1978" s="281"/>
      <c r="M1978" s="575"/>
      <c r="N1978" s="575"/>
      <c r="O1978" s="575"/>
      <c r="Q1978" s="684" t="s">
        <v>1948</v>
      </c>
      <c r="R1978" s="692" t="s">
        <v>2010</v>
      </c>
      <c r="T1978" s="680" t="str">
        <f>IF(IF(A1978=0,TRUE(),D1978=IFERROR(VLOOKUP(A1978,Zaplecze_Weryfikacja!A:B,2,FALSE),2))=TRUE(),"Tak","Nie")</f>
        <v>Nie</v>
      </c>
      <c r="U1978" s="681" t="str">
        <f>IF(T1978="Tak"," ",IF(IFERROR(VLOOKUP(A1978,Zaplecze_Weryfikacja!A:B,2,FALSE),"Inny numer Lp")="Inny numer Lp","Inny numer Lp",IF(VLOOKUP(A1978,Zaplecze_Weryfikacja!A:B,2,FALSE)=D1978,"Nieznana przyczyna","Inny opis")))</f>
        <v>Inny opis</v>
      </c>
      <c r="Y1978" s="785"/>
      <c r="Z1978" s="309">
        <f t="shared" si="6196"/>
        <v>0</v>
      </c>
      <c r="AA1978" s="785"/>
      <c r="AB1978" s="309">
        <f t="shared" si="6197"/>
        <v>0</v>
      </c>
      <c r="AC1978" s="785"/>
      <c r="AD1978" s="309">
        <f t="shared" si="6198"/>
        <v>0</v>
      </c>
      <c r="AE1978" s="785"/>
      <c r="AF1978" s="309">
        <f t="shared" si="6199"/>
        <v>0</v>
      </c>
      <c r="AG1978" s="785"/>
      <c r="AH1978" s="309">
        <f t="shared" si="6200"/>
        <v>0</v>
      </c>
      <c r="AI1978" s="785"/>
      <c r="AJ1978" s="309">
        <f t="shared" si="6201"/>
        <v>0</v>
      </c>
      <c r="AK1978" s="785"/>
      <c r="AL1978" s="309">
        <f t="shared" si="6202"/>
        <v>0</v>
      </c>
      <c r="AM1978" s="785"/>
      <c r="AN1978" s="309">
        <f t="shared" si="6203"/>
        <v>0</v>
      </c>
      <c r="AO1978" s="785"/>
      <c r="AP1978" s="309">
        <f t="shared" si="6204"/>
        <v>0</v>
      </c>
      <c r="AQ1978" s="785"/>
      <c r="AR1978" s="309">
        <f t="shared" si="6205"/>
        <v>0</v>
      </c>
      <c r="AT1978" s="782">
        <f t="shared" si="6168"/>
        <v>0</v>
      </c>
      <c r="AU1978" s="782">
        <f t="shared" si="6169"/>
        <v>0</v>
      </c>
      <c r="AV1978" s="782">
        <f t="shared" si="6170"/>
        <v>0</v>
      </c>
      <c r="AW1978" s="788" t="e">
        <f t="shared" si="6171"/>
        <v>#DIV/0!</v>
      </c>
      <c r="AY1978" s="781">
        <f t="shared" si="6172"/>
        <v>0</v>
      </c>
      <c r="AZ1978" s="777"/>
      <c r="BA1978" s="781">
        <f t="shared" si="6173"/>
        <v>0</v>
      </c>
      <c r="BB1978" s="777"/>
      <c r="BC1978" s="781">
        <f t="shared" si="6174"/>
        <v>0</v>
      </c>
      <c r="BD1978" s="777"/>
      <c r="BE1978" s="781">
        <f t="shared" si="6175"/>
        <v>0</v>
      </c>
      <c r="BF1978" s="777"/>
      <c r="BG1978" s="781">
        <f t="shared" si="6176"/>
        <v>0</v>
      </c>
      <c r="BH1978" s="777"/>
      <c r="BI1978" s="781">
        <f t="shared" si="6177"/>
        <v>0</v>
      </c>
      <c r="BJ1978" s="777"/>
      <c r="BK1978" s="781">
        <f t="shared" si="6178"/>
        <v>0</v>
      </c>
      <c r="BL1978" s="777"/>
      <c r="BM1978" s="781">
        <f t="shared" si="6179"/>
        <v>0</v>
      </c>
      <c r="BN1978" s="777"/>
      <c r="BO1978" s="781">
        <f t="shared" si="6180"/>
        <v>0</v>
      </c>
      <c r="BP1978" s="777"/>
      <c r="BQ1978" s="781">
        <f t="shared" si="6181"/>
        <v>0</v>
      </c>
      <c r="BR1978" s="777"/>
    </row>
    <row r="1979" spans="1:70" ht="25.5" outlineLevel="2">
      <c r="A1979" s="1282">
        <v>502015</v>
      </c>
      <c r="B1979" s="10"/>
      <c r="C1979" s="578"/>
      <c r="D1979" s="1431" t="s">
        <v>3862</v>
      </c>
      <c r="E1979" s="43" t="str">
        <f t="shared" si="6194"/>
        <v>T</v>
      </c>
      <c r="F1979" s="580"/>
      <c r="G1979" s="1432" t="s">
        <v>325</v>
      </c>
      <c r="H1979" s="1435">
        <v>1</v>
      </c>
      <c r="I1979" s="1141"/>
      <c r="J1979" s="1142"/>
      <c r="K1979" s="1032">
        <f t="shared" si="6195"/>
        <v>0</v>
      </c>
      <c r="L1979" s="281"/>
      <c r="M1979" s="575"/>
      <c r="N1979" s="575"/>
      <c r="O1979" s="575"/>
      <c r="Q1979" s="684" t="s">
        <v>1948</v>
      </c>
      <c r="R1979" s="692" t="s">
        <v>2010</v>
      </c>
      <c r="T1979" s="680" t="str">
        <f>IF(IF(A1979=0,TRUE(),D1979=IFERROR(VLOOKUP(A1979,Zaplecze_Weryfikacja!A:B,2,FALSE),2))=TRUE(),"Tak","Nie")</f>
        <v>Nie</v>
      </c>
      <c r="U1979" s="681" t="str">
        <f>IF(T1979="Tak"," ",IF(IFERROR(VLOOKUP(A1979,Zaplecze_Weryfikacja!A:B,2,FALSE),"Inny numer Lp")="Inny numer Lp","Inny numer Lp",IF(VLOOKUP(A1979,Zaplecze_Weryfikacja!A:B,2,FALSE)=D1979,"Nieznana przyczyna","Inny opis")))</f>
        <v>Inny opis</v>
      </c>
      <c r="Y1979" s="785"/>
      <c r="Z1979" s="309">
        <f t="shared" si="6196"/>
        <v>0</v>
      </c>
      <c r="AA1979" s="785"/>
      <c r="AB1979" s="309">
        <f t="shared" si="6197"/>
        <v>0</v>
      </c>
      <c r="AC1979" s="785"/>
      <c r="AD1979" s="309">
        <f t="shared" si="6198"/>
        <v>0</v>
      </c>
      <c r="AE1979" s="785"/>
      <c r="AF1979" s="309">
        <f t="shared" si="6199"/>
        <v>0</v>
      </c>
      <c r="AG1979" s="785"/>
      <c r="AH1979" s="309">
        <f t="shared" si="6200"/>
        <v>0</v>
      </c>
      <c r="AI1979" s="785"/>
      <c r="AJ1979" s="309">
        <f t="shared" si="6201"/>
        <v>0</v>
      </c>
      <c r="AK1979" s="785"/>
      <c r="AL1979" s="309">
        <f t="shared" si="6202"/>
        <v>0</v>
      </c>
      <c r="AM1979" s="785"/>
      <c r="AN1979" s="309">
        <f t="shared" si="6203"/>
        <v>0</v>
      </c>
      <c r="AO1979" s="785"/>
      <c r="AP1979" s="309">
        <f t="shared" si="6204"/>
        <v>0</v>
      </c>
      <c r="AQ1979" s="785"/>
      <c r="AR1979" s="309">
        <f t="shared" si="6205"/>
        <v>0</v>
      </c>
      <c r="AT1979" s="782">
        <f t="shared" si="6168"/>
        <v>0</v>
      </c>
      <c r="AU1979" s="782">
        <f t="shared" si="6169"/>
        <v>0</v>
      </c>
      <c r="AV1979" s="782">
        <f t="shared" si="6170"/>
        <v>0</v>
      </c>
      <c r="AW1979" s="788" t="e">
        <f t="shared" si="6171"/>
        <v>#DIV/0!</v>
      </c>
      <c r="AY1979" s="781">
        <f t="shared" si="6172"/>
        <v>0</v>
      </c>
      <c r="AZ1979" s="777"/>
      <c r="BA1979" s="781">
        <f t="shared" si="6173"/>
        <v>0</v>
      </c>
      <c r="BB1979" s="777"/>
      <c r="BC1979" s="781">
        <f t="shared" si="6174"/>
        <v>0</v>
      </c>
      <c r="BD1979" s="777"/>
      <c r="BE1979" s="781">
        <f t="shared" si="6175"/>
        <v>0</v>
      </c>
      <c r="BF1979" s="777"/>
      <c r="BG1979" s="781">
        <f t="shared" si="6176"/>
        <v>0</v>
      </c>
      <c r="BH1979" s="777"/>
      <c r="BI1979" s="781">
        <f t="shared" si="6177"/>
        <v>0</v>
      </c>
      <c r="BJ1979" s="777"/>
      <c r="BK1979" s="781">
        <f t="shared" si="6178"/>
        <v>0</v>
      </c>
      <c r="BL1979" s="777"/>
      <c r="BM1979" s="781">
        <f t="shared" si="6179"/>
        <v>0</v>
      </c>
      <c r="BN1979" s="777"/>
      <c r="BO1979" s="781">
        <f t="shared" si="6180"/>
        <v>0</v>
      </c>
      <c r="BP1979" s="777"/>
      <c r="BQ1979" s="781">
        <f t="shared" si="6181"/>
        <v>0</v>
      </c>
      <c r="BR1979" s="777"/>
    </row>
    <row r="1980" spans="1:70" ht="25.5" outlineLevel="2">
      <c r="A1980" s="1282">
        <v>502016</v>
      </c>
      <c r="B1980" s="10"/>
      <c r="C1980" s="578"/>
      <c r="D1980" s="1431" t="s">
        <v>4066</v>
      </c>
      <c r="E1980" s="43" t="str">
        <f t="shared" si="6194"/>
        <v>T</v>
      </c>
      <c r="F1980" s="580"/>
      <c r="G1980" s="1432" t="s">
        <v>23</v>
      </c>
      <c r="H1980" s="1435">
        <v>1</v>
      </c>
      <c r="I1980" s="1141"/>
      <c r="J1980" s="1142"/>
      <c r="K1980" s="1032">
        <f t="shared" si="6195"/>
        <v>0</v>
      </c>
      <c r="L1980" s="281"/>
      <c r="M1980" s="575"/>
      <c r="N1980" s="575"/>
      <c r="O1980" s="575"/>
      <c r="Q1980" s="684" t="s">
        <v>1948</v>
      </c>
      <c r="R1980" s="692" t="s">
        <v>2010</v>
      </c>
      <c r="T1980" s="680" t="str">
        <f>IF(IF(A1980=0,TRUE(),D1980=IFERROR(VLOOKUP(A1980,Zaplecze_Weryfikacja!A:B,2,FALSE),2))=TRUE(),"Tak","Nie")</f>
        <v>Nie</v>
      </c>
      <c r="U1980" s="681" t="str">
        <f>IF(T1980="Tak"," ",IF(IFERROR(VLOOKUP(A1980,Zaplecze_Weryfikacja!A:B,2,FALSE),"Inny numer Lp")="Inny numer Lp","Inny numer Lp",IF(VLOOKUP(A1980,Zaplecze_Weryfikacja!A:B,2,FALSE)=D1980,"Nieznana przyczyna","Inny opis")))</f>
        <v>Inny opis</v>
      </c>
      <c r="Y1980" s="785"/>
      <c r="Z1980" s="309">
        <f t="shared" si="6196"/>
        <v>0</v>
      </c>
      <c r="AA1980" s="785"/>
      <c r="AB1980" s="309">
        <f t="shared" si="6197"/>
        <v>0</v>
      </c>
      <c r="AC1980" s="785"/>
      <c r="AD1980" s="309">
        <f t="shared" si="6198"/>
        <v>0</v>
      </c>
      <c r="AE1980" s="785"/>
      <c r="AF1980" s="309">
        <f t="shared" si="6199"/>
        <v>0</v>
      </c>
      <c r="AG1980" s="785"/>
      <c r="AH1980" s="309">
        <f t="shared" si="6200"/>
        <v>0</v>
      </c>
      <c r="AI1980" s="785"/>
      <c r="AJ1980" s="309">
        <f t="shared" si="6201"/>
        <v>0</v>
      </c>
      <c r="AK1980" s="785"/>
      <c r="AL1980" s="309">
        <f t="shared" si="6202"/>
        <v>0</v>
      </c>
      <c r="AM1980" s="785"/>
      <c r="AN1980" s="309">
        <f t="shared" si="6203"/>
        <v>0</v>
      </c>
      <c r="AO1980" s="785"/>
      <c r="AP1980" s="309">
        <f t="shared" si="6204"/>
        <v>0</v>
      </c>
      <c r="AQ1980" s="785"/>
      <c r="AR1980" s="309">
        <f t="shared" si="6205"/>
        <v>0</v>
      </c>
      <c r="AT1980" s="782">
        <f t="shared" si="6168"/>
        <v>0</v>
      </c>
      <c r="AU1980" s="782">
        <f t="shared" si="6169"/>
        <v>0</v>
      </c>
      <c r="AV1980" s="782">
        <f t="shared" si="6170"/>
        <v>0</v>
      </c>
      <c r="AW1980" s="788" t="e">
        <f t="shared" si="6171"/>
        <v>#DIV/0!</v>
      </c>
      <c r="AY1980" s="781">
        <f t="shared" si="6172"/>
        <v>0</v>
      </c>
      <c r="AZ1980" s="777"/>
      <c r="BA1980" s="781">
        <f t="shared" si="6173"/>
        <v>0</v>
      </c>
      <c r="BB1980" s="777"/>
      <c r="BC1980" s="781">
        <f t="shared" si="6174"/>
        <v>0</v>
      </c>
      <c r="BD1980" s="777"/>
      <c r="BE1980" s="781">
        <f t="shared" si="6175"/>
        <v>0</v>
      </c>
      <c r="BF1980" s="777"/>
      <c r="BG1980" s="781">
        <f t="shared" si="6176"/>
        <v>0</v>
      </c>
      <c r="BH1980" s="777"/>
      <c r="BI1980" s="781">
        <f t="shared" si="6177"/>
        <v>0</v>
      </c>
      <c r="BJ1980" s="777"/>
      <c r="BK1980" s="781">
        <f t="shared" si="6178"/>
        <v>0</v>
      </c>
      <c r="BL1980" s="777"/>
      <c r="BM1980" s="781">
        <f t="shared" si="6179"/>
        <v>0</v>
      </c>
      <c r="BN1980" s="777"/>
      <c r="BO1980" s="781">
        <f t="shared" si="6180"/>
        <v>0</v>
      </c>
      <c r="BP1980" s="777"/>
      <c r="BQ1980" s="781">
        <f t="shared" si="6181"/>
        <v>0</v>
      </c>
      <c r="BR1980" s="777"/>
    </row>
    <row r="1981" spans="1:70" ht="25.5" outlineLevel="2">
      <c r="A1981" s="1282">
        <v>502017</v>
      </c>
      <c r="B1981" s="10"/>
      <c r="C1981" s="578"/>
      <c r="D1981" s="1431" t="s">
        <v>3863</v>
      </c>
      <c r="E1981" s="43" t="str">
        <f t="shared" si="6194"/>
        <v>T</v>
      </c>
      <c r="F1981" s="580"/>
      <c r="G1981" s="1432" t="s">
        <v>325</v>
      </c>
      <c r="H1981" s="1435">
        <v>1</v>
      </c>
      <c r="I1981" s="1141"/>
      <c r="J1981" s="1142"/>
      <c r="K1981" s="1032">
        <f t="shared" si="6195"/>
        <v>0</v>
      </c>
      <c r="L1981" s="281"/>
      <c r="M1981" s="575"/>
      <c r="N1981" s="575"/>
      <c r="O1981" s="575"/>
      <c r="Q1981" s="684" t="s">
        <v>1948</v>
      </c>
      <c r="R1981" s="692" t="s">
        <v>2010</v>
      </c>
      <c r="T1981" s="680" t="str">
        <f>IF(IF(A1981=0,TRUE(),D1981=IFERROR(VLOOKUP(A1981,Zaplecze_Weryfikacja!A:B,2,FALSE),2))=TRUE(),"Tak","Nie")</f>
        <v>Nie</v>
      </c>
      <c r="U1981" s="681" t="str">
        <f>IF(T1981="Tak"," ",IF(IFERROR(VLOOKUP(A1981,Zaplecze_Weryfikacja!A:B,2,FALSE),"Inny numer Lp")="Inny numer Lp","Inny numer Lp",IF(VLOOKUP(A1981,Zaplecze_Weryfikacja!A:B,2,FALSE)=D1981,"Nieznana przyczyna","Inny opis")))</f>
        <v>Inny opis</v>
      </c>
      <c r="Y1981" s="785"/>
      <c r="Z1981" s="309">
        <f t="shared" si="6196"/>
        <v>0</v>
      </c>
      <c r="AA1981" s="785"/>
      <c r="AB1981" s="309">
        <f t="shared" si="6197"/>
        <v>0</v>
      </c>
      <c r="AC1981" s="785"/>
      <c r="AD1981" s="309">
        <f t="shared" si="6198"/>
        <v>0</v>
      </c>
      <c r="AE1981" s="785"/>
      <c r="AF1981" s="309">
        <f t="shared" si="6199"/>
        <v>0</v>
      </c>
      <c r="AG1981" s="785"/>
      <c r="AH1981" s="309">
        <f t="shared" si="6200"/>
        <v>0</v>
      </c>
      <c r="AI1981" s="785"/>
      <c r="AJ1981" s="309">
        <f t="shared" si="6201"/>
        <v>0</v>
      </c>
      <c r="AK1981" s="785"/>
      <c r="AL1981" s="309">
        <f t="shared" si="6202"/>
        <v>0</v>
      </c>
      <c r="AM1981" s="785"/>
      <c r="AN1981" s="309">
        <f t="shared" si="6203"/>
        <v>0</v>
      </c>
      <c r="AO1981" s="785"/>
      <c r="AP1981" s="309">
        <f t="shared" si="6204"/>
        <v>0</v>
      </c>
      <c r="AQ1981" s="785"/>
      <c r="AR1981" s="309">
        <f t="shared" si="6205"/>
        <v>0</v>
      </c>
      <c r="AT1981" s="782">
        <f t="shared" si="6168"/>
        <v>0</v>
      </c>
      <c r="AU1981" s="782">
        <f t="shared" si="6169"/>
        <v>0</v>
      </c>
      <c r="AV1981" s="782">
        <f t="shared" si="6170"/>
        <v>0</v>
      </c>
      <c r="AW1981" s="788" t="e">
        <f t="shared" si="6171"/>
        <v>#DIV/0!</v>
      </c>
      <c r="AY1981" s="781">
        <f t="shared" si="6172"/>
        <v>0</v>
      </c>
      <c r="AZ1981" s="777"/>
      <c r="BA1981" s="781">
        <f t="shared" si="6173"/>
        <v>0</v>
      </c>
      <c r="BB1981" s="777"/>
      <c r="BC1981" s="781">
        <f t="shared" si="6174"/>
        <v>0</v>
      </c>
      <c r="BD1981" s="777"/>
      <c r="BE1981" s="781">
        <f t="shared" si="6175"/>
        <v>0</v>
      </c>
      <c r="BF1981" s="777"/>
      <c r="BG1981" s="781">
        <f t="shared" si="6176"/>
        <v>0</v>
      </c>
      <c r="BH1981" s="777"/>
      <c r="BI1981" s="781">
        <f t="shared" si="6177"/>
        <v>0</v>
      </c>
      <c r="BJ1981" s="777"/>
      <c r="BK1981" s="781">
        <f t="shared" si="6178"/>
        <v>0</v>
      </c>
      <c r="BL1981" s="777"/>
      <c r="BM1981" s="781">
        <f t="shared" si="6179"/>
        <v>0</v>
      </c>
      <c r="BN1981" s="777"/>
      <c r="BO1981" s="781">
        <f t="shared" si="6180"/>
        <v>0</v>
      </c>
      <c r="BP1981" s="777"/>
      <c r="BQ1981" s="781">
        <f t="shared" si="6181"/>
        <v>0</v>
      </c>
      <c r="BR1981" s="777"/>
    </row>
    <row r="1982" spans="1:70" ht="38.25" outlineLevel="2">
      <c r="A1982" s="1282">
        <v>502018</v>
      </c>
      <c r="B1982" s="10"/>
      <c r="C1982" s="578"/>
      <c r="D1982" s="1431" t="s">
        <v>3864</v>
      </c>
      <c r="E1982" s="43" t="str">
        <f t="shared" si="6194"/>
        <v>T</v>
      </c>
      <c r="F1982" s="580"/>
      <c r="G1982" s="1432" t="s">
        <v>23</v>
      </c>
      <c r="H1982" s="1435">
        <v>10</v>
      </c>
      <c r="I1982" s="1141"/>
      <c r="J1982" s="1142"/>
      <c r="K1982" s="1032">
        <f t="shared" si="6195"/>
        <v>0</v>
      </c>
      <c r="L1982" s="281"/>
      <c r="M1982" s="575"/>
      <c r="N1982" s="575"/>
      <c r="O1982" s="575"/>
      <c r="Q1982" s="684" t="s">
        <v>1948</v>
      </c>
      <c r="R1982" s="692" t="s">
        <v>2010</v>
      </c>
      <c r="T1982" s="680" t="str">
        <f>IF(IF(A1982=0,TRUE(),D1982=IFERROR(VLOOKUP(A1982,Zaplecze_Weryfikacja!A:B,2,FALSE),2))=TRUE(),"Tak","Nie")</f>
        <v>Nie</v>
      </c>
      <c r="U1982" s="681" t="str">
        <f>IF(T1982="Tak"," ",IF(IFERROR(VLOOKUP(A1982,Zaplecze_Weryfikacja!A:B,2,FALSE),"Inny numer Lp")="Inny numer Lp","Inny numer Lp",IF(VLOOKUP(A1982,Zaplecze_Weryfikacja!A:B,2,FALSE)=D1982,"Nieznana przyczyna","Inny opis")))</f>
        <v>Inny opis</v>
      </c>
      <c r="Y1982" s="785"/>
      <c r="Z1982" s="309">
        <f t="shared" si="6196"/>
        <v>0</v>
      </c>
      <c r="AA1982" s="785"/>
      <c r="AB1982" s="309">
        <f t="shared" si="6197"/>
        <v>0</v>
      </c>
      <c r="AC1982" s="785"/>
      <c r="AD1982" s="309">
        <f t="shared" si="6198"/>
        <v>0</v>
      </c>
      <c r="AE1982" s="785"/>
      <c r="AF1982" s="309">
        <f t="shared" si="6199"/>
        <v>0</v>
      </c>
      <c r="AG1982" s="785"/>
      <c r="AH1982" s="309">
        <f t="shared" si="6200"/>
        <v>0</v>
      </c>
      <c r="AI1982" s="785"/>
      <c r="AJ1982" s="309">
        <f t="shared" si="6201"/>
        <v>0</v>
      </c>
      <c r="AK1982" s="785"/>
      <c r="AL1982" s="309">
        <f t="shared" si="6202"/>
        <v>0</v>
      </c>
      <c r="AM1982" s="785"/>
      <c r="AN1982" s="309">
        <f t="shared" si="6203"/>
        <v>0</v>
      </c>
      <c r="AO1982" s="785"/>
      <c r="AP1982" s="309">
        <f t="shared" si="6204"/>
        <v>0</v>
      </c>
      <c r="AQ1982" s="785"/>
      <c r="AR1982" s="309">
        <f t="shared" si="6205"/>
        <v>0</v>
      </c>
      <c r="AT1982" s="782">
        <f t="shared" si="6168"/>
        <v>0</v>
      </c>
      <c r="AU1982" s="782">
        <f t="shared" si="6169"/>
        <v>0</v>
      </c>
      <c r="AV1982" s="782">
        <f t="shared" si="6170"/>
        <v>0</v>
      </c>
      <c r="AW1982" s="788" t="e">
        <f t="shared" si="6171"/>
        <v>#DIV/0!</v>
      </c>
      <c r="AY1982" s="781">
        <f t="shared" si="6172"/>
        <v>0</v>
      </c>
      <c r="AZ1982" s="777"/>
      <c r="BA1982" s="781">
        <f t="shared" si="6173"/>
        <v>0</v>
      </c>
      <c r="BB1982" s="777"/>
      <c r="BC1982" s="781">
        <f t="shared" si="6174"/>
        <v>0</v>
      </c>
      <c r="BD1982" s="777"/>
      <c r="BE1982" s="781">
        <f t="shared" si="6175"/>
        <v>0</v>
      </c>
      <c r="BF1982" s="777"/>
      <c r="BG1982" s="781">
        <f t="shared" si="6176"/>
        <v>0</v>
      </c>
      <c r="BH1982" s="777"/>
      <c r="BI1982" s="781">
        <f t="shared" si="6177"/>
        <v>0</v>
      </c>
      <c r="BJ1982" s="777"/>
      <c r="BK1982" s="781">
        <f t="shared" si="6178"/>
        <v>0</v>
      </c>
      <c r="BL1982" s="777"/>
      <c r="BM1982" s="781">
        <f t="shared" si="6179"/>
        <v>0</v>
      </c>
      <c r="BN1982" s="777"/>
      <c r="BO1982" s="781">
        <f t="shared" si="6180"/>
        <v>0</v>
      </c>
      <c r="BP1982" s="777"/>
      <c r="BQ1982" s="781">
        <f t="shared" si="6181"/>
        <v>0</v>
      </c>
      <c r="BR1982" s="777"/>
    </row>
    <row r="1983" spans="1:70" ht="25.5" outlineLevel="2">
      <c r="A1983" s="1282">
        <v>502019</v>
      </c>
      <c r="B1983" s="10"/>
      <c r="C1983" s="578"/>
      <c r="D1983" s="1431" t="s">
        <v>3865</v>
      </c>
      <c r="E1983" s="43" t="str">
        <f t="shared" si="6194"/>
        <v>T</v>
      </c>
      <c r="F1983" s="580"/>
      <c r="G1983" s="1432" t="s">
        <v>325</v>
      </c>
      <c r="H1983" s="1435">
        <v>1</v>
      </c>
      <c r="I1983" s="1141"/>
      <c r="J1983" s="1142"/>
      <c r="K1983" s="1032">
        <f t="shared" si="6195"/>
        <v>0</v>
      </c>
      <c r="L1983" s="281"/>
      <c r="M1983" s="575"/>
      <c r="N1983" s="575"/>
      <c r="O1983" s="575"/>
      <c r="Q1983" s="684" t="s">
        <v>1948</v>
      </c>
      <c r="R1983" s="692" t="s">
        <v>2010</v>
      </c>
      <c r="T1983" s="680" t="str">
        <f>IF(IF(A1983=0,TRUE(),D1983=IFERROR(VLOOKUP(A1983,Zaplecze_Weryfikacja!A:B,2,FALSE),2))=TRUE(),"Tak","Nie")</f>
        <v>Nie</v>
      </c>
      <c r="U1983" s="681" t="str">
        <f>IF(T1983="Tak"," ",IF(IFERROR(VLOOKUP(A1983,Zaplecze_Weryfikacja!A:B,2,FALSE),"Inny numer Lp")="Inny numer Lp","Inny numer Lp",IF(VLOOKUP(A1983,Zaplecze_Weryfikacja!A:B,2,FALSE)=D1983,"Nieznana przyczyna","Inny opis")))</f>
        <v>Inny opis</v>
      </c>
      <c r="Y1983" s="785"/>
      <c r="Z1983" s="309">
        <f t="shared" si="6196"/>
        <v>0</v>
      </c>
      <c r="AA1983" s="785"/>
      <c r="AB1983" s="309">
        <f t="shared" si="6197"/>
        <v>0</v>
      </c>
      <c r="AC1983" s="785"/>
      <c r="AD1983" s="309">
        <f t="shared" si="6198"/>
        <v>0</v>
      </c>
      <c r="AE1983" s="785"/>
      <c r="AF1983" s="309">
        <f t="shared" si="6199"/>
        <v>0</v>
      </c>
      <c r="AG1983" s="785"/>
      <c r="AH1983" s="309">
        <f t="shared" si="6200"/>
        <v>0</v>
      </c>
      <c r="AI1983" s="785"/>
      <c r="AJ1983" s="309">
        <f t="shared" si="6201"/>
        <v>0</v>
      </c>
      <c r="AK1983" s="785"/>
      <c r="AL1983" s="309">
        <f t="shared" si="6202"/>
        <v>0</v>
      </c>
      <c r="AM1983" s="785"/>
      <c r="AN1983" s="309">
        <f t="shared" si="6203"/>
        <v>0</v>
      </c>
      <c r="AO1983" s="785"/>
      <c r="AP1983" s="309">
        <f t="shared" si="6204"/>
        <v>0</v>
      </c>
      <c r="AQ1983" s="785"/>
      <c r="AR1983" s="309">
        <f t="shared" si="6205"/>
        <v>0</v>
      </c>
      <c r="AT1983" s="782">
        <f t="shared" si="6168"/>
        <v>0</v>
      </c>
      <c r="AU1983" s="782">
        <f t="shared" si="6169"/>
        <v>0</v>
      </c>
      <c r="AV1983" s="782">
        <f t="shared" si="6170"/>
        <v>0</v>
      </c>
      <c r="AW1983" s="788" t="e">
        <f t="shared" si="6171"/>
        <v>#DIV/0!</v>
      </c>
      <c r="AY1983" s="781">
        <f t="shared" si="6172"/>
        <v>0</v>
      </c>
      <c r="AZ1983" s="777"/>
      <c r="BA1983" s="781">
        <f t="shared" si="6173"/>
        <v>0</v>
      </c>
      <c r="BB1983" s="777"/>
      <c r="BC1983" s="781">
        <f t="shared" si="6174"/>
        <v>0</v>
      </c>
      <c r="BD1983" s="777"/>
      <c r="BE1983" s="781">
        <f t="shared" si="6175"/>
        <v>0</v>
      </c>
      <c r="BF1983" s="777"/>
      <c r="BG1983" s="781">
        <f t="shared" si="6176"/>
        <v>0</v>
      </c>
      <c r="BH1983" s="777"/>
      <c r="BI1983" s="781">
        <f t="shared" si="6177"/>
        <v>0</v>
      </c>
      <c r="BJ1983" s="777"/>
      <c r="BK1983" s="781">
        <f t="shared" si="6178"/>
        <v>0</v>
      </c>
      <c r="BL1983" s="777"/>
      <c r="BM1983" s="781">
        <f t="shared" si="6179"/>
        <v>0</v>
      </c>
      <c r="BN1983" s="777"/>
      <c r="BO1983" s="781">
        <f t="shared" si="6180"/>
        <v>0</v>
      </c>
      <c r="BP1983" s="777"/>
      <c r="BQ1983" s="781">
        <f t="shared" si="6181"/>
        <v>0</v>
      </c>
      <c r="BR1983" s="777"/>
    </row>
    <row r="1984" spans="1:70" ht="25.5" outlineLevel="2">
      <c r="A1984" s="1282">
        <v>502020</v>
      </c>
      <c r="B1984" s="10"/>
      <c r="C1984" s="578"/>
      <c r="D1984" s="1431" t="s">
        <v>3866</v>
      </c>
      <c r="E1984" s="43" t="str">
        <f t="shared" si="6194"/>
        <v>T</v>
      </c>
      <c r="F1984" s="580"/>
      <c r="G1984" s="1432" t="s">
        <v>325</v>
      </c>
      <c r="H1984" s="1435">
        <v>3</v>
      </c>
      <c r="I1984" s="1141"/>
      <c r="J1984" s="1142"/>
      <c r="K1984" s="1032">
        <f t="shared" si="6195"/>
        <v>0</v>
      </c>
      <c r="L1984" s="281"/>
      <c r="M1984" s="575"/>
      <c r="N1984" s="575"/>
      <c r="O1984" s="575"/>
      <c r="Q1984" s="684" t="s">
        <v>1948</v>
      </c>
      <c r="R1984" s="692" t="s">
        <v>2010</v>
      </c>
      <c r="T1984" s="680" t="str">
        <f>IF(IF(A1984=0,TRUE(),D1984=IFERROR(VLOOKUP(A1984,Zaplecze_Weryfikacja!A:B,2,FALSE),2))=TRUE(),"Tak","Nie")</f>
        <v>Nie</v>
      </c>
      <c r="U1984" s="681" t="str">
        <f>IF(T1984="Tak"," ",IF(IFERROR(VLOOKUP(A1984,Zaplecze_Weryfikacja!A:B,2,FALSE),"Inny numer Lp")="Inny numer Lp","Inny numer Lp",IF(VLOOKUP(A1984,Zaplecze_Weryfikacja!A:B,2,FALSE)=D1984,"Nieznana przyczyna","Inny opis")))</f>
        <v>Inny opis</v>
      </c>
      <c r="Y1984" s="785"/>
      <c r="Z1984" s="309">
        <f t="shared" si="6196"/>
        <v>0</v>
      </c>
      <c r="AA1984" s="785"/>
      <c r="AB1984" s="309">
        <f t="shared" si="6197"/>
        <v>0</v>
      </c>
      <c r="AC1984" s="785"/>
      <c r="AD1984" s="309">
        <f t="shared" si="6198"/>
        <v>0</v>
      </c>
      <c r="AE1984" s="785"/>
      <c r="AF1984" s="309">
        <f t="shared" si="6199"/>
        <v>0</v>
      </c>
      <c r="AG1984" s="785"/>
      <c r="AH1984" s="309">
        <f t="shared" si="6200"/>
        <v>0</v>
      </c>
      <c r="AI1984" s="785"/>
      <c r="AJ1984" s="309">
        <f t="shared" si="6201"/>
        <v>0</v>
      </c>
      <c r="AK1984" s="785"/>
      <c r="AL1984" s="309">
        <f t="shared" si="6202"/>
        <v>0</v>
      </c>
      <c r="AM1984" s="785"/>
      <c r="AN1984" s="309">
        <f t="shared" si="6203"/>
        <v>0</v>
      </c>
      <c r="AO1984" s="785"/>
      <c r="AP1984" s="309">
        <f t="shared" si="6204"/>
        <v>0</v>
      </c>
      <c r="AQ1984" s="785"/>
      <c r="AR1984" s="309">
        <f t="shared" si="6205"/>
        <v>0</v>
      </c>
      <c r="AT1984" s="782">
        <f t="shared" si="6168"/>
        <v>0</v>
      </c>
      <c r="AU1984" s="782">
        <f t="shared" si="6169"/>
        <v>0</v>
      </c>
      <c r="AV1984" s="782">
        <f t="shared" si="6170"/>
        <v>0</v>
      </c>
      <c r="AW1984" s="788" t="e">
        <f t="shared" si="6171"/>
        <v>#DIV/0!</v>
      </c>
      <c r="AY1984" s="781">
        <f t="shared" si="6172"/>
        <v>0</v>
      </c>
      <c r="AZ1984" s="777"/>
      <c r="BA1984" s="781">
        <f t="shared" si="6173"/>
        <v>0</v>
      </c>
      <c r="BB1984" s="777"/>
      <c r="BC1984" s="781">
        <f t="shared" si="6174"/>
        <v>0</v>
      </c>
      <c r="BD1984" s="777"/>
      <c r="BE1984" s="781">
        <f t="shared" si="6175"/>
        <v>0</v>
      </c>
      <c r="BF1984" s="777"/>
      <c r="BG1984" s="781">
        <f t="shared" si="6176"/>
        <v>0</v>
      </c>
      <c r="BH1984" s="777"/>
      <c r="BI1984" s="781">
        <f t="shared" si="6177"/>
        <v>0</v>
      </c>
      <c r="BJ1984" s="777"/>
      <c r="BK1984" s="781">
        <f t="shared" si="6178"/>
        <v>0</v>
      </c>
      <c r="BL1984" s="777"/>
      <c r="BM1984" s="781">
        <f t="shared" si="6179"/>
        <v>0</v>
      </c>
      <c r="BN1984" s="777"/>
      <c r="BO1984" s="781">
        <f t="shared" si="6180"/>
        <v>0</v>
      </c>
      <c r="BP1984" s="777"/>
      <c r="BQ1984" s="781">
        <f t="shared" si="6181"/>
        <v>0</v>
      </c>
      <c r="BR1984" s="777"/>
    </row>
    <row r="1985" spans="1:70" ht="25.5" outlineLevel="2">
      <c r="A1985" s="1282">
        <v>502021</v>
      </c>
      <c r="B1985" s="10"/>
      <c r="C1985" s="578"/>
      <c r="D1985" s="1431" t="s">
        <v>3867</v>
      </c>
      <c r="E1985" s="43" t="str">
        <f t="shared" si="6194"/>
        <v>T</v>
      </c>
      <c r="F1985" s="580"/>
      <c r="G1985" s="1432" t="s">
        <v>325</v>
      </c>
      <c r="H1985" s="1435">
        <v>1</v>
      </c>
      <c r="I1985" s="1141"/>
      <c r="J1985" s="1142"/>
      <c r="K1985" s="1032">
        <f t="shared" si="6195"/>
        <v>0</v>
      </c>
      <c r="L1985" s="281"/>
      <c r="M1985" s="575"/>
      <c r="N1985" s="575"/>
      <c r="O1985" s="575"/>
      <c r="Q1985" s="684" t="s">
        <v>1948</v>
      </c>
      <c r="R1985" s="692" t="s">
        <v>2010</v>
      </c>
      <c r="T1985" s="680" t="str">
        <f>IF(IF(A1985=0,TRUE(),D1985=IFERROR(VLOOKUP(A1985,Zaplecze_Weryfikacja!A:B,2,FALSE),2))=TRUE(),"Tak","Nie")</f>
        <v>Nie</v>
      </c>
      <c r="U1985" s="681" t="str">
        <f>IF(T1985="Tak"," ",IF(IFERROR(VLOOKUP(A1985,Zaplecze_Weryfikacja!A:B,2,FALSE),"Inny numer Lp")="Inny numer Lp","Inny numer Lp",IF(VLOOKUP(A1985,Zaplecze_Weryfikacja!A:B,2,FALSE)=D1985,"Nieznana przyczyna","Inny opis")))</f>
        <v>Inny opis</v>
      </c>
      <c r="Y1985" s="785"/>
      <c r="Z1985" s="309">
        <f t="shared" si="6196"/>
        <v>0</v>
      </c>
      <c r="AA1985" s="785"/>
      <c r="AB1985" s="309">
        <f t="shared" si="6197"/>
        <v>0</v>
      </c>
      <c r="AC1985" s="785"/>
      <c r="AD1985" s="309">
        <f t="shared" si="6198"/>
        <v>0</v>
      </c>
      <c r="AE1985" s="785"/>
      <c r="AF1985" s="309">
        <f t="shared" si="6199"/>
        <v>0</v>
      </c>
      <c r="AG1985" s="785"/>
      <c r="AH1985" s="309">
        <f t="shared" si="6200"/>
        <v>0</v>
      </c>
      <c r="AI1985" s="785"/>
      <c r="AJ1985" s="309">
        <f t="shared" si="6201"/>
        <v>0</v>
      </c>
      <c r="AK1985" s="785"/>
      <c r="AL1985" s="309">
        <f t="shared" si="6202"/>
        <v>0</v>
      </c>
      <c r="AM1985" s="785"/>
      <c r="AN1985" s="309">
        <f t="shared" si="6203"/>
        <v>0</v>
      </c>
      <c r="AO1985" s="785"/>
      <c r="AP1985" s="309">
        <f t="shared" si="6204"/>
        <v>0</v>
      </c>
      <c r="AQ1985" s="785"/>
      <c r="AR1985" s="309">
        <f t="shared" si="6205"/>
        <v>0</v>
      </c>
      <c r="AT1985" s="782">
        <f t="shared" si="6168"/>
        <v>0</v>
      </c>
      <c r="AU1985" s="782">
        <f t="shared" si="6169"/>
        <v>0</v>
      </c>
      <c r="AV1985" s="782">
        <f t="shared" si="6170"/>
        <v>0</v>
      </c>
      <c r="AW1985" s="788" t="e">
        <f t="shared" si="6171"/>
        <v>#DIV/0!</v>
      </c>
      <c r="AY1985" s="781">
        <f t="shared" si="6172"/>
        <v>0</v>
      </c>
      <c r="AZ1985" s="777"/>
      <c r="BA1985" s="781">
        <f t="shared" si="6173"/>
        <v>0</v>
      </c>
      <c r="BB1985" s="777"/>
      <c r="BC1985" s="781">
        <f t="shared" si="6174"/>
        <v>0</v>
      </c>
      <c r="BD1985" s="777"/>
      <c r="BE1985" s="781">
        <f t="shared" si="6175"/>
        <v>0</v>
      </c>
      <c r="BF1985" s="777"/>
      <c r="BG1985" s="781">
        <f t="shared" si="6176"/>
        <v>0</v>
      </c>
      <c r="BH1985" s="777"/>
      <c r="BI1985" s="781">
        <f t="shared" si="6177"/>
        <v>0</v>
      </c>
      <c r="BJ1985" s="777"/>
      <c r="BK1985" s="781">
        <f t="shared" si="6178"/>
        <v>0</v>
      </c>
      <c r="BL1985" s="777"/>
      <c r="BM1985" s="781">
        <f t="shared" si="6179"/>
        <v>0</v>
      </c>
      <c r="BN1985" s="777"/>
      <c r="BO1985" s="781">
        <f t="shared" si="6180"/>
        <v>0</v>
      </c>
      <c r="BP1985" s="777"/>
      <c r="BQ1985" s="781">
        <f t="shared" si="6181"/>
        <v>0</v>
      </c>
      <c r="BR1985" s="777"/>
    </row>
    <row r="1986" spans="1:70" outlineLevel="2">
      <c r="A1986" s="1282">
        <v>502022</v>
      </c>
      <c r="B1986" s="10"/>
      <c r="C1986" s="578"/>
      <c r="D1986" s="1431" t="s">
        <v>4067</v>
      </c>
      <c r="E1986" s="43" t="str">
        <f t="shared" si="6194"/>
        <v>T</v>
      </c>
      <c r="F1986" s="580"/>
      <c r="G1986" s="1432" t="s">
        <v>23</v>
      </c>
      <c r="H1986" s="1435">
        <v>1</v>
      </c>
      <c r="I1986" s="1141"/>
      <c r="J1986" s="1142"/>
      <c r="K1986" s="1032">
        <f t="shared" si="6195"/>
        <v>0</v>
      </c>
      <c r="L1986" s="281"/>
      <c r="M1986" s="575"/>
      <c r="N1986" s="575"/>
      <c r="O1986" s="575"/>
      <c r="Q1986" s="684" t="s">
        <v>1948</v>
      </c>
      <c r="R1986" s="692" t="s">
        <v>2010</v>
      </c>
      <c r="T1986" s="680" t="str">
        <f>IF(IF(A1986=0,TRUE(),D1986=IFERROR(VLOOKUP(A1986,Zaplecze_Weryfikacja!A:B,2,FALSE),2))=TRUE(),"Tak","Nie")</f>
        <v>Nie</v>
      </c>
      <c r="U1986" s="681" t="str">
        <f>IF(T1986="Tak"," ",IF(IFERROR(VLOOKUP(A1986,Zaplecze_Weryfikacja!A:B,2,FALSE),"Inny numer Lp")="Inny numer Lp","Inny numer Lp",IF(VLOOKUP(A1986,Zaplecze_Weryfikacja!A:B,2,FALSE)=D1986,"Nieznana przyczyna","Inny opis")))</f>
        <v>Inny opis</v>
      </c>
      <c r="Y1986" s="785"/>
      <c r="Z1986" s="309">
        <f t="shared" si="6196"/>
        <v>0</v>
      </c>
      <c r="AA1986" s="785"/>
      <c r="AB1986" s="309">
        <f t="shared" si="6197"/>
        <v>0</v>
      </c>
      <c r="AC1986" s="785"/>
      <c r="AD1986" s="309">
        <f t="shared" si="6198"/>
        <v>0</v>
      </c>
      <c r="AE1986" s="785"/>
      <c r="AF1986" s="309">
        <f t="shared" si="6199"/>
        <v>0</v>
      </c>
      <c r="AG1986" s="785"/>
      <c r="AH1986" s="309">
        <f t="shared" si="6200"/>
        <v>0</v>
      </c>
      <c r="AI1986" s="785"/>
      <c r="AJ1986" s="309">
        <f t="shared" si="6201"/>
        <v>0</v>
      </c>
      <c r="AK1986" s="785"/>
      <c r="AL1986" s="309">
        <f t="shared" si="6202"/>
        <v>0</v>
      </c>
      <c r="AM1986" s="785"/>
      <c r="AN1986" s="309">
        <f t="shared" si="6203"/>
        <v>0</v>
      </c>
      <c r="AO1986" s="785"/>
      <c r="AP1986" s="309">
        <f t="shared" si="6204"/>
        <v>0</v>
      </c>
      <c r="AQ1986" s="785"/>
      <c r="AR1986" s="309">
        <f t="shared" si="6205"/>
        <v>0</v>
      </c>
      <c r="AT1986" s="782">
        <f t="shared" si="6168"/>
        <v>0</v>
      </c>
      <c r="AU1986" s="782">
        <f t="shared" si="6169"/>
        <v>0</v>
      </c>
      <c r="AV1986" s="782">
        <f t="shared" si="6170"/>
        <v>0</v>
      </c>
      <c r="AW1986" s="788" t="e">
        <f t="shared" si="6171"/>
        <v>#DIV/0!</v>
      </c>
      <c r="AY1986" s="781">
        <f t="shared" si="6172"/>
        <v>0</v>
      </c>
      <c r="AZ1986" s="777"/>
      <c r="BA1986" s="781">
        <f t="shared" si="6173"/>
        <v>0</v>
      </c>
      <c r="BB1986" s="777"/>
      <c r="BC1986" s="781">
        <f t="shared" si="6174"/>
        <v>0</v>
      </c>
      <c r="BD1986" s="777"/>
      <c r="BE1986" s="781">
        <f t="shared" si="6175"/>
        <v>0</v>
      </c>
      <c r="BF1986" s="777"/>
      <c r="BG1986" s="781">
        <f t="shared" si="6176"/>
        <v>0</v>
      </c>
      <c r="BH1986" s="777"/>
      <c r="BI1986" s="781">
        <f t="shared" si="6177"/>
        <v>0</v>
      </c>
      <c r="BJ1986" s="777"/>
      <c r="BK1986" s="781">
        <f t="shared" si="6178"/>
        <v>0</v>
      </c>
      <c r="BL1986" s="777"/>
      <c r="BM1986" s="781">
        <f t="shared" si="6179"/>
        <v>0</v>
      </c>
      <c r="BN1986" s="777"/>
      <c r="BO1986" s="781">
        <f t="shared" si="6180"/>
        <v>0</v>
      </c>
      <c r="BP1986" s="777"/>
      <c r="BQ1986" s="781">
        <f t="shared" si="6181"/>
        <v>0</v>
      </c>
      <c r="BR1986" s="777"/>
    </row>
    <row r="1987" spans="1:70" ht="38.25" outlineLevel="2">
      <c r="A1987" s="1282">
        <v>502023</v>
      </c>
      <c r="B1987" s="10"/>
      <c r="C1987" s="578"/>
      <c r="D1987" s="1431" t="s">
        <v>3868</v>
      </c>
      <c r="E1987" s="43" t="str">
        <f t="shared" si="6194"/>
        <v>T</v>
      </c>
      <c r="F1987" s="580"/>
      <c r="G1987" s="1432" t="s">
        <v>23</v>
      </c>
      <c r="H1987" s="1435">
        <v>1</v>
      </c>
      <c r="I1987" s="1141"/>
      <c r="J1987" s="1142"/>
      <c r="K1987" s="1032">
        <f t="shared" si="6195"/>
        <v>0</v>
      </c>
      <c r="L1987" s="281"/>
      <c r="M1987" s="575"/>
      <c r="N1987" s="575"/>
      <c r="O1987" s="575"/>
      <c r="Q1987" s="684" t="s">
        <v>1948</v>
      </c>
      <c r="R1987" s="692" t="s">
        <v>2010</v>
      </c>
      <c r="T1987" s="680" t="str">
        <f>IF(IF(A1987=0,TRUE(),D1987=IFERROR(VLOOKUP(A1987,Zaplecze_Weryfikacja!A:B,2,FALSE),2))=TRUE(),"Tak","Nie")</f>
        <v>Nie</v>
      </c>
      <c r="U1987" s="681" t="str">
        <f>IF(T1987="Tak"," ",IF(IFERROR(VLOOKUP(A1987,Zaplecze_Weryfikacja!A:B,2,FALSE),"Inny numer Lp")="Inny numer Lp","Inny numer Lp",IF(VLOOKUP(A1987,Zaplecze_Weryfikacja!A:B,2,FALSE)=D1987,"Nieznana przyczyna","Inny opis")))</f>
        <v>Inny opis</v>
      </c>
      <c r="Y1987" s="785"/>
      <c r="Z1987" s="309">
        <f t="shared" si="6196"/>
        <v>0</v>
      </c>
      <c r="AA1987" s="785"/>
      <c r="AB1987" s="309">
        <f t="shared" si="6197"/>
        <v>0</v>
      </c>
      <c r="AC1987" s="785"/>
      <c r="AD1987" s="309">
        <f t="shared" si="6198"/>
        <v>0</v>
      </c>
      <c r="AE1987" s="785"/>
      <c r="AF1987" s="309">
        <f t="shared" si="6199"/>
        <v>0</v>
      </c>
      <c r="AG1987" s="785"/>
      <c r="AH1987" s="309">
        <f t="shared" si="6200"/>
        <v>0</v>
      </c>
      <c r="AI1987" s="785"/>
      <c r="AJ1987" s="309">
        <f t="shared" si="6201"/>
        <v>0</v>
      </c>
      <c r="AK1987" s="785"/>
      <c r="AL1987" s="309">
        <f t="shared" si="6202"/>
        <v>0</v>
      </c>
      <c r="AM1987" s="785"/>
      <c r="AN1987" s="309">
        <f t="shared" si="6203"/>
        <v>0</v>
      </c>
      <c r="AO1987" s="785"/>
      <c r="AP1987" s="309">
        <f t="shared" si="6204"/>
        <v>0</v>
      </c>
      <c r="AQ1987" s="785"/>
      <c r="AR1987" s="309">
        <f t="shared" si="6205"/>
        <v>0</v>
      </c>
      <c r="AT1987" s="782">
        <f t="shared" si="6168"/>
        <v>0</v>
      </c>
      <c r="AU1987" s="782">
        <f t="shared" si="6169"/>
        <v>0</v>
      </c>
      <c r="AV1987" s="782">
        <f t="shared" si="6170"/>
        <v>0</v>
      </c>
      <c r="AW1987" s="788" t="e">
        <f t="shared" si="6171"/>
        <v>#DIV/0!</v>
      </c>
      <c r="AY1987" s="781">
        <f t="shared" si="6172"/>
        <v>0</v>
      </c>
      <c r="AZ1987" s="777"/>
      <c r="BA1987" s="781">
        <f t="shared" si="6173"/>
        <v>0</v>
      </c>
      <c r="BB1987" s="777"/>
      <c r="BC1987" s="781">
        <f t="shared" si="6174"/>
        <v>0</v>
      </c>
      <c r="BD1987" s="777"/>
      <c r="BE1987" s="781">
        <f t="shared" si="6175"/>
        <v>0</v>
      </c>
      <c r="BF1987" s="777"/>
      <c r="BG1987" s="781">
        <f t="shared" si="6176"/>
        <v>0</v>
      </c>
      <c r="BH1987" s="777"/>
      <c r="BI1987" s="781">
        <f t="shared" si="6177"/>
        <v>0</v>
      </c>
      <c r="BJ1987" s="777"/>
      <c r="BK1987" s="781">
        <f t="shared" si="6178"/>
        <v>0</v>
      </c>
      <c r="BL1987" s="777"/>
      <c r="BM1987" s="781">
        <f t="shared" si="6179"/>
        <v>0</v>
      </c>
      <c r="BN1987" s="777"/>
      <c r="BO1987" s="781">
        <f t="shared" si="6180"/>
        <v>0</v>
      </c>
      <c r="BP1987" s="777"/>
      <c r="BQ1987" s="781">
        <f t="shared" si="6181"/>
        <v>0</v>
      </c>
      <c r="BR1987" s="777"/>
    </row>
    <row r="1988" spans="1:70" ht="51" outlineLevel="2">
      <c r="A1988" s="1282">
        <v>502024</v>
      </c>
      <c r="B1988" s="10"/>
      <c r="C1988" s="578"/>
      <c r="D1988" s="1431" t="s">
        <v>3869</v>
      </c>
      <c r="E1988" s="43" t="str">
        <f t="shared" si="6194"/>
        <v>T</v>
      </c>
      <c r="F1988" s="580"/>
      <c r="G1988" s="1432" t="s">
        <v>23</v>
      </c>
      <c r="H1988" s="1435">
        <v>1</v>
      </c>
      <c r="I1988" s="1141"/>
      <c r="J1988" s="1142"/>
      <c r="K1988" s="1032">
        <f t="shared" si="6195"/>
        <v>0</v>
      </c>
      <c r="L1988" s="281"/>
      <c r="M1988" s="575"/>
      <c r="N1988" s="575"/>
      <c r="O1988" s="575"/>
      <c r="Q1988" s="684" t="s">
        <v>1948</v>
      </c>
      <c r="R1988" s="692" t="s">
        <v>2010</v>
      </c>
      <c r="T1988" s="680" t="str">
        <f>IF(IF(A1988=0,TRUE(),D1988=IFERROR(VLOOKUP(A1988,Zaplecze_Weryfikacja!A:B,2,FALSE),2))=TRUE(),"Tak","Nie")</f>
        <v>Nie</v>
      </c>
      <c r="U1988" s="681" t="str">
        <f>IF(T1988="Tak"," ",IF(IFERROR(VLOOKUP(A1988,Zaplecze_Weryfikacja!A:B,2,FALSE),"Inny numer Lp")="Inny numer Lp","Inny numer Lp",IF(VLOOKUP(A1988,Zaplecze_Weryfikacja!A:B,2,FALSE)=D1988,"Nieznana przyczyna","Inny opis")))</f>
        <v>Inny opis</v>
      </c>
      <c r="Y1988" s="785"/>
      <c r="Z1988" s="309">
        <f t="shared" si="6196"/>
        <v>0</v>
      </c>
      <c r="AA1988" s="785"/>
      <c r="AB1988" s="309">
        <f t="shared" si="6197"/>
        <v>0</v>
      </c>
      <c r="AC1988" s="785"/>
      <c r="AD1988" s="309">
        <f t="shared" si="6198"/>
        <v>0</v>
      </c>
      <c r="AE1988" s="785"/>
      <c r="AF1988" s="309">
        <f t="shared" si="6199"/>
        <v>0</v>
      </c>
      <c r="AG1988" s="785"/>
      <c r="AH1988" s="309">
        <f t="shared" si="6200"/>
        <v>0</v>
      </c>
      <c r="AI1988" s="785"/>
      <c r="AJ1988" s="309">
        <f t="shared" si="6201"/>
        <v>0</v>
      </c>
      <c r="AK1988" s="785"/>
      <c r="AL1988" s="309">
        <f t="shared" si="6202"/>
        <v>0</v>
      </c>
      <c r="AM1988" s="785"/>
      <c r="AN1988" s="309">
        <f t="shared" si="6203"/>
        <v>0</v>
      </c>
      <c r="AO1988" s="785"/>
      <c r="AP1988" s="309">
        <f t="shared" si="6204"/>
        <v>0</v>
      </c>
      <c r="AQ1988" s="785"/>
      <c r="AR1988" s="309">
        <f t="shared" si="6205"/>
        <v>0</v>
      </c>
      <c r="AT1988" s="782">
        <f t="shared" si="6168"/>
        <v>0</v>
      </c>
      <c r="AU1988" s="782">
        <f t="shared" si="6169"/>
        <v>0</v>
      </c>
      <c r="AV1988" s="782">
        <f t="shared" si="6170"/>
        <v>0</v>
      </c>
      <c r="AW1988" s="788" t="e">
        <f t="shared" si="6171"/>
        <v>#DIV/0!</v>
      </c>
      <c r="AY1988" s="781">
        <f t="shared" si="6172"/>
        <v>0</v>
      </c>
      <c r="AZ1988" s="777"/>
      <c r="BA1988" s="781">
        <f t="shared" si="6173"/>
        <v>0</v>
      </c>
      <c r="BB1988" s="777"/>
      <c r="BC1988" s="781">
        <f t="shared" si="6174"/>
        <v>0</v>
      </c>
      <c r="BD1988" s="777"/>
      <c r="BE1988" s="781">
        <f t="shared" si="6175"/>
        <v>0</v>
      </c>
      <c r="BF1988" s="777"/>
      <c r="BG1988" s="781">
        <f t="shared" si="6176"/>
        <v>0</v>
      </c>
      <c r="BH1988" s="777"/>
      <c r="BI1988" s="781">
        <f t="shared" si="6177"/>
        <v>0</v>
      </c>
      <c r="BJ1988" s="777"/>
      <c r="BK1988" s="781">
        <f t="shared" si="6178"/>
        <v>0</v>
      </c>
      <c r="BL1988" s="777"/>
      <c r="BM1988" s="781">
        <f t="shared" si="6179"/>
        <v>0</v>
      </c>
      <c r="BN1988" s="777"/>
      <c r="BO1988" s="781">
        <f t="shared" si="6180"/>
        <v>0</v>
      </c>
      <c r="BP1988" s="777"/>
      <c r="BQ1988" s="781">
        <f t="shared" si="6181"/>
        <v>0</v>
      </c>
      <c r="BR1988" s="777"/>
    </row>
    <row r="1989" spans="1:70" ht="25.5" outlineLevel="2">
      <c r="A1989" s="1282">
        <v>502025</v>
      </c>
      <c r="B1989" s="10"/>
      <c r="C1989" s="578"/>
      <c r="D1989" s="1431" t="s">
        <v>3870</v>
      </c>
      <c r="E1989" s="43" t="str">
        <f t="shared" si="6194"/>
        <v>T</v>
      </c>
      <c r="F1989" s="580"/>
      <c r="G1989" s="1432" t="s">
        <v>23</v>
      </c>
      <c r="H1989" s="1435">
        <v>1</v>
      </c>
      <c r="I1989" s="1141"/>
      <c r="J1989" s="1142"/>
      <c r="K1989" s="1032">
        <f t="shared" si="6195"/>
        <v>0</v>
      </c>
      <c r="L1989" s="281"/>
      <c r="M1989" s="575"/>
      <c r="N1989" s="575"/>
      <c r="O1989" s="575"/>
      <c r="Q1989" s="684" t="s">
        <v>1948</v>
      </c>
      <c r="R1989" s="692" t="s">
        <v>2010</v>
      </c>
      <c r="T1989" s="680" t="str">
        <f>IF(IF(A1989=0,TRUE(),D1989=IFERROR(VLOOKUP(A1989,Zaplecze_Weryfikacja!A:B,2,FALSE),2))=TRUE(),"Tak","Nie")</f>
        <v>Nie</v>
      </c>
      <c r="U1989" s="681" t="str">
        <f>IF(T1989="Tak"," ",IF(IFERROR(VLOOKUP(A1989,Zaplecze_Weryfikacja!A:B,2,FALSE),"Inny numer Lp")="Inny numer Lp","Inny numer Lp",IF(VLOOKUP(A1989,Zaplecze_Weryfikacja!A:B,2,FALSE)=D1989,"Nieznana przyczyna","Inny opis")))</f>
        <v>Inny opis</v>
      </c>
      <c r="Y1989" s="785"/>
      <c r="Z1989" s="309">
        <f t="shared" si="6196"/>
        <v>0</v>
      </c>
      <c r="AA1989" s="785"/>
      <c r="AB1989" s="309">
        <f t="shared" si="6197"/>
        <v>0</v>
      </c>
      <c r="AC1989" s="785"/>
      <c r="AD1989" s="309">
        <f t="shared" si="6198"/>
        <v>0</v>
      </c>
      <c r="AE1989" s="785"/>
      <c r="AF1989" s="309">
        <f t="shared" si="6199"/>
        <v>0</v>
      </c>
      <c r="AG1989" s="785"/>
      <c r="AH1989" s="309">
        <f t="shared" si="6200"/>
        <v>0</v>
      </c>
      <c r="AI1989" s="785"/>
      <c r="AJ1989" s="309">
        <f t="shared" si="6201"/>
        <v>0</v>
      </c>
      <c r="AK1989" s="785"/>
      <c r="AL1989" s="309">
        <f t="shared" si="6202"/>
        <v>0</v>
      </c>
      <c r="AM1989" s="785"/>
      <c r="AN1989" s="309">
        <f t="shared" si="6203"/>
        <v>0</v>
      </c>
      <c r="AO1989" s="785"/>
      <c r="AP1989" s="309">
        <f t="shared" si="6204"/>
        <v>0</v>
      </c>
      <c r="AQ1989" s="785"/>
      <c r="AR1989" s="309">
        <f t="shared" si="6205"/>
        <v>0</v>
      </c>
      <c r="AT1989" s="782">
        <f t="shared" si="6168"/>
        <v>0</v>
      </c>
      <c r="AU1989" s="782">
        <f t="shared" si="6169"/>
        <v>0</v>
      </c>
      <c r="AV1989" s="782">
        <f t="shared" si="6170"/>
        <v>0</v>
      </c>
      <c r="AW1989" s="788" t="e">
        <f t="shared" si="6171"/>
        <v>#DIV/0!</v>
      </c>
      <c r="AY1989" s="781">
        <f t="shared" si="6172"/>
        <v>0</v>
      </c>
      <c r="AZ1989" s="777"/>
      <c r="BA1989" s="781">
        <f t="shared" si="6173"/>
        <v>0</v>
      </c>
      <c r="BB1989" s="777"/>
      <c r="BC1989" s="781">
        <f t="shared" si="6174"/>
        <v>0</v>
      </c>
      <c r="BD1989" s="777"/>
      <c r="BE1989" s="781">
        <f t="shared" si="6175"/>
        <v>0</v>
      </c>
      <c r="BF1989" s="777"/>
      <c r="BG1989" s="781">
        <f t="shared" si="6176"/>
        <v>0</v>
      </c>
      <c r="BH1989" s="777"/>
      <c r="BI1989" s="781">
        <f t="shared" si="6177"/>
        <v>0</v>
      </c>
      <c r="BJ1989" s="777"/>
      <c r="BK1989" s="781">
        <f t="shared" si="6178"/>
        <v>0</v>
      </c>
      <c r="BL1989" s="777"/>
      <c r="BM1989" s="781">
        <f t="shared" si="6179"/>
        <v>0</v>
      </c>
      <c r="BN1989" s="777"/>
      <c r="BO1989" s="781">
        <f t="shared" si="6180"/>
        <v>0</v>
      </c>
      <c r="BP1989" s="777"/>
      <c r="BQ1989" s="781">
        <f t="shared" si="6181"/>
        <v>0</v>
      </c>
      <c r="BR1989" s="777"/>
    </row>
    <row r="1990" spans="1:70" ht="25.5" outlineLevel="2">
      <c r="A1990" s="1282">
        <v>502026</v>
      </c>
      <c r="B1990" s="10"/>
      <c r="C1990" s="578"/>
      <c r="D1990" s="1431" t="s">
        <v>3871</v>
      </c>
      <c r="E1990" s="43" t="str">
        <f t="shared" si="6194"/>
        <v>T</v>
      </c>
      <c r="F1990" s="580"/>
      <c r="G1990" s="1432" t="s">
        <v>23</v>
      </c>
      <c r="H1990" s="1435">
        <v>1</v>
      </c>
      <c r="I1990" s="1141"/>
      <c r="J1990" s="1142"/>
      <c r="K1990" s="1032">
        <f t="shared" si="6195"/>
        <v>0</v>
      </c>
      <c r="L1990" s="281"/>
      <c r="M1990" s="575"/>
      <c r="N1990" s="575"/>
      <c r="O1990" s="575"/>
      <c r="Q1990" s="684" t="s">
        <v>1948</v>
      </c>
      <c r="R1990" s="692" t="s">
        <v>2010</v>
      </c>
      <c r="T1990" s="680" t="str">
        <f>IF(IF(A1990=0,TRUE(),D1990=IFERROR(VLOOKUP(A1990,Zaplecze_Weryfikacja!A:B,2,FALSE),2))=TRUE(),"Tak","Nie")</f>
        <v>Nie</v>
      </c>
      <c r="U1990" s="681" t="str">
        <f>IF(T1990="Tak"," ",IF(IFERROR(VLOOKUP(A1990,Zaplecze_Weryfikacja!A:B,2,FALSE),"Inny numer Lp")="Inny numer Lp","Inny numer Lp",IF(VLOOKUP(A1990,Zaplecze_Weryfikacja!A:B,2,FALSE)=D1990,"Nieznana przyczyna","Inny opis")))</f>
        <v>Inny opis</v>
      </c>
      <c r="Y1990" s="785"/>
      <c r="Z1990" s="309">
        <f t="shared" si="6196"/>
        <v>0</v>
      </c>
      <c r="AA1990" s="785"/>
      <c r="AB1990" s="309">
        <f t="shared" si="6197"/>
        <v>0</v>
      </c>
      <c r="AC1990" s="785"/>
      <c r="AD1990" s="309">
        <f t="shared" si="6198"/>
        <v>0</v>
      </c>
      <c r="AE1990" s="785"/>
      <c r="AF1990" s="309">
        <f t="shared" si="6199"/>
        <v>0</v>
      </c>
      <c r="AG1990" s="785"/>
      <c r="AH1990" s="309">
        <f t="shared" si="6200"/>
        <v>0</v>
      </c>
      <c r="AI1990" s="785"/>
      <c r="AJ1990" s="309">
        <f t="shared" si="6201"/>
        <v>0</v>
      </c>
      <c r="AK1990" s="785"/>
      <c r="AL1990" s="309">
        <f t="shared" si="6202"/>
        <v>0</v>
      </c>
      <c r="AM1990" s="785"/>
      <c r="AN1990" s="309">
        <f t="shared" si="6203"/>
        <v>0</v>
      </c>
      <c r="AO1990" s="785"/>
      <c r="AP1990" s="309">
        <f t="shared" si="6204"/>
        <v>0</v>
      </c>
      <c r="AQ1990" s="785"/>
      <c r="AR1990" s="309">
        <f t="shared" si="6205"/>
        <v>0</v>
      </c>
      <c r="AT1990" s="782">
        <f t="shared" si="6168"/>
        <v>0</v>
      </c>
      <c r="AU1990" s="782">
        <f t="shared" si="6169"/>
        <v>0</v>
      </c>
      <c r="AV1990" s="782">
        <f t="shared" si="6170"/>
        <v>0</v>
      </c>
      <c r="AW1990" s="788" t="e">
        <f t="shared" si="6171"/>
        <v>#DIV/0!</v>
      </c>
      <c r="AY1990" s="781">
        <f t="shared" si="6172"/>
        <v>0</v>
      </c>
      <c r="AZ1990" s="777"/>
      <c r="BA1990" s="781">
        <f t="shared" si="6173"/>
        <v>0</v>
      </c>
      <c r="BB1990" s="777"/>
      <c r="BC1990" s="781">
        <f t="shared" si="6174"/>
        <v>0</v>
      </c>
      <c r="BD1990" s="777"/>
      <c r="BE1990" s="781">
        <f t="shared" si="6175"/>
        <v>0</v>
      </c>
      <c r="BF1990" s="777"/>
      <c r="BG1990" s="781">
        <f t="shared" si="6176"/>
        <v>0</v>
      </c>
      <c r="BH1990" s="777"/>
      <c r="BI1990" s="781">
        <f t="shared" si="6177"/>
        <v>0</v>
      </c>
      <c r="BJ1990" s="777"/>
      <c r="BK1990" s="781">
        <f t="shared" si="6178"/>
        <v>0</v>
      </c>
      <c r="BL1990" s="777"/>
      <c r="BM1990" s="781">
        <f t="shared" si="6179"/>
        <v>0</v>
      </c>
      <c r="BN1990" s="777"/>
      <c r="BO1990" s="781">
        <f t="shared" si="6180"/>
        <v>0</v>
      </c>
      <c r="BP1990" s="777"/>
      <c r="BQ1990" s="781">
        <f t="shared" si="6181"/>
        <v>0</v>
      </c>
      <c r="BR1990" s="777"/>
    </row>
    <row r="1991" spans="1:70" ht="76.5" outlineLevel="2">
      <c r="A1991" s="1282">
        <v>502027</v>
      </c>
      <c r="B1991" s="10"/>
      <c r="C1991" s="578"/>
      <c r="D1991" s="1431" t="s">
        <v>3872</v>
      </c>
      <c r="E1991" s="43" t="str">
        <f t="shared" si="6194"/>
        <v>T</v>
      </c>
      <c r="F1991" s="580"/>
      <c r="G1991" s="1432" t="s">
        <v>23</v>
      </c>
      <c r="H1991" s="1435">
        <v>1</v>
      </c>
      <c r="I1991" s="1141"/>
      <c r="J1991" s="1142"/>
      <c r="K1991" s="1032">
        <f t="shared" si="6195"/>
        <v>0</v>
      </c>
      <c r="L1991" s="281"/>
      <c r="M1991" s="575"/>
      <c r="N1991" s="575"/>
      <c r="O1991" s="575"/>
      <c r="Q1991" s="684" t="s">
        <v>1948</v>
      </c>
      <c r="R1991" s="692" t="s">
        <v>2010</v>
      </c>
      <c r="T1991" s="680" t="str">
        <f>IF(IF(A1991=0,TRUE(),D1991=IFERROR(VLOOKUP(A1991,Zaplecze_Weryfikacja!A:B,2,FALSE),2))=TRUE(),"Tak","Nie")</f>
        <v>Nie</v>
      </c>
      <c r="U1991" s="681" t="str">
        <f>IF(T1991="Tak"," ",IF(IFERROR(VLOOKUP(A1991,Zaplecze_Weryfikacja!A:B,2,FALSE),"Inny numer Lp")="Inny numer Lp","Inny numer Lp",IF(VLOOKUP(A1991,Zaplecze_Weryfikacja!A:B,2,FALSE)=D1991,"Nieznana przyczyna","Inny opis")))</f>
        <v>Inny opis</v>
      </c>
      <c r="Y1991" s="785"/>
      <c r="Z1991" s="309">
        <f t="shared" si="6196"/>
        <v>0</v>
      </c>
      <c r="AA1991" s="785"/>
      <c r="AB1991" s="309">
        <f t="shared" si="6197"/>
        <v>0</v>
      </c>
      <c r="AC1991" s="785"/>
      <c r="AD1991" s="309">
        <f t="shared" si="6198"/>
        <v>0</v>
      </c>
      <c r="AE1991" s="785"/>
      <c r="AF1991" s="309">
        <f t="shared" si="6199"/>
        <v>0</v>
      </c>
      <c r="AG1991" s="785"/>
      <c r="AH1991" s="309">
        <f t="shared" si="6200"/>
        <v>0</v>
      </c>
      <c r="AI1991" s="785"/>
      <c r="AJ1991" s="309">
        <f t="shared" si="6201"/>
        <v>0</v>
      </c>
      <c r="AK1991" s="785"/>
      <c r="AL1991" s="309">
        <f t="shared" si="6202"/>
        <v>0</v>
      </c>
      <c r="AM1991" s="785"/>
      <c r="AN1991" s="309">
        <f t="shared" si="6203"/>
        <v>0</v>
      </c>
      <c r="AO1991" s="785"/>
      <c r="AP1991" s="309">
        <f t="shared" si="6204"/>
        <v>0</v>
      </c>
      <c r="AQ1991" s="785"/>
      <c r="AR1991" s="309">
        <f t="shared" si="6205"/>
        <v>0</v>
      </c>
      <c r="AT1991" s="782">
        <f t="shared" si="6168"/>
        <v>0</v>
      </c>
      <c r="AU1991" s="782">
        <f t="shared" si="6169"/>
        <v>0</v>
      </c>
      <c r="AV1991" s="782">
        <f t="shared" si="6170"/>
        <v>0</v>
      </c>
      <c r="AW1991" s="788" t="e">
        <f t="shared" si="6171"/>
        <v>#DIV/0!</v>
      </c>
      <c r="AY1991" s="781">
        <f t="shared" si="6172"/>
        <v>0</v>
      </c>
      <c r="AZ1991" s="777"/>
      <c r="BA1991" s="781">
        <f t="shared" si="6173"/>
        <v>0</v>
      </c>
      <c r="BB1991" s="777"/>
      <c r="BC1991" s="781">
        <f t="shared" si="6174"/>
        <v>0</v>
      </c>
      <c r="BD1991" s="777"/>
      <c r="BE1991" s="781">
        <f t="shared" si="6175"/>
        <v>0</v>
      </c>
      <c r="BF1991" s="777"/>
      <c r="BG1991" s="781">
        <f t="shared" si="6176"/>
        <v>0</v>
      </c>
      <c r="BH1991" s="777"/>
      <c r="BI1991" s="781">
        <f t="shared" si="6177"/>
        <v>0</v>
      </c>
      <c r="BJ1991" s="777"/>
      <c r="BK1991" s="781">
        <f t="shared" si="6178"/>
        <v>0</v>
      </c>
      <c r="BL1991" s="777"/>
      <c r="BM1991" s="781">
        <f t="shared" si="6179"/>
        <v>0</v>
      </c>
      <c r="BN1991" s="777"/>
      <c r="BO1991" s="781">
        <f t="shared" si="6180"/>
        <v>0</v>
      </c>
      <c r="BP1991" s="777"/>
      <c r="BQ1991" s="781">
        <f t="shared" si="6181"/>
        <v>0</v>
      </c>
      <c r="BR1991" s="777"/>
    </row>
    <row r="1992" spans="1:70" outlineLevel="2">
      <c r="A1992" s="1282"/>
      <c r="B1992" s="10"/>
      <c r="C1992" s="578"/>
      <c r="D1992" s="1430" t="s">
        <v>3873</v>
      </c>
      <c r="E1992" s="43" t="str">
        <f t="shared" si="6194"/>
        <v>N</v>
      </c>
      <c r="F1992" s="580"/>
      <c r="G1992" s="1434"/>
      <c r="H1992" s="1436"/>
      <c r="I1992" s="1141"/>
      <c r="J1992" s="1142"/>
      <c r="K1992" s="1032">
        <f t="shared" si="6195"/>
        <v>0</v>
      </c>
      <c r="L1992" s="281"/>
      <c r="M1992" s="575"/>
      <c r="N1992" s="575"/>
      <c r="O1992" s="575"/>
      <c r="Q1992" s="684" t="s">
        <v>1948</v>
      </c>
      <c r="R1992" s="692" t="s">
        <v>2010</v>
      </c>
      <c r="T1992" s="680" t="str">
        <f>IF(IF(A1992=0,TRUE(),D1992=IFERROR(VLOOKUP(A1992,Zaplecze_Weryfikacja!A:B,2,FALSE),2))=TRUE(),"Tak","Nie")</f>
        <v>Tak</v>
      </c>
      <c r="U1992" s="681" t="str">
        <f>IF(T1992="Tak"," ",IF(IFERROR(VLOOKUP(A1992,Zaplecze_Weryfikacja!A:B,2,FALSE),"Inny numer Lp")="Inny numer Lp","Inny numer Lp",IF(VLOOKUP(A1992,Zaplecze_Weryfikacja!A:B,2,FALSE)=D1992,"Nieznana przyczyna","Inny opis")))</f>
        <v xml:space="preserve"> </v>
      </c>
      <c r="Y1992" s="785"/>
      <c r="Z1992" s="309">
        <f t="shared" si="6196"/>
        <v>0</v>
      </c>
      <c r="AA1992" s="785"/>
      <c r="AB1992" s="309">
        <f t="shared" si="6197"/>
        <v>0</v>
      </c>
      <c r="AC1992" s="785"/>
      <c r="AD1992" s="309">
        <f t="shared" si="6198"/>
        <v>0</v>
      </c>
      <c r="AE1992" s="785"/>
      <c r="AF1992" s="309">
        <f t="shared" si="6199"/>
        <v>0</v>
      </c>
      <c r="AG1992" s="785"/>
      <c r="AH1992" s="309">
        <f t="shared" si="6200"/>
        <v>0</v>
      </c>
      <c r="AI1992" s="785"/>
      <c r="AJ1992" s="309">
        <f t="shared" si="6201"/>
        <v>0</v>
      </c>
      <c r="AK1992" s="785"/>
      <c r="AL1992" s="309">
        <f t="shared" si="6202"/>
        <v>0</v>
      </c>
      <c r="AM1992" s="785"/>
      <c r="AN1992" s="309">
        <f t="shared" si="6203"/>
        <v>0</v>
      </c>
      <c r="AO1992" s="785"/>
      <c r="AP1992" s="309">
        <f t="shared" si="6204"/>
        <v>0</v>
      </c>
      <c r="AQ1992" s="785"/>
      <c r="AR1992" s="309">
        <f t="shared" si="6205"/>
        <v>0</v>
      </c>
      <c r="AT1992" s="782">
        <f t="shared" si="6168"/>
        <v>0</v>
      </c>
      <c r="AU1992" s="782">
        <f t="shared" si="6169"/>
        <v>0</v>
      </c>
      <c r="AV1992" s="782">
        <f t="shared" si="6170"/>
        <v>0</v>
      </c>
      <c r="AW1992" s="788" t="e">
        <f t="shared" si="6171"/>
        <v>#DIV/0!</v>
      </c>
      <c r="AY1992" s="781">
        <f t="shared" si="6172"/>
        <v>0</v>
      </c>
      <c r="AZ1992" s="777"/>
      <c r="BA1992" s="781">
        <f t="shared" si="6173"/>
        <v>0</v>
      </c>
      <c r="BB1992" s="777"/>
      <c r="BC1992" s="781">
        <f t="shared" si="6174"/>
        <v>0</v>
      </c>
      <c r="BD1992" s="777"/>
      <c r="BE1992" s="781">
        <f t="shared" si="6175"/>
        <v>0</v>
      </c>
      <c r="BF1992" s="777"/>
      <c r="BG1992" s="781">
        <f t="shared" si="6176"/>
        <v>0</v>
      </c>
      <c r="BH1992" s="777"/>
      <c r="BI1992" s="781">
        <f t="shared" si="6177"/>
        <v>0</v>
      </c>
      <c r="BJ1992" s="777"/>
      <c r="BK1992" s="781">
        <f t="shared" si="6178"/>
        <v>0</v>
      </c>
      <c r="BL1992" s="777"/>
      <c r="BM1992" s="781">
        <f t="shared" si="6179"/>
        <v>0</v>
      </c>
      <c r="BN1992" s="777"/>
      <c r="BO1992" s="781">
        <f t="shared" si="6180"/>
        <v>0</v>
      </c>
      <c r="BP1992" s="777"/>
      <c r="BQ1992" s="781">
        <f t="shared" si="6181"/>
        <v>0</v>
      </c>
      <c r="BR1992" s="777"/>
    </row>
    <row r="1993" spans="1:70" outlineLevel="2">
      <c r="A1993" s="1282">
        <v>502028</v>
      </c>
      <c r="B1993" s="10"/>
      <c r="C1993" s="578"/>
      <c r="D1993" s="1431" t="s">
        <v>3874</v>
      </c>
      <c r="E1993" s="43" t="str">
        <f t="shared" si="6194"/>
        <v>T</v>
      </c>
      <c r="F1993" s="580"/>
      <c r="G1993" s="1433" t="s">
        <v>324</v>
      </c>
      <c r="H1993" s="1433">
        <v>300</v>
      </c>
      <c r="I1993" s="1141"/>
      <c r="J1993" s="1142"/>
      <c r="K1993" s="1032">
        <f t="shared" si="6195"/>
        <v>0</v>
      </c>
      <c r="L1993" s="281"/>
      <c r="M1993" s="575"/>
      <c r="N1993" s="575"/>
      <c r="O1993" s="575"/>
      <c r="Q1993" s="684" t="s">
        <v>1948</v>
      </c>
      <c r="R1993" s="692" t="s">
        <v>2010</v>
      </c>
      <c r="T1993" s="680" t="str">
        <f>IF(IF(A1993=0,TRUE(),D1993=IFERROR(VLOOKUP(A1993,Zaplecze_Weryfikacja!A:B,2,FALSE),2))=TRUE(),"Tak","Nie")</f>
        <v>Nie</v>
      </c>
      <c r="U1993" s="681" t="str">
        <f>IF(T1993="Tak"," ",IF(IFERROR(VLOOKUP(A1993,Zaplecze_Weryfikacja!A:B,2,FALSE),"Inny numer Lp")="Inny numer Lp","Inny numer Lp",IF(VLOOKUP(A1993,Zaplecze_Weryfikacja!A:B,2,FALSE)=D1993,"Nieznana przyczyna","Inny opis")))</f>
        <v>Inny opis</v>
      </c>
      <c r="Y1993" s="785"/>
      <c r="Z1993" s="309">
        <f t="shared" si="6196"/>
        <v>0</v>
      </c>
      <c r="AA1993" s="785"/>
      <c r="AB1993" s="309">
        <f t="shared" si="6197"/>
        <v>0</v>
      </c>
      <c r="AC1993" s="785"/>
      <c r="AD1993" s="309">
        <f t="shared" si="6198"/>
        <v>0</v>
      </c>
      <c r="AE1993" s="785"/>
      <c r="AF1993" s="309">
        <f t="shared" si="6199"/>
        <v>0</v>
      </c>
      <c r="AG1993" s="785"/>
      <c r="AH1993" s="309">
        <f t="shared" si="6200"/>
        <v>0</v>
      </c>
      <c r="AI1993" s="785"/>
      <c r="AJ1993" s="309">
        <f t="shared" si="6201"/>
        <v>0</v>
      </c>
      <c r="AK1993" s="785"/>
      <c r="AL1993" s="309">
        <f t="shared" si="6202"/>
        <v>0</v>
      </c>
      <c r="AM1993" s="785"/>
      <c r="AN1993" s="309">
        <f t="shared" si="6203"/>
        <v>0</v>
      </c>
      <c r="AO1993" s="785"/>
      <c r="AP1993" s="309">
        <f t="shared" si="6204"/>
        <v>0</v>
      </c>
      <c r="AQ1993" s="785"/>
      <c r="AR1993" s="309">
        <f t="shared" si="6205"/>
        <v>0</v>
      </c>
      <c r="AT1993" s="782">
        <f t="shared" si="6168"/>
        <v>0</v>
      </c>
      <c r="AU1993" s="782">
        <f t="shared" si="6169"/>
        <v>0</v>
      </c>
      <c r="AV1993" s="782">
        <f t="shared" si="6170"/>
        <v>0</v>
      </c>
      <c r="AW1993" s="788" t="e">
        <f t="shared" si="6171"/>
        <v>#DIV/0!</v>
      </c>
      <c r="AY1993" s="781">
        <f t="shared" si="6172"/>
        <v>0</v>
      </c>
      <c r="AZ1993" s="777"/>
      <c r="BA1993" s="781">
        <f t="shared" si="6173"/>
        <v>0</v>
      </c>
      <c r="BB1993" s="777"/>
      <c r="BC1993" s="781">
        <f t="shared" si="6174"/>
        <v>0</v>
      </c>
      <c r="BD1993" s="777"/>
      <c r="BE1993" s="781">
        <f t="shared" si="6175"/>
        <v>0</v>
      </c>
      <c r="BF1993" s="777"/>
      <c r="BG1993" s="781">
        <f t="shared" si="6176"/>
        <v>0</v>
      </c>
      <c r="BH1993" s="777"/>
      <c r="BI1993" s="781">
        <f t="shared" si="6177"/>
        <v>0</v>
      </c>
      <c r="BJ1993" s="777"/>
      <c r="BK1993" s="781">
        <f t="shared" si="6178"/>
        <v>0</v>
      </c>
      <c r="BL1993" s="777"/>
      <c r="BM1993" s="781">
        <f t="shared" si="6179"/>
        <v>0</v>
      </c>
      <c r="BN1993" s="777"/>
      <c r="BO1993" s="781">
        <f t="shared" si="6180"/>
        <v>0</v>
      </c>
      <c r="BP1993" s="777"/>
      <c r="BQ1993" s="781">
        <f t="shared" si="6181"/>
        <v>0</v>
      </c>
      <c r="BR1993" s="777"/>
    </row>
    <row r="1994" spans="1:70" outlineLevel="2">
      <c r="A1994" s="1282">
        <v>502029</v>
      </c>
      <c r="B1994" s="10"/>
      <c r="C1994" s="578"/>
      <c r="D1994" s="1431" t="s">
        <v>4068</v>
      </c>
      <c r="E1994" s="546"/>
      <c r="F1994" s="580"/>
      <c r="G1994" s="1433" t="s">
        <v>324</v>
      </c>
      <c r="H1994" s="1433">
        <v>2500</v>
      </c>
      <c r="I1994" s="1141"/>
      <c r="J1994" s="1142"/>
      <c r="K1994" s="1032">
        <f t="shared" si="6195"/>
        <v>0</v>
      </c>
      <c r="L1994" s="281"/>
      <c r="M1994" s="575"/>
      <c r="N1994" s="575"/>
      <c r="O1994" s="575"/>
      <c r="Q1994" s="684" t="s">
        <v>1948</v>
      </c>
      <c r="R1994" s="692" t="s">
        <v>2010</v>
      </c>
      <c r="T1994" s="680" t="str">
        <f>IF(IF(A1994=0,TRUE(),D1994=IFERROR(VLOOKUP(A1994,Zaplecze_Weryfikacja!A:B,2,FALSE),2))=TRUE(),"Tak","Nie")</f>
        <v>Nie</v>
      </c>
      <c r="U1994" s="681" t="str">
        <f>IF(T1994="Tak"," ",IF(IFERROR(VLOOKUP(A1994,Zaplecze_Weryfikacja!A:B,2,FALSE),"Inny numer Lp")="Inny numer Lp","Inny numer Lp",IF(VLOOKUP(A1994,Zaplecze_Weryfikacja!A:B,2,FALSE)=D1994,"Nieznana przyczyna","Inny opis")))</f>
        <v>Inny opis</v>
      </c>
      <c r="Y1994" s="785"/>
      <c r="Z1994" s="309">
        <f t="shared" si="6196"/>
        <v>0</v>
      </c>
      <c r="AA1994" s="785"/>
      <c r="AB1994" s="309">
        <f t="shared" si="6197"/>
        <v>0</v>
      </c>
      <c r="AC1994" s="785"/>
      <c r="AD1994" s="309">
        <f t="shared" si="6198"/>
        <v>0</v>
      </c>
      <c r="AE1994" s="785"/>
      <c r="AF1994" s="309">
        <f t="shared" si="6199"/>
        <v>0</v>
      </c>
      <c r="AG1994" s="785"/>
      <c r="AH1994" s="309">
        <f t="shared" si="6200"/>
        <v>0</v>
      </c>
      <c r="AI1994" s="785"/>
      <c r="AJ1994" s="309">
        <f t="shared" si="6201"/>
        <v>0</v>
      </c>
      <c r="AK1994" s="785"/>
      <c r="AL1994" s="309">
        <f t="shared" si="6202"/>
        <v>0</v>
      </c>
      <c r="AM1994" s="785"/>
      <c r="AN1994" s="309">
        <f t="shared" si="6203"/>
        <v>0</v>
      </c>
      <c r="AO1994" s="785"/>
      <c r="AP1994" s="309">
        <f t="shared" si="6204"/>
        <v>0</v>
      </c>
      <c r="AQ1994" s="785"/>
      <c r="AR1994" s="309">
        <f t="shared" si="6205"/>
        <v>0</v>
      </c>
      <c r="AT1994" s="782">
        <f t="shared" si="6168"/>
        <v>0</v>
      </c>
      <c r="AU1994" s="782">
        <f t="shared" si="6169"/>
        <v>0</v>
      </c>
      <c r="AV1994" s="782">
        <f t="shared" si="6170"/>
        <v>0</v>
      </c>
      <c r="AW1994" s="788" t="e">
        <f t="shared" si="6171"/>
        <v>#DIV/0!</v>
      </c>
      <c r="AY1994" s="781">
        <f t="shared" si="6172"/>
        <v>0</v>
      </c>
      <c r="AZ1994" s="777"/>
      <c r="BA1994" s="781">
        <f t="shared" si="6173"/>
        <v>0</v>
      </c>
      <c r="BB1994" s="777"/>
      <c r="BC1994" s="781">
        <f t="shared" si="6174"/>
        <v>0</v>
      </c>
      <c r="BD1994" s="777"/>
      <c r="BE1994" s="781">
        <f t="shared" si="6175"/>
        <v>0</v>
      </c>
      <c r="BF1994" s="777"/>
      <c r="BG1994" s="781">
        <f t="shared" si="6176"/>
        <v>0</v>
      </c>
      <c r="BH1994" s="777"/>
      <c r="BI1994" s="781">
        <f t="shared" si="6177"/>
        <v>0</v>
      </c>
      <c r="BJ1994" s="777"/>
      <c r="BK1994" s="781">
        <f t="shared" si="6178"/>
        <v>0</v>
      </c>
      <c r="BL1994" s="777"/>
      <c r="BM1994" s="781">
        <f t="shared" si="6179"/>
        <v>0</v>
      </c>
      <c r="BN1994" s="777"/>
      <c r="BO1994" s="781">
        <f t="shared" si="6180"/>
        <v>0</v>
      </c>
      <c r="BP1994" s="777"/>
      <c r="BQ1994" s="781">
        <f t="shared" si="6181"/>
        <v>0</v>
      </c>
      <c r="BR1994" s="777"/>
    </row>
    <row r="1995" spans="1:70" outlineLevel="2">
      <c r="A1995" s="1282">
        <v>502030</v>
      </c>
      <c r="B1995" s="10"/>
      <c r="C1995" s="578"/>
      <c r="D1995" s="1431" t="s">
        <v>4069</v>
      </c>
      <c r="E1995" s="43" t="str">
        <f t="shared" si="6194"/>
        <v>T</v>
      </c>
      <c r="F1995" s="580"/>
      <c r="G1995" s="1433" t="s">
        <v>324</v>
      </c>
      <c r="H1995" s="1433">
        <v>600</v>
      </c>
      <c r="I1995" s="1141"/>
      <c r="J1995" s="1142"/>
      <c r="K1995" s="1032">
        <f t="shared" si="6195"/>
        <v>0</v>
      </c>
      <c r="L1995" s="281"/>
      <c r="M1995" s="575"/>
      <c r="N1995" s="575"/>
      <c r="O1995" s="575"/>
      <c r="Q1995" s="684" t="s">
        <v>1948</v>
      </c>
      <c r="R1995" s="692" t="s">
        <v>2010</v>
      </c>
      <c r="T1995" s="680" t="str">
        <f>IF(IF(A1995=0,TRUE(),D1995=IFERROR(VLOOKUP(A1995,Zaplecze_Weryfikacja!A:B,2,FALSE),2))=TRUE(),"Tak","Nie")</f>
        <v>Nie</v>
      </c>
      <c r="U1995" s="681" t="str">
        <f>IF(T1995="Tak"," ",IF(IFERROR(VLOOKUP(A1995,Zaplecze_Weryfikacja!A:B,2,FALSE),"Inny numer Lp")="Inny numer Lp","Inny numer Lp",IF(VLOOKUP(A1995,Zaplecze_Weryfikacja!A:B,2,FALSE)=D1995,"Nieznana przyczyna","Inny opis")))</f>
        <v>Inny opis</v>
      </c>
      <c r="Y1995" s="785"/>
      <c r="Z1995" s="309">
        <f t="shared" si="6196"/>
        <v>0</v>
      </c>
      <c r="AA1995" s="785"/>
      <c r="AB1995" s="309">
        <f t="shared" si="6197"/>
        <v>0</v>
      </c>
      <c r="AC1995" s="785"/>
      <c r="AD1995" s="309">
        <f t="shared" si="6198"/>
        <v>0</v>
      </c>
      <c r="AE1995" s="785"/>
      <c r="AF1995" s="309">
        <f t="shared" si="6199"/>
        <v>0</v>
      </c>
      <c r="AG1995" s="785"/>
      <c r="AH1995" s="309">
        <f t="shared" si="6200"/>
        <v>0</v>
      </c>
      <c r="AI1995" s="785"/>
      <c r="AJ1995" s="309">
        <f t="shared" si="6201"/>
        <v>0</v>
      </c>
      <c r="AK1995" s="785"/>
      <c r="AL1995" s="309">
        <f t="shared" si="6202"/>
        <v>0</v>
      </c>
      <c r="AM1995" s="785"/>
      <c r="AN1995" s="309">
        <f t="shared" si="6203"/>
        <v>0</v>
      </c>
      <c r="AO1995" s="785"/>
      <c r="AP1995" s="309">
        <f t="shared" si="6204"/>
        <v>0</v>
      </c>
      <c r="AQ1995" s="785"/>
      <c r="AR1995" s="309">
        <f t="shared" si="6205"/>
        <v>0</v>
      </c>
      <c r="AT1995" s="782">
        <f t="shared" si="6168"/>
        <v>0</v>
      </c>
      <c r="AU1995" s="782">
        <f t="shared" si="6169"/>
        <v>0</v>
      </c>
      <c r="AV1995" s="782">
        <f t="shared" si="6170"/>
        <v>0</v>
      </c>
      <c r="AW1995" s="788" t="e">
        <f t="shared" si="6171"/>
        <v>#DIV/0!</v>
      </c>
      <c r="AY1995" s="781">
        <f t="shared" si="6172"/>
        <v>0</v>
      </c>
      <c r="AZ1995" s="777"/>
      <c r="BA1995" s="781">
        <f t="shared" si="6173"/>
        <v>0</v>
      </c>
      <c r="BB1995" s="777"/>
      <c r="BC1995" s="781">
        <f t="shared" si="6174"/>
        <v>0</v>
      </c>
      <c r="BD1995" s="777"/>
      <c r="BE1995" s="781">
        <f t="shared" si="6175"/>
        <v>0</v>
      </c>
      <c r="BF1995" s="777"/>
      <c r="BG1995" s="781">
        <f t="shared" si="6176"/>
        <v>0</v>
      </c>
      <c r="BH1995" s="777"/>
      <c r="BI1995" s="781">
        <f t="shared" si="6177"/>
        <v>0</v>
      </c>
      <c r="BJ1995" s="777"/>
      <c r="BK1995" s="781">
        <f t="shared" si="6178"/>
        <v>0</v>
      </c>
      <c r="BL1995" s="777"/>
      <c r="BM1995" s="781">
        <f t="shared" si="6179"/>
        <v>0</v>
      </c>
      <c r="BN1995" s="777"/>
      <c r="BO1995" s="781">
        <f t="shared" si="6180"/>
        <v>0</v>
      </c>
      <c r="BP1995" s="777"/>
      <c r="BQ1995" s="781">
        <f t="shared" si="6181"/>
        <v>0</v>
      </c>
      <c r="BR1995" s="777"/>
    </row>
    <row r="1996" spans="1:70" outlineLevel="2">
      <c r="A1996" s="1282">
        <v>502031</v>
      </c>
      <c r="B1996" s="10"/>
      <c r="C1996" s="578"/>
      <c r="D1996" s="1431" t="s">
        <v>4070</v>
      </c>
      <c r="E1996" s="43" t="str">
        <f t="shared" si="6194"/>
        <v>T</v>
      </c>
      <c r="F1996" s="580"/>
      <c r="G1996" s="1433" t="s">
        <v>324</v>
      </c>
      <c r="H1996" s="1433">
        <v>2000</v>
      </c>
      <c r="I1996" s="1141"/>
      <c r="J1996" s="1142"/>
      <c r="K1996" s="1032">
        <f t="shared" si="6195"/>
        <v>0</v>
      </c>
      <c r="L1996" s="281"/>
      <c r="M1996" s="575"/>
      <c r="N1996" s="575"/>
      <c r="O1996" s="575"/>
      <c r="Q1996" s="684" t="s">
        <v>1948</v>
      </c>
      <c r="R1996" s="692" t="s">
        <v>2010</v>
      </c>
      <c r="T1996" s="680" t="str">
        <f>IF(IF(A1996=0,TRUE(),D1996=IFERROR(VLOOKUP(A1996,Zaplecze_Weryfikacja!A:B,2,FALSE),2))=TRUE(),"Tak","Nie")</f>
        <v>Nie</v>
      </c>
      <c r="U1996" s="681" t="str">
        <f>IF(T1996="Tak"," ",IF(IFERROR(VLOOKUP(A1996,Zaplecze_Weryfikacja!A:B,2,FALSE),"Inny numer Lp")="Inny numer Lp","Inny numer Lp",IF(VLOOKUP(A1996,Zaplecze_Weryfikacja!A:B,2,FALSE)=D1996,"Nieznana przyczyna","Inny opis")))</f>
        <v>Inny opis</v>
      </c>
      <c r="Y1996" s="785"/>
      <c r="Z1996" s="309">
        <f t="shared" si="6196"/>
        <v>0</v>
      </c>
      <c r="AA1996" s="785"/>
      <c r="AB1996" s="309">
        <f t="shared" si="6197"/>
        <v>0</v>
      </c>
      <c r="AC1996" s="785"/>
      <c r="AD1996" s="309">
        <f t="shared" si="6198"/>
        <v>0</v>
      </c>
      <c r="AE1996" s="785"/>
      <c r="AF1996" s="309">
        <f t="shared" si="6199"/>
        <v>0</v>
      </c>
      <c r="AG1996" s="785"/>
      <c r="AH1996" s="309">
        <f t="shared" si="6200"/>
        <v>0</v>
      </c>
      <c r="AI1996" s="785"/>
      <c r="AJ1996" s="309">
        <f t="shared" si="6201"/>
        <v>0</v>
      </c>
      <c r="AK1996" s="785"/>
      <c r="AL1996" s="309">
        <f t="shared" si="6202"/>
        <v>0</v>
      </c>
      <c r="AM1996" s="785"/>
      <c r="AN1996" s="309">
        <f t="shared" si="6203"/>
        <v>0</v>
      </c>
      <c r="AO1996" s="785"/>
      <c r="AP1996" s="309">
        <f t="shared" si="6204"/>
        <v>0</v>
      </c>
      <c r="AQ1996" s="785"/>
      <c r="AR1996" s="309">
        <f t="shared" si="6205"/>
        <v>0</v>
      </c>
      <c r="AT1996" s="782">
        <f t="shared" si="6168"/>
        <v>0</v>
      </c>
      <c r="AU1996" s="782">
        <f t="shared" si="6169"/>
        <v>0</v>
      </c>
      <c r="AV1996" s="782">
        <f t="shared" si="6170"/>
        <v>0</v>
      </c>
      <c r="AW1996" s="788" t="e">
        <f t="shared" si="6171"/>
        <v>#DIV/0!</v>
      </c>
      <c r="AY1996" s="781">
        <f t="shared" si="6172"/>
        <v>0</v>
      </c>
      <c r="AZ1996" s="777"/>
      <c r="BA1996" s="781">
        <f t="shared" si="6173"/>
        <v>0</v>
      </c>
      <c r="BB1996" s="777"/>
      <c r="BC1996" s="781">
        <f t="shared" si="6174"/>
        <v>0</v>
      </c>
      <c r="BD1996" s="777"/>
      <c r="BE1996" s="781">
        <f t="shared" si="6175"/>
        <v>0</v>
      </c>
      <c r="BF1996" s="777"/>
      <c r="BG1996" s="781">
        <f t="shared" si="6176"/>
        <v>0</v>
      </c>
      <c r="BH1996" s="777"/>
      <c r="BI1996" s="781">
        <f t="shared" si="6177"/>
        <v>0</v>
      </c>
      <c r="BJ1996" s="777"/>
      <c r="BK1996" s="781">
        <f t="shared" si="6178"/>
        <v>0</v>
      </c>
      <c r="BL1996" s="777"/>
      <c r="BM1996" s="781">
        <f t="shared" si="6179"/>
        <v>0</v>
      </c>
      <c r="BN1996" s="777"/>
      <c r="BO1996" s="781">
        <f t="shared" si="6180"/>
        <v>0</v>
      </c>
      <c r="BP1996" s="777"/>
      <c r="BQ1996" s="781">
        <f t="shared" si="6181"/>
        <v>0</v>
      </c>
      <c r="BR1996" s="777"/>
    </row>
    <row r="1997" spans="1:70" outlineLevel="2">
      <c r="A1997" s="1282">
        <v>502032</v>
      </c>
      <c r="B1997" s="10"/>
      <c r="C1997" s="578"/>
      <c r="D1997" s="1431" t="s">
        <v>4071</v>
      </c>
      <c r="E1997" s="43" t="str">
        <f t="shared" si="6194"/>
        <v>T</v>
      </c>
      <c r="F1997" s="580"/>
      <c r="G1997" s="1433" t="s">
        <v>324</v>
      </c>
      <c r="H1997" s="1433">
        <v>200</v>
      </c>
      <c r="I1997" s="1141"/>
      <c r="J1997" s="1142"/>
      <c r="K1997" s="1032">
        <f t="shared" si="6195"/>
        <v>0</v>
      </c>
      <c r="L1997" s="281"/>
      <c r="M1997" s="575"/>
      <c r="N1997" s="575"/>
      <c r="O1997" s="575"/>
      <c r="Q1997" s="684" t="s">
        <v>1948</v>
      </c>
      <c r="R1997" s="692" t="s">
        <v>2010</v>
      </c>
      <c r="T1997" s="680" t="str">
        <f>IF(IF(A1997=0,TRUE(),D1997=IFERROR(VLOOKUP(A1997,Zaplecze_Weryfikacja!A:B,2,FALSE),2))=TRUE(),"Tak","Nie")</f>
        <v>Nie</v>
      </c>
      <c r="U1997" s="681" t="str">
        <f>IF(T1997="Tak"," ",IF(IFERROR(VLOOKUP(A1997,Zaplecze_Weryfikacja!A:B,2,FALSE),"Inny numer Lp")="Inny numer Lp","Inny numer Lp",IF(VLOOKUP(A1997,Zaplecze_Weryfikacja!A:B,2,FALSE)=D1997,"Nieznana przyczyna","Inny opis")))</f>
        <v>Inny opis</v>
      </c>
      <c r="Y1997" s="785"/>
      <c r="Z1997" s="309">
        <f t="shared" si="6196"/>
        <v>0</v>
      </c>
      <c r="AA1997" s="785"/>
      <c r="AB1997" s="309">
        <f t="shared" si="6197"/>
        <v>0</v>
      </c>
      <c r="AC1997" s="785"/>
      <c r="AD1997" s="309">
        <f t="shared" si="6198"/>
        <v>0</v>
      </c>
      <c r="AE1997" s="785"/>
      <c r="AF1997" s="309">
        <f t="shared" si="6199"/>
        <v>0</v>
      </c>
      <c r="AG1997" s="785"/>
      <c r="AH1997" s="309">
        <f t="shared" si="6200"/>
        <v>0</v>
      </c>
      <c r="AI1997" s="785"/>
      <c r="AJ1997" s="309">
        <f t="shared" si="6201"/>
        <v>0</v>
      </c>
      <c r="AK1997" s="785"/>
      <c r="AL1997" s="309">
        <f t="shared" si="6202"/>
        <v>0</v>
      </c>
      <c r="AM1997" s="785"/>
      <c r="AN1997" s="309">
        <f t="shared" si="6203"/>
        <v>0</v>
      </c>
      <c r="AO1997" s="785"/>
      <c r="AP1997" s="309">
        <f t="shared" si="6204"/>
        <v>0</v>
      </c>
      <c r="AQ1997" s="785"/>
      <c r="AR1997" s="309">
        <f t="shared" si="6205"/>
        <v>0</v>
      </c>
      <c r="AT1997" s="782">
        <f t="shared" si="6168"/>
        <v>0</v>
      </c>
      <c r="AU1997" s="782">
        <f t="shared" si="6169"/>
        <v>0</v>
      </c>
      <c r="AV1997" s="782">
        <f t="shared" si="6170"/>
        <v>0</v>
      </c>
      <c r="AW1997" s="788" t="e">
        <f t="shared" si="6171"/>
        <v>#DIV/0!</v>
      </c>
      <c r="AY1997" s="781">
        <f t="shared" si="6172"/>
        <v>0</v>
      </c>
      <c r="AZ1997" s="777"/>
      <c r="BA1997" s="781">
        <f t="shared" si="6173"/>
        <v>0</v>
      </c>
      <c r="BB1997" s="777"/>
      <c r="BC1997" s="781">
        <f t="shared" si="6174"/>
        <v>0</v>
      </c>
      <c r="BD1997" s="777"/>
      <c r="BE1997" s="781">
        <f t="shared" si="6175"/>
        <v>0</v>
      </c>
      <c r="BF1997" s="777"/>
      <c r="BG1997" s="781">
        <f t="shared" si="6176"/>
        <v>0</v>
      </c>
      <c r="BH1997" s="777"/>
      <c r="BI1997" s="781">
        <f t="shared" si="6177"/>
        <v>0</v>
      </c>
      <c r="BJ1997" s="777"/>
      <c r="BK1997" s="781">
        <f t="shared" si="6178"/>
        <v>0</v>
      </c>
      <c r="BL1997" s="777"/>
      <c r="BM1997" s="781">
        <f t="shared" si="6179"/>
        <v>0</v>
      </c>
      <c r="BN1997" s="777"/>
      <c r="BO1997" s="781">
        <f t="shared" si="6180"/>
        <v>0</v>
      </c>
      <c r="BP1997" s="777"/>
      <c r="BQ1997" s="781">
        <f t="shared" si="6181"/>
        <v>0</v>
      </c>
      <c r="BR1997" s="777"/>
    </row>
    <row r="1998" spans="1:70" outlineLevel="2">
      <c r="A1998" s="1282">
        <v>502033</v>
      </c>
      <c r="B1998" s="10"/>
      <c r="C1998" s="578"/>
      <c r="D1998" s="1431" t="s">
        <v>4072</v>
      </c>
      <c r="E1998" s="43" t="str">
        <f t="shared" si="6194"/>
        <v>T</v>
      </c>
      <c r="F1998" s="580"/>
      <c r="G1998" s="1433" t="s">
        <v>324</v>
      </c>
      <c r="H1998" s="1433">
        <v>1500</v>
      </c>
      <c r="I1998" s="1141"/>
      <c r="J1998" s="1142"/>
      <c r="K1998" s="1032">
        <f t="shared" si="6195"/>
        <v>0</v>
      </c>
      <c r="L1998" s="281"/>
      <c r="M1998" s="575"/>
      <c r="N1998" s="575"/>
      <c r="O1998" s="575"/>
      <c r="Q1998" s="684" t="s">
        <v>1948</v>
      </c>
      <c r="R1998" s="692" t="s">
        <v>2010</v>
      </c>
      <c r="T1998" s="680" t="str">
        <f>IF(IF(A1998=0,TRUE(),D1998=IFERROR(VLOOKUP(A1998,Zaplecze_Weryfikacja!A:B,2,FALSE),2))=TRUE(),"Tak","Nie")</f>
        <v>Nie</v>
      </c>
      <c r="U1998" s="681" t="str">
        <f>IF(T1998="Tak"," ",IF(IFERROR(VLOOKUP(A1998,Zaplecze_Weryfikacja!A:B,2,FALSE),"Inny numer Lp")="Inny numer Lp","Inny numer Lp",IF(VLOOKUP(A1998,Zaplecze_Weryfikacja!A:B,2,FALSE)=D1998,"Nieznana przyczyna","Inny opis")))</f>
        <v>Inny opis</v>
      </c>
      <c r="Y1998" s="785"/>
      <c r="Z1998" s="309">
        <f t="shared" si="6196"/>
        <v>0</v>
      </c>
      <c r="AA1998" s="785"/>
      <c r="AB1998" s="309">
        <f t="shared" si="6197"/>
        <v>0</v>
      </c>
      <c r="AC1998" s="785"/>
      <c r="AD1998" s="309">
        <f t="shared" si="6198"/>
        <v>0</v>
      </c>
      <c r="AE1998" s="785"/>
      <c r="AF1998" s="309">
        <f t="shared" si="6199"/>
        <v>0</v>
      </c>
      <c r="AG1998" s="785"/>
      <c r="AH1998" s="309">
        <f t="shared" si="6200"/>
        <v>0</v>
      </c>
      <c r="AI1998" s="785"/>
      <c r="AJ1998" s="309">
        <f t="shared" si="6201"/>
        <v>0</v>
      </c>
      <c r="AK1998" s="785"/>
      <c r="AL1998" s="309">
        <f t="shared" si="6202"/>
        <v>0</v>
      </c>
      <c r="AM1998" s="785"/>
      <c r="AN1998" s="309">
        <f t="shared" si="6203"/>
        <v>0</v>
      </c>
      <c r="AO1998" s="785"/>
      <c r="AP1998" s="309">
        <f t="shared" si="6204"/>
        <v>0</v>
      </c>
      <c r="AQ1998" s="785"/>
      <c r="AR1998" s="309">
        <f t="shared" si="6205"/>
        <v>0</v>
      </c>
      <c r="AT1998" s="782">
        <f t="shared" si="6168"/>
        <v>0</v>
      </c>
      <c r="AU1998" s="782">
        <f t="shared" si="6169"/>
        <v>0</v>
      </c>
      <c r="AV1998" s="782">
        <f t="shared" si="6170"/>
        <v>0</v>
      </c>
      <c r="AW1998" s="788" t="e">
        <f t="shared" si="6171"/>
        <v>#DIV/0!</v>
      </c>
      <c r="AY1998" s="781">
        <f t="shared" si="6172"/>
        <v>0</v>
      </c>
      <c r="AZ1998" s="777"/>
      <c r="BA1998" s="781">
        <f t="shared" si="6173"/>
        <v>0</v>
      </c>
      <c r="BB1998" s="777"/>
      <c r="BC1998" s="781">
        <f t="shared" si="6174"/>
        <v>0</v>
      </c>
      <c r="BD1998" s="777"/>
      <c r="BE1998" s="781">
        <f t="shared" si="6175"/>
        <v>0</v>
      </c>
      <c r="BF1998" s="777"/>
      <c r="BG1998" s="781">
        <f t="shared" si="6176"/>
        <v>0</v>
      </c>
      <c r="BH1998" s="777"/>
      <c r="BI1998" s="781">
        <f t="shared" si="6177"/>
        <v>0</v>
      </c>
      <c r="BJ1998" s="777"/>
      <c r="BK1998" s="781">
        <f t="shared" si="6178"/>
        <v>0</v>
      </c>
      <c r="BL1998" s="777"/>
      <c r="BM1998" s="781">
        <f t="shared" si="6179"/>
        <v>0</v>
      </c>
      <c r="BN1998" s="777"/>
      <c r="BO1998" s="781">
        <f t="shared" si="6180"/>
        <v>0</v>
      </c>
      <c r="BP1998" s="777"/>
      <c r="BQ1998" s="781">
        <f t="shared" si="6181"/>
        <v>0</v>
      </c>
      <c r="BR1998" s="777"/>
    </row>
    <row r="1999" spans="1:70" outlineLevel="2">
      <c r="A1999" s="1282">
        <v>502034</v>
      </c>
      <c r="B1999" s="10"/>
      <c r="C1999" s="578"/>
      <c r="D1999" s="1431" t="s">
        <v>4073</v>
      </c>
      <c r="E1999" s="43" t="str">
        <f t="shared" si="6194"/>
        <v>T</v>
      </c>
      <c r="F1999" s="580"/>
      <c r="G1999" s="1433" t="s">
        <v>324</v>
      </c>
      <c r="H1999" s="1433">
        <v>4000</v>
      </c>
      <c r="I1999" s="1141"/>
      <c r="J1999" s="1142"/>
      <c r="K1999" s="1032">
        <f t="shared" si="6195"/>
        <v>0</v>
      </c>
      <c r="L1999" s="281"/>
      <c r="M1999" s="575"/>
      <c r="N1999" s="575"/>
      <c r="O1999" s="575"/>
      <c r="Q1999" s="684" t="s">
        <v>1948</v>
      </c>
      <c r="R1999" s="692" t="s">
        <v>2010</v>
      </c>
      <c r="T1999" s="680" t="str">
        <f>IF(IF(A1999=0,TRUE(),D1999=IFERROR(VLOOKUP(A1999,Zaplecze_Weryfikacja!A:B,2,FALSE),2))=TRUE(),"Tak","Nie")</f>
        <v>Nie</v>
      </c>
      <c r="U1999" s="681" t="str">
        <f>IF(T1999="Tak"," ",IF(IFERROR(VLOOKUP(A1999,Zaplecze_Weryfikacja!A:B,2,FALSE),"Inny numer Lp")="Inny numer Lp","Inny numer Lp",IF(VLOOKUP(A1999,Zaplecze_Weryfikacja!A:B,2,FALSE)=D1999,"Nieznana przyczyna","Inny opis")))</f>
        <v>Inny opis</v>
      </c>
      <c r="Y1999" s="785"/>
      <c r="Z1999" s="309">
        <f t="shared" si="6196"/>
        <v>0</v>
      </c>
      <c r="AA1999" s="785"/>
      <c r="AB1999" s="309">
        <f t="shared" si="6197"/>
        <v>0</v>
      </c>
      <c r="AC1999" s="785"/>
      <c r="AD1999" s="309">
        <f t="shared" si="6198"/>
        <v>0</v>
      </c>
      <c r="AE1999" s="785"/>
      <c r="AF1999" s="309">
        <f t="shared" si="6199"/>
        <v>0</v>
      </c>
      <c r="AG1999" s="785"/>
      <c r="AH1999" s="309">
        <f t="shared" si="6200"/>
        <v>0</v>
      </c>
      <c r="AI1999" s="785"/>
      <c r="AJ1999" s="309">
        <f t="shared" si="6201"/>
        <v>0</v>
      </c>
      <c r="AK1999" s="785"/>
      <c r="AL1999" s="309">
        <f t="shared" si="6202"/>
        <v>0</v>
      </c>
      <c r="AM1999" s="785"/>
      <c r="AN1999" s="309">
        <f t="shared" si="6203"/>
        <v>0</v>
      </c>
      <c r="AO1999" s="785"/>
      <c r="AP1999" s="309">
        <f t="shared" si="6204"/>
        <v>0</v>
      </c>
      <c r="AQ1999" s="785"/>
      <c r="AR1999" s="309">
        <f t="shared" si="6205"/>
        <v>0</v>
      </c>
      <c r="AT1999" s="782">
        <f t="shared" si="6168"/>
        <v>0</v>
      </c>
      <c r="AU1999" s="782">
        <f t="shared" si="6169"/>
        <v>0</v>
      </c>
      <c r="AV1999" s="782">
        <f t="shared" si="6170"/>
        <v>0</v>
      </c>
      <c r="AW1999" s="788" t="e">
        <f t="shared" si="6171"/>
        <v>#DIV/0!</v>
      </c>
      <c r="AY1999" s="781">
        <f t="shared" si="6172"/>
        <v>0</v>
      </c>
      <c r="AZ1999" s="777"/>
      <c r="BA1999" s="781">
        <f t="shared" si="6173"/>
        <v>0</v>
      </c>
      <c r="BB1999" s="777"/>
      <c r="BC1999" s="781">
        <f t="shared" si="6174"/>
        <v>0</v>
      </c>
      <c r="BD1999" s="777"/>
      <c r="BE1999" s="781">
        <f t="shared" si="6175"/>
        <v>0</v>
      </c>
      <c r="BF1999" s="777"/>
      <c r="BG1999" s="781">
        <f t="shared" si="6176"/>
        <v>0</v>
      </c>
      <c r="BH1999" s="777"/>
      <c r="BI1999" s="781">
        <f t="shared" si="6177"/>
        <v>0</v>
      </c>
      <c r="BJ1999" s="777"/>
      <c r="BK1999" s="781">
        <f t="shared" si="6178"/>
        <v>0</v>
      </c>
      <c r="BL1999" s="777"/>
      <c r="BM1999" s="781">
        <f t="shared" si="6179"/>
        <v>0</v>
      </c>
      <c r="BN1999" s="777"/>
      <c r="BO1999" s="781">
        <f t="shared" si="6180"/>
        <v>0</v>
      </c>
      <c r="BP1999" s="777"/>
      <c r="BQ1999" s="781">
        <f t="shared" si="6181"/>
        <v>0</v>
      </c>
      <c r="BR1999" s="777"/>
    </row>
    <row r="2000" spans="1:70" outlineLevel="2">
      <c r="A2000" s="1282">
        <v>502035</v>
      </c>
      <c r="B2000" s="10"/>
      <c r="C2000" s="578"/>
      <c r="D2000" s="1431" t="s">
        <v>4074</v>
      </c>
      <c r="E2000" s="43" t="str">
        <f t="shared" si="6194"/>
        <v>T</v>
      </c>
      <c r="F2000" s="580"/>
      <c r="G2000" s="1433" t="s">
        <v>324</v>
      </c>
      <c r="H2000" s="1433">
        <v>700</v>
      </c>
      <c r="I2000" s="1141"/>
      <c r="J2000" s="1142"/>
      <c r="K2000" s="1032">
        <f t="shared" si="6195"/>
        <v>0</v>
      </c>
      <c r="L2000" s="281"/>
      <c r="M2000" s="575"/>
      <c r="N2000" s="575"/>
      <c r="O2000" s="575"/>
      <c r="Q2000" s="684" t="s">
        <v>1948</v>
      </c>
      <c r="R2000" s="692" t="s">
        <v>2010</v>
      </c>
      <c r="T2000" s="680" t="str">
        <f>IF(IF(A2000=0,TRUE(),D2000=IFERROR(VLOOKUP(A2000,Zaplecze_Weryfikacja!A:B,2,FALSE),2))=TRUE(),"Tak","Nie")</f>
        <v>Nie</v>
      </c>
      <c r="U2000" s="681" t="str">
        <f>IF(T2000="Tak"," ",IF(IFERROR(VLOOKUP(A2000,Zaplecze_Weryfikacja!A:B,2,FALSE),"Inny numer Lp")="Inny numer Lp","Inny numer Lp",IF(VLOOKUP(A2000,Zaplecze_Weryfikacja!A:B,2,FALSE)=D2000,"Nieznana przyczyna","Inny opis")))</f>
        <v>Inny opis</v>
      </c>
      <c r="Y2000" s="785"/>
      <c r="Z2000" s="309">
        <f t="shared" si="6196"/>
        <v>0</v>
      </c>
      <c r="AA2000" s="785"/>
      <c r="AB2000" s="309">
        <f t="shared" si="6197"/>
        <v>0</v>
      </c>
      <c r="AC2000" s="785"/>
      <c r="AD2000" s="309">
        <f t="shared" si="6198"/>
        <v>0</v>
      </c>
      <c r="AE2000" s="785"/>
      <c r="AF2000" s="309">
        <f t="shared" si="6199"/>
        <v>0</v>
      </c>
      <c r="AG2000" s="785"/>
      <c r="AH2000" s="309">
        <f t="shared" si="6200"/>
        <v>0</v>
      </c>
      <c r="AI2000" s="785"/>
      <c r="AJ2000" s="309">
        <f t="shared" si="6201"/>
        <v>0</v>
      </c>
      <c r="AK2000" s="785"/>
      <c r="AL2000" s="309">
        <f t="shared" si="6202"/>
        <v>0</v>
      </c>
      <c r="AM2000" s="785"/>
      <c r="AN2000" s="309">
        <f t="shared" si="6203"/>
        <v>0</v>
      </c>
      <c r="AO2000" s="785"/>
      <c r="AP2000" s="309">
        <f t="shared" si="6204"/>
        <v>0</v>
      </c>
      <c r="AQ2000" s="785"/>
      <c r="AR2000" s="309">
        <f t="shared" si="6205"/>
        <v>0</v>
      </c>
      <c r="AT2000" s="782">
        <f t="shared" si="6168"/>
        <v>0</v>
      </c>
      <c r="AU2000" s="782">
        <f t="shared" si="6169"/>
        <v>0</v>
      </c>
      <c r="AV2000" s="782">
        <f t="shared" si="6170"/>
        <v>0</v>
      </c>
      <c r="AW2000" s="788" t="e">
        <f t="shared" si="6171"/>
        <v>#DIV/0!</v>
      </c>
      <c r="AY2000" s="781">
        <f t="shared" si="6172"/>
        <v>0</v>
      </c>
      <c r="AZ2000" s="777"/>
      <c r="BA2000" s="781">
        <f t="shared" si="6173"/>
        <v>0</v>
      </c>
      <c r="BB2000" s="777"/>
      <c r="BC2000" s="781">
        <f t="shared" si="6174"/>
        <v>0</v>
      </c>
      <c r="BD2000" s="777"/>
      <c r="BE2000" s="781">
        <f t="shared" si="6175"/>
        <v>0</v>
      </c>
      <c r="BF2000" s="777"/>
      <c r="BG2000" s="781">
        <f t="shared" si="6176"/>
        <v>0</v>
      </c>
      <c r="BH2000" s="777"/>
      <c r="BI2000" s="781">
        <f t="shared" si="6177"/>
        <v>0</v>
      </c>
      <c r="BJ2000" s="777"/>
      <c r="BK2000" s="781">
        <f t="shared" si="6178"/>
        <v>0</v>
      </c>
      <c r="BL2000" s="777"/>
      <c r="BM2000" s="781">
        <f t="shared" si="6179"/>
        <v>0</v>
      </c>
      <c r="BN2000" s="777"/>
      <c r="BO2000" s="781">
        <f t="shared" si="6180"/>
        <v>0</v>
      </c>
      <c r="BP2000" s="777"/>
      <c r="BQ2000" s="781">
        <f t="shared" si="6181"/>
        <v>0</v>
      </c>
      <c r="BR2000" s="777"/>
    </row>
    <row r="2001" spans="1:70" outlineLevel="2">
      <c r="A2001" s="1282">
        <v>502036</v>
      </c>
      <c r="B2001" s="10"/>
      <c r="C2001" s="578"/>
      <c r="D2001" s="1431" t="s">
        <v>4075</v>
      </c>
      <c r="E2001" s="43" t="str">
        <f t="shared" si="6194"/>
        <v>T</v>
      </c>
      <c r="F2001" s="580"/>
      <c r="G2001" s="1433" t="s">
        <v>324</v>
      </c>
      <c r="H2001" s="1433">
        <v>200</v>
      </c>
      <c r="I2001" s="1141"/>
      <c r="J2001" s="1142"/>
      <c r="K2001" s="1032">
        <f t="shared" si="6195"/>
        <v>0</v>
      </c>
      <c r="L2001" s="281"/>
      <c r="M2001" s="575"/>
      <c r="N2001" s="575"/>
      <c r="O2001" s="575"/>
      <c r="Q2001" s="684" t="s">
        <v>1948</v>
      </c>
      <c r="R2001" s="692" t="s">
        <v>2010</v>
      </c>
      <c r="T2001" s="680" t="str">
        <f>IF(IF(A2001=0,TRUE(),D2001=IFERROR(VLOOKUP(A2001,Zaplecze_Weryfikacja!A:B,2,FALSE),2))=TRUE(),"Tak","Nie")</f>
        <v>Nie</v>
      </c>
      <c r="U2001" s="681" t="str">
        <f>IF(T2001="Tak"," ",IF(IFERROR(VLOOKUP(A2001,Zaplecze_Weryfikacja!A:B,2,FALSE),"Inny numer Lp")="Inny numer Lp","Inny numer Lp",IF(VLOOKUP(A2001,Zaplecze_Weryfikacja!A:B,2,FALSE)=D2001,"Nieznana przyczyna","Inny opis")))</f>
        <v>Inny opis</v>
      </c>
      <c r="Y2001" s="785"/>
      <c r="Z2001" s="309">
        <f t="shared" si="6196"/>
        <v>0</v>
      </c>
      <c r="AA2001" s="785"/>
      <c r="AB2001" s="309">
        <f t="shared" si="6197"/>
        <v>0</v>
      </c>
      <c r="AC2001" s="785"/>
      <c r="AD2001" s="309">
        <f t="shared" si="6198"/>
        <v>0</v>
      </c>
      <c r="AE2001" s="785"/>
      <c r="AF2001" s="309">
        <f t="shared" si="6199"/>
        <v>0</v>
      </c>
      <c r="AG2001" s="785"/>
      <c r="AH2001" s="309">
        <f t="shared" si="6200"/>
        <v>0</v>
      </c>
      <c r="AI2001" s="785"/>
      <c r="AJ2001" s="309">
        <f t="shared" si="6201"/>
        <v>0</v>
      </c>
      <c r="AK2001" s="785"/>
      <c r="AL2001" s="309">
        <f t="shared" si="6202"/>
        <v>0</v>
      </c>
      <c r="AM2001" s="785"/>
      <c r="AN2001" s="309">
        <f t="shared" si="6203"/>
        <v>0</v>
      </c>
      <c r="AO2001" s="785"/>
      <c r="AP2001" s="309">
        <f t="shared" si="6204"/>
        <v>0</v>
      </c>
      <c r="AQ2001" s="785"/>
      <c r="AR2001" s="309">
        <f t="shared" si="6205"/>
        <v>0</v>
      </c>
      <c r="AT2001" s="782">
        <f t="shared" si="6168"/>
        <v>0</v>
      </c>
      <c r="AU2001" s="782">
        <f t="shared" si="6169"/>
        <v>0</v>
      </c>
      <c r="AV2001" s="782">
        <f t="shared" si="6170"/>
        <v>0</v>
      </c>
      <c r="AW2001" s="788" t="e">
        <f t="shared" si="6171"/>
        <v>#DIV/0!</v>
      </c>
      <c r="AY2001" s="781">
        <f t="shared" si="6172"/>
        <v>0</v>
      </c>
      <c r="AZ2001" s="777"/>
      <c r="BA2001" s="781">
        <f t="shared" si="6173"/>
        <v>0</v>
      </c>
      <c r="BB2001" s="777"/>
      <c r="BC2001" s="781">
        <f t="shared" si="6174"/>
        <v>0</v>
      </c>
      <c r="BD2001" s="777"/>
      <c r="BE2001" s="781">
        <f t="shared" si="6175"/>
        <v>0</v>
      </c>
      <c r="BF2001" s="777"/>
      <c r="BG2001" s="781">
        <f t="shared" si="6176"/>
        <v>0</v>
      </c>
      <c r="BH2001" s="777"/>
      <c r="BI2001" s="781">
        <f t="shared" si="6177"/>
        <v>0</v>
      </c>
      <c r="BJ2001" s="777"/>
      <c r="BK2001" s="781">
        <f t="shared" si="6178"/>
        <v>0</v>
      </c>
      <c r="BL2001" s="777"/>
      <c r="BM2001" s="781">
        <f t="shared" si="6179"/>
        <v>0</v>
      </c>
      <c r="BN2001" s="777"/>
      <c r="BO2001" s="781">
        <f t="shared" si="6180"/>
        <v>0</v>
      </c>
      <c r="BP2001" s="777"/>
      <c r="BQ2001" s="781">
        <f t="shared" si="6181"/>
        <v>0</v>
      </c>
      <c r="BR2001" s="777"/>
    </row>
    <row r="2002" spans="1:70" outlineLevel="2">
      <c r="A2002" s="1282">
        <v>502037</v>
      </c>
      <c r="B2002" s="10"/>
      <c r="C2002" s="578"/>
      <c r="D2002" s="1431" t="s">
        <v>4076</v>
      </c>
      <c r="E2002" s="43" t="str">
        <f t="shared" si="6194"/>
        <v>T</v>
      </c>
      <c r="F2002" s="580"/>
      <c r="G2002" s="1433" t="s">
        <v>324</v>
      </c>
      <c r="H2002" s="1433">
        <v>1600</v>
      </c>
      <c r="I2002" s="1141"/>
      <c r="J2002" s="1142"/>
      <c r="K2002" s="1032">
        <f t="shared" si="6195"/>
        <v>0</v>
      </c>
      <c r="L2002" s="281"/>
      <c r="M2002" s="575"/>
      <c r="N2002" s="575"/>
      <c r="O2002" s="575"/>
      <c r="Q2002" s="684" t="s">
        <v>1948</v>
      </c>
      <c r="R2002" s="692" t="s">
        <v>2010</v>
      </c>
      <c r="T2002" s="680" t="str">
        <f>IF(IF(A2002=0,TRUE(),D2002=IFERROR(VLOOKUP(A2002,Zaplecze_Weryfikacja!A:B,2,FALSE),2))=TRUE(),"Tak","Nie")</f>
        <v>Nie</v>
      </c>
      <c r="U2002" s="681" t="str">
        <f>IF(T2002="Tak"," ",IF(IFERROR(VLOOKUP(A2002,Zaplecze_Weryfikacja!A:B,2,FALSE),"Inny numer Lp")="Inny numer Lp","Inny numer Lp",IF(VLOOKUP(A2002,Zaplecze_Weryfikacja!A:B,2,FALSE)=D2002,"Nieznana przyczyna","Inny opis")))</f>
        <v>Inny opis</v>
      </c>
      <c r="Y2002" s="785"/>
      <c r="Z2002" s="309">
        <f t="shared" si="6196"/>
        <v>0</v>
      </c>
      <c r="AA2002" s="785"/>
      <c r="AB2002" s="309">
        <f t="shared" si="6197"/>
        <v>0</v>
      </c>
      <c r="AC2002" s="785"/>
      <c r="AD2002" s="309">
        <f t="shared" si="6198"/>
        <v>0</v>
      </c>
      <c r="AE2002" s="785"/>
      <c r="AF2002" s="309">
        <f t="shared" si="6199"/>
        <v>0</v>
      </c>
      <c r="AG2002" s="785"/>
      <c r="AH2002" s="309">
        <f t="shared" si="6200"/>
        <v>0</v>
      </c>
      <c r="AI2002" s="785"/>
      <c r="AJ2002" s="309">
        <f t="shared" si="6201"/>
        <v>0</v>
      </c>
      <c r="AK2002" s="785"/>
      <c r="AL2002" s="309">
        <f t="shared" si="6202"/>
        <v>0</v>
      </c>
      <c r="AM2002" s="785"/>
      <c r="AN2002" s="309">
        <f t="shared" si="6203"/>
        <v>0</v>
      </c>
      <c r="AO2002" s="785"/>
      <c r="AP2002" s="309">
        <f t="shared" si="6204"/>
        <v>0</v>
      </c>
      <c r="AQ2002" s="785"/>
      <c r="AR2002" s="309">
        <f t="shared" si="6205"/>
        <v>0</v>
      </c>
      <c r="AT2002" s="782">
        <f t="shared" si="6168"/>
        <v>0</v>
      </c>
      <c r="AU2002" s="782">
        <f t="shared" si="6169"/>
        <v>0</v>
      </c>
      <c r="AV2002" s="782">
        <f t="shared" si="6170"/>
        <v>0</v>
      </c>
      <c r="AW2002" s="788" t="e">
        <f t="shared" si="6171"/>
        <v>#DIV/0!</v>
      </c>
      <c r="AY2002" s="781">
        <f t="shared" si="6172"/>
        <v>0</v>
      </c>
      <c r="AZ2002" s="777"/>
      <c r="BA2002" s="781">
        <f t="shared" si="6173"/>
        <v>0</v>
      </c>
      <c r="BB2002" s="777"/>
      <c r="BC2002" s="781">
        <f t="shared" si="6174"/>
        <v>0</v>
      </c>
      <c r="BD2002" s="777"/>
      <c r="BE2002" s="781">
        <f t="shared" si="6175"/>
        <v>0</v>
      </c>
      <c r="BF2002" s="777"/>
      <c r="BG2002" s="781">
        <f t="shared" si="6176"/>
        <v>0</v>
      </c>
      <c r="BH2002" s="777"/>
      <c r="BI2002" s="781">
        <f t="shared" si="6177"/>
        <v>0</v>
      </c>
      <c r="BJ2002" s="777"/>
      <c r="BK2002" s="781">
        <f t="shared" si="6178"/>
        <v>0</v>
      </c>
      <c r="BL2002" s="777"/>
      <c r="BM2002" s="781">
        <f t="shared" si="6179"/>
        <v>0</v>
      </c>
      <c r="BN2002" s="777"/>
      <c r="BO2002" s="781">
        <f t="shared" si="6180"/>
        <v>0</v>
      </c>
      <c r="BP2002" s="777"/>
      <c r="BQ2002" s="781">
        <f t="shared" si="6181"/>
        <v>0</v>
      </c>
      <c r="BR2002" s="777"/>
    </row>
    <row r="2003" spans="1:70" outlineLevel="2">
      <c r="A2003" s="1282">
        <v>502038</v>
      </c>
      <c r="B2003" s="10"/>
      <c r="C2003" s="578"/>
      <c r="D2003" s="1431" t="s">
        <v>4077</v>
      </c>
      <c r="E2003" s="43" t="str">
        <f t="shared" si="6194"/>
        <v>T</v>
      </c>
      <c r="F2003" s="580"/>
      <c r="G2003" s="1433" t="s">
        <v>324</v>
      </c>
      <c r="H2003" s="1433">
        <v>500</v>
      </c>
      <c r="I2003" s="1141"/>
      <c r="J2003" s="1142"/>
      <c r="K2003" s="1032">
        <f t="shared" si="6195"/>
        <v>0</v>
      </c>
      <c r="L2003" s="281"/>
      <c r="M2003" s="575"/>
      <c r="N2003" s="575"/>
      <c r="O2003" s="575"/>
      <c r="Q2003" s="684" t="s">
        <v>1948</v>
      </c>
      <c r="R2003" s="692" t="s">
        <v>2010</v>
      </c>
      <c r="T2003" s="680" t="str">
        <f>IF(IF(A2003=0,TRUE(),D2003=IFERROR(VLOOKUP(A2003,Zaplecze_Weryfikacja!A:B,2,FALSE),2))=TRUE(),"Tak","Nie")</f>
        <v>Nie</v>
      </c>
      <c r="U2003" s="681" t="str">
        <f>IF(T2003="Tak"," ",IF(IFERROR(VLOOKUP(A2003,Zaplecze_Weryfikacja!A:B,2,FALSE),"Inny numer Lp")="Inny numer Lp","Inny numer Lp",IF(VLOOKUP(A2003,Zaplecze_Weryfikacja!A:B,2,FALSE)=D2003,"Nieznana przyczyna","Inny opis")))</f>
        <v>Inny opis</v>
      </c>
      <c r="Y2003" s="785"/>
      <c r="Z2003" s="309">
        <f t="shared" si="6196"/>
        <v>0</v>
      </c>
      <c r="AA2003" s="785"/>
      <c r="AB2003" s="309">
        <f t="shared" si="6197"/>
        <v>0</v>
      </c>
      <c r="AC2003" s="785"/>
      <c r="AD2003" s="309">
        <f t="shared" si="6198"/>
        <v>0</v>
      </c>
      <c r="AE2003" s="785"/>
      <c r="AF2003" s="309">
        <f t="shared" si="6199"/>
        <v>0</v>
      </c>
      <c r="AG2003" s="785"/>
      <c r="AH2003" s="309">
        <f t="shared" si="6200"/>
        <v>0</v>
      </c>
      <c r="AI2003" s="785"/>
      <c r="AJ2003" s="309">
        <f t="shared" si="6201"/>
        <v>0</v>
      </c>
      <c r="AK2003" s="785"/>
      <c r="AL2003" s="309">
        <f t="shared" si="6202"/>
        <v>0</v>
      </c>
      <c r="AM2003" s="785"/>
      <c r="AN2003" s="309">
        <f t="shared" si="6203"/>
        <v>0</v>
      </c>
      <c r="AO2003" s="785"/>
      <c r="AP2003" s="309">
        <f t="shared" si="6204"/>
        <v>0</v>
      </c>
      <c r="AQ2003" s="785"/>
      <c r="AR2003" s="309">
        <f t="shared" si="6205"/>
        <v>0</v>
      </c>
      <c r="AT2003" s="782">
        <f t="shared" si="6168"/>
        <v>0</v>
      </c>
      <c r="AU2003" s="782">
        <f t="shared" si="6169"/>
        <v>0</v>
      </c>
      <c r="AV2003" s="782">
        <f t="shared" si="6170"/>
        <v>0</v>
      </c>
      <c r="AW2003" s="788" t="e">
        <f t="shared" si="6171"/>
        <v>#DIV/0!</v>
      </c>
      <c r="AY2003" s="781">
        <f t="shared" si="6172"/>
        <v>0</v>
      </c>
      <c r="AZ2003" s="777"/>
      <c r="BA2003" s="781">
        <f t="shared" si="6173"/>
        <v>0</v>
      </c>
      <c r="BB2003" s="777"/>
      <c r="BC2003" s="781">
        <f t="shared" si="6174"/>
        <v>0</v>
      </c>
      <c r="BD2003" s="777"/>
      <c r="BE2003" s="781">
        <f t="shared" si="6175"/>
        <v>0</v>
      </c>
      <c r="BF2003" s="777"/>
      <c r="BG2003" s="781">
        <f t="shared" si="6176"/>
        <v>0</v>
      </c>
      <c r="BH2003" s="777"/>
      <c r="BI2003" s="781">
        <f t="shared" si="6177"/>
        <v>0</v>
      </c>
      <c r="BJ2003" s="777"/>
      <c r="BK2003" s="781">
        <f t="shared" si="6178"/>
        <v>0</v>
      </c>
      <c r="BL2003" s="777"/>
      <c r="BM2003" s="781">
        <f t="shared" si="6179"/>
        <v>0</v>
      </c>
      <c r="BN2003" s="777"/>
      <c r="BO2003" s="781">
        <f t="shared" si="6180"/>
        <v>0</v>
      </c>
      <c r="BP2003" s="777"/>
      <c r="BQ2003" s="781">
        <f t="shared" si="6181"/>
        <v>0</v>
      </c>
      <c r="BR2003" s="777"/>
    </row>
    <row r="2004" spans="1:70" outlineLevel="2">
      <c r="A2004" s="1282">
        <v>502039</v>
      </c>
      <c r="B2004" s="10"/>
      <c r="C2004" s="578"/>
      <c r="D2004" s="1431" t="s">
        <v>4078</v>
      </c>
      <c r="E2004" s="43" t="str">
        <f t="shared" si="6194"/>
        <v>T</v>
      </c>
      <c r="F2004" s="580"/>
      <c r="G2004" s="1433" t="s">
        <v>324</v>
      </c>
      <c r="H2004" s="1433">
        <v>2000</v>
      </c>
      <c r="I2004" s="1141"/>
      <c r="J2004" s="1142"/>
      <c r="K2004" s="1032">
        <f t="shared" si="6195"/>
        <v>0</v>
      </c>
      <c r="L2004" s="281"/>
      <c r="M2004" s="575"/>
      <c r="N2004" s="575"/>
      <c r="O2004" s="575"/>
      <c r="Q2004" s="684" t="s">
        <v>1948</v>
      </c>
      <c r="R2004" s="692" t="s">
        <v>2010</v>
      </c>
      <c r="T2004" s="680" t="str">
        <f>IF(IF(A2004=0,TRUE(),D2004=IFERROR(VLOOKUP(A2004,Zaplecze_Weryfikacja!A:B,2,FALSE),2))=TRUE(),"Tak","Nie")</f>
        <v>Nie</v>
      </c>
      <c r="U2004" s="681" t="str">
        <f>IF(T2004="Tak"," ",IF(IFERROR(VLOOKUP(A2004,Zaplecze_Weryfikacja!A:B,2,FALSE),"Inny numer Lp")="Inny numer Lp","Inny numer Lp",IF(VLOOKUP(A2004,Zaplecze_Weryfikacja!A:B,2,FALSE)=D2004,"Nieznana przyczyna","Inny opis")))</f>
        <v>Inny opis</v>
      </c>
      <c r="Y2004" s="785"/>
      <c r="Z2004" s="309">
        <f t="shared" si="6196"/>
        <v>0</v>
      </c>
      <c r="AA2004" s="785"/>
      <c r="AB2004" s="309">
        <f t="shared" si="6197"/>
        <v>0</v>
      </c>
      <c r="AC2004" s="785"/>
      <c r="AD2004" s="309">
        <f t="shared" si="6198"/>
        <v>0</v>
      </c>
      <c r="AE2004" s="785"/>
      <c r="AF2004" s="309">
        <f t="shared" si="6199"/>
        <v>0</v>
      </c>
      <c r="AG2004" s="785"/>
      <c r="AH2004" s="309">
        <f t="shared" si="6200"/>
        <v>0</v>
      </c>
      <c r="AI2004" s="785"/>
      <c r="AJ2004" s="309">
        <f t="shared" si="6201"/>
        <v>0</v>
      </c>
      <c r="AK2004" s="785"/>
      <c r="AL2004" s="309">
        <f t="shared" si="6202"/>
        <v>0</v>
      </c>
      <c r="AM2004" s="785"/>
      <c r="AN2004" s="309">
        <f t="shared" si="6203"/>
        <v>0</v>
      </c>
      <c r="AO2004" s="785"/>
      <c r="AP2004" s="309">
        <f t="shared" si="6204"/>
        <v>0</v>
      </c>
      <c r="AQ2004" s="785"/>
      <c r="AR2004" s="309">
        <f t="shared" si="6205"/>
        <v>0</v>
      </c>
      <c r="AT2004" s="782">
        <f t="shared" si="6168"/>
        <v>0</v>
      </c>
      <c r="AU2004" s="782">
        <f t="shared" si="6169"/>
        <v>0</v>
      </c>
      <c r="AV2004" s="782">
        <f t="shared" si="6170"/>
        <v>0</v>
      </c>
      <c r="AW2004" s="788" t="e">
        <f t="shared" si="6171"/>
        <v>#DIV/0!</v>
      </c>
      <c r="AY2004" s="781">
        <f t="shared" si="6172"/>
        <v>0</v>
      </c>
      <c r="AZ2004" s="777"/>
      <c r="BA2004" s="781">
        <f t="shared" si="6173"/>
        <v>0</v>
      </c>
      <c r="BB2004" s="777"/>
      <c r="BC2004" s="781">
        <f t="shared" si="6174"/>
        <v>0</v>
      </c>
      <c r="BD2004" s="777"/>
      <c r="BE2004" s="781">
        <f t="shared" si="6175"/>
        <v>0</v>
      </c>
      <c r="BF2004" s="777"/>
      <c r="BG2004" s="781">
        <f t="shared" si="6176"/>
        <v>0</v>
      </c>
      <c r="BH2004" s="777"/>
      <c r="BI2004" s="781">
        <f t="shared" si="6177"/>
        <v>0</v>
      </c>
      <c r="BJ2004" s="777"/>
      <c r="BK2004" s="781">
        <f t="shared" si="6178"/>
        <v>0</v>
      </c>
      <c r="BL2004" s="777"/>
      <c r="BM2004" s="781">
        <f t="shared" si="6179"/>
        <v>0</v>
      </c>
      <c r="BN2004" s="777"/>
      <c r="BO2004" s="781">
        <f t="shared" si="6180"/>
        <v>0</v>
      </c>
      <c r="BP2004" s="777"/>
      <c r="BQ2004" s="781">
        <f t="shared" si="6181"/>
        <v>0</v>
      </c>
      <c r="BR2004" s="777"/>
    </row>
    <row r="2005" spans="1:70" outlineLevel="2">
      <c r="A2005" s="1282">
        <v>502040</v>
      </c>
      <c r="B2005" s="10"/>
      <c r="C2005" s="578"/>
      <c r="D2005" s="1431" t="s">
        <v>4079</v>
      </c>
      <c r="E2005" s="43" t="str">
        <f t="shared" si="6194"/>
        <v>T</v>
      </c>
      <c r="F2005" s="580"/>
      <c r="G2005" s="1433" t="s">
        <v>324</v>
      </c>
      <c r="H2005" s="1433">
        <v>1000</v>
      </c>
      <c r="I2005" s="1141"/>
      <c r="J2005" s="1142"/>
      <c r="K2005" s="1032">
        <f t="shared" si="6195"/>
        <v>0</v>
      </c>
      <c r="L2005" s="281"/>
      <c r="M2005" s="575"/>
      <c r="N2005" s="575"/>
      <c r="O2005" s="575"/>
      <c r="Q2005" s="684" t="s">
        <v>1948</v>
      </c>
      <c r="R2005" s="692" t="s">
        <v>2010</v>
      </c>
      <c r="T2005" s="680" t="str">
        <f>IF(IF(A2005=0,TRUE(),D2005=IFERROR(VLOOKUP(A2005,Zaplecze_Weryfikacja!A:B,2,FALSE),2))=TRUE(),"Tak","Nie")</f>
        <v>Nie</v>
      </c>
      <c r="U2005" s="681" t="str">
        <f>IF(T2005="Tak"," ",IF(IFERROR(VLOOKUP(A2005,Zaplecze_Weryfikacja!A:B,2,FALSE),"Inny numer Lp")="Inny numer Lp","Inny numer Lp",IF(VLOOKUP(A2005,Zaplecze_Weryfikacja!A:B,2,FALSE)=D2005,"Nieznana przyczyna","Inny opis")))</f>
        <v>Inny opis</v>
      </c>
      <c r="Y2005" s="785"/>
      <c r="Z2005" s="309">
        <f t="shared" si="6196"/>
        <v>0</v>
      </c>
      <c r="AA2005" s="785"/>
      <c r="AB2005" s="309">
        <f t="shared" si="6197"/>
        <v>0</v>
      </c>
      <c r="AC2005" s="785"/>
      <c r="AD2005" s="309">
        <f t="shared" si="6198"/>
        <v>0</v>
      </c>
      <c r="AE2005" s="785"/>
      <c r="AF2005" s="309">
        <f t="shared" si="6199"/>
        <v>0</v>
      </c>
      <c r="AG2005" s="785"/>
      <c r="AH2005" s="309">
        <f t="shared" si="6200"/>
        <v>0</v>
      </c>
      <c r="AI2005" s="785"/>
      <c r="AJ2005" s="309">
        <f t="shared" si="6201"/>
        <v>0</v>
      </c>
      <c r="AK2005" s="785"/>
      <c r="AL2005" s="309">
        <f t="shared" si="6202"/>
        <v>0</v>
      </c>
      <c r="AM2005" s="785"/>
      <c r="AN2005" s="309">
        <f t="shared" si="6203"/>
        <v>0</v>
      </c>
      <c r="AO2005" s="785"/>
      <c r="AP2005" s="309">
        <f t="shared" si="6204"/>
        <v>0</v>
      </c>
      <c r="AQ2005" s="785"/>
      <c r="AR2005" s="309">
        <f t="shared" si="6205"/>
        <v>0</v>
      </c>
      <c r="AT2005" s="782">
        <f t="shared" si="6168"/>
        <v>0</v>
      </c>
      <c r="AU2005" s="782">
        <f t="shared" si="6169"/>
        <v>0</v>
      </c>
      <c r="AV2005" s="782">
        <f t="shared" si="6170"/>
        <v>0</v>
      </c>
      <c r="AW2005" s="788" t="e">
        <f t="shared" si="6171"/>
        <v>#DIV/0!</v>
      </c>
      <c r="AY2005" s="781">
        <f t="shared" si="6172"/>
        <v>0</v>
      </c>
      <c r="AZ2005" s="777"/>
      <c r="BA2005" s="781">
        <f t="shared" si="6173"/>
        <v>0</v>
      </c>
      <c r="BB2005" s="777"/>
      <c r="BC2005" s="781">
        <f t="shared" si="6174"/>
        <v>0</v>
      </c>
      <c r="BD2005" s="777"/>
      <c r="BE2005" s="781">
        <f t="shared" si="6175"/>
        <v>0</v>
      </c>
      <c r="BF2005" s="777"/>
      <c r="BG2005" s="781">
        <f t="shared" si="6176"/>
        <v>0</v>
      </c>
      <c r="BH2005" s="777"/>
      <c r="BI2005" s="781">
        <f t="shared" si="6177"/>
        <v>0</v>
      </c>
      <c r="BJ2005" s="777"/>
      <c r="BK2005" s="781">
        <f t="shared" si="6178"/>
        <v>0</v>
      </c>
      <c r="BL2005" s="777"/>
      <c r="BM2005" s="781">
        <f t="shared" si="6179"/>
        <v>0</v>
      </c>
      <c r="BN2005" s="777"/>
      <c r="BO2005" s="781">
        <f t="shared" si="6180"/>
        <v>0</v>
      </c>
      <c r="BP2005" s="777"/>
      <c r="BQ2005" s="781">
        <f t="shared" si="6181"/>
        <v>0</v>
      </c>
      <c r="BR2005" s="777"/>
    </row>
    <row r="2006" spans="1:70" outlineLevel="2">
      <c r="A2006" s="1282">
        <v>502041</v>
      </c>
      <c r="B2006" s="10"/>
      <c r="C2006" s="578"/>
      <c r="D2006" s="1431" t="s">
        <v>4080</v>
      </c>
      <c r="E2006" s="43" t="str">
        <f t="shared" si="6194"/>
        <v>T</v>
      </c>
      <c r="F2006" s="580"/>
      <c r="G2006" s="1433" t="s">
        <v>324</v>
      </c>
      <c r="H2006" s="1433">
        <v>250</v>
      </c>
      <c r="I2006" s="1141"/>
      <c r="J2006" s="1142"/>
      <c r="K2006" s="1032">
        <f t="shared" si="6195"/>
        <v>0</v>
      </c>
      <c r="L2006" s="281"/>
      <c r="M2006" s="575"/>
      <c r="N2006" s="575"/>
      <c r="O2006" s="575"/>
      <c r="Q2006" s="684" t="s">
        <v>1948</v>
      </c>
      <c r="R2006" s="692" t="s">
        <v>2010</v>
      </c>
      <c r="T2006" s="680" t="str">
        <f>IF(IF(A2006=0,TRUE(),D2006=IFERROR(VLOOKUP(A2006,Zaplecze_Weryfikacja!A:B,2,FALSE),2))=TRUE(),"Tak","Nie")</f>
        <v>Nie</v>
      </c>
      <c r="U2006" s="681" t="str">
        <f>IF(T2006="Tak"," ",IF(IFERROR(VLOOKUP(A2006,Zaplecze_Weryfikacja!A:B,2,FALSE),"Inny numer Lp")="Inny numer Lp","Inny numer Lp",IF(VLOOKUP(A2006,Zaplecze_Weryfikacja!A:B,2,FALSE)=D2006,"Nieznana przyczyna","Inny opis")))</f>
        <v>Inny opis</v>
      </c>
      <c r="Y2006" s="785"/>
      <c r="Z2006" s="309">
        <f t="shared" si="6196"/>
        <v>0</v>
      </c>
      <c r="AA2006" s="785"/>
      <c r="AB2006" s="309">
        <f t="shared" si="6197"/>
        <v>0</v>
      </c>
      <c r="AC2006" s="785"/>
      <c r="AD2006" s="309">
        <f t="shared" si="6198"/>
        <v>0</v>
      </c>
      <c r="AE2006" s="785"/>
      <c r="AF2006" s="309">
        <f t="shared" si="6199"/>
        <v>0</v>
      </c>
      <c r="AG2006" s="785"/>
      <c r="AH2006" s="309">
        <f t="shared" si="6200"/>
        <v>0</v>
      </c>
      <c r="AI2006" s="785"/>
      <c r="AJ2006" s="309">
        <f t="shared" si="6201"/>
        <v>0</v>
      </c>
      <c r="AK2006" s="785"/>
      <c r="AL2006" s="309">
        <f t="shared" si="6202"/>
        <v>0</v>
      </c>
      <c r="AM2006" s="785"/>
      <c r="AN2006" s="309">
        <f t="shared" si="6203"/>
        <v>0</v>
      </c>
      <c r="AO2006" s="785"/>
      <c r="AP2006" s="309">
        <f t="shared" si="6204"/>
        <v>0</v>
      </c>
      <c r="AQ2006" s="785"/>
      <c r="AR2006" s="309">
        <f t="shared" si="6205"/>
        <v>0</v>
      </c>
      <c r="AT2006" s="782">
        <f t="shared" si="6168"/>
        <v>0</v>
      </c>
      <c r="AU2006" s="782">
        <f t="shared" si="6169"/>
        <v>0</v>
      </c>
      <c r="AV2006" s="782">
        <f t="shared" si="6170"/>
        <v>0</v>
      </c>
      <c r="AW2006" s="788" t="e">
        <f t="shared" si="6171"/>
        <v>#DIV/0!</v>
      </c>
      <c r="AY2006" s="781">
        <f t="shared" si="6172"/>
        <v>0</v>
      </c>
      <c r="AZ2006" s="777"/>
      <c r="BA2006" s="781">
        <f t="shared" si="6173"/>
        <v>0</v>
      </c>
      <c r="BB2006" s="777"/>
      <c r="BC2006" s="781">
        <f t="shared" si="6174"/>
        <v>0</v>
      </c>
      <c r="BD2006" s="777"/>
      <c r="BE2006" s="781">
        <f t="shared" si="6175"/>
        <v>0</v>
      </c>
      <c r="BF2006" s="777"/>
      <c r="BG2006" s="781">
        <f t="shared" si="6176"/>
        <v>0</v>
      </c>
      <c r="BH2006" s="777"/>
      <c r="BI2006" s="781">
        <f t="shared" si="6177"/>
        <v>0</v>
      </c>
      <c r="BJ2006" s="777"/>
      <c r="BK2006" s="781">
        <f t="shared" si="6178"/>
        <v>0</v>
      </c>
      <c r="BL2006" s="777"/>
      <c r="BM2006" s="781">
        <f t="shared" si="6179"/>
        <v>0</v>
      </c>
      <c r="BN2006" s="777"/>
      <c r="BO2006" s="781">
        <f t="shared" si="6180"/>
        <v>0</v>
      </c>
      <c r="BP2006" s="777"/>
      <c r="BQ2006" s="781">
        <f t="shared" si="6181"/>
        <v>0</v>
      </c>
      <c r="BR2006" s="777"/>
    </row>
    <row r="2007" spans="1:70" outlineLevel="2">
      <c r="A2007" s="1282">
        <v>502042</v>
      </c>
      <c r="B2007" s="10"/>
      <c r="C2007" s="578"/>
      <c r="D2007" s="1431" t="s">
        <v>4081</v>
      </c>
      <c r="E2007" s="43" t="str">
        <f t="shared" si="6194"/>
        <v>T</v>
      </c>
      <c r="F2007" s="580"/>
      <c r="G2007" s="1433" t="s">
        <v>324</v>
      </c>
      <c r="H2007" s="1433">
        <v>100</v>
      </c>
      <c r="I2007" s="1141"/>
      <c r="J2007" s="1142"/>
      <c r="K2007" s="1032">
        <f t="shared" si="6195"/>
        <v>0</v>
      </c>
      <c r="L2007" s="281"/>
      <c r="M2007" s="575"/>
      <c r="N2007" s="575"/>
      <c r="O2007" s="575"/>
      <c r="Q2007" s="684" t="s">
        <v>1948</v>
      </c>
      <c r="R2007" s="692" t="s">
        <v>2010</v>
      </c>
      <c r="T2007" s="680" t="str">
        <f>IF(IF(A2007=0,TRUE(),D2007=IFERROR(VLOOKUP(A2007,Zaplecze_Weryfikacja!A:B,2,FALSE),2))=TRUE(),"Tak","Nie")</f>
        <v>Nie</v>
      </c>
      <c r="U2007" s="681" t="str">
        <f>IF(T2007="Tak"," ",IF(IFERROR(VLOOKUP(A2007,Zaplecze_Weryfikacja!A:B,2,FALSE),"Inny numer Lp")="Inny numer Lp","Inny numer Lp",IF(VLOOKUP(A2007,Zaplecze_Weryfikacja!A:B,2,FALSE)=D2007,"Nieznana przyczyna","Inny opis")))</f>
        <v>Inny opis</v>
      </c>
      <c r="Y2007" s="785"/>
      <c r="Z2007" s="309">
        <f t="shared" si="6196"/>
        <v>0</v>
      </c>
      <c r="AA2007" s="785"/>
      <c r="AB2007" s="309">
        <f t="shared" si="6197"/>
        <v>0</v>
      </c>
      <c r="AC2007" s="785"/>
      <c r="AD2007" s="309">
        <f t="shared" si="6198"/>
        <v>0</v>
      </c>
      <c r="AE2007" s="785"/>
      <c r="AF2007" s="309">
        <f t="shared" si="6199"/>
        <v>0</v>
      </c>
      <c r="AG2007" s="785"/>
      <c r="AH2007" s="309">
        <f t="shared" si="6200"/>
        <v>0</v>
      </c>
      <c r="AI2007" s="785"/>
      <c r="AJ2007" s="309">
        <f t="shared" si="6201"/>
        <v>0</v>
      </c>
      <c r="AK2007" s="785"/>
      <c r="AL2007" s="309">
        <f t="shared" si="6202"/>
        <v>0</v>
      </c>
      <c r="AM2007" s="785"/>
      <c r="AN2007" s="309">
        <f t="shared" si="6203"/>
        <v>0</v>
      </c>
      <c r="AO2007" s="785"/>
      <c r="AP2007" s="309">
        <f t="shared" si="6204"/>
        <v>0</v>
      </c>
      <c r="AQ2007" s="785"/>
      <c r="AR2007" s="309">
        <f t="shared" si="6205"/>
        <v>0</v>
      </c>
      <c r="AT2007" s="782">
        <f t="shared" si="6168"/>
        <v>0</v>
      </c>
      <c r="AU2007" s="782">
        <f t="shared" si="6169"/>
        <v>0</v>
      </c>
      <c r="AV2007" s="782">
        <f t="shared" si="6170"/>
        <v>0</v>
      </c>
      <c r="AW2007" s="788" t="e">
        <f t="shared" si="6171"/>
        <v>#DIV/0!</v>
      </c>
      <c r="AY2007" s="781">
        <f t="shared" si="6172"/>
        <v>0</v>
      </c>
      <c r="AZ2007" s="777"/>
      <c r="BA2007" s="781">
        <f t="shared" si="6173"/>
        <v>0</v>
      </c>
      <c r="BB2007" s="777"/>
      <c r="BC2007" s="781">
        <f t="shared" si="6174"/>
        <v>0</v>
      </c>
      <c r="BD2007" s="777"/>
      <c r="BE2007" s="781">
        <f t="shared" si="6175"/>
        <v>0</v>
      </c>
      <c r="BF2007" s="777"/>
      <c r="BG2007" s="781">
        <f t="shared" si="6176"/>
        <v>0</v>
      </c>
      <c r="BH2007" s="777"/>
      <c r="BI2007" s="781">
        <f t="shared" si="6177"/>
        <v>0</v>
      </c>
      <c r="BJ2007" s="777"/>
      <c r="BK2007" s="781">
        <f t="shared" si="6178"/>
        <v>0</v>
      </c>
      <c r="BL2007" s="777"/>
      <c r="BM2007" s="781">
        <f t="shared" si="6179"/>
        <v>0</v>
      </c>
      <c r="BN2007" s="777"/>
      <c r="BO2007" s="781">
        <f t="shared" si="6180"/>
        <v>0</v>
      </c>
      <c r="BP2007" s="777"/>
      <c r="BQ2007" s="781">
        <f t="shared" si="6181"/>
        <v>0</v>
      </c>
      <c r="BR2007" s="777"/>
    </row>
    <row r="2008" spans="1:70" outlineLevel="2">
      <c r="A2008" s="1282">
        <v>502043</v>
      </c>
      <c r="B2008" s="10"/>
      <c r="C2008" s="578"/>
      <c r="D2008" s="1431" t="s">
        <v>4082</v>
      </c>
      <c r="E2008" s="43" t="str">
        <f t="shared" si="6194"/>
        <v>T</v>
      </c>
      <c r="F2008" s="580"/>
      <c r="G2008" s="1433" t="s">
        <v>324</v>
      </c>
      <c r="H2008" s="1433">
        <v>200</v>
      </c>
      <c r="I2008" s="1141"/>
      <c r="J2008" s="1142"/>
      <c r="K2008" s="1032">
        <f t="shared" si="6195"/>
        <v>0</v>
      </c>
      <c r="L2008" s="281"/>
      <c r="M2008" s="575"/>
      <c r="N2008" s="575"/>
      <c r="O2008" s="575"/>
      <c r="Q2008" s="684" t="s">
        <v>1948</v>
      </c>
      <c r="R2008" s="692" t="s">
        <v>2010</v>
      </c>
      <c r="T2008" s="680" t="str">
        <f>IF(IF(A2008=0,TRUE(),D2008=IFERROR(VLOOKUP(A2008,Zaplecze_Weryfikacja!A:B,2,FALSE),2))=TRUE(),"Tak","Nie")</f>
        <v>Nie</v>
      </c>
      <c r="U2008" s="681" t="str">
        <f>IF(T2008="Tak"," ",IF(IFERROR(VLOOKUP(A2008,Zaplecze_Weryfikacja!A:B,2,FALSE),"Inny numer Lp")="Inny numer Lp","Inny numer Lp",IF(VLOOKUP(A2008,Zaplecze_Weryfikacja!A:B,2,FALSE)=D2008,"Nieznana przyczyna","Inny opis")))</f>
        <v>Inny opis</v>
      </c>
      <c r="Y2008" s="785"/>
      <c r="Z2008" s="309">
        <f t="shared" si="6196"/>
        <v>0</v>
      </c>
      <c r="AA2008" s="785"/>
      <c r="AB2008" s="309">
        <f t="shared" si="6197"/>
        <v>0</v>
      </c>
      <c r="AC2008" s="785"/>
      <c r="AD2008" s="309">
        <f t="shared" si="6198"/>
        <v>0</v>
      </c>
      <c r="AE2008" s="785"/>
      <c r="AF2008" s="309">
        <f t="shared" si="6199"/>
        <v>0</v>
      </c>
      <c r="AG2008" s="785"/>
      <c r="AH2008" s="309">
        <f t="shared" si="6200"/>
        <v>0</v>
      </c>
      <c r="AI2008" s="785"/>
      <c r="AJ2008" s="309">
        <f t="shared" si="6201"/>
        <v>0</v>
      </c>
      <c r="AK2008" s="785"/>
      <c r="AL2008" s="309">
        <f t="shared" si="6202"/>
        <v>0</v>
      </c>
      <c r="AM2008" s="785"/>
      <c r="AN2008" s="309">
        <f t="shared" si="6203"/>
        <v>0</v>
      </c>
      <c r="AO2008" s="785"/>
      <c r="AP2008" s="309">
        <f t="shared" si="6204"/>
        <v>0</v>
      </c>
      <c r="AQ2008" s="785"/>
      <c r="AR2008" s="309">
        <f t="shared" si="6205"/>
        <v>0</v>
      </c>
      <c r="AT2008" s="782">
        <f t="shared" si="6168"/>
        <v>0</v>
      </c>
      <c r="AU2008" s="782">
        <f t="shared" si="6169"/>
        <v>0</v>
      </c>
      <c r="AV2008" s="782">
        <f t="shared" si="6170"/>
        <v>0</v>
      </c>
      <c r="AW2008" s="788" t="e">
        <f t="shared" si="6171"/>
        <v>#DIV/0!</v>
      </c>
      <c r="AY2008" s="781">
        <f t="shared" si="6172"/>
        <v>0</v>
      </c>
      <c r="AZ2008" s="777"/>
      <c r="BA2008" s="781">
        <f t="shared" si="6173"/>
        <v>0</v>
      </c>
      <c r="BB2008" s="777"/>
      <c r="BC2008" s="781">
        <f t="shared" si="6174"/>
        <v>0</v>
      </c>
      <c r="BD2008" s="777"/>
      <c r="BE2008" s="781">
        <f t="shared" si="6175"/>
        <v>0</v>
      </c>
      <c r="BF2008" s="777"/>
      <c r="BG2008" s="781">
        <f t="shared" si="6176"/>
        <v>0</v>
      </c>
      <c r="BH2008" s="777"/>
      <c r="BI2008" s="781">
        <f t="shared" si="6177"/>
        <v>0</v>
      </c>
      <c r="BJ2008" s="777"/>
      <c r="BK2008" s="781">
        <f t="shared" si="6178"/>
        <v>0</v>
      </c>
      <c r="BL2008" s="777"/>
      <c r="BM2008" s="781">
        <f t="shared" si="6179"/>
        <v>0</v>
      </c>
      <c r="BN2008" s="777"/>
      <c r="BO2008" s="781">
        <f t="shared" si="6180"/>
        <v>0</v>
      </c>
      <c r="BP2008" s="777"/>
      <c r="BQ2008" s="781">
        <f t="shared" si="6181"/>
        <v>0</v>
      </c>
      <c r="BR2008" s="777"/>
    </row>
    <row r="2009" spans="1:70" outlineLevel="2">
      <c r="A2009" s="1282">
        <v>502044</v>
      </c>
      <c r="B2009" s="10"/>
      <c r="C2009" s="578"/>
      <c r="D2009" s="1431" t="s">
        <v>4083</v>
      </c>
      <c r="E2009" s="43" t="str">
        <f t="shared" si="6194"/>
        <v>T</v>
      </c>
      <c r="F2009" s="580"/>
      <c r="G2009" s="1433" t="s">
        <v>324</v>
      </c>
      <c r="H2009" s="1433">
        <v>100</v>
      </c>
      <c r="I2009" s="1141"/>
      <c r="J2009" s="1142"/>
      <c r="K2009" s="1032">
        <f t="shared" si="6195"/>
        <v>0</v>
      </c>
      <c r="L2009" s="281"/>
      <c r="M2009" s="575"/>
      <c r="N2009" s="575"/>
      <c r="O2009" s="575"/>
      <c r="Q2009" s="684" t="s">
        <v>1948</v>
      </c>
      <c r="R2009" s="692" t="s">
        <v>2010</v>
      </c>
      <c r="T2009" s="680" t="str">
        <f>IF(IF(A2009=0,TRUE(),D2009=IFERROR(VLOOKUP(A2009,Zaplecze_Weryfikacja!A:B,2,FALSE),2))=TRUE(),"Tak","Nie")</f>
        <v>Nie</v>
      </c>
      <c r="U2009" s="681" t="str">
        <f>IF(T2009="Tak"," ",IF(IFERROR(VLOOKUP(A2009,Zaplecze_Weryfikacja!A:B,2,FALSE),"Inny numer Lp")="Inny numer Lp","Inny numer Lp",IF(VLOOKUP(A2009,Zaplecze_Weryfikacja!A:B,2,FALSE)=D2009,"Nieznana przyczyna","Inny opis")))</f>
        <v>Inny opis</v>
      </c>
      <c r="Y2009" s="785"/>
      <c r="Z2009" s="309">
        <f t="shared" si="6196"/>
        <v>0</v>
      </c>
      <c r="AA2009" s="785"/>
      <c r="AB2009" s="309">
        <f t="shared" si="6197"/>
        <v>0</v>
      </c>
      <c r="AC2009" s="785"/>
      <c r="AD2009" s="309">
        <f t="shared" si="6198"/>
        <v>0</v>
      </c>
      <c r="AE2009" s="785"/>
      <c r="AF2009" s="309">
        <f t="shared" si="6199"/>
        <v>0</v>
      </c>
      <c r="AG2009" s="785"/>
      <c r="AH2009" s="309">
        <f t="shared" si="6200"/>
        <v>0</v>
      </c>
      <c r="AI2009" s="785"/>
      <c r="AJ2009" s="309">
        <f t="shared" si="6201"/>
        <v>0</v>
      </c>
      <c r="AK2009" s="785"/>
      <c r="AL2009" s="309">
        <f t="shared" si="6202"/>
        <v>0</v>
      </c>
      <c r="AM2009" s="785"/>
      <c r="AN2009" s="309">
        <f t="shared" si="6203"/>
        <v>0</v>
      </c>
      <c r="AO2009" s="785"/>
      <c r="AP2009" s="309">
        <f t="shared" si="6204"/>
        <v>0</v>
      </c>
      <c r="AQ2009" s="785"/>
      <c r="AR2009" s="309">
        <f t="shared" si="6205"/>
        <v>0</v>
      </c>
      <c r="AT2009" s="782">
        <f t="shared" ref="AT2009:AT2072" si="6206">MAX(Z2009,AB2009,AD2009,AF2009,AH2009,AJ2009,AL2009,AN2009,AP2009,AR2009)</f>
        <v>0</v>
      </c>
      <c r="AU2009" s="782">
        <f t="shared" ref="AU2009:AU2072" si="6207">IF($AU$6=10,MIN(Z2009,AB2009,AD2009,AF2009,AH2009,AJ2009,AL2009,AN2009,AP2009,AR2009),IF($AU$6=9,MIN(Z2009,AB2009,AD2009,AF2009,AH2009,AJ2009,AL2009,AN2009,AP2009),IF($AU$6=8,MIN(Z2009,AB2009,AD2009,AF2009,AH2009,AJ2009,AL2009,AN2009),IF($AU$6=7,MIN(Z2009,AB2009,AD2009,AF2009,AH2009,AJ2009,AL2009),IF($AU$6=6,MIN(Z2009,AB2009,AD2009,AF2009,AH2009,AJ2009),IF($AU$6=5,MIN(Z2009,AB2009,AD2009,AF2009,AH2009),IF($AU$6=4,MIN(Z2009,AB2009,AD2009,AF2009),IF($AU$6=4,MIN(Z2009,AB2009,AD2009,AF2009),IF($AU$6=3,MIN(Z2009,AB2009,AD2009),IF($AU$6=3,MIN(Z2009,AB2009,AD2009),IF($AU$6=2,MIN(Z2009,AB2009),IF($AU$6=1,MIN(Z2009),"Błąd - zła ilośc oferentów"))))))))))))</f>
        <v>0</v>
      </c>
      <c r="AV2009" s="782">
        <f t="shared" ref="AV2009:AV2072" si="6208">AT2009-AU2009</f>
        <v>0</v>
      </c>
      <c r="AW2009" s="788" t="e">
        <f t="shared" ref="AW2009:AW2072" si="6209">AT2009/AU2009</f>
        <v>#DIV/0!</v>
      </c>
      <c r="AY2009" s="781">
        <f t="shared" ref="AY2009:AY2072" si="6210">+AZ2009</f>
        <v>0</v>
      </c>
      <c r="AZ2009" s="777"/>
      <c r="BA2009" s="781">
        <f t="shared" ref="BA2009:BA2072" si="6211">+BB2009</f>
        <v>0</v>
      </c>
      <c r="BB2009" s="777"/>
      <c r="BC2009" s="781">
        <f t="shared" ref="BC2009:BC2072" si="6212">+BD2009</f>
        <v>0</v>
      </c>
      <c r="BD2009" s="777"/>
      <c r="BE2009" s="781">
        <f t="shared" ref="BE2009:BE2072" si="6213">+BF2009</f>
        <v>0</v>
      </c>
      <c r="BF2009" s="777"/>
      <c r="BG2009" s="781">
        <f t="shared" ref="BG2009:BG2072" si="6214">+BH2009</f>
        <v>0</v>
      </c>
      <c r="BH2009" s="777"/>
      <c r="BI2009" s="781">
        <f t="shared" ref="BI2009:BI2072" si="6215">+BJ2009</f>
        <v>0</v>
      </c>
      <c r="BJ2009" s="777"/>
      <c r="BK2009" s="781">
        <f t="shared" ref="BK2009:BK2072" si="6216">+BL2009</f>
        <v>0</v>
      </c>
      <c r="BL2009" s="777"/>
      <c r="BM2009" s="781">
        <f t="shared" ref="BM2009:BM2072" si="6217">+BN2009</f>
        <v>0</v>
      </c>
      <c r="BN2009" s="777"/>
      <c r="BO2009" s="781">
        <f t="shared" ref="BO2009:BO2072" si="6218">+BP2009</f>
        <v>0</v>
      </c>
      <c r="BP2009" s="777"/>
      <c r="BQ2009" s="781">
        <f t="shared" ref="BQ2009:BQ2072" si="6219">+BR2009</f>
        <v>0</v>
      </c>
      <c r="BR2009" s="777"/>
    </row>
    <row r="2010" spans="1:70" outlineLevel="2">
      <c r="A2010" s="1282">
        <v>502045</v>
      </c>
      <c r="B2010" s="10"/>
      <c r="C2010" s="578"/>
      <c r="D2010" s="1431" t="s">
        <v>4084</v>
      </c>
      <c r="E2010" s="43" t="str">
        <f t="shared" si="6194"/>
        <v>T</v>
      </c>
      <c r="F2010" s="580"/>
      <c r="G2010" s="1433" t="s">
        <v>324</v>
      </c>
      <c r="H2010" s="1433">
        <v>100</v>
      </c>
      <c r="I2010" s="1141"/>
      <c r="J2010" s="1142"/>
      <c r="K2010" s="1032">
        <f t="shared" si="6195"/>
        <v>0</v>
      </c>
      <c r="L2010" s="281"/>
      <c r="M2010" s="575"/>
      <c r="N2010" s="575"/>
      <c r="O2010" s="575"/>
      <c r="Q2010" s="684" t="s">
        <v>1948</v>
      </c>
      <c r="R2010" s="692" t="s">
        <v>2010</v>
      </c>
      <c r="T2010" s="680" t="str">
        <f>IF(IF(A2010=0,TRUE(),D2010=IFERROR(VLOOKUP(A2010,Zaplecze_Weryfikacja!A:B,2,FALSE),2))=TRUE(),"Tak","Nie")</f>
        <v>Nie</v>
      </c>
      <c r="U2010" s="681" t="str">
        <f>IF(T2010="Tak"," ",IF(IFERROR(VLOOKUP(A2010,Zaplecze_Weryfikacja!A:B,2,FALSE),"Inny numer Lp")="Inny numer Lp","Inny numer Lp",IF(VLOOKUP(A2010,Zaplecze_Weryfikacja!A:B,2,FALSE)=D2010,"Nieznana przyczyna","Inny opis")))</f>
        <v>Inny opis</v>
      </c>
      <c r="Y2010" s="785"/>
      <c r="Z2010" s="309">
        <f t="shared" si="6196"/>
        <v>0</v>
      </c>
      <c r="AA2010" s="785"/>
      <c r="AB2010" s="309">
        <f t="shared" si="6197"/>
        <v>0</v>
      </c>
      <c r="AC2010" s="785"/>
      <c r="AD2010" s="309">
        <f t="shared" si="6198"/>
        <v>0</v>
      </c>
      <c r="AE2010" s="785"/>
      <c r="AF2010" s="309">
        <f t="shared" si="6199"/>
        <v>0</v>
      </c>
      <c r="AG2010" s="785"/>
      <c r="AH2010" s="309">
        <f t="shared" si="6200"/>
        <v>0</v>
      </c>
      <c r="AI2010" s="785"/>
      <c r="AJ2010" s="309">
        <f t="shared" si="6201"/>
        <v>0</v>
      </c>
      <c r="AK2010" s="785"/>
      <c r="AL2010" s="309">
        <f t="shared" si="6202"/>
        <v>0</v>
      </c>
      <c r="AM2010" s="785"/>
      <c r="AN2010" s="309">
        <f t="shared" si="6203"/>
        <v>0</v>
      </c>
      <c r="AO2010" s="785"/>
      <c r="AP2010" s="309">
        <f t="shared" si="6204"/>
        <v>0</v>
      </c>
      <c r="AQ2010" s="785"/>
      <c r="AR2010" s="309">
        <f t="shared" si="6205"/>
        <v>0</v>
      </c>
      <c r="AT2010" s="782">
        <f t="shared" si="6206"/>
        <v>0</v>
      </c>
      <c r="AU2010" s="782">
        <f t="shared" si="6207"/>
        <v>0</v>
      </c>
      <c r="AV2010" s="782">
        <f t="shared" si="6208"/>
        <v>0</v>
      </c>
      <c r="AW2010" s="788" t="e">
        <f t="shared" si="6209"/>
        <v>#DIV/0!</v>
      </c>
      <c r="AY2010" s="781">
        <f t="shared" si="6210"/>
        <v>0</v>
      </c>
      <c r="AZ2010" s="777"/>
      <c r="BA2010" s="781">
        <f t="shared" si="6211"/>
        <v>0</v>
      </c>
      <c r="BB2010" s="777"/>
      <c r="BC2010" s="781">
        <f t="shared" si="6212"/>
        <v>0</v>
      </c>
      <c r="BD2010" s="777"/>
      <c r="BE2010" s="781">
        <f t="shared" si="6213"/>
        <v>0</v>
      </c>
      <c r="BF2010" s="777"/>
      <c r="BG2010" s="781">
        <f t="shared" si="6214"/>
        <v>0</v>
      </c>
      <c r="BH2010" s="777"/>
      <c r="BI2010" s="781">
        <f t="shared" si="6215"/>
        <v>0</v>
      </c>
      <c r="BJ2010" s="777"/>
      <c r="BK2010" s="781">
        <f t="shared" si="6216"/>
        <v>0</v>
      </c>
      <c r="BL2010" s="777"/>
      <c r="BM2010" s="781">
        <f t="shared" si="6217"/>
        <v>0</v>
      </c>
      <c r="BN2010" s="777"/>
      <c r="BO2010" s="781">
        <f t="shared" si="6218"/>
        <v>0</v>
      </c>
      <c r="BP2010" s="777"/>
      <c r="BQ2010" s="781">
        <f t="shared" si="6219"/>
        <v>0</v>
      </c>
      <c r="BR2010" s="777"/>
    </row>
    <row r="2011" spans="1:70" outlineLevel="2">
      <c r="A2011" s="1282">
        <v>502046</v>
      </c>
      <c r="B2011" s="10"/>
      <c r="C2011" s="578"/>
      <c r="D2011" s="1431" t="s">
        <v>4085</v>
      </c>
      <c r="E2011" s="43" t="str">
        <f t="shared" si="6194"/>
        <v>T</v>
      </c>
      <c r="F2011" s="580"/>
      <c r="G2011" s="1433" t="s">
        <v>324</v>
      </c>
      <c r="H2011" s="1433">
        <v>200</v>
      </c>
      <c r="I2011" s="1141"/>
      <c r="J2011" s="1142"/>
      <c r="K2011" s="1032">
        <f t="shared" si="6195"/>
        <v>0</v>
      </c>
      <c r="L2011" s="281"/>
      <c r="M2011" s="575"/>
      <c r="N2011" s="575"/>
      <c r="O2011" s="575"/>
      <c r="Q2011" s="684" t="s">
        <v>1948</v>
      </c>
      <c r="R2011" s="692" t="s">
        <v>2010</v>
      </c>
      <c r="T2011" s="680" t="str">
        <f>IF(IF(A2011=0,TRUE(),D2011=IFERROR(VLOOKUP(A2011,Zaplecze_Weryfikacja!A:B,2,FALSE),2))=TRUE(),"Tak","Nie")</f>
        <v>Nie</v>
      </c>
      <c r="U2011" s="681" t="str">
        <f>IF(T2011="Tak"," ",IF(IFERROR(VLOOKUP(A2011,Zaplecze_Weryfikacja!A:B,2,FALSE),"Inny numer Lp")="Inny numer Lp","Inny numer Lp",IF(VLOOKUP(A2011,Zaplecze_Weryfikacja!A:B,2,FALSE)=D2011,"Nieznana przyczyna","Inny opis")))</f>
        <v>Inny opis</v>
      </c>
      <c r="Y2011" s="785"/>
      <c r="Z2011" s="309">
        <f t="shared" si="6196"/>
        <v>0</v>
      </c>
      <c r="AA2011" s="785"/>
      <c r="AB2011" s="309">
        <f t="shared" si="6197"/>
        <v>0</v>
      </c>
      <c r="AC2011" s="785"/>
      <c r="AD2011" s="309">
        <f t="shared" si="6198"/>
        <v>0</v>
      </c>
      <c r="AE2011" s="785"/>
      <c r="AF2011" s="309">
        <f t="shared" si="6199"/>
        <v>0</v>
      </c>
      <c r="AG2011" s="785"/>
      <c r="AH2011" s="309">
        <f t="shared" si="6200"/>
        <v>0</v>
      </c>
      <c r="AI2011" s="785"/>
      <c r="AJ2011" s="309">
        <f t="shared" si="6201"/>
        <v>0</v>
      </c>
      <c r="AK2011" s="785"/>
      <c r="AL2011" s="309">
        <f t="shared" si="6202"/>
        <v>0</v>
      </c>
      <c r="AM2011" s="785"/>
      <c r="AN2011" s="309">
        <f t="shared" si="6203"/>
        <v>0</v>
      </c>
      <c r="AO2011" s="785"/>
      <c r="AP2011" s="309">
        <f t="shared" si="6204"/>
        <v>0</v>
      </c>
      <c r="AQ2011" s="785"/>
      <c r="AR2011" s="309">
        <f t="shared" si="6205"/>
        <v>0</v>
      </c>
      <c r="AT2011" s="782">
        <f t="shared" si="6206"/>
        <v>0</v>
      </c>
      <c r="AU2011" s="782">
        <f t="shared" si="6207"/>
        <v>0</v>
      </c>
      <c r="AV2011" s="782">
        <f t="shared" si="6208"/>
        <v>0</v>
      </c>
      <c r="AW2011" s="788" t="e">
        <f t="shared" si="6209"/>
        <v>#DIV/0!</v>
      </c>
      <c r="AY2011" s="781">
        <f t="shared" si="6210"/>
        <v>0</v>
      </c>
      <c r="AZ2011" s="777"/>
      <c r="BA2011" s="781">
        <f t="shared" si="6211"/>
        <v>0</v>
      </c>
      <c r="BB2011" s="777"/>
      <c r="BC2011" s="781">
        <f t="shared" si="6212"/>
        <v>0</v>
      </c>
      <c r="BD2011" s="777"/>
      <c r="BE2011" s="781">
        <f t="shared" si="6213"/>
        <v>0</v>
      </c>
      <c r="BF2011" s="777"/>
      <c r="BG2011" s="781">
        <f t="shared" si="6214"/>
        <v>0</v>
      </c>
      <c r="BH2011" s="777"/>
      <c r="BI2011" s="781">
        <f t="shared" si="6215"/>
        <v>0</v>
      </c>
      <c r="BJ2011" s="777"/>
      <c r="BK2011" s="781">
        <f t="shared" si="6216"/>
        <v>0</v>
      </c>
      <c r="BL2011" s="777"/>
      <c r="BM2011" s="781">
        <f t="shared" si="6217"/>
        <v>0</v>
      </c>
      <c r="BN2011" s="777"/>
      <c r="BO2011" s="781">
        <f t="shared" si="6218"/>
        <v>0</v>
      </c>
      <c r="BP2011" s="777"/>
      <c r="BQ2011" s="781">
        <f t="shared" si="6219"/>
        <v>0</v>
      </c>
      <c r="BR2011" s="777"/>
    </row>
    <row r="2012" spans="1:70" outlineLevel="2">
      <c r="A2012" s="1282">
        <v>502047</v>
      </c>
      <c r="B2012" s="10"/>
      <c r="C2012" s="578"/>
      <c r="D2012" s="1431" t="s">
        <v>4086</v>
      </c>
      <c r="E2012" s="43" t="str">
        <f t="shared" si="6194"/>
        <v>T</v>
      </c>
      <c r="F2012" s="580"/>
      <c r="G2012" s="1433" t="s">
        <v>324</v>
      </c>
      <c r="H2012" s="1433">
        <v>500</v>
      </c>
      <c r="I2012" s="1141"/>
      <c r="J2012" s="1142"/>
      <c r="K2012" s="1032">
        <f t="shared" si="6195"/>
        <v>0</v>
      </c>
      <c r="L2012" s="281"/>
      <c r="M2012" s="575"/>
      <c r="N2012" s="575"/>
      <c r="O2012" s="575"/>
      <c r="Q2012" s="684" t="s">
        <v>1948</v>
      </c>
      <c r="R2012" s="692" t="s">
        <v>2010</v>
      </c>
      <c r="T2012" s="680" t="str">
        <f>IF(IF(A2012=0,TRUE(),D2012=IFERROR(VLOOKUP(A2012,Zaplecze_Weryfikacja!A:B,2,FALSE),2))=TRUE(),"Tak","Nie")</f>
        <v>Nie</v>
      </c>
      <c r="U2012" s="681" t="str">
        <f>IF(T2012="Tak"," ",IF(IFERROR(VLOOKUP(A2012,Zaplecze_Weryfikacja!A:B,2,FALSE),"Inny numer Lp")="Inny numer Lp","Inny numer Lp",IF(VLOOKUP(A2012,Zaplecze_Weryfikacja!A:B,2,FALSE)=D2012,"Nieznana przyczyna","Inny opis")))</f>
        <v>Inny opis</v>
      </c>
      <c r="Y2012" s="785"/>
      <c r="Z2012" s="309">
        <f t="shared" si="6196"/>
        <v>0</v>
      </c>
      <c r="AA2012" s="785"/>
      <c r="AB2012" s="309">
        <f t="shared" si="6197"/>
        <v>0</v>
      </c>
      <c r="AC2012" s="785"/>
      <c r="AD2012" s="309">
        <f t="shared" si="6198"/>
        <v>0</v>
      </c>
      <c r="AE2012" s="785"/>
      <c r="AF2012" s="309">
        <f t="shared" si="6199"/>
        <v>0</v>
      </c>
      <c r="AG2012" s="785"/>
      <c r="AH2012" s="309">
        <f t="shared" si="6200"/>
        <v>0</v>
      </c>
      <c r="AI2012" s="785"/>
      <c r="AJ2012" s="309">
        <f t="shared" si="6201"/>
        <v>0</v>
      </c>
      <c r="AK2012" s="785"/>
      <c r="AL2012" s="309">
        <f t="shared" si="6202"/>
        <v>0</v>
      </c>
      <c r="AM2012" s="785"/>
      <c r="AN2012" s="309">
        <f t="shared" si="6203"/>
        <v>0</v>
      </c>
      <c r="AO2012" s="785"/>
      <c r="AP2012" s="309">
        <f t="shared" si="6204"/>
        <v>0</v>
      </c>
      <c r="AQ2012" s="785"/>
      <c r="AR2012" s="309">
        <f t="shared" si="6205"/>
        <v>0</v>
      </c>
      <c r="AT2012" s="782">
        <f t="shared" si="6206"/>
        <v>0</v>
      </c>
      <c r="AU2012" s="782">
        <f t="shared" si="6207"/>
        <v>0</v>
      </c>
      <c r="AV2012" s="782">
        <f t="shared" si="6208"/>
        <v>0</v>
      </c>
      <c r="AW2012" s="788" t="e">
        <f t="shared" si="6209"/>
        <v>#DIV/0!</v>
      </c>
      <c r="AY2012" s="781">
        <f t="shared" si="6210"/>
        <v>0</v>
      </c>
      <c r="AZ2012" s="777"/>
      <c r="BA2012" s="781">
        <f t="shared" si="6211"/>
        <v>0</v>
      </c>
      <c r="BB2012" s="777"/>
      <c r="BC2012" s="781">
        <f t="shared" si="6212"/>
        <v>0</v>
      </c>
      <c r="BD2012" s="777"/>
      <c r="BE2012" s="781">
        <f t="shared" si="6213"/>
        <v>0</v>
      </c>
      <c r="BF2012" s="777"/>
      <c r="BG2012" s="781">
        <f t="shared" si="6214"/>
        <v>0</v>
      </c>
      <c r="BH2012" s="777"/>
      <c r="BI2012" s="781">
        <f t="shared" si="6215"/>
        <v>0</v>
      </c>
      <c r="BJ2012" s="777"/>
      <c r="BK2012" s="781">
        <f t="shared" si="6216"/>
        <v>0</v>
      </c>
      <c r="BL2012" s="777"/>
      <c r="BM2012" s="781">
        <f t="shared" si="6217"/>
        <v>0</v>
      </c>
      <c r="BN2012" s="777"/>
      <c r="BO2012" s="781">
        <f t="shared" si="6218"/>
        <v>0</v>
      </c>
      <c r="BP2012" s="777"/>
      <c r="BQ2012" s="781">
        <f t="shared" si="6219"/>
        <v>0</v>
      </c>
      <c r="BR2012" s="777"/>
    </row>
    <row r="2013" spans="1:70" outlineLevel="2">
      <c r="A2013" s="1282">
        <v>502048</v>
      </c>
      <c r="B2013" s="10"/>
      <c r="C2013" s="578"/>
      <c r="D2013" s="1431" t="s">
        <v>4087</v>
      </c>
      <c r="E2013" s="43" t="str">
        <f t="shared" si="6194"/>
        <v>T</v>
      </c>
      <c r="F2013" s="580"/>
      <c r="G2013" s="1433" t="s">
        <v>324</v>
      </c>
      <c r="H2013" s="1433">
        <v>600</v>
      </c>
      <c r="I2013" s="1141"/>
      <c r="J2013" s="1142"/>
      <c r="K2013" s="1032">
        <f t="shared" si="6195"/>
        <v>0</v>
      </c>
      <c r="L2013" s="281"/>
      <c r="M2013" s="575"/>
      <c r="N2013" s="575"/>
      <c r="O2013" s="575"/>
      <c r="Q2013" s="684" t="s">
        <v>1948</v>
      </c>
      <c r="R2013" s="692" t="s">
        <v>2010</v>
      </c>
      <c r="T2013" s="680" t="str">
        <f>IF(IF(A2013=0,TRUE(),D2013=IFERROR(VLOOKUP(A2013,Zaplecze_Weryfikacja!A:B,2,FALSE),2))=TRUE(),"Tak","Nie")</f>
        <v>Nie</v>
      </c>
      <c r="U2013" s="681" t="str">
        <f>IF(T2013="Tak"," ",IF(IFERROR(VLOOKUP(A2013,Zaplecze_Weryfikacja!A:B,2,FALSE),"Inny numer Lp")="Inny numer Lp","Inny numer Lp",IF(VLOOKUP(A2013,Zaplecze_Weryfikacja!A:B,2,FALSE)=D2013,"Nieznana przyczyna","Inny opis")))</f>
        <v>Inny opis</v>
      </c>
      <c r="Y2013" s="785"/>
      <c r="Z2013" s="309">
        <f t="shared" si="6196"/>
        <v>0</v>
      </c>
      <c r="AA2013" s="785"/>
      <c r="AB2013" s="309">
        <f t="shared" si="6197"/>
        <v>0</v>
      </c>
      <c r="AC2013" s="785"/>
      <c r="AD2013" s="309">
        <f t="shared" si="6198"/>
        <v>0</v>
      </c>
      <c r="AE2013" s="785"/>
      <c r="AF2013" s="309">
        <f t="shared" si="6199"/>
        <v>0</v>
      </c>
      <c r="AG2013" s="785"/>
      <c r="AH2013" s="309">
        <f t="shared" si="6200"/>
        <v>0</v>
      </c>
      <c r="AI2013" s="785"/>
      <c r="AJ2013" s="309">
        <f t="shared" si="6201"/>
        <v>0</v>
      </c>
      <c r="AK2013" s="785"/>
      <c r="AL2013" s="309">
        <f t="shared" si="6202"/>
        <v>0</v>
      </c>
      <c r="AM2013" s="785"/>
      <c r="AN2013" s="309">
        <f t="shared" si="6203"/>
        <v>0</v>
      </c>
      <c r="AO2013" s="785"/>
      <c r="AP2013" s="309">
        <f t="shared" si="6204"/>
        <v>0</v>
      </c>
      <c r="AQ2013" s="785"/>
      <c r="AR2013" s="309">
        <f t="shared" si="6205"/>
        <v>0</v>
      </c>
      <c r="AT2013" s="782">
        <f t="shared" si="6206"/>
        <v>0</v>
      </c>
      <c r="AU2013" s="782">
        <f t="shared" si="6207"/>
        <v>0</v>
      </c>
      <c r="AV2013" s="782">
        <f t="shared" si="6208"/>
        <v>0</v>
      </c>
      <c r="AW2013" s="788" t="e">
        <f t="shared" si="6209"/>
        <v>#DIV/0!</v>
      </c>
      <c r="AY2013" s="781">
        <f t="shared" si="6210"/>
        <v>0</v>
      </c>
      <c r="AZ2013" s="777"/>
      <c r="BA2013" s="781">
        <f t="shared" si="6211"/>
        <v>0</v>
      </c>
      <c r="BB2013" s="777"/>
      <c r="BC2013" s="781">
        <f t="shared" si="6212"/>
        <v>0</v>
      </c>
      <c r="BD2013" s="777"/>
      <c r="BE2013" s="781">
        <f t="shared" si="6213"/>
        <v>0</v>
      </c>
      <c r="BF2013" s="777"/>
      <c r="BG2013" s="781">
        <f t="shared" si="6214"/>
        <v>0</v>
      </c>
      <c r="BH2013" s="777"/>
      <c r="BI2013" s="781">
        <f t="shared" si="6215"/>
        <v>0</v>
      </c>
      <c r="BJ2013" s="777"/>
      <c r="BK2013" s="781">
        <f t="shared" si="6216"/>
        <v>0</v>
      </c>
      <c r="BL2013" s="777"/>
      <c r="BM2013" s="781">
        <f t="shared" si="6217"/>
        <v>0</v>
      </c>
      <c r="BN2013" s="777"/>
      <c r="BO2013" s="781">
        <f t="shared" si="6218"/>
        <v>0</v>
      </c>
      <c r="BP2013" s="777"/>
      <c r="BQ2013" s="781">
        <f t="shared" si="6219"/>
        <v>0</v>
      </c>
      <c r="BR2013" s="777"/>
    </row>
    <row r="2014" spans="1:70" outlineLevel="2">
      <c r="A2014" s="1282">
        <v>502049</v>
      </c>
      <c r="B2014" s="10"/>
      <c r="C2014" s="578"/>
      <c r="D2014" s="1431" t="s">
        <v>4088</v>
      </c>
      <c r="E2014" s="43" t="str">
        <f t="shared" si="6194"/>
        <v>T</v>
      </c>
      <c r="F2014" s="580"/>
      <c r="G2014" s="1433" t="s">
        <v>324</v>
      </c>
      <c r="H2014" s="1433">
        <v>1300</v>
      </c>
      <c r="I2014" s="1141"/>
      <c r="J2014" s="1142"/>
      <c r="K2014" s="1032">
        <f t="shared" si="6195"/>
        <v>0</v>
      </c>
      <c r="L2014" s="281"/>
      <c r="M2014" s="575"/>
      <c r="N2014" s="575"/>
      <c r="O2014" s="575"/>
      <c r="Q2014" s="684" t="s">
        <v>1948</v>
      </c>
      <c r="R2014" s="692" t="s">
        <v>2010</v>
      </c>
      <c r="T2014" s="680" t="str">
        <f>IF(IF(A2014=0,TRUE(),D2014=IFERROR(VLOOKUP(A2014,Zaplecze_Weryfikacja!A:B,2,FALSE),2))=TRUE(),"Tak","Nie")</f>
        <v>Nie</v>
      </c>
      <c r="U2014" s="681" t="str">
        <f>IF(T2014="Tak"," ",IF(IFERROR(VLOOKUP(A2014,Zaplecze_Weryfikacja!A:B,2,FALSE),"Inny numer Lp")="Inny numer Lp","Inny numer Lp",IF(VLOOKUP(A2014,Zaplecze_Weryfikacja!A:B,2,FALSE)=D2014,"Nieznana przyczyna","Inny opis")))</f>
        <v>Inny opis</v>
      </c>
      <c r="Y2014" s="785"/>
      <c r="Z2014" s="309">
        <f t="shared" si="6196"/>
        <v>0</v>
      </c>
      <c r="AA2014" s="785"/>
      <c r="AB2014" s="309">
        <f t="shared" si="6197"/>
        <v>0</v>
      </c>
      <c r="AC2014" s="785"/>
      <c r="AD2014" s="309">
        <f t="shared" si="6198"/>
        <v>0</v>
      </c>
      <c r="AE2014" s="785"/>
      <c r="AF2014" s="309">
        <f t="shared" si="6199"/>
        <v>0</v>
      </c>
      <c r="AG2014" s="785"/>
      <c r="AH2014" s="309">
        <f t="shared" si="6200"/>
        <v>0</v>
      </c>
      <c r="AI2014" s="785"/>
      <c r="AJ2014" s="309">
        <f t="shared" si="6201"/>
        <v>0</v>
      </c>
      <c r="AK2014" s="785"/>
      <c r="AL2014" s="309">
        <f t="shared" si="6202"/>
        <v>0</v>
      </c>
      <c r="AM2014" s="785"/>
      <c r="AN2014" s="309">
        <f t="shared" si="6203"/>
        <v>0</v>
      </c>
      <c r="AO2014" s="785"/>
      <c r="AP2014" s="309">
        <f t="shared" si="6204"/>
        <v>0</v>
      </c>
      <c r="AQ2014" s="785"/>
      <c r="AR2014" s="309">
        <f t="shared" si="6205"/>
        <v>0</v>
      </c>
      <c r="AT2014" s="782">
        <f t="shared" si="6206"/>
        <v>0</v>
      </c>
      <c r="AU2014" s="782">
        <f t="shared" si="6207"/>
        <v>0</v>
      </c>
      <c r="AV2014" s="782">
        <f t="shared" si="6208"/>
        <v>0</v>
      </c>
      <c r="AW2014" s="788" t="e">
        <f t="shared" si="6209"/>
        <v>#DIV/0!</v>
      </c>
      <c r="AY2014" s="781">
        <f t="shared" si="6210"/>
        <v>0</v>
      </c>
      <c r="AZ2014" s="777"/>
      <c r="BA2014" s="781">
        <f t="shared" si="6211"/>
        <v>0</v>
      </c>
      <c r="BB2014" s="777"/>
      <c r="BC2014" s="781">
        <f t="shared" si="6212"/>
        <v>0</v>
      </c>
      <c r="BD2014" s="777"/>
      <c r="BE2014" s="781">
        <f t="shared" si="6213"/>
        <v>0</v>
      </c>
      <c r="BF2014" s="777"/>
      <c r="BG2014" s="781">
        <f t="shared" si="6214"/>
        <v>0</v>
      </c>
      <c r="BH2014" s="777"/>
      <c r="BI2014" s="781">
        <f t="shared" si="6215"/>
        <v>0</v>
      </c>
      <c r="BJ2014" s="777"/>
      <c r="BK2014" s="781">
        <f t="shared" si="6216"/>
        <v>0</v>
      </c>
      <c r="BL2014" s="777"/>
      <c r="BM2014" s="781">
        <f t="shared" si="6217"/>
        <v>0</v>
      </c>
      <c r="BN2014" s="777"/>
      <c r="BO2014" s="781">
        <f t="shared" si="6218"/>
        <v>0</v>
      </c>
      <c r="BP2014" s="777"/>
      <c r="BQ2014" s="781">
        <f t="shared" si="6219"/>
        <v>0</v>
      </c>
      <c r="BR2014" s="777"/>
    </row>
    <row r="2015" spans="1:70" outlineLevel="2">
      <c r="A2015" s="92">
        <v>502051</v>
      </c>
      <c r="B2015" s="10"/>
      <c r="C2015" s="110"/>
      <c r="D2015" s="1429" t="s">
        <v>3875</v>
      </c>
      <c r="E2015" s="43" t="str">
        <f t="shared" si="6194"/>
        <v>N</v>
      </c>
      <c r="F2015" s="105"/>
      <c r="G2015" s="1428" t="s">
        <v>324</v>
      </c>
      <c r="H2015" s="1428"/>
      <c r="I2015" s="1141"/>
      <c r="J2015" s="1142"/>
      <c r="K2015" s="1032">
        <f t="shared" si="6195"/>
        <v>0</v>
      </c>
      <c r="L2015" s="281"/>
      <c r="M2015" s="575"/>
      <c r="N2015" s="575"/>
      <c r="O2015" s="575"/>
      <c r="Q2015" s="684" t="s">
        <v>1948</v>
      </c>
      <c r="R2015" s="692" t="s">
        <v>2010</v>
      </c>
      <c r="T2015" s="680" t="str">
        <f>IF(IF(A2015=0,TRUE(),D2015=IFERROR(VLOOKUP(A2015,Zaplecze_Weryfikacja!A:B,2,FALSE),2))=TRUE(),"Tak","Nie")</f>
        <v>Nie</v>
      </c>
      <c r="U2015" s="681" t="str">
        <f>IF(T2015="Tak"," ",IF(IFERROR(VLOOKUP(A2015,Zaplecze_Weryfikacja!A:B,2,FALSE),"Inny numer Lp")="Inny numer Lp","Inny numer Lp",IF(VLOOKUP(A2015,Zaplecze_Weryfikacja!A:B,2,FALSE)=D2015,"Nieznana przyczyna","Inny opis")))</f>
        <v>Inny opis</v>
      </c>
      <c r="Y2015" s="785"/>
      <c r="Z2015" s="309">
        <f t="shared" si="6196"/>
        <v>0</v>
      </c>
      <c r="AA2015" s="785"/>
      <c r="AB2015" s="309">
        <f t="shared" si="6197"/>
        <v>0</v>
      </c>
      <c r="AC2015" s="785"/>
      <c r="AD2015" s="309">
        <f t="shared" si="6198"/>
        <v>0</v>
      </c>
      <c r="AE2015" s="785"/>
      <c r="AF2015" s="309">
        <f t="shared" si="6199"/>
        <v>0</v>
      </c>
      <c r="AG2015" s="785"/>
      <c r="AH2015" s="309">
        <f t="shared" si="6200"/>
        <v>0</v>
      </c>
      <c r="AI2015" s="785"/>
      <c r="AJ2015" s="309">
        <f t="shared" si="6201"/>
        <v>0</v>
      </c>
      <c r="AK2015" s="785"/>
      <c r="AL2015" s="309">
        <f t="shared" si="6202"/>
        <v>0</v>
      </c>
      <c r="AM2015" s="785"/>
      <c r="AN2015" s="309">
        <f t="shared" si="6203"/>
        <v>0</v>
      </c>
      <c r="AO2015" s="785"/>
      <c r="AP2015" s="309">
        <f t="shared" si="6204"/>
        <v>0</v>
      </c>
      <c r="AQ2015" s="785"/>
      <c r="AR2015" s="309">
        <f t="shared" si="6205"/>
        <v>0</v>
      </c>
      <c r="AT2015" s="782">
        <f t="shared" si="6206"/>
        <v>0</v>
      </c>
      <c r="AU2015" s="782">
        <f t="shared" si="6207"/>
        <v>0</v>
      </c>
      <c r="AV2015" s="782">
        <f t="shared" si="6208"/>
        <v>0</v>
      </c>
      <c r="AW2015" s="788" t="e">
        <f t="shared" si="6209"/>
        <v>#DIV/0!</v>
      </c>
      <c r="AY2015" s="781">
        <f t="shared" si="6210"/>
        <v>0</v>
      </c>
      <c r="AZ2015" s="777"/>
      <c r="BA2015" s="781">
        <f t="shared" si="6211"/>
        <v>0</v>
      </c>
      <c r="BB2015" s="777"/>
      <c r="BC2015" s="781">
        <f t="shared" si="6212"/>
        <v>0</v>
      </c>
      <c r="BD2015" s="777"/>
      <c r="BE2015" s="781">
        <f t="shared" si="6213"/>
        <v>0</v>
      </c>
      <c r="BF2015" s="777"/>
      <c r="BG2015" s="781">
        <f t="shared" si="6214"/>
        <v>0</v>
      </c>
      <c r="BH2015" s="777"/>
      <c r="BI2015" s="781">
        <f t="shared" si="6215"/>
        <v>0</v>
      </c>
      <c r="BJ2015" s="777"/>
      <c r="BK2015" s="781">
        <f t="shared" si="6216"/>
        <v>0</v>
      </c>
      <c r="BL2015" s="777"/>
      <c r="BM2015" s="781">
        <f t="shared" si="6217"/>
        <v>0</v>
      </c>
      <c r="BN2015" s="777"/>
      <c r="BO2015" s="781">
        <f t="shared" si="6218"/>
        <v>0</v>
      </c>
      <c r="BP2015" s="777"/>
      <c r="BQ2015" s="781">
        <f t="shared" si="6219"/>
        <v>0</v>
      </c>
      <c r="BR2015" s="777"/>
    </row>
    <row r="2016" spans="1:70" outlineLevel="2">
      <c r="A2016" s="92">
        <v>502052</v>
      </c>
      <c r="B2016" s="10"/>
      <c r="C2016" s="110"/>
      <c r="D2016" s="1429" t="s">
        <v>3876</v>
      </c>
      <c r="E2016" s="43" t="str">
        <f t="shared" si="6194"/>
        <v>N</v>
      </c>
      <c r="F2016" s="105"/>
      <c r="G2016" s="1428" t="s">
        <v>324</v>
      </c>
      <c r="H2016" s="1428"/>
      <c r="I2016" s="1141"/>
      <c r="J2016" s="1142"/>
      <c r="K2016" s="1032">
        <f t="shared" si="6195"/>
        <v>0</v>
      </c>
      <c r="L2016" s="281"/>
      <c r="M2016" s="575"/>
      <c r="N2016" s="575"/>
      <c r="O2016" s="575"/>
      <c r="Q2016" s="684" t="s">
        <v>1948</v>
      </c>
      <c r="R2016" s="692" t="s">
        <v>2010</v>
      </c>
      <c r="T2016" s="680" t="str">
        <f>IF(IF(A2016=0,TRUE(),D2016=IFERROR(VLOOKUP(A2016,Zaplecze_Weryfikacja!A:B,2,FALSE),2))=TRUE(),"Tak","Nie")</f>
        <v>Nie</v>
      </c>
      <c r="U2016" s="681" t="str">
        <f>IF(T2016="Tak"," ",IF(IFERROR(VLOOKUP(A2016,Zaplecze_Weryfikacja!A:B,2,FALSE),"Inny numer Lp")="Inny numer Lp","Inny numer Lp",IF(VLOOKUP(A2016,Zaplecze_Weryfikacja!A:B,2,FALSE)=D2016,"Nieznana przyczyna","Inny opis")))</f>
        <v>Inny opis</v>
      </c>
      <c r="Y2016" s="785"/>
      <c r="Z2016" s="309">
        <f t="shared" si="6196"/>
        <v>0</v>
      </c>
      <c r="AA2016" s="785"/>
      <c r="AB2016" s="309">
        <f t="shared" si="6197"/>
        <v>0</v>
      </c>
      <c r="AC2016" s="785"/>
      <c r="AD2016" s="309">
        <f t="shared" si="6198"/>
        <v>0</v>
      </c>
      <c r="AE2016" s="785"/>
      <c r="AF2016" s="309">
        <f t="shared" si="6199"/>
        <v>0</v>
      </c>
      <c r="AG2016" s="785"/>
      <c r="AH2016" s="309">
        <f t="shared" si="6200"/>
        <v>0</v>
      </c>
      <c r="AI2016" s="785"/>
      <c r="AJ2016" s="309">
        <f t="shared" si="6201"/>
        <v>0</v>
      </c>
      <c r="AK2016" s="785"/>
      <c r="AL2016" s="309">
        <f t="shared" si="6202"/>
        <v>0</v>
      </c>
      <c r="AM2016" s="785"/>
      <c r="AN2016" s="309">
        <f t="shared" si="6203"/>
        <v>0</v>
      </c>
      <c r="AO2016" s="785"/>
      <c r="AP2016" s="309">
        <f t="shared" si="6204"/>
        <v>0</v>
      </c>
      <c r="AQ2016" s="785"/>
      <c r="AR2016" s="309">
        <f t="shared" si="6205"/>
        <v>0</v>
      </c>
      <c r="AT2016" s="782">
        <f t="shared" si="6206"/>
        <v>0</v>
      </c>
      <c r="AU2016" s="782">
        <f t="shared" si="6207"/>
        <v>0</v>
      </c>
      <c r="AV2016" s="782">
        <f t="shared" si="6208"/>
        <v>0</v>
      </c>
      <c r="AW2016" s="788" t="e">
        <f t="shared" si="6209"/>
        <v>#DIV/0!</v>
      </c>
      <c r="AY2016" s="781">
        <f t="shared" si="6210"/>
        <v>0</v>
      </c>
      <c r="AZ2016" s="777"/>
      <c r="BA2016" s="781">
        <f t="shared" si="6211"/>
        <v>0</v>
      </c>
      <c r="BB2016" s="777"/>
      <c r="BC2016" s="781">
        <f t="shared" si="6212"/>
        <v>0</v>
      </c>
      <c r="BD2016" s="777"/>
      <c r="BE2016" s="781">
        <f t="shared" si="6213"/>
        <v>0</v>
      </c>
      <c r="BF2016" s="777"/>
      <c r="BG2016" s="781">
        <f t="shared" si="6214"/>
        <v>0</v>
      </c>
      <c r="BH2016" s="777"/>
      <c r="BI2016" s="781">
        <f t="shared" si="6215"/>
        <v>0</v>
      </c>
      <c r="BJ2016" s="777"/>
      <c r="BK2016" s="781">
        <f t="shared" si="6216"/>
        <v>0</v>
      </c>
      <c r="BL2016" s="777"/>
      <c r="BM2016" s="781">
        <f t="shared" si="6217"/>
        <v>0</v>
      </c>
      <c r="BN2016" s="777"/>
      <c r="BO2016" s="781">
        <f t="shared" si="6218"/>
        <v>0</v>
      </c>
      <c r="BP2016" s="777"/>
      <c r="BQ2016" s="781">
        <f t="shared" si="6219"/>
        <v>0</v>
      </c>
      <c r="BR2016" s="777"/>
    </row>
    <row r="2017" spans="1:70" outlineLevel="2">
      <c r="A2017" s="577">
        <v>502053</v>
      </c>
      <c r="B2017" s="10"/>
      <c r="C2017" s="578"/>
      <c r="D2017" s="579" t="s">
        <v>1354</v>
      </c>
      <c r="E2017" s="43" t="str">
        <f t="shared" si="6194"/>
        <v>N</v>
      </c>
      <c r="F2017" s="580"/>
      <c r="G2017" s="581" t="s">
        <v>324</v>
      </c>
      <c r="H2017" s="1076"/>
      <c r="I2017" s="1141"/>
      <c r="J2017" s="1142"/>
      <c r="K2017" s="1032">
        <f t="shared" si="6195"/>
        <v>0</v>
      </c>
      <c r="L2017" s="281"/>
      <c r="M2017" s="575"/>
      <c r="N2017" s="575"/>
      <c r="O2017" s="575"/>
      <c r="Q2017" s="684" t="s">
        <v>1948</v>
      </c>
      <c r="R2017" s="692" t="s">
        <v>2010</v>
      </c>
      <c r="T2017" s="680" t="str">
        <f>IF(IF(A2017=0,TRUE(),D2017=IFERROR(VLOOKUP(A2017,Zaplecze_Weryfikacja!A:B,2,FALSE),2))=TRUE(),"Tak","Nie")</f>
        <v>Tak</v>
      </c>
      <c r="U2017" s="681" t="str">
        <f>IF(T2017="Tak"," ",IF(IFERROR(VLOOKUP(A2017,Zaplecze_Weryfikacja!A:B,2,FALSE),"Inny numer Lp")="Inny numer Lp","Inny numer Lp",IF(VLOOKUP(A2017,Zaplecze_Weryfikacja!A:B,2,FALSE)=D2017,"Nieznana przyczyna","Inny opis")))</f>
        <v xml:space="preserve"> </v>
      </c>
      <c r="Y2017" s="785"/>
      <c r="Z2017" s="309">
        <f t="shared" si="6196"/>
        <v>0</v>
      </c>
      <c r="AA2017" s="785"/>
      <c r="AB2017" s="309">
        <f t="shared" si="6197"/>
        <v>0</v>
      </c>
      <c r="AC2017" s="785"/>
      <c r="AD2017" s="309">
        <f t="shared" si="6198"/>
        <v>0</v>
      </c>
      <c r="AE2017" s="785"/>
      <c r="AF2017" s="309">
        <f t="shared" si="6199"/>
        <v>0</v>
      </c>
      <c r="AG2017" s="785"/>
      <c r="AH2017" s="309">
        <f t="shared" si="6200"/>
        <v>0</v>
      </c>
      <c r="AI2017" s="785"/>
      <c r="AJ2017" s="309">
        <f t="shared" si="6201"/>
        <v>0</v>
      </c>
      <c r="AK2017" s="785"/>
      <c r="AL2017" s="309">
        <f t="shared" si="6202"/>
        <v>0</v>
      </c>
      <c r="AM2017" s="785"/>
      <c r="AN2017" s="309">
        <f t="shared" si="6203"/>
        <v>0</v>
      </c>
      <c r="AO2017" s="785"/>
      <c r="AP2017" s="309">
        <f t="shared" si="6204"/>
        <v>0</v>
      </c>
      <c r="AQ2017" s="785"/>
      <c r="AR2017" s="309">
        <f t="shared" si="6205"/>
        <v>0</v>
      </c>
      <c r="AT2017" s="782">
        <f t="shared" si="6206"/>
        <v>0</v>
      </c>
      <c r="AU2017" s="782">
        <f t="shared" si="6207"/>
        <v>0</v>
      </c>
      <c r="AV2017" s="782">
        <f t="shared" si="6208"/>
        <v>0</v>
      </c>
      <c r="AW2017" s="788" t="e">
        <f t="shared" si="6209"/>
        <v>#DIV/0!</v>
      </c>
      <c r="AY2017" s="781">
        <f t="shared" si="6210"/>
        <v>0</v>
      </c>
      <c r="AZ2017" s="777"/>
      <c r="BA2017" s="781">
        <f t="shared" si="6211"/>
        <v>0</v>
      </c>
      <c r="BB2017" s="777"/>
      <c r="BC2017" s="781">
        <f t="shared" si="6212"/>
        <v>0</v>
      </c>
      <c r="BD2017" s="777"/>
      <c r="BE2017" s="781">
        <f t="shared" si="6213"/>
        <v>0</v>
      </c>
      <c r="BF2017" s="777"/>
      <c r="BG2017" s="781">
        <f t="shared" si="6214"/>
        <v>0</v>
      </c>
      <c r="BH2017" s="777"/>
      <c r="BI2017" s="781">
        <f t="shared" si="6215"/>
        <v>0</v>
      </c>
      <c r="BJ2017" s="777"/>
      <c r="BK2017" s="781">
        <f t="shared" si="6216"/>
        <v>0</v>
      </c>
      <c r="BL2017" s="777"/>
      <c r="BM2017" s="781">
        <f t="shared" si="6217"/>
        <v>0</v>
      </c>
      <c r="BN2017" s="777"/>
      <c r="BO2017" s="781">
        <f t="shared" si="6218"/>
        <v>0</v>
      </c>
      <c r="BP2017" s="777"/>
      <c r="BQ2017" s="781">
        <f t="shared" si="6219"/>
        <v>0</v>
      </c>
      <c r="BR2017" s="777"/>
    </row>
    <row r="2018" spans="1:70" outlineLevel="2">
      <c r="A2018" s="577">
        <v>502054</v>
      </c>
      <c r="B2018" s="10"/>
      <c r="C2018" s="578"/>
      <c r="D2018" s="579" t="s">
        <v>1355</v>
      </c>
      <c r="E2018" s="43" t="str">
        <f t="shared" si="6194"/>
        <v>N</v>
      </c>
      <c r="F2018" s="580"/>
      <c r="G2018" s="581" t="s">
        <v>324</v>
      </c>
      <c r="H2018" s="1076"/>
      <c r="I2018" s="1141"/>
      <c r="J2018" s="1142"/>
      <c r="K2018" s="1032">
        <f t="shared" si="6195"/>
        <v>0</v>
      </c>
      <c r="L2018" s="281"/>
      <c r="M2018" s="575"/>
      <c r="N2018" s="575"/>
      <c r="O2018" s="575"/>
      <c r="Q2018" s="684" t="s">
        <v>1948</v>
      </c>
      <c r="R2018" s="692" t="s">
        <v>2010</v>
      </c>
      <c r="T2018" s="680" t="str">
        <f>IF(IF(A2018=0,TRUE(),D2018=IFERROR(VLOOKUP(A2018,Zaplecze_Weryfikacja!A:B,2,FALSE),2))=TRUE(),"Tak","Nie")</f>
        <v>Tak</v>
      </c>
      <c r="U2018" s="681" t="str">
        <f>IF(T2018="Tak"," ",IF(IFERROR(VLOOKUP(A2018,Zaplecze_Weryfikacja!A:B,2,FALSE),"Inny numer Lp")="Inny numer Lp","Inny numer Lp",IF(VLOOKUP(A2018,Zaplecze_Weryfikacja!A:B,2,FALSE)=D2018,"Nieznana przyczyna","Inny opis")))</f>
        <v xml:space="preserve"> </v>
      </c>
      <c r="Y2018" s="785"/>
      <c r="Z2018" s="309">
        <f t="shared" si="6196"/>
        <v>0</v>
      </c>
      <c r="AA2018" s="785"/>
      <c r="AB2018" s="309">
        <f t="shared" si="6197"/>
        <v>0</v>
      </c>
      <c r="AC2018" s="785"/>
      <c r="AD2018" s="309">
        <f t="shared" si="6198"/>
        <v>0</v>
      </c>
      <c r="AE2018" s="785"/>
      <c r="AF2018" s="309">
        <f t="shared" si="6199"/>
        <v>0</v>
      </c>
      <c r="AG2018" s="785"/>
      <c r="AH2018" s="309">
        <f t="shared" si="6200"/>
        <v>0</v>
      </c>
      <c r="AI2018" s="785"/>
      <c r="AJ2018" s="309">
        <f t="shared" si="6201"/>
        <v>0</v>
      </c>
      <c r="AK2018" s="785"/>
      <c r="AL2018" s="309">
        <f t="shared" si="6202"/>
        <v>0</v>
      </c>
      <c r="AM2018" s="785"/>
      <c r="AN2018" s="309">
        <f t="shared" si="6203"/>
        <v>0</v>
      </c>
      <c r="AO2018" s="785"/>
      <c r="AP2018" s="309">
        <f t="shared" si="6204"/>
        <v>0</v>
      </c>
      <c r="AQ2018" s="785"/>
      <c r="AR2018" s="309">
        <f t="shared" si="6205"/>
        <v>0</v>
      </c>
      <c r="AT2018" s="782">
        <f t="shared" si="6206"/>
        <v>0</v>
      </c>
      <c r="AU2018" s="782">
        <f t="shared" si="6207"/>
        <v>0</v>
      </c>
      <c r="AV2018" s="782">
        <f t="shared" si="6208"/>
        <v>0</v>
      </c>
      <c r="AW2018" s="788" t="e">
        <f t="shared" si="6209"/>
        <v>#DIV/0!</v>
      </c>
      <c r="AY2018" s="781">
        <f t="shared" si="6210"/>
        <v>0</v>
      </c>
      <c r="AZ2018" s="777"/>
      <c r="BA2018" s="781">
        <f t="shared" si="6211"/>
        <v>0</v>
      </c>
      <c r="BB2018" s="777"/>
      <c r="BC2018" s="781">
        <f t="shared" si="6212"/>
        <v>0</v>
      </c>
      <c r="BD2018" s="777"/>
      <c r="BE2018" s="781">
        <f t="shared" si="6213"/>
        <v>0</v>
      </c>
      <c r="BF2018" s="777"/>
      <c r="BG2018" s="781">
        <f t="shared" si="6214"/>
        <v>0</v>
      </c>
      <c r="BH2018" s="777"/>
      <c r="BI2018" s="781">
        <f t="shared" si="6215"/>
        <v>0</v>
      </c>
      <c r="BJ2018" s="777"/>
      <c r="BK2018" s="781">
        <f t="shared" si="6216"/>
        <v>0</v>
      </c>
      <c r="BL2018" s="777"/>
      <c r="BM2018" s="781">
        <f t="shared" si="6217"/>
        <v>0</v>
      </c>
      <c r="BN2018" s="777"/>
      <c r="BO2018" s="781">
        <f t="shared" si="6218"/>
        <v>0</v>
      </c>
      <c r="BP2018" s="777"/>
      <c r="BQ2018" s="781">
        <f t="shared" si="6219"/>
        <v>0</v>
      </c>
      <c r="BR2018" s="777"/>
    </row>
    <row r="2019" spans="1:70" outlineLevel="2">
      <c r="A2019" s="577">
        <v>502055</v>
      </c>
      <c r="B2019" s="10"/>
      <c r="C2019" s="578"/>
      <c r="D2019" s="579" t="s">
        <v>1356</v>
      </c>
      <c r="E2019" s="43" t="str">
        <f t="shared" si="6194"/>
        <v>N</v>
      </c>
      <c r="F2019" s="580"/>
      <c r="G2019" s="581" t="s">
        <v>324</v>
      </c>
      <c r="H2019" s="1076"/>
      <c r="I2019" s="1141"/>
      <c r="J2019" s="1142"/>
      <c r="K2019" s="1032">
        <f t="shared" si="6195"/>
        <v>0</v>
      </c>
      <c r="L2019" s="281"/>
      <c r="M2019" s="575"/>
      <c r="N2019" s="575"/>
      <c r="O2019" s="575"/>
      <c r="Q2019" s="684" t="s">
        <v>1948</v>
      </c>
      <c r="R2019" s="692" t="s">
        <v>2010</v>
      </c>
      <c r="T2019" s="680" t="str">
        <f>IF(IF(A2019=0,TRUE(),D2019=IFERROR(VLOOKUP(A2019,Zaplecze_Weryfikacja!A:B,2,FALSE),2))=TRUE(),"Tak","Nie")</f>
        <v>Tak</v>
      </c>
      <c r="U2019" s="681" t="str">
        <f>IF(T2019="Tak"," ",IF(IFERROR(VLOOKUP(A2019,Zaplecze_Weryfikacja!A:B,2,FALSE),"Inny numer Lp")="Inny numer Lp","Inny numer Lp",IF(VLOOKUP(A2019,Zaplecze_Weryfikacja!A:B,2,FALSE)=D2019,"Nieznana przyczyna","Inny opis")))</f>
        <v xml:space="preserve"> </v>
      </c>
      <c r="Y2019" s="785"/>
      <c r="Z2019" s="309">
        <f t="shared" si="6196"/>
        <v>0</v>
      </c>
      <c r="AA2019" s="785"/>
      <c r="AB2019" s="309">
        <f t="shared" si="6197"/>
        <v>0</v>
      </c>
      <c r="AC2019" s="785"/>
      <c r="AD2019" s="309">
        <f t="shared" si="6198"/>
        <v>0</v>
      </c>
      <c r="AE2019" s="785"/>
      <c r="AF2019" s="309">
        <f t="shared" si="6199"/>
        <v>0</v>
      </c>
      <c r="AG2019" s="785"/>
      <c r="AH2019" s="309">
        <f t="shared" si="6200"/>
        <v>0</v>
      </c>
      <c r="AI2019" s="785"/>
      <c r="AJ2019" s="309">
        <f t="shared" si="6201"/>
        <v>0</v>
      </c>
      <c r="AK2019" s="785"/>
      <c r="AL2019" s="309">
        <f t="shared" si="6202"/>
        <v>0</v>
      </c>
      <c r="AM2019" s="785"/>
      <c r="AN2019" s="309">
        <f t="shared" si="6203"/>
        <v>0</v>
      </c>
      <c r="AO2019" s="785"/>
      <c r="AP2019" s="309">
        <f t="shared" si="6204"/>
        <v>0</v>
      </c>
      <c r="AQ2019" s="785"/>
      <c r="AR2019" s="309">
        <f t="shared" si="6205"/>
        <v>0</v>
      </c>
      <c r="AT2019" s="782">
        <f t="shared" si="6206"/>
        <v>0</v>
      </c>
      <c r="AU2019" s="782">
        <f t="shared" si="6207"/>
        <v>0</v>
      </c>
      <c r="AV2019" s="782">
        <f t="shared" si="6208"/>
        <v>0</v>
      </c>
      <c r="AW2019" s="788" t="e">
        <f t="shared" si="6209"/>
        <v>#DIV/0!</v>
      </c>
      <c r="AY2019" s="781">
        <f t="shared" si="6210"/>
        <v>0</v>
      </c>
      <c r="AZ2019" s="777"/>
      <c r="BA2019" s="781">
        <f t="shared" si="6211"/>
        <v>0</v>
      </c>
      <c r="BB2019" s="777"/>
      <c r="BC2019" s="781">
        <f t="shared" si="6212"/>
        <v>0</v>
      </c>
      <c r="BD2019" s="777"/>
      <c r="BE2019" s="781">
        <f t="shared" si="6213"/>
        <v>0</v>
      </c>
      <c r="BF2019" s="777"/>
      <c r="BG2019" s="781">
        <f t="shared" si="6214"/>
        <v>0</v>
      </c>
      <c r="BH2019" s="777"/>
      <c r="BI2019" s="781">
        <f t="shared" si="6215"/>
        <v>0</v>
      </c>
      <c r="BJ2019" s="777"/>
      <c r="BK2019" s="781">
        <f t="shared" si="6216"/>
        <v>0</v>
      </c>
      <c r="BL2019" s="777"/>
      <c r="BM2019" s="781">
        <f t="shared" si="6217"/>
        <v>0</v>
      </c>
      <c r="BN2019" s="777"/>
      <c r="BO2019" s="781">
        <f t="shared" si="6218"/>
        <v>0</v>
      </c>
      <c r="BP2019" s="777"/>
      <c r="BQ2019" s="781">
        <f t="shared" si="6219"/>
        <v>0</v>
      </c>
      <c r="BR2019" s="777"/>
    </row>
    <row r="2020" spans="1:70" outlineLevel="2">
      <c r="A2020" s="577">
        <v>502056</v>
      </c>
      <c r="B2020" s="10"/>
      <c r="C2020" s="578"/>
      <c r="D2020" s="579" t="s">
        <v>1357</v>
      </c>
      <c r="E2020" s="43" t="str">
        <f t="shared" si="6194"/>
        <v>N</v>
      </c>
      <c r="F2020" s="580"/>
      <c r="G2020" s="581" t="s">
        <v>324</v>
      </c>
      <c r="H2020" s="1076"/>
      <c r="I2020" s="1141"/>
      <c r="J2020" s="1142"/>
      <c r="K2020" s="1032">
        <f t="shared" si="6195"/>
        <v>0</v>
      </c>
      <c r="L2020" s="281"/>
      <c r="M2020" s="575"/>
      <c r="N2020" s="575"/>
      <c r="O2020" s="575"/>
      <c r="Q2020" s="684" t="s">
        <v>1948</v>
      </c>
      <c r="R2020" s="692" t="s">
        <v>2010</v>
      </c>
      <c r="T2020" s="680" t="str">
        <f>IF(IF(A2020=0,TRUE(),D2020=IFERROR(VLOOKUP(A2020,Zaplecze_Weryfikacja!A:B,2,FALSE),2))=TRUE(),"Tak","Nie")</f>
        <v>Tak</v>
      </c>
      <c r="U2020" s="681" t="str">
        <f>IF(T2020="Tak"," ",IF(IFERROR(VLOOKUP(A2020,Zaplecze_Weryfikacja!A:B,2,FALSE),"Inny numer Lp")="Inny numer Lp","Inny numer Lp",IF(VLOOKUP(A2020,Zaplecze_Weryfikacja!A:B,2,FALSE)=D2020,"Nieznana przyczyna","Inny opis")))</f>
        <v xml:space="preserve"> </v>
      </c>
      <c r="Y2020" s="785"/>
      <c r="Z2020" s="309">
        <f t="shared" si="6196"/>
        <v>0</v>
      </c>
      <c r="AA2020" s="785"/>
      <c r="AB2020" s="309">
        <f t="shared" si="6197"/>
        <v>0</v>
      </c>
      <c r="AC2020" s="785"/>
      <c r="AD2020" s="309">
        <f t="shared" si="6198"/>
        <v>0</v>
      </c>
      <c r="AE2020" s="785"/>
      <c r="AF2020" s="309">
        <f t="shared" si="6199"/>
        <v>0</v>
      </c>
      <c r="AG2020" s="785"/>
      <c r="AH2020" s="309">
        <f t="shared" si="6200"/>
        <v>0</v>
      </c>
      <c r="AI2020" s="785"/>
      <c r="AJ2020" s="309">
        <f t="shared" si="6201"/>
        <v>0</v>
      </c>
      <c r="AK2020" s="785"/>
      <c r="AL2020" s="309">
        <f t="shared" si="6202"/>
        <v>0</v>
      </c>
      <c r="AM2020" s="785"/>
      <c r="AN2020" s="309">
        <f t="shared" si="6203"/>
        <v>0</v>
      </c>
      <c r="AO2020" s="785"/>
      <c r="AP2020" s="309">
        <f t="shared" si="6204"/>
        <v>0</v>
      </c>
      <c r="AQ2020" s="785"/>
      <c r="AR2020" s="309">
        <f t="shared" si="6205"/>
        <v>0</v>
      </c>
      <c r="AT2020" s="782">
        <f t="shared" si="6206"/>
        <v>0</v>
      </c>
      <c r="AU2020" s="782">
        <f t="shared" si="6207"/>
        <v>0</v>
      </c>
      <c r="AV2020" s="782">
        <f t="shared" si="6208"/>
        <v>0</v>
      </c>
      <c r="AW2020" s="788" t="e">
        <f t="shared" si="6209"/>
        <v>#DIV/0!</v>
      </c>
      <c r="AY2020" s="781">
        <f t="shared" si="6210"/>
        <v>0</v>
      </c>
      <c r="AZ2020" s="777"/>
      <c r="BA2020" s="781">
        <f t="shared" si="6211"/>
        <v>0</v>
      </c>
      <c r="BB2020" s="777"/>
      <c r="BC2020" s="781">
        <f t="shared" si="6212"/>
        <v>0</v>
      </c>
      <c r="BD2020" s="777"/>
      <c r="BE2020" s="781">
        <f t="shared" si="6213"/>
        <v>0</v>
      </c>
      <c r="BF2020" s="777"/>
      <c r="BG2020" s="781">
        <f t="shared" si="6214"/>
        <v>0</v>
      </c>
      <c r="BH2020" s="777"/>
      <c r="BI2020" s="781">
        <f t="shared" si="6215"/>
        <v>0</v>
      </c>
      <c r="BJ2020" s="777"/>
      <c r="BK2020" s="781">
        <f t="shared" si="6216"/>
        <v>0</v>
      </c>
      <c r="BL2020" s="777"/>
      <c r="BM2020" s="781">
        <f t="shared" si="6217"/>
        <v>0</v>
      </c>
      <c r="BN2020" s="777"/>
      <c r="BO2020" s="781">
        <f t="shared" si="6218"/>
        <v>0</v>
      </c>
      <c r="BP2020" s="777"/>
      <c r="BQ2020" s="781">
        <f t="shared" si="6219"/>
        <v>0</v>
      </c>
      <c r="BR2020" s="777"/>
    </row>
    <row r="2021" spans="1:70" outlineLevel="2">
      <c r="A2021" s="577">
        <v>502057</v>
      </c>
      <c r="B2021" s="10"/>
      <c r="C2021" s="578"/>
      <c r="D2021" s="579" t="s">
        <v>1358</v>
      </c>
      <c r="E2021" s="43" t="str">
        <f t="shared" si="6194"/>
        <v>N</v>
      </c>
      <c r="F2021" s="580"/>
      <c r="G2021" s="581" t="s">
        <v>324</v>
      </c>
      <c r="H2021" s="1076"/>
      <c r="I2021" s="1141"/>
      <c r="J2021" s="1142"/>
      <c r="K2021" s="1032">
        <f t="shared" si="6195"/>
        <v>0</v>
      </c>
      <c r="L2021" s="281"/>
      <c r="M2021" s="575"/>
      <c r="N2021" s="575"/>
      <c r="O2021" s="575"/>
      <c r="Q2021" s="684" t="s">
        <v>1948</v>
      </c>
      <c r="R2021" s="692" t="s">
        <v>2010</v>
      </c>
      <c r="T2021" s="680" t="str">
        <f>IF(IF(A2021=0,TRUE(),D2021=IFERROR(VLOOKUP(A2021,Zaplecze_Weryfikacja!A:B,2,FALSE),2))=TRUE(),"Tak","Nie")</f>
        <v>Tak</v>
      </c>
      <c r="U2021" s="681" t="str">
        <f>IF(T2021="Tak"," ",IF(IFERROR(VLOOKUP(A2021,Zaplecze_Weryfikacja!A:B,2,FALSE),"Inny numer Lp")="Inny numer Lp","Inny numer Lp",IF(VLOOKUP(A2021,Zaplecze_Weryfikacja!A:B,2,FALSE)=D2021,"Nieznana przyczyna","Inny opis")))</f>
        <v xml:space="preserve"> </v>
      </c>
      <c r="Y2021" s="785"/>
      <c r="Z2021" s="309">
        <f t="shared" si="6196"/>
        <v>0</v>
      </c>
      <c r="AA2021" s="785"/>
      <c r="AB2021" s="309">
        <f t="shared" si="6197"/>
        <v>0</v>
      </c>
      <c r="AC2021" s="785"/>
      <c r="AD2021" s="309">
        <f t="shared" si="6198"/>
        <v>0</v>
      </c>
      <c r="AE2021" s="785"/>
      <c r="AF2021" s="309">
        <f t="shared" si="6199"/>
        <v>0</v>
      </c>
      <c r="AG2021" s="785"/>
      <c r="AH2021" s="309">
        <f t="shared" si="6200"/>
        <v>0</v>
      </c>
      <c r="AI2021" s="785"/>
      <c r="AJ2021" s="309">
        <f t="shared" si="6201"/>
        <v>0</v>
      </c>
      <c r="AK2021" s="785"/>
      <c r="AL2021" s="309">
        <f t="shared" si="6202"/>
        <v>0</v>
      </c>
      <c r="AM2021" s="785"/>
      <c r="AN2021" s="309">
        <f t="shared" si="6203"/>
        <v>0</v>
      </c>
      <c r="AO2021" s="785"/>
      <c r="AP2021" s="309">
        <f t="shared" si="6204"/>
        <v>0</v>
      </c>
      <c r="AQ2021" s="785"/>
      <c r="AR2021" s="309">
        <f t="shared" si="6205"/>
        <v>0</v>
      </c>
      <c r="AT2021" s="782">
        <f t="shared" si="6206"/>
        <v>0</v>
      </c>
      <c r="AU2021" s="782">
        <f t="shared" si="6207"/>
        <v>0</v>
      </c>
      <c r="AV2021" s="782">
        <f t="shared" si="6208"/>
        <v>0</v>
      </c>
      <c r="AW2021" s="788" t="e">
        <f t="shared" si="6209"/>
        <v>#DIV/0!</v>
      </c>
      <c r="AY2021" s="781">
        <f t="shared" si="6210"/>
        <v>0</v>
      </c>
      <c r="AZ2021" s="777"/>
      <c r="BA2021" s="781">
        <f t="shared" si="6211"/>
        <v>0</v>
      </c>
      <c r="BB2021" s="777"/>
      <c r="BC2021" s="781">
        <f t="shared" si="6212"/>
        <v>0</v>
      </c>
      <c r="BD2021" s="777"/>
      <c r="BE2021" s="781">
        <f t="shared" si="6213"/>
        <v>0</v>
      </c>
      <c r="BF2021" s="777"/>
      <c r="BG2021" s="781">
        <f t="shared" si="6214"/>
        <v>0</v>
      </c>
      <c r="BH2021" s="777"/>
      <c r="BI2021" s="781">
        <f t="shared" si="6215"/>
        <v>0</v>
      </c>
      <c r="BJ2021" s="777"/>
      <c r="BK2021" s="781">
        <f t="shared" si="6216"/>
        <v>0</v>
      </c>
      <c r="BL2021" s="777"/>
      <c r="BM2021" s="781">
        <f t="shared" si="6217"/>
        <v>0</v>
      </c>
      <c r="BN2021" s="777"/>
      <c r="BO2021" s="781">
        <f t="shared" si="6218"/>
        <v>0</v>
      </c>
      <c r="BP2021" s="777"/>
      <c r="BQ2021" s="781">
        <f t="shared" si="6219"/>
        <v>0</v>
      </c>
      <c r="BR2021" s="777"/>
    </row>
    <row r="2022" spans="1:70" outlineLevel="2">
      <c r="A2022" s="577">
        <v>502058</v>
      </c>
      <c r="B2022" s="10"/>
      <c r="C2022" s="578"/>
      <c r="D2022" s="579" t="s">
        <v>1359</v>
      </c>
      <c r="E2022" s="43" t="str">
        <f t="shared" si="6194"/>
        <v>N</v>
      </c>
      <c r="F2022" s="580"/>
      <c r="G2022" s="581" t="s">
        <v>324</v>
      </c>
      <c r="H2022" s="1076"/>
      <c r="I2022" s="1141"/>
      <c r="J2022" s="1142"/>
      <c r="K2022" s="1032">
        <f t="shared" si="6195"/>
        <v>0</v>
      </c>
      <c r="L2022" s="281"/>
      <c r="M2022" s="575"/>
      <c r="N2022" s="575"/>
      <c r="O2022" s="575"/>
      <c r="Q2022" s="684" t="s">
        <v>1948</v>
      </c>
      <c r="R2022" s="692" t="s">
        <v>2010</v>
      </c>
      <c r="T2022" s="680" t="str">
        <f>IF(IF(A2022=0,TRUE(),D2022=IFERROR(VLOOKUP(A2022,Zaplecze_Weryfikacja!A:B,2,FALSE),2))=TRUE(),"Tak","Nie")</f>
        <v>Tak</v>
      </c>
      <c r="U2022" s="681" t="str">
        <f>IF(T2022="Tak"," ",IF(IFERROR(VLOOKUP(A2022,Zaplecze_Weryfikacja!A:B,2,FALSE),"Inny numer Lp")="Inny numer Lp","Inny numer Lp",IF(VLOOKUP(A2022,Zaplecze_Weryfikacja!A:B,2,FALSE)=D2022,"Nieznana przyczyna","Inny opis")))</f>
        <v xml:space="preserve"> </v>
      </c>
      <c r="Y2022" s="785"/>
      <c r="Z2022" s="309">
        <f t="shared" si="6196"/>
        <v>0</v>
      </c>
      <c r="AA2022" s="785"/>
      <c r="AB2022" s="309">
        <f t="shared" si="6197"/>
        <v>0</v>
      </c>
      <c r="AC2022" s="785"/>
      <c r="AD2022" s="309">
        <f t="shared" si="6198"/>
        <v>0</v>
      </c>
      <c r="AE2022" s="785"/>
      <c r="AF2022" s="309">
        <f t="shared" si="6199"/>
        <v>0</v>
      </c>
      <c r="AG2022" s="785"/>
      <c r="AH2022" s="309">
        <f t="shared" si="6200"/>
        <v>0</v>
      </c>
      <c r="AI2022" s="785"/>
      <c r="AJ2022" s="309">
        <f t="shared" si="6201"/>
        <v>0</v>
      </c>
      <c r="AK2022" s="785"/>
      <c r="AL2022" s="309">
        <f t="shared" si="6202"/>
        <v>0</v>
      </c>
      <c r="AM2022" s="785"/>
      <c r="AN2022" s="309">
        <f t="shared" si="6203"/>
        <v>0</v>
      </c>
      <c r="AO2022" s="785"/>
      <c r="AP2022" s="309">
        <f t="shared" si="6204"/>
        <v>0</v>
      </c>
      <c r="AQ2022" s="785"/>
      <c r="AR2022" s="309">
        <f t="shared" si="6205"/>
        <v>0</v>
      </c>
      <c r="AT2022" s="782">
        <f t="shared" si="6206"/>
        <v>0</v>
      </c>
      <c r="AU2022" s="782">
        <f t="shared" si="6207"/>
        <v>0</v>
      </c>
      <c r="AV2022" s="782">
        <f t="shared" si="6208"/>
        <v>0</v>
      </c>
      <c r="AW2022" s="788" t="e">
        <f t="shared" si="6209"/>
        <v>#DIV/0!</v>
      </c>
      <c r="AY2022" s="781">
        <f t="shared" si="6210"/>
        <v>0</v>
      </c>
      <c r="AZ2022" s="777"/>
      <c r="BA2022" s="781">
        <f t="shared" si="6211"/>
        <v>0</v>
      </c>
      <c r="BB2022" s="777"/>
      <c r="BC2022" s="781">
        <f t="shared" si="6212"/>
        <v>0</v>
      </c>
      <c r="BD2022" s="777"/>
      <c r="BE2022" s="781">
        <f t="shared" si="6213"/>
        <v>0</v>
      </c>
      <c r="BF2022" s="777"/>
      <c r="BG2022" s="781">
        <f t="shared" si="6214"/>
        <v>0</v>
      </c>
      <c r="BH2022" s="777"/>
      <c r="BI2022" s="781">
        <f t="shared" si="6215"/>
        <v>0</v>
      </c>
      <c r="BJ2022" s="777"/>
      <c r="BK2022" s="781">
        <f t="shared" si="6216"/>
        <v>0</v>
      </c>
      <c r="BL2022" s="777"/>
      <c r="BM2022" s="781">
        <f t="shared" si="6217"/>
        <v>0</v>
      </c>
      <c r="BN2022" s="777"/>
      <c r="BO2022" s="781">
        <f t="shared" si="6218"/>
        <v>0</v>
      </c>
      <c r="BP2022" s="777"/>
      <c r="BQ2022" s="781">
        <f t="shared" si="6219"/>
        <v>0</v>
      </c>
      <c r="BR2022" s="777"/>
    </row>
    <row r="2023" spans="1:70" outlineLevel="2">
      <c r="A2023" s="577">
        <v>502059</v>
      </c>
      <c r="B2023" s="10"/>
      <c r="C2023" s="578"/>
      <c r="D2023" s="579" t="s">
        <v>1360</v>
      </c>
      <c r="E2023" s="43" t="str">
        <f t="shared" si="6194"/>
        <v>N</v>
      </c>
      <c r="F2023" s="580"/>
      <c r="G2023" s="581" t="s">
        <v>324</v>
      </c>
      <c r="H2023" s="1076"/>
      <c r="I2023" s="1141"/>
      <c r="J2023" s="1142"/>
      <c r="K2023" s="1032">
        <f t="shared" si="6195"/>
        <v>0</v>
      </c>
      <c r="L2023" s="281"/>
      <c r="M2023" s="575"/>
      <c r="N2023" s="575"/>
      <c r="O2023" s="575"/>
      <c r="Q2023" s="684" t="s">
        <v>1948</v>
      </c>
      <c r="R2023" s="692" t="s">
        <v>2010</v>
      </c>
      <c r="T2023" s="680" t="str">
        <f>IF(IF(A2023=0,TRUE(),D2023=IFERROR(VLOOKUP(A2023,Zaplecze_Weryfikacja!A:B,2,FALSE),2))=TRUE(),"Tak","Nie")</f>
        <v>Tak</v>
      </c>
      <c r="U2023" s="681" t="str">
        <f>IF(T2023="Tak"," ",IF(IFERROR(VLOOKUP(A2023,Zaplecze_Weryfikacja!A:B,2,FALSE),"Inny numer Lp")="Inny numer Lp","Inny numer Lp",IF(VLOOKUP(A2023,Zaplecze_Weryfikacja!A:B,2,FALSE)=D2023,"Nieznana przyczyna","Inny opis")))</f>
        <v xml:space="preserve"> </v>
      </c>
      <c r="Y2023" s="785"/>
      <c r="Z2023" s="309">
        <f t="shared" si="6196"/>
        <v>0</v>
      </c>
      <c r="AA2023" s="785"/>
      <c r="AB2023" s="309">
        <f t="shared" si="6197"/>
        <v>0</v>
      </c>
      <c r="AC2023" s="785"/>
      <c r="AD2023" s="309">
        <f t="shared" si="6198"/>
        <v>0</v>
      </c>
      <c r="AE2023" s="785"/>
      <c r="AF2023" s="309">
        <f t="shared" si="6199"/>
        <v>0</v>
      </c>
      <c r="AG2023" s="785"/>
      <c r="AH2023" s="309">
        <f t="shared" si="6200"/>
        <v>0</v>
      </c>
      <c r="AI2023" s="785"/>
      <c r="AJ2023" s="309">
        <f t="shared" si="6201"/>
        <v>0</v>
      </c>
      <c r="AK2023" s="785"/>
      <c r="AL2023" s="309">
        <f t="shared" si="6202"/>
        <v>0</v>
      </c>
      <c r="AM2023" s="785"/>
      <c r="AN2023" s="309">
        <f t="shared" si="6203"/>
        <v>0</v>
      </c>
      <c r="AO2023" s="785"/>
      <c r="AP2023" s="309">
        <f t="shared" si="6204"/>
        <v>0</v>
      </c>
      <c r="AQ2023" s="785"/>
      <c r="AR2023" s="309">
        <f t="shared" si="6205"/>
        <v>0</v>
      </c>
      <c r="AT2023" s="782">
        <f t="shared" si="6206"/>
        <v>0</v>
      </c>
      <c r="AU2023" s="782">
        <f t="shared" si="6207"/>
        <v>0</v>
      </c>
      <c r="AV2023" s="782">
        <f t="shared" si="6208"/>
        <v>0</v>
      </c>
      <c r="AW2023" s="788" t="e">
        <f t="shared" si="6209"/>
        <v>#DIV/0!</v>
      </c>
      <c r="AY2023" s="781">
        <f t="shared" si="6210"/>
        <v>0</v>
      </c>
      <c r="AZ2023" s="777"/>
      <c r="BA2023" s="781">
        <f t="shared" si="6211"/>
        <v>0</v>
      </c>
      <c r="BB2023" s="777"/>
      <c r="BC2023" s="781">
        <f t="shared" si="6212"/>
        <v>0</v>
      </c>
      <c r="BD2023" s="777"/>
      <c r="BE2023" s="781">
        <f t="shared" si="6213"/>
        <v>0</v>
      </c>
      <c r="BF2023" s="777"/>
      <c r="BG2023" s="781">
        <f t="shared" si="6214"/>
        <v>0</v>
      </c>
      <c r="BH2023" s="777"/>
      <c r="BI2023" s="781">
        <f t="shared" si="6215"/>
        <v>0</v>
      </c>
      <c r="BJ2023" s="777"/>
      <c r="BK2023" s="781">
        <f t="shared" si="6216"/>
        <v>0</v>
      </c>
      <c r="BL2023" s="777"/>
      <c r="BM2023" s="781">
        <f t="shared" si="6217"/>
        <v>0</v>
      </c>
      <c r="BN2023" s="777"/>
      <c r="BO2023" s="781">
        <f t="shared" si="6218"/>
        <v>0</v>
      </c>
      <c r="BP2023" s="777"/>
      <c r="BQ2023" s="781">
        <f t="shared" si="6219"/>
        <v>0</v>
      </c>
      <c r="BR2023" s="777"/>
    </row>
    <row r="2024" spans="1:70" outlineLevel="2">
      <c r="A2024" s="577">
        <v>502060</v>
      </c>
      <c r="B2024" s="10"/>
      <c r="C2024" s="578"/>
      <c r="D2024" s="579" t="s">
        <v>1361</v>
      </c>
      <c r="E2024" s="43" t="str">
        <f t="shared" si="6194"/>
        <v>N</v>
      </c>
      <c r="F2024" s="580"/>
      <c r="G2024" s="581" t="s">
        <v>324</v>
      </c>
      <c r="H2024" s="1076"/>
      <c r="I2024" s="1141"/>
      <c r="J2024" s="1142"/>
      <c r="K2024" s="1032">
        <f t="shared" si="6195"/>
        <v>0</v>
      </c>
      <c r="L2024" s="281"/>
      <c r="M2024" s="575"/>
      <c r="N2024" s="575"/>
      <c r="O2024" s="575"/>
      <c r="Q2024" s="684" t="s">
        <v>1948</v>
      </c>
      <c r="R2024" s="692" t="s">
        <v>2010</v>
      </c>
      <c r="T2024" s="680" t="str">
        <f>IF(IF(A2024=0,TRUE(),D2024=IFERROR(VLOOKUP(A2024,Zaplecze_Weryfikacja!A:B,2,FALSE),2))=TRUE(),"Tak","Nie")</f>
        <v>Tak</v>
      </c>
      <c r="U2024" s="681" t="str">
        <f>IF(T2024="Tak"," ",IF(IFERROR(VLOOKUP(A2024,Zaplecze_Weryfikacja!A:B,2,FALSE),"Inny numer Lp")="Inny numer Lp","Inny numer Lp",IF(VLOOKUP(A2024,Zaplecze_Weryfikacja!A:B,2,FALSE)=D2024,"Nieznana przyczyna","Inny opis")))</f>
        <v xml:space="preserve"> </v>
      </c>
      <c r="Y2024" s="785"/>
      <c r="Z2024" s="309">
        <f t="shared" si="6196"/>
        <v>0</v>
      </c>
      <c r="AA2024" s="785"/>
      <c r="AB2024" s="309">
        <f t="shared" si="6197"/>
        <v>0</v>
      </c>
      <c r="AC2024" s="785"/>
      <c r="AD2024" s="309">
        <f t="shared" si="6198"/>
        <v>0</v>
      </c>
      <c r="AE2024" s="785"/>
      <c r="AF2024" s="309">
        <f t="shared" si="6199"/>
        <v>0</v>
      </c>
      <c r="AG2024" s="785"/>
      <c r="AH2024" s="309">
        <f t="shared" si="6200"/>
        <v>0</v>
      </c>
      <c r="AI2024" s="785"/>
      <c r="AJ2024" s="309">
        <f t="shared" si="6201"/>
        <v>0</v>
      </c>
      <c r="AK2024" s="785"/>
      <c r="AL2024" s="309">
        <f t="shared" si="6202"/>
        <v>0</v>
      </c>
      <c r="AM2024" s="785"/>
      <c r="AN2024" s="309">
        <f t="shared" si="6203"/>
        <v>0</v>
      </c>
      <c r="AO2024" s="785"/>
      <c r="AP2024" s="309">
        <f t="shared" si="6204"/>
        <v>0</v>
      </c>
      <c r="AQ2024" s="785"/>
      <c r="AR2024" s="309">
        <f t="shared" si="6205"/>
        <v>0</v>
      </c>
      <c r="AT2024" s="782">
        <f t="shared" si="6206"/>
        <v>0</v>
      </c>
      <c r="AU2024" s="782">
        <f t="shared" si="6207"/>
        <v>0</v>
      </c>
      <c r="AV2024" s="782">
        <f t="shared" si="6208"/>
        <v>0</v>
      </c>
      <c r="AW2024" s="788" t="e">
        <f t="shared" si="6209"/>
        <v>#DIV/0!</v>
      </c>
      <c r="AY2024" s="781">
        <f t="shared" si="6210"/>
        <v>0</v>
      </c>
      <c r="AZ2024" s="777"/>
      <c r="BA2024" s="781">
        <f t="shared" si="6211"/>
        <v>0</v>
      </c>
      <c r="BB2024" s="777"/>
      <c r="BC2024" s="781">
        <f t="shared" si="6212"/>
        <v>0</v>
      </c>
      <c r="BD2024" s="777"/>
      <c r="BE2024" s="781">
        <f t="shared" si="6213"/>
        <v>0</v>
      </c>
      <c r="BF2024" s="777"/>
      <c r="BG2024" s="781">
        <f t="shared" si="6214"/>
        <v>0</v>
      </c>
      <c r="BH2024" s="777"/>
      <c r="BI2024" s="781">
        <f t="shared" si="6215"/>
        <v>0</v>
      </c>
      <c r="BJ2024" s="777"/>
      <c r="BK2024" s="781">
        <f t="shared" si="6216"/>
        <v>0</v>
      </c>
      <c r="BL2024" s="777"/>
      <c r="BM2024" s="781">
        <f t="shared" si="6217"/>
        <v>0</v>
      </c>
      <c r="BN2024" s="777"/>
      <c r="BO2024" s="781">
        <f t="shared" si="6218"/>
        <v>0</v>
      </c>
      <c r="BP2024" s="777"/>
      <c r="BQ2024" s="781">
        <f t="shared" si="6219"/>
        <v>0</v>
      </c>
      <c r="BR2024" s="777"/>
    </row>
    <row r="2025" spans="1:70" outlineLevel="2">
      <c r="A2025" s="577">
        <v>502061</v>
      </c>
      <c r="B2025" s="10"/>
      <c r="C2025" s="578"/>
      <c r="D2025" s="579" t="s">
        <v>1362</v>
      </c>
      <c r="E2025" s="43" t="str">
        <f t="shared" si="6194"/>
        <v>N</v>
      </c>
      <c r="F2025" s="580"/>
      <c r="G2025" s="581" t="s">
        <v>324</v>
      </c>
      <c r="H2025" s="1076"/>
      <c r="I2025" s="1141"/>
      <c r="J2025" s="1142"/>
      <c r="K2025" s="1032">
        <f t="shared" si="6195"/>
        <v>0</v>
      </c>
      <c r="L2025" s="281"/>
      <c r="M2025" s="575"/>
      <c r="N2025" s="575"/>
      <c r="O2025" s="575"/>
      <c r="Q2025" s="684" t="s">
        <v>1948</v>
      </c>
      <c r="R2025" s="692" t="s">
        <v>2010</v>
      </c>
      <c r="T2025" s="680" t="str">
        <f>IF(IF(A2025=0,TRUE(),D2025=IFERROR(VLOOKUP(A2025,Zaplecze_Weryfikacja!A:B,2,FALSE),2))=TRUE(),"Tak","Nie")</f>
        <v>Tak</v>
      </c>
      <c r="U2025" s="681" t="str">
        <f>IF(T2025="Tak"," ",IF(IFERROR(VLOOKUP(A2025,Zaplecze_Weryfikacja!A:B,2,FALSE),"Inny numer Lp")="Inny numer Lp","Inny numer Lp",IF(VLOOKUP(A2025,Zaplecze_Weryfikacja!A:B,2,FALSE)=D2025,"Nieznana przyczyna","Inny opis")))</f>
        <v xml:space="preserve"> </v>
      </c>
      <c r="Y2025" s="785"/>
      <c r="Z2025" s="309">
        <f t="shared" si="6196"/>
        <v>0</v>
      </c>
      <c r="AA2025" s="785"/>
      <c r="AB2025" s="309">
        <f t="shared" si="6197"/>
        <v>0</v>
      </c>
      <c r="AC2025" s="785"/>
      <c r="AD2025" s="309">
        <f t="shared" si="6198"/>
        <v>0</v>
      </c>
      <c r="AE2025" s="785"/>
      <c r="AF2025" s="309">
        <f t="shared" si="6199"/>
        <v>0</v>
      </c>
      <c r="AG2025" s="785"/>
      <c r="AH2025" s="309">
        <f t="shared" si="6200"/>
        <v>0</v>
      </c>
      <c r="AI2025" s="785"/>
      <c r="AJ2025" s="309">
        <f t="shared" si="6201"/>
        <v>0</v>
      </c>
      <c r="AK2025" s="785"/>
      <c r="AL2025" s="309">
        <f t="shared" si="6202"/>
        <v>0</v>
      </c>
      <c r="AM2025" s="785"/>
      <c r="AN2025" s="309">
        <f t="shared" si="6203"/>
        <v>0</v>
      </c>
      <c r="AO2025" s="785"/>
      <c r="AP2025" s="309">
        <f t="shared" si="6204"/>
        <v>0</v>
      </c>
      <c r="AQ2025" s="785"/>
      <c r="AR2025" s="309">
        <f t="shared" si="6205"/>
        <v>0</v>
      </c>
      <c r="AT2025" s="782">
        <f t="shared" si="6206"/>
        <v>0</v>
      </c>
      <c r="AU2025" s="782">
        <f t="shared" si="6207"/>
        <v>0</v>
      </c>
      <c r="AV2025" s="782">
        <f t="shared" si="6208"/>
        <v>0</v>
      </c>
      <c r="AW2025" s="788" t="e">
        <f t="shared" si="6209"/>
        <v>#DIV/0!</v>
      </c>
      <c r="AY2025" s="781">
        <f t="shared" si="6210"/>
        <v>0</v>
      </c>
      <c r="AZ2025" s="777"/>
      <c r="BA2025" s="781">
        <f t="shared" si="6211"/>
        <v>0</v>
      </c>
      <c r="BB2025" s="777"/>
      <c r="BC2025" s="781">
        <f t="shared" si="6212"/>
        <v>0</v>
      </c>
      <c r="BD2025" s="777"/>
      <c r="BE2025" s="781">
        <f t="shared" si="6213"/>
        <v>0</v>
      </c>
      <c r="BF2025" s="777"/>
      <c r="BG2025" s="781">
        <f t="shared" si="6214"/>
        <v>0</v>
      </c>
      <c r="BH2025" s="777"/>
      <c r="BI2025" s="781">
        <f t="shared" si="6215"/>
        <v>0</v>
      </c>
      <c r="BJ2025" s="777"/>
      <c r="BK2025" s="781">
        <f t="shared" si="6216"/>
        <v>0</v>
      </c>
      <c r="BL2025" s="777"/>
      <c r="BM2025" s="781">
        <f t="shared" si="6217"/>
        <v>0</v>
      </c>
      <c r="BN2025" s="777"/>
      <c r="BO2025" s="781">
        <f t="shared" si="6218"/>
        <v>0</v>
      </c>
      <c r="BP2025" s="777"/>
      <c r="BQ2025" s="781">
        <f t="shared" si="6219"/>
        <v>0</v>
      </c>
      <c r="BR2025" s="777"/>
    </row>
    <row r="2026" spans="1:70" outlineLevel="2">
      <c r="A2026" s="577">
        <v>502062</v>
      </c>
      <c r="B2026" s="10"/>
      <c r="C2026" s="578"/>
      <c r="D2026" s="579" t="s">
        <v>1363</v>
      </c>
      <c r="E2026" s="43" t="str">
        <f t="shared" si="6194"/>
        <v>N</v>
      </c>
      <c r="F2026" s="580"/>
      <c r="G2026" s="581" t="s">
        <v>324</v>
      </c>
      <c r="H2026" s="1076"/>
      <c r="I2026" s="1141"/>
      <c r="J2026" s="1142"/>
      <c r="K2026" s="1032">
        <f t="shared" si="6195"/>
        <v>0</v>
      </c>
      <c r="L2026" s="281"/>
      <c r="M2026" s="575"/>
      <c r="N2026" s="575"/>
      <c r="O2026" s="575"/>
      <c r="Q2026" s="684" t="s">
        <v>1948</v>
      </c>
      <c r="R2026" s="692" t="s">
        <v>2010</v>
      </c>
      <c r="T2026" s="680" t="str">
        <f>IF(IF(A2026=0,TRUE(),D2026=IFERROR(VLOOKUP(A2026,Zaplecze_Weryfikacja!A:B,2,FALSE),2))=TRUE(),"Tak","Nie")</f>
        <v>Tak</v>
      </c>
      <c r="U2026" s="681" t="str">
        <f>IF(T2026="Tak"," ",IF(IFERROR(VLOOKUP(A2026,Zaplecze_Weryfikacja!A:B,2,FALSE),"Inny numer Lp")="Inny numer Lp","Inny numer Lp",IF(VLOOKUP(A2026,Zaplecze_Weryfikacja!A:B,2,FALSE)=D2026,"Nieznana przyczyna","Inny opis")))</f>
        <v xml:space="preserve"> </v>
      </c>
      <c r="Y2026" s="785"/>
      <c r="Z2026" s="309">
        <f t="shared" si="6196"/>
        <v>0</v>
      </c>
      <c r="AA2026" s="785"/>
      <c r="AB2026" s="309">
        <f t="shared" si="6197"/>
        <v>0</v>
      </c>
      <c r="AC2026" s="785"/>
      <c r="AD2026" s="309">
        <f t="shared" si="6198"/>
        <v>0</v>
      </c>
      <c r="AE2026" s="785"/>
      <c r="AF2026" s="309">
        <f t="shared" si="6199"/>
        <v>0</v>
      </c>
      <c r="AG2026" s="785"/>
      <c r="AH2026" s="309">
        <f t="shared" si="6200"/>
        <v>0</v>
      </c>
      <c r="AI2026" s="785"/>
      <c r="AJ2026" s="309">
        <f t="shared" si="6201"/>
        <v>0</v>
      </c>
      <c r="AK2026" s="785"/>
      <c r="AL2026" s="309">
        <f t="shared" si="6202"/>
        <v>0</v>
      </c>
      <c r="AM2026" s="785"/>
      <c r="AN2026" s="309">
        <f t="shared" si="6203"/>
        <v>0</v>
      </c>
      <c r="AO2026" s="785"/>
      <c r="AP2026" s="309">
        <f t="shared" si="6204"/>
        <v>0</v>
      </c>
      <c r="AQ2026" s="785"/>
      <c r="AR2026" s="309">
        <f t="shared" si="6205"/>
        <v>0</v>
      </c>
      <c r="AT2026" s="782">
        <f t="shared" si="6206"/>
        <v>0</v>
      </c>
      <c r="AU2026" s="782">
        <f t="shared" si="6207"/>
        <v>0</v>
      </c>
      <c r="AV2026" s="782">
        <f t="shared" si="6208"/>
        <v>0</v>
      </c>
      <c r="AW2026" s="788" t="e">
        <f t="shared" si="6209"/>
        <v>#DIV/0!</v>
      </c>
      <c r="AY2026" s="781">
        <f t="shared" si="6210"/>
        <v>0</v>
      </c>
      <c r="AZ2026" s="777"/>
      <c r="BA2026" s="781">
        <f t="shared" si="6211"/>
        <v>0</v>
      </c>
      <c r="BB2026" s="777"/>
      <c r="BC2026" s="781">
        <f t="shared" si="6212"/>
        <v>0</v>
      </c>
      <c r="BD2026" s="777"/>
      <c r="BE2026" s="781">
        <f t="shared" si="6213"/>
        <v>0</v>
      </c>
      <c r="BF2026" s="777"/>
      <c r="BG2026" s="781">
        <f t="shared" si="6214"/>
        <v>0</v>
      </c>
      <c r="BH2026" s="777"/>
      <c r="BI2026" s="781">
        <f t="shared" si="6215"/>
        <v>0</v>
      </c>
      <c r="BJ2026" s="777"/>
      <c r="BK2026" s="781">
        <f t="shared" si="6216"/>
        <v>0</v>
      </c>
      <c r="BL2026" s="777"/>
      <c r="BM2026" s="781">
        <f t="shared" si="6217"/>
        <v>0</v>
      </c>
      <c r="BN2026" s="777"/>
      <c r="BO2026" s="781">
        <f t="shared" si="6218"/>
        <v>0</v>
      </c>
      <c r="BP2026" s="777"/>
      <c r="BQ2026" s="781">
        <f t="shared" si="6219"/>
        <v>0</v>
      </c>
      <c r="BR2026" s="777"/>
    </row>
    <row r="2027" spans="1:70" outlineLevel="2">
      <c r="A2027" s="577">
        <v>502063</v>
      </c>
      <c r="B2027" s="10"/>
      <c r="C2027" s="578"/>
      <c r="D2027" s="579" t="s">
        <v>1364</v>
      </c>
      <c r="E2027" s="43" t="str">
        <f t="shared" si="6194"/>
        <v>N</v>
      </c>
      <c r="F2027" s="580"/>
      <c r="G2027" s="581" t="s">
        <v>324</v>
      </c>
      <c r="H2027" s="1076"/>
      <c r="I2027" s="1141"/>
      <c r="J2027" s="1142"/>
      <c r="K2027" s="1032">
        <f t="shared" si="6195"/>
        <v>0</v>
      </c>
      <c r="L2027" s="281"/>
      <c r="M2027" s="575"/>
      <c r="N2027" s="575"/>
      <c r="O2027" s="575"/>
      <c r="Q2027" s="684" t="s">
        <v>1948</v>
      </c>
      <c r="R2027" s="692" t="s">
        <v>2010</v>
      </c>
      <c r="T2027" s="680" t="str">
        <f>IF(IF(A2027=0,TRUE(),D2027=IFERROR(VLOOKUP(A2027,Zaplecze_Weryfikacja!A:B,2,FALSE),2))=TRUE(),"Tak","Nie")</f>
        <v>Tak</v>
      </c>
      <c r="U2027" s="681" t="str">
        <f>IF(T2027="Tak"," ",IF(IFERROR(VLOOKUP(A2027,Zaplecze_Weryfikacja!A:B,2,FALSE),"Inny numer Lp")="Inny numer Lp","Inny numer Lp",IF(VLOOKUP(A2027,Zaplecze_Weryfikacja!A:B,2,FALSE)=D2027,"Nieznana przyczyna","Inny opis")))</f>
        <v xml:space="preserve"> </v>
      </c>
      <c r="Y2027" s="785"/>
      <c r="Z2027" s="309">
        <f t="shared" si="6196"/>
        <v>0</v>
      </c>
      <c r="AA2027" s="785"/>
      <c r="AB2027" s="309">
        <f t="shared" si="6197"/>
        <v>0</v>
      </c>
      <c r="AC2027" s="785"/>
      <c r="AD2027" s="309">
        <f t="shared" si="6198"/>
        <v>0</v>
      </c>
      <c r="AE2027" s="785"/>
      <c r="AF2027" s="309">
        <f t="shared" si="6199"/>
        <v>0</v>
      </c>
      <c r="AG2027" s="785"/>
      <c r="AH2027" s="309">
        <f t="shared" si="6200"/>
        <v>0</v>
      </c>
      <c r="AI2027" s="785"/>
      <c r="AJ2027" s="309">
        <f t="shared" si="6201"/>
        <v>0</v>
      </c>
      <c r="AK2027" s="785"/>
      <c r="AL2027" s="309">
        <f t="shared" si="6202"/>
        <v>0</v>
      </c>
      <c r="AM2027" s="785"/>
      <c r="AN2027" s="309">
        <f t="shared" si="6203"/>
        <v>0</v>
      </c>
      <c r="AO2027" s="785"/>
      <c r="AP2027" s="309">
        <f t="shared" si="6204"/>
        <v>0</v>
      </c>
      <c r="AQ2027" s="785"/>
      <c r="AR2027" s="309">
        <f t="shared" si="6205"/>
        <v>0</v>
      </c>
      <c r="AT2027" s="782">
        <f t="shared" si="6206"/>
        <v>0</v>
      </c>
      <c r="AU2027" s="782">
        <f t="shared" si="6207"/>
        <v>0</v>
      </c>
      <c r="AV2027" s="782">
        <f t="shared" si="6208"/>
        <v>0</v>
      </c>
      <c r="AW2027" s="788" t="e">
        <f t="shared" si="6209"/>
        <v>#DIV/0!</v>
      </c>
      <c r="AY2027" s="781">
        <f t="shared" si="6210"/>
        <v>0</v>
      </c>
      <c r="AZ2027" s="777"/>
      <c r="BA2027" s="781">
        <f t="shared" si="6211"/>
        <v>0</v>
      </c>
      <c r="BB2027" s="777"/>
      <c r="BC2027" s="781">
        <f t="shared" si="6212"/>
        <v>0</v>
      </c>
      <c r="BD2027" s="777"/>
      <c r="BE2027" s="781">
        <f t="shared" si="6213"/>
        <v>0</v>
      </c>
      <c r="BF2027" s="777"/>
      <c r="BG2027" s="781">
        <f t="shared" si="6214"/>
        <v>0</v>
      </c>
      <c r="BH2027" s="777"/>
      <c r="BI2027" s="781">
        <f t="shared" si="6215"/>
        <v>0</v>
      </c>
      <c r="BJ2027" s="777"/>
      <c r="BK2027" s="781">
        <f t="shared" si="6216"/>
        <v>0</v>
      </c>
      <c r="BL2027" s="777"/>
      <c r="BM2027" s="781">
        <f t="shared" si="6217"/>
        <v>0</v>
      </c>
      <c r="BN2027" s="777"/>
      <c r="BO2027" s="781">
        <f t="shared" si="6218"/>
        <v>0</v>
      </c>
      <c r="BP2027" s="777"/>
      <c r="BQ2027" s="781">
        <f t="shared" si="6219"/>
        <v>0</v>
      </c>
      <c r="BR2027" s="777"/>
    </row>
    <row r="2028" spans="1:70" outlineLevel="2">
      <c r="A2028" s="577">
        <v>502064</v>
      </c>
      <c r="B2028" s="10"/>
      <c r="C2028" s="578"/>
      <c r="D2028" s="579" t="s">
        <v>1365</v>
      </c>
      <c r="E2028" s="43" t="str">
        <f t="shared" si="6194"/>
        <v>N</v>
      </c>
      <c r="F2028" s="580"/>
      <c r="G2028" s="581" t="s">
        <v>324</v>
      </c>
      <c r="H2028" s="1076"/>
      <c r="I2028" s="1141"/>
      <c r="J2028" s="1142"/>
      <c r="K2028" s="1032">
        <f t="shared" si="6195"/>
        <v>0</v>
      </c>
      <c r="L2028" s="281"/>
      <c r="M2028" s="575"/>
      <c r="N2028" s="575"/>
      <c r="O2028" s="575"/>
      <c r="Q2028" s="684" t="s">
        <v>1948</v>
      </c>
      <c r="R2028" s="692" t="s">
        <v>2010</v>
      </c>
      <c r="T2028" s="680" t="str">
        <f>IF(IF(A2028=0,TRUE(),D2028=IFERROR(VLOOKUP(A2028,Zaplecze_Weryfikacja!A:B,2,FALSE),2))=TRUE(),"Tak","Nie")</f>
        <v>Tak</v>
      </c>
      <c r="U2028" s="681" t="str">
        <f>IF(T2028="Tak"," ",IF(IFERROR(VLOOKUP(A2028,Zaplecze_Weryfikacja!A:B,2,FALSE),"Inny numer Lp")="Inny numer Lp","Inny numer Lp",IF(VLOOKUP(A2028,Zaplecze_Weryfikacja!A:B,2,FALSE)=D2028,"Nieznana przyczyna","Inny opis")))</f>
        <v xml:space="preserve"> </v>
      </c>
      <c r="Y2028" s="785"/>
      <c r="Z2028" s="309">
        <f t="shared" si="6196"/>
        <v>0</v>
      </c>
      <c r="AA2028" s="785"/>
      <c r="AB2028" s="309">
        <f t="shared" si="6197"/>
        <v>0</v>
      </c>
      <c r="AC2028" s="785"/>
      <c r="AD2028" s="309">
        <f t="shared" si="6198"/>
        <v>0</v>
      </c>
      <c r="AE2028" s="785"/>
      <c r="AF2028" s="309">
        <f t="shared" si="6199"/>
        <v>0</v>
      </c>
      <c r="AG2028" s="785"/>
      <c r="AH2028" s="309">
        <f t="shared" si="6200"/>
        <v>0</v>
      </c>
      <c r="AI2028" s="785"/>
      <c r="AJ2028" s="309">
        <f t="shared" si="6201"/>
        <v>0</v>
      </c>
      <c r="AK2028" s="785"/>
      <c r="AL2028" s="309">
        <f t="shared" si="6202"/>
        <v>0</v>
      </c>
      <c r="AM2028" s="785"/>
      <c r="AN2028" s="309">
        <f t="shared" si="6203"/>
        <v>0</v>
      </c>
      <c r="AO2028" s="785"/>
      <c r="AP2028" s="309">
        <f t="shared" si="6204"/>
        <v>0</v>
      </c>
      <c r="AQ2028" s="785"/>
      <c r="AR2028" s="309">
        <f t="shared" si="6205"/>
        <v>0</v>
      </c>
      <c r="AT2028" s="782">
        <f t="shared" si="6206"/>
        <v>0</v>
      </c>
      <c r="AU2028" s="782">
        <f t="shared" si="6207"/>
        <v>0</v>
      </c>
      <c r="AV2028" s="782">
        <f t="shared" si="6208"/>
        <v>0</v>
      </c>
      <c r="AW2028" s="788" t="e">
        <f t="shared" si="6209"/>
        <v>#DIV/0!</v>
      </c>
      <c r="AY2028" s="781">
        <f t="shared" si="6210"/>
        <v>0</v>
      </c>
      <c r="AZ2028" s="777"/>
      <c r="BA2028" s="781">
        <f t="shared" si="6211"/>
        <v>0</v>
      </c>
      <c r="BB2028" s="777"/>
      <c r="BC2028" s="781">
        <f t="shared" si="6212"/>
        <v>0</v>
      </c>
      <c r="BD2028" s="777"/>
      <c r="BE2028" s="781">
        <f t="shared" si="6213"/>
        <v>0</v>
      </c>
      <c r="BF2028" s="777"/>
      <c r="BG2028" s="781">
        <f t="shared" si="6214"/>
        <v>0</v>
      </c>
      <c r="BH2028" s="777"/>
      <c r="BI2028" s="781">
        <f t="shared" si="6215"/>
        <v>0</v>
      </c>
      <c r="BJ2028" s="777"/>
      <c r="BK2028" s="781">
        <f t="shared" si="6216"/>
        <v>0</v>
      </c>
      <c r="BL2028" s="777"/>
      <c r="BM2028" s="781">
        <f t="shared" si="6217"/>
        <v>0</v>
      </c>
      <c r="BN2028" s="777"/>
      <c r="BO2028" s="781">
        <f t="shared" si="6218"/>
        <v>0</v>
      </c>
      <c r="BP2028" s="777"/>
      <c r="BQ2028" s="781">
        <f t="shared" si="6219"/>
        <v>0</v>
      </c>
      <c r="BR2028" s="777"/>
    </row>
    <row r="2029" spans="1:70" outlineLevel="2">
      <c r="A2029" s="577">
        <v>502065</v>
      </c>
      <c r="B2029" s="10"/>
      <c r="C2029" s="578"/>
      <c r="D2029" s="579" t="s">
        <v>1366</v>
      </c>
      <c r="E2029" s="43" t="str">
        <f t="shared" ref="E2029:E2073" si="6220">IF(H2029&gt;0,"T","N")</f>
        <v>N</v>
      </c>
      <c r="F2029" s="580"/>
      <c r="G2029" s="581" t="s">
        <v>324</v>
      </c>
      <c r="H2029" s="1076"/>
      <c r="I2029" s="1141"/>
      <c r="J2029" s="1142"/>
      <c r="K2029" s="1032">
        <f t="shared" ref="K2029:K2073" si="6221">IF(B2029="E","E",$H2029*I2029)</f>
        <v>0</v>
      </c>
      <c r="L2029" s="281"/>
      <c r="M2029" s="575"/>
      <c r="N2029" s="575"/>
      <c r="O2029" s="575"/>
      <c r="Q2029" s="684" t="s">
        <v>1948</v>
      </c>
      <c r="R2029" s="692" t="s">
        <v>2010</v>
      </c>
      <c r="T2029" s="680" t="str">
        <f>IF(IF(A2029=0,TRUE(),D2029=IFERROR(VLOOKUP(A2029,Zaplecze_Weryfikacja!A:B,2,FALSE),2))=TRUE(),"Tak","Nie")</f>
        <v>Tak</v>
      </c>
      <c r="U2029" s="681" t="str">
        <f>IF(T2029="Tak"," ",IF(IFERROR(VLOOKUP(A2029,Zaplecze_Weryfikacja!A:B,2,FALSE),"Inny numer Lp")="Inny numer Lp","Inny numer Lp",IF(VLOOKUP(A2029,Zaplecze_Weryfikacja!A:B,2,FALSE)=D2029,"Nieznana przyczyna","Inny opis")))</f>
        <v xml:space="preserve"> </v>
      </c>
      <c r="Y2029" s="785"/>
      <c r="Z2029" s="309">
        <f t="shared" ref="Z2029:Z2073" si="6222">IF($B2029="E","E",$H2029*Y2029)</f>
        <v>0</v>
      </c>
      <c r="AA2029" s="785"/>
      <c r="AB2029" s="309">
        <f t="shared" ref="AB2029:AB2073" si="6223">IF($B2029="E","E",$H2029*AA2029)</f>
        <v>0</v>
      </c>
      <c r="AC2029" s="785"/>
      <c r="AD2029" s="309">
        <f t="shared" ref="AD2029:AD2073" si="6224">IF($B2029="E","E",$H2029*AC2029)</f>
        <v>0</v>
      </c>
      <c r="AE2029" s="785"/>
      <c r="AF2029" s="309">
        <f t="shared" ref="AF2029:AF2073" si="6225">IF($B2029="E","E",$H2029*AE2029)</f>
        <v>0</v>
      </c>
      <c r="AG2029" s="785"/>
      <c r="AH2029" s="309">
        <f t="shared" ref="AH2029:AH2073" si="6226">IF($B2029="E","E",$H2029*AG2029)</f>
        <v>0</v>
      </c>
      <c r="AI2029" s="785"/>
      <c r="AJ2029" s="309">
        <f t="shared" ref="AJ2029:AJ2073" si="6227">IF($B2029="E","E",$H2029*AI2029)</f>
        <v>0</v>
      </c>
      <c r="AK2029" s="785"/>
      <c r="AL2029" s="309">
        <f t="shared" ref="AL2029:AL2073" si="6228">IF($B2029="E","E",$H2029*AK2029)</f>
        <v>0</v>
      </c>
      <c r="AM2029" s="785"/>
      <c r="AN2029" s="309">
        <f t="shared" ref="AN2029:AN2073" si="6229">IF($B2029="E","E",$H2029*AM2029)</f>
        <v>0</v>
      </c>
      <c r="AO2029" s="785"/>
      <c r="AP2029" s="309">
        <f t="shared" ref="AP2029:AP2073" si="6230">IF($B2029="E","E",$H2029*AO2029)</f>
        <v>0</v>
      </c>
      <c r="AQ2029" s="785"/>
      <c r="AR2029" s="309">
        <f t="shared" ref="AR2029:AR2073" si="6231">IF($B2029="E","E",$H2029*AQ2029)</f>
        <v>0</v>
      </c>
      <c r="AT2029" s="782">
        <f t="shared" si="6206"/>
        <v>0</v>
      </c>
      <c r="AU2029" s="782">
        <f t="shared" si="6207"/>
        <v>0</v>
      </c>
      <c r="AV2029" s="782">
        <f t="shared" si="6208"/>
        <v>0</v>
      </c>
      <c r="AW2029" s="788" t="e">
        <f t="shared" si="6209"/>
        <v>#DIV/0!</v>
      </c>
      <c r="AY2029" s="781">
        <f t="shared" si="6210"/>
        <v>0</v>
      </c>
      <c r="AZ2029" s="777"/>
      <c r="BA2029" s="781">
        <f t="shared" si="6211"/>
        <v>0</v>
      </c>
      <c r="BB2029" s="777"/>
      <c r="BC2029" s="781">
        <f t="shared" si="6212"/>
        <v>0</v>
      </c>
      <c r="BD2029" s="777"/>
      <c r="BE2029" s="781">
        <f t="shared" si="6213"/>
        <v>0</v>
      </c>
      <c r="BF2029" s="777"/>
      <c r="BG2029" s="781">
        <f t="shared" si="6214"/>
        <v>0</v>
      </c>
      <c r="BH2029" s="777"/>
      <c r="BI2029" s="781">
        <f t="shared" si="6215"/>
        <v>0</v>
      </c>
      <c r="BJ2029" s="777"/>
      <c r="BK2029" s="781">
        <f t="shared" si="6216"/>
        <v>0</v>
      </c>
      <c r="BL2029" s="777"/>
      <c r="BM2029" s="781">
        <f t="shared" si="6217"/>
        <v>0</v>
      </c>
      <c r="BN2029" s="777"/>
      <c r="BO2029" s="781">
        <f t="shared" si="6218"/>
        <v>0</v>
      </c>
      <c r="BP2029" s="777"/>
      <c r="BQ2029" s="781">
        <f t="shared" si="6219"/>
        <v>0</v>
      </c>
      <c r="BR2029" s="777"/>
    </row>
    <row r="2030" spans="1:70" outlineLevel="2">
      <c r="A2030" s="577">
        <v>502066</v>
      </c>
      <c r="B2030" s="10"/>
      <c r="C2030" s="578"/>
      <c r="D2030" s="579" t="s">
        <v>1367</v>
      </c>
      <c r="E2030" s="43" t="str">
        <f t="shared" si="6220"/>
        <v>N</v>
      </c>
      <c r="F2030" s="580"/>
      <c r="G2030" s="581" t="s">
        <v>324</v>
      </c>
      <c r="H2030" s="1076"/>
      <c r="I2030" s="1141"/>
      <c r="J2030" s="1142"/>
      <c r="K2030" s="1032">
        <f t="shared" si="6221"/>
        <v>0</v>
      </c>
      <c r="L2030" s="281"/>
      <c r="M2030" s="575"/>
      <c r="N2030" s="575"/>
      <c r="O2030" s="575"/>
      <c r="Q2030" s="684" t="s">
        <v>1948</v>
      </c>
      <c r="R2030" s="692" t="s">
        <v>2010</v>
      </c>
      <c r="T2030" s="680" t="str">
        <f>IF(IF(A2030=0,TRUE(),D2030=IFERROR(VLOOKUP(A2030,Zaplecze_Weryfikacja!A:B,2,FALSE),2))=TRUE(),"Tak","Nie")</f>
        <v>Tak</v>
      </c>
      <c r="U2030" s="681" t="str">
        <f>IF(T2030="Tak"," ",IF(IFERROR(VLOOKUP(A2030,Zaplecze_Weryfikacja!A:B,2,FALSE),"Inny numer Lp")="Inny numer Lp","Inny numer Lp",IF(VLOOKUP(A2030,Zaplecze_Weryfikacja!A:B,2,FALSE)=D2030,"Nieznana przyczyna","Inny opis")))</f>
        <v xml:space="preserve"> </v>
      </c>
      <c r="Y2030" s="785"/>
      <c r="Z2030" s="309">
        <f t="shared" si="6222"/>
        <v>0</v>
      </c>
      <c r="AA2030" s="785"/>
      <c r="AB2030" s="309">
        <f t="shared" si="6223"/>
        <v>0</v>
      </c>
      <c r="AC2030" s="785"/>
      <c r="AD2030" s="309">
        <f t="shared" si="6224"/>
        <v>0</v>
      </c>
      <c r="AE2030" s="785"/>
      <c r="AF2030" s="309">
        <f t="shared" si="6225"/>
        <v>0</v>
      </c>
      <c r="AG2030" s="785"/>
      <c r="AH2030" s="309">
        <f t="shared" si="6226"/>
        <v>0</v>
      </c>
      <c r="AI2030" s="785"/>
      <c r="AJ2030" s="309">
        <f t="shared" si="6227"/>
        <v>0</v>
      </c>
      <c r="AK2030" s="785"/>
      <c r="AL2030" s="309">
        <f t="shared" si="6228"/>
        <v>0</v>
      </c>
      <c r="AM2030" s="785"/>
      <c r="AN2030" s="309">
        <f t="shared" si="6229"/>
        <v>0</v>
      </c>
      <c r="AO2030" s="785"/>
      <c r="AP2030" s="309">
        <f t="shared" si="6230"/>
        <v>0</v>
      </c>
      <c r="AQ2030" s="785"/>
      <c r="AR2030" s="309">
        <f t="shared" si="6231"/>
        <v>0</v>
      </c>
      <c r="AT2030" s="782">
        <f t="shared" si="6206"/>
        <v>0</v>
      </c>
      <c r="AU2030" s="782">
        <f t="shared" si="6207"/>
        <v>0</v>
      </c>
      <c r="AV2030" s="782">
        <f t="shared" si="6208"/>
        <v>0</v>
      </c>
      <c r="AW2030" s="788" t="e">
        <f t="shared" si="6209"/>
        <v>#DIV/0!</v>
      </c>
      <c r="AY2030" s="781">
        <f t="shared" si="6210"/>
        <v>0</v>
      </c>
      <c r="AZ2030" s="777"/>
      <c r="BA2030" s="781">
        <f t="shared" si="6211"/>
        <v>0</v>
      </c>
      <c r="BB2030" s="777"/>
      <c r="BC2030" s="781">
        <f t="shared" si="6212"/>
        <v>0</v>
      </c>
      <c r="BD2030" s="777"/>
      <c r="BE2030" s="781">
        <f t="shared" si="6213"/>
        <v>0</v>
      </c>
      <c r="BF2030" s="777"/>
      <c r="BG2030" s="781">
        <f t="shared" si="6214"/>
        <v>0</v>
      </c>
      <c r="BH2030" s="777"/>
      <c r="BI2030" s="781">
        <f t="shared" si="6215"/>
        <v>0</v>
      </c>
      <c r="BJ2030" s="777"/>
      <c r="BK2030" s="781">
        <f t="shared" si="6216"/>
        <v>0</v>
      </c>
      <c r="BL2030" s="777"/>
      <c r="BM2030" s="781">
        <f t="shared" si="6217"/>
        <v>0</v>
      </c>
      <c r="BN2030" s="777"/>
      <c r="BO2030" s="781">
        <f t="shared" si="6218"/>
        <v>0</v>
      </c>
      <c r="BP2030" s="777"/>
      <c r="BQ2030" s="781">
        <f t="shared" si="6219"/>
        <v>0</v>
      </c>
      <c r="BR2030" s="777"/>
    </row>
    <row r="2031" spans="1:70" outlineLevel="2">
      <c r="A2031" s="577">
        <v>502067</v>
      </c>
      <c r="B2031" s="10"/>
      <c r="C2031" s="578"/>
      <c r="D2031" s="579" t="s">
        <v>1368</v>
      </c>
      <c r="E2031" s="43" t="str">
        <f t="shared" si="6220"/>
        <v>N</v>
      </c>
      <c r="F2031" s="580"/>
      <c r="G2031" s="581" t="s">
        <v>324</v>
      </c>
      <c r="H2031" s="1076"/>
      <c r="I2031" s="1141"/>
      <c r="J2031" s="1142"/>
      <c r="K2031" s="1032">
        <f t="shared" si="6221"/>
        <v>0</v>
      </c>
      <c r="L2031" s="281"/>
      <c r="M2031" s="575"/>
      <c r="N2031" s="575"/>
      <c r="O2031" s="575"/>
      <c r="Q2031" s="684" t="s">
        <v>1948</v>
      </c>
      <c r="R2031" s="692" t="s">
        <v>2010</v>
      </c>
      <c r="T2031" s="680" t="str">
        <f>IF(IF(A2031=0,TRUE(),D2031=IFERROR(VLOOKUP(A2031,Zaplecze_Weryfikacja!A:B,2,FALSE),2))=TRUE(),"Tak","Nie")</f>
        <v>Tak</v>
      </c>
      <c r="U2031" s="681" t="str">
        <f>IF(T2031="Tak"," ",IF(IFERROR(VLOOKUP(A2031,Zaplecze_Weryfikacja!A:B,2,FALSE),"Inny numer Lp")="Inny numer Lp","Inny numer Lp",IF(VLOOKUP(A2031,Zaplecze_Weryfikacja!A:B,2,FALSE)=D2031,"Nieznana przyczyna","Inny opis")))</f>
        <v xml:space="preserve"> </v>
      </c>
      <c r="Y2031" s="785"/>
      <c r="Z2031" s="309">
        <f t="shared" si="6222"/>
        <v>0</v>
      </c>
      <c r="AA2031" s="785"/>
      <c r="AB2031" s="309">
        <f t="shared" si="6223"/>
        <v>0</v>
      </c>
      <c r="AC2031" s="785"/>
      <c r="AD2031" s="309">
        <f t="shared" si="6224"/>
        <v>0</v>
      </c>
      <c r="AE2031" s="785"/>
      <c r="AF2031" s="309">
        <f t="shared" si="6225"/>
        <v>0</v>
      </c>
      <c r="AG2031" s="785"/>
      <c r="AH2031" s="309">
        <f t="shared" si="6226"/>
        <v>0</v>
      </c>
      <c r="AI2031" s="785"/>
      <c r="AJ2031" s="309">
        <f t="shared" si="6227"/>
        <v>0</v>
      </c>
      <c r="AK2031" s="785"/>
      <c r="AL2031" s="309">
        <f t="shared" si="6228"/>
        <v>0</v>
      </c>
      <c r="AM2031" s="785"/>
      <c r="AN2031" s="309">
        <f t="shared" si="6229"/>
        <v>0</v>
      </c>
      <c r="AO2031" s="785"/>
      <c r="AP2031" s="309">
        <f t="shared" si="6230"/>
        <v>0</v>
      </c>
      <c r="AQ2031" s="785"/>
      <c r="AR2031" s="309">
        <f t="shared" si="6231"/>
        <v>0</v>
      </c>
      <c r="AT2031" s="782">
        <f t="shared" si="6206"/>
        <v>0</v>
      </c>
      <c r="AU2031" s="782">
        <f t="shared" si="6207"/>
        <v>0</v>
      </c>
      <c r="AV2031" s="782">
        <f t="shared" si="6208"/>
        <v>0</v>
      </c>
      <c r="AW2031" s="788" t="e">
        <f t="shared" si="6209"/>
        <v>#DIV/0!</v>
      </c>
      <c r="AY2031" s="781">
        <f t="shared" si="6210"/>
        <v>0</v>
      </c>
      <c r="AZ2031" s="777"/>
      <c r="BA2031" s="781">
        <f t="shared" si="6211"/>
        <v>0</v>
      </c>
      <c r="BB2031" s="777"/>
      <c r="BC2031" s="781">
        <f t="shared" si="6212"/>
        <v>0</v>
      </c>
      <c r="BD2031" s="777"/>
      <c r="BE2031" s="781">
        <f t="shared" si="6213"/>
        <v>0</v>
      </c>
      <c r="BF2031" s="777"/>
      <c r="BG2031" s="781">
        <f t="shared" si="6214"/>
        <v>0</v>
      </c>
      <c r="BH2031" s="777"/>
      <c r="BI2031" s="781">
        <f t="shared" si="6215"/>
        <v>0</v>
      </c>
      <c r="BJ2031" s="777"/>
      <c r="BK2031" s="781">
        <f t="shared" si="6216"/>
        <v>0</v>
      </c>
      <c r="BL2031" s="777"/>
      <c r="BM2031" s="781">
        <f t="shared" si="6217"/>
        <v>0</v>
      </c>
      <c r="BN2031" s="777"/>
      <c r="BO2031" s="781">
        <f t="shared" si="6218"/>
        <v>0</v>
      </c>
      <c r="BP2031" s="777"/>
      <c r="BQ2031" s="781">
        <f t="shared" si="6219"/>
        <v>0</v>
      </c>
      <c r="BR2031" s="777"/>
    </row>
    <row r="2032" spans="1:70" outlineLevel="2">
      <c r="A2032" s="577">
        <v>502068</v>
      </c>
      <c r="B2032" s="10"/>
      <c r="C2032" s="578"/>
      <c r="D2032" s="579" t="s">
        <v>1369</v>
      </c>
      <c r="E2032" s="43" t="str">
        <f t="shared" si="6220"/>
        <v>N</v>
      </c>
      <c r="F2032" s="580"/>
      <c r="G2032" s="581" t="s">
        <v>324</v>
      </c>
      <c r="H2032" s="1076"/>
      <c r="I2032" s="1141"/>
      <c r="J2032" s="1142"/>
      <c r="K2032" s="1032">
        <f t="shared" si="6221"/>
        <v>0</v>
      </c>
      <c r="L2032" s="281"/>
      <c r="M2032" s="575"/>
      <c r="N2032" s="575"/>
      <c r="O2032" s="575"/>
      <c r="Q2032" s="684" t="s">
        <v>1948</v>
      </c>
      <c r="R2032" s="692" t="s">
        <v>2010</v>
      </c>
      <c r="T2032" s="680" t="str">
        <f>IF(IF(A2032=0,TRUE(),D2032=IFERROR(VLOOKUP(A2032,Zaplecze_Weryfikacja!A:B,2,FALSE),2))=TRUE(),"Tak","Nie")</f>
        <v>Tak</v>
      </c>
      <c r="U2032" s="681" t="str">
        <f>IF(T2032="Tak"," ",IF(IFERROR(VLOOKUP(A2032,Zaplecze_Weryfikacja!A:B,2,FALSE),"Inny numer Lp")="Inny numer Lp","Inny numer Lp",IF(VLOOKUP(A2032,Zaplecze_Weryfikacja!A:B,2,FALSE)=D2032,"Nieznana przyczyna","Inny opis")))</f>
        <v xml:space="preserve"> </v>
      </c>
      <c r="Y2032" s="785"/>
      <c r="Z2032" s="309">
        <f t="shared" si="6222"/>
        <v>0</v>
      </c>
      <c r="AA2032" s="785"/>
      <c r="AB2032" s="309">
        <f t="shared" si="6223"/>
        <v>0</v>
      </c>
      <c r="AC2032" s="785"/>
      <c r="AD2032" s="309">
        <f t="shared" si="6224"/>
        <v>0</v>
      </c>
      <c r="AE2032" s="785"/>
      <c r="AF2032" s="309">
        <f t="shared" si="6225"/>
        <v>0</v>
      </c>
      <c r="AG2032" s="785"/>
      <c r="AH2032" s="309">
        <f t="shared" si="6226"/>
        <v>0</v>
      </c>
      <c r="AI2032" s="785"/>
      <c r="AJ2032" s="309">
        <f t="shared" si="6227"/>
        <v>0</v>
      </c>
      <c r="AK2032" s="785"/>
      <c r="AL2032" s="309">
        <f t="shared" si="6228"/>
        <v>0</v>
      </c>
      <c r="AM2032" s="785"/>
      <c r="AN2032" s="309">
        <f t="shared" si="6229"/>
        <v>0</v>
      </c>
      <c r="AO2032" s="785"/>
      <c r="AP2032" s="309">
        <f t="shared" si="6230"/>
        <v>0</v>
      </c>
      <c r="AQ2032" s="785"/>
      <c r="AR2032" s="309">
        <f t="shared" si="6231"/>
        <v>0</v>
      </c>
      <c r="AT2032" s="782">
        <f t="shared" si="6206"/>
        <v>0</v>
      </c>
      <c r="AU2032" s="782">
        <f t="shared" si="6207"/>
        <v>0</v>
      </c>
      <c r="AV2032" s="782">
        <f t="shared" si="6208"/>
        <v>0</v>
      </c>
      <c r="AW2032" s="788" t="e">
        <f t="shared" si="6209"/>
        <v>#DIV/0!</v>
      </c>
      <c r="AY2032" s="781">
        <f t="shared" si="6210"/>
        <v>0</v>
      </c>
      <c r="AZ2032" s="777"/>
      <c r="BA2032" s="781">
        <f t="shared" si="6211"/>
        <v>0</v>
      </c>
      <c r="BB2032" s="777"/>
      <c r="BC2032" s="781">
        <f t="shared" si="6212"/>
        <v>0</v>
      </c>
      <c r="BD2032" s="777"/>
      <c r="BE2032" s="781">
        <f t="shared" si="6213"/>
        <v>0</v>
      </c>
      <c r="BF2032" s="777"/>
      <c r="BG2032" s="781">
        <f t="shared" si="6214"/>
        <v>0</v>
      </c>
      <c r="BH2032" s="777"/>
      <c r="BI2032" s="781">
        <f t="shared" si="6215"/>
        <v>0</v>
      </c>
      <c r="BJ2032" s="777"/>
      <c r="BK2032" s="781">
        <f t="shared" si="6216"/>
        <v>0</v>
      </c>
      <c r="BL2032" s="777"/>
      <c r="BM2032" s="781">
        <f t="shared" si="6217"/>
        <v>0</v>
      </c>
      <c r="BN2032" s="777"/>
      <c r="BO2032" s="781">
        <f t="shared" si="6218"/>
        <v>0</v>
      </c>
      <c r="BP2032" s="777"/>
      <c r="BQ2032" s="781">
        <f t="shared" si="6219"/>
        <v>0</v>
      </c>
      <c r="BR2032" s="777"/>
    </row>
    <row r="2033" spans="1:70" outlineLevel="2">
      <c r="A2033" s="577">
        <v>502069</v>
      </c>
      <c r="B2033" s="10"/>
      <c r="C2033" s="578"/>
      <c r="D2033" s="579" t="s">
        <v>1370</v>
      </c>
      <c r="E2033" s="43" t="str">
        <f t="shared" si="6220"/>
        <v>N</v>
      </c>
      <c r="F2033" s="580"/>
      <c r="G2033" s="581" t="s">
        <v>324</v>
      </c>
      <c r="H2033" s="1076"/>
      <c r="I2033" s="1141"/>
      <c r="J2033" s="1142"/>
      <c r="K2033" s="1032">
        <f t="shared" si="6221"/>
        <v>0</v>
      </c>
      <c r="L2033" s="281"/>
      <c r="M2033" s="575"/>
      <c r="N2033" s="575"/>
      <c r="O2033" s="575"/>
      <c r="Q2033" s="684" t="s">
        <v>1948</v>
      </c>
      <c r="R2033" s="692" t="s">
        <v>2010</v>
      </c>
      <c r="T2033" s="680" t="str">
        <f>IF(IF(A2033=0,TRUE(),D2033=IFERROR(VLOOKUP(A2033,Zaplecze_Weryfikacja!A:B,2,FALSE),2))=TRUE(),"Tak","Nie")</f>
        <v>Tak</v>
      </c>
      <c r="U2033" s="681" t="str">
        <f>IF(T2033="Tak"," ",IF(IFERROR(VLOOKUP(A2033,Zaplecze_Weryfikacja!A:B,2,FALSE),"Inny numer Lp")="Inny numer Lp","Inny numer Lp",IF(VLOOKUP(A2033,Zaplecze_Weryfikacja!A:B,2,FALSE)=D2033,"Nieznana przyczyna","Inny opis")))</f>
        <v xml:space="preserve"> </v>
      </c>
      <c r="Y2033" s="785"/>
      <c r="Z2033" s="309">
        <f t="shared" si="6222"/>
        <v>0</v>
      </c>
      <c r="AA2033" s="785"/>
      <c r="AB2033" s="309">
        <f t="shared" si="6223"/>
        <v>0</v>
      </c>
      <c r="AC2033" s="785"/>
      <c r="AD2033" s="309">
        <f t="shared" si="6224"/>
        <v>0</v>
      </c>
      <c r="AE2033" s="785"/>
      <c r="AF2033" s="309">
        <f t="shared" si="6225"/>
        <v>0</v>
      </c>
      <c r="AG2033" s="785"/>
      <c r="AH2033" s="309">
        <f t="shared" si="6226"/>
        <v>0</v>
      </c>
      <c r="AI2033" s="785"/>
      <c r="AJ2033" s="309">
        <f t="shared" si="6227"/>
        <v>0</v>
      </c>
      <c r="AK2033" s="785"/>
      <c r="AL2033" s="309">
        <f t="shared" si="6228"/>
        <v>0</v>
      </c>
      <c r="AM2033" s="785"/>
      <c r="AN2033" s="309">
        <f t="shared" si="6229"/>
        <v>0</v>
      </c>
      <c r="AO2033" s="785"/>
      <c r="AP2033" s="309">
        <f t="shared" si="6230"/>
        <v>0</v>
      </c>
      <c r="AQ2033" s="785"/>
      <c r="AR2033" s="309">
        <f t="shared" si="6231"/>
        <v>0</v>
      </c>
      <c r="AT2033" s="782">
        <f t="shared" si="6206"/>
        <v>0</v>
      </c>
      <c r="AU2033" s="782">
        <f t="shared" si="6207"/>
        <v>0</v>
      </c>
      <c r="AV2033" s="782">
        <f t="shared" si="6208"/>
        <v>0</v>
      </c>
      <c r="AW2033" s="788" t="e">
        <f t="shared" si="6209"/>
        <v>#DIV/0!</v>
      </c>
      <c r="AY2033" s="781">
        <f t="shared" si="6210"/>
        <v>0</v>
      </c>
      <c r="AZ2033" s="777"/>
      <c r="BA2033" s="781">
        <f t="shared" si="6211"/>
        <v>0</v>
      </c>
      <c r="BB2033" s="777"/>
      <c r="BC2033" s="781">
        <f t="shared" si="6212"/>
        <v>0</v>
      </c>
      <c r="BD2033" s="777"/>
      <c r="BE2033" s="781">
        <f t="shared" si="6213"/>
        <v>0</v>
      </c>
      <c r="BF2033" s="777"/>
      <c r="BG2033" s="781">
        <f t="shared" si="6214"/>
        <v>0</v>
      </c>
      <c r="BH2033" s="777"/>
      <c r="BI2033" s="781">
        <f t="shared" si="6215"/>
        <v>0</v>
      </c>
      <c r="BJ2033" s="777"/>
      <c r="BK2033" s="781">
        <f t="shared" si="6216"/>
        <v>0</v>
      </c>
      <c r="BL2033" s="777"/>
      <c r="BM2033" s="781">
        <f t="shared" si="6217"/>
        <v>0</v>
      </c>
      <c r="BN2033" s="777"/>
      <c r="BO2033" s="781">
        <f t="shared" si="6218"/>
        <v>0</v>
      </c>
      <c r="BP2033" s="777"/>
      <c r="BQ2033" s="781">
        <f t="shared" si="6219"/>
        <v>0</v>
      </c>
      <c r="BR2033" s="777"/>
    </row>
    <row r="2034" spans="1:70" outlineLevel="2">
      <c r="A2034" s="577">
        <v>502070</v>
      </c>
      <c r="B2034" s="10"/>
      <c r="C2034" s="578"/>
      <c r="D2034" s="579" t="s">
        <v>1371</v>
      </c>
      <c r="E2034" s="43" t="str">
        <f t="shared" si="6220"/>
        <v>N</v>
      </c>
      <c r="F2034" s="580"/>
      <c r="G2034" s="581" t="s">
        <v>324</v>
      </c>
      <c r="H2034" s="1076"/>
      <c r="I2034" s="1141"/>
      <c r="J2034" s="1142"/>
      <c r="K2034" s="1032">
        <f t="shared" si="6221"/>
        <v>0</v>
      </c>
      <c r="L2034" s="281"/>
      <c r="M2034" s="575"/>
      <c r="N2034" s="575"/>
      <c r="O2034" s="575"/>
      <c r="Q2034" s="684" t="s">
        <v>1948</v>
      </c>
      <c r="R2034" s="692" t="s">
        <v>2010</v>
      </c>
      <c r="T2034" s="680" t="str">
        <f>IF(IF(A2034=0,TRUE(),D2034=IFERROR(VLOOKUP(A2034,Zaplecze_Weryfikacja!A:B,2,FALSE),2))=TRUE(),"Tak","Nie")</f>
        <v>Tak</v>
      </c>
      <c r="U2034" s="681" t="str">
        <f>IF(T2034="Tak"," ",IF(IFERROR(VLOOKUP(A2034,Zaplecze_Weryfikacja!A:B,2,FALSE),"Inny numer Lp")="Inny numer Lp","Inny numer Lp",IF(VLOOKUP(A2034,Zaplecze_Weryfikacja!A:B,2,FALSE)=D2034,"Nieznana przyczyna","Inny opis")))</f>
        <v xml:space="preserve"> </v>
      </c>
      <c r="Y2034" s="785"/>
      <c r="Z2034" s="309">
        <f t="shared" si="6222"/>
        <v>0</v>
      </c>
      <c r="AA2034" s="785"/>
      <c r="AB2034" s="309">
        <f t="shared" si="6223"/>
        <v>0</v>
      </c>
      <c r="AC2034" s="785"/>
      <c r="AD2034" s="309">
        <f t="shared" si="6224"/>
        <v>0</v>
      </c>
      <c r="AE2034" s="785"/>
      <c r="AF2034" s="309">
        <f t="shared" si="6225"/>
        <v>0</v>
      </c>
      <c r="AG2034" s="785"/>
      <c r="AH2034" s="309">
        <f t="shared" si="6226"/>
        <v>0</v>
      </c>
      <c r="AI2034" s="785"/>
      <c r="AJ2034" s="309">
        <f t="shared" si="6227"/>
        <v>0</v>
      </c>
      <c r="AK2034" s="785"/>
      <c r="AL2034" s="309">
        <f t="shared" si="6228"/>
        <v>0</v>
      </c>
      <c r="AM2034" s="785"/>
      <c r="AN2034" s="309">
        <f t="shared" si="6229"/>
        <v>0</v>
      </c>
      <c r="AO2034" s="785"/>
      <c r="AP2034" s="309">
        <f t="shared" si="6230"/>
        <v>0</v>
      </c>
      <c r="AQ2034" s="785"/>
      <c r="AR2034" s="309">
        <f t="shared" si="6231"/>
        <v>0</v>
      </c>
      <c r="AT2034" s="782">
        <f t="shared" si="6206"/>
        <v>0</v>
      </c>
      <c r="AU2034" s="782">
        <f t="shared" si="6207"/>
        <v>0</v>
      </c>
      <c r="AV2034" s="782">
        <f t="shared" si="6208"/>
        <v>0</v>
      </c>
      <c r="AW2034" s="788" t="e">
        <f t="shared" si="6209"/>
        <v>#DIV/0!</v>
      </c>
      <c r="AY2034" s="781">
        <f t="shared" si="6210"/>
        <v>0</v>
      </c>
      <c r="AZ2034" s="777"/>
      <c r="BA2034" s="781">
        <f t="shared" si="6211"/>
        <v>0</v>
      </c>
      <c r="BB2034" s="777"/>
      <c r="BC2034" s="781">
        <f t="shared" si="6212"/>
        <v>0</v>
      </c>
      <c r="BD2034" s="777"/>
      <c r="BE2034" s="781">
        <f t="shared" si="6213"/>
        <v>0</v>
      </c>
      <c r="BF2034" s="777"/>
      <c r="BG2034" s="781">
        <f t="shared" si="6214"/>
        <v>0</v>
      </c>
      <c r="BH2034" s="777"/>
      <c r="BI2034" s="781">
        <f t="shared" si="6215"/>
        <v>0</v>
      </c>
      <c r="BJ2034" s="777"/>
      <c r="BK2034" s="781">
        <f t="shared" si="6216"/>
        <v>0</v>
      </c>
      <c r="BL2034" s="777"/>
      <c r="BM2034" s="781">
        <f t="shared" si="6217"/>
        <v>0</v>
      </c>
      <c r="BN2034" s="777"/>
      <c r="BO2034" s="781">
        <f t="shared" si="6218"/>
        <v>0</v>
      </c>
      <c r="BP2034" s="777"/>
      <c r="BQ2034" s="781">
        <f t="shared" si="6219"/>
        <v>0</v>
      </c>
      <c r="BR2034" s="777"/>
    </row>
    <row r="2035" spans="1:70" outlineLevel="2">
      <c r="A2035" s="577">
        <v>502071</v>
      </c>
      <c r="B2035" s="10"/>
      <c r="C2035" s="578"/>
      <c r="D2035" s="579" t="s">
        <v>1372</v>
      </c>
      <c r="E2035" s="43" t="str">
        <f t="shared" si="6220"/>
        <v>N</v>
      </c>
      <c r="F2035" s="580"/>
      <c r="G2035" s="581" t="s">
        <v>324</v>
      </c>
      <c r="H2035" s="1076"/>
      <c r="I2035" s="1141"/>
      <c r="J2035" s="1142"/>
      <c r="K2035" s="1032">
        <f t="shared" si="6221"/>
        <v>0</v>
      </c>
      <c r="L2035" s="281"/>
      <c r="M2035" s="575"/>
      <c r="N2035" s="575"/>
      <c r="O2035" s="575"/>
      <c r="Q2035" s="684" t="s">
        <v>1948</v>
      </c>
      <c r="R2035" s="692" t="s">
        <v>2010</v>
      </c>
      <c r="T2035" s="680" t="str">
        <f>IF(IF(A2035=0,TRUE(),D2035=IFERROR(VLOOKUP(A2035,Zaplecze_Weryfikacja!A:B,2,FALSE),2))=TRUE(),"Tak","Nie")</f>
        <v>Tak</v>
      </c>
      <c r="U2035" s="681" t="str">
        <f>IF(T2035="Tak"," ",IF(IFERROR(VLOOKUP(A2035,Zaplecze_Weryfikacja!A:B,2,FALSE),"Inny numer Lp")="Inny numer Lp","Inny numer Lp",IF(VLOOKUP(A2035,Zaplecze_Weryfikacja!A:B,2,FALSE)=D2035,"Nieznana przyczyna","Inny opis")))</f>
        <v xml:space="preserve"> </v>
      </c>
      <c r="Y2035" s="785"/>
      <c r="Z2035" s="309">
        <f t="shared" si="6222"/>
        <v>0</v>
      </c>
      <c r="AA2035" s="785"/>
      <c r="AB2035" s="309">
        <f t="shared" si="6223"/>
        <v>0</v>
      </c>
      <c r="AC2035" s="785"/>
      <c r="AD2035" s="309">
        <f t="shared" si="6224"/>
        <v>0</v>
      </c>
      <c r="AE2035" s="785"/>
      <c r="AF2035" s="309">
        <f t="shared" si="6225"/>
        <v>0</v>
      </c>
      <c r="AG2035" s="785"/>
      <c r="AH2035" s="309">
        <f t="shared" si="6226"/>
        <v>0</v>
      </c>
      <c r="AI2035" s="785"/>
      <c r="AJ2035" s="309">
        <f t="shared" si="6227"/>
        <v>0</v>
      </c>
      <c r="AK2035" s="785"/>
      <c r="AL2035" s="309">
        <f t="shared" si="6228"/>
        <v>0</v>
      </c>
      <c r="AM2035" s="785"/>
      <c r="AN2035" s="309">
        <f t="shared" si="6229"/>
        <v>0</v>
      </c>
      <c r="AO2035" s="785"/>
      <c r="AP2035" s="309">
        <f t="shared" si="6230"/>
        <v>0</v>
      </c>
      <c r="AQ2035" s="785"/>
      <c r="AR2035" s="309">
        <f t="shared" si="6231"/>
        <v>0</v>
      </c>
      <c r="AT2035" s="782">
        <f t="shared" si="6206"/>
        <v>0</v>
      </c>
      <c r="AU2035" s="782">
        <f t="shared" si="6207"/>
        <v>0</v>
      </c>
      <c r="AV2035" s="782">
        <f t="shared" si="6208"/>
        <v>0</v>
      </c>
      <c r="AW2035" s="788" t="e">
        <f t="shared" si="6209"/>
        <v>#DIV/0!</v>
      </c>
      <c r="AY2035" s="781">
        <f t="shared" si="6210"/>
        <v>0</v>
      </c>
      <c r="AZ2035" s="777"/>
      <c r="BA2035" s="781">
        <f t="shared" si="6211"/>
        <v>0</v>
      </c>
      <c r="BB2035" s="777"/>
      <c r="BC2035" s="781">
        <f t="shared" si="6212"/>
        <v>0</v>
      </c>
      <c r="BD2035" s="777"/>
      <c r="BE2035" s="781">
        <f t="shared" si="6213"/>
        <v>0</v>
      </c>
      <c r="BF2035" s="777"/>
      <c r="BG2035" s="781">
        <f t="shared" si="6214"/>
        <v>0</v>
      </c>
      <c r="BH2035" s="777"/>
      <c r="BI2035" s="781">
        <f t="shared" si="6215"/>
        <v>0</v>
      </c>
      <c r="BJ2035" s="777"/>
      <c r="BK2035" s="781">
        <f t="shared" si="6216"/>
        <v>0</v>
      </c>
      <c r="BL2035" s="777"/>
      <c r="BM2035" s="781">
        <f t="shared" si="6217"/>
        <v>0</v>
      </c>
      <c r="BN2035" s="777"/>
      <c r="BO2035" s="781">
        <f t="shared" si="6218"/>
        <v>0</v>
      </c>
      <c r="BP2035" s="777"/>
      <c r="BQ2035" s="781">
        <f t="shared" si="6219"/>
        <v>0</v>
      </c>
      <c r="BR2035" s="777"/>
    </row>
    <row r="2036" spans="1:70" outlineLevel="2">
      <c r="A2036" s="577">
        <v>502072</v>
      </c>
      <c r="B2036" s="10"/>
      <c r="C2036" s="578"/>
      <c r="D2036" s="579" t="s">
        <v>1373</v>
      </c>
      <c r="E2036" s="43" t="str">
        <f t="shared" si="6220"/>
        <v>N</v>
      </c>
      <c r="F2036" s="580"/>
      <c r="G2036" s="581" t="s">
        <v>324</v>
      </c>
      <c r="H2036" s="1076"/>
      <c r="I2036" s="1141"/>
      <c r="J2036" s="1142"/>
      <c r="K2036" s="1032">
        <f t="shared" si="6221"/>
        <v>0</v>
      </c>
      <c r="L2036" s="281"/>
      <c r="M2036" s="575"/>
      <c r="N2036" s="575"/>
      <c r="O2036" s="575"/>
      <c r="Q2036" s="684" t="s">
        <v>1948</v>
      </c>
      <c r="R2036" s="692" t="s">
        <v>2010</v>
      </c>
      <c r="T2036" s="680" t="str">
        <f>IF(IF(A2036=0,TRUE(),D2036=IFERROR(VLOOKUP(A2036,Zaplecze_Weryfikacja!A:B,2,FALSE),2))=TRUE(),"Tak","Nie")</f>
        <v>Tak</v>
      </c>
      <c r="U2036" s="681" t="str">
        <f>IF(T2036="Tak"," ",IF(IFERROR(VLOOKUP(A2036,Zaplecze_Weryfikacja!A:B,2,FALSE),"Inny numer Lp")="Inny numer Lp","Inny numer Lp",IF(VLOOKUP(A2036,Zaplecze_Weryfikacja!A:B,2,FALSE)=D2036,"Nieznana przyczyna","Inny opis")))</f>
        <v xml:space="preserve"> </v>
      </c>
      <c r="Y2036" s="785"/>
      <c r="Z2036" s="309">
        <f t="shared" si="6222"/>
        <v>0</v>
      </c>
      <c r="AA2036" s="785"/>
      <c r="AB2036" s="309">
        <f t="shared" si="6223"/>
        <v>0</v>
      </c>
      <c r="AC2036" s="785"/>
      <c r="AD2036" s="309">
        <f t="shared" si="6224"/>
        <v>0</v>
      </c>
      <c r="AE2036" s="785"/>
      <c r="AF2036" s="309">
        <f t="shared" si="6225"/>
        <v>0</v>
      </c>
      <c r="AG2036" s="785"/>
      <c r="AH2036" s="309">
        <f t="shared" si="6226"/>
        <v>0</v>
      </c>
      <c r="AI2036" s="785"/>
      <c r="AJ2036" s="309">
        <f t="shared" si="6227"/>
        <v>0</v>
      </c>
      <c r="AK2036" s="785"/>
      <c r="AL2036" s="309">
        <f t="shared" si="6228"/>
        <v>0</v>
      </c>
      <c r="AM2036" s="785"/>
      <c r="AN2036" s="309">
        <f t="shared" si="6229"/>
        <v>0</v>
      </c>
      <c r="AO2036" s="785"/>
      <c r="AP2036" s="309">
        <f t="shared" si="6230"/>
        <v>0</v>
      </c>
      <c r="AQ2036" s="785"/>
      <c r="AR2036" s="309">
        <f t="shared" si="6231"/>
        <v>0</v>
      </c>
      <c r="AT2036" s="782">
        <f t="shared" si="6206"/>
        <v>0</v>
      </c>
      <c r="AU2036" s="782">
        <f t="shared" si="6207"/>
        <v>0</v>
      </c>
      <c r="AV2036" s="782">
        <f t="shared" si="6208"/>
        <v>0</v>
      </c>
      <c r="AW2036" s="788" t="e">
        <f t="shared" si="6209"/>
        <v>#DIV/0!</v>
      </c>
      <c r="AY2036" s="781">
        <f t="shared" si="6210"/>
        <v>0</v>
      </c>
      <c r="AZ2036" s="777"/>
      <c r="BA2036" s="781">
        <f t="shared" si="6211"/>
        <v>0</v>
      </c>
      <c r="BB2036" s="777"/>
      <c r="BC2036" s="781">
        <f t="shared" si="6212"/>
        <v>0</v>
      </c>
      <c r="BD2036" s="777"/>
      <c r="BE2036" s="781">
        <f t="shared" si="6213"/>
        <v>0</v>
      </c>
      <c r="BF2036" s="777"/>
      <c r="BG2036" s="781">
        <f t="shared" si="6214"/>
        <v>0</v>
      </c>
      <c r="BH2036" s="777"/>
      <c r="BI2036" s="781">
        <f t="shared" si="6215"/>
        <v>0</v>
      </c>
      <c r="BJ2036" s="777"/>
      <c r="BK2036" s="781">
        <f t="shared" si="6216"/>
        <v>0</v>
      </c>
      <c r="BL2036" s="777"/>
      <c r="BM2036" s="781">
        <f t="shared" si="6217"/>
        <v>0</v>
      </c>
      <c r="BN2036" s="777"/>
      <c r="BO2036" s="781">
        <f t="shared" si="6218"/>
        <v>0</v>
      </c>
      <c r="BP2036" s="777"/>
      <c r="BQ2036" s="781">
        <f t="shared" si="6219"/>
        <v>0</v>
      </c>
      <c r="BR2036" s="777"/>
    </row>
    <row r="2037" spans="1:70" outlineLevel="2">
      <c r="A2037" s="577">
        <v>502073</v>
      </c>
      <c r="B2037" s="10"/>
      <c r="C2037" s="578"/>
      <c r="D2037" s="579" t="s">
        <v>1374</v>
      </c>
      <c r="E2037" s="43" t="str">
        <f t="shared" si="6220"/>
        <v>N</v>
      </c>
      <c r="F2037" s="580"/>
      <c r="G2037" s="581" t="s">
        <v>324</v>
      </c>
      <c r="H2037" s="1076"/>
      <c r="I2037" s="1141"/>
      <c r="J2037" s="1142"/>
      <c r="K2037" s="1032">
        <f t="shared" si="6221"/>
        <v>0</v>
      </c>
      <c r="L2037" s="281"/>
      <c r="M2037" s="575"/>
      <c r="N2037" s="575"/>
      <c r="O2037" s="575"/>
      <c r="Q2037" s="684" t="s">
        <v>1948</v>
      </c>
      <c r="R2037" s="692" t="s">
        <v>2010</v>
      </c>
      <c r="T2037" s="680" t="str">
        <f>IF(IF(A2037=0,TRUE(),D2037=IFERROR(VLOOKUP(A2037,Zaplecze_Weryfikacja!A:B,2,FALSE),2))=TRUE(),"Tak","Nie")</f>
        <v>Tak</v>
      </c>
      <c r="U2037" s="681" t="str">
        <f>IF(T2037="Tak"," ",IF(IFERROR(VLOOKUP(A2037,Zaplecze_Weryfikacja!A:B,2,FALSE),"Inny numer Lp")="Inny numer Lp","Inny numer Lp",IF(VLOOKUP(A2037,Zaplecze_Weryfikacja!A:B,2,FALSE)=D2037,"Nieznana przyczyna","Inny opis")))</f>
        <v xml:space="preserve"> </v>
      </c>
      <c r="Y2037" s="785"/>
      <c r="Z2037" s="309">
        <f t="shared" si="6222"/>
        <v>0</v>
      </c>
      <c r="AA2037" s="785"/>
      <c r="AB2037" s="309">
        <f t="shared" si="6223"/>
        <v>0</v>
      </c>
      <c r="AC2037" s="785"/>
      <c r="AD2037" s="309">
        <f t="shared" si="6224"/>
        <v>0</v>
      </c>
      <c r="AE2037" s="785"/>
      <c r="AF2037" s="309">
        <f t="shared" si="6225"/>
        <v>0</v>
      </c>
      <c r="AG2037" s="785"/>
      <c r="AH2037" s="309">
        <f t="shared" si="6226"/>
        <v>0</v>
      </c>
      <c r="AI2037" s="785"/>
      <c r="AJ2037" s="309">
        <f t="shared" si="6227"/>
        <v>0</v>
      </c>
      <c r="AK2037" s="785"/>
      <c r="AL2037" s="309">
        <f t="shared" si="6228"/>
        <v>0</v>
      </c>
      <c r="AM2037" s="785"/>
      <c r="AN2037" s="309">
        <f t="shared" si="6229"/>
        <v>0</v>
      </c>
      <c r="AO2037" s="785"/>
      <c r="AP2037" s="309">
        <f t="shared" si="6230"/>
        <v>0</v>
      </c>
      <c r="AQ2037" s="785"/>
      <c r="AR2037" s="309">
        <f t="shared" si="6231"/>
        <v>0</v>
      </c>
      <c r="AT2037" s="782">
        <f t="shared" si="6206"/>
        <v>0</v>
      </c>
      <c r="AU2037" s="782">
        <f t="shared" si="6207"/>
        <v>0</v>
      </c>
      <c r="AV2037" s="782">
        <f t="shared" si="6208"/>
        <v>0</v>
      </c>
      <c r="AW2037" s="788" t="e">
        <f t="shared" si="6209"/>
        <v>#DIV/0!</v>
      </c>
      <c r="AY2037" s="781">
        <f t="shared" si="6210"/>
        <v>0</v>
      </c>
      <c r="AZ2037" s="777"/>
      <c r="BA2037" s="781">
        <f t="shared" si="6211"/>
        <v>0</v>
      </c>
      <c r="BB2037" s="777"/>
      <c r="BC2037" s="781">
        <f t="shared" si="6212"/>
        <v>0</v>
      </c>
      <c r="BD2037" s="777"/>
      <c r="BE2037" s="781">
        <f t="shared" si="6213"/>
        <v>0</v>
      </c>
      <c r="BF2037" s="777"/>
      <c r="BG2037" s="781">
        <f t="shared" si="6214"/>
        <v>0</v>
      </c>
      <c r="BH2037" s="777"/>
      <c r="BI2037" s="781">
        <f t="shared" si="6215"/>
        <v>0</v>
      </c>
      <c r="BJ2037" s="777"/>
      <c r="BK2037" s="781">
        <f t="shared" si="6216"/>
        <v>0</v>
      </c>
      <c r="BL2037" s="777"/>
      <c r="BM2037" s="781">
        <f t="shared" si="6217"/>
        <v>0</v>
      </c>
      <c r="BN2037" s="777"/>
      <c r="BO2037" s="781">
        <f t="shared" si="6218"/>
        <v>0</v>
      </c>
      <c r="BP2037" s="777"/>
      <c r="BQ2037" s="781">
        <f t="shared" si="6219"/>
        <v>0</v>
      </c>
      <c r="BR2037" s="777"/>
    </row>
    <row r="2038" spans="1:70" outlineLevel="2">
      <c r="A2038" s="577">
        <v>502074</v>
      </c>
      <c r="B2038" s="10"/>
      <c r="C2038" s="578"/>
      <c r="D2038" s="579" t="s">
        <v>1375</v>
      </c>
      <c r="E2038" s="43" t="str">
        <f t="shared" si="6220"/>
        <v>N</v>
      </c>
      <c r="F2038" s="580"/>
      <c r="G2038" s="581" t="s">
        <v>324</v>
      </c>
      <c r="H2038" s="1076"/>
      <c r="I2038" s="1141"/>
      <c r="J2038" s="1142"/>
      <c r="K2038" s="1032">
        <f t="shared" si="6221"/>
        <v>0</v>
      </c>
      <c r="L2038" s="281"/>
      <c r="M2038" s="575"/>
      <c r="N2038" s="575"/>
      <c r="O2038" s="575"/>
      <c r="Q2038" s="684" t="s">
        <v>1948</v>
      </c>
      <c r="R2038" s="692" t="s">
        <v>2010</v>
      </c>
      <c r="T2038" s="680" t="str">
        <f>IF(IF(A2038=0,TRUE(),D2038=IFERROR(VLOOKUP(A2038,Zaplecze_Weryfikacja!A:B,2,FALSE),2))=TRUE(),"Tak","Nie")</f>
        <v>Tak</v>
      </c>
      <c r="U2038" s="681" t="str">
        <f>IF(T2038="Tak"," ",IF(IFERROR(VLOOKUP(A2038,Zaplecze_Weryfikacja!A:B,2,FALSE),"Inny numer Lp")="Inny numer Lp","Inny numer Lp",IF(VLOOKUP(A2038,Zaplecze_Weryfikacja!A:B,2,FALSE)=D2038,"Nieznana przyczyna","Inny opis")))</f>
        <v xml:space="preserve"> </v>
      </c>
      <c r="Y2038" s="785"/>
      <c r="Z2038" s="309">
        <f t="shared" si="6222"/>
        <v>0</v>
      </c>
      <c r="AA2038" s="785"/>
      <c r="AB2038" s="309">
        <f t="shared" si="6223"/>
        <v>0</v>
      </c>
      <c r="AC2038" s="785"/>
      <c r="AD2038" s="309">
        <f t="shared" si="6224"/>
        <v>0</v>
      </c>
      <c r="AE2038" s="785"/>
      <c r="AF2038" s="309">
        <f t="shared" si="6225"/>
        <v>0</v>
      </c>
      <c r="AG2038" s="785"/>
      <c r="AH2038" s="309">
        <f t="shared" si="6226"/>
        <v>0</v>
      </c>
      <c r="AI2038" s="785"/>
      <c r="AJ2038" s="309">
        <f t="shared" si="6227"/>
        <v>0</v>
      </c>
      <c r="AK2038" s="785"/>
      <c r="AL2038" s="309">
        <f t="shared" si="6228"/>
        <v>0</v>
      </c>
      <c r="AM2038" s="785"/>
      <c r="AN2038" s="309">
        <f t="shared" si="6229"/>
        <v>0</v>
      </c>
      <c r="AO2038" s="785"/>
      <c r="AP2038" s="309">
        <f t="shared" si="6230"/>
        <v>0</v>
      </c>
      <c r="AQ2038" s="785"/>
      <c r="AR2038" s="309">
        <f t="shared" si="6231"/>
        <v>0</v>
      </c>
      <c r="AT2038" s="782">
        <f t="shared" si="6206"/>
        <v>0</v>
      </c>
      <c r="AU2038" s="782">
        <f t="shared" si="6207"/>
        <v>0</v>
      </c>
      <c r="AV2038" s="782">
        <f t="shared" si="6208"/>
        <v>0</v>
      </c>
      <c r="AW2038" s="788" t="e">
        <f t="shared" si="6209"/>
        <v>#DIV/0!</v>
      </c>
      <c r="AY2038" s="781">
        <f t="shared" si="6210"/>
        <v>0</v>
      </c>
      <c r="AZ2038" s="777"/>
      <c r="BA2038" s="781">
        <f t="shared" si="6211"/>
        <v>0</v>
      </c>
      <c r="BB2038" s="777"/>
      <c r="BC2038" s="781">
        <f t="shared" si="6212"/>
        <v>0</v>
      </c>
      <c r="BD2038" s="777"/>
      <c r="BE2038" s="781">
        <f t="shared" si="6213"/>
        <v>0</v>
      </c>
      <c r="BF2038" s="777"/>
      <c r="BG2038" s="781">
        <f t="shared" si="6214"/>
        <v>0</v>
      </c>
      <c r="BH2038" s="777"/>
      <c r="BI2038" s="781">
        <f t="shared" si="6215"/>
        <v>0</v>
      </c>
      <c r="BJ2038" s="777"/>
      <c r="BK2038" s="781">
        <f t="shared" si="6216"/>
        <v>0</v>
      </c>
      <c r="BL2038" s="777"/>
      <c r="BM2038" s="781">
        <f t="shared" si="6217"/>
        <v>0</v>
      </c>
      <c r="BN2038" s="777"/>
      <c r="BO2038" s="781">
        <f t="shared" si="6218"/>
        <v>0</v>
      </c>
      <c r="BP2038" s="777"/>
      <c r="BQ2038" s="781">
        <f t="shared" si="6219"/>
        <v>0</v>
      </c>
      <c r="BR2038" s="777"/>
    </row>
    <row r="2039" spans="1:70" outlineLevel="2">
      <c r="A2039" s="577">
        <v>502075</v>
      </c>
      <c r="B2039" s="10"/>
      <c r="C2039" s="578"/>
      <c r="D2039" s="579" t="s">
        <v>1376</v>
      </c>
      <c r="E2039" s="43" t="str">
        <f t="shared" si="6220"/>
        <v>N</v>
      </c>
      <c r="F2039" s="580"/>
      <c r="G2039" s="581" t="s">
        <v>324</v>
      </c>
      <c r="H2039" s="1076"/>
      <c r="I2039" s="1141"/>
      <c r="J2039" s="1142"/>
      <c r="K2039" s="1032">
        <f t="shared" si="6221"/>
        <v>0</v>
      </c>
      <c r="L2039" s="281"/>
      <c r="M2039" s="575"/>
      <c r="N2039" s="575"/>
      <c r="O2039" s="575"/>
      <c r="Q2039" s="684" t="s">
        <v>1948</v>
      </c>
      <c r="R2039" s="692" t="s">
        <v>2010</v>
      </c>
      <c r="T2039" s="680" t="str">
        <f>IF(IF(A2039=0,TRUE(),D2039=IFERROR(VLOOKUP(A2039,Zaplecze_Weryfikacja!A:B,2,FALSE),2))=TRUE(),"Tak","Nie")</f>
        <v>Tak</v>
      </c>
      <c r="U2039" s="681" t="str">
        <f>IF(T2039="Tak"," ",IF(IFERROR(VLOOKUP(A2039,Zaplecze_Weryfikacja!A:B,2,FALSE),"Inny numer Lp")="Inny numer Lp","Inny numer Lp",IF(VLOOKUP(A2039,Zaplecze_Weryfikacja!A:B,2,FALSE)=D2039,"Nieznana przyczyna","Inny opis")))</f>
        <v xml:space="preserve"> </v>
      </c>
      <c r="Y2039" s="785"/>
      <c r="Z2039" s="309">
        <f t="shared" si="6222"/>
        <v>0</v>
      </c>
      <c r="AA2039" s="785"/>
      <c r="AB2039" s="309">
        <f t="shared" si="6223"/>
        <v>0</v>
      </c>
      <c r="AC2039" s="785"/>
      <c r="AD2039" s="309">
        <f t="shared" si="6224"/>
        <v>0</v>
      </c>
      <c r="AE2039" s="785"/>
      <c r="AF2039" s="309">
        <f t="shared" si="6225"/>
        <v>0</v>
      </c>
      <c r="AG2039" s="785"/>
      <c r="AH2039" s="309">
        <f t="shared" si="6226"/>
        <v>0</v>
      </c>
      <c r="AI2039" s="785"/>
      <c r="AJ2039" s="309">
        <f t="shared" si="6227"/>
        <v>0</v>
      </c>
      <c r="AK2039" s="785"/>
      <c r="AL2039" s="309">
        <f t="shared" si="6228"/>
        <v>0</v>
      </c>
      <c r="AM2039" s="785"/>
      <c r="AN2039" s="309">
        <f t="shared" si="6229"/>
        <v>0</v>
      </c>
      <c r="AO2039" s="785"/>
      <c r="AP2039" s="309">
        <f t="shared" si="6230"/>
        <v>0</v>
      </c>
      <c r="AQ2039" s="785"/>
      <c r="AR2039" s="309">
        <f t="shared" si="6231"/>
        <v>0</v>
      </c>
      <c r="AT2039" s="782">
        <f t="shared" si="6206"/>
        <v>0</v>
      </c>
      <c r="AU2039" s="782">
        <f t="shared" si="6207"/>
        <v>0</v>
      </c>
      <c r="AV2039" s="782">
        <f t="shared" si="6208"/>
        <v>0</v>
      </c>
      <c r="AW2039" s="788" t="e">
        <f t="shared" si="6209"/>
        <v>#DIV/0!</v>
      </c>
      <c r="AY2039" s="781">
        <f t="shared" si="6210"/>
        <v>0</v>
      </c>
      <c r="AZ2039" s="777"/>
      <c r="BA2039" s="781">
        <f t="shared" si="6211"/>
        <v>0</v>
      </c>
      <c r="BB2039" s="777"/>
      <c r="BC2039" s="781">
        <f t="shared" si="6212"/>
        <v>0</v>
      </c>
      <c r="BD2039" s="777"/>
      <c r="BE2039" s="781">
        <f t="shared" si="6213"/>
        <v>0</v>
      </c>
      <c r="BF2039" s="777"/>
      <c r="BG2039" s="781">
        <f t="shared" si="6214"/>
        <v>0</v>
      </c>
      <c r="BH2039" s="777"/>
      <c r="BI2039" s="781">
        <f t="shared" si="6215"/>
        <v>0</v>
      </c>
      <c r="BJ2039" s="777"/>
      <c r="BK2039" s="781">
        <f t="shared" si="6216"/>
        <v>0</v>
      </c>
      <c r="BL2039" s="777"/>
      <c r="BM2039" s="781">
        <f t="shared" si="6217"/>
        <v>0</v>
      </c>
      <c r="BN2039" s="777"/>
      <c r="BO2039" s="781">
        <f t="shared" si="6218"/>
        <v>0</v>
      </c>
      <c r="BP2039" s="777"/>
      <c r="BQ2039" s="781">
        <f t="shared" si="6219"/>
        <v>0</v>
      </c>
      <c r="BR2039" s="777"/>
    </row>
    <row r="2040" spans="1:70" outlineLevel="2">
      <c r="A2040" s="577">
        <v>502076</v>
      </c>
      <c r="B2040" s="10"/>
      <c r="C2040" s="578"/>
      <c r="D2040" s="579" t="s">
        <v>1377</v>
      </c>
      <c r="E2040" s="43" t="str">
        <f t="shared" si="6220"/>
        <v>N</v>
      </c>
      <c r="F2040" s="580"/>
      <c r="G2040" s="581" t="s">
        <v>324</v>
      </c>
      <c r="H2040" s="1076"/>
      <c r="I2040" s="1141"/>
      <c r="J2040" s="1142"/>
      <c r="K2040" s="1032">
        <f t="shared" si="6221"/>
        <v>0</v>
      </c>
      <c r="L2040" s="281"/>
      <c r="M2040" s="575"/>
      <c r="N2040" s="575"/>
      <c r="O2040" s="575"/>
      <c r="Q2040" s="684" t="s">
        <v>1948</v>
      </c>
      <c r="R2040" s="692" t="s">
        <v>2010</v>
      </c>
      <c r="T2040" s="680" t="str">
        <f>IF(IF(A2040=0,TRUE(),D2040=IFERROR(VLOOKUP(A2040,Zaplecze_Weryfikacja!A:B,2,FALSE),2))=TRUE(),"Tak","Nie")</f>
        <v>Tak</v>
      </c>
      <c r="U2040" s="681" t="str">
        <f>IF(T2040="Tak"," ",IF(IFERROR(VLOOKUP(A2040,Zaplecze_Weryfikacja!A:B,2,FALSE),"Inny numer Lp")="Inny numer Lp","Inny numer Lp",IF(VLOOKUP(A2040,Zaplecze_Weryfikacja!A:B,2,FALSE)=D2040,"Nieznana przyczyna","Inny opis")))</f>
        <v xml:space="preserve"> </v>
      </c>
      <c r="Y2040" s="785"/>
      <c r="Z2040" s="309">
        <f t="shared" si="6222"/>
        <v>0</v>
      </c>
      <c r="AA2040" s="785"/>
      <c r="AB2040" s="309">
        <f t="shared" si="6223"/>
        <v>0</v>
      </c>
      <c r="AC2040" s="785"/>
      <c r="AD2040" s="309">
        <f t="shared" si="6224"/>
        <v>0</v>
      </c>
      <c r="AE2040" s="785"/>
      <c r="AF2040" s="309">
        <f t="shared" si="6225"/>
        <v>0</v>
      </c>
      <c r="AG2040" s="785"/>
      <c r="AH2040" s="309">
        <f t="shared" si="6226"/>
        <v>0</v>
      </c>
      <c r="AI2040" s="785"/>
      <c r="AJ2040" s="309">
        <f t="shared" si="6227"/>
        <v>0</v>
      </c>
      <c r="AK2040" s="785"/>
      <c r="AL2040" s="309">
        <f t="shared" si="6228"/>
        <v>0</v>
      </c>
      <c r="AM2040" s="785"/>
      <c r="AN2040" s="309">
        <f t="shared" si="6229"/>
        <v>0</v>
      </c>
      <c r="AO2040" s="785"/>
      <c r="AP2040" s="309">
        <f t="shared" si="6230"/>
        <v>0</v>
      </c>
      <c r="AQ2040" s="785"/>
      <c r="AR2040" s="309">
        <f t="shared" si="6231"/>
        <v>0</v>
      </c>
      <c r="AT2040" s="782">
        <f t="shared" si="6206"/>
        <v>0</v>
      </c>
      <c r="AU2040" s="782">
        <f t="shared" si="6207"/>
        <v>0</v>
      </c>
      <c r="AV2040" s="782">
        <f t="shared" si="6208"/>
        <v>0</v>
      </c>
      <c r="AW2040" s="788" t="e">
        <f t="shared" si="6209"/>
        <v>#DIV/0!</v>
      </c>
      <c r="AY2040" s="781">
        <f t="shared" si="6210"/>
        <v>0</v>
      </c>
      <c r="AZ2040" s="777"/>
      <c r="BA2040" s="781">
        <f t="shared" si="6211"/>
        <v>0</v>
      </c>
      <c r="BB2040" s="777"/>
      <c r="BC2040" s="781">
        <f t="shared" si="6212"/>
        <v>0</v>
      </c>
      <c r="BD2040" s="777"/>
      <c r="BE2040" s="781">
        <f t="shared" si="6213"/>
        <v>0</v>
      </c>
      <c r="BF2040" s="777"/>
      <c r="BG2040" s="781">
        <f t="shared" si="6214"/>
        <v>0</v>
      </c>
      <c r="BH2040" s="777"/>
      <c r="BI2040" s="781">
        <f t="shared" si="6215"/>
        <v>0</v>
      </c>
      <c r="BJ2040" s="777"/>
      <c r="BK2040" s="781">
        <f t="shared" si="6216"/>
        <v>0</v>
      </c>
      <c r="BL2040" s="777"/>
      <c r="BM2040" s="781">
        <f t="shared" si="6217"/>
        <v>0</v>
      </c>
      <c r="BN2040" s="777"/>
      <c r="BO2040" s="781">
        <f t="shared" si="6218"/>
        <v>0</v>
      </c>
      <c r="BP2040" s="777"/>
      <c r="BQ2040" s="781">
        <f t="shared" si="6219"/>
        <v>0</v>
      </c>
      <c r="BR2040" s="777"/>
    </row>
    <row r="2041" spans="1:70" outlineLevel="2">
      <c r="A2041" s="577">
        <v>502077</v>
      </c>
      <c r="B2041" s="10"/>
      <c r="C2041" s="578"/>
      <c r="D2041" s="579" t="s">
        <v>1378</v>
      </c>
      <c r="E2041" s="43" t="str">
        <f t="shared" si="6220"/>
        <v>N</v>
      </c>
      <c r="F2041" s="580"/>
      <c r="G2041" s="581" t="s">
        <v>324</v>
      </c>
      <c r="H2041" s="1076"/>
      <c r="I2041" s="1141"/>
      <c r="J2041" s="1142"/>
      <c r="K2041" s="1032">
        <f t="shared" si="6221"/>
        <v>0</v>
      </c>
      <c r="L2041" s="281"/>
      <c r="M2041" s="575"/>
      <c r="N2041" s="575"/>
      <c r="O2041" s="575"/>
      <c r="Q2041" s="684" t="s">
        <v>1948</v>
      </c>
      <c r="R2041" s="692" t="s">
        <v>2010</v>
      </c>
      <c r="T2041" s="680" t="str">
        <f>IF(IF(A2041=0,TRUE(),D2041=IFERROR(VLOOKUP(A2041,Zaplecze_Weryfikacja!A:B,2,FALSE),2))=TRUE(),"Tak","Nie")</f>
        <v>Tak</v>
      </c>
      <c r="U2041" s="681" t="str">
        <f>IF(T2041="Tak"," ",IF(IFERROR(VLOOKUP(A2041,Zaplecze_Weryfikacja!A:B,2,FALSE),"Inny numer Lp")="Inny numer Lp","Inny numer Lp",IF(VLOOKUP(A2041,Zaplecze_Weryfikacja!A:B,2,FALSE)=D2041,"Nieznana przyczyna","Inny opis")))</f>
        <v xml:space="preserve"> </v>
      </c>
      <c r="Y2041" s="785"/>
      <c r="Z2041" s="309">
        <f t="shared" si="6222"/>
        <v>0</v>
      </c>
      <c r="AA2041" s="785"/>
      <c r="AB2041" s="309">
        <f t="shared" si="6223"/>
        <v>0</v>
      </c>
      <c r="AC2041" s="785"/>
      <c r="AD2041" s="309">
        <f t="shared" si="6224"/>
        <v>0</v>
      </c>
      <c r="AE2041" s="785"/>
      <c r="AF2041" s="309">
        <f t="shared" si="6225"/>
        <v>0</v>
      </c>
      <c r="AG2041" s="785"/>
      <c r="AH2041" s="309">
        <f t="shared" si="6226"/>
        <v>0</v>
      </c>
      <c r="AI2041" s="785"/>
      <c r="AJ2041" s="309">
        <f t="shared" si="6227"/>
        <v>0</v>
      </c>
      <c r="AK2041" s="785"/>
      <c r="AL2041" s="309">
        <f t="shared" si="6228"/>
        <v>0</v>
      </c>
      <c r="AM2041" s="785"/>
      <c r="AN2041" s="309">
        <f t="shared" si="6229"/>
        <v>0</v>
      </c>
      <c r="AO2041" s="785"/>
      <c r="AP2041" s="309">
        <f t="shared" si="6230"/>
        <v>0</v>
      </c>
      <c r="AQ2041" s="785"/>
      <c r="AR2041" s="309">
        <f t="shared" si="6231"/>
        <v>0</v>
      </c>
      <c r="AT2041" s="782">
        <f t="shared" si="6206"/>
        <v>0</v>
      </c>
      <c r="AU2041" s="782">
        <f t="shared" si="6207"/>
        <v>0</v>
      </c>
      <c r="AV2041" s="782">
        <f t="shared" si="6208"/>
        <v>0</v>
      </c>
      <c r="AW2041" s="788" t="e">
        <f t="shared" si="6209"/>
        <v>#DIV/0!</v>
      </c>
      <c r="AY2041" s="781">
        <f t="shared" si="6210"/>
        <v>0</v>
      </c>
      <c r="AZ2041" s="777"/>
      <c r="BA2041" s="781">
        <f t="shared" si="6211"/>
        <v>0</v>
      </c>
      <c r="BB2041" s="777"/>
      <c r="BC2041" s="781">
        <f t="shared" si="6212"/>
        <v>0</v>
      </c>
      <c r="BD2041" s="777"/>
      <c r="BE2041" s="781">
        <f t="shared" si="6213"/>
        <v>0</v>
      </c>
      <c r="BF2041" s="777"/>
      <c r="BG2041" s="781">
        <f t="shared" si="6214"/>
        <v>0</v>
      </c>
      <c r="BH2041" s="777"/>
      <c r="BI2041" s="781">
        <f t="shared" si="6215"/>
        <v>0</v>
      </c>
      <c r="BJ2041" s="777"/>
      <c r="BK2041" s="781">
        <f t="shared" si="6216"/>
        <v>0</v>
      </c>
      <c r="BL2041" s="777"/>
      <c r="BM2041" s="781">
        <f t="shared" si="6217"/>
        <v>0</v>
      </c>
      <c r="BN2041" s="777"/>
      <c r="BO2041" s="781">
        <f t="shared" si="6218"/>
        <v>0</v>
      </c>
      <c r="BP2041" s="777"/>
      <c r="BQ2041" s="781">
        <f t="shared" si="6219"/>
        <v>0</v>
      </c>
      <c r="BR2041" s="777"/>
    </row>
    <row r="2042" spans="1:70" outlineLevel="2">
      <c r="A2042" s="577">
        <v>502078</v>
      </c>
      <c r="B2042" s="10"/>
      <c r="C2042" s="578"/>
      <c r="D2042" s="579" t="s">
        <v>1379</v>
      </c>
      <c r="E2042" s="43" t="str">
        <f t="shared" si="6220"/>
        <v>N</v>
      </c>
      <c r="F2042" s="580"/>
      <c r="G2042" s="581" t="s">
        <v>324</v>
      </c>
      <c r="H2042" s="1076"/>
      <c r="I2042" s="1141"/>
      <c r="J2042" s="1142"/>
      <c r="K2042" s="1032">
        <f t="shared" si="6221"/>
        <v>0</v>
      </c>
      <c r="L2042" s="281"/>
      <c r="M2042" s="575"/>
      <c r="N2042" s="575"/>
      <c r="O2042" s="575"/>
      <c r="Q2042" s="684" t="s">
        <v>1948</v>
      </c>
      <c r="R2042" s="692" t="s">
        <v>2010</v>
      </c>
      <c r="T2042" s="680" t="str">
        <f>IF(IF(A2042=0,TRUE(),D2042=IFERROR(VLOOKUP(A2042,Zaplecze_Weryfikacja!A:B,2,FALSE),2))=TRUE(),"Tak","Nie")</f>
        <v>Tak</v>
      </c>
      <c r="U2042" s="681" t="str">
        <f>IF(T2042="Tak"," ",IF(IFERROR(VLOOKUP(A2042,Zaplecze_Weryfikacja!A:B,2,FALSE),"Inny numer Lp")="Inny numer Lp","Inny numer Lp",IF(VLOOKUP(A2042,Zaplecze_Weryfikacja!A:B,2,FALSE)=D2042,"Nieznana przyczyna","Inny opis")))</f>
        <v xml:space="preserve"> </v>
      </c>
      <c r="Y2042" s="785"/>
      <c r="Z2042" s="309">
        <f t="shared" si="6222"/>
        <v>0</v>
      </c>
      <c r="AA2042" s="785"/>
      <c r="AB2042" s="309">
        <f t="shared" si="6223"/>
        <v>0</v>
      </c>
      <c r="AC2042" s="785"/>
      <c r="AD2042" s="309">
        <f t="shared" si="6224"/>
        <v>0</v>
      </c>
      <c r="AE2042" s="785"/>
      <c r="AF2042" s="309">
        <f t="shared" si="6225"/>
        <v>0</v>
      </c>
      <c r="AG2042" s="785"/>
      <c r="AH2042" s="309">
        <f t="shared" si="6226"/>
        <v>0</v>
      </c>
      <c r="AI2042" s="785"/>
      <c r="AJ2042" s="309">
        <f t="shared" si="6227"/>
        <v>0</v>
      </c>
      <c r="AK2042" s="785"/>
      <c r="AL2042" s="309">
        <f t="shared" si="6228"/>
        <v>0</v>
      </c>
      <c r="AM2042" s="785"/>
      <c r="AN2042" s="309">
        <f t="shared" si="6229"/>
        <v>0</v>
      </c>
      <c r="AO2042" s="785"/>
      <c r="AP2042" s="309">
        <f t="shared" si="6230"/>
        <v>0</v>
      </c>
      <c r="AQ2042" s="785"/>
      <c r="AR2042" s="309">
        <f t="shared" si="6231"/>
        <v>0</v>
      </c>
      <c r="AT2042" s="782">
        <f t="shared" si="6206"/>
        <v>0</v>
      </c>
      <c r="AU2042" s="782">
        <f t="shared" si="6207"/>
        <v>0</v>
      </c>
      <c r="AV2042" s="782">
        <f t="shared" si="6208"/>
        <v>0</v>
      </c>
      <c r="AW2042" s="788" t="e">
        <f t="shared" si="6209"/>
        <v>#DIV/0!</v>
      </c>
      <c r="AY2042" s="781">
        <f t="shared" si="6210"/>
        <v>0</v>
      </c>
      <c r="AZ2042" s="777"/>
      <c r="BA2042" s="781">
        <f t="shared" si="6211"/>
        <v>0</v>
      </c>
      <c r="BB2042" s="777"/>
      <c r="BC2042" s="781">
        <f t="shared" si="6212"/>
        <v>0</v>
      </c>
      <c r="BD2042" s="777"/>
      <c r="BE2042" s="781">
        <f t="shared" si="6213"/>
        <v>0</v>
      </c>
      <c r="BF2042" s="777"/>
      <c r="BG2042" s="781">
        <f t="shared" si="6214"/>
        <v>0</v>
      </c>
      <c r="BH2042" s="777"/>
      <c r="BI2042" s="781">
        <f t="shared" si="6215"/>
        <v>0</v>
      </c>
      <c r="BJ2042" s="777"/>
      <c r="BK2042" s="781">
        <f t="shared" si="6216"/>
        <v>0</v>
      </c>
      <c r="BL2042" s="777"/>
      <c r="BM2042" s="781">
        <f t="shared" si="6217"/>
        <v>0</v>
      </c>
      <c r="BN2042" s="777"/>
      <c r="BO2042" s="781">
        <f t="shared" si="6218"/>
        <v>0</v>
      </c>
      <c r="BP2042" s="777"/>
      <c r="BQ2042" s="781">
        <f t="shared" si="6219"/>
        <v>0</v>
      </c>
      <c r="BR2042" s="777"/>
    </row>
    <row r="2043" spans="1:70" outlineLevel="2">
      <c r="A2043" s="577">
        <v>502079</v>
      </c>
      <c r="B2043" s="10"/>
      <c r="C2043" s="578"/>
      <c r="D2043" s="579" t="s">
        <v>1380</v>
      </c>
      <c r="E2043" s="43" t="str">
        <f t="shared" si="6220"/>
        <v>N</v>
      </c>
      <c r="F2043" s="580"/>
      <c r="G2043" s="581" t="s">
        <v>324</v>
      </c>
      <c r="H2043" s="1076"/>
      <c r="I2043" s="1141"/>
      <c r="J2043" s="1142"/>
      <c r="K2043" s="1032">
        <f t="shared" si="6221"/>
        <v>0</v>
      </c>
      <c r="L2043" s="281"/>
      <c r="M2043" s="575"/>
      <c r="N2043" s="575"/>
      <c r="O2043" s="575"/>
      <c r="Q2043" s="684" t="s">
        <v>1948</v>
      </c>
      <c r="R2043" s="692" t="s">
        <v>2010</v>
      </c>
      <c r="T2043" s="680" t="str">
        <f>IF(IF(A2043=0,TRUE(),D2043=IFERROR(VLOOKUP(A2043,Zaplecze_Weryfikacja!A:B,2,FALSE),2))=TRUE(),"Tak","Nie")</f>
        <v>Tak</v>
      </c>
      <c r="U2043" s="681" t="str">
        <f>IF(T2043="Tak"," ",IF(IFERROR(VLOOKUP(A2043,Zaplecze_Weryfikacja!A:B,2,FALSE),"Inny numer Lp")="Inny numer Lp","Inny numer Lp",IF(VLOOKUP(A2043,Zaplecze_Weryfikacja!A:B,2,FALSE)=D2043,"Nieznana przyczyna","Inny opis")))</f>
        <v xml:space="preserve"> </v>
      </c>
      <c r="Y2043" s="785"/>
      <c r="Z2043" s="309">
        <f t="shared" si="6222"/>
        <v>0</v>
      </c>
      <c r="AA2043" s="785"/>
      <c r="AB2043" s="309">
        <f t="shared" si="6223"/>
        <v>0</v>
      </c>
      <c r="AC2043" s="785"/>
      <c r="AD2043" s="309">
        <f t="shared" si="6224"/>
        <v>0</v>
      </c>
      <c r="AE2043" s="785"/>
      <c r="AF2043" s="309">
        <f t="shared" si="6225"/>
        <v>0</v>
      </c>
      <c r="AG2043" s="785"/>
      <c r="AH2043" s="309">
        <f t="shared" si="6226"/>
        <v>0</v>
      </c>
      <c r="AI2043" s="785"/>
      <c r="AJ2043" s="309">
        <f t="shared" si="6227"/>
        <v>0</v>
      </c>
      <c r="AK2043" s="785"/>
      <c r="AL2043" s="309">
        <f t="shared" si="6228"/>
        <v>0</v>
      </c>
      <c r="AM2043" s="785"/>
      <c r="AN2043" s="309">
        <f t="shared" si="6229"/>
        <v>0</v>
      </c>
      <c r="AO2043" s="785"/>
      <c r="AP2043" s="309">
        <f t="shared" si="6230"/>
        <v>0</v>
      </c>
      <c r="AQ2043" s="785"/>
      <c r="AR2043" s="309">
        <f t="shared" si="6231"/>
        <v>0</v>
      </c>
      <c r="AT2043" s="782">
        <f t="shared" si="6206"/>
        <v>0</v>
      </c>
      <c r="AU2043" s="782">
        <f t="shared" si="6207"/>
        <v>0</v>
      </c>
      <c r="AV2043" s="782">
        <f t="shared" si="6208"/>
        <v>0</v>
      </c>
      <c r="AW2043" s="788" t="e">
        <f t="shared" si="6209"/>
        <v>#DIV/0!</v>
      </c>
      <c r="AY2043" s="781">
        <f t="shared" si="6210"/>
        <v>0</v>
      </c>
      <c r="AZ2043" s="777"/>
      <c r="BA2043" s="781">
        <f t="shared" si="6211"/>
        <v>0</v>
      </c>
      <c r="BB2043" s="777"/>
      <c r="BC2043" s="781">
        <f t="shared" si="6212"/>
        <v>0</v>
      </c>
      <c r="BD2043" s="777"/>
      <c r="BE2043" s="781">
        <f t="shared" si="6213"/>
        <v>0</v>
      </c>
      <c r="BF2043" s="777"/>
      <c r="BG2043" s="781">
        <f t="shared" si="6214"/>
        <v>0</v>
      </c>
      <c r="BH2043" s="777"/>
      <c r="BI2043" s="781">
        <f t="shared" si="6215"/>
        <v>0</v>
      </c>
      <c r="BJ2043" s="777"/>
      <c r="BK2043" s="781">
        <f t="shared" si="6216"/>
        <v>0</v>
      </c>
      <c r="BL2043" s="777"/>
      <c r="BM2043" s="781">
        <f t="shared" si="6217"/>
        <v>0</v>
      </c>
      <c r="BN2043" s="777"/>
      <c r="BO2043" s="781">
        <f t="shared" si="6218"/>
        <v>0</v>
      </c>
      <c r="BP2043" s="777"/>
      <c r="BQ2043" s="781">
        <f t="shared" si="6219"/>
        <v>0</v>
      </c>
      <c r="BR2043" s="777"/>
    </row>
    <row r="2044" spans="1:70" outlineLevel="2">
      <c r="A2044" s="577">
        <v>502080</v>
      </c>
      <c r="B2044" s="10"/>
      <c r="C2044" s="578"/>
      <c r="D2044" s="579" t="s">
        <v>1381</v>
      </c>
      <c r="E2044" s="43" t="str">
        <f t="shared" si="6220"/>
        <v>N</v>
      </c>
      <c r="F2044" s="580"/>
      <c r="G2044" s="581" t="s">
        <v>324</v>
      </c>
      <c r="H2044" s="1076"/>
      <c r="I2044" s="1141"/>
      <c r="J2044" s="1142"/>
      <c r="K2044" s="1032">
        <f t="shared" si="6221"/>
        <v>0</v>
      </c>
      <c r="L2044" s="281"/>
      <c r="M2044" s="575"/>
      <c r="N2044" s="575"/>
      <c r="O2044" s="575"/>
      <c r="Q2044" s="684" t="s">
        <v>1948</v>
      </c>
      <c r="R2044" s="692" t="s">
        <v>2010</v>
      </c>
      <c r="T2044" s="680" t="str">
        <f>IF(IF(A2044=0,TRUE(),D2044=IFERROR(VLOOKUP(A2044,Zaplecze_Weryfikacja!A:B,2,FALSE),2))=TRUE(),"Tak","Nie")</f>
        <v>Tak</v>
      </c>
      <c r="U2044" s="681" t="str">
        <f>IF(T2044="Tak"," ",IF(IFERROR(VLOOKUP(A2044,Zaplecze_Weryfikacja!A:B,2,FALSE),"Inny numer Lp")="Inny numer Lp","Inny numer Lp",IF(VLOOKUP(A2044,Zaplecze_Weryfikacja!A:B,2,FALSE)=D2044,"Nieznana przyczyna","Inny opis")))</f>
        <v xml:space="preserve"> </v>
      </c>
      <c r="Y2044" s="785"/>
      <c r="Z2044" s="309">
        <f t="shared" si="6222"/>
        <v>0</v>
      </c>
      <c r="AA2044" s="785"/>
      <c r="AB2044" s="309">
        <f t="shared" si="6223"/>
        <v>0</v>
      </c>
      <c r="AC2044" s="785"/>
      <c r="AD2044" s="309">
        <f t="shared" si="6224"/>
        <v>0</v>
      </c>
      <c r="AE2044" s="785"/>
      <c r="AF2044" s="309">
        <f t="shared" si="6225"/>
        <v>0</v>
      </c>
      <c r="AG2044" s="785"/>
      <c r="AH2044" s="309">
        <f t="shared" si="6226"/>
        <v>0</v>
      </c>
      <c r="AI2044" s="785"/>
      <c r="AJ2044" s="309">
        <f t="shared" si="6227"/>
        <v>0</v>
      </c>
      <c r="AK2044" s="785"/>
      <c r="AL2044" s="309">
        <f t="shared" si="6228"/>
        <v>0</v>
      </c>
      <c r="AM2044" s="785"/>
      <c r="AN2044" s="309">
        <f t="shared" si="6229"/>
        <v>0</v>
      </c>
      <c r="AO2044" s="785"/>
      <c r="AP2044" s="309">
        <f t="shared" si="6230"/>
        <v>0</v>
      </c>
      <c r="AQ2044" s="785"/>
      <c r="AR2044" s="309">
        <f t="shared" si="6231"/>
        <v>0</v>
      </c>
      <c r="AT2044" s="782">
        <f t="shared" si="6206"/>
        <v>0</v>
      </c>
      <c r="AU2044" s="782">
        <f t="shared" si="6207"/>
        <v>0</v>
      </c>
      <c r="AV2044" s="782">
        <f t="shared" si="6208"/>
        <v>0</v>
      </c>
      <c r="AW2044" s="788" t="e">
        <f t="shared" si="6209"/>
        <v>#DIV/0!</v>
      </c>
      <c r="AY2044" s="781">
        <f t="shared" si="6210"/>
        <v>0</v>
      </c>
      <c r="AZ2044" s="777"/>
      <c r="BA2044" s="781">
        <f t="shared" si="6211"/>
        <v>0</v>
      </c>
      <c r="BB2044" s="777"/>
      <c r="BC2044" s="781">
        <f t="shared" si="6212"/>
        <v>0</v>
      </c>
      <c r="BD2044" s="777"/>
      <c r="BE2044" s="781">
        <f t="shared" si="6213"/>
        <v>0</v>
      </c>
      <c r="BF2044" s="777"/>
      <c r="BG2044" s="781">
        <f t="shared" si="6214"/>
        <v>0</v>
      </c>
      <c r="BH2044" s="777"/>
      <c r="BI2044" s="781">
        <f t="shared" si="6215"/>
        <v>0</v>
      </c>
      <c r="BJ2044" s="777"/>
      <c r="BK2044" s="781">
        <f t="shared" si="6216"/>
        <v>0</v>
      </c>
      <c r="BL2044" s="777"/>
      <c r="BM2044" s="781">
        <f t="shared" si="6217"/>
        <v>0</v>
      </c>
      <c r="BN2044" s="777"/>
      <c r="BO2044" s="781">
        <f t="shared" si="6218"/>
        <v>0</v>
      </c>
      <c r="BP2044" s="777"/>
      <c r="BQ2044" s="781">
        <f t="shared" si="6219"/>
        <v>0</v>
      </c>
      <c r="BR2044" s="777"/>
    </row>
    <row r="2045" spans="1:70" outlineLevel="2">
      <c r="A2045" s="577">
        <v>502081</v>
      </c>
      <c r="B2045" s="10"/>
      <c r="C2045" s="578"/>
      <c r="D2045" s="579" t="s">
        <v>1382</v>
      </c>
      <c r="E2045" s="43" t="str">
        <f t="shared" si="6220"/>
        <v>N</v>
      </c>
      <c r="F2045" s="580"/>
      <c r="G2045" s="581" t="s">
        <v>324</v>
      </c>
      <c r="H2045" s="1076"/>
      <c r="I2045" s="1141"/>
      <c r="J2045" s="1142"/>
      <c r="K2045" s="1032">
        <f t="shared" si="6221"/>
        <v>0</v>
      </c>
      <c r="L2045" s="281"/>
      <c r="M2045" s="575"/>
      <c r="N2045" s="575"/>
      <c r="O2045" s="575"/>
      <c r="Q2045" s="684" t="s">
        <v>1948</v>
      </c>
      <c r="R2045" s="692" t="s">
        <v>2010</v>
      </c>
      <c r="T2045" s="680" t="str">
        <f>IF(IF(A2045=0,TRUE(),D2045=IFERROR(VLOOKUP(A2045,Zaplecze_Weryfikacja!A:B,2,FALSE),2))=TRUE(),"Tak","Nie")</f>
        <v>Tak</v>
      </c>
      <c r="U2045" s="681" t="str">
        <f>IF(T2045="Tak"," ",IF(IFERROR(VLOOKUP(A2045,Zaplecze_Weryfikacja!A:B,2,FALSE),"Inny numer Lp")="Inny numer Lp","Inny numer Lp",IF(VLOOKUP(A2045,Zaplecze_Weryfikacja!A:B,2,FALSE)=D2045,"Nieznana przyczyna","Inny opis")))</f>
        <v xml:space="preserve"> </v>
      </c>
      <c r="Y2045" s="785"/>
      <c r="Z2045" s="309">
        <f t="shared" si="6222"/>
        <v>0</v>
      </c>
      <c r="AA2045" s="785"/>
      <c r="AB2045" s="309">
        <f t="shared" si="6223"/>
        <v>0</v>
      </c>
      <c r="AC2045" s="785"/>
      <c r="AD2045" s="309">
        <f t="shared" si="6224"/>
        <v>0</v>
      </c>
      <c r="AE2045" s="785"/>
      <c r="AF2045" s="309">
        <f t="shared" si="6225"/>
        <v>0</v>
      </c>
      <c r="AG2045" s="785"/>
      <c r="AH2045" s="309">
        <f t="shared" si="6226"/>
        <v>0</v>
      </c>
      <c r="AI2045" s="785"/>
      <c r="AJ2045" s="309">
        <f t="shared" si="6227"/>
        <v>0</v>
      </c>
      <c r="AK2045" s="785"/>
      <c r="AL2045" s="309">
        <f t="shared" si="6228"/>
        <v>0</v>
      </c>
      <c r="AM2045" s="785"/>
      <c r="AN2045" s="309">
        <f t="shared" si="6229"/>
        <v>0</v>
      </c>
      <c r="AO2045" s="785"/>
      <c r="AP2045" s="309">
        <f t="shared" si="6230"/>
        <v>0</v>
      </c>
      <c r="AQ2045" s="785"/>
      <c r="AR2045" s="309">
        <f t="shared" si="6231"/>
        <v>0</v>
      </c>
      <c r="AT2045" s="782">
        <f t="shared" si="6206"/>
        <v>0</v>
      </c>
      <c r="AU2045" s="782">
        <f t="shared" si="6207"/>
        <v>0</v>
      </c>
      <c r="AV2045" s="782">
        <f t="shared" si="6208"/>
        <v>0</v>
      </c>
      <c r="AW2045" s="788" t="e">
        <f t="shared" si="6209"/>
        <v>#DIV/0!</v>
      </c>
      <c r="AY2045" s="781">
        <f t="shared" si="6210"/>
        <v>0</v>
      </c>
      <c r="AZ2045" s="777"/>
      <c r="BA2045" s="781">
        <f t="shared" si="6211"/>
        <v>0</v>
      </c>
      <c r="BB2045" s="777"/>
      <c r="BC2045" s="781">
        <f t="shared" si="6212"/>
        <v>0</v>
      </c>
      <c r="BD2045" s="777"/>
      <c r="BE2045" s="781">
        <f t="shared" si="6213"/>
        <v>0</v>
      </c>
      <c r="BF2045" s="777"/>
      <c r="BG2045" s="781">
        <f t="shared" si="6214"/>
        <v>0</v>
      </c>
      <c r="BH2045" s="777"/>
      <c r="BI2045" s="781">
        <f t="shared" si="6215"/>
        <v>0</v>
      </c>
      <c r="BJ2045" s="777"/>
      <c r="BK2045" s="781">
        <f t="shared" si="6216"/>
        <v>0</v>
      </c>
      <c r="BL2045" s="777"/>
      <c r="BM2045" s="781">
        <f t="shared" si="6217"/>
        <v>0</v>
      </c>
      <c r="BN2045" s="777"/>
      <c r="BO2045" s="781">
        <f t="shared" si="6218"/>
        <v>0</v>
      </c>
      <c r="BP2045" s="777"/>
      <c r="BQ2045" s="781">
        <f t="shared" si="6219"/>
        <v>0</v>
      </c>
      <c r="BR2045" s="777"/>
    </row>
    <row r="2046" spans="1:70" outlineLevel="2">
      <c r="A2046" s="577">
        <v>502082</v>
      </c>
      <c r="B2046" s="10"/>
      <c r="C2046" s="578"/>
      <c r="D2046" s="579" t="s">
        <v>1383</v>
      </c>
      <c r="E2046" s="43" t="str">
        <f t="shared" si="6220"/>
        <v>N</v>
      </c>
      <c r="F2046" s="580"/>
      <c r="G2046" s="581" t="s">
        <v>324</v>
      </c>
      <c r="H2046" s="1076"/>
      <c r="I2046" s="1141"/>
      <c r="J2046" s="1142"/>
      <c r="K2046" s="1032">
        <f t="shared" si="6221"/>
        <v>0</v>
      </c>
      <c r="L2046" s="281"/>
      <c r="M2046" s="575"/>
      <c r="N2046" s="575"/>
      <c r="O2046" s="575"/>
      <c r="Q2046" s="684" t="s">
        <v>1948</v>
      </c>
      <c r="R2046" s="692" t="s">
        <v>2010</v>
      </c>
      <c r="T2046" s="680" t="str">
        <f>IF(IF(A2046=0,TRUE(),D2046=IFERROR(VLOOKUP(A2046,Zaplecze_Weryfikacja!A:B,2,FALSE),2))=TRUE(),"Tak","Nie")</f>
        <v>Tak</v>
      </c>
      <c r="U2046" s="681" t="str">
        <f>IF(T2046="Tak"," ",IF(IFERROR(VLOOKUP(A2046,Zaplecze_Weryfikacja!A:B,2,FALSE),"Inny numer Lp")="Inny numer Lp","Inny numer Lp",IF(VLOOKUP(A2046,Zaplecze_Weryfikacja!A:B,2,FALSE)=D2046,"Nieznana przyczyna","Inny opis")))</f>
        <v xml:space="preserve"> </v>
      </c>
      <c r="Y2046" s="785"/>
      <c r="Z2046" s="309">
        <f t="shared" si="6222"/>
        <v>0</v>
      </c>
      <c r="AA2046" s="785"/>
      <c r="AB2046" s="309">
        <f t="shared" si="6223"/>
        <v>0</v>
      </c>
      <c r="AC2046" s="785"/>
      <c r="AD2046" s="309">
        <f t="shared" si="6224"/>
        <v>0</v>
      </c>
      <c r="AE2046" s="785"/>
      <c r="AF2046" s="309">
        <f t="shared" si="6225"/>
        <v>0</v>
      </c>
      <c r="AG2046" s="785"/>
      <c r="AH2046" s="309">
        <f t="shared" si="6226"/>
        <v>0</v>
      </c>
      <c r="AI2046" s="785"/>
      <c r="AJ2046" s="309">
        <f t="shared" si="6227"/>
        <v>0</v>
      </c>
      <c r="AK2046" s="785"/>
      <c r="AL2046" s="309">
        <f t="shared" si="6228"/>
        <v>0</v>
      </c>
      <c r="AM2046" s="785"/>
      <c r="AN2046" s="309">
        <f t="shared" si="6229"/>
        <v>0</v>
      </c>
      <c r="AO2046" s="785"/>
      <c r="AP2046" s="309">
        <f t="shared" si="6230"/>
        <v>0</v>
      </c>
      <c r="AQ2046" s="785"/>
      <c r="AR2046" s="309">
        <f t="shared" si="6231"/>
        <v>0</v>
      </c>
      <c r="AT2046" s="782">
        <f t="shared" si="6206"/>
        <v>0</v>
      </c>
      <c r="AU2046" s="782">
        <f t="shared" si="6207"/>
        <v>0</v>
      </c>
      <c r="AV2046" s="782">
        <f t="shared" si="6208"/>
        <v>0</v>
      </c>
      <c r="AW2046" s="788" t="e">
        <f t="shared" si="6209"/>
        <v>#DIV/0!</v>
      </c>
      <c r="AY2046" s="781">
        <f t="shared" si="6210"/>
        <v>0</v>
      </c>
      <c r="AZ2046" s="777"/>
      <c r="BA2046" s="781">
        <f t="shared" si="6211"/>
        <v>0</v>
      </c>
      <c r="BB2046" s="777"/>
      <c r="BC2046" s="781">
        <f t="shared" si="6212"/>
        <v>0</v>
      </c>
      <c r="BD2046" s="777"/>
      <c r="BE2046" s="781">
        <f t="shared" si="6213"/>
        <v>0</v>
      </c>
      <c r="BF2046" s="777"/>
      <c r="BG2046" s="781">
        <f t="shared" si="6214"/>
        <v>0</v>
      </c>
      <c r="BH2046" s="777"/>
      <c r="BI2046" s="781">
        <f t="shared" si="6215"/>
        <v>0</v>
      </c>
      <c r="BJ2046" s="777"/>
      <c r="BK2046" s="781">
        <f t="shared" si="6216"/>
        <v>0</v>
      </c>
      <c r="BL2046" s="777"/>
      <c r="BM2046" s="781">
        <f t="shared" si="6217"/>
        <v>0</v>
      </c>
      <c r="BN2046" s="777"/>
      <c r="BO2046" s="781">
        <f t="shared" si="6218"/>
        <v>0</v>
      </c>
      <c r="BP2046" s="777"/>
      <c r="BQ2046" s="781">
        <f t="shared" si="6219"/>
        <v>0</v>
      </c>
      <c r="BR2046" s="777"/>
    </row>
    <row r="2047" spans="1:70" outlineLevel="2">
      <c r="A2047" s="577">
        <v>502083</v>
      </c>
      <c r="B2047" s="10"/>
      <c r="C2047" s="578"/>
      <c r="D2047" s="579" t="s">
        <v>1384</v>
      </c>
      <c r="E2047" s="43" t="str">
        <f t="shared" si="6220"/>
        <v>N</v>
      </c>
      <c r="F2047" s="580"/>
      <c r="G2047" s="581" t="s">
        <v>324</v>
      </c>
      <c r="H2047" s="1076"/>
      <c r="I2047" s="1141"/>
      <c r="J2047" s="1142"/>
      <c r="K2047" s="1032">
        <f t="shared" si="6221"/>
        <v>0</v>
      </c>
      <c r="L2047" s="281"/>
      <c r="M2047" s="575"/>
      <c r="N2047" s="575"/>
      <c r="O2047" s="575"/>
      <c r="Q2047" s="684" t="s">
        <v>1948</v>
      </c>
      <c r="R2047" s="692" t="s">
        <v>2010</v>
      </c>
      <c r="T2047" s="680" t="str">
        <f>IF(IF(A2047=0,TRUE(),D2047=IFERROR(VLOOKUP(A2047,Zaplecze_Weryfikacja!A:B,2,FALSE),2))=TRUE(),"Tak","Nie")</f>
        <v>Tak</v>
      </c>
      <c r="U2047" s="681" t="str">
        <f>IF(T2047="Tak"," ",IF(IFERROR(VLOOKUP(A2047,Zaplecze_Weryfikacja!A:B,2,FALSE),"Inny numer Lp")="Inny numer Lp","Inny numer Lp",IF(VLOOKUP(A2047,Zaplecze_Weryfikacja!A:B,2,FALSE)=D2047,"Nieznana przyczyna","Inny opis")))</f>
        <v xml:space="preserve"> </v>
      </c>
      <c r="Y2047" s="785"/>
      <c r="Z2047" s="309">
        <f t="shared" si="6222"/>
        <v>0</v>
      </c>
      <c r="AA2047" s="785"/>
      <c r="AB2047" s="309">
        <f t="shared" si="6223"/>
        <v>0</v>
      </c>
      <c r="AC2047" s="785"/>
      <c r="AD2047" s="309">
        <f t="shared" si="6224"/>
        <v>0</v>
      </c>
      <c r="AE2047" s="785"/>
      <c r="AF2047" s="309">
        <f t="shared" si="6225"/>
        <v>0</v>
      </c>
      <c r="AG2047" s="785"/>
      <c r="AH2047" s="309">
        <f t="shared" si="6226"/>
        <v>0</v>
      </c>
      <c r="AI2047" s="785"/>
      <c r="AJ2047" s="309">
        <f t="shared" si="6227"/>
        <v>0</v>
      </c>
      <c r="AK2047" s="785"/>
      <c r="AL2047" s="309">
        <f t="shared" si="6228"/>
        <v>0</v>
      </c>
      <c r="AM2047" s="785"/>
      <c r="AN2047" s="309">
        <f t="shared" si="6229"/>
        <v>0</v>
      </c>
      <c r="AO2047" s="785"/>
      <c r="AP2047" s="309">
        <f t="shared" si="6230"/>
        <v>0</v>
      </c>
      <c r="AQ2047" s="785"/>
      <c r="AR2047" s="309">
        <f t="shared" si="6231"/>
        <v>0</v>
      </c>
      <c r="AT2047" s="782">
        <f t="shared" si="6206"/>
        <v>0</v>
      </c>
      <c r="AU2047" s="782">
        <f t="shared" si="6207"/>
        <v>0</v>
      </c>
      <c r="AV2047" s="782">
        <f t="shared" si="6208"/>
        <v>0</v>
      </c>
      <c r="AW2047" s="788" t="e">
        <f t="shared" si="6209"/>
        <v>#DIV/0!</v>
      </c>
      <c r="AY2047" s="781">
        <f t="shared" si="6210"/>
        <v>0</v>
      </c>
      <c r="AZ2047" s="777"/>
      <c r="BA2047" s="781">
        <f t="shared" si="6211"/>
        <v>0</v>
      </c>
      <c r="BB2047" s="777"/>
      <c r="BC2047" s="781">
        <f t="shared" si="6212"/>
        <v>0</v>
      </c>
      <c r="BD2047" s="777"/>
      <c r="BE2047" s="781">
        <f t="shared" si="6213"/>
        <v>0</v>
      </c>
      <c r="BF2047" s="777"/>
      <c r="BG2047" s="781">
        <f t="shared" si="6214"/>
        <v>0</v>
      </c>
      <c r="BH2047" s="777"/>
      <c r="BI2047" s="781">
        <f t="shared" si="6215"/>
        <v>0</v>
      </c>
      <c r="BJ2047" s="777"/>
      <c r="BK2047" s="781">
        <f t="shared" si="6216"/>
        <v>0</v>
      </c>
      <c r="BL2047" s="777"/>
      <c r="BM2047" s="781">
        <f t="shared" si="6217"/>
        <v>0</v>
      </c>
      <c r="BN2047" s="777"/>
      <c r="BO2047" s="781">
        <f t="shared" si="6218"/>
        <v>0</v>
      </c>
      <c r="BP2047" s="777"/>
      <c r="BQ2047" s="781">
        <f t="shared" si="6219"/>
        <v>0</v>
      </c>
      <c r="BR2047" s="777"/>
    </row>
    <row r="2048" spans="1:70" outlineLevel="2">
      <c r="A2048" s="577">
        <v>502084</v>
      </c>
      <c r="B2048" s="10"/>
      <c r="C2048" s="578"/>
      <c r="D2048" s="579" t="s">
        <v>1385</v>
      </c>
      <c r="E2048" s="43" t="str">
        <f t="shared" si="6220"/>
        <v>N</v>
      </c>
      <c r="F2048" s="580"/>
      <c r="G2048" s="581" t="s">
        <v>324</v>
      </c>
      <c r="H2048" s="1076"/>
      <c r="I2048" s="1141"/>
      <c r="J2048" s="1142"/>
      <c r="K2048" s="1032">
        <f t="shared" si="6221"/>
        <v>0</v>
      </c>
      <c r="L2048" s="281"/>
      <c r="M2048" s="575"/>
      <c r="N2048" s="575"/>
      <c r="O2048" s="575"/>
      <c r="Q2048" s="684" t="s">
        <v>1948</v>
      </c>
      <c r="R2048" s="692" t="s">
        <v>2010</v>
      </c>
      <c r="T2048" s="680" t="str">
        <f>IF(IF(A2048=0,TRUE(),D2048=IFERROR(VLOOKUP(A2048,Zaplecze_Weryfikacja!A:B,2,FALSE),2))=TRUE(),"Tak","Nie")</f>
        <v>Tak</v>
      </c>
      <c r="U2048" s="681" t="str">
        <f>IF(T2048="Tak"," ",IF(IFERROR(VLOOKUP(A2048,Zaplecze_Weryfikacja!A:B,2,FALSE),"Inny numer Lp")="Inny numer Lp","Inny numer Lp",IF(VLOOKUP(A2048,Zaplecze_Weryfikacja!A:B,2,FALSE)=D2048,"Nieznana przyczyna","Inny opis")))</f>
        <v xml:space="preserve"> </v>
      </c>
      <c r="Y2048" s="785"/>
      <c r="Z2048" s="309">
        <f t="shared" si="6222"/>
        <v>0</v>
      </c>
      <c r="AA2048" s="785"/>
      <c r="AB2048" s="309">
        <f t="shared" si="6223"/>
        <v>0</v>
      </c>
      <c r="AC2048" s="785"/>
      <c r="AD2048" s="309">
        <f t="shared" si="6224"/>
        <v>0</v>
      </c>
      <c r="AE2048" s="785"/>
      <c r="AF2048" s="309">
        <f t="shared" si="6225"/>
        <v>0</v>
      </c>
      <c r="AG2048" s="785"/>
      <c r="AH2048" s="309">
        <f t="shared" si="6226"/>
        <v>0</v>
      </c>
      <c r="AI2048" s="785"/>
      <c r="AJ2048" s="309">
        <f t="shared" si="6227"/>
        <v>0</v>
      </c>
      <c r="AK2048" s="785"/>
      <c r="AL2048" s="309">
        <f t="shared" si="6228"/>
        <v>0</v>
      </c>
      <c r="AM2048" s="785"/>
      <c r="AN2048" s="309">
        <f t="shared" si="6229"/>
        <v>0</v>
      </c>
      <c r="AO2048" s="785"/>
      <c r="AP2048" s="309">
        <f t="shared" si="6230"/>
        <v>0</v>
      </c>
      <c r="AQ2048" s="785"/>
      <c r="AR2048" s="309">
        <f t="shared" si="6231"/>
        <v>0</v>
      </c>
      <c r="AT2048" s="782">
        <f t="shared" si="6206"/>
        <v>0</v>
      </c>
      <c r="AU2048" s="782">
        <f t="shared" si="6207"/>
        <v>0</v>
      </c>
      <c r="AV2048" s="782">
        <f t="shared" si="6208"/>
        <v>0</v>
      </c>
      <c r="AW2048" s="788" t="e">
        <f t="shared" si="6209"/>
        <v>#DIV/0!</v>
      </c>
      <c r="AY2048" s="781">
        <f t="shared" si="6210"/>
        <v>0</v>
      </c>
      <c r="AZ2048" s="777"/>
      <c r="BA2048" s="781">
        <f t="shared" si="6211"/>
        <v>0</v>
      </c>
      <c r="BB2048" s="777"/>
      <c r="BC2048" s="781">
        <f t="shared" si="6212"/>
        <v>0</v>
      </c>
      <c r="BD2048" s="777"/>
      <c r="BE2048" s="781">
        <f t="shared" si="6213"/>
        <v>0</v>
      </c>
      <c r="BF2048" s="777"/>
      <c r="BG2048" s="781">
        <f t="shared" si="6214"/>
        <v>0</v>
      </c>
      <c r="BH2048" s="777"/>
      <c r="BI2048" s="781">
        <f t="shared" si="6215"/>
        <v>0</v>
      </c>
      <c r="BJ2048" s="777"/>
      <c r="BK2048" s="781">
        <f t="shared" si="6216"/>
        <v>0</v>
      </c>
      <c r="BL2048" s="777"/>
      <c r="BM2048" s="781">
        <f t="shared" si="6217"/>
        <v>0</v>
      </c>
      <c r="BN2048" s="777"/>
      <c r="BO2048" s="781">
        <f t="shared" si="6218"/>
        <v>0</v>
      </c>
      <c r="BP2048" s="777"/>
      <c r="BQ2048" s="781">
        <f t="shared" si="6219"/>
        <v>0</v>
      </c>
      <c r="BR2048" s="777"/>
    </row>
    <row r="2049" spans="1:70" outlineLevel="2">
      <c r="A2049" s="577">
        <v>502085</v>
      </c>
      <c r="B2049" s="10"/>
      <c r="C2049" s="578"/>
      <c r="D2049" s="579" t="s">
        <v>1386</v>
      </c>
      <c r="E2049" s="43" t="str">
        <f t="shared" si="6220"/>
        <v>N</v>
      </c>
      <c r="F2049" s="580"/>
      <c r="G2049" s="581" t="s">
        <v>324</v>
      </c>
      <c r="H2049" s="1076"/>
      <c r="I2049" s="1141"/>
      <c r="J2049" s="1142"/>
      <c r="K2049" s="1032">
        <f t="shared" si="6221"/>
        <v>0</v>
      </c>
      <c r="L2049" s="281"/>
      <c r="M2049" s="575"/>
      <c r="N2049" s="575"/>
      <c r="O2049" s="575"/>
      <c r="Q2049" s="684" t="s">
        <v>1948</v>
      </c>
      <c r="R2049" s="692" t="s">
        <v>2010</v>
      </c>
      <c r="T2049" s="680" t="str">
        <f>IF(IF(A2049=0,TRUE(),D2049=IFERROR(VLOOKUP(A2049,Zaplecze_Weryfikacja!A:B,2,FALSE),2))=TRUE(),"Tak","Nie")</f>
        <v>Tak</v>
      </c>
      <c r="U2049" s="681" t="str">
        <f>IF(T2049="Tak"," ",IF(IFERROR(VLOOKUP(A2049,Zaplecze_Weryfikacja!A:B,2,FALSE),"Inny numer Lp")="Inny numer Lp","Inny numer Lp",IF(VLOOKUP(A2049,Zaplecze_Weryfikacja!A:B,2,FALSE)=D2049,"Nieznana przyczyna","Inny opis")))</f>
        <v xml:space="preserve"> </v>
      </c>
      <c r="Y2049" s="785"/>
      <c r="Z2049" s="309">
        <f t="shared" si="6222"/>
        <v>0</v>
      </c>
      <c r="AA2049" s="785"/>
      <c r="AB2049" s="309">
        <f t="shared" si="6223"/>
        <v>0</v>
      </c>
      <c r="AC2049" s="785"/>
      <c r="AD2049" s="309">
        <f t="shared" si="6224"/>
        <v>0</v>
      </c>
      <c r="AE2049" s="785"/>
      <c r="AF2049" s="309">
        <f t="shared" si="6225"/>
        <v>0</v>
      </c>
      <c r="AG2049" s="785"/>
      <c r="AH2049" s="309">
        <f t="shared" si="6226"/>
        <v>0</v>
      </c>
      <c r="AI2049" s="785"/>
      <c r="AJ2049" s="309">
        <f t="shared" si="6227"/>
        <v>0</v>
      </c>
      <c r="AK2049" s="785"/>
      <c r="AL2049" s="309">
        <f t="shared" si="6228"/>
        <v>0</v>
      </c>
      <c r="AM2049" s="785"/>
      <c r="AN2049" s="309">
        <f t="shared" si="6229"/>
        <v>0</v>
      </c>
      <c r="AO2049" s="785"/>
      <c r="AP2049" s="309">
        <f t="shared" si="6230"/>
        <v>0</v>
      </c>
      <c r="AQ2049" s="785"/>
      <c r="AR2049" s="309">
        <f t="shared" si="6231"/>
        <v>0</v>
      </c>
      <c r="AT2049" s="782">
        <f t="shared" si="6206"/>
        <v>0</v>
      </c>
      <c r="AU2049" s="782">
        <f t="shared" si="6207"/>
        <v>0</v>
      </c>
      <c r="AV2049" s="782">
        <f t="shared" si="6208"/>
        <v>0</v>
      </c>
      <c r="AW2049" s="788" t="e">
        <f t="shared" si="6209"/>
        <v>#DIV/0!</v>
      </c>
      <c r="AY2049" s="781">
        <f t="shared" si="6210"/>
        <v>0</v>
      </c>
      <c r="AZ2049" s="777"/>
      <c r="BA2049" s="781">
        <f t="shared" si="6211"/>
        <v>0</v>
      </c>
      <c r="BB2049" s="777"/>
      <c r="BC2049" s="781">
        <f t="shared" si="6212"/>
        <v>0</v>
      </c>
      <c r="BD2049" s="777"/>
      <c r="BE2049" s="781">
        <f t="shared" si="6213"/>
        <v>0</v>
      </c>
      <c r="BF2049" s="777"/>
      <c r="BG2049" s="781">
        <f t="shared" si="6214"/>
        <v>0</v>
      </c>
      <c r="BH2049" s="777"/>
      <c r="BI2049" s="781">
        <f t="shared" si="6215"/>
        <v>0</v>
      </c>
      <c r="BJ2049" s="777"/>
      <c r="BK2049" s="781">
        <f t="shared" si="6216"/>
        <v>0</v>
      </c>
      <c r="BL2049" s="777"/>
      <c r="BM2049" s="781">
        <f t="shared" si="6217"/>
        <v>0</v>
      </c>
      <c r="BN2049" s="777"/>
      <c r="BO2049" s="781">
        <f t="shared" si="6218"/>
        <v>0</v>
      </c>
      <c r="BP2049" s="777"/>
      <c r="BQ2049" s="781">
        <f t="shared" si="6219"/>
        <v>0</v>
      </c>
      <c r="BR2049" s="777"/>
    </row>
    <row r="2050" spans="1:70" outlineLevel="2">
      <c r="A2050" s="577">
        <v>502086</v>
      </c>
      <c r="B2050" s="10"/>
      <c r="C2050" s="578"/>
      <c r="D2050" s="579" t="s">
        <v>1387</v>
      </c>
      <c r="E2050" s="43" t="str">
        <f t="shared" si="6220"/>
        <v>N</v>
      </c>
      <c r="F2050" s="580"/>
      <c r="G2050" s="581" t="s">
        <v>324</v>
      </c>
      <c r="H2050" s="1076"/>
      <c r="I2050" s="1141"/>
      <c r="J2050" s="1142"/>
      <c r="K2050" s="1032">
        <f t="shared" si="6221"/>
        <v>0</v>
      </c>
      <c r="L2050" s="281"/>
      <c r="M2050" s="575"/>
      <c r="N2050" s="575"/>
      <c r="O2050" s="575"/>
      <c r="Q2050" s="684" t="s">
        <v>1948</v>
      </c>
      <c r="R2050" s="692" t="s">
        <v>2010</v>
      </c>
      <c r="T2050" s="680" t="str">
        <f>IF(IF(A2050=0,TRUE(),D2050=IFERROR(VLOOKUP(A2050,Zaplecze_Weryfikacja!A:B,2,FALSE),2))=TRUE(),"Tak","Nie")</f>
        <v>Tak</v>
      </c>
      <c r="U2050" s="681" t="str">
        <f>IF(T2050="Tak"," ",IF(IFERROR(VLOOKUP(A2050,Zaplecze_Weryfikacja!A:B,2,FALSE),"Inny numer Lp")="Inny numer Lp","Inny numer Lp",IF(VLOOKUP(A2050,Zaplecze_Weryfikacja!A:B,2,FALSE)=D2050,"Nieznana przyczyna","Inny opis")))</f>
        <v xml:space="preserve"> </v>
      </c>
      <c r="Y2050" s="785"/>
      <c r="Z2050" s="309">
        <f t="shared" si="6222"/>
        <v>0</v>
      </c>
      <c r="AA2050" s="785"/>
      <c r="AB2050" s="309">
        <f t="shared" si="6223"/>
        <v>0</v>
      </c>
      <c r="AC2050" s="785"/>
      <c r="AD2050" s="309">
        <f t="shared" si="6224"/>
        <v>0</v>
      </c>
      <c r="AE2050" s="785"/>
      <c r="AF2050" s="309">
        <f t="shared" si="6225"/>
        <v>0</v>
      </c>
      <c r="AG2050" s="785"/>
      <c r="AH2050" s="309">
        <f t="shared" si="6226"/>
        <v>0</v>
      </c>
      <c r="AI2050" s="785"/>
      <c r="AJ2050" s="309">
        <f t="shared" si="6227"/>
        <v>0</v>
      </c>
      <c r="AK2050" s="785"/>
      <c r="AL2050" s="309">
        <f t="shared" si="6228"/>
        <v>0</v>
      </c>
      <c r="AM2050" s="785"/>
      <c r="AN2050" s="309">
        <f t="shared" si="6229"/>
        <v>0</v>
      </c>
      <c r="AO2050" s="785"/>
      <c r="AP2050" s="309">
        <f t="shared" si="6230"/>
        <v>0</v>
      </c>
      <c r="AQ2050" s="785"/>
      <c r="AR2050" s="309">
        <f t="shared" si="6231"/>
        <v>0</v>
      </c>
      <c r="AT2050" s="782">
        <f t="shared" si="6206"/>
        <v>0</v>
      </c>
      <c r="AU2050" s="782">
        <f t="shared" si="6207"/>
        <v>0</v>
      </c>
      <c r="AV2050" s="782">
        <f t="shared" si="6208"/>
        <v>0</v>
      </c>
      <c r="AW2050" s="788" t="e">
        <f t="shared" si="6209"/>
        <v>#DIV/0!</v>
      </c>
      <c r="AY2050" s="781">
        <f t="shared" si="6210"/>
        <v>0</v>
      </c>
      <c r="AZ2050" s="777"/>
      <c r="BA2050" s="781">
        <f t="shared" si="6211"/>
        <v>0</v>
      </c>
      <c r="BB2050" s="777"/>
      <c r="BC2050" s="781">
        <f t="shared" si="6212"/>
        <v>0</v>
      </c>
      <c r="BD2050" s="777"/>
      <c r="BE2050" s="781">
        <f t="shared" si="6213"/>
        <v>0</v>
      </c>
      <c r="BF2050" s="777"/>
      <c r="BG2050" s="781">
        <f t="shared" si="6214"/>
        <v>0</v>
      </c>
      <c r="BH2050" s="777"/>
      <c r="BI2050" s="781">
        <f t="shared" si="6215"/>
        <v>0</v>
      </c>
      <c r="BJ2050" s="777"/>
      <c r="BK2050" s="781">
        <f t="shared" si="6216"/>
        <v>0</v>
      </c>
      <c r="BL2050" s="777"/>
      <c r="BM2050" s="781">
        <f t="shared" si="6217"/>
        <v>0</v>
      </c>
      <c r="BN2050" s="777"/>
      <c r="BO2050" s="781">
        <f t="shared" si="6218"/>
        <v>0</v>
      </c>
      <c r="BP2050" s="777"/>
      <c r="BQ2050" s="781">
        <f t="shared" si="6219"/>
        <v>0</v>
      </c>
      <c r="BR2050" s="777"/>
    </row>
    <row r="2051" spans="1:70" outlineLevel="2">
      <c r="A2051" s="577">
        <v>502087</v>
      </c>
      <c r="B2051" s="10"/>
      <c r="C2051" s="578"/>
      <c r="D2051" s="579" t="s">
        <v>1388</v>
      </c>
      <c r="E2051" s="43" t="str">
        <f t="shared" si="6220"/>
        <v>N</v>
      </c>
      <c r="F2051" s="580"/>
      <c r="G2051" s="581" t="s">
        <v>324</v>
      </c>
      <c r="H2051" s="1076"/>
      <c r="I2051" s="1141"/>
      <c r="J2051" s="1142"/>
      <c r="K2051" s="1032">
        <f t="shared" si="6221"/>
        <v>0</v>
      </c>
      <c r="L2051" s="281"/>
      <c r="M2051" s="575"/>
      <c r="N2051" s="575"/>
      <c r="O2051" s="575"/>
      <c r="Q2051" s="684" t="s">
        <v>1948</v>
      </c>
      <c r="R2051" s="692" t="s">
        <v>2010</v>
      </c>
      <c r="T2051" s="680" t="str">
        <f>IF(IF(A2051=0,TRUE(),D2051=IFERROR(VLOOKUP(A2051,Zaplecze_Weryfikacja!A:B,2,FALSE),2))=TRUE(),"Tak","Nie")</f>
        <v>Tak</v>
      </c>
      <c r="U2051" s="681" t="str">
        <f>IF(T2051="Tak"," ",IF(IFERROR(VLOOKUP(A2051,Zaplecze_Weryfikacja!A:B,2,FALSE),"Inny numer Lp")="Inny numer Lp","Inny numer Lp",IF(VLOOKUP(A2051,Zaplecze_Weryfikacja!A:B,2,FALSE)=D2051,"Nieznana przyczyna","Inny opis")))</f>
        <v xml:space="preserve"> </v>
      </c>
      <c r="Y2051" s="785"/>
      <c r="Z2051" s="309">
        <f t="shared" si="6222"/>
        <v>0</v>
      </c>
      <c r="AA2051" s="785"/>
      <c r="AB2051" s="309">
        <f t="shared" si="6223"/>
        <v>0</v>
      </c>
      <c r="AC2051" s="785"/>
      <c r="AD2051" s="309">
        <f t="shared" si="6224"/>
        <v>0</v>
      </c>
      <c r="AE2051" s="785"/>
      <c r="AF2051" s="309">
        <f t="shared" si="6225"/>
        <v>0</v>
      </c>
      <c r="AG2051" s="785"/>
      <c r="AH2051" s="309">
        <f t="shared" si="6226"/>
        <v>0</v>
      </c>
      <c r="AI2051" s="785"/>
      <c r="AJ2051" s="309">
        <f t="shared" si="6227"/>
        <v>0</v>
      </c>
      <c r="AK2051" s="785"/>
      <c r="AL2051" s="309">
        <f t="shared" si="6228"/>
        <v>0</v>
      </c>
      <c r="AM2051" s="785"/>
      <c r="AN2051" s="309">
        <f t="shared" si="6229"/>
        <v>0</v>
      </c>
      <c r="AO2051" s="785"/>
      <c r="AP2051" s="309">
        <f t="shared" si="6230"/>
        <v>0</v>
      </c>
      <c r="AQ2051" s="785"/>
      <c r="AR2051" s="309">
        <f t="shared" si="6231"/>
        <v>0</v>
      </c>
      <c r="AT2051" s="782">
        <f t="shared" si="6206"/>
        <v>0</v>
      </c>
      <c r="AU2051" s="782">
        <f t="shared" si="6207"/>
        <v>0</v>
      </c>
      <c r="AV2051" s="782">
        <f t="shared" si="6208"/>
        <v>0</v>
      </c>
      <c r="AW2051" s="788" t="e">
        <f t="shared" si="6209"/>
        <v>#DIV/0!</v>
      </c>
      <c r="AY2051" s="781">
        <f t="shared" si="6210"/>
        <v>0</v>
      </c>
      <c r="AZ2051" s="777"/>
      <c r="BA2051" s="781">
        <f t="shared" si="6211"/>
        <v>0</v>
      </c>
      <c r="BB2051" s="777"/>
      <c r="BC2051" s="781">
        <f t="shared" si="6212"/>
        <v>0</v>
      </c>
      <c r="BD2051" s="777"/>
      <c r="BE2051" s="781">
        <f t="shared" si="6213"/>
        <v>0</v>
      </c>
      <c r="BF2051" s="777"/>
      <c r="BG2051" s="781">
        <f t="shared" si="6214"/>
        <v>0</v>
      </c>
      <c r="BH2051" s="777"/>
      <c r="BI2051" s="781">
        <f t="shared" si="6215"/>
        <v>0</v>
      </c>
      <c r="BJ2051" s="777"/>
      <c r="BK2051" s="781">
        <f t="shared" si="6216"/>
        <v>0</v>
      </c>
      <c r="BL2051" s="777"/>
      <c r="BM2051" s="781">
        <f t="shared" si="6217"/>
        <v>0</v>
      </c>
      <c r="BN2051" s="777"/>
      <c r="BO2051" s="781">
        <f t="shared" si="6218"/>
        <v>0</v>
      </c>
      <c r="BP2051" s="777"/>
      <c r="BQ2051" s="781">
        <f t="shared" si="6219"/>
        <v>0</v>
      </c>
      <c r="BR2051" s="777"/>
    </row>
    <row r="2052" spans="1:70" outlineLevel="2">
      <c r="A2052" s="577">
        <v>502088</v>
      </c>
      <c r="B2052" s="10"/>
      <c r="C2052" s="578"/>
      <c r="D2052" s="579" t="s">
        <v>1389</v>
      </c>
      <c r="E2052" s="43" t="str">
        <f t="shared" si="6220"/>
        <v>N</v>
      </c>
      <c r="F2052" s="580"/>
      <c r="G2052" s="581" t="s">
        <v>324</v>
      </c>
      <c r="H2052" s="1076"/>
      <c r="I2052" s="1141"/>
      <c r="J2052" s="1142"/>
      <c r="K2052" s="1032">
        <f t="shared" si="6221"/>
        <v>0</v>
      </c>
      <c r="L2052" s="281"/>
      <c r="M2052" s="575"/>
      <c r="N2052" s="575"/>
      <c r="O2052" s="575"/>
      <c r="Q2052" s="684" t="s">
        <v>1948</v>
      </c>
      <c r="R2052" s="692" t="s">
        <v>2010</v>
      </c>
      <c r="T2052" s="680" t="str">
        <f>IF(IF(A2052=0,TRUE(),D2052=IFERROR(VLOOKUP(A2052,Zaplecze_Weryfikacja!A:B,2,FALSE),2))=TRUE(),"Tak","Nie")</f>
        <v>Tak</v>
      </c>
      <c r="U2052" s="681" t="str">
        <f>IF(T2052="Tak"," ",IF(IFERROR(VLOOKUP(A2052,Zaplecze_Weryfikacja!A:B,2,FALSE),"Inny numer Lp")="Inny numer Lp","Inny numer Lp",IF(VLOOKUP(A2052,Zaplecze_Weryfikacja!A:B,2,FALSE)=D2052,"Nieznana przyczyna","Inny opis")))</f>
        <v xml:space="preserve"> </v>
      </c>
      <c r="Y2052" s="785"/>
      <c r="Z2052" s="309">
        <f t="shared" si="6222"/>
        <v>0</v>
      </c>
      <c r="AA2052" s="785"/>
      <c r="AB2052" s="309">
        <f t="shared" si="6223"/>
        <v>0</v>
      </c>
      <c r="AC2052" s="785"/>
      <c r="AD2052" s="309">
        <f t="shared" si="6224"/>
        <v>0</v>
      </c>
      <c r="AE2052" s="785"/>
      <c r="AF2052" s="309">
        <f t="shared" si="6225"/>
        <v>0</v>
      </c>
      <c r="AG2052" s="785"/>
      <c r="AH2052" s="309">
        <f t="shared" si="6226"/>
        <v>0</v>
      </c>
      <c r="AI2052" s="785"/>
      <c r="AJ2052" s="309">
        <f t="shared" si="6227"/>
        <v>0</v>
      </c>
      <c r="AK2052" s="785"/>
      <c r="AL2052" s="309">
        <f t="shared" si="6228"/>
        <v>0</v>
      </c>
      <c r="AM2052" s="785"/>
      <c r="AN2052" s="309">
        <f t="shared" si="6229"/>
        <v>0</v>
      </c>
      <c r="AO2052" s="785"/>
      <c r="AP2052" s="309">
        <f t="shared" si="6230"/>
        <v>0</v>
      </c>
      <c r="AQ2052" s="785"/>
      <c r="AR2052" s="309">
        <f t="shared" si="6231"/>
        <v>0</v>
      </c>
      <c r="AT2052" s="782">
        <f t="shared" si="6206"/>
        <v>0</v>
      </c>
      <c r="AU2052" s="782">
        <f t="shared" si="6207"/>
        <v>0</v>
      </c>
      <c r="AV2052" s="782">
        <f t="shared" si="6208"/>
        <v>0</v>
      </c>
      <c r="AW2052" s="788" t="e">
        <f t="shared" si="6209"/>
        <v>#DIV/0!</v>
      </c>
      <c r="AY2052" s="781">
        <f t="shared" si="6210"/>
        <v>0</v>
      </c>
      <c r="AZ2052" s="777"/>
      <c r="BA2052" s="781">
        <f t="shared" si="6211"/>
        <v>0</v>
      </c>
      <c r="BB2052" s="777"/>
      <c r="BC2052" s="781">
        <f t="shared" si="6212"/>
        <v>0</v>
      </c>
      <c r="BD2052" s="777"/>
      <c r="BE2052" s="781">
        <f t="shared" si="6213"/>
        <v>0</v>
      </c>
      <c r="BF2052" s="777"/>
      <c r="BG2052" s="781">
        <f t="shared" si="6214"/>
        <v>0</v>
      </c>
      <c r="BH2052" s="777"/>
      <c r="BI2052" s="781">
        <f t="shared" si="6215"/>
        <v>0</v>
      </c>
      <c r="BJ2052" s="777"/>
      <c r="BK2052" s="781">
        <f t="shared" si="6216"/>
        <v>0</v>
      </c>
      <c r="BL2052" s="777"/>
      <c r="BM2052" s="781">
        <f t="shared" si="6217"/>
        <v>0</v>
      </c>
      <c r="BN2052" s="777"/>
      <c r="BO2052" s="781">
        <f t="shared" si="6218"/>
        <v>0</v>
      </c>
      <c r="BP2052" s="777"/>
      <c r="BQ2052" s="781">
        <f t="shared" si="6219"/>
        <v>0</v>
      </c>
      <c r="BR2052" s="777"/>
    </row>
    <row r="2053" spans="1:70" outlineLevel="2">
      <c r="A2053" s="577">
        <v>502089</v>
      </c>
      <c r="B2053" s="10"/>
      <c r="C2053" s="578"/>
      <c r="D2053" s="579" t="s">
        <v>1390</v>
      </c>
      <c r="E2053" s="43" t="str">
        <f t="shared" si="6220"/>
        <v>N</v>
      </c>
      <c r="F2053" s="580"/>
      <c r="G2053" s="581" t="s">
        <v>324</v>
      </c>
      <c r="H2053" s="1076"/>
      <c r="I2053" s="1141"/>
      <c r="J2053" s="1142"/>
      <c r="K2053" s="1032">
        <f t="shared" si="6221"/>
        <v>0</v>
      </c>
      <c r="L2053" s="281"/>
      <c r="M2053" s="575"/>
      <c r="N2053" s="575"/>
      <c r="O2053" s="575"/>
      <c r="Q2053" s="684" t="s">
        <v>1948</v>
      </c>
      <c r="R2053" s="692" t="s">
        <v>2010</v>
      </c>
      <c r="T2053" s="680" t="str">
        <f>IF(IF(A2053=0,TRUE(),D2053=IFERROR(VLOOKUP(A2053,Zaplecze_Weryfikacja!A:B,2,FALSE),2))=TRUE(),"Tak","Nie")</f>
        <v>Tak</v>
      </c>
      <c r="U2053" s="681" t="str">
        <f>IF(T2053="Tak"," ",IF(IFERROR(VLOOKUP(A2053,Zaplecze_Weryfikacja!A:B,2,FALSE),"Inny numer Lp")="Inny numer Lp","Inny numer Lp",IF(VLOOKUP(A2053,Zaplecze_Weryfikacja!A:B,2,FALSE)=D2053,"Nieznana przyczyna","Inny opis")))</f>
        <v xml:space="preserve"> </v>
      </c>
      <c r="Y2053" s="785"/>
      <c r="Z2053" s="309">
        <f t="shared" si="6222"/>
        <v>0</v>
      </c>
      <c r="AA2053" s="785"/>
      <c r="AB2053" s="309">
        <f t="shared" si="6223"/>
        <v>0</v>
      </c>
      <c r="AC2053" s="785"/>
      <c r="AD2053" s="309">
        <f t="shared" si="6224"/>
        <v>0</v>
      </c>
      <c r="AE2053" s="785"/>
      <c r="AF2053" s="309">
        <f t="shared" si="6225"/>
        <v>0</v>
      </c>
      <c r="AG2053" s="785"/>
      <c r="AH2053" s="309">
        <f t="shared" si="6226"/>
        <v>0</v>
      </c>
      <c r="AI2053" s="785"/>
      <c r="AJ2053" s="309">
        <f t="shared" si="6227"/>
        <v>0</v>
      </c>
      <c r="AK2053" s="785"/>
      <c r="AL2053" s="309">
        <f t="shared" si="6228"/>
        <v>0</v>
      </c>
      <c r="AM2053" s="785"/>
      <c r="AN2053" s="309">
        <f t="shared" si="6229"/>
        <v>0</v>
      </c>
      <c r="AO2053" s="785"/>
      <c r="AP2053" s="309">
        <f t="shared" si="6230"/>
        <v>0</v>
      </c>
      <c r="AQ2053" s="785"/>
      <c r="AR2053" s="309">
        <f t="shared" si="6231"/>
        <v>0</v>
      </c>
      <c r="AT2053" s="782">
        <f t="shared" si="6206"/>
        <v>0</v>
      </c>
      <c r="AU2053" s="782">
        <f t="shared" si="6207"/>
        <v>0</v>
      </c>
      <c r="AV2053" s="782">
        <f t="shared" si="6208"/>
        <v>0</v>
      </c>
      <c r="AW2053" s="788" t="e">
        <f t="shared" si="6209"/>
        <v>#DIV/0!</v>
      </c>
      <c r="AY2053" s="781">
        <f t="shared" si="6210"/>
        <v>0</v>
      </c>
      <c r="AZ2053" s="777"/>
      <c r="BA2053" s="781">
        <f t="shared" si="6211"/>
        <v>0</v>
      </c>
      <c r="BB2053" s="777"/>
      <c r="BC2053" s="781">
        <f t="shared" si="6212"/>
        <v>0</v>
      </c>
      <c r="BD2053" s="777"/>
      <c r="BE2053" s="781">
        <f t="shared" si="6213"/>
        <v>0</v>
      </c>
      <c r="BF2053" s="777"/>
      <c r="BG2053" s="781">
        <f t="shared" si="6214"/>
        <v>0</v>
      </c>
      <c r="BH2053" s="777"/>
      <c r="BI2053" s="781">
        <f t="shared" si="6215"/>
        <v>0</v>
      </c>
      <c r="BJ2053" s="777"/>
      <c r="BK2053" s="781">
        <f t="shared" si="6216"/>
        <v>0</v>
      </c>
      <c r="BL2053" s="777"/>
      <c r="BM2053" s="781">
        <f t="shared" si="6217"/>
        <v>0</v>
      </c>
      <c r="BN2053" s="777"/>
      <c r="BO2053" s="781">
        <f t="shared" si="6218"/>
        <v>0</v>
      </c>
      <c r="BP2053" s="777"/>
      <c r="BQ2053" s="781">
        <f t="shared" si="6219"/>
        <v>0</v>
      </c>
      <c r="BR2053" s="777"/>
    </row>
    <row r="2054" spans="1:70" outlineLevel="2">
      <c r="A2054" s="577">
        <v>502090</v>
      </c>
      <c r="B2054" s="10"/>
      <c r="C2054" s="578"/>
      <c r="D2054" s="579" t="s">
        <v>1391</v>
      </c>
      <c r="E2054" s="43" t="str">
        <f t="shared" si="6220"/>
        <v>N</v>
      </c>
      <c r="F2054" s="580"/>
      <c r="G2054" s="581" t="s">
        <v>324</v>
      </c>
      <c r="H2054" s="1076"/>
      <c r="I2054" s="1141"/>
      <c r="J2054" s="1142"/>
      <c r="K2054" s="1032">
        <f t="shared" si="6221"/>
        <v>0</v>
      </c>
      <c r="L2054" s="281"/>
      <c r="M2054" s="575"/>
      <c r="N2054" s="575"/>
      <c r="O2054" s="575"/>
      <c r="Q2054" s="684" t="s">
        <v>1948</v>
      </c>
      <c r="R2054" s="692" t="s">
        <v>2010</v>
      </c>
      <c r="T2054" s="680" t="str">
        <f>IF(IF(A2054=0,TRUE(),D2054=IFERROR(VLOOKUP(A2054,Zaplecze_Weryfikacja!A:B,2,FALSE),2))=TRUE(),"Tak","Nie")</f>
        <v>Tak</v>
      </c>
      <c r="U2054" s="681" t="str">
        <f>IF(T2054="Tak"," ",IF(IFERROR(VLOOKUP(A2054,Zaplecze_Weryfikacja!A:B,2,FALSE),"Inny numer Lp")="Inny numer Lp","Inny numer Lp",IF(VLOOKUP(A2054,Zaplecze_Weryfikacja!A:B,2,FALSE)=D2054,"Nieznana przyczyna","Inny opis")))</f>
        <v xml:space="preserve"> </v>
      </c>
      <c r="Y2054" s="785"/>
      <c r="Z2054" s="309">
        <f t="shared" si="6222"/>
        <v>0</v>
      </c>
      <c r="AA2054" s="785"/>
      <c r="AB2054" s="309">
        <f t="shared" si="6223"/>
        <v>0</v>
      </c>
      <c r="AC2054" s="785"/>
      <c r="AD2054" s="309">
        <f t="shared" si="6224"/>
        <v>0</v>
      </c>
      <c r="AE2054" s="785"/>
      <c r="AF2054" s="309">
        <f t="shared" si="6225"/>
        <v>0</v>
      </c>
      <c r="AG2054" s="785"/>
      <c r="AH2054" s="309">
        <f t="shared" si="6226"/>
        <v>0</v>
      </c>
      <c r="AI2054" s="785"/>
      <c r="AJ2054" s="309">
        <f t="shared" si="6227"/>
        <v>0</v>
      </c>
      <c r="AK2054" s="785"/>
      <c r="AL2054" s="309">
        <f t="shared" si="6228"/>
        <v>0</v>
      </c>
      <c r="AM2054" s="785"/>
      <c r="AN2054" s="309">
        <f t="shared" si="6229"/>
        <v>0</v>
      </c>
      <c r="AO2054" s="785"/>
      <c r="AP2054" s="309">
        <f t="shared" si="6230"/>
        <v>0</v>
      </c>
      <c r="AQ2054" s="785"/>
      <c r="AR2054" s="309">
        <f t="shared" si="6231"/>
        <v>0</v>
      </c>
      <c r="AT2054" s="782">
        <f t="shared" si="6206"/>
        <v>0</v>
      </c>
      <c r="AU2054" s="782">
        <f t="shared" si="6207"/>
        <v>0</v>
      </c>
      <c r="AV2054" s="782">
        <f t="shared" si="6208"/>
        <v>0</v>
      </c>
      <c r="AW2054" s="788" t="e">
        <f t="shared" si="6209"/>
        <v>#DIV/0!</v>
      </c>
      <c r="AY2054" s="781">
        <f t="shared" si="6210"/>
        <v>0</v>
      </c>
      <c r="AZ2054" s="777"/>
      <c r="BA2054" s="781">
        <f t="shared" si="6211"/>
        <v>0</v>
      </c>
      <c r="BB2054" s="777"/>
      <c r="BC2054" s="781">
        <f t="shared" si="6212"/>
        <v>0</v>
      </c>
      <c r="BD2054" s="777"/>
      <c r="BE2054" s="781">
        <f t="shared" si="6213"/>
        <v>0</v>
      </c>
      <c r="BF2054" s="777"/>
      <c r="BG2054" s="781">
        <f t="shared" si="6214"/>
        <v>0</v>
      </c>
      <c r="BH2054" s="777"/>
      <c r="BI2054" s="781">
        <f t="shared" si="6215"/>
        <v>0</v>
      </c>
      <c r="BJ2054" s="777"/>
      <c r="BK2054" s="781">
        <f t="shared" si="6216"/>
        <v>0</v>
      </c>
      <c r="BL2054" s="777"/>
      <c r="BM2054" s="781">
        <f t="shared" si="6217"/>
        <v>0</v>
      </c>
      <c r="BN2054" s="777"/>
      <c r="BO2054" s="781">
        <f t="shared" si="6218"/>
        <v>0</v>
      </c>
      <c r="BP2054" s="777"/>
      <c r="BQ2054" s="781">
        <f t="shared" si="6219"/>
        <v>0</v>
      </c>
      <c r="BR2054" s="777"/>
    </row>
    <row r="2055" spans="1:70" outlineLevel="2">
      <c r="A2055" s="577">
        <v>502091</v>
      </c>
      <c r="B2055" s="10"/>
      <c r="C2055" s="578"/>
      <c r="D2055" s="579" t="s">
        <v>1392</v>
      </c>
      <c r="E2055" s="43" t="str">
        <f t="shared" si="6220"/>
        <v>N</v>
      </c>
      <c r="F2055" s="580"/>
      <c r="G2055" s="581" t="s">
        <v>324</v>
      </c>
      <c r="H2055" s="1076"/>
      <c r="I2055" s="1141"/>
      <c r="J2055" s="1142"/>
      <c r="K2055" s="1032">
        <f t="shared" si="6221"/>
        <v>0</v>
      </c>
      <c r="L2055" s="281"/>
      <c r="M2055" s="575"/>
      <c r="N2055" s="575"/>
      <c r="O2055" s="575"/>
      <c r="Q2055" s="684" t="s">
        <v>1948</v>
      </c>
      <c r="R2055" s="692" t="s">
        <v>2010</v>
      </c>
      <c r="T2055" s="680" t="str">
        <f>IF(IF(A2055=0,TRUE(),D2055=IFERROR(VLOOKUP(A2055,Zaplecze_Weryfikacja!A:B,2,FALSE),2))=TRUE(),"Tak","Nie")</f>
        <v>Tak</v>
      </c>
      <c r="U2055" s="681" t="str">
        <f>IF(T2055="Tak"," ",IF(IFERROR(VLOOKUP(A2055,Zaplecze_Weryfikacja!A:B,2,FALSE),"Inny numer Lp")="Inny numer Lp","Inny numer Lp",IF(VLOOKUP(A2055,Zaplecze_Weryfikacja!A:B,2,FALSE)=D2055,"Nieznana przyczyna","Inny opis")))</f>
        <v xml:space="preserve"> </v>
      </c>
      <c r="Y2055" s="785"/>
      <c r="Z2055" s="309">
        <f t="shared" si="6222"/>
        <v>0</v>
      </c>
      <c r="AA2055" s="785"/>
      <c r="AB2055" s="309">
        <f t="shared" si="6223"/>
        <v>0</v>
      </c>
      <c r="AC2055" s="785"/>
      <c r="AD2055" s="309">
        <f t="shared" si="6224"/>
        <v>0</v>
      </c>
      <c r="AE2055" s="785"/>
      <c r="AF2055" s="309">
        <f t="shared" si="6225"/>
        <v>0</v>
      </c>
      <c r="AG2055" s="785"/>
      <c r="AH2055" s="309">
        <f t="shared" si="6226"/>
        <v>0</v>
      </c>
      <c r="AI2055" s="785"/>
      <c r="AJ2055" s="309">
        <f t="shared" si="6227"/>
        <v>0</v>
      </c>
      <c r="AK2055" s="785"/>
      <c r="AL2055" s="309">
        <f t="shared" si="6228"/>
        <v>0</v>
      </c>
      <c r="AM2055" s="785"/>
      <c r="AN2055" s="309">
        <f t="shared" si="6229"/>
        <v>0</v>
      </c>
      <c r="AO2055" s="785"/>
      <c r="AP2055" s="309">
        <f t="shared" si="6230"/>
        <v>0</v>
      </c>
      <c r="AQ2055" s="785"/>
      <c r="AR2055" s="309">
        <f t="shared" si="6231"/>
        <v>0</v>
      </c>
      <c r="AT2055" s="782">
        <f t="shared" si="6206"/>
        <v>0</v>
      </c>
      <c r="AU2055" s="782">
        <f t="shared" si="6207"/>
        <v>0</v>
      </c>
      <c r="AV2055" s="782">
        <f t="shared" si="6208"/>
        <v>0</v>
      </c>
      <c r="AW2055" s="788" t="e">
        <f t="shared" si="6209"/>
        <v>#DIV/0!</v>
      </c>
      <c r="AY2055" s="781">
        <f t="shared" si="6210"/>
        <v>0</v>
      </c>
      <c r="AZ2055" s="777"/>
      <c r="BA2055" s="781">
        <f t="shared" si="6211"/>
        <v>0</v>
      </c>
      <c r="BB2055" s="777"/>
      <c r="BC2055" s="781">
        <f t="shared" si="6212"/>
        <v>0</v>
      </c>
      <c r="BD2055" s="777"/>
      <c r="BE2055" s="781">
        <f t="shared" si="6213"/>
        <v>0</v>
      </c>
      <c r="BF2055" s="777"/>
      <c r="BG2055" s="781">
        <f t="shared" si="6214"/>
        <v>0</v>
      </c>
      <c r="BH2055" s="777"/>
      <c r="BI2055" s="781">
        <f t="shared" si="6215"/>
        <v>0</v>
      </c>
      <c r="BJ2055" s="777"/>
      <c r="BK2055" s="781">
        <f t="shared" si="6216"/>
        <v>0</v>
      </c>
      <c r="BL2055" s="777"/>
      <c r="BM2055" s="781">
        <f t="shared" si="6217"/>
        <v>0</v>
      </c>
      <c r="BN2055" s="777"/>
      <c r="BO2055" s="781">
        <f t="shared" si="6218"/>
        <v>0</v>
      </c>
      <c r="BP2055" s="777"/>
      <c r="BQ2055" s="781">
        <f t="shared" si="6219"/>
        <v>0</v>
      </c>
      <c r="BR2055" s="777"/>
    </row>
    <row r="2056" spans="1:70" outlineLevel="2">
      <c r="A2056" s="577">
        <v>502092</v>
      </c>
      <c r="B2056" s="10"/>
      <c r="C2056" s="578"/>
      <c r="D2056" s="579" t="s">
        <v>1393</v>
      </c>
      <c r="E2056" s="43" t="str">
        <f t="shared" si="6220"/>
        <v>N</v>
      </c>
      <c r="F2056" s="580"/>
      <c r="G2056" s="581" t="s">
        <v>324</v>
      </c>
      <c r="H2056" s="1076"/>
      <c r="I2056" s="1141"/>
      <c r="J2056" s="1142"/>
      <c r="K2056" s="1032">
        <f t="shared" si="6221"/>
        <v>0</v>
      </c>
      <c r="L2056" s="281"/>
      <c r="M2056" s="575"/>
      <c r="N2056" s="575"/>
      <c r="O2056" s="575"/>
      <c r="Q2056" s="684" t="s">
        <v>1948</v>
      </c>
      <c r="R2056" s="692" t="s">
        <v>2010</v>
      </c>
      <c r="T2056" s="680" t="str">
        <f>IF(IF(A2056=0,TRUE(),D2056=IFERROR(VLOOKUP(A2056,Zaplecze_Weryfikacja!A:B,2,FALSE),2))=TRUE(),"Tak","Nie")</f>
        <v>Tak</v>
      </c>
      <c r="U2056" s="681" t="str">
        <f>IF(T2056="Tak"," ",IF(IFERROR(VLOOKUP(A2056,Zaplecze_Weryfikacja!A:B,2,FALSE),"Inny numer Lp")="Inny numer Lp","Inny numer Lp",IF(VLOOKUP(A2056,Zaplecze_Weryfikacja!A:B,2,FALSE)=D2056,"Nieznana przyczyna","Inny opis")))</f>
        <v xml:space="preserve"> </v>
      </c>
      <c r="Y2056" s="785"/>
      <c r="Z2056" s="309">
        <f t="shared" si="6222"/>
        <v>0</v>
      </c>
      <c r="AA2056" s="785"/>
      <c r="AB2056" s="309">
        <f t="shared" si="6223"/>
        <v>0</v>
      </c>
      <c r="AC2056" s="785"/>
      <c r="AD2056" s="309">
        <f t="shared" si="6224"/>
        <v>0</v>
      </c>
      <c r="AE2056" s="785"/>
      <c r="AF2056" s="309">
        <f t="shared" si="6225"/>
        <v>0</v>
      </c>
      <c r="AG2056" s="785"/>
      <c r="AH2056" s="309">
        <f t="shared" si="6226"/>
        <v>0</v>
      </c>
      <c r="AI2056" s="785"/>
      <c r="AJ2056" s="309">
        <f t="shared" si="6227"/>
        <v>0</v>
      </c>
      <c r="AK2056" s="785"/>
      <c r="AL2056" s="309">
        <f t="shared" si="6228"/>
        <v>0</v>
      </c>
      <c r="AM2056" s="785"/>
      <c r="AN2056" s="309">
        <f t="shared" si="6229"/>
        <v>0</v>
      </c>
      <c r="AO2056" s="785"/>
      <c r="AP2056" s="309">
        <f t="shared" si="6230"/>
        <v>0</v>
      </c>
      <c r="AQ2056" s="785"/>
      <c r="AR2056" s="309">
        <f t="shared" si="6231"/>
        <v>0</v>
      </c>
      <c r="AT2056" s="782">
        <f t="shared" si="6206"/>
        <v>0</v>
      </c>
      <c r="AU2056" s="782">
        <f t="shared" si="6207"/>
        <v>0</v>
      </c>
      <c r="AV2056" s="782">
        <f t="shared" si="6208"/>
        <v>0</v>
      </c>
      <c r="AW2056" s="788" t="e">
        <f t="shared" si="6209"/>
        <v>#DIV/0!</v>
      </c>
      <c r="AY2056" s="781">
        <f t="shared" si="6210"/>
        <v>0</v>
      </c>
      <c r="AZ2056" s="777"/>
      <c r="BA2056" s="781">
        <f t="shared" si="6211"/>
        <v>0</v>
      </c>
      <c r="BB2056" s="777"/>
      <c r="BC2056" s="781">
        <f t="shared" si="6212"/>
        <v>0</v>
      </c>
      <c r="BD2056" s="777"/>
      <c r="BE2056" s="781">
        <f t="shared" si="6213"/>
        <v>0</v>
      </c>
      <c r="BF2056" s="777"/>
      <c r="BG2056" s="781">
        <f t="shared" si="6214"/>
        <v>0</v>
      </c>
      <c r="BH2056" s="777"/>
      <c r="BI2056" s="781">
        <f t="shared" si="6215"/>
        <v>0</v>
      </c>
      <c r="BJ2056" s="777"/>
      <c r="BK2056" s="781">
        <f t="shared" si="6216"/>
        <v>0</v>
      </c>
      <c r="BL2056" s="777"/>
      <c r="BM2056" s="781">
        <f t="shared" si="6217"/>
        <v>0</v>
      </c>
      <c r="BN2056" s="777"/>
      <c r="BO2056" s="781">
        <f t="shared" si="6218"/>
        <v>0</v>
      </c>
      <c r="BP2056" s="777"/>
      <c r="BQ2056" s="781">
        <f t="shared" si="6219"/>
        <v>0</v>
      </c>
      <c r="BR2056" s="777"/>
    </row>
    <row r="2057" spans="1:70" outlineLevel="2">
      <c r="A2057" s="577">
        <v>502093</v>
      </c>
      <c r="B2057" s="10"/>
      <c r="C2057" s="578"/>
      <c r="D2057" s="579" t="s">
        <v>1394</v>
      </c>
      <c r="E2057" s="43" t="str">
        <f t="shared" si="6220"/>
        <v>N</v>
      </c>
      <c r="F2057" s="580"/>
      <c r="G2057" s="581" t="s">
        <v>324</v>
      </c>
      <c r="H2057" s="1076"/>
      <c r="I2057" s="1141"/>
      <c r="J2057" s="1142"/>
      <c r="K2057" s="1032">
        <f t="shared" si="6221"/>
        <v>0</v>
      </c>
      <c r="L2057" s="281"/>
      <c r="M2057" s="575"/>
      <c r="N2057" s="575"/>
      <c r="O2057" s="575"/>
      <c r="Q2057" s="684" t="s">
        <v>1948</v>
      </c>
      <c r="R2057" s="692" t="s">
        <v>2010</v>
      </c>
      <c r="T2057" s="680" t="str">
        <f>IF(IF(A2057=0,TRUE(),D2057=IFERROR(VLOOKUP(A2057,Zaplecze_Weryfikacja!A:B,2,FALSE),2))=TRUE(),"Tak","Nie")</f>
        <v>Tak</v>
      </c>
      <c r="U2057" s="681" t="str">
        <f>IF(T2057="Tak"," ",IF(IFERROR(VLOOKUP(A2057,Zaplecze_Weryfikacja!A:B,2,FALSE),"Inny numer Lp")="Inny numer Lp","Inny numer Lp",IF(VLOOKUP(A2057,Zaplecze_Weryfikacja!A:B,2,FALSE)=D2057,"Nieznana przyczyna","Inny opis")))</f>
        <v xml:space="preserve"> </v>
      </c>
      <c r="Y2057" s="785"/>
      <c r="Z2057" s="309">
        <f t="shared" si="6222"/>
        <v>0</v>
      </c>
      <c r="AA2057" s="785"/>
      <c r="AB2057" s="309">
        <f t="shared" si="6223"/>
        <v>0</v>
      </c>
      <c r="AC2057" s="785"/>
      <c r="AD2057" s="309">
        <f t="shared" si="6224"/>
        <v>0</v>
      </c>
      <c r="AE2057" s="785"/>
      <c r="AF2057" s="309">
        <f t="shared" si="6225"/>
        <v>0</v>
      </c>
      <c r="AG2057" s="785"/>
      <c r="AH2057" s="309">
        <f t="shared" si="6226"/>
        <v>0</v>
      </c>
      <c r="AI2057" s="785"/>
      <c r="AJ2057" s="309">
        <f t="shared" si="6227"/>
        <v>0</v>
      </c>
      <c r="AK2057" s="785"/>
      <c r="AL2057" s="309">
        <f t="shared" si="6228"/>
        <v>0</v>
      </c>
      <c r="AM2057" s="785"/>
      <c r="AN2057" s="309">
        <f t="shared" si="6229"/>
        <v>0</v>
      </c>
      <c r="AO2057" s="785"/>
      <c r="AP2057" s="309">
        <f t="shared" si="6230"/>
        <v>0</v>
      </c>
      <c r="AQ2057" s="785"/>
      <c r="AR2057" s="309">
        <f t="shared" si="6231"/>
        <v>0</v>
      </c>
      <c r="AT2057" s="782">
        <f t="shared" si="6206"/>
        <v>0</v>
      </c>
      <c r="AU2057" s="782">
        <f t="shared" si="6207"/>
        <v>0</v>
      </c>
      <c r="AV2057" s="782">
        <f t="shared" si="6208"/>
        <v>0</v>
      </c>
      <c r="AW2057" s="788" t="e">
        <f t="shared" si="6209"/>
        <v>#DIV/0!</v>
      </c>
      <c r="AY2057" s="781">
        <f t="shared" si="6210"/>
        <v>0</v>
      </c>
      <c r="AZ2057" s="777"/>
      <c r="BA2057" s="781">
        <f t="shared" si="6211"/>
        <v>0</v>
      </c>
      <c r="BB2057" s="777"/>
      <c r="BC2057" s="781">
        <f t="shared" si="6212"/>
        <v>0</v>
      </c>
      <c r="BD2057" s="777"/>
      <c r="BE2057" s="781">
        <f t="shared" si="6213"/>
        <v>0</v>
      </c>
      <c r="BF2057" s="777"/>
      <c r="BG2057" s="781">
        <f t="shared" si="6214"/>
        <v>0</v>
      </c>
      <c r="BH2057" s="777"/>
      <c r="BI2057" s="781">
        <f t="shared" si="6215"/>
        <v>0</v>
      </c>
      <c r="BJ2057" s="777"/>
      <c r="BK2057" s="781">
        <f t="shared" si="6216"/>
        <v>0</v>
      </c>
      <c r="BL2057" s="777"/>
      <c r="BM2057" s="781">
        <f t="shared" si="6217"/>
        <v>0</v>
      </c>
      <c r="BN2057" s="777"/>
      <c r="BO2057" s="781">
        <f t="shared" si="6218"/>
        <v>0</v>
      </c>
      <c r="BP2057" s="777"/>
      <c r="BQ2057" s="781">
        <f t="shared" si="6219"/>
        <v>0</v>
      </c>
      <c r="BR2057" s="777"/>
    </row>
    <row r="2058" spans="1:70" outlineLevel="2">
      <c r="A2058" s="577">
        <v>502094</v>
      </c>
      <c r="B2058" s="10"/>
      <c r="C2058" s="578"/>
      <c r="D2058" s="579" t="s">
        <v>1395</v>
      </c>
      <c r="E2058" s="43" t="str">
        <f t="shared" si="6220"/>
        <v>N</v>
      </c>
      <c r="F2058" s="580"/>
      <c r="G2058" s="581" t="s">
        <v>324</v>
      </c>
      <c r="H2058" s="1076"/>
      <c r="I2058" s="1141"/>
      <c r="J2058" s="1142"/>
      <c r="K2058" s="1032">
        <f t="shared" si="6221"/>
        <v>0</v>
      </c>
      <c r="L2058" s="281"/>
      <c r="M2058" s="575"/>
      <c r="N2058" s="575"/>
      <c r="O2058" s="575"/>
      <c r="Q2058" s="684" t="s">
        <v>1948</v>
      </c>
      <c r="R2058" s="692" t="s">
        <v>2010</v>
      </c>
      <c r="T2058" s="680" t="str">
        <f>IF(IF(A2058=0,TRUE(),D2058=IFERROR(VLOOKUP(A2058,Zaplecze_Weryfikacja!A:B,2,FALSE),2))=TRUE(),"Tak","Nie")</f>
        <v>Tak</v>
      </c>
      <c r="U2058" s="681" t="str">
        <f>IF(T2058="Tak"," ",IF(IFERROR(VLOOKUP(A2058,Zaplecze_Weryfikacja!A:B,2,FALSE),"Inny numer Lp")="Inny numer Lp","Inny numer Lp",IF(VLOOKUP(A2058,Zaplecze_Weryfikacja!A:B,2,FALSE)=D2058,"Nieznana przyczyna","Inny opis")))</f>
        <v xml:space="preserve"> </v>
      </c>
      <c r="Y2058" s="785"/>
      <c r="Z2058" s="309">
        <f t="shared" si="6222"/>
        <v>0</v>
      </c>
      <c r="AA2058" s="785"/>
      <c r="AB2058" s="309">
        <f t="shared" si="6223"/>
        <v>0</v>
      </c>
      <c r="AC2058" s="785"/>
      <c r="AD2058" s="309">
        <f t="shared" si="6224"/>
        <v>0</v>
      </c>
      <c r="AE2058" s="785"/>
      <c r="AF2058" s="309">
        <f t="shared" si="6225"/>
        <v>0</v>
      </c>
      <c r="AG2058" s="785"/>
      <c r="AH2058" s="309">
        <f t="shared" si="6226"/>
        <v>0</v>
      </c>
      <c r="AI2058" s="785"/>
      <c r="AJ2058" s="309">
        <f t="shared" si="6227"/>
        <v>0</v>
      </c>
      <c r="AK2058" s="785"/>
      <c r="AL2058" s="309">
        <f t="shared" si="6228"/>
        <v>0</v>
      </c>
      <c r="AM2058" s="785"/>
      <c r="AN2058" s="309">
        <f t="shared" si="6229"/>
        <v>0</v>
      </c>
      <c r="AO2058" s="785"/>
      <c r="AP2058" s="309">
        <f t="shared" si="6230"/>
        <v>0</v>
      </c>
      <c r="AQ2058" s="785"/>
      <c r="AR2058" s="309">
        <f t="shared" si="6231"/>
        <v>0</v>
      </c>
      <c r="AT2058" s="782">
        <f t="shared" si="6206"/>
        <v>0</v>
      </c>
      <c r="AU2058" s="782">
        <f t="shared" si="6207"/>
        <v>0</v>
      </c>
      <c r="AV2058" s="782">
        <f t="shared" si="6208"/>
        <v>0</v>
      </c>
      <c r="AW2058" s="788" t="e">
        <f t="shared" si="6209"/>
        <v>#DIV/0!</v>
      </c>
      <c r="AY2058" s="781">
        <f t="shared" si="6210"/>
        <v>0</v>
      </c>
      <c r="AZ2058" s="777"/>
      <c r="BA2058" s="781">
        <f t="shared" si="6211"/>
        <v>0</v>
      </c>
      <c r="BB2058" s="777"/>
      <c r="BC2058" s="781">
        <f t="shared" si="6212"/>
        <v>0</v>
      </c>
      <c r="BD2058" s="777"/>
      <c r="BE2058" s="781">
        <f t="shared" si="6213"/>
        <v>0</v>
      </c>
      <c r="BF2058" s="777"/>
      <c r="BG2058" s="781">
        <f t="shared" si="6214"/>
        <v>0</v>
      </c>
      <c r="BH2058" s="777"/>
      <c r="BI2058" s="781">
        <f t="shared" si="6215"/>
        <v>0</v>
      </c>
      <c r="BJ2058" s="777"/>
      <c r="BK2058" s="781">
        <f t="shared" si="6216"/>
        <v>0</v>
      </c>
      <c r="BL2058" s="777"/>
      <c r="BM2058" s="781">
        <f t="shared" si="6217"/>
        <v>0</v>
      </c>
      <c r="BN2058" s="777"/>
      <c r="BO2058" s="781">
        <f t="shared" si="6218"/>
        <v>0</v>
      </c>
      <c r="BP2058" s="777"/>
      <c r="BQ2058" s="781">
        <f t="shared" si="6219"/>
        <v>0</v>
      </c>
      <c r="BR2058" s="777"/>
    </row>
    <row r="2059" spans="1:70" outlineLevel="2">
      <c r="A2059" s="577">
        <v>502095</v>
      </c>
      <c r="B2059" s="10"/>
      <c r="C2059" s="578"/>
      <c r="D2059" s="579" t="s">
        <v>1396</v>
      </c>
      <c r="E2059" s="43" t="str">
        <f t="shared" si="6220"/>
        <v>N</v>
      </c>
      <c r="F2059" s="580"/>
      <c r="G2059" s="581" t="s">
        <v>324</v>
      </c>
      <c r="H2059" s="1076"/>
      <c r="I2059" s="1141"/>
      <c r="J2059" s="1142"/>
      <c r="K2059" s="1032">
        <f t="shared" si="6221"/>
        <v>0</v>
      </c>
      <c r="L2059" s="281"/>
      <c r="M2059" s="575"/>
      <c r="N2059" s="575"/>
      <c r="O2059" s="575"/>
      <c r="Q2059" s="684" t="s">
        <v>1948</v>
      </c>
      <c r="R2059" s="692" t="s">
        <v>2010</v>
      </c>
      <c r="T2059" s="680" t="str">
        <f>IF(IF(A2059=0,TRUE(),D2059=IFERROR(VLOOKUP(A2059,Zaplecze_Weryfikacja!A:B,2,FALSE),2))=TRUE(),"Tak","Nie")</f>
        <v>Tak</v>
      </c>
      <c r="U2059" s="681" t="str">
        <f>IF(T2059="Tak"," ",IF(IFERROR(VLOOKUP(A2059,Zaplecze_Weryfikacja!A:B,2,FALSE),"Inny numer Lp")="Inny numer Lp","Inny numer Lp",IF(VLOOKUP(A2059,Zaplecze_Weryfikacja!A:B,2,FALSE)=D2059,"Nieznana przyczyna","Inny opis")))</f>
        <v xml:space="preserve"> </v>
      </c>
      <c r="Y2059" s="785"/>
      <c r="Z2059" s="309">
        <f t="shared" si="6222"/>
        <v>0</v>
      </c>
      <c r="AA2059" s="785"/>
      <c r="AB2059" s="309">
        <f t="shared" si="6223"/>
        <v>0</v>
      </c>
      <c r="AC2059" s="785"/>
      <c r="AD2059" s="309">
        <f t="shared" si="6224"/>
        <v>0</v>
      </c>
      <c r="AE2059" s="785"/>
      <c r="AF2059" s="309">
        <f t="shared" si="6225"/>
        <v>0</v>
      </c>
      <c r="AG2059" s="785"/>
      <c r="AH2059" s="309">
        <f t="shared" si="6226"/>
        <v>0</v>
      </c>
      <c r="AI2059" s="785"/>
      <c r="AJ2059" s="309">
        <f t="shared" si="6227"/>
        <v>0</v>
      </c>
      <c r="AK2059" s="785"/>
      <c r="AL2059" s="309">
        <f t="shared" si="6228"/>
        <v>0</v>
      </c>
      <c r="AM2059" s="785"/>
      <c r="AN2059" s="309">
        <f t="shared" si="6229"/>
        <v>0</v>
      </c>
      <c r="AO2059" s="785"/>
      <c r="AP2059" s="309">
        <f t="shared" si="6230"/>
        <v>0</v>
      </c>
      <c r="AQ2059" s="785"/>
      <c r="AR2059" s="309">
        <f t="shared" si="6231"/>
        <v>0</v>
      </c>
      <c r="AT2059" s="782">
        <f t="shared" si="6206"/>
        <v>0</v>
      </c>
      <c r="AU2059" s="782">
        <f t="shared" si="6207"/>
        <v>0</v>
      </c>
      <c r="AV2059" s="782">
        <f t="shared" si="6208"/>
        <v>0</v>
      </c>
      <c r="AW2059" s="788" t="e">
        <f t="shared" si="6209"/>
        <v>#DIV/0!</v>
      </c>
      <c r="AY2059" s="781">
        <f t="shared" si="6210"/>
        <v>0</v>
      </c>
      <c r="AZ2059" s="777"/>
      <c r="BA2059" s="781">
        <f t="shared" si="6211"/>
        <v>0</v>
      </c>
      <c r="BB2059" s="777"/>
      <c r="BC2059" s="781">
        <f t="shared" si="6212"/>
        <v>0</v>
      </c>
      <c r="BD2059" s="777"/>
      <c r="BE2059" s="781">
        <f t="shared" si="6213"/>
        <v>0</v>
      </c>
      <c r="BF2059" s="777"/>
      <c r="BG2059" s="781">
        <f t="shared" si="6214"/>
        <v>0</v>
      </c>
      <c r="BH2059" s="777"/>
      <c r="BI2059" s="781">
        <f t="shared" si="6215"/>
        <v>0</v>
      </c>
      <c r="BJ2059" s="777"/>
      <c r="BK2059" s="781">
        <f t="shared" si="6216"/>
        <v>0</v>
      </c>
      <c r="BL2059" s="777"/>
      <c r="BM2059" s="781">
        <f t="shared" si="6217"/>
        <v>0</v>
      </c>
      <c r="BN2059" s="777"/>
      <c r="BO2059" s="781">
        <f t="shared" si="6218"/>
        <v>0</v>
      </c>
      <c r="BP2059" s="777"/>
      <c r="BQ2059" s="781">
        <f t="shared" si="6219"/>
        <v>0</v>
      </c>
      <c r="BR2059" s="777"/>
    </row>
    <row r="2060" spans="1:70" outlineLevel="2">
      <c r="A2060" s="577">
        <v>502096</v>
      </c>
      <c r="B2060" s="10"/>
      <c r="C2060" s="578"/>
      <c r="D2060" s="579" t="s">
        <v>1397</v>
      </c>
      <c r="E2060" s="43" t="str">
        <f t="shared" si="6220"/>
        <v>N</v>
      </c>
      <c r="F2060" s="580"/>
      <c r="G2060" s="581" t="s">
        <v>324</v>
      </c>
      <c r="H2060" s="1076"/>
      <c r="I2060" s="1141"/>
      <c r="J2060" s="1142"/>
      <c r="K2060" s="1032">
        <f t="shared" si="6221"/>
        <v>0</v>
      </c>
      <c r="L2060" s="281"/>
      <c r="M2060" s="575"/>
      <c r="N2060" s="575"/>
      <c r="O2060" s="575"/>
      <c r="Q2060" s="684" t="s">
        <v>1948</v>
      </c>
      <c r="R2060" s="692" t="s">
        <v>2010</v>
      </c>
      <c r="T2060" s="680" t="str">
        <f>IF(IF(A2060=0,TRUE(),D2060=IFERROR(VLOOKUP(A2060,Zaplecze_Weryfikacja!A:B,2,FALSE),2))=TRUE(),"Tak","Nie")</f>
        <v>Tak</v>
      </c>
      <c r="U2060" s="681" t="str">
        <f>IF(T2060="Tak"," ",IF(IFERROR(VLOOKUP(A2060,Zaplecze_Weryfikacja!A:B,2,FALSE),"Inny numer Lp")="Inny numer Lp","Inny numer Lp",IF(VLOOKUP(A2060,Zaplecze_Weryfikacja!A:B,2,FALSE)=D2060,"Nieznana przyczyna","Inny opis")))</f>
        <v xml:space="preserve"> </v>
      </c>
      <c r="Y2060" s="785"/>
      <c r="Z2060" s="309">
        <f t="shared" si="6222"/>
        <v>0</v>
      </c>
      <c r="AA2060" s="785"/>
      <c r="AB2060" s="309">
        <f t="shared" si="6223"/>
        <v>0</v>
      </c>
      <c r="AC2060" s="785"/>
      <c r="AD2060" s="309">
        <f t="shared" si="6224"/>
        <v>0</v>
      </c>
      <c r="AE2060" s="785"/>
      <c r="AF2060" s="309">
        <f t="shared" si="6225"/>
        <v>0</v>
      </c>
      <c r="AG2060" s="785"/>
      <c r="AH2060" s="309">
        <f t="shared" si="6226"/>
        <v>0</v>
      </c>
      <c r="AI2060" s="785"/>
      <c r="AJ2060" s="309">
        <f t="shared" si="6227"/>
        <v>0</v>
      </c>
      <c r="AK2060" s="785"/>
      <c r="AL2060" s="309">
        <f t="shared" si="6228"/>
        <v>0</v>
      </c>
      <c r="AM2060" s="785"/>
      <c r="AN2060" s="309">
        <f t="shared" si="6229"/>
        <v>0</v>
      </c>
      <c r="AO2060" s="785"/>
      <c r="AP2060" s="309">
        <f t="shared" si="6230"/>
        <v>0</v>
      </c>
      <c r="AQ2060" s="785"/>
      <c r="AR2060" s="309">
        <f t="shared" si="6231"/>
        <v>0</v>
      </c>
      <c r="AT2060" s="782">
        <f t="shared" si="6206"/>
        <v>0</v>
      </c>
      <c r="AU2060" s="782">
        <f t="shared" si="6207"/>
        <v>0</v>
      </c>
      <c r="AV2060" s="782">
        <f t="shared" si="6208"/>
        <v>0</v>
      </c>
      <c r="AW2060" s="788" t="e">
        <f t="shared" si="6209"/>
        <v>#DIV/0!</v>
      </c>
      <c r="AY2060" s="781">
        <f t="shared" si="6210"/>
        <v>0</v>
      </c>
      <c r="AZ2060" s="777"/>
      <c r="BA2060" s="781">
        <f t="shared" si="6211"/>
        <v>0</v>
      </c>
      <c r="BB2060" s="777"/>
      <c r="BC2060" s="781">
        <f t="shared" si="6212"/>
        <v>0</v>
      </c>
      <c r="BD2060" s="777"/>
      <c r="BE2060" s="781">
        <f t="shared" si="6213"/>
        <v>0</v>
      </c>
      <c r="BF2060" s="777"/>
      <c r="BG2060" s="781">
        <f t="shared" si="6214"/>
        <v>0</v>
      </c>
      <c r="BH2060" s="777"/>
      <c r="BI2060" s="781">
        <f t="shared" si="6215"/>
        <v>0</v>
      </c>
      <c r="BJ2060" s="777"/>
      <c r="BK2060" s="781">
        <f t="shared" si="6216"/>
        <v>0</v>
      </c>
      <c r="BL2060" s="777"/>
      <c r="BM2060" s="781">
        <f t="shared" si="6217"/>
        <v>0</v>
      </c>
      <c r="BN2060" s="777"/>
      <c r="BO2060" s="781">
        <f t="shared" si="6218"/>
        <v>0</v>
      </c>
      <c r="BP2060" s="777"/>
      <c r="BQ2060" s="781">
        <f t="shared" si="6219"/>
        <v>0</v>
      </c>
      <c r="BR2060" s="777"/>
    </row>
    <row r="2061" spans="1:70" outlineLevel="2">
      <c r="A2061" s="577">
        <v>502097</v>
      </c>
      <c r="B2061" s="10"/>
      <c r="C2061" s="578"/>
      <c r="D2061" s="579" t="s">
        <v>1398</v>
      </c>
      <c r="E2061" s="43" t="str">
        <f t="shared" si="6220"/>
        <v>N</v>
      </c>
      <c r="F2061" s="580"/>
      <c r="G2061" s="581" t="s">
        <v>324</v>
      </c>
      <c r="H2061" s="1076"/>
      <c r="I2061" s="1141"/>
      <c r="J2061" s="1142"/>
      <c r="K2061" s="1032">
        <f t="shared" si="6221"/>
        <v>0</v>
      </c>
      <c r="L2061" s="281"/>
      <c r="M2061" s="575"/>
      <c r="N2061" s="575"/>
      <c r="O2061" s="575"/>
      <c r="Q2061" s="684" t="s">
        <v>1948</v>
      </c>
      <c r="R2061" s="692" t="s">
        <v>2010</v>
      </c>
      <c r="T2061" s="680" t="str">
        <f>IF(IF(A2061=0,TRUE(),D2061=IFERROR(VLOOKUP(A2061,Zaplecze_Weryfikacja!A:B,2,FALSE),2))=TRUE(),"Tak","Nie")</f>
        <v>Tak</v>
      </c>
      <c r="U2061" s="681" t="str">
        <f>IF(T2061="Tak"," ",IF(IFERROR(VLOOKUP(A2061,Zaplecze_Weryfikacja!A:B,2,FALSE),"Inny numer Lp")="Inny numer Lp","Inny numer Lp",IF(VLOOKUP(A2061,Zaplecze_Weryfikacja!A:B,2,FALSE)=D2061,"Nieznana przyczyna","Inny opis")))</f>
        <v xml:space="preserve"> </v>
      </c>
      <c r="Y2061" s="785"/>
      <c r="Z2061" s="309">
        <f t="shared" si="6222"/>
        <v>0</v>
      </c>
      <c r="AA2061" s="785"/>
      <c r="AB2061" s="309">
        <f t="shared" si="6223"/>
        <v>0</v>
      </c>
      <c r="AC2061" s="785"/>
      <c r="AD2061" s="309">
        <f t="shared" si="6224"/>
        <v>0</v>
      </c>
      <c r="AE2061" s="785"/>
      <c r="AF2061" s="309">
        <f t="shared" si="6225"/>
        <v>0</v>
      </c>
      <c r="AG2061" s="785"/>
      <c r="AH2061" s="309">
        <f t="shared" si="6226"/>
        <v>0</v>
      </c>
      <c r="AI2061" s="785"/>
      <c r="AJ2061" s="309">
        <f t="shared" si="6227"/>
        <v>0</v>
      </c>
      <c r="AK2061" s="785"/>
      <c r="AL2061" s="309">
        <f t="shared" si="6228"/>
        <v>0</v>
      </c>
      <c r="AM2061" s="785"/>
      <c r="AN2061" s="309">
        <f t="shared" si="6229"/>
        <v>0</v>
      </c>
      <c r="AO2061" s="785"/>
      <c r="AP2061" s="309">
        <f t="shared" si="6230"/>
        <v>0</v>
      </c>
      <c r="AQ2061" s="785"/>
      <c r="AR2061" s="309">
        <f t="shared" si="6231"/>
        <v>0</v>
      </c>
      <c r="AT2061" s="782">
        <f t="shared" si="6206"/>
        <v>0</v>
      </c>
      <c r="AU2061" s="782">
        <f t="shared" si="6207"/>
        <v>0</v>
      </c>
      <c r="AV2061" s="782">
        <f t="shared" si="6208"/>
        <v>0</v>
      </c>
      <c r="AW2061" s="788" t="e">
        <f t="shared" si="6209"/>
        <v>#DIV/0!</v>
      </c>
      <c r="AY2061" s="781">
        <f t="shared" si="6210"/>
        <v>0</v>
      </c>
      <c r="AZ2061" s="777"/>
      <c r="BA2061" s="781">
        <f t="shared" si="6211"/>
        <v>0</v>
      </c>
      <c r="BB2061" s="777"/>
      <c r="BC2061" s="781">
        <f t="shared" si="6212"/>
        <v>0</v>
      </c>
      <c r="BD2061" s="777"/>
      <c r="BE2061" s="781">
        <f t="shared" si="6213"/>
        <v>0</v>
      </c>
      <c r="BF2061" s="777"/>
      <c r="BG2061" s="781">
        <f t="shared" si="6214"/>
        <v>0</v>
      </c>
      <c r="BH2061" s="777"/>
      <c r="BI2061" s="781">
        <f t="shared" si="6215"/>
        <v>0</v>
      </c>
      <c r="BJ2061" s="777"/>
      <c r="BK2061" s="781">
        <f t="shared" si="6216"/>
        <v>0</v>
      </c>
      <c r="BL2061" s="777"/>
      <c r="BM2061" s="781">
        <f t="shared" si="6217"/>
        <v>0</v>
      </c>
      <c r="BN2061" s="777"/>
      <c r="BO2061" s="781">
        <f t="shared" si="6218"/>
        <v>0</v>
      </c>
      <c r="BP2061" s="777"/>
      <c r="BQ2061" s="781">
        <f t="shared" si="6219"/>
        <v>0</v>
      </c>
      <c r="BR2061" s="777"/>
    </row>
    <row r="2062" spans="1:70" outlineLevel="2">
      <c r="A2062" s="577">
        <v>502098</v>
      </c>
      <c r="B2062" s="10"/>
      <c r="C2062" s="578"/>
      <c r="D2062" s="579" t="s">
        <v>1399</v>
      </c>
      <c r="E2062" s="43" t="str">
        <f t="shared" si="6220"/>
        <v>N</v>
      </c>
      <c r="F2062" s="580"/>
      <c r="G2062" s="581" t="s">
        <v>324</v>
      </c>
      <c r="H2062" s="1076"/>
      <c r="I2062" s="1141"/>
      <c r="J2062" s="1142"/>
      <c r="K2062" s="1032">
        <f t="shared" si="6221"/>
        <v>0</v>
      </c>
      <c r="L2062" s="281"/>
      <c r="M2062" s="575"/>
      <c r="N2062" s="575"/>
      <c r="O2062" s="575"/>
      <c r="Q2062" s="684" t="s">
        <v>1948</v>
      </c>
      <c r="R2062" s="692" t="s">
        <v>2010</v>
      </c>
      <c r="T2062" s="680" t="str">
        <f>IF(IF(A2062=0,TRUE(),D2062=IFERROR(VLOOKUP(A2062,Zaplecze_Weryfikacja!A:B,2,FALSE),2))=TRUE(),"Tak","Nie")</f>
        <v>Tak</v>
      </c>
      <c r="U2062" s="681" t="str">
        <f>IF(T2062="Tak"," ",IF(IFERROR(VLOOKUP(A2062,Zaplecze_Weryfikacja!A:B,2,FALSE),"Inny numer Lp")="Inny numer Lp","Inny numer Lp",IF(VLOOKUP(A2062,Zaplecze_Weryfikacja!A:B,2,FALSE)=D2062,"Nieznana przyczyna","Inny opis")))</f>
        <v xml:space="preserve"> </v>
      </c>
      <c r="Y2062" s="785"/>
      <c r="Z2062" s="309">
        <f t="shared" si="6222"/>
        <v>0</v>
      </c>
      <c r="AA2062" s="785"/>
      <c r="AB2062" s="309">
        <f t="shared" si="6223"/>
        <v>0</v>
      </c>
      <c r="AC2062" s="785"/>
      <c r="AD2062" s="309">
        <f t="shared" si="6224"/>
        <v>0</v>
      </c>
      <c r="AE2062" s="785"/>
      <c r="AF2062" s="309">
        <f t="shared" si="6225"/>
        <v>0</v>
      </c>
      <c r="AG2062" s="785"/>
      <c r="AH2062" s="309">
        <f t="shared" si="6226"/>
        <v>0</v>
      </c>
      <c r="AI2062" s="785"/>
      <c r="AJ2062" s="309">
        <f t="shared" si="6227"/>
        <v>0</v>
      </c>
      <c r="AK2062" s="785"/>
      <c r="AL2062" s="309">
        <f t="shared" si="6228"/>
        <v>0</v>
      </c>
      <c r="AM2062" s="785"/>
      <c r="AN2062" s="309">
        <f t="shared" si="6229"/>
        <v>0</v>
      </c>
      <c r="AO2062" s="785"/>
      <c r="AP2062" s="309">
        <f t="shared" si="6230"/>
        <v>0</v>
      </c>
      <c r="AQ2062" s="785"/>
      <c r="AR2062" s="309">
        <f t="shared" si="6231"/>
        <v>0</v>
      </c>
      <c r="AT2062" s="782">
        <f t="shared" si="6206"/>
        <v>0</v>
      </c>
      <c r="AU2062" s="782">
        <f t="shared" si="6207"/>
        <v>0</v>
      </c>
      <c r="AV2062" s="782">
        <f t="shared" si="6208"/>
        <v>0</v>
      </c>
      <c r="AW2062" s="788" t="e">
        <f t="shared" si="6209"/>
        <v>#DIV/0!</v>
      </c>
      <c r="AY2062" s="781">
        <f t="shared" si="6210"/>
        <v>0</v>
      </c>
      <c r="AZ2062" s="777"/>
      <c r="BA2062" s="781">
        <f t="shared" si="6211"/>
        <v>0</v>
      </c>
      <c r="BB2062" s="777"/>
      <c r="BC2062" s="781">
        <f t="shared" si="6212"/>
        <v>0</v>
      </c>
      <c r="BD2062" s="777"/>
      <c r="BE2062" s="781">
        <f t="shared" si="6213"/>
        <v>0</v>
      </c>
      <c r="BF2062" s="777"/>
      <c r="BG2062" s="781">
        <f t="shared" si="6214"/>
        <v>0</v>
      </c>
      <c r="BH2062" s="777"/>
      <c r="BI2062" s="781">
        <f t="shared" si="6215"/>
        <v>0</v>
      </c>
      <c r="BJ2062" s="777"/>
      <c r="BK2062" s="781">
        <f t="shared" si="6216"/>
        <v>0</v>
      </c>
      <c r="BL2062" s="777"/>
      <c r="BM2062" s="781">
        <f t="shared" si="6217"/>
        <v>0</v>
      </c>
      <c r="BN2062" s="777"/>
      <c r="BO2062" s="781">
        <f t="shared" si="6218"/>
        <v>0</v>
      </c>
      <c r="BP2062" s="777"/>
      <c r="BQ2062" s="781">
        <f t="shared" si="6219"/>
        <v>0</v>
      </c>
      <c r="BR2062" s="777"/>
    </row>
    <row r="2063" spans="1:70" outlineLevel="2">
      <c r="A2063" s="577">
        <v>502099</v>
      </c>
      <c r="B2063" s="10"/>
      <c r="C2063" s="578"/>
      <c r="D2063" s="579" t="s">
        <v>1400</v>
      </c>
      <c r="E2063" s="43" t="str">
        <f t="shared" si="6220"/>
        <v>N</v>
      </c>
      <c r="F2063" s="580"/>
      <c r="G2063" s="581" t="s">
        <v>324</v>
      </c>
      <c r="H2063" s="1076"/>
      <c r="I2063" s="1141"/>
      <c r="J2063" s="1142"/>
      <c r="K2063" s="1032">
        <f t="shared" si="6221"/>
        <v>0</v>
      </c>
      <c r="L2063" s="281"/>
      <c r="M2063" s="575"/>
      <c r="N2063" s="575"/>
      <c r="O2063" s="575"/>
      <c r="Q2063" s="684" t="s">
        <v>1948</v>
      </c>
      <c r="R2063" s="692" t="s">
        <v>2010</v>
      </c>
      <c r="T2063" s="680" t="str">
        <f>IF(IF(A2063=0,TRUE(),D2063=IFERROR(VLOOKUP(A2063,Zaplecze_Weryfikacja!A:B,2,FALSE),2))=TRUE(),"Tak","Nie")</f>
        <v>Tak</v>
      </c>
      <c r="U2063" s="681" t="str">
        <f>IF(T2063="Tak"," ",IF(IFERROR(VLOOKUP(A2063,Zaplecze_Weryfikacja!A:B,2,FALSE),"Inny numer Lp")="Inny numer Lp","Inny numer Lp",IF(VLOOKUP(A2063,Zaplecze_Weryfikacja!A:B,2,FALSE)=D2063,"Nieznana przyczyna","Inny opis")))</f>
        <v xml:space="preserve"> </v>
      </c>
      <c r="Y2063" s="785"/>
      <c r="Z2063" s="309">
        <f t="shared" si="6222"/>
        <v>0</v>
      </c>
      <c r="AA2063" s="785"/>
      <c r="AB2063" s="309">
        <f t="shared" si="6223"/>
        <v>0</v>
      </c>
      <c r="AC2063" s="785"/>
      <c r="AD2063" s="309">
        <f t="shared" si="6224"/>
        <v>0</v>
      </c>
      <c r="AE2063" s="785"/>
      <c r="AF2063" s="309">
        <f t="shared" si="6225"/>
        <v>0</v>
      </c>
      <c r="AG2063" s="785"/>
      <c r="AH2063" s="309">
        <f t="shared" si="6226"/>
        <v>0</v>
      </c>
      <c r="AI2063" s="785"/>
      <c r="AJ2063" s="309">
        <f t="shared" si="6227"/>
        <v>0</v>
      </c>
      <c r="AK2063" s="785"/>
      <c r="AL2063" s="309">
        <f t="shared" si="6228"/>
        <v>0</v>
      </c>
      <c r="AM2063" s="785"/>
      <c r="AN2063" s="309">
        <f t="shared" si="6229"/>
        <v>0</v>
      </c>
      <c r="AO2063" s="785"/>
      <c r="AP2063" s="309">
        <f t="shared" si="6230"/>
        <v>0</v>
      </c>
      <c r="AQ2063" s="785"/>
      <c r="AR2063" s="309">
        <f t="shared" si="6231"/>
        <v>0</v>
      </c>
      <c r="AT2063" s="782">
        <f t="shared" si="6206"/>
        <v>0</v>
      </c>
      <c r="AU2063" s="782">
        <f t="shared" si="6207"/>
        <v>0</v>
      </c>
      <c r="AV2063" s="782">
        <f t="shared" si="6208"/>
        <v>0</v>
      </c>
      <c r="AW2063" s="788" t="e">
        <f t="shared" si="6209"/>
        <v>#DIV/0!</v>
      </c>
      <c r="AY2063" s="781">
        <f t="shared" si="6210"/>
        <v>0</v>
      </c>
      <c r="AZ2063" s="777"/>
      <c r="BA2063" s="781">
        <f t="shared" si="6211"/>
        <v>0</v>
      </c>
      <c r="BB2063" s="777"/>
      <c r="BC2063" s="781">
        <f t="shared" si="6212"/>
        <v>0</v>
      </c>
      <c r="BD2063" s="777"/>
      <c r="BE2063" s="781">
        <f t="shared" si="6213"/>
        <v>0</v>
      </c>
      <c r="BF2063" s="777"/>
      <c r="BG2063" s="781">
        <f t="shared" si="6214"/>
        <v>0</v>
      </c>
      <c r="BH2063" s="777"/>
      <c r="BI2063" s="781">
        <f t="shared" si="6215"/>
        <v>0</v>
      </c>
      <c r="BJ2063" s="777"/>
      <c r="BK2063" s="781">
        <f t="shared" si="6216"/>
        <v>0</v>
      </c>
      <c r="BL2063" s="777"/>
      <c r="BM2063" s="781">
        <f t="shared" si="6217"/>
        <v>0</v>
      </c>
      <c r="BN2063" s="777"/>
      <c r="BO2063" s="781">
        <f t="shared" si="6218"/>
        <v>0</v>
      </c>
      <c r="BP2063" s="777"/>
      <c r="BQ2063" s="781">
        <f t="shared" si="6219"/>
        <v>0</v>
      </c>
      <c r="BR2063" s="777"/>
    </row>
    <row r="2064" spans="1:70" outlineLevel="2">
      <c r="A2064" s="577">
        <v>502100</v>
      </c>
      <c r="B2064" s="10"/>
      <c r="C2064" s="578"/>
      <c r="D2064" s="579" t="s">
        <v>1401</v>
      </c>
      <c r="E2064" s="43" t="str">
        <f t="shared" si="6220"/>
        <v>N</v>
      </c>
      <c r="F2064" s="580"/>
      <c r="G2064" s="581" t="s">
        <v>324</v>
      </c>
      <c r="H2064" s="1076"/>
      <c r="I2064" s="1141"/>
      <c r="J2064" s="1142"/>
      <c r="K2064" s="1032">
        <f t="shared" si="6221"/>
        <v>0</v>
      </c>
      <c r="L2064" s="281"/>
      <c r="M2064" s="575"/>
      <c r="N2064" s="575"/>
      <c r="O2064" s="575"/>
      <c r="Q2064" s="684" t="s">
        <v>1948</v>
      </c>
      <c r="R2064" s="692" t="s">
        <v>2010</v>
      </c>
      <c r="T2064" s="680" t="str">
        <f>IF(IF(A2064=0,TRUE(),D2064=IFERROR(VLOOKUP(A2064,Zaplecze_Weryfikacja!A:B,2,FALSE),2))=TRUE(),"Tak","Nie")</f>
        <v>Tak</v>
      </c>
      <c r="U2064" s="681" t="str">
        <f>IF(T2064="Tak"," ",IF(IFERROR(VLOOKUP(A2064,Zaplecze_Weryfikacja!A:B,2,FALSE),"Inny numer Lp")="Inny numer Lp","Inny numer Lp",IF(VLOOKUP(A2064,Zaplecze_Weryfikacja!A:B,2,FALSE)=D2064,"Nieznana przyczyna","Inny opis")))</f>
        <v xml:space="preserve"> </v>
      </c>
      <c r="Y2064" s="785"/>
      <c r="Z2064" s="309">
        <f t="shared" si="6222"/>
        <v>0</v>
      </c>
      <c r="AA2064" s="785"/>
      <c r="AB2064" s="309">
        <f t="shared" si="6223"/>
        <v>0</v>
      </c>
      <c r="AC2064" s="785"/>
      <c r="AD2064" s="309">
        <f t="shared" si="6224"/>
        <v>0</v>
      </c>
      <c r="AE2064" s="785"/>
      <c r="AF2064" s="309">
        <f t="shared" si="6225"/>
        <v>0</v>
      </c>
      <c r="AG2064" s="785"/>
      <c r="AH2064" s="309">
        <f t="shared" si="6226"/>
        <v>0</v>
      </c>
      <c r="AI2064" s="785"/>
      <c r="AJ2064" s="309">
        <f t="shared" si="6227"/>
        <v>0</v>
      </c>
      <c r="AK2064" s="785"/>
      <c r="AL2064" s="309">
        <f t="shared" si="6228"/>
        <v>0</v>
      </c>
      <c r="AM2064" s="785"/>
      <c r="AN2064" s="309">
        <f t="shared" si="6229"/>
        <v>0</v>
      </c>
      <c r="AO2064" s="785"/>
      <c r="AP2064" s="309">
        <f t="shared" si="6230"/>
        <v>0</v>
      </c>
      <c r="AQ2064" s="785"/>
      <c r="AR2064" s="309">
        <f t="shared" si="6231"/>
        <v>0</v>
      </c>
      <c r="AT2064" s="782">
        <f t="shared" si="6206"/>
        <v>0</v>
      </c>
      <c r="AU2064" s="782">
        <f t="shared" si="6207"/>
        <v>0</v>
      </c>
      <c r="AV2064" s="782">
        <f t="shared" si="6208"/>
        <v>0</v>
      </c>
      <c r="AW2064" s="788" t="e">
        <f t="shared" si="6209"/>
        <v>#DIV/0!</v>
      </c>
      <c r="AY2064" s="781">
        <f t="shared" si="6210"/>
        <v>0</v>
      </c>
      <c r="AZ2064" s="777"/>
      <c r="BA2064" s="781">
        <f t="shared" si="6211"/>
        <v>0</v>
      </c>
      <c r="BB2064" s="777"/>
      <c r="BC2064" s="781">
        <f t="shared" si="6212"/>
        <v>0</v>
      </c>
      <c r="BD2064" s="777"/>
      <c r="BE2064" s="781">
        <f t="shared" si="6213"/>
        <v>0</v>
      </c>
      <c r="BF2064" s="777"/>
      <c r="BG2064" s="781">
        <f t="shared" si="6214"/>
        <v>0</v>
      </c>
      <c r="BH2064" s="777"/>
      <c r="BI2064" s="781">
        <f t="shared" si="6215"/>
        <v>0</v>
      </c>
      <c r="BJ2064" s="777"/>
      <c r="BK2064" s="781">
        <f t="shared" si="6216"/>
        <v>0</v>
      </c>
      <c r="BL2064" s="777"/>
      <c r="BM2064" s="781">
        <f t="shared" si="6217"/>
        <v>0</v>
      </c>
      <c r="BN2064" s="777"/>
      <c r="BO2064" s="781">
        <f t="shared" si="6218"/>
        <v>0</v>
      </c>
      <c r="BP2064" s="777"/>
      <c r="BQ2064" s="781">
        <f t="shared" si="6219"/>
        <v>0</v>
      </c>
      <c r="BR2064" s="777"/>
    </row>
    <row r="2065" spans="1:70" outlineLevel="2">
      <c r="A2065" s="577">
        <v>502101</v>
      </c>
      <c r="B2065" s="10"/>
      <c r="C2065" s="578"/>
      <c r="D2065" s="579" t="s">
        <v>1402</v>
      </c>
      <c r="E2065" s="43" t="str">
        <f t="shared" si="6220"/>
        <v>N</v>
      </c>
      <c r="F2065" s="580"/>
      <c r="G2065" s="581" t="s">
        <v>324</v>
      </c>
      <c r="H2065" s="1076"/>
      <c r="I2065" s="1141"/>
      <c r="J2065" s="1142"/>
      <c r="K2065" s="1032">
        <f t="shared" si="6221"/>
        <v>0</v>
      </c>
      <c r="L2065" s="281"/>
      <c r="M2065" s="575"/>
      <c r="N2065" s="575"/>
      <c r="O2065" s="575"/>
      <c r="Q2065" s="684" t="s">
        <v>1948</v>
      </c>
      <c r="R2065" s="692" t="s">
        <v>2010</v>
      </c>
      <c r="T2065" s="680" t="str">
        <f>IF(IF(A2065=0,TRUE(),D2065=IFERROR(VLOOKUP(A2065,Zaplecze_Weryfikacja!A:B,2,FALSE),2))=TRUE(),"Tak","Nie")</f>
        <v>Tak</v>
      </c>
      <c r="U2065" s="681" t="str">
        <f>IF(T2065="Tak"," ",IF(IFERROR(VLOOKUP(A2065,Zaplecze_Weryfikacja!A:B,2,FALSE),"Inny numer Lp")="Inny numer Lp","Inny numer Lp",IF(VLOOKUP(A2065,Zaplecze_Weryfikacja!A:B,2,FALSE)=D2065,"Nieznana przyczyna","Inny opis")))</f>
        <v xml:space="preserve"> </v>
      </c>
      <c r="Y2065" s="785"/>
      <c r="Z2065" s="309">
        <f t="shared" si="6222"/>
        <v>0</v>
      </c>
      <c r="AA2065" s="785"/>
      <c r="AB2065" s="309">
        <f t="shared" si="6223"/>
        <v>0</v>
      </c>
      <c r="AC2065" s="785"/>
      <c r="AD2065" s="309">
        <f t="shared" si="6224"/>
        <v>0</v>
      </c>
      <c r="AE2065" s="785"/>
      <c r="AF2065" s="309">
        <f t="shared" si="6225"/>
        <v>0</v>
      </c>
      <c r="AG2065" s="785"/>
      <c r="AH2065" s="309">
        <f t="shared" si="6226"/>
        <v>0</v>
      </c>
      <c r="AI2065" s="785"/>
      <c r="AJ2065" s="309">
        <f t="shared" si="6227"/>
        <v>0</v>
      </c>
      <c r="AK2065" s="785"/>
      <c r="AL2065" s="309">
        <f t="shared" si="6228"/>
        <v>0</v>
      </c>
      <c r="AM2065" s="785"/>
      <c r="AN2065" s="309">
        <f t="shared" si="6229"/>
        <v>0</v>
      </c>
      <c r="AO2065" s="785"/>
      <c r="AP2065" s="309">
        <f t="shared" si="6230"/>
        <v>0</v>
      </c>
      <c r="AQ2065" s="785"/>
      <c r="AR2065" s="309">
        <f t="shared" si="6231"/>
        <v>0</v>
      </c>
      <c r="AT2065" s="782">
        <f t="shared" si="6206"/>
        <v>0</v>
      </c>
      <c r="AU2065" s="782">
        <f t="shared" si="6207"/>
        <v>0</v>
      </c>
      <c r="AV2065" s="782">
        <f t="shared" si="6208"/>
        <v>0</v>
      </c>
      <c r="AW2065" s="788" t="e">
        <f t="shared" si="6209"/>
        <v>#DIV/0!</v>
      </c>
      <c r="AY2065" s="781">
        <f t="shared" si="6210"/>
        <v>0</v>
      </c>
      <c r="AZ2065" s="777"/>
      <c r="BA2065" s="781">
        <f t="shared" si="6211"/>
        <v>0</v>
      </c>
      <c r="BB2065" s="777"/>
      <c r="BC2065" s="781">
        <f t="shared" si="6212"/>
        <v>0</v>
      </c>
      <c r="BD2065" s="777"/>
      <c r="BE2065" s="781">
        <f t="shared" si="6213"/>
        <v>0</v>
      </c>
      <c r="BF2065" s="777"/>
      <c r="BG2065" s="781">
        <f t="shared" si="6214"/>
        <v>0</v>
      </c>
      <c r="BH2065" s="777"/>
      <c r="BI2065" s="781">
        <f t="shared" si="6215"/>
        <v>0</v>
      </c>
      <c r="BJ2065" s="777"/>
      <c r="BK2065" s="781">
        <f t="shared" si="6216"/>
        <v>0</v>
      </c>
      <c r="BL2065" s="777"/>
      <c r="BM2065" s="781">
        <f t="shared" si="6217"/>
        <v>0</v>
      </c>
      <c r="BN2065" s="777"/>
      <c r="BO2065" s="781">
        <f t="shared" si="6218"/>
        <v>0</v>
      </c>
      <c r="BP2065" s="777"/>
      <c r="BQ2065" s="781">
        <f t="shared" si="6219"/>
        <v>0</v>
      </c>
      <c r="BR2065" s="777"/>
    </row>
    <row r="2066" spans="1:70" outlineLevel="2">
      <c r="A2066" s="577">
        <v>502102</v>
      </c>
      <c r="B2066" s="10"/>
      <c r="C2066" s="578"/>
      <c r="D2066" s="579" t="s">
        <v>1403</v>
      </c>
      <c r="E2066" s="43" t="str">
        <f t="shared" si="6220"/>
        <v>N</v>
      </c>
      <c r="F2066" s="580"/>
      <c r="G2066" s="581" t="s">
        <v>324</v>
      </c>
      <c r="H2066" s="1076"/>
      <c r="I2066" s="1141"/>
      <c r="J2066" s="1142"/>
      <c r="K2066" s="1032">
        <f t="shared" si="6221"/>
        <v>0</v>
      </c>
      <c r="L2066" s="281"/>
      <c r="M2066" s="575"/>
      <c r="N2066" s="575"/>
      <c r="O2066" s="575"/>
      <c r="Q2066" s="684" t="s">
        <v>1948</v>
      </c>
      <c r="R2066" s="692" t="s">
        <v>2010</v>
      </c>
      <c r="T2066" s="680" t="str">
        <f>IF(IF(A2066=0,TRUE(),D2066=IFERROR(VLOOKUP(A2066,Zaplecze_Weryfikacja!A:B,2,FALSE),2))=TRUE(),"Tak","Nie")</f>
        <v>Tak</v>
      </c>
      <c r="U2066" s="681" t="str">
        <f>IF(T2066="Tak"," ",IF(IFERROR(VLOOKUP(A2066,Zaplecze_Weryfikacja!A:B,2,FALSE),"Inny numer Lp")="Inny numer Lp","Inny numer Lp",IF(VLOOKUP(A2066,Zaplecze_Weryfikacja!A:B,2,FALSE)=D2066,"Nieznana przyczyna","Inny opis")))</f>
        <v xml:space="preserve"> </v>
      </c>
      <c r="Y2066" s="785"/>
      <c r="Z2066" s="309">
        <f t="shared" si="6222"/>
        <v>0</v>
      </c>
      <c r="AA2066" s="785"/>
      <c r="AB2066" s="309">
        <f t="shared" si="6223"/>
        <v>0</v>
      </c>
      <c r="AC2066" s="785"/>
      <c r="AD2066" s="309">
        <f t="shared" si="6224"/>
        <v>0</v>
      </c>
      <c r="AE2066" s="785"/>
      <c r="AF2066" s="309">
        <f t="shared" si="6225"/>
        <v>0</v>
      </c>
      <c r="AG2066" s="785"/>
      <c r="AH2066" s="309">
        <f t="shared" si="6226"/>
        <v>0</v>
      </c>
      <c r="AI2066" s="785"/>
      <c r="AJ2066" s="309">
        <f t="shared" si="6227"/>
        <v>0</v>
      </c>
      <c r="AK2066" s="785"/>
      <c r="AL2066" s="309">
        <f t="shared" si="6228"/>
        <v>0</v>
      </c>
      <c r="AM2066" s="785"/>
      <c r="AN2066" s="309">
        <f t="shared" si="6229"/>
        <v>0</v>
      </c>
      <c r="AO2066" s="785"/>
      <c r="AP2066" s="309">
        <f t="shared" si="6230"/>
        <v>0</v>
      </c>
      <c r="AQ2066" s="785"/>
      <c r="AR2066" s="309">
        <f t="shared" si="6231"/>
        <v>0</v>
      </c>
      <c r="AT2066" s="782">
        <f t="shared" si="6206"/>
        <v>0</v>
      </c>
      <c r="AU2066" s="782">
        <f t="shared" si="6207"/>
        <v>0</v>
      </c>
      <c r="AV2066" s="782">
        <f t="shared" si="6208"/>
        <v>0</v>
      </c>
      <c r="AW2066" s="788" t="e">
        <f t="shared" si="6209"/>
        <v>#DIV/0!</v>
      </c>
      <c r="AY2066" s="781">
        <f t="shared" si="6210"/>
        <v>0</v>
      </c>
      <c r="AZ2066" s="777"/>
      <c r="BA2066" s="781">
        <f t="shared" si="6211"/>
        <v>0</v>
      </c>
      <c r="BB2066" s="777"/>
      <c r="BC2066" s="781">
        <f t="shared" si="6212"/>
        <v>0</v>
      </c>
      <c r="BD2066" s="777"/>
      <c r="BE2066" s="781">
        <f t="shared" si="6213"/>
        <v>0</v>
      </c>
      <c r="BF2066" s="777"/>
      <c r="BG2066" s="781">
        <f t="shared" si="6214"/>
        <v>0</v>
      </c>
      <c r="BH2066" s="777"/>
      <c r="BI2066" s="781">
        <f t="shared" si="6215"/>
        <v>0</v>
      </c>
      <c r="BJ2066" s="777"/>
      <c r="BK2066" s="781">
        <f t="shared" si="6216"/>
        <v>0</v>
      </c>
      <c r="BL2066" s="777"/>
      <c r="BM2066" s="781">
        <f t="shared" si="6217"/>
        <v>0</v>
      </c>
      <c r="BN2066" s="777"/>
      <c r="BO2066" s="781">
        <f t="shared" si="6218"/>
        <v>0</v>
      </c>
      <c r="BP2066" s="777"/>
      <c r="BQ2066" s="781">
        <f t="shared" si="6219"/>
        <v>0</v>
      </c>
      <c r="BR2066" s="777"/>
    </row>
    <row r="2067" spans="1:70" outlineLevel="2">
      <c r="A2067" s="577">
        <v>502103</v>
      </c>
      <c r="B2067" s="10"/>
      <c r="C2067" s="578"/>
      <c r="D2067" s="579" t="s">
        <v>1404</v>
      </c>
      <c r="E2067" s="43" t="str">
        <f t="shared" si="6220"/>
        <v>N</v>
      </c>
      <c r="F2067" s="580"/>
      <c r="G2067" s="581" t="s">
        <v>324</v>
      </c>
      <c r="H2067" s="1076"/>
      <c r="I2067" s="1141"/>
      <c r="J2067" s="1142"/>
      <c r="K2067" s="1032">
        <f t="shared" si="6221"/>
        <v>0</v>
      </c>
      <c r="L2067" s="281"/>
      <c r="M2067" s="575"/>
      <c r="N2067" s="575"/>
      <c r="O2067" s="575"/>
      <c r="Q2067" s="684" t="s">
        <v>1948</v>
      </c>
      <c r="R2067" s="692" t="s">
        <v>2010</v>
      </c>
      <c r="T2067" s="680" t="str">
        <f>IF(IF(A2067=0,TRUE(),D2067=IFERROR(VLOOKUP(A2067,Zaplecze_Weryfikacja!A:B,2,FALSE),2))=TRUE(),"Tak","Nie")</f>
        <v>Tak</v>
      </c>
      <c r="U2067" s="681" t="str">
        <f>IF(T2067="Tak"," ",IF(IFERROR(VLOOKUP(A2067,Zaplecze_Weryfikacja!A:B,2,FALSE),"Inny numer Lp")="Inny numer Lp","Inny numer Lp",IF(VLOOKUP(A2067,Zaplecze_Weryfikacja!A:B,2,FALSE)=D2067,"Nieznana przyczyna","Inny opis")))</f>
        <v xml:space="preserve"> </v>
      </c>
      <c r="Y2067" s="785"/>
      <c r="Z2067" s="309">
        <f t="shared" si="6222"/>
        <v>0</v>
      </c>
      <c r="AA2067" s="785"/>
      <c r="AB2067" s="309">
        <f t="shared" si="6223"/>
        <v>0</v>
      </c>
      <c r="AC2067" s="785"/>
      <c r="AD2067" s="309">
        <f t="shared" si="6224"/>
        <v>0</v>
      </c>
      <c r="AE2067" s="785"/>
      <c r="AF2067" s="309">
        <f t="shared" si="6225"/>
        <v>0</v>
      </c>
      <c r="AG2067" s="785"/>
      <c r="AH2067" s="309">
        <f t="shared" si="6226"/>
        <v>0</v>
      </c>
      <c r="AI2067" s="785"/>
      <c r="AJ2067" s="309">
        <f t="shared" si="6227"/>
        <v>0</v>
      </c>
      <c r="AK2067" s="785"/>
      <c r="AL2067" s="309">
        <f t="shared" si="6228"/>
        <v>0</v>
      </c>
      <c r="AM2067" s="785"/>
      <c r="AN2067" s="309">
        <f t="shared" si="6229"/>
        <v>0</v>
      </c>
      <c r="AO2067" s="785"/>
      <c r="AP2067" s="309">
        <f t="shared" si="6230"/>
        <v>0</v>
      </c>
      <c r="AQ2067" s="785"/>
      <c r="AR2067" s="309">
        <f t="shared" si="6231"/>
        <v>0</v>
      </c>
      <c r="AT2067" s="782">
        <f t="shared" si="6206"/>
        <v>0</v>
      </c>
      <c r="AU2067" s="782">
        <f t="shared" si="6207"/>
        <v>0</v>
      </c>
      <c r="AV2067" s="782">
        <f t="shared" si="6208"/>
        <v>0</v>
      </c>
      <c r="AW2067" s="788" t="e">
        <f t="shared" si="6209"/>
        <v>#DIV/0!</v>
      </c>
      <c r="AY2067" s="781">
        <f t="shared" si="6210"/>
        <v>0</v>
      </c>
      <c r="AZ2067" s="777"/>
      <c r="BA2067" s="781">
        <f t="shared" si="6211"/>
        <v>0</v>
      </c>
      <c r="BB2067" s="777"/>
      <c r="BC2067" s="781">
        <f t="shared" si="6212"/>
        <v>0</v>
      </c>
      <c r="BD2067" s="777"/>
      <c r="BE2067" s="781">
        <f t="shared" si="6213"/>
        <v>0</v>
      </c>
      <c r="BF2067" s="777"/>
      <c r="BG2067" s="781">
        <f t="shared" si="6214"/>
        <v>0</v>
      </c>
      <c r="BH2067" s="777"/>
      <c r="BI2067" s="781">
        <f t="shared" si="6215"/>
        <v>0</v>
      </c>
      <c r="BJ2067" s="777"/>
      <c r="BK2067" s="781">
        <f t="shared" si="6216"/>
        <v>0</v>
      </c>
      <c r="BL2067" s="777"/>
      <c r="BM2067" s="781">
        <f t="shared" si="6217"/>
        <v>0</v>
      </c>
      <c r="BN2067" s="777"/>
      <c r="BO2067" s="781">
        <f t="shared" si="6218"/>
        <v>0</v>
      </c>
      <c r="BP2067" s="777"/>
      <c r="BQ2067" s="781">
        <f t="shared" si="6219"/>
        <v>0</v>
      </c>
      <c r="BR2067" s="777"/>
    </row>
    <row r="2068" spans="1:70" outlineLevel="2">
      <c r="A2068" s="577">
        <v>502104</v>
      </c>
      <c r="B2068" s="10"/>
      <c r="C2068" s="578"/>
      <c r="D2068" s="579" t="s">
        <v>1405</v>
      </c>
      <c r="E2068" s="43" t="str">
        <f t="shared" si="6220"/>
        <v>N</v>
      </c>
      <c r="F2068" s="580"/>
      <c r="G2068" s="581" t="s">
        <v>324</v>
      </c>
      <c r="H2068" s="1076"/>
      <c r="I2068" s="1141"/>
      <c r="J2068" s="1142"/>
      <c r="K2068" s="1032">
        <f t="shared" si="6221"/>
        <v>0</v>
      </c>
      <c r="L2068" s="281"/>
      <c r="M2068" s="575"/>
      <c r="N2068" s="575"/>
      <c r="O2068" s="575"/>
      <c r="Q2068" s="684" t="s">
        <v>1948</v>
      </c>
      <c r="R2068" s="692" t="s">
        <v>2010</v>
      </c>
      <c r="T2068" s="680" t="str">
        <f>IF(IF(A2068=0,TRUE(),D2068=IFERROR(VLOOKUP(A2068,Zaplecze_Weryfikacja!A:B,2,FALSE),2))=TRUE(),"Tak","Nie")</f>
        <v>Tak</v>
      </c>
      <c r="U2068" s="681" t="str">
        <f>IF(T2068="Tak"," ",IF(IFERROR(VLOOKUP(A2068,Zaplecze_Weryfikacja!A:B,2,FALSE),"Inny numer Lp")="Inny numer Lp","Inny numer Lp",IF(VLOOKUP(A2068,Zaplecze_Weryfikacja!A:B,2,FALSE)=D2068,"Nieznana przyczyna","Inny opis")))</f>
        <v xml:space="preserve"> </v>
      </c>
      <c r="Y2068" s="785"/>
      <c r="Z2068" s="309">
        <f t="shared" si="6222"/>
        <v>0</v>
      </c>
      <c r="AA2068" s="785"/>
      <c r="AB2068" s="309">
        <f t="shared" si="6223"/>
        <v>0</v>
      </c>
      <c r="AC2068" s="785"/>
      <c r="AD2068" s="309">
        <f t="shared" si="6224"/>
        <v>0</v>
      </c>
      <c r="AE2068" s="785"/>
      <c r="AF2068" s="309">
        <f t="shared" si="6225"/>
        <v>0</v>
      </c>
      <c r="AG2068" s="785"/>
      <c r="AH2068" s="309">
        <f t="shared" si="6226"/>
        <v>0</v>
      </c>
      <c r="AI2068" s="785"/>
      <c r="AJ2068" s="309">
        <f t="shared" si="6227"/>
        <v>0</v>
      </c>
      <c r="AK2068" s="785"/>
      <c r="AL2068" s="309">
        <f t="shared" si="6228"/>
        <v>0</v>
      </c>
      <c r="AM2068" s="785"/>
      <c r="AN2068" s="309">
        <f t="shared" si="6229"/>
        <v>0</v>
      </c>
      <c r="AO2068" s="785"/>
      <c r="AP2068" s="309">
        <f t="shared" si="6230"/>
        <v>0</v>
      </c>
      <c r="AQ2068" s="785"/>
      <c r="AR2068" s="309">
        <f t="shared" si="6231"/>
        <v>0</v>
      </c>
      <c r="AT2068" s="782">
        <f t="shared" si="6206"/>
        <v>0</v>
      </c>
      <c r="AU2068" s="782">
        <f t="shared" si="6207"/>
        <v>0</v>
      </c>
      <c r="AV2068" s="782">
        <f t="shared" si="6208"/>
        <v>0</v>
      </c>
      <c r="AW2068" s="788" t="e">
        <f t="shared" si="6209"/>
        <v>#DIV/0!</v>
      </c>
      <c r="AY2068" s="781">
        <f t="shared" si="6210"/>
        <v>0</v>
      </c>
      <c r="AZ2068" s="777"/>
      <c r="BA2068" s="781">
        <f t="shared" si="6211"/>
        <v>0</v>
      </c>
      <c r="BB2068" s="777"/>
      <c r="BC2068" s="781">
        <f t="shared" si="6212"/>
        <v>0</v>
      </c>
      <c r="BD2068" s="777"/>
      <c r="BE2068" s="781">
        <f t="shared" si="6213"/>
        <v>0</v>
      </c>
      <c r="BF2068" s="777"/>
      <c r="BG2068" s="781">
        <f t="shared" si="6214"/>
        <v>0</v>
      </c>
      <c r="BH2068" s="777"/>
      <c r="BI2068" s="781">
        <f t="shared" si="6215"/>
        <v>0</v>
      </c>
      <c r="BJ2068" s="777"/>
      <c r="BK2068" s="781">
        <f t="shared" si="6216"/>
        <v>0</v>
      </c>
      <c r="BL2068" s="777"/>
      <c r="BM2068" s="781">
        <f t="shared" si="6217"/>
        <v>0</v>
      </c>
      <c r="BN2068" s="777"/>
      <c r="BO2068" s="781">
        <f t="shared" si="6218"/>
        <v>0</v>
      </c>
      <c r="BP2068" s="777"/>
      <c r="BQ2068" s="781">
        <f t="shared" si="6219"/>
        <v>0</v>
      </c>
      <c r="BR2068" s="777"/>
    </row>
    <row r="2069" spans="1:70" outlineLevel="2">
      <c r="A2069" s="577">
        <v>502105</v>
      </c>
      <c r="B2069" s="10"/>
      <c r="C2069" s="578"/>
      <c r="D2069" s="579" t="s">
        <v>1406</v>
      </c>
      <c r="E2069" s="43" t="str">
        <f t="shared" si="6220"/>
        <v>N</v>
      </c>
      <c r="F2069" s="580"/>
      <c r="G2069" s="581" t="s">
        <v>324</v>
      </c>
      <c r="H2069" s="1076"/>
      <c r="I2069" s="1141"/>
      <c r="J2069" s="1142"/>
      <c r="K2069" s="1032">
        <f t="shared" si="6221"/>
        <v>0</v>
      </c>
      <c r="L2069" s="281"/>
      <c r="M2069" s="575"/>
      <c r="N2069" s="575"/>
      <c r="O2069" s="575"/>
      <c r="Q2069" s="684" t="s">
        <v>1948</v>
      </c>
      <c r="R2069" s="692" t="s">
        <v>2010</v>
      </c>
      <c r="T2069" s="680" t="str">
        <f>IF(IF(A2069=0,TRUE(),D2069=IFERROR(VLOOKUP(A2069,Zaplecze_Weryfikacja!A:B,2,FALSE),2))=TRUE(),"Tak","Nie")</f>
        <v>Tak</v>
      </c>
      <c r="U2069" s="681" t="str">
        <f>IF(T2069="Tak"," ",IF(IFERROR(VLOOKUP(A2069,Zaplecze_Weryfikacja!A:B,2,FALSE),"Inny numer Lp")="Inny numer Lp","Inny numer Lp",IF(VLOOKUP(A2069,Zaplecze_Weryfikacja!A:B,2,FALSE)=D2069,"Nieznana przyczyna","Inny opis")))</f>
        <v xml:space="preserve"> </v>
      </c>
      <c r="Y2069" s="785"/>
      <c r="Z2069" s="309">
        <f t="shared" si="6222"/>
        <v>0</v>
      </c>
      <c r="AA2069" s="785"/>
      <c r="AB2069" s="309">
        <f t="shared" si="6223"/>
        <v>0</v>
      </c>
      <c r="AC2069" s="785"/>
      <c r="AD2069" s="309">
        <f t="shared" si="6224"/>
        <v>0</v>
      </c>
      <c r="AE2069" s="785"/>
      <c r="AF2069" s="309">
        <f t="shared" si="6225"/>
        <v>0</v>
      </c>
      <c r="AG2069" s="785"/>
      <c r="AH2069" s="309">
        <f t="shared" si="6226"/>
        <v>0</v>
      </c>
      <c r="AI2069" s="785"/>
      <c r="AJ2069" s="309">
        <f t="shared" si="6227"/>
        <v>0</v>
      </c>
      <c r="AK2069" s="785"/>
      <c r="AL2069" s="309">
        <f t="shared" si="6228"/>
        <v>0</v>
      </c>
      <c r="AM2069" s="785"/>
      <c r="AN2069" s="309">
        <f t="shared" si="6229"/>
        <v>0</v>
      </c>
      <c r="AO2069" s="785"/>
      <c r="AP2069" s="309">
        <f t="shared" si="6230"/>
        <v>0</v>
      </c>
      <c r="AQ2069" s="785"/>
      <c r="AR2069" s="309">
        <f t="shared" si="6231"/>
        <v>0</v>
      </c>
      <c r="AT2069" s="782">
        <f t="shared" si="6206"/>
        <v>0</v>
      </c>
      <c r="AU2069" s="782">
        <f t="shared" si="6207"/>
        <v>0</v>
      </c>
      <c r="AV2069" s="782">
        <f t="shared" si="6208"/>
        <v>0</v>
      </c>
      <c r="AW2069" s="788" t="e">
        <f t="shared" si="6209"/>
        <v>#DIV/0!</v>
      </c>
      <c r="AY2069" s="781">
        <f t="shared" si="6210"/>
        <v>0</v>
      </c>
      <c r="AZ2069" s="777"/>
      <c r="BA2069" s="781">
        <f t="shared" si="6211"/>
        <v>0</v>
      </c>
      <c r="BB2069" s="777"/>
      <c r="BC2069" s="781">
        <f t="shared" si="6212"/>
        <v>0</v>
      </c>
      <c r="BD2069" s="777"/>
      <c r="BE2069" s="781">
        <f t="shared" si="6213"/>
        <v>0</v>
      </c>
      <c r="BF2069" s="777"/>
      <c r="BG2069" s="781">
        <f t="shared" si="6214"/>
        <v>0</v>
      </c>
      <c r="BH2069" s="777"/>
      <c r="BI2069" s="781">
        <f t="shared" si="6215"/>
        <v>0</v>
      </c>
      <c r="BJ2069" s="777"/>
      <c r="BK2069" s="781">
        <f t="shared" si="6216"/>
        <v>0</v>
      </c>
      <c r="BL2069" s="777"/>
      <c r="BM2069" s="781">
        <f t="shared" si="6217"/>
        <v>0</v>
      </c>
      <c r="BN2069" s="777"/>
      <c r="BO2069" s="781">
        <f t="shared" si="6218"/>
        <v>0</v>
      </c>
      <c r="BP2069" s="777"/>
      <c r="BQ2069" s="781">
        <f t="shared" si="6219"/>
        <v>0</v>
      </c>
      <c r="BR2069" s="777"/>
    </row>
    <row r="2070" spans="1:70" outlineLevel="2">
      <c r="A2070" s="577">
        <v>502106</v>
      </c>
      <c r="B2070" s="10"/>
      <c r="C2070" s="578"/>
      <c r="D2070" s="579" t="s">
        <v>1407</v>
      </c>
      <c r="E2070" s="43" t="str">
        <f t="shared" si="6220"/>
        <v>N</v>
      </c>
      <c r="F2070" s="580"/>
      <c r="G2070" s="581" t="s">
        <v>324</v>
      </c>
      <c r="H2070" s="1076"/>
      <c r="I2070" s="1141"/>
      <c r="J2070" s="1142"/>
      <c r="K2070" s="1032">
        <f t="shared" si="6221"/>
        <v>0</v>
      </c>
      <c r="L2070" s="281"/>
      <c r="M2070" s="575"/>
      <c r="N2070" s="575"/>
      <c r="O2070" s="575"/>
      <c r="Q2070" s="684" t="s">
        <v>1948</v>
      </c>
      <c r="R2070" s="692" t="s">
        <v>2010</v>
      </c>
      <c r="T2070" s="680" t="str">
        <f>IF(IF(A2070=0,TRUE(),D2070=IFERROR(VLOOKUP(A2070,Zaplecze_Weryfikacja!A:B,2,FALSE),2))=TRUE(),"Tak","Nie")</f>
        <v>Tak</v>
      </c>
      <c r="U2070" s="681" t="str">
        <f>IF(T2070="Tak"," ",IF(IFERROR(VLOOKUP(A2070,Zaplecze_Weryfikacja!A:B,2,FALSE),"Inny numer Lp")="Inny numer Lp","Inny numer Lp",IF(VLOOKUP(A2070,Zaplecze_Weryfikacja!A:B,2,FALSE)=D2070,"Nieznana przyczyna","Inny opis")))</f>
        <v xml:space="preserve"> </v>
      </c>
      <c r="Y2070" s="785"/>
      <c r="Z2070" s="309">
        <f t="shared" si="6222"/>
        <v>0</v>
      </c>
      <c r="AA2070" s="785"/>
      <c r="AB2070" s="309">
        <f t="shared" si="6223"/>
        <v>0</v>
      </c>
      <c r="AC2070" s="785"/>
      <c r="AD2070" s="309">
        <f t="shared" si="6224"/>
        <v>0</v>
      </c>
      <c r="AE2070" s="785"/>
      <c r="AF2070" s="309">
        <f t="shared" si="6225"/>
        <v>0</v>
      </c>
      <c r="AG2070" s="785"/>
      <c r="AH2070" s="309">
        <f t="shared" si="6226"/>
        <v>0</v>
      </c>
      <c r="AI2070" s="785"/>
      <c r="AJ2070" s="309">
        <f t="shared" si="6227"/>
        <v>0</v>
      </c>
      <c r="AK2070" s="785"/>
      <c r="AL2070" s="309">
        <f t="shared" si="6228"/>
        <v>0</v>
      </c>
      <c r="AM2070" s="785"/>
      <c r="AN2070" s="309">
        <f t="shared" si="6229"/>
        <v>0</v>
      </c>
      <c r="AO2070" s="785"/>
      <c r="AP2070" s="309">
        <f t="shared" si="6230"/>
        <v>0</v>
      </c>
      <c r="AQ2070" s="785"/>
      <c r="AR2070" s="309">
        <f t="shared" si="6231"/>
        <v>0</v>
      </c>
      <c r="AT2070" s="782">
        <f t="shared" si="6206"/>
        <v>0</v>
      </c>
      <c r="AU2070" s="782">
        <f t="shared" si="6207"/>
        <v>0</v>
      </c>
      <c r="AV2070" s="782">
        <f t="shared" si="6208"/>
        <v>0</v>
      </c>
      <c r="AW2070" s="788" t="e">
        <f t="shared" si="6209"/>
        <v>#DIV/0!</v>
      </c>
      <c r="AY2070" s="781">
        <f t="shared" si="6210"/>
        <v>0</v>
      </c>
      <c r="AZ2070" s="777"/>
      <c r="BA2070" s="781">
        <f t="shared" si="6211"/>
        <v>0</v>
      </c>
      <c r="BB2070" s="777"/>
      <c r="BC2070" s="781">
        <f t="shared" si="6212"/>
        <v>0</v>
      </c>
      <c r="BD2070" s="777"/>
      <c r="BE2070" s="781">
        <f t="shared" si="6213"/>
        <v>0</v>
      </c>
      <c r="BF2070" s="777"/>
      <c r="BG2070" s="781">
        <f t="shared" si="6214"/>
        <v>0</v>
      </c>
      <c r="BH2070" s="777"/>
      <c r="BI2070" s="781">
        <f t="shared" si="6215"/>
        <v>0</v>
      </c>
      <c r="BJ2070" s="777"/>
      <c r="BK2070" s="781">
        <f t="shared" si="6216"/>
        <v>0</v>
      </c>
      <c r="BL2070" s="777"/>
      <c r="BM2070" s="781">
        <f t="shared" si="6217"/>
        <v>0</v>
      </c>
      <c r="BN2070" s="777"/>
      <c r="BO2070" s="781">
        <f t="shared" si="6218"/>
        <v>0</v>
      </c>
      <c r="BP2070" s="777"/>
      <c r="BQ2070" s="781">
        <f t="shared" si="6219"/>
        <v>0</v>
      </c>
      <c r="BR2070" s="777"/>
    </row>
    <row r="2071" spans="1:70" outlineLevel="2">
      <c r="A2071" s="577">
        <v>502107</v>
      </c>
      <c r="B2071" s="10"/>
      <c r="C2071" s="578"/>
      <c r="D2071" s="579" t="s">
        <v>1408</v>
      </c>
      <c r="E2071" s="43" t="str">
        <f t="shared" si="6220"/>
        <v>N</v>
      </c>
      <c r="F2071" s="580"/>
      <c r="G2071" s="581" t="s">
        <v>324</v>
      </c>
      <c r="H2071" s="1076"/>
      <c r="I2071" s="1141"/>
      <c r="J2071" s="1142"/>
      <c r="K2071" s="1032">
        <f t="shared" si="6221"/>
        <v>0</v>
      </c>
      <c r="L2071" s="281"/>
      <c r="M2071" s="575"/>
      <c r="N2071" s="575"/>
      <c r="O2071" s="575"/>
      <c r="Q2071" s="684" t="s">
        <v>1948</v>
      </c>
      <c r="R2071" s="692" t="s">
        <v>2010</v>
      </c>
      <c r="T2071" s="680" t="str">
        <f>IF(IF(A2071=0,TRUE(),D2071=IFERROR(VLOOKUP(A2071,Zaplecze_Weryfikacja!A:B,2,FALSE),2))=TRUE(),"Tak","Nie")</f>
        <v>Tak</v>
      </c>
      <c r="U2071" s="681" t="str">
        <f>IF(T2071="Tak"," ",IF(IFERROR(VLOOKUP(A2071,Zaplecze_Weryfikacja!A:B,2,FALSE),"Inny numer Lp")="Inny numer Lp","Inny numer Lp",IF(VLOOKUP(A2071,Zaplecze_Weryfikacja!A:B,2,FALSE)=D2071,"Nieznana przyczyna","Inny opis")))</f>
        <v xml:space="preserve"> </v>
      </c>
      <c r="Y2071" s="785"/>
      <c r="Z2071" s="309">
        <f t="shared" si="6222"/>
        <v>0</v>
      </c>
      <c r="AA2071" s="785"/>
      <c r="AB2071" s="309">
        <f t="shared" si="6223"/>
        <v>0</v>
      </c>
      <c r="AC2071" s="785"/>
      <c r="AD2071" s="309">
        <f t="shared" si="6224"/>
        <v>0</v>
      </c>
      <c r="AE2071" s="785"/>
      <c r="AF2071" s="309">
        <f t="shared" si="6225"/>
        <v>0</v>
      </c>
      <c r="AG2071" s="785"/>
      <c r="AH2071" s="309">
        <f t="shared" si="6226"/>
        <v>0</v>
      </c>
      <c r="AI2071" s="785"/>
      <c r="AJ2071" s="309">
        <f t="shared" si="6227"/>
        <v>0</v>
      </c>
      <c r="AK2071" s="785"/>
      <c r="AL2071" s="309">
        <f t="shared" si="6228"/>
        <v>0</v>
      </c>
      <c r="AM2071" s="785"/>
      <c r="AN2071" s="309">
        <f t="shared" si="6229"/>
        <v>0</v>
      </c>
      <c r="AO2071" s="785"/>
      <c r="AP2071" s="309">
        <f t="shared" si="6230"/>
        <v>0</v>
      </c>
      <c r="AQ2071" s="785"/>
      <c r="AR2071" s="309">
        <f t="shared" si="6231"/>
        <v>0</v>
      </c>
      <c r="AT2071" s="782">
        <f t="shared" si="6206"/>
        <v>0</v>
      </c>
      <c r="AU2071" s="782">
        <f t="shared" si="6207"/>
        <v>0</v>
      </c>
      <c r="AV2071" s="782">
        <f t="shared" si="6208"/>
        <v>0</v>
      </c>
      <c r="AW2071" s="788" t="e">
        <f t="shared" si="6209"/>
        <v>#DIV/0!</v>
      </c>
      <c r="AY2071" s="781">
        <f t="shared" si="6210"/>
        <v>0</v>
      </c>
      <c r="AZ2071" s="777"/>
      <c r="BA2071" s="781">
        <f t="shared" si="6211"/>
        <v>0</v>
      </c>
      <c r="BB2071" s="777"/>
      <c r="BC2071" s="781">
        <f t="shared" si="6212"/>
        <v>0</v>
      </c>
      <c r="BD2071" s="777"/>
      <c r="BE2071" s="781">
        <f t="shared" si="6213"/>
        <v>0</v>
      </c>
      <c r="BF2071" s="777"/>
      <c r="BG2071" s="781">
        <f t="shared" si="6214"/>
        <v>0</v>
      </c>
      <c r="BH2071" s="777"/>
      <c r="BI2071" s="781">
        <f t="shared" si="6215"/>
        <v>0</v>
      </c>
      <c r="BJ2071" s="777"/>
      <c r="BK2071" s="781">
        <f t="shared" si="6216"/>
        <v>0</v>
      </c>
      <c r="BL2071" s="777"/>
      <c r="BM2071" s="781">
        <f t="shared" si="6217"/>
        <v>0</v>
      </c>
      <c r="BN2071" s="777"/>
      <c r="BO2071" s="781">
        <f t="shared" si="6218"/>
        <v>0</v>
      </c>
      <c r="BP2071" s="777"/>
      <c r="BQ2071" s="781">
        <f t="shared" si="6219"/>
        <v>0</v>
      </c>
      <c r="BR2071" s="777"/>
    </row>
    <row r="2072" spans="1:70" outlineLevel="2">
      <c r="A2072" s="577">
        <v>502108</v>
      </c>
      <c r="B2072" s="10"/>
      <c r="C2072" s="578"/>
      <c r="D2072" s="579" t="s">
        <v>1409</v>
      </c>
      <c r="E2072" s="43" t="str">
        <f t="shared" si="6220"/>
        <v>N</v>
      </c>
      <c r="F2072" s="580"/>
      <c r="G2072" s="581" t="s">
        <v>324</v>
      </c>
      <c r="H2072" s="1076"/>
      <c r="I2072" s="1141"/>
      <c r="J2072" s="1142"/>
      <c r="K2072" s="1032">
        <f t="shared" si="6221"/>
        <v>0</v>
      </c>
      <c r="L2072" s="281"/>
      <c r="M2072" s="575"/>
      <c r="N2072" s="575"/>
      <c r="O2072" s="575"/>
      <c r="Q2072" s="684" t="s">
        <v>1948</v>
      </c>
      <c r="R2072" s="692" t="s">
        <v>2010</v>
      </c>
      <c r="T2072" s="680" t="str">
        <f>IF(IF(A2072=0,TRUE(),D2072=IFERROR(VLOOKUP(A2072,Zaplecze_Weryfikacja!A:B,2,FALSE),2))=TRUE(),"Tak","Nie")</f>
        <v>Tak</v>
      </c>
      <c r="U2072" s="681" t="str">
        <f>IF(T2072="Tak"," ",IF(IFERROR(VLOOKUP(A2072,Zaplecze_Weryfikacja!A:B,2,FALSE),"Inny numer Lp")="Inny numer Lp","Inny numer Lp",IF(VLOOKUP(A2072,Zaplecze_Weryfikacja!A:B,2,FALSE)=D2072,"Nieznana przyczyna","Inny opis")))</f>
        <v xml:space="preserve"> </v>
      </c>
      <c r="Y2072" s="785"/>
      <c r="Z2072" s="309">
        <f t="shared" si="6222"/>
        <v>0</v>
      </c>
      <c r="AA2072" s="785"/>
      <c r="AB2072" s="309">
        <f t="shared" si="6223"/>
        <v>0</v>
      </c>
      <c r="AC2072" s="785"/>
      <c r="AD2072" s="309">
        <f t="shared" si="6224"/>
        <v>0</v>
      </c>
      <c r="AE2072" s="785"/>
      <c r="AF2072" s="309">
        <f t="shared" si="6225"/>
        <v>0</v>
      </c>
      <c r="AG2072" s="785"/>
      <c r="AH2072" s="309">
        <f t="shared" si="6226"/>
        <v>0</v>
      </c>
      <c r="AI2072" s="785"/>
      <c r="AJ2072" s="309">
        <f t="shared" si="6227"/>
        <v>0</v>
      </c>
      <c r="AK2072" s="785"/>
      <c r="AL2072" s="309">
        <f t="shared" si="6228"/>
        <v>0</v>
      </c>
      <c r="AM2072" s="785"/>
      <c r="AN2072" s="309">
        <f t="shared" si="6229"/>
        <v>0</v>
      </c>
      <c r="AO2072" s="785"/>
      <c r="AP2072" s="309">
        <f t="shared" si="6230"/>
        <v>0</v>
      </c>
      <c r="AQ2072" s="785"/>
      <c r="AR2072" s="309">
        <f t="shared" si="6231"/>
        <v>0</v>
      </c>
      <c r="AT2072" s="782">
        <f t="shared" si="6206"/>
        <v>0</v>
      </c>
      <c r="AU2072" s="782">
        <f t="shared" si="6207"/>
        <v>0</v>
      </c>
      <c r="AV2072" s="782">
        <f t="shared" si="6208"/>
        <v>0</v>
      </c>
      <c r="AW2072" s="788" t="e">
        <f t="shared" si="6209"/>
        <v>#DIV/0!</v>
      </c>
      <c r="AY2072" s="781">
        <f t="shared" si="6210"/>
        <v>0</v>
      </c>
      <c r="AZ2072" s="777"/>
      <c r="BA2072" s="781">
        <f t="shared" si="6211"/>
        <v>0</v>
      </c>
      <c r="BB2072" s="777"/>
      <c r="BC2072" s="781">
        <f t="shared" si="6212"/>
        <v>0</v>
      </c>
      <c r="BD2072" s="777"/>
      <c r="BE2072" s="781">
        <f t="shared" si="6213"/>
        <v>0</v>
      </c>
      <c r="BF2072" s="777"/>
      <c r="BG2072" s="781">
        <f t="shared" si="6214"/>
        <v>0</v>
      </c>
      <c r="BH2072" s="777"/>
      <c r="BI2072" s="781">
        <f t="shared" si="6215"/>
        <v>0</v>
      </c>
      <c r="BJ2072" s="777"/>
      <c r="BK2072" s="781">
        <f t="shared" si="6216"/>
        <v>0</v>
      </c>
      <c r="BL2072" s="777"/>
      <c r="BM2072" s="781">
        <f t="shared" si="6217"/>
        <v>0</v>
      </c>
      <c r="BN2072" s="777"/>
      <c r="BO2072" s="781">
        <f t="shared" si="6218"/>
        <v>0</v>
      </c>
      <c r="BP2072" s="777"/>
      <c r="BQ2072" s="781">
        <f t="shared" si="6219"/>
        <v>0</v>
      </c>
      <c r="BR2072" s="777"/>
    </row>
    <row r="2073" spans="1:70" outlineLevel="2">
      <c r="A2073" s="577">
        <v>502109</v>
      </c>
      <c r="B2073" s="10"/>
      <c r="C2073" s="578"/>
      <c r="D2073" s="579" t="s">
        <v>1410</v>
      </c>
      <c r="E2073" s="43" t="str">
        <f t="shared" si="6220"/>
        <v>N</v>
      </c>
      <c r="F2073" s="580"/>
      <c r="G2073" s="581" t="s">
        <v>324</v>
      </c>
      <c r="H2073" s="1076"/>
      <c r="I2073" s="1141"/>
      <c r="J2073" s="1142"/>
      <c r="K2073" s="1032">
        <f t="shared" si="6221"/>
        <v>0</v>
      </c>
      <c r="L2073" s="281"/>
      <c r="M2073" s="575"/>
      <c r="N2073" s="575"/>
      <c r="O2073" s="575"/>
      <c r="Q2073" s="684" t="s">
        <v>1948</v>
      </c>
      <c r="R2073" s="692" t="s">
        <v>2010</v>
      </c>
      <c r="T2073" s="680" t="str">
        <f>IF(IF(A2073=0,TRUE(),D2073=IFERROR(VLOOKUP(A2073,Zaplecze_Weryfikacja!A:B,2,FALSE),2))=TRUE(),"Tak","Nie")</f>
        <v>Tak</v>
      </c>
      <c r="U2073" s="681" t="str">
        <f>IF(T2073="Tak"," ",IF(IFERROR(VLOOKUP(A2073,Zaplecze_Weryfikacja!A:B,2,FALSE),"Inny numer Lp")="Inny numer Lp","Inny numer Lp",IF(VLOOKUP(A2073,Zaplecze_Weryfikacja!A:B,2,FALSE)=D2073,"Nieznana przyczyna","Inny opis")))</f>
        <v xml:space="preserve"> </v>
      </c>
      <c r="Y2073" s="785"/>
      <c r="Z2073" s="309">
        <f t="shared" si="6222"/>
        <v>0</v>
      </c>
      <c r="AA2073" s="785"/>
      <c r="AB2073" s="309">
        <f t="shared" si="6223"/>
        <v>0</v>
      </c>
      <c r="AC2073" s="785"/>
      <c r="AD2073" s="309">
        <f t="shared" si="6224"/>
        <v>0</v>
      </c>
      <c r="AE2073" s="785"/>
      <c r="AF2073" s="309">
        <f t="shared" si="6225"/>
        <v>0</v>
      </c>
      <c r="AG2073" s="785"/>
      <c r="AH2073" s="309">
        <f t="shared" si="6226"/>
        <v>0</v>
      </c>
      <c r="AI2073" s="785"/>
      <c r="AJ2073" s="309">
        <f t="shared" si="6227"/>
        <v>0</v>
      </c>
      <c r="AK2073" s="785"/>
      <c r="AL2073" s="309">
        <f t="shared" si="6228"/>
        <v>0</v>
      </c>
      <c r="AM2073" s="785"/>
      <c r="AN2073" s="309">
        <f t="shared" si="6229"/>
        <v>0</v>
      </c>
      <c r="AO2073" s="785"/>
      <c r="AP2073" s="309">
        <f t="shared" si="6230"/>
        <v>0</v>
      </c>
      <c r="AQ2073" s="785"/>
      <c r="AR2073" s="309">
        <f t="shared" si="6231"/>
        <v>0</v>
      </c>
      <c r="AT2073" s="782">
        <f t="shared" ref="AT2073:AT2170" si="6232">MAX(Z2073,AB2073,AD2073,AF2073,AH2073,AJ2073,AL2073,AN2073,AP2073,AR2073)</f>
        <v>0</v>
      </c>
      <c r="AU2073" s="782">
        <f t="shared" ref="AU2073:AU2170" si="6233">IF($AU$6=10,MIN(Z2073,AB2073,AD2073,AF2073,AH2073,AJ2073,AL2073,AN2073,AP2073,AR2073),IF($AU$6=9,MIN(Z2073,AB2073,AD2073,AF2073,AH2073,AJ2073,AL2073,AN2073,AP2073),IF($AU$6=8,MIN(Z2073,AB2073,AD2073,AF2073,AH2073,AJ2073,AL2073,AN2073),IF($AU$6=7,MIN(Z2073,AB2073,AD2073,AF2073,AH2073,AJ2073,AL2073),IF($AU$6=6,MIN(Z2073,AB2073,AD2073,AF2073,AH2073,AJ2073),IF($AU$6=5,MIN(Z2073,AB2073,AD2073,AF2073,AH2073),IF($AU$6=4,MIN(Z2073,AB2073,AD2073,AF2073),IF($AU$6=4,MIN(Z2073,AB2073,AD2073,AF2073),IF($AU$6=3,MIN(Z2073,AB2073,AD2073),IF($AU$6=3,MIN(Z2073,AB2073,AD2073),IF($AU$6=2,MIN(Z2073,AB2073),IF($AU$6=1,MIN(Z2073),"Błąd - zła ilośc oferentów"))))))))))))</f>
        <v>0</v>
      </c>
      <c r="AV2073" s="782">
        <f t="shared" ref="AV2073:AV2170" si="6234">AT2073-AU2073</f>
        <v>0</v>
      </c>
      <c r="AW2073" s="788" t="e">
        <f t="shared" ref="AW2073:AW2170" si="6235">AT2073/AU2073</f>
        <v>#DIV/0!</v>
      </c>
      <c r="AY2073" s="781">
        <f t="shared" ref="AY2073:AY2170" si="6236">+AZ2073</f>
        <v>0</v>
      </c>
      <c r="AZ2073" s="777"/>
      <c r="BA2073" s="781">
        <f t="shared" ref="BA2073:BA2170" si="6237">+BB2073</f>
        <v>0</v>
      </c>
      <c r="BB2073" s="777"/>
      <c r="BC2073" s="781">
        <f t="shared" ref="BC2073:BC2170" si="6238">+BD2073</f>
        <v>0</v>
      </c>
      <c r="BD2073" s="777"/>
      <c r="BE2073" s="781">
        <f t="shared" ref="BE2073:BE2170" si="6239">+BF2073</f>
        <v>0</v>
      </c>
      <c r="BF2073" s="777"/>
      <c r="BG2073" s="781">
        <f t="shared" ref="BG2073:BG2170" si="6240">+BH2073</f>
        <v>0</v>
      </c>
      <c r="BH2073" s="777"/>
      <c r="BI2073" s="781">
        <f t="shared" ref="BI2073:BI2170" si="6241">+BJ2073</f>
        <v>0</v>
      </c>
      <c r="BJ2073" s="777"/>
      <c r="BK2073" s="781">
        <f t="shared" ref="BK2073:BK2170" si="6242">+BL2073</f>
        <v>0</v>
      </c>
      <c r="BL2073" s="777"/>
      <c r="BM2073" s="781">
        <f t="shared" ref="BM2073:BM2170" si="6243">+BN2073</f>
        <v>0</v>
      </c>
      <c r="BN2073" s="777"/>
      <c r="BO2073" s="781">
        <f t="shared" ref="BO2073:BO2170" si="6244">+BP2073</f>
        <v>0</v>
      </c>
      <c r="BP2073" s="777"/>
      <c r="BQ2073" s="781">
        <f t="shared" ref="BQ2073:BQ2170" si="6245">+BR2073</f>
        <v>0</v>
      </c>
      <c r="BR2073" s="777"/>
    </row>
    <row r="2074" spans="1:70" outlineLevel="2">
      <c r="A2074" s="582"/>
      <c r="B2074" s="583"/>
      <c r="C2074" s="583"/>
      <c r="D2074" s="584" t="s">
        <v>1797</v>
      </c>
      <c r="E2074" s="546"/>
      <c r="F2074" s="585"/>
      <c r="G2074" s="586"/>
      <c r="H2074" s="1091"/>
      <c r="I2074" s="1068"/>
      <c r="J2074" s="1122"/>
      <c r="K2074" s="1040"/>
      <c r="L2074" s="281"/>
      <c r="M2074" s="576"/>
      <c r="N2074" s="576"/>
      <c r="O2074" s="576"/>
      <c r="Q2074" s="683"/>
      <c r="R2074" s="692"/>
      <c r="T2074" s="680" t="str">
        <f>IF(IF(A2074=0,TRUE(),D2074=IFERROR(VLOOKUP(A2074,Zaplecze_Weryfikacja!A:B,2,FALSE),2))=TRUE(),"Tak","Nie")</f>
        <v>Tak</v>
      </c>
      <c r="U2074" s="681" t="str">
        <f>IF(T2074="Tak"," ",IF(IFERROR(VLOOKUP(A2074,Zaplecze_Weryfikacja!A:B,2,FALSE),"Inny numer Lp")="Inny numer Lp","Inny numer Lp",IF(VLOOKUP(A2074,Zaplecze_Weryfikacja!A:B,2,FALSE)=D2074,"Nieznana przyczyna","Inny opis")))</f>
        <v xml:space="preserve"> </v>
      </c>
      <c r="Y2074" s="785"/>
      <c r="Z2074" s="104">
        <f t="shared" ref="Z2074" si="6246">$H2074*Y2074</f>
        <v>0</v>
      </c>
      <c r="AA2074" s="785"/>
      <c r="AB2074" s="104">
        <f t="shared" ref="AB2074" si="6247">$H2074*AA2074</f>
        <v>0</v>
      </c>
      <c r="AC2074" s="785"/>
      <c r="AD2074" s="104">
        <f t="shared" ref="AD2074" si="6248">$H2074*AC2074</f>
        <v>0</v>
      </c>
      <c r="AE2074" s="785"/>
      <c r="AF2074" s="104">
        <f t="shared" ref="AF2074" si="6249">$H2074*AE2074</f>
        <v>0</v>
      </c>
      <c r="AG2074" s="785"/>
      <c r="AH2074" s="104">
        <f t="shared" ref="AH2074" si="6250">$H2074*AG2074</f>
        <v>0</v>
      </c>
      <c r="AI2074" s="785"/>
      <c r="AJ2074" s="104">
        <f t="shared" ref="AJ2074" si="6251">$H2074*AI2074</f>
        <v>0</v>
      </c>
      <c r="AK2074" s="785"/>
      <c r="AL2074" s="104">
        <f t="shared" ref="AL2074" si="6252">$H2074*AK2074</f>
        <v>0</v>
      </c>
      <c r="AM2074" s="785"/>
      <c r="AN2074" s="104">
        <f t="shared" ref="AN2074" si="6253">$H2074*AM2074</f>
        <v>0</v>
      </c>
      <c r="AO2074" s="785"/>
      <c r="AP2074" s="104">
        <f t="shared" ref="AP2074" si="6254">$H2074*AO2074</f>
        <v>0</v>
      </c>
      <c r="AQ2074" s="785"/>
      <c r="AR2074" s="104">
        <f t="shared" ref="AR2074" si="6255">$H2074*AQ2074</f>
        <v>0</v>
      </c>
      <c r="AT2074" s="782">
        <f t="shared" si="6232"/>
        <v>0</v>
      </c>
      <c r="AU2074" s="782">
        <f t="shared" si="6233"/>
        <v>0</v>
      </c>
      <c r="AV2074" s="782">
        <f t="shared" si="6234"/>
        <v>0</v>
      </c>
      <c r="AW2074" s="788" t="e">
        <f t="shared" si="6235"/>
        <v>#DIV/0!</v>
      </c>
      <c r="AY2074" s="781">
        <f t="shared" si="6236"/>
        <v>0</v>
      </c>
      <c r="AZ2074" s="777"/>
      <c r="BA2074" s="781">
        <f t="shared" si="6237"/>
        <v>0</v>
      </c>
      <c r="BB2074" s="777"/>
      <c r="BC2074" s="781">
        <f t="shared" si="6238"/>
        <v>0</v>
      </c>
      <c r="BD2074" s="777"/>
      <c r="BE2074" s="781">
        <f t="shared" si="6239"/>
        <v>0</v>
      </c>
      <c r="BF2074" s="777"/>
      <c r="BG2074" s="781">
        <f t="shared" si="6240"/>
        <v>0</v>
      </c>
      <c r="BH2074" s="777"/>
      <c r="BI2074" s="781">
        <f t="shared" si="6241"/>
        <v>0</v>
      </c>
      <c r="BJ2074" s="777"/>
      <c r="BK2074" s="781">
        <f t="shared" si="6242"/>
        <v>0</v>
      </c>
      <c r="BL2074" s="777"/>
      <c r="BM2074" s="781">
        <f t="shared" si="6243"/>
        <v>0</v>
      </c>
      <c r="BN2074" s="777"/>
      <c r="BO2074" s="781">
        <f t="shared" si="6244"/>
        <v>0</v>
      </c>
      <c r="BP2074" s="777"/>
      <c r="BQ2074" s="781">
        <f t="shared" si="6245"/>
        <v>0</v>
      </c>
      <c r="BR2074" s="777"/>
    </row>
    <row r="2075" spans="1:70" ht="28.5" outlineLevel="2">
      <c r="A2075" s="577">
        <v>502110</v>
      </c>
      <c r="B2075" s="10"/>
      <c r="C2075" s="583"/>
      <c r="D2075" s="587" t="s">
        <v>1798</v>
      </c>
      <c r="E2075" s="43" t="str">
        <f t="shared" ref="E2075:E2076" si="6256">IF(H2075&gt;0,"T","N")</f>
        <v>N</v>
      </c>
      <c r="F2075" s="585"/>
      <c r="G2075" s="586" t="s">
        <v>325</v>
      </c>
      <c r="H2075" s="1076"/>
      <c r="I2075" s="1141"/>
      <c r="J2075" s="1142"/>
      <c r="K2075" s="1032">
        <f t="shared" ref="K2075:K2076" si="6257">IF(B2075="E","E",$H2075*I2075)</f>
        <v>0</v>
      </c>
      <c r="L2075" s="281"/>
      <c r="M2075" s="576"/>
      <c r="N2075" s="576"/>
      <c r="O2075" s="576"/>
      <c r="Q2075" s="684" t="s">
        <v>1948</v>
      </c>
      <c r="R2075" s="692" t="s">
        <v>2010</v>
      </c>
      <c r="T2075" s="680" t="str">
        <f>IF(IF(A2075=0,TRUE(),D2075=IFERROR(VLOOKUP(A2075,Zaplecze_Weryfikacja!A:B,2,FALSE),2))=TRUE(),"Tak","Nie")</f>
        <v>Tak</v>
      </c>
      <c r="U2075" s="681" t="str">
        <f>IF(T2075="Tak"," ",IF(IFERROR(VLOOKUP(A2075,Zaplecze_Weryfikacja!A:B,2,FALSE),"Inny numer Lp")="Inny numer Lp","Inny numer Lp",IF(VLOOKUP(A2075,Zaplecze_Weryfikacja!A:B,2,FALSE)=D2075,"Nieznana przyczyna","Inny opis")))</f>
        <v xml:space="preserve"> </v>
      </c>
      <c r="Y2075" s="785"/>
      <c r="Z2075" s="309">
        <f t="shared" ref="Z2075:Z2076" si="6258">IF($B2075="E","E",$H2075*Y2075)</f>
        <v>0</v>
      </c>
      <c r="AA2075" s="785"/>
      <c r="AB2075" s="309">
        <f t="shared" ref="AB2075:AB2076" si="6259">IF($B2075="E","E",$H2075*AA2075)</f>
        <v>0</v>
      </c>
      <c r="AC2075" s="785"/>
      <c r="AD2075" s="309">
        <f t="shared" ref="AD2075:AD2076" si="6260">IF($B2075="E","E",$H2075*AC2075)</f>
        <v>0</v>
      </c>
      <c r="AE2075" s="785"/>
      <c r="AF2075" s="309">
        <f t="shared" ref="AF2075:AF2076" si="6261">IF($B2075="E","E",$H2075*AE2075)</f>
        <v>0</v>
      </c>
      <c r="AG2075" s="785"/>
      <c r="AH2075" s="309">
        <f t="shared" ref="AH2075:AH2076" si="6262">IF($B2075="E","E",$H2075*AG2075)</f>
        <v>0</v>
      </c>
      <c r="AI2075" s="785"/>
      <c r="AJ2075" s="309">
        <f t="shared" ref="AJ2075:AJ2076" si="6263">IF($B2075="E","E",$H2075*AI2075)</f>
        <v>0</v>
      </c>
      <c r="AK2075" s="785"/>
      <c r="AL2075" s="309">
        <f t="shared" ref="AL2075:AL2076" si="6264">IF($B2075="E","E",$H2075*AK2075)</f>
        <v>0</v>
      </c>
      <c r="AM2075" s="785"/>
      <c r="AN2075" s="309">
        <f t="shared" ref="AN2075:AN2076" si="6265">IF($B2075="E","E",$H2075*AM2075)</f>
        <v>0</v>
      </c>
      <c r="AO2075" s="785"/>
      <c r="AP2075" s="309">
        <f t="shared" ref="AP2075:AP2076" si="6266">IF($B2075="E","E",$H2075*AO2075)</f>
        <v>0</v>
      </c>
      <c r="AQ2075" s="785"/>
      <c r="AR2075" s="309">
        <f t="shared" ref="AR2075:AR2076" si="6267">IF($B2075="E","E",$H2075*AQ2075)</f>
        <v>0</v>
      </c>
      <c r="AT2075" s="782">
        <f t="shared" si="6232"/>
        <v>0</v>
      </c>
      <c r="AU2075" s="782">
        <f t="shared" si="6233"/>
        <v>0</v>
      </c>
      <c r="AV2075" s="782">
        <f t="shared" si="6234"/>
        <v>0</v>
      </c>
      <c r="AW2075" s="788" t="e">
        <f t="shared" si="6235"/>
        <v>#DIV/0!</v>
      </c>
      <c r="AY2075" s="781">
        <f t="shared" si="6236"/>
        <v>0</v>
      </c>
      <c r="AZ2075" s="777"/>
      <c r="BA2075" s="781">
        <f t="shared" si="6237"/>
        <v>0</v>
      </c>
      <c r="BB2075" s="777"/>
      <c r="BC2075" s="781">
        <f t="shared" si="6238"/>
        <v>0</v>
      </c>
      <c r="BD2075" s="777"/>
      <c r="BE2075" s="781">
        <f t="shared" si="6239"/>
        <v>0</v>
      </c>
      <c r="BF2075" s="777"/>
      <c r="BG2075" s="781">
        <f t="shared" si="6240"/>
        <v>0</v>
      </c>
      <c r="BH2075" s="777"/>
      <c r="BI2075" s="781">
        <f t="shared" si="6241"/>
        <v>0</v>
      </c>
      <c r="BJ2075" s="777"/>
      <c r="BK2075" s="781">
        <f t="shared" si="6242"/>
        <v>0</v>
      </c>
      <c r="BL2075" s="777"/>
      <c r="BM2075" s="781">
        <f t="shared" si="6243"/>
        <v>0</v>
      </c>
      <c r="BN2075" s="777"/>
      <c r="BO2075" s="781">
        <f t="shared" si="6244"/>
        <v>0</v>
      </c>
      <c r="BP2075" s="777"/>
      <c r="BQ2075" s="781">
        <f t="shared" si="6245"/>
        <v>0</v>
      </c>
      <c r="BR2075" s="777"/>
    </row>
    <row r="2076" spans="1:70" ht="28.5" outlineLevel="2">
      <c r="A2076" s="577">
        <v>502111</v>
      </c>
      <c r="B2076" s="10"/>
      <c r="C2076" s="583"/>
      <c r="D2076" s="587" t="s">
        <v>1799</v>
      </c>
      <c r="E2076" s="43" t="str">
        <f t="shared" si="6256"/>
        <v>N</v>
      </c>
      <c r="F2076" s="585"/>
      <c r="G2076" s="586" t="s">
        <v>325</v>
      </c>
      <c r="H2076" s="1076"/>
      <c r="I2076" s="1141"/>
      <c r="J2076" s="1142"/>
      <c r="K2076" s="1032">
        <f t="shared" si="6257"/>
        <v>0</v>
      </c>
      <c r="L2076" s="281"/>
      <c r="M2076" s="576"/>
      <c r="N2076" s="576"/>
      <c r="O2076" s="576"/>
      <c r="Q2076" s="684" t="s">
        <v>1948</v>
      </c>
      <c r="R2076" s="692" t="s">
        <v>2010</v>
      </c>
      <c r="T2076" s="680" t="str">
        <f>IF(IF(A2076=0,TRUE(),D2076=IFERROR(VLOOKUP(A2076,Zaplecze_Weryfikacja!A:B,2,FALSE),2))=TRUE(),"Tak","Nie")</f>
        <v>Tak</v>
      </c>
      <c r="U2076" s="681" t="str">
        <f>IF(T2076="Tak"," ",IF(IFERROR(VLOOKUP(A2076,Zaplecze_Weryfikacja!A:B,2,FALSE),"Inny numer Lp")="Inny numer Lp","Inny numer Lp",IF(VLOOKUP(A2076,Zaplecze_Weryfikacja!A:B,2,FALSE)=D2076,"Nieznana przyczyna","Inny opis")))</f>
        <v xml:space="preserve"> </v>
      </c>
      <c r="Y2076" s="785"/>
      <c r="Z2076" s="309">
        <f t="shared" si="6258"/>
        <v>0</v>
      </c>
      <c r="AA2076" s="785"/>
      <c r="AB2076" s="309">
        <f t="shared" si="6259"/>
        <v>0</v>
      </c>
      <c r="AC2076" s="785"/>
      <c r="AD2076" s="309">
        <f t="shared" si="6260"/>
        <v>0</v>
      </c>
      <c r="AE2076" s="785"/>
      <c r="AF2076" s="309">
        <f t="shared" si="6261"/>
        <v>0</v>
      </c>
      <c r="AG2076" s="785"/>
      <c r="AH2076" s="309">
        <f t="shared" si="6262"/>
        <v>0</v>
      </c>
      <c r="AI2076" s="785"/>
      <c r="AJ2076" s="309">
        <f t="shared" si="6263"/>
        <v>0</v>
      </c>
      <c r="AK2076" s="785"/>
      <c r="AL2076" s="309">
        <f t="shared" si="6264"/>
        <v>0</v>
      </c>
      <c r="AM2076" s="785"/>
      <c r="AN2076" s="309">
        <f t="shared" si="6265"/>
        <v>0</v>
      </c>
      <c r="AO2076" s="785"/>
      <c r="AP2076" s="309">
        <f t="shared" si="6266"/>
        <v>0</v>
      </c>
      <c r="AQ2076" s="785"/>
      <c r="AR2076" s="309">
        <f t="shared" si="6267"/>
        <v>0</v>
      </c>
      <c r="AT2076" s="782">
        <f t="shared" si="6232"/>
        <v>0</v>
      </c>
      <c r="AU2076" s="782">
        <f t="shared" si="6233"/>
        <v>0</v>
      </c>
      <c r="AV2076" s="782">
        <f t="shared" si="6234"/>
        <v>0</v>
      </c>
      <c r="AW2076" s="788" t="e">
        <f t="shared" si="6235"/>
        <v>#DIV/0!</v>
      </c>
      <c r="AY2076" s="781">
        <f t="shared" si="6236"/>
        <v>0</v>
      </c>
      <c r="AZ2076" s="777"/>
      <c r="BA2076" s="781">
        <f t="shared" si="6237"/>
        <v>0</v>
      </c>
      <c r="BB2076" s="777"/>
      <c r="BC2076" s="781">
        <f t="shared" si="6238"/>
        <v>0</v>
      </c>
      <c r="BD2076" s="777"/>
      <c r="BE2076" s="781">
        <f t="shared" si="6239"/>
        <v>0</v>
      </c>
      <c r="BF2076" s="777"/>
      <c r="BG2076" s="781">
        <f t="shared" si="6240"/>
        <v>0</v>
      </c>
      <c r="BH2076" s="777"/>
      <c r="BI2076" s="781">
        <f t="shared" si="6241"/>
        <v>0</v>
      </c>
      <c r="BJ2076" s="777"/>
      <c r="BK2076" s="781">
        <f t="shared" si="6242"/>
        <v>0</v>
      </c>
      <c r="BL2076" s="777"/>
      <c r="BM2076" s="781">
        <f t="shared" si="6243"/>
        <v>0</v>
      </c>
      <c r="BN2076" s="777"/>
      <c r="BO2076" s="781">
        <f t="shared" si="6244"/>
        <v>0</v>
      </c>
      <c r="BP2076" s="777"/>
      <c r="BQ2076" s="781">
        <f t="shared" si="6245"/>
        <v>0</v>
      </c>
      <c r="BR2076" s="777"/>
    </row>
    <row r="2077" spans="1:70" outlineLevel="2">
      <c r="A2077" s="875"/>
      <c r="B2077" s="876"/>
      <c r="C2077" s="876"/>
      <c r="D2077" s="877"/>
      <c r="E2077" s="878"/>
      <c r="F2077" s="879"/>
      <c r="G2077" s="853"/>
      <c r="H2077" s="1092"/>
      <c r="I2077" s="1068"/>
      <c r="J2077" s="1122"/>
      <c r="K2077" s="1046"/>
      <c r="L2077" s="281"/>
      <c r="M2077" s="575"/>
      <c r="N2077" s="575"/>
      <c r="O2077" s="575"/>
      <c r="Q2077" s="683"/>
      <c r="R2077" s="692"/>
      <c r="T2077" s="680" t="str">
        <f>IF(IF(A2077=0,TRUE(),D2077=IFERROR(VLOOKUP(A2077,Zaplecze_Weryfikacja!A:B,2,FALSE),2))=TRUE(),"Tak","Nie")</f>
        <v>Tak</v>
      </c>
      <c r="U2077" s="681" t="str">
        <f>IF(T2077="Tak"," ",IF(IFERROR(VLOOKUP(A2077,Zaplecze_Weryfikacja!A:B,2,FALSE),"Inny numer Lp")="Inny numer Lp","Inny numer Lp",IF(VLOOKUP(A2077,Zaplecze_Weryfikacja!A:B,2,FALSE)=D2077,"Nieznana przyczyna","Inny opis")))</f>
        <v xml:space="preserve"> </v>
      </c>
      <c r="Y2077" s="785"/>
      <c r="Z2077" s="567"/>
      <c r="AA2077" s="785"/>
      <c r="AB2077" s="567"/>
      <c r="AC2077" s="785"/>
      <c r="AD2077" s="567"/>
      <c r="AE2077" s="785"/>
      <c r="AF2077" s="567"/>
      <c r="AG2077" s="785"/>
      <c r="AH2077" s="567"/>
      <c r="AI2077" s="785"/>
      <c r="AJ2077" s="567"/>
      <c r="AK2077" s="785"/>
      <c r="AL2077" s="567"/>
      <c r="AM2077" s="785"/>
      <c r="AN2077" s="567"/>
      <c r="AO2077" s="785"/>
      <c r="AP2077" s="567"/>
      <c r="AQ2077" s="785"/>
      <c r="AR2077" s="567"/>
      <c r="AT2077" s="782">
        <f t="shared" si="6232"/>
        <v>0</v>
      </c>
      <c r="AU2077" s="782">
        <f t="shared" si="6233"/>
        <v>0</v>
      </c>
      <c r="AV2077" s="782">
        <f t="shared" si="6234"/>
        <v>0</v>
      </c>
      <c r="AW2077" s="788" t="e">
        <f t="shared" si="6235"/>
        <v>#DIV/0!</v>
      </c>
      <c r="AY2077" s="781">
        <f t="shared" si="6236"/>
        <v>0</v>
      </c>
      <c r="AZ2077" s="777"/>
      <c r="BA2077" s="781">
        <f t="shared" si="6237"/>
        <v>0</v>
      </c>
      <c r="BB2077" s="777"/>
      <c r="BC2077" s="781">
        <f t="shared" si="6238"/>
        <v>0</v>
      </c>
      <c r="BD2077" s="777"/>
      <c r="BE2077" s="781">
        <f t="shared" si="6239"/>
        <v>0</v>
      </c>
      <c r="BF2077" s="777"/>
      <c r="BG2077" s="781">
        <f t="shared" si="6240"/>
        <v>0</v>
      </c>
      <c r="BH2077" s="777"/>
      <c r="BI2077" s="781">
        <f t="shared" si="6241"/>
        <v>0</v>
      </c>
      <c r="BJ2077" s="777"/>
      <c r="BK2077" s="781">
        <f t="shared" si="6242"/>
        <v>0</v>
      </c>
      <c r="BL2077" s="777"/>
      <c r="BM2077" s="781">
        <f t="shared" si="6243"/>
        <v>0</v>
      </c>
      <c r="BN2077" s="777"/>
      <c r="BO2077" s="781">
        <f t="shared" si="6244"/>
        <v>0</v>
      </c>
      <c r="BP2077" s="777"/>
      <c r="BQ2077" s="781">
        <f t="shared" si="6245"/>
        <v>0</v>
      </c>
      <c r="BR2077" s="777"/>
    </row>
    <row r="2078" spans="1:70" outlineLevel="1">
      <c r="A2078" s="967">
        <v>503000</v>
      </c>
      <c r="B2078" s="968"/>
      <c r="C2078" s="968"/>
      <c r="D2078" s="969" t="s">
        <v>1567</v>
      </c>
      <c r="E2078" s="957" t="str">
        <f>IF(COUNTIF(E2079:E2085,"T")=0,"N","T")</f>
        <v>N</v>
      </c>
      <c r="F2078" s="968"/>
      <c r="G2078" s="970"/>
      <c r="H2078" s="1023"/>
      <c r="I2078" s="971"/>
      <c r="J2078" s="1125"/>
      <c r="K2078" s="1039">
        <f>SUBTOTAL(9,K2079:K2087)</f>
        <v>0</v>
      </c>
      <c r="L2078" s="280"/>
      <c r="M2078" s="538"/>
      <c r="N2078" s="538"/>
      <c r="O2078" s="538"/>
      <c r="Q2078" s="683"/>
      <c r="R2078" s="692"/>
      <c r="T2078" s="680" t="str">
        <f>IF(IF(A2078=0,TRUE(),D2078=IFERROR(VLOOKUP(A2078,Zaplecze_Weryfikacja!A:B,2,FALSE),2))=TRUE(),"Tak","Nie")</f>
        <v>Tak</v>
      </c>
      <c r="U2078" s="681" t="str">
        <f>IF(T2078="Tak"," ",IF(IFERROR(VLOOKUP(A2078,Zaplecze_Weryfikacja!A:B,2,FALSE),"Inny numer Lp")="Inny numer Lp","Inny numer Lp",IF(VLOOKUP(A2078,Zaplecze_Weryfikacja!A:B,2,FALSE)=D2078,"Nieznana przyczyna","Inny opis")))</f>
        <v xml:space="preserve"> </v>
      </c>
      <c r="Y2078" s="785"/>
      <c r="Z2078" s="529">
        <f>SUBTOTAL(9,Z2079:Z2087)</f>
        <v>0</v>
      </c>
      <c r="AA2078" s="785"/>
      <c r="AB2078" s="529">
        <f>SUBTOTAL(9,AB2079:AB2087)</f>
        <v>0</v>
      </c>
      <c r="AC2078" s="785"/>
      <c r="AD2078" s="529">
        <f>SUBTOTAL(9,AD2079:AD2087)</f>
        <v>0</v>
      </c>
      <c r="AE2078" s="785"/>
      <c r="AF2078" s="529">
        <f>SUBTOTAL(9,AF2079:AF2087)</f>
        <v>0</v>
      </c>
      <c r="AG2078" s="785"/>
      <c r="AH2078" s="529">
        <f>SUBTOTAL(9,AH2079:AH2087)</f>
        <v>0</v>
      </c>
      <c r="AI2078" s="785"/>
      <c r="AJ2078" s="529">
        <f>SUBTOTAL(9,AJ2079:AJ2087)</f>
        <v>0</v>
      </c>
      <c r="AK2078" s="785"/>
      <c r="AL2078" s="529">
        <f>SUBTOTAL(9,AL2079:AL2087)</f>
        <v>0</v>
      </c>
      <c r="AM2078" s="785"/>
      <c r="AN2078" s="529">
        <f>SUBTOTAL(9,AN2079:AN2087)</f>
        <v>0</v>
      </c>
      <c r="AO2078" s="785"/>
      <c r="AP2078" s="529">
        <f>SUBTOTAL(9,AP2079:AP2087)</f>
        <v>0</v>
      </c>
      <c r="AQ2078" s="785"/>
      <c r="AR2078" s="529">
        <f>SUBTOTAL(9,AR2079:AR2087)</f>
        <v>0</v>
      </c>
      <c r="AT2078" s="782">
        <f t="shared" si="6232"/>
        <v>0</v>
      </c>
      <c r="AU2078" s="782">
        <f t="shared" si="6233"/>
        <v>0</v>
      </c>
      <c r="AV2078" s="782">
        <f t="shared" si="6234"/>
        <v>0</v>
      </c>
      <c r="AW2078" s="788" t="e">
        <f t="shared" si="6235"/>
        <v>#DIV/0!</v>
      </c>
      <c r="AY2078" s="781">
        <f t="shared" si="6236"/>
        <v>0</v>
      </c>
      <c r="AZ2078" s="848"/>
      <c r="BA2078" s="781">
        <f t="shared" si="6237"/>
        <v>0</v>
      </c>
      <c r="BB2078" s="848"/>
      <c r="BC2078" s="781">
        <f t="shared" si="6238"/>
        <v>0</v>
      </c>
      <c r="BD2078" s="848"/>
      <c r="BE2078" s="781">
        <f t="shared" si="6239"/>
        <v>0</v>
      </c>
      <c r="BF2078" s="848"/>
      <c r="BG2078" s="781">
        <f t="shared" si="6240"/>
        <v>0</v>
      </c>
      <c r="BH2078" s="848"/>
      <c r="BI2078" s="781">
        <f t="shared" si="6241"/>
        <v>0</v>
      </c>
      <c r="BJ2078" s="848"/>
      <c r="BK2078" s="781">
        <f t="shared" si="6242"/>
        <v>0</v>
      </c>
      <c r="BL2078" s="848"/>
      <c r="BM2078" s="781">
        <f t="shared" si="6243"/>
        <v>0</v>
      </c>
      <c r="BN2078" s="848"/>
      <c r="BO2078" s="781">
        <f t="shared" si="6244"/>
        <v>0</v>
      </c>
      <c r="BP2078" s="848"/>
      <c r="BQ2078" s="781">
        <f t="shared" si="6245"/>
        <v>0</v>
      </c>
      <c r="BR2078" s="848"/>
    </row>
    <row r="2079" spans="1:70" outlineLevel="2">
      <c r="A2079" s="915">
        <v>503001</v>
      </c>
      <c r="B2079" s="10"/>
      <c r="C2079" s="916"/>
      <c r="D2079" s="917" t="s">
        <v>1560</v>
      </c>
      <c r="E2079" s="900" t="str">
        <f t="shared" ref="E2079:E2085" si="6268">IF(H2079&gt;0,"T","N")</f>
        <v>N</v>
      </c>
      <c r="F2079" s="918"/>
      <c r="G2079" s="918" t="s">
        <v>23</v>
      </c>
      <c r="H2079" s="1087"/>
      <c r="I2079" s="1141"/>
      <c r="J2079" s="1142"/>
      <c r="K2079" s="1032">
        <f t="shared" ref="K2079:K2085" si="6269">IF(B2079="E","E",$H2079*I2079)</f>
        <v>0</v>
      </c>
      <c r="L2079" s="283"/>
      <c r="M2079" s="66"/>
      <c r="N2079" s="66"/>
      <c r="O2079" s="66"/>
      <c r="Q2079" s="684" t="s">
        <v>1948</v>
      </c>
      <c r="R2079" s="692" t="s">
        <v>2010</v>
      </c>
      <c r="T2079" s="680" t="str">
        <f>IF(IF(A2079=0,TRUE(),D2079=IFERROR(VLOOKUP(A2079,Zaplecze_Weryfikacja!A:B,2,FALSE),2))=TRUE(),"Tak","Nie")</f>
        <v>Tak</v>
      </c>
      <c r="U2079" s="681" t="str">
        <f>IF(T2079="Tak"," ",IF(IFERROR(VLOOKUP(A2079,Zaplecze_Weryfikacja!A:B,2,FALSE),"Inny numer Lp")="Inny numer Lp","Inny numer Lp",IF(VLOOKUP(A2079,Zaplecze_Weryfikacja!A:B,2,FALSE)=D2079,"Nieznana przyczyna","Inny opis")))</f>
        <v xml:space="preserve"> </v>
      </c>
      <c r="Y2079" s="785"/>
      <c r="Z2079" s="309">
        <f t="shared" ref="Z2079:Z2085" si="6270">IF($B2079="E","E",$H2079*Y2079)</f>
        <v>0</v>
      </c>
      <c r="AA2079" s="785"/>
      <c r="AB2079" s="309">
        <f t="shared" ref="AB2079:AB2085" si="6271">IF($B2079="E","E",$H2079*AA2079)</f>
        <v>0</v>
      </c>
      <c r="AC2079" s="785"/>
      <c r="AD2079" s="309">
        <f t="shared" ref="AD2079:AD2085" si="6272">IF($B2079="E","E",$H2079*AC2079)</f>
        <v>0</v>
      </c>
      <c r="AE2079" s="785"/>
      <c r="AF2079" s="309">
        <f t="shared" ref="AF2079:AF2085" si="6273">IF($B2079="E","E",$H2079*AE2079)</f>
        <v>0</v>
      </c>
      <c r="AG2079" s="785"/>
      <c r="AH2079" s="309">
        <f t="shared" ref="AH2079:AH2085" si="6274">IF($B2079="E","E",$H2079*AG2079)</f>
        <v>0</v>
      </c>
      <c r="AI2079" s="785"/>
      <c r="AJ2079" s="309">
        <f t="shared" ref="AJ2079:AJ2085" si="6275">IF($B2079="E","E",$H2079*AI2079)</f>
        <v>0</v>
      </c>
      <c r="AK2079" s="785"/>
      <c r="AL2079" s="309">
        <f t="shared" ref="AL2079:AL2085" si="6276">IF($B2079="E","E",$H2079*AK2079)</f>
        <v>0</v>
      </c>
      <c r="AM2079" s="785"/>
      <c r="AN2079" s="309">
        <f t="shared" ref="AN2079:AN2085" si="6277">IF($B2079="E","E",$H2079*AM2079)</f>
        <v>0</v>
      </c>
      <c r="AO2079" s="785"/>
      <c r="AP2079" s="309">
        <f t="shared" ref="AP2079:AP2085" si="6278">IF($B2079="E","E",$H2079*AO2079)</f>
        <v>0</v>
      </c>
      <c r="AQ2079" s="785"/>
      <c r="AR2079" s="309">
        <f t="shared" ref="AR2079:AR2085" si="6279">IF($B2079="E","E",$H2079*AQ2079)</f>
        <v>0</v>
      </c>
      <c r="AT2079" s="782">
        <f t="shared" si="6232"/>
        <v>0</v>
      </c>
      <c r="AU2079" s="782">
        <f t="shared" si="6233"/>
        <v>0</v>
      </c>
      <c r="AV2079" s="782">
        <f t="shared" si="6234"/>
        <v>0</v>
      </c>
      <c r="AW2079" s="788" t="e">
        <f t="shared" si="6235"/>
        <v>#DIV/0!</v>
      </c>
      <c r="AY2079" s="781">
        <f t="shared" si="6236"/>
        <v>0</v>
      </c>
      <c r="AZ2079" s="777"/>
      <c r="BA2079" s="781">
        <f t="shared" si="6237"/>
        <v>0</v>
      </c>
      <c r="BB2079" s="777"/>
      <c r="BC2079" s="781">
        <f t="shared" si="6238"/>
        <v>0</v>
      </c>
      <c r="BD2079" s="777"/>
      <c r="BE2079" s="781">
        <f t="shared" si="6239"/>
        <v>0</v>
      </c>
      <c r="BF2079" s="777"/>
      <c r="BG2079" s="781">
        <f t="shared" si="6240"/>
        <v>0</v>
      </c>
      <c r="BH2079" s="777"/>
      <c r="BI2079" s="781">
        <f t="shared" si="6241"/>
        <v>0</v>
      </c>
      <c r="BJ2079" s="777"/>
      <c r="BK2079" s="781">
        <f t="shared" si="6242"/>
        <v>0</v>
      </c>
      <c r="BL2079" s="777"/>
      <c r="BM2079" s="781">
        <f t="shared" si="6243"/>
        <v>0</v>
      </c>
      <c r="BN2079" s="777"/>
      <c r="BO2079" s="781">
        <f t="shared" si="6244"/>
        <v>0</v>
      </c>
      <c r="BP2079" s="777"/>
      <c r="BQ2079" s="781">
        <f t="shared" si="6245"/>
        <v>0</v>
      </c>
      <c r="BR2079" s="777"/>
    </row>
    <row r="2080" spans="1:70" ht="42.75" outlineLevel="2">
      <c r="A2080" s="92">
        <v>503002</v>
      </c>
      <c r="B2080" s="10"/>
      <c r="C2080" s="110"/>
      <c r="D2080" s="291" t="s">
        <v>1561</v>
      </c>
      <c r="E2080" s="43" t="str">
        <f t="shared" si="6268"/>
        <v>N</v>
      </c>
      <c r="F2080" s="282"/>
      <c r="G2080" s="282" t="s">
        <v>23</v>
      </c>
      <c r="H2080" s="1076"/>
      <c r="I2080" s="1141"/>
      <c r="J2080" s="1142"/>
      <c r="K2080" s="1032">
        <f t="shared" si="6269"/>
        <v>0</v>
      </c>
      <c r="L2080" s="283"/>
      <c r="M2080" s="66"/>
      <c r="N2080" s="66"/>
      <c r="O2080" s="66"/>
      <c r="Q2080" s="684" t="s">
        <v>1948</v>
      </c>
      <c r="R2080" s="692" t="s">
        <v>2010</v>
      </c>
      <c r="T2080" s="680" t="str">
        <f>IF(IF(A2080=0,TRUE(),D2080=IFERROR(VLOOKUP(A2080,Zaplecze_Weryfikacja!A:B,2,FALSE),2))=TRUE(),"Tak","Nie")</f>
        <v>Tak</v>
      </c>
      <c r="U2080" s="681" t="str">
        <f>IF(T2080="Tak"," ",IF(IFERROR(VLOOKUP(A2080,Zaplecze_Weryfikacja!A:B,2,FALSE),"Inny numer Lp")="Inny numer Lp","Inny numer Lp",IF(VLOOKUP(A2080,Zaplecze_Weryfikacja!A:B,2,FALSE)=D2080,"Nieznana przyczyna","Inny opis")))</f>
        <v xml:space="preserve"> </v>
      </c>
      <c r="Y2080" s="785"/>
      <c r="Z2080" s="309">
        <f t="shared" si="6270"/>
        <v>0</v>
      </c>
      <c r="AA2080" s="785"/>
      <c r="AB2080" s="309">
        <f t="shared" si="6271"/>
        <v>0</v>
      </c>
      <c r="AC2080" s="785"/>
      <c r="AD2080" s="309">
        <f t="shared" si="6272"/>
        <v>0</v>
      </c>
      <c r="AE2080" s="785"/>
      <c r="AF2080" s="309">
        <f t="shared" si="6273"/>
        <v>0</v>
      </c>
      <c r="AG2080" s="785"/>
      <c r="AH2080" s="309">
        <f t="shared" si="6274"/>
        <v>0</v>
      </c>
      <c r="AI2080" s="785"/>
      <c r="AJ2080" s="309">
        <f t="shared" si="6275"/>
        <v>0</v>
      </c>
      <c r="AK2080" s="785"/>
      <c r="AL2080" s="309">
        <f t="shared" si="6276"/>
        <v>0</v>
      </c>
      <c r="AM2080" s="785"/>
      <c r="AN2080" s="309">
        <f t="shared" si="6277"/>
        <v>0</v>
      </c>
      <c r="AO2080" s="785"/>
      <c r="AP2080" s="309">
        <f t="shared" si="6278"/>
        <v>0</v>
      </c>
      <c r="AQ2080" s="785"/>
      <c r="AR2080" s="309">
        <f t="shared" si="6279"/>
        <v>0</v>
      </c>
      <c r="AT2080" s="782">
        <f t="shared" si="6232"/>
        <v>0</v>
      </c>
      <c r="AU2080" s="782">
        <f t="shared" si="6233"/>
        <v>0</v>
      </c>
      <c r="AV2080" s="782">
        <f t="shared" si="6234"/>
        <v>0</v>
      </c>
      <c r="AW2080" s="788" t="e">
        <f t="shared" si="6235"/>
        <v>#DIV/0!</v>
      </c>
      <c r="AY2080" s="781">
        <f t="shared" si="6236"/>
        <v>0</v>
      </c>
      <c r="AZ2080" s="777"/>
      <c r="BA2080" s="781">
        <f t="shared" si="6237"/>
        <v>0</v>
      </c>
      <c r="BB2080" s="777"/>
      <c r="BC2080" s="781">
        <f t="shared" si="6238"/>
        <v>0</v>
      </c>
      <c r="BD2080" s="777"/>
      <c r="BE2080" s="781">
        <f t="shared" si="6239"/>
        <v>0</v>
      </c>
      <c r="BF2080" s="777"/>
      <c r="BG2080" s="781">
        <f t="shared" si="6240"/>
        <v>0</v>
      </c>
      <c r="BH2080" s="777"/>
      <c r="BI2080" s="781">
        <f t="shared" si="6241"/>
        <v>0</v>
      </c>
      <c r="BJ2080" s="777"/>
      <c r="BK2080" s="781">
        <f t="shared" si="6242"/>
        <v>0</v>
      </c>
      <c r="BL2080" s="777"/>
      <c r="BM2080" s="781">
        <f t="shared" si="6243"/>
        <v>0</v>
      </c>
      <c r="BN2080" s="777"/>
      <c r="BO2080" s="781">
        <f t="shared" si="6244"/>
        <v>0</v>
      </c>
      <c r="BP2080" s="777"/>
      <c r="BQ2080" s="781">
        <f t="shared" si="6245"/>
        <v>0</v>
      </c>
      <c r="BR2080" s="777"/>
    </row>
    <row r="2081" spans="1:70" ht="42.75" outlineLevel="2">
      <c r="A2081" s="92">
        <v>503003</v>
      </c>
      <c r="B2081" s="10"/>
      <c r="C2081" s="110"/>
      <c r="D2081" s="291" t="s">
        <v>1562</v>
      </c>
      <c r="E2081" s="43" t="str">
        <f t="shared" si="6268"/>
        <v>N</v>
      </c>
      <c r="F2081" s="282"/>
      <c r="G2081" s="282" t="s">
        <v>23</v>
      </c>
      <c r="H2081" s="1076"/>
      <c r="I2081" s="1141"/>
      <c r="J2081" s="1142"/>
      <c r="K2081" s="1032">
        <f t="shared" si="6269"/>
        <v>0</v>
      </c>
      <c r="L2081" s="283"/>
      <c r="M2081" s="66"/>
      <c r="N2081" s="66"/>
      <c r="O2081" s="66"/>
      <c r="Q2081" s="684" t="s">
        <v>1948</v>
      </c>
      <c r="R2081" s="692" t="s">
        <v>2010</v>
      </c>
      <c r="T2081" s="680" t="str">
        <f>IF(IF(A2081=0,TRUE(),D2081=IFERROR(VLOOKUP(A2081,Zaplecze_Weryfikacja!A:B,2,FALSE),2))=TRUE(),"Tak","Nie")</f>
        <v>Tak</v>
      </c>
      <c r="U2081" s="681" t="str">
        <f>IF(T2081="Tak"," ",IF(IFERROR(VLOOKUP(A2081,Zaplecze_Weryfikacja!A:B,2,FALSE),"Inny numer Lp")="Inny numer Lp","Inny numer Lp",IF(VLOOKUP(A2081,Zaplecze_Weryfikacja!A:B,2,FALSE)=D2081,"Nieznana przyczyna","Inny opis")))</f>
        <v xml:space="preserve"> </v>
      </c>
      <c r="Y2081" s="785"/>
      <c r="Z2081" s="309">
        <f t="shared" si="6270"/>
        <v>0</v>
      </c>
      <c r="AA2081" s="785"/>
      <c r="AB2081" s="309">
        <f t="shared" si="6271"/>
        <v>0</v>
      </c>
      <c r="AC2081" s="785"/>
      <c r="AD2081" s="309">
        <f t="shared" si="6272"/>
        <v>0</v>
      </c>
      <c r="AE2081" s="785"/>
      <c r="AF2081" s="309">
        <f t="shared" si="6273"/>
        <v>0</v>
      </c>
      <c r="AG2081" s="785"/>
      <c r="AH2081" s="309">
        <f t="shared" si="6274"/>
        <v>0</v>
      </c>
      <c r="AI2081" s="785"/>
      <c r="AJ2081" s="309">
        <f t="shared" si="6275"/>
        <v>0</v>
      </c>
      <c r="AK2081" s="785"/>
      <c r="AL2081" s="309">
        <f t="shared" si="6276"/>
        <v>0</v>
      </c>
      <c r="AM2081" s="785"/>
      <c r="AN2081" s="309">
        <f t="shared" si="6277"/>
        <v>0</v>
      </c>
      <c r="AO2081" s="785"/>
      <c r="AP2081" s="309">
        <f t="shared" si="6278"/>
        <v>0</v>
      </c>
      <c r="AQ2081" s="785"/>
      <c r="AR2081" s="309">
        <f t="shared" si="6279"/>
        <v>0</v>
      </c>
      <c r="AT2081" s="782">
        <f t="shared" si="6232"/>
        <v>0</v>
      </c>
      <c r="AU2081" s="782">
        <f t="shared" si="6233"/>
        <v>0</v>
      </c>
      <c r="AV2081" s="782">
        <f t="shared" si="6234"/>
        <v>0</v>
      </c>
      <c r="AW2081" s="788" t="e">
        <f t="shared" si="6235"/>
        <v>#DIV/0!</v>
      </c>
      <c r="AY2081" s="781">
        <f t="shared" si="6236"/>
        <v>0</v>
      </c>
      <c r="AZ2081" s="777"/>
      <c r="BA2081" s="781">
        <f t="shared" si="6237"/>
        <v>0</v>
      </c>
      <c r="BB2081" s="777"/>
      <c r="BC2081" s="781">
        <f t="shared" si="6238"/>
        <v>0</v>
      </c>
      <c r="BD2081" s="777"/>
      <c r="BE2081" s="781">
        <f t="shared" si="6239"/>
        <v>0</v>
      </c>
      <c r="BF2081" s="777"/>
      <c r="BG2081" s="781">
        <f t="shared" si="6240"/>
        <v>0</v>
      </c>
      <c r="BH2081" s="777"/>
      <c r="BI2081" s="781">
        <f t="shared" si="6241"/>
        <v>0</v>
      </c>
      <c r="BJ2081" s="777"/>
      <c r="BK2081" s="781">
        <f t="shared" si="6242"/>
        <v>0</v>
      </c>
      <c r="BL2081" s="777"/>
      <c r="BM2081" s="781">
        <f t="shared" si="6243"/>
        <v>0</v>
      </c>
      <c r="BN2081" s="777"/>
      <c r="BO2081" s="781">
        <f t="shared" si="6244"/>
        <v>0</v>
      </c>
      <c r="BP2081" s="777"/>
      <c r="BQ2081" s="781">
        <f t="shared" si="6245"/>
        <v>0</v>
      </c>
      <c r="BR2081" s="777"/>
    </row>
    <row r="2082" spans="1:70" outlineLevel="2">
      <c r="A2082" s="92">
        <v>503004</v>
      </c>
      <c r="B2082" s="10"/>
      <c r="C2082" s="110"/>
      <c r="D2082" s="291" t="s">
        <v>1563</v>
      </c>
      <c r="E2082" s="43" t="str">
        <f t="shared" si="6268"/>
        <v>N</v>
      </c>
      <c r="F2082" s="282"/>
      <c r="G2082" s="282" t="s">
        <v>325</v>
      </c>
      <c r="H2082" s="1076"/>
      <c r="I2082" s="1141"/>
      <c r="J2082" s="1142"/>
      <c r="K2082" s="1032">
        <f t="shared" si="6269"/>
        <v>0</v>
      </c>
      <c r="L2082" s="283"/>
      <c r="M2082" s="66"/>
      <c r="N2082" s="66"/>
      <c r="O2082" s="66"/>
      <c r="Q2082" s="684" t="s">
        <v>1948</v>
      </c>
      <c r="R2082" s="692" t="s">
        <v>2010</v>
      </c>
      <c r="T2082" s="680" t="str">
        <f>IF(IF(A2082=0,TRUE(),D2082=IFERROR(VLOOKUP(A2082,Zaplecze_Weryfikacja!A:B,2,FALSE),2))=TRUE(),"Tak","Nie")</f>
        <v>Tak</v>
      </c>
      <c r="U2082" s="681" t="str">
        <f>IF(T2082="Tak"," ",IF(IFERROR(VLOOKUP(A2082,Zaplecze_Weryfikacja!A:B,2,FALSE),"Inny numer Lp")="Inny numer Lp","Inny numer Lp",IF(VLOOKUP(A2082,Zaplecze_Weryfikacja!A:B,2,FALSE)=D2082,"Nieznana przyczyna","Inny opis")))</f>
        <v xml:space="preserve"> </v>
      </c>
      <c r="Y2082" s="785"/>
      <c r="Z2082" s="309">
        <f t="shared" si="6270"/>
        <v>0</v>
      </c>
      <c r="AA2082" s="785"/>
      <c r="AB2082" s="309">
        <f t="shared" si="6271"/>
        <v>0</v>
      </c>
      <c r="AC2082" s="785"/>
      <c r="AD2082" s="309">
        <f t="shared" si="6272"/>
        <v>0</v>
      </c>
      <c r="AE2082" s="785"/>
      <c r="AF2082" s="309">
        <f t="shared" si="6273"/>
        <v>0</v>
      </c>
      <c r="AG2082" s="785"/>
      <c r="AH2082" s="309">
        <f t="shared" si="6274"/>
        <v>0</v>
      </c>
      <c r="AI2082" s="785"/>
      <c r="AJ2082" s="309">
        <f t="shared" si="6275"/>
        <v>0</v>
      </c>
      <c r="AK2082" s="785"/>
      <c r="AL2082" s="309">
        <f t="shared" si="6276"/>
        <v>0</v>
      </c>
      <c r="AM2082" s="785"/>
      <c r="AN2082" s="309">
        <f t="shared" si="6277"/>
        <v>0</v>
      </c>
      <c r="AO2082" s="785"/>
      <c r="AP2082" s="309">
        <f t="shared" si="6278"/>
        <v>0</v>
      </c>
      <c r="AQ2082" s="785"/>
      <c r="AR2082" s="309">
        <f t="shared" si="6279"/>
        <v>0</v>
      </c>
      <c r="AT2082" s="782">
        <f t="shared" si="6232"/>
        <v>0</v>
      </c>
      <c r="AU2082" s="782">
        <f t="shared" si="6233"/>
        <v>0</v>
      </c>
      <c r="AV2082" s="782">
        <f t="shared" si="6234"/>
        <v>0</v>
      </c>
      <c r="AW2082" s="788" t="e">
        <f t="shared" si="6235"/>
        <v>#DIV/0!</v>
      </c>
      <c r="AY2082" s="781">
        <f t="shared" si="6236"/>
        <v>0</v>
      </c>
      <c r="AZ2082" s="777"/>
      <c r="BA2082" s="781">
        <f t="shared" si="6237"/>
        <v>0</v>
      </c>
      <c r="BB2082" s="777"/>
      <c r="BC2082" s="781">
        <f t="shared" si="6238"/>
        <v>0</v>
      </c>
      <c r="BD2082" s="777"/>
      <c r="BE2082" s="781">
        <f t="shared" si="6239"/>
        <v>0</v>
      </c>
      <c r="BF2082" s="777"/>
      <c r="BG2082" s="781">
        <f t="shared" si="6240"/>
        <v>0</v>
      </c>
      <c r="BH2082" s="777"/>
      <c r="BI2082" s="781">
        <f t="shared" si="6241"/>
        <v>0</v>
      </c>
      <c r="BJ2082" s="777"/>
      <c r="BK2082" s="781">
        <f t="shared" si="6242"/>
        <v>0</v>
      </c>
      <c r="BL2082" s="777"/>
      <c r="BM2082" s="781">
        <f t="shared" si="6243"/>
        <v>0</v>
      </c>
      <c r="BN2082" s="777"/>
      <c r="BO2082" s="781">
        <f t="shared" si="6244"/>
        <v>0</v>
      </c>
      <c r="BP2082" s="777"/>
      <c r="BQ2082" s="781">
        <f t="shared" si="6245"/>
        <v>0</v>
      </c>
      <c r="BR2082" s="777"/>
    </row>
    <row r="2083" spans="1:70" ht="28.5" outlineLevel="2">
      <c r="A2083" s="92">
        <v>503005</v>
      </c>
      <c r="B2083" s="10"/>
      <c r="C2083" s="110"/>
      <c r="D2083" s="291" t="s">
        <v>1564</v>
      </c>
      <c r="E2083" s="43" t="str">
        <f t="shared" si="6268"/>
        <v>N</v>
      </c>
      <c r="F2083" s="282"/>
      <c r="G2083" s="282" t="s">
        <v>325</v>
      </c>
      <c r="H2083" s="1076"/>
      <c r="I2083" s="1141"/>
      <c r="J2083" s="1142"/>
      <c r="K2083" s="1032">
        <f t="shared" si="6269"/>
        <v>0</v>
      </c>
      <c r="L2083" s="283"/>
      <c r="M2083" s="66"/>
      <c r="N2083" s="66"/>
      <c r="O2083" s="66"/>
      <c r="Q2083" s="684" t="s">
        <v>1948</v>
      </c>
      <c r="R2083" s="692" t="s">
        <v>2010</v>
      </c>
      <c r="T2083" s="680" t="str">
        <f>IF(IF(A2083=0,TRUE(),D2083=IFERROR(VLOOKUP(A2083,Zaplecze_Weryfikacja!A:B,2,FALSE),2))=TRUE(),"Tak","Nie")</f>
        <v>Tak</v>
      </c>
      <c r="U2083" s="681" t="str">
        <f>IF(T2083="Tak"," ",IF(IFERROR(VLOOKUP(A2083,Zaplecze_Weryfikacja!A:B,2,FALSE),"Inny numer Lp")="Inny numer Lp","Inny numer Lp",IF(VLOOKUP(A2083,Zaplecze_Weryfikacja!A:B,2,FALSE)=D2083,"Nieznana przyczyna","Inny opis")))</f>
        <v xml:space="preserve"> </v>
      </c>
      <c r="Y2083" s="785"/>
      <c r="Z2083" s="309">
        <f t="shared" si="6270"/>
        <v>0</v>
      </c>
      <c r="AA2083" s="785"/>
      <c r="AB2083" s="309">
        <f t="shared" si="6271"/>
        <v>0</v>
      </c>
      <c r="AC2083" s="785"/>
      <c r="AD2083" s="309">
        <f t="shared" si="6272"/>
        <v>0</v>
      </c>
      <c r="AE2083" s="785"/>
      <c r="AF2083" s="309">
        <f t="shared" si="6273"/>
        <v>0</v>
      </c>
      <c r="AG2083" s="785"/>
      <c r="AH2083" s="309">
        <f t="shared" si="6274"/>
        <v>0</v>
      </c>
      <c r="AI2083" s="785"/>
      <c r="AJ2083" s="309">
        <f t="shared" si="6275"/>
        <v>0</v>
      </c>
      <c r="AK2083" s="785"/>
      <c r="AL2083" s="309">
        <f t="shared" si="6276"/>
        <v>0</v>
      </c>
      <c r="AM2083" s="785"/>
      <c r="AN2083" s="309">
        <f t="shared" si="6277"/>
        <v>0</v>
      </c>
      <c r="AO2083" s="785"/>
      <c r="AP2083" s="309">
        <f t="shared" si="6278"/>
        <v>0</v>
      </c>
      <c r="AQ2083" s="785"/>
      <c r="AR2083" s="309">
        <f t="shared" si="6279"/>
        <v>0</v>
      </c>
      <c r="AT2083" s="782">
        <f t="shared" si="6232"/>
        <v>0</v>
      </c>
      <c r="AU2083" s="782">
        <f t="shared" si="6233"/>
        <v>0</v>
      </c>
      <c r="AV2083" s="782">
        <f t="shared" si="6234"/>
        <v>0</v>
      </c>
      <c r="AW2083" s="788" t="e">
        <f t="shared" si="6235"/>
        <v>#DIV/0!</v>
      </c>
      <c r="AY2083" s="781">
        <f t="shared" si="6236"/>
        <v>0</v>
      </c>
      <c r="AZ2083" s="777"/>
      <c r="BA2083" s="781">
        <f t="shared" si="6237"/>
        <v>0</v>
      </c>
      <c r="BB2083" s="777"/>
      <c r="BC2083" s="781">
        <f t="shared" si="6238"/>
        <v>0</v>
      </c>
      <c r="BD2083" s="777"/>
      <c r="BE2083" s="781">
        <f t="shared" si="6239"/>
        <v>0</v>
      </c>
      <c r="BF2083" s="777"/>
      <c r="BG2083" s="781">
        <f t="shared" si="6240"/>
        <v>0</v>
      </c>
      <c r="BH2083" s="777"/>
      <c r="BI2083" s="781">
        <f t="shared" si="6241"/>
        <v>0</v>
      </c>
      <c r="BJ2083" s="777"/>
      <c r="BK2083" s="781">
        <f t="shared" si="6242"/>
        <v>0</v>
      </c>
      <c r="BL2083" s="777"/>
      <c r="BM2083" s="781">
        <f t="shared" si="6243"/>
        <v>0</v>
      </c>
      <c r="BN2083" s="777"/>
      <c r="BO2083" s="781">
        <f t="shared" si="6244"/>
        <v>0</v>
      </c>
      <c r="BP2083" s="777"/>
      <c r="BQ2083" s="781">
        <f t="shared" si="6245"/>
        <v>0</v>
      </c>
      <c r="BR2083" s="777"/>
    </row>
    <row r="2084" spans="1:70" ht="28.5" outlineLevel="2">
      <c r="A2084" s="92">
        <v>503006</v>
      </c>
      <c r="B2084" s="10"/>
      <c r="C2084" s="110"/>
      <c r="D2084" s="291" t="s">
        <v>1565</v>
      </c>
      <c r="E2084" s="43" t="str">
        <f t="shared" si="6268"/>
        <v>N</v>
      </c>
      <c r="F2084" s="282"/>
      <c r="G2084" s="282" t="s">
        <v>325</v>
      </c>
      <c r="H2084" s="1076"/>
      <c r="I2084" s="1141"/>
      <c r="J2084" s="1142"/>
      <c r="K2084" s="1032">
        <f t="shared" si="6269"/>
        <v>0</v>
      </c>
      <c r="L2084" s="283"/>
      <c r="M2084" s="66"/>
      <c r="N2084" s="66"/>
      <c r="O2084" s="66"/>
      <c r="Q2084" s="684" t="s">
        <v>1948</v>
      </c>
      <c r="R2084" s="692" t="s">
        <v>2010</v>
      </c>
      <c r="T2084" s="680" t="str">
        <f>IF(IF(A2084=0,TRUE(),D2084=IFERROR(VLOOKUP(A2084,Zaplecze_Weryfikacja!A:B,2,FALSE),2))=TRUE(),"Tak","Nie")</f>
        <v>Tak</v>
      </c>
      <c r="U2084" s="681" t="str">
        <f>IF(T2084="Tak"," ",IF(IFERROR(VLOOKUP(A2084,Zaplecze_Weryfikacja!A:B,2,FALSE),"Inny numer Lp")="Inny numer Lp","Inny numer Lp",IF(VLOOKUP(A2084,Zaplecze_Weryfikacja!A:B,2,FALSE)=D2084,"Nieznana przyczyna","Inny opis")))</f>
        <v xml:space="preserve"> </v>
      </c>
      <c r="Y2084" s="785"/>
      <c r="Z2084" s="309">
        <f t="shared" si="6270"/>
        <v>0</v>
      </c>
      <c r="AA2084" s="785"/>
      <c r="AB2084" s="309">
        <f t="shared" si="6271"/>
        <v>0</v>
      </c>
      <c r="AC2084" s="785"/>
      <c r="AD2084" s="309">
        <f t="shared" si="6272"/>
        <v>0</v>
      </c>
      <c r="AE2084" s="785"/>
      <c r="AF2084" s="309">
        <f t="shared" si="6273"/>
        <v>0</v>
      </c>
      <c r="AG2084" s="785"/>
      <c r="AH2084" s="309">
        <f t="shared" si="6274"/>
        <v>0</v>
      </c>
      <c r="AI2084" s="785"/>
      <c r="AJ2084" s="309">
        <f t="shared" si="6275"/>
        <v>0</v>
      </c>
      <c r="AK2084" s="785"/>
      <c r="AL2084" s="309">
        <f t="shared" si="6276"/>
        <v>0</v>
      </c>
      <c r="AM2084" s="785"/>
      <c r="AN2084" s="309">
        <f t="shared" si="6277"/>
        <v>0</v>
      </c>
      <c r="AO2084" s="785"/>
      <c r="AP2084" s="309">
        <f t="shared" si="6278"/>
        <v>0</v>
      </c>
      <c r="AQ2084" s="785"/>
      <c r="AR2084" s="309">
        <f t="shared" si="6279"/>
        <v>0</v>
      </c>
      <c r="AT2084" s="782">
        <f t="shared" si="6232"/>
        <v>0</v>
      </c>
      <c r="AU2084" s="782">
        <f t="shared" si="6233"/>
        <v>0</v>
      </c>
      <c r="AV2084" s="782">
        <f t="shared" si="6234"/>
        <v>0</v>
      </c>
      <c r="AW2084" s="788" t="e">
        <f t="shared" si="6235"/>
        <v>#DIV/0!</v>
      </c>
      <c r="AY2084" s="781">
        <f t="shared" si="6236"/>
        <v>0</v>
      </c>
      <c r="AZ2084" s="777"/>
      <c r="BA2084" s="781">
        <f t="shared" si="6237"/>
        <v>0</v>
      </c>
      <c r="BB2084" s="777"/>
      <c r="BC2084" s="781">
        <f t="shared" si="6238"/>
        <v>0</v>
      </c>
      <c r="BD2084" s="777"/>
      <c r="BE2084" s="781">
        <f t="shared" si="6239"/>
        <v>0</v>
      </c>
      <c r="BF2084" s="777"/>
      <c r="BG2084" s="781">
        <f t="shared" si="6240"/>
        <v>0</v>
      </c>
      <c r="BH2084" s="777"/>
      <c r="BI2084" s="781">
        <f t="shared" si="6241"/>
        <v>0</v>
      </c>
      <c r="BJ2084" s="777"/>
      <c r="BK2084" s="781">
        <f t="shared" si="6242"/>
        <v>0</v>
      </c>
      <c r="BL2084" s="777"/>
      <c r="BM2084" s="781">
        <f t="shared" si="6243"/>
        <v>0</v>
      </c>
      <c r="BN2084" s="777"/>
      <c r="BO2084" s="781">
        <f t="shared" si="6244"/>
        <v>0</v>
      </c>
      <c r="BP2084" s="777"/>
      <c r="BQ2084" s="781">
        <f t="shared" si="6245"/>
        <v>0</v>
      </c>
      <c r="BR2084" s="777"/>
    </row>
    <row r="2085" spans="1:70" ht="57" outlineLevel="2">
      <c r="A2085" s="92">
        <v>503007</v>
      </c>
      <c r="B2085" s="10"/>
      <c r="C2085" s="110"/>
      <c r="D2085" s="292" t="s">
        <v>1566</v>
      </c>
      <c r="E2085" s="43" t="str">
        <f t="shared" si="6268"/>
        <v>N</v>
      </c>
      <c r="F2085" s="282"/>
      <c r="G2085" s="282" t="s">
        <v>23</v>
      </c>
      <c r="H2085" s="1076"/>
      <c r="I2085" s="1141"/>
      <c r="J2085" s="1142"/>
      <c r="K2085" s="1032">
        <f t="shared" si="6269"/>
        <v>0</v>
      </c>
      <c r="L2085" s="285"/>
      <c r="M2085" s="66"/>
      <c r="N2085" s="66"/>
      <c r="O2085" s="66"/>
      <c r="Q2085" s="684" t="s">
        <v>1948</v>
      </c>
      <c r="R2085" s="692" t="s">
        <v>2010</v>
      </c>
      <c r="T2085" s="680" t="str">
        <f>IF(IF(A2085=0,TRUE(),D2085=IFERROR(VLOOKUP(A2085,Zaplecze_Weryfikacja!A:B,2,FALSE),2))=TRUE(),"Tak","Nie")</f>
        <v>Tak</v>
      </c>
      <c r="U2085" s="681" t="str">
        <f>IF(T2085="Tak"," ",IF(IFERROR(VLOOKUP(A2085,Zaplecze_Weryfikacja!A:B,2,FALSE),"Inny numer Lp")="Inny numer Lp","Inny numer Lp",IF(VLOOKUP(A2085,Zaplecze_Weryfikacja!A:B,2,FALSE)=D2085,"Nieznana przyczyna","Inny opis")))</f>
        <v xml:space="preserve"> </v>
      </c>
      <c r="Y2085" s="785"/>
      <c r="Z2085" s="309">
        <f t="shared" si="6270"/>
        <v>0</v>
      </c>
      <c r="AA2085" s="785"/>
      <c r="AB2085" s="309">
        <f t="shared" si="6271"/>
        <v>0</v>
      </c>
      <c r="AC2085" s="785"/>
      <c r="AD2085" s="309">
        <f t="shared" si="6272"/>
        <v>0</v>
      </c>
      <c r="AE2085" s="785"/>
      <c r="AF2085" s="309">
        <f t="shared" si="6273"/>
        <v>0</v>
      </c>
      <c r="AG2085" s="785"/>
      <c r="AH2085" s="309">
        <f t="shared" si="6274"/>
        <v>0</v>
      </c>
      <c r="AI2085" s="785"/>
      <c r="AJ2085" s="309">
        <f t="shared" si="6275"/>
        <v>0</v>
      </c>
      <c r="AK2085" s="785"/>
      <c r="AL2085" s="309">
        <f t="shared" si="6276"/>
        <v>0</v>
      </c>
      <c r="AM2085" s="785"/>
      <c r="AN2085" s="309">
        <f t="shared" si="6277"/>
        <v>0</v>
      </c>
      <c r="AO2085" s="785"/>
      <c r="AP2085" s="309">
        <f t="shared" si="6278"/>
        <v>0</v>
      </c>
      <c r="AQ2085" s="785"/>
      <c r="AR2085" s="309">
        <f t="shared" si="6279"/>
        <v>0</v>
      </c>
      <c r="AT2085" s="782">
        <f t="shared" si="6232"/>
        <v>0</v>
      </c>
      <c r="AU2085" s="782">
        <f t="shared" si="6233"/>
        <v>0</v>
      </c>
      <c r="AV2085" s="782">
        <f t="shared" si="6234"/>
        <v>0</v>
      </c>
      <c r="AW2085" s="788" t="e">
        <f t="shared" si="6235"/>
        <v>#DIV/0!</v>
      </c>
      <c r="AY2085" s="781">
        <f t="shared" si="6236"/>
        <v>0</v>
      </c>
      <c r="AZ2085" s="777"/>
      <c r="BA2085" s="781">
        <f t="shared" si="6237"/>
        <v>0</v>
      </c>
      <c r="BB2085" s="777"/>
      <c r="BC2085" s="781">
        <f t="shared" si="6238"/>
        <v>0</v>
      </c>
      <c r="BD2085" s="777"/>
      <c r="BE2085" s="781">
        <f t="shared" si="6239"/>
        <v>0</v>
      </c>
      <c r="BF2085" s="777"/>
      <c r="BG2085" s="781">
        <f t="shared" si="6240"/>
        <v>0</v>
      </c>
      <c r="BH2085" s="777"/>
      <c r="BI2085" s="781">
        <f t="shared" si="6241"/>
        <v>0</v>
      </c>
      <c r="BJ2085" s="777"/>
      <c r="BK2085" s="781">
        <f t="shared" si="6242"/>
        <v>0</v>
      </c>
      <c r="BL2085" s="777"/>
      <c r="BM2085" s="781">
        <f t="shared" si="6243"/>
        <v>0</v>
      </c>
      <c r="BN2085" s="777"/>
      <c r="BO2085" s="781">
        <f t="shared" si="6244"/>
        <v>0</v>
      </c>
      <c r="BP2085" s="777"/>
      <c r="BQ2085" s="781">
        <f t="shared" si="6245"/>
        <v>0</v>
      </c>
      <c r="BR2085" s="777"/>
    </row>
    <row r="2086" spans="1:70" outlineLevel="1">
      <c r="A2086" s="293"/>
      <c r="B2086" s="640"/>
      <c r="C2086" s="640"/>
      <c r="D2086" s="639"/>
      <c r="E2086" s="638"/>
      <c r="F2086" s="637"/>
      <c r="G2086" s="636"/>
      <c r="H2086" s="1093"/>
      <c r="I2086" s="1071"/>
      <c r="J2086" s="1127"/>
      <c r="K2086" s="1047"/>
      <c r="L2086" s="285"/>
      <c r="M2086" s="66"/>
      <c r="N2086" s="66"/>
      <c r="O2086" s="66"/>
      <c r="Q2086" s="683"/>
      <c r="R2086" s="692"/>
      <c r="T2086" s="680" t="str">
        <f>IF(IF(A2086=0,TRUE(),D2086=IFERROR(VLOOKUP(A2086,Zaplecze_Weryfikacja!A:B,2,FALSE),2))=TRUE(),"Tak","Nie")</f>
        <v>Tak</v>
      </c>
      <c r="U2086" s="681" t="str">
        <f>IF(T2086="Tak"," ",IF(IFERROR(VLOOKUP(A2086,Zaplecze_Weryfikacja!A:B,2,FALSE),"Inny numer Lp")="Inny numer Lp","Inny numer Lp",IF(VLOOKUP(A2086,Zaplecze_Weryfikacja!A:B,2,FALSE)=D2086,"Nieznana przyczyna","Inny opis")))</f>
        <v xml:space="preserve"> </v>
      </c>
      <c r="Y2086" s="785"/>
      <c r="Z2086" s="644"/>
      <c r="AA2086" s="785"/>
      <c r="AB2086" s="644"/>
      <c r="AC2086" s="785"/>
      <c r="AD2086" s="644"/>
      <c r="AE2086" s="785"/>
      <c r="AF2086" s="644"/>
      <c r="AG2086" s="785"/>
      <c r="AH2086" s="644"/>
      <c r="AI2086" s="785"/>
      <c r="AJ2086" s="644"/>
      <c r="AK2086" s="785"/>
      <c r="AL2086" s="644"/>
      <c r="AM2086" s="785"/>
      <c r="AN2086" s="644"/>
      <c r="AO2086" s="785"/>
      <c r="AP2086" s="644"/>
      <c r="AQ2086" s="785"/>
      <c r="AR2086" s="644"/>
      <c r="AT2086" s="782">
        <f t="shared" si="6232"/>
        <v>0</v>
      </c>
      <c r="AU2086" s="782">
        <f t="shared" si="6233"/>
        <v>0</v>
      </c>
      <c r="AV2086" s="782">
        <f t="shared" si="6234"/>
        <v>0</v>
      </c>
      <c r="AW2086" s="788" t="e">
        <f t="shared" si="6235"/>
        <v>#DIV/0!</v>
      </c>
      <c r="AY2086" s="781">
        <f t="shared" si="6236"/>
        <v>0</v>
      </c>
      <c r="AZ2086" s="777"/>
      <c r="BA2086" s="781">
        <f t="shared" si="6237"/>
        <v>0</v>
      </c>
      <c r="BB2086" s="777"/>
      <c r="BC2086" s="781">
        <f t="shared" si="6238"/>
        <v>0</v>
      </c>
      <c r="BD2086" s="777"/>
      <c r="BE2086" s="781">
        <f t="shared" si="6239"/>
        <v>0</v>
      </c>
      <c r="BF2086" s="777"/>
      <c r="BG2086" s="781">
        <f t="shared" si="6240"/>
        <v>0</v>
      </c>
      <c r="BH2086" s="777"/>
      <c r="BI2086" s="781">
        <f t="shared" si="6241"/>
        <v>0</v>
      </c>
      <c r="BJ2086" s="777"/>
      <c r="BK2086" s="781">
        <f t="shared" si="6242"/>
        <v>0</v>
      </c>
      <c r="BL2086" s="777"/>
      <c r="BM2086" s="781">
        <f t="shared" si="6243"/>
        <v>0</v>
      </c>
      <c r="BN2086" s="777"/>
      <c r="BO2086" s="781">
        <f t="shared" si="6244"/>
        <v>0</v>
      </c>
      <c r="BP2086" s="777"/>
      <c r="BQ2086" s="781">
        <f t="shared" si="6245"/>
        <v>0</v>
      </c>
      <c r="BR2086" s="777"/>
    </row>
    <row r="2087" spans="1:70" ht="15.75">
      <c r="A2087" s="865">
        <v>600000</v>
      </c>
      <c r="B2087" s="866"/>
      <c r="C2087" s="866"/>
      <c r="D2087" s="867" t="s">
        <v>560</v>
      </c>
      <c r="E2087" s="866" t="str">
        <f>IF(COUNTIF(E2088:E2116,"T")=0,"N","T")</f>
        <v>T</v>
      </c>
      <c r="F2087" s="868"/>
      <c r="G2087" s="869"/>
      <c r="H2087" s="1020"/>
      <c r="I2087" s="1061"/>
      <c r="J2087" s="1112"/>
      <c r="K2087" s="1043">
        <f>SUBTOTAL(9,K2088:K2117)</f>
        <v>0</v>
      </c>
      <c r="L2087" s="3"/>
      <c r="M2087" s="107"/>
      <c r="N2087" s="107"/>
      <c r="O2087" s="107"/>
      <c r="Q2087" s="683"/>
      <c r="R2087" s="692"/>
      <c r="T2087" s="680" t="str">
        <f>IF(IF(A2087=0,TRUE(),D2087=IFERROR(VLOOKUP(A2087,Zaplecze_Weryfikacja!A:B,2,FALSE),2))=TRUE(),"Tak","Nie")</f>
        <v>Tak</v>
      </c>
      <c r="U2087" s="681" t="str">
        <f>IF(T2087="Tak"," ",IF(IFERROR(VLOOKUP(A2087,Zaplecze_Weryfikacja!A:B,2,FALSE),"Inny numer Lp")="Inny numer Lp","Inny numer Lp",IF(VLOOKUP(A2087,Zaplecze_Weryfikacja!A:B,2,FALSE)=D2087,"Nieznana przyczyna","Inny opis")))</f>
        <v xml:space="preserve"> </v>
      </c>
      <c r="Y2087" s="785"/>
      <c r="Z2087" s="625">
        <f>SUBTOTAL(9,Z2088:Z2117)</f>
        <v>0</v>
      </c>
      <c r="AA2087" s="785"/>
      <c r="AB2087" s="625">
        <f>SUBTOTAL(9,AB2088:AB2117)</f>
        <v>0</v>
      </c>
      <c r="AC2087" s="785"/>
      <c r="AD2087" s="625">
        <f>SUBTOTAL(9,AD2088:AD2117)</f>
        <v>0</v>
      </c>
      <c r="AE2087" s="785"/>
      <c r="AF2087" s="625">
        <f>SUBTOTAL(9,AF2088:AF2117)</f>
        <v>0</v>
      </c>
      <c r="AG2087" s="785"/>
      <c r="AH2087" s="625">
        <f>SUBTOTAL(9,AH2088:AH2117)</f>
        <v>0</v>
      </c>
      <c r="AI2087" s="785"/>
      <c r="AJ2087" s="625">
        <f>SUBTOTAL(9,AJ2088:AJ2117)</f>
        <v>0</v>
      </c>
      <c r="AK2087" s="785"/>
      <c r="AL2087" s="625">
        <f>SUBTOTAL(9,AL2088:AL2117)</f>
        <v>0</v>
      </c>
      <c r="AM2087" s="785"/>
      <c r="AN2087" s="625">
        <f>SUBTOTAL(9,AN2088:AN2117)</f>
        <v>0</v>
      </c>
      <c r="AO2087" s="785"/>
      <c r="AP2087" s="625">
        <f>SUBTOTAL(9,AP2088:AP2117)</f>
        <v>0</v>
      </c>
      <c r="AQ2087" s="785"/>
      <c r="AR2087" s="625">
        <f>SUBTOTAL(9,AR2088:AR2117)</f>
        <v>0</v>
      </c>
      <c r="AT2087" s="838">
        <f t="shared" si="6232"/>
        <v>0</v>
      </c>
      <c r="AU2087" s="838">
        <f t="shared" si="6233"/>
        <v>0</v>
      </c>
      <c r="AV2087" s="838">
        <f t="shared" si="6234"/>
        <v>0</v>
      </c>
      <c r="AW2087" s="839" t="e">
        <f t="shared" si="6235"/>
        <v>#DIV/0!</v>
      </c>
      <c r="AY2087" s="781">
        <f t="shared" si="6236"/>
        <v>0</v>
      </c>
      <c r="AZ2087" s="840"/>
      <c r="BA2087" s="781">
        <f t="shared" si="6237"/>
        <v>0</v>
      </c>
      <c r="BB2087" s="840"/>
      <c r="BC2087" s="781">
        <f t="shared" si="6238"/>
        <v>0</v>
      </c>
      <c r="BD2087" s="840"/>
      <c r="BE2087" s="781">
        <f t="shared" si="6239"/>
        <v>0</v>
      </c>
      <c r="BF2087" s="840"/>
      <c r="BG2087" s="781">
        <f t="shared" si="6240"/>
        <v>0</v>
      </c>
      <c r="BH2087" s="840"/>
      <c r="BI2087" s="781">
        <f t="shared" si="6241"/>
        <v>0</v>
      </c>
      <c r="BJ2087" s="840"/>
      <c r="BK2087" s="781">
        <f t="shared" si="6242"/>
        <v>0</v>
      </c>
      <c r="BL2087" s="840"/>
      <c r="BM2087" s="781">
        <f t="shared" si="6243"/>
        <v>0</v>
      </c>
      <c r="BN2087" s="840"/>
      <c r="BO2087" s="781">
        <f t="shared" si="6244"/>
        <v>0</v>
      </c>
      <c r="BP2087" s="840"/>
      <c r="BQ2087" s="781">
        <f t="shared" si="6245"/>
        <v>0</v>
      </c>
      <c r="BR2087" s="840"/>
    </row>
    <row r="2088" spans="1:70" outlineLevel="1">
      <c r="A2088" s="967">
        <v>601000</v>
      </c>
      <c r="B2088" s="972"/>
      <c r="C2088" s="972"/>
      <c r="D2088" s="969" t="s">
        <v>1658</v>
      </c>
      <c r="E2088" s="957" t="str">
        <f>IF(COUNTIF(E2089:E2090,"T")=0,"N","T")</f>
        <v>T</v>
      </c>
      <c r="F2088" s="973"/>
      <c r="G2088" s="973"/>
      <c r="H2088" s="1024"/>
      <c r="I2088" s="974"/>
      <c r="J2088" s="1128"/>
      <c r="K2088" s="1044">
        <f>SUBTOTAL(9,K2089:K2091)</f>
        <v>0</v>
      </c>
      <c r="L2088" s="489"/>
      <c r="M2088" s="529"/>
      <c r="N2088" s="529"/>
      <c r="O2088" s="529"/>
      <c r="Q2088" s="683"/>
      <c r="R2088" s="692"/>
      <c r="T2088" s="680" t="str">
        <f>IF(IF(A2088=0,TRUE(),D2088=IFERROR(VLOOKUP(A2088,Zaplecze_Weryfikacja!A:B,2,FALSE),2))=TRUE(),"Tak","Nie")</f>
        <v>Tak</v>
      </c>
      <c r="U2088" s="681" t="str">
        <f>IF(T2088="Tak"," ",IF(IFERROR(VLOOKUP(A2088,Zaplecze_Weryfikacja!A:B,2,FALSE),"Inny numer Lp")="Inny numer Lp","Inny numer Lp",IF(VLOOKUP(A2088,Zaplecze_Weryfikacja!A:B,2,FALSE)=D2088,"Nieznana przyczyna","Inny opis")))</f>
        <v xml:space="preserve"> </v>
      </c>
      <c r="Y2088" s="785"/>
      <c r="Z2088" s="633">
        <f>SUBTOTAL(9,Z2089:Z2091)</f>
        <v>0</v>
      </c>
      <c r="AA2088" s="785"/>
      <c r="AB2088" s="633">
        <f>SUBTOTAL(9,AB2089:AB2091)</f>
        <v>0</v>
      </c>
      <c r="AC2088" s="785"/>
      <c r="AD2088" s="633">
        <f>SUBTOTAL(9,AD2089:AD2091)</f>
        <v>0</v>
      </c>
      <c r="AE2088" s="785"/>
      <c r="AF2088" s="633">
        <f>SUBTOTAL(9,AF2089:AF2091)</f>
        <v>0</v>
      </c>
      <c r="AG2088" s="785"/>
      <c r="AH2088" s="633">
        <f>SUBTOTAL(9,AH2089:AH2091)</f>
        <v>0</v>
      </c>
      <c r="AI2088" s="785"/>
      <c r="AJ2088" s="633">
        <f>SUBTOTAL(9,AJ2089:AJ2091)</f>
        <v>0</v>
      </c>
      <c r="AK2088" s="785"/>
      <c r="AL2088" s="633">
        <f>SUBTOTAL(9,AL2089:AL2091)</f>
        <v>0</v>
      </c>
      <c r="AM2088" s="785"/>
      <c r="AN2088" s="633">
        <f>SUBTOTAL(9,AN2089:AN2091)</f>
        <v>0</v>
      </c>
      <c r="AO2088" s="785"/>
      <c r="AP2088" s="633">
        <f>SUBTOTAL(9,AP2089:AP2091)</f>
        <v>0</v>
      </c>
      <c r="AQ2088" s="785"/>
      <c r="AR2088" s="633">
        <f>SUBTOTAL(9,AR2089:AR2091)</f>
        <v>0</v>
      </c>
      <c r="AT2088" s="782">
        <f t="shared" si="6232"/>
        <v>0</v>
      </c>
      <c r="AU2088" s="782">
        <f t="shared" si="6233"/>
        <v>0</v>
      </c>
      <c r="AV2088" s="782">
        <f t="shared" si="6234"/>
        <v>0</v>
      </c>
      <c r="AW2088" s="788" t="e">
        <f t="shared" si="6235"/>
        <v>#DIV/0!</v>
      </c>
      <c r="AY2088" s="781">
        <f t="shared" si="6236"/>
        <v>0</v>
      </c>
      <c r="AZ2088" s="848"/>
      <c r="BA2088" s="781">
        <f t="shared" si="6237"/>
        <v>0</v>
      </c>
      <c r="BB2088" s="848"/>
      <c r="BC2088" s="781">
        <f t="shared" si="6238"/>
        <v>0</v>
      </c>
      <c r="BD2088" s="848"/>
      <c r="BE2088" s="781">
        <f t="shared" si="6239"/>
        <v>0</v>
      </c>
      <c r="BF2088" s="848"/>
      <c r="BG2088" s="781">
        <f t="shared" si="6240"/>
        <v>0</v>
      </c>
      <c r="BH2088" s="848"/>
      <c r="BI2088" s="781">
        <f t="shared" si="6241"/>
        <v>0</v>
      </c>
      <c r="BJ2088" s="848"/>
      <c r="BK2088" s="781">
        <f t="shared" si="6242"/>
        <v>0</v>
      </c>
      <c r="BL2088" s="848"/>
      <c r="BM2088" s="781">
        <f t="shared" si="6243"/>
        <v>0</v>
      </c>
      <c r="BN2088" s="848"/>
      <c r="BO2088" s="781">
        <f t="shared" si="6244"/>
        <v>0</v>
      </c>
      <c r="BP2088" s="848"/>
      <c r="BQ2088" s="781">
        <f t="shared" si="6245"/>
        <v>0</v>
      </c>
      <c r="BR2088" s="848"/>
    </row>
    <row r="2089" spans="1:70" outlineLevel="2">
      <c r="A2089" s="1267">
        <v>601001</v>
      </c>
      <c r="B2089" s="10"/>
      <c r="C2089" s="919"/>
      <c r="D2089" s="912" t="s">
        <v>1425</v>
      </c>
      <c r="E2089" s="900" t="str">
        <f>IF(H2089&gt;0,"T","N")</f>
        <v>T</v>
      </c>
      <c r="F2089" s="920"/>
      <c r="G2089" s="1268" t="s">
        <v>325</v>
      </c>
      <c r="H2089" s="1266">
        <v>80</v>
      </c>
      <c r="I2089" s="1141"/>
      <c r="J2089" s="1142"/>
      <c r="K2089" s="1032">
        <f>IF(B2089="E","E",$H2089*I2089)</f>
        <v>0</v>
      </c>
      <c r="L2089" s="3"/>
      <c r="M2089" s="572"/>
      <c r="N2089" s="572"/>
      <c r="O2089" s="572"/>
      <c r="Q2089" s="684" t="s">
        <v>1973</v>
      </c>
      <c r="R2089" s="692" t="s">
        <v>1988</v>
      </c>
      <c r="T2089" s="680" t="str">
        <f>IF(IF(A2089=0,TRUE(),D2089=IFERROR(VLOOKUP(A2089,Zaplecze_Weryfikacja!A:B,2,FALSE),2))=TRUE(),"Tak","Nie")</f>
        <v>Tak</v>
      </c>
      <c r="U2089" s="681" t="str">
        <f>IF(T2089="Tak"," ",IF(IFERROR(VLOOKUP(A2089,Zaplecze_Weryfikacja!A:B,2,FALSE),"Inny numer Lp")="Inny numer Lp","Inny numer Lp",IF(VLOOKUP(A2089,Zaplecze_Weryfikacja!A:B,2,FALSE)=D2089,"Nieznana przyczyna","Inny opis")))</f>
        <v xml:space="preserve"> </v>
      </c>
      <c r="Y2089" s="785"/>
      <c r="Z2089" s="309">
        <f>IF($B2089="E","E",$H2089*Y2089)</f>
        <v>0</v>
      </c>
      <c r="AA2089" s="785"/>
      <c r="AB2089" s="309">
        <f>IF($B2089="E","E",$H2089*AA2089)</f>
        <v>0</v>
      </c>
      <c r="AC2089" s="785"/>
      <c r="AD2089" s="309">
        <f>IF($B2089="E","E",$H2089*AC2089)</f>
        <v>0</v>
      </c>
      <c r="AE2089" s="785"/>
      <c r="AF2089" s="309">
        <f>IF($B2089="E","E",$H2089*AE2089)</f>
        <v>0</v>
      </c>
      <c r="AG2089" s="785"/>
      <c r="AH2089" s="309">
        <f>IF($B2089="E","E",$H2089*AG2089)</f>
        <v>0</v>
      </c>
      <c r="AI2089" s="785"/>
      <c r="AJ2089" s="309">
        <f>IF($B2089="E","E",$H2089*AI2089)</f>
        <v>0</v>
      </c>
      <c r="AK2089" s="785"/>
      <c r="AL2089" s="309">
        <f>IF($B2089="E","E",$H2089*AK2089)</f>
        <v>0</v>
      </c>
      <c r="AM2089" s="785"/>
      <c r="AN2089" s="309">
        <f>IF($B2089="E","E",$H2089*AM2089)</f>
        <v>0</v>
      </c>
      <c r="AO2089" s="785"/>
      <c r="AP2089" s="309">
        <f>IF($B2089="E","E",$H2089*AO2089)</f>
        <v>0</v>
      </c>
      <c r="AQ2089" s="785"/>
      <c r="AR2089" s="309">
        <f>IF($B2089="E","E",$H2089*AQ2089)</f>
        <v>0</v>
      </c>
      <c r="AT2089" s="782">
        <f t="shared" si="6232"/>
        <v>0</v>
      </c>
      <c r="AU2089" s="782">
        <f t="shared" si="6233"/>
        <v>0</v>
      </c>
      <c r="AV2089" s="782">
        <f t="shared" si="6234"/>
        <v>0</v>
      </c>
      <c r="AW2089" s="788" t="e">
        <f t="shared" si="6235"/>
        <v>#DIV/0!</v>
      </c>
      <c r="AY2089" s="781">
        <f t="shared" si="6236"/>
        <v>0</v>
      </c>
      <c r="AZ2089" s="777"/>
      <c r="BA2089" s="781">
        <f t="shared" si="6237"/>
        <v>0</v>
      </c>
      <c r="BB2089" s="777"/>
      <c r="BC2089" s="781">
        <f t="shared" si="6238"/>
        <v>0</v>
      </c>
      <c r="BD2089" s="777"/>
      <c r="BE2089" s="781">
        <f t="shared" si="6239"/>
        <v>0</v>
      </c>
      <c r="BF2089" s="777"/>
      <c r="BG2089" s="781">
        <f t="shared" si="6240"/>
        <v>0</v>
      </c>
      <c r="BH2089" s="777"/>
      <c r="BI2089" s="781">
        <f t="shared" si="6241"/>
        <v>0</v>
      </c>
      <c r="BJ2089" s="777"/>
      <c r="BK2089" s="781">
        <f t="shared" si="6242"/>
        <v>0</v>
      </c>
      <c r="BL2089" s="777"/>
      <c r="BM2089" s="781">
        <f t="shared" si="6243"/>
        <v>0</v>
      </c>
      <c r="BN2089" s="777"/>
      <c r="BO2089" s="781">
        <f t="shared" si="6244"/>
        <v>0</v>
      </c>
      <c r="BP2089" s="777"/>
      <c r="BQ2089" s="781">
        <f t="shared" si="6245"/>
        <v>0</v>
      </c>
      <c r="BR2089" s="777"/>
    </row>
    <row r="2090" spans="1:70" outlineLevel="2">
      <c r="A2090" s="880"/>
      <c r="B2090" s="881"/>
      <c r="C2090" s="881"/>
      <c r="D2090" s="882"/>
      <c r="E2090" s="883"/>
      <c r="F2090" s="884"/>
      <c r="G2090" s="885"/>
      <c r="H2090" s="1025"/>
      <c r="I2090" s="1068"/>
      <c r="J2090" s="1122"/>
      <c r="K2090" s="1045"/>
      <c r="L2090" s="3"/>
      <c r="M2090" s="572"/>
      <c r="N2090" s="572"/>
      <c r="O2090" s="572"/>
      <c r="Q2090" s="683"/>
      <c r="R2090" s="692"/>
      <c r="T2090" s="680" t="str">
        <f>IF(IF(A2090=0,TRUE(),D2090=IFERROR(VLOOKUP(A2090,Zaplecze_Weryfikacja!A:B,2,FALSE),2))=TRUE(),"Tak","Nie")</f>
        <v>Tak</v>
      </c>
      <c r="U2090" s="681" t="str">
        <f>IF(T2090="Tak"," ",IF(IFERROR(VLOOKUP(A2090,Zaplecze_Weryfikacja!A:B,2,FALSE),"Inny numer Lp")="Inny numer Lp","Inny numer Lp",IF(VLOOKUP(A2090,Zaplecze_Weryfikacja!A:B,2,FALSE)=D2090,"Nieznana przyczyna","Inny opis")))</f>
        <v xml:space="preserve"> </v>
      </c>
      <c r="Y2090" s="785"/>
      <c r="Z2090" s="572"/>
      <c r="AA2090" s="785"/>
      <c r="AB2090" s="572"/>
      <c r="AC2090" s="785"/>
      <c r="AD2090" s="572"/>
      <c r="AE2090" s="785"/>
      <c r="AF2090" s="572"/>
      <c r="AG2090" s="785"/>
      <c r="AH2090" s="572"/>
      <c r="AI2090" s="785"/>
      <c r="AJ2090" s="572"/>
      <c r="AK2090" s="785"/>
      <c r="AL2090" s="572"/>
      <c r="AM2090" s="785"/>
      <c r="AN2090" s="572"/>
      <c r="AO2090" s="785"/>
      <c r="AP2090" s="572"/>
      <c r="AQ2090" s="785"/>
      <c r="AR2090" s="572"/>
      <c r="AT2090" s="782">
        <f t="shared" si="6232"/>
        <v>0</v>
      </c>
      <c r="AU2090" s="782">
        <f t="shared" si="6233"/>
        <v>0</v>
      </c>
      <c r="AV2090" s="782">
        <f t="shared" si="6234"/>
        <v>0</v>
      </c>
      <c r="AW2090" s="788" t="e">
        <f t="shared" si="6235"/>
        <v>#DIV/0!</v>
      </c>
      <c r="AY2090" s="781">
        <f t="shared" si="6236"/>
        <v>0</v>
      </c>
      <c r="AZ2090" s="777"/>
      <c r="BA2090" s="781">
        <f t="shared" si="6237"/>
        <v>0</v>
      </c>
      <c r="BB2090" s="777"/>
      <c r="BC2090" s="781">
        <f t="shared" si="6238"/>
        <v>0</v>
      </c>
      <c r="BD2090" s="777"/>
      <c r="BE2090" s="781">
        <f t="shared" si="6239"/>
        <v>0</v>
      </c>
      <c r="BF2090" s="777"/>
      <c r="BG2090" s="781">
        <f t="shared" si="6240"/>
        <v>0</v>
      </c>
      <c r="BH2090" s="777"/>
      <c r="BI2090" s="781">
        <f t="shared" si="6241"/>
        <v>0</v>
      </c>
      <c r="BJ2090" s="777"/>
      <c r="BK2090" s="781">
        <f t="shared" si="6242"/>
        <v>0</v>
      </c>
      <c r="BL2090" s="777"/>
      <c r="BM2090" s="781">
        <f t="shared" si="6243"/>
        <v>0</v>
      </c>
      <c r="BN2090" s="777"/>
      <c r="BO2090" s="781">
        <f t="shared" si="6244"/>
        <v>0</v>
      </c>
      <c r="BP2090" s="777"/>
      <c r="BQ2090" s="781">
        <f t="shared" si="6245"/>
        <v>0</v>
      </c>
      <c r="BR2090" s="777"/>
    </row>
    <row r="2091" spans="1:70" outlineLevel="1">
      <c r="A2091" s="967">
        <v>602000</v>
      </c>
      <c r="B2091" s="972"/>
      <c r="C2091" s="972"/>
      <c r="D2091" s="969" t="s">
        <v>576</v>
      </c>
      <c r="E2091" s="957" t="str">
        <f>IF(COUNTIF(E2092:E2112,"T")=0,"N","T")</f>
        <v>T</v>
      </c>
      <c r="F2091" s="973"/>
      <c r="G2091" s="973"/>
      <c r="H2091" s="1024"/>
      <c r="I2091" s="974"/>
      <c r="J2091" s="1128"/>
      <c r="K2091" s="1044">
        <f>SUBTOTAL(9,K2092:K2113)</f>
        <v>0</v>
      </c>
      <c r="L2091" s="489"/>
      <c r="M2091" s="529"/>
      <c r="N2091" s="529"/>
      <c r="O2091" s="529"/>
      <c r="Q2091" s="683"/>
      <c r="R2091" s="692"/>
      <c r="T2091" s="680" t="str">
        <f>IF(IF(A2091=0,TRUE(),D2091=IFERROR(VLOOKUP(A2091,Zaplecze_Weryfikacja!A:B,2,FALSE),2))=TRUE(),"Tak","Nie")</f>
        <v>Tak</v>
      </c>
      <c r="U2091" s="681" t="str">
        <f>IF(T2091="Tak"," ",IF(IFERROR(VLOOKUP(A2091,Zaplecze_Weryfikacja!A:B,2,FALSE),"Inny numer Lp")="Inny numer Lp","Inny numer Lp",IF(VLOOKUP(A2091,Zaplecze_Weryfikacja!A:B,2,FALSE)=D2091,"Nieznana przyczyna","Inny opis")))</f>
        <v xml:space="preserve"> </v>
      </c>
      <c r="Y2091" s="785"/>
      <c r="Z2091" s="529">
        <f>SUBTOTAL(9,Z2092:Z2113)</f>
        <v>0</v>
      </c>
      <c r="AA2091" s="785"/>
      <c r="AB2091" s="529">
        <f>SUBTOTAL(9,AB2092:AB2113)</f>
        <v>0</v>
      </c>
      <c r="AC2091" s="785"/>
      <c r="AD2091" s="529">
        <f>SUBTOTAL(9,AD2092:AD2113)</f>
        <v>0</v>
      </c>
      <c r="AE2091" s="785"/>
      <c r="AF2091" s="529">
        <f>SUBTOTAL(9,AF2092:AF2113)</f>
        <v>0</v>
      </c>
      <c r="AG2091" s="785"/>
      <c r="AH2091" s="529">
        <f>SUBTOTAL(9,AH2092:AH2113)</f>
        <v>0</v>
      </c>
      <c r="AI2091" s="785"/>
      <c r="AJ2091" s="529">
        <f>SUBTOTAL(9,AJ2092:AJ2113)</f>
        <v>0</v>
      </c>
      <c r="AK2091" s="785"/>
      <c r="AL2091" s="529">
        <f>SUBTOTAL(9,AL2092:AL2113)</f>
        <v>0</v>
      </c>
      <c r="AM2091" s="785"/>
      <c r="AN2091" s="529">
        <f>SUBTOTAL(9,AN2092:AN2113)</f>
        <v>0</v>
      </c>
      <c r="AO2091" s="785"/>
      <c r="AP2091" s="529">
        <f>SUBTOTAL(9,AP2092:AP2113)</f>
        <v>0</v>
      </c>
      <c r="AQ2091" s="785"/>
      <c r="AR2091" s="529">
        <f>SUBTOTAL(9,AR2092:AR2113)</f>
        <v>0</v>
      </c>
      <c r="AT2091" s="782">
        <f t="shared" si="6232"/>
        <v>0</v>
      </c>
      <c r="AU2091" s="782">
        <f t="shared" si="6233"/>
        <v>0</v>
      </c>
      <c r="AV2091" s="782">
        <f t="shared" si="6234"/>
        <v>0</v>
      </c>
      <c r="AW2091" s="788" t="e">
        <f t="shared" si="6235"/>
        <v>#DIV/0!</v>
      </c>
      <c r="AY2091" s="781">
        <f t="shared" si="6236"/>
        <v>0</v>
      </c>
      <c r="AZ2091" s="848"/>
      <c r="BA2091" s="781">
        <f t="shared" si="6237"/>
        <v>0</v>
      </c>
      <c r="BB2091" s="848"/>
      <c r="BC2091" s="781">
        <f t="shared" si="6238"/>
        <v>0</v>
      </c>
      <c r="BD2091" s="848"/>
      <c r="BE2091" s="781">
        <f t="shared" si="6239"/>
        <v>0</v>
      </c>
      <c r="BF2091" s="848"/>
      <c r="BG2091" s="781">
        <f t="shared" si="6240"/>
        <v>0</v>
      </c>
      <c r="BH2091" s="848"/>
      <c r="BI2091" s="781">
        <f t="shared" si="6241"/>
        <v>0</v>
      </c>
      <c r="BJ2091" s="848"/>
      <c r="BK2091" s="781">
        <f t="shared" si="6242"/>
        <v>0</v>
      </c>
      <c r="BL2091" s="848"/>
      <c r="BM2091" s="781">
        <f t="shared" si="6243"/>
        <v>0</v>
      </c>
      <c r="BN2091" s="848"/>
      <c r="BO2091" s="781">
        <f t="shared" si="6244"/>
        <v>0</v>
      </c>
      <c r="BP2091" s="848"/>
      <c r="BQ2091" s="781">
        <f t="shared" si="6245"/>
        <v>0</v>
      </c>
      <c r="BR2091" s="848"/>
    </row>
    <row r="2092" spans="1:70" ht="28.5" outlineLevel="2">
      <c r="A2092" s="558">
        <v>602001</v>
      </c>
      <c r="B2092" s="10"/>
      <c r="C2092" s="921"/>
      <c r="D2092" s="1150" t="s">
        <v>3495</v>
      </c>
      <c r="E2092" s="922" t="str">
        <f t="shared" ref="E2092:E2105" si="6280">IF(H2092&gt;0,"T","N")</f>
        <v>T</v>
      </c>
      <c r="F2092" s="923"/>
      <c r="G2092" s="1156" t="s">
        <v>324</v>
      </c>
      <c r="H2092" s="1149">
        <v>300</v>
      </c>
      <c r="I2092" s="1141"/>
      <c r="J2092" s="1142"/>
      <c r="K2092" s="1032">
        <f t="shared" ref="K2092:K2105" si="6281">IF(B2092="E","E",$H2092*I2092)</f>
        <v>0</v>
      </c>
      <c r="L2092" s="489"/>
      <c r="M2092" s="573"/>
      <c r="N2092" s="573"/>
      <c r="O2092" s="574"/>
      <c r="Q2092" s="684" t="s">
        <v>1931</v>
      </c>
      <c r="R2092" s="692" t="s">
        <v>2010</v>
      </c>
      <c r="T2092" s="680" t="str">
        <f>IF(IF(A2092=0,TRUE(),D2092=IFERROR(VLOOKUP(A2092,Zaplecze_Weryfikacja!A:B,2,FALSE),2))=TRUE(),"Tak","Nie")</f>
        <v>Nie</v>
      </c>
      <c r="U2092" s="681" t="str">
        <f>IF(T2092="Tak"," ",IF(IFERROR(VLOOKUP(A2092,Zaplecze_Weryfikacja!A:B,2,FALSE),"Inny numer Lp")="Inny numer Lp","Inny numer Lp",IF(VLOOKUP(A2092,Zaplecze_Weryfikacja!A:B,2,FALSE)=D2092,"Nieznana przyczyna","Inny opis")))</f>
        <v>Inny opis</v>
      </c>
      <c r="Y2092" s="785"/>
      <c r="Z2092" s="309">
        <f t="shared" ref="Z2092:Z2105" si="6282">IF($B2092="E","E",$H2092*Y2092)</f>
        <v>0</v>
      </c>
      <c r="AA2092" s="785"/>
      <c r="AB2092" s="309">
        <f t="shared" ref="AB2092:AB2105" si="6283">IF($B2092="E","E",$H2092*AA2092)</f>
        <v>0</v>
      </c>
      <c r="AC2092" s="785"/>
      <c r="AD2092" s="309">
        <f t="shared" ref="AD2092:AD2105" si="6284">IF($B2092="E","E",$H2092*AC2092)</f>
        <v>0</v>
      </c>
      <c r="AE2092" s="785"/>
      <c r="AF2092" s="309">
        <f t="shared" ref="AF2092:AF2105" si="6285">IF($B2092="E","E",$H2092*AE2092)</f>
        <v>0</v>
      </c>
      <c r="AG2092" s="785"/>
      <c r="AH2092" s="309">
        <f t="shared" ref="AH2092:AH2105" si="6286">IF($B2092="E","E",$H2092*AG2092)</f>
        <v>0</v>
      </c>
      <c r="AI2092" s="785"/>
      <c r="AJ2092" s="309">
        <f t="shared" ref="AJ2092:AJ2105" si="6287">IF($B2092="E","E",$H2092*AI2092)</f>
        <v>0</v>
      </c>
      <c r="AK2092" s="785"/>
      <c r="AL2092" s="309">
        <f t="shared" ref="AL2092:AL2105" si="6288">IF($B2092="E","E",$H2092*AK2092)</f>
        <v>0</v>
      </c>
      <c r="AM2092" s="785"/>
      <c r="AN2092" s="309">
        <f t="shared" ref="AN2092:AN2105" si="6289">IF($B2092="E","E",$H2092*AM2092)</f>
        <v>0</v>
      </c>
      <c r="AO2092" s="785"/>
      <c r="AP2092" s="309">
        <f t="shared" ref="AP2092:AP2105" si="6290">IF($B2092="E","E",$H2092*AO2092)</f>
        <v>0</v>
      </c>
      <c r="AQ2092" s="785"/>
      <c r="AR2092" s="309">
        <f t="shared" ref="AR2092:AR2105" si="6291">IF($B2092="E","E",$H2092*AQ2092)</f>
        <v>0</v>
      </c>
      <c r="AT2092" s="782">
        <f t="shared" si="6232"/>
        <v>0</v>
      </c>
      <c r="AU2092" s="782">
        <f t="shared" si="6233"/>
        <v>0</v>
      </c>
      <c r="AV2092" s="782">
        <f t="shared" si="6234"/>
        <v>0</v>
      </c>
      <c r="AW2092" s="788" t="e">
        <f t="shared" si="6235"/>
        <v>#DIV/0!</v>
      </c>
      <c r="AY2092" s="781">
        <f t="shared" si="6236"/>
        <v>0</v>
      </c>
      <c r="AZ2092" s="777"/>
      <c r="BA2092" s="781">
        <f t="shared" si="6237"/>
        <v>0</v>
      </c>
      <c r="BB2092" s="777"/>
      <c r="BC2092" s="781">
        <f t="shared" si="6238"/>
        <v>0</v>
      </c>
      <c r="BD2092" s="777"/>
      <c r="BE2092" s="781">
        <f t="shared" si="6239"/>
        <v>0</v>
      </c>
      <c r="BF2092" s="777"/>
      <c r="BG2092" s="781">
        <f t="shared" si="6240"/>
        <v>0</v>
      </c>
      <c r="BH2092" s="777"/>
      <c r="BI2092" s="781">
        <f t="shared" si="6241"/>
        <v>0</v>
      </c>
      <c r="BJ2092" s="777"/>
      <c r="BK2092" s="781">
        <f t="shared" si="6242"/>
        <v>0</v>
      </c>
      <c r="BL2092" s="777"/>
      <c r="BM2092" s="781">
        <f t="shared" si="6243"/>
        <v>0</v>
      </c>
      <c r="BN2092" s="777"/>
      <c r="BO2092" s="781">
        <f t="shared" si="6244"/>
        <v>0</v>
      </c>
      <c r="BP2092" s="777"/>
      <c r="BQ2092" s="781">
        <f t="shared" si="6245"/>
        <v>0</v>
      </c>
      <c r="BR2092" s="777"/>
    </row>
    <row r="2093" spans="1:70" ht="28.5" outlineLevel="2">
      <c r="A2093" s="543">
        <v>602002</v>
      </c>
      <c r="B2093" s="10"/>
      <c r="C2093" s="544"/>
      <c r="D2093" s="1151" t="s">
        <v>3496</v>
      </c>
      <c r="E2093" s="43" t="str">
        <f t="shared" si="6280"/>
        <v>N</v>
      </c>
      <c r="F2093" s="547"/>
      <c r="G2093" s="1157" t="s">
        <v>324</v>
      </c>
      <c r="H2093" s="1146">
        <v>0</v>
      </c>
      <c r="I2093" s="1141"/>
      <c r="J2093" s="1142"/>
      <c r="K2093" s="1032">
        <f t="shared" si="6281"/>
        <v>0</v>
      </c>
      <c r="L2093" s="489"/>
      <c r="M2093" s="573"/>
      <c r="N2093" s="573"/>
      <c r="O2093" s="574"/>
      <c r="Q2093" s="684" t="s">
        <v>1931</v>
      </c>
      <c r="R2093" s="692" t="s">
        <v>2010</v>
      </c>
      <c r="T2093" s="680" t="str">
        <f>IF(IF(A2093=0,TRUE(),D2093=IFERROR(VLOOKUP(A2093,Zaplecze_Weryfikacja!A:B,2,FALSE),2))=TRUE(),"Tak","Nie")</f>
        <v>Nie</v>
      </c>
      <c r="U2093" s="681" t="str">
        <f>IF(T2093="Tak"," ",IF(IFERROR(VLOOKUP(A2093,Zaplecze_Weryfikacja!A:B,2,FALSE),"Inny numer Lp")="Inny numer Lp","Inny numer Lp",IF(VLOOKUP(A2093,Zaplecze_Weryfikacja!A:B,2,FALSE)=D2093,"Nieznana przyczyna","Inny opis")))</f>
        <v>Inny opis</v>
      </c>
      <c r="Y2093" s="785"/>
      <c r="Z2093" s="309">
        <f t="shared" si="6282"/>
        <v>0</v>
      </c>
      <c r="AA2093" s="785"/>
      <c r="AB2093" s="309">
        <f t="shared" si="6283"/>
        <v>0</v>
      </c>
      <c r="AC2093" s="785"/>
      <c r="AD2093" s="309">
        <f t="shared" si="6284"/>
        <v>0</v>
      </c>
      <c r="AE2093" s="785"/>
      <c r="AF2093" s="309">
        <f t="shared" si="6285"/>
        <v>0</v>
      </c>
      <c r="AG2093" s="785"/>
      <c r="AH2093" s="309">
        <f t="shared" si="6286"/>
        <v>0</v>
      </c>
      <c r="AI2093" s="785"/>
      <c r="AJ2093" s="309">
        <f t="shared" si="6287"/>
        <v>0</v>
      </c>
      <c r="AK2093" s="785"/>
      <c r="AL2093" s="309">
        <f t="shared" si="6288"/>
        <v>0</v>
      </c>
      <c r="AM2093" s="785"/>
      <c r="AN2093" s="309">
        <f t="shared" si="6289"/>
        <v>0</v>
      </c>
      <c r="AO2093" s="785"/>
      <c r="AP2093" s="309">
        <f t="shared" si="6290"/>
        <v>0</v>
      </c>
      <c r="AQ2093" s="785"/>
      <c r="AR2093" s="309">
        <f t="shared" si="6291"/>
        <v>0</v>
      </c>
      <c r="AT2093" s="782">
        <f t="shared" si="6232"/>
        <v>0</v>
      </c>
      <c r="AU2093" s="782">
        <f t="shared" si="6233"/>
        <v>0</v>
      </c>
      <c r="AV2093" s="782">
        <f t="shared" si="6234"/>
        <v>0</v>
      </c>
      <c r="AW2093" s="788" t="e">
        <f t="shared" si="6235"/>
        <v>#DIV/0!</v>
      </c>
      <c r="AY2093" s="781">
        <f t="shared" si="6236"/>
        <v>0</v>
      </c>
      <c r="AZ2093" s="777"/>
      <c r="BA2093" s="781">
        <f t="shared" si="6237"/>
        <v>0</v>
      </c>
      <c r="BB2093" s="777"/>
      <c r="BC2093" s="781">
        <f t="shared" si="6238"/>
        <v>0</v>
      </c>
      <c r="BD2093" s="777"/>
      <c r="BE2093" s="781">
        <f t="shared" si="6239"/>
        <v>0</v>
      </c>
      <c r="BF2093" s="777"/>
      <c r="BG2093" s="781">
        <f t="shared" si="6240"/>
        <v>0</v>
      </c>
      <c r="BH2093" s="777"/>
      <c r="BI2093" s="781">
        <f t="shared" si="6241"/>
        <v>0</v>
      </c>
      <c r="BJ2093" s="777"/>
      <c r="BK2093" s="781">
        <f t="shared" si="6242"/>
        <v>0</v>
      </c>
      <c r="BL2093" s="777"/>
      <c r="BM2093" s="781">
        <f t="shared" si="6243"/>
        <v>0</v>
      </c>
      <c r="BN2093" s="777"/>
      <c r="BO2093" s="781">
        <f t="shared" si="6244"/>
        <v>0</v>
      </c>
      <c r="BP2093" s="777"/>
      <c r="BQ2093" s="781">
        <f t="shared" si="6245"/>
        <v>0</v>
      </c>
      <c r="BR2093" s="777"/>
    </row>
    <row r="2094" spans="1:70" ht="28.5" outlineLevel="2">
      <c r="A2094" s="543">
        <v>602003</v>
      </c>
      <c r="B2094" s="10"/>
      <c r="C2094" s="544"/>
      <c r="D2094" s="1151" t="s">
        <v>3497</v>
      </c>
      <c r="E2094" s="43" t="str">
        <f t="shared" si="6280"/>
        <v>T</v>
      </c>
      <c r="F2094" s="547"/>
      <c r="G2094" s="1157" t="s">
        <v>324</v>
      </c>
      <c r="H2094" s="1146">
        <v>900</v>
      </c>
      <c r="I2094" s="1141"/>
      <c r="J2094" s="1142"/>
      <c r="K2094" s="1032">
        <f t="shared" si="6281"/>
        <v>0</v>
      </c>
      <c r="L2094" s="489"/>
      <c r="M2094" s="573"/>
      <c r="N2094" s="573"/>
      <c r="O2094" s="574"/>
      <c r="Q2094" s="684" t="s">
        <v>1931</v>
      </c>
      <c r="R2094" s="692" t="s">
        <v>2010</v>
      </c>
      <c r="T2094" s="680" t="str">
        <f>IF(IF(A2094=0,TRUE(),D2094=IFERROR(VLOOKUP(A2094,Zaplecze_Weryfikacja!A:B,2,FALSE),2))=TRUE(),"Tak","Nie")</f>
        <v>Nie</v>
      </c>
      <c r="U2094" s="681" t="str">
        <f>IF(T2094="Tak"," ",IF(IFERROR(VLOOKUP(A2094,Zaplecze_Weryfikacja!A:B,2,FALSE),"Inny numer Lp")="Inny numer Lp","Inny numer Lp",IF(VLOOKUP(A2094,Zaplecze_Weryfikacja!A:B,2,FALSE)=D2094,"Nieznana przyczyna","Inny opis")))</f>
        <v>Inny opis</v>
      </c>
      <c r="Y2094" s="785"/>
      <c r="Z2094" s="309">
        <f t="shared" si="6282"/>
        <v>0</v>
      </c>
      <c r="AA2094" s="785"/>
      <c r="AB2094" s="309">
        <f t="shared" si="6283"/>
        <v>0</v>
      </c>
      <c r="AC2094" s="785"/>
      <c r="AD2094" s="309">
        <f t="shared" si="6284"/>
        <v>0</v>
      </c>
      <c r="AE2094" s="785"/>
      <c r="AF2094" s="309">
        <f t="shared" si="6285"/>
        <v>0</v>
      </c>
      <c r="AG2094" s="785"/>
      <c r="AH2094" s="309">
        <f t="shared" si="6286"/>
        <v>0</v>
      </c>
      <c r="AI2094" s="785"/>
      <c r="AJ2094" s="309">
        <f t="shared" si="6287"/>
        <v>0</v>
      </c>
      <c r="AK2094" s="785"/>
      <c r="AL2094" s="309">
        <f t="shared" si="6288"/>
        <v>0</v>
      </c>
      <c r="AM2094" s="785"/>
      <c r="AN2094" s="309">
        <f t="shared" si="6289"/>
        <v>0</v>
      </c>
      <c r="AO2094" s="785"/>
      <c r="AP2094" s="309">
        <f t="shared" si="6290"/>
        <v>0</v>
      </c>
      <c r="AQ2094" s="785"/>
      <c r="AR2094" s="309">
        <f t="shared" si="6291"/>
        <v>0</v>
      </c>
      <c r="AT2094" s="782">
        <f t="shared" si="6232"/>
        <v>0</v>
      </c>
      <c r="AU2094" s="782">
        <f t="shared" si="6233"/>
        <v>0</v>
      </c>
      <c r="AV2094" s="782">
        <f t="shared" si="6234"/>
        <v>0</v>
      </c>
      <c r="AW2094" s="788" t="e">
        <f t="shared" si="6235"/>
        <v>#DIV/0!</v>
      </c>
      <c r="AY2094" s="781">
        <f t="shared" si="6236"/>
        <v>0</v>
      </c>
      <c r="AZ2094" s="777"/>
      <c r="BA2094" s="781">
        <f t="shared" si="6237"/>
        <v>0</v>
      </c>
      <c r="BB2094" s="777"/>
      <c r="BC2094" s="781">
        <f t="shared" si="6238"/>
        <v>0</v>
      </c>
      <c r="BD2094" s="777"/>
      <c r="BE2094" s="781">
        <f t="shared" si="6239"/>
        <v>0</v>
      </c>
      <c r="BF2094" s="777"/>
      <c r="BG2094" s="781">
        <f t="shared" si="6240"/>
        <v>0</v>
      </c>
      <c r="BH2094" s="777"/>
      <c r="BI2094" s="781">
        <f t="shared" si="6241"/>
        <v>0</v>
      </c>
      <c r="BJ2094" s="777"/>
      <c r="BK2094" s="781">
        <f t="shared" si="6242"/>
        <v>0</v>
      </c>
      <c r="BL2094" s="777"/>
      <c r="BM2094" s="781">
        <f t="shared" si="6243"/>
        <v>0</v>
      </c>
      <c r="BN2094" s="777"/>
      <c r="BO2094" s="781">
        <f t="shared" si="6244"/>
        <v>0</v>
      </c>
      <c r="BP2094" s="777"/>
      <c r="BQ2094" s="781">
        <f t="shared" si="6245"/>
        <v>0</v>
      </c>
      <c r="BR2094" s="777"/>
    </row>
    <row r="2095" spans="1:70" ht="28.5" outlineLevel="2">
      <c r="A2095" s="543">
        <v>602004</v>
      </c>
      <c r="B2095" s="10"/>
      <c r="C2095" s="544"/>
      <c r="D2095" s="1151" t="s">
        <v>3498</v>
      </c>
      <c r="E2095" s="43" t="str">
        <f t="shared" si="6280"/>
        <v>N</v>
      </c>
      <c r="F2095" s="547"/>
      <c r="G2095" s="1157" t="s">
        <v>324</v>
      </c>
      <c r="H2095" s="1146">
        <v>0</v>
      </c>
      <c r="I2095" s="1141"/>
      <c r="J2095" s="1142"/>
      <c r="K2095" s="1032">
        <f t="shared" si="6281"/>
        <v>0</v>
      </c>
      <c r="L2095" s="489"/>
      <c r="M2095" s="573"/>
      <c r="N2095" s="573"/>
      <c r="O2095" s="574"/>
      <c r="Q2095" s="684" t="s">
        <v>1931</v>
      </c>
      <c r="R2095" s="692" t="s">
        <v>2010</v>
      </c>
      <c r="T2095" s="680" t="str">
        <f>IF(IF(A2095=0,TRUE(),D2095=IFERROR(VLOOKUP(A2095,Zaplecze_Weryfikacja!A:B,2,FALSE),2))=TRUE(),"Tak","Nie")</f>
        <v>Nie</v>
      </c>
      <c r="U2095" s="681" t="str">
        <f>IF(T2095="Tak"," ",IF(IFERROR(VLOOKUP(A2095,Zaplecze_Weryfikacja!A:B,2,FALSE),"Inny numer Lp")="Inny numer Lp","Inny numer Lp",IF(VLOOKUP(A2095,Zaplecze_Weryfikacja!A:B,2,FALSE)=D2095,"Nieznana przyczyna","Inny opis")))</f>
        <v>Inny opis</v>
      </c>
      <c r="Y2095" s="785"/>
      <c r="Z2095" s="309">
        <f t="shared" si="6282"/>
        <v>0</v>
      </c>
      <c r="AA2095" s="785"/>
      <c r="AB2095" s="309">
        <f t="shared" si="6283"/>
        <v>0</v>
      </c>
      <c r="AC2095" s="785"/>
      <c r="AD2095" s="309">
        <f t="shared" si="6284"/>
        <v>0</v>
      </c>
      <c r="AE2095" s="785"/>
      <c r="AF2095" s="309">
        <f t="shared" si="6285"/>
        <v>0</v>
      </c>
      <c r="AG2095" s="785"/>
      <c r="AH2095" s="309">
        <f t="shared" si="6286"/>
        <v>0</v>
      </c>
      <c r="AI2095" s="785"/>
      <c r="AJ2095" s="309">
        <f t="shared" si="6287"/>
        <v>0</v>
      </c>
      <c r="AK2095" s="785"/>
      <c r="AL2095" s="309">
        <f t="shared" si="6288"/>
        <v>0</v>
      </c>
      <c r="AM2095" s="785"/>
      <c r="AN2095" s="309">
        <f t="shared" si="6289"/>
        <v>0</v>
      </c>
      <c r="AO2095" s="785"/>
      <c r="AP2095" s="309">
        <f t="shared" si="6290"/>
        <v>0</v>
      </c>
      <c r="AQ2095" s="785"/>
      <c r="AR2095" s="309">
        <f t="shared" si="6291"/>
        <v>0</v>
      </c>
      <c r="AT2095" s="782">
        <f t="shared" si="6232"/>
        <v>0</v>
      </c>
      <c r="AU2095" s="782">
        <f t="shared" si="6233"/>
        <v>0</v>
      </c>
      <c r="AV2095" s="782">
        <f t="shared" si="6234"/>
        <v>0</v>
      </c>
      <c r="AW2095" s="788" t="e">
        <f t="shared" si="6235"/>
        <v>#DIV/0!</v>
      </c>
      <c r="AY2095" s="781">
        <f t="shared" si="6236"/>
        <v>0</v>
      </c>
      <c r="AZ2095" s="777"/>
      <c r="BA2095" s="781">
        <f t="shared" si="6237"/>
        <v>0</v>
      </c>
      <c r="BB2095" s="777"/>
      <c r="BC2095" s="781">
        <f t="shared" si="6238"/>
        <v>0</v>
      </c>
      <c r="BD2095" s="777"/>
      <c r="BE2095" s="781">
        <f t="shared" si="6239"/>
        <v>0</v>
      </c>
      <c r="BF2095" s="777"/>
      <c r="BG2095" s="781">
        <f t="shared" si="6240"/>
        <v>0</v>
      </c>
      <c r="BH2095" s="777"/>
      <c r="BI2095" s="781">
        <f t="shared" si="6241"/>
        <v>0</v>
      </c>
      <c r="BJ2095" s="777"/>
      <c r="BK2095" s="781">
        <f t="shared" si="6242"/>
        <v>0</v>
      </c>
      <c r="BL2095" s="777"/>
      <c r="BM2095" s="781">
        <f t="shared" si="6243"/>
        <v>0</v>
      </c>
      <c r="BN2095" s="777"/>
      <c r="BO2095" s="781">
        <f t="shared" si="6244"/>
        <v>0</v>
      </c>
      <c r="BP2095" s="777"/>
      <c r="BQ2095" s="781">
        <f t="shared" si="6245"/>
        <v>0</v>
      </c>
      <c r="BR2095" s="777"/>
    </row>
    <row r="2096" spans="1:70" ht="28.5" outlineLevel="2">
      <c r="A2096" s="1259">
        <v>602005</v>
      </c>
      <c r="B2096" s="10"/>
      <c r="C2096" s="544"/>
      <c r="D2096" s="1151" t="s">
        <v>3499</v>
      </c>
      <c r="E2096" s="43" t="str">
        <f t="shared" si="6280"/>
        <v>T</v>
      </c>
      <c r="F2096" s="547"/>
      <c r="G2096" s="1157" t="s">
        <v>324</v>
      </c>
      <c r="H2096" s="1257">
        <v>180</v>
      </c>
      <c r="I2096" s="1141"/>
      <c r="J2096" s="1142"/>
      <c r="K2096" s="1032">
        <f t="shared" si="6281"/>
        <v>0</v>
      </c>
      <c r="L2096" s="489"/>
      <c r="M2096" s="573"/>
      <c r="N2096" s="573"/>
      <c r="O2096" s="574"/>
      <c r="Q2096" s="684" t="s">
        <v>1931</v>
      </c>
      <c r="R2096" s="692" t="s">
        <v>2010</v>
      </c>
      <c r="T2096" s="680" t="str">
        <f>IF(IF(A2096=0,TRUE(),D2096=IFERROR(VLOOKUP(A2096,Zaplecze_Weryfikacja!A:B,2,FALSE),2))=TRUE(),"Tak","Nie")</f>
        <v>Nie</v>
      </c>
      <c r="U2096" s="681" t="str">
        <f>IF(T2096="Tak"," ",IF(IFERROR(VLOOKUP(A2096,Zaplecze_Weryfikacja!A:B,2,FALSE),"Inny numer Lp")="Inny numer Lp","Inny numer Lp",IF(VLOOKUP(A2096,Zaplecze_Weryfikacja!A:B,2,FALSE)=D2096,"Nieznana przyczyna","Inny opis")))</f>
        <v>Inny opis</v>
      </c>
      <c r="Y2096" s="785"/>
      <c r="Z2096" s="309">
        <f t="shared" si="6282"/>
        <v>0</v>
      </c>
      <c r="AA2096" s="785"/>
      <c r="AB2096" s="309">
        <f t="shared" si="6283"/>
        <v>0</v>
      </c>
      <c r="AC2096" s="785"/>
      <c r="AD2096" s="309">
        <f t="shared" si="6284"/>
        <v>0</v>
      </c>
      <c r="AE2096" s="785"/>
      <c r="AF2096" s="309">
        <f t="shared" si="6285"/>
        <v>0</v>
      </c>
      <c r="AG2096" s="785"/>
      <c r="AH2096" s="309">
        <f t="shared" si="6286"/>
        <v>0</v>
      </c>
      <c r="AI2096" s="785"/>
      <c r="AJ2096" s="309">
        <f t="shared" si="6287"/>
        <v>0</v>
      </c>
      <c r="AK2096" s="785"/>
      <c r="AL2096" s="309">
        <f t="shared" si="6288"/>
        <v>0</v>
      </c>
      <c r="AM2096" s="785"/>
      <c r="AN2096" s="309">
        <f t="shared" si="6289"/>
        <v>0</v>
      </c>
      <c r="AO2096" s="785"/>
      <c r="AP2096" s="309">
        <f t="shared" si="6290"/>
        <v>0</v>
      </c>
      <c r="AQ2096" s="785"/>
      <c r="AR2096" s="309">
        <f t="shared" si="6291"/>
        <v>0</v>
      </c>
      <c r="AT2096" s="782">
        <f t="shared" si="6232"/>
        <v>0</v>
      </c>
      <c r="AU2096" s="782">
        <f t="shared" si="6233"/>
        <v>0</v>
      </c>
      <c r="AV2096" s="782">
        <f t="shared" si="6234"/>
        <v>0</v>
      </c>
      <c r="AW2096" s="788" t="e">
        <f t="shared" si="6235"/>
        <v>#DIV/0!</v>
      </c>
      <c r="AY2096" s="781">
        <f t="shared" si="6236"/>
        <v>0</v>
      </c>
      <c r="AZ2096" s="777"/>
      <c r="BA2096" s="781">
        <f t="shared" si="6237"/>
        <v>0</v>
      </c>
      <c r="BB2096" s="777"/>
      <c r="BC2096" s="781">
        <f t="shared" si="6238"/>
        <v>0</v>
      </c>
      <c r="BD2096" s="777"/>
      <c r="BE2096" s="781">
        <f t="shared" si="6239"/>
        <v>0</v>
      </c>
      <c r="BF2096" s="777"/>
      <c r="BG2096" s="781">
        <f t="shared" si="6240"/>
        <v>0</v>
      </c>
      <c r="BH2096" s="777"/>
      <c r="BI2096" s="781">
        <f t="shared" si="6241"/>
        <v>0</v>
      </c>
      <c r="BJ2096" s="777"/>
      <c r="BK2096" s="781">
        <f t="shared" si="6242"/>
        <v>0</v>
      </c>
      <c r="BL2096" s="777"/>
      <c r="BM2096" s="781">
        <f t="shared" si="6243"/>
        <v>0</v>
      </c>
      <c r="BN2096" s="777"/>
      <c r="BO2096" s="781">
        <f t="shared" si="6244"/>
        <v>0</v>
      </c>
      <c r="BP2096" s="777"/>
      <c r="BQ2096" s="781">
        <f t="shared" si="6245"/>
        <v>0</v>
      </c>
      <c r="BR2096" s="777"/>
    </row>
    <row r="2097" spans="1:70" ht="28.5" outlineLevel="2">
      <c r="A2097" s="543">
        <v>602006</v>
      </c>
      <c r="B2097" s="10"/>
      <c r="C2097" s="544"/>
      <c r="D2097" s="1151" t="s">
        <v>3500</v>
      </c>
      <c r="E2097" s="43" t="str">
        <f t="shared" si="6280"/>
        <v>N</v>
      </c>
      <c r="F2097" s="547"/>
      <c r="G2097" s="1157" t="s">
        <v>324</v>
      </c>
      <c r="H2097" s="1146">
        <v>0</v>
      </c>
      <c r="I2097" s="1141"/>
      <c r="J2097" s="1142"/>
      <c r="K2097" s="1032">
        <f t="shared" si="6281"/>
        <v>0</v>
      </c>
      <c r="L2097" s="489"/>
      <c r="M2097" s="573"/>
      <c r="N2097" s="573"/>
      <c r="O2097" s="574"/>
      <c r="Q2097" s="684" t="s">
        <v>1931</v>
      </c>
      <c r="R2097" s="692" t="s">
        <v>2010</v>
      </c>
      <c r="T2097" s="680" t="str">
        <f>IF(IF(A2097=0,TRUE(),D2097=IFERROR(VLOOKUP(A2097,Zaplecze_Weryfikacja!A:B,2,FALSE),2))=TRUE(),"Tak","Nie")</f>
        <v>Nie</v>
      </c>
      <c r="U2097" s="681" t="str">
        <f>IF(T2097="Tak"," ",IF(IFERROR(VLOOKUP(A2097,Zaplecze_Weryfikacja!A:B,2,FALSE),"Inny numer Lp")="Inny numer Lp","Inny numer Lp",IF(VLOOKUP(A2097,Zaplecze_Weryfikacja!A:B,2,FALSE)=D2097,"Nieznana przyczyna","Inny opis")))</f>
        <v>Inny opis</v>
      </c>
      <c r="Y2097" s="785"/>
      <c r="Z2097" s="309">
        <f t="shared" si="6282"/>
        <v>0</v>
      </c>
      <c r="AA2097" s="785"/>
      <c r="AB2097" s="309">
        <f t="shared" si="6283"/>
        <v>0</v>
      </c>
      <c r="AC2097" s="785"/>
      <c r="AD2097" s="309">
        <f t="shared" si="6284"/>
        <v>0</v>
      </c>
      <c r="AE2097" s="785"/>
      <c r="AF2097" s="309">
        <f t="shared" si="6285"/>
        <v>0</v>
      </c>
      <c r="AG2097" s="785"/>
      <c r="AH2097" s="309">
        <f t="shared" si="6286"/>
        <v>0</v>
      </c>
      <c r="AI2097" s="785"/>
      <c r="AJ2097" s="309">
        <f t="shared" si="6287"/>
        <v>0</v>
      </c>
      <c r="AK2097" s="785"/>
      <c r="AL2097" s="309">
        <f t="shared" si="6288"/>
        <v>0</v>
      </c>
      <c r="AM2097" s="785"/>
      <c r="AN2097" s="309">
        <f t="shared" si="6289"/>
        <v>0</v>
      </c>
      <c r="AO2097" s="785"/>
      <c r="AP2097" s="309">
        <f t="shared" si="6290"/>
        <v>0</v>
      </c>
      <c r="AQ2097" s="785"/>
      <c r="AR2097" s="309">
        <f t="shared" si="6291"/>
        <v>0</v>
      </c>
      <c r="AT2097" s="782">
        <f t="shared" si="6232"/>
        <v>0</v>
      </c>
      <c r="AU2097" s="782">
        <f t="shared" si="6233"/>
        <v>0</v>
      </c>
      <c r="AV2097" s="782">
        <f t="shared" si="6234"/>
        <v>0</v>
      </c>
      <c r="AW2097" s="788" t="e">
        <f t="shared" si="6235"/>
        <v>#DIV/0!</v>
      </c>
      <c r="AY2097" s="781">
        <f t="shared" si="6236"/>
        <v>0</v>
      </c>
      <c r="AZ2097" s="777"/>
      <c r="BA2097" s="781">
        <f t="shared" si="6237"/>
        <v>0</v>
      </c>
      <c r="BB2097" s="777"/>
      <c r="BC2097" s="781">
        <f t="shared" si="6238"/>
        <v>0</v>
      </c>
      <c r="BD2097" s="777"/>
      <c r="BE2097" s="781">
        <f t="shared" si="6239"/>
        <v>0</v>
      </c>
      <c r="BF2097" s="777"/>
      <c r="BG2097" s="781">
        <f t="shared" si="6240"/>
        <v>0</v>
      </c>
      <c r="BH2097" s="777"/>
      <c r="BI2097" s="781">
        <f t="shared" si="6241"/>
        <v>0</v>
      </c>
      <c r="BJ2097" s="777"/>
      <c r="BK2097" s="781">
        <f t="shared" si="6242"/>
        <v>0</v>
      </c>
      <c r="BL2097" s="777"/>
      <c r="BM2097" s="781">
        <f t="shared" si="6243"/>
        <v>0</v>
      </c>
      <c r="BN2097" s="777"/>
      <c r="BO2097" s="781">
        <f t="shared" si="6244"/>
        <v>0</v>
      </c>
      <c r="BP2097" s="777"/>
      <c r="BQ2097" s="781">
        <f t="shared" si="6245"/>
        <v>0</v>
      </c>
      <c r="BR2097" s="777"/>
    </row>
    <row r="2098" spans="1:70" ht="28.5" outlineLevel="2">
      <c r="A2098" s="1259">
        <v>602007</v>
      </c>
      <c r="B2098" s="10"/>
      <c r="C2098" s="544"/>
      <c r="D2098" s="1151" t="s">
        <v>3501</v>
      </c>
      <c r="E2098" s="43" t="str">
        <f t="shared" si="6280"/>
        <v>T</v>
      </c>
      <c r="F2098" s="547"/>
      <c r="G2098" s="1157" t="s">
        <v>324</v>
      </c>
      <c r="H2098" s="1257">
        <v>235</v>
      </c>
      <c r="I2098" s="1141"/>
      <c r="J2098" s="1142"/>
      <c r="K2098" s="1032">
        <f t="shared" si="6281"/>
        <v>0</v>
      </c>
      <c r="L2098" s="489"/>
      <c r="M2098" s="573"/>
      <c r="N2098" s="573"/>
      <c r="O2098" s="574"/>
      <c r="Q2098" s="684" t="s">
        <v>1931</v>
      </c>
      <c r="R2098" s="692" t="s">
        <v>2010</v>
      </c>
      <c r="T2098" s="680" t="str">
        <f>IF(IF(A2098=0,TRUE(),D2098=IFERROR(VLOOKUP(A2098,Zaplecze_Weryfikacja!A:B,2,FALSE),2))=TRUE(),"Tak","Nie")</f>
        <v>Nie</v>
      </c>
      <c r="U2098" s="681" t="str">
        <f>IF(T2098="Tak"," ",IF(IFERROR(VLOOKUP(A2098,Zaplecze_Weryfikacja!A:B,2,FALSE),"Inny numer Lp")="Inny numer Lp","Inny numer Lp",IF(VLOOKUP(A2098,Zaplecze_Weryfikacja!A:B,2,FALSE)=D2098,"Nieznana przyczyna","Inny opis")))</f>
        <v>Inny opis</v>
      </c>
      <c r="Y2098" s="785"/>
      <c r="Z2098" s="309">
        <f t="shared" si="6282"/>
        <v>0</v>
      </c>
      <c r="AA2098" s="785"/>
      <c r="AB2098" s="309">
        <f t="shared" si="6283"/>
        <v>0</v>
      </c>
      <c r="AC2098" s="785"/>
      <c r="AD2098" s="309">
        <f t="shared" si="6284"/>
        <v>0</v>
      </c>
      <c r="AE2098" s="785"/>
      <c r="AF2098" s="309">
        <f t="shared" si="6285"/>
        <v>0</v>
      </c>
      <c r="AG2098" s="785"/>
      <c r="AH2098" s="309">
        <f t="shared" si="6286"/>
        <v>0</v>
      </c>
      <c r="AI2098" s="785"/>
      <c r="AJ2098" s="309">
        <f t="shared" si="6287"/>
        <v>0</v>
      </c>
      <c r="AK2098" s="785"/>
      <c r="AL2098" s="309">
        <f t="shared" si="6288"/>
        <v>0</v>
      </c>
      <c r="AM2098" s="785"/>
      <c r="AN2098" s="309">
        <f t="shared" si="6289"/>
        <v>0</v>
      </c>
      <c r="AO2098" s="785"/>
      <c r="AP2098" s="309">
        <f t="shared" si="6290"/>
        <v>0</v>
      </c>
      <c r="AQ2098" s="785"/>
      <c r="AR2098" s="309">
        <f t="shared" si="6291"/>
        <v>0</v>
      </c>
      <c r="AT2098" s="782">
        <f t="shared" si="6232"/>
        <v>0</v>
      </c>
      <c r="AU2098" s="782">
        <f t="shared" si="6233"/>
        <v>0</v>
      </c>
      <c r="AV2098" s="782">
        <f t="shared" si="6234"/>
        <v>0</v>
      </c>
      <c r="AW2098" s="788" t="e">
        <f t="shared" si="6235"/>
        <v>#DIV/0!</v>
      </c>
      <c r="AY2098" s="781">
        <f t="shared" si="6236"/>
        <v>0</v>
      </c>
      <c r="AZ2098" s="777"/>
      <c r="BA2098" s="781">
        <f t="shared" si="6237"/>
        <v>0</v>
      </c>
      <c r="BB2098" s="777"/>
      <c r="BC2098" s="781">
        <f t="shared" si="6238"/>
        <v>0</v>
      </c>
      <c r="BD2098" s="777"/>
      <c r="BE2098" s="781">
        <f t="shared" si="6239"/>
        <v>0</v>
      </c>
      <c r="BF2098" s="777"/>
      <c r="BG2098" s="781">
        <f t="shared" si="6240"/>
        <v>0</v>
      </c>
      <c r="BH2098" s="777"/>
      <c r="BI2098" s="781">
        <f t="shared" si="6241"/>
        <v>0</v>
      </c>
      <c r="BJ2098" s="777"/>
      <c r="BK2098" s="781">
        <f t="shared" si="6242"/>
        <v>0</v>
      </c>
      <c r="BL2098" s="777"/>
      <c r="BM2098" s="781">
        <f t="shared" si="6243"/>
        <v>0</v>
      </c>
      <c r="BN2098" s="777"/>
      <c r="BO2098" s="781">
        <f t="shared" si="6244"/>
        <v>0</v>
      </c>
      <c r="BP2098" s="777"/>
      <c r="BQ2098" s="781">
        <f t="shared" si="6245"/>
        <v>0</v>
      </c>
      <c r="BR2098" s="777"/>
    </row>
    <row r="2099" spans="1:70" ht="57" outlineLevel="2">
      <c r="A2099" s="1258">
        <v>602008</v>
      </c>
      <c r="B2099" s="10"/>
      <c r="C2099" s="550"/>
      <c r="D2099" s="1152" t="s">
        <v>3502</v>
      </c>
      <c r="E2099" s="43" t="str">
        <f t="shared" si="6280"/>
        <v>T</v>
      </c>
      <c r="F2099" s="552"/>
      <c r="G2099" s="1158" t="s">
        <v>325</v>
      </c>
      <c r="H2099" s="1257">
        <v>145</v>
      </c>
      <c r="I2099" s="1141"/>
      <c r="J2099" s="1142"/>
      <c r="K2099" s="1032">
        <f t="shared" si="6281"/>
        <v>0</v>
      </c>
      <c r="L2099" s="3"/>
      <c r="M2099" s="575"/>
      <c r="N2099" s="575"/>
      <c r="O2099" s="575"/>
      <c r="Q2099" s="684" t="s">
        <v>1932</v>
      </c>
      <c r="R2099" s="692" t="s">
        <v>2010</v>
      </c>
      <c r="T2099" s="680" t="str">
        <f>IF(IF(A2099=0,TRUE(),D2099=IFERROR(VLOOKUP(A2099,Zaplecze_Weryfikacja!A:B,2,FALSE),2))=TRUE(),"Tak","Nie")</f>
        <v>Nie</v>
      </c>
      <c r="U2099" s="681" t="str">
        <f>IF(T2099="Tak"," ",IF(IFERROR(VLOOKUP(A2099,Zaplecze_Weryfikacja!A:B,2,FALSE),"Inny numer Lp")="Inny numer Lp","Inny numer Lp",IF(VLOOKUP(A2099,Zaplecze_Weryfikacja!A:B,2,FALSE)=D2099,"Nieznana przyczyna","Inny opis")))</f>
        <v>Inny opis</v>
      </c>
      <c r="Y2099" s="785"/>
      <c r="Z2099" s="309">
        <f t="shared" si="6282"/>
        <v>0</v>
      </c>
      <c r="AA2099" s="785"/>
      <c r="AB2099" s="309">
        <f t="shared" si="6283"/>
        <v>0</v>
      </c>
      <c r="AC2099" s="785"/>
      <c r="AD2099" s="309">
        <f t="shared" si="6284"/>
        <v>0</v>
      </c>
      <c r="AE2099" s="785"/>
      <c r="AF2099" s="309">
        <f t="shared" si="6285"/>
        <v>0</v>
      </c>
      <c r="AG2099" s="785"/>
      <c r="AH2099" s="309">
        <f t="shared" si="6286"/>
        <v>0</v>
      </c>
      <c r="AI2099" s="785"/>
      <c r="AJ2099" s="309">
        <f t="shared" si="6287"/>
        <v>0</v>
      </c>
      <c r="AK2099" s="785"/>
      <c r="AL2099" s="309">
        <f t="shared" si="6288"/>
        <v>0</v>
      </c>
      <c r="AM2099" s="785"/>
      <c r="AN2099" s="309">
        <f t="shared" si="6289"/>
        <v>0</v>
      </c>
      <c r="AO2099" s="785"/>
      <c r="AP2099" s="309">
        <f t="shared" si="6290"/>
        <v>0</v>
      </c>
      <c r="AQ2099" s="785"/>
      <c r="AR2099" s="309">
        <f t="shared" si="6291"/>
        <v>0</v>
      </c>
      <c r="AT2099" s="782">
        <f t="shared" si="6232"/>
        <v>0</v>
      </c>
      <c r="AU2099" s="782">
        <f t="shared" si="6233"/>
        <v>0</v>
      </c>
      <c r="AV2099" s="782">
        <f t="shared" si="6234"/>
        <v>0</v>
      </c>
      <c r="AW2099" s="788" t="e">
        <f t="shared" si="6235"/>
        <v>#DIV/0!</v>
      </c>
      <c r="AY2099" s="781">
        <f t="shared" si="6236"/>
        <v>0</v>
      </c>
      <c r="AZ2099" s="777"/>
      <c r="BA2099" s="781">
        <f t="shared" si="6237"/>
        <v>0</v>
      </c>
      <c r="BB2099" s="777"/>
      <c r="BC2099" s="781">
        <f t="shared" si="6238"/>
        <v>0</v>
      </c>
      <c r="BD2099" s="777"/>
      <c r="BE2099" s="781">
        <f t="shared" si="6239"/>
        <v>0</v>
      </c>
      <c r="BF2099" s="777"/>
      <c r="BG2099" s="781">
        <f t="shared" si="6240"/>
        <v>0</v>
      </c>
      <c r="BH2099" s="777"/>
      <c r="BI2099" s="781">
        <f t="shared" si="6241"/>
        <v>0</v>
      </c>
      <c r="BJ2099" s="777"/>
      <c r="BK2099" s="781">
        <f t="shared" si="6242"/>
        <v>0</v>
      </c>
      <c r="BL2099" s="777"/>
      <c r="BM2099" s="781">
        <f t="shared" si="6243"/>
        <v>0</v>
      </c>
      <c r="BN2099" s="777"/>
      <c r="BO2099" s="781">
        <f t="shared" si="6244"/>
        <v>0</v>
      </c>
      <c r="BP2099" s="777"/>
      <c r="BQ2099" s="781">
        <f t="shared" si="6245"/>
        <v>0</v>
      </c>
      <c r="BR2099" s="777"/>
    </row>
    <row r="2100" spans="1:70" ht="57" outlineLevel="2">
      <c r="A2100" s="554">
        <v>602009</v>
      </c>
      <c r="B2100" s="10"/>
      <c r="C2100" s="555"/>
      <c r="D2100" s="1153" t="s">
        <v>3503</v>
      </c>
      <c r="E2100" s="43" t="str">
        <f t="shared" si="6280"/>
        <v>T</v>
      </c>
      <c r="F2100" s="552"/>
      <c r="G2100" s="1158" t="s">
        <v>325</v>
      </c>
      <c r="H2100" s="1146">
        <v>25</v>
      </c>
      <c r="I2100" s="1141"/>
      <c r="J2100" s="1142"/>
      <c r="K2100" s="1032">
        <f t="shared" si="6281"/>
        <v>0</v>
      </c>
      <c r="L2100" s="3"/>
      <c r="M2100" s="575"/>
      <c r="N2100" s="575"/>
      <c r="O2100" s="575"/>
      <c r="Q2100" s="684" t="s">
        <v>1933</v>
      </c>
      <c r="R2100" s="692" t="s">
        <v>2010</v>
      </c>
      <c r="T2100" s="680" t="str">
        <f>IF(IF(A2100=0,TRUE(),D2100=IFERROR(VLOOKUP(A2100,Zaplecze_Weryfikacja!A:B,2,FALSE),2))=TRUE(),"Tak","Nie")</f>
        <v>Nie</v>
      </c>
      <c r="U2100" s="681" t="str">
        <f>IF(T2100="Tak"," ",IF(IFERROR(VLOOKUP(A2100,Zaplecze_Weryfikacja!A:B,2,FALSE),"Inny numer Lp")="Inny numer Lp","Inny numer Lp",IF(VLOOKUP(A2100,Zaplecze_Weryfikacja!A:B,2,FALSE)=D2100,"Nieznana przyczyna","Inny opis")))</f>
        <v>Inny opis</v>
      </c>
      <c r="Y2100" s="785"/>
      <c r="Z2100" s="309">
        <f t="shared" si="6282"/>
        <v>0</v>
      </c>
      <c r="AA2100" s="785"/>
      <c r="AB2100" s="309">
        <f t="shared" si="6283"/>
        <v>0</v>
      </c>
      <c r="AC2100" s="785"/>
      <c r="AD2100" s="309">
        <f t="shared" si="6284"/>
        <v>0</v>
      </c>
      <c r="AE2100" s="785"/>
      <c r="AF2100" s="309">
        <f t="shared" si="6285"/>
        <v>0</v>
      </c>
      <c r="AG2100" s="785"/>
      <c r="AH2100" s="309">
        <f t="shared" si="6286"/>
        <v>0</v>
      </c>
      <c r="AI2100" s="785"/>
      <c r="AJ2100" s="309">
        <f t="shared" si="6287"/>
        <v>0</v>
      </c>
      <c r="AK2100" s="785"/>
      <c r="AL2100" s="309">
        <f t="shared" si="6288"/>
        <v>0</v>
      </c>
      <c r="AM2100" s="785"/>
      <c r="AN2100" s="309">
        <f t="shared" si="6289"/>
        <v>0</v>
      </c>
      <c r="AO2100" s="785"/>
      <c r="AP2100" s="309">
        <f t="shared" si="6290"/>
        <v>0</v>
      </c>
      <c r="AQ2100" s="785"/>
      <c r="AR2100" s="309">
        <f t="shared" si="6291"/>
        <v>0</v>
      </c>
      <c r="AT2100" s="782">
        <f t="shared" si="6232"/>
        <v>0</v>
      </c>
      <c r="AU2100" s="782">
        <f t="shared" si="6233"/>
        <v>0</v>
      </c>
      <c r="AV2100" s="782">
        <f t="shared" si="6234"/>
        <v>0</v>
      </c>
      <c r="AW2100" s="788" t="e">
        <f t="shared" si="6235"/>
        <v>#DIV/0!</v>
      </c>
      <c r="AY2100" s="781">
        <f t="shared" si="6236"/>
        <v>0</v>
      </c>
      <c r="AZ2100" s="777"/>
      <c r="BA2100" s="781">
        <f t="shared" si="6237"/>
        <v>0</v>
      </c>
      <c r="BB2100" s="777"/>
      <c r="BC2100" s="781">
        <f t="shared" si="6238"/>
        <v>0</v>
      </c>
      <c r="BD2100" s="777"/>
      <c r="BE2100" s="781">
        <f t="shared" si="6239"/>
        <v>0</v>
      </c>
      <c r="BF2100" s="777"/>
      <c r="BG2100" s="781">
        <f t="shared" si="6240"/>
        <v>0</v>
      </c>
      <c r="BH2100" s="777"/>
      <c r="BI2100" s="781">
        <f t="shared" si="6241"/>
        <v>0</v>
      </c>
      <c r="BJ2100" s="777"/>
      <c r="BK2100" s="781">
        <f t="shared" si="6242"/>
        <v>0</v>
      </c>
      <c r="BL2100" s="777"/>
      <c r="BM2100" s="781">
        <f t="shared" si="6243"/>
        <v>0</v>
      </c>
      <c r="BN2100" s="777"/>
      <c r="BO2100" s="781">
        <f t="shared" si="6244"/>
        <v>0</v>
      </c>
      <c r="BP2100" s="777"/>
      <c r="BQ2100" s="781">
        <f t="shared" si="6245"/>
        <v>0</v>
      </c>
      <c r="BR2100" s="777"/>
    </row>
    <row r="2101" spans="1:70" ht="57" outlineLevel="2">
      <c r="A2101" s="1256">
        <v>602010</v>
      </c>
      <c r="B2101" s="10"/>
      <c r="C2101" s="555"/>
      <c r="D2101" s="1153" t="s">
        <v>3504</v>
      </c>
      <c r="E2101" s="43" t="str">
        <f t="shared" si="6280"/>
        <v>T</v>
      </c>
      <c r="F2101" s="552"/>
      <c r="G2101" s="1158" t="s">
        <v>325</v>
      </c>
      <c r="H2101" s="1257">
        <v>135</v>
      </c>
      <c r="I2101" s="1141"/>
      <c r="J2101" s="1142"/>
      <c r="K2101" s="1032">
        <f t="shared" si="6281"/>
        <v>0</v>
      </c>
      <c r="L2101" s="3"/>
      <c r="M2101" s="576"/>
      <c r="N2101" s="576"/>
      <c r="O2101" s="576"/>
      <c r="Q2101" s="684" t="s">
        <v>1932</v>
      </c>
      <c r="R2101" s="692" t="s">
        <v>2010</v>
      </c>
      <c r="T2101" s="680" t="str">
        <f>IF(IF(A2101=0,TRUE(),D2101=IFERROR(VLOOKUP(A2101,Zaplecze_Weryfikacja!A:B,2,FALSE),2))=TRUE(),"Tak","Nie")</f>
        <v>Nie</v>
      </c>
      <c r="U2101" s="681" t="str">
        <f>IF(T2101="Tak"," ",IF(IFERROR(VLOOKUP(A2101,Zaplecze_Weryfikacja!A:B,2,FALSE),"Inny numer Lp")="Inny numer Lp","Inny numer Lp",IF(VLOOKUP(A2101,Zaplecze_Weryfikacja!A:B,2,FALSE)=D2101,"Nieznana przyczyna","Inny opis")))</f>
        <v>Inny opis</v>
      </c>
      <c r="Y2101" s="785"/>
      <c r="Z2101" s="309">
        <f t="shared" si="6282"/>
        <v>0</v>
      </c>
      <c r="AA2101" s="785"/>
      <c r="AB2101" s="309">
        <f t="shared" si="6283"/>
        <v>0</v>
      </c>
      <c r="AC2101" s="785"/>
      <c r="AD2101" s="309">
        <f t="shared" si="6284"/>
        <v>0</v>
      </c>
      <c r="AE2101" s="785"/>
      <c r="AF2101" s="309">
        <f t="shared" si="6285"/>
        <v>0</v>
      </c>
      <c r="AG2101" s="785"/>
      <c r="AH2101" s="309">
        <f t="shared" si="6286"/>
        <v>0</v>
      </c>
      <c r="AI2101" s="785"/>
      <c r="AJ2101" s="309">
        <f t="shared" si="6287"/>
        <v>0</v>
      </c>
      <c r="AK2101" s="785"/>
      <c r="AL2101" s="309">
        <f t="shared" si="6288"/>
        <v>0</v>
      </c>
      <c r="AM2101" s="785"/>
      <c r="AN2101" s="309">
        <f t="shared" si="6289"/>
        <v>0</v>
      </c>
      <c r="AO2101" s="785"/>
      <c r="AP2101" s="309">
        <f t="shared" si="6290"/>
        <v>0</v>
      </c>
      <c r="AQ2101" s="785"/>
      <c r="AR2101" s="309">
        <f t="shared" si="6291"/>
        <v>0</v>
      </c>
      <c r="AT2101" s="782">
        <f t="shared" si="6232"/>
        <v>0</v>
      </c>
      <c r="AU2101" s="782">
        <f t="shared" si="6233"/>
        <v>0</v>
      </c>
      <c r="AV2101" s="782">
        <f t="shared" si="6234"/>
        <v>0</v>
      </c>
      <c r="AW2101" s="788" t="e">
        <f t="shared" si="6235"/>
        <v>#DIV/0!</v>
      </c>
      <c r="AY2101" s="781">
        <f t="shared" si="6236"/>
        <v>0</v>
      </c>
      <c r="AZ2101" s="777"/>
      <c r="BA2101" s="781">
        <f t="shared" si="6237"/>
        <v>0</v>
      </c>
      <c r="BB2101" s="777"/>
      <c r="BC2101" s="781">
        <f t="shared" si="6238"/>
        <v>0</v>
      </c>
      <c r="BD2101" s="777"/>
      <c r="BE2101" s="781">
        <f t="shared" si="6239"/>
        <v>0</v>
      </c>
      <c r="BF2101" s="777"/>
      <c r="BG2101" s="781">
        <f t="shared" si="6240"/>
        <v>0</v>
      </c>
      <c r="BH2101" s="777"/>
      <c r="BI2101" s="781">
        <f t="shared" si="6241"/>
        <v>0</v>
      </c>
      <c r="BJ2101" s="777"/>
      <c r="BK2101" s="781">
        <f t="shared" si="6242"/>
        <v>0</v>
      </c>
      <c r="BL2101" s="777"/>
      <c r="BM2101" s="781">
        <f t="shared" si="6243"/>
        <v>0</v>
      </c>
      <c r="BN2101" s="777"/>
      <c r="BO2101" s="781">
        <f t="shared" si="6244"/>
        <v>0</v>
      </c>
      <c r="BP2101" s="777"/>
      <c r="BQ2101" s="781">
        <f t="shared" si="6245"/>
        <v>0</v>
      </c>
      <c r="BR2101" s="777"/>
    </row>
    <row r="2102" spans="1:70" ht="57" outlineLevel="2">
      <c r="A2102" s="1256">
        <v>602011</v>
      </c>
      <c r="B2102" s="10"/>
      <c r="C2102" s="555"/>
      <c r="D2102" s="1153" t="s">
        <v>3505</v>
      </c>
      <c r="E2102" s="43" t="str">
        <f t="shared" si="6280"/>
        <v>T</v>
      </c>
      <c r="F2102" s="552"/>
      <c r="G2102" s="1158" t="s">
        <v>325</v>
      </c>
      <c r="H2102" s="1257">
        <v>95</v>
      </c>
      <c r="I2102" s="1141"/>
      <c r="J2102" s="1142"/>
      <c r="K2102" s="1032">
        <f t="shared" si="6281"/>
        <v>0</v>
      </c>
      <c r="L2102" s="3"/>
      <c r="M2102" s="575"/>
      <c r="N2102" s="575" t="s">
        <v>1253</v>
      </c>
      <c r="O2102" s="575"/>
      <c r="Q2102" s="684" t="s">
        <v>1931</v>
      </c>
      <c r="R2102" s="692" t="s">
        <v>2010</v>
      </c>
      <c r="T2102" s="680" t="str">
        <f>IF(IF(A2102=0,TRUE(),D2102=IFERROR(VLOOKUP(A2102,Zaplecze_Weryfikacja!A:B,2,FALSE),2))=TRUE(),"Tak","Nie")</f>
        <v>Nie</v>
      </c>
      <c r="U2102" s="681" t="str">
        <f>IF(T2102="Tak"," ",IF(IFERROR(VLOOKUP(A2102,Zaplecze_Weryfikacja!A:B,2,FALSE),"Inny numer Lp")="Inny numer Lp","Inny numer Lp",IF(VLOOKUP(A2102,Zaplecze_Weryfikacja!A:B,2,FALSE)=D2102,"Nieznana przyczyna","Inny opis")))</f>
        <v>Inny opis</v>
      </c>
      <c r="Y2102" s="785"/>
      <c r="Z2102" s="309">
        <f t="shared" si="6282"/>
        <v>0</v>
      </c>
      <c r="AA2102" s="785"/>
      <c r="AB2102" s="309">
        <f t="shared" si="6283"/>
        <v>0</v>
      </c>
      <c r="AC2102" s="785"/>
      <c r="AD2102" s="309">
        <f t="shared" si="6284"/>
        <v>0</v>
      </c>
      <c r="AE2102" s="785"/>
      <c r="AF2102" s="309">
        <f t="shared" si="6285"/>
        <v>0</v>
      </c>
      <c r="AG2102" s="785"/>
      <c r="AH2102" s="309">
        <f t="shared" si="6286"/>
        <v>0</v>
      </c>
      <c r="AI2102" s="785"/>
      <c r="AJ2102" s="309">
        <f t="shared" si="6287"/>
        <v>0</v>
      </c>
      <c r="AK2102" s="785"/>
      <c r="AL2102" s="309">
        <f t="shared" si="6288"/>
        <v>0</v>
      </c>
      <c r="AM2102" s="785"/>
      <c r="AN2102" s="309">
        <f t="shared" si="6289"/>
        <v>0</v>
      </c>
      <c r="AO2102" s="785"/>
      <c r="AP2102" s="309">
        <f t="shared" si="6290"/>
        <v>0</v>
      </c>
      <c r="AQ2102" s="785"/>
      <c r="AR2102" s="309">
        <f t="shared" si="6291"/>
        <v>0</v>
      </c>
      <c r="AT2102" s="782">
        <f t="shared" si="6232"/>
        <v>0</v>
      </c>
      <c r="AU2102" s="782">
        <f t="shared" si="6233"/>
        <v>0</v>
      </c>
      <c r="AV2102" s="782">
        <f t="shared" si="6234"/>
        <v>0</v>
      </c>
      <c r="AW2102" s="788" t="e">
        <f t="shared" si="6235"/>
        <v>#DIV/0!</v>
      </c>
      <c r="AY2102" s="781">
        <f t="shared" si="6236"/>
        <v>0</v>
      </c>
      <c r="AZ2102" s="777"/>
      <c r="BA2102" s="781">
        <f t="shared" si="6237"/>
        <v>0</v>
      </c>
      <c r="BB2102" s="777"/>
      <c r="BC2102" s="781">
        <f t="shared" si="6238"/>
        <v>0</v>
      </c>
      <c r="BD2102" s="777"/>
      <c r="BE2102" s="781">
        <f t="shared" si="6239"/>
        <v>0</v>
      </c>
      <c r="BF2102" s="777"/>
      <c r="BG2102" s="781">
        <f t="shared" si="6240"/>
        <v>0</v>
      </c>
      <c r="BH2102" s="777"/>
      <c r="BI2102" s="781">
        <f t="shared" si="6241"/>
        <v>0</v>
      </c>
      <c r="BJ2102" s="777"/>
      <c r="BK2102" s="781">
        <f t="shared" si="6242"/>
        <v>0</v>
      </c>
      <c r="BL2102" s="777"/>
      <c r="BM2102" s="781">
        <f t="shared" si="6243"/>
        <v>0</v>
      </c>
      <c r="BN2102" s="777"/>
      <c r="BO2102" s="781">
        <f t="shared" si="6244"/>
        <v>0</v>
      </c>
      <c r="BP2102" s="777"/>
      <c r="BQ2102" s="781">
        <f t="shared" si="6245"/>
        <v>0</v>
      </c>
      <c r="BR2102" s="777"/>
    </row>
    <row r="2103" spans="1:70" outlineLevel="2">
      <c r="A2103" s="554">
        <v>602012</v>
      </c>
      <c r="B2103" s="10"/>
      <c r="C2103" s="555"/>
      <c r="D2103" s="1153" t="s">
        <v>3506</v>
      </c>
      <c r="E2103" s="43" t="str">
        <f t="shared" si="6280"/>
        <v>T</v>
      </c>
      <c r="F2103" s="547"/>
      <c r="G2103" s="1158" t="s">
        <v>23</v>
      </c>
      <c r="H2103" s="1146">
        <v>1</v>
      </c>
      <c r="I2103" s="1141"/>
      <c r="J2103" s="1142"/>
      <c r="K2103" s="1032">
        <f t="shared" si="6281"/>
        <v>0</v>
      </c>
      <c r="L2103" s="3"/>
      <c r="M2103" s="575"/>
      <c r="N2103" s="575"/>
      <c r="O2103" s="575"/>
      <c r="Q2103" s="684" t="s">
        <v>1931</v>
      </c>
      <c r="R2103" s="692" t="s">
        <v>2010</v>
      </c>
      <c r="T2103" s="680" t="str">
        <f>IF(IF(A2103=0,TRUE(),D2103=IFERROR(VLOOKUP(A2103,Zaplecze_Weryfikacja!A:B,2,FALSE),2))=TRUE(),"Tak","Nie")</f>
        <v>Nie</v>
      </c>
      <c r="U2103" s="681" t="str">
        <f>IF(T2103="Tak"," ",IF(IFERROR(VLOOKUP(A2103,Zaplecze_Weryfikacja!A:B,2,FALSE),"Inny numer Lp")="Inny numer Lp","Inny numer Lp",IF(VLOOKUP(A2103,Zaplecze_Weryfikacja!A:B,2,FALSE)=D2103,"Nieznana przyczyna","Inny opis")))</f>
        <v>Inny opis</v>
      </c>
      <c r="Y2103" s="785"/>
      <c r="Z2103" s="309">
        <f t="shared" si="6282"/>
        <v>0</v>
      </c>
      <c r="AA2103" s="785"/>
      <c r="AB2103" s="309">
        <f t="shared" si="6283"/>
        <v>0</v>
      </c>
      <c r="AC2103" s="785"/>
      <c r="AD2103" s="309">
        <f t="shared" si="6284"/>
        <v>0</v>
      </c>
      <c r="AE2103" s="785"/>
      <c r="AF2103" s="309">
        <f t="shared" si="6285"/>
        <v>0</v>
      </c>
      <c r="AG2103" s="785"/>
      <c r="AH2103" s="309">
        <f t="shared" si="6286"/>
        <v>0</v>
      </c>
      <c r="AI2103" s="785"/>
      <c r="AJ2103" s="309">
        <f t="shared" si="6287"/>
        <v>0</v>
      </c>
      <c r="AK2103" s="785"/>
      <c r="AL2103" s="309">
        <f t="shared" si="6288"/>
        <v>0</v>
      </c>
      <c r="AM2103" s="785"/>
      <c r="AN2103" s="309">
        <f t="shared" si="6289"/>
        <v>0</v>
      </c>
      <c r="AO2103" s="785"/>
      <c r="AP2103" s="309">
        <f t="shared" si="6290"/>
        <v>0</v>
      </c>
      <c r="AQ2103" s="785"/>
      <c r="AR2103" s="309">
        <f t="shared" si="6291"/>
        <v>0</v>
      </c>
      <c r="AT2103" s="782">
        <f t="shared" si="6232"/>
        <v>0</v>
      </c>
      <c r="AU2103" s="782">
        <f t="shared" si="6233"/>
        <v>0</v>
      </c>
      <c r="AV2103" s="782">
        <f t="shared" si="6234"/>
        <v>0</v>
      </c>
      <c r="AW2103" s="788" t="e">
        <f t="shared" si="6235"/>
        <v>#DIV/0!</v>
      </c>
      <c r="AY2103" s="781">
        <f t="shared" si="6236"/>
        <v>0</v>
      </c>
      <c r="AZ2103" s="777"/>
      <c r="BA2103" s="781">
        <f t="shared" si="6237"/>
        <v>0</v>
      </c>
      <c r="BB2103" s="777"/>
      <c r="BC2103" s="781">
        <f t="shared" si="6238"/>
        <v>0</v>
      </c>
      <c r="BD2103" s="777"/>
      <c r="BE2103" s="781">
        <f t="shared" si="6239"/>
        <v>0</v>
      </c>
      <c r="BF2103" s="777"/>
      <c r="BG2103" s="781">
        <f t="shared" si="6240"/>
        <v>0</v>
      </c>
      <c r="BH2103" s="777"/>
      <c r="BI2103" s="781">
        <f t="shared" si="6241"/>
        <v>0</v>
      </c>
      <c r="BJ2103" s="777"/>
      <c r="BK2103" s="781">
        <f t="shared" si="6242"/>
        <v>0</v>
      </c>
      <c r="BL2103" s="777"/>
      <c r="BM2103" s="781">
        <f t="shared" si="6243"/>
        <v>0</v>
      </c>
      <c r="BN2103" s="777"/>
      <c r="BO2103" s="781">
        <f t="shared" si="6244"/>
        <v>0</v>
      </c>
      <c r="BP2103" s="777"/>
      <c r="BQ2103" s="781">
        <f t="shared" si="6245"/>
        <v>0</v>
      </c>
      <c r="BR2103" s="777"/>
    </row>
    <row r="2104" spans="1:70" outlineLevel="2">
      <c r="A2104" s="1144">
        <v>602013</v>
      </c>
      <c r="B2104" s="10"/>
      <c r="C2104" s="559"/>
      <c r="D2104" s="1153" t="s">
        <v>3507</v>
      </c>
      <c r="E2104" s="43" t="str">
        <f t="shared" si="6280"/>
        <v>T</v>
      </c>
      <c r="F2104" s="561"/>
      <c r="G2104" s="1158" t="s">
        <v>23</v>
      </c>
      <c r="H2104" s="1146">
        <v>1</v>
      </c>
      <c r="I2104" s="1141"/>
      <c r="J2104" s="1142"/>
      <c r="K2104" s="1032">
        <f t="shared" si="6281"/>
        <v>0</v>
      </c>
      <c r="L2104" s="3"/>
      <c r="M2104" s="575"/>
      <c r="N2104" s="575"/>
      <c r="O2104" s="575"/>
      <c r="Q2104" s="684" t="s">
        <v>1931</v>
      </c>
      <c r="R2104" s="692" t="s">
        <v>2010</v>
      </c>
      <c r="T2104" s="680" t="str">
        <f>IF(IF(A2104=0,TRUE(),D2104=IFERROR(VLOOKUP(A2104,Zaplecze_Weryfikacja!A:B,2,FALSE),2))=TRUE(),"Tak","Nie")</f>
        <v>Nie</v>
      </c>
      <c r="U2104" s="681" t="str">
        <f>IF(T2104="Tak"," ",IF(IFERROR(VLOOKUP(A2104,Zaplecze_Weryfikacja!A:B,2,FALSE),"Inny numer Lp")="Inny numer Lp","Inny numer Lp",IF(VLOOKUP(A2104,Zaplecze_Weryfikacja!A:B,2,FALSE)=D2104,"Nieznana przyczyna","Inny opis")))</f>
        <v>Inny opis</v>
      </c>
      <c r="Y2104" s="785"/>
      <c r="Z2104" s="309">
        <f t="shared" si="6282"/>
        <v>0</v>
      </c>
      <c r="AA2104" s="785"/>
      <c r="AB2104" s="309">
        <f t="shared" si="6283"/>
        <v>0</v>
      </c>
      <c r="AC2104" s="785"/>
      <c r="AD2104" s="309">
        <f t="shared" si="6284"/>
        <v>0</v>
      </c>
      <c r="AE2104" s="785"/>
      <c r="AF2104" s="309">
        <f t="shared" si="6285"/>
        <v>0</v>
      </c>
      <c r="AG2104" s="785"/>
      <c r="AH2104" s="309">
        <f t="shared" si="6286"/>
        <v>0</v>
      </c>
      <c r="AI2104" s="785"/>
      <c r="AJ2104" s="309">
        <f t="shared" si="6287"/>
        <v>0</v>
      </c>
      <c r="AK2104" s="785"/>
      <c r="AL2104" s="309">
        <f t="shared" si="6288"/>
        <v>0</v>
      </c>
      <c r="AM2104" s="785"/>
      <c r="AN2104" s="309">
        <f t="shared" si="6289"/>
        <v>0</v>
      </c>
      <c r="AO2104" s="785"/>
      <c r="AP2104" s="309">
        <f t="shared" si="6290"/>
        <v>0</v>
      </c>
      <c r="AQ2104" s="785"/>
      <c r="AR2104" s="309">
        <f t="shared" si="6291"/>
        <v>0</v>
      </c>
      <c r="AT2104" s="782">
        <f t="shared" si="6232"/>
        <v>0</v>
      </c>
      <c r="AU2104" s="782">
        <f t="shared" si="6233"/>
        <v>0</v>
      </c>
      <c r="AV2104" s="782">
        <f t="shared" si="6234"/>
        <v>0</v>
      </c>
      <c r="AW2104" s="788" t="e">
        <f t="shared" si="6235"/>
        <v>#DIV/0!</v>
      </c>
      <c r="AY2104" s="781">
        <f t="shared" si="6236"/>
        <v>0</v>
      </c>
      <c r="AZ2104" s="777"/>
      <c r="BA2104" s="781">
        <f t="shared" si="6237"/>
        <v>0</v>
      </c>
      <c r="BB2104" s="777"/>
      <c r="BC2104" s="781">
        <f t="shared" si="6238"/>
        <v>0</v>
      </c>
      <c r="BD2104" s="777"/>
      <c r="BE2104" s="781">
        <f t="shared" si="6239"/>
        <v>0</v>
      </c>
      <c r="BF2104" s="777"/>
      <c r="BG2104" s="781">
        <f t="shared" si="6240"/>
        <v>0</v>
      </c>
      <c r="BH2104" s="777"/>
      <c r="BI2104" s="781">
        <f t="shared" si="6241"/>
        <v>0</v>
      </c>
      <c r="BJ2104" s="777"/>
      <c r="BK2104" s="781">
        <f t="shared" si="6242"/>
        <v>0</v>
      </c>
      <c r="BL2104" s="777"/>
      <c r="BM2104" s="781">
        <f t="shared" si="6243"/>
        <v>0</v>
      </c>
      <c r="BN2104" s="777"/>
      <c r="BO2104" s="781">
        <f t="shared" si="6244"/>
        <v>0</v>
      </c>
      <c r="BP2104" s="777"/>
      <c r="BQ2104" s="781">
        <f t="shared" si="6245"/>
        <v>0</v>
      </c>
      <c r="BR2104" s="777"/>
    </row>
    <row r="2105" spans="1:70" outlineLevel="2">
      <c r="A2105" s="1145">
        <v>602014</v>
      </c>
      <c r="B2105" s="1143"/>
      <c r="C2105" s="550"/>
      <c r="D2105" s="1153" t="s">
        <v>3508</v>
      </c>
      <c r="E2105" s="43" t="str">
        <f t="shared" si="6280"/>
        <v>T</v>
      </c>
      <c r="F2105" s="563"/>
      <c r="G2105" s="1158" t="s">
        <v>23</v>
      </c>
      <c r="H2105" s="1146">
        <v>1</v>
      </c>
      <c r="I2105" s="1141"/>
      <c r="J2105" s="1142"/>
      <c r="K2105" s="1032">
        <f t="shared" si="6281"/>
        <v>0</v>
      </c>
      <c r="L2105" s="3"/>
      <c r="M2105" s="575"/>
      <c r="N2105" s="575"/>
      <c r="O2105" s="575"/>
      <c r="Q2105" s="684" t="s">
        <v>1936</v>
      </c>
      <c r="R2105" s="692" t="s">
        <v>2010</v>
      </c>
      <c r="T2105" s="680" t="str">
        <f>IF(IF(A2105=0,TRUE(),D2105=IFERROR(VLOOKUP(A2105,Zaplecze_Weryfikacja!A:B,2,FALSE),2))=TRUE(),"Tak","Nie")</f>
        <v>Nie</v>
      </c>
      <c r="U2105" s="681" t="str">
        <f>IF(T2105="Tak"," ",IF(IFERROR(VLOOKUP(A2105,Zaplecze_Weryfikacja!A:B,2,FALSE),"Inny numer Lp")="Inny numer Lp","Inny numer Lp",IF(VLOOKUP(A2105,Zaplecze_Weryfikacja!A:B,2,FALSE)=D2105,"Nieznana przyczyna","Inny opis")))</f>
        <v>Inny opis</v>
      </c>
      <c r="Y2105" s="785"/>
      <c r="Z2105" s="309">
        <f t="shared" si="6282"/>
        <v>0</v>
      </c>
      <c r="AA2105" s="785"/>
      <c r="AB2105" s="309">
        <f t="shared" si="6283"/>
        <v>0</v>
      </c>
      <c r="AC2105" s="785"/>
      <c r="AD2105" s="309">
        <f t="shared" si="6284"/>
        <v>0</v>
      </c>
      <c r="AE2105" s="785"/>
      <c r="AF2105" s="309">
        <f t="shared" si="6285"/>
        <v>0</v>
      </c>
      <c r="AG2105" s="785"/>
      <c r="AH2105" s="309">
        <f t="shared" si="6286"/>
        <v>0</v>
      </c>
      <c r="AI2105" s="785"/>
      <c r="AJ2105" s="309">
        <f t="shared" si="6287"/>
        <v>0</v>
      </c>
      <c r="AK2105" s="785"/>
      <c r="AL2105" s="309">
        <f t="shared" si="6288"/>
        <v>0</v>
      </c>
      <c r="AM2105" s="785"/>
      <c r="AN2105" s="309">
        <f t="shared" si="6289"/>
        <v>0</v>
      </c>
      <c r="AO2105" s="785"/>
      <c r="AP2105" s="309">
        <f t="shared" si="6290"/>
        <v>0</v>
      </c>
      <c r="AQ2105" s="785"/>
      <c r="AR2105" s="309">
        <f t="shared" si="6291"/>
        <v>0</v>
      </c>
      <c r="AT2105" s="782">
        <f t="shared" si="6232"/>
        <v>0</v>
      </c>
      <c r="AU2105" s="782">
        <f t="shared" si="6233"/>
        <v>0</v>
      </c>
      <c r="AV2105" s="782">
        <f t="shared" si="6234"/>
        <v>0</v>
      </c>
      <c r="AW2105" s="788" t="e">
        <f t="shared" si="6235"/>
        <v>#DIV/0!</v>
      </c>
      <c r="AY2105" s="781">
        <f t="shared" si="6236"/>
        <v>0</v>
      </c>
      <c r="AZ2105" s="777"/>
      <c r="BA2105" s="781">
        <f t="shared" si="6237"/>
        <v>0</v>
      </c>
      <c r="BB2105" s="777"/>
      <c r="BC2105" s="781">
        <f t="shared" si="6238"/>
        <v>0</v>
      </c>
      <c r="BD2105" s="777"/>
      <c r="BE2105" s="781">
        <f t="shared" si="6239"/>
        <v>0</v>
      </c>
      <c r="BF2105" s="777"/>
      <c r="BG2105" s="781">
        <f t="shared" si="6240"/>
        <v>0</v>
      </c>
      <c r="BH2105" s="777"/>
      <c r="BI2105" s="781">
        <f t="shared" si="6241"/>
        <v>0</v>
      </c>
      <c r="BJ2105" s="777"/>
      <c r="BK2105" s="781">
        <f t="shared" si="6242"/>
        <v>0</v>
      </c>
      <c r="BL2105" s="777"/>
      <c r="BM2105" s="781">
        <f t="shared" si="6243"/>
        <v>0</v>
      </c>
      <c r="BN2105" s="777"/>
      <c r="BO2105" s="781">
        <f t="shared" si="6244"/>
        <v>0</v>
      </c>
      <c r="BP2105" s="777"/>
      <c r="BQ2105" s="781">
        <f t="shared" si="6245"/>
        <v>0</v>
      </c>
      <c r="BR2105" s="777"/>
    </row>
    <row r="2106" spans="1:70" outlineLevel="2">
      <c r="A2106" s="1145">
        <v>602015</v>
      </c>
      <c r="B2106" s="1143"/>
      <c r="C2106" s="550"/>
      <c r="D2106" s="1153" t="s">
        <v>3509</v>
      </c>
      <c r="E2106" s="43" t="str">
        <f t="shared" ref="E2106:E2107" si="6292">IF(H2106&gt;0,"T","N")</f>
        <v>T</v>
      </c>
      <c r="F2106" s="563"/>
      <c r="G2106" s="1158" t="s">
        <v>23</v>
      </c>
      <c r="H2106" s="1146">
        <v>1</v>
      </c>
      <c r="I2106" s="1141"/>
      <c r="J2106" s="1142"/>
      <c r="K2106" s="1032">
        <f t="shared" ref="K2106:K2107" si="6293">IF(B2106="E","E",$H2106*I2106)</f>
        <v>0</v>
      </c>
      <c r="L2106" s="3"/>
      <c r="M2106" s="575"/>
      <c r="N2106" s="575"/>
      <c r="O2106" s="575"/>
      <c r="Q2106" s="684" t="s">
        <v>1936</v>
      </c>
      <c r="R2106" s="692" t="s">
        <v>2010</v>
      </c>
      <c r="T2106" s="680" t="str">
        <f>IF(IF(A2106=0,TRUE(),D2106=IFERROR(VLOOKUP(A2106,Zaplecze_Weryfikacja!A:B,2,FALSE),2))=TRUE(),"Tak","Nie")</f>
        <v>Nie</v>
      </c>
      <c r="U2106" s="681" t="str">
        <f>IF(T2106="Tak"," ",IF(IFERROR(VLOOKUP(A2106,Zaplecze_Weryfikacja!A:B,2,FALSE),"Inny numer Lp")="Inny numer Lp","Inny numer Lp",IF(VLOOKUP(A2106,Zaplecze_Weryfikacja!A:B,2,FALSE)=D2106,"Nieznana przyczyna","Inny opis")))</f>
        <v>Inny numer Lp</v>
      </c>
      <c r="Y2106" s="785"/>
      <c r="Z2106" s="309">
        <f t="shared" ref="Z2106:Z2107" si="6294">IF($B2106="E","E",$H2106*Y2106)</f>
        <v>0</v>
      </c>
      <c r="AA2106" s="785"/>
      <c r="AB2106" s="309">
        <f t="shared" ref="AB2106:AB2107" si="6295">IF($B2106="E","E",$H2106*AA2106)</f>
        <v>0</v>
      </c>
      <c r="AC2106" s="785"/>
      <c r="AD2106" s="309">
        <f t="shared" ref="AD2106:AD2107" si="6296">IF($B2106="E","E",$H2106*AC2106)</f>
        <v>0</v>
      </c>
      <c r="AE2106" s="785"/>
      <c r="AF2106" s="309">
        <f t="shared" ref="AF2106:AF2107" si="6297">IF($B2106="E","E",$H2106*AE2106)</f>
        <v>0</v>
      </c>
      <c r="AG2106" s="785"/>
      <c r="AH2106" s="309">
        <f t="shared" ref="AH2106:AH2107" si="6298">IF($B2106="E","E",$H2106*AG2106)</f>
        <v>0</v>
      </c>
      <c r="AI2106" s="785"/>
      <c r="AJ2106" s="309">
        <f t="shared" ref="AJ2106:AJ2107" si="6299">IF($B2106="E","E",$H2106*AI2106)</f>
        <v>0</v>
      </c>
      <c r="AK2106" s="785"/>
      <c r="AL2106" s="309">
        <f t="shared" ref="AL2106:AL2107" si="6300">IF($B2106="E","E",$H2106*AK2106)</f>
        <v>0</v>
      </c>
      <c r="AM2106" s="785"/>
      <c r="AN2106" s="309">
        <f t="shared" ref="AN2106:AN2107" si="6301">IF($B2106="E","E",$H2106*AM2106)</f>
        <v>0</v>
      </c>
      <c r="AO2106" s="785"/>
      <c r="AP2106" s="309">
        <f t="shared" ref="AP2106:AP2107" si="6302">IF($B2106="E","E",$H2106*AO2106)</f>
        <v>0</v>
      </c>
      <c r="AQ2106" s="785"/>
      <c r="AR2106" s="309">
        <f t="shared" ref="AR2106:AR2107" si="6303">IF($B2106="E","E",$H2106*AQ2106)</f>
        <v>0</v>
      </c>
      <c r="AT2106" s="782">
        <f t="shared" ref="AT2106:AT2107" si="6304">MAX(Z2106,AB2106,AD2106,AF2106,AH2106,AJ2106,AL2106,AN2106,AP2106,AR2106)</f>
        <v>0</v>
      </c>
      <c r="AU2106" s="782">
        <f t="shared" ref="AU2106:AU2107" si="6305">IF($AU$6=10,MIN(Z2106,AB2106,AD2106,AF2106,AH2106,AJ2106,AL2106,AN2106,AP2106,AR2106),IF($AU$6=9,MIN(Z2106,AB2106,AD2106,AF2106,AH2106,AJ2106,AL2106,AN2106,AP2106),IF($AU$6=8,MIN(Z2106,AB2106,AD2106,AF2106,AH2106,AJ2106,AL2106,AN2106),IF($AU$6=7,MIN(Z2106,AB2106,AD2106,AF2106,AH2106,AJ2106,AL2106),IF($AU$6=6,MIN(Z2106,AB2106,AD2106,AF2106,AH2106,AJ2106),IF($AU$6=5,MIN(Z2106,AB2106,AD2106,AF2106,AH2106),IF($AU$6=4,MIN(Z2106,AB2106,AD2106,AF2106),IF($AU$6=4,MIN(Z2106,AB2106,AD2106,AF2106),IF($AU$6=3,MIN(Z2106,AB2106,AD2106),IF($AU$6=3,MIN(Z2106,AB2106,AD2106),IF($AU$6=2,MIN(Z2106,AB2106),IF($AU$6=1,MIN(Z2106),"Błąd - zła ilośc oferentów"))))))))))))</f>
        <v>0</v>
      </c>
      <c r="AV2106" s="782">
        <f t="shared" ref="AV2106:AV2107" si="6306">AT2106-AU2106</f>
        <v>0</v>
      </c>
      <c r="AW2106" s="788" t="e">
        <f t="shared" ref="AW2106:AW2107" si="6307">AT2106/AU2106</f>
        <v>#DIV/0!</v>
      </c>
      <c r="AY2106" s="781">
        <f t="shared" ref="AY2106:AY2107" si="6308">+AZ2106</f>
        <v>0</v>
      </c>
      <c r="AZ2106" s="777"/>
      <c r="BA2106" s="781">
        <f t="shared" ref="BA2106:BA2107" si="6309">+BB2106</f>
        <v>0</v>
      </c>
      <c r="BB2106" s="777"/>
      <c r="BC2106" s="781">
        <f t="shared" ref="BC2106:BC2107" si="6310">+BD2106</f>
        <v>0</v>
      </c>
      <c r="BD2106" s="777"/>
      <c r="BE2106" s="781">
        <f t="shared" ref="BE2106:BE2107" si="6311">+BF2106</f>
        <v>0</v>
      </c>
      <c r="BF2106" s="777"/>
      <c r="BG2106" s="781">
        <f t="shared" ref="BG2106:BG2107" si="6312">+BH2106</f>
        <v>0</v>
      </c>
      <c r="BH2106" s="777"/>
      <c r="BI2106" s="781">
        <f t="shared" ref="BI2106:BI2107" si="6313">+BJ2106</f>
        <v>0</v>
      </c>
      <c r="BJ2106" s="777"/>
      <c r="BK2106" s="781">
        <f t="shared" ref="BK2106:BK2107" si="6314">+BL2106</f>
        <v>0</v>
      </c>
      <c r="BL2106" s="777"/>
      <c r="BM2106" s="781">
        <f t="shared" ref="BM2106:BM2107" si="6315">+BN2106</f>
        <v>0</v>
      </c>
      <c r="BN2106" s="777"/>
      <c r="BO2106" s="781">
        <f t="shared" ref="BO2106:BO2107" si="6316">+BP2106</f>
        <v>0</v>
      </c>
      <c r="BP2106" s="777"/>
      <c r="BQ2106" s="781">
        <f t="shared" ref="BQ2106:BQ2107" si="6317">+BR2106</f>
        <v>0</v>
      </c>
      <c r="BR2106" s="777"/>
    </row>
    <row r="2107" spans="1:70" outlineLevel="2">
      <c r="A2107" s="1145">
        <v>602016</v>
      </c>
      <c r="B2107" s="1143"/>
      <c r="C2107" s="550"/>
      <c r="D2107" s="1153" t="s">
        <v>3510</v>
      </c>
      <c r="E2107" s="43" t="str">
        <f t="shared" si="6292"/>
        <v>T</v>
      </c>
      <c r="F2107" s="563"/>
      <c r="G2107" s="1158" t="s">
        <v>23</v>
      </c>
      <c r="H2107" s="1146">
        <v>1</v>
      </c>
      <c r="I2107" s="1141"/>
      <c r="J2107" s="1142"/>
      <c r="K2107" s="1032">
        <f t="shared" si="6293"/>
        <v>0</v>
      </c>
      <c r="L2107" s="3"/>
      <c r="M2107" s="575"/>
      <c r="N2107" s="575"/>
      <c r="O2107" s="575"/>
      <c r="Q2107" s="684" t="s">
        <v>1936</v>
      </c>
      <c r="R2107" s="692" t="s">
        <v>2010</v>
      </c>
      <c r="T2107" s="680" t="str">
        <f>IF(IF(A2107=0,TRUE(),D2107=IFERROR(VLOOKUP(A2107,Zaplecze_Weryfikacja!A:B,2,FALSE),2))=TRUE(),"Tak","Nie")</f>
        <v>Nie</v>
      </c>
      <c r="U2107" s="681" t="str">
        <f>IF(T2107="Tak"," ",IF(IFERROR(VLOOKUP(A2107,Zaplecze_Weryfikacja!A:B,2,FALSE),"Inny numer Lp")="Inny numer Lp","Inny numer Lp",IF(VLOOKUP(A2107,Zaplecze_Weryfikacja!A:B,2,FALSE)=D2107,"Nieznana przyczyna","Inny opis")))</f>
        <v>Inny numer Lp</v>
      </c>
      <c r="Y2107" s="785"/>
      <c r="Z2107" s="309">
        <f t="shared" si="6294"/>
        <v>0</v>
      </c>
      <c r="AA2107" s="785"/>
      <c r="AB2107" s="309">
        <f t="shared" si="6295"/>
        <v>0</v>
      </c>
      <c r="AC2107" s="785"/>
      <c r="AD2107" s="309">
        <f t="shared" si="6296"/>
        <v>0</v>
      </c>
      <c r="AE2107" s="785"/>
      <c r="AF2107" s="309">
        <f t="shared" si="6297"/>
        <v>0</v>
      </c>
      <c r="AG2107" s="785"/>
      <c r="AH2107" s="309">
        <f t="shared" si="6298"/>
        <v>0</v>
      </c>
      <c r="AI2107" s="785"/>
      <c r="AJ2107" s="309">
        <f t="shared" si="6299"/>
        <v>0</v>
      </c>
      <c r="AK2107" s="785"/>
      <c r="AL2107" s="309">
        <f t="shared" si="6300"/>
        <v>0</v>
      </c>
      <c r="AM2107" s="785"/>
      <c r="AN2107" s="309">
        <f t="shared" si="6301"/>
        <v>0</v>
      </c>
      <c r="AO2107" s="785"/>
      <c r="AP2107" s="309">
        <f t="shared" si="6302"/>
        <v>0</v>
      </c>
      <c r="AQ2107" s="785"/>
      <c r="AR2107" s="309">
        <f t="shared" si="6303"/>
        <v>0</v>
      </c>
      <c r="AT2107" s="782">
        <f t="shared" si="6304"/>
        <v>0</v>
      </c>
      <c r="AU2107" s="782">
        <f t="shared" si="6305"/>
        <v>0</v>
      </c>
      <c r="AV2107" s="782">
        <f t="shared" si="6306"/>
        <v>0</v>
      </c>
      <c r="AW2107" s="788" t="e">
        <f t="shared" si="6307"/>
        <v>#DIV/0!</v>
      </c>
      <c r="AY2107" s="781">
        <f t="shared" si="6308"/>
        <v>0</v>
      </c>
      <c r="AZ2107" s="777"/>
      <c r="BA2107" s="781">
        <f t="shared" si="6309"/>
        <v>0</v>
      </c>
      <c r="BB2107" s="777"/>
      <c r="BC2107" s="781">
        <f t="shared" si="6310"/>
        <v>0</v>
      </c>
      <c r="BD2107" s="777"/>
      <c r="BE2107" s="781">
        <f t="shared" si="6311"/>
        <v>0</v>
      </c>
      <c r="BF2107" s="777"/>
      <c r="BG2107" s="781">
        <f t="shared" si="6312"/>
        <v>0</v>
      </c>
      <c r="BH2107" s="777"/>
      <c r="BI2107" s="781">
        <f t="shared" si="6313"/>
        <v>0</v>
      </c>
      <c r="BJ2107" s="777"/>
      <c r="BK2107" s="781">
        <f t="shared" si="6314"/>
        <v>0</v>
      </c>
      <c r="BL2107" s="777"/>
      <c r="BM2107" s="781">
        <f t="shared" si="6315"/>
        <v>0</v>
      </c>
      <c r="BN2107" s="777"/>
      <c r="BO2107" s="781">
        <f t="shared" si="6316"/>
        <v>0</v>
      </c>
      <c r="BP2107" s="777"/>
      <c r="BQ2107" s="781">
        <f t="shared" si="6317"/>
        <v>0</v>
      </c>
      <c r="BR2107" s="777"/>
    </row>
    <row r="2108" spans="1:70" outlineLevel="2">
      <c r="A2108" s="1145">
        <v>602017</v>
      </c>
      <c r="B2108" s="1143"/>
      <c r="C2108" s="550"/>
      <c r="D2108" s="1154" t="s">
        <v>3511</v>
      </c>
      <c r="E2108" s="43" t="str">
        <f t="shared" ref="E2108" si="6318">IF(H2108&gt;0,"T","N")</f>
        <v>T</v>
      </c>
      <c r="F2108" s="563"/>
      <c r="G2108" s="1159" t="s">
        <v>23</v>
      </c>
      <c r="H2108" s="1148">
        <v>1</v>
      </c>
      <c r="I2108" s="1141"/>
      <c r="J2108" s="1142"/>
      <c r="K2108" s="1032">
        <f t="shared" ref="K2108" si="6319">IF(B2108="E","E",$H2108*I2108)</f>
        <v>0</v>
      </c>
      <c r="L2108" s="3"/>
      <c r="M2108" s="575"/>
      <c r="N2108" s="575"/>
      <c r="O2108" s="575"/>
      <c r="Q2108" s="684" t="s">
        <v>1936</v>
      </c>
      <c r="R2108" s="692" t="s">
        <v>2010</v>
      </c>
      <c r="T2108" s="680" t="str">
        <f>IF(IF(A2108=0,TRUE(),D2108=IFERROR(VLOOKUP(A2108,Zaplecze_Weryfikacja!A:B,2,FALSE),2))=TRUE(),"Tak","Nie")</f>
        <v>Nie</v>
      </c>
      <c r="U2108" s="681" t="str">
        <f>IF(T2108="Tak"," ",IF(IFERROR(VLOOKUP(A2108,Zaplecze_Weryfikacja!A:B,2,FALSE),"Inny numer Lp")="Inny numer Lp","Inny numer Lp",IF(VLOOKUP(A2108,Zaplecze_Weryfikacja!A:B,2,FALSE)=D2108,"Nieznana przyczyna","Inny opis")))</f>
        <v>Inny numer Lp</v>
      </c>
      <c r="Y2108" s="785"/>
      <c r="Z2108" s="309">
        <f t="shared" ref="Z2108" si="6320">IF($B2108="E","E",$H2108*Y2108)</f>
        <v>0</v>
      </c>
      <c r="AA2108" s="785"/>
      <c r="AB2108" s="309">
        <f t="shared" ref="AB2108" si="6321">IF($B2108="E","E",$H2108*AA2108)</f>
        <v>0</v>
      </c>
      <c r="AC2108" s="785"/>
      <c r="AD2108" s="309">
        <f t="shared" ref="AD2108" si="6322">IF($B2108="E","E",$H2108*AC2108)</f>
        <v>0</v>
      </c>
      <c r="AE2108" s="785"/>
      <c r="AF2108" s="309">
        <f t="shared" ref="AF2108" si="6323">IF($B2108="E","E",$H2108*AE2108)</f>
        <v>0</v>
      </c>
      <c r="AG2108" s="785"/>
      <c r="AH2108" s="309">
        <f t="shared" ref="AH2108" si="6324">IF($B2108="E","E",$H2108*AG2108)</f>
        <v>0</v>
      </c>
      <c r="AI2108" s="785"/>
      <c r="AJ2108" s="309">
        <f t="shared" ref="AJ2108" si="6325">IF($B2108="E","E",$H2108*AI2108)</f>
        <v>0</v>
      </c>
      <c r="AK2108" s="785"/>
      <c r="AL2108" s="309">
        <f t="shared" ref="AL2108" si="6326">IF($B2108="E","E",$H2108*AK2108)</f>
        <v>0</v>
      </c>
      <c r="AM2108" s="785"/>
      <c r="AN2108" s="309">
        <f t="shared" ref="AN2108" si="6327">IF($B2108="E","E",$H2108*AM2108)</f>
        <v>0</v>
      </c>
      <c r="AO2108" s="785"/>
      <c r="AP2108" s="309">
        <f t="shared" ref="AP2108" si="6328">IF($B2108="E","E",$H2108*AO2108)</f>
        <v>0</v>
      </c>
      <c r="AQ2108" s="785"/>
      <c r="AR2108" s="309">
        <f t="shared" ref="AR2108" si="6329">IF($B2108="E","E",$H2108*AQ2108)</f>
        <v>0</v>
      </c>
      <c r="AT2108" s="782">
        <f t="shared" ref="AT2108" si="6330">MAX(Z2108,AB2108,AD2108,AF2108,AH2108,AJ2108,AL2108,AN2108,AP2108,AR2108)</f>
        <v>0</v>
      </c>
      <c r="AU2108" s="782">
        <f t="shared" ref="AU2108" si="6331">IF($AU$6=10,MIN(Z2108,AB2108,AD2108,AF2108,AH2108,AJ2108,AL2108,AN2108,AP2108,AR2108),IF($AU$6=9,MIN(Z2108,AB2108,AD2108,AF2108,AH2108,AJ2108,AL2108,AN2108,AP2108),IF($AU$6=8,MIN(Z2108,AB2108,AD2108,AF2108,AH2108,AJ2108,AL2108,AN2108),IF($AU$6=7,MIN(Z2108,AB2108,AD2108,AF2108,AH2108,AJ2108,AL2108),IF($AU$6=6,MIN(Z2108,AB2108,AD2108,AF2108,AH2108,AJ2108),IF($AU$6=5,MIN(Z2108,AB2108,AD2108,AF2108,AH2108),IF($AU$6=4,MIN(Z2108,AB2108,AD2108,AF2108),IF($AU$6=4,MIN(Z2108,AB2108,AD2108,AF2108),IF($AU$6=3,MIN(Z2108,AB2108,AD2108),IF($AU$6=3,MIN(Z2108,AB2108,AD2108),IF($AU$6=2,MIN(Z2108,AB2108),IF($AU$6=1,MIN(Z2108),"Błąd - zła ilośc oferentów"))))))))))))</f>
        <v>0</v>
      </c>
      <c r="AV2108" s="782">
        <f t="shared" ref="AV2108" si="6332">AT2108-AU2108</f>
        <v>0</v>
      </c>
      <c r="AW2108" s="788" t="e">
        <f t="shared" ref="AW2108" si="6333">AT2108/AU2108</f>
        <v>#DIV/0!</v>
      </c>
      <c r="AY2108" s="781">
        <f t="shared" ref="AY2108" si="6334">+AZ2108</f>
        <v>0</v>
      </c>
      <c r="AZ2108" s="777"/>
      <c r="BA2108" s="781">
        <f t="shared" ref="BA2108" si="6335">+BB2108</f>
        <v>0</v>
      </c>
      <c r="BB2108" s="777"/>
      <c r="BC2108" s="781">
        <f t="shared" ref="BC2108" si="6336">+BD2108</f>
        <v>0</v>
      </c>
      <c r="BD2108" s="777"/>
      <c r="BE2108" s="781">
        <f t="shared" ref="BE2108" si="6337">+BF2108</f>
        <v>0</v>
      </c>
      <c r="BF2108" s="777"/>
      <c r="BG2108" s="781">
        <f t="shared" ref="BG2108" si="6338">+BH2108</f>
        <v>0</v>
      </c>
      <c r="BH2108" s="777"/>
      <c r="BI2108" s="781">
        <f t="shared" ref="BI2108" si="6339">+BJ2108</f>
        <v>0</v>
      </c>
      <c r="BJ2108" s="777"/>
      <c r="BK2108" s="781">
        <f t="shared" ref="BK2108" si="6340">+BL2108</f>
        <v>0</v>
      </c>
      <c r="BL2108" s="777"/>
      <c r="BM2108" s="781">
        <f t="shared" ref="BM2108" si="6341">+BN2108</f>
        <v>0</v>
      </c>
      <c r="BN2108" s="777"/>
      <c r="BO2108" s="781">
        <f t="shared" ref="BO2108" si="6342">+BP2108</f>
        <v>0</v>
      </c>
      <c r="BP2108" s="777"/>
      <c r="BQ2108" s="781">
        <f t="shared" ref="BQ2108" si="6343">+BR2108</f>
        <v>0</v>
      </c>
      <c r="BR2108" s="777"/>
    </row>
    <row r="2109" spans="1:70" ht="28.5" outlineLevel="2">
      <c r="A2109" s="1145">
        <v>602018</v>
      </c>
      <c r="B2109" s="1143"/>
      <c r="C2109" s="550"/>
      <c r="D2109" s="1155" t="s">
        <v>3512</v>
      </c>
      <c r="E2109" s="43" t="str">
        <f t="shared" ref="E2109" si="6344">IF(H2109&gt;0,"T","N")</f>
        <v>T</v>
      </c>
      <c r="F2109" s="563"/>
      <c r="G2109" s="1160" t="s">
        <v>23</v>
      </c>
      <c r="H2109" s="1147">
        <v>1</v>
      </c>
      <c r="I2109" s="1141"/>
      <c r="J2109" s="1142"/>
      <c r="K2109" s="1032">
        <f t="shared" ref="K2109" si="6345">IF(B2109="E","E",$H2109*I2109)</f>
        <v>0</v>
      </c>
      <c r="L2109" s="3"/>
      <c r="M2109" s="575"/>
      <c r="N2109" s="575"/>
      <c r="O2109" s="575"/>
      <c r="Q2109" s="684" t="s">
        <v>1936</v>
      </c>
      <c r="R2109" s="692" t="s">
        <v>2010</v>
      </c>
      <c r="T2109" s="680" t="str">
        <f>IF(IF(A2109=0,TRUE(),D2109=IFERROR(VLOOKUP(A2109,Zaplecze_Weryfikacja!A:B,2,FALSE),2))=TRUE(),"Tak","Nie")</f>
        <v>Nie</v>
      </c>
      <c r="U2109" s="681" t="str">
        <f>IF(T2109="Tak"," ",IF(IFERROR(VLOOKUP(A2109,Zaplecze_Weryfikacja!A:B,2,FALSE),"Inny numer Lp")="Inny numer Lp","Inny numer Lp",IF(VLOOKUP(A2109,Zaplecze_Weryfikacja!A:B,2,FALSE)=D2109,"Nieznana przyczyna","Inny opis")))</f>
        <v>Inny numer Lp</v>
      </c>
      <c r="Y2109" s="785"/>
      <c r="Z2109" s="309">
        <f t="shared" ref="Z2109" si="6346">IF($B2109="E","E",$H2109*Y2109)</f>
        <v>0</v>
      </c>
      <c r="AA2109" s="785"/>
      <c r="AB2109" s="309">
        <f t="shared" ref="AB2109" si="6347">IF($B2109="E","E",$H2109*AA2109)</f>
        <v>0</v>
      </c>
      <c r="AC2109" s="785"/>
      <c r="AD2109" s="309">
        <f t="shared" ref="AD2109" si="6348">IF($B2109="E","E",$H2109*AC2109)</f>
        <v>0</v>
      </c>
      <c r="AE2109" s="785"/>
      <c r="AF2109" s="309">
        <f t="shared" ref="AF2109" si="6349">IF($B2109="E","E",$H2109*AE2109)</f>
        <v>0</v>
      </c>
      <c r="AG2109" s="785"/>
      <c r="AH2109" s="309">
        <f t="shared" ref="AH2109" si="6350">IF($B2109="E","E",$H2109*AG2109)</f>
        <v>0</v>
      </c>
      <c r="AI2109" s="785"/>
      <c r="AJ2109" s="309">
        <f t="shared" ref="AJ2109" si="6351">IF($B2109="E","E",$H2109*AI2109)</f>
        <v>0</v>
      </c>
      <c r="AK2109" s="785"/>
      <c r="AL2109" s="309">
        <f t="shared" ref="AL2109" si="6352">IF($B2109="E","E",$H2109*AK2109)</f>
        <v>0</v>
      </c>
      <c r="AM2109" s="785"/>
      <c r="AN2109" s="309">
        <f t="shared" ref="AN2109" si="6353">IF($B2109="E","E",$H2109*AM2109)</f>
        <v>0</v>
      </c>
      <c r="AO2109" s="785"/>
      <c r="AP2109" s="309">
        <f t="shared" ref="AP2109" si="6354">IF($B2109="E","E",$H2109*AO2109)</f>
        <v>0</v>
      </c>
      <c r="AQ2109" s="785"/>
      <c r="AR2109" s="309">
        <f t="shared" ref="AR2109" si="6355">IF($B2109="E","E",$H2109*AQ2109)</f>
        <v>0</v>
      </c>
      <c r="AT2109" s="782">
        <f t="shared" ref="AT2109" si="6356">MAX(Z2109,AB2109,AD2109,AF2109,AH2109,AJ2109,AL2109,AN2109,AP2109,AR2109)</f>
        <v>0</v>
      </c>
      <c r="AU2109" s="782">
        <f t="shared" ref="AU2109" si="6357">IF($AU$6=10,MIN(Z2109,AB2109,AD2109,AF2109,AH2109,AJ2109,AL2109,AN2109,AP2109,AR2109),IF($AU$6=9,MIN(Z2109,AB2109,AD2109,AF2109,AH2109,AJ2109,AL2109,AN2109,AP2109),IF($AU$6=8,MIN(Z2109,AB2109,AD2109,AF2109,AH2109,AJ2109,AL2109,AN2109),IF($AU$6=7,MIN(Z2109,AB2109,AD2109,AF2109,AH2109,AJ2109,AL2109),IF($AU$6=6,MIN(Z2109,AB2109,AD2109,AF2109,AH2109,AJ2109),IF($AU$6=5,MIN(Z2109,AB2109,AD2109,AF2109,AH2109),IF($AU$6=4,MIN(Z2109,AB2109,AD2109,AF2109),IF($AU$6=4,MIN(Z2109,AB2109,AD2109,AF2109),IF($AU$6=3,MIN(Z2109,AB2109,AD2109),IF($AU$6=3,MIN(Z2109,AB2109,AD2109),IF($AU$6=2,MIN(Z2109,AB2109),IF($AU$6=1,MIN(Z2109),"Błąd - zła ilośc oferentów"))))))))))))</f>
        <v>0</v>
      </c>
      <c r="AV2109" s="782">
        <f t="shared" ref="AV2109" si="6358">AT2109-AU2109</f>
        <v>0</v>
      </c>
      <c r="AW2109" s="788" t="e">
        <f t="shared" ref="AW2109" si="6359">AT2109/AU2109</f>
        <v>#DIV/0!</v>
      </c>
      <c r="AY2109" s="781">
        <f t="shared" ref="AY2109" si="6360">+AZ2109</f>
        <v>0</v>
      </c>
      <c r="AZ2109" s="777"/>
      <c r="BA2109" s="781">
        <f t="shared" ref="BA2109" si="6361">+BB2109</f>
        <v>0</v>
      </c>
      <c r="BB2109" s="777"/>
      <c r="BC2109" s="781">
        <f t="shared" ref="BC2109" si="6362">+BD2109</f>
        <v>0</v>
      </c>
      <c r="BD2109" s="777"/>
      <c r="BE2109" s="781">
        <f t="shared" ref="BE2109" si="6363">+BF2109</f>
        <v>0</v>
      </c>
      <c r="BF2109" s="777"/>
      <c r="BG2109" s="781">
        <f t="shared" ref="BG2109" si="6364">+BH2109</f>
        <v>0</v>
      </c>
      <c r="BH2109" s="777"/>
      <c r="BI2109" s="781">
        <f t="shared" ref="BI2109" si="6365">+BJ2109</f>
        <v>0</v>
      </c>
      <c r="BJ2109" s="777"/>
      <c r="BK2109" s="781">
        <f t="shared" ref="BK2109" si="6366">+BL2109</f>
        <v>0</v>
      </c>
      <c r="BL2109" s="777"/>
      <c r="BM2109" s="781">
        <f t="shared" ref="BM2109" si="6367">+BN2109</f>
        <v>0</v>
      </c>
      <c r="BN2109" s="777"/>
      <c r="BO2109" s="781">
        <f t="shared" ref="BO2109" si="6368">+BP2109</f>
        <v>0</v>
      </c>
      <c r="BP2109" s="777"/>
      <c r="BQ2109" s="781">
        <f t="shared" ref="BQ2109" si="6369">+BR2109</f>
        <v>0</v>
      </c>
      <c r="BR2109" s="777"/>
    </row>
    <row r="2110" spans="1:70" ht="28.5" outlineLevel="2">
      <c r="A2110" s="1260" t="s">
        <v>3808</v>
      </c>
      <c r="B2110" s="1143"/>
      <c r="C2110" s="550"/>
      <c r="D2110" s="1261" t="s">
        <v>3809</v>
      </c>
      <c r="E2110" s="1262" t="str">
        <f t="shared" ref="E2110" si="6370">IF(H2110&gt;0,"T","N")</f>
        <v>T</v>
      </c>
      <c r="F2110" s="1263"/>
      <c r="G2110" s="1264" t="s">
        <v>324</v>
      </c>
      <c r="H2110" s="1265">
        <v>25</v>
      </c>
      <c r="I2110" s="1141"/>
      <c r="J2110" s="1142"/>
      <c r="K2110" s="1032">
        <f t="shared" ref="K2110" si="6371">IF(B2110="E","E",$H2110*I2110)</f>
        <v>0</v>
      </c>
      <c r="L2110" s="3"/>
      <c r="M2110" s="575"/>
      <c r="N2110" s="575"/>
      <c r="O2110" s="575"/>
      <c r="Q2110" s="684" t="s">
        <v>1936</v>
      </c>
      <c r="R2110" s="692" t="s">
        <v>2010</v>
      </c>
      <c r="T2110" s="680" t="str">
        <f>IF(IF(A2110=0,TRUE(),D2110=IFERROR(VLOOKUP(A2110,Zaplecze_Weryfikacja!A:B,2,FALSE),2))=TRUE(),"Tak","Nie")</f>
        <v>Nie</v>
      </c>
      <c r="U2110" s="681" t="str">
        <f>IF(T2110="Tak"," ",IF(IFERROR(VLOOKUP(A2110,Zaplecze_Weryfikacja!A:B,2,FALSE),"Inny numer Lp")="Inny numer Lp","Inny numer Lp",IF(VLOOKUP(A2110,Zaplecze_Weryfikacja!A:B,2,FALSE)=D2110,"Nieznana przyczyna","Inny opis")))</f>
        <v>Inny numer Lp</v>
      </c>
      <c r="Y2110" s="785"/>
      <c r="Z2110" s="309">
        <f t="shared" ref="Z2110" si="6372">IF($B2110="E","E",$H2110*Y2110)</f>
        <v>0</v>
      </c>
      <c r="AA2110" s="785"/>
      <c r="AB2110" s="309">
        <f t="shared" ref="AB2110" si="6373">IF($B2110="E","E",$H2110*AA2110)</f>
        <v>0</v>
      </c>
      <c r="AC2110" s="785"/>
      <c r="AD2110" s="309">
        <f t="shared" ref="AD2110" si="6374">IF($B2110="E","E",$H2110*AC2110)</f>
        <v>0</v>
      </c>
      <c r="AE2110" s="785"/>
      <c r="AF2110" s="309">
        <f t="shared" ref="AF2110" si="6375">IF($B2110="E","E",$H2110*AE2110)</f>
        <v>0</v>
      </c>
      <c r="AG2110" s="785"/>
      <c r="AH2110" s="309">
        <f t="shared" ref="AH2110" si="6376">IF($B2110="E","E",$H2110*AG2110)</f>
        <v>0</v>
      </c>
      <c r="AI2110" s="785"/>
      <c r="AJ2110" s="309">
        <f t="shared" ref="AJ2110" si="6377">IF($B2110="E","E",$H2110*AI2110)</f>
        <v>0</v>
      </c>
      <c r="AK2110" s="785"/>
      <c r="AL2110" s="309">
        <f t="shared" ref="AL2110" si="6378">IF($B2110="E","E",$H2110*AK2110)</f>
        <v>0</v>
      </c>
      <c r="AM2110" s="785"/>
      <c r="AN2110" s="309">
        <f t="shared" ref="AN2110" si="6379">IF($B2110="E","E",$H2110*AM2110)</f>
        <v>0</v>
      </c>
      <c r="AO2110" s="785"/>
      <c r="AP2110" s="309">
        <f t="shared" ref="AP2110" si="6380">IF($B2110="E","E",$H2110*AO2110)</f>
        <v>0</v>
      </c>
      <c r="AQ2110" s="785"/>
      <c r="AR2110" s="309">
        <f t="shared" ref="AR2110" si="6381">IF($B2110="E","E",$H2110*AQ2110)</f>
        <v>0</v>
      </c>
      <c r="AT2110" s="782">
        <f t="shared" ref="AT2110" si="6382">MAX(Z2110,AB2110,AD2110,AF2110,AH2110,AJ2110,AL2110,AN2110,AP2110,AR2110)</f>
        <v>0</v>
      </c>
      <c r="AU2110" s="782">
        <f t="shared" ref="AU2110" si="6383">IF($AU$6=10,MIN(Z2110,AB2110,AD2110,AF2110,AH2110,AJ2110,AL2110,AN2110,AP2110,AR2110),IF($AU$6=9,MIN(Z2110,AB2110,AD2110,AF2110,AH2110,AJ2110,AL2110,AN2110,AP2110),IF($AU$6=8,MIN(Z2110,AB2110,AD2110,AF2110,AH2110,AJ2110,AL2110,AN2110),IF($AU$6=7,MIN(Z2110,AB2110,AD2110,AF2110,AH2110,AJ2110,AL2110),IF($AU$6=6,MIN(Z2110,AB2110,AD2110,AF2110,AH2110,AJ2110),IF($AU$6=5,MIN(Z2110,AB2110,AD2110,AF2110,AH2110),IF($AU$6=4,MIN(Z2110,AB2110,AD2110,AF2110),IF($AU$6=4,MIN(Z2110,AB2110,AD2110,AF2110),IF($AU$6=3,MIN(Z2110,AB2110,AD2110),IF($AU$6=3,MIN(Z2110,AB2110,AD2110),IF($AU$6=2,MIN(Z2110,AB2110),IF($AU$6=1,MIN(Z2110),"Błąd - zła ilośc oferentów"))))))))))))</f>
        <v>0</v>
      </c>
      <c r="AV2110" s="782">
        <f t="shared" ref="AV2110" si="6384">AT2110-AU2110</f>
        <v>0</v>
      </c>
      <c r="AW2110" s="788" t="e">
        <f t="shared" ref="AW2110" si="6385">AT2110/AU2110</f>
        <v>#DIV/0!</v>
      </c>
      <c r="AY2110" s="781">
        <f t="shared" ref="AY2110" si="6386">+AZ2110</f>
        <v>0</v>
      </c>
      <c r="AZ2110" s="777"/>
      <c r="BA2110" s="781">
        <f t="shared" ref="BA2110" si="6387">+BB2110</f>
        <v>0</v>
      </c>
      <c r="BB2110" s="777"/>
      <c r="BC2110" s="781">
        <f t="shared" ref="BC2110" si="6388">+BD2110</f>
        <v>0</v>
      </c>
      <c r="BD2110" s="777"/>
      <c r="BE2110" s="781">
        <f t="shared" ref="BE2110" si="6389">+BF2110</f>
        <v>0</v>
      </c>
      <c r="BF2110" s="777"/>
      <c r="BG2110" s="781">
        <f t="shared" ref="BG2110" si="6390">+BH2110</f>
        <v>0</v>
      </c>
      <c r="BH2110" s="777"/>
      <c r="BI2110" s="781">
        <f t="shared" ref="BI2110" si="6391">+BJ2110</f>
        <v>0</v>
      </c>
      <c r="BJ2110" s="777"/>
      <c r="BK2110" s="781">
        <f t="shared" ref="BK2110" si="6392">+BL2110</f>
        <v>0</v>
      </c>
      <c r="BL2110" s="777"/>
      <c r="BM2110" s="781">
        <f t="shared" ref="BM2110" si="6393">+BN2110</f>
        <v>0</v>
      </c>
      <c r="BN2110" s="777"/>
      <c r="BO2110" s="781">
        <f t="shared" ref="BO2110" si="6394">+BP2110</f>
        <v>0</v>
      </c>
      <c r="BP2110" s="777"/>
      <c r="BQ2110" s="781">
        <f t="shared" ref="BQ2110" si="6395">+BR2110</f>
        <v>0</v>
      </c>
      <c r="BR2110" s="777"/>
    </row>
    <row r="2111" spans="1:70" ht="28.5" outlineLevel="2">
      <c r="A2111" s="1260" t="s">
        <v>3810</v>
      </c>
      <c r="B2111" s="1143"/>
      <c r="C2111" s="550"/>
      <c r="D2111" s="1261" t="s">
        <v>3811</v>
      </c>
      <c r="E2111" s="1262" t="str">
        <f t="shared" ref="E2111" si="6396">IF(H2111&gt;0,"T","N")</f>
        <v>T</v>
      </c>
      <c r="F2111" s="1263"/>
      <c r="G2111" s="1264" t="s">
        <v>23</v>
      </c>
      <c r="H2111" s="1265">
        <v>1</v>
      </c>
      <c r="I2111" s="1141"/>
      <c r="J2111" s="1142"/>
      <c r="K2111" s="1032">
        <f t="shared" ref="K2111" si="6397">IF(B2111="E","E",$H2111*I2111)</f>
        <v>0</v>
      </c>
      <c r="L2111" s="3"/>
      <c r="M2111" s="575"/>
      <c r="N2111" s="575"/>
      <c r="O2111" s="575"/>
      <c r="Q2111" s="684" t="s">
        <v>1936</v>
      </c>
      <c r="R2111" s="692" t="s">
        <v>2010</v>
      </c>
      <c r="T2111" s="680" t="str">
        <f>IF(IF(A2111=0,TRUE(),D2111=IFERROR(VLOOKUP(A2111,Zaplecze_Weryfikacja!A:B,2,FALSE),2))=TRUE(),"Tak","Nie")</f>
        <v>Nie</v>
      </c>
      <c r="U2111" s="681" t="str">
        <f>IF(T2111="Tak"," ",IF(IFERROR(VLOOKUP(A2111,Zaplecze_Weryfikacja!A:B,2,FALSE),"Inny numer Lp")="Inny numer Lp","Inny numer Lp",IF(VLOOKUP(A2111,Zaplecze_Weryfikacja!A:B,2,FALSE)=D2111,"Nieznana przyczyna","Inny opis")))</f>
        <v>Inny numer Lp</v>
      </c>
      <c r="Y2111" s="785"/>
      <c r="Z2111" s="309">
        <f t="shared" ref="Z2111" si="6398">IF($B2111="E","E",$H2111*Y2111)</f>
        <v>0</v>
      </c>
      <c r="AA2111" s="785"/>
      <c r="AB2111" s="309">
        <f t="shared" ref="AB2111" si="6399">IF($B2111="E","E",$H2111*AA2111)</f>
        <v>0</v>
      </c>
      <c r="AC2111" s="785"/>
      <c r="AD2111" s="309">
        <f t="shared" ref="AD2111" si="6400">IF($B2111="E","E",$H2111*AC2111)</f>
        <v>0</v>
      </c>
      <c r="AE2111" s="785"/>
      <c r="AF2111" s="309">
        <f t="shared" ref="AF2111" si="6401">IF($B2111="E","E",$H2111*AE2111)</f>
        <v>0</v>
      </c>
      <c r="AG2111" s="785"/>
      <c r="AH2111" s="309">
        <f t="shared" ref="AH2111" si="6402">IF($B2111="E","E",$H2111*AG2111)</f>
        <v>0</v>
      </c>
      <c r="AI2111" s="785"/>
      <c r="AJ2111" s="309">
        <f t="shared" ref="AJ2111" si="6403">IF($B2111="E","E",$H2111*AI2111)</f>
        <v>0</v>
      </c>
      <c r="AK2111" s="785"/>
      <c r="AL2111" s="309">
        <f t="shared" ref="AL2111" si="6404">IF($B2111="E","E",$H2111*AK2111)</f>
        <v>0</v>
      </c>
      <c r="AM2111" s="785"/>
      <c r="AN2111" s="309">
        <f t="shared" ref="AN2111" si="6405">IF($B2111="E","E",$H2111*AM2111)</f>
        <v>0</v>
      </c>
      <c r="AO2111" s="785"/>
      <c r="AP2111" s="309">
        <f t="shared" ref="AP2111" si="6406">IF($B2111="E","E",$H2111*AO2111)</f>
        <v>0</v>
      </c>
      <c r="AQ2111" s="785"/>
      <c r="AR2111" s="309">
        <f t="shared" ref="AR2111" si="6407">IF($B2111="E","E",$H2111*AQ2111)</f>
        <v>0</v>
      </c>
      <c r="AT2111" s="782">
        <f t="shared" ref="AT2111" si="6408">MAX(Z2111,AB2111,AD2111,AF2111,AH2111,AJ2111,AL2111,AN2111,AP2111,AR2111)</f>
        <v>0</v>
      </c>
      <c r="AU2111" s="782">
        <f t="shared" ref="AU2111" si="6409">IF($AU$6=10,MIN(Z2111,AB2111,AD2111,AF2111,AH2111,AJ2111,AL2111,AN2111,AP2111,AR2111),IF($AU$6=9,MIN(Z2111,AB2111,AD2111,AF2111,AH2111,AJ2111,AL2111,AN2111,AP2111),IF($AU$6=8,MIN(Z2111,AB2111,AD2111,AF2111,AH2111,AJ2111,AL2111,AN2111),IF($AU$6=7,MIN(Z2111,AB2111,AD2111,AF2111,AH2111,AJ2111,AL2111),IF($AU$6=6,MIN(Z2111,AB2111,AD2111,AF2111,AH2111,AJ2111),IF($AU$6=5,MIN(Z2111,AB2111,AD2111,AF2111,AH2111),IF($AU$6=4,MIN(Z2111,AB2111,AD2111,AF2111),IF($AU$6=4,MIN(Z2111,AB2111,AD2111,AF2111),IF($AU$6=3,MIN(Z2111,AB2111,AD2111),IF($AU$6=3,MIN(Z2111,AB2111,AD2111),IF($AU$6=2,MIN(Z2111,AB2111),IF($AU$6=1,MIN(Z2111),"Błąd - zła ilośc oferentów"))))))))))))</f>
        <v>0</v>
      </c>
      <c r="AV2111" s="782">
        <f t="shared" ref="AV2111" si="6410">AT2111-AU2111</f>
        <v>0</v>
      </c>
      <c r="AW2111" s="788" t="e">
        <f t="shared" ref="AW2111" si="6411">AT2111/AU2111</f>
        <v>#DIV/0!</v>
      </c>
      <c r="AY2111" s="781">
        <f t="shared" ref="AY2111" si="6412">+AZ2111</f>
        <v>0</v>
      </c>
      <c r="AZ2111" s="777"/>
      <c r="BA2111" s="781">
        <f t="shared" ref="BA2111" si="6413">+BB2111</f>
        <v>0</v>
      </c>
      <c r="BB2111" s="777"/>
      <c r="BC2111" s="781">
        <f t="shared" ref="BC2111" si="6414">+BD2111</f>
        <v>0</v>
      </c>
      <c r="BD2111" s="777"/>
      <c r="BE2111" s="781">
        <f t="shared" ref="BE2111" si="6415">+BF2111</f>
        <v>0</v>
      </c>
      <c r="BF2111" s="777"/>
      <c r="BG2111" s="781">
        <f t="shared" ref="BG2111" si="6416">+BH2111</f>
        <v>0</v>
      </c>
      <c r="BH2111" s="777"/>
      <c r="BI2111" s="781">
        <f t="shared" ref="BI2111" si="6417">+BJ2111</f>
        <v>0</v>
      </c>
      <c r="BJ2111" s="777"/>
      <c r="BK2111" s="781">
        <f t="shared" ref="BK2111" si="6418">+BL2111</f>
        <v>0</v>
      </c>
      <c r="BL2111" s="777"/>
      <c r="BM2111" s="781">
        <f t="shared" ref="BM2111" si="6419">+BN2111</f>
        <v>0</v>
      </c>
      <c r="BN2111" s="777"/>
      <c r="BO2111" s="781">
        <f t="shared" ref="BO2111" si="6420">+BP2111</f>
        <v>0</v>
      </c>
      <c r="BP2111" s="777"/>
      <c r="BQ2111" s="781">
        <f t="shared" ref="BQ2111" si="6421">+BR2111</f>
        <v>0</v>
      </c>
      <c r="BR2111" s="777"/>
    </row>
    <row r="2112" spans="1:70" outlineLevel="2">
      <c r="A2112" s="886"/>
      <c r="B2112" s="550"/>
      <c r="C2112" s="550"/>
      <c r="D2112" s="562"/>
      <c r="E2112" s="887"/>
      <c r="F2112" s="888"/>
      <c r="G2112" s="889"/>
      <c r="H2112" s="1092"/>
      <c r="I2112" s="1072"/>
      <c r="J2112" s="1129"/>
      <c r="K2112" s="1046"/>
      <c r="L2112" s="3"/>
      <c r="M2112" s="575"/>
      <c r="N2112" s="575"/>
      <c r="O2112" s="575"/>
      <c r="Q2112" s="683"/>
      <c r="R2112" s="692"/>
      <c r="T2112" s="680" t="str">
        <f>IF(IF(A2112=0,TRUE(),D2112=IFERROR(VLOOKUP(A2112,Zaplecze_Weryfikacja!A:B,2,FALSE),2))=TRUE(),"Tak","Nie")</f>
        <v>Tak</v>
      </c>
      <c r="U2112" s="681" t="str">
        <f>IF(T2112="Tak"," ",IF(IFERROR(VLOOKUP(A2112,Zaplecze_Weryfikacja!A:B,2,FALSE),"Inny numer Lp")="Inny numer Lp","Inny numer Lp",IF(VLOOKUP(A2112,Zaplecze_Weryfikacja!A:B,2,FALSE)=D2112,"Nieznana przyczyna","Inny opis")))</f>
        <v xml:space="preserve"> </v>
      </c>
      <c r="Y2112" s="785"/>
      <c r="Z2112" s="567"/>
      <c r="AA2112" s="785"/>
      <c r="AB2112" s="567"/>
      <c r="AC2112" s="785"/>
      <c r="AD2112" s="567"/>
      <c r="AE2112" s="785"/>
      <c r="AF2112" s="567"/>
      <c r="AG2112" s="785"/>
      <c r="AH2112" s="567"/>
      <c r="AI2112" s="785"/>
      <c r="AJ2112" s="567"/>
      <c r="AK2112" s="785"/>
      <c r="AL2112" s="567"/>
      <c r="AM2112" s="785"/>
      <c r="AN2112" s="567"/>
      <c r="AO2112" s="785"/>
      <c r="AP2112" s="567"/>
      <c r="AQ2112" s="785"/>
      <c r="AR2112" s="567"/>
      <c r="AT2112" s="782">
        <f t="shared" si="6232"/>
        <v>0</v>
      </c>
      <c r="AU2112" s="782">
        <f t="shared" si="6233"/>
        <v>0</v>
      </c>
      <c r="AV2112" s="782">
        <f t="shared" si="6234"/>
        <v>0</v>
      </c>
      <c r="AW2112" s="788" t="e">
        <f t="shared" si="6235"/>
        <v>#DIV/0!</v>
      </c>
      <c r="AY2112" s="781">
        <f t="shared" si="6236"/>
        <v>0</v>
      </c>
      <c r="AZ2112" s="777"/>
      <c r="BA2112" s="781">
        <f t="shared" si="6237"/>
        <v>0</v>
      </c>
      <c r="BB2112" s="777"/>
      <c r="BC2112" s="781">
        <f t="shared" si="6238"/>
        <v>0</v>
      </c>
      <c r="BD2112" s="777"/>
      <c r="BE2112" s="781">
        <f t="shared" si="6239"/>
        <v>0</v>
      </c>
      <c r="BF2112" s="777"/>
      <c r="BG2112" s="781">
        <f t="shared" si="6240"/>
        <v>0</v>
      </c>
      <c r="BH2112" s="777"/>
      <c r="BI2112" s="781">
        <f t="shared" si="6241"/>
        <v>0</v>
      </c>
      <c r="BJ2112" s="777"/>
      <c r="BK2112" s="781">
        <f t="shared" si="6242"/>
        <v>0</v>
      </c>
      <c r="BL2112" s="777"/>
      <c r="BM2112" s="781">
        <f t="shared" si="6243"/>
        <v>0</v>
      </c>
      <c r="BN2112" s="777"/>
      <c r="BO2112" s="781">
        <f t="shared" si="6244"/>
        <v>0</v>
      </c>
      <c r="BP2112" s="777"/>
      <c r="BQ2112" s="781">
        <f t="shared" si="6245"/>
        <v>0</v>
      </c>
      <c r="BR2112" s="777"/>
    </row>
    <row r="2113" spans="1:70" ht="45" outlineLevel="1">
      <c r="A2113" s="967">
        <v>603000</v>
      </c>
      <c r="B2113" s="972"/>
      <c r="C2113" s="972"/>
      <c r="D2113" s="969" t="s">
        <v>1255</v>
      </c>
      <c r="E2113" s="957" t="str">
        <f>IF(COUNTIF(E2114:E2115,"T")=0,"N","T")</f>
        <v>N</v>
      </c>
      <c r="F2113" s="975"/>
      <c r="G2113" s="975"/>
      <c r="H2113" s="1094"/>
      <c r="I2113" s="974"/>
      <c r="J2113" s="1128"/>
      <c r="K2113" s="1044">
        <f>SUBTOTAL(9,K2114:K2117)</f>
        <v>0</v>
      </c>
      <c r="L2113" s="91"/>
      <c r="M2113" s="999" t="s">
        <v>1254</v>
      </c>
      <c r="N2113" s="530"/>
      <c r="O2113" s="530"/>
      <c r="Q2113" s="683"/>
      <c r="R2113" s="692"/>
      <c r="T2113" s="680" t="str">
        <f>IF(IF(A2113=0,TRUE(),D2113=IFERROR(VLOOKUP(A2113,Zaplecze_Weryfikacja!A:B,2,FALSE),2))=TRUE(),"Tak","Nie")</f>
        <v>Tak</v>
      </c>
      <c r="U2113" s="681" t="str">
        <f>IF(T2113="Tak"," ",IF(IFERROR(VLOOKUP(A2113,Zaplecze_Weryfikacja!A:B,2,FALSE),"Inny numer Lp")="Inny numer Lp","Inny numer Lp",IF(VLOOKUP(A2113,Zaplecze_Weryfikacja!A:B,2,FALSE)=D2113,"Nieznana przyczyna","Inny opis")))</f>
        <v xml:space="preserve"> </v>
      </c>
      <c r="Y2113" s="785"/>
      <c r="Z2113" s="529">
        <f>SUBTOTAL(9,Z2114:Z2117)</f>
        <v>0</v>
      </c>
      <c r="AA2113" s="785"/>
      <c r="AB2113" s="529">
        <f>SUBTOTAL(9,AB2114:AB2117)</f>
        <v>0</v>
      </c>
      <c r="AC2113" s="785"/>
      <c r="AD2113" s="529">
        <f>SUBTOTAL(9,AD2114:AD2117)</f>
        <v>0</v>
      </c>
      <c r="AE2113" s="785"/>
      <c r="AF2113" s="529">
        <f>SUBTOTAL(9,AF2114:AF2117)</f>
        <v>0</v>
      </c>
      <c r="AG2113" s="785"/>
      <c r="AH2113" s="529">
        <f>SUBTOTAL(9,AH2114:AH2117)</f>
        <v>0</v>
      </c>
      <c r="AI2113" s="785"/>
      <c r="AJ2113" s="529">
        <f>SUBTOTAL(9,AJ2114:AJ2117)</f>
        <v>0</v>
      </c>
      <c r="AK2113" s="785"/>
      <c r="AL2113" s="529">
        <f>SUBTOTAL(9,AL2114:AL2117)</f>
        <v>0</v>
      </c>
      <c r="AM2113" s="785"/>
      <c r="AN2113" s="529">
        <f>SUBTOTAL(9,AN2114:AN2117)</f>
        <v>0</v>
      </c>
      <c r="AO2113" s="785"/>
      <c r="AP2113" s="529">
        <f>SUBTOTAL(9,AP2114:AP2117)</f>
        <v>0</v>
      </c>
      <c r="AQ2113" s="785"/>
      <c r="AR2113" s="529">
        <f>SUBTOTAL(9,AR2114:AR2117)</f>
        <v>0</v>
      </c>
      <c r="AT2113" s="782">
        <f t="shared" si="6232"/>
        <v>0</v>
      </c>
      <c r="AU2113" s="782">
        <f t="shared" si="6233"/>
        <v>0</v>
      </c>
      <c r="AV2113" s="782">
        <f t="shared" si="6234"/>
        <v>0</v>
      </c>
      <c r="AW2113" s="788" t="e">
        <f t="shared" si="6235"/>
        <v>#DIV/0!</v>
      </c>
      <c r="AY2113" s="781">
        <f t="shared" si="6236"/>
        <v>0</v>
      </c>
      <c r="AZ2113" s="848"/>
      <c r="BA2113" s="781">
        <f t="shared" si="6237"/>
        <v>0</v>
      </c>
      <c r="BB2113" s="848"/>
      <c r="BC2113" s="781">
        <f t="shared" si="6238"/>
        <v>0</v>
      </c>
      <c r="BD2113" s="848"/>
      <c r="BE2113" s="781">
        <f t="shared" si="6239"/>
        <v>0</v>
      </c>
      <c r="BF2113" s="848"/>
      <c r="BG2113" s="781">
        <f t="shared" si="6240"/>
        <v>0</v>
      </c>
      <c r="BH2113" s="848"/>
      <c r="BI2113" s="781">
        <f t="shared" si="6241"/>
        <v>0</v>
      </c>
      <c r="BJ2113" s="848"/>
      <c r="BK2113" s="781">
        <f t="shared" si="6242"/>
        <v>0</v>
      </c>
      <c r="BL2113" s="848"/>
      <c r="BM2113" s="781">
        <f t="shared" si="6243"/>
        <v>0</v>
      </c>
      <c r="BN2113" s="848"/>
      <c r="BO2113" s="781">
        <f t="shared" si="6244"/>
        <v>0</v>
      </c>
      <c r="BP2113" s="848"/>
      <c r="BQ2113" s="781">
        <f t="shared" si="6245"/>
        <v>0</v>
      </c>
      <c r="BR2113" s="848"/>
    </row>
    <row r="2114" spans="1:70" outlineLevel="2">
      <c r="A2114" s="924">
        <v>603001</v>
      </c>
      <c r="B2114" s="925"/>
      <c r="C2114" s="925"/>
      <c r="D2114" s="926"/>
      <c r="E2114" s="900" t="s">
        <v>748</v>
      </c>
      <c r="F2114" s="927"/>
      <c r="G2114" s="928"/>
      <c r="H2114" s="1087">
        <v>0</v>
      </c>
      <c r="I2114" s="998"/>
      <c r="J2114" s="1111"/>
      <c r="K2114" s="1048">
        <f t="shared" ref="K2114:K2115" si="6422">H2114*I2114</f>
        <v>0</v>
      </c>
      <c r="L2114" s="91"/>
      <c r="M2114" s="66" t="s">
        <v>561</v>
      </c>
      <c r="N2114" s="100"/>
      <c r="O2114" s="66"/>
      <c r="Q2114" s="684" t="s">
        <v>1931</v>
      </c>
      <c r="R2114" s="692" t="s">
        <v>2010</v>
      </c>
      <c r="T2114" s="680" t="str">
        <f>IF(IF(A2114=0,TRUE(),D2114=IFERROR(VLOOKUP(A2114,Zaplecze_Weryfikacja!A:B,2,FALSE),2))=TRUE(),"Tak","Nie")</f>
        <v>Tak</v>
      </c>
      <c r="U2114" s="681" t="str">
        <f>IF(T2114="Tak"," ",IF(IFERROR(VLOOKUP(A2114,Zaplecze_Weryfikacja!A:B,2,FALSE),"Inny numer Lp")="Inny numer Lp","Inny numer Lp",IF(VLOOKUP(A2114,Zaplecze_Weryfikacja!A:B,2,FALSE)=D2114,"Nieznana przyczyna","Inny opis")))</f>
        <v xml:space="preserve"> </v>
      </c>
      <c r="Y2114" s="785"/>
      <c r="Z2114" s="104">
        <f t="shared" ref="Z2114:Z2115" si="6423">X2114*Y2114</f>
        <v>0</v>
      </c>
      <c r="AA2114" s="785"/>
      <c r="AB2114" s="104">
        <f t="shared" ref="AB2114:AB2115" si="6424">Z2114*AA2114</f>
        <v>0</v>
      </c>
      <c r="AC2114" s="785"/>
      <c r="AD2114" s="104">
        <f t="shared" ref="AD2114:AD2115" si="6425">AB2114*AC2114</f>
        <v>0</v>
      </c>
      <c r="AE2114" s="785"/>
      <c r="AF2114" s="104">
        <f t="shared" ref="AF2114:AF2115" si="6426">AD2114*AE2114</f>
        <v>0</v>
      </c>
      <c r="AG2114" s="785"/>
      <c r="AH2114" s="104">
        <f t="shared" ref="AH2114:AH2115" si="6427">AF2114*AG2114</f>
        <v>0</v>
      </c>
      <c r="AI2114" s="785"/>
      <c r="AJ2114" s="104">
        <f t="shared" ref="AJ2114:AJ2115" si="6428">AH2114*AI2114</f>
        <v>0</v>
      </c>
      <c r="AK2114" s="785"/>
      <c r="AL2114" s="104">
        <f t="shared" ref="AL2114:AL2115" si="6429">AJ2114*AK2114</f>
        <v>0</v>
      </c>
      <c r="AM2114" s="785"/>
      <c r="AN2114" s="104">
        <f t="shared" ref="AN2114:AN2115" si="6430">AL2114*AM2114</f>
        <v>0</v>
      </c>
      <c r="AO2114" s="785"/>
      <c r="AP2114" s="104">
        <f t="shared" ref="AP2114:AP2115" si="6431">AN2114*AO2114</f>
        <v>0</v>
      </c>
      <c r="AQ2114" s="785"/>
      <c r="AR2114" s="104">
        <f t="shared" ref="AR2114:AR2115" si="6432">AP2114*AQ2114</f>
        <v>0</v>
      </c>
      <c r="AT2114" s="782">
        <f t="shared" si="6232"/>
        <v>0</v>
      </c>
      <c r="AU2114" s="782">
        <f t="shared" si="6233"/>
        <v>0</v>
      </c>
      <c r="AV2114" s="782">
        <f t="shared" si="6234"/>
        <v>0</v>
      </c>
      <c r="AW2114" s="788" t="e">
        <f t="shared" si="6235"/>
        <v>#DIV/0!</v>
      </c>
      <c r="AY2114" s="781">
        <f t="shared" si="6236"/>
        <v>0</v>
      </c>
      <c r="AZ2114" s="777"/>
      <c r="BA2114" s="781">
        <f t="shared" si="6237"/>
        <v>0</v>
      </c>
      <c r="BB2114" s="777"/>
      <c r="BC2114" s="781">
        <f t="shared" si="6238"/>
        <v>0</v>
      </c>
      <c r="BD2114" s="777"/>
      <c r="BE2114" s="781">
        <f t="shared" si="6239"/>
        <v>0</v>
      </c>
      <c r="BF2114" s="777"/>
      <c r="BG2114" s="781">
        <f t="shared" si="6240"/>
        <v>0</v>
      </c>
      <c r="BH2114" s="777"/>
      <c r="BI2114" s="781">
        <f t="shared" si="6241"/>
        <v>0</v>
      </c>
      <c r="BJ2114" s="777"/>
      <c r="BK2114" s="781">
        <f t="shared" si="6242"/>
        <v>0</v>
      </c>
      <c r="BL2114" s="777"/>
      <c r="BM2114" s="781">
        <f t="shared" si="6243"/>
        <v>0</v>
      </c>
      <c r="BN2114" s="777"/>
      <c r="BO2114" s="781">
        <f t="shared" si="6244"/>
        <v>0</v>
      </c>
      <c r="BP2114" s="777"/>
      <c r="BQ2114" s="781">
        <f t="shared" si="6245"/>
        <v>0</v>
      </c>
      <c r="BR2114" s="777"/>
    </row>
    <row r="2115" spans="1:70" outlineLevel="2">
      <c r="A2115" s="106">
        <v>603002</v>
      </c>
      <c r="B2115" s="490"/>
      <c r="C2115" s="490"/>
      <c r="D2115" s="102"/>
      <c r="E2115" s="43" t="s">
        <v>748</v>
      </c>
      <c r="F2115" s="112"/>
      <c r="G2115" s="105"/>
      <c r="H2115" s="1076">
        <v>0</v>
      </c>
      <c r="I2115" s="998"/>
      <c r="J2115" s="1111"/>
      <c r="K2115" s="1033">
        <f t="shared" si="6422"/>
        <v>0</v>
      </c>
      <c r="L2115" s="91"/>
      <c r="M2115" s="100"/>
      <c r="N2115" s="100"/>
      <c r="O2115" s="66"/>
      <c r="Q2115" s="684" t="s">
        <v>1931</v>
      </c>
      <c r="R2115" s="692" t="s">
        <v>2010</v>
      </c>
      <c r="T2115" s="680" t="str">
        <f>IF(IF(A2115=0,TRUE(),D2115=IFERROR(VLOOKUP(A2115,Zaplecze_Weryfikacja!A:B,2,FALSE),2))=TRUE(),"Tak","Nie")</f>
        <v>Tak</v>
      </c>
      <c r="U2115" s="681" t="str">
        <f>IF(T2115="Tak"," ",IF(IFERROR(VLOOKUP(A2115,Zaplecze_Weryfikacja!A:B,2,FALSE),"Inny numer Lp")="Inny numer Lp","Inny numer Lp",IF(VLOOKUP(A2115,Zaplecze_Weryfikacja!A:B,2,FALSE)=D2115,"Nieznana przyczyna","Inny opis")))</f>
        <v xml:space="preserve"> </v>
      </c>
      <c r="Y2115" s="785"/>
      <c r="Z2115" s="104">
        <f t="shared" si="6423"/>
        <v>0</v>
      </c>
      <c r="AA2115" s="785"/>
      <c r="AB2115" s="104">
        <f t="shared" si="6424"/>
        <v>0</v>
      </c>
      <c r="AC2115" s="785"/>
      <c r="AD2115" s="104">
        <f t="shared" si="6425"/>
        <v>0</v>
      </c>
      <c r="AE2115" s="785"/>
      <c r="AF2115" s="104">
        <f t="shared" si="6426"/>
        <v>0</v>
      </c>
      <c r="AG2115" s="785"/>
      <c r="AH2115" s="104">
        <f t="shared" si="6427"/>
        <v>0</v>
      </c>
      <c r="AI2115" s="785"/>
      <c r="AJ2115" s="104">
        <f t="shared" si="6428"/>
        <v>0</v>
      </c>
      <c r="AK2115" s="785"/>
      <c r="AL2115" s="104">
        <f t="shared" si="6429"/>
        <v>0</v>
      </c>
      <c r="AM2115" s="785"/>
      <c r="AN2115" s="104">
        <f t="shared" si="6430"/>
        <v>0</v>
      </c>
      <c r="AO2115" s="785"/>
      <c r="AP2115" s="104">
        <f t="shared" si="6431"/>
        <v>0</v>
      </c>
      <c r="AQ2115" s="785"/>
      <c r="AR2115" s="104">
        <f t="shared" si="6432"/>
        <v>0</v>
      </c>
      <c r="AT2115" s="782">
        <f t="shared" si="6232"/>
        <v>0</v>
      </c>
      <c r="AU2115" s="782">
        <f t="shared" si="6233"/>
        <v>0</v>
      </c>
      <c r="AV2115" s="782">
        <f t="shared" si="6234"/>
        <v>0</v>
      </c>
      <c r="AW2115" s="788" t="e">
        <f t="shared" si="6235"/>
        <v>#DIV/0!</v>
      </c>
      <c r="AY2115" s="781">
        <f t="shared" si="6236"/>
        <v>0</v>
      </c>
      <c r="AZ2115" s="777"/>
      <c r="BA2115" s="781">
        <f t="shared" si="6237"/>
        <v>0</v>
      </c>
      <c r="BB2115" s="777"/>
      <c r="BC2115" s="781">
        <f t="shared" si="6238"/>
        <v>0</v>
      </c>
      <c r="BD2115" s="777"/>
      <c r="BE2115" s="781">
        <f t="shared" si="6239"/>
        <v>0</v>
      </c>
      <c r="BF2115" s="777"/>
      <c r="BG2115" s="781">
        <f t="shared" si="6240"/>
        <v>0</v>
      </c>
      <c r="BH2115" s="777"/>
      <c r="BI2115" s="781">
        <f t="shared" si="6241"/>
        <v>0</v>
      </c>
      <c r="BJ2115" s="777"/>
      <c r="BK2115" s="781">
        <f t="shared" si="6242"/>
        <v>0</v>
      </c>
      <c r="BL2115" s="777"/>
      <c r="BM2115" s="781">
        <f t="shared" si="6243"/>
        <v>0</v>
      </c>
      <c r="BN2115" s="777"/>
      <c r="BO2115" s="781">
        <f t="shared" si="6244"/>
        <v>0</v>
      </c>
      <c r="BP2115" s="777"/>
      <c r="BQ2115" s="781">
        <f t="shared" si="6245"/>
        <v>0</v>
      </c>
      <c r="BR2115" s="777"/>
    </row>
    <row r="2116" spans="1:70" outlineLevel="1">
      <c r="A2116" s="632"/>
      <c r="B2116" s="631"/>
      <c r="C2116" s="631"/>
      <c r="D2116" s="303"/>
      <c r="E2116" s="630"/>
      <c r="F2116" s="629"/>
      <c r="G2116" s="103"/>
      <c r="H2116" s="1095"/>
      <c r="I2116" s="1071"/>
      <c r="J2116" s="1127"/>
      <c r="K2116" s="1047"/>
      <c r="L2116" s="3"/>
      <c r="M2116" s="66"/>
      <c r="N2116" s="66"/>
      <c r="O2116" s="66"/>
      <c r="Q2116" s="683"/>
      <c r="R2116" s="692"/>
      <c r="T2116" s="680" t="str">
        <f>IF(IF(A2116=0,TRUE(),D2116=IFERROR(VLOOKUP(A2116,Zaplecze_Weryfikacja!A:B,2,FALSE),2))=TRUE(),"Tak","Nie")</f>
        <v>Tak</v>
      </c>
      <c r="U2116" s="681" t="str">
        <f>IF(T2116="Tak"," ",IF(IFERROR(VLOOKUP(A2116,Zaplecze_Weryfikacja!A:B,2,FALSE),"Inny numer Lp")="Inny numer Lp","Inny numer Lp",IF(VLOOKUP(A2116,Zaplecze_Weryfikacja!A:B,2,FALSE)=D2116,"Nieznana przyczyna","Inny opis")))</f>
        <v xml:space="preserve"> </v>
      </c>
      <c r="Y2116" s="785"/>
      <c r="Z2116" s="644"/>
      <c r="AA2116" s="785"/>
      <c r="AB2116" s="644"/>
      <c r="AC2116" s="785"/>
      <c r="AD2116" s="644"/>
      <c r="AE2116" s="785"/>
      <c r="AF2116" s="644"/>
      <c r="AG2116" s="785"/>
      <c r="AH2116" s="644"/>
      <c r="AI2116" s="785"/>
      <c r="AJ2116" s="644"/>
      <c r="AK2116" s="785"/>
      <c r="AL2116" s="644"/>
      <c r="AM2116" s="785"/>
      <c r="AN2116" s="644"/>
      <c r="AO2116" s="785"/>
      <c r="AP2116" s="644"/>
      <c r="AQ2116" s="785"/>
      <c r="AR2116" s="644"/>
      <c r="AT2116" s="782">
        <f t="shared" si="6232"/>
        <v>0</v>
      </c>
      <c r="AU2116" s="782">
        <f t="shared" si="6233"/>
        <v>0</v>
      </c>
      <c r="AV2116" s="782">
        <f t="shared" si="6234"/>
        <v>0</v>
      </c>
      <c r="AW2116" s="788" t="e">
        <f t="shared" si="6235"/>
        <v>#DIV/0!</v>
      </c>
      <c r="AY2116" s="781">
        <f t="shared" si="6236"/>
        <v>0</v>
      </c>
      <c r="AZ2116" s="777"/>
      <c r="BA2116" s="781">
        <f t="shared" si="6237"/>
        <v>0</v>
      </c>
      <c r="BB2116" s="777"/>
      <c r="BC2116" s="781">
        <f t="shared" si="6238"/>
        <v>0</v>
      </c>
      <c r="BD2116" s="777"/>
      <c r="BE2116" s="781">
        <f t="shared" si="6239"/>
        <v>0</v>
      </c>
      <c r="BF2116" s="777"/>
      <c r="BG2116" s="781">
        <f t="shared" si="6240"/>
        <v>0</v>
      </c>
      <c r="BH2116" s="777"/>
      <c r="BI2116" s="781">
        <f t="shared" si="6241"/>
        <v>0</v>
      </c>
      <c r="BJ2116" s="777"/>
      <c r="BK2116" s="781">
        <f t="shared" si="6242"/>
        <v>0</v>
      </c>
      <c r="BL2116" s="777"/>
      <c r="BM2116" s="781">
        <f t="shared" si="6243"/>
        <v>0</v>
      </c>
      <c r="BN2116" s="777"/>
      <c r="BO2116" s="781">
        <f t="shared" si="6244"/>
        <v>0</v>
      </c>
      <c r="BP2116" s="777"/>
      <c r="BQ2116" s="781">
        <f t="shared" si="6245"/>
        <v>0</v>
      </c>
      <c r="BR2116" s="777"/>
    </row>
    <row r="2117" spans="1:70" ht="15.75">
      <c r="A2117" s="865">
        <v>700000</v>
      </c>
      <c r="B2117" s="866"/>
      <c r="C2117" s="866"/>
      <c r="D2117" s="867" t="s">
        <v>1649</v>
      </c>
      <c r="E2117" s="866" t="str">
        <f>IF(COUNTIF(E2118:E2459,"T")=0,"N","T")</f>
        <v>T</v>
      </c>
      <c r="F2117" s="868"/>
      <c r="G2117" s="869"/>
      <c r="H2117" s="1020"/>
      <c r="I2117" s="1061"/>
      <c r="J2117" s="1112"/>
      <c r="K2117" s="1043">
        <f>SUBTOTAL(9,K2118:K2460)</f>
        <v>0</v>
      </c>
      <c r="L2117" s="3"/>
      <c r="M2117" s="107"/>
      <c r="N2117" s="107"/>
      <c r="O2117" s="107"/>
      <c r="Q2117" s="683"/>
      <c r="R2117" s="692"/>
      <c r="T2117" s="680" t="str">
        <f>IF(IF(A2117=0,TRUE(),D2117=IFERROR(VLOOKUP(A2117,Zaplecze_Weryfikacja!A:B,2,FALSE),2))=TRUE(),"Tak","Nie")</f>
        <v>Tak</v>
      </c>
      <c r="U2117" s="681" t="str">
        <f>IF(T2117="Tak"," ",IF(IFERROR(VLOOKUP(A2117,Zaplecze_Weryfikacja!A:B,2,FALSE),"Inny numer Lp")="Inny numer Lp","Inny numer Lp",IF(VLOOKUP(A2117,Zaplecze_Weryfikacja!A:B,2,FALSE)=D2117,"Nieznana przyczyna","Inny opis")))</f>
        <v xml:space="preserve"> </v>
      </c>
      <c r="Y2117" s="785"/>
      <c r="Z2117" s="625">
        <f>SUBTOTAL(9,Z2118:Z2460)</f>
        <v>0</v>
      </c>
      <c r="AA2117" s="785"/>
      <c r="AB2117" s="625">
        <f>SUBTOTAL(9,AB2118:AB2460)</f>
        <v>0</v>
      </c>
      <c r="AC2117" s="785"/>
      <c r="AD2117" s="625">
        <f>SUBTOTAL(9,AD2118:AD2460)</f>
        <v>0</v>
      </c>
      <c r="AE2117" s="785"/>
      <c r="AF2117" s="625">
        <f>SUBTOTAL(9,AF2118:AF2460)</f>
        <v>0</v>
      </c>
      <c r="AG2117" s="785"/>
      <c r="AH2117" s="625">
        <f>SUBTOTAL(9,AH2118:AH2460)</f>
        <v>0</v>
      </c>
      <c r="AI2117" s="785"/>
      <c r="AJ2117" s="625">
        <f>SUBTOTAL(9,AJ2118:AJ2460)</f>
        <v>0</v>
      </c>
      <c r="AK2117" s="785"/>
      <c r="AL2117" s="625">
        <f>SUBTOTAL(9,AL2118:AL2460)</f>
        <v>0</v>
      </c>
      <c r="AM2117" s="785"/>
      <c r="AN2117" s="625">
        <f>SUBTOTAL(9,AN2118:AN2460)</f>
        <v>0</v>
      </c>
      <c r="AO2117" s="785"/>
      <c r="AP2117" s="625">
        <f>SUBTOTAL(9,AP2118:AP2460)</f>
        <v>0</v>
      </c>
      <c r="AQ2117" s="785"/>
      <c r="AR2117" s="625">
        <f>SUBTOTAL(9,AR2118:AR2460)</f>
        <v>0</v>
      </c>
      <c r="AT2117" s="838">
        <f t="shared" si="6232"/>
        <v>0</v>
      </c>
      <c r="AU2117" s="838">
        <f t="shared" si="6233"/>
        <v>0</v>
      </c>
      <c r="AV2117" s="838">
        <f t="shared" si="6234"/>
        <v>0</v>
      </c>
      <c r="AW2117" s="839" t="e">
        <f t="shared" si="6235"/>
        <v>#DIV/0!</v>
      </c>
      <c r="AY2117" s="781">
        <f t="shared" si="6236"/>
        <v>0</v>
      </c>
      <c r="AZ2117" s="840"/>
      <c r="BA2117" s="781">
        <f t="shared" si="6237"/>
        <v>0</v>
      </c>
      <c r="BB2117" s="840"/>
      <c r="BC2117" s="781">
        <f t="shared" si="6238"/>
        <v>0</v>
      </c>
      <c r="BD2117" s="840"/>
      <c r="BE2117" s="781">
        <f t="shared" si="6239"/>
        <v>0</v>
      </c>
      <c r="BF2117" s="840"/>
      <c r="BG2117" s="781">
        <f t="shared" si="6240"/>
        <v>0</v>
      </c>
      <c r="BH2117" s="840"/>
      <c r="BI2117" s="781">
        <f t="shared" si="6241"/>
        <v>0</v>
      </c>
      <c r="BJ2117" s="840"/>
      <c r="BK2117" s="781">
        <f t="shared" si="6242"/>
        <v>0</v>
      </c>
      <c r="BL2117" s="840"/>
      <c r="BM2117" s="781">
        <f t="shared" si="6243"/>
        <v>0</v>
      </c>
      <c r="BN2117" s="840"/>
      <c r="BO2117" s="781">
        <f t="shared" si="6244"/>
        <v>0</v>
      </c>
      <c r="BP2117" s="840"/>
      <c r="BQ2117" s="781">
        <f t="shared" si="6245"/>
        <v>0</v>
      </c>
      <c r="BR2117" s="840"/>
    </row>
    <row r="2118" spans="1:70" outlineLevel="1">
      <c r="A2118" s="976">
        <v>701000</v>
      </c>
      <c r="B2118" s="977"/>
      <c r="C2118" s="977"/>
      <c r="D2118" s="978" t="s">
        <v>27</v>
      </c>
      <c r="E2118" s="957" t="str">
        <f>IF(COUNTIF(E2119:E2122,"T")=0,"N","T")</f>
        <v>T</v>
      </c>
      <c r="F2118" s="979"/>
      <c r="G2118" s="979"/>
      <c r="H2118" s="1026"/>
      <c r="I2118" s="980"/>
      <c r="J2118" s="1130"/>
      <c r="K2118" s="1049">
        <f>SUBTOTAL(9,K2119:K2123)</f>
        <v>0</v>
      </c>
      <c r="L2118" s="5"/>
      <c r="M2118" s="491"/>
      <c r="N2118" s="491"/>
      <c r="O2118" s="491"/>
      <c r="Q2118" s="683"/>
      <c r="R2118" s="692"/>
      <c r="T2118" s="680" t="str">
        <f>IF(IF(A2118=0,TRUE(),D2118=IFERROR(VLOOKUP(A2118,Zaplecze_Weryfikacja!A:B,2,FALSE),2))=TRUE(),"Tak","Nie")</f>
        <v>Tak</v>
      </c>
      <c r="U2118" s="681" t="str">
        <f>IF(T2118="Tak"," ",IF(IFERROR(VLOOKUP(A2118,Zaplecze_Weryfikacja!A:B,2,FALSE),"Inny numer Lp")="Inny numer Lp","Inny numer Lp",IF(VLOOKUP(A2118,Zaplecze_Weryfikacja!A:B,2,FALSE)=D2118,"Nieznana przyczyna","Inny opis")))</f>
        <v xml:space="preserve"> </v>
      </c>
      <c r="Y2118" s="785"/>
      <c r="Z2118" s="626">
        <f>SUBTOTAL(9,Z2119:Z2123)</f>
        <v>0</v>
      </c>
      <c r="AA2118" s="785"/>
      <c r="AB2118" s="626">
        <f>SUBTOTAL(9,AB2119:AB2123)</f>
        <v>0</v>
      </c>
      <c r="AC2118" s="785"/>
      <c r="AD2118" s="626">
        <f>SUBTOTAL(9,AD2119:AD2123)</f>
        <v>0</v>
      </c>
      <c r="AE2118" s="785"/>
      <c r="AF2118" s="626">
        <f>SUBTOTAL(9,AF2119:AF2123)</f>
        <v>0</v>
      </c>
      <c r="AG2118" s="785"/>
      <c r="AH2118" s="626">
        <f>SUBTOTAL(9,AH2119:AH2123)</f>
        <v>0</v>
      </c>
      <c r="AI2118" s="785"/>
      <c r="AJ2118" s="626">
        <f>SUBTOTAL(9,AJ2119:AJ2123)</f>
        <v>0</v>
      </c>
      <c r="AK2118" s="785"/>
      <c r="AL2118" s="626">
        <f>SUBTOTAL(9,AL2119:AL2123)</f>
        <v>0</v>
      </c>
      <c r="AM2118" s="785"/>
      <c r="AN2118" s="626">
        <f>SUBTOTAL(9,AN2119:AN2123)</f>
        <v>0</v>
      </c>
      <c r="AO2118" s="785"/>
      <c r="AP2118" s="626">
        <f>SUBTOTAL(9,AP2119:AP2123)</f>
        <v>0</v>
      </c>
      <c r="AQ2118" s="785"/>
      <c r="AR2118" s="626">
        <f>SUBTOTAL(9,AR2119:AR2123)</f>
        <v>0</v>
      </c>
      <c r="AT2118" s="782">
        <f t="shared" si="6232"/>
        <v>0</v>
      </c>
      <c r="AU2118" s="782">
        <f t="shared" si="6233"/>
        <v>0</v>
      </c>
      <c r="AV2118" s="782">
        <f t="shared" si="6234"/>
        <v>0</v>
      </c>
      <c r="AW2118" s="788" t="e">
        <f t="shared" si="6235"/>
        <v>#DIV/0!</v>
      </c>
      <c r="AY2118" s="781">
        <f t="shared" si="6236"/>
        <v>0</v>
      </c>
      <c r="AZ2118" s="848"/>
      <c r="BA2118" s="781">
        <f t="shared" si="6237"/>
        <v>0</v>
      </c>
      <c r="BB2118" s="848"/>
      <c r="BC2118" s="781">
        <f t="shared" si="6238"/>
        <v>0</v>
      </c>
      <c r="BD2118" s="848"/>
      <c r="BE2118" s="781">
        <f t="shared" si="6239"/>
        <v>0</v>
      </c>
      <c r="BF2118" s="848"/>
      <c r="BG2118" s="781">
        <f t="shared" si="6240"/>
        <v>0</v>
      </c>
      <c r="BH2118" s="848"/>
      <c r="BI2118" s="781">
        <f t="shared" si="6241"/>
        <v>0</v>
      </c>
      <c r="BJ2118" s="848"/>
      <c r="BK2118" s="781">
        <f t="shared" si="6242"/>
        <v>0</v>
      </c>
      <c r="BL2118" s="848"/>
      <c r="BM2118" s="781">
        <f t="shared" si="6243"/>
        <v>0</v>
      </c>
      <c r="BN2118" s="848"/>
      <c r="BO2118" s="781">
        <f t="shared" si="6244"/>
        <v>0</v>
      </c>
      <c r="BP2118" s="848"/>
      <c r="BQ2118" s="781">
        <f t="shared" si="6245"/>
        <v>0</v>
      </c>
      <c r="BR2118" s="848"/>
    </row>
    <row r="2119" spans="1:70" ht="30" outlineLevel="2">
      <c r="A2119" s="929">
        <v>701001</v>
      </c>
      <c r="B2119" s="10"/>
      <c r="C2119" s="930"/>
      <c r="D2119" s="1228" t="s">
        <v>1422</v>
      </c>
      <c r="E2119" s="900" t="str">
        <f t="shared" ref="E2119:E2121" si="6433">IF(H2119&gt;0,"T","N")</f>
        <v>T</v>
      </c>
      <c r="F2119" s="1229"/>
      <c r="G2119" s="1230" t="s">
        <v>23</v>
      </c>
      <c r="H2119" s="1087">
        <v>1</v>
      </c>
      <c r="I2119" s="1141"/>
      <c r="J2119" s="1142"/>
      <c r="K2119" s="1032">
        <f t="shared" ref="K2119:K2121" si="6434">IF(B2119="E","E",$H2119*I2119)</f>
        <v>0</v>
      </c>
      <c r="L2119" s="3"/>
      <c r="M2119" s="391"/>
      <c r="N2119" s="391"/>
      <c r="O2119" s="391"/>
      <c r="Q2119" s="684" t="s">
        <v>1971</v>
      </c>
      <c r="R2119" s="692" t="s">
        <v>2010</v>
      </c>
      <c r="T2119" s="680" t="str">
        <f>IF(IF(A2119=0,TRUE(),D2119=IFERROR(VLOOKUP(A2119,Zaplecze_Weryfikacja!A:B,2,FALSE),2))=TRUE(),"Tak","Nie")</f>
        <v>Tak</v>
      </c>
      <c r="U2119" s="681" t="str">
        <f>IF(T2119="Tak"," ",IF(IFERROR(VLOOKUP(A2119,Zaplecze_Weryfikacja!A:B,2,FALSE),"Inny numer Lp")="Inny numer Lp","Inny numer Lp",IF(VLOOKUP(A2119,Zaplecze_Weryfikacja!A:B,2,FALSE)=D2119,"Nieznana przyczyna","Inny opis")))</f>
        <v xml:space="preserve"> </v>
      </c>
      <c r="Y2119" s="785"/>
      <c r="Z2119" s="309">
        <f t="shared" ref="Z2119:Z2121" si="6435">IF($B2119="E","E",$H2119*Y2119)</f>
        <v>0</v>
      </c>
      <c r="AA2119" s="785"/>
      <c r="AB2119" s="309">
        <f t="shared" ref="AB2119:AB2121" si="6436">IF($B2119="E","E",$H2119*AA2119)</f>
        <v>0</v>
      </c>
      <c r="AC2119" s="785"/>
      <c r="AD2119" s="309">
        <f t="shared" ref="AD2119:AD2121" si="6437">IF($B2119="E","E",$H2119*AC2119)</f>
        <v>0</v>
      </c>
      <c r="AE2119" s="785"/>
      <c r="AF2119" s="309">
        <f t="shared" ref="AF2119:AF2121" si="6438">IF($B2119="E","E",$H2119*AE2119)</f>
        <v>0</v>
      </c>
      <c r="AG2119" s="785"/>
      <c r="AH2119" s="309">
        <f t="shared" ref="AH2119:AH2121" si="6439">IF($B2119="E","E",$H2119*AG2119)</f>
        <v>0</v>
      </c>
      <c r="AI2119" s="785"/>
      <c r="AJ2119" s="309">
        <f t="shared" ref="AJ2119:AJ2121" si="6440">IF($B2119="E","E",$H2119*AI2119)</f>
        <v>0</v>
      </c>
      <c r="AK2119" s="785"/>
      <c r="AL2119" s="309">
        <f t="shared" ref="AL2119:AL2121" si="6441">IF($B2119="E","E",$H2119*AK2119)</f>
        <v>0</v>
      </c>
      <c r="AM2119" s="785"/>
      <c r="AN2119" s="309">
        <f t="shared" ref="AN2119:AN2121" si="6442">IF($B2119="E","E",$H2119*AM2119)</f>
        <v>0</v>
      </c>
      <c r="AO2119" s="785"/>
      <c r="AP2119" s="309">
        <f t="shared" ref="AP2119:AP2121" si="6443">IF($B2119="E","E",$H2119*AO2119)</f>
        <v>0</v>
      </c>
      <c r="AQ2119" s="785"/>
      <c r="AR2119" s="309">
        <f t="shared" ref="AR2119:AR2121" si="6444">IF($B2119="E","E",$H2119*AQ2119)</f>
        <v>0</v>
      </c>
      <c r="AT2119" s="782">
        <f t="shared" si="6232"/>
        <v>0</v>
      </c>
      <c r="AU2119" s="782">
        <f t="shared" si="6233"/>
        <v>0</v>
      </c>
      <c r="AV2119" s="782">
        <f t="shared" si="6234"/>
        <v>0</v>
      </c>
      <c r="AW2119" s="788" t="e">
        <f t="shared" si="6235"/>
        <v>#DIV/0!</v>
      </c>
      <c r="AY2119" s="781">
        <f t="shared" si="6236"/>
        <v>0</v>
      </c>
      <c r="AZ2119" s="777"/>
      <c r="BA2119" s="781">
        <f t="shared" si="6237"/>
        <v>0</v>
      </c>
      <c r="BB2119" s="777"/>
      <c r="BC2119" s="781">
        <f t="shared" si="6238"/>
        <v>0</v>
      </c>
      <c r="BD2119" s="777"/>
      <c r="BE2119" s="781">
        <f t="shared" si="6239"/>
        <v>0</v>
      </c>
      <c r="BF2119" s="777"/>
      <c r="BG2119" s="781">
        <f t="shared" si="6240"/>
        <v>0</v>
      </c>
      <c r="BH2119" s="777"/>
      <c r="BI2119" s="781">
        <f t="shared" si="6241"/>
        <v>0</v>
      </c>
      <c r="BJ2119" s="777"/>
      <c r="BK2119" s="781">
        <f t="shared" si="6242"/>
        <v>0</v>
      </c>
      <c r="BL2119" s="777"/>
      <c r="BM2119" s="781">
        <f t="shared" si="6243"/>
        <v>0</v>
      </c>
      <c r="BN2119" s="777"/>
      <c r="BO2119" s="781">
        <f t="shared" si="6244"/>
        <v>0</v>
      </c>
      <c r="BP2119" s="777"/>
      <c r="BQ2119" s="781">
        <f t="shared" si="6245"/>
        <v>0</v>
      </c>
      <c r="BR2119" s="777"/>
    </row>
    <row r="2120" spans="1:70" ht="30" outlineLevel="2">
      <c r="A2120" s="6">
        <v>701002</v>
      </c>
      <c r="B2120" s="10"/>
      <c r="C2120" s="12"/>
      <c r="D2120" s="385" t="s">
        <v>1423</v>
      </c>
      <c r="E2120" s="43" t="str">
        <f t="shared" si="6433"/>
        <v>N</v>
      </c>
      <c r="F2120" s="383"/>
      <c r="G2120" s="57" t="s">
        <v>23</v>
      </c>
      <c r="H2120" s="1076"/>
      <c r="I2120" s="1141"/>
      <c r="J2120" s="1142"/>
      <c r="K2120" s="1032">
        <f t="shared" si="6434"/>
        <v>0</v>
      </c>
      <c r="L2120" s="3"/>
      <c r="M2120" s="391"/>
      <c r="N2120" s="391"/>
      <c r="O2120" s="391"/>
      <c r="Q2120" s="684" t="s">
        <v>1971</v>
      </c>
      <c r="R2120" s="692" t="s">
        <v>2010</v>
      </c>
      <c r="T2120" s="680" t="str">
        <f>IF(IF(A2120=0,TRUE(),D2120=IFERROR(VLOOKUP(A2120,Zaplecze_Weryfikacja!A:B,2,FALSE),2))=TRUE(),"Tak","Nie")</f>
        <v>Tak</v>
      </c>
      <c r="U2120" s="681" t="str">
        <f>IF(T2120="Tak"," ",IF(IFERROR(VLOOKUP(A2120,Zaplecze_Weryfikacja!A:B,2,FALSE),"Inny numer Lp")="Inny numer Lp","Inny numer Lp",IF(VLOOKUP(A2120,Zaplecze_Weryfikacja!A:B,2,FALSE)=D2120,"Nieznana przyczyna","Inny opis")))</f>
        <v xml:space="preserve"> </v>
      </c>
      <c r="Y2120" s="785"/>
      <c r="Z2120" s="309">
        <f t="shared" si="6435"/>
        <v>0</v>
      </c>
      <c r="AA2120" s="785"/>
      <c r="AB2120" s="309">
        <f t="shared" si="6436"/>
        <v>0</v>
      </c>
      <c r="AC2120" s="785"/>
      <c r="AD2120" s="309">
        <f t="shared" si="6437"/>
        <v>0</v>
      </c>
      <c r="AE2120" s="785"/>
      <c r="AF2120" s="309">
        <f t="shared" si="6438"/>
        <v>0</v>
      </c>
      <c r="AG2120" s="785"/>
      <c r="AH2120" s="309">
        <f t="shared" si="6439"/>
        <v>0</v>
      </c>
      <c r="AI2120" s="785"/>
      <c r="AJ2120" s="309">
        <f t="shared" si="6440"/>
        <v>0</v>
      </c>
      <c r="AK2120" s="785"/>
      <c r="AL2120" s="309">
        <f t="shared" si="6441"/>
        <v>0</v>
      </c>
      <c r="AM2120" s="785"/>
      <c r="AN2120" s="309">
        <f t="shared" si="6442"/>
        <v>0</v>
      </c>
      <c r="AO2120" s="785"/>
      <c r="AP2120" s="309">
        <f t="shared" si="6443"/>
        <v>0</v>
      </c>
      <c r="AQ2120" s="785"/>
      <c r="AR2120" s="309">
        <f t="shared" si="6444"/>
        <v>0</v>
      </c>
      <c r="AT2120" s="782">
        <f t="shared" si="6232"/>
        <v>0</v>
      </c>
      <c r="AU2120" s="782">
        <f t="shared" si="6233"/>
        <v>0</v>
      </c>
      <c r="AV2120" s="782">
        <f t="shared" si="6234"/>
        <v>0</v>
      </c>
      <c r="AW2120" s="788" t="e">
        <f t="shared" si="6235"/>
        <v>#DIV/0!</v>
      </c>
      <c r="AY2120" s="781">
        <f t="shared" si="6236"/>
        <v>0</v>
      </c>
      <c r="AZ2120" s="777"/>
      <c r="BA2120" s="781">
        <f t="shared" si="6237"/>
        <v>0</v>
      </c>
      <c r="BB2120" s="777"/>
      <c r="BC2120" s="781">
        <f t="shared" si="6238"/>
        <v>0</v>
      </c>
      <c r="BD2120" s="777"/>
      <c r="BE2120" s="781">
        <f t="shared" si="6239"/>
        <v>0</v>
      </c>
      <c r="BF2120" s="777"/>
      <c r="BG2120" s="781">
        <f t="shared" si="6240"/>
        <v>0</v>
      </c>
      <c r="BH2120" s="777"/>
      <c r="BI2120" s="781">
        <f t="shared" si="6241"/>
        <v>0</v>
      </c>
      <c r="BJ2120" s="777"/>
      <c r="BK2120" s="781">
        <f t="shared" si="6242"/>
        <v>0</v>
      </c>
      <c r="BL2120" s="777"/>
      <c r="BM2120" s="781">
        <f t="shared" si="6243"/>
        <v>0</v>
      </c>
      <c r="BN2120" s="777"/>
      <c r="BO2120" s="781">
        <f t="shared" si="6244"/>
        <v>0</v>
      </c>
      <c r="BP2120" s="777"/>
      <c r="BQ2120" s="781">
        <f t="shared" si="6245"/>
        <v>0</v>
      </c>
      <c r="BR2120" s="777"/>
    </row>
    <row r="2121" spans="1:70" ht="30" outlineLevel="2">
      <c r="A2121" s="6">
        <v>701003</v>
      </c>
      <c r="B2121" s="10"/>
      <c r="C2121" s="12"/>
      <c r="D2121" s="385" t="s">
        <v>1424</v>
      </c>
      <c r="E2121" s="43" t="str">
        <f t="shared" si="6433"/>
        <v>N</v>
      </c>
      <c r="F2121" s="384"/>
      <c r="G2121" s="103" t="s">
        <v>23</v>
      </c>
      <c r="H2121" s="1076"/>
      <c r="I2121" s="1141"/>
      <c r="J2121" s="1142"/>
      <c r="K2121" s="1032">
        <f t="shared" si="6434"/>
        <v>0</v>
      </c>
      <c r="L2121" s="3"/>
      <c r="M2121" s="391"/>
      <c r="N2121" s="391"/>
      <c r="O2121" s="391"/>
      <c r="Q2121" s="684" t="s">
        <v>1971</v>
      </c>
      <c r="R2121" s="692" t="s">
        <v>2010</v>
      </c>
      <c r="T2121" s="680" t="str">
        <f>IF(IF(A2121=0,TRUE(),D2121=IFERROR(VLOOKUP(A2121,Zaplecze_Weryfikacja!A:B,2,FALSE),2))=TRUE(),"Tak","Nie")</f>
        <v>Tak</v>
      </c>
      <c r="U2121" s="681" t="str">
        <f>IF(T2121="Tak"," ",IF(IFERROR(VLOOKUP(A2121,Zaplecze_Weryfikacja!A:B,2,FALSE),"Inny numer Lp")="Inny numer Lp","Inny numer Lp",IF(VLOOKUP(A2121,Zaplecze_Weryfikacja!A:B,2,FALSE)=D2121,"Nieznana przyczyna","Inny opis")))</f>
        <v xml:space="preserve"> </v>
      </c>
      <c r="Y2121" s="785"/>
      <c r="Z2121" s="309">
        <f t="shared" si="6435"/>
        <v>0</v>
      </c>
      <c r="AA2121" s="785"/>
      <c r="AB2121" s="309">
        <f t="shared" si="6436"/>
        <v>0</v>
      </c>
      <c r="AC2121" s="785"/>
      <c r="AD2121" s="309">
        <f t="shared" si="6437"/>
        <v>0</v>
      </c>
      <c r="AE2121" s="785"/>
      <c r="AF2121" s="309">
        <f t="shared" si="6438"/>
        <v>0</v>
      </c>
      <c r="AG2121" s="785"/>
      <c r="AH2121" s="309">
        <f t="shared" si="6439"/>
        <v>0</v>
      </c>
      <c r="AI2121" s="785"/>
      <c r="AJ2121" s="309">
        <f t="shared" si="6440"/>
        <v>0</v>
      </c>
      <c r="AK2121" s="785"/>
      <c r="AL2121" s="309">
        <f t="shared" si="6441"/>
        <v>0</v>
      </c>
      <c r="AM2121" s="785"/>
      <c r="AN2121" s="309">
        <f t="shared" si="6442"/>
        <v>0</v>
      </c>
      <c r="AO2121" s="785"/>
      <c r="AP2121" s="309">
        <f t="shared" si="6443"/>
        <v>0</v>
      </c>
      <c r="AQ2121" s="785"/>
      <c r="AR2121" s="309">
        <f t="shared" si="6444"/>
        <v>0</v>
      </c>
      <c r="AT2121" s="782">
        <f t="shared" si="6232"/>
        <v>0</v>
      </c>
      <c r="AU2121" s="782">
        <f t="shared" si="6233"/>
        <v>0</v>
      </c>
      <c r="AV2121" s="782">
        <f t="shared" si="6234"/>
        <v>0</v>
      </c>
      <c r="AW2121" s="788" t="e">
        <f t="shared" si="6235"/>
        <v>#DIV/0!</v>
      </c>
      <c r="AY2121" s="781">
        <f t="shared" si="6236"/>
        <v>0</v>
      </c>
      <c r="AZ2121" s="777"/>
      <c r="BA2121" s="781">
        <f t="shared" si="6237"/>
        <v>0</v>
      </c>
      <c r="BB2121" s="777"/>
      <c r="BC2121" s="781">
        <f t="shared" si="6238"/>
        <v>0</v>
      </c>
      <c r="BD2121" s="777"/>
      <c r="BE2121" s="781">
        <f t="shared" si="6239"/>
        <v>0</v>
      </c>
      <c r="BF2121" s="777"/>
      <c r="BG2121" s="781">
        <f t="shared" si="6240"/>
        <v>0</v>
      </c>
      <c r="BH2121" s="777"/>
      <c r="BI2121" s="781">
        <f t="shared" si="6241"/>
        <v>0</v>
      </c>
      <c r="BJ2121" s="777"/>
      <c r="BK2121" s="781">
        <f t="shared" si="6242"/>
        <v>0</v>
      </c>
      <c r="BL2121" s="777"/>
      <c r="BM2121" s="781">
        <f t="shared" si="6243"/>
        <v>0</v>
      </c>
      <c r="BN2121" s="777"/>
      <c r="BO2121" s="781">
        <f t="shared" si="6244"/>
        <v>0</v>
      </c>
      <c r="BP2121" s="777"/>
      <c r="BQ2121" s="781">
        <f t="shared" si="6245"/>
        <v>0</v>
      </c>
      <c r="BR2121" s="777"/>
    </row>
    <row r="2122" spans="1:70" outlineLevel="2">
      <c r="A2122" s="890"/>
      <c r="B2122" s="891"/>
      <c r="C2122" s="891"/>
      <c r="D2122" s="892"/>
      <c r="E2122" s="893"/>
      <c r="F2122" s="894"/>
      <c r="G2122" s="895"/>
      <c r="H2122" s="1027"/>
      <c r="I2122" s="1006"/>
      <c r="J2122" s="1111"/>
      <c r="K2122" s="1050"/>
      <c r="L2122" s="3"/>
      <c r="M2122" s="391"/>
      <c r="N2122" s="391"/>
      <c r="O2122" s="391"/>
      <c r="Q2122" s="683"/>
      <c r="R2122" s="692"/>
      <c r="T2122" s="680" t="str">
        <f>IF(IF(A2122=0,TRUE(),D2122=IFERROR(VLOOKUP(A2122,Zaplecze_Weryfikacja!A:B,2,FALSE),2))=TRUE(),"Tak","Nie")</f>
        <v>Tak</v>
      </c>
      <c r="U2122" s="681" t="str">
        <f>IF(T2122="Tak"," ",IF(IFERROR(VLOOKUP(A2122,Zaplecze_Weryfikacja!A:B,2,FALSE),"Inny numer Lp")="Inny numer Lp","Inny numer Lp",IF(VLOOKUP(A2122,Zaplecze_Weryfikacja!A:B,2,FALSE)=D2122,"Nieznana przyczyna","Inny opis")))</f>
        <v xml:space="preserve"> </v>
      </c>
      <c r="Y2122" s="785"/>
      <c r="Z2122" s="391"/>
      <c r="AA2122" s="785"/>
      <c r="AB2122" s="391"/>
      <c r="AC2122" s="785"/>
      <c r="AD2122" s="391"/>
      <c r="AE2122" s="785"/>
      <c r="AF2122" s="391"/>
      <c r="AG2122" s="785"/>
      <c r="AH2122" s="391"/>
      <c r="AI2122" s="785"/>
      <c r="AJ2122" s="391"/>
      <c r="AK2122" s="785"/>
      <c r="AL2122" s="391"/>
      <c r="AM2122" s="785"/>
      <c r="AN2122" s="391"/>
      <c r="AO2122" s="785"/>
      <c r="AP2122" s="391"/>
      <c r="AQ2122" s="785"/>
      <c r="AR2122" s="391"/>
      <c r="AT2122" s="782">
        <f t="shared" si="6232"/>
        <v>0</v>
      </c>
      <c r="AU2122" s="782">
        <f t="shared" si="6233"/>
        <v>0</v>
      </c>
      <c r="AV2122" s="782">
        <f t="shared" si="6234"/>
        <v>0</v>
      </c>
      <c r="AW2122" s="788" t="e">
        <f t="shared" si="6235"/>
        <v>#DIV/0!</v>
      </c>
      <c r="AY2122" s="781">
        <f t="shared" si="6236"/>
        <v>0</v>
      </c>
      <c r="AZ2122" s="777"/>
      <c r="BA2122" s="781">
        <f t="shared" si="6237"/>
        <v>0</v>
      </c>
      <c r="BB2122" s="777"/>
      <c r="BC2122" s="781">
        <f t="shared" si="6238"/>
        <v>0</v>
      </c>
      <c r="BD2122" s="777"/>
      <c r="BE2122" s="781">
        <f t="shared" si="6239"/>
        <v>0</v>
      </c>
      <c r="BF2122" s="777"/>
      <c r="BG2122" s="781">
        <f t="shared" si="6240"/>
        <v>0</v>
      </c>
      <c r="BH2122" s="777"/>
      <c r="BI2122" s="781">
        <f t="shared" si="6241"/>
        <v>0</v>
      </c>
      <c r="BJ2122" s="777"/>
      <c r="BK2122" s="781">
        <f t="shared" si="6242"/>
        <v>0</v>
      </c>
      <c r="BL2122" s="777"/>
      <c r="BM2122" s="781">
        <f t="shared" si="6243"/>
        <v>0</v>
      </c>
      <c r="BN2122" s="777"/>
      <c r="BO2122" s="781">
        <f t="shared" si="6244"/>
        <v>0</v>
      </c>
      <c r="BP2122" s="777"/>
      <c r="BQ2122" s="781">
        <f t="shared" si="6245"/>
        <v>0</v>
      </c>
      <c r="BR2122" s="777"/>
    </row>
    <row r="2123" spans="1:70" outlineLevel="1">
      <c r="A2123" s="976">
        <v>702000</v>
      </c>
      <c r="B2123" s="977"/>
      <c r="C2123" s="977"/>
      <c r="D2123" s="978" t="s">
        <v>603</v>
      </c>
      <c r="E2123" s="957" t="str">
        <f>IF(COUNTIF(E2124:E2223,"T")=0,"N","T")</f>
        <v>T</v>
      </c>
      <c r="F2123" s="979"/>
      <c r="G2123" s="979"/>
      <c r="H2123" s="1026"/>
      <c r="I2123" s="980"/>
      <c r="J2123" s="1130"/>
      <c r="K2123" s="1049">
        <f>SUBTOTAL(9,K2124:K2224)</f>
        <v>0</v>
      </c>
      <c r="L2123" s="5"/>
      <c r="M2123" s="491"/>
      <c r="N2123" s="491"/>
      <c r="O2123" s="491"/>
      <c r="Q2123" s="683"/>
      <c r="R2123" s="692"/>
      <c r="T2123" s="680" t="str">
        <f>IF(IF(A2123=0,TRUE(),D2123=IFERROR(VLOOKUP(A2123,Zaplecze_Weryfikacja!A:B,2,FALSE),2))=TRUE(),"Tak","Nie")</f>
        <v>Tak</v>
      </c>
      <c r="U2123" s="681" t="str">
        <f>IF(T2123="Tak"," ",IF(IFERROR(VLOOKUP(A2123,Zaplecze_Weryfikacja!A:B,2,FALSE),"Inny numer Lp")="Inny numer Lp","Inny numer Lp",IF(VLOOKUP(A2123,Zaplecze_Weryfikacja!A:B,2,FALSE)=D2123,"Nieznana przyczyna","Inny opis")))</f>
        <v xml:space="preserve"> </v>
      </c>
      <c r="Y2123" s="785"/>
      <c r="Z2123" s="388">
        <f>SUBTOTAL(9,Z2124:Z2224)</f>
        <v>0</v>
      </c>
      <c r="AA2123" s="785"/>
      <c r="AB2123" s="388">
        <f>SUBTOTAL(9,AB2124:AB2224)</f>
        <v>0</v>
      </c>
      <c r="AC2123" s="785"/>
      <c r="AD2123" s="388">
        <f>SUBTOTAL(9,AD2124:AD2224)</f>
        <v>0</v>
      </c>
      <c r="AE2123" s="785"/>
      <c r="AF2123" s="388">
        <f>SUBTOTAL(9,AF2124:AF2224)</f>
        <v>0</v>
      </c>
      <c r="AG2123" s="785"/>
      <c r="AH2123" s="388">
        <f>SUBTOTAL(9,AH2124:AH2224)</f>
        <v>0</v>
      </c>
      <c r="AI2123" s="785"/>
      <c r="AJ2123" s="388">
        <f>SUBTOTAL(9,AJ2124:AJ2224)</f>
        <v>0</v>
      </c>
      <c r="AK2123" s="785"/>
      <c r="AL2123" s="388">
        <f>SUBTOTAL(9,AL2124:AL2224)</f>
        <v>0</v>
      </c>
      <c r="AM2123" s="785"/>
      <c r="AN2123" s="388">
        <f>SUBTOTAL(9,AN2124:AN2224)</f>
        <v>0</v>
      </c>
      <c r="AO2123" s="785"/>
      <c r="AP2123" s="388">
        <f>SUBTOTAL(9,AP2124:AP2224)</f>
        <v>0</v>
      </c>
      <c r="AQ2123" s="785"/>
      <c r="AR2123" s="388">
        <f>SUBTOTAL(9,AR2124:AR2224)</f>
        <v>0</v>
      </c>
      <c r="AT2123" s="782">
        <f t="shared" si="6232"/>
        <v>0</v>
      </c>
      <c r="AU2123" s="782">
        <f t="shared" si="6233"/>
        <v>0</v>
      </c>
      <c r="AV2123" s="782">
        <f t="shared" si="6234"/>
        <v>0</v>
      </c>
      <c r="AW2123" s="788" t="e">
        <f t="shared" si="6235"/>
        <v>#DIV/0!</v>
      </c>
      <c r="AY2123" s="781">
        <f t="shared" si="6236"/>
        <v>0</v>
      </c>
      <c r="AZ2123" s="848"/>
      <c r="BA2123" s="781">
        <f t="shared" si="6237"/>
        <v>0</v>
      </c>
      <c r="BB2123" s="848"/>
      <c r="BC2123" s="781">
        <f t="shared" si="6238"/>
        <v>0</v>
      </c>
      <c r="BD2123" s="848"/>
      <c r="BE2123" s="781">
        <f t="shared" si="6239"/>
        <v>0</v>
      </c>
      <c r="BF2123" s="848"/>
      <c r="BG2123" s="781">
        <f t="shared" si="6240"/>
        <v>0</v>
      </c>
      <c r="BH2123" s="848"/>
      <c r="BI2123" s="781">
        <f t="shared" si="6241"/>
        <v>0</v>
      </c>
      <c r="BJ2123" s="848"/>
      <c r="BK2123" s="781">
        <f t="shared" si="6242"/>
        <v>0</v>
      </c>
      <c r="BL2123" s="848"/>
      <c r="BM2123" s="781">
        <f t="shared" si="6243"/>
        <v>0</v>
      </c>
      <c r="BN2123" s="848"/>
      <c r="BO2123" s="781">
        <f t="shared" si="6244"/>
        <v>0</v>
      </c>
      <c r="BP2123" s="848"/>
      <c r="BQ2123" s="781">
        <f t="shared" si="6245"/>
        <v>0</v>
      </c>
      <c r="BR2123" s="848"/>
    </row>
    <row r="2124" spans="1:70" outlineLevel="2">
      <c r="A2124" s="931"/>
      <c r="B2124" s="932"/>
      <c r="C2124" s="932"/>
      <c r="D2124" s="933" t="s">
        <v>1256</v>
      </c>
      <c r="E2124" s="934" t="str">
        <f>IF(COUNTIF(E2125:E2140,"T")=0,"N","T")</f>
        <v>T</v>
      </c>
      <c r="F2124" s="935"/>
      <c r="G2124" s="936"/>
      <c r="H2124" s="1096"/>
      <c r="I2124" s="1065"/>
      <c r="J2124" s="1116"/>
      <c r="K2124" s="1051"/>
      <c r="L2124" s="496"/>
      <c r="M2124" s="657"/>
      <c r="N2124" s="657"/>
      <c r="O2124" s="657"/>
      <c r="Q2124" s="683"/>
      <c r="R2124" s="692"/>
      <c r="T2124" s="680" t="str">
        <f>IF(IF(A2124=0,TRUE(),D2124=IFERROR(VLOOKUP(A2124,Zaplecze_Weryfikacja!A:B,2,FALSE),2))=TRUE(),"Tak","Nie")</f>
        <v>Tak</v>
      </c>
      <c r="U2124" s="681" t="str">
        <f>IF(T2124="Tak"," ",IF(IFERROR(VLOOKUP(A2124,Zaplecze_Weryfikacja!A:B,2,FALSE),"Inny numer Lp")="Inny numer Lp","Inny numer Lp",IF(VLOOKUP(A2124,Zaplecze_Weryfikacja!A:B,2,FALSE)=D2124,"Nieznana przyczyna","Inny opis")))</f>
        <v xml:space="preserve"> </v>
      </c>
      <c r="Y2124" s="785"/>
      <c r="Z2124" s="663"/>
      <c r="AA2124" s="785"/>
      <c r="AB2124" s="663"/>
      <c r="AC2124" s="785"/>
      <c r="AD2124" s="663"/>
      <c r="AE2124" s="785"/>
      <c r="AF2124" s="663"/>
      <c r="AG2124" s="785"/>
      <c r="AH2124" s="663"/>
      <c r="AI2124" s="785"/>
      <c r="AJ2124" s="663"/>
      <c r="AK2124" s="785"/>
      <c r="AL2124" s="663"/>
      <c r="AM2124" s="785"/>
      <c r="AN2124" s="663"/>
      <c r="AO2124" s="785"/>
      <c r="AP2124" s="663"/>
      <c r="AQ2124" s="785"/>
      <c r="AR2124" s="663"/>
      <c r="AT2124" s="845">
        <f t="shared" si="6232"/>
        <v>0</v>
      </c>
      <c r="AU2124" s="845">
        <f t="shared" si="6233"/>
        <v>0</v>
      </c>
      <c r="AV2124" s="845">
        <f t="shared" si="6234"/>
        <v>0</v>
      </c>
      <c r="AW2124" s="846" t="e">
        <f t="shared" si="6235"/>
        <v>#DIV/0!</v>
      </c>
      <c r="AY2124" s="781">
        <f t="shared" si="6236"/>
        <v>0</v>
      </c>
      <c r="AZ2124" s="847"/>
      <c r="BA2124" s="781">
        <f t="shared" si="6237"/>
        <v>0</v>
      </c>
      <c r="BB2124" s="847"/>
      <c r="BC2124" s="781">
        <f t="shared" si="6238"/>
        <v>0</v>
      </c>
      <c r="BD2124" s="847"/>
      <c r="BE2124" s="781">
        <f t="shared" si="6239"/>
        <v>0</v>
      </c>
      <c r="BF2124" s="847"/>
      <c r="BG2124" s="781">
        <f t="shared" si="6240"/>
        <v>0</v>
      </c>
      <c r="BH2124" s="847"/>
      <c r="BI2124" s="781">
        <f t="shared" si="6241"/>
        <v>0</v>
      </c>
      <c r="BJ2124" s="847"/>
      <c r="BK2124" s="781">
        <f t="shared" si="6242"/>
        <v>0</v>
      </c>
      <c r="BL2124" s="847"/>
      <c r="BM2124" s="781">
        <f t="shared" si="6243"/>
        <v>0</v>
      </c>
      <c r="BN2124" s="847"/>
      <c r="BO2124" s="781">
        <f t="shared" si="6244"/>
        <v>0</v>
      </c>
      <c r="BP2124" s="847"/>
      <c r="BQ2124" s="781">
        <f t="shared" si="6245"/>
        <v>0</v>
      </c>
      <c r="BR2124" s="847"/>
    </row>
    <row r="2125" spans="1:70" outlineLevel="2">
      <c r="A2125" s="61">
        <v>702001</v>
      </c>
      <c r="B2125" s="10"/>
      <c r="C2125" s="59"/>
      <c r="D2125" s="1231" t="s">
        <v>602</v>
      </c>
      <c r="E2125" s="43" t="str">
        <f t="shared" ref="E2125:E2140" si="6445">IF(H2125&gt;0,"T","N")</f>
        <v>T</v>
      </c>
      <c r="F2125" s="113"/>
      <c r="G2125" s="1232" t="s">
        <v>327</v>
      </c>
      <c r="H2125" s="1169">
        <v>1275</v>
      </c>
      <c r="I2125" s="1141"/>
      <c r="J2125" s="1142"/>
      <c r="K2125" s="1032">
        <f t="shared" ref="K2125:K2140" si="6446">IF(B2125="E","E",$H2125*I2125)</f>
        <v>0</v>
      </c>
      <c r="L2125" s="5"/>
      <c r="M2125" s="392"/>
      <c r="N2125" s="492"/>
      <c r="O2125" s="492"/>
      <c r="Q2125" s="684" t="s">
        <v>1955</v>
      </c>
      <c r="R2125" s="692" t="s">
        <v>2010</v>
      </c>
      <c r="T2125" s="680" t="str">
        <f>IF(IF(A2125=0,TRUE(),D2125=IFERROR(VLOOKUP(A2125,Zaplecze_Weryfikacja!A:B,2,FALSE),2))=TRUE(),"Tak","Nie")</f>
        <v>Tak</v>
      </c>
      <c r="U2125" s="681" t="str">
        <f>IF(T2125="Tak"," ",IF(IFERROR(VLOOKUP(A2125,Zaplecze_Weryfikacja!A:B,2,FALSE),"Inny numer Lp")="Inny numer Lp","Inny numer Lp",IF(VLOOKUP(A2125,Zaplecze_Weryfikacja!A:B,2,FALSE)=D2125,"Nieznana przyczyna","Inny opis")))</f>
        <v xml:space="preserve"> </v>
      </c>
      <c r="Y2125" s="785"/>
      <c r="Z2125" s="309">
        <f t="shared" ref="Z2125:Z2140" si="6447">IF($B2125="E","E",$H2125*Y2125)</f>
        <v>0</v>
      </c>
      <c r="AA2125" s="785"/>
      <c r="AB2125" s="309">
        <f t="shared" ref="AB2125:AB2140" si="6448">IF($B2125="E","E",$H2125*AA2125)</f>
        <v>0</v>
      </c>
      <c r="AC2125" s="785"/>
      <c r="AD2125" s="309">
        <f t="shared" ref="AD2125:AD2140" si="6449">IF($B2125="E","E",$H2125*AC2125)</f>
        <v>0</v>
      </c>
      <c r="AE2125" s="785"/>
      <c r="AF2125" s="309">
        <f t="shared" ref="AF2125:AF2140" si="6450">IF($B2125="E","E",$H2125*AE2125)</f>
        <v>0</v>
      </c>
      <c r="AG2125" s="785"/>
      <c r="AH2125" s="309">
        <f t="shared" ref="AH2125:AH2140" si="6451">IF($B2125="E","E",$H2125*AG2125)</f>
        <v>0</v>
      </c>
      <c r="AI2125" s="785"/>
      <c r="AJ2125" s="309">
        <f t="shared" ref="AJ2125:AJ2140" si="6452">IF($B2125="E","E",$H2125*AI2125)</f>
        <v>0</v>
      </c>
      <c r="AK2125" s="785"/>
      <c r="AL2125" s="309">
        <f t="shared" ref="AL2125:AL2140" si="6453">IF($B2125="E","E",$H2125*AK2125)</f>
        <v>0</v>
      </c>
      <c r="AM2125" s="785"/>
      <c r="AN2125" s="309">
        <f t="shared" ref="AN2125:AN2140" si="6454">IF($B2125="E","E",$H2125*AM2125)</f>
        <v>0</v>
      </c>
      <c r="AO2125" s="785"/>
      <c r="AP2125" s="309">
        <f t="shared" ref="AP2125:AP2140" si="6455">IF($B2125="E","E",$H2125*AO2125)</f>
        <v>0</v>
      </c>
      <c r="AQ2125" s="785"/>
      <c r="AR2125" s="309">
        <f t="shared" ref="AR2125:AR2140" si="6456">IF($B2125="E","E",$H2125*AQ2125)</f>
        <v>0</v>
      </c>
      <c r="AT2125" s="782">
        <f t="shared" si="6232"/>
        <v>0</v>
      </c>
      <c r="AU2125" s="782">
        <f t="shared" si="6233"/>
        <v>0</v>
      </c>
      <c r="AV2125" s="782">
        <f t="shared" si="6234"/>
        <v>0</v>
      </c>
      <c r="AW2125" s="788" t="e">
        <f t="shared" si="6235"/>
        <v>#DIV/0!</v>
      </c>
      <c r="AY2125" s="781">
        <f t="shared" si="6236"/>
        <v>0</v>
      </c>
      <c r="AZ2125" s="777"/>
      <c r="BA2125" s="781">
        <f t="shared" si="6237"/>
        <v>0</v>
      </c>
      <c r="BB2125" s="777"/>
      <c r="BC2125" s="781">
        <f t="shared" si="6238"/>
        <v>0</v>
      </c>
      <c r="BD2125" s="777"/>
      <c r="BE2125" s="781">
        <f t="shared" si="6239"/>
        <v>0</v>
      </c>
      <c r="BF2125" s="777"/>
      <c r="BG2125" s="781">
        <f t="shared" si="6240"/>
        <v>0</v>
      </c>
      <c r="BH2125" s="777"/>
      <c r="BI2125" s="781">
        <f t="shared" si="6241"/>
        <v>0</v>
      </c>
      <c r="BJ2125" s="777"/>
      <c r="BK2125" s="781">
        <f t="shared" si="6242"/>
        <v>0</v>
      </c>
      <c r="BL2125" s="777"/>
      <c r="BM2125" s="781">
        <f t="shared" si="6243"/>
        <v>0</v>
      </c>
      <c r="BN2125" s="777"/>
      <c r="BO2125" s="781">
        <f t="shared" si="6244"/>
        <v>0</v>
      </c>
      <c r="BP2125" s="777"/>
      <c r="BQ2125" s="781">
        <f t="shared" si="6245"/>
        <v>0</v>
      </c>
      <c r="BR2125" s="777"/>
    </row>
    <row r="2126" spans="1:70" outlineLevel="2">
      <c r="A2126" s="61">
        <v>702002</v>
      </c>
      <c r="B2126" s="10"/>
      <c r="C2126" s="59"/>
      <c r="D2126" s="1231" t="s">
        <v>601</v>
      </c>
      <c r="E2126" s="43" t="str">
        <f t="shared" si="6445"/>
        <v>T</v>
      </c>
      <c r="F2126" s="113"/>
      <c r="G2126" s="1232" t="s">
        <v>327</v>
      </c>
      <c r="H2126" s="1146">
        <v>60</v>
      </c>
      <c r="I2126" s="1141"/>
      <c r="J2126" s="1142"/>
      <c r="K2126" s="1032">
        <f t="shared" si="6446"/>
        <v>0</v>
      </c>
      <c r="L2126" s="5"/>
      <c r="M2126" s="392"/>
      <c r="N2126" s="492"/>
      <c r="O2126" s="492"/>
      <c r="Q2126" s="684" t="s">
        <v>1956</v>
      </c>
      <c r="R2126" s="692" t="s">
        <v>2010</v>
      </c>
      <c r="T2126" s="680" t="str">
        <f>IF(IF(A2126=0,TRUE(),D2126=IFERROR(VLOOKUP(A2126,Zaplecze_Weryfikacja!A:B,2,FALSE),2))=TRUE(),"Tak","Nie")</f>
        <v>Tak</v>
      </c>
      <c r="U2126" s="681" t="str">
        <f>IF(T2126="Tak"," ",IF(IFERROR(VLOOKUP(A2126,Zaplecze_Weryfikacja!A:B,2,FALSE),"Inny numer Lp")="Inny numer Lp","Inny numer Lp",IF(VLOOKUP(A2126,Zaplecze_Weryfikacja!A:B,2,FALSE)=D2126,"Nieznana przyczyna","Inny opis")))</f>
        <v xml:space="preserve"> </v>
      </c>
      <c r="Y2126" s="785"/>
      <c r="Z2126" s="309">
        <f t="shared" si="6447"/>
        <v>0</v>
      </c>
      <c r="AA2126" s="785"/>
      <c r="AB2126" s="309">
        <f t="shared" si="6448"/>
        <v>0</v>
      </c>
      <c r="AC2126" s="785"/>
      <c r="AD2126" s="309">
        <f t="shared" si="6449"/>
        <v>0</v>
      </c>
      <c r="AE2126" s="785"/>
      <c r="AF2126" s="309">
        <f t="shared" si="6450"/>
        <v>0</v>
      </c>
      <c r="AG2126" s="785"/>
      <c r="AH2126" s="309">
        <f t="shared" si="6451"/>
        <v>0</v>
      </c>
      <c r="AI2126" s="785"/>
      <c r="AJ2126" s="309">
        <f t="shared" si="6452"/>
        <v>0</v>
      </c>
      <c r="AK2126" s="785"/>
      <c r="AL2126" s="309">
        <f t="shared" si="6453"/>
        <v>0</v>
      </c>
      <c r="AM2126" s="785"/>
      <c r="AN2126" s="309">
        <f t="shared" si="6454"/>
        <v>0</v>
      </c>
      <c r="AO2126" s="785"/>
      <c r="AP2126" s="309">
        <f t="shared" si="6455"/>
        <v>0</v>
      </c>
      <c r="AQ2126" s="785"/>
      <c r="AR2126" s="309">
        <f t="shared" si="6456"/>
        <v>0</v>
      </c>
      <c r="AT2126" s="782">
        <f t="shared" si="6232"/>
        <v>0</v>
      </c>
      <c r="AU2126" s="782">
        <f t="shared" si="6233"/>
        <v>0</v>
      </c>
      <c r="AV2126" s="782">
        <f t="shared" si="6234"/>
        <v>0</v>
      </c>
      <c r="AW2126" s="788" t="e">
        <f t="shared" si="6235"/>
        <v>#DIV/0!</v>
      </c>
      <c r="AY2126" s="781">
        <f t="shared" si="6236"/>
        <v>0</v>
      </c>
      <c r="AZ2126" s="777"/>
      <c r="BA2126" s="781">
        <f t="shared" si="6237"/>
        <v>0</v>
      </c>
      <c r="BB2126" s="777"/>
      <c r="BC2126" s="781">
        <f t="shared" si="6238"/>
        <v>0</v>
      </c>
      <c r="BD2126" s="777"/>
      <c r="BE2126" s="781">
        <f t="shared" si="6239"/>
        <v>0</v>
      </c>
      <c r="BF2126" s="777"/>
      <c r="BG2126" s="781">
        <f t="shared" si="6240"/>
        <v>0</v>
      </c>
      <c r="BH2126" s="777"/>
      <c r="BI2126" s="781">
        <f t="shared" si="6241"/>
        <v>0</v>
      </c>
      <c r="BJ2126" s="777"/>
      <c r="BK2126" s="781">
        <f t="shared" si="6242"/>
        <v>0</v>
      </c>
      <c r="BL2126" s="777"/>
      <c r="BM2126" s="781">
        <f t="shared" si="6243"/>
        <v>0</v>
      </c>
      <c r="BN2126" s="777"/>
      <c r="BO2126" s="781">
        <f t="shared" si="6244"/>
        <v>0</v>
      </c>
      <c r="BP2126" s="777"/>
      <c r="BQ2126" s="781">
        <f t="shared" si="6245"/>
        <v>0</v>
      </c>
      <c r="BR2126" s="777"/>
    </row>
    <row r="2127" spans="1:70" ht="17.25" outlineLevel="2">
      <c r="A2127" s="61">
        <v>702003</v>
      </c>
      <c r="B2127" s="10"/>
      <c r="C2127" s="59"/>
      <c r="D2127" s="1231" t="s">
        <v>600</v>
      </c>
      <c r="E2127" s="43" t="str">
        <f t="shared" si="6445"/>
        <v>T</v>
      </c>
      <c r="F2127" s="113"/>
      <c r="G2127" s="1232" t="s">
        <v>1710</v>
      </c>
      <c r="H2127" s="1169">
        <v>1275</v>
      </c>
      <c r="I2127" s="1141"/>
      <c r="J2127" s="1142"/>
      <c r="K2127" s="1032">
        <f t="shared" si="6446"/>
        <v>0</v>
      </c>
      <c r="L2127" s="5"/>
      <c r="M2127" s="392"/>
      <c r="N2127" s="492"/>
      <c r="O2127" s="492"/>
      <c r="Q2127" s="684" t="s">
        <v>1956</v>
      </c>
      <c r="R2127" s="692" t="s">
        <v>2010</v>
      </c>
      <c r="T2127" s="680" t="str">
        <f>IF(IF(A2127=0,TRUE(),D2127=IFERROR(VLOOKUP(A2127,Zaplecze_Weryfikacja!A:B,2,FALSE),2))=TRUE(),"Tak","Nie")</f>
        <v>Tak</v>
      </c>
      <c r="U2127" s="681" t="str">
        <f>IF(T2127="Tak"," ",IF(IFERROR(VLOOKUP(A2127,Zaplecze_Weryfikacja!A:B,2,FALSE),"Inny numer Lp")="Inny numer Lp","Inny numer Lp",IF(VLOOKUP(A2127,Zaplecze_Weryfikacja!A:B,2,FALSE)=D2127,"Nieznana przyczyna","Inny opis")))</f>
        <v xml:space="preserve"> </v>
      </c>
      <c r="Y2127" s="785"/>
      <c r="Z2127" s="309">
        <f t="shared" si="6447"/>
        <v>0</v>
      </c>
      <c r="AA2127" s="785"/>
      <c r="AB2127" s="309">
        <f t="shared" si="6448"/>
        <v>0</v>
      </c>
      <c r="AC2127" s="785"/>
      <c r="AD2127" s="309">
        <f t="shared" si="6449"/>
        <v>0</v>
      </c>
      <c r="AE2127" s="785"/>
      <c r="AF2127" s="309">
        <f t="shared" si="6450"/>
        <v>0</v>
      </c>
      <c r="AG2127" s="785"/>
      <c r="AH2127" s="309">
        <f t="shared" si="6451"/>
        <v>0</v>
      </c>
      <c r="AI2127" s="785"/>
      <c r="AJ2127" s="309">
        <f t="shared" si="6452"/>
        <v>0</v>
      </c>
      <c r="AK2127" s="785"/>
      <c r="AL2127" s="309">
        <f t="shared" si="6453"/>
        <v>0</v>
      </c>
      <c r="AM2127" s="785"/>
      <c r="AN2127" s="309">
        <f t="shared" si="6454"/>
        <v>0</v>
      </c>
      <c r="AO2127" s="785"/>
      <c r="AP2127" s="309">
        <f t="shared" si="6455"/>
        <v>0</v>
      </c>
      <c r="AQ2127" s="785"/>
      <c r="AR2127" s="309">
        <f t="shared" si="6456"/>
        <v>0</v>
      </c>
      <c r="AT2127" s="782">
        <f t="shared" si="6232"/>
        <v>0</v>
      </c>
      <c r="AU2127" s="782">
        <f t="shared" si="6233"/>
        <v>0</v>
      </c>
      <c r="AV2127" s="782">
        <f t="shared" si="6234"/>
        <v>0</v>
      </c>
      <c r="AW2127" s="788" t="e">
        <f t="shared" si="6235"/>
        <v>#DIV/0!</v>
      </c>
      <c r="AY2127" s="781">
        <f t="shared" si="6236"/>
        <v>0</v>
      </c>
      <c r="AZ2127" s="777"/>
      <c r="BA2127" s="781">
        <f t="shared" si="6237"/>
        <v>0</v>
      </c>
      <c r="BB2127" s="777"/>
      <c r="BC2127" s="781">
        <f t="shared" si="6238"/>
        <v>0</v>
      </c>
      <c r="BD2127" s="777"/>
      <c r="BE2127" s="781">
        <f t="shared" si="6239"/>
        <v>0</v>
      </c>
      <c r="BF2127" s="777"/>
      <c r="BG2127" s="781">
        <f t="shared" si="6240"/>
        <v>0</v>
      </c>
      <c r="BH2127" s="777"/>
      <c r="BI2127" s="781">
        <f t="shared" si="6241"/>
        <v>0</v>
      </c>
      <c r="BJ2127" s="777"/>
      <c r="BK2127" s="781">
        <f t="shared" si="6242"/>
        <v>0</v>
      </c>
      <c r="BL2127" s="777"/>
      <c r="BM2127" s="781">
        <f t="shared" si="6243"/>
        <v>0</v>
      </c>
      <c r="BN2127" s="777"/>
      <c r="BO2127" s="781">
        <f t="shared" si="6244"/>
        <v>0</v>
      </c>
      <c r="BP2127" s="777"/>
      <c r="BQ2127" s="781">
        <f t="shared" si="6245"/>
        <v>0</v>
      </c>
      <c r="BR2127" s="777"/>
    </row>
    <row r="2128" spans="1:70" ht="28.5" outlineLevel="2">
      <c r="A2128" s="1286">
        <v>702004</v>
      </c>
      <c r="B2128" s="10"/>
      <c r="C2128" s="59"/>
      <c r="D2128" s="1231" t="s">
        <v>3396</v>
      </c>
      <c r="E2128" s="43" t="str">
        <f t="shared" si="6445"/>
        <v>N</v>
      </c>
      <c r="F2128" s="113"/>
      <c r="G2128" s="1232" t="s">
        <v>324</v>
      </c>
      <c r="H2128" s="1257">
        <v>0</v>
      </c>
      <c r="I2128" s="1141"/>
      <c r="J2128" s="1142"/>
      <c r="K2128" s="1032">
        <f t="shared" si="6446"/>
        <v>0</v>
      </c>
      <c r="L2128" s="5"/>
      <c r="M2128" s="392" t="s">
        <v>598</v>
      </c>
      <c r="N2128" s="492"/>
      <c r="O2128" s="492"/>
      <c r="Q2128" s="684" t="s">
        <v>1955</v>
      </c>
      <c r="R2128" s="692" t="s">
        <v>2010</v>
      </c>
      <c r="T2128" s="680" t="str">
        <f>IF(IF(A2128=0,TRUE(),D2128=IFERROR(VLOOKUP(A2128,Zaplecze_Weryfikacja!A:B,2,FALSE),2))=TRUE(),"Tak","Nie")</f>
        <v>Nie</v>
      </c>
      <c r="U2128" s="681" t="str">
        <f>IF(T2128="Tak"," ",IF(IFERROR(VLOOKUP(A2128,Zaplecze_Weryfikacja!A:B,2,FALSE),"Inny numer Lp")="Inny numer Lp","Inny numer Lp",IF(VLOOKUP(A2128,Zaplecze_Weryfikacja!A:B,2,FALSE)=D2128,"Nieznana przyczyna","Inny opis")))</f>
        <v>Inny opis</v>
      </c>
      <c r="Y2128" s="785"/>
      <c r="Z2128" s="309">
        <f t="shared" si="6447"/>
        <v>0</v>
      </c>
      <c r="AA2128" s="785"/>
      <c r="AB2128" s="309">
        <f t="shared" si="6448"/>
        <v>0</v>
      </c>
      <c r="AC2128" s="785"/>
      <c r="AD2128" s="309">
        <f t="shared" si="6449"/>
        <v>0</v>
      </c>
      <c r="AE2128" s="785"/>
      <c r="AF2128" s="309">
        <f t="shared" si="6450"/>
        <v>0</v>
      </c>
      <c r="AG2128" s="785"/>
      <c r="AH2128" s="309">
        <f t="shared" si="6451"/>
        <v>0</v>
      </c>
      <c r="AI2128" s="785"/>
      <c r="AJ2128" s="309">
        <f t="shared" si="6452"/>
        <v>0</v>
      </c>
      <c r="AK2128" s="785"/>
      <c r="AL2128" s="309">
        <f t="shared" si="6453"/>
        <v>0</v>
      </c>
      <c r="AM2128" s="785"/>
      <c r="AN2128" s="309">
        <f t="shared" si="6454"/>
        <v>0</v>
      </c>
      <c r="AO2128" s="785"/>
      <c r="AP2128" s="309">
        <f t="shared" si="6455"/>
        <v>0</v>
      </c>
      <c r="AQ2128" s="785"/>
      <c r="AR2128" s="309">
        <f t="shared" si="6456"/>
        <v>0</v>
      </c>
      <c r="AT2128" s="782">
        <f t="shared" si="6232"/>
        <v>0</v>
      </c>
      <c r="AU2128" s="782">
        <f t="shared" si="6233"/>
        <v>0</v>
      </c>
      <c r="AV2128" s="782">
        <f t="shared" si="6234"/>
        <v>0</v>
      </c>
      <c r="AW2128" s="788" t="e">
        <f t="shared" si="6235"/>
        <v>#DIV/0!</v>
      </c>
      <c r="AY2128" s="781">
        <f t="shared" si="6236"/>
        <v>0</v>
      </c>
      <c r="AZ2128" s="777"/>
      <c r="BA2128" s="781">
        <f t="shared" si="6237"/>
        <v>0</v>
      </c>
      <c r="BB2128" s="777"/>
      <c r="BC2128" s="781">
        <f t="shared" si="6238"/>
        <v>0</v>
      </c>
      <c r="BD2128" s="777"/>
      <c r="BE2128" s="781">
        <f t="shared" si="6239"/>
        <v>0</v>
      </c>
      <c r="BF2128" s="777"/>
      <c r="BG2128" s="781">
        <f t="shared" si="6240"/>
        <v>0</v>
      </c>
      <c r="BH2128" s="777"/>
      <c r="BI2128" s="781">
        <f t="shared" si="6241"/>
        <v>0</v>
      </c>
      <c r="BJ2128" s="777"/>
      <c r="BK2128" s="781">
        <f t="shared" si="6242"/>
        <v>0</v>
      </c>
      <c r="BL2128" s="777"/>
      <c r="BM2128" s="781">
        <f t="shared" si="6243"/>
        <v>0</v>
      </c>
      <c r="BN2128" s="777"/>
      <c r="BO2128" s="781">
        <f t="shared" si="6244"/>
        <v>0</v>
      </c>
      <c r="BP2128" s="777"/>
      <c r="BQ2128" s="781">
        <f t="shared" si="6245"/>
        <v>0</v>
      </c>
      <c r="BR2128" s="777"/>
    </row>
    <row r="2129" spans="1:70" ht="85.5" outlineLevel="2">
      <c r="A2129" s="1286">
        <v>702005</v>
      </c>
      <c r="B2129" s="10"/>
      <c r="C2129" s="59"/>
      <c r="D2129" s="1231" t="s">
        <v>3397</v>
      </c>
      <c r="E2129" s="43" t="str">
        <f t="shared" si="6445"/>
        <v>T</v>
      </c>
      <c r="F2129" s="113"/>
      <c r="G2129" s="1233" t="s">
        <v>23</v>
      </c>
      <c r="H2129" s="1257">
        <v>2</v>
      </c>
      <c r="I2129" s="1141"/>
      <c r="J2129" s="1142"/>
      <c r="K2129" s="1032">
        <f t="shared" si="6446"/>
        <v>0</v>
      </c>
      <c r="L2129" s="5"/>
      <c r="M2129" s="392" t="s">
        <v>597</v>
      </c>
      <c r="N2129" s="492"/>
      <c r="O2129" s="492"/>
      <c r="Q2129" s="684" t="s">
        <v>1955</v>
      </c>
      <c r="R2129" s="692" t="s">
        <v>2010</v>
      </c>
      <c r="T2129" s="680" t="str">
        <f>IF(IF(A2129=0,TRUE(),D2129=IFERROR(VLOOKUP(A2129,Zaplecze_Weryfikacja!A:B,2,FALSE),2))=TRUE(),"Tak","Nie")</f>
        <v>Nie</v>
      </c>
      <c r="U2129" s="681" t="str">
        <f>IF(T2129="Tak"," ",IF(IFERROR(VLOOKUP(A2129,Zaplecze_Weryfikacja!A:B,2,FALSE),"Inny numer Lp")="Inny numer Lp","Inny numer Lp",IF(VLOOKUP(A2129,Zaplecze_Weryfikacja!A:B,2,FALSE)=D2129,"Nieznana przyczyna","Inny opis")))</f>
        <v>Inny opis</v>
      </c>
      <c r="Y2129" s="785"/>
      <c r="Z2129" s="309">
        <f t="shared" si="6447"/>
        <v>0</v>
      </c>
      <c r="AA2129" s="785"/>
      <c r="AB2129" s="309">
        <f t="shared" si="6448"/>
        <v>0</v>
      </c>
      <c r="AC2129" s="785"/>
      <c r="AD2129" s="309">
        <f t="shared" si="6449"/>
        <v>0</v>
      </c>
      <c r="AE2129" s="785"/>
      <c r="AF2129" s="309">
        <f t="shared" si="6450"/>
        <v>0</v>
      </c>
      <c r="AG2129" s="785"/>
      <c r="AH2129" s="309">
        <f t="shared" si="6451"/>
        <v>0</v>
      </c>
      <c r="AI2129" s="785"/>
      <c r="AJ2129" s="309">
        <f t="shared" si="6452"/>
        <v>0</v>
      </c>
      <c r="AK2129" s="785"/>
      <c r="AL2129" s="309">
        <f t="shared" si="6453"/>
        <v>0</v>
      </c>
      <c r="AM2129" s="785"/>
      <c r="AN2129" s="309">
        <f t="shared" si="6454"/>
        <v>0</v>
      </c>
      <c r="AO2129" s="785"/>
      <c r="AP2129" s="309">
        <f t="shared" si="6455"/>
        <v>0</v>
      </c>
      <c r="AQ2129" s="785"/>
      <c r="AR2129" s="309">
        <f t="shared" si="6456"/>
        <v>0</v>
      </c>
      <c r="AT2129" s="782">
        <f t="shared" si="6232"/>
        <v>0</v>
      </c>
      <c r="AU2129" s="782">
        <f t="shared" si="6233"/>
        <v>0</v>
      </c>
      <c r="AV2129" s="782">
        <f t="shared" si="6234"/>
        <v>0</v>
      </c>
      <c r="AW2129" s="788" t="e">
        <f t="shared" si="6235"/>
        <v>#DIV/0!</v>
      </c>
      <c r="AY2129" s="781">
        <f t="shared" si="6236"/>
        <v>0</v>
      </c>
      <c r="AZ2129" s="777"/>
      <c r="BA2129" s="781">
        <f t="shared" si="6237"/>
        <v>0</v>
      </c>
      <c r="BB2129" s="777"/>
      <c r="BC2129" s="781">
        <f t="shared" si="6238"/>
        <v>0</v>
      </c>
      <c r="BD2129" s="777"/>
      <c r="BE2129" s="781">
        <f t="shared" si="6239"/>
        <v>0</v>
      </c>
      <c r="BF2129" s="777"/>
      <c r="BG2129" s="781">
        <f t="shared" si="6240"/>
        <v>0</v>
      </c>
      <c r="BH2129" s="777"/>
      <c r="BI2129" s="781">
        <f t="shared" si="6241"/>
        <v>0</v>
      </c>
      <c r="BJ2129" s="777"/>
      <c r="BK2129" s="781">
        <f t="shared" si="6242"/>
        <v>0</v>
      </c>
      <c r="BL2129" s="777"/>
      <c r="BM2129" s="781">
        <f t="shared" si="6243"/>
        <v>0</v>
      </c>
      <c r="BN2129" s="777"/>
      <c r="BO2129" s="781">
        <f t="shared" si="6244"/>
        <v>0</v>
      </c>
      <c r="BP2129" s="777"/>
      <c r="BQ2129" s="781">
        <f t="shared" si="6245"/>
        <v>0</v>
      </c>
      <c r="BR2129" s="777"/>
    </row>
    <row r="2130" spans="1:70" ht="85.5" outlineLevel="2">
      <c r="A2130" s="61">
        <v>702006</v>
      </c>
      <c r="B2130" s="10"/>
      <c r="C2130" s="59"/>
      <c r="D2130" s="1231" t="s">
        <v>1427</v>
      </c>
      <c r="E2130" s="43" t="str">
        <f t="shared" si="6445"/>
        <v>T</v>
      </c>
      <c r="F2130" s="113"/>
      <c r="G2130" s="1233" t="s">
        <v>23</v>
      </c>
      <c r="H2130" s="1146">
        <v>2</v>
      </c>
      <c r="I2130" s="1141"/>
      <c r="J2130" s="1142"/>
      <c r="K2130" s="1032">
        <f t="shared" si="6446"/>
        <v>0</v>
      </c>
      <c r="L2130" s="5"/>
      <c r="M2130" s="392" t="s">
        <v>597</v>
      </c>
      <c r="N2130" s="492"/>
      <c r="O2130" s="492"/>
      <c r="Q2130" s="684" t="s">
        <v>1955</v>
      </c>
      <c r="R2130" s="692" t="s">
        <v>2010</v>
      </c>
      <c r="T2130" s="680" t="str">
        <f>IF(IF(A2130=0,TRUE(),D2130=IFERROR(VLOOKUP(A2130,Zaplecze_Weryfikacja!A:B,2,FALSE),2))=TRUE(),"Tak","Nie")</f>
        <v>Tak</v>
      </c>
      <c r="U2130" s="681" t="str">
        <f>IF(T2130="Tak"," ",IF(IFERROR(VLOOKUP(A2130,Zaplecze_Weryfikacja!A:B,2,FALSE),"Inny numer Lp")="Inny numer Lp","Inny numer Lp",IF(VLOOKUP(A2130,Zaplecze_Weryfikacja!A:B,2,FALSE)=D2130,"Nieznana przyczyna","Inny opis")))</f>
        <v xml:space="preserve"> </v>
      </c>
      <c r="Y2130" s="785"/>
      <c r="Z2130" s="309">
        <f t="shared" si="6447"/>
        <v>0</v>
      </c>
      <c r="AA2130" s="785"/>
      <c r="AB2130" s="309">
        <f t="shared" si="6448"/>
        <v>0</v>
      </c>
      <c r="AC2130" s="785"/>
      <c r="AD2130" s="309">
        <f t="shared" si="6449"/>
        <v>0</v>
      </c>
      <c r="AE2130" s="785"/>
      <c r="AF2130" s="309">
        <f t="shared" si="6450"/>
        <v>0</v>
      </c>
      <c r="AG2130" s="785"/>
      <c r="AH2130" s="309">
        <f t="shared" si="6451"/>
        <v>0</v>
      </c>
      <c r="AI2130" s="785"/>
      <c r="AJ2130" s="309">
        <f t="shared" si="6452"/>
        <v>0</v>
      </c>
      <c r="AK2130" s="785"/>
      <c r="AL2130" s="309">
        <f t="shared" si="6453"/>
        <v>0</v>
      </c>
      <c r="AM2130" s="785"/>
      <c r="AN2130" s="309">
        <f t="shared" si="6454"/>
        <v>0</v>
      </c>
      <c r="AO2130" s="785"/>
      <c r="AP2130" s="309">
        <f t="shared" si="6455"/>
        <v>0</v>
      </c>
      <c r="AQ2130" s="785"/>
      <c r="AR2130" s="309">
        <f t="shared" si="6456"/>
        <v>0</v>
      </c>
      <c r="AT2130" s="782">
        <f t="shared" si="6232"/>
        <v>0</v>
      </c>
      <c r="AU2130" s="782">
        <f t="shared" si="6233"/>
        <v>0</v>
      </c>
      <c r="AV2130" s="782">
        <f t="shared" si="6234"/>
        <v>0</v>
      </c>
      <c r="AW2130" s="788" t="e">
        <f t="shared" si="6235"/>
        <v>#DIV/0!</v>
      </c>
      <c r="AY2130" s="781">
        <f t="shared" si="6236"/>
        <v>0</v>
      </c>
      <c r="AZ2130" s="777"/>
      <c r="BA2130" s="781">
        <f t="shared" si="6237"/>
        <v>0</v>
      </c>
      <c r="BB2130" s="777"/>
      <c r="BC2130" s="781">
        <f t="shared" si="6238"/>
        <v>0</v>
      </c>
      <c r="BD2130" s="777"/>
      <c r="BE2130" s="781">
        <f t="shared" si="6239"/>
        <v>0</v>
      </c>
      <c r="BF2130" s="777"/>
      <c r="BG2130" s="781">
        <f t="shared" si="6240"/>
        <v>0</v>
      </c>
      <c r="BH2130" s="777"/>
      <c r="BI2130" s="781">
        <f t="shared" si="6241"/>
        <v>0</v>
      </c>
      <c r="BJ2130" s="777"/>
      <c r="BK2130" s="781">
        <f t="shared" si="6242"/>
        <v>0</v>
      </c>
      <c r="BL2130" s="777"/>
      <c r="BM2130" s="781">
        <f t="shared" si="6243"/>
        <v>0</v>
      </c>
      <c r="BN2130" s="777"/>
      <c r="BO2130" s="781">
        <f t="shared" si="6244"/>
        <v>0</v>
      </c>
      <c r="BP2130" s="777"/>
      <c r="BQ2130" s="781">
        <f t="shared" si="6245"/>
        <v>0</v>
      </c>
      <c r="BR2130" s="777"/>
    </row>
    <row r="2131" spans="1:70" ht="85.5" outlineLevel="2">
      <c r="A2131" s="1286">
        <v>702007</v>
      </c>
      <c r="B2131" s="10"/>
      <c r="C2131" s="59"/>
      <c r="D2131" s="1231" t="s">
        <v>1428</v>
      </c>
      <c r="E2131" s="43" t="str">
        <f t="shared" si="6445"/>
        <v>T</v>
      </c>
      <c r="F2131" s="113"/>
      <c r="G2131" s="1233" t="s">
        <v>23</v>
      </c>
      <c r="H2131" s="1257">
        <v>11</v>
      </c>
      <c r="I2131" s="1141"/>
      <c r="J2131" s="1142"/>
      <c r="K2131" s="1032">
        <f t="shared" si="6446"/>
        <v>0</v>
      </c>
      <c r="L2131" s="5"/>
      <c r="M2131" s="392" t="s">
        <v>597</v>
      </c>
      <c r="N2131" s="492"/>
      <c r="O2131" s="492"/>
      <c r="Q2131" s="684" t="s">
        <v>1955</v>
      </c>
      <c r="R2131" s="692" t="s">
        <v>2010</v>
      </c>
      <c r="T2131" s="680" t="str">
        <f>IF(IF(A2131=0,TRUE(),D2131=IFERROR(VLOOKUP(A2131,Zaplecze_Weryfikacja!A:B,2,FALSE),2))=TRUE(),"Tak","Nie")</f>
        <v>Tak</v>
      </c>
      <c r="U2131" s="681" t="str">
        <f>IF(T2131="Tak"," ",IF(IFERROR(VLOOKUP(A2131,Zaplecze_Weryfikacja!A:B,2,FALSE),"Inny numer Lp")="Inny numer Lp","Inny numer Lp",IF(VLOOKUP(A2131,Zaplecze_Weryfikacja!A:B,2,FALSE)=D2131,"Nieznana przyczyna","Inny opis")))</f>
        <v xml:space="preserve"> </v>
      </c>
      <c r="Y2131" s="785"/>
      <c r="Z2131" s="309">
        <f t="shared" si="6447"/>
        <v>0</v>
      </c>
      <c r="AA2131" s="785"/>
      <c r="AB2131" s="309">
        <f t="shared" si="6448"/>
        <v>0</v>
      </c>
      <c r="AC2131" s="785"/>
      <c r="AD2131" s="309">
        <f t="shared" si="6449"/>
        <v>0</v>
      </c>
      <c r="AE2131" s="785"/>
      <c r="AF2131" s="309">
        <f t="shared" si="6450"/>
        <v>0</v>
      </c>
      <c r="AG2131" s="785"/>
      <c r="AH2131" s="309">
        <f t="shared" si="6451"/>
        <v>0</v>
      </c>
      <c r="AI2131" s="785"/>
      <c r="AJ2131" s="309">
        <f t="shared" si="6452"/>
        <v>0</v>
      </c>
      <c r="AK2131" s="785"/>
      <c r="AL2131" s="309">
        <f t="shared" si="6453"/>
        <v>0</v>
      </c>
      <c r="AM2131" s="785"/>
      <c r="AN2131" s="309">
        <f t="shared" si="6454"/>
        <v>0</v>
      </c>
      <c r="AO2131" s="785"/>
      <c r="AP2131" s="309">
        <f t="shared" si="6455"/>
        <v>0</v>
      </c>
      <c r="AQ2131" s="785"/>
      <c r="AR2131" s="309">
        <f t="shared" si="6456"/>
        <v>0</v>
      </c>
      <c r="AT2131" s="782">
        <f t="shared" si="6232"/>
        <v>0</v>
      </c>
      <c r="AU2131" s="782">
        <f t="shared" si="6233"/>
        <v>0</v>
      </c>
      <c r="AV2131" s="782">
        <f t="shared" si="6234"/>
        <v>0</v>
      </c>
      <c r="AW2131" s="788" t="e">
        <f t="shared" si="6235"/>
        <v>#DIV/0!</v>
      </c>
      <c r="AY2131" s="781">
        <f t="shared" si="6236"/>
        <v>0</v>
      </c>
      <c r="AZ2131" s="777"/>
      <c r="BA2131" s="781">
        <f t="shared" si="6237"/>
        <v>0</v>
      </c>
      <c r="BB2131" s="777"/>
      <c r="BC2131" s="781">
        <f t="shared" si="6238"/>
        <v>0</v>
      </c>
      <c r="BD2131" s="777"/>
      <c r="BE2131" s="781">
        <f t="shared" si="6239"/>
        <v>0</v>
      </c>
      <c r="BF2131" s="777"/>
      <c r="BG2131" s="781">
        <f t="shared" si="6240"/>
        <v>0</v>
      </c>
      <c r="BH2131" s="777"/>
      <c r="BI2131" s="781">
        <f t="shared" si="6241"/>
        <v>0</v>
      </c>
      <c r="BJ2131" s="777"/>
      <c r="BK2131" s="781">
        <f t="shared" si="6242"/>
        <v>0</v>
      </c>
      <c r="BL2131" s="777"/>
      <c r="BM2131" s="781">
        <f t="shared" si="6243"/>
        <v>0</v>
      </c>
      <c r="BN2131" s="777"/>
      <c r="BO2131" s="781">
        <f t="shared" si="6244"/>
        <v>0</v>
      </c>
      <c r="BP2131" s="777"/>
      <c r="BQ2131" s="781">
        <f t="shared" si="6245"/>
        <v>0</v>
      </c>
      <c r="BR2131" s="777"/>
    </row>
    <row r="2132" spans="1:70" ht="28.5" outlineLevel="2">
      <c r="A2132" s="61">
        <v>702008</v>
      </c>
      <c r="B2132" s="10"/>
      <c r="C2132" s="59"/>
      <c r="D2132" s="1231" t="s">
        <v>3398</v>
      </c>
      <c r="E2132" s="43" t="str">
        <f t="shared" si="6445"/>
        <v>T</v>
      </c>
      <c r="F2132" s="113"/>
      <c r="G2132" s="1233" t="s">
        <v>325</v>
      </c>
      <c r="H2132" s="1146">
        <v>3</v>
      </c>
      <c r="I2132" s="1141"/>
      <c r="J2132" s="1142"/>
      <c r="K2132" s="1032">
        <f t="shared" si="6446"/>
        <v>0</v>
      </c>
      <c r="L2132" s="5"/>
      <c r="M2132" s="392"/>
      <c r="N2132" s="492"/>
      <c r="O2132" s="492"/>
      <c r="Q2132" s="684" t="s">
        <v>1955</v>
      </c>
      <c r="R2132" s="692" t="s">
        <v>2010</v>
      </c>
      <c r="T2132" s="680" t="str">
        <f>IF(IF(A2132=0,TRUE(),D2132=IFERROR(VLOOKUP(A2132,Zaplecze_Weryfikacja!A:B,2,FALSE),2))=TRUE(),"Tak","Nie")</f>
        <v>Nie</v>
      </c>
      <c r="U2132" s="681" t="str">
        <f>IF(T2132="Tak"," ",IF(IFERROR(VLOOKUP(A2132,Zaplecze_Weryfikacja!A:B,2,FALSE),"Inny numer Lp")="Inny numer Lp","Inny numer Lp",IF(VLOOKUP(A2132,Zaplecze_Weryfikacja!A:B,2,FALSE)=D2132,"Nieznana przyczyna","Inny opis")))</f>
        <v>Inny opis</v>
      </c>
      <c r="Y2132" s="785"/>
      <c r="Z2132" s="309">
        <f t="shared" si="6447"/>
        <v>0</v>
      </c>
      <c r="AA2132" s="785"/>
      <c r="AB2132" s="309">
        <f t="shared" si="6448"/>
        <v>0</v>
      </c>
      <c r="AC2132" s="785"/>
      <c r="AD2132" s="309">
        <f t="shared" si="6449"/>
        <v>0</v>
      </c>
      <c r="AE2132" s="785"/>
      <c r="AF2132" s="309">
        <f t="shared" si="6450"/>
        <v>0</v>
      </c>
      <c r="AG2132" s="785"/>
      <c r="AH2132" s="309">
        <f t="shared" si="6451"/>
        <v>0</v>
      </c>
      <c r="AI2132" s="785"/>
      <c r="AJ2132" s="309">
        <f t="shared" si="6452"/>
        <v>0</v>
      </c>
      <c r="AK2132" s="785"/>
      <c r="AL2132" s="309">
        <f t="shared" si="6453"/>
        <v>0</v>
      </c>
      <c r="AM2132" s="785"/>
      <c r="AN2132" s="309">
        <f t="shared" si="6454"/>
        <v>0</v>
      </c>
      <c r="AO2132" s="785"/>
      <c r="AP2132" s="309">
        <f t="shared" si="6455"/>
        <v>0</v>
      </c>
      <c r="AQ2132" s="785"/>
      <c r="AR2132" s="309">
        <f t="shared" si="6456"/>
        <v>0</v>
      </c>
      <c r="AT2132" s="782">
        <f t="shared" si="6232"/>
        <v>0</v>
      </c>
      <c r="AU2132" s="782">
        <f t="shared" si="6233"/>
        <v>0</v>
      </c>
      <c r="AV2132" s="782">
        <f t="shared" si="6234"/>
        <v>0</v>
      </c>
      <c r="AW2132" s="788" t="e">
        <f t="shared" si="6235"/>
        <v>#DIV/0!</v>
      </c>
      <c r="AY2132" s="781">
        <f t="shared" si="6236"/>
        <v>0</v>
      </c>
      <c r="AZ2132" s="777"/>
      <c r="BA2132" s="781">
        <f t="shared" si="6237"/>
        <v>0</v>
      </c>
      <c r="BB2132" s="777"/>
      <c r="BC2132" s="781">
        <f t="shared" si="6238"/>
        <v>0</v>
      </c>
      <c r="BD2132" s="777"/>
      <c r="BE2132" s="781">
        <f t="shared" si="6239"/>
        <v>0</v>
      </c>
      <c r="BF2132" s="777"/>
      <c r="BG2132" s="781">
        <f t="shared" si="6240"/>
        <v>0</v>
      </c>
      <c r="BH2132" s="777"/>
      <c r="BI2132" s="781">
        <f t="shared" si="6241"/>
        <v>0</v>
      </c>
      <c r="BJ2132" s="777"/>
      <c r="BK2132" s="781">
        <f t="shared" si="6242"/>
        <v>0</v>
      </c>
      <c r="BL2132" s="777"/>
      <c r="BM2132" s="781">
        <f t="shared" si="6243"/>
        <v>0</v>
      </c>
      <c r="BN2132" s="777"/>
      <c r="BO2132" s="781">
        <f t="shared" si="6244"/>
        <v>0</v>
      </c>
      <c r="BP2132" s="777"/>
      <c r="BQ2132" s="781">
        <f t="shared" si="6245"/>
        <v>0</v>
      </c>
      <c r="BR2132" s="777"/>
    </row>
    <row r="2133" spans="1:70" ht="28.5" outlineLevel="2">
      <c r="A2133" s="61">
        <v>702009</v>
      </c>
      <c r="B2133" s="10"/>
      <c r="C2133" s="59"/>
      <c r="D2133" s="1231" t="s">
        <v>3399</v>
      </c>
      <c r="E2133" s="43" t="str">
        <f t="shared" si="6445"/>
        <v>T</v>
      </c>
      <c r="F2133" s="113"/>
      <c r="G2133" s="1233" t="s">
        <v>325</v>
      </c>
      <c r="H2133" s="1146">
        <v>3</v>
      </c>
      <c r="I2133" s="1141"/>
      <c r="J2133" s="1142"/>
      <c r="K2133" s="1032">
        <f t="shared" si="6446"/>
        <v>0</v>
      </c>
      <c r="L2133" s="5"/>
      <c r="M2133" s="392"/>
      <c r="N2133" s="492"/>
      <c r="O2133" s="492"/>
      <c r="Q2133" s="684" t="s">
        <v>1955</v>
      </c>
      <c r="R2133" s="692" t="s">
        <v>2010</v>
      </c>
      <c r="T2133" s="680" t="str">
        <f>IF(IF(A2133=0,TRUE(),D2133=IFERROR(VLOOKUP(A2133,Zaplecze_Weryfikacja!A:B,2,FALSE),2))=TRUE(),"Tak","Nie")</f>
        <v>Nie</v>
      </c>
      <c r="U2133" s="681" t="str">
        <f>IF(T2133="Tak"," ",IF(IFERROR(VLOOKUP(A2133,Zaplecze_Weryfikacja!A:B,2,FALSE),"Inny numer Lp")="Inny numer Lp","Inny numer Lp",IF(VLOOKUP(A2133,Zaplecze_Weryfikacja!A:B,2,FALSE)=D2133,"Nieznana przyczyna","Inny opis")))</f>
        <v>Inny opis</v>
      </c>
      <c r="Y2133" s="785"/>
      <c r="Z2133" s="309">
        <f t="shared" si="6447"/>
        <v>0</v>
      </c>
      <c r="AA2133" s="785"/>
      <c r="AB2133" s="309">
        <f t="shared" si="6448"/>
        <v>0</v>
      </c>
      <c r="AC2133" s="785"/>
      <c r="AD2133" s="309">
        <f t="shared" si="6449"/>
        <v>0</v>
      </c>
      <c r="AE2133" s="785"/>
      <c r="AF2133" s="309">
        <f t="shared" si="6450"/>
        <v>0</v>
      </c>
      <c r="AG2133" s="785"/>
      <c r="AH2133" s="309">
        <f t="shared" si="6451"/>
        <v>0</v>
      </c>
      <c r="AI2133" s="785"/>
      <c r="AJ2133" s="309">
        <f t="shared" si="6452"/>
        <v>0</v>
      </c>
      <c r="AK2133" s="785"/>
      <c r="AL2133" s="309">
        <f t="shared" si="6453"/>
        <v>0</v>
      </c>
      <c r="AM2133" s="785"/>
      <c r="AN2133" s="309">
        <f t="shared" si="6454"/>
        <v>0</v>
      </c>
      <c r="AO2133" s="785"/>
      <c r="AP2133" s="309">
        <f t="shared" si="6455"/>
        <v>0</v>
      </c>
      <c r="AQ2133" s="785"/>
      <c r="AR2133" s="309">
        <f t="shared" si="6456"/>
        <v>0</v>
      </c>
      <c r="AT2133" s="782">
        <f t="shared" si="6232"/>
        <v>0</v>
      </c>
      <c r="AU2133" s="782">
        <f t="shared" si="6233"/>
        <v>0</v>
      </c>
      <c r="AV2133" s="782">
        <f t="shared" si="6234"/>
        <v>0</v>
      </c>
      <c r="AW2133" s="788" t="e">
        <f t="shared" si="6235"/>
        <v>#DIV/0!</v>
      </c>
      <c r="AY2133" s="781">
        <f t="shared" si="6236"/>
        <v>0</v>
      </c>
      <c r="AZ2133" s="777"/>
      <c r="BA2133" s="781">
        <f t="shared" si="6237"/>
        <v>0</v>
      </c>
      <c r="BB2133" s="777"/>
      <c r="BC2133" s="781">
        <f t="shared" si="6238"/>
        <v>0</v>
      </c>
      <c r="BD2133" s="777"/>
      <c r="BE2133" s="781">
        <f t="shared" si="6239"/>
        <v>0</v>
      </c>
      <c r="BF2133" s="777"/>
      <c r="BG2133" s="781">
        <f t="shared" si="6240"/>
        <v>0</v>
      </c>
      <c r="BH2133" s="777"/>
      <c r="BI2133" s="781">
        <f t="shared" si="6241"/>
        <v>0</v>
      </c>
      <c r="BJ2133" s="777"/>
      <c r="BK2133" s="781">
        <f t="shared" si="6242"/>
        <v>0</v>
      </c>
      <c r="BL2133" s="777"/>
      <c r="BM2133" s="781">
        <f t="shared" si="6243"/>
        <v>0</v>
      </c>
      <c r="BN2133" s="777"/>
      <c r="BO2133" s="781">
        <f t="shared" si="6244"/>
        <v>0</v>
      </c>
      <c r="BP2133" s="777"/>
      <c r="BQ2133" s="781">
        <f t="shared" si="6245"/>
        <v>0</v>
      </c>
      <c r="BR2133" s="777"/>
    </row>
    <row r="2134" spans="1:70" ht="28.5" outlineLevel="2">
      <c r="A2134" s="61">
        <v>702010</v>
      </c>
      <c r="B2134" s="10"/>
      <c r="C2134" s="387"/>
      <c r="D2134" s="1231" t="s">
        <v>3400</v>
      </c>
      <c r="E2134" s="43" t="str">
        <f t="shared" si="6445"/>
        <v>T</v>
      </c>
      <c r="F2134" s="113"/>
      <c r="G2134" s="1233" t="s">
        <v>325</v>
      </c>
      <c r="H2134" s="1146">
        <v>3</v>
      </c>
      <c r="I2134" s="1141"/>
      <c r="J2134" s="1142"/>
      <c r="K2134" s="1032">
        <f t="shared" si="6446"/>
        <v>0</v>
      </c>
      <c r="L2134" s="5"/>
      <c r="M2134" s="392"/>
      <c r="N2134" s="492"/>
      <c r="O2134" s="492"/>
      <c r="Q2134" s="684" t="s">
        <v>1955</v>
      </c>
      <c r="R2134" s="692" t="s">
        <v>2010</v>
      </c>
      <c r="T2134" s="680" t="str">
        <f>IF(IF(A2134=0,TRUE(),D2134=IFERROR(VLOOKUP(A2134,Zaplecze_Weryfikacja!A:B,2,FALSE),2))=TRUE(),"Tak","Nie")</f>
        <v>Nie</v>
      </c>
      <c r="U2134" s="681" t="str">
        <f>IF(T2134="Tak"," ",IF(IFERROR(VLOOKUP(A2134,Zaplecze_Weryfikacja!A:B,2,FALSE),"Inny numer Lp")="Inny numer Lp","Inny numer Lp",IF(VLOOKUP(A2134,Zaplecze_Weryfikacja!A:B,2,FALSE)=D2134,"Nieznana przyczyna","Inny opis")))</f>
        <v>Inny opis</v>
      </c>
      <c r="Y2134" s="785"/>
      <c r="Z2134" s="309">
        <f t="shared" si="6447"/>
        <v>0</v>
      </c>
      <c r="AA2134" s="785"/>
      <c r="AB2134" s="309">
        <f t="shared" si="6448"/>
        <v>0</v>
      </c>
      <c r="AC2134" s="785"/>
      <c r="AD2134" s="309">
        <f t="shared" si="6449"/>
        <v>0</v>
      </c>
      <c r="AE2134" s="785"/>
      <c r="AF2134" s="309">
        <f t="shared" si="6450"/>
        <v>0</v>
      </c>
      <c r="AG2134" s="785"/>
      <c r="AH2134" s="309">
        <f t="shared" si="6451"/>
        <v>0</v>
      </c>
      <c r="AI2134" s="785"/>
      <c r="AJ2134" s="309">
        <f t="shared" si="6452"/>
        <v>0</v>
      </c>
      <c r="AK2134" s="785"/>
      <c r="AL2134" s="309">
        <f t="shared" si="6453"/>
        <v>0</v>
      </c>
      <c r="AM2134" s="785"/>
      <c r="AN2134" s="309">
        <f t="shared" si="6454"/>
        <v>0</v>
      </c>
      <c r="AO2134" s="785"/>
      <c r="AP2134" s="309">
        <f t="shared" si="6455"/>
        <v>0</v>
      </c>
      <c r="AQ2134" s="785"/>
      <c r="AR2134" s="309">
        <f t="shared" si="6456"/>
        <v>0</v>
      </c>
      <c r="AT2134" s="782">
        <f t="shared" si="6232"/>
        <v>0</v>
      </c>
      <c r="AU2134" s="782">
        <f t="shared" si="6233"/>
        <v>0</v>
      </c>
      <c r="AV2134" s="782">
        <f t="shared" si="6234"/>
        <v>0</v>
      </c>
      <c r="AW2134" s="788" t="e">
        <f t="shared" si="6235"/>
        <v>#DIV/0!</v>
      </c>
      <c r="AY2134" s="781">
        <f t="shared" si="6236"/>
        <v>0</v>
      </c>
      <c r="AZ2134" s="777"/>
      <c r="BA2134" s="781">
        <f t="shared" si="6237"/>
        <v>0</v>
      </c>
      <c r="BB2134" s="777"/>
      <c r="BC2134" s="781">
        <f t="shared" si="6238"/>
        <v>0</v>
      </c>
      <c r="BD2134" s="777"/>
      <c r="BE2134" s="781">
        <f t="shared" si="6239"/>
        <v>0</v>
      </c>
      <c r="BF2134" s="777"/>
      <c r="BG2134" s="781">
        <f t="shared" si="6240"/>
        <v>0</v>
      </c>
      <c r="BH2134" s="777"/>
      <c r="BI2134" s="781">
        <f t="shared" si="6241"/>
        <v>0</v>
      </c>
      <c r="BJ2134" s="777"/>
      <c r="BK2134" s="781">
        <f t="shared" si="6242"/>
        <v>0</v>
      </c>
      <c r="BL2134" s="777"/>
      <c r="BM2134" s="781">
        <f t="shared" si="6243"/>
        <v>0</v>
      </c>
      <c r="BN2134" s="777"/>
      <c r="BO2134" s="781">
        <f t="shared" si="6244"/>
        <v>0</v>
      </c>
      <c r="BP2134" s="777"/>
      <c r="BQ2134" s="781">
        <f t="shared" si="6245"/>
        <v>0</v>
      </c>
      <c r="BR2134" s="777"/>
    </row>
    <row r="2135" spans="1:70" ht="28.5" outlineLevel="2">
      <c r="A2135" s="61">
        <v>702011</v>
      </c>
      <c r="B2135" s="10"/>
      <c r="C2135" s="387"/>
      <c r="D2135" s="1231" t="s">
        <v>3401</v>
      </c>
      <c r="E2135" s="43" t="str">
        <f t="shared" si="6445"/>
        <v>T</v>
      </c>
      <c r="F2135" s="113"/>
      <c r="G2135" s="1233" t="s">
        <v>325</v>
      </c>
      <c r="H2135" s="1146">
        <v>5</v>
      </c>
      <c r="I2135" s="1141"/>
      <c r="J2135" s="1142"/>
      <c r="K2135" s="1032">
        <f t="shared" si="6446"/>
        <v>0</v>
      </c>
      <c r="L2135" s="5"/>
      <c r="M2135" s="392"/>
      <c r="N2135" s="492"/>
      <c r="O2135" s="492"/>
      <c r="Q2135" s="684" t="s">
        <v>1955</v>
      </c>
      <c r="R2135" s="692" t="s">
        <v>2010</v>
      </c>
      <c r="T2135" s="680" t="str">
        <f>IF(IF(A2135=0,TRUE(),D2135=IFERROR(VLOOKUP(A2135,Zaplecze_Weryfikacja!A:B,2,FALSE),2))=TRUE(),"Tak","Nie")</f>
        <v>Nie</v>
      </c>
      <c r="U2135" s="681" t="str">
        <f>IF(T2135="Tak"," ",IF(IFERROR(VLOOKUP(A2135,Zaplecze_Weryfikacja!A:B,2,FALSE),"Inny numer Lp")="Inny numer Lp","Inny numer Lp",IF(VLOOKUP(A2135,Zaplecze_Weryfikacja!A:B,2,FALSE)=D2135,"Nieznana przyczyna","Inny opis")))</f>
        <v>Inny opis</v>
      </c>
      <c r="Y2135" s="785"/>
      <c r="Z2135" s="309">
        <f t="shared" si="6447"/>
        <v>0</v>
      </c>
      <c r="AA2135" s="785"/>
      <c r="AB2135" s="309">
        <f t="shared" si="6448"/>
        <v>0</v>
      </c>
      <c r="AC2135" s="785"/>
      <c r="AD2135" s="309">
        <f t="shared" si="6449"/>
        <v>0</v>
      </c>
      <c r="AE2135" s="785"/>
      <c r="AF2135" s="309">
        <f t="shared" si="6450"/>
        <v>0</v>
      </c>
      <c r="AG2135" s="785"/>
      <c r="AH2135" s="309">
        <f t="shared" si="6451"/>
        <v>0</v>
      </c>
      <c r="AI2135" s="785"/>
      <c r="AJ2135" s="309">
        <f t="shared" si="6452"/>
        <v>0</v>
      </c>
      <c r="AK2135" s="785"/>
      <c r="AL2135" s="309">
        <f t="shared" si="6453"/>
        <v>0</v>
      </c>
      <c r="AM2135" s="785"/>
      <c r="AN2135" s="309">
        <f t="shared" si="6454"/>
        <v>0</v>
      </c>
      <c r="AO2135" s="785"/>
      <c r="AP2135" s="309">
        <f t="shared" si="6455"/>
        <v>0</v>
      </c>
      <c r="AQ2135" s="785"/>
      <c r="AR2135" s="309">
        <f t="shared" si="6456"/>
        <v>0</v>
      </c>
      <c r="AT2135" s="782">
        <f t="shared" si="6232"/>
        <v>0</v>
      </c>
      <c r="AU2135" s="782">
        <f t="shared" si="6233"/>
        <v>0</v>
      </c>
      <c r="AV2135" s="782">
        <f t="shared" si="6234"/>
        <v>0</v>
      </c>
      <c r="AW2135" s="788" t="e">
        <f t="shared" si="6235"/>
        <v>#DIV/0!</v>
      </c>
      <c r="AY2135" s="781">
        <f t="shared" si="6236"/>
        <v>0</v>
      </c>
      <c r="AZ2135" s="777"/>
      <c r="BA2135" s="781">
        <f t="shared" si="6237"/>
        <v>0</v>
      </c>
      <c r="BB2135" s="777"/>
      <c r="BC2135" s="781">
        <f t="shared" si="6238"/>
        <v>0</v>
      </c>
      <c r="BD2135" s="777"/>
      <c r="BE2135" s="781">
        <f t="shared" si="6239"/>
        <v>0</v>
      </c>
      <c r="BF2135" s="777"/>
      <c r="BG2135" s="781">
        <f t="shared" si="6240"/>
        <v>0</v>
      </c>
      <c r="BH2135" s="777"/>
      <c r="BI2135" s="781">
        <f t="shared" si="6241"/>
        <v>0</v>
      </c>
      <c r="BJ2135" s="777"/>
      <c r="BK2135" s="781">
        <f t="shared" si="6242"/>
        <v>0</v>
      </c>
      <c r="BL2135" s="777"/>
      <c r="BM2135" s="781">
        <f t="shared" si="6243"/>
        <v>0</v>
      </c>
      <c r="BN2135" s="777"/>
      <c r="BO2135" s="781">
        <f t="shared" si="6244"/>
        <v>0</v>
      </c>
      <c r="BP2135" s="777"/>
      <c r="BQ2135" s="781">
        <f t="shared" si="6245"/>
        <v>0</v>
      </c>
      <c r="BR2135" s="777"/>
    </row>
    <row r="2136" spans="1:70" outlineLevel="2">
      <c r="A2136" s="61">
        <v>702012</v>
      </c>
      <c r="B2136" s="10"/>
      <c r="C2136" s="59"/>
      <c r="D2136" s="1231" t="s">
        <v>3402</v>
      </c>
      <c r="E2136" s="43" t="str">
        <f t="shared" si="6445"/>
        <v>T</v>
      </c>
      <c r="F2136" s="113"/>
      <c r="G2136" s="1233" t="s">
        <v>325</v>
      </c>
      <c r="H2136" s="1146">
        <v>1</v>
      </c>
      <c r="I2136" s="1141"/>
      <c r="J2136" s="1142"/>
      <c r="K2136" s="1032">
        <f t="shared" si="6446"/>
        <v>0</v>
      </c>
      <c r="L2136" s="5"/>
      <c r="M2136" s="392" t="s">
        <v>594</v>
      </c>
      <c r="N2136" s="492"/>
      <c r="O2136" s="492"/>
      <c r="Q2136" s="684" t="s">
        <v>1955</v>
      </c>
      <c r="R2136" s="692" t="s">
        <v>2010</v>
      </c>
      <c r="T2136" s="680" t="str">
        <f>IF(IF(A2136=0,TRUE(),D2136=IFERROR(VLOOKUP(A2136,Zaplecze_Weryfikacja!A:B,2,FALSE),2))=TRUE(),"Tak","Nie")</f>
        <v>Nie</v>
      </c>
      <c r="U2136" s="681" t="str">
        <f>IF(T2136="Tak"," ",IF(IFERROR(VLOOKUP(A2136,Zaplecze_Weryfikacja!A:B,2,FALSE),"Inny numer Lp")="Inny numer Lp","Inny numer Lp",IF(VLOOKUP(A2136,Zaplecze_Weryfikacja!A:B,2,FALSE)=D2136,"Nieznana przyczyna","Inny opis")))</f>
        <v>Inny opis</v>
      </c>
      <c r="Y2136" s="785"/>
      <c r="Z2136" s="309">
        <f t="shared" si="6447"/>
        <v>0</v>
      </c>
      <c r="AA2136" s="785"/>
      <c r="AB2136" s="309">
        <f t="shared" si="6448"/>
        <v>0</v>
      </c>
      <c r="AC2136" s="785"/>
      <c r="AD2136" s="309">
        <f t="shared" si="6449"/>
        <v>0</v>
      </c>
      <c r="AE2136" s="785"/>
      <c r="AF2136" s="309">
        <f t="shared" si="6450"/>
        <v>0</v>
      </c>
      <c r="AG2136" s="785"/>
      <c r="AH2136" s="309">
        <f t="shared" si="6451"/>
        <v>0</v>
      </c>
      <c r="AI2136" s="785"/>
      <c r="AJ2136" s="309">
        <f t="shared" si="6452"/>
        <v>0</v>
      </c>
      <c r="AK2136" s="785"/>
      <c r="AL2136" s="309">
        <f t="shared" si="6453"/>
        <v>0</v>
      </c>
      <c r="AM2136" s="785"/>
      <c r="AN2136" s="309">
        <f t="shared" si="6454"/>
        <v>0</v>
      </c>
      <c r="AO2136" s="785"/>
      <c r="AP2136" s="309">
        <f t="shared" si="6455"/>
        <v>0</v>
      </c>
      <c r="AQ2136" s="785"/>
      <c r="AR2136" s="309">
        <f t="shared" si="6456"/>
        <v>0</v>
      </c>
      <c r="AT2136" s="782">
        <f t="shared" si="6232"/>
        <v>0</v>
      </c>
      <c r="AU2136" s="782">
        <f t="shared" si="6233"/>
        <v>0</v>
      </c>
      <c r="AV2136" s="782">
        <f t="shared" si="6234"/>
        <v>0</v>
      </c>
      <c r="AW2136" s="788" t="e">
        <f t="shared" si="6235"/>
        <v>#DIV/0!</v>
      </c>
      <c r="AY2136" s="781">
        <f t="shared" si="6236"/>
        <v>0</v>
      </c>
      <c r="AZ2136" s="777"/>
      <c r="BA2136" s="781">
        <f t="shared" si="6237"/>
        <v>0</v>
      </c>
      <c r="BB2136" s="777"/>
      <c r="BC2136" s="781">
        <f t="shared" si="6238"/>
        <v>0</v>
      </c>
      <c r="BD2136" s="777"/>
      <c r="BE2136" s="781">
        <f t="shared" si="6239"/>
        <v>0</v>
      </c>
      <c r="BF2136" s="777"/>
      <c r="BG2136" s="781">
        <f t="shared" si="6240"/>
        <v>0</v>
      </c>
      <c r="BH2136" s="777"/>
      <c r="BI2136" s="781">
        <f t="shared" si="6241"/>
        <v>0</v>
      </c>
      <c r="BJ2136" s="777"/>
      <c r="BK2136" s="781">
        <f t="shared" si="6242"/>
        <v>0</v>
      </c>
      <c r="BL2136" s="777"/>
      <c r="BM2136" s="781">
        <f t="shared" si="6243"/>
        <v>0</v>
      </c>
      <c r="BN2136" s="777"/>
      <c r="BO2136" s="781">
        <f t="shared" si="6244"/>
        <v>0</v>
      </c>
      <c r="BP2136" s="777"/>
      <c r="BQ2136" s="781">
        <f t="shared" si="6245"/>
        <v>0</v>
      </c>
      <c r="BR2136" s="777"/>
    </row>
    <row r="2137" spans="1:70" outlineLevel="2">
      <c r="A2137" s="61">
        <v>702013</v>
      </c>
      <c r="B2137" s="10"/>
      <c r="C2137" s="59"/>
      <c r="D2137" s="1231" t="s">
        <v>3403</v>
      </c>
      <c r="E2137" s="43" t="str">
        <f t="shared" si="6445"/>
        <v>T</v>
      </c>
      <c r="F2137" s="113"/>
      <c r="G2137" s="1233" t="s">
        <v>325</v>
      </c>
      <c r="H2137" s="1146">
        <v>9</v>
      </c>
      <c r="I2137" s="1141"/>
      <c r="J2137" s="1142"/>
      <c r="K2137" s="1032">
        <f t="shared" si="6446"/>
        <v>0</v>
      </c>
      <c r="L2137" s="5"/>
      <c r="M2137" s="392" t="s">
        <v>594</v>
      </c>
      <c r="N2137" s="492"/>
      <c r="O2137" s="492"/>
      <c r="Q2137" s="684" t="s">
        <v>1955</v>
      </c>
      <c r="R2137" s="692" t="s">
        <v>2010</v>
      </c>
      <c r="T2137" s="680" t="str">
        <f>IF(IF(A2137=0,TRUE(),D2137=IFERROR(VLOOKUP(A2137,Zaplecze_Weryfikacja!A:B,2,FALSE),2))=TRUE(),"Tak","Nie")</f>
        <v>Nie</v>
      </c>
      <c r="U2137" s="681" t="str">
        <f>IF(T2137="Tak"," ",IF(IFERROR(VLOOKUP(A2137,Zaplecze_Weryfikacja!A:B,2,FALSE),"Inny numer Lp")="Inny numer Lp","Inny numer Lp",IF(VLOOKUP(A2137,Zaplecze_Weryfikacja!A:B,2,FALSE)=D2137,"Nieznana przyczyna","Inny opis")))</f>
        <v>Inny opis</v>
      </c>
      <c r="Y2137" s="785"/>
      <c r="Z2137" s="309">
        <f t="shared" si="6447"/>
        <v>0</v>
      </c>
      <c r="AA2137" s="785"/>
      <c r="AB2137" s="309">
        <f t="shared" si="6448"/>
        <v>0</v>
      </c>
      <c r="AC2137" s="785"/>
      <c r="AD2137" s="309">
        <f t="shared" si="6449"/>
        <v>0</v>
      </c>
      <c r="AE2137" s="785"/>
      <c r="AF2137" s="309">
        <f t="shared" si="6450"/>
        <v>0</v>
      </c>
      <c r="AG2137" s="785"/>
      <c r="AH2137" s="309">
        <f t="shared" si="6451"/>
        <v>0</v>
      </c>
      <c r="AI2137" s="785"/>
      <c r="AJ2137" s="309">
        <f t="shared" si="6452"/>
        <v>0</v>
      </c>
      <c r="AK2137" s="785"/>
      <c r="AL2137" s="309">
        <f t="shared" si="6453"/>
        <v>0</v>
      </c>
      <c r="AM2137" s="785"/>
      <c r="AN2137" s="309">
        <f t="shared" si="6454"/>
        <v>0</v>
      </c>
      <c r="AO2137" s="785"/>
      <c r="AP2137" s="309">
        <f t="shared" si="6455"/>
        <v>0</v>
      </c>
      <c r="AQ2137" s="785"/>
      <c r="AR2137" s="309">
        <f t="shared" si="6456"/>
        <v>0</v>
      </c>
      <c r="AT2137" s="782">
        <f t="shared" si="6232"/>
        <v>0</v>
      </c>
      <c r="AU2137" s="782">
        <f t="shared" si="6233"/>
        <v>0</v>
      </c>
      <c r="AV2137" s="782">
        <f t="shared" si="6234"/>
        <v>0</v>
      </c>
      <c r="AW2137" s="788" t="e">
        <f t="shared" si="6235"/>
        <v>#DIV/0!</v>
      </c>
      <c r="AY2137" s="781">
        <f t="shared" si="6236"/>
        <v>0</v>
      </c>
      <c r="AZ2137" s="777"/>
      <c r="BA2137" s="781">
        <f t="shared" si="6237"/>
        <v>0</v>
      </c>
      <c r="BB2137" s="777"/>
      <c r="BC2137" s="781">
        <f t="shared" si="6238"/>
        <v>0</v>
      </c>
      <c r="BD2137" s="777"/>
      <c r="BE2137" s="781">
        <f t="shared" si="6239"/>
        <v>0</v>
      </c>
      <c r="BF2137" s="777"/>
      <c r="BG2137" s="781">
        <f t="shared" si="6240"/>
        <v>0</v>
      </c>
      <c r="BH2137" s="777"/>
      <c r="BI2137" s="781">
        <f t="shared" si="6241"/>
        <v>0</v>
      </c>
      <c r="BJ2137" s="777"/>
      <c r="BK2137" s="781">
        <f t="shared" si="6242"/>
        <v>0</v>
      </c>
      <c r="BL2137" s="777"/>
      <c r="BM2137" s="781">
        <f t="shared" si="6243"/>
        <v>0</v>
      </c>
      <c r="BN2137" s="777"/>
      <c r="BO2137" s="781">
        <f t="shared" si="6244"/>
        <v>0</v>
      </c>
      <c r="BP2137" s="777"/>
      <c r="BQ2137" s="781">
        <f t="shared" si="6245"/>
        <v>0</v>
      </c>
      <c r="BR2137" s="777"/>
    </row>
    <row r="2138" spans="1:70" outlineLevel="2">
      <c r="A2138" s="61">
        <v>702014</v>
      </c>
      <c r="B2138" s="10"/>
      <c r="C2138" s="59"/>
      <c r="D2138" s="1231" t="s">
        <v>3404</v>
      </c>
      <c r="E2138" s="43" t="str">
        <f t="shared" si="6445"/>
        <v>T</v>
      </c>
      <c r="F2138" s="113"/>
      <c r="G2138" s="1233" t="s">
        <v>325</v>
      </c>
      <c r="H2138" s="1146">
        <v>1</v>
      </c>
      <c r="I2138" s="1141"/>
      <c r="J2138" s="1142"/>
      <c r="K2138" s="1032">
        <f t="shared" si="6446"/>
        <v>0</v>
      </c>
      <c r="L2138" s="5"/>
      <c r="M2138" s="392" t="s">
        <v>594</v>
      </c>
      <c r="N2138" s="492"/>
      <c r="O2138" s="492"/>
      <c r="Q2138" s="684" t="s">
        <v>1955</v>
      </c>
      <c r="R2138" s="692" t="s">
        <v>2010</v>
      </c>
      <c r="T2138" s="680" t="str">
        <f>IF(IF(A2138=0,TRUE(),D2138=IFERROR(VLOOKUP(A2138,Zaplecze_Weryfikacja!A:B,2,FALSE),2))=TRUE(),"Tak","Nie")</f>
        <v>Nie</v>
      </c>
      <c r="U2138" s="681" t="str">
        <f>IF(T2138="Tak"," ",IF(IFERROR(VLOOKUP(A2138,Zaplecze_Weryfikacja!A:B,2,FALSE),"Inny numer Lp")="Inny numer Lp","Inny numer Lp",IF(VLOOKUP(A2138,Zaplecze_Weryfikacja!A:B,2,FALSE)=D2138,"Nieznana przyczyna","Inny opis")))</f>
        <v>Inny opis</v>
      </c>
      <c r="Y2138" s="785"/>
      <c r="Z2138" s="309">
        <f t="shared" si="6447"/>
        <v>0</v>
      </c>
      <c r="AA2138" s="785"/>
      <c r="AB2138" s="309">
        <f t="shared" si="6448"/>
        <v>0</v>
      </c>
      <c r="AC2138" s="785"/>
      <c r="AD2138" s="309">
        <f t="shared" si="6449"/>
        <v>0</v>
      </c>
      <c r="AE2138" s="785"/>
      <c r="AF2138" s="309">
        <f t="shared" si="6450"/>
        <v>0</v>
      </c>
      <c r="AG2138" s="785"/>
      <c r="AH2138" s="309">
        <f t="shared" si="6451"/>
        <v>0</v>
      </c>
      <c r="AI2138" s="785"/>
      <c r="AJ2138" s="309">
        <f t="shared" si="6452"/>
        <v>0</v>
      </c>
      <c r="AK2138" s="785"/>
      <c r="AL2138" s="309">
        <f t="shared" si="6453"/>
        <v>0</v>
      </c>
      <c r="AM2138" s="785"/>
      <c r="AN2138" s="309">
        <f t="shared" si="6454"/>
        <v>0</v>
      </c>
      <c r="AO2138" s="785"/>
      <c r="AP2138" s="309">
        <f t="shared" si="6455"/>
        <v>0</v>
      </c>
      <c r="AQ2138" s="785"/>
      <c r="AR2138" s="309">
        <f t="shared" si="6456"/>
        <v>0</v>
      </c>
      <c r="AT2138" s="782">
        <f t="shared" si="6232"/>
        <v>0</v>
      </c>
      <c r="AU2138" s="782">
        <f t="shared" si="6233"/>
        <v>0</v>
      </c>
      <c r="AV2138" s="782">
        <f t="shared" si="6234"/>
        <v>0</v>
      </c>
      <c r="AW2138" s="788" t="e">
        <f t="shared" si="6235"/>
        <v>#DIV/0!</v>
      </c>
      <c r="AY2138" s="781">
        <f t="shared" si="6236"/>
        <v>0</v>
      </c>
      <c r="AZ2138" s="777"/>
      <c r="BA2138" s="781">
        <f t="shared" si="6237"/>
        <v>0</v>
      </c>
      <c r="BB2138" s="777"/>
      <c r="BC2138" s="781">
        <f t="shared" si="6238"/>
        <v>0</v>
      </c>
      <c r="BD2138" s="777"/>
      <c r="BE2138" s="781">
        <f t="shared" si="6239"/>
        <v>0</v>
      </c>
      <c r="BF2138" s="777"/>
      <c r="BG2138" s="781">
        <f t="shared" si="6240"/>
        <v>0</v>
      </c>
      <c r="BH2138" s="777"/>
      <c r="BI2138" s="781">
        <f t="shared" si="6241"/>
        <v>0</v>
      </c>
      <c r="BJ2138" s="777"/>
      <c r="BK2138" s="781">
        <f t="shared" si="6242"/>
        <v>0</v>
      </c>
      <c r="BL2138" s="777"/>
      <c r="BM2138" s="781">
        <f t="shared" si="6243"/>
        <v>0</v>
      </c>
      <c r="BN2138" s="777"/>
      <c r="BO2138" s="781">
        <f t="shared" si="6244"/>
        <v>0</v>
      </c>
      <c r="BP2138" s="777"/>
      <c r="BQ2138" s="781">
        <f t="shared" si="6245"/>
        <v>0</v>
      </c>
      <c r="BR2138" s="777"/>
    </row>
    <row r="2139" spans="1:70" outlineLevel="2">
      <c r="A2139" s="61">
        <v>702015</v>
      </c>
      <c r="B2139" s="10"/>
      <c r="C2139" s="59"/>
      <c r="D2139" s="1231" t="s">
        <v>3405</v>
      </c>
      <c r="E2139" s="43" t="str">
        <f t="shared" si="6445"/>
        <v>T</v>
      </c>
      <c r="F2139" s="113"/>
      <c r="G2139" s="1233" t="s">
        <v>325</v>
      </c>
      <c r="H2139" s="1146">
        <v>6</v>
      </c>
      <c r="I2139" s="1141"/>
      <c r="J2139" s="1142"/>
      <c r="K2139" s="1032">
        <f t="shared" si="6446"/>
        <v>0</v>
      </c>
      <c r="L2139" s="5"/>
      <c r="M2139" s="392" t="s">
        <v>594</v>
      </c>
      <c r="N2139" s="492"/>
      <c r="O2139" s="492"/>
      <c r="Q2139" s="684" t="s">
        <v>1955</v>
      </c>
      <c r="R2139" s="692" t="s">
        <v>2010</v>
      </c>
      <c r="T2139" s="680" t="str">
        <f>IF(IF(A2139=0,TRUE(),D2139=IFERROR(VLOOKUP(A2139,Zaplecze_Weryfikacja!A:B,2,FALSE),2))=TRUE(),"Tak","Nie")</f>
        <v>Nie</v>
      </c>
      <c r="U2139" s="681" t="str">
        <f>IF(T2139="Tak"," ",IF(IFERROR(VLOOKUP(A2139,Zaplecze_Weryfikacja!A:B,2,FALSE),"Inny numer Lp")="Inny numer Lp","Inny numer Lp",IF(VLOOKUP(A2139,Zaplecze_Weryfikacja!A:B,2,FALSE)=D2139,"Nieznana przyczyna","Inny opis")))</f>
        <v>Inny opis</v>
      </c>
      <c r="Y2139" s="785"/>
      <c r="Z2139" s="309">
        <f t="shared" si="6447"/>
        <v>0</v>
      </c>
      <c r="AA2139" s="785"/>
      <c r="AB2139" s="309">
        <f t="shared" si="6448"/>
        <v>0</v>
      </c>
      <c r="AC2139" s="785"/>
      <c r="AD2139" s="309">
        <f t="shared" si="6449"/>
        <v>0</v>
      </c>
      <c r="AE2139" s="785"/>
      <c r="AF2139" s="309">
        <f t="shared" si="6450"/>
        <v>0</v>
      </c>
      <c r="AG2139" s="785"/>
      <c r="AH2139" s="309">
        <f t="shared" si="6451"/>
        <v>0</v>
      </c>
      <c r="AI2139" s="785"/>
      <c r="AJ2139" s="309">
        <f t="shared" si="6452"/>
        <v>0</v>
      </c>
      <c r="AK2139" s="785"/>
      <c r="AL2139" s="309">
        <f t="shared" si="6453"/>
        <v>0</v>
      </c>
      <c r="AM2139" s="785"/>
      <c r="AN2139" s="309">
        <f t="shared" si="6454"/>
        <v>0</v>
      </c>
      <c r="AO2139" s="785"/>
      <c r="AP2139" s="309">
        <f t="shared" si="6455"/>
        <v>0</v>
      </c>
      <c r="AQ2139" s="785"/>
      <c r="AR2139" s="309">
        <f t="shared" si="6456"/>
        <v>0</v>
      </c>
      <c r="AT2139" s="782">
        <f t="shared" si="6232"/>
        <v>0</v>
      </c>
      <c r="AU2139" s="782">
        <f t="shared" si="6233"/>
        <v>0</v>
      </c>
      <c r="AV2139" s="782">
        <f t="shared" si="6234"/>
        <v>0</v>
      </c>
      <c r="AW2139" s="788" t="e">
        <f t="shared" si="6235"/>
        <v>#DIV/0!</v>
      </c>
      <c r="AY2139" s="781">
        <f t="shared" si="6236"/>
        <v>0</v>
      </c>
      <c r="AZ2139" s="777"/>
      <c r="BA2139" s="781">
        <f t="shared" si="6237"/>
        <v>0</v>
      </c>
      <c r="BB2139" s="777"/>
      <c r="BC2139" s="781">
        <f t="shared" si="6238"/>
        <v>0</v>
      </c>
      <c r="BD2139" s="777"/>
      <c r="BE2139" s="781">
        <f t="shared" si="6239"/>
        <v>0</v>
      </c>
      <c r="BF2139" s="777"/>
      <c r="BG2139" s="781">
        <f t="shared" si="6240"/>
        <v>0</v>
      </c>
      <c r="BH2139" s="777"/>
      <c r="BI2139" s="781">
        <f t="shared" si="6241"/>
        <v>0</v>
      </c>
      <c r="BJ2139" s="777"/>
      <c r="BK2139" s="781">
        <f t="shared" si="6242"/>
        <v>0</v>
      </c>
      <c r="BL2139" s="777"/>
      <c r="BM2139" s="781">
        <f t="shared" si="6243"/>
        <v>0</v>
      </c>
      <c r="BN2139" s="777"/>
      <c r="BO2139" s="781">
        <f t="shared" si="6244"/>
        <v>0</v>
      </c>
      <c r="BP2139" s="777"/>
      <c r="BQ2139" s="781">
        <f t="shared" si="6245"/>
        <v>0</v>
      </c>
      <c r="BR2139" s="777"/>
    </row>
    <row r="2140" spans="1:70" outlineLevel="2">
      <c r="A2140" s="61">
        <v>702016</v>
      </c>
      <c r="B2140" s="10"/>
      <c r="C2140" s="59"/>
      <c r="D2140" s="1231" t="s">
        <v>3406</v>
      </c>
      <c r="E2140" s="43" t="str">
        <f t="shared" si="6445"/>
        <v>T</v>
      </c>
      <c r="F2140" s="113"/>
      <c r="G2140" s="1233" t="s">
        <v>325</v>
      </c>
      <c r="H2140" s="1146">
        <v>5</v>
      </c>
      <c r="I2140" s="1141"/>
      <c r="J2140" s="1142"/>
      <c r="K2140" s="1032">
        <f t="shared" si="6446"/>
        <v>0</v>
      </c>
      <c r="L2140" s="5"/>
      <c r="M2140" s="392" t="s">
        <v>593</v>
      </c>
      <c r="N2140" s="492"/>
      <c r="O2140" s="492"/>
      <c r="Q2140" s="684" t="s">
        <v>1955</v>
      </c>
      <c r="R2140" s="692" t="s">
        <v>2010</v>
      </c>
      <c r="T2140" s="680" t="str">
        <f>IF(IF(A2140=0,TRUE(),D2140=IFERROR(VLOOKUP(A2140,Zaplecze_Weryfikacja!A:B,2,FALSE),2))=TRUE(),"Tak","Nie")</f>
        <v>Nie</v>
      </c>
      <c r="U2140" s="681" t="str">
        <f>IF(T2140="Tak"," ",IF(IFERROR(VLOOKUP(A2140,Zaplecze_Weryfikacja!A:B,2,FALSE),"Inny numer Lp")="Inny numer Lp","Inny numer Lp",IF(VLOOKUP(A2140,Zaplecze_Weryfikacja!A:B,2,FALSE)=D2140,"Nieznana przyczyna","Inny opis")))</f>
        <v>Inny opis</v>
      </c>
      <c r="Y2140" s="785"/>
      <c r="Z2140" s="309">
        <f t="shared" si="6447"/>
        <v>0</v>
      </c>
      <c r="AA2140" s="785"/>
      <c r="AB2140" s="309">
        <f t="shared" si="6448"/>
        <v>0</v>
      </c>
      <c r="AC2140" s="785"/>
      <c r="AD2140" s="309">
        <f t="shared" si="6449"/>
        <v>0</v>
      </c>
      <c r="AE2140" s="785"/>
      <c r="AF2140" s="309">
        <f t="shared" si="6450"/>
        <v>0</v>
      </c>
      <c r="AG2140" s="785"/>
      <c r="AH2140" s="309">
        <f t="shared" si="6451"/>
        <v>0</v>
      </c>
      <c r="AI2140" s="785"/>
      <c r="AJ2140" s="309">
        <f t="shared" si="6452"/>
        <v>0</v>
      </c>
      <c r="AK2140" s="785"/>
      <c r="AL2140" s="309">
        <f t="shared" si="6453"/>
        <v>0</v>
      </c>
      <c r="AM2140" s="785"/>
      <c r="AN2140" s="309">
        <f t="shared" si="6454"/>
        <v>0</v>
      </c>
      <c r="AO2140" s="785"/>
      <c r="AP2140" s="309">
        <f t="shared" si="6455"/>
        <v>0</v>
      </c>
      <c r="AQ2140" s="785"/>
      <c r="AR2140" s="309">
        <f t="shared" si="6456"/>
        <v>0</v>
      </c>
      <c r="AT2140" s="782">
        <f t="shared" si="6232"/>
        <v>0</v>
      </c>
      <c r="AU2140" s="782">
        <f t="shared" si="6233"/>
        <v>0</v>
      </c>
      <c r="AV2140" s="782">
        <f t="shared" si="6234"/>
        <v>0</v>
      </c>
      <c r="AW2140" s="788" t="e">
        <f t="shared" si="6235"/>
        <v>#DIV/0!</v>
      </c>
      <c r="AY2140" s="781">
        <f t="shared" si="6236"/>
        <v>0</v>
      </c>
      <c r="AZ2140" s="777"/>
      <c r="BA2140" s="781">
        <f t="shared" si="6237"/>
        <v>0</v>
      </c>
      <c r="BB2140" s="777"/>
      <c r="BC2140" s="781">
        <f t="shared" si="6238"/>
        <v>0</v>
      </c>
      <c r="BD2140" s="777"/>
      <c r="BE2140" s="781">
        <f t="shared" si="6239"/>
        <v>0</v>
      </c>
      <c r="BF2140" s="777"/>
      <c r="BG2140" s="781">
        <f t="shared" si="6240"/>
        <v>0</v>
      </c>
      <c r="BH2140" s="777"/>
      <c r="BI2140" s="781">
        <f t="shared" si="6241"/>
        <v>0</v>
      </c>
      <c r="BJ2140" s="777"/>
      <c r="BK2140" s="781">
        <f t="shared" si="6242"/>
        <v>0</v>
      </c>
      <c r="BL2140" s="777"/>
      <c r="BM2140" s="781">
        <f t="shared" si="6243"/>
        <v>0</v>
      </c>
      <c r="BN2140" s="777"/>
      <c r="BO2140" s="781">
        <f t="shared" si="6244"/>
        <v>0</v>
      </c>
      <c r="BP2140" s="777"/>
      <c r="BQ2140" s="781">
        <f t="shared" si="6245"/>
        <v>0</v>
      </c>
      <c r="BR2140" s="777"/>
    </row>
    <row r="2141" spans="1:70" outlineLevel="2">
      <c r="A2141" s="61">
        <v>702017</v>
      </c>
      <c r="B2141" s="10"/>
      <c r="C2141" s="59"/>
      <c r="D2141" s="1231" t="s">
        <v>3407</v>
      </c>
      <c r="E2141" s="43" t="str">
        <f t="shared" ref="E2141:E2148" si="6457">IF(H2141&gt;0,"T","N")</f>
        <v>T</v>
      </c>
      <c r="F2141" s="113"/>
      <c r="G2141" s="1233" t="s">
        <v>325</v>
      </c>
      <c r="H2141" s="1146">
        <v>14</v>
      </c>
      <c r="I2141" s="1141"/>
      <c r="J2141" s="1142"/>
      <c r="K2141" s="1032">
        <f t="shared" ref="K2141:K2148" si="6458">IF(B2141="E","E",$H2141*I2141)</f>
        <v>0</v>
      </c>
      <c r="L2141" s="5"/>
      <c r="M2141" s="392"/>
      <c r="N2141" s="492"/>
      <c r="O2141" s="492"/>
      <c r="Q2141" s="684" t="s">
        <v>1955</v>
      </c>
      <c r="R2141" s="692" t="s">
        <v>2010</v>
      </c>
      <c r="T2141" s="680" t="str">
        <f>IF(IF(A2141=0,TRUE(),D2141=IFERROR(VLOOKUP(A2141,Zaplecze_Weryfikacja!A:B,2,FALSE),2))=TRUE(),"Tak","Nie")</f>
        <v>Nie</v>
      </c>
      <c r="U2141" s="681" t="str">
        <f>IF(T2141="Tak"," ",IF(IFERROR(VLOOKUP(A2141,Zaplecze_Weryfikacja!A:B,2,FALSE),"Inny numer Lp")="Inny numer Lp","Inny numer Lp",IF(VLOOKUP(A2141,Zaplecze_Weryfikacja!A:B,2,FALSE)=D2141,"Nieznana przyczyna","Inny opis")))</f>
        <v>Inny opis</v>
      </c>
      <c r="Y2141" s="785"/>
      <c r="Z2141" s="309">
        <f t="shared" ref="Z2141:Z2148" si="6459">IF($B2141="E","E",$H2141*Y2141)</f>
        <v>0</v>
      </c>
      <c r="AA2141" s="785"/>
      <c r="AB2141" s="309">
        <f t="shared" ref="AB2141:AB2148" si="6460">IF($B2141="E","E",$H2141*AA2141)</f>
        <v>0</v>
      </c>
      <c r="AC2141" s="785"/>
      <c r="AD2141" s="309">
        <f t="shared" ref="AD2141:AD2148" si="6461">IF($B2141="E","E",$H2141*AC2141)</f>
        <v>0</v>
      </c>
      <c r="AE2141" s="785"/>
      <c r="AF2141" s="309">
        <f t="shared" ref="AF2141:AF2148" si="6462">IF($B2141="E","E",$H2141*AE2141)</f>
        <v>0</v>
      </c>
      <c r="AG2141" s="785"/>
      <c r="AH2141" s="309">
        <f t="shared" ref="AH2141:AH2148" si="6463">IF($B2141="E","E",$H2141*AG2141)</f>
        <v>0</v>
      </c>
      <c r="AI2141" s="785"/>
      <c r="AJ2141" s="309">
        <f t="shared" ref="AJ2141:AJ2148" si="6464">IF($B2141="E","E",$H2141*AI2141)</f>
        <v>0</v>
      </c>
      <c r="AK2141" s="785"/>
      <c r="AL2141" s="309">
        <f t="shared" ref="AL2141:AL2148" si="6465">IF($B2141="E","E",$H2141*AK2141)</f>
        <v>0</v>
      </c>
      <c r="AM2141" s="785"/>
      <c r="AN2141" s="309">
        <f t="shared" ref="AN2141:AN2148" si="6466">IF($B2141="E","E",$H2141*AM2141)</f>
        <v>0</v>
      </c>
      <c r="AO2141" s="785"/>
      <c r="AP2141" s="309">
        <f t="shared" ref="AP2141:AP2148" si="6467">IF($B2141="E","E",$H2141*AO2141)</f>
        <v>0</v>
      </c>
      <c r="AQ2141" s="785"/>
      <c r="AR2141" s="309">
        <f t="shared" ref="AR2141:AR2148" si="6468">IF($B2141="E","E",$H2141*AQ2141)</f>
        <v>0</v>
      </c>
      <c r="AT2141" s="782">
        <f t="shared" ref="AT2141:AT2148" si="6469">MAX(Z2141,AB2141,AD2141,AF2141,AH2141,AJ2141,AL2141,AN2141,AP2141,AR2141)</f>
        <v>0</v>
      </c>
      <c r="AU2141" s="782">
        <f t="shared" ref="AU2141:AU2148" si="6470">IF($AU$6=10,MIN(Z2141,AB2141,AD2141,AF2141,AH2141,AJ2141,AL2141,AN2141,AP2141,AR2141),IF($AU$6=9,MIN(Z2141,AB2141,AD2141,AF2141,AH2141,AJ2141,AL2141,AN2141,AP2141),IF($AU$6=8,MIN(Z2141,AB2141,AD2141,AF2141,AH2141,AJ2141,AL2141,AN2141),IF($AU$6=7,MIN(Z2141,AB2141,AD2141,AF2141,AH2141,AJ2141,AL2141),IF($AU$6=6,MIN(Z2141,AB2141,AD2141,AF2141,AH2141,AJ2141),IF($AU$6=5,MIN(Z2141,AB2141,AD2141,AF2141,AH2141),IF($AU$6=4,MIN(Z2141,AB2141,AD2141,AF2141),IF($AU$6=4,MIN(Z2141,AB2141,AD2141,AF2141),IF($AU$6=3,MIN(Z2141,AB2141,AD2141),IF($AU$6=3,MIN(Z2141,AB2141,AD2141),IF($AU$6=2,MIN(Z2141,AB2141),IF($AU$6=1,MIN(Z2141),"Błąd - zła ilośc oferentów"))))))))))))</f>
        <v>0</v>
      </c>
      <c r="AV2141" s="782">
        <f t="shared" ref="AV2141:AV2148" si="6471">AT2141-AU2141</f>
        <v>0</v>
      </c>
      <c r="AW2141" s="788" t="e">
        <f t="shared" ref="AW2141:AW2148" si="6472">AT2141/AU2141</f>
        <v>#DIV/0!</v>
      </c>
      <c r="AY2141" s="781">
        <f t="shared" ref="AY2141:AY2148" si="6473">+AZ2141</f>
        <v>0</v>
      </c>
      <c r="AZ2141" s="777"/>
      <c r="BA2141" s="781">
        <f t="shared" ref="BA2141:BA2148" si="6474">+BB2141</f>
        <v>0</v>
      </c>
      <c r="BB2141" s="777"/>
      <c r="BC2141" s="781">
        <f t="shared" ref="BC2141:BC2148" si="6475">+BD2141</f>
        <v>0</v>
      </c>
      <c r="BD2141" s="777"/>
      <c r="BE2141" s="781">
        <f t="shared" ref="BE2141:BE2148" si="6476">+BF2141</f>
        <v>0</v>
      </c>
      <c r="BF2141" s="777"/>
      <c r="BG2141" s="781">
        <f t="shared" ref="BG2141:BG2148" si="6477">+BH2141</f>
        <v>0</v>
      </c>
      <c r="BH2141" s="777"/>
      <c r="BI2141" s="781">
        <f t="shared" ref="BI2141:BI2148" si="6478">+BJ2141</f>
        <v>0</v>
      </c>
      <c r="BJ2141" s="777"/>
      <c r="BK2141" s="781">
        <f t="shared" ref="BK2141:BK2148" si="6479">+BL2141</f>
        <v>0</v>
      </c>
      <c r="BL2141" s="777"/>
      <c r="BM2141" s="781">
        <f t="shared" ref="BM2141:BM2148" si="6480">+BN2141</f>
        <v>0</v>
      </c>
      <c r="BN2141" s="777"/>
      <c r="BO2141" s="781">
        <f t="shared" ref="BO2141:BO2148" si="6481">+BP2141</f>
        <v>0</v>
      </c>
      <c r="BP2141" s="777"/>
      <c r="BQ2141" s="781">
        <f t="shared" ref="BQ2141:BQ2148" si="6482">+BR2141</f>
        <v>0</v>
      </c>
      <c r="BR2141" s="777"/>
    </row>
    <row r="2142" spans="1:70" outlineLevel="2">
      <c r="A2142" s="61">
        <v>702018</v>
      </c>
      <c r="B2142" s="10"/>
      <c r="C2142" s="387"/>
      <c r="D2142" s="1231" t="s">
        <v>3408</v>
      </c>
      <c r="E2142" s="43" t="str">
        <f t="shared" si="6457"/>
        <v>T</v>
      </c>
      <c r="F2142" s="113"/>
      <c r="G2142" s="1233" t="s">
        <v>325</v>
      </c>
      <c r="H2142" s="1146">
        <v>18</v>
      </c>
      <c r="I2142" s="1141"/>
      <c r="J2142" s="1142"/>
      <c r="K2142" s="1032">
        <f t="shared" si="6458"/>
        <v>0</v>
      </c>
      <c r="L2142" s="5"/>
      <c r="M2142" s="392"/>
      <c r="N2142" s="492"/>
      <c r="O2142" s="492"/>
      <c r="Q2142" s="684" t="s">
        <v>1955</v>
      </c>
      <c r="R2142" s="692" t="s">
        <v>2010</v>
      </c>
      <c r="T2142" s="680" t="str">
        <f>IF(IF(A2142=0,TRUE(),D2142=IFERROR(VLOOKUP(A2142,Zaplecze_Weryfikacja!A:B,2,FALSE),2))=TRUE(),"Tak","Nie")</f>
        <v>Nie</v>
      </c>
      <c r="U2142" s="681" t="str">
        <f>IF(T2142="Tak"," ",IF(IFERROR(VLOOKUP(A2142,Zaplecze_Weryfikacja!A:B,2,FALSE),"Inny numer Lp")="Inny numer Lp","Inny numer Lp",IF(VLOOKUP(A2142,Zaplecze_Weryfikacja!A:B,2,FALSE)=D2142,"Nieznana przyczyna","Inny opis")))</f>
        <v>Inny opis</v>
      </c>
      <c r="Y2142" s="785"/>
      <c r="Z2142" s="309">
        <f t="shared" si="6459"/>
        <v>0</v>
      </c>
      <c r="AA2142" s="785"/>
      <c r="AB2142" s="309">
        <f t="shared" si="6460"/>
        <v>0</v>
      </c>
      <c r="AC2142" s="785"/>
      <c r="AD2142" s="309">
        <f t="shared" si="6461"/>
        <v>0</v>
      </c>
      <c r="AE2142" s="785"/>
      <c r="AF2142" s="309">
        <f t="shared" si="6462"/>
        <v>0</v>
      </c>
      <c r="AG2142" s="785"/>
      <c r="AH2142" s="309">
        <f t="shared" si="6463"/>
        <v>0</v>
      </c>
      <c r="AI2142" s="785"/>
      <c r="AJ2142" s="309">
        <f t="shared" si="6464"/>
        <v>0</v>
      </c>
      <c r="AK2142" s="785"/>
      <c r="AL2142" s="309">
        <f t="shared" si="6465"/>
        <v>0</v>
      </c>
      <c r="AM2142" s="785"/>
      <c r="AN2142" s="309">
        <f t="shared" si="6466"/>
        <v>0</v>
      </c>
      <c r="AO2142" s="785"/>
      <c r="AP2142" s="309">
        <f t="shared" si="6467"/>
        <v>0</v>
      </c>
      <c r="AQ2142" s="785"/>
      <c r="AR2142" s="309">
        <f t="shared" si="6468"/>
        <v>0</v>
      </c>
      <c r="AT2142" s="782">
        <f t="shared" si="6469"/>
        <v>0</v>
      </c>
      <c r="AU2142" s="782">
        <f t="shared" si="6470"/>
        <v>0</v>
      </c>
      <c r="AV2142" s="782">
        <f t="shared" si="6471"/>
        <v>0</v>
      </c>
      <c r="AW2142" s="788" t="e">
        <f t="shared" si="6472"/>
        <v>#DIV/0!</v>
      </c>
      <c r="AY2142" s="781">
        <f t="shared" si="6473"/>
        <v>0</v>
      </c>
      <c r="AZ2142" s="777"/>
      <c r="BA2142" s="781">
        <f t="shared" si="6474"/>
        <v>0</v>
      </c>
      <c r="BB2142" s="777"/>
      <c r="BC2142" s="781">
        <f t="shared" si="6475"/>
        <v>0</v>
      </c>
      <c r="BD2142" s="777"/>
      <c r="BE2142" s="781">
        <f t="shared" si="6476"/>
        <v>0</v>
      </c>
      <c r="BF2142" s="777"/>
      <c r="BG2142" s="781">
        <f t="shared" si="6477"/>
        <v>0</v>
      </c>
      <c r="BH2142" s="777"/>
      <c r="BI2142" s="781">
        <f t="shared" si="6478"/>
        <v>0</v>
      </c>
      <c r="BJ2142" s="777"/>
      <c r="BK2142" s="781">
        <f t="shared" si="6479"/>
        <v>0</v>
      </c>
      <c r="BL2142" s="777"/>
      <c r="BM2142" s="781">
        <f t="shared" si="6480"/>
        <v>0</v>
      </c>
      <c r="BN2142" s="777"/>
      <c r="BO2142" s="781">
        <f t="shared" si="6481"/>
        <v>0</v>
      </c>
      <c r="BP2142" s="777"/>
      <c r="BQ2142" s="781">
        <f t="shared" si="6482"/>
        <v>0</v>
      </c>
      <c r="BR2142" s="777"/>
    </row>
    <row r="2143" spans="1:70" outlineLevel="2">
      <c r="A2143" s="61">
        <v>702019</v>
      </c>
      <c r="B2143" s="10"/>
      <c r="C2143" s="387"/>
      <c r="D2143" s="1231" t="s">
        <v>3409</v>
      </c>
      <c r="E2143" s="43" t="str">
        <f t="shared" si="6457"/>
        <v>T</v>
      </c>
      <c r="F2143" s="113"/>
      <c r="G2143" s="1233" t="s">
        <v>325</v>
      </c>
      <c r="H2143" s="1146">
        <v>3</v>
      </c>
      <c r="I2143" s="1141"/>
      <c r="J2143" s="1142"/>
      <c r="K2143" s="1032">
        <f t="shared" si="6458"/>
        <v>0</v>
      </c>
      <c r="L2143" s="5"/>
      <c r="M2143" s="392"/>
      <c r="N2143" s="492"/>
      <c r="O2143" s="492"/>
      <c r="Q2143" s="684" t="s">
        <v>1955</v>
      </c>
      <c r="R2143" s="692" t="s">
        <v>2010</v>
      </c>
      <c r="T2143" s="680" t="str">
        <f>IF(IF(A2143=0,TRUE(),D2143=IFERROR(VLOOKUP(A2143,Zaplecze_Weryfikacja!A:B,2,FALSE),2))=TRUE(),"Tak","Nie")</f>
        <v>Nie</v>
      </c>
      <c r="U2143" s="681" t="str">
        <f>IF(T2143="Tak"," ",IF(IFERROR(VLOOKUP(A2143,Zaplecze_Weryfikacja!A:B,2,FALSE),"Inny numer Lp")="Inny numer Lp","Inny numer Lp",IF(VLOOKUP(A2143,Zaplecze_Weryfikacja!A:B,2,FALSE)=D2143,"Nieznana przyczyna","Inny opis")))</f>
        <v>Inny opis</v>
      </c>
      <c r="Y2143" s="785"/>
      <c r="Z2143" s="309">
        <f t="shared" si="6459"/>
        <v>0</v>
      </c>
      <c r="AA2143" s="785"/>
      <c r="AB2143" s="309">
        <f t="shared" si="6460"/>
        <v>0</v>
      </c>
      <c r="AC2143" s="785"/>
      <c r="AD2143" s="309">
        <f t="shared" si="6461"/>
        <v>0</v>
      </c>
      <c r="AE2143" s="785"/>
      <c r="AF2143" s="309">
        <f t="shared" si="6462"/>
        <v>0</v>
      </c>
      <c r="AG2143" s="785"/>
      <c r="AH2143" s="309">
        <f t="shared" si="6463"/>
        <v>0</v>
      </c>
      <c r="AI2143" s="785"/>
      <c r="AJ2143" s="309">
        <f t="shared" si="6464"/>
        <v>0</v>
      </c>
      <c r="AK2143" s="785"/>
      <c r="AL2143" s="309">
        <f t="shared" si="6465"/>
        <v>0</v>
      </c>
      <c r="AM2143" s="785"/>
      <c r="AN2143" s="309">
        <f t="shared" si="6466"/>
        <v>0</v>
      </c>
      <c r="AO2143" s="785"/>
      <c r="AP2143" s="309">
        <f t="shared" si="6467"/>
        <v>0</v>
      </c>
      <c r="AQ2143" s="785"/>
      <c r="AR2143" s="309">
        <f t="shared" si="6468"/>
        <v>0</v>
      </c>
      <c r="AT2143" s="782">
        <f t="shared" si="6469"/>
        <v>0</v>
      </c>
      <c r="AU2143" s="782">
        <f t="shared" si="6470"/>
        <v>0</v>
      </c>
      <c r="AV2143" s="782">
        <f t="shared" si="6471"/>
        <v>0</v>
      </c>
      <c r="AW2143" s="788" t="e">
        <f t="shared" si="6472"/>
        <v>#DIV/0!</v>
      </c>
      <c r="AY2143" s="781">
        <f t="shared" si="6473"/>
        <v>0</v>
      </c>
      <c r="AZ2143" s="777"/>
      <c r="BA2143" s="781">
        <f t="shared" si="6474"/>
        <v>0</v>
      </c>
      <c r="BB2143" s="777"/>
      <c r="BC2143" s="781">
        <f t="shared" si="6475"/>
        <v>0</v>
      </c>
      <c r="BD2143" s="777"/>
      <c r="BE2143" s="781">
        <f t="shared" si="6476"/>
        <v>0</v>
      </c>
      <c r="BF2143" s="777"/>
      <c r="BG2143" s="781">
        <f t="shared" si="6477"/>
        <v>0</v>
      </c>
      <c r="BH2143" s="777"/>
      <c r="BI2143" s="781">
        <f t="shared" si="6478"/>
        <v>0</v>
      </c>
      <c r="BJ2143" s="777"/>
      <c r="BK2143" s="781">
        <f t="shared" si="6479"/>
        <v>0</v>
      </c>
      <c r="BL2143" s="777"/>
      <c r="BM2143" s="781">
        <f t="shared" si="6480"/>
        <v>0</v>
      </c>
      <c r="BN2143" s="777"/>
      <c r="BO2143" s="781">
        <f t="shared" si="6481"/>
        <v>0</v>
      </c>
      <c r="BP2143" s="777"/>
      <c r="BQ2143" s="781">
        <f t="shared" si="6482"/>
        <v>0</v>
      </c>
      <c r="BR2143" s="777"/>
    </row>
    <row r="2144" spans="1:70" outlineLevel="2">
      <c r="A2144" s="61">
        <v>702020</v>
      </c>
      <c r="B2144" s="10"/>
      <c r="C2144" s="59"/>
      <c r="D2144" s="1231" t="s">
        <v>3410</v>
      </c>
      <c r="E2144" s="43" t="str">
        <f t="shared" si="6457"/>
        <v>T</v>
      </c>
      <c r="F2144" s="113"/>
      <c r="G2144" s="1233" t="s">
        <v>325</v>
      </c>
      <c r="H2144" s="1146">
        <v>7</v>
      </c>
      <c r="I2144" s="1141"/>
      <c r="J2144" s="1142"/>
      <c r="K2144" s="1032">
        <f t="shared" si="6458"/>
        <v>0</v>
      </c>
      <c r="L2144" s="5"/>
      <c r="M2144" s="392" t="s">
        <v>594</v>
      </c>
      <c r="N2144" s="492"/>
      <c r="O2144" s="492"/>
      <c r="Q2144" s="684" t="s">
        <v>1955</v>
      </c>
      <c r="R2144" s="692" t="s">
        <v>2010</v>
      </c>
      <c r="T2144" s="680" t="str">
        <f>IF(IF(A2144=0,TRUE(),D2144=IFERROR(VLOOKUP(A2144,Zaplecze_Weryfikacja!A:B,2,FALSE),2))=TRUE(),"Tak","Nie")</f>
        <v>Nie</v>
      </c>
      <c r="U2144" s="681" t="str">
        <f>IF(T2144="Tak"," ",IF(IFERROR(VLOOKUP(A2144,Zaplecze_Weryfikacja!A:B,2,FALSE),"Inny numer Lp")="Inny numer Lp","Inny numer Lp",IF(VLOOKUP(A2144,Zaplecze_Weryfikacja!A:B,2,FALSE)=D2144,"Nieznana przyczyna","Inny opis")))</f>
        <v>Inny opis</v>
      </c>
      <c r="Y2144" s="785"/>
      <c r="Z2144" s="309">
        <f t="shared" si="6459"/>
        <v>0</v>
      </c>
      <c r="AA2144" s="785"/>
      <c r="AB2144" s="309">
        <f t="shared" si="6460"/>
        <v>0</v>
      </c>
      <c r="AC2144" s="785"/>
      <c r="AD2144" s="309">
        <f t="shared" si="6461"/>
        <v>0</v>
      </c>
      <c r="AE2144" s="785"/>
      <c r="AF2144" s="309">
        <f t="shared" si="6462"/>
        <v>0</v>
      </c>
      <c r="AG2144" s="785"/>
      <c r="AH2144" s="309">
        <f t="shared" si="6463"/>
        <v>0</v>
      </c>
      <c r="AI2144" s="785"/>
      <c r="AJ2144" s="309">
        <f t="shared" si="6464"/>
        <v>0</v>
      </c>
      <c r="AK2144" s="785"/>
      <c r="AL2144" s="309">
        <f t="shared" si="6465"/>
        <v>0</v>
      </c>
      <c r="AM2144" s="785"/>
      <c r="AN2144" s="309">
        <f t="shared" si="6466"/>
        <v>0</v>
      </c>
      <c r="AO2144" s="785"/>
      <c r="AP2144" s="309">
        <f t="shared" si="6467"/>
        <v>0</v>
      </c>
      <c r="AQ2144" s="785"/>
      <c r="AR2144" s="309">
        <f t="shared" si="6468"/>
        <v>0</v>
      </c>
      <c r="AT2144" s="782">
        <f t="shared" si="6469"/>
        <v>0</v>
      </c>
      <c r="AU2144" s="782">
        <f t="shared" si="6470"/>
        <v>0</v>
      </c>
      <c r="AV2144" s="782">
        <f t="shared" si="6471"/>
        <v>0</v>
      </c>
      <c r="AW2144" s="788" t="e">
        <f t="shared" si="6472"/>
        <v>#DIV/0!</v>
      </c>
      <c r="AY2144" s="781">
        <f t="shared" si="6473"/>
        <v>0</v>
      </c>
      <c r="AZ2144" s="777"/>
      <c r="BA2144" s="781">
        <f t="shared" si="6474"/>
        <v>0</v>
      </c>
      <c r="BB2144" s="777"/>
      <c r="BC2144" s="781">
        <f t="shared" si="6475"/>
        <v>0</v>
      </c>
      <c r="BD2144" s="777"/>
      <c r="BE2144" s="781">
        <f t="shared" si="6476"/>
        <v>0</v>
      </c>
      <c r="BF2144" s="777"/>
      <c r="BG2144" s="781">
        <f t="shared" si="6477"/>
        <v>0</v>
      </c>
      <c r="BH2144" s="777"/>
      <c r="BI2144" s="781">
        <f t="shared" si="6478"/>
        <v>0</v>
      </c>
      <c r="BJ2144" s="777"/>
      <c r="BK2144" s="781">
        <f t="shared" si="6479"/>
        <v>0</v>
      </c>
      <c r="BL2144" s="777"/>
      <c r="BM2144" s="781">
        <f t="shared" si="6480"/>
        <v>0</v>
      </c>
      <c r="BN2144" s="777"/>
      <c r="BO2144" s="781">
        <f t="shared" si="6481"/>
        <v>0</v>
      </c>
      <c r="BP2144" s="777"/>
      <c r="BQ2144" s="781">
        <f t="shared" si="6482"/>
        <v>0</v>
      </c>
      <c r="BR2144" s="777"/>
    </row>
    <row r="2145" spans="1:70" outlineLevel="2">
      <c r="A2145" s="61">
        <v>702021</v>
      </c>
      <c r="B2145" s="10"/>
      <c r="C2145" s="59"/>
      <c r="D2145" s="1231" t="s">
        <v>3411</v>
      </c>
      <c r="E2145" s="43" t="str">
        <f t="shared" si="6457"/>
        <v>T</v>
      </c>
      <c r="F2145" s="113"/>
      <c r="G2145" s="1233" t="s">
        <v>325</v>
      </c>
      <c r="H2145" s="1146">
        <v>1</v>
      </c>
      <c r="I2145" s="1141"/>
      <c r="J2145" s="1142"/>
      <c r="K2145" s="1032">
        <f t="shared" si="6458"/>
        <v>0</v>
      </c>
      <c r="L2145" s="5"/>
      <c r="M2145" s="392" t="s">
        <v>594</v>
      </c>
      <c r="N2145" s="492"/>
      <c r="O2145" s="492"/>
      <c r="Q2145" s="684" t="s">
        <v>1955</v>
      </c>
      <c r="R2145" s="692" t="s">
        <v>2010</v>
      </c>
      <c r="T2145" s="680" t="str">
        <f>IF(IF(A2145=0,TRUE(),D2145=IFERROR(VLOOKUP(A2145,Zaplecze_Weryfikacja!A:B,2,FALSE),2))=TRUE(),"Tak","Nie")</f>
        <v>Nie</v>
      </c>
      <c r="U2145" s="681" t="str">
        <f>IF(T2145="Tak"," ",IF(IFERROR(VLOOKUP(A2145,Zaplecze_Weryfikacja!A:B,2,FALSE),"Inny numer Lp")="Inny numer Lp","Inny numer Lp",IF(VLOOKUP(A2145,Zaplecze_Weryfikacja!A:B,2,FALSE)=D2145,"Nieznana przyczyna","Inny opis")))</f>
        <v>Inny opis</v>
      </c>
      <c r="Y2145" s="785"/>
      <c r="Z2145" s="309">
        <f t="shared" si="6459"/>
        <v>0</v>
      </c>
      <c r="AA2145" s="785"/>
      <c r="AB2145" s="309">
        <f t="shared" si="6460"/>
        <v>0</v>
      </c>
      <c r="AC2145" s="785"/>
      <c r="AD2145" s="309">
        <f t="shared" si="6461"/>
        <v>0</v>
      </c>
      <c r="AE2145" s="785"/>
      <c r="AF2145" s="309">
        <f t="shared" si="6462"/>
        <v>0</v>
      </c>
      <c r="AG2145" s="785"/>
      <c r="AH2145" s="309">
        <f t="shared" si="6463"/>
        <v>0</v>
      </c>
      <c r="AI2145" s="785"/>
      <c r="AJ2145" s="309">
        <f t="shared" si="6464"/>
        <v>0</v>
      </c>
      <c r="AK2145" s="785"/>
      <c r="AL2145" s="309">
        <f t="shared" si="6465"/>
        <v>0</v>
      </c>
      <c r="AM2145" s="785"/>
      <c r="AN2145" s="309">
        <f t="shared" si="6466"/>
        <v>0</v>
      </c>
      <c r="AO2145" s="785"/>
      <c r="AP2145" s="309">
        <f t="shared" si="6467"/>
        <v>0</v>
      </c>
      <c r="AQ2145" s="785"/>
      <c r="AR2145" s="309">
        <f t="shared" si="6468"/>
        <v>0</v>
      </c>
      <c r="AT2145" s="782">
        <f t="shared" si="6469"/>
        <v>0</v>
      </c>
      <c r="AU2145" s="782">
        <f t="shared" si="6470"/>
        <v>0</v>
      </c>
      <c r="AV2145" s="782">
        <f t="shared" si="6471"/>
        <v>0</v>
      </c>
      <c r="AW2145" s="788" t="e">
        <f t="shared" si="6472"/>
        <v>#DIV/0!</v>
      </c>
      <c r="AY2145" s="781">
        <f t="shared" si="6473"/>
        <v>0</v>
      </c>
      <c r="AZ2145" s="777"/>
      <c r="BA2145" s="781">
        <f t="shared" si="6474"/>
        <v>0</v>
      </c>
      <c r="BB2145" s="777"/>
      <c r="BC2145" s="781">
        <f t="shared" si="6475"/>
        <v>0</v>
      </c>
      <c r="BD2145" s="777"/>
      <c r="BE2145" s="781">
        <f t="shared" si="6476"/>
        <v>0</v>
      </c>
      <c r="BF2145" s="777"/>
      <c r="BG2145" s="781">
        <f t="shared" si="6477"/>
        <v>0</v>
      </c>
      <c r="BH2145" s="777"/>
      <c r="BI2145" s="781">
        <f t="shared" si="6478"/>
        <v>0</v>
      </c>
      <c r="BJ2145" s="777"/>
      <c r="BK2145" s="781">
        <f t="shared" si="6479"/>
        <v>0</v>
      </c>
      <c r="BL2145" s="777"/>
      <c r="BM2145" s="781">
        <f t="shared" si="6480"/>
        <v>0</v>
      </c>
      <c r="BN2145" s="777"/>
      <c r="BO2145" s="781">
        <f t="shared" si="6481"/>
        <v>0</v>
      </c>
      <c r="BP2145" s="777"/>
      <c r="BQ2145" s="781">
        <f t="shared" si="6482"/>
        <v>0</v>
      </c>
      <c r="BR2145" s="777"/>
    </row>
    <row r="2146" spans="1:70" ht="57" outlineLevel="2">
      <c r="A2146" s="61">
        <v>702022</v>
      </c>
      <c r="B2146" s="10"/>
      <c r="C2146" s="59"/>
      <c r="D2146" s="1231" t="s">
        <v>3412</v>
      </c>
      <c r="E2146" s="43" t="str">
        <f t="shared" si="6457"/>
        <v>T</v>
      </c>
      <c r="F2146" s="1234" t="s">
        <v>3439</v>
      </c>
      <c r="G2146" s="1233" t="s">
        <v>23</v>
      </c>
      <c r="H2146" s="1146">
        <v>1</v>
      </c>
      <c r="I2146" s="1141"/>
      <c r="J2146" s="1142"/>
      <c r="K2146" s="1032">
        <f t="shared" si="6458"/>
        <v>0</v>
      </c>
      <c r="L2146" s="5"/>
      <c r="M2146" s="392" t="s">
        <v>594</v>
      </c>
      <c r="N2146" s="492"/>
      <c r="O2146" s="492"/>
      <c r="Q2146" s="684" t="s">
        <v>1955</v>
      </c>
      <c r="R2146" s="692" t="s">
        <v>2010</v>
      </c>
      <c r="T2146" s="680" t="str">
        <f>IF(IF(A2146=0,TRUE(),D2146=IFERROR(VLOOKUP(A2146,Zaplecze_Weryfikacja!A:B,2,FALSE),2))=TRUE(),"Tak","Nie")</f>
        <v>Nie</v>
      </c>
      <c r="U2146" s="681" t="str">
        <f>IF(T2146="Tak"," ",IF(IFERROR(VLOOKUP(A2146,Zaplecze_Weryfikacja!A:B,2,FALSE),"Inny numer Lp")="Inny numer Lp","Inny numer Lp",IF(VLOOKUP(A2146,Zaplecze_Weryfikacja!A:B,2,FALSE)=D2146,"Nieznana przyczyna","Inny opis")))</f>
        <v>Inny opis</v>
      </c>
      <c r="Y2146" s="785"/>
      <c r="Z2146" s="309">
        <f t="shared" si="6459"/>
        <v>0</v>
      </c>
      <c r="AA2146" s="785"/>
      <c r="AB2146" s="309">
        <f t="shared" si="6460"/>
        <v>0</v>
      </c>
      <c r="AC2146" s="785"/>
      <c r="AD2146" s="309">
        <f t="shared" si="6461"/>
        <v>0</v>
      </c>
      <c r="AE2146" s="785"/>
      <c r="AF2146" s="309">
        <f t="shared" si="6462"/>
        <v>0</v>
      </c>
      <c r="AG2146" s="785"/>
      <c r="AH2146" s="309">
        <f t="shared" si="6463"/>
        <v>0</v>
      </c>
      <c r="AI2146" s="785"/>
      <c r="AJ2146" s="309">
        <f t="shared" si="6464"/>
        <v>0</v>
      </c>
      <c r="AK2146" s="785"/>
      <c r="AL2146" s="309">
        <f t="shared" si="6465"/>
        <v>0</v>
      </c>
      <c r="AM2146" s="785"/>
      <c r="AN2146" s="309">
        <f t="shared" si="6466"/>
        <v>0</v>
      </c>
      <c r="AO2146" s="785"/>
      <c r="AP2146" s="309">
        <f t="shared" si="6467"/>
        <v>0</v>
      </c>
      <c r="AQ2146" s="785"/>
      <c r="AR2146" s="309">
        <f t="shared" si="6468"/>
        <v>0</v>
      </c>
      <c r="AT2146" s="782">
        <f t="shared" si="6469"/>
        <v>0</v>
      </c>
      <c r="AU2146" s="782">
        <f t="shared" si="6470"/>
        <v>0</v>
      </c>
      <c r="AV2146" s="782">
        <f t="shared" si="6471"/>
        <v>0</v>
      </c>
      <c r="AW2146" s="788" t="e">
        <f t="shared" si="6472"/>
        <v>#DIV/0!</v>
      </c>
      <c r="AY2146" s="781">
        <f t="shared" si="6473"/>
        <v>0</v>
      </c>
      <c r="AZ2146" s="777"/>
      <c r="BA2146" s="781">
        <f t="shared" si="6474"/>
        <v>0</v>
      </c>
      <c r="BB2146" s="777"/>
      <c r="BC2146" s="781">
        <f t="shared" si="6475"/>
        <v>0</v>
      </c>
      <c r="BD2146" s="777"/>
      <c r="BE2146" s="781">
        <f t="shared" si="6476"/>
        <v>0</v>
      </c>
      <c r="BF2146" s="777"/>
      <c r="BG2146" s="781">
        <f t="shared" si="6477"/>
        <v>0</v>
      </c>
      <c r="BH2146" s="777"/>
      <c r="BI2146" s="781">
        <f t="shared" si="6478"/>
        <v>0</v>
      </c>
      <c r="BJ2146" s="777"/>
      <c r="BK2146" s="781">
        <f t="shared" si="6479"/>
        <v>0</v>
      </c>
      <c r="BL2146" s="777"/>
      <c r="BM2146" s="781">
        <f t="shared" si="6480"/>
        <v>0</v>
      </c>
      <c r="BN2146" s="777"/>
      <c r="BO2146" s="781">
        <f t="shared" si="6481"/>
        <v>0</v>
      </c>
      <c r="BP2146" s="777"/>
      <c r="BQ2146" s="781">
        <f t="shared" si="6482"/>
        <v>0</v>
      </c>
      <c r="BR2146" s="777"/>
    </row>
    <row r="2147" spans="1:70" ht="85.5" outlineLevel="2">
      <c r="A2147" s="61">
        <v>702023</v>
      </c>
      <c r="B2147" s="10"/>
      <c r="C2147" s="59"/>
      <c r="D2147" s="1231" t="s">
        <v>3413</v>
      </c>
      <c r="E2147" s="43" t="str">
        <f t="shared" si="6457"/>
        <v>T</v>
      </c>
      <c r="F2147" s="113"/>
      <c r="G2147" s="1233" t="s">
        <v>23</v>
      </c>
      <c r="H2147" s="1146">
        <v>1</v>
      </c>
      <c r="I2147" s="1141"/>
      <c r="J2147" s="1142"/>
      <c r="K2147" s="1032">
        <f t="shared" si="6458"/>
        <v>0</v>
      </c>
      <c r="L2147" s="5"/>
      <c r="M2147" s="392" t="s">
        <v>594</v>
      </c>
      <c r="N2147" s="492"/>
      <c r="O2147" s="492"/>
      <c r="Q2147" s="684" t="s">
        <v>1955</v>
      </c>
      <c r="R2147" s="692" t="s">
        <v>2010</v>
      </c>
      <c r="T2147" s="680" t="str">
        <f>IF(IF(A2147=0,TRUE(),D2147=IFERROR(VLOOKUP(A2147,Zaplecze_Weryfikacja!A:B,2,FALSE),2))=TRUE(),"Tak","Nie")</f>
        <v>Nie</v>
      </c>
      <c r="U2147" s="681" t="str">
        <f>IF(T2147="Tak"," ",IF(IFERROR(VLOOKUP(A2147,Zaplecze_Weryfikacja!A:B,2,FALSE),"Inny numer Lp")="Inny numer Lp","Inny numer Lp",IF(VLOOKUP(A2147,Zaplecze_Weryfikacja!A:B,2,FALSE)=D2147,"Nieznana przyczyna","Inny opis")))</f>
        <v>Inny opis</v>
      </c>
      <c r="Y2147" s="785"/>
      <c r="Z2147" s="309">
        <f t="shared" si="6459"/>
        <v>0</v>
      </c>
      <c r="AA2147" s="785"/>
      <c r="AB2147" s="309">
        <f t="shared" si="6460"/>
        <v>0</v>
      </c>
      <c r="AC2147" s="785"/>
      <c r="AD2147" s="309">
        <f t="shared" si="6461"/>
        <v>0</v>
      </c>
      <c r="AE2147" s="785"/>
      <c r="AF2147" s="309">
        <f t="shared" si="6462"/>
        <v>0</v>
      </c>
      <c r="AG2147" s="785"/>
      <c r="AH2147" s="309">
        <f t="shared" si="6463"/>
        <v>0</v>
      </c>
      <c r="AI2147" s="785"/>
      <c r="AJ2147" s="309">
        <f t="shared" si="6464"/>
        <v>0</v>
      </c>
      <c r="AK2147" s="785"/>
      <c r="AL2147" s="309">
        <f t="shared" si="6465"/>
        <v>0</v>
      </c>
      <c r="AM2147" s="785"/>
      <c r="AN2147" s="309">
        <f t="shared" si="6466"/>
        <v>0</v>
      </c>
      <c r="AO2147" s="785"/>
      <c r="AP2147" s="309">
        <f t="shared" si="6467"/>
        <v>0</v>
      </c>
      <c r="AQ2147" s="785"/>
      <c r="AR2147" s="309">
        <f t="shared" si="6468"/>
        <v>0</v>
      </c>
      <c r="AT2147" s="782">
        <f t="shared" si="6469"/>
        <v>0</v>
      </c>
      <c r="AU2147" s="782">
        <f t="shared" si="6470"/>
        <v>0</v>
      </c>
      <c r="AV2147" s="782">
        <f t="shared" si="6471"/>
        <v>0</v>
      </c>
      <c r="AW2147" s="788" t="e">
        <f t="shared" si="6472"/>
        <v>#DIV/0!</v>
      </c>
      <c r="AY2147" s="781">
        <f t="shared" si="6473"/>
        <v>0</v>
      </c>
      <c r="AZ2147" s="777"/>
      <c r="BA2147" s="781">
        <f t="shared" si="6474"/>
        <v>0</v>
      </c>
      <c r="BB2147" s="777"/>
      <c r="BC2147" s="781">
        <f t="shared" si="6475"/>
        <v>0</v>
      </c>
      <c r="BD2147" s="777"/>
      <c r="BE2147" s="781">
        <f t="shared" si="6476"/>
        <v>0</v>
      </c>
      <c r="BF2147" s="777"/>
      <c r="BG2147" s="781">
        <f t="shared" si="6477"/>
        <v>0</v>
      </c>
      <c r="BH2147" s="777"/>
      <c r="BI2147" s="781">
        <f t="shared" si="6478"/>
        <v>0</v>
      </c>
      <c r="BJ2147" s="777"/>
      <c r="BK2147" s="781">
        <f t="shared" si="6479"/>
        <v>0</v>
      </c>
      <c r="BL2147" s="777"/>
      <c r="BM2147" s="781">
        <f t="shared" si="6480"/>
        <v>0</v>
      </c>
      <c r="BN2147" s="777"/>
      <c r="BO2147" s="781">
        <f t="shared" si="6481"/>
        <v>0</v>
      </c>
      <c r="BP2147" s="777"/>
      <c r="BQ2147" s="781">
        <f t="shared" si="6482"/>
        <v>0</v>
      </c>
      <c r="BR2147" s="777"/>
    </row>
    <row r="2148" spans="1:70" outlineLevel="2">
      <c r="A2148" s="61">
        <v>702024</v>
      </c>
      <c r="B2148" s="10"/>
      <c r="C2148" s="59"/>
      <c r="D2148" s="1231" t="s">
        <v>3414</v>
      </c>
      <c r="E2148" s="43" t="str">
        <f t="shared" si="6457"/>
        <v>T</v>
      </c>
      <c r="F2148" s="113"/>
      <c r="G2148" s="1233" t="s">
        <v>325</v>
      </c>
      <c r="H2148" s="1146">
        <v>1</v>
      </c>
      <c r="I2148" s="1141"/>
      <c r="J2148" s="1142"/>
      <c r="K2148" s="1032">
        <f t="shared" si="6458"/>
        <v>0</v>
      </c>
      <c r="L2148" s="5"/>
      <c r="M2148" s="392" t="s">
        <v>593</v>
      </c>
      <c r="N2148" s="492"/>
      <c r="O2148" s="492"/>
      <c r="Q2148" s="684" t="s">
        <v>1955</v>
      </c>
      <c r="R2148" s="692" t="s">
        <v>2010</v>
      </c>
      <c r="T2148" s="680" t="str">
        <f>IF(IF(A2148=0,TRUE(),D2148=IFERROR(VLOOKUP(A2148,Zaplecze_Weryfikacja!A:B,2,FALSE),2))=TRUE(),"Tak","Nie")</f>
        <v>Nie</v>
      </c>
      <c r="U2148" s="681" t="str">
        <f>IF(T2148="Tak"," ",IF(IFERROR(VLOOKUP(A2148,Zaplecze_Weryfikacja!A:B,2,FALSE),"Inny numer Lp")="Inny numer Lp","Inny numer Lp",IF(VLOOKUP(A2148,Zaplecze_Weryfikacja!A:B,2,FALSE)=D2148,"Nieznana przyczyna","Inny opis")))</f>
        <v>Inny opis</v>
      </c>
      <c r="Y2148" s="785"/>
      <c r="Z2148" s="309">
        <f t="shared" si="6459"/>
        <v>0</v>
      </c>
      <c r="AA2148" s="785"/>
      <c r="AB2148" s="309">
        <f t="shared" si="6460"/>
        <v>0</v>
      </c>
      <c r="AC2148" s="785"/>
      <c r="AD2148" s="309">
        <f t="shared" si="6461"/>
        <v>0</v>
      </c>
      <c r="AE2148" s="785"/>
      <c r="AF2148" s="309">
        <f t="shared" si="6462"/>
        <v>0</v>
      </c>
      <c r="AG2148" s="785"/>
      <c r="AH2148" s="309">
        <f t="shared" si="6463"/>
        <v>0</v>
      </c>
      <c r="AI2148" s="785"/>
      <c r="AJ2148" s="309">
        <f t="shared" si="6464"/>
        <v>0</v>
      </c>
      <c r="AK2148" s="785"/>
      <c r="AL2148" s="309">
        <f t="shared" si="6465"/>
        <v>0</v>
      </c>
      <c r="AM2148" s="785"/>
      <c r="AN2148" s="309">
        <f t="shared" si="6466"/>
        <v>0</v>
      </c>
      <c r="AO2148" s="785"/>
      <c r="AP2148" s="309">
        <f t="shared" si="6467"/>
        <v>0</v>
      </c>
      <c r="AQ2148" s="785"/>
      <c r="AR2148" s="309">
        <f t="shared" si="6468"/>
        <v>0</v>
      </c>
      <c r="AT2148" s="782">
        <f t="shared" si="6469"/>
        <v>0</v>
      </c>
      <c r="AU2148" s="782">
        <f t="shared" si="6470"/>
        <v>0</v>
      </c>
      <c r="AV2148" s="782">
        <f t="shared" si="6471"/>
        <v>0</v>
      </c>
      <c r="AW2148" s="788" t="e">
        <f t="shared" si="6472"/>
        <v>#DIV/0!</v>
      </c>
      <c r="AY2148" s="781">
        <f t="shared" si="6473"/>
        <v>0</v>
      </c>
      <c r="AZ2148" s="777"/>
      <c r="BA2148" s="781">
        <f t="shared" si="6474"/>
        <v>0</v>
      </c>
      <c r="BB2148" s="777"/>
      <c r="BC2148" s="781">
        <f t="shared" si="6475"/>
        <v>0</v>
      </c>
      <c r="BD2148" s="777"/>
      <c r="BE2148" s="781">
        <f t="shared" si="6476"/>
        <v>0</v>
      </c>
      <c r="BF2148" s="777"/>
      <c r="BG2148" s="781">
        <f t="shared" si="6477"/>
        <v>0</v>
      </c>
      <c r="BH2148" s="777"/>
      <c r="BI2148" s="781">
        <f t="shared" si="6478"/>
        <v>0</v>
      </c>
      <c r="BJ2148" s="777"/>
      <c r="BK2148" s="781">
        <f t="shared" si="6479"/>
        <v>0</v>
      </c>
      <c r="BL2148" s="777"/>
      <c r="BM2148" s="781">
        <f t="shared" si="6480"/>
        <v>0</v>
      </c>
      <c r="BN2148" s="777"/>
      <c r="BO2148" s="781">
        <f t="shared" si="6481"/>
        <v>0</v>
      </c>
      <c r="BP2148" s="777"/>
      <c r="BQ2148" s="781">
        <f t="shared" si="6482"/>
        <v>0</v>
      </c>
      <c r="BR2148" s="777"/>
    </row>
    <row r="2149" spans="1:70" outlineLevel="2">
      <c r="A2149" s="1286">
        <v>702025</v>
      </c>
      <c r="B2149" s="10"/>
      <c r="C2149" s="59"/>
      <c r="D2149" s="1231" t="s">
        <v>3415</v>
      </c>
      <c r="E2149" s="43" t="str">
        <f t="shared" ref="E2149" si="6483">IF(H2149&gt;0,"T","N")</f>
        <v>T</v>
      </c>
      <c r="F2149" s="113"/>
      <c r="G2149" s="1233" t="s">
        <v>324</v>
      </c>
      <c r="H2149" s="1257">
        <v>6</v>
      </c>
      <c r="I2149" s="1141"/>
      <c r="J2149" s="1142"/>
      <c r="K2149" s="1032">
        <f t="shared" ref="K2149" si="6484">IF(B2149="E","E",$H2149*I2149)</f>
        <v>0</v>
      </c>
      <c r="L2149" s="5"/>
      <c r="M2149" s="392" t="s">
        <v>593</v>
      </c>
      <c r="N2149" s="492"/>
      <c r="O2149" s="492"/>
      <c r="Q2149" s="684" t="s">
        <v>1955</v>
      </c>
      <c r="R2149" s="692" t="s">
        <v>2010</v>
      </c>
      <c r="T2149" s="680" t="str">
        <f>IF(IF(A2149=0,TRUE(),D2149=IFERROR(VLOOKUP(A2149,Zaplecze_Weryfikacja!A:B,2,FALSE),2))=TRUE(),"Tak","Nie")</f>
        <v>Nie</v>
      </c>
      <c r="U2149" s="681" t="str">
        <f>IF(T2149="Tak"," ",IF(IFERROR(VLOOKUP(A2149,Zaplecze_Weryfikacja!A:B,2,FALSE),"Inny numer Lp")="Inny numer Lp","Inny numer Lp",IF(VLOOKUP(A2149,Zaplecze_Weryfikacja!A:B,2,FALSE)=D2149,"Nieznana przyczyna","Inny opis")))</f>
        <v>Inny opis</v>
      </c>
      <c r="Y2149" s="785"/>
      <c r="Z2149" s="309">
        <f t="shared" ref="Z2149" si="6485">IF($B2149="E","E",$H2149*Y2149)</f>
        <v>0</v>
      </c>
      <c r="AA2149" s="785"/>
      <c r="AB2149" s="309">
        <f t="shared" ref="AB2149" si="6486">IF($B2149="E","E",$H2149*AA2149)</f>
        <v>0</v>
      </c>
      <c r="AC2149" s="785"/>
      <c r="AD2149" s="309">
        <f t="shared" ref="AD2149" si="6487">IF($B2149="E","E",$H2149*AC2149)</f>
        <v>0</v>
      </c>
      <c r="AE2149" s="785"/>
      <c r="AF2149" s="309">
        <f t="shared" ref="AF2149" si="6488">IF($B2149="E","E",$H2149*AE2149)</f>
        <v>0</v>
      </c>
      <c r="AG2149" s="785"/>
      <c r="AH2149" s="309">
        <f t="shared" ref="AH2149" si="6489">IF($B2149="E","E",$H2149*AG2149)</f>
        <v>0</v>
      </c>
      <c r="AI2149" s="785"/>
      <c r="AJ2149" s="309">
        <f t="shared" ref="AJ2149" si="6490">IF($B2149="E","E",$H2149*AI2149)</f>
        <v>0</v>
      </c>
      <c r="AK2149" s="785"/>
      <c r="AL2149" s="309">
        <f t="shared" ref="AL2149" si="6491">IF($B2149="E","E",$H2149*AK2149)</f>
        <v>0</v>
      </c>
      <c r="AM2149" s="785"/>
      <c r="AN2149" s="309">
        <f t="shared" ref="AN2149" si="6492">IF($B2149="E","E",$H2149*AM2149)</f>
        <v>0</v>
      </c>
      <c r="AO2149" s="785"/>
      <c r="AP2149" s="309">
        <f t="shared" ref="AP2149" si="6493">IF($B2149="E","E",$H2149*AO2149)</f>
        <v>0</v>
      </c>
      <c r="AQ2149" s="785"/>
      <c r="AR2149" s="309">
        <f t="shared" ref="AR2149" si="6494">IF($B2149="E","E",$H2149*AQ2149)</f>
        <v>0</v>
      </c>
      <c r="AT2149" s="782">
        <f t="shared" ref="AT2149" si="6495">MAX(Z2149,AB2149,AD2149,AF2149,AH2149,AJ2149,AL2149,AN2149,AP2149,AR2149)</f>
        <v>0</v>
      </c>
      <c r="AU2149" s="782">
        <f t="shared" ref="AU2149" si="6496">IF($AU$6=10,MIN(Z2149,AB2149,AD2149,AF2149,AH2149,AJ2149,AL2149,AN2149,AP2149,AR2149),IF($AU$6=9,MIN(Z2149,AB2149,AD2149,AF2149,AH2149,AJ2149,AL2149,AN2149,AP2149),IF($AU$6=8,MIN(Z2149,AB2149,AD2149,AF2149,AH2149,AJ2149,AL2149,AN2149),IF($AU$6=7,MIN(Z2149,AB2149,AD2149,AF2149,AH2149,AJ2149,AL2149),IF($AU$6=6,MIN(Z2149,AB2149,AD2149,AF2149,AH2149,AJ2149),IF($AU$6=5,MIN(Z2149,AB2149,AD2149,AF2149,AH2149),IF($AU$6=4,MIN(Z2149,AB2149,AD2149,AF2149),IF($AU$6=4,MIN(Z2149,AB2149,AD2149,AF2149),IF($AU$6=3,MIN(Z2149,AB2149,AD2149),IF($AU$6=3,MIN(Z2149,AB2149,AD2149),IF($AU$6=2,MIN(Z2149,AB2149),IF($AU$6=1,MIN(Z2149),"Błąd - zła ilośc oferentów"))))))))))))</f>
        <v>0</v>
      </c>
      <c r="AV2149" s="782">
        <f t="shared" ref="AV2149" si="6497">AT2149-AU2149</f>
        <v>0</v>
      </c>
      <c r="AW2149" s="788" t="e">
        <f t="shared" ref="AW2149" si="6498">AT2149/AU2149</f>
        <v>#DIV/0!</v>
      </c>
      <c r="AY2149" s="781">
        <f t="shared" ref="AY2149" si="6499">+AZ2149</f>
        <v>0</v>
      </c>
      <c r="AZ2149" s="777"/>
      <c r="BA2149" s="781">
        <f t="shared" ref="BA2149" si="6500">+BB2149</f>
        <v>0</v>
      </c>
      <c r="BB2149" s="777"/>
      <c r="BC2149" s="781">
        <f t="shared" ref="BC2149" si="6501">+BD2149</f>
        <v>0</v>
      </c>
      <c r="BD2149" s="777"/>
      <c r="BE2149" s="781">
        <f t="shared" ref="BE2149" si="6502">+BF2149</f>
        <v>0</v>
      </c>
      <c r="BF2149" s="777"/>
      <c r="BG2149" s="781">
        <f t="shared" ref="BG2149" si="6503">+BH2149</f>
        <v>0</v>
      </c>
      <c r="BH2149" s="777"/>
      <c r="BI2149" s="781">
        <f t="shared" ref="BI2149" si="6504">+BJ2149</f>
        <v>0</v>
      </c>
      <c r="BJ2149" s="777"/>
      <c r="BK2149" s="781">
        <f t="shared" ref="BK2149" si="6505">+BL2149</f>
        <v>0</v>
      </c>
      <c r="BL2149" s="777"/>
      <c r="BM2149" s="781">
        <f t="shared" ref="BM2149" si="6506">+BN2149</f>
        <v>0</v>
      </c>
      <c r="BN2149" s="777"/>
      <c r="BO2149" s="781">
        <f t="shared" ref="BO2149" si="6507">+BP2149</f>
        <v>0</v>
      </c>
      <c r="BP2149" s="777"/>
      <c r="BQ2149" s="781">
        <f t="shared" ref="BQ2149" si="6508">+BR2149</f>
        <v>0</v>
      </c>
      <c r="BR2149" s="777"/>
    </row>
    <row r="2150" spans="1:70" ht="28.5" outlineLevel="2">
      <c r="A2150" s="1286" t="s">
        <v>4089</v>
      </c>
      <c r="B2150" s="1270"/>
      <c r="C2150" s="1343"/>
      <c r="D2150" s="1406" t="s">
        <v>4010</v>
      </c>
      <c r="E2150" s="1262" t="str">
        <f t="shared" ref="E2150:E2151" si="6509">IF(H2150&gt;0,"T","N")</f>
        <v>T</v>
      </c>
      <c r="F2150" s="1407"/>
      <c r="G2150" s="1408" t="s">
        <v>325</v>
      </c>
      <c r="H2150" s="1403">
        <v>2</v>
      </c>
      <c r="I2150" s="1141"/>
      <c r="J2150" s="1142"/>
      <c r="K2150" s="1032">
        <f t="shared" ref="K2150:K2151" si="6510">IF(B2150="E","E",$H2150*I2150)</f>
        <v>0</v>
      </c>
      <c r="L2150" s="5"/>
      <c r="M2150" s="392" t="s">
        <v>593</v>
      </c>
      <c r="N2150" s="492"/>
      <c r="O2150" s="492"/>
      <c r="Q2150" s="684" t="s">
        <v>1955</v>
      </c>
      <c r="R2150" s="692" t="s">
        <v>2010</v>
      </c>
      <c r="T2150" s="680" t="str">
        <f>IF(IF(A2150=0,TRUE(),D2150=IFERROR(VLOOKUP(A2150,Zaplecze_Weryfikacja!A:B,2,FALSE),2))=TRUE(),"Tak","Nie")</f>
        <v>Nie</v>
      </c>
      <c r="U2150" s="681" t="str">
        <f>IF(T2150="Tak"," ",IF(IFERROR(VLOOKUP(A2150,Zaplecze_Weryfikacja!A:B,2,FALSE),"Inny numer Lp")="Inny numer Lp","Inny numer Lp",IF(VLOOKUP(A2150,Zaplecze_Weryfikacja!A:B,2,FALSE)=D2150,"Nieznana przyczyna","Inny opis")))</f>
        <v>Inny numer Lp</v>
      </c>
      <c r="Y2150" s="785"/>
      <c r="Z2150" s="309">
        <f t="shared" ref="Z2150:Z2151" si="6511">IF($B2150="E","E",$H2150*Y2150)</f>
        <v>0</v>
      </c>
      <c r="AA2150" s="785"/>
      <c r="AB2150" s="309">
        <f t="shared" ref="AB2150:AB2151" si="6512">IF($B2150="E","E",$H2150*AA2150)</f>
        <v>0</v>
      </c>
      <c r="AC2150" s="785"/>
      <c r="AD2150" s="309">
        <f t="shared" ref="AD2150:AD2151" si="6513">IF($B2150="E","E",$H2150*AC2150)</f>
        <v>0</v>
      </c>
      <c r="AE2150" s="785"/>
      <c r="AF2150" s="309">
        <f t="shared" ref="AF2150:AF2151" si="6514">IF($B2150="E","E",$H2150*AE2150)</f>
        <v>0</v>
      </c>
      <c r="AG2150" s="785"/>
      <c r="AH2150" s="309">
        <f t="shared" ref="AH2150:AH2151" si="6515">IF($B2150="E","E",$H2150*AG2150)</f>
        <v>0</v>
      </c>
      <c r="AI2150" s="785"/>
      <c r="AJ2150" s="309">
        <f t="shared" ref="AJ2150:AJ2151" si="6516">IF($B2150="E","E",$H2150*AI2150)</f>
        <v>0</v>
      </c>
      <c r="AK2150" s="785"/>
      <c r="AL2150" s="309">
        <f t="shared" ref="AL2150:AL2151" si="6517">IF($B2150="E","E",$H2150*AK2150)</f>
        <v>0</v>
      </c>
      <c r="AM2150" s="785"/>
      <c r="AN2150" s="309">
        <f t="shared" ref="AN2150:AN2151" si="6518">IF($B2150="E","E",$H2150*AM2150)</f>
        <v>0</v>
      </c>
      <c r="AO2150" s="785"/>
      <c r="AP2150" s="309">
        <f t="shared" ref="AP2150:AP2151" si="6519">IF($B2150="E","E",$H2150*AO2150)</f>
        <v>0</v>
      </c>
      <c r="AQ2150" s="785"/>
      <c r="AR2150" s="309">
        <f t="shared" ref="AR2150:AR2151" si="6520">IF($B2150="E","E",$H2150*AQ2150)</f>
        <v>0</v>
      </c>
      <c r="AT2150" s="782">
        <f t="shared" ref="AT2150:AT2151" si="6521">MAX(Z2150,AB2150,AD2150,AF2150,AH2150,AJ2150,AL2150,AN2150,AP2150,AR2150)</f>
        <v>0</v>
      </c>
      <c r="AU2150" s="782">
        <f t="shared" ref="AU2150:AU2151" si="6522">IF($AU$6=10,MIN(Z2150,AB2150,AD2150,AF2150,AH2150,AJ2150,AL2150,AN2150,AP2150,AR2150),IF($AU$6=9,MIN(Z2150,AB2150,AD2150,AF2150,AH2150,AJ2150,AL2150,AN2150,AP2150),IF($AU$6=8,MIN(Z2150,AB2150,AD2150,AF2150,AH2150,AJ2150,AL2150,AN2150),IF($AU$6=7,MIN(Z2150,AB2150,AD2150,AF2150,AH2150,AJ2150,AL2150),IF($AU$6=6,MIN(Z2150,AB2150,AD2150,AF2150,AH2150,AJ2150),IF($AU$6=5,MIN(Z2150,AB2150,AD2150,AF2150,AH2150),IF($AU$6=4,MIN(Z2150,AB2150,AD2150,AF2150),IF($AU$6=4,MIN(Z2150,AB2150,AD2150,AF2150),IF($AU$6=3,MIN(Z2150,AB2150,AD2150),IF($AU$6=3,MIN(Z2150,AB2150,AD2150),IF($AU$6=2,MIN(Z2150,AB2150),IF($AU$6=1,MIN(Z2150),"Błąd - zła ilośc oferentów"))))))))))))</f>
        <v>0</v>
      </c>
      <c r="AV2150" s="782">
        <f t="shared" ref="AV2150:AV2151" si="6523">AT2150-AU2150</f>
        <v>0</v>
      </c>
      <c r="AW2150" s="788" t="e">
        <f t="shared" ref="AW2150:AW2151" si="6524">AT2150/AU2150</f>
        <v>#DIV/0!</v>
      </c>
      <c r="AY2150" s="781">
        <f t="shared" ref="AY2150:AY2151" si="6525">+AZ2150</f>
        <v>0</v>
      </c>
      <c r="AZ2150" s="777"/>
      <c r="BA2150" s="781">
        <f t="shared" ref="BA2150:BA2151" si="6526">+BB2150</f>
        <v>0</v>
      </c>
      <c r="BB2150" s="777"/>
      <c r="BC2150" s="781">
        <f t="shared" ref="BC2150:BC2151" si="6527">+BD2150</f>
        <v>0</v>
      </c>
      <c r="BD2150" s="777"/>
      <c r="BE2150" s="781">
        <f t="shared" ref="BE2150:BE2151" si="6528">+BF2150</f>
        <v>0</v>
      </c>
      <c r="BF2150" s="777"/>
      <c r="BG2150" s="781">
        <f t="shared" ref="BG2150:BG2151" si="6529">+BH2150</f>
        <v>0</v>
      </c>
      <c r="BH2150" s="777"/>
      <c r="BI2150" s="781">
        <f t="shared" ref="BI2150:BI2151" si="6530">+BJ2150</f>
        <v>0</v>
      </c>
      <c r="BJ2150" s="777"/>
      <c r="BK2150" s="781">
        <f t="shared" ref="BK2150:BK2151" si="6531">+BL2150</f>
        <v>0</v>
      </c>
      <c r="BL2150" s="777"/>
      <c r="BM2150" s="781">
        <f t="shared" ref="BM2150:BM2151" si="6532">+BN2150</f>
        <v>0</v>
      </c>
      <c r="BN2150" s="777"/>
      <c r="BO2150" s="781">
        <f t="shared" ref="BO2150:BO2151" si="6533">+BP2150</f>
        <v>0</v>
      </c>
      <c r="BP2150" s="777"/>
      <c r="BQ2150" s="781">
        <f t="shared" ref="BQ2150:BQ2151" si="6534">+BR2150</f>
        <v>0</v>
      </c>
      <c r="BR2150" s="777"/>
    </row>
    <row r="2151" spans="1:70" ht="28.5" outlineLevel="2">
      <c r="A2151" s="1286" t="s">
        <v>4090</v>
      </c>
      <c r="B2151" s="1270"/>
      <c r="C2151" s="1343"/>
      <c r="D2151" s="1409" t="s">
        <v>4011</v>
      </c>
      <c r="E2151" s="1262" t="str">
        <f t="shared" si="6509"/>
        <v>T</v>
      </c>
      <c r="F2151" s="1407"/>
      <c r="G2151" s="1408" t="s">
        <v>325</v>
      </c>
      <c r="H2151" s="1403">
        <v>1</v>
      </c>
      <c r="I2151" s="1141"/>
      <c r="J2151" s="1142"/>
      <c r="K2151" s="1032">
        <f t="shared" si="6510"/>
        <v>0</v>
      </c>
      <c r="L2151" s="5"/>
      <c r="M2151" s="392" t="s">
        <v>593</v>
      </c>
      <c r="N2151" s="492"/>
      <c r="O2151" s="492"/>
      <c r="Q2151" s="684" t="s">
        <v>1955</v>
      </c>
      <c r="R2151" s="692" t="s">
        <v>2010</v>
      </c>
      <c r="T2151" s="680" t="str">
        <f>IF(IF(A2151=0,TRUE(),D2151=IFERROR(VLOOKUP(A2151,Zaplecze_Weryfikacja!A:B,2,FALSE),2))=TRUE(),"Tak","Nie")</f>
        <v>Nie</v>
      </c>
      <c r="U2151" s="681" t="str">
        <f>IF(T2151="Tak"," ",IF(IFERROR(VLOOKUP(A2151,Zaplecze_Weryfikacja!A:B,2,FALSE),"Inny numer Lp")="Inny numer Lp","Inny numer Lp",IF(VLOOKUP(A2151,Zaplecze_Weryfikacja!A:B,2,FALSE)=D2151,"Nieznana przyczyna","Inny opis")))</f>
        <v>Inny numer Lp</v>
      </c>
      <c r="Y2151" s="785"/>
      <c r="Z2151" s="309">
        <f t="shared" si="6511"/>
        <v>0</v>
      </c>
      <c r="AA2151" s="785"/>
      <c r="AB2151" s="309">
        <f t="shared" si="6512"/>
        <v>0</v>
      </c>
      <c r="AC2151" s="785"/>
      <c r="AD2151" s="309">
        <f t="shared" si="6513"/>
        <v>0</v>
      </c>
      <c r="AE2151" s="785"/>
      <c r="AF2151" s="309">
        <f t="shared" si="6514"/>
        <v>0</v>
      </c>
      <c r="AG2151" s="785"/>
      <c r="AH2151" s="309">
        <f t="shared" si="6515"/>
        <v>0</v>
      </c>
      <c r="AI2151" s="785"/>
      <c r="AJ2151" s="309">
        <f t="shared" si="6516"/>
        <v>0</v>
      </c>
      <c r="AK2151" s="785"/>
      <c r="AL2151" s="309">
        <f t="shared" si="6517"/>
        <v>0</v>
      </c>
      <c r="AM2151" s="785"/>
      <c r="AN2151" s="309">
        <f t="shared" si="6518"/>
        <v>0</v>
      </c>
      <c r="AO2151" s="785"/>
      <c r="AP2151" s="309">
        <f t="shared" si="6519"/>
        <v>0</v>
      </c>
      <c r="AQ2151" s="785"/>
      <c r="AR2151" s="309">
        <f t="shared" si="6520"/>
        <v>0</v>
      </c>
      <c r="AT2151" s="782">
        <f t="shared" si="6521"/>
        <v>0</v>
      </c>
      <c r="AU2151" s="782">
        <f t="shared" si="6522"/>
        <v>0</v>
      </c>
      <c r="AV2151" s="782">
        <f t="shared" si="6523"/>
        <v>0</v>
      </c>
      <c r="AW2151" s="788" t="e">
        <f t="shared" si="6524"/>
        <v>#DIV/0!</v>
      </c>
      <c r="AY2151" s="781">
        <f t="shared" si="6525"/>
        <v>0</v>
      </c>
      <c r="AZ2151" s="777"/>
      <c r="BA2151" s="781">
        <f t="shared" si="6526"/>
        <v>0</v>
      </c>
      <c r="BB2151" s="777"/>
      <c r="BC2151" s="781">
        <f t="shared" si="6527"/>
        <v>0</v>
      </c>
      <c r="BD2151" s="777"/>
      <c r="BE2151" s="781">
        <f t="shared" si="6528"/>
        <v>0</v>
      </c>
      <c r="BF2151" s="777"/>
      <c r="BG2151" s="781">
        <f t="shared" si="6529"/>
        <v>0</v>
      </c>
      <c r="BH2151" s="777"/>
      <c r="BI2151" s="781">
        <f t="shared" si="6530"/>
        <v>0</v>
      </c>
      <c r="BJ2151" s="777"/>
      <c r="BK2151" s="781">
        <f t="shared" si="6531"/>
        <v>0</v>
      </c>
      <c r="BL2151" s="777"/>
      <c r="BM2151" s="781">
        <f t="shared" si="6532"/>
        <v>0</v>
      </c>
      <c r="BN2151" s="777"/>
      <c r="BO2151" s="781">
        <f t="shared" si="6533"/>
        <v>0</v>
      </c>
      <c r="BP2151" s="777"/>
      <c r="BQ2151" s="781">
        <f t="shared" si="6534"/>
        <v>0</v>
      </c>
      <c r="BR2151" s="777"/>
    </row>
    <row r="2152" spans="1:70" ht="28.5" outlineLevel="2">
      <c r="A2152" s="1286" t="s">
        <v>4091</v>
      </c>
      <c r="B2152" s="1270"/>
      <c r="C2152" s="1343"/>
      <c r="D2152" s="1409" t="s">
        <v>4012</v>
      </c>
      <c r="E2152" s="1262" t="str">
        <f t="shared" ref="E2152:E2154" si="6535">IF(H2152&gt;0,"T","N")</f>
        <v>T</v>
      </c>
      <c r="F2152" s="1407"/>
      <c r="G2152" s="1408" t="s">
        <v>325</v>
      </c>
      <c r="H2152" s="1403">
        <v>1</v>
      </c>
      <c r="I2152" s="1141"/>
      <c r="J2152" s="1142"/>
      <c r="K2152" s="1032">
        <f t="shared" ref="K2152:K2154" si="6536">IF(B2152="E","E",$H2152*I2152)</f>
        <v>0</v>
      </c>
      <c r="L2152" s="5"/>
      <c r="M2152" s="392" t="s">
        <v>593</v>
      </c>
      <c r="N2152" s="492"/>
      <c r="O2152" s="492"/>
      <c r="Q2152" s="684" t="s">
        <v>1955</v>
      </c>
      <c r="R2152" s="692" t="s">
        <v>2010</v>
      </c>
      <c r="T2152" s="680" t="str">
        <f>IF(IF(A2152=0,TRUE(),D2152=IFERROR(VLOOKUP(A2152,Zaplecze_Weryfikacja!A:B,2,FALSE),2))=TRUE(),"Tak","Nie")</f>
        <v>Nie</v>
      </c>
      <c r="U2152" s="681" t="str">
        <f>IF(T2152="Tak"," ",IF(IFERROR(VLOOKUP(A2152,Zaplecze_Weryfikacja!A:B,2,FALSE),"Inny numer Lp")="Inny numer Lp","Inny numer Lp",IF(VLOOKUP(A2152,Zaplecze_Weryfikacja!A:B,2,FALSE)=D2152,"Nieznana przyczyna","Inny opis")))</f>
        <v>Inny numer Lp</v>
      </c>
      <c r="Y2152" s="785"/>
      <c r="Z2152" s="309">
        <f t="shared" ref="Z2152:Z2154" si="6537">IF($B2152="E","E",$H2152*Y2152)</f>
        <v>0</v>
      </c>
      <c r="AA2152" s="785"/>
      <c r="AB2152" s="309">
        <f t="shared" ref="AB2152:AB2154" si="6538">IF($B2152="E","E",$H2152*AA2152)</f>
        <v>0</v>
      </c>
      <c r="AC2152" s="785"/>
      <c r="AD2152" s="309">
        <f t="shared" ref="AD2152:AD2154" si="6539">IF($B2152="E","E",$H2152*AC2152)</f>
        <v>0</v>
      </c>
      <c r="AE2152" s="785"/>
      <c r="AF2152" s="309">
        <f t="shared" ref="AF2152:AF2154" si="6540">IF($B2152="E","E",$H2152*AE2152)</f>
        <v>0</v>
      </c>
      <c r="AG2152" s="785"/>
      <c r="AH2152" s="309">
        <f t="shared" ref="AH2152:AH2154" si="6541">IF($B2152="E","E",$H2152*AG2152)</f>
        <v>0</v>
      </c>
      <c r="AI2152" s="785"/>
      <c r="AJ2152" s="309">
        <f t="shared" ref="AJ2152:AJ2154" si="6542">IF($B2152="E","E",$H2152*AI2152)</f>
        <v>0</v>
      </c>
      <c r="AK2152" s="785"/>
      <c r="AL2152" s="309">
        <f t="shared" ref="AL2152:AL2154" si="6543">IF($B2152="E","E",$H2152*AK2152)</f>
        <v>0</v>
      </c>
      <c r="AM2152" s="785"/>
      <c r="AN2152" s="309">
        <f t="shared" ref="AN2152:AN2154" si="6544">IF($B2152="E","E",$H2152*AM2152)</f>
        <v>0</v>
      </c>
      <c r="AO2152" s="785"/>
      <c r="AP2152" s="309">
        <f t="shared" ref="AP2152:AP2154" si="6545">IF($B2152="E","E",$H2152*AO2152)</f>
        <v>0</v>
      </c>
      <c r="AQ2152" s="785"/>
      <c r="AR2152" s="309">
        <f t="shared" ref="AR2152:AR2154" si="6546">IF($B2152="E","E",$H2152*AQ2152)</f>
        <v>0</v>
      </c>
      <c r="AT2152" s="782">
        <f t="shared" ref="AT2152:AT2154" si="6547">MAX(Z2152,AB2152,AD2152,AF2152,AH2152,AJ2152,AL2152,AN2152,AP2152,AR2152)</f>
        <v>0</v>
      </c>
      <c r="AU2152" s="782">
        <f t="shared" ref="AU2152:AU2154" si="6548">IF($AU$6=10,MIN(Z2152,AB2152,AD2152,AF2152,AH2152,AJ2152,AL2152,AN2152,AP2152,AR2152),IF($AU$6=9,MIN(Z2152,AB2152,AD2152,AF2152,AH2152,AJ2152,AL2152,AN2152,AP2152),IF($AU$6=8,MIN(Z2152,AB2152,AD2152,AF2152,AH2152,AJ2152,AL2152,AN2152),IF($AU$6=7,MIN(Z2152,AB2152,AD2152,AF2152,AH2152,AJ2152,AL2152),IF($AU$6=6,MIN(Z2152,AB2152,AD2152,AF2152,AH2152,AJ2152),IF($AU$6=5,MIN(Z2152,AB2152,AD2152,AF2152,AH2152),IF($AU$6=4,MIN(Z2152,AB2152,AD2152,AF2152),IF($AU$6=4,MIN(Z2152,AB2152,AD2152,AF2152),IF($AU$6=3,MIN(Z2152,AB2152,AD2152),IF($AU$6=3,MIN(Z2152,AB2152,AD2152),IF($AU$6=2,MIN(Z2152,AB2152),IF($AU$6=1,MIN(Z2152),"Błąd - zła ilośc oferentów"))))))))))))</f>
        <v>0</v>
      </c>
      <c r="AV2152" s="782">
        <f t="shared" ref="AV2152:AV2154" si="6549">AT2152-AU2152</f>
        <v>0</v>
      </c>
      <c r="AW2152" s="788" t="e">
        <f t="shared" ref="AW2152:AW2154" si="6550">AT2152/AU2152</f>
        <v>#DIV/0!</v>
      </c>
      <c r="AY2152" s="781">
        <f t="shared" ref="AY2152:AY2154" si="6551">+AZ2152</f>
        <v>0</v>
      </c>
      <c r="AZ2152" s="777"/>
      <c r="BA2152" s="781">
        <f t="shared" ref="BA2152:BA2154" si="6552">+BB2152</f>
        <v>0</v>
      </c>
      <c r="BB2152" s="777"/>
      <c r="BC2152" s="781">
        <f t="shared" ref="BC2152:BC2154" si="6553">+BD2152</f>
        <v>0</v>
      </c>
      <c r="BD2152" s="777"/>
      <c r="BE2152" s="781">
        <f t="shared" ref="BE2152:BE2154" si="6554">+BF2152</f>
        <v>0</v>
      </c>
      <c r="BF2152" s="777"/>
      <c r="BG2152" s="781">
        <f t="shared" ref="BG2152:BG2154" si="6555">+BH2152</f>
        <v>0</v>
      </c>
      <c r="BH2152" s="777"/>
      <c r="BI2152" s="781">
        <f t="shared" ref="BI2152:BI2154" si="6556">+BJ2152</f>
        <v>0</v>
      </c>
      <c r="BJ2152" s="777"/>
      <c r="BK2152" s="781">
        <f t="shared" ref="BK2152:BK2154" si="6557">+BL2152</f>
        <v>0</v>
      </c>
      <c r="BL2152" s="777"/>
      <c r="BM2152" s="781">
        <f t="shared" ref="BM2152:BM2154" si="6558">+BN2152</f>
        <v>0</v>
      </c>
      <c r="BN2152" s="777"/>
      <c r="BO2152" s="781">
        <f t="shared" ref="BO2152:BO2154" si="6559">+BP2152</f>
        <v>0</v>
      </c>
      <c r="BP2152" s="777"/>
      <c r="BQ2152" s="781">
        <f t="shared" ref="BQ2152:BQ2154" si="6560">+BR2152</f>
        <v>0</v>
      </c>
      <c r="BR2152" s="777"/>
    </row>
    <row r="2153" spans="1:70" ht="28.5" outlineLevel="2">
      <c r="A2153" s="1286" t="s">
        <v>4092</v>
      </c>
      <c r="B2153" s="1270"/>
      <c r="C2153" s="1343"/>
      <c r="D2153" s="1409" t="s">
        <v>4013</v>
      </c>
      <c r="E2153" s="1262" t="str">
        <f t="shared" si="6535"/>
        <v>T</v>
      </c>
      <c r="F2153" s="1407"/>
      <c r="G2153" s="1408" t="s">
        <v>325</v>
      </c>
      <c r="H2153" s="1403">
        <v>1</v>
      </c>
      <c r="I2153" s="1141"/>
      <c r="J2153" s="1142"/>
      <c r="K2153" s="1032">
        <f t="shared" si="6536"/>
        <v>0</v>
      </c>
      <c r="L2153" s="5"/>
      <c r="M2153" s="392" t="s">
        <v>593</v>
      </c>
      <c r="N2153" s="492"/>
      <c r="O2153" s="492"/>
      <c r="Q2153" s="684" t="s">
        <v>1955</v>
      </c>
      <c r="R2153" s="692" t="s">
        <v>2010</v>
      </c>
      <c r="T2153" s="680" t="str">
        <f>IF(IF(A2153=0,TRUE(),D2153=IFERROR(VLOOKUP(A2153,Zaplecze_Weryfikacja!A:B,2,FALSE),2))=TRUE(),"Tak","Nie")</f>
        <v>Nie</v>
      </c>
      <c r="U2153" s="681" t="str">
        <f>IF(T2153="Tak"," ",IF(IFERROR(VLOOKUP(A2153,Zaplecze_Weryfikacja!A:B,2,FALSE),"Inny numer Lp")="Inny numer Lp","Inny numer Lp",IF(VLOOKUP(A2153,Zaplecze_Weryfikacja!A:B,2,FALSE)=D2153,"Nieznana przyczyna","Inny opis")))</f>
        <v>Inny numer Lp</v>
      </c>
      <c r="Y2153" s="785"/>
      <c r="Z2153" s="309">
        <f t="shared" si="6537"/>
        <v>0</v>
      </c>
      <c r="AA2153" s="785"/>
      <c r="AB2153" s="309">
        <f t="shared" si="6538"/>
        <v>0</v>
      </c>
      <c r="AC2153" s="785"/>
      <c r="AD2153" s="309">
        <f t="shared" si="6539"/>
        <v>0</v>
      </c>
      <c r="AE2153" s="785"/>
      <c r="AF2153" s="309">
        <f t="shared" si="6540"/>
        <v>0</v>
      </c>
      <c r="AG2153" s="785"/>
      <c r="AH2153" s="309">
        <f t="shared" si="6541"/>
        <v>0</v>
      </c>
      <c r="AI2153" s="785"/>
      <c r="AJ2153" s="309">
        <f t="shared" si="6542"/>
        <v>0</v>
      </c>
      <c r="AK2153" s="785"/>
      <c r="AL2153" s="309">
        <f t="shared" si="6543"/>
        <v>0</v>
      </c>
      <c r="AM2153" s="785"/>
      <c r="AN2153" s="309">
        <f t="shared" si="6544"/>
        <v>0</v>
      </c>
      <c r="AO2153" s="785"/>
      <c r="AP2153" s="309">
        <f t="shared" si="6545"/>
        <v>0</v>
      </c>
      <c r="AQ2153" s="785"/>
      <c r="AR2153" s="309">
        <f t="shared" si="6546"/>
        <v>0</v>
      </c>
      <c r="AT2153" s="782">
        <f t="shared" si="6547"/>
        <v>0</v>
      </c>
      <c r="AU2153" s="782">
        <f t="shared" si="6548"/>
        <v>0</v>
      </c>
      <c r="AV2153" s="782">
        <f t="shared" si="6549"/>
        <v>0</v>
      </c>
      <c r="AW2153" s="788" t="e">
        <f t="shared" si="6550"/>
        <v>#DIV/0!</v>
      </c>
      <c r="AY2153" s="781">
        <f t="shared" si="6551"/>
        <v>0</v>
      </c>
      <c r="AZ2153" s="777"/>
      <c r="BA2153" s="781">
        <f t="shared" si="6552"/>
        <v>0</v>
      </c>
      <c r="BB2153" s="777"/>
      <c r="BC2153" s="781">
        <f t="shared" si="6553"/>
        <v>0</v>
      </c>
      <c r="BD2153" s="777"/>
      <c r="BE2153" s="781">
        <f t="shared" si="6554"/>
        <v>0</v>
      </c>
      <c r="BF2153" s="777"/>
      <c r="BG2153" s="781">
        <f t="shared" si="6555"/>
        <v>0</v>
      </c>
      <c r="BH2153" s="777"/>
      <c r="BI2153" s="781">
        <f t="shared" si="6556"/>
        <v>0</v>
      </c>
      <c r="BJ2153" s="777"/>
      <c r="BK2153" s="781">
        <f t="shared" si="6557"/>
        <v>0</v>
      </c>
      <c r="BL2153" s="777"/>
      <c r="BM2153" s="781">
        <f t="shared" si="6558"/>
        <v>0</v>
      </c>
      <c r="BN2153" s="777"/>
      <c r="BO2153" s="781">
        <f t="shared" si="6559"/>
        <v>0</v>
      </c>
      <c r="BP2153" s="777"/>
      <c r="BQ2153" s="781">
        <f t="shared" si="6560"/>
        <v>0</v>
      </c>
      <c r="BR2153" s="777"/>
    </row>
    <row r="2154" spans="1:70" outlineLevel="2">
      <c r="A2154" s="1286" t="s">
        <v>4093</v>
      </c>
      <c r="B2154" s="1270"/>
      <c r="C2154" s="1343"/>
      <c r="D2154" s="1409" t="s">
        <v>4014</v>
      </c>
      <c r="E2154" s="1262" t="str">
        <f t="shared" si="6535"/>
        <v>T</v>
      </c>
      <c r="F2154" s="1407"/>
      <c r="G2154" s="1408" t="s">
        <v>325</v>
      </c>
      <c r="H2154" s="1403">
        <v>1</v>
      </c>
      <c r="I2154" s="1141"/>
      <c r="J2154" s="1142"/>
      <c r="K2154" s="1032">
        <f t="shared" si="6536"/>
        <v>0</v>
      </c>
      <c r="L2154" s="5"/>
      <c r="M2154" s="392" t="s">
        <v>593</v>
      </c>
      <c r="N2154" s="492"/>
      <c r="O2154" s="492"/>
      <c r="Q2154" s="684" t="s">
        <v>1955</v>
      </c>
      <c r="R2154" s="692" t="s">
        <v>2010</v>
      </c>
      <c r="T2154" s="680" t="str">
        <f>IF(IF(A2154=0,TRUE(),D2154=IFERROR(VLOOKUP(A2154,Zaplecze_Weryfikacja!A:B,2,FALSE),2))=TRUE(),"Tak","Nie")</f>
        <v>Nie</v>
      </c>
      <c r="U2154" s="681" t="str">
        <f>IF(T2154="Tak"," ",IF(IFERROR(VLOOKUP(A2154,Zaplecze_Weryfikacja!A:B,2,FALSE),"Inny numer Lp")="Inny numer Lp","Inny numer Lp",IF(VLOOKUP(A2154,Zaplecze_Weryfikacja!A:B,2,FALSE)=D2154,"Nieznana przyczyna","Inny opis")))</f>
        <v>Inny numer Lp</v>
      </c>
      <c r="Y2154" s="785"/>
      <c r="Z2154" s="309">
        <f t="shared" si="6537"/>
        <v>0</v>
      </c>
      <c r="AA2154" s="785"/>
      <c r="AB2154" s="309">
        <f t="shared" si="6538"/>
        <v>0</v>
      </c>
      <c r="AC2154" s="785"/>
      <c r="AD2154" s="309">
        <f t="shared" si="6539"/>
        <v>0</v>
      </c>
      <c r="AE2154" s="785"/>
      <c r="AF2154" s="309">
        <f t="shared" si="6540"/>
        <v>0</v>
      </c>
      <c r="AG2154" s="785"/>
      <c r="AH2154" s="309">
        <f t="shared" si="6541"/>
        <v>0</v>
      </c>
      <c r="AI2154" s="785"/>
      <c r="AJ2154" s="309">
        <f t="shared" si="6542"/>
        <v>0</v>
      </c>
      <c r="AK2154" s="785"/>
      <c r="AL2154" s="309">
        <f t="shared" si="6543"/>
        <v>0</v>
      </c>
      <c r="AM2154" s="785"/>
      <c r="AN2154" s="309">
        <f t="shared" si="6544"/>
        <v>0</v>
      </c>
      <c r="AO2154" s="785"/>
      <c r="AP2154" s="309">
        <f t="shared" si="6545"/>
        <v>0</v>
      </c>
      <c r="AQ2154" s="785"/>
      <c r="AR2154" s="309">
        <f t="shared" si="6546"/>
        <v>0</v>
      </c>
      <c r="AT2154" s="782">
        <f t="shared" si="6547"/>
        <v>0</v>
      </c>
      <c r="AU2154" s="782">
        <f t="shared" si="6548"/>
        <v>0</v>
      </c>
      <c r="AV2154" s="782">
        <f t="shared" si="6549"/>
        <v>0</v>
      </c>
      <c r="AW2154" s="788" t="e">
        <f t="shared" si="6550"/>
        <v>#DIV/0!</v>
      </c>
      <c r="AY2154" s="781">
        <f t="shared" si="6551"/>
        <v>0</v>
      </c>
      <c r="AZ2154" s="777"/>
      <c r="BA2154" s="781">
        <f t="shared" si="6552"/>
        <v>0</v>
      </c>
      <c r="BB2154" s="777"/>
      <c r="BC2154" s="781">
        <f t="shared" si="6553"/>
        <v>0</v>
      </c>
      <c r="BD2154" s="777"/>
      <c r="BE2154" s="781">
        <f t="shared" si="6554"/>
        <v>0</v>
      </c>
      <c r="BF2154" s="777"/>
      <c r="BG2154" s="781">
        <f t="shared" si="6555"/>
        <v>0</v>
      </c>
      <c r="BH2154" s="777"/>
      <c r="BI2154" s="781">
        <f t="shared" si="6556"/>
        <v>0</v>
      </c>
      <c r="BJ2154" s="777"/>
      <c r="BK2154" s="781">
        <f t="shared" si="6557"/>
        <v>0</v>
      </c>
      <c r="BL2154" s="777"/>
      <c r="BM2154" s="781">
        <f t="shared" si="6558"/>
        <v>0</v>
      </c>
      <c r="BN2154" s="777"/>
      <c r="BO2154" s="781">
        <f t="shared" si="6559"/>
        <v>0</v>
      </c>
      <c r="BP2154" s="777"/>
      <c r="BQ2154" s="781">
        <f t="shared" si="6560"/>
        <v>0</v>
      </c>
      <c r="BR2154" s="777"/>
    </row>
    <row r="2155" spans="1:70" outlineLevel="2">
      <c r="A2155" s="1286" t="s">
        <v>4094</v>
      </c>
      <c r="B2155" s="1270"/>
      <c r="C2155" s="1343"/>
      <c r="D2155" s="1409" t="s">
        <v>4015</v>
      </c>
      <c r="E2155" s="1262" t="str">
        <f t="shared" ref="E2155:E2160" si="6561">IF(H2155&gt;0,"T","N")</f>
        <v>T</v>
      </c>
      <c r="F2155" s="1407"/>
      <c r="G2155" s="1408" t="s">
        <v>325</v>
      </c>
      <c r="H2155" s="1403">
        <v>1</v>
      </c>
      <c r="I2155" s="1141"/>
      <c r="J2155" s="1142"/>
      <c r="K2155" s="1032">
        <f t="shared" ref="K2155:K2160" si="6562">IF(B2155="E","E",$H2155*I2155)</f>
        <v>0</v>
      </c>
      <c r="L2155" s="5"/>
      <c r="M2155" s="392" t="s">
        <v>593</v>
      </c>
      <c r="N2155" s="492"/>
      <c r="O2155" s="492"/>
      <c r="Q2155" s="684" t="s">
        <v>1955</v>
      </c>
      <c r="R2155" s="692" t="s">
        <v>2010</v>
      </c>
      <c r="T2155" s="680" t="str">
        <f>IF(IF(A2155=0,TRUE(),D2155=IFERROR(VLOOKUP(A2155,Zaplecze_Weryfikacja!A:B,2,FALSE),2))=TRUE(),"Tak","Nie")</f>
        <v>Nie</v>
      </c>
      <c r="U2155" s="681" t="str">
        <f>IF(T2155="Tak"," ",IF(IFERROR(VLOOKUP(A2155,Zaplecze_Weryfikacja!A:B,2,FALSE),"Inny numer Lp")="Inny numer Lp","Inny numer Lp",IF(VLOOKUP(A2155,Zaplecze_Weryfikacja!A:B,2,FALSE)=D2155,"Nieznana przyczyna","Inny opis")))</f>
        <v>Inny numer Lp</v>
      </c>
      <c r="Y2155" s="785"/>
      <c r="Z2155" s="309">
        <f t="shared" ref="Z2155:Z2160" si="6563">IF($B2155="E","E",$H2155*Y2155)</f>
        <v>0</v>
      </c>
      <c r="AA2155" s="785"/>
      <c r="AB2155" s="309">
        <f t="shared" ref="AB2155:AB2160" si="6564">IF($B2155="E","E",$H2155*AA2155)</f>
        <v>0</v>
      </c>
      <c r="AC2155" s="785"/>
      <c r="AD2155" s="309">
        <f t="shared" ref="AD2155:AD2160" si="6565">IF($B2155="E","E",$H2155*AC2155)</f>
        <v>0</v>
      </c>
      <c r="AE2155" s="785"/>
      <c r="AF2155" s="309">
        <f t="shared" ref="AF2155:AF2160" si="6566">IF($B2155="E","E",$H2155*AE2155)</f>
        <v>0</v>
      </c>
      <c r="AG2155" s="785"/>
      <c r="AH2155" s="309">
        <f t="shared" ref="AH2155:AH2160" si="6567">IF($B2155="E","E",$H2155*AG2155)</f>
        <v>0</v>
      </c>
      <c r="AI2155" s="785"/>
      <c r="AJ2155" s="309">
        <f t="shared" ref="AJ2155:AJ2160" si="6568">IF($B2155="E","E",$H2155*AI2155)</f>
        <v>0</v>
      </c>
      <c r="AK2155" s="785"/>
      <c r="AL2155" s="309">
        <f t="shared" ref="AL2155:AL2160" si="6569">IF($B2155="E","E",$H2155*AK2155)</f>
        <v>0</v>
      </c>
      <c r="AM2155" s="785"/>
      <c r="AN2155" s="309">
        <f t="shared" ref="AN2155:AN2160" si="6570">IF($B2155="E","E",$H2155*AM2155)</f>
        <v>0</v>
      </c>
      <c r="AO2155" s="785"/>
      <c r="AP2155" s="309">
        <f t="shared" ref="AP2155:AP2160" si="6571">IF($B2155="E","E",$H2155*AO2155)</f>
        <v>0</v>
      </c>
      <c r="AQ2155" s="785"/>
      <c r="AR2155" s="309">
        <f t="shared" ref="AR2155:AR2160" si="6572">IF($B2155="E","E",$H2155*AQ2155)</f>
        <v>0</v>
      </c>
      <c r="AT2155" s="782">
        <f t="shared" ref="AT2155:AT2160" si="6573">MAX(Z2155,AB2155,AD2155,AF2155,AH2155,AJ2155,AL2155,AN2155,AP2155,AR2155)</f>
        <v>0</v>
      </c>
      <c r="AU2155" s="782">
        <f t="shared" ref="AU2155:AU2160" si="6574">IF($AU$6=10,MIN(Z2155,AB2155,AD2155,AF2155,AH2155,AJ2155,AL2155,AN2155,AP2155,AR2155),IF($AU$6=9,MIN(Z2155,AB2155,AD2155,AF2155,AH2155,AJ2155,AL2155,AN2155,AP2155),IF($AU$6=8,MIN(Z2155,AB2155,AD2155,AF2155,AH2155,AJ2155,AL2155,AN2155),IF($AU$6=7,MIN(Z2155,AB2155,AD2155,AF2155,AH2155,AJ2155,AL2155),IF($AU$6=6,MIN(Z2155,AB2155,AD2155,AF2155,AH2155,AJ2155),IF($AU$6=5,MIN(Z2155,AB2155,AD2155,AF2155,AH2155),IF($AU$6=4,MIN(Z2155,AB2155,AD2155,AF2155),IF($AU$6=4,MIN(Z2155,AB2155,AD2155,AF2155),IF($AU$6=3,MIN(Z2155,AB2155,AD2155),IF($AU$6=3,MIN(Z2155,AB2155,AD2155),IF($AU$6=2,MIN(Z2155,AB2155),IF($AU$6=1,MIN(Z2155),"Błąd - zła ilośc oferentów"))))))))))))</f>
        <v>0</v>
      </c>
      <c r="AV2155" s="782">
        <f t="shared" ref="AV2155:AV2160" si="6575">AT2155-AU2155</f>
        <v>0</v>
      </c>
      <c r="AW2155" s="788" t="e">
        <f t="shared" ref="AW2155:AW2160" si="6576">AT2155/AU2155</f>
        <v>#DIV/0!</v>
      </c>
      <c r="AY2155" s="781">
        <f t="shared" ref="AY2155:AY2160" si="6577">+AZ2155</f>
        <v>0</v>
      </c>
      <c r="AZ2155" s="777"/>
      <c r="BA2155" s="781">
        <f t="shared" ref="BA2155:BA2160" si="6578">+BB2155</f>
        <v>0</v>
      </c>
      <c r="BB2155" s="777"/>
      <c r="BC2155" s="781">
        <f t="shared" ref="BC2155:BC2160" si="6579">+BD2155</f>
        <v>0</v>
      </c>
      <c r="BD2155" s="777"/>
      <c r="BE2155" s="781">
        <f t="shared" ref="BE2155:BE2160" si="6580">+BF2155</f>
        <v>0</v>
      </c>
      <c r="BF2155" s="777"/>
      <c r="BG2155" s="781">
        <f t="shared" ref="BG2155:BG2160" si="6581">+BH2155</f>
        <v>0</v>
      </c>
      <c r="BH2155" s="777"/>
      <c r="BI2155" s="781">
        <f t="shared" ref="BI2155:BI2160" si="6582">+BJ2155</f>
        <v>0</v>
      </c>
      <c r="BJ2155" s="777"/>
      <c r="BK2155" s="781">
        <f t="shared" ref="BK2155:BK2160" si="6583">+BL2155</f>
        <v>0</v>
      </c>
      <c r="BL2155" s="777"/>
      <c r="BM2155" s="781">
        <f t="shared" ref="BM2155:BM2160" si="6584">+BN2155</f>
        <v>0</v>
      </c>
      <c r="BN2155" s="777"/>
      <c r="BO2155" s="781">
        <f t="shared" ref="BO2155:BO2160" si="6585">+BP2155</f>
        <v>0</v>
      </c>
      <c r="BP2155" s="777"/>
      <c r="BQ2155" s="781">
        <f t="shared" ref="BQ2155:BQ2160" si="6586">+BR2155</f>
        <v>0</v>
      </c>
      <c r="BR2155" s="777"/>
    </row>
    <row r="2156" spans="1:70" ht="42.75" outlineLevel="2">
      <c r="A2156" s="1286" t="s">
        <v>4095</v>
      </c>
      <c r="B2156" s="1270"/>
      <c r="C2156" s="1343"/>
      <c r="D2156" s="1409" t="s">
        <v>4016</v>
      </c>
      <c r="E2156" s="1262" t="str">
        <f t="shared" si="6561"/>
        <v>T</v>
      </c>
      <c r="F2156" s="1407"/>
      <c r="G2156" s="1408" t="s">
        <v>325</v>
      </c>
      <c r="H2156" s="1403">
        <v>61</v>
      </c>
      <c r="I2156" s="1141"/>
      <c r="J2156" s="1142"/>
      <c r="K2156" s="1032">
        <f t="shared" si="6562"/>
        <v>0</v>
      </c>
      <c r="L2156" s="5"/>
      <c r="M2156" s="392" t="s">
        <v>593</v>
      </c>
      <c r="N2156" s="492"/>
      <c r="O2156" s="492"/>
      <c r="Q2156" s="684" t="s">
        <v>1955</v>
      </c>
      <c r="R2156" s="692" t="s">
        <v>2010</v>
      </c>
      <c r="T2156" s="680" t="str">
        <f>IF(IF(A2156=0,TRUE(),D2156=IFERROR(VLOOKUP(A2156,Zaplecze_Weryfikacja!A:B,2,FALSE),2))=TRUE(),"Tak","Nie")</f>
        <v>Nie</v>
      </c>
      <c r="U2156" s="681" t="str">
        <f>IF(T2156="Tak"," ",IF(IFERROR(VLOOKUP(A2156,Zaplecze_Weryfikacja!A:B,2,FALSE),"Inny numer Lp")="Inny numer Lp","Inny numer Lp",IF(VLOOKUP(A2156,Zaplecze_Weryfikacja!A:B,2,FALSE)=D2156,"Nieznana przyczyna","Inny opis")))</f>
        <v>Inny numer Lp</v>
      </c>
      <c r="Y2156" s="785"/>
      <c r="Z2156" s="309">
        <f t="shared" si="6563"/>
        <v>0</v>
      </c>
      <c r="AA2156" s="785"/>
      <c r="AB2156" s="309">
        <f t="shared" si="6564"/>
        <v>0</v>
      </c>
      <c r="AC2156" s="785"/>
      <c r="AD2156" s="309">
        <f t="shared" si="6565"/>
        <v>0</v>
      </c>
      <c r="AE2156" s="785"/>
      <c r="AF2156" s="309">
        <f t="shared" si="6566"/>
        <v>0</v>
      </c>
      <c r="AG2156" s="785"/>
      <c r="AH2156" s="309">
        <f t="shared" si="6567"/>
        <v>0</v>
      </c>
      <c r="AI2156" s="785"/>
      <c r="AJ2156" s="309">
        <f t="shared" si="6568"/>
        <v>0</v>
      </c>
      <c r="AK2156" s="785"/>
      <c r="AL2156" s="309">
        <f t="shared" si="6569"/>
        <v>0</v>
      </c>
      <c r="AM2156" s="785"/>
      <c r="AN2156" s="309">
        <f t="shared" si="6570"/>
        <v>0</v>
      </c>
      <c r="AO2156" s="785"/>
      <c r="AP2156" s="309">
        <f t="shared" si="6571"/>
        <v>0</v>
      </c>
      <c r="AQ2156" s="785"/>
      <c r="AR2156" s="309">
        <f t="shared" si="6572"/>
        <v>0</v>
      </c>
      <c r="AT2156" s="782">
        <f t="shared" si="6573"/>
        <v>0</v>
      </c>
      <c r="AU2156" s="782">
        <f t="shared" si="6574"/>
        <v>0</v>
      </c>
      <c r="AV2156" s="782">
        <f t="shared" si="6575"/>
        <v>0</v>
      </c>
      <c r="AW2156" s="788" t="e">
        <f t="shared" si="6576"/>
        <v>#DIV/0!</v>
      </c>
      <c r="AY2156" s="781">
        <f t="shared" si="6577"/>
        <v>0</v>
      </c>
      <c r="AZ2156" s="777"/>
      <c r="BA2156" s="781">
        <f t="shared" si="6578"/>
        <v>0</v>
      </c>
      <c r="BB2156" s="777"/>
      <c r="BC2156" s="781">
        <f t="shared" si="6579"/>
        <v>0</v>
      </c>
      <c r="BD2156" s="777"/>
      <c r="BE2156" s="781">
        <f t="shared" si="6580"/>
        <v>0</v>
      </c>
      <c r="BF2156" s="777"/>
      <c r="BG2156" s="781">
        <f t="shared" si="6581"/>
        <v>0</v>
      </c>
      <c r="BH2156" s="777"/>
      <c r="BI2156" s="781">
        <f t="shared" si="6582"/>
        <v>0</v>
      </c>
      <c r="BJ2156" s="777"/>
      <c r="BK2156" s="781">
        <f t="shared" si="6583"/>
        <v>0</v>
      </c>
      <c r="BL2156" s="777"/>
      <c r="BM2156" s="781">
        <f t="shared" si="6584"/>
        <v>0</v>
      </c>
      <c r="BN2156" s="777"/>
      <c r="BO2156" s="781">
        <f t="shared" si="6585"/>
        <v>0</v>
      </c>
      <c r="BP2156" s="777"/>
      <c r="BQ2156" s="781">
        <f t="shared" si="6586"/>
        <v>0</v>
      </c>
      <c r="BR2156" s="777"/>
    </row>
    <row r="2157" spans="1:70" outlineLevel="2">
      <c r="A2157" s="1286" t="s">
        <v>4096</v>
      </c>
      <c r="B2157" s="1270"/>
      <c r="C2157" s="1343"/>
      <c r="D2157" s="1409" t="s">
        <v>4017</v>
      </c>
      <c r="E2157" s="1262" t="str">
        <f t="shared" si="6561"/>
        <v>T</v>
      </c>
      <c r="F2157" s="1407"/>
      <c r="G2157" s="1408" t="s">
        <v>325</v>
      </c>
      <c r="H2157" s="1403">
        <v>1</v>
      </c>
      <c r="I2157" s="1141"/>
      <c r="J2157" s="1142"/>
      <c r="K2157" s="1032">
        <f t="shared" si="6562"/>
        <v>0</v>
      </c>
      <c r="L2157" s="5"/>
      <c r="M2157" s="392" t="s">
        <v>593</v>
      </c>
      <c r="N2157" s="492"/>
      <c r="O2157" s="492"/>
      <c r="Q2157" s="684" t="s">
        <v>1955</v>
      </c>
      <c r="R2157" s="692" t="s">
        <v>2010</v>
      </c>
      <c r="T2157" s="680" t="str">
        <f>IF(IF(A2157=0,TRUE(),D2157=IFERROR(VLOOKUP(A2157,Zaplecze_Weryfikacja!A:B,2,FALSE),2))=TRUE(),"Tak","Nie")</f>
        <v>Nie</v>
      </c>
      <c r="U2157" s="681" t="str">
        <f>IF(T2157="Tak"," ",IF(IFERROR(VLOOKUP(A2157,Zaplecze_Weryfikacja!A:B,2,FALSE),"Inny numer Lp")="Inny numer Lp","Inny numer Lp",IF(VLOOKUP(A2157,Zaplecze_Weryfikacja!A:B,2,FALSE)=D2157,"Nieznana przyczyna","Inny opis")))</f>
        <v>Inny numer Lp</v>
      </c>
      <c r="Y2157" s="785"/>
      <c r="Z2157" s="309">
        <f t="shared" si="6563"/>
        <v>0</v>
      </c>
      <c r="AA2157" s="785"/>
      <c r="AB2157" s="309">
        <f t="shared" si="6564"/>
        <v>0</v>
      </c>
      <c r="AC2157" s="785"/>
      <c r="AD2157" s="309">
        <f t="shared" si="6565"/>
        <v>0</v>
      </c>
      <c r="AE2157" s="785"/>
      <c r="AF2157" s="309">
        <f t="shared" si="6566"/>
        <v>0</v>
      </c>
      <c r="AG2157" s="785"/>
      <c r="AH2157" s="309">
        <f t="shared" si="6567"/>
        <v>0</v>
      </c>
      <c r="AI2157" s="785"/>
      <c r="AJ2157" s="309">
        <f t="shared" si="6568"/>
        <v>0</v>
      </c>
      <c r="AK2157" s="785"/>
      <c r="AL2157" s="309">
        <f t="shared" si="6569"/>
        <v>0</v>
      </c>
      <c r="AM2157" s="785"/>
      <c r="AN2157" s="309">
        <f t="shared" si="6570"/>
        <v>0</v>
      </c>
      <c r="AO2157" s="785"/>
      <c r="AP2157" s="309">
        <f t="shared" si="6571"/>
        <v>0</v>
      </c>
      <c r="AQ2157" s="785"/>
      <c r="AR2157" s="309">
        <f t="shared" si="6572"/>
        <v>0</v>
      </c>
      <c r="AT2157" s="782">
        <f t="shared" si="6573"/>
        <v>0</v>
      </c>
      <c r="AU2157" s="782">
        <f t="shared" si="6574"/>
        <v>0</v>
      </c>
      <c r="AV2157" s="782">
        <f t="shared" si="6575"/>
        <v>0</v>
      </c>
      <c r="AW2157" s="788" t="e">
        <f t="shared" si="6576"/>
        <v>#DIV/0!</v>
      </c>
      <c r="AY2157" s="781">
        <f t="shared" si="6577"/>
        <v>0</v>
      </c>
      <c r="AZ2157" s="777"/>
      <c r="BA2157" s="781">
        <f t="shared" si="6578"/>
        <v>0</v>
      </c>
      <c r="BB2157" s="777"/>
      <c r="BC2157" s="781">
        <f t="shared" si="6579"/>
        <v>0</v>
      </c>
      <c r="BD2157" s="777"/>
      <c r="BE2157" s="781">
        <f t="shared" si="6580"/>
        <v>0</v>
      </c>
      <c r="BF2157" s="777"/>
      <c r="BG2157" s="781">
        <f t="shared" si="6581"/>
        <v>0</v>
      </c>
      <c r="BH2157" s="777"/>
      <c r="BI2157" s="781">
        <f t="shared" si="6582"/>
        <v>0</v>
      </c>
      <c r="BJ2157" s="777"/>
      <c r="BK2157" s="781">
        <f t="shared" si="6583"/>
        <v>0</v>
      </c>
      <c r="BL2157" s="777"/>
      <c r="BM2157" s="781">
        <f t="shared" si="6584"/>
        <v>0</v>
      </c>
      <c r="BN2157" s="777"/>
      <c r="BO2157" s="781">
        <f t="shared" si="6585"/>
        <v>0</v>
      </c>
      <c r="BP2157" s="777"/>
      <c r="BQ2157" s="781">
        <f t="shared" si="6586"/>
        <v>0</v>
      </c>
      <c r="BR2157" s="777"/>
    </row>
    <row r="2158" spans="1:70" ht="28.5" outlineLevel="2">
      <c r="A2158" s="1286" t="s">
        <v>4097</v>
      </c>
      <c r="B2158" s="1270"/>
      <c r="C2158" s="1343"/>
      <c r="D2158" s="1409" t="s">
        <v>4018</v>
      </c>
      <c r="E2158" s="1262" t="str">
        <f t="shared" si="6561"/>
        <v>T</v>
      </c>
      <c r="F2158" s="1407"/>
      <c r="G2158" s="1408" t="s">
        <v>325</v>
      </c>
      <c r="H2158" s="1403">
        <v>12</v>
      </c>
      <c r="I2158" s="1141"/>
      <c r="J2158" s="1142"/>
      <c r="K2158" s="1032">
        <f t="shared" si="6562"/>
        <v>0</v>
      </c>
      <c r="L2158" s="5"/>
      <c r="M2158" s="392" t="s">
        <v>593</v>
      </c>
      <c r="N2158" s="492"/>
      <c r="O2158" s="492"/>
      <c r="Q2158" s="684" t="s">
        <v>1955</v>
      </c>
      <c r="R2158" s="692" t="s">
        <v>2010</v>
      </c>
      <c r="T2158" s="680" t="str">
        <f>IF(IF(A2158=0,TRUE(),D2158=IFERROR(VLOOKUP(A2158,Zaplecze_Weryfikacja!A:B,2,FALSE),2))=TRUE(),"Tak","Nie")</f>
        <v>Nie</v>
      </c>
      <c r="U2158" s="681" t="str">
        <f>IF(T2158="Tak"," ",IF(IFERROR(VLOOKUP(A2158,Zaplecze_Weryfikacja!A:B,2,FALSE),"Inny numer Lp")="Inny numer Lp","Inny numer Lp",IF(VLOOKUP(A2158,Zaplecze_Weryfikacja!A:B,2,FALSE)=D2158,"Nieznana przyczyna","Inny opis")))</f>
        <v>Inny numer Lp</v>
      </c>
      <c r="Y2158" s="785"/>
      <c r="Z2158" s="309">
        <f t="shared" si="6563"/>
        <v>0</v>
      </c>
      <c r="AA2158" s="785"/>
      <c r="AB2158" s="309">
        <f t="shared" si="6564"/>
        <v>0</v>
      </c>
      <c r="AC2158" s="785"/>
      <c r="AD2158" s="309">
        <f t="shared" si="6565"/>
        <v>0</v>
      </c>
      <c r="AE2158" s="785"/>
      <c r="AF2158" s="309">
        <f t="shared" si="6566"/>
        <v>0</v>
      </c>
      <c r="AG2158" s="785"/>
      <c r="AH2158" s="309">
        <f t="shared" si="6567"/>
        <v>0</v>
      </c>
      <c r="AI2158" s="785"/>
      <c r="AJ2158" s="309">
        <f t="shared" si="6568"/>
        <v>0</v>
      </c>
      <c r="AK2158" s="785"/>
      <c r="AL2158" s="309">
        <f t="shared" si="6569"/>
        <v>0</v>
      </c>
      <c r="AM2158" s="785"/>
      <c r="AN2158" s="309">
        <f t="shared" si="6570"/>
        <v>0</v>
      </c>
      <c r="AO2158" s="785"/>
      <c r="AP2158" s="309">
        <f t="shared" si="6571"/>
        <v>0</v>
      </c>
      <c r="AQ2158" s="785"/>
      <c r="AR2158" s="309">
        <f t="shared" si="6572"/>
        <v>0</v>
      </c>
      <c r="AT2158" s="782">
        <f t="shared" si="6573"/>
        <v>0</v>
      </c>
      <c r="AU2158" s="782">
        <f t="shared" si="6574"/>
        <v>0</v>
      </c>
      <c r="AV2158" s="782">
        <f t="shared" si="6575"/>
        <v>0</v>
      </c>
      <c r="AW2158" s="788" t="e">
        <f t="shared" si="6576"/>
        <v>#DIV/0!</v>
      </c>
      <c r="AY2158" s="781">
        <f t="shared" si="6577"/>
        <v>0</v>
      </c>
      <c r="AZ2158" s="777"/>
      <c r="BA2158" s="781">
        <f t="shared" si="6578"/>
        <v>0</v>
      </c>
      <c r="BB2158" s="777"/>
      <c r="BC2158" s="781">
        <f t="shared" si="6579"/>
        <v>0</v>
      </c>
      <c r="BD2158" s="777"/>
      <c r="BE2158" s="781">
        <f t="shared" si="6580"/>
        <v>0</v>
      </c>
      <c r="BF2158" s="777"/>
      <c r="BG2158" s="781">
        <f t="shared" si="6581"/>
        <v>0</v>
      </c>
      <c r="BH2158" s="777"/>
      <c r="BI2158" s="781">
        <f t="shared" si="6582"/>
        <v>0</v>
      </c>
      <c r="BJ2158" s="777"/>
      <c r="BK2158" s="781">
        <f t="shared" si="6583"/>
        <v>0</v>
      </c>
      <c r="BL2158" s="777"/>
      <c r="BM2158" s="781">
        <f t="shared" si="6584"/>
        <v>0</v>
      </c>
      <c r="BN2158" s="777"/>
      <c r="BO2158" s="781">
        <f t="shared" si="6585"/>
        <v>0</v>
      </c>
      <c r="BP2158" s="777"/>
      <c r="BQ2158" s="781">
        <f t="shared" si="6586"/>
        <v>0</v>
      </c>
      <c r="BR2158" s="777"/>
    </row>
    <row r="2159" spans="1:70" ht="28.5" outlineLevel="2">
      <c r="A2159" s="1286" t="s">
        <v>4098</v>
      </c>
      <c r="B2159" s="1270"/>
      <c r="C2159" s="1343"/>
      <c r="D2159" s="1409" t="s">
        <v>4019</v>
      </c>
      <c r="E2159" s="1262" t="str">
        <f t="shared" si="6561"/>
        <v>T</v>
      </c>
      <c r="F2159" s="1407"/>
      <c r="G2159" s="1408" t="s">
        <v>325</v>
      </c>
      <c r="H2159" s="1403">
        <v>3</v>
      </c>
      <c r="I2159" s="1141"/>
      <c r="J2159" s="1142"/>
      <c r="K2159" s="1032">
        <f t="shared" si="6562"/>
        <v>0</v>
      </c>
      <c r="L2159" s="5"/>
      <c r="M2159" s="392" t="s">
        <v>593</v>
      </c>
      <c r="N2159" s="492"/>
      <c r="O2159" s="492"/>
      <c r="Q2159" s="684" t="s">
        <v>1955</v>
      </c>
      <c r="R2159" s="692" t="s">
        <v>2010</v>
      </c>
      <c r="T2159" s="680" t="str">
        <f>IF(IF(A2159=0,TRUE(),D2159=IFERROR(VLOOKUP(A2159,Zaplecze_Weryfikacja!A:B,2,FALSE),2))=TRUE(),"Tak","Nie")</f>
        <v>Nie</v>
      </c>
      <c r="U2159" s="681" t="str">
        <f>IF(T2159="Tak"," ",IF(IFERROR(VLOOKUP(A2159,Zaplecze_Weryfikacja!A:B,2,FALSE),"Inny numer Lp")="Inny numer Lp","Inny numer Lp",IF(VLOOKUP(A2159,Zaplecze_Weryfikacja!A:B,2,FALSE)=D2159,"Nieznana przyczyna","Inny opis")))</f>
        <v>Inny numer Lp</v>
      </c>
      <c r="Y2159" s="785"/>
      <c r="Z2159" s="309">
        <f t="shared" si="6563"/>
        <v>0</v>
      </c>
      <c r="AA2159" s="785"/>
      <c r="AB2159" s="309">
        <f t="shared" si="6564"/>
        <v>0</v>
      </c>
      <c r="AC2159" s="785"/>
      <c r="AD2159" s="309">
        <f t="shared" si="6565"/>
        <v>0</v>
      </c>
      <c r="AE2159" s="785"/>
      <c r="AF2159" s="309">
        <f t="shared" si="6566"/>
        <v>0</v>
      </c>
      <c r="AG2159" s="785"/>
      <c r="AH2159" s="309">
        <f t="shared" si="6567"/>
        <v>0</v>
      </c>
      <c r="AI2159" s="785"/>
      <c r="AJ2159" s="309">
        <f t="shared" si="6568"/>
        <v>0</v>
      </c>
      <c r="AK2159" s="785"/>
      <c r="AL2159" s="309">
        <f t="shared" si="6569"/>
        <v>0</v>
      </c>
      <c r="AM2159" s="785"/>
      <c r="AN2159" s="309">
        <f t="shared" si="6570"/>
        <v>0</v>
      </c>
      <c r="AO2159" s="785"/>
      <c r="AP2159" s="309">
        <f t="shared" si="6571"/>
        <v>0</v>
      </c>
      <c r="AQ2159" s="785"/>
      <c r="AR2159" s="309">
        <f t="shared" si="6572"/>
        <v>0</v>
      </c>
      <c r="AT2159" s="782">
        <f t="shared" si="6573"/>
        <v>0</v>
      </c>
      <c r="AU2159" s="782">
        <f t="shared" si="6574"/>
        <v>0</v>
      </c>
      <c r="AV2159" s="782">
        <f t="shared" si="6575"/>
        <v>0</v>
      </c>
      <c r="AW2159" s="788" t="e">
        <f t="shared" si="6576"/>
        <v>#DIV/0!</v>
      </c>
      <c r="AY2159" s="781">
        <f t="shared" si="6577"/>
        <v>0</v>
      </c>
      <c r="AZ2159" s="777"/>
      <c r="BA2159" s="781">
        <f t="shared" si="6578"/>
        <v>0</v>
      </c>
      <c r="BB2159" s="777"/>
      <c r="BC2159" s="781">
        <f t="shared" si="6579"/>
        <v>0</v>
      </c>
      <c r="BD2159" s="777"/>
      <c r="BE2159" s="781">
        <f t="shared" si="6580"/>
        <v>0</v>
      </c>
      <c r="BF2159" s="777"/>
      <c r="BG2159" s="781">
        <f t="shared" si="6581"/>
        <v>0</v>
      </c>
      <c r="BH2159" s="777"/>
      <c r="BI2159" s="781">
        <f t="shared" si="6582"/>
        <v>0</v>
      </c>
      <c r="BJ2159" s="777"/>
      <c r="BK2159" s="781">
        <f t="shared" si="6583"/>
        <v>0</v>
      </c>
      <c r="BL2159" s="777"/>
      <c r="BM2159" s="781">
        <f t="shared" si="6584"/>
        <v>0</v>
      </c>
      <c r="BN2159" s="777"/>
      <c r="BO2159" s="781">
        <f t="shared" si="6585"/>
        <v>0</v>
      </c>
      <c r="BP2159" s="777"/>
      <c r="BQ2159" s="781">
        <f t="shared" si="6586"/>
        <v>0</v>
      </c>
      <c r="BR2159" s="777"/>
    </row>
    <row r="2160" spans="1:70" ht="28.5" outlineLevel="2">
      <c r="A2160" s="1286" t="s">
        <v>4099</v>
      </c>
      <c r="B2160" s="1270"/>
      <c r="C2160" s="1343"/>
      <c r="D2160" s="1409" t="s">
        <v>4020</v>
      </c>
      <c r="E2160" s="1262" t="str">
        <f t="shared" si="6561"/>
        <v>T</v>
      </c>
      <c r="F2160" s="1407"/>
      <c r="G2160" s="1408" t="s">
        <v>325</v>
      </c>
      <c r="H2160" s="1403">
        <v>10</v>
      </c>
      <c r="I2160" s="1141"/>
      <c r="J2160" s="1142"/>
      <c r="K2160" s="1032">
        <f t="shared" si="6562"/>
        <v>0</v>
      </c>
      <c r="L2160" s="5"/>
      <c r="M2160" s="392" t="s">
        <v>593</v>
      </c>
      <c r="N2160" s="492"/>
      <c r="O2160" s="492"/>
      <c r="Q2160" s="684" t="s">
        <v>1955</v>
      </c>
      <c r="R2160" s="692" t="s">
        <v>2010</v>
      </c>
      <c r="T2160" s="680" t="str">
        <f>IF(IF(A2160=0,TRUE(),D2160=IFERROR(VLOOKUP(A2160,Zaplecze_Weryfikacja!A:B,2,FALSE),2))=TRUE(),"Tak","Nie")</f>
        <v>Nie</v>
      </c>
      <c r="U2160" s="681" t="str">
        <f>IF(T2160="Tak"," ",IF(IFERROR(VLOOKUP(A2160,Zaplecze_Weryfikacja!A:B,2,FALSE),"Inny numer Lp")="Inny numer Lp","Inny numer Lp",IF(VLOOKUP(A2160,Zaplecze_Weryfikacja!A:B,2,FALSE)=D2160,"Nieznana przyczyna","Inny opis")))</f>
        <v>Inny numer Lp</v>
      </c>
      <c r="Y2160" s="785"/>
      <c r="Z2160" s="309">
        <f t="shared" si="6563"/>
        <v>0</v>
      </c>
      <c r="AA2160" s="785"/>
      <c r="AB2160" s="309">
        <f t="shared" si="6564"/>
        <v>0</v>
      </c>
      <c r="AC2160" s="785"/>
      <c r="AD2160" s="309">
        <f t="shared" si="6565"/>
        <v>0</v>
      </c>
      <c r="AE2160" s="785"/>
      <c r="AF2160" s="309">
        <f t="shared" si="6566"/>
        <v>0</v>
      </c>
      <c r="AG2160" s="785"/>
      <c r="AH2160" s="309">
        <f t="shared" si="6567"/>
        <v>0</v>
      </c>
      <c r="AI2160" s="785"/>
      <c r="AJ2160" s="309">
        <f t="shared" si="6568"/>
        <v>0</v>
      </c>
      <c r="AK2160" s="785"/>
      <c r="AL2160" s="309">
        <f t="shared" si="6569"/>
        <v>0</v>
      </c>
      <c r="AM2160" s="785"/>
      <c r="AN2160" s="309">
        <f t="shared" si="6570"/>
        <v>0</v>
      </c>
      <c r="AO2160" s="785"/>
      <c r="AP2160" s="309">
        <f t="shared" si="6571"/>
        <v>0</v>
      </c>
      <c r="AQ2160" s="785"/>
      <c r="AR2160" s="309">
        <f t="shared" si="6572"/>
        <v>0</v>
      </c>
      <c r="AT2160" s="782">
        <f t="shared" si="6573"/>
        <v>0</v>
      </c>
      <c r="AU2160" s="782">
        <f t="shared" si="6574"/>
        <v>0</v>
      </c>
      <c r="AV2160" s="782">
        <f t="shared" si="6575"/>
        <v>0</v>
      </c>
      <c r="AW2160" s="788" t="e">
        <f t="shared" si="6576"/>
        <v>#DIV/0!</v>
      </c>
      <c r="AY2160" s="781">
        <f t="shared" si="6577"/>
        <v>0</v>
      </c>
      <c r="AZ2160" s="777"/>
      <c r="BA2160" s="781">
        <f t="shared" si="6578"/>
        <v>0</v>
      </c>
      <c r="BB2160" s="777"/>
      <c r="BC2160" s="781">
        <f t="shared" si="6579"/>
        <v>0</v>
      </c>
      <c r="BD2160" s="777"/>
      <c r="BE2160" s="781">
        <f t="shared" si="6580"/>
        <v>0</v>
      </c>
      <c r="BF2160" s="777"/>
      <c r="BG2160" s="781">
        <f t="shared" si="6581"/>
        <v>0</v>
      </c>
      <c r="BH2160" s="777"/>
      <c r="BI2160" s="781">
        <f t="shared" si="6582"/>
        <v>0</v>
      </c>
      <c r="BJ2160" s="777"/>
      <c r="BK2160" s="781">
        <f t="shared" si="6583"/>
        <v>0</v>
      </c>
      <c r="BL2160" s="777"/>
      <c r="BM2160" s="781">
        <f t="shared" si="6584"/>
        <v>0</v>
      </c>
      <c r="BN2160" s="777"/>
      <c r="BO2160" s="781">
        <f t="shared" si="6585"/>
        <v>0</v>
      </c>
      <c r="BP2160" s="777"/>
      <c r="BQ2160" s="781">
        <f t="shared" si="6586"/>
        <v>0</v>
      </c>
      <c r="BR2160" s="777"/>
    </row>
    <row r="2161" spans="1:70" outlineLevel="2">
      <c r="A2161" s="1286" t="s">
        <v>4100</v>
      </c>
      <c r="B2161" s="1270"/>
      <c r="C2161" s="1343"/>
      <c r="D2161" s="1409" t="s">
        <v>4021</v>
      </c>
      <c r="E2161" s="1262" t="str">
        <f t="shared" ref="E2161:E2165" si="6587">IF(H2161&gt;0,"T","N")</f>
        <v>T</v>
      </c>
      <c r="F2161" s="1407"/>
      <c r="G2161" s="1408" t="s">
        <v>325</v>
      </c>
      <c r="H2161" s="1403">
        <v>2</v>
      </c>
      <c r="I2161" s="1141"/>
      <c r="J2161" s="1142"/>
      <c r="K2161" s="1032">
        <f t="shared" ref="K2161:K2165" si="6588">IF(B2161="E","E",$H2161*I2161)</f>
        <v>0</v>
      </c>
      <c r="L2161" s="5"/>
      <c r="M2161" s="392" t="s">
        <v>593</v>
      </c>
      <c r="N2161" s="492"/>
      <c r="O2161" s="492"/>
      <c r="Q2161" s="684" t="s">
        <v>1955</v>
      </c>
      <c r="R2161" s="692" t="s">
        <v>2010</v>
      </c>
      <c r="T2161" s="680" t="str">
        <f>IF(IF(A2161=0,TRUE(),D2161=IFERROR(VLOOKUP(A2161,Zaplecze_Weryfikacja!A:B,2,FALSE),2))=TRUE(),"Tak","Nie")</f>
        <v>Nie</v>
      </c>
      <c r="U2161" s="681" t="str">
        <f>IF(T2161="Tak"," ",IF(IFERROR(VLOOKUP(A2161,Zaplecze_Weryfikacja!A:B,2,FALSE),"Inny numer Lp")="Inny numer Lp","Inny numer Lp",IF(VLOOKUP(A2161,Zaplecze_Weryfikacja!A:B,2,FALSE)=D2161,"Nieznana przyczyna","Inny opis")))</f>
        <v>Inny numer Lp</v>
      </c>
      <c r="Y2161" s="785"/>
      <c r="Z2161" s="309">
        <f t="shared" ref="Z2161:Z2165" si="6589">IF($B2161="E","E",$H2161*Y2161)</f>
        <v>0</v>
      </c>
      <c r="AA2161" s="785"/>
      <c r="AB2161" s="309">
        <f t="shared" ref="AB2161:AB2165" si="6590">IF($B2161="E","E",$H2161*AA2161)</f>
        <v>0</v>
      </c>
      <c r="AC2161" s="785"/>
      <c r="AD2161" s="309">
        <f t="shared" ref="AD2161:AD2165" si="6591">IF($B2161="E","E",$H2161*AC2161)</f>
        <v>0</v>
      </c>
      <c r="AE2161" s="785"/>
      <c r="AF2161" s="309">
        <f t="shared" ref="AF2161:AF2165" si="6592">IF($B2161="E","E",$H2161*AE2161)</f>
        <v>0</v>
      </c>
      <c r="AG2161" s="785"/>
      <c r="AH2161" s="309">
        <f t="shared" ref="AH2161:AH2165" si="6593">IF($B2161="E","E",$H2161*AG2161)</f>
        <v>0</v>
      </c>
      <c r="AI2161" s="785"/>
      <c r="AJ2161" s="309">
        <f t="shared" ref="AJ2161:AJ2165" si="6594">IF($B2161="E","E",$H2161*AI2161)</f>
        <v>0</v>
      </c>
      <c r="AK2161" s="785"/>
      <c r="AL2161" s="309">
        <f t="shared" ref="AL2161:AL2165" si="6595">IF($B2161="E","E",$H2161*AK2161)</f>
        <v>0</v>
      </c>
      <c r="AM2161" s="785"/>
      <c r="AN2161" s="309">
        <f t="shared" ref="AN2161:AN2165" si="6596">IF($B2161="E","E",$H2161*AM2161)</f>
        <v>0</v>
      </c>
      <c r="AO2161" s="785"/>
      <c r="AP2161" s="309">
        <f t="shared" ref="AP2161:AP2165" si="6597">IF($B2161="E","E",$H2161*AO2161)</f>
        <v>0</v>
      </c>
      <c r="AQ2161" s="785"/>
      <c r="AR2161" s="309">
        <f t="shared" ref="AR2161:AR2165" si="6598">IF($B2161="E","E",$H2161*AQ2161)</f>
        <v>0</v>
      </c>
      <c r="AT2161" s="782">
        <f t="shared" ref="AT2161:AT2165" si="6599">MAX(Z2161,AB2161,AD2161,AF2161,AH2161,AJ2161,AL2161,AN2161,AP2161,AR2161)</f>
        <v>0</v>
      </c>
      <c r="AU2161" s="782">
        <f t="shared" ref="AU2161:AU2165" si="6600">IF($AU$6=10,MIN(Z2161,AB2161,AD2161,AF2161,AH2161,AJ2161,AL2161,AN2161,AP2161,AR2161),IF($AU$6=9,MIN(Z2161,AB2161,AD2161,AF2161,AH2161,AJ2161,AL2161,AN2161,AP2161),IF($AU$6=8,MIN(Z2161,AB2161,AD2161,AF2161,AH2161,AJ2161,AL2161,AN2161),IF($AU$6=7,MIN(Z2161,AB2161,AD2161,AF2161,AH2161,AJ2161,AL2161),IF($AU$6=6,MIN(Z2161,AB2161,AD2161,AF2161,AH2161,AJ2161),IF($AU$6=5,MIN(Z2161,AB2161,AD2161,AF2161,AH2161),IF($AU$6=4,MIN(Z2161,AB2161,AD2161,AF2161),IF($AU$6=4,MIN(Z2161,AB2161,AD2161,AF2161),IF($AU$6=3,MIN(Z2161,AB2161,AD2161),IF($AU$6=3,MIN(Z2161,AB2161,AD2161),IF($AU$6=2,MIN(Z2161,AB2161),IF($AU$6=1,MIN(Z2161),"Błąd - zła ilośc oferentów"))))))))))))</f>
        <v>0</v>
      </c>
      <c r="AV2161" s="782">
        <f t="shared" ref="AV2161:AV2165" si="6601">AT2161-AU2161</f>
        <v>0</v>
      </c>
      <c r="AW2161" s="788" t="e">
        <f t="shared" ref="AW2161:AW2165" si="6602">AT2161/AU2161</f>
        <v>#DIV/0!</v>
      </c>
      <c r="AY2161" s="781">
        <f t="shared" ref="AY2161:AY2165" si="6603">+AZ2161</f>
        <v>0</v>
      </c>
      <c r="AZ2161" s="777"/>
      <c r="BA2161" s="781">
        <f t="shared" ref="BA2161:BA2165" si="6604">+BB2161</f>
        <v>0</v>
      </c>
      <c r="BB2161" s="777"/>
      <c r="BC2161" s="781">
        <f t="shared" ref="BC2161:BC2165" si="6605">+BD2161</f>
        <v>0</v>
      </c>
      <c r="BD2161" s="777"/>
      <c r="BE2161" s="781">
        <f t="shared" ref="BE2161:BE2165" si="6606">+BF2161</f>
        <v>0</v>
      </c>
      <c r="BF2161" s="777"/>
      <c r="BG2161" s="781">
        <f t="shared" ref="BG2161:BG2165" si="6607">+BH2161</f>
        <v>0</v>
      </c>
      <c r="BH2161" s="777"/>
      <c r="BI2161" s="781">
        <f t="shared" ref="BI2161:BI2165" si="6608">+BJ2161</f>
        <v>0</v>
      </c>
      <c r="BJ2161" s="777"/>
      <c r="BK2161" s="781">
        <f t="shared" ref="BK2161:BK2165" si="6609">+BL2161</f>
        <v>0</v>
      </c>
      <c r="BL2161" s="777"/>
      <c r="BM2161" s="781">
        <f t="shared" ref="BM2161:BM2165" si="6610">+BN2161</f>
        <v>0</v>
      </c>
      <c r="BN2161" s="777"/>
      <c r="BO2161" s="781">
        <f t="shared" ref="BO2161:BO2165" si="6611">+BP2161</f>
        <v>0</v>
      </c>
      <c r="BP2161" s="777"/>
      <c r="BQ2161" s="781">
        <f t="shared" ref="BQ2161:BQ2165" si="6612">+BR2161</f>
        <v>0</v>
      </c>
      <c r="BR2161" s="777"/>
    </row>
    <row r="2162" spans="1:70" outlineLevel="2">
      <c r="A2162" s="1286" t="s">
        <v>4101</v>
      </c>
      <c r="B2162" s="1270"/>
      <c r="C2162" s="1343"/>
      <c r="D2162" s="1409" t="s">
        <v>4022</v>
      </c>
      <c r="E2162" s="1262" t="str">
        <f t="shared" si="6587"/>
        <v>T</v>
      </c>
      <c r="F2162" s="1407"/>
      <c r="G2162" s="1408" t="s">
        <v>325</v>
      </c>
      <c r="H2162" s="1403">
        <v>1</v>
      </c>
      <c r="I2162" s="1141"/>
      <c r="J2162" s="1142"/>
      <c r="K2162" s="1032">
        <f t="shared" si="6588"/>
        <v>0</v>
      </c>
      <c r="L2162" s="5"/>
      <c r="M2162" s="392" t="s">
        <v>593</v>
      </c>
      <c r="N2162" s="492"/>
      <c r="O2162" s="492"/>
      <c r="Q2162" s="684" t="s">
        <v>1955</v>
      </c>
      <c r="R2162" s="692" t="s">
        <v>2010</v>
      </c>
      <c r="T2162" s="680" t="str">
        <f>IF(IF(A2162=0,TRUE(),D2162=IFERROR(VLOOKUP(A2162,Zaplecze_Weryfikacja!A:B,2,FALSE),2))=TRUE(),"Tak","Nie")</f>
        <v>Nie</v>
      </c>
      <c r="U2162" s="681" t="str">
        <f>IF(T2162="Tak"," ",IF(IFERROR(VLOOKUP(A2162,Zaplecze_Weryfikacja!A:B,2,FALSE),"Inny numer Lp")="Inny numer Lp","Inny numer Lp",IF(VLOOKUP(A2162,Zaplecze_Weryfikacja!A:B,2,FALSE)=D2162,"Nieznana przyczyna","Inny opis")))</f>
        <v>Inny numer Lp</v>
      </c>
      <c r="Y2162" s="785"/>
      <c r="Z2162" s="309">
        <f t="shared" si="6589"/>
        <v>0</v>
      </c>
      <c r="AA2162" s="785"/>
      <c r="AB2162" s="309">
        <f t="shared" si="6590"/>
        <v>0</v>
      </c>
      <c r="AC2162" s="785"/>
      <c r="AD2162" s="309">
        <f t="shared" si="6591"/>
        <v>0</v>
      </c>
      <c r="AE2162" s="785"/>
      <c r="AF2162" s="309">
        <f t="shared" si="6592"/>
        <v>0</v>
      </c>
      <c r="AG2162" s="785"/>
      <c r="AH2162" s="309">
        <f t="shared" si="6593"/>
        <v>0</v>
      </c>
      <c r="AI2162" s="785"/>
      <c r="AJ2162" s="309">
        <f t="shared" si="6594"/>
        <v>0</v>
      </c>
      <c r="AK2162" s="785"/>
      <c r="AL2162" s="309">
        <f t="shared" si="6595"/>
        <v>0</v>
      </c>
      <c r="AM2162" s="785"/>
      <c r="AN2162" s="309">
        <f t="shared" si="6596"/>
        <v>0</v>
      </c>
      <c r="AO2162" s="785"/>
      <c r="AP2162" s="309">
        <f t="shared" si="6597"/>
        <v>0</v>
      </c>
      <c r="AQ2162" s="785"/>
      <c r="AR2162" s="309">
        <f t="shared" si="6598"/>
        <v>0</v>
      </c>
      <c r="AT2162" s="782">
        <f t="shared" si="6599"/>
        <v>0</v>
      </c>
      <c r="AU2162" s="782">
        <f t="shared" si="6600"/>
        <v>0</v>
      </c>
      <c r="AV2162" s="782">
        <f t="shared" si="6601"/>
        <v>0</v>
      </c>
      <c r="AW2162" s="788" t="e">
        <f t="shared" si="6602"/>
        <v>#DIV/0!</v>
      </c>
      <c r="AY2162" s="781">
        <f t="shared" si="6603"/>
        <v>0</v>
      </c>
      <c r="AZ2162" s="777"/>
      <c r="BA2162" s="781">
        <f t="shared" si="6604"/>
        <v>0</v>
      </c>
      <c r="BB2162" s="777"/>
      <c r="BC2162" s="781">
        <f t="shared" si="6605"/>
        <v>0</v>
      </c>
      <c r="BD2162" s="777"/>
      <c r="BE2162" s="781">
        <f t="shared" si="6606"/>
        <v>0</v>
      </c>
      <c r="BF2162" s="777"/>
      <c r="BG2162" s="781">
        <f t="shared" si="6607"/>
        <v>0</v>
      </c>
      <c r="BH2162" s="777"/>
      <c r="BI2162" s="781">
        <f t="shared" si="6608"/>
        <v>0</v>
      </c>
      <c r="BJ2162" s="777"/>
      <c r="BK2162" s="781">
        <f t="shared" si="6609"/>
        <v>0</v>
      </c>
      <c r="BL2162" s="777"/>
      <c r="BM2162" s="781">
        <f t="shared" si="6610"/>
        <v>0</v>
      </c>
      <c r="BN2162" s="777"/>
      <c r="BO2162" s="781">
        <f t="shared" si="6611"/>
        <v>0</v>
      </c>
      <c r="BP2162" s="777"/>
      <c r="BQ2162" s="781">
        <f t="shared" si="6612"/>
        <v>0</v>
      </c>
      <c r="BR2162" s="777"/>
    </row>
    <row r="2163" spans="1:70" ht="28.5" outlineLevel="2">
      <c r="A2163" s="1286" t="s">
        <v>4102</v>
      </c>
      <c r="B2163" s="1270"/>
      <c r="C2163" s="1343"/>
      <c r="D2163" s="1409" t="s">
        <v>4023</v>
      </c>
      <c r="E2163" s="1262" t="str">
        <f t="shared" si="6587"/>
        <v>T</v>
      </c>
      <c r="F2163" s="1407"/>
      <c r="G2163" s="1408" t="s">
        <v>325</v>
      </c>
      <c r="H2163" s="1403">
        <v>1</v>
      </c>
      <c r="I2163" s="1141"/>
      <c r="J2163" s="1142"/>
      <c r="K2163" s="1032">
        <f t="shared" si="6588"/>
        <v>0</v>
      </c>
      <c r="L2163" s="5"/>
      <c r="M2163" s="392" t="s">
        <v>593</v>
      </c>
      <c r="N2163" s="492"/>
      <c r="O2163" s="492"/>
      <c r="Q2163" s="684" t="s">
        <v>1955</v>
      </c>
      <c r="R2163" s="692" t="s">
        <v>2010</v>
      </c>
      <c r="T2163" s="680" t="str">
        <f>IF(IF(A2163=0,TRUE(),D2163=IFERROR(VLOOKUP(A2163,Zaplecze_Weryfikacja!A:B,2,FALSE),2))=TRUE(),"Tak","Nie")</f>
        <v>Nie</v>
      </c>
      <c r="U2163" s="681" t="str">
        <f>IF(T2163="Tak"," ",IF(IFERROR(VLOOKUP(A2163,Zaplecze_Weryfikacja!A:B,2,FALSE),"Inny numer Lp")="Inny numer Lp","Inny numer Lp",IF(VLOOKUP(A2163,Zaplecze_Weryfikacja!A:B,2,FALSE)=D2163,"Nieznana przyczyna","Inny opis")))</f>
        <v>Inny numer Lp</v>
      </c>
      <c r="Y2163" s="785"/>
      <c r="Z2163" s="309">
        <f t="shared" si="6589"/>
        <v>0</v>
      </c>
      <c r="AA2163" s="785"/>
      <c r="AB2163" s="309">
        <f t="shared" si="6590"/>
        <v>0</v>
      </c>
      <c r="AC2163" s="785"/>
      <c r="AD2163" s="309">
        <f t="shared" si="6591"/>
        <v>0</v>
      </c>
      <c r="AE2163" s="785"/>
      <c r="AF2163" s="309">
        <f t="shared" si="6592"/>
        <v>0</v>
      </c>
      <c r="AG2163" s="785"/>
      <c r="AH2163" s="309">
        <f t="shared" si="6593"/>
        <v>0</v>
      </c>
      <c r="AI2163" s="785"/>
      <c r="AJ2163" s="309">
        <f t="shared" si="6594"/>
        <v>0</v>
      </c>
      <c r="AK2163" s="785"/>
      <c r="AL2163" s="309">
        <f t="shared" si="6595"/>
        <v>0</v>
      </c>
      <c r="AM2163" s="785"/>
      <c r="AN2163" s="309">
        <f t="shared" si="6596"/>
        <v>0</v>
      </c>
      <c r="AO2163" s="785"/>
      <c r="AP2163" s="309">
        <f t="shared" si="6597"/>
        <v>0</v>
      </c>
      <c r="AQ2163" s="785"/>
      <c r="AR2163" s="309">
        <f t="shared" si="6598"/>
        <v>0</v>
      </c>
      <c r="AT2163" s="782">
        <f t="shared" si="6599"/>
        <v>0</v>
      </c>
      <c r="AU2163" s="782">
        <f t="shared" si="6600"/>
        <v>0</v>
      </c>
      <c r="AV2163" s="782">
        <f t="shared" si="6601"/>
        <v>0</v>
      </c>
      <c r="AW2163" s="788" t="e">
        <f t="shared" si="6602"/>
        <v>#DIV/0!</v>
      </c>
      <c r="AY2163" s="781">
        <f t="shared" si="6603"/>
        <v>0</v>
      </c>
      <c r="AZ2163" s="777"/>
      <c r="BA2163" s="781">
        <f t="shared" si="6604"/>
        <v>0</v>
      </c>
      <c r="BB2163" s="777"/>
      <c r="BC2163" s="781">
        <f t="shared" si="6605"/>
        <v>0</v>
      </c>
      <c r="BD2163" s="777"/>
      <c r="BE2163" s="781">
        <f t="shared" si="6606"/>
        <v>0</v>
      </c>
      <c r="BF2163" s="777"/>
      <c r="BG2163" s="781">
        <f t="shared" si="6607"/>
        <v>0</v>
      </c>
      <c r="BH2163" s="777"/>
      <c r="BI2163" s="781">
        <f t="shared" si="6608"/>
        <v>0</v>
      </c>
      <c r="BJ2163" s="777"/>
      <c r="BK2163" s="781">
        <f t="shared" si="6609"/>
        <v>0</v>
      </c>
      <c r="BL2163" s="777"/>
      <c r="BM2163" s="781">
        <f t="shared" si="6610"/>
        <v>0</v>
      </c>
      <c r="BN2163" s="777"/>
      <c r="BO2163" s="781">
        <f t="shared" si="6611"/>
        <v>0</v>
      </c>
      <c r="BP2163" s="777"/>
      <c r="BQ2163" s="781">
        <f t="shared" si="6612"/>
        <v>0</v>
      </c>
      <c r="BR2163" s="777"/>
    </row>
    <row r="2164" spans="1:70" ht="28.5" outlineLevel="2">
      <c r="A2164" s="1286" t="s">
        <v>4103</v>
      </c>
      <c r="B2164" s="1270"/>
      <c r="C2164" s="1343"/>
      <c r="D2164" s="1409" t="s">
        <v>4024</v>
      </c>
      <c r="E2164" s="1262" t="str">
        <f t="shared" si="6587"/>
        <v>T</v>
      </c>
      <c r="F2164" s="1407"/>
      <c r="G2164" s="1408" t="s">
        <v>325</v>
      </c>
      <c r="H2164" s="1403">
        <v>2</v>
      </c>
      <c r="I2164" s="1141"/>
      <c r="J2164" s="1142"/>
      <c r="K2164" s="1032">
        <f t="shared" si="6588"/>
        <v>0</v>
      </c>
      <c r="L2164" s="5"/>
      <c r="M2164" s="392" t="s">
        <v>593</v>
      </c>
      <c r="N2164" s="492"/>
      <c r="O2164" s="492"/>
      <c r="Q2164" s="684" t="s">
        <v>1955</v>
      </c>
      <c r="R2164" s="692" t="s">
        <v>2010</v>
      </c>
      <c r="T2164" s="680" t="str">
        <f>IF(IF(A2164=0,TRUE(),D2164=IFERROR(VLOOKUP(A2164,Zaplecze_Weryfikacja!A:B,2,FALSE),2))=TRUE(),"Tak","Nie")</f>
        <v>Nie</v>
      </c>
      <c r="U2164" s="681" t="str">
        <f>IF(T2164="Tak"," ",IF(IFERROR(VLOOKUP(A2164,Zaplecze_Weryfikacja!A:B,2,FALSE),"Inny numer Lp")="Inny numer Lp","Inny numer Lp",IF(VLOOKUP(A2164,Zaplecze_Weryfikacja!A:B,2,FALSE)=D2164,"Nieznana przyczyna","Inny opis")))</f>
        <v>Inny numer Lp</v>
      </c>
      <c r="Y2164" s="785"/>
      <c r="Z2164" s="309">
        <f t="shared" si="6589"/>
        <v>0</v>
      </c>
      <c r="AA2164" s="785"/>
      <c r="AB2164" s="309">
        <f t="shared" si="6590"/>
        <v>0</v>
      </c>
      <c r="AC2164" s="785"/>
      <c r="AD2164" s="309">
        <f t="shared" si="6591"/>
        <v>0</v>
      </c>
      <c r="AE2164" s="785"/>
      <c r="AF2164" s="309">
        <f t="shared" si="6592"/>
        <v>0</v>
      </c>
      <c r="AG2164" s="785"/>
      <c r="AH2164" s="309">
        <f t="shared" si="6593"/>
        <v>0</v>
      </c>
      <c r="AI2164" s="785"/>
      <c r="AJ2164" s="309">
        <f t="shared" si="6594"/>
        <v>0</v>
      </c>
      <c r="AK2164" s="785"/>
      <c r="AL2164" s="309">
        <f t="shared" si="6595"/>
        <v>0</v>
      </c>
      <c r="AM2164" s="785"/>
      <c r="AN2164" s="309">
        <f t="shared" si="6596"/>
        <v>0</v>
      </c>
      <c r="AO2164" s="785"/>
      <c r="AP2164" s="309">
        <f t="shared" si="6597"/>
        <v>0</v>
      </c>
      <c r="AQ2164" s="785"/>
      <c r="AR2164" s="309">
        <f t="shared" si="6598"/>
        <v>0</v>
      </c>
      <c r="AT2164" s="782">
        <f t="shared" si="6599"/>
        <v>0</v>
      </c>
      <c r="AU2164" s="782">
        <f t="shared" si="6600"/>
        <v>0</v>
      </c>
      <c r="AV2164" s="782">
        <f t="shared" si="6601"/>
        <v>0</v>
      </c>
      <c r="AW2164" s="788" t="e">
        <f t="shared" si="6602"/>
        <v>#DIV/0!</v>
      </c>
      <c r="AY2164" s="781">
        <f t="shared" si="6603"/>
        <v>0</v>
      </c>
      <c r="AZ2164" s="777"/>
      <c r="BA2164" s="781">
        <f t="shared" si="6604"/>
        <v>0</v>
      </c>
      <c r="BB2164" s="777"/>
      <c r="BC2164" s="781">
        <f t="shared" si="6605"/>
        <v>0</v>
      </c>
      <c r="BD2164" s="777"/>
      <c r="BE2164" s="781">
        <f t="shared" si="6606"/>
        <v>0</v>
      </c>
      <c r="BF2164" s="777"/>
      <c r="BG2164" s="781">
        <f t="shared" si="6607"/>
        <v>0</v>
      </c>
      <c r="BH2164" s="777"/>
      <c r="BI2164" s="781">
        <f t="shared" si="6608"/>
        <v>0</v>
      </c>
      <c r="BJ2164" s="777"/>
      <c r="BK2164" s="781">
        <f t="shared" si="6609"/>
        <v>0</v>
      </c>
      <c r="BL2164" s="777"/>
      <c r="BM2164" s="781">
        <f t="shared" si="6610"/>
        <v>0</v>
      </c>
      <c r="BN2164" s="777"/>
      <c r="BO2164" s="781">
        <f t="shared" si="6611"/>
        <v>0</v>
      </c>
      <c r="BP2164" s="777"/>
      <c r="BQ2164" s="781">
        <f t="shared" si="6612"/>
        <v>0</v>
      </c>
      <c r="BR2164" s="777"/>
    </row>
    <row r="2165" spans="1:70" ht="28.5" outlineLevel="2">
      <c r="A2165" s="1286" t="s">
        <v>4104</v>
      </c>
      <c r="B2165" s="1270"/>
      <c r="C2165" s="1343"/>
      <c r="D2165" s="1409" t="s">
        <v>4025</v>
      </c>
      <c r="E2165" s="1262" t="str">
        <f t="shared" si="6587"/>
        <v>T</v>
      </c>
      <c r="F2165" s="1407"/>
      <c r="G2165" s="1408" t="s">
        <v>325</v>
      </c>
      <c r="H2165" s="1403">
        <v>1</v>
      </c>
      <c r="I2165" s="1141"/>
      <c r="J2165" s="1142"/>
      <c r="K2165" s="1032">
        <f t="shared" si="6588"/>
        <v>0</v>
      </c>
      <c r="L2165" s="5"/>
      <c r="M2165" s="392" t="s">
        <v>593</v>
      </c>
      <c r="N2165" s="492"/>
      <c r="O2165" s="492"/>
      <c r="Q2165" s="684" t="s">
        <v>1955</v>
      </c>
      <c r="R2165" s="692" t="s">
        <v>2010</v>
      </c>
      <c r="T2165" s="680" t="str">
        <f>IF(IF(A2165=0,TRUE(),D2165=IFERROR(VLOOKUP(A2165,Zaplecze_Weryfikacja!A:B,2,FALSE),2))=TRUE(),"Tak","Nie")</f>
        <v>Nie</v>
      </c>
      <c r="U2165" s="681" t="str">
        <f>IF(T2165="Tak"," ",IF(IFERROR(VLOOKUP(A2165,Zaplecze_Weryfikacja!A:B,2,FALSE),"Inny numer Lp")="Inny numer Lp","Inny numer Lp",IF(VLOOKUP(A2165,Zaplecze_Weryfikacja!A:B,2,FALSE)=D2165,"Nieznana przyczyna","Inny opis")))</f>
        <v>Inny numer Lp</v>
      </c>
      <c r="Y2165" s="785"/>
      <c r="Z2165" s="309">
        <f t="shared" si="6589"/>
        <v>0</v>
      </c>
      <c r="AA2165" s="785"/>
      <c r="AB2165" s="309">
        <f t="shared" si="6590"/>
        <v>0</v>
      </c>
      <c r="AC2165" s="785"/>
      <c r="AD2165" s="309">
        <f t="shared" si="6591"/>
        <v>0</v>
      </c>
      <c r="AE2165" s="785"/>
      <c r="AF2165" s="309">
        <f t="shared" si="6592"/>
        <v>0</v>
      </c>
      <c r="AG2165" s="785"/>
      <c r="AH2165" s="309">
        <f t="shared" si="6593"/>
        <v>0</v>
      </c>
      <c r="AI2165" s="785"/>
      <c r="AJ2165" s="309">
        <f t="shared" si="6594"/>
        <v>0</v>
      </c>
      <c r="AK2165" s="785"/>
      <c r="AL2165" s="309">
        <f t="shared" si="6595"/>
        <v>0</v>
      </c>
      <c r="AM2165" s="785"/>
      <c r="AN2165" s="309">
        <f t="shared" si="6596"/>
        <v>0</v>
      </c>
      <c r="AO2165" s="785"/>
      <c r="AP2165" s="309">
        <f t="shared" si="6597"/>
        <v>0</v>
      </c>
      <c r="AQ2165" s="785"/>
      <c r="AR2165" s="309">
        <f t="shared" si="6598"/>
        <v>0</v>
      </c>
      <c r="AT2165" s="782">
        <f t="shared" si="6599"/>
        <v>0</v>
      </c>
      <c r="AU2165" s="782">
        <f t="shared" si="6600"/>
        <v>0</v>
      </c>
      <c r="AV2165" s="782">
        <f t="shared" si="6601"/>
        <v>0</v>
      </c>
      <c r="AW2165" s="788" t="e">
        <f t="shared" si="6602"/>
        <v>#DIV/0!</v>
      </c>
      <c r="AY2165" s="781">
        <f t="shared" si="6603"/>
        <v>0</v>
      </c>
      <c r="AZ2165" s="777"/>
      <c r="BA2165" s="781">
        <f t="shared" si="6604"/>
        <v>0</v>
      </c>
      <c r="BB2165" s="777"/>
      <c r="BC2165" s="781">
        <f t="shared" si="6605"/>
        <v>0</v>
      </c>
      <c r="BD2165" s="777"/>
      <c r="BE2165" s="781">
        <f t="shared" si="6606"/>
        <v>0</v>
      </c>
      <c r="BF2165" s="777"/>
      <c r="BG2165" s="781">
        <f t="shared" si="6607"/>
        <v>0</v>
      </c>
      <c r="BH2165" s="777"/>
      <c r="BI2165" s="781">
        <f t="shared" si="6608"/>
        <v>0</v>
      </c>
      <c r="BJ2165" s="777"/>
      <c r="BK2165" s="781">
        <f t="shared" si="6609"/>
        <v>0</v>
      </c>
      <c r="BL2165" s="777"/>
      <c r="BM2165" s="781">
        <f t="shared" si="6610"/>
        <v>0</v>
      </c>
      <c r="BN2165" s="777"/>
      <c r="BO2165" s="781">
        <f t="shared" si="6611"/>
        <v>0</v>
      </c>
      <c r="BP2165" s="777"/>
      <c r="BQ2165" s="781">
        <f t="shared" si="6612"/>
        <v>0</v>
      </c>
      <c r="BR2165" s="777"/>
    </row>
    <row r="2166" spans="1:70" ht="28.5" outlineLevel="2">
      <c r="A2166" s="1286" t="s">
        <v>4105</v>
      </c>
      <c r="B2166" s="1270"/>
      <c r="C2166" s="1343"/>
      <c r="D2166" s="1409" t="s">
        <v>4026</v>
      </c>
      <c r="E2166" s="1262" t="str">
        <f t="shared" ref="E2166:E2167" si="6613">IF(H2166&gt;0,"T","N")</f>
        <v>T</v>
      </c>
      <c r="F2166" s="1407"/>
      <c r="G2166" s="1408" t="s">
        <v>325</v>
      </c>
      <c r="H2166" s="1403">
        <v>1</v>
      </c>
      <c r="I2166" s="1141"/>
      <c r="J2166" s="1142"/>
      <c r="K2166" s="1032">
        <f t="shared" ref="K2166:K2167" si="6614">IF(B2166="E","E",$H2166*I2166)</f>
        <v>0</v>
      </c>
      <c r="L2166" s="5"/>
      <c r="M2166" s="392" t="s">
        <v>593</v>
      </c>
      <c r="N2166" s="492"/>
      <c r="O2166" s="492"/>
      <c r="Q2166" s="684" t="s">
        <v>1955</v>
      </c>
      <c r="R2166" s="692" t="s">
        <v>2010</v>
      </c>
      <c r="T2166" s="680" t="str">
        <f>IF(IF(A2166=0,TRUE(),D2166=IFERROR(VLOOKUP(A2166,Zaplecze_Weryfikacja!A:B,2,FALSE),2))=TRUE(),"Tak","Nie")</f>
        <v>Nie</v>
      </c>
      <c r="U2166" s="681" t="str">
        <f>IF(T2166="Tak"," ",IF(IFERROR(VLOOKUP(A2166,Zaplecze_Weryfikacja!A:B,2,FALSE),"Inny numer Lp")="Inny numer Lp","Inny numer Lp",IF(VLOOKUP(A2166,Zaplecze_Weryfikacja!A:B,2,FALSE)=D2166,"Nieznana przyczyna","Inny opis")))</f>
        <v>Inny numer Lp</v>
      </c>
      <c r="Y2166" s="785"/>
      <c r="Z2166" s="309">
        <f t="shared" ref="Z2166:Z2167" si="6615">IF($B2166="E","E",$H2166*Y2166)</f>
        <v>0</v>
      </c>
      <c r="AA2166" s="785"/>
      <c r="AB2166" s="309">
        <f t="shared" ref="AB2166:AB2167" si="6616">IF($B2166="E","E",$H2166*AA2166)</f>
        <v>0</v>
      </c>
      <c r="AC2166" s="785"/>
      <c r="AD2166" s="309">
        <f t="shared" ref="AD2166:AD2167" si="6617">IF($B2166="E","E",$H2166*AC2166)</f>
        <v>0</v>
      </c>
      <c r="AE2166" s="785"/>
      <c r="AF2166" s="309">
        <f t="shared" ref="AF2166:AF2167" si="6618">IF($B2166="E","E",$H2166*AE2166)</f>
        <v>0</v>
      </c>
      <c r="AG2166" s="785"/>
      <c r="AH2166" s="309">
        <f t="shared" ref="AH2166:AH2167" si="6619">IF($B2166="E","E",$H2166*AG2166)</f>
        <v>0</v>
      </c>
      <c r="AI2166" s="785"/>
      <c r="AJ2166" s="309">
        <f t="shared" ref="AJ2166:AJ2167" si="6620">IF($B2166="E","E",$H2166*AI2166)</f>
        <v>0</v>
      </c>
      <c r="AK2166" s="785"/>
      <c r="AL2166" s="309">
        <f t="shared" ref="AL2166:AL2167" si="6621">IF($B2166="E","E",$H2166*AK2166)</f>
        <v>0</v>
      </c>
      <c r="AM2166" s="785"/>
      <c r="AN2166" s="309">
        <f t="shared" ref="AN2166:AN2167" si="6622">IF($B2166="E","E",$H2166*AM2166)</f>
        <v>0</v>
      </c>
      <c r="AO2166" s="785"/>
      <c r="AP2166" s="309">
        <f t="shared" ref="AP2166:AP2167" si="6623">IF($B2166="E","E",$H2166*AO2166)</f>
        <v>0</v>
      </c>
      <c r="AQ2166" s="785"/>
      <c r="AR2166" s="309">
        <f t="shared" ref="AR2166:AR2167" si="6624">IF($B2166="E","E",$H2166*AQ2166)</f>
        <v>0</v>
      </c>
      <c r="AT2166" s="782">
        <f t="shared" ref="AT2166:AT2167" si="6625">MAX(Z2166,AB2166,AD2166,AF2166,AH2166,AJ2166,AL2166,AN2166,AP2166,AR2166)</f>
        <v>0</v>
      </c>
      <c r="AU2166" s="782">
        <f t="shared" ref="AU2166:AU2167" si="6626">IF($AU$6=10,MIN(Z2166,AB2166,AD2166,AF2166,AH2166,AJ2166,AL2166,AN2166,AP2166,AR2166),IF($AU$6=9,MIN(Z2166,AB2166,AD2166,AF2166,AH2166,AJ2166,AL2166,AN2166,AP2166),IF($AU$6=8,MIN(Z2166,AB2166,AD2166,AF2166,AH2166,AJ2166,AL2166,AN2166),IF($AU$6=7,MIN(Z2166,AB2166,AD2166,AF2166,AH2166,AJ2166,AL2166),IF($AU$6=6,MIN(Z2166,AB2166,AD2166,AF2166,AH2166,AJ2166),IF($AU$6=5,MIN(Z2166,AB2166,AD2166,AF2166,AH2166),IF($AU$6=4,MIN(Z2166,AB2166,AD2166,AF2166),IF($AU$6=4,MIN(Z2166,AB2166,AD2166,AF2166),IF($AU$6=3,MIN(Z2166,AB2166,AD2166),IF($AU$6=3,MIN(Z2166,AB2166,AD2166),IF($AU$6=2,MIN(Z2166,AB2166),IF($AU$6=1,MIN(Z2166),"Błąd - zła ilośc oferentów"))))))))))))</f>
        <v>0</v>
      </c>
      <c r="AV2166" s="782">
        <f t="shared" ref="AV2166:AV2167" si="6627">AT2166-AU2166</f>
        <v>0</v>
      </c>
      <c r="AW2166" s="788" t="e">
        <f t="shared" ref="AW2166:AW2167" si="6628">AT2166/AU2166</f>
        <v>#DIV/0!</v>
      </c>
      <c r="AY2166" s="781">
        <f t="shared" ref="AY2166:AY2167" si="6629">+AZ2166</f>
        <v>0</v>
      </c>
      <c r="AZ2166" s="777"/>
      <c r="BA2166" s="781">
        <f t="shared" ref="BA2166:BA2167" si="6630">+BB2166</f>
        <v>0</v>
      </c>
      <c r="BB2166" s="777"/>
      <c r="BC2166" s="781">
        <f t="shared" ref="BC2166:BC2167" si="6631">+BD2166</f>
        <v>0</v>
      </c>
      <c r="BD2166" s="777"/>
      <c r="BE2166" s="781">
        <f t="shared" ref="BE2166:BE2167" si="6632">+BF2166</f>
        <v>0</v>
      </c>
      <c r="BF2166" s="777"/>
      <c r="BG2166" s="781">
        <f t="shared" ref="BG2166:BG2167" si="6633">+BH2166</f>
        <v>0</v>
      </c>
      <c r="BH2166" s="777"/>
      <c r="BI2166" s="781">
        <f t="shared" ref="BI2166:BI2167" si="6634">+BJ2166</f>
        <v>0</v>
      </c>
      <c r="BJ2166" s="777"/>
      <c r="BK2166" s="781">
        <f t="shared" ref="BK2166:BK2167" si="6635">+BL2166</f>
        <v>0</v>
      </c>
      <c r="BL2166" s="777"/>
      <c r="BM2166" s="781">
        <f t="shared" ref="BM2166:BM2167" si="6636">+BN2166</f>
        <v>0</v>
      </c>
      <c r="BN2166" s="777"/>
      <c r="BO2166" s="781">
        <f t="shared" ref="BO2166:BO2167" si="6637">+BP2166</f>
        <v>0</v>
      </c>
      <c r="BP2166" s="777"/>
      <c r="BQ2166" s="781">
        <f t="shared" ref="BQ2166:BQ2167" si="6638">+BR2166</f>
        <v>0</v>
      </c>
      <c r="BR2166" s="777"/>
    </row>
    <row r="2167" spans="1:70" ht="28.5" outlineLevel="2">
      <c r="A2167" s="1286" t="s">
        <v>4106</v>
      </c>
      <c r="B2167" s="1270"/>
      <c r="C2167" s="1343"/>
      <c r="D2167" s="1409" t="s">
        <v>4027</v>
      </c>
      <c r="E2167" s="1262" t="str">
        <f t="shared" si="6613"/>
        <v>T</v>
      </c>
      <c r="F2167" s="1407"/>
      <c r="G2167" s="1408" t="s">
        <v>325</v>
      </c>
      <c r="H2167" s="1403">
        <v>1</v>
      </c>
      <c r="I2167" s="1141"/>
      <c r="J2167" s="1142"/>
      <c r="K2167" s="1032">
        <f t="shared" si="6614"/>
        <v>0</v>
      </c>
      <c r="L2167" s="5"/>
      <c r="M2167" s="392" t="s">
        <v>593</v>
      </c>
      <c r="N2167" s="492"/>
      <c r="O2167" s="492"/>
      <c r="Q2167" s="684" t="s">
        <v>1955</v>
      </c>
      <c r="R2167" s="692" t="s">
        <v>2010</v>
      </c>
      <c r="T2167" s="680" t="str">
        <f>IF(IF(A2167=0,TRUE(),D2167=IFERROR(VLOOKUP(A2167,Zaplecze_Weryfikacja!A:B,2,FALSE),2))=TRUE(),"Tak","Nie")</f>
        <v>Nie</v>
      </c>
      <c r="U2167" s="681" t="str">
        <f>IF(T2167="Tak"," ",IF(IFERROR(VLOOKUP(A2167,Zaplecze_Weryfikacja!A:B,2,FALSE),"Inny numer Lp")="Inny numer Lp","Inny numer Lp",IF(VLOOKUP(A2167,Zaplecze_Weryfikacja!A:B,2,FALSE)=D2167,"Nieznana przyczyna","Inny opis")))</f>
        <v>Inny numer Lp</v>
      </c>
      <c r="Y2167" s="785"/>
      <c r="Z2167" s="309">
        <f t="shared" si="6615"/>
        <v>0</v>
      </c>
      <c r="AA2167" s="785"/>
      <c r="AB2167" s="309">
        <f t="shared" si="6616"/>
        <v>0</v>
      </c>
      <c r="AC2167" s="785"/>
      <c r="AD2167" s="309">
        <f t="shared" si="6617"/>
        <v>0</v>
      </c>
      <c r="AE2167" s="785"/>
      <c r="AF2167" s="309">
        <f t="shared" si="6618"/>
        <v>0</v>
      </c>
      <c r="AG2167" s="785"/>
      <c r="AH2167" s="309">
        <f t="shared" si="6619"/>
        <v>0</v>
      </c>
      <c r="AI2167" s="785"/>
      <c r="AJ2167" s="309">
        <f t="shared" si="6620"/>
        <v>0</v>
      </c>
      <c r="AK2167" s="785"/>
      <c r="AL2167" s="309">
        <f t="shared" si="6621"/>
        <v>0</v>
      </c>
      <c r="AM2167" s="785"/>
      <c r="AN2167" s="309">
        <f t="shared" si="6622"/>
        <v>0</v>
      </c>
      <c r="AO2167" s="785"/>
      <c r="AP2167" s="309">
        <f t="shared" si="6623"/>
        <v>0</v>
      </c>
      <c r="AQ2167" s="785"/>
      <c r="AR2167" s="309">
        <f t="shared" si="6624"/>
        <v>0</v>
      </c>
      <c r="AT2167" s="782">
        <f t="shared" si="6625"/>
        <v>0</v>
      </c>
      <c r="AU2167" s="782">
        <f t="shared" si="6626"/>
        <v>0</v>
      </c>
      <c r="AV2167" s="782">
        <f t="shared" si="6627"/>
        <v>0</v>
      </c>
      <c r="AW2167" s="788" t="e">
        <f t="shared" si="6628"/>
        <v>#DIV/0!</v>
      </c>
      <c r="AY2167" s="781">
        <f t="shared" si="6629"/>
        <v>0</v>
      </c>
      <c r="AZ2167" s="777"/>
      <c r="BA2167" s="781">
        <f t="shared" si="6630"/>
        <v>0</v>
      </c>
      <c r="BB2167" s="777"/>
      <c r="BC2167" s="781">
        <f t="shared" si="6631"/>
        <v>0</v>
      </c>
      <c r="BD2167" s="777"/>
      <c r="BE2167" s="781">
        <f t="shared" si="6632"/>
        <v>0</v>
      </c>
      <c r="BF2167" s="777"/>
      <c r="BG2167" s="781">
        <f t="shared" si="6633"/>
        <v>0</v>
      </c>
      <c r="BH2167" s="777"/>
      <c r="BI2167" s="781">
        <f t="shared" si="6634"/>
        <v>0</v>
      </c>
      <c r="BJ2167" s="777"/>
      <c r="BK2167" s="781">
        <f t="shared" si="6635"/>
        <v>0</v>
      </c>
      <c r="BL2167" s="777"/>
      <c r="BM2167" s="781">
        <f t="shared" si="6636"/>
        <v>0</v>
      </c>
      <c r="BN2167" s="777"/>
      <c r="BO2167" s="781">
        <f t="shared" si="6637"/>
        <v>0</v>
      </c>
      <c r="BP2167" s="777"/>
      <c r="BQ2167" s="781">
        <f t="shared" si="6638"/>
        <v>0</v>
      </c>
      <c r="BR2167" s="777"/>
    </row>
    <row r="2168" spans="1:70" ht="85.5" outlineLevel="2">
      <c r="A2168" s="1286" t="s">
        <v>4107</v>
      </c>
      <c r="B2168" s="1270"/>
      <c r="C2168" s="1343"/>
      <c r="D2168" s="1410" t="s">
        <v>4028</v>
      </c>
      <c r="E2168" s="1262" t="str">
        <f t="shared" ref="E2168" si="6639">IF(H2168&gt;0,"T","N")</f>
        <v>T</v>
      </c>
      <c r="F2168" s="1407"/>
      <c r="G2168" s="1411" t="s">
        <v>23</v>
      </c>
      <c r="H2168" s="1412">
        <v>1</v>
      </c>
      <c r="I2168" s="1141"/>
      <c r="J2168" s="1142"/>
      <c r="K2168" s="1032">
        <f t="shared" ref="K2168" si="6640">IF(B2168="E","E",$H2168*I2168)</f>
        <v>0</v>
      </c>
      <c r="L2168" s="5"/>
      <c r="M2168" s="392" t="s">
        <v>593</v>
      </c>
      <c r="N2168" s="492"/>
      <c r="O2168" s="492"/>
      <c r="Q2168" s="684" t="s">
        <v>1955</v>
      </c>
      <c r="R2168" s="692" t="s">
        <v>2010</v>
      </c>
      <c r="T2168" s="680" t="str">
        <f>IF(IF(A2168=0,TRUE(),D2168=IFERROR(VLOOKUP(A2168,Zaplecze_Weryfikacja!A:B,2,FALSE),2))=TRUE(),"Tak","Nie")</f>
        <v>Nie</v>
      </c>
      <c r="U2168" s="681" t="str">
        <f>IF(T2168="Tak"," ",IF(IFERROR(VLOOKUP(A2168,Zaplecze_Weryfikacja!A:B,2,FALSE),"Inny numer Lp")="Inny numer Lp","Inny numer Lp",IF(VLOOKUP(A2168,Zaplecze_Weryfikacja!A:B,2,FALSE)=D2168,"Nieznana przyczyna","Inny opis")))</f>
        <v>Inny numer Lp</v>
      </c>
      <c r="Y2168" s="785"/>
      <c r="Z2168" s="309">
        <f t="shared" ref="Z2168" si="6641">IF($B2168="E","E",$H2168*Y2168)</f>
        <v>0</v>
      </c>
      <c r="AA2168" s="785"/>
      <c r="AB2168" s="309">
        <f t="shared" ref="AB2168" si="6642">IF($B2168="E","E",$H2168*AA2168)</f>
        <v>0</v>
      </c>
      <c r="AC2168" s="785"/>
      <c r="AD2168" s="309">
        <f t="shared" ref="AD2168" si="6643">IF($B2168="E","E",$H2168*AC2168)</f>
        <v>0</v>
      </c>
      <c r="AE2168" s="785"/>
      <c r="AF2168" s="309">
        <f t="shared" ref="AF2168" si="6644">IF($B2168="E","E",$H2168*AE2168)</f>
        <v>0</v>
      </c>
      <c r="AG2168" s="785"/>
      <c r="AH2168" s="309">
        <f t="shared" ref="AH2168" si="6645">IF($B2168="E","E",$H2168*AG2168)</f>
        <v>0</v>
      </c>
      <c r="AI2168" s="785"/>
      <c r="AJ2168" s="309">
        <f t="shared" ref="AJ2168" si="6646">IF($B2168="E","E",$H2168*AI2168)</f>
        <v>0</v>
      </c>
      <c r="AK2168" s="785"/>
      <c r="AL2168" s="309">
        <f t="shared" ref="AL2168" si="6647">IF($B2168="E","E",$H2168*AK2168)</f>
        <v>0</v>
      </c>
      <c r="AM2168" s="785"/>
      <c r="AN2168" s="309">
        <f t="shared" ref="AN2168" si="6648">IF($B2168="E","E",$H2168*AM2168)</f>
        <v>0</v>
      </c>
      <c r="AO2168" s="785"/>
      <c r="AP2168" s="309">
        <f t="shared" ref="AP2168" si="6649">IF($B2168="E","E",$H2168*AO2168)</f>
        <v>0</v>
      </c>
      <c r="AQ2168" s="785"/>
      <c r="AR2168" s="309">
        <f t="shared" ref="AR2168" si="6650">IF($B2168="E","E",$H2168*AQ2168)</f>
        <v>0</v>
      </c>
      <c r="AT2168" s="782">
        <f t="shared" ref="AT2168" si="6651">MAX(Z2168,AB2168,AD2168,AF2168,AH2168,AJ2168,AL2168,AN2168,AP2168,AR2168)</f>
        <v>0</v>
      </c>
      <c r="AU2168" s="782">
        <f t="shared" ref="AU2168" si="6652">IF($AU$6=10,MIN(Z2168,AB2168,AD2168,AF2168,AH2168,AJ2168,AL2168,AN2168,AP2168,AR2168),IF($AU$6=9,MIN(Z2168,AB2168,AD2168,AF2168,AH2168,AJ2168,AL2168,AN2168,AP2168),IF($AU$6=8,MIN(Z2168,AB2168,AD2168,AF2168,AH2168,AJ2168,AL2168,AN2168),IF($AU$6=7,MIN(Z2168,AB2168,AD2168,AF2168,AH2168,AJ2168,AL2168),IF($AU$6=6,MIN(Z2168,AB2168,AD2168,AF2168,AH2168,AJ2168),IF($AU$6=5,MIN(Z2168,AB2168,AD2168,AF2168,AH2168),IF($AU$6=4,MIN(Z2168,AB2168,AD2168,AF2168),IF($AU$6=4,MIN(Z2168,AB2168,AD2168,AF2168),IF($AU$6=3,MIN(Z2168,AB2168,AD2168),IF($AU$6=3,MIN(Z2168,AB2168,AD2168),IF($AU$6=2,MIN(Z2168,AB2168),IF($AU$6=1,MIN(Z2168),"Błąd - zła ilośc oferentów"))))))))))))</f>
        <v>0</v>
      </c>
      <c r="AV2168" s="782">
        <f t="shared" ref="AV2168" si="6653">AT2168-AU2168</f>
        <v>0</v>
      </c>
      <c r="AW2168" s="788" t="e">
        <f t="shared" ref="AW2168" si="6654">AT2168/AU2168</f>
        <v>#DIV/0!</v>
      </c>
      <c r="AY2168" s="781">
        <f t="shared" ref="AY2168" si="6655">+AZ2168</f>
        <v>0</v>
      </c>
      <c r="AZ2168" s="777"/>
      <c r="BA2168" s="781">
        <f t="shared" ref="BA2168" si="6656">+BB2168</f>
        <v>0</v>
      </c>
      <c r="BB2168" s="777"/>
      <c r="BC2168" s="781">
        <f t="shared" ref="BC2168" si="6657">+BD2168</f>
        <v>0</v>
      </c>
      <c r="BD2168" s="777"/>
      <c r="BE2168" s="781">
        <f t="shared" ref="BE2168" si="6658">+BF2168</f>
        <v>0</v>
      </c>
      <c r="BF2168" s="777"/>
      <c r="BG2168" s="781">
        <f t="shared" ref="BG2168" si="6659">+BH2168</f>
        <v>0</v>
      </c>
      <c r="BH2168" s="777"/>
      <c r="BI2168" s="781">
        <f t="shared" ref="BI2168" si="6660">+BJ2168</f>
        <v>0</v>
      </c>
      <c r="BJ2168" s="777"/>
      <c r="BK2168" s="781">
        <f t="shared" ref="BK2168" si="6661">+BL2168</f>
        <v>0</v>
      </c>
      <c r="BL2168" s="777"/>
      <c r="BM2168" s="781">
        <f t="shared" ref="BM2168" si="6662">+BN2168</f>
        <v>0</v>
      </c>
      <c r="BN2168" s="777"/>
      <c r="BO2168" s="781">
        <f t="shared" ref="BO2168" si="6663">+BP2168</f>
        <v>0</v>
      </c>
      <c r="BP2168" s="777"/>
      <c r="BQ2168" s="781">
        <f t="shared" ref="BQ2168" si="6664">+BR2168</f>
        <v>0</v>
      </c>
      <c r="BR2168" s="777"/>
    </row>
    <row r="2169" spans="1:70" outlineLevel="2">
      <c r="A2169" s="61"/>
      <c r="B2169" s="59"/>
      <c r="C2169" s="59"/>
      <c r="D2169" s="294"/>
      <c r="E2169" s="397"/>
      <c r="F2169" s="113"/>
      <c r="G2169" s="39"/>
      <c r="H2169" s="1097"/>
      <c r="I2169" s="1006"/>
      <c r="J2169" s="1111"/>
      <c r="K2169" s="1042"/>
      <c r="L2169" s="5"/>
      <c r="M2169" s="392"/>
      <c r="N2169" s="492"/>
      <c r="O2169" s="492"/>
      <c r="Q2169" s="683"/>
      <c r="R2169" s="692"/>
      <c r="T2169" s="680" t="str">
        <f>IF(IF(A2169=0,TRUE(),D2169=IFERROR(VLOOKUP(A2169,Zaplecze_Weryfikacja!A:B,2,FALSE),2))=TRUE(),"Tak","Nie")</f>
        <v>Tak</v>
      </c>
      <c r="U2169" s="681" t="str">
        <f>IF(T2169="Tak"," ",IF(IFERROR(VLOOKUP(A2169,Zaplecze_Weryfikacja!A:B,2,FALSE),"Inny numer Lp")="Inny numer Lp","Inny numer Lp",IF(VLOOKUP(A2169,Zaplecze_Weryfikacja!A:B,2,FALSE)=D2169,"Nieznana przyczyna","Inny opis")))</f>
        <v xml:space="preserve"> </v>
      </c>
      <c r="Y2169" s="785"/>
      <c r="Z2169" s="382"/>
      <c r="AA2169" s="785"/>
      <c r="AB2169" s="382"/>
      <c r="AC2169" s="785"/>
      <c r="AD2169" s="382"/>
      <c r="AE2169" s="785"/>
      <c r="AF2169" s="382"/>
      <c r="AG2169" s="785"/>
      <c r="AH2169" s="382"/>
      <c r="AI2169" s="785"/>
      <c r="AJ2169" s="382"/>
      <c r="AK2169" s="785"/>
      <c r="AL2169" s="382"/>
      <c r="AM2169" s="785"/>
      <c r="AN2169" s="382"/>
      <c r="AO2169" s="785"/>
      <c r="AP2169" s="382"/>
      <c r="AQ2169" s="785"/>
      <c r="AR2169" s="382"/>
      <c r="AT2169" s="782">
        <f t="shared" si="6232"/>
        <v>0</v>
      </c>
      <c r="AU2169" s="782">
        <f t="shared" si="6233"/>
        <v>0</v>
      </c>
      <c r="AV2169" s="782">
        <f t="shared" si="6234"/>
        <v>0</v>
      </c>
      <c r="AW2169" s="788" t="e">
        <f t="shared" si="6235"/>
        <v>#DIV/0!</v>
      </c>
      <c r="AY2169" s="781">
        <f t="shared" si="6236"/>
        <v>0</v>
      </c>
      <c r="AZ2169" s="777"/>
      <c r="BA2169" s="781">
        <f t="shared" si="6237"/>
        <v>0</v>
      </c>
      <c r="BB2169" s="777"/>
      <c r="BC2169" s="781">
        <f t="shared" si="6238"/>
        <v>0</v>
      </c>
      <c r="BD2169" s="777"/>
      <c r="BE2169" s="781">
        <f t="shared" si="6239"/>
        <v>0</v>
      </c>
      <c r="BF2169" s="777"/>
      <c r="BG2169" s="781">
        <f t="shared" si="6240"/>
        <v>0</v>
      </c>
      <c r="BH2169" s="777"/>
      <c r="BI2169" s="781">
        <f t="shared" si="6241"/>
        <v>0</v>
      </c>
      <c r="BJ2169" s="777"/>
      <c r="BK2169" s="781">
        <f t="shared" si="6242"/>
        <v>0</v>
      </c>
      <c r="BL2169" s="777"/>
      <c r="BM2169" s="781">
        <f t="shared" si="6243"/>
        <v>0</v>
      </c>
      <c r="BN2169" s="777"/>
      <c r="BO2169" s="781">
        <f t="shared" si="6244"/>
        <v>0</v>
      </c>
      <c r="BP2169" s="777"/>
      <c r="BQ2169" s="781">
        <f t="shared" si="6245"/>
        <v>0</v>
      </c>
      <c r="BR2169" s="777"/>
    </row>
    <row r="2170" spans="1:70" outlineLevel="2">
      <c r="A2170" s="667"/>
      <c r="B2170" s="668"/>
      <c r="C2170" s="668"/>
      <c r="D2170" s="672" t="s">
        <v>3416</v>
      </c>
      <c r="E2170" s="773" t="str">
        <f>IF(COUNTIF(E2171:E2189,"T")=0,"N","T")</f>
        <v>T</v>
      </c>
      <c r="F2170" s="665"/>
      <c r="G2170" s="664"/>
      <c r="H2170" s="1079"/>
      <c r="I2170" s="1065"/>
      <c r="J2170" s="1116"/>
      <c r="K2170" s="1036"/>
      <c r="L2170" s="496"/>
      <c r="M2170" s="657"/>
      <c r="N2170" s="657"/>
      <c r="O2170" s="657"/>
      <c r="Q2170" s="683"/>
      <c r="R2170" s="692"/>
      <c r="T2170" s="680" t="str">
        <f>IF(IF(A2170=0,TRUE(),D2170=IFERROR(VLOOKUP(A2170,Zaplecze_Weryfikacja!A:B,2,FALSE),2))=TRUE(),"Tak","Nie")</f>
        <v>Tak</v>
      </c>
      <c r="U2170" s="681" t="str">
        <f>IF(T2170="Tak"," ",IF(IFERROR(VLOOKUP(A2170,Zaplecze_Weryfikacja!A:B,2,FALSE),"Inny numer Lp")="Inny numer Lp","Inny numer Lp",IF(VLOOKUP(A2170,Zaplecze_Weryfikacja!A:B,2,FALSE)=D2170,"Nieznana przyczyna","Inny opis")))</f>
        <v xml:space="preserve"> </v>
      </c>
      <c r="Y2170" s="785"/>
      <c r="Z2170" s="663"/>
      <c r="AA2170" s="785"/>
      <c r="AB2170" s="663"/>
      <c r="AC2170" s="785"/>
      <c r="AD2170" s="663"/>
      <c r="AE2170" s="785"/>
      <c r="AF2170" s="663"/>
      <c r="AG2170" s="785"/>
      <c r="AH2170" s="663"/>
      <c r="AI2170" s="785"/>
      <c r="AJ2170" s="663"/>
      <c r="AK2170" s="785"/>
      <c r="AL2170" s="663"/>
      <c r="AM2170" s="785"/>
      <c r="AN2170" s="663"/>
      <c r="AO2170" s="785"/>
      <c r="AP2170" s="663"/>
      <c r="AQ2170" s="785"/>
      <c r="AR2170" s="663"/>
      <c r="AT2170" s="845">
        <f t="shared" si="6232"/>
        <v>0</v>
      </c>
      <c r="AU2170" s="845">
        <f t="shared" si="6233"/>
        <v>0</v>
      </c>
      <c r="AV2170" s="845">
        <f t="shared" si="6234"/>
        <v>0</v>
      </c>
      <c r="AW2170" s="846" t="e">
        <f t="shared" si="6235"/>
        <v>#DIV/0!</v>
      </c>
      <c r="AY2170" s="781">
        <f t="shared" si="6236"/>
        <v>0</v>
      </c>
      <c r="AZ2170" s="847"/>
      <c r="BA2170" s="781">
        <f t="shared" si="6237"/>
        <v>0</v>
      </c>
      <c r="BB2170" s="847"/>
      <c r="BC2170" s="781">
        <f t="shared" si="6238"/>
        <v>0</v>
      </c>
      <c r="BD2170" s="847"/>
      <c r="BE2170" s="781">
        <f t="shared" si="6239"/>
        <v>0</v>
      </c>
      <c r="BF2170" s="847"/>
      <c r="BG2170" s="781">
        <f t="shared" si="6240"/>
        <v>0</v>
      </c>
      <c r="BH2170" s="847"/>
      <c r="BI2170" s="781">
        <f t="shared" si="6241"/>
        <v>0</v>
      </c>
      <c r="BJ2170" s="847"/>
      <c r="BK2170" s="781">
        <f t="shared" si="6242"/>
        <v>0</v>
      </c>
      <c r="BL2170" s="847"/>
      <c r="BM2170" s="781">
        <f t="shared" si="6243"/>
        <v>0</v>
      </c>
      <c r="BN2170" s="847"/>
      <c r="BO2170" s="781">
        <f t="shared" si="6244"/>
        <v>0</v>
      </c>
      <c r="BP2170" s="847"/>
      <c r="BQ2170" s="781">
        <f t="shared" si="6245"/>
        <v>0</v>
      </c>
      <c r="BR2170" s="847"/>
    </row>
    <row r="2171" spans="1:70" ht="114" outlineLevel="2">
      <c r="A2171" s="61">
        <v>702026</v>
      </c>
      <c r="B2171" s="10"/>
      <c r="C2171" s="59"/>
      <c r="D2171" s="1231" t="s">
        <v>3417</v>
      </c>
      <c r="E2171" s="43" t="str">
        <f t="shared" ref="E2171:E2189" si="6665">IF(H2171&gt;0,"T","N")</f>
        <v>T</v>
      </c>
      <c r="F2171" s="1234" t="s">
        <v>3440</v>
      </c>
      <c r="G2171" s="1233" t="s">
        <v>325</v>
      </c>
      <c r="H2171" s="1146">
        <v>1</v>
      </c>
      <c r="I2171" s="1141"/>
      <c r="J2171" s="1142"/>
      <c r="K2171" s="1032">
        <f t="shared" ref="K2171:K2189" si="6666">IF(B2171="E","E",$H2171*I2171)</f>
        <v>0</v>
      </c>
      <c r="L2171" s="5"/>
      <c r="M2171" s="392" t="s">
        <v>591</v>
      </c>
      <c r="N2171" s="492"/>
      <c r="O2171" s="492"/>
      <c r="Q2171" s="684" t="s">
        <v>1949</v>
      </c>
      <c r="R2171" s="692" t="s">
        <v>2010</v>
      </c>
      <c r="T2171" s="680" t="str">
        <f>IF(IF(A2171=0,TRUE(),D2171=IFERROR(VLOOKUP(A2171,Zaplecze_Weryfikacja!A:B,2,FALSE),2))=TRUE(),"Tak","Nie")</f>
        <v>Nie</v>
      </c>
      <c r="U2171" s="681" t="str">
        <f>IF(T2171="Tak"," ",IF(IFERROR(VLOOKUP(A2171,Zaplecze_Weryfikacja!A:B,2,FALSE),"Inny numer Lp")="Inny numer Lp","Inny numer Lp",IF(VLOOKUP(A2171,Zaplecze_Weryfikacja!A:B,2,FALSE)=D2171,"Nieznana przyczyna","Inny opis")))</f>
        <v>Inny opis</v>
      </c>
      <c r="Y2171" s="785"/>
      <c r="Z2171" s="309">
        <f t="shared" ref="Z2171:Z2189" si="6667">IF($B2171="E","E",$H2171*Y2171)</f>
        <v>0</v>
      </c>
      <c r="AA2171" s="785"/>
      <c r="AB2171" s="309">
        <f t="shared" ref="AB2171:AB2189" si="6668">IF($B2171="E","E",$H2171*AA2171)</f>
        <v>0</v>
      </c>
      <c r="AC2171" s="785"/>
      <c r="AD2171" s="309">
        <f t="shared" ref="AD2171:AD2189" si="6669">IF($B2171="E","E",$H2171*AC2171)</f>
        <v>0</v>
      </c>
      <c r="AE2171" s="785"/>
      <c r="AF2171" s="309">
        <f t="shared" ref="AF2171:AF2189" si="6670">IF($B2171="E","E",$H2171*AE2171)</f>
        <v>0</v>
      </c>
      <c r="AG2171" s="785"/>
      <c r="AH2171" s="309">
        <f t="shared" ref="AH2171:AH2189" si="6671">IF($B2171="E","E",$H2171*AG2171)</f>
        <v>0</v>
      </c>
      <c r="AI2171" s="785"/>
      <c r="AJ2171" s="309">
        <f t="shared" ref="AJ2171:AJ2189" si="6672">IF($B2171="E","E",$H2171*AI2171)</f>
        <v>0</v>
      </c>
      <c r="AK2171" s="785"/>
      <c r="AL2171" s="309">
        <f t="shared" ref="AL2171:AL2189" si="6673">IF($B2171="E","E",$H2171*AK2171)</f>
        <v>0</v>
      </c>
      <c r="AM2171" s="785"/>
      <c r="AN2171" s="309">
        <f t="shared" ref="AN2171:AN2189" si="6674">IF($B2171="E","E",$H2171*AM2171)</f>
        <v>0</v>
      </c>
      <c r="AO2171" s="785"/>
      <c r="AP2171" s="309">
        <f t="shared" ref="AP2171:AP2189" si="6675">IF($B2171="E","E",$H2171*AO2171)</f>
        <v>0</v>
      </c>
      <c r="AQ2171" s="785"/>
      <c r="AR2171" s="309">
        <f t="shared" ref="AR2171:AR2189" si="6676">IF($B2171="E","E",$H2171*AQ2171)</f>
        <v>0</v>
      </c>
      <c r="AT2171" s="782">
        <f t="shared" ref="AT2171:AT2237" si="6677">MAX(Z2171,AB2171,AD2171,AF2171,AH2171,AJ2171,AL2171,AN2171,AP2171,AR2171)</f>
        <v>0</v>
      </c>
      <c r="AU2171" s="782">
        <f t="shared" ref="AU2171:AU2237" si="6678">IF($AU$6=10,MIN(Z2171,AB2171,AD2171,AF2171,AH2171,AJ2171,AL2171,AN2171,AP2171,AR2171),IF($AU$6=9,MIN(Z2171,AB2171,AD2171,AF2171,AH2171,AJ2171,AL2171,AN2171,AP2171),IF($AU$6=8,MIN(Z2171,AB2171,AD2171,AF2171,AH2171,AJ2171,AL2171,AN2171),IF($AU$6=7,MIN(Z2171,AB2171,AD2171,AF2171,AH2171,AJ2171,AL2171),IF($AU$6=6,MIN(Z2171,AB2171,AD2171,AF2171,AH2171,AJ2171),IF($AU$6=5,MIN(Z2171,AB2171,AD2171,AF2171,AH2171),IF($AU$6=4,MIN(Z2171,AB2171,AD2171,AF2171),IF($AU$6=4,MIN(Z2171,AB2171,AD2171,AF2171),IF($AU$6=3,MIN(Z2171,AB2171,AD2171),IF($AU$6=3,MIN(Z2171,AB2171,AD2171),IF($AU$6=2,MIN(Z2171,AB2171),IF($AU$6=1,MIN(Z2171),"Błąd - zła ilośc oferentów"))))))))))))</f>
        <v>0</v>
      </c>
      <c r="AV2171" s="782">
        <f t="shared" ref="AV2171:AV2237" si="6679">AT2171-AU2171</f>
        <v>0</v>
      </c>
      <c r="AW2171" s="788" t="e">
        <f t="shared" ref="AW2171:AW2237" si="6680">AT2171/AU2171</f>
        <v>#DIV/0!</v>
      </c>
      <c r="AY2171" s="781">
        <f t="shared" ref="AY2171:AY2237" si="6681">+AZ2171</f>
        <v>0</v>
      </c>
      <c r="AZ2171" s="777"/>
      <c r="BA2171" s="781">
        <f t="shared" ref="BA2171:BA2237" si="6682">+BB2171</f>
        <v>0</v>
      </c>
      <c r="BB2171" s="777"/>
      <c r="BC2171" s="781">
        <f t="shared" ref="BC2171:BC2237" si="6683">+BD2171</f>
        <v>0</v>
      </c>
      <c r="BD2171" s="777"/>
      <c r="BE2171" s="781">
        <f t="shared" ref="BE2171:BE2237" si="6684">+BF2171</f>
        <v>0</v>
      </c>
      <c r="BF2171" s="777"/>
      <c r="BG2171" s="781">
        <f t="shared" ref="BG2171:BG2237" si="6685">+BH2171</f>
        <v>0</v>
      </c>
      <c r="BH2171" s="777"/>
      <c r="BI2171" s="781">
        <f t="shared" ref="BI2171:BI2237" si="6686">+BJ2171</f>
        <v>0</v>
      </c>
      <c r="BJ2171" s="777"/>
      <c r="BK2171" s="781">
        <f t="shared" ref="BK2171:BK2237" si="6687">+BL2171</f>
        <v>0</v>
      </c>
      <c r="BL2171" s="777"/>
      <c r="BM2171" s="781">
        <f t="shared" ref="BM2171:BM2237" si="6688">+BN2171</f>
        <v>0</v>
      </c>
      <c r="BN2171" s="777"/>
      <c r="BO2171" s="781">
        <f t="shared" ref="BO2171:BO2237" si="6689">+BP2171</f>
        <v>0</v>
      </c>
      <c r="BP2171" s="777"/>
      <c r="BQ2171" s="781">
        <f t="shared" ref="BQ2171:BQ2237" si="6690">+BR2171</f>
        <v>0</v>
      </c>
      <c r="BR2171" s="777"/>
    </row>
    <row r="2172" spans="1:70" ht="114" outlineLevel="2">
      <c r="A2172" s="61">
        <v>702027</v>
      </c>
      <c r="B2172" s="10"/>
      <c r="C2172" s="59"/>
      <c r="D2172" s="1231" t="s">
        <v>3418</v>
      </c>
      <c r="E2172" s="43" t="str">
        <f t="shared" si="6665"/>
        <v>T</v>
      </c>
      <c r="F2172" s="1234" t="s">
        <v>3440</v>
      </c>
      <c r="G2172" s="1233" t="s">
        <v>325</v>
      </c>
      <c r="H2172" s="1146">
        <v>1</v>
      </c>
      <c r="I2172" s="1141"/>
      <c r="J2172" s="1142"/>
      <c r="K2172" s="1032">
        <f t="shared" si="6666"/>
        <v>0</v>
      </c>
      <c r="L2172" s="5"/>
      <c r="M2172" s="392" t="s">
        <v>591</v>
      </c>
      <c r="N2172" s="492"/>
      <c r="O2172" s="492"/>
      <c r="Q2172" s="684" t="s">
        <v>1954</v>
      </c>
      <c r="R2172" s="692" t="s">
        <v>2010</v>
      </c>
      <c r="T2172" s="680" t="str">
        <f>IF(IF(A2172=0,TRUE(),D2172=IFERROR(VLOOKUP(A2172,Zaplecze_Weryfikacja!A:B,2,FALSE),2))=TRUE(),"Tak","Nie")</f>
        <v>Nie</v>
      </c>
      <c r="U2172" s="681" t="str">
        <f>IF(T2172="Tak"," ",IF(IFERROR(VLOOKUP(A2172,Zaplecze_Weryfikacja!A:B,2,FALSE),"Inny numer Lp")="Inny numer Lp","Inny numer Lp",IF(VLOOKUP(A2172,Zaplecze_Weryfikacja!A:B,2,FALSE)=D2172,"Nieznana przyczyna","Inny opis")))</f>
        <v>Inny opis</v>
      </c>
      <c r="Y2172" s="785"/>
      <c r="Z2172" s="309">
        <f t="shared" si="6667"/>
        <v>0</v>
      </c>
      <c r="AA2172" s="785"/>
      <c r="AB2172" s="309">
        <f t="shared" si="6668"/>
        <v>0</v>
      </c>
      <c r="AC2172" s="785"/>
      <c r="AD2172" s="309">
        <f t="shared" si="6669"/>
        <v>0</v>
      </c>
      <c r="AE2172" s="785"/>
      <c r="AF2172" s="309">
        <f t="shared" si="6670"/>
        <v>0</v>
      </c>
      <c r="AG2172" s="785"/>
      <c r="AH2172" s="309">
        <f t="shared" si="6671"/>
        <v>0</v>
      </c>
      <c r="AI2172" s="785"/>
      <c r="AJ2172" s="309">
        <f t="shared" si="6672"/>
        <v>0</v>
      </c>
      <c r="AK2172" s="785"/>
      <c r="AL2172" s="309">
        <f t="shared" si="6673"/>
        <v>0</v>
      </c>
      <c r="AM2172" s="785"/>
      <c r="AN2172" s="309">
        <f t="shared" si="6674"/>
        <v>0</v>
      </c>
      <c r="AO2172" s="785"/>
      <c r="AP2172" s="309">
        <f t="shared" si="6675"/>
        <v>0</v>
      </c>
      <c r="AQ2172" s="785"/>
      <c r="AR2172" s="309">
        <f t="shared" si="6676"/>
        <v>0</v>
      </c>
      <c r="AT2172" s="782">
        <f t="shared" si="6677"/>
        <v>0</v>
      </c>
      <c r="AU2172" s="782">
        <f t="shared" si="6678"/>
        <v>0</v>
      </c>
      <c r="AV2172" s="782">
        <f t="shared" si="6679"/>
        <v>0</v>
      </c>
      <c r="AW2172" s="788" t="e">
        <f t="shared" si="6680"/>
        <v>#DIV/0!</v>
      </c>
      <c r="AY2172" s="781">
        <f t="shared" si="6681"/>
        <v>0</v>
      </c>
      <c r="AZ2172" s="777"/>
      <c r="BA2172" s="781">
        <f t="shared" si="6682"/>
        <v>0</v>
      </c>
      <c r="BB2172" s="777"/>
      <c r="BC2172" s="781">
        <f t="shared" si="6683"/>
        <v>0</v>
      </c>
      <c r="BD2172" s="777"/>
      <c r="BE2172" s="781">
        <f t="shared" si="6684"/>
        <v>0</v>
      </c>
      <c r="BF2172" s="777"/>
      <c r="BG2172" s="781">
        <f t="shared" si="6685"/>
        <v>0</v>
      </c>
      <c r="BH2172" s="777"/>
      <c r="BI2172" s="781">
        <f t="shared" si="6686"/>
        <v>0</v>
      </c>
      <c r="BJ2172" s="777"/>
      <c r="BK2172" s="781">
        <f t="shared" si="6687"/>
        <v>0</v>
      </c>
      <c r="BL2172" s="777"/>
      <c r="BM2172" s="781">
        <f t="shared" si="6688"/>
        <v>0</v>
      </c>
      <c r="BN2172" s="777"/>
      <c r="BO2172" s="781">
        <f t="shared" si="6689"/>
        <v>0</v>
      </c>
      <c r="BP2172" s="777"/>
      <c r="BQ2172" s="781">
        <f t="shared" si="6690"/>
        <v>0</v>
      </c>
      <c r="BR2172" s="777"/>
    </row>
    <row r="2173" spans="1:70" ht="114" outlineLevel="2">
      <c r="A2173" s="61">
        <v>702028</v>
      </c>
      <c r="B2173" s="10"/>
      <c r="C2173" s="59"/>
      <c r="D2173" s="1231" t="s">
        <v>3419</v>
      </c>
      <c r="E2173" s="43" t="str">
        <f t="shared" si="6665"/>
        <v>T</v>
      </c>
      <c r="F2173" s="1234" t="s">
        <v>3441</v>
      </c>
      <c r="G2173" s="1233" t="s">
        <v>325</v>
      </c>
      <c r="H2173" s="1146">
        <v>1</v>
      </c>
      <c r="I2173" s="1141"/>
      <c r="J2173" s="1142"/>
      <c r="K2173" s="1032">
        <f t="shared" si="6666"/>
        <v>0</v>
      </c>
      <c r="L2173" s="5"/>
      <c r="M2173" s="392" t="s">
        <v>591</v>
      </c>
      <c r="N2173" s="492"/>
      <c r="O2173" s="492"/>
      <c r="Q2173" s="684" t="s">
        <v>1953</v>
      </c>
      <c r="R2173" s="692" t="s">
        <v>2010</v>
      </c>
      <c r="T2173" s="680" t="str">
        <f>IF(IF(A2173=0,TRUE(),D2173=IFERROR(VLOOKUP(A2173,Zaplecze_Weryfikacja!A:B,2,FALSE),2))=TRUE(),"Tak","Nie")</f>
        <v>Nie</v>
      </c>
      <c r="U2173" s="681" t="str">
        <f>IF(T2173="Tak"," ",IF(IFERROR(VLOOKUP(A2173,Zaplecze_Weryfikacja!A:B,2,FALSE),"Inny numer Lp")="Inny numer Lp","Inny numer Lp",IF(VLOOKUP(A2173,Zaplecze_Weryfikacja!A:B,2,FALSE)=D2173,"Nieznana przyczyna","Inny opis")))</f>
        <v>Inny opis</v>
      </c>
      <c r="Y2173" s="785"/>
      <c r="Z2173" s="309">
        <f t="shared" si="6667"/>
        <v>0</v>
      </c>
      <c r="AA2173" s="785"/>
      <c r="AB2173" s="309">
        <f t="shared" si="6668"/>
        <v>0</v>
      </c>
      <c r="AC2173" s="785"/>
      <c r="AD2173" s="309">
        <f t="shared" si="6669"/>
        <v>0</v>
      </c>
      <c r="AE2173" s="785"/>
      <c r="AF2173" s="309">
        <f t="shared" si="6670"/>
        <v>0</v>
      </c>
      <c r="AG2173" s="785"/>
      <c r="AH2173" s="309">
        <f t="shared" si="6671"/>
        <v>0</v>
      </c>
      <c r="AI2173" s="785"/>
      <c r="AJ2173" s="309">
        <f t="shared" si="6672"/>
        <v>0</v>
      </c>
      <c r="AK2173" s="785"/>
      <c r="AL2173" s="309">
        <f t="shared" si="6673"/>
        <v>0</v>
      </c>
      <c r="AM2173" s="785"/>
      <c r="AN2173" s="309">
        <f t="shared" si="6674"/>
        <v>0</v>
      </c>
      <c r="AO2173" s="785"/>
      <c r="AP2173" s="309">
        <f t="shared" si="6675"/>
        <v>0</v>
      </c>
      <c r="AQ2173" s="785"/>
      <c r="AR2173" s="309">
        <f t="shared" si="6676"/>
        <v>0</v>
      </c>
      <c r="AT2173" s="782">
        <f t="shared" si="6677"/>
        <v>0</v>
      </c>
      <c r="AU2173" s="782">
        <f t="shared" si="6678"/>
        <v>0</v>
      </c>
      <c r="AV2173" s="782">
        <f t="shared" si="6679"/>
        <v>0</v>
      </c>
      <c r="AW2173" s="788" t="e">
        <f t="shared" si="6680"/>
        <v>#DIV/0!</v>
      </c>
      <c r="AY2173" s="781">
        <f t="shared" si="6681"/>
        <v>0</v>
      </c>
      <c r="AZ2173" s="777"/>
      <c r="BA2173" s="781">
        <f t="shared" si="6682"/>
        <v>0</v>
      </c>
      <c r="BB2173" s="777"/>
      <c r="BC2173" s="781">
        <f t="shared" si="6683"/>
        <v>0</v>
      </c>
      <c r="BD2173" s="777"/>
      <c r="BE2173" s="781">
        <f t="shared" si="6684"/>
        <v>0</v>
      </c>
      <c r="BF2173" s="777"/>
      <c r="BG2173" s="781">
        <f t="shared" si="6685"/>
        <v>0</v>
      </c>
      <c r="BH2173" s="777"/>
      <c r="BI2173" s="781">
        <f t="shared" si="6686"/>
        <v>0</v>
      </c>
      <c r="BJ2173" s="777"/>
      <c r="BK2173" s="781">
        <f t="shared" si="6687"/>
        <v>0</v>
      </c>
      <c r="BL2173" s="777"/>
      <c r="BM2173" s="781">
        <f t="shared" si="6688"/>
        <v>0</v>
      </c>
      <c r="BN2173" s="777"/>
      <c r="BO2173" s="781">
        <f t="shared" si="6689"/>
        <v>0</v>
      </c>
      <c r="BP2173" s="777"/>
      <c r="BQ2173" s="781">
        <f t="shared" si="6690"/>
        <v>0</v>
      </c>
      <c r="BR2173" s="777"/>
    </row>
    <row r="2174" spans="1:70" ht="128.25" outlineLevel="2">
      <c r="A2174" s="61">
        <v>702029</v>
      </c>
      <c r="B2174" s="10"/>
      <c r="C2174" s="59"/>
      <c r="D2174" s="1231" t="s">
        <v>3420</v>
      </c>
      <c r="E2174" s="43" t="str">
        <f t="shared" si="6665"/>
        <v>T</v>
      </c>
      <c r="F2174" s="1234" t="s">
        <v>3442</v>
      </c>
      <c r="G2174" s="1233" t="s">
        <v>325</v>
      </c>
      <c r="H2174" s="1146">
        <v>1</v>
      </c>
      <c r="I2174" s="1141"/>
      <c r="J2174" s="1142"/>
      <c r="K2174" s="1032">
        <f t="shared" si="6666"/>
        <v>0</v>
      </c>
      <c r="L2174" s="5"/>
      <c r="M2174" s="392" t="s">
        <v>591</v>
      </c>
      <c r="N2174" s="492"/>
      <c r="O2174" s="492"/>
      <c r="Q2174" s="684" t="s">
        <v>1952</v>
      </c>
      <c r="R2174" s="692" t="s">
        <v>2010</v>
      </c>
      <c r="T2174" s="680" t="str">
        <f>IF(IF(A2174=0,TRUE(),D2174=IFERROR(VLOOKUP(A2174,Zaplecze_Weryfikacja!A:B,2,FALSE),2))=TRUE(),"Tak","Nie")</f>
        <v>Nie</v>
      </c>
      <c r="U2174" s="681" t="str">
        <f>IF(T2174="Tak"," ",IF(IFERROR(VLOOKUP(A2174,Zaplecze_Weryfikacja!A:B,2,FALSE),"Inny numer Lp")="Inny numer Lp","Inny numer Lp",IF(VLOOKUP(A2174,Zaplecze_Weryfikacja!A:B,2,FALSE)=D2174,"Nieznana przyczyna","Inny opis")))</f>
        <v>Inny opis</v>
      </c>
      <c r="Y2174" s="785"/>
      <c r="Z2174" s="309">
        <f t="shared" si="6667"/>
        <v>0</v>
      </c>
      <c r="AA2174" s="785"/>
      <c r="AB2174" s="309">
        <f t="shared" si="6668"/>
        <v>0</v>
      </c>
      <c r="AC2174" s="785"/>
      <c r="AD2174" s="309">
        <f t="shared" si="6669"/>
        <v>0</v>
      </c>
      <c r="AE2174" s="785"/>
      <c r="AF2174" s="309">
        <f t="shared" si="6670"/>
        <v>0</v>
      </c>
      <c r="AG2174" s="785"/>
      <c r="AH2174" s="309">
        <f t="shared" si="6671"/>
        <v>0</v>
      </c>
      <c r="AI2174" s="785"/>
      <c r="AJ2174" s="309">
        <f t="shared" si="6672"/>
        <v>0</v>
      </c>
      <c r="AK2174" s="785"/>
      <c r="AL2174" s="309">
        <f t="shared" si="6673"/>
        <v>0</v>
      </c>
      <c r="AM2174" s="785"/>
      <c r="AN2174" s="309">
        <f t="shared" si="6674"/>
        <v>0</v>
      </c>
      <c r="AO2174" s="785"/>
      <c r="AP2174" s="309">
        <f t="shared" si="6675"/>
        <v>0</v>
      </c>
      <c r="AQ2174" s="785"/>
      <c r="AR2174" s="309">
        <f t="shared" si="6676"/>
        <v>0</v>
      </c>
      <c r="AT2174" s="782">
        <f t="shared" si="6677"/>
        <v>0</v>
      </c>
      <c r="AU2174" s="782">
        <f t="shared" si="6678"/>
        <v>0</v>
      </c>
      <c r="AV2174" s="782">
        <f t="shared" si="6679"/>
        <v>0</v>
      </c>
      <c r="AW2174" s="788" t="e">
        <f t="shared" si="6680"/>
        <v>#DIV/0!</v>
      </c>
      <c r="AY2174" s="781">
        <f t="shared" si="6681"/>
        <v>0</v>
      </c>
      <c r="AZ2174" s="777"/>
      <c r="BA2174" s="781">
        <f t="shared" si="6682"/>
        <v>0</v>
      </c>
      <c r="BB2174" s="777"/>
      <c r="BC2174" s="781">
        <f t="shared" si="6683"/>
        <v>0</v>
      </c>
      <c r="BD2174" s="777"/>
      <c r="BE2174" s="781">
        <f t="shared" si="6684"/>
        <v>0</v>
      </c>
      <c r="BF2174" s="777"/>
      <c r="BG2174" s="781">
        <f t="shared" si="6685"/>
        <v>0</v>
      </c>
      <c r="BH2174" s="777"/>
      <c r="BI2174" s="781">
        <f t="shared" si="6686"/>
        <v>0</v>
      </c>
      <c r="BJ2174" s="777"/>
      <c r="BK2174" s="781">
        <f t="shared" si="6687"/>
        <v>0</v>
      </c>
      <c r="BL2174" s="777"/>
      <c r="BM2174" s="781">
        <f t="shared" si="6688"/>
        <v>0</v>
      </c>
      <c r="BN2174" s="777"/>
      <c r="BO2174" s="781">
        <f t="shared" si="6689"/>
        <v>0</v>
      </c>
      <c r="BP2174" s="777"/>
      <c r="BQ2174" s="781">
        <f t="shared" si="6690"/>
        <v>0</v>
      </c>
      <c r="BR2174" s="777"/>
    </row>
    <row r="2175" spans="1:70" ht="114" outlineLevel="2">
      <c r="A2175" s="61">
        <v>702030</v>
      </c>
      <c r="B2175" s="10"/>
      <c r="C2175" s="59"/>
      <c r="D2175" s="1231" t="s">
        <v>3421</v>
      </c>
      <c r="E2175" s="43" t="str">
        <f t="shared" si="6665"/>
        <v>T</v>
      </c>
      <c r="F2175" s="1234" t="s">
        <v>3443</v>
      </c>
      <c r="G2175" s="1233" t="s">
        <v>325</v>
      </c>
      <c r="H2175" s="1146">
        <v>1</v>
      </c>
      <c r="I2175" s="1141"/>
      <c r="J2175" s="1142"/>
      <c r="K2175" s="1032">
        <f t="shared" si="6666"/>
        <v>0</v>
      </c>
      <c r="L2175" s="5"/>
      <c r="M2175" s="392" t="s">
        <v>591</v>
      </c>
      <c r="N2175" s="492"/>
      <c r="O2175" s="492"/>
      <c r="Q2175" s="684" t="s">
        <v>1951</v>
      </c>
      <c r="R2175" s="692" t="s">
        <v>2010</v>
      </c>
      <c r="T2175" s="680" t="str">
        <f>IF(IF(A2175=0,TRUE(),D2175=IFERROR(VLOOKUP(A2175,Zaplecze_Weryfikacja!A:B,2,FALSE),2))=TRUE(),"Tak","Nie")</f>
        <v>Nie</v>
      </c>
      <c r="U2175" s="681" t="str">
        <f>IF(T2175="Tak"," ",IF(IFERROR(VLOOKUP(A2175,Zaplecze_Weryfikacja!A:B,2,FALSE),"Inny numer Lp")="Inny numer Lp","Inny numer Lp",IF(VLOOKUP(A2175,Zaplecze_Weryfikacja!A:B,2,FALSE)=D2175,"Nieznana przyczyna","Inny opis")))</f>
        <v>Inny opis</v>
      </c>
      <c r="Y2175" s="785"/>
      <c r="Z2175" s="309">
        <f t="shared" si="6667"/>
        <v>0</v>
      </c>
      <c r="AA2175" s="785"/>
      <c r="AB2175" s="309">
        <f t="shared" si="6668"/>
        <v>0</v>
      </c>
      <c r="AC2175" s="785"/>
      <c r="AD2175" s="309">
        <f t="shared" si="6669"/>
        <v>0</v>
      </c>
      <c r="AE2175" s="785"/>
      <c r="AF2175" s="309">
        <f t="shared" si="6670"/>
        <v>0</v>
      </c>
      <c r="AG2175" s="785"/>
      <c r="AH2175" s="309">
        <f t="shared" si="6671"/>
        <v>0</v>
      </c>
      <c r="AI2175" s="785"/>
      <c r="AJ2175" s="309">
        <f t="shared" si="6672"/>
        <v>0</v>
      </c>
      <c r="AK2175" s="785"/>
      <c r="AL2175" s="309">
        <f t="shared" si="6673"/>
        <v>0</v>
      </c>
      <c r="AM2175" s="785"/>
      <c r="AN2175" s="309">
        <f t="shared" si="6674"/>
        <v>0</v>
      </c>
      <c r="AO2175" s="785"/>
      <c r="AP2175" s="309">
        <f t="shared" si="6675"/>
        <v>0</v>
      </c>
      <c r="AQ2175" s="785"/>
      <c r="AR2175" s="309">
        <f t="shared" si="6676"/>
        <v>0</v>
      </c>
      <c r="AT2175" s="782">
        <f t="shared" si="6677"/>
        <v>0</v>
      </c>
      <c r="AU2175" s="782">
        <f t="shared" si="6678"/>
        <v>0</v>
      </c>
      <c r="AV2175" s="782">
        <f t="shared" si="6679"/>
        <v>0</v>
      </c>
      <c r="AW2175" s="788" t="e">
        <f t="shared" si="6680"/>
        <v>#DIV/0!</v>
      </c>
      <c r="AY2175" s="781">
        <f t="shared" si="6681"/>
        <v>0</v>
      </c>
      <c r="AZ2175" s="777"/>
      <c r="BA2175" s="781">
        <f t="shared" si="6682"/>
        <v>0</v>
      </c>
      <c r="BB2175" s="777"/>
      <c r="BC2175" s="781">
        <f t="shared" si="6683"/>
        <v>0</v>
      </c>
      <c r="BD2175" s="777"/>
      <c r="BE2175" s="781">
        <f t="shared" si="6684"/>
        <v>0</v>
      </c>
      <c r="BF2175" s="777"/>
      <c r="BG2175" s="781">
        <f t="shared" si="6685"/>
        <v>0</v>
      </c>
      <c r="BH2175" s="777"/>
      <c r="BI2175" s="781">
        <f t="shared" si="6686"/>
        <v>0</v>
      </c>
      <c r="BJ2175" s="777"/>
      <c r="BK2175" s="781">
        <f t="shared" si="6687"/>
        <v>0</v>
      </c>
      <c r="BL2175" s="777"/>
      <c r="BM2175" s="781">
        <f t="shared" si="6688"/>
        <v>0</v>
      </c>
      <c r="BN2175" s="777"/>
      <c r="BO2175" s="781">
        <f t="shared" si="6689"/>
        <v>0</v>
      </c>
      <c r="BP2175" s="777"/>
      <c r="BQ2175" s="781">
        <f t="shared" si="6690"/>
        <v>0</v>
      </c>
      <c r="BR2175" s="777"/>
    </row>
    <row r="2176" spans="1:70" ht="128.25" outlineLevel="2">
      <c r="A2176" s="61">
        <v>702031</v>
      </c>
      <c r="B2176" s="10"/>
      <c r="C2176" s="59"/>
      <c r="D2176" s="1231" t="s">
        <v>3422</v>
      </c>
      <c r="E2176" s="43" t="str">
        <f t="shared" si="6665"/>
        <v>T</v>
      </c>
      <c r="F2176" s="1234" t="s">
        <v>3444</v>
      </c>
      <c r="G2176" s="1233" t="s">
        <v>325</v>
      </c>
      <c r="H2176" s="1146">
        <v>1</v>
      </c>
      <c r="I2176" s="1141"/>
      <c r="J2176" s="1142"/>
      <c r="K2176" s="1032">
        <f t="shared" si="6666"/>
        <v>0</v>
      </c>
      <c r="L2176" s="5"/>
      <c r="M2176" s="392" t="s">
        <v>591</v>
      </c>
      <c r="N2176" s="492"/>
      <c r="O2176" s="492"/>
      <c r="Q2176" s="684" t="s">
        <v>1949</v>
      </c>
      <c r="R2176" s="692" t="s">
        <v>2010</v>
      </c>
      <c r="T2176" s="680" t="str">
        <f>IF(IF(A2176=0,TRUE(),D2176=IFERROR(VLOOKUP(A2176,Zaplecze_Weryfikacja!A:B,2,FALSE),2))=TRUE(),"Tak","Nie")</f>
        <v>Nie</v>
      </c>
      <c r="U2176" s="681" t="str">
        <f>IF(T2176="Tak"," ",IF(IFERROR(VLOOKUP(A2176,Zaplecze_Weryfikacja!A:B,2,FALSE),"Inny numer Lp")="Inny numer Lp","Inny numer Lp",IF(VLOOKUP(A2176,Zaplecze_Weryfikacja!A:B,2,FALSE)=D2176,"Nieznana przyczyna","Inny opis")))</f>
        <v>Inny opis</v>
      </c>
      <c r="Y2176" s="785"/>
      <c r="Z2176" s="309">
        <f t="shared" si="6667"/>
        <v>0</v>
      </c>
      <c r="AA2176" s="785"/>
      <c r="AB2176" s="309">
        <f t="shared" si="6668"/>
        <v>0</v>
      </c>
      <c r="AC2176" s="785"/>
      <c r="AD2176" s="309">
        <f t="shared" si="6669"/>
        <v>0</v>
      </c>
      <c r="AE2176" s="785"/>
      <c r="AF2176" s="309">
        <f t="shared" si="6670"/>
        <v>0</v>
      </c>
      <c r="AG2176" s="785"/>
      <c r="AH2176" s="309">
        <f t="shared" si="6671"/>
        <v>0</v>
      </c>
      <c r="AI2176" s="785"/>
      <c r="AJ2176" s="309">
        <f t="shared" si="6672"/>
        <v>0</v>
      </c>
      <c r="AK2176" s="785"/>
      <c r="AL2176" s="309">
        <f t="shared" si="6673"/>
        <v>0</v>
      </c>
      <c r="AM2176" s="785"/>
      <c r="AN2176" s="309">
        <f t="shared" si="6674"/>
        <v>0</v>
      </c>
      <c r="AO2176" s="785"/>
      <c r="AP2176" s="309">
        <f t="shared" si="6675"/>
        <v>0</v>
      </c>
      <c r="AQ2176" s="785"/>
      <c r="AR2176" s="309">
        <f t="shared" si="6676"/>
        <v>0</v>
      </c>
      <c r="AT2176" s="782">
        <f t="shared" si="6677"/>
        <v>0</v>
      </c>
      <c r="AU2176" s="782">
        <f t="shared" si="6678"/>
        <v>0</v>
      </c>
      <c r="AV2176" s="782">
        <f t="shared" si="6679"/>
        <v>0</v>
      </c>
      <c r="AW2176" s="788" t="e">
        <f t="shared" si="6680"/>
        <v>#DIV/0!</v>
      </c>
      <c r="AY2176" s="781">
        <f t="shared" si="6681"/>
        <v>0</v>
      </c>
      <c r="AZ2176" s="777"/>
      <c r="BA2176" s="781">
        <f t="shared" si="6682"/>
        <v>0</v>
      </c>
      <c r="BB2176" s="777"/>
      <c r="BC2176" s="781">
        <f t="shared" si="6683"/>
        <v>0</v>
      </c>
      <c r="BD2176" s="777"/>
      <c r="BE2176" s="781">
        <f t="shared" si="6684"/>
        <v>0</v>
      </c>
      <c r="BF2176" s="777"/>
      <c r="BG2176" s="781">
        <f t="shared" si="6685"/>
        <v>0</v>
      </c>
      <c r="BH2176" s="777"/>
      <c r="BI2176" s="781">
        <f t="shared" si="6686"/>
        <v>0</v>
      </c>
      <c r="BJ2176" s="777"/>
      <c r="BK2176" s="781">
        <f t="shared" si="6687"/>
        <v>0</v>
      </c>
      <c r="BL2176" s="777"/>
      <c r="BM2176" s="781">
        <f t="shared" si="6688"/>
        <v>0</v>
      </c>
      <c r="BN2176" s="777"/>
      <c r="BO2176" s="781">
        <f t="shared" si="6689"/>
        <v>0</v>
      </c>
      <c r="BP2176" s="777"/>
      <c r="BQ2176" s="781">
        <f t="shared" si="6690"/>
        <v>0</v>
      </c>
      <c r="BR2176" s="777"/>
    </row>
    <row r="2177" spans="1:70" ht="114" outlineLevel="2">
      <c r="A2177" s="61">
        <v>702032</v>
      </c>
      <c r="B2177" s="10"/>
      <c r="C2177" s="59"/>
      <c r="D2177" s="1231" t="s">
        <v>3423</v>
      </c>
      <c r="E2177" s="43" t="str">
        <f t="shared" si="6665"/>
        <v>T</v>
      </c>
      <c r="F2177" s="1234" t="s">
        <v>3445</v>
      </c>
      <c r="G2177" s="1233" t="s">
        <v>325</v>
      </c>
      <c r="H2177" s="1146">
        <v>1</v>
      </c>
      <c r="I2177" s="1141"/>
      <c r="J2177" s="1142"/>
      <c r="K2177" s="1032">
        <f t="shared" si="6666"/>
        <v>0</v>
      </c>
      <c r="L2177" s="5"/>
      <c r="M2177" s="392" t="s">
        <v>591</v>
      </c>
      <c r="N2177" s="492"/>
      <c r="O2177" s="492"/>
      <c r="Q2177" s="684" t="s">
        <v>1949</v>
      </c>
      <c r="R2177" s="692" t="s">
        <v>2010</v>
      </c>
      <c r="T2177" s="680" t="str">
        <f>IF(IF(A2177=0,TRUE(),D2177=IFERROR(VLOOKUP(A2177,Zaplecze_Weryfikacja!A:B,2,FALSE),2))=TRUE(),"Tak","Nie")</f>
        <v>Nie</v>
      </c>
      <c r="U2177" s="681" t="str">
        <f>IF(T2177="Tak"," ",IF(IFERROR(VLOOKUP(A2177,Zaplecze_Weryfikacja!A:B,2,FALSE),"Inny numer Lp")="Inny numer Lp","Inny numer Lp",IF(VLOOKUP(A2177,Zaplecze_Weryfikacja!A:B,2,FALSE)=D2177,"Nieznana przyczyna","Inny opis")))</f>
        <v>Inny opis</v>
      </c>
      <c r="Y2177" s="785"/>
      <c r="Z2177" s="309">
        <f t="shared" si="6667"/>
        <v>0</v>
      </c>
      <c r="AA2177" s="785"/>
      <c r="AB2177" s="309">
        <f t="shared" si="6668"/>
        <v>0</v>
      </c>
      <c r="AC2177" s="785"/>
      <c r="AD2177" s="309">
        <f t="shared" si="6669"/>
        <v>0</v>
      </c>
      <c r="AE2177" s="785"/>
      <c r="AF2177" s="309">
        <f t="shared" si="6670"/>
        <v>0</v>
      </c>
      <c r="AG2177" s="785"/>
      <c r="AH2177" s="309">
        <f t="shared" si="6671"/>
        <v>0</v>
      </c>
      <c r="AI2177" s="785"/>
      <c r="AJ2177" s="309">
        <f t="shared" si="6672"/>
        <v>0</v>
      </c>
      <c r="AK2177" s="785"/>
      <c r="AL2177" s="309">
        <f t="shared" si="6673"/>
        <v>0</v>
      </c>
      <c r="AM2177" s="785"/>
      <c r="AN2177" s="309">
        <f t="shared" si="6674"/>
        <v>0</v>
      </c>
      <c r="AO2177" s="785"/>
      <c r="AP2177" s="309">
        <f t="shared" si="6675"/>
        <v>0</v>
      </c>
      <c r="AQ2177" s="785"/>
      <c r="AR2177" s="309">
        <f t="shared" si="6676"/>
        <v>0</v>
      </c>
      <c r="AT2177" s="782">
        <f t="shared" si="6677"/>
        <v>0</v>
      </c>
      <c r="AU2177" s="782">
        <f t="shared" si="6678"/>
        <v>0</v>
      </c>
      <c r="AV2177" s="782">
        <f t="shared" si="6679"/>
        <v>0</v>
      </c>
      <c r="AW2177" s="788" t="e">
        <f t="shared" si="6680"/>
        <v>#DIV/0!</v>
      </c>
      <c r="AY2177" s="781">
        <f t="shared" si="6681"/>
        <v>0</v>
      </c>
      <c r="AZ2177" s="777"/>
      <c r="BA2177" s="781">
        <f t="shared" si="6682"/>
        <v>0</v>
      </c>
      <c r="BB2177" s="777"/>
      <c r="BC2177" s="781">
        <f t="shared" si="6683"/>
        <v>0</v>
      </c>
      <c r="BD2177" s="777"/>
      <c r="BE2177" s="781">
        <f t="shared" si="6684"/>
        <v>0</v>
      </c>
      <c r="BF2177" s="777"/>
      <c r="BG2177" s="781">
        <f t="shared" si="6685"/>
        <v>0</v>
      </c>
      <c r="BH2177" s="777"/>
      <c r="BI2177" s="781">
        <f t="shared" si="6686"/>
        <v>0</v>
      </c>
      <c r="BJ2177" s="777"/>
      <c r="BK2177" s="781">
        <f t="shared" si="6687"/>
        <v>0</v>
      </c>
      <c r="BL2177" s="777"/>
      <c r="BM2177" s="781">
        <f t="shared" si="6688"/>
        <v>0</v>
      </c>
      <c r="BN2177" s="777"/>
      <c r="BO2177" s="781">
        <f t="shared" si="6689"/>
        <v>0</v>
      </c>
      <c r="BP2177" s="777"/>
      <c r="BQ2177" s="781">
        <f t="shared" si="6690"/>
        <v>0</v>
      </c>
      <c r="BR2177" s="777"/>
    </row>
    <row r="2178" spans="1:70" ht="114" outlineLevel="2">
      <c r="A2178" s="61">
        <v>702033</v>
      </c>
      <c r="B2178" s="10"/>
      <c r="C2178" s="59"/>
      <c r="D2178" s="1231" t="s">
        <v>3424</v>
      </c>
      <c r="E2178" s="43" t="str">
        <f t="shared" si="6665"/>
        <v>T</v>
      </c>
      <c r="F2178" s="1234" t="s">
        <v>3440</v>
      </c>
      <c r="G2178" s="1233" t="s">
        <v>325</v>
      </c>
      <c r="H2178" s="1146">
        <v>1</v>
      </c>
      <c r="I2178" s="1141"/>
      <c r="J2178" s="1142"/>
      <c r="K2178" s="1032">
        <f t="shared" si="6666"/>
        <v>0</v>
      </c>
      <c r="L2178" s="5"/>
      <c r="M2178" s="392" t="s">
        <v>591</v>
      </c>
      <c r="N2178" s="492"/>
      <c r="O2178" s="492"/>
      <c r="Q2178" s="684" t="s">
        <v>1949</v>
      </c>
      <c r="R2178" s="692" t="s">
        <v>2010</v>
      </c>
      <c r="T2178" s="680" t="str">
        <f>IF(IF(A2178=0,TRUE(),D2178=IFERROR(VLOOKUP(A2178,Zaplecze_Weryfikacja!A:B,2,FALSE),2))=TRUE(),"Tak","Nie")</f>
        <v>Nie</v>
      </c>
      <c r="U2178" s="681" t="str">
        <f>IF(T2178="Tak"," ",IF(IFERROR(VLOOKUP(A2178,Zaplecze_Weryfikacja!A:B,2,FALSE),"Inny numer Lp")="Inny numer Lp","Inny numer Lp",IF(VLOOKUP(A2178,Zaplecze_Weryfikacja!A:B,2,FALSE)=D2178,"Nieznana przyczyna","Inny opis")))</f>
        <v>Inny opis</v>
      </c>
      <c r="Y2178" s="785"/>
      <c r="Z2178" s="309">
        <f t="shared" si="6667"/>
        <v>0</v>
      </c>
      <c r="AA2178" s="785"/>
      <c r="AB2178" s="309">
        <f t="shared" si="6668"/>
        <v>0</v>
      </c>
      <c r="AC2178" s="785"/>
      <c r="AD2178" s="309">
        <f t="shared" si="6669"/>
        <v>0</v>
      </c>
      <c r="AE2178" s="785"/>
      <c r="AF2178" s="309">
        <f t="shared" si="6670"/>
        <v>0</v>
      </c>
      <c r="AG2178" s="785"/>
      <c r="AH2178" s="309">
        <f t="shared" si="6671"/>
        <v>0</v>
      </c>
      <c r="AI2178" s="785"/>
      <c r="AJ2178" s="309">
        <f t="shared" si="6672"/>
        <v>0</v>
      </c>
      <c r="AK2178" s="785"/>
      <c r="AL2178" s="309">
        <f t="shared" si="6673"/>
        <v>0</v>
      </c>
      <c r="AM2178" s="785"/>
      <c r="AN2178" s="309">
        <f t="shared" si="6674"/>
        <v>0</v>
      </c>
      <c r="AO2178" s="785"/>
      <c r="AP2178" s="309">
        <f t="shared" si="6675"/>
        <v>0</v>
      </c>
      <c r="AQ2178" s="785"/>
      <c r="AR2178" s="309">
        <f t="shared" si="6676"/>
        <v>0</v>
      </c>
      <c r="AT2178" s="782">
        <f t="shared" si="6677"/>
        <v>0</v>
      </c>
      <c r="AU2178" s="782">
        <f t="shared" si="6678"/>
        <v>0</v>
      </c>
      <c r="AV2178" s="782">
        <f t="shared" si="6679"/>
        <v>0</v>
      </c>
      <c r="AW2178" s="788" t="e">
        <f t="shared" si="6680"/>
        <v>#DIV/0!</v>
      </c>
      <c r="AY2178" s="781">
        <f t="shared" si="6681"/>
        <v>0</v>
      </c>
      <c r="AZ2178" s="777"/>
      <c r="BA2178" s="781">
        <f t="shared" si="6682"/>
        <v>0</v>
      </c>
      <c r="BB2178" s="777"/>
      <c r="BC2178" s="781">
        <f t="shared" si="6683"/>
        <v>0</v>
      </c>
      <c r="BD2178" s="777"/>
      <c r="BE2178" s="781">
        <f t="shared" si="6684"/>
        <v>0</v>
      </c>
      <c r="BF2178" s="777"/>
      <c r="BG2178" s="781">
        <f t="shared" si="6685"/>
        <v>0</v>
      </c>
      <c r="BH2178" s="777"/>
      <c r="BI2178" s="781">
        <f t="shared" si="6686"/>
        <v>0</v>
      </c>
      <c r="BJ2178" s="777"/>
      <c r="BK2178" s="781">
        <f t="shared" si="6687"/>
        <v>0</v>
      </c>
      <c r="BL2178" s="777"/>
      <c r="BM2178" s="781">
        <f t="shared" si="6688"/>
        <v>0</v>
      </c>
      <c r="BN2178" s="777"/>
      <c r="BO2178" s="781">
        <f t="shared" si="6689"/>
        <v>0</v>
      </c>
      <c r="BP2178" s="777"/>
      <c r="BQ2178" s="781">
        <f t="shared" si="6690"/>
        <v>0</v>
      </c>
      <c r="BR2178" s="777"/>
    </row>
    <row r="2179" spans="1:70" ht="114" outlineLevel="2">
      <c r="A2179" s="61">
        <v>702034</v>
      </c>
      <c r="B2179" s="10"/>
      <c r="C2179" s="59"/>
      <c r="D2179" s="1231" t="s">
        <v>3425</v>
      </c>
      <c r="E2179" s="43" t="str">
        <f t="shared" si="6665"/>
        <v>T</v>
      </c>
      <c r="F2179" s="1234" t="s">
        <v>3444</v>
      </c>
      <c r="G2179" s="1233" t="s">
        <v>325</v>
      </c>
      <c r="H2179" s="1146">
        <v>1</v>
      </c>
      <c r="I2179" s="1141"/>
      <c r="J2179" s="1142"/>
      <c r="K2179" s="1032">
        <f t="shared" si="6666"/>
        <v>0</v>
      </c>
      <c r="L2179" s="5"/>
      <c r="M2179" s="392" t="s">
        <v>591</v>
      </c>
      <c r="N2179" s="492"/>
      <c r="O2179" s="492"/>
      <c r="Q2179" s="684" t="s">
        <v>1949</v>
      </c>
      <c r="R2179" s="692" t="s">
        <v>2010</v>
      </c>
      <c r="T2179" s="680" t="str">
        <f>IF(IF(A2179=0,TRUE(),D2179=IFERROR(VLOOKUP(A2179,Zaplecze_Weryfikacja!A:B,2,FALSE),2))=TRUE(),"Tak","Nie")</f>
        <v>Nie</v>
      </c>
      <c r="U2179" s="681" t="str">
        <f>IF(T2179="Tak"," ",IF(IFERROR(VLOOKUP(A2179,Zaplecze_Weryfikacja!A:B,2,FALSE),"Inny numer Lp")="Inny numer Lp","Inny numer Lp",IF(VLOOKUP(A2179,Zaplecze_Weryfikacja!A:B,2,FALSE)=D2179,"Nieznana przyczyna","Inny opis")))</f>
        <v>Inny opis</v>
      </c>
      <c r="Y2179" s="785"/>
      <c r="Z2179" s="309">
        <f t="shared" si="6667"/>
        <v>0</v>
      </c>
      <c r="AA2179" s="785"/>
      <c r="AB2179" s="309">
        <f t="shared" si="6668"/>
        <v>0</v>
      </c>
      <c r="AC2179" s="785"/>
      <c r="AD2179" s="309">
        <f t="shared" si="6669"/>
        <v>0</v>
      </c>
      <c r="AE2179" s="785"/>
      <c r="AF2179" s="309">
        <f t="shared" si="6670"/>
        <v>0</v>
      </c>
      <c r="AG2179" s="785"/>
      <c r="AH2179" s="309">
        <f t="shared" si="6671"/>
        <v>0</v>
      </c>
      <c r="AI2179" s="785"/>
      <c r="AJ2179" s="309">
        <f t="shared" si="6672"/>
        <v>0</v>
      </c>
      <c r="AK2179" s="785"/>
      <c r="AL2179" s="309">
        <f t="shared" si="6673"/>
        <v>0</v>
      </c>
      <c r="AM2179" s="785"/>
      <c r="AN2179" s="309">
        <f t="shared" si="6674"/>
        <v>0</v>
      </c>
      <c r="AO2179" s="785"/>
      <c r="AP2179" s="309">
        <f t="shared" si="6675"/>
        <v>0</v>
      </c>
      <c r="AQ2179" s="785"/>
      <c r="AR2179" s="309">
        <f t="shared" si="6676"/>
        <v>0</v>
      </c>
      <c r="AT2179" s="782">
        <f t="shared" si="6677"/>
        <v>0</v>
      </c>
      <c r="AU2179" s="782">
        <f t="shared" si="6678"/>
        <v>0</v>
      </c>
      <c r="AV2179" s="782">
        <f t="shared" si="6679"/>
        <v>0</v>
      </c>
      <c r="AW2179" s="788" t="e">
        <f t="shared" si="6680"/>
        <v>#DIV/0!</v>
      </c>
      <c r="AY2179" s="781">
        <f t="shared" si="6681"/>
        <v>0</v>
      </c>
      <c r="AZ2179" s="777"/>
      <c r="BA2179" s="781">
        <f t="shared" si="6682"/>
        <v>0</v>
      </c>
      <c r="BB2179" s="777"/>
      <c r="BC2179" s="781">
        <f t="shared" si="6683"/>
        <v>0</v>
      </c>
      <c r="BD2179" s="777"/>
      <c r="BE2179" s="781">
        <f t="shared" si="6684"/>
        <v>0</v>
      </c>
      <c r="BF2179" s="777"/>
      <c r="BG2179" s="781">
        <f t="shared" si="6685"/>
        <v>0</v>
      </c>
      <c r="BH2179" s="777"/>
      <c r="BI2179" s="781">
        <f t="shared" si="6686"/>
        <v>0</v>
      </c>
      <c r="BJ2179" s="777"/>
      <c r="BK2179" s="781">
        <f t="shared" si="6687"/>
        <v>0</v>
      </c>
      <c r="BL2179" s="777"/>
      <c r="BM2179" s="781">
        <f t="shared" si="6688"/>
        <v>0</v>
      </c>
      <c r="BN2179" s="777"/>
      <c r="BO2179" s="781">
        <f t="shared" si="6689"/>
        <v>0</v>
      </c>
      <c r="BP2179" s="777"/>
      <c r="BQ2179" s="781">
        <f t="shared" si="6690"/>
        <v>0</v>
      </c>
      <c r="BR2179" s="777"/>
    </row>
    <row r="2180" spans="1:70" ht="114" outlineLevel="2">
      <c r="A2180" s="61">
        <v>702035</v>
      </c>
      <c r="B2180" s="10"/>
      <c r="C2180" s="59"/>
      <c r="D2180" s="1231" t="s">
        <v>3426</v>
      </c>
      <c r="E2180" s="43" t="str">
        <f t="shared" si="6665"/>
        <v>T</v>
      </c>
      <c r="F2180" s="1234" t="s">
        <v>3440</v>
      </c>
      <c r="G2180" s="1233" t="s">
        <v>325</v>
      </c>
      <c r="H2180" s="1146">
        <v>1</v>
      </c>
      <c r="I2180" s="1141"/>
      <c r="J2180" s="1142"/>
      <c r="K2180" s="1032">
        <f t="shared" si="6666"/>
        <v>0</v>
      </c>
      <c r="L2180" s="5"/>
      <c r="M2180" s="392" t="s">
        <v>591</v>
      </c>
      <c r="N2180" s="492"/>
      <c r="O2180" s="492"/>
      <c r="Q2180" s="684" t="s">
        <v>1949</v>
      </c>
      <c r="R2180" s="692" t="s">
        <v>2010</v>
      </c>
      <c r="T2180" s="680" t="str">
        <f>IF(IF(A2180=0,TRUE(),D2180=IFERROR(VLOOKUP(A2180,Zaplecze_Weryfikacja!A:B,2,FALSE),2))=TRUE(),"Tak","Nie")</f>
        <v>Nie</v>
      </c>
      <c r="U2180" s="681" t="str">
        <f>IF(T2180="Tak"," ",IF(IFERROR(VLOOKUP(A2180,Zaplecze_Weryfikacja!A:B,2,FALSE),"Inny numer Lp")="Inny numer Lp","Inny numer Lp",IF(VLOOKUP(A2180,Zaplecze_Weryfikacja!A:B,2,FALSE)=D2180,"Nieznana przyczyna","Inny opis")))</f>
        <v>Inny opis</v>
      </c>
      <c r="Y2180" s="785"/>
      <c r="Z2180" s="309">
        <f t="shared" si="6667"/>
        <v>0</v>
      </c>
      <c r="AA2180" s="785"/>
      <c r="AB2180" s="309">
        <f t="shared" si="6668"/>
        <v>0</v>
      </c>
      <c r="AC2180" s="785"/>
      <c r="AD2180" s="309">
        <f t="shared" si="6669"/>
        <v>0</v>
      </c>
      <c r="AE2180" s="785"/>
      <c r="AF2180" s="309">
        <f t="shared" si="6670"/>
        <v>0</v>
      </c>
      <c r="AG2180" s="785"/>
      <c r="AH2180" s="309">
        <f t="shared" si="6671"/>
        <v>0</v>
      </c>
      <c r="AI2180" s="785"/>
      <c r="AJ2180" s="309">
        <f t="shared" si="6672"/>
        <v>0</v>
      </c>
      <c r="AK2180" s="785"/>
      <c r="AL2180" s="309">
        <f t="shared" si="6673"/>
        <v>0</v>
      </c>
      <c r="AM2180" s="785"/>
      <c r="AN2180" s="309">
        <f t="shared" si="6674"/>
        <v>0</v>
      </c>
      <c r="AO2180" s="785"/>
      <c r="AP2180" s="309">
        <f t="shared" si="6675"/>
        <v>0</v>
      </c>
      <c r="AQ2180" s="785"/>
      <c r="AR2180" s="309">
        <f t="shared" si="6676"/>
        <v>0</v>
      </c>
      <c r="AT2180" s="782">
        <f t="shared" si="6677"/>
        <v>0</v>
      </c>
      <c r="AU2180" s="782">
        <f t="shared" si="6678"/>
        <v>0</v>
      </c>
      <c r="AV2180" s="782">
        <f t="shared" si="6679"/>
        <v>0</v>
      </c>
      <c r="AW2180" s="788" t="e">
        <f t="shared" si="6680"/>
        <v>#DIV/0!</v>
      </c>
      <c r="AY2180" s="781">
        <f t="shared" si="6681"/>
        <v>0</v>
      </c>
      <c r="AZ2180" s="777"/>
      <c r="BA2180" s="781">
        <f t="shared" si="6682"/>
        <v>0</v>
      </c>
      <c r="BB2180" s="777"/>
      <c r="BC2180" s="781">
        <f t="shared" si="6683"/>
        <v>0</v>
      </c>
      <c r="BD2180" s="777"/>
      <c r="BE2180" s="781">
        <f t="shared" si="6684"/>
        <v>0</v>
      </c>
      <c r="BF2180" s="777"/>
      <c r="BG2180" s="781">
        <f t="shared" si="6685"/>
        <v>0</v>
      </c>
      <c r="BH2180" s="777"/>
      <c r="BI2180" s="781">
        <f t="shared" si="6686"/>
        <v>0</v>
      </c>
      <c r="BJ2180" s="777"/>
      <c r="BK2180" s="781">
        <f t="shared" si="6687"/>
        <v>0</v>
      </c>
      <c r="BL2180" s="777"/>
      <c r="BM2180" s="781">
        <f t="shared" si="6688"/>
        <v>0</v>
      </c>
      <c r="BN2180" s="777"/>
      <c r="BO2180" s="781">
        <f t="shared" si="6689"/>
        <v>0</v>
      </c>
      <c r="BP2180" s="777"/>
      <c r="BQ2180" s="781">
        <f t="shared" si="6690"/>
        <v>0</v>
      </c>
      <c r="BR2180" s="777"/>
    </row>
    <row r="2181" spans="1:70" ht="114" outlineLevel="2">
      <c r="A2181" s="61">
        <v>702036</v>
      </c>
      <c r="B2181" s="10"/>
      <c r="C2181" s="59"/>
      <c r="D2181" s="1231" t="s">
        <v>3427</v>
      </c>
      <c r="E2181" s="43" t="str">
        <f t="shared" si="6665"/>
        <v>T</v>
      </c>
      <c r="F2181" s="1234" t="s">
        <v>3444</v>
      </c>
      <c r="G2181" s="1233" t="s">
        <v>325</v>
      </c>
      <c r="H2181" s="1146">
        <v>1</v>
      </c>
      <c r="I2181" s="1141"/>
      <c r="J2181" s="1142"/>
      <c r="K2181" s="1032">
        <f t="shared" si="6666"/>
        <v>0</v>
      </c>
      <c r="L2181" s="5"/>
      <c r="M2181" s="392" t="s">
        <v>591</v>
      </c>
      <c r="N2181" s="492"/>
      <c r="O2181" s="492"/>
      <c r="Q2181" s="684" t="s">
        <v>1952</v>
      </c>
      <c r="R2181" s="692" t="s">
        <v>2010</v>
      </c>
      <c r="T2181" s="680" t="str">
        <f>IF(IF(A2181=0,TRUE(),D2181=IFERROR(VLOOKUP(A2181,Zaplecze_Weryfikacja!A:B,2,FALSE),2))=TRUE(),"Tak","Nie")</f>
        <v>Nie</v>
      </c>
      <c r="U2181" s="681" t="str">
        <f>IF(T2181="Tak"," ",IF(IFERROR(VLOOKUP(A2181,Zaplecze_Weryfikacja!A:B,2,FALSE),"Inny numer Lp")="Inny numer Lp","Inny numer Lp",IF(VLOOKUP(A2181,Zaplecze_Weryfikacja!A:B,2,FALSE)=D2181,"Nieznana przyczyna","Inny opis")))</f>
        <v>Inny opis</v>
      </c>
      <c r="Y2181" s="785"/>
      <c r="Z2181" s="309">
        <f t="shared" si="6667"/>
        <v>0</v>
      </c>
      <c r="AA2181" s="785"/>
      <c r="AB2181" s="309">
        <f t="shared" si="6668"/>
        <v>0</v>
      </c>
      <c r="AC2181" s="785"/>
      <c r="AD2181" s="309">
        <f t="shared" si="6669"/>
        <v>0</v>
      </c>
      <c r="AE2181" s="785"/>
      <c r="AF2181" s="309">
        <f t="shared" si="6670"/>
        <v>0</v>
      </c>
      <c r="AG2181" s="785"/>
      <c r="AH2181" s="309">
        <f t="shared" si="6671"/>
        <v>0</v>
      </c>
      <c r="AI2181" s="785"/>
      <c r="AJ2181" s="309">
        <f t="shared" si="6672"/>
        <v>0</v>
      </c>
      <c r="AK2181" s="785"/>
      <c r="AL2181" s="309">
        <f t="shared" si="6673"/>
        <v>0</v>
      </c>
      <c r="AM2181" s="785"/>
      <c r="AN2181" s="309">
        <f t="shared" si="6674"/>
        <v>0</v>
      </c>
      <c r="AO2181" s="785"/>
      <c r="AP2181" s="309">
        <f t="shared" si="6675"/>
        <v>0</v>
      </c>
      <c r="AQ2181" s="785"/>
      <c r="AR2181" s="309">
        <f t="shared" si="6676"/>
        <v>0</v>
      </c>
      <c r="AT2181" s="782">
        <f t="shared" si="6677"/>
        <v>0</v>
      </c>
      <c r="AU2181" s="782">
        <f t="shared" si="6678"/>
        <v>0</v>
      </c>
      <c r="AV2181" s="782">
        <f t="shared" si="6679"/>
        <v>0</v>
      </c>
      <c r="AW2181" s="788" t="e">
        <f t="shared" si="6680"/>
        <v>#DIV/0!</v>
      </c>
      <c r="AY2181" s="781">
        <f t="shared" si="6681"/>
        <v>0</v>
      </c>
      <c r="AZ2181" s="777"/>
      <c r="BA2181" s="781">
        <f t="shared" si="6682"/>
        <v>0</v>
      </c>
      <c r="BB2181" s="777"/>
      <c r="BC2181" s="781">
        <f t="shared" si="6683"/>
        <v>0</v>
      </c>
      <c r="BD2181" s="777"/>
      <c r="BE2181" s="781">
        <f t="shared" si="6684"/>
        <v>0</v>
      </c>
      <c r="BF2181" s="777"/>
      <c r="BG2181" s="781">
        <f t="shared" si="6685"/>
        <v>0</v>
      </c>
      <c r="BH2181" s="777"/>
      <c r="BI2181" s="781">
        <f t="shared" si="6686"/>
        <v>0</v>
      </c>
      <c r="BJ2181" s="777"/>
      <c r="BK2181" s="781">
        <f t="shared" si="6687"/>
        <v>0</v>
      </c>
      <c r="BL2181" s="777"/>
      <c r="BM2181" s="781">
        <f t="shared" si="6688"/>
        <v>0</v>
      </c>
      <c r="BN2181" s="777"/>
      <c r="BO2181" s="781">
        <f t="shared" si="6689"/>
        <v>0</v>
      </c>
      <c r="BP2181" s="777"/>
      <c r="BQ2181" s="781">
        <f t="shared" si="6690"/>
        <v>0</v>
      </c>
      <c r="BR2181" s="777"/>
    </row>
    <row r="2182" spans="1:70" ht="114" outlineLevel="2">
      <c r="A2182" s="61">
        <v>702037</v>
      </c>
      <c r="B2182" s="10"/>
      <c r="C2182" s="432"/>
      <c r="D2182" s="1231" t="s">
        <v>3428</v>
      </c>
      <c r="E2182" s="43" t="str">
        <f t="shared" si="6665"/>
        <v>T</v>
      </c>
      <c r="F2182" s="1234" t="s">
        <v>3446</v>
      </c>
      <c r="G2182" s="1233" t="s">
        <v>325</v>
      </c>
      <c r="H2182" s="1146">
        <v>1</v>
      </c>
      <c r="I2182" s="1141"/>
      <c r="J2182" s="1142"/>
      <c r="K2182" s="1032">
        <f t="shared" si="6666"/>
        <v>0</v>
      </c>
      <c r="L2182" s="437"/>
      <c r="M2182" s="436" t="s">
        <v>591</v>
      </c>
      <c r="N2182" s="493"/>
      <c r="O2182" s="493"/>
      <c r="Q2182" s="684" t="s">
        <v>1952</v>
      </c>
      <c r="R2182" s="692" t="s">
        <v>2010</v>
      </c>
      <c r="T2182" s="680" t="str">
        <f>IF(IF(A2182=0,TRUE(),D2182=IFERROR(VLOOKUP(A2182,Zaplecze_Weryfikacja!A:B,2,FALSE),2))=TRUE(),"Tak","Nie")</f>
        <v>Nie</v>
      </c>
      <c r="U2182" s="681" t="str">
        <f>IF(T2182="Tak"," ",IF(IFERROR(VLOOKUP(A2182,Zaplecze_Weryfikacja!A:B,2,FALSE),"Inny numer Lp")="Inny numer Lp","Inny numer Lp",IF(VLOOKUP(A2182,Zaplecze_Weryfikacja!A:B,2,FALSE)=D2182,"Nieznana przyczyna","Inny opis")))</f>
        <v>Inny opis</v>
      </c>
      <c r="Y2182" s="785"/>
      <c r="Z2182" s="309">
        <f t="shared" si="6667"/>
        <v>0</v>
      </c>
      <c r="AA2182" s="785"/>
      <c r="AB2182" s="309">
        <f t="shared" si="6668"/>
        <v>0</v>
      </c>
      <c r="AC2182" s="785"/>
      <c r="AD2182" s="309">
        <f t="shared" si="6669"/>
        <v>0</v>
      </c>
      <c r="AE2182" s="785"/>
      <c r="AF2182" s="309">
        <f t="shared" si="6670"/>
        <v>0</v>
      </c>
      <c r="AG2182" s="785"/>
      <c r="AH2182" s="309">
        <f t="shared" si="6671"/>
        <v>0</v>
      </c>
      <c r="AI2182" s="785"/>
      <c r="AJ2182" s="309">
        <f t="shared" si="6672"/>
        <v>0</v>
      </c>
      <c r="AK2182" s="785"/>
      <c r="AL2182" s="309">
        <f t="shared" si="6673"/>
        <v>0</v>
      </c>
      <c r="AM2182" s="785"/>
      <c r="AN2182" s="309">
        <f t="shared" si="6674"/>
        <v>0</v>
      </c>
      <c r="AO2182" s="785"/>
      <c r="AP2182" s="309">
        <f t="shared" si="6675"/>
        <v>0</v>
      </c>
      <c r="AQ2182" s="785"/>
      <c r="AR2182" s="309">
        <f t="shared" si="6676"/>
        <v>0</v>
      </c>
      <c r="AT2182" s="782">
        <f t="shared" si="6677"/>
        <v>0</v>
      </c>
      <c r="AU2182" s="782">
        <f t="shared" si="6678"/>
        <v>0</v>
      </c>
      <c r="AV2182" s="782">
        <f t="shared" si="6679"/>
        <v>0</v>
      </c>
      <c r="AW2182" s="788" t="e">
        <f t="shared" si="6680"/>
        <v>#DIV/0!</v>
      </c>
      <c r="AY2182" s="781">
        <f t="shared" si="6681"/>
        <v>0</v>
      </c>
      <c r="AZ2182" s="777"/>
      <c r="BA2182" s="781">
        <f t="shared" si="6682"/>
        <v>0</v>
      </c>
      <c r="BB2182" s="777"/>
      <c r="BC2182" s="781">
        <f t="shared" si="6683"/>
        <v>0</v>
      </c>
      <c r="BD2182" s="777"/>
      <c r="BE2182" s="781">
        <f t="shared" si="6684"/>
        <v>0</v>
      </c>
      <c r="BF2182" s="777"/>
      <c r="BG2182" s="781">
        <f t="shared" si="6685"/>
        <v>0</v>
      </c>
      <c r="BH2182" s="777"/>
      <c r="BI2182" s="781">
        <f t="shared" si="6686"/>
        <v>0</v>
      </c>
      <c r="BJ2182" s="777"/>
      <c r="BK2182" s="781">
        <f t="shared" si="6687"/>
        <v>0</v>
      </c>
      <c r="BL2182" s="777"/>
      <c r="BM2182" s="781">
        <f t="shared" si="6688"/>
        <v>0</v>
      </c>
      <c r="BN2182" s="777"/>
      <c r="BO2182" s="781">
        <f t="shared" si="6689"/>
        <v>0</v>
      </c>
      <c r="BP2182" s="777"/>
      <c r="BQ2182" s="781">
        <f t="shared" si="6690"/>
        <v>0</v>
      </c>
      <c r="BR2182" s="777"/>
    </row>
    <row r="2183" spans="1:70" ht="114" outlineLevel="2">
      <c r="A2183" s="61">
        <v>702038</v>
      </c>
      <c r="B2183" s="10"/>
      <c r="C2183" s="59"/>
      <c r="D2183" s="1231" t="s">
        <v>3429</v>
      </c>
      <c r="E2183" s="43" t="str">
        <f t="shared" si="6665"/>
        <v>T</v>
      </c>
      <c r="F2183" s="1234" t="s">
        <v>3444</v>
      </c>
      <c r="G2183" s="1233" t="s">
        <v>325</v>
      </c>
      <c r="H2183" s="1146">
        <v>1</v>
      </c>
      <c r="I2183" s="1141"/>
      <c r="J2183" s="1142"/>
      <c r="K2183" s="1032">
        <f t="shared" si="6666"/>
        <v>0</v>
      </c>
      <c r="L2183" s="5"/>
      <c r="M2183" s="392" t="s">
        <v>591</v>
      </c>
      <c r="N2183" s="492"/>
      <c r="O2183" s="492"/>
      <c r="Q2183" s="684" t="s">
        <v>1952</v>
      </c>
      <c r="R2183" s="692" t="s">
        <v>2010</v>
      </c>
      <c r="T2183" s="680" t="str">
        <f>IF(IF(A2183=0,TRUE(),D2183=IFERROR(VLOOKUP(A2183,Zaplecze_Weryfikacja!A:B,2,FALSE),2))=TRUE(),"Tak","Nie")</f>
        <v>Nie</v>
      </c>
      <c r="U2183" s="681" t="str">
        <f>IF(T2183="Tak"," ",IF(IFERROR(VLOOKUP(A2183,Zaplecze_Weryfikacja!A:B,2,FALSE),"Inny numer Lp")="Inny numer Lp","Inny numer Lp",IF(VLOOKUP(A2183,Zaplecze_Weryfikacja!A:B,2,FALSE)=D2183,"Nieznana przyczyna","Inny opis")))</f>
        <v>Inny opis</v>
      </c>
      <c r="Y2183" s="785"/>
      <c r="Z2183" s="309">
        <f t="shared" si="6667"/>
        <v>0</v>
      </c>
      <c r="AA2183" s="785"/>
      <c r="AB2183" s="309">
        <f t="shared" si="6668"/>
        <v>0</v>
      </c>
      <c r="AC2183" s="785"/>
      <c r="AD2183" s="309">
        <f t="shared" si="6669"/>
        <v>0</v>
      </c>
      <c r="AE2183" s="785"/>
      <c r="AF2183" s="309">
        <f t="shared" si="6670"/>
        <v>0</v>
      </c>
      <c r="AG2183" s="785"/>
      <c r="AH2183" s="309">
        <f t="shared" si="6671"/>
        <v>0</v>
      </c>
      <c r="AI2183" s="785"/>
      <c r="AJ2183" s="309">
        <f t="shared" si="6672"/>
        <v>0</v>
      </c>
      <c r="AK2183" s="785"/>
      <c r="AL2183" s="309">
        <f t="shared" si="6673"/>
        <v>0</v>
      </c>
      <c r="AM2183" s="785"/>
      <c r="AN2183" s="309">
        <f t="shared" si="6674"/>
        <v>0</v>
      </c>
      <c r="AO2183" s="785"/>
      <c r="AP2183" s="309">
        <f t="shared" si="6675"/>
        <v>0</v>
      </c>
      <c r="AQ2183" s="785"/>
      <c r="AR2183" s="309">
        <f t="shared" si="6676"/>
        <v>0</v>
      </c>
      <c r="AT2183" s="782">
        <f t="shared" si="6677"/>
        <v>0</v>
      </c>
      <c r="AU2183" s="782">
        <f t="shared" si="6678"/>
        <v>0</v>
      </c>
      <c r="AV2183" s="782">
        <f t="shared" si="6679"/>
        <v>0</v>
      </c>
      <c r="AW2183" s="788" t="e">
        <f t="shared" si="6680"/>
        <v>#DIV/0!</v>
      </c>
      <c r="AY2183" s="781">
        <f t="shared" si="6681"/>
        <v>0</v>
      </c>
      <c r="AZ2183" s="777"/>
      <c r="BA2183" s="781">
        <f t="shared" si="6682"/>
        <v>0</v>
      </c>
      <c r="BB2183" s="777"/>
      <c r="BC2183" s="781">
        <f t="shared" si="6683"/>
        <v>0</v>
      </c>
      <c r="BD2183" s="777"/>
      <c r="BE2183" s="781">
        <f t="shared" si="6684"/>
        <v>0</v>
      </c>
      <c r="BF2183" s="777"/>
      <c r="BG2183" s="781">
        <f t="shared" si="6685"/>
        <v>0</v>
      </c>
      <c r="BH2183" s="777"/>
      <c r="BI2183" s="781">
        <f t="shared" si="6686"/>
        <v>0</v>
      </c>
      <c r="BJ2183" s="777"/>
      <c r="BK2183" s="781">
        <f t="shared" si="6687"/>
        <v>0</v>
      </c>
      <c r="BL2183" s="777"/>
      <c r="BM2183" s="781">
        <f t="shared" si="6688"/>
        <v>0</v>
      </c>
      <c r="BN2183" s="777"/>
      <c r="BO2183" s="781">
        <f t="shared" si="6689"/>
        <v>0</v>
      </c>
      <c r="BP2183" s="777"/>
      <c r="BQ2183" s="781">
        <f t="shared" si="6690"/>
        <v>0</v>
      </c>
      <c r="BR2183" s="777"/>
    </row>
    <row r="2184" spans="1:70" ht="28.5" outlineLevel="2">
      <c r="A2184" s="1286">
        <v>702039</v>
      </c>
      <c r="B2184" s="10"/>
      <c r="C2184" s="59"/>
      <c r="D2184" s="1231" t="s">
        <v>3430</v>
      </c>
      <c r="E2184" s="43" t="str">
        <f t="shared" si="6665"/>
        <v>N</v>
      </c>
      <c r="F2184" s="1234" t="s">
        <v>3446</v>
      </c>
      <c r="G2184" s="1233" t="s">
        <v>325</v>
      </c>
      <c r="H2184" s="1257">
        <v>0</v>
      </c>
      <c r="I2184" s="1141"/>
      <c r="J2184" s="1142"/>
      <c r="K2184" s="1032">
        <f t="shared" si="6666"/>
        <v>0</v>
      </c>
      <c r="L2184" s="5"/>
      <c r="M2184" s="392" t="s">
        <v>591</v>
      </c>
      <c r="N2184" s="492"/>
      <c r="O2184" s="492"/>
      <c r="Q2184" s="684" t="s">
        <v>1952</v>
      </c>
      <c r="R2184" s="692" t="s">
        <v>2010</v>
      </c>
      <c r="T2184" s="680" t="str">
        <f>IF(IF(A2184=0,TRUE(),D2184=IFERROR(VLOOKUP(A2184,Zaplecze_Weryfikacja!A:B,2,FALSE),2))=TRUE(),"Tak","Nie")</f>
        <v>Nie</v>
      </c>
      <c r="U2184" s="681" t="str">
        <f>IF(T2184="Tak"," ",IF(IFERROR(VLOOKUP(A2184,Zaplecze_Weryfikacja!A:B,2,FALSE),"Inny numer Lp")="Inny numer Lp","Inny numer Lp",IF(VLOOKUP(A2184,Zaplecze_Weryfikacja!A:B,2,FALSE)=D2184,"Nieznana przyczyna","Inny opis")))</f>
        <v>Inny opis</v>
      </c>
      <c r="Y2184" s="785"/>
      <c r="Z2184" s="309">
        <f t="shared" si="6667"/>
        <v>0</v>
      </c>
      <c r="AA2184" s="785"/>
      <c r="AB2184" s="309">
        <f t="shared" si="6668"/>
        <v>0</v>
      </c>
      <c r="AC2184" s="785"/>
      <c r="AD2184" s="309">
        <f t="shared" si="6669"/>
        <v>0</v>
      </c>
      <c r="AE2184" s="785"/>
      <c r="AF2184" s="309">
        <f t="shared" si="6670"/>
        <v>0</v>
      </c>
      <c r="AG2184" s="785"/>
      <c r="AH2184" s="309">
        <f t="shared" si="6671"/>
        <v>0</v>
      </c>
      <c r="AI2184" s="785"/>
      <c r="AJ2184" s="309">
        <f t="shared" si="6672"/>
        <v>0</v>
      </c>
      <c r="AK2184" s="785"/>
      <c r="AL2184" s="309">
        <f t="shared" si="6673"/>
        <v>0</v>
      </c>
      <c r="AM2184" s="785"/>
      <c r="AN2184" s="309">
        <f t="shared" si="6674"/>
        <v>0</v>
      </c>
      <c r="AO2184" s="785"/>
      <c r="AP2184" s="309">
        <f t="shared" si="6675"/>
        <v>0</v>
      </c>
      <c r="AQ2184" s="785"/>
      <c r="AR2184" s="309">
        <f t="shared" si="6676"/>
        <v>0</v>
      </c>
      <c r="AT2184" s="782">
        <f t="shared" si="6677"/>
        <v>0</v>
      </c>
      <c r="AU2184" s="782">
        <f t="shared" si="6678"/>
        <v>0</v>
      </c>
      <c r="AV2184" s="782">
        <f t="shared" si="6679"/>
        <v>0</v>
      </c>
      <c r="AW2184" s="788" t="e">
        <f t="shared" si="6680"/>
        <v>#DIV/0!</v>
      </c>
      <c r="AY2184" s="781">
        <f t="shared" si="6681"/>
        <v>0</v>
      </c>
      <c r="AZ2184" s="777"/>
      <c r="BA2184" s="781">
        <f t="shared" si="6682"/>
        <v>0</v>
      </c>
      <c r="BB2184" s="777"/>
      <c r="BC2184" s="781">
        <f t="shared" si="6683"/>
        <v>0</v>
      </c>
      <c r="BD2184" s="777"/>
      <c r="BE2184" s="781">
        <f t="shared" si="6684"/>
        <v>0</v>
      </c>
      <c r="BF2184" s="777"/>
      <c r="BG2184" s="781">
        <f t="shared" si="6685"/>
        <v>0</v>
      </c>
      <c r="BH2184" s="777"/>
      <c r="BI2184" s="781">
        <f t="shared" si="6686"/>
        <v>0</v>
      </c>
      <c r="BJ2184" s="777"/>
      <c r="BK2184" s="781">
        <f t="shared" si="6687"/>
        <v>0</v>
      </c>
      <c r="BL2184" s="777"/>
      <c r="BM2184" s="781">
        <f t="shared" si="6688"/>
        <v>0</v>
      </c>
      <c r="BN2184" s="777"/>
      <c r="BO2184" s="781">
        <f t="shared" si="6689"/>
        <v>0</v>
      </c>
      <c r="BP2184" s="777"/>
      <c r="BQ2184" s="781">
        <f t="shared" si="6690"/>
        <v>0</v>
      </c>
      <c r="BR2184" s="777"/>
    </row>
    <row r="2185" spans="1:70" ht="28.5" outlineLevel="2">
      <c r="A2185" s="61">
        <v>702040</v>
      </c>
      <c r="B2185" s="10"/>
      <c r="C2185" s="59"/>
      <c r="D2185" s="1231" t="s">
        <v>3431</v>
      </c>
      <c r="E2185" s="43" t="str">
        <f t="shared" si="6665"/>
        <v>T</v>
      </c>
      <c r="F2185" s="1234" t="s">
        <v>3447</v>
      </c>
      <c r="G2185" s="1233" t="s">
        <v>325</v>
      </c>
      <c r="H2185" s="1146">
        <v>1</v>
      </c>
      <c r="I2185" s="1141"/>
      <c r="J2185" s="1142"/>
      <c r="K2185" s="1032">
        <f t="shared" si="6666"/>
        <v>0</v>
      </c>
      <c r="L2185" s="438"/>
      <c r="M2185" s="392" t="s">
        <v>588</v>
      </c>
      <c r="N2185" s="494"/>
      <c r="O2185" s="494"/>
      <c r="Q2185" s="684" t="s">
        <v>1952</v>
      </c>
      <c r="R2185" s="692" t="s">
        <v>2010</v>
      </c>
      <c r="T2185" s="680" t="str">
        <f>IF(IF(A2185=0,TRUE(),D2185=IFERROR(VLOOKUP(A2185,Zaplecze_Weryfikacja!A:B,2,FALSE),2))=TRUE(),"Tak","Nie")</f>
        <v>Nie</v>
      </c>
      <c r="U2185" s="681" t="str">
        <f>IF(T2185="Tak"," ",IF(IFERROR(VLOOKUP(A2185,Zaplecze_Weryfikacja!A:B,2,FALSE),"Inny numer Lp")="Inny numer Lp","Inny numer Lp",IF(VLOOKUP(A2185,Zaplecze_Weryfikacja!A:B,2,FALSE)=D2185,"Nieznana przyczyna","Inny opis")))</f>
        <v>Inny opis</v>
      </c>
      <c r="Y2185" s="785"/>
      <c r="Z2185" s="309">
        <f t="shared" si="6667"/>
        <v>0</v>
      </c>
      <c r="AA2185" s="785"/>
      <c r="AB2185" s="309">
        <f t="shared" si="6668"/>
        <v>0</v>
      </c>
      <c r="AC2185" s="785"/>
      <c r="AD2185" s="309">
        <f t="shared" si="6669"/>
        <v>0</v>
      </c>
      <c r="AE2185" s="785"/>
      <c r="AF2185" s="309">
        <f t="shared" si="6670"/>
        <v>0</v>
      </c>
      <c r="AG2185" s="785"/>
      <c r="AH2185" s="309">
        <f t="shared" si="6671"/>
        <v>0</v>
      </c>
      <c r="AI2185" s="785"/>
      <c r="AJ2185" s="309">
        <f t="shared" si="6672"/>
        <v>0</v>
      </c>
      <c r="AK2185" s="785"/>
      <c r="AL2185" s="309">
        <f t="shared" si="6673"/>
        <v>0</v>
      </c>
      <c r="AM2185" s="785"/>
      <c r="AN2185" s="309">
        <f t="shared" si="6674"/>
        <v>0</v>
      </c>
      <c r="AO2185" s="785"/>
      <c r="AP2185" s="309">
        <f t="shared" si="6675"/>
        <v>0</v>
      </c>
      <c r="AQ2185" s="785"/>
      <c r="AR2185" s="309">
        <f t="shared" si="6676"/>
        <v>0</v>
      </c>
      <c r="AT2185" s="782">
        <f t="shared" si="6677"/>
        <v>0</v>
      </c>
      <c r="AU2185" s="782">
        <f t="shared" si="6678"/>
        <v>0</v>
      </c>
      <c r="AV2185" s="782">
        <f t="shared" si="6679"/>
        <v>0</v>
      </c>
      <c r="AW2185" s="788" t="e">
        <f t="shared" si="6680"/>
        <v>#DIV/0!</v>
      </c>
      <c r="AY2185" s="781">
        <f t="shared" si="6681"/>
        <v>0</v>
      </c>
      <c r="AZ2185" s="777"/>
      <c r="BA2185" s="781">
        <f t="shared" si="6682"/>
        <v>0</v>
      </c>
      <c r="BB2185" s="777"/>
      <c r="BC2185" s="781">
        <f t="shared" si="6683"/>
        <v>0</v>
      </c>
      <c r="BD2185" s="777"/>
      <c r="BE2185" s="781">
        <f t="shared" si="6684"/>
        <v>0</v>
      </c>
      <c r="BF2185" s="777"/>
      <c r="BG2185" s="781">
        <f t="shared" si="6685"/>
        <v>0</v>
      </c>
      <c r="BH2185" s="777"/>
      <c r="BI2185" s="781">
        <f t="shared" si="6686"/>
        <v>0</v>
      </c>
      <c r="BJ2185" s="777"/>
      <c r="BK2185" s="781">
        <f t="shared" si="6687"/>
        <v>0</v>
      </c>
      <c r="BL2185" s="777"/>
      <c r="BM2185" s="781">
        <f t="shared" si="6688"/>
        <v>0</v>
      </c>
      <c r="BN2185" s="777"/>
      <c r="BO2185" s="781">
        <f t="shared" si="6689"/>
        <v>0</v>
      </c>
      <c r="BP2185" s="777"/>
      <c r="BQ2185" s="781">
        <f t="shared" si="6690"/>
        <v>0</v>
      </c>
      <c r="BR2185" s="777"/>
    </row>
    <row r="2186" spans="1:70" ht="114" outlineLevel="2">
      <c r="A2186" s="61">
        <v>702041</v>
      </c>
      <c r="B2186" s="10"/>
      <c r="C2186" s="59"/>
      <c r="D2186" s="1231" t="s">
        <v>3432</v>
      </c>
      <c r="E2186" s="43" t="str">
        <f t="shared" si="6665"/>
        <v>T</v>
      </c>
      <c r="F2186" s="1234" t="s">
        <v>3444</v>
      </c>
      <c r="G2186" s="1233" t="s">
        <v>325</v>
      </c>
      <c r="H2186" s="1146">
        <v>1</v>
      </c>
      <c r="I2186" s="1141"/>
      <c r="J2186" s="1142"/>
      <c r="K2186" s="1032">
        <f t="shared" si="6666"/>
        <v>0</v>
      </c>
      <c r="L2186" s="438"/>
      <c r="M2186" s="392" t="s">
        <v>588</v>
      </c>
      <c r="N2186" s="494"/>
      <c r="O2186" s="494"/>
      <c r="Q2186" s="684" t="s">
        <v>1952</v>
      </c>
      <c r="R2186" s="692" t="s">
        <v>2010</v>
      </c>
      <c r="T2186" s="680" t="str">
        <f>IF(IF(A2186=0,TRUE(),D2186=IFERROR(VLOOKUP(A2186,Zaplecze_Weryfikacja!A:B,2,FALSE),2))=TRUE(),"Tak","Nie")</f>
        <v>Nie</v>
      </c>
      <c r="U2186" s="681" t="str">
        <f>IF(T2186="Tak"," ",IF(IFERROR(VLOOKUP(A2186,Zaplecze_Weryfikacja!A:B,2,FALSE),"Inny numer Lp")="Inny numer Lp","Inny numer Lp",IF(VLOOKUP(A2186,Zaplecze_Weryfikacja!A:B,2,FALSE)=D2186,"Nieznana przyczyna","Inny opis")))</f>
        <v>Inny opis</v>
      </c>
      <c r="Y2186" s="785"/>
      <c r="Z2186" s="309">
        <f t="shared" si="6667"/>
        <v>0</v>
      </c>
      <c r="AA2186" s="785"/>
      <c r="AB2186" s="309">
        <f t="shared" si="6668"/>
        <v>0</v>
      </c>
      <c r="AC2186" s="785"/>
      <c r="AD2186" s="309">
        <f t="shared" si="6669"/>
        <v>0</v>
      </c>
      <c r="AE2186" s="785"/>
      <c r="AF2186" s="309">
        <f t="shared" si="6670"/>
        <v>0</v>
      </c>
      <c r="AG2186" s="785"/>
      <c r="AH2186" s="309">
        <f t="shared" si="6671"/>
        <v>0</v>
      </c>
      <c r="AI2186" s="785"/>
      <c r="AJ2186" s="309">
        <f t="shared" si="6672"/>
        <v>0</v>
      </c>
      <c r="AK2186" s="785"/>
      <c r="AL2186" s="309">
        <f t="shared" si="6673"/>
        <v>0</v>
      </c>
      <c r="AM2186" s="785"/>
      <c r="AN2186" s="309">
        <f t="shared" si="6674"/>
        <v>0</v>
      </c>
      <c r="AO2186" s="785"/>
      <c r="AP2186" s="309">
        <f t="shared" si="6675"/>
        <v>0</v>
      </c>
      <c r="AQ2186" s="785"/>
      <c r="AR2186" s="309">
        <f t="shared" si="6676"/>
        <v>0</v>
      </c>
      <c r="AT2186" s="782">
        <f t="shared" si="6677"/>
        <v>0</v>
      </c>
      <c r="AU2186" s="782">
        <f t="shared" si="6678"/>
        <v>0</v>
      </c>
      <c r="AV2186" s="782">
        <f t="shared" si="6679"/>
        <v>0</v>
      </c>
      <c r="AW2186" s="788" t="e">
        <f t="shared" si="6680"/>
        <v>#DIV/0!</v>
      </c>
      <c r="AY2186" s="781">
        <f t="shared" si="6681"/>
        <v>0</v>
      </c>
      <c r="AZ2186" s="777"/>
      <c r="BA2186" s="781">
        <f t="shared" si="6682"/>
        <v>0</v>
      </c>
      <c r="BB2186" s="777"/>
      <c r="BC2186" s="781">
        <f t="shared" si="6683"/>
        <v>0</v>
      </c>
      <c r="BD2186" s="777"/>
      <c r="BE2186" s="781">
        <f t="shared" si="6684"/>
        <v>0</v>
      </c>
      <c r="BF2186" s="777"/>
      <c r="BG2186" s="781">
        <f t="shared" si="6685"/>
        <v>0</v>
      </c>
      <c r="BH2186" s="777"/>
      <c r="BI2186" s="781">
        <f t="shared" si="6686"/>
        <v>0</v>
      </c>
      <c r="BJ2186" s="777"/>
      <c r="BK2186" s="781">
        <f t="shared" si="6687"/>
        <v>0</v>
      </c>
      <c r="BL2186" s="777"/>
      <c r="BM2186" s="781">
        <f t="shared" si="6688"/>
        <v>0</v>
      </c>
      <c r="BN2186" s="777"/>
      <c r="BO2186" s="781">
        <f t="shared" si="6689"/>
        <v>0</v>
      </c>
      <c r="BP2186" s="777"/>
      <c r="BQ2186" s="781">
        <f t="shared" si="6690"/>
        <v>0</v>
      </c>
      <c r="BR2186" s="777"/>
    </row>
    <row r="2187" spans="1:70" ht="114" outlineLevel="2">
      <c r="A2187" s="61">
        <v>702042</v>
      </c>
      <c r="B2187" s="10"/>
      <c r="C2187" s="59"/>
      <c r="D2187" s="1231" t="s">
        <v>3433</v>
      </c>
      <c r="E2187" s="43" t="str">
        <f t="shared" si="6665"/>
        <v>T</v>
      </c>
      <c r="F2187" s="1234" t="s">
        <v>3446</v>
      </c>
      <c r="G2187" s="1233" t="s">
        <v>325</v>
      </c>
      <c r="H2187" s="1146">
        <v>1</v>
      </c>
      <c r="I2187" s="1141"/>
      <c r="J2187" s="1142"/>
      <c r="K2187" s="1032">
        <f t="shared" si="6666"/>
        <v>0</v>
      </c>
      <c r="L2187" s="5"/>
      <c r="M2187" s="392" t="s">
        <v>588</v>
      </c>
      <c r="N2187" s="492"/>
      <c r="O2187" s="492"/>
      <c r="Q2187" s="684" t="s">
        <v>1953</v>
      </c>
      <c r="R2187" s="692" t="s">
        <v>2010</v>
      </c>
      <c r="T2187" s="680" t="str">
        <f>IF(IF(A2187=0,TRUE(),D2187=IFERROR(VLOOKUP(A2187,Zaplecze_Weryfikacja!A:B,2,FALSE),2))=TRUE(),"Tak","Nie")</f>
        <v>Nie</v>
      </c>
      <c r="U2187" s="681" t="str">
        <f>IF(T2187="Tak"," ",IF(IFERROR(VLOOKUP(A2187,Zaplecze_Weryfikacja!A:B,2,FALSE),"Inny numer Lp")="Inny numer Lp","Inny numer Lp",IF(VLOOKUP(A2187,Zaplecze_Weryfikacja!A:B,2,FALSE)=D2187,"Nieznana przyczyna","Inny opis")))</f>
        <v>Inny opis</v>
      </c>
      <c r="Y2187" s="785"/>
      <c r="Z2187" s="309">
        <f t="shared" si="6667"/>
        <v>0</v>
      </c>
      <c r="AA2187" s="785"/>
      <c r="AB2187" s="309">
        <f t="shared" si="6668"/>
        <v>0</v>
      </c>
      <c r="AC2187" s="785"/>
      <c r="AD2187" s="309">
        <f t="shared" si="6669"/>
        <v>0</v>
      </c>
      <c r="AE2187" s="785"/>
      <c r="AF2187" s="309">
        <f t="shared" si="6670"/>
        <v>0</v>
      </c>
      <c r="AG2187" s="785"/>
      <c r="AH2187" s="309">
        <f t="shared" si="6671"/>
        <v>0</v>
      </c>
      <c r="AI2187" s="785"/>
      <c r="AJ2187" s="309">
        <f t="shared" si="6672"/>
        <v>0</v>
      </c>
      <c r="AK2187" s="785"/>
      <c r="AL2187" s="309">
        <f t="shared" si="6673"/>
        <v>0</v>
      </c>
      <c r="AM2187" s="785"/>
      <c r="AN2187" s="309">
        <f t="shared" si="6674"/>
        <v>0</v>
      </c>
      <c r="AO2187" s="785"/>
      <c r="AP2187" s="309">
        <f t="shared" si="6675"/>
        <v>0</v>
      </c>
      <c r="AQ2187" s="785"/>
      <c r="AR2187" s="309">
        <f t="shared" si="6676"/>
        <v>0</v>
      </c>
      <c r="AT2187" s="782">
        <f t="shared" si="6677"/>
        <v>0</v>
      </c>
      <c r="AU2187" s="782">
        <f t="shared" si="6678"/>
        <v>0</v>
      </c>
      <c r="AV2187" s="782">
        <f t="shared" si="6679"/>
        <v>0</v>
      </c>
      <c r="AW2187" s="788" t="e">
        <f t="shared" si="6680"/>
        <v>#DIV/0!</v>
      </c>
      <c r="AY2187" s="781">
        <f t="shared" si="6681"/>
        <v>0</v>
      </c>
      <c r="AZ2187" s="777"/>
      <c r="BA2187" s="781">
        <f t="shared" si="6682"/>
        <v>0</v>
      </c>
      <c r="BB2187" s="777"/>
      <c r="BC2187" s="781">
        <f t="shared" si="6683"/>
        <v>0</v>
      </c>
      <c r="BD2187" s="777"/>
      <c r="BE2187" s="781">
        <f t="shared" si="6684"/>
        <v>0</v>
      </c>
      <c r="BF2187" s="777"/>
      <c r="BG2187" s="781">
        <f t="shared" si="6685"/>
        <v>0</v>
      </c>
      <c r="BH2187" s="777"/>
      <c r="BI2187" s="781">
        <f t="shared" si="6686"/>
        <v>0</v>
      </c>
      <c r="BJ2187" s="777"/>
      <c r="BK2187" s="781">
        <f t="shared" si="6687"/>
        <v>0</v>
      </c>
      <c r="BL2187" s="777"/>
      <c r="BM2187" s="781">
        <f t="shared" si="6688"/>
        <v>0</v>
      </c>
      <c r="BN2187" s="777"/>
      <c r="BO2187" s="781">
        <f t="shared" si="6689"/>
        <v>0</v>
      </c>
      <c r="BP2187" s="777"/>
      <c r="BQ2187" s="781">
        <f t="shared" si="6690"/>
        <v>0</v>
      </c>
      <c r="BR2187" s="777"/>
    </row>
    <row r="2188" spans="1:70" ht="28.5" outlineLevel="2">
      <c r="A2188" s="61">
        <v>702043</v>
      </c>
      <c r="B2188" s="10"/>
      <c r="C2188" s="59"/>
      <c r="D2188" s="1231" t="s">
        <v>3434</v>
      </c>
      <c r="E2188" s="43" t="str">
        <f t="shared" si="6665"/>
        <v>T</v>
      </c>
      <c r="F2188" s="1234"/>
      <c r="G2188" s="1233" t="s">
        <v>325</v>
      </c>
      <c r="H2188" s="1146">
        <v>1</v>
      </c>
      <c r="I2188" s="1141"/>
      <c r="J2188" s="1142"/>
      <c r="K2188" s="1032">
        <f t="shared" si="6666"/>
        <v>0</v>
      </c>
      <c r="L2188" s="5"/>
      <c r="M2188" s="392" t="s">
        <v>588</v>
      </c>
      <c r="N2188" s="492"/>
      <c r="O2188" s="492"/>
      <c r="Q2188" s="684" t="s">
        <v>1951</v>
      </c>
      <c r="R2188" s="692" t="s">
        <v>2010</v>
      </c>
      <c r="T2188" s="680" t="str">
        <f>IF(IF(A2188=0,TRUE(),D2188=IFERROR(VLOOKUP(A2188,Zaplecze_Weryfikacja!A:B,2,FALSE),2))=TRUE(),"Tak","Nie")</f>
        <v>Nie</v>
      </c>
      <c r="U2188" s="681" t="str">
        <f>IF(T2188="Tak"," ",IF(IFERROR(VLOOKUP(A2188,Zaplecze_Weryfikacja!A:B,2,FALSE),"Inny numer Lp")="Inny numer Lp","Inny numer Lp",IF(VLOOKUP(A2188,Zaplecze_Weryfikacja!A:B,2,FALSE)=D2188,"Nieznana przyczyna","Inny opis")))</f>
        <v>Inny opis</v>
      </c>
      <c r="Y2188" s="785"/>
      <c r="Z2188" s="309">
        <f t="shared" si="6667"/>
        <v>0</v>
      </c>
      <c r="AA2188" s="785"/>
      <c r="AB2188" s="309">
        <f t="shared" si="6668"/>
        <v>0</v>
      </c>
      <c r="AC2188" s="785"/>
      <c r="AD2188" s="309">
        <f t="shared" si="6669"/>
        <v>0</v>
      </c>
      <c r="AE2188" s="785"/>
      <c r="AF2188" s="309">
        <f t="shared" si="6670"/>
        <v>0</v>
      </c>
      <c r="AG2188" s="785"/>
      <c r="AH2188" s="309">
        <f t="shared" si="6671"/>
        <v>0</v>
      </c>
      <c r="AI2188" s="785"/>
      <c r="AJ2188" s="309">
        <f t="shared" si="6672"/>
        <v>0</v>
      </c>
      <c r="AK2188" s="785"/>
      <c r="AL2188" s="309">
        <f t="shared" si="6673"/>
        <v>0</v>
      </c>
      <c r="AM2188" s="785"/>
      <c r="AN2188" s="309">
        <f t="shared" si="6674"/>
        <v>0</v>
      </c>
      <c r="AO2188" s="785"/>
      <c r="AP2188" s="309">
        <f t="shared" si="6675"/>
        <v>0</v>
      </c>
      <c r="AQ2188" s="785"/>
      <c r="AR2188" s="309">
        <f t="shared" si="6676"/>
        <v>0</v>
      </c>
      <c r="AT2188" s="782">
        <f t="shared" si="6677"/>
        <v>0</v>
      </c>
      <c r="AU2188" s="782">
        <f t="shared" si="6678"/>
        <v>0</v>
      </c>
      <c r="AV2188" s="782">
        <f t="shared" si="6679"/>
        <v>0</v>
      </c>
      <c r="AW2188" s="788" t="e">
        <f t="shared" si="6680"/>
        <v>#DIV/0!</v>
      </c>
      <c r="AY2188" s="781">
        <f t="shared" si="6681"/>
        <v>0</v>
      </c>
      <c r="AZ2188" s="777"/>
      <c r="BA2188" s="781">
        <f t="shared" si="6682"/>
        <v>0</v>
      </c>
      <c r="BB2188" s="777"/>
      <c r="BC2188" s="781">
        <f t="shared" si="6683"/>
        <v>0</v>
      </c>
      <c r="BD2188" s="777"/>
      <c r="BE2188" s="781">
        <f t="shared" si="6684"/>
        <v>0</v>
      </c>
      <c r="BF2188" s="777"/>
      <c r="BG2188" s="781">
        <f t="shared" si="6685"/>
        <v>0</v>
      </c>
      <c r="BH2188" s="777"/>
      <c r="BI2188" s="781">
        <f t="shared" si="6686"/>
        <v>0</v>
      </c>
      <c r="BJ2188" s="777"/>
      <c r="BK2188" s="781">
        <f t="shared" si="6687"/>
        <v>0</v>
      </c>
      <c r="BL2188" s="777"/>
      <c r="BM2188" s="781">
        <f t="shared" si="6688"/>
        <v>0</v>
      </c>
      <c r="BN2188" s="777"/>
      <c r="BO2188" s="781">
        <f t="shared" si="6689"/>
        <v>0</v>
      </c>
      <c r="BP2188" s="777"/>
      <c r="BQ2188" s="781">
        <f t="shared" si="6690"/>
        <v>0</v>
      </c>
      <c r="BR2188" s="777"/>
    </row>
    <row r="2189" spans="1:70" ht="57" outlineLevel="2">
      <c r="A2189" s="61">
        <v>702044</v>
      </c>
      <c r="B2189" s="10"/>
      <c r="C2189" s="59"/>
      <c r="D2189" s="1231" t="s">
        <v>3435</v>
      </c>
      <c r="E2189" s="43" t="str">
        <f t="shared" si="6665"/>
        <v>T</v>
      </c>
      <c r="F2189" s="1234" t="s">
        <v>3448</v>
      </c>
      <c r="G2189" s="1233" t="s">
        <v>325</v>
      </c>
      <c r="H2189" s="1146">
        <v>1</v>
      </c>
      <c r="I2189" s="1141"/>
      <c r="J2189" s="1142"/>
      <c r="K2189" s="1032">
        <f t="shared" si="6666"/>
        <v>0</v>
      </c>
      <c r="L2189" s="5"/>
      <c r="M2189" s="392" t="s">
        <v>588</v>
      </c>
      <c r="N2189" s="492"/>
      <c r="O2189" s="492"/>
      <c r="Q2189" s="684" t="s">
        <v>1949</v>
      </c>
      <c r="R2189" s="692" t="s">
        <v>2010</v>
      </c>
      <c r="T2189" s="680" t="str">
        <f>IF(IF(A2189=0,TRUE(),D2189=IFERROR(VLOOKUP(A2189,Zaplecze_Weryfikacja!A:B,2,FALSE),2))=TRUE(),"Tak","Nie")</f>
        <v>Nie</v>
      </c>
      <c r="U2189" s="681" t="str">
        <f>IF(T2189="Tak"," ",IF(IFERROR(VLOOKUP(A2189,Zaplecze_Weryfikacja!A:B,2,FALSE),"Inny numer Lp")="Inny numer Lp","Inny numer Lp",IF(VLOOKUP(A2189,Zaplecze_Weryfikacja!A:B,2,FALSE)=D2189,"Nieznana przyczyna","Inny opis")))</f>
        <v>Inny opis</v>
      </c>
      <c r="Y2189" s="785"/>
      <c r="Z2189" s="309">
        <f t="shared" si="6667"/>
        <v>0</v>
      </c>
      <c r="AA2189" s="785"/>
      <c r="AB2189" s="309">
        <f t="shared" si="6668"/>
        <v>0</v>
      </c>
      <c r="AC2189" s="785"/>
      <c r="AD2189" s="309">
        <f t="shared" si="6669"/>
        <v>0</v>
      </c>
      <c r="AE2189" s="785"/>
      <c r="AF2189" s="309">
        <f t="shared" si="6670"/>
        <v>0</v>
      </c>
      <c r="AG2189" s="785"/>
      <c r="AH2189" s="309">
        <f t="shared" si="6671"/>
        <v>0</v>
      </c>
      <c r="AI2189" s="785"/>
      <c r="AJ2189" s="309">
        <f t="shared" si="6672"/>
        <v>0</v>
      </c>
      <c r="AK2189" s="785"/>
      <c r="AL2189" s="309">
        <f t="shared" si="6673"/>
        <v>0</v>
      </c>
      <c r="AM2189" s="785"/>
      <c r="AN2189" s="309">
        <f t="shared" si="6674"/>
        <v>0</v>
      </c>
      <c r="AO2189" s="785"/>
      <c r="AP2189" s="309">
        <f t="shared" si="6675"/>
        <v>0</v>
      </c>
      <c r="AQ2189" s="785"/>
      <c r="AR2189" s="309">
        <f t="shared" si="6676"/>
        <v>0</v>
      </c>
      <c r="AT2189" s="782">
        <f t="shared" si="6677"/>
        <v>0</v>
      </c>
      <c r="AU2189" s="782">
        <f t="shared" si="6678"/>
        <v>0</v>
      </c>
      <c r="AV2189" s="782">
        <f t="shared" si="6679"/>
        <v>0</v>
      </c>
      <c r="AW2189" s="788" t="e">
        <f t="shared" si="6680"/>
        <v>#DIV/0!</v>
      </c>
      <c r="AY2189" s="781">
        <f t="shared" si="6681"/>
        <v>0</v>
      </c>
      <c r="AZ2189" s="777"/>
      <c r="BA2189" s="781">
        <f t="shared" si="6682"/>
        <v>0</v>
      </c>
      <c r="BB2189" s="777"/>
      <c r="BC2189" s="781">
        <f t="shared" si="6683"/>
        <v>0</v>
      </c>
      <c r="BD2189" s="777"/>
      <c r="BE2189" s="781">
        <f t="shared" si="6684"/>
        <v>0</v>
      </c>
      <c r="BF2189" s="777"/>
      <c r="BG2189" s="781">
        <f t="shared" si="6685"/>
        <v>0</v>
      </c>
      <c r="BH2189" s="777"/>
      <c r="BI2189" s="781">
        <f t="shared" si="6686"/>
        <v>0</v>
      </c>
      <c r="BJ2189" s="777"/>
      <c r="BK2189" s="781">
        <f t="shared" si="6687"/>
        <v>0</v>
      </c>
      <c r="BL2189" s="777"/>
      <c r="BM2189" s="781">
        <f t="shared" si="6688"/>
        <v>0</v>
      </c>
      <c r="BN2189" s="777"/>
      <c r="BO2189" s="781">
        <f t="shared" si="6689"/>
        <v>0</v>
      </c>
      <c r="BP2189" s="777"/>
      <c r="BQ2189" s="781">
        <f t="shared" si="6690"/>
        <v>0</v>
      </c>
      <c r="BR2189" s="777"/>
    </row>
    <row r="2190" spans="1:70" ht="28.5" outlineLevel="2">
      <c r="A2190" s="61">
        <v>702045</v>
      </c>
      <c r="B2190" s="10"/>
      <c r="C2190" s="59"/>
      <c r="D2190" s="1231" t="s">
        <v>3436</v>
      </c>
      <c r="E2190" s="43" t="str">
        <f t="shared" ref="E2190:E2193" si="6691">IF(H2190&gt;0,"T","N")</f>
        <v>T</v>
      </c>
      <c r="F2190" s="1234"/>
      <c r="G2190" s="1233" t="s">
        <v>325</v>
      </c>
      <c r="H2190" s="1146">
        <v>1</v>
      </c>
      <c r="I2190" s="1141"/>
      <c r="J2190" s="1142"/>
      <c r="K2190" s="1032">
        <f t="shared" ref="K2190:K2193" si="6692">IF(B2190="E","E",$H2190*I2190)</f>
        <v>0</v>
      </c>
      <c r="L2190" s="438"/>
      <c r="M2190" s="392" t="s">
        <v>588</v>
      </c>
      <c r="N2190" s="494"/>
      <c r="O2190" s="494"/>
      <c r="Q2190" s="684" t="s">
        <v>1952</v>
      </c>
      <c r="R2190" s="692" t="s">
        <v>2010</v>
      </c>
      <c r="T2190" s="680" t="str">
        <f>IF(IF(A2190=0,TRUE(),D2190=IFERROR(VLOOKUP(A2190,Zaplecze_Weryfikacja!A:B,2,FALSE),2))=TRUE(),"Tak","Nie")</f>
        <v>Nie</v>
      </c>
      <c r="U2190" s="681" t="str">
        <f>IF(T2190="Tak"," ",IF(IFERROR(VLOOKUP(A2190,Zaplecze_Weryfikacja!A:B,2,FALSE),"Inny numer Lp")="Inny numer Lp","Inny numer Lp",IF(VLOOKUP(A2190,Zaplecze_Weryfikacja!A:B,2,FALSE)=D2190,"Nieznana przyczyna","Inny opis")))</f>
        <v>Inny opis</v>
      </c>
      <c r="Y2190" s="785"/>
      <c r="Z2190" s="309">
        <f t="shared" ref="Z2190:Z2193" si="6693">IF($B2190="E","E",$H2190*Y2190)</f>
        <v>0</v>
      </c>
      <c r="AA2190" s="785"/>
      <c r="AB2190" s="309">
        <f t="shared" ref="AB2190:AB2193" si="6694">IF($B2190="E","E",$H2190*AA2190)</f>
        <v>0</v>
      </c>
      <c r="AC2190" s="785"/>
      <c r="AD2190" s="309">
        <f t="shared" ref="AD2190:AD2193" si="6695">IF($B2190="E","E",$H2190*AC2190)</f>
        <v>0</v>
      </c>
      <c r="AE2190" s="785"/>
      <c r="AF2190" s="309">
        <f t="shared" ref="AF2190:AF2193" si="6696">IF($B2190="E","E",$H2190*AE2190)</f>
        <v>0</v>
      </c>
      <c r="AG2190" s="785"/>
      <c r="AH2190" s="309">
        <f t="shared" ref="AH2190:AH2193" si="6697">IF($B2190="E","E",$H2190*AG2190)</f>
        <v>0</v>
      </c>
      <c r="AI2190" s="785"/>
      <c r="AJ2190" s="309">
        <f t="shared" ref="AJ2190:AJ2193" si="6698">IF($B2190="E","E",$H2190*AI2190)</f>
        <v>0</v>
      </c>
      <c r="AK2190" s="785"/>
      <c r="AL2190" s="309">
        <f t="shared" ref="AL2190:AL2193" si="6699">IF($B2190="E","E",$H2190*AK2190)</f>
        <v>0</v>
      </c>
      <c r="AM2190" s="785"/>
      <c r="AN2190" s="309">
        <f t="shared" ref="AN2190:AN2193" si="6700">IF($B2190="E","E",$H2190*AM2190)</f>
        <v>0</v>
      </c>
      <c r="AO2190" s="785"/>
      <c r="AP2190" s="309">
        <f t="shared" ref="AP2190:AP2193" si="6701">IF($B2190="E","E",$H2190*AO2190)</f>
        <v>0</v>
      </c>
      <c r="AQ2190" s="785"/>
      <c r="AR2190" s="309">
        <f t="shared" ref="AR2190:AR2193" si="6702">IF($B2190="E","E",$H2190*AQ2190)</f>
        <v>0</v>
      </c>
      <c r="AT2190" s="782">
        <f t="shared" ref="AT2190:AT2193" si="6703">MAX(Z2190,AB2190,AD2190,AF2190,AH2190,AJ2190,AL2190,AN2190,AP2190,AR2190)</f>
        <v>0</v>
      </c>
      <c r="AU2190" s="782">
        <f t="shared" ref="AU2190:AU2193" si="6704">IF($AU$6=10,MIN(Z2190,AB2190,AD2190,AF2190,AH2190,AJ2190,AL2190,AN2190,AP2190,AR2190),IF($AU$6=9,MIN(Z2190,AB2190,AD2190,AF2190,AH2190,AJ2190,AL2190,AN2190,AP2190),IF($AU$6=8,MIN(Z2190,AB2190,AD2190,AF2190,AH2190,AJ2190,AL2190,AN2190),IF($AU$6=7,MIN(Z2190,AB2190,AD2190,AF2190,AH2190,AJ2190,AL2190),IF($AU$6=6,MIN(Z2190,AB2190,AD2190,AF2190,AH2190,AJ2190),IF($AU$6=5,MIN(Z2190,AB2190,AD2190,AF2190,AH2190),IF($AU$6=4,MIN(Z2190,AB2190,AD2190,AF2190),IF($AU$6=4,MIN(Z2190,AB2190,AD2190,AF2190),IF($AU$6=3,MIN(Z2190,AB2190,AD2190),IF($AU$6=3,MIN(Z2190,AB2190,AD2190),IF($AU$6=2,MIN(Z2190,AB2190),IF($AU$6=1,MIN(Z2190),"Błąd - zła ilośc oferentów"))))))))))))</f>
        <v>0</v>
      </c>
      <c r="AV2190" s="782">
        <f t="shared" ref="AV2190:AV2193" si="6705">AT2190-AU2190</f>
        <v>0</v>
      </c>
      <c r="AW2190" s="788" t="e">
        <f t="shared" ref="AW2190:AW2193" si="6706">AT2190/AU2190</f>
        <v>#DIV/0!</v>
      </c>
      <c r="AY2190" s="781">
        <f t="shared" ref="AY2190:AY2193" si="6707">+AZ2190</f>
        <v>0</v>
      </c>
      <c r="AZ2190" s="777"/>
      <c r="BA2190" s="781">
        <f t="shared" ref="BA2190:BA2193" si="6708">+BB2190</f>
        <v>0</v>
      </c>
      <c r="BB2190" s="777"/>
      <c r="BC2190" s="781">
        <f t="shared" ref="BC2190:BC2193" si="6709">+BD2190</f>
        <v>0</v>
      </c>
      <c r="BD2190" s="777"/>
      <c r="BE2190" s="781">
        <f t="shared" ref="BE2190:BE2193" si="6710">+BF2190</f>
        <v>0</v>
      </c>
      <c r="BF2190" s="777"/>
      <c r="BG2190" s="781">
        <f t="shared" ref="BG2190:BG2193" si="6711">+BH2190</f>
        <v>0</v>
      </c>
      <c r="BH2190" s="777"/>
      <c r="BI2190" s="781">
        <f t="shared" ref="BI2190:BI2193" si="6712">+BJ2190</f>
        <v>0</v>
      </c>
      <c r="BJ2190" s="777"/>
      <c r="BK2190" s="781">
        <f t="shared" ref="BK2190:BK2193" si="6713">+BL2190</f>
        <v>0</v>
      </c>
      <c r="BL2190" s="777"/>
      <c r="BM2190" s="781">
        <f t="shared" ref="BM2190:BM2193" si="6714">+BN2190</f>
        <v>0</v>
      </c>
      <c r="BN2190" s="777"/>
      <c r="BO2190" s="781">
        <f t="shared" ref="BO2190:BO2193" si="6715">+BP2190</f>
        <v>0</v>
      </c>
      <c r="BP2190" s="777"/>
      <c r="BQ2190" s="781">
        <f t="shared" ref="BQ2190:BQ2193" si="6716">+BR2190</f>
        <v>0</v>
      </c>
      <c r="BR2190" s="777"/>
    </row>
    <row r="2191" spans="1:70" ht="71.25" outlineLevel="2">
      <c r="A2191" s="61">
        <v>702046</v>
      </c>
      <c r="B2191" s="10"/>
      <c r="C2191" s="59"/>
      <c r="D2191" s="1235" t="s">
        <v>3437</v>
      </c>
      <c r="E2191" s="43" t="str">
        <f t="shared" si="6691"/>
        <v>T</v>
      </c>
      <c r="F2191" s="1234"/>
      <c r="G2191" s="1233" t="s">
        <v>325</v>
      </c>
      <c r="H2191" s="1146">
        <v>1</v>
      </c>
      <c r="I2191" s="1141"/>
      <c r="J2191" s="1142"/>
      <c r="K2191" s="1032">
        <f t="shared" si="6692"/>
        <v>0</v>
      </c>
      <c r="L2191" s="5"/>
      <c r="M2191" s="392" t="s">
        <v>588</v>
      </c>
      <c r="N2191" s="492"/>
      <c r="O2191" s="492"/>
      <c r="Q2191" s="684" t="s">
        <v>1953</v>
      </c>
      <c r="R2191" s="692" t="s">
        <v>2010</v>
      </c>
      <c r="T2191" s="680" t="str">
        <f>IF(IF(A2191=0,TRUE(),D2191=IFERROR(VLOOKUP(A2191,Zaplecze_Weryfikacja!A:B,2,FALSE),2))=TRUE(),"Tak","Nie")</f>
        <v>Nie</v>
      </c>
      <c r="U2191" s="681" t="str">
        <f>IF(T2191="Tak"," ",IF(IFERROR(VLOOKUP(A2191,Zaplecze_Weryfikacja!A:B,2,FALSE),"Inny numer Lp")="Inny numer Lp","Inny numer Lp",IF(VLOOKUP(A2191,Zaplecze_Weryfikacja!A:B,2,FALSE)=D2191,"Nieznana przyczyna","Inny opis")))</f>
        <v>Inny opis</v>
      </c>
      <c r="Y2191" s="785"/>
      <c r="Z2191" s="309">
        <f t="shared" si="6693"/>
        <v>0</v>
      </c>
      <c r="AA2191" s="785"/>
      <c r="AB2191" s="309">
        <f t="shared" si="6694"/>
        <v>0</v>
      </c>
      <c r="AC2191" s="785"/>
      <c r="AD2191" s="309">
        <f t="shared" si="6695"/>
        <v>0</v>
      </c>
      <c r="AE2191" s="785"/>
      <c r="AF2191" s="309">
        <f t="shared" si="6696"/>
        <v>0</v>
      </c>
      <c r="AG2191" s="785"/>
      <c r="AH2191" s="309">
        <f t="shared" si="6697"/>
        <v>0</v>
      </c>
      <c r="AI2191" s="785"/>
      <c r="AJ2191" s="309">
        <f t="shared" si="6698"/>
        <v>0</v>
      </c>
      <c r="AK2191" s="785"/>
      <c r="AL2191" s="309">
        <f t="shared" si="6699"/>
        <v>0</v>
      </c>
      <c r="AM2191" s="785"/>
      <c r="AN2191" s="309">
        <f t="shared" si="6700"/>
        <v>0</v>
      </c>
      <c r="AO2191" s="785"/>
      <c r="AP2191" s="309">
        <f t="shared" si="6701"/>
        <v>0</v>
      </c>
      <c r="AQ2191" s="785"/>
      <c r="AR2191" s="309">
        <f t="shared" si="6702"/>
        <v>0</v>
      </c>
      <c r="AT2191" s="782">
        <f t="shared" si="6703"/>
        <v>0</v>
      </c>
      <c r="AU2191" s="782">
        <f t="shared" si="6704"/>
        <v>0</v>
      </c>
      <c r="AV2191" s="782">
        <f t="shared" si="6705"/>
        <v>0</v>
      </c>
      <c r="AW2191" s="788" t="e">
        <f t="shared" si="6706"/>
        <v>#DIV/0!</v>
      </c>
      <c r="AY2191" s="781">
        <f t="shared" si="6707"/>
        <v>0</v>
      </c>
      <c r="AZ2191" s="777"/>
      <c r="BA2191" s="781">
        <f t="shared" si="6708"/>
        <v>0</v>
      </c>
      <c r="BB2191" s="777"/>
      <c r="BC2191" s="781">
        <f t="shared" si="6709"/>
        <v>0</v>
      </c>
      <c r="BD2191" s="777"/>
      <c r="BE2191" s="781">
        <f t="shared" si="6710"/>
        <v>0</v>
      </c>
      <c r="BF2191" s="777"/>
      <c r="BG2191" s="781">
        <f t="shared" si="6711"/>
        <v>0</v>
      </c>
      <c r="BH2191" s="777"/>
      <c r="BI2191" s="781">
        <f t="shared" si="6712"/>
        <v>0</v>
      </c>
      <c r="BJ2191" s="777"/>
      <c r="BK2191" s="781">
        <f t="shared" si="6713"/>
        <v>0</v>
      </c>
      <c r="BL2191" s="777"/>
      <c r="BM2191" s="781">
        <f t="shared" si="6714"/>
        <v>0</v>
      </c>
      <c r="BN2191" s="777"/>
      <c r="BO2191" s="781">
        <f t="shared" si="6715"/>
        <v>0</v>
      </c>
      <c r="BP2191" s="777"/>
      <c r="BQ2191" s="781">
        <f t="shared" si="6716"/>
        <v>0</v>
      </c>
      <c r="BR2191" s="777"/>
    </row>
    <row r="2192" spans="1:70" ht="71.25" outlineLevel="2">
      <c r="A2192" s="61">
        <v>702047</v>
      </c>
      <c r="B2192" s="10"/>
      <c r="C2192" s="59"/>
      <c r="D2192" s="1235" t="s">
        <v>3438</v>
      </c>
      <c r="E2192" s="43" t="str">
        <f t="shared" si="6691"/>
        <v>T</v>
      </c>
      <c r="F2192" s="1234"/>
      <c r="G2192" s="1233" t="s">
        <v>325</v>
      </c>
      <c r="H2192" s="1146">
        <v>1</v>
      </c>
      <c r="I2192" s="1141"/>
      <c r="J2192" s="1142"/>
      <c r="K2192" s="1032">
        <f t="shared" si="6692"/>
        <v>0</v>
      </c>
      <c r="L2192" s="5"/>
      <c r="M2192" s="392" t="s">
        <v>588</v>
      </c>
      <c r="N2192" s="492"/>
      <c r="O2192" s="492"/>
      <c r="Q2192" s="684" t="s">
        <v>1951</v>
      </c>
      <c r="R2192" s="692" t="s">
        <v>2010</v>
      </c>
      <c r="T2192" s="680" t="str">
        <f>IF(IF(A2192=0,TRUE(),D2192=IFERROR(VLOOKUP(A2192,Zaplecze_Weryfikacja!A:B,2,FALSE),2))=TRUE(),"Tak","Nie")</f>
        <v>Nie</v>
      </c>
      <c r="U2192" s="681" t="str">
        <f>IF(T2192="Tak"," ",IF(IFERROR(VLOOKUP(A2192,Zaplecze_Weryfikacja!A:B,2,FALSE),"Inny numer Lp")="Inny numer Lp","Inny numer Lp",IF(VLOOKUP(A2192,Zaplecze_Weryfikacja!A:B,2,FALSE)=D2192,"Nieznana przyczyna","Inny opis")))</f>
        <v>Inny opis</v>
      </c>
      <c r="Y2192" s="785"/>
      <c r="Z2192" s="309">
        <f t="shared" si="6693"/>
        <v>0</v>
      </c>
      <c r="AA2192" s="785"/>
      <c r="AB2192" s="309">
        <f t="shared" si="6694"/>
        <v>0</v>
      </c>
      <c r="AC2192" s="785"/>
      <c r="AD2192" s="309">
        <f t="shared" si="6695"/>
        <v>0</v>
      </c>
      <c r="AE2192" s="785"/>
      <c r="AF2192" s="309">
        <f t="shared" si="6696"/>
        <v>0</v>
      </c>
      <c r="AG2192" s="785"/>
      <c r="AH2192" s="309">
        <f t="shared" si="6697"/>
        <v>0</v>
      </c>
      <c r="AI2192" s="785"/>
      <c r="AJ2192" s="309">
        <f t="shared" si="6698"/>
        <v>0</v>
      </c>
      <c r="AK2192" s="785"/>
      <c r="AL2192" s="309">
        <f t="shared" si="6699"/>
        <v>0</v>
      </c>
      <c r="AM2192" s="785"/>
      <c r="AN2192" s="309">
        <f t="shared" si="6700"/>
        <v>0</v>
      </c>
      <c r="AO2192" s="785"/>
      <c r="AP2192" s="309">
        <f t="shared" si="6701"/>
        <v>0</v>
      </c>
      <c r="AQ2192" s="785"/>
      <c r="AR2192" s="309">
        <f t="shared" si="6702"/>
        <v>0</v>
      </c>
      <c r="AT2192" s="782">
        <f t="shared" si="6703"/>
        <v>0</v>
      </c>
      <c r="AU2192" s="782">
        <f t="shared" si="6704"/>
        <v>0</v>
      </c>
      <c r="AV2192" s="782">
        <f t="shared" si="6705"/>
        <v>0</v>
      </c>
      <c r="AW2192" s="788" t="e">
        <f t="shared" si="6706"/>
        <v>#DIV/0!</v>
      </c>
      <c r="AY2192" s="781">
        <f t="shared" si="6707"/>
        <v>0</v>
      </c>
      <c r="AZ2192" s="777"/>
      <c r="BA2192" s="781">
        <f t="shared" si="6708"/>
        <v>0</v>
      </c>
      <c r="BB2192" s="777"/>
      <c r="BC2192" s="781">
        <f t="shared" si="6709"/>
        <v>0</v>
      </c>
      <c r="BD2192" s="777"/>
      <c r="BE2192" s="781">
        <f t="shared" si="6710"/>
        <v>0</v>
      </c>
      <c r="BF2192" s="777"/>
      <c r="BG2192" s="781">
        <f t="shared" si="6711"/>
        <v>0</v>
      </c>
      <c r="BH2192" s="777"/>
      <c r="BI2192" s="781">
        <f t="shared" si="6712"/>
        <v>0</v>
      </c>
      <c r="BJ2192" s="777"/>
      <c r="BK2192" s="781">
        <f t="shared" si="6713"/>
        <v>0</v>
      </c>
      <c r="BL2192" s="777"/>
      <c r="BM2192" s="781">
        <f t="shared" si="6714"/>
        <v>0</v>
      </c>
      <c r="BN2192" s="777"/>
      <c r="BO2192" s="781">
        <f t="shared" si="6715"/>
        <v>0</v>
      </c>
      <c r="BP2192" s="777"/>
      <c r="BQ2192" s="781">
        <f t="shared" si="6716"/>
        <v>0</v>
      </c>
      <c r="BR2192" s="777"/>
    </row>
    <row r="2193" spans="1:70" ht="42.75" outlineLevel="2">
      <c r="A2193" s="1286">
        <v>702048</v>
      </c>
      <c r="B2193" s="10"/>
      <c r="C2193" s="59"/>
      <c r="D2193" s="1507" t="s">
        <v>4108</v>
      </c>
      <c r="E2193" s="43" t="str">
        <f t="shared" si="6691"/>
        <v>T</v>
      </c>
      <c r="F2193" s="1234"/>
      <c r="G2193" s="1233" t="s">
        <v>325</v>
      </c>
      <c r="H2193" s="1146">
        <v>1</v>
      </c>
      <c r="I2193" s="1141"/>
      <c r="J2193" s="1142"/>
      <c r="K2193" s="1032">
        <f t="shared" si="6692"/>
        <v>0</v>
      </c>
      <c r="L2193" s="5"/>
      <c r="M2193" s="392" t="s">
        <v>588</v>
      </c>
      <c r="N2193" s="492"/>
      <c r="O2193" s="492"/>
      <c r="Q2193" s="684" t="s">
        <v>1949</v>
      </c>
      <c r="R2193" s="692" t="s">
        <v>2010</v>
      </c>
      <c r="T2193" s="680" t="str">
        <f>IF(IF(A2193=0,TRUE(),D2193=IFERROR(VLOOKUP(A2193,Zaplecze_Weryfikacja!A:B,2,FALSE),2))=TRUE(),"Tak","Nie")</f>
        <v>Nie</v>
      </c>
      <c r="U2193" s="681" t="str">
        <f>IF(T2193="Tak"," ",IF(IFERROR(VLOOKUP(A2193,Zaplecze_Weryfikacja!A:B,2,FALSE),"Inny numer Lp")="Inny numer Lp","Inny numer Lp",IF(VLOOKUP(A2193,Zaplecze_Weryfikacja!A:B,2,FALSE)=D2193,"Nieznana przyczyna","Inny opis")))</f>
        <v>Inny opis</v>
      </c>
      <c r="Y2193" s="785"/>
      <c r="Z2193" s="309">
        <f t="shared" si="6693"/>
        <v>0</v>
      </c>
      <c r="AA2193" s="785"/>
      <c r="AB2193" s="309">
        <f t="shared" si="6694"/>
        <v>0</v>
      </c>
      <c r="AC2193" s="785"/>
      <c r="AD2193" s="309">
        <f t="shared" si="6695"/>
        <v>0</v>
      </c>
      <c r="AE2193" s="785"/>
      <c r="AF2193" s="309">
        <f t="shared" si="6696"/>
        <v>0</v>
      </c>
      <c r="AG2193" s="785"/>
      <c r="AH2193" s="309">
        <f t="shared" si="6697"/>
        <v>0</v>
      </c>
      <c r="AI2193" s="785"/>
      <c r="AJ2193" s="309">
        <f t="shared" si="6698"/>
        <v>0</v>
      </c>
      <c r="AK2193" s="785"/>
      <c r="AL2193" s="309">
        <f t="shared" si="6699"/>
        <v>0</v>
      </c>
      <c r="AM2193" s="785"/>
      <c r="AN2193" s="309">
        <f t="shared" si="6700"/>
        <v>0</v>
      </c>
      <c r="AO2193" s="785"/>
      <c r="AP2193" s="309">
        <f t="shared" si="6701"/>
        <v>0</v>
      </c>
      <c r="AQ2193" s="785"/>
      <c r="AR2193" s="309">
        <f t="shared" si="6702"/>
        <v>0</v>
      </c>
      <c r="AT2193" s="782">
        <f t="shared" si="6703"/>
        <v>0</v>
      </c>
      <c r="AU2193" s="782">
        <f t="shared" si="6704"/>
        <v>0</v>
      </c>
      <c r="AV2193" s="782">
        <f t="shared" si="6705"/>
        <v>0</v>
      </c>
      <c r="AW2193" s="788" t="e">
        <f t="shared" si="6706"/>
        <v>#DIV/0!</v>
      </c>
      <c r="AY2193" s="781">
        <f t="shared" si="6707"/>
        <v>0</v>
      </c>
      <c r="AZ2193" s="777"/>
      <c r="BA2193" s="781">
        <f t="shared" si="6708"/>
        <v>0</v>
      </c>
      <c r="BB2193" s="777"/>
      <c r="BC2193" s="781">
        <f t="shared" si="6709"/>
        <v>0</v>
      </c>
      <c r="BD2193" s="777"/>
      <c r="BE2193" s="781">
        <f t="shared" si="6710"/>
        <v>0</v>
      </c>
      <c r="BF2193" s="777"/>
      <c r="BG2193" s="781">
        <f t="shared" si="6711"/>
        <v>0</v>
      </c>
      <c r="BH2193" s="777"/>
      <c r="BI2193" s="781">
        <f t="shared" si="6712"/>
        <v>0</v>
      </c>
      <c r="BJ2193" s="777"/>
      <c r="BK2193" s="781">
        <f t="shared" si="6713"/>
        <v>0</v>
      </c>
      <c r="BL2193" s="777"/>
      <c r="BM2193" s="781">
        <f t="shared" si="6714"/>
        <v>0</v>
      </c>
      <c r="BN2193" s="777"/>
      <c r="BO2193" s="781">
        <f t="shared" si="6715"/>
        <v>0</v>
      </c>
      <c r="BP2193" s="777"/>
      <c r="BQ2193" s="781">
        <f t="shared" si="6716"/>
        <v>0</v>
      </c>
      <c r="BR2193" s="777"/>
    </row>
    <row r="2194" spans="1:70" ht="28.5" outlineLevel="2">
      <c r="A2194" s="1286">
        <v>702049</v>
      </c>
      <c r="B2194" s="1270"/>
      <c r="C2194" s="1343"/>
      <c r="D2194" s="1413" t="s">
        <v>4029</v>
      </c>
      <c r="E2194" s="1262" t="str">
        <f t="shared" ref="E2194" si="6717">IF(H2194&gt;0,"T","N")</f>
        <v>T</v>
      </c>
      <c r="F2194" s="1415"/>
      <c r="G2194" s="1414" t="s">
        <v>325</v>
      </c>
      <c r="H2194" s="1257">
        <v>1</v>
      </c>
      <c r="I2194" s="1141"/>
      <c r="J2194" s="1142"/>
      <c r="K2194" s="1032">
        <f t="shared" ref="K2194" si="6718">IF(B2194="E","E",$H2194*I2194)</f>
        <v>0</v>
      </c>
      <c r="L2194" s="5"/>
      <c r="M2194" s="392" t="s">
        <v>588</v>
      </c>
      <c r="N2194" s="492"/>
      <c r="O2194" s="492"/>
      <c r="Q2194" s="684" t="s">
        <v>1949</v>
      </c>
      <c r="R2194" s="692" t="s">
        <v>2010</v>
      </c>
      <c r="T2194" s="680" t="str">
        <f>IF(IF(A2194=0,TRUE(),D2194=IFERROR(VLOOKUP(A2194,Zaplecze_Weryfikacja!A:B,2,FALSE),2))=TRUE(),"Tak","Nie")</f>
        <v>Nie</v>
      </c>
      <c r="U2194" s="681" t="str">
        <f>IF(T2194="Tak"," ",IF(IFERROR(VLOOKUP(A2194,Zaplecze_Weryfikacja!A:B,2,FALSE),"Inny numer Lp")="Inny numer Lp","Inny numer Lp",IF(VLOOKUP(A2194,Zaplecze_Weryfikacja!A:B,2,FALSE)=D2194,"Nieznana przyczyna","Inny opis")))</f>
        <v>Inny opis</v>
      </c>
      <c r="Y2194" s="785"/>
      <c r="Z2194" s="309">
        <f t="shared" ref="Z2194" si="6719">IF($B2194="E","E",$H2194*Y2194)</f>
        <v>0</v>
      </c>
      <c r="AA2194" s="785"/>
      <c r="AB2194" s="309">
        <f t="shared" ref="AB2194" si="6720">IF($B2194="E","E",$H2194*AA2194)</f>
        <v>0</v>
      </c>
      <c r="AC2194" s="785"/>
      <c r="AD2194" s="309">
        <f t="shared" ref="AD2194" si="6721">IF($B2194="E","E",$H2194*AC2194)</f>
        <v>0</v>
      </c>
      <c r="AE2194" s="785"/>
      <c r="AF2194" s="309">
        <f t="shared" ref="AF2194" si="6722">IF($B2194="E","E",$H2194*AE2194)</f>
        <v>0</v>
      </c>
      <c r="AG2194" s="785"/>
      <c r="AH2194" s="309">
        <f t="shared" ref="AH2194" si="6723">IF($B2194="E","E",$H2194*AG2194)</f>
        <v>0</v>
      </c>
      <c r="AI2194" s="785"/>
      <c r="AJ2194" s="309">
        <f t="shared" ref="AJ2194" si="6724">IF($B2194="E","E",$H2194*AI2194)</f>
        <v>0</v>
      </c>
      <c r="AK2194" s="785"/>
      <c r="AL2194" s="309">
        <f t="shared" ref="AL2194" si="6725">IF($B2194="E","E",$H2194*AK2194)</f>
        <v>0</v>
      </c>
      <c r="AM2194" s="785"/>
      <c r="AN2194" s="309">
        <f t="shared" ref="AN2194" si="6726">IF($B2194="E","E",$H2194*AM2194)</f>
        <v>0</v>
      </c>
      <c r="AO2194" s="785"/>
      <c r="AP2194" s="309">
        <f t="shared" ref="AP2194" si="6727">IF($B2194="E","E",$H2194*AO2194)</f>
        <v>0</v>
      </c>
      <c r="AQ2194" s="785"/>
      <c r="AR2194" s="309">
        <f t="shared" ref="AR2194" si="6728">IF($B2194="E","E",$H2194*AQ2194)</f>
        <v>0</v>
      </c>
      <c r="AT2194" s="782">
        <f t="shared" ref="AT2194" si="6729">MAX(Z2194,AB2194,AD2194,AF2194,AH2194,AJ2194,AL2194,AN2194,AP2194,AR2194)</f>
        <v>0</v>
      </c>
      <c r="AU2194" s="782">
        <f t="shared" ref="AU2194" si="6730">IF($AU$6=10,MIN(Z2194,AB2194,AD2194,AF2194,AH2194,AJ2194,AL2194,AN2194,AP2194,AR2194),IF($AU$6=9,MIN(Z2194,AB2194,AD2194,AF2194,AH2194,AJ2194,AL2194,AN2194,AP2194),IF($AU$6=8,MIN(Z2194,AB2194,AD2194,AF2194,AH2194,AJ2194,AL2194,AN2194),IF($AU$6=7,MIN(Z2194,AB2194,AD2194,AF2194,AH2194,AJ2194,AL2194),IF($AU$6=6,MIN(Z2194,AB2194,AD2194,AF2194,AH2194,AJ2194),IF($AU$6=5,MIN(Z2194,AB2194,AD2194,AF2194,AH2194),IF($AU$6=4,MIN(Z2194,AB2194,AD2194,AF2194),IF($AU$6=4,MIN(Z2194,AB2194,AD2194,AF2194),IF($AU$6=3,MIN(Z2194,AB2194,AD2194),IF($AU$6=3,MIN(Z2194,AB2194,AD2194),IF($AU$6=2,MIN(Z2194,AB2194),IF($AU$6=1,MIN(Z2194),"Błąd - zła ilośc oferentów"))))))))))))</f>
        <v>0</v>
      </c>
      <c r="AV2194" s="782">
        <f t="shared" ref="AV2194" si="6731">AT2194-AU2194</f>
        <v>0</v>
      </c>
      <c r="AW2194" s="788" t="e">
        <f t="shared" ref="AW2194" si="6732">AT2194/AU2194</f>
        <v>#DIV/0!</v>
      </c>
      <c r="AY2194" s="781">
        <f t="shared" ref="AY2194" si="6733">+AZ2194</f>
        <v>0</v>
      </c>
      <c r="AZ2194" s="777"/>
      <c r="BA2194" s="781">
        <f t="shared" ref="BA2194" si="6734">+BB2194</f>
        <v>0</v>
      </c>
      <c r="BB2194" s="777"/>
      <c r="BC2194" s="781">
        <f t="shared" ref="BC2194" si="6735">+BD2194</f>
        <v>0</v>
      </c>
      <c r="BD2194" s="777"/>
      <c r="BE2194" s="781">
        <f t="shared" ref="BE2194" si="6736">+BF2194</f>
        <v>0</v>
      </c>
      <c r="BF2194" s="777"/>
      <c r="BG2194" s="781">
        <f t="shared" ref="BG2194" si="6737">+BH2194</f>
        <v>0</v>
      </c>
      <c r="BH2194" s="777"/>
      <c r="BI2194" s="781">
        <f t="shared" ref="BI2194" si="6738">+BJ2194</f>
        <v>0</v>
      </c>
      <c r="BJ2194" s="777"/>
      <c r="BK2194" s="781">
        <f t="shared" ref="BK2194" si="6739">+BL2194</f>
        <v>0</v>
      </c>
      <c r="BL2194" s="777"/>
      <c r="BM2194" s="781">
        <f t="shared" ref="BM2194" si="6740">+BN2194</f>
        <v>0</v>
      </c>
      <c r="BN2194" s="777"/>
      <c r="BO2194" s="781">
        <f t="shared" ref="BO2194" si="6741">+BP2194</f>
        <v>0</v>
      </c>
      <c r="BP2194" s="777"/>
      <c r="BQ2194" s="781">
        <f t="shared" ref="BQ2194" si="6742">+BR2194</f>
        <v>0</v>
      </c>
      <c r="BR2194" s="777"/>
    </row>
    <row r="2195" spans="1:70" outlineLevel="2">
      <c r="A2195" s="69"/>
      <c r="B2195" s="59"/>
      <c r="C2195" s="59"/>
      <c r="D2195" s="300"/>
      <c r="E2195" s="397"/>
      <c r="F2195" s="113"/>
      <c r="G2195" s="39"/>
      <c r="H2195" s="1097"/>
      <c r="I2195" s="1006"/>
      <c r="J2195" s="1111"/>
      <c r="K2195" s="1033"/>
      <c r="L2195" s="5"/>
      <c r="M2195" s="392"/>
      <c r="N2195" s="492"/>
      <c r="O2195" s="492"/>
      <c r="Q2195" s="683"/>
      <c r="R2195" s="692"/>
      <c r="T2195" s="680" t="str">
        <f>IF(IF(A2195=0,TRUE(),D2195=IFERROR(VLOOKUP(A2195,Zaplecze_Weryfikacja!A:B,2,FALSE),2))=TRUE(),"Tak","Nie")</f>
        <v>Tak</v>
      </c>
      <c r="U2195" s="681" t="str">
        <f>IF(T2195="Tak"," ",IF(IFERROR(VLOOKUP(A2195,Zaplecze_Weryfikacja!A:B,2,FALSE),"Inny numer Lp")="Inny numer Lp","Inny numer Lp",IF(VLOOKUP(A2195,Zaplecze_Weryfikacja!A:B,2,FALSE)=D2195,"Nieznana przyczyna","Inny opis")))</f>
        <v xml:space="preserve"> </v>
      </c>
      <c r="Y2195" s="785"/>
      <c r="Z2195" s="386"/>
      <c r="AA2195" s="785"/>
      <c r="AB2195" s="386"/>
      <c r="AC2195" s="785"/>
      <c r="AD2195" s="386"/>
      <c r="AE2195" s="785"/>
      <c r="AF2195" s="386"/>
      <c r="AG2195" s="785"/>
      <c r="AH2195" s="386"/>
      <c r="AI2195" s="785"/>
      <c r="AJ2195" s="386"/>
      <c r="AK2195" s="785"/>
      <c r="AL2195" s="386"/>
      <c r="AM2195" s="785"/>
      <c r="AN2195" s="386"/>
      <c r="AO2195" s="785"/>
      <c r="AP2195" s="386"/>
      <c r="AQ2195" s="785"/>
      <c r="AR2195" s="386"/>
      <c r="AT2195" s="782">
        <f t="shared" si="6677"/>
        <v>0</v>
      </c>
      <c r="AU2195" s="782">
        <f t="shared" si="6678"/>
        <v>0</v>
      </c>
      <c r="AV2195" s="782">
        <f t="shared" si="6679"/>
        <v>0</v>
      </c>
      <c r="AW2195" s="788" t="e">
        <f t="shared" si="6680"/>
        <v>#DIV/0!</v>
      </c>
      <c r="AY2195" s="781">
        <f t="shared" si="6681"/>
        <v>0</v>
      </c>
      <c r="AZ2195" s="777"/>
      <c r="BA2195" s="781">
        <f t="shared" si="6682"/>
        <v>0</v>
      </c>
      <c r="BB2195" s="777"/>
      <c r="BC2195" s="781">
        <f t="shared" si="6683"/>
        <v>0</v>
      </c>
      <c r="BD2195" s="777"/>
      <c r="BE2195" s="781">
        <f t="shared" si="6684"/>
        <v>0</v>
      </c>
      <c r="BF2195" s="777"/>
      <c r="BG2195" s="781">
        <f t="shared" si="6685"/>
        <v>0</v>
      </c>
      <c r="BH2195" s="777"/>
      <c r="BI2195" s="781">
        <f t="shared" si="6686"/>
        <v>0</v>
      </c>
      <c r="BJ2195" s="777"/>
      <c r="BK2195" s="781">
        <f t="shared" si="6687"/>
        <v>0</v>
      </c>
      <c r="BL2195" s="777"/>
      <c r="BM2195" s="781">
        <f t="shared" si="6688"/>
        <v>0</v>
      </c>
      <c r="BN2195" s="777"/>
      <c r="BO2195" s="781">
        <f t="shared" si="6689"/>
        <v>0</v>
      </c>
      <c r="BP2195" s="777"/>
      <c r="BQ2195" s="781">
        <f t="shared" si="6690"/>
        <v>0</v>
      </c>
      <c r="BR2195" s="777"/>
    </row>
    <row r="2196" spans="1:70" outlineLevel="2">
      <c r="A2196" s="667"/>
      <c r="B2196" s="668"/>
      <c r="C2196" s="668"/>
      <c r="D2196" s="672" t="s">
        <v>587</v>
      </c>
      <c r="E2196" s="773" t="str">
        <f>IF(COUNTIF(E2197:E2209,"T")=0,"N","T")</f>
        <v>T</v>
      </c>
      <c r="F2196" s="665"/>
      <c r="G2196" s="664"/>
      <c r="H2196" s="1079"/>
      <c r="I2196" s="1065"/>
      <c r="J2196" s="1116"/>
      <c r="K2196" s="1036"/>
      <c r="L2196" s="496"/>
      <c r="M2196" s="657"/>
      <c r="N2196" s="657"/>
      <c r="O2196" s="657"/>
      <c r="Q2196" s="683"/>
      <c r="R2196" s="692"/>
      <c r="T2196" s="680" t="str">
        <f>IF(IF(A2196=0,TRUE(),D2196=IFERROR(VLOOKUP(A2196,Zaplecze_Weryfikacja!A:B,2,FALSE),2))=TRUE(),"Tak","Nie")</f>
        <v>Tak</v>
      </c>
      <c r="U2196" s="681" t="str">
        <f>IF(T2196="Tak"," ",IF(IFERROR(VLOOKUP(A2196,Zaplecze_Weryfikacja!A:B,2,FALSE),"Inny numer Lp")="Inny numer Lp","Inny numer Lp",IF(VLOOKUP(A2196,Zaplecze_Weryfikacja!A:B,2,FALSE)=D2196,"Nieznana przyczyna","Inny opis")))</f>
        <v xml:space="preserve"> </v>
      </c>
      <c r="Y2196" s="785"/>
      <c r="Z2196" s="663"/>
      <c r="AA2196" s="785"/>
      <c r="AB2196" s="663"/>
      <c r="AC2196" s="785"/>
      <c r="AD2196" s="663"/>
      <c r="AE2196" s="785"/>
      <c r="AF2196" s="663"/>
      <c r="AG2196" s="785"/>
      <c r="AH2196" s="663"/>
      <c r="AI2196" s="785"/>
      <c r="AJ2196" s="663"/>
      <c r="AK2196" s="785"/>
      <c r="AL2196" s="663"/>
      <c r="AM2196" s="785"/>
      <c r="AN2196" s="663"/>
      <c r="AO2196" s="785"/>
      <c r="AP2196" s="663"/>
      <c r="AQ2196" s="785"/>
      <c r="AR2196" s="663"/>
      <c r="AT2196" s="845">
        <f t="shared" si="6677"/>
        <v>0</v>
      </c>
      <c r="AU2196" s="845">
        <f t="shared" si="6678"/>
        <v>0</v>
      </c>
      <c r="AV2196" s="845">
        <f t="shared" si="6679"/>
        <v>0</v>
      </c>
      <c r="AW2196" s="846" t="e">
        <f t="shared" si="6680"/>
        <v>#DIV/0!</v>
      </c>
      <c r="AY2196" s="781">
        <f t="shared" si="6681"/>
        <v>0</v>
      </c>
      <c r="AZ2196" s="847"/>
      <c r="BA2196" s="781">
        <f t="shared" si="6682"/>
        <v>0</v>
      </c>
      <c r="BB2196" s="847"/>
      <c r="BC2196" s="781">
        <f t="shared" si="6683"/>
        <v>0</v>
      </c>
      <c r="BD2196" s="847"/>
      <c r="BE2196" s="781">
        <f t="shared" si="6684"/>
        <v>0</v>
      </c>
      <c r="BF2196" s="847"/>
      <c r="BG2196" s="781">
        <f t="shared" si="6685"/>
        <v>0</v>
      </c>
      <c r="BH2196" s="847"/>
      <c r="BI2196" s="781">
        <f t="shared" si="6686"/>
        <v>0</v>
      </c>
      <c r="BJ2196" s="847"/>
      <c r="BK2196" s="781">
        <f t="shared" si="6687"/>
        <v>0</v>
      </c>
      <c r="BL2196" s="847"/>
      <c r="BM2196" s="781">
        <f t="shared" si="6688"/>
        <v>0</v>
      </c>
      <c r="BN2196" s="847"/>
      <c r="BO2196" s="781">
        <f t="shared" si="6689"/>
        <v>0</v>
      </c>
      <c r="BP2196" s="847"/>
      <c r="BQ2196" s="781">
        <f t="shared" si="6690"/>
        <v>0</v>
      </c>
      <c r="BR2196" s="847"/>
    </row>
    <row r="2197" spans="1:70" ht="85.5" outlineLevel="2">
      <c r="A2197" s="61">
        <v>702049</v>
      </c>
      <c r="B2197" s="10"/>
      <c r="C2197" s="98"/>
      <c r="D2197" s="1236" t="s">
        <v>3449</v>
      </c>
      <c r="E2197" s="43" t="str">
        <f t="shared" ref="E2197:E2209" si="6743">IF(H2197&gt;0,"T","N")</f>
        <v>T</v>
      </c>
      <c r="F2197" s="1234" t="s">
        <v>3462</v>
      </c>
      <c r="G2197" s="1233" t="s">
        <v>23</v>
      </c>
      <c r="H2197" s="1146">
        <v>2</v>
      </c>
      <c r="I2197" s="1141"/>
      <c r="J2197" s="1142"/>
      <c r="K2197" s="1032">
        <f t="shared" ref="K2197:K2209" si="6744">IF(B2197="E","E",$H2197*I2197)</f>
        <v>0</v>
      </c>
      <c r="L2197" s="5"/>
      <c r="M2197" s="392" t="s">
        <v>586</v>
      </c>
      <c r="N2197" s="492"/>
      <c r="O2197" s="492"/>
      <c r="Q2197" s="684" t="s">
        <v>1949</v>
      </c>
      <c r="R2197" s="692" t="s">
        <v>2010</v>
      </c>
      <c r="T2197" s="680" t="str">
        <f>IF(IF(A2197=0,TRUE(),D2197=IFERROR(VLOOKUP(A2197,Zaplecze_Weryfikacja!A:B,2,FALSE),2))=TRUE(),"Tak","Nie")</f>
        <v>Nie</v>
      </c>
      <c r="U2197" s="681" t="str">
        <f>IF(T2197="Tak"," ",IF(IFERROR(VLOOKUP(A2197,Zaplecze_Weryfikacja!A:B,2,FALSE),"Inny numer Lp")="Inny numer Lp","Inny numer Lp",IF(VLOOKUP(A2197,Zaplecze_Weryfikacja!A:B,2,FALSE)=D2197,"Nieznana przyczyna","Inny opis")))</f>
        <v>Inny opis</v>
      </c>
      <c r="Y2197" s="785"/>
      <c r="Z2197" s="309">
        <f t="shared" ref="Z2197:Z2209" si="6745">IF($B2197="E","E",$H2197*Y2197)</f>
        <v>0</v>
      </c>
      <c r="AA2197" s="785"/>
      <c r="AB2197" s="309">
        <f t="shared" ref="AB2197:AB2209" si="6746">IF($B2197="E","E",$H2197*AA2197)</f>
        <v>0</v>
      </c>
      <c r="AC2197" s="785"/>
      <c r="AD2197" s="309">
        <f t="shared" ref="AD2197:AD2209" si="6747">IF($B2197="E","E",$H2197*AC2197)</f>
        <v>0</v>
      </c>
      <c r="AE2197" s="785"/>
      <c r="AF2197" s="309">
        <f t="shared" ref="AF2197:AF2209" si="6748">IF($B2197="E","E",$H2197*AE2197)</f>
        <v>0</v>
      </c>
      <c r="AG2197" s="785"/>
      <c r="AH2197" s="309">
        <f t="shared" ref="AH2197:AH2209" si="6749">IF($B2197="E","E",$H2197*AG2197)</f>
        <v>0</v>
      </c>
      <c r="AI2197" s="785"/>
      <c r="AJ2197" s="309">
        <f t="shared" ref="AJ2197:AJ2209" si="6750">IF($B2197="E","E",$H2197*AI2197)</f>
        <v>0</v>
      </c>
      <c r="AK2197" s="785"/>
      <c r="AL2197" s="309">
        <f t="shared" ref="AL2197:AL2209" si="6751">IF($B2197="E","E",$H2197*AK2197)</f>
        <v>0</v>
      </c>
      <c r="AM2197" s="785"/>
      <c r="AN2197" s="309">
        <f t="shared" ref="AN2197:AN2209" si="6752">IF($B2197="E","E",$H2197*AM2197)</f>
        <v>0</v>
      </c>
      <c r="AO2197" s="785"/>
      <c r="AP2197" s="309">
        <f t="shared" ref="AP2197:AP2209" si="6753">IF($B2197="E","E",$H2197*AO2197)</f>
        <v>0</v>
      </c>
      <c r="AQ2197" s="785"/>
      <c r="AR2197" s="309">
        <f t="shared" ref="AR2197:AR2209" si="6754">IF($B2197="E","E",$H2197*AQ2197)</f>
        <v>0</v>
      </c>
      <c r="AT2197" s="782">
        <f t="shared" si="6677"/>
        <v>0</v>
      </c>
      <c r="AU2197" s="782">
        <f t="shared" si="6678"/>
        <v>0</v>
      </c>
      <c r="AV2197" s="782">
        <f t="shared" si="6679"/>
        <v>0</v>
      </c>
      <c r="AW2197" s="788" t="e">
        <f t="shared" si="6680"/>
        <v>#DIV/0!</v>
      </c>
      <c r="AY2197" s="781">
        <f t="shared" si="6681"/>
        <v>0</v>
      </c>
      <c r="AZ2197" s="777"/>
      <c r="BA2197" s="781">
        <f t="shared" si="6682"/>
        <v>0</v>
      </c>
      <c r="BB2197" s="777"/>
      <c r="BC2197" s="781">
        <f t="shared" si="6683"/>
        <v>0</v>
      </c>
      <c r="BD2197" s="777"/>
      <c r="BE2197" s="781">
        <f t="shared" si="6684"/>
        <v>0</v>
      </c>
      <c r="BF2197" s="777"/>
      <c r="BG2197" s="781">
        <f t="shared" si="6685"/>
        <v>0</v>
      </c>
      <c r="BH2197" s="777"/>
      <c r="BI2197" s="781">
        <f t="shared" si="6686"/>
        <v>0</v>
      </c>
      <c r="BJ2197" s="777"/>
      <c r="BK2197" s="781">
        <f t="shared" si="6687"/>
        <v>0</v>
      </c>
      <c r="BL2197" s="777"/>
      <c r="BM2197" s="781">
        <f t="shared" si="6688"/>
        <v>0</v>
      </c>
      <c r="BN2197" s="777"/>
      <c r="BO2197" s="781">
        <f t="shared" si="6689"/>
        <v>0</v>
      </c>
      <c r="BP2197" s="777"/>
      <c r="BQ2197" s="781">
        <f t="shared" si="6690"/>
        <v>0</v>
      </c>
      <c r="BR2197" s="777"/>
    </row>
    <row r="2198" spans="1:70" ht="85.5" outlineLevel="2">
      <c r="A2198" s="61">
        <v>702050</v>
      </c>
      <c r="B2198" s="10"/>
      <c r="C2198" s="59"/>
      <c r="D2198" s="1237" t="s">
        <v>3450</v>
      </c>
      <c r="E2198" s="43" t="str">
        <f t="shared" si="6743"/>
        <v>T</v>
      </c>
      <c r="F2198" s="1234" t="s">
        <v>3462</v>
      </c>
      <c r="G2198" s="1233" t="s">
        <v>23</v>
      </c>
      <c r="H2198" s="1146">
        <v>1</v>
      </c>
      <c r="I2198" s="1141"/>
      <c r="J2198" s="1142"/>
      <c r="K2198" s="1032">
        <f t="shared" si="6744"/>
        <v>0</v>
      </c>
      <c r="L2198" s="5"/>
      <c r="M2198" s="392" t="s">
        <v>586</v>
      </c>
      <c r="N2198" s="492"/>
      <c r="O2198" s="492"/>
      <c r="Q2198" s="684" t="s">
        <v>1949</v>
      </c>
      <c r="R2198" s="692" t="s">
        <v>2010</v>
      </c>
      <c r="T2198" s="680" t="str">
        <f>IF(IF(A2198=0,TRUE(),D2198=IFERROR(VLOOKUP(A2198,Zaplecze_Weryfikacja!A:B,2,FALSE),2))=TRUE(),"Tak","Nie")</f>
        <v>Nie</v>
      </c>
      <c r="U2198" s="681" t="str">
        <f>IF(T2198="Tak"," ",IF(IFERROR(VLOOKUP(A2198,Zaplecze_Weryfikacja!A:B,2,FALSE),"Inny numer Lp")="Inny numer Lp","Inny numer Lp",IF(VLOOKUP(A2198,Zaplecze_Weryfikacja!A:B,2,FALSE)=D2198,"Nieznana przyczyna","Inny opis")))</f>
        <v>Inny opis</v>
      </c>
      <c r="Y2198" s="785"/>
      <c r="Z2198" s="309">
        <f t="shared" si="6745"/>
        <v>0</v>
      </c>
      <c r="AA2198" s="785"/>
      <c r="AB2198" s="309">
        <f t="shared" si="6746"/>
        <v>0</v>
      </c>
      <c r="AC2198" s="785"/>
      <c r="AD2198" s="309">
        <f t="shared" si="6747"/>
        <v>0</v>
      </c>
      <c r="AE2198" s="785"/>
      <c r="AF2198" s="309">
        <f t="shared" si="6748"/>
        <v>0</v>
      </c>
      <c r="AG2198" s="785"/>
      <c r="AH2198" s="309">
        <f t="shared" si="6749"/>
        <v>0</v>
      </c>
      <c r="AI2198" s="785"/>
      <c r="AJ2198" s="309">
        <f t="shared" si="6750"/>
        <v>0</v>
      </c>
      <c r="AK2198" s="785"/>
      <c r="AL2198" s="309">
        <f t="shared" si="6751"/>
        <v>0</v>
      </c>
      <c r="AM2198" s="785"/>
      <c r="AN2198" s="309">
        <f t="shared" si="6752"/>
        <v>0</v>
      </c>
      <c r="AO2198" s="785"/>
      <c r="AP2198" s="309">
        <f t="shared" si="6753"/>
        <v>0</v>
      </c>
      <c r="AQ2198" s="785"/>
      <c r="AR2198" s="309">
        <f t="shared" si="6754"/>
        <v>0</v>
      </c>
      <c r="AT2198" s="782">
        <f t="shared" si="6677"/>
        <v>0</v>
      </c>
      <c r="AU2198" s="782">
        <f t="shared" si="6678"/>
        <v>0</v>
      </c>
      <c r="AV2198" s="782">
        <f t="shared" si="6679"/>
        <v>0</v>
      </c>
      <c r="AW2198" s="788" t="e">
        <f t="shared" si="6680"/>
        <v>#DIV/0!</v>
      </c>
      <c r="AY2198" s="781">
        <f t="shared" si="6681"/>
        <v>0</v>
      </c>
      <c r="AZ2198" s="777"/>
      <c r="BA2198" s="781">
        <f t="shared" si="6682"/>
        <v>0</v>
      </c>
      <c r="BB2198" s="777"/>
      <c r="BC2198" s="781">
        <f t="shared" si="6683"/>
        <v>0</v>
      </c>
      <c r="BD2198" s="777"/>
      <c r="BE2198" s="781">
        <f t="shared" si="6684"/>
        <v>0</v>
      </c>
      <c r="BF2198" s="777"/>
      <c r="BG2198" s="781">
        <f t="shared" si="6685"/>
        <v>0</v>
      </c>
      <c r="BH2198" s="777"/>
      <c r="BI2198" s="781">
        <f t="shared" si="6686"/>
        <v>0</v>
      </c>
      <c r="BJ2198" s="777"/>
      <c r="BK2198" s="781">
        <f t="shared" si="6687"/>
        <v>0</v>
      </c>
      <c r="BL2198" s="777"/>
      <c r="BM2198" s="781">
        <f t="shared" si="6688"/>
        <v>0</v>
      </c>
      <c r="BN2198" s="777"/>
      <c r="BO2198" s="781">
        <f t="shared" si="6689"/>
        <v>0</v>
      </c>
      <c r="BP2198" s="777"/>
      <c r="BQ2198" s="781">
        <f t="shared" si="6690"/>
        <v>0</v>
      </c>
      <c r="BR2198" s="777"/>
    </row>
    <row r="2199" spans="1:70" ht="85.5" outlineLevel="2">
      <c r="A2199" s="61">
        <v>702051</v>
      </c>
      <c r="B2199" s="10"/>
      <c r="C2199" s="59"/>
      <c r="D2199" s="1237" t="s">
        <v>3451</v>
      </c>
      <c r="E2199" s="43" t="str">
        <f t="shared" si="6743"/>
        <v>T</v>
      </c>
      <c r="F2199" s="1234" t="s">
        <v>3462</v>
      </c>
      <c r="G2199" s="1233" t="s">
        <v>23</v>
      </c>
      <c r="H2199" s="1146">
        <v>1</v>
      </c>
      <c r="I2199" s="1141"/>
      <c r="J2199" s="1142"/>
      <c r="K2199" s="1032">
        <f t="shared" si="6744"/>
        <v>0</v>
      </c>
      <c r="L2199" s="5"/>
      <c r="M2199" s="392" t="s">
        <v>586</v>
      </c>
      <c r="N2199" s="492"/>
      <c r="O2199" s="492"/>
      <c r="Q2199" s="684" t="s">
        <v>1949</v>
      </c>
      <c r="R2199" s="692" t="s">
        <v>2010</v>
      </c>
      <c r="T2199" s="680" t="str">
        <f>IF(IF(A2199=0,TRUE(),D2199=IFERROR(VLOOKUP(A2199,Zaplecze_Weryfikacja!A:B,2,FALSE),2))=TRUE(),"Tak","Nie")</f>
        <v>Nie</v>
      </c>
      <c r="U2199" s="681" t="str">
        <f>IF(T2199="Tak"," ",IF(IFERROR(VLOOKUP(A2199,Zaplecze_Weryfikacja!A:B,2,FALSE),"Inny numer Lp")="Inny numer Lp","Inny numer Lp",IF(VLOOKUP(A2199,Zaplecze_Weryfikacja!A:B,2,FALSE)=D2199,"Nieznana przyczyna","Inny opis")))</f>
        <v>Inny opis</v>
      </c>
      <c r="Y2199" s="785"/>
      <c r="Z2199" s="309">
        <f t="shared" si="6745"/>
        <v>0</v>
      </c>
      <c r="AA2199" s="785"/>
      <c r="AB2199" s="309">
        <f t="shared" si="6746"/>
        <v>0</v>
      </c>
      <c r="AC2199" s="785"/>
      <c r="AD2199" s="309">
        <f t="shared" si="6747"/>
        <v>0</v>
      </c>
      <c r="AE2199" s="785"/>
      <c r="AF2199" s="309">
        <f t="shared" si="6748"/>
        <v>0</v>
      </c>
      <c r="AG2199" s="785"/>
      <c r="AH2199" s="309">
        <f t="shared" si="6749"/>
        <v>0</v>
      </c>
      <c r="AI2199" s="785"/>
      <c r="AJ2199" s="309">
        <f t="shared" si="6750"/>
        <v>0</v>
      </c>
      <c r="AK2199" s="785"/>
      <c r="AL2199" s="309">
        <f t="shared" si="6751"/>
        <v>0</v>
      </c>
      <c r="AM2199" s="785"/>
      <c r="AN2199" s="309">
        <f t="shared" si="6752"/>
        <v>0</v>
      </c>
      <c r="AO2199" s="785"/>
      <c r="AP2199" s="309">
        <f t="shared" si="6753"/>
        <v>0</v>
      </c>
      <c r="AQ2199" s="785"/>
      <c r="AR2199" s="309">
        <f t="shared" si="6754"/>
        <v>0</v>
      </c>
      <c r="AT2199" s="782">
        <f t="shared" si="6677"/>
        <v>0</v>
      </c>
      <c r="AU2199" s="782">
        <f t="shared" si="6678"/>
        <v>0</v>
      </c>
      <c r="AV2199" s="782">
        <f t="shared" si="6679"/>
        <v>0</v>
      </c>
      <c r="AW2199" s="788" t="e">
        <f t="shared" si="6680"/>
        <v>#DIV/0!</v>
      </c>
      <c r="AY2199" s="781">
        <f t="shared" si="6681"/>
        <v>0</v>
      </c>
      <c r="AZ2199" s="777"/>
      <c r="BA2199" s="781">
        <f t="shared" si="6682"/>
        <v>0</v>
      </c>
      <c r="BB2199" s="777"/>
      <c r="BC2199" s="781">
        <f t="shared" si="6683"/>
        <v>0</v>
      </c>
      <c r="BD2199" s="777"/>
      <c r="BE2199" s="781">
        <f t="shared" si="6684"/>
        <v>0</v>
      </c>
      <c r="BF2199" s="777"/>
      <c r="BG2199" s="781">
        <f t="shared" si="6685"/>
        <v>0</v>
      </c>
      <c r="BH2199" s="777"/>
      <c r="BI2199" s="781">
        <f t="shared" si="6686"/>
        <v>0</v>
      </c>
      <c r="BJ2199" s="777"/>
      <c r="BK2199" s="781">
        <f t="shared" si="6687"/>
        <v>0</v>
      </c>
      <c r="BL2199" s="777"/>
      <c r="BM2199" s="781">
        <f t="shared" si="6688"/>
        <v>0</v>
      </c>
      <c r="BN2199" s="777"/>
      <c r="BO2199" s="781">
        <f t="shared" si="6689"/>
        <v>0</v>
      </c>
      <c r="BP2199" s="777"/>
      <c r="BQ2199" s="781">
        <f t="shared" si="6690"/>
        <v>0</v>
      </c>
      <c r="BR2199" s="777"/>
    </row>
    <row r="2200" spans="1:70" ht="99.75" outlineLevel="2">
      <c r="A2200" s="61">
        <v>702052</v>
      </c>
      <c r="B2200" s="10"/>
      <c r="C2200" s="59"/>
      <c r="D2200" s="1237" t="s">
        <v>3452</v>
      </c>
      <c r="E2200" s="43" t="str">
        <f t="shared" si="6743"/>
        <v>T</v>
      </c>
      <c r="F2200" s="1234" t="s">
        <v>3463</v>
      </c>
      <c r="G2200" s="1233" t="s">
        <v>23</v>
      </c>
      <c r="H2200" s="1146">
        <v>1</v>
      </c>
      <c r="I2200" s="1141"/>
      <c r="J2200" s="1142"/>
      <c r="K2200" s="1032">
        <f t="shared" si="6744"/>
        <v>0</v>
      </c>
      <c r="L2200" s="5"/>
      <c r="M2200" s="392" t="s">
        <v>586</v>
      </c>
      <c r="N2200" s="492"/>
      <c r="O2200" s="492"/>
      <c r="Q2200" s="684" t="s">
        <v>1949</v>
      </c>
      <c r="R2200" s="692" t="s">
        <v>2010</v>
      </c>
      <c r="T2200" s="680" t="str">
        <f>IF(IF(A2200=0,TRUE(),D2200=IFERROR(VLOOKUP(A2200,Zaplecze_Weryfikacja!A:B,2,FALSE),2))=TRUE(),"Tak","Nie")</f>
        <v>Nie</v>
      </c>
      <c r="U2200" s="681" t="str">
        <f>IF(T2200="Tak"," ",IF(IFERROR(VLOOKUP(A2200,Zaplecze_Weryfikacja!A:B,2,FALSE),"Inny numer Lp")="Inny numer Lp","Inny numer Lp",IF(VLOOKUP(A2200,Zaplecze_Weryfikacja!A:B,2,FALSE)=D2200,"Nieznana przyczyna","Inny opis")))</f>
        <v>Inny opis</v>
      </c>
      <c r="Y2200" s="785"/>
      <c r="Z2200" s="309">
        <f t="shared" si="6745"/>
        <v>0</v>
      </c>
      <c r="AA2200" s="785"/>
      <c r="AB2200" s="309">
        <f t="shared" si="6746"/>
        <v>0</v>
      </c>
      <c r="AC2200" s="785"/>
      <c r="AD2200" s="309">
        <f t="shared" si="6747"/>
        <v>0</v>
      </c>
      <c r="AE2200" s="785"/>
      <c r="AF2200" s="309">
        <f t="shared" si="6748"/>
        <v>0</v>
      </c>
      <c r="AG2200" s="785"/>
      <c r="AH2200" s="309">
        <f t="shared" si="6749"/>
        <v>0</v>
      </c>
      <c r="AI2200" s="785"/>
      <c r="AJ2200" s="309">
        <f t="shared" si="6750"/>
        <v>0</v>
      </c>
      <c r="AK2200" s="785"/>
      <c r="AL2200" s="309">
        <f t="shared" si="6751"/>
        <v>0</v>
      </c>
      <c r="AM2200" s="785"/>
      <c r="AN2200" s="309">
        <f t="shared" si="6752"/>
        <v>0</v>
      </c>
      <c r="AO2200" s="785"/>
      <c r="AP2200" s="309">
        <f t="shared" si="6753"/>
        <v>0</v>
      </c>
      <c r="AQ2200" s="785"/>
      <c r="AR2200" s="309">
        <f t="shared" si="6754"/>
        <v>0</v>
      </c>
      <c r="AT2200" s="782">
        <f t="shared" si="6677"/>
        <v>0</v>
      </c>
      <c r="AU2200" s="782">
        <f t="shared" si="6678"/>
        <v>0</v>
      </c>
      <c r="AV2200" s="782">
        <f t="shared" si="6679"/>
        <v>0</v>
      </c>
      <c r="AW2200" s="788" t="e">
        <f t="shared" si="6680"/>
        <v>#DIV/0!</v>
      </c>
      <c r="AY2200" s="781">
        <f t="shared" si="6681"/>
        <v>0</v>
      </c>
      <c r="AZ2200" s="777"/>
      <c r="BA2200" s="781">
        <f t="shared" si="6682"/>
        <v>0</v>
      </c>
      <c r="BB2200" s="777"/>
      <c r="BC2200" s="781">
        <f t="shared" si="6683"/>
        <v>0</v>
      </c>
      <c r="BD2200" s="777"/>
      <c r="BE2200" s="781">
        <f t="shared" si="6684"/>
        <v>0</v>
      </c>
      <c r="BF2200" s="777"/>
      <c r="BG2200" s="781">
        <f t="shared" si="6685"/>
        <v>0</v>
      </c>
      <c r="BH2200" s="777"/>
      <c r="BI2200" s="781">
        <f t="shared" si="6686"/>
        <v>0</v>
      </c>
      <c r="BJ2200" s="777"/>
      <c r="BK2200" s="781">
        <f t="shared" si="6687"/>
        <v>0</v>
      </c>
      <c r="BL2200" s="777"/>
      <c r="BM2200" s="781">
        <f t="shared" si="6688"/>
        <v>0</v>
      </c>
      <c r="BN2200" s="777"/>
      <c r="BO2200" s="781">
        <f t="shared" si="6689"/>
        <v>0</v>
      </c>
      <c r="BP2200" s="777"/>
      <c r="BQ2200" s="781">
        <f t="shared" si="6690"/>
        <v>0</v>
      </c>
      <c r="BR2200" s="777"/>
    </row>
    <row r="2201" spans="1:70" ht="99.75" outlineLevel="2">
      <c r="A2201" s="61">
        <v>702053</v>
      </c>
      <c r="B2201" s="10"/>
      <c r="C2201" s="59"/>
      <c r="D2201" s="1237" t="s">
        <v>3453</v>
      </c>
      <c r="E2201" s="43" t="str">
        <f t="shared" si="6743"/>
        <v>T</v>
      </c>
      <c r="F2201" s="1234" t="s">
        <v>3463</v>
      </c>
      <c r="G2201" s="1233" t="s">
        <v>23</v>
      </c>
      <c r="H2201" s="1146">
        <v>1</v>
      </c>
      <c r="I2201" s="1141"/>
      <c r="J2201" s="1142"/>
      <c r="K2201" s="1032">
        <f t="shared" si="6744"/>
        <v>0</v>
      </c>
      <c r="L2201" s="5"/>
      <c r="M2201" s="392" t="s">
        <v>586</v>
      </c>
      <c r="N2201" s="492"/>
      <c r="O2201" s="492"/>
      <c r="Q2201" s="684" t="s">
        <v>1949</v>
      </c>
      <c r="R2201" s="692" t="s">
        <v>2010</v>
      </c>
      <c r="T2201" s="680" t="str">
        <f>IF(IF(A2201=0,TRUE(),D2201=IFERROR(VLOOKUP(A2201,Zaplecze_Weryfikacja!A:B,2,FALSE),2))=TRUE(),"Tak","Nie")</f>
        <v>Nie</v>
      </c>
      <c r="U2201" s="681" t="str">
        <f>IF(T2201="Tak"," ",IF(IFERROR(VLOOKUP(A2201,Zaplecze_Weryfikacja!A:B,2,FALSE),"Inny numer Lp")="Inny numer Lp","Inny numer Lp",IF(VLOOKUP(A2201,Zaplecze_Weryfikacja!A:B,2,FALSE)=D2201,"Nieznana przyczyna","Inny opis")))</f>
        <v>Inny opis</v>
      </c>
      <c r="Y2201" s="785"/>
      <c r="Z2201" s="309">
        <f t="shared" si="6745"/>
        <v>0</v>
      </c>
      <c r="AA2201" s="785"/>
      <c r="AB2201" s="309">
        <f t="shared" si="6746"/>
        <v>0</v>
      </c>
      <c r="AC2201" s="785"/>
      <c r="AD2201" s="309">
        <f t="shared" si="6747"/>
        <v>0</v>
      </c>
      <c r="AE2201" s="785"/>
      <c r="AF2201" s="309">
        <f t="shared" si="6748"/>
        <v>0</v>
      </c>
      <c r="AG2201" s="785"/>
      <c r="AH2201" s="309">
        <f t="shared" si="6749"/>
        <v>0</v>
      </c>
      <c r="AI2201" s="785"/>
      <c r="AJ2201" s="309">
        <f t="shared" si="6750"/>
        <v>0</v>
      </c>
      <c r="AK2201" s="785"/>
      <c r="AL2201" s="309">
        <f t="shared" si="6751"/>
        <v>0</v>
      </c>
      <c r="AM2201" s="785"/>
      <c r="AN2201" s="309">
        <f t="shared" si="6752"/>
        <v>0</v>
      </c>
      <c r="AO2201" s="785"/>
      <c r="AP2201" s="309">
        <f t="shared" si="6753"/>
        <v>0</v>
      </c>
      <c r="AQ2201" s="785"/>
      <c r="AR2201" s="309">
        <f t="shared" si="6754"/>
        <v>0</v>
      </c>
      <c r="AT2201" s="782">
        <f t="shared" si="6677"/>
        <v>0</v>
      </c>
      <c r="AU2201" s="782">
        <f t="shared" si="6678"/>
        <v>0</v>
      </c>
      <c r="AV2201" s="782">
        <f t="shared" si="6679"/>
        <v>0</v>
      </c>
      <c r="AW2201" s="788" t="e">
        <f t="shared" si="6680"/>
        <v>#DIV/0!</v>
      </c>
      <c r="AY2201" s="781">
        <f t="shared" si="6681"/>
        <v>0</v>
      </c>
      <c r="AZ2201" s="777"/>
      <c r="BA2201" s="781">
        <f t="shared" si="6682"/>
        <v>0</v>
      </c>
      <c r="BB2201" s="777"/>
      <c r="BC2201" s="781">
        <f t="shared" si="6683"/>
        <v>0</v>
      </c>
      <c r="BD2201" s="777"/>
      <c r="BE2201" s="781">
        <f t="shared" si="6684"/>
        <v>0</v>
      </c>
      <c r="BF2201" s="777"/>
      <c r="BG2201" s="781">
        <f t="shared" si="6685"/>
        <v>0</v>
      </c>
      <c r="BH2201" s="777"/>
      <c r="BI2201" s="781">
        <f t="shared" si="6686"/>
        <v>0</v>
      </c>
      <c r="BJ2201" s="777"/>
      <c r="BK2201" s="781">
        <f t="shared" si="6687"/>
        <v>0</v>
      </c>
      <c r="BL2201" s="777"/>
      <c r="BM2201" s="781">
        <f t="shared" si="6688"/>
        <v>0</v>
      </c>
      <c r="BN2201" s="777"/>
      <c r="BO2201" s="781">
        <f t="shared" si="6689"/>
        <v>0</v>
      </c>
      <c r="BP2201" s="777"/>
      <c r="BQ2201" s="781">
        <f t="shared" si="6690"/>
        <v>0</v>
      </c>
      <c r="BR2201" s="777"/>
    </row>
    <row r="2202" spans="1:70" ht="99.75" outlineLevel="2">
      <c r="A2202" s="61">
        <v>702054</v>
      </c>
      <c r="B2202" s="10"/>
      <c r="C2202" s="59"/>
      <c r="D2202" s="1237" t="s">
        <v>3454</v>
      </c>
      <c r="E2202" s="43" t="str">
        <f t="shared" si="6743"/>
        <v>T</v>
      </c>
      <c r="F2202" s="1234" t="s">
        <v>3463</v>
      </c>
      <c r="G2202" s="1233" t="s">
        <v>23</v>
      </c>
      <c r="H2202" s="1146">
        <v>1</v>
      </c>
      <c r="I2202" s="1141"/>
      <c r="J2202" s="1142"/>
      <c r="K2202" s="1032">
        <f t="shared" si="6744"/>
        <v>0</v>
      </c>
      <c r="L2202" s="5"/>
      <c r="M2202" s="392" t="s">
        <v>586</v>
      </c>
      <c r="N2202" s="492"/>
      <c r="O2202" s="492"/>
      <c r="Q2202" s="684" t="s">
        <v>1949</v>
      </c>
      <c r="R2202" s="692" t="s">
        <v>2010</v>
      </c>
      <c r="T2202" s="680" t="str">
        <f>IF(IF(A2202=0,TRUE(),D2202=IFERROR(VLOOKUP(A2202,Zaplecze_Weryfikacja!A:B,2,FALSE),2))=TRUE(),"Tak","Nie")</f>
        <v>Nie</v>
      </c>
      <c r="U2202" s="681" t="str">
        <f>IF(T2202="Tak"," ",IF(IFERROR(VLOOKUP(A2202,Zaplecze_Weryfikacja!A:B,2,FALSE),"Inny numer Lp")="Inny numer Lp","Inny numer Lp",IF(VLOOKUP(A2202,Zaplecze_Weryfikacja!A:B,2,FALSE)=D2202,"Nieznana przyczyna","Inny opis")))</f>
        <v>Inny opis</v>
      </c>
      <c r="Y2202" s="785"/>
      <c r="Z2202" s="309">
        <f t="shared" si="6745"/>
        <v>0</v>
      </c>
      <c r="AA2202" s="785"/>
      <c r="AB2202" s="309">
        <f t="shared" si="6746"/>
        <v>0</v>
      </c>
      <c r="AC2202" s="785"/>
      <c r="AD2202" s="309">
        <f t="shared" si="6747"/>
        <v>0</v>
      </c>
      <c r="AE2202" s="785"/>
      <c r="AF2202" s="309">
        <f t="shared" si="6748"/>
        <v>0</v>
      </c>
      <c r="AG2202" s="785"/>
      <c r="AH2202" s="309">
        <f t="shared" si="6749"/>
        <v>0</v>
      </c>
      <c r="AI2202" s="785"/>
      <c r="AJ2202" s="309">
        <f t="shared" si="6750"/>
        <v>0</v>
      </c>
      <c r="AK2202" s="785"/>
      <c r="AL2202" s="309">
        <f t="shared" si="6751"/>
        <v>0</v>
      </c>
      <c r="AM2202" s="785"/>
      <c r="AN2202" s="309">
        <f t="shared" si="6752"/>
        <v>0</v>
      </c>
      <c r="AO2202" s="785"/>
      <c r="AP2202" s="309">
        <f t="shared" si="6753"/>
        <v>0</v>
      </c>
      <c r="AQ2202" s="785"/>
      <c r="AR2202" s="309">
        <f t="shared" si="6754"/>
        <v>0</v>
      </c>
      <c r="AT2202" s="782">
        <f t="shared" si="6677"/>
        <v>0</v>
      </c>
      <c r="AU2202" s="782">
        <f t="shared" si="6678"/>
        <v>0</v>
      </c>
      <c r="AV2202" s="782">
        <f t="shared" si="6679"/>
        <v>0</v>
      </c>
      <c r="AW2202" s="788" t="e">
        <f t="shared" si="6680"/>
        <v>#DIV/0!</v>
      </c>
      <c r="AY2202" s="781">
        <f t="shared" si="6681"/>
        <v>0</v>
      </c>
      <c r="AZ2202" s="777"/>
      <c r="BA2202" s="781">
        <f t="shared" si="6682"/>
        <v>0</v>
      </c>
      <c r="BB2202" s="777"/>
      <c r="BC2202" s="781">
        <f t="shared" si="6683"/>
        <v>0</v>
      </c>
      <c r="BD2202" s="777"/>
      <c r="BE2202" s="781">
        <f t="shared" si="6684"/>
        <v>0</v>
      </c>
      <c r="BF2202" s="777"/>
      <c r="BG2202" s="781">
        <f t="shared" si="6685"/>
        <v>0</v>
      </c>
      <c r="BH2202" s="777"/>
      <c r="BI2202" s="781">
        <f t="shared" si="6686"/>
        <v>0</v>
      </c>
      <c r="BJ2202" s="777"/>
      <c r="BK2202" s="781">
        <f t="shared" si="6687"/>
        <v>0</v>
      </c>
      <c r="BL2202" s="777"/>
      <c r="BM2202" s="781">
        <f t="shared" si="6688"/>
        <v>0</v>
      </c>
      <c r="BN2202" s="777"/>
      <c r="BO2202" s="781">
        <f t="shared" si="6689"/>
        <v>0</v>
      </c>
      <c r="BP2202" s="777"/>
      <c r="BQ2202" s="781">
        <f t="shared" si="6690"/>
        <v>0</v>
      </c>
      <c r="BR2202" s="777"/>
    </row>
    <row r="2203" spans="1:70" ht="99.75" outlineLevel="2">
      <c r="A2203" s="61">
        <v>702055</v>
      </c>
      <c r="B2203" s="10"/>
      <c r="C2203" s="59"/>
      <c r="D2203" s="1237" t="s">
        <v>3455</v>
      </c>
      <c r="E2203" s="43" t="str">
        <f t="shared" si="6743"/>
        <v>T</v>
      </c>
      <c r="F2203" s="1234" t="s">
        <v>3463</v>
      </c>
      <c r="G2203" s="1233" t="s">
        <v>23</v>
      </c>
      <c r="H2203" s="1146">
        <v>5</v>
      </c>
      <c r="I2203" s="1141"/>
      <c r="J2203" s="1142"/>
      <c r="K2203" s="1032">
        <f t="shared" si="6744"/>
        <v>0</v>
      </c>
      <c r="L2203" s="5"/>
      <c r="M2203" s="392" t="s">
        <v>586</v>
      </c>
      <c r="N2203" s="492"/>
      <c r="O2203" s="492"/>
      <c r="Q2203" s="684" t="s">
        <v>1949</v>
      </c>
      <c r="R2203" s="692" t="s">
        <v>2010</v>
      </c>
      <c r="T2203" s="680" t="str">
        <f>IF(IF(A2203=0,TRUE(),D2203=IFERROR(VLOOKUP(A2203,Zaplecze_Weryfikacja!A:B,2,FALSE),2))=TRUE(),"Tak","Nie")</f>
        <v>Nie</v>
      </c>
      <c r="U2203" s="681" t="str">
        <f>IF(T2203="Tak"," ",IF(IFERROR(VLOOKUP(A2203,Zaplecze_Weryfikacja!A:B,2,FALSE),"Inny numer Lp")="Inny numer Lp","Inny numer Lp",IF(VLOOKUP(A2203,Zaplecze_Weryfikacja!A:B,2,FALSE)=D2203,"Nieznana przyczyna","Inny opis")))</f>
        <v>Inny opis</v>
      </c>
      <c r="Y2203" s="785"/>
      <c r="Z2203" s="309">
        <f t="shared" si="6745"/>
        <v>0</v>
      </c>
      <c r="AA2203" s="785"/>
      <c r="AB2203" s="309">
        <f t="shared" si="6746"/>
        <v>0</v>
      </c>
      <c r="AC2203" s="785"/>
      <c r="AD2203" s="309">
        <f t="shared" si="6747"/>
        <v>0</v>
      </c>
      <c r="AE2203" s="785"/>
      <c r="AF2203" s="309">
        <f t="shared" si="6748"/>
        <v>0</v>
      </c>
      <c r="AG2203" s="785"/>
      <c r="AH2203" s="309">
        <f t="shared" si="6749"/>
        <v>0</v>
      </c>
      <c r="AI2203" s="785"/>
      <c r="AJ2203" s="309">
        <f t="shared" si="6750"/>
        <v>0</v>
      </c>
      <c r="AK2203" s="785"/>
      <c r="AL2203" s="309">
        <f t="shared" si="6751"/>
        <v>0</v>
      </c>
      <c r="AM2203" s="785"/>
      <c r="AN2203" s="309">
        <f t="shared" si="6752"/>
        <v>0</v>
      </c>
      <c r="AO2203" s="785"/>
      <c r="AP2203" s="309">
        <f t="shared" si="6753"/>
        <v>0</v>
      </c>
      <c r="AQ2203" s="785"/>
      <c r="AR2203" s="309">
        <f t="shared" si="6754"/>
        <v>0</v>
      </c>
      <c r="AT2203" s="782">
        <f t="shared" si="6677"/>
        <v>0</v>
      </c>
      <c r="AU2203" s="782">
        <f t="shared" si="6678"/>
        <v>0</v>
      </c>
      <c r="AV2203" s="782">
        <f t="shared" si="6679"/>
        <v>0</v>
      </c>
      <c r="AW2203" s="788" t="e">
        <f t="shared" si="6680"/>
        <v>#DIV/0!</v>
      </c>
      <c r="AY2203" s="781">
        <f t="shared" si="6681"/>
        <v>0</v>
      </c>
      <c r="AZ2203" s="777"/>
      <c r="BA2203" s="781">
        <f t="shared" si="6682"/>
        <v>0</v>
      </c>
      <c r="BB2203" s="777"/>
      <c r="BC2203" s="781">
        <f t="shared" si="6683"/>
        <v>0</v>
      </c>
      <c r="BD2203" s="777"/>
      <c r="BE2203" s="781">
        <f t="shared" si="6684"/>
        <v>0</v>
      </c>
      <c r="BF2203" s="777"/>
      <c r="BG2203" s="781">
        <f t="shared" si="6685"/>
        <v>0</v>
      </c>
      <c r="BH2203" s="777"/>
      <c r="BI2203" s="781">
        <f t="shared" si="6686"/>
        <v>0</v>
      </c>
      <c r="BJ2203" s="777"/>
      <c r="BK2203" s="781">
        <f t="shared" si="6687"/>
        <v>0</v>
      </c>
      <c r="BL2203" s="777"/>
      <c r="BM2203" s="781">
        <f t="shared" si="6688"/>
        <v>0</v>
      </c>
      <c r="BN2203" s="777"/>
      <c r="BO2203" s="781">
        <f t="shared" si="6689"/>
        <v>0</v>
      </c>
      <c r="BP2203" s="777"/>
      <c r="BQ2203" s="781">
        <f t="shared" si="6690"/>
        <v>0</v>
      </c>
      <c r="BR2203" s="777"/>
    </row>
    <row r="2204" spans="1:70" ht="99.75" outlineLevel="2">
      <c r="A2204" s="61">
        <v>702056</v>
      </c>
      <c r="B2204" s="10"/>
      <c r="C2204" s="59"/>
      <c r="D2204" s="1237" t="s">
        <v>3456</v>
      </c>
      <c r="E2204" s="43" t="str">
        <f t="shared" si="6743"/>
        <v>T</v>
      </c>
      <c r="F2204" s="1234" t="s">
        <v>3463</v>
      </c>
      <c r="G2204" s="1233" t="s">
        <v>23</v>
      </c>
      <c r="H2204" s="1146">
        <v>1</v>
      </c>
      <c r="I2204" s="1141"/>
      <c r="J2204" s="1142"/>
      <c r="K2204" s="1032">
        <f t="shared" si="6744"/>
        <v>0</v>
      </c>
      <c r="L2204" s="5"/>
      <c r="M2204" s="392" t="s">
        <v>586</v>
      </c>
      <c r="N2204" s="492"/>
      <c r="O2204" s="492"/>
      <c r="Q2204" s="684" t="s">
        <v>1949</v>
      </c>
      <c r="R2204" s="692" t="s">
        <v>2010</v>
      </c>
      <c r="T2204" s="680" t="str">
        <f>IF(IF(A2204=0,TRUE(),D2204=IFERROR(VLOOKUP(A2204,Zaplecze_Weryfikacja!A:B,2,FALSE),2))=TRUE(),"Tak","Nie")</f>
        <v>Nie</v>
      </c>
      <c r="U2204" s="681" t="str">
        <f>IF(T2204="Tak"," ",IF(IFERROR(VLOOKUP(A2204,Zaplecze_Weryfikacja!A:B,2,FALSE),"Inny numer Lp")="Inny numer Lp","Inny numer Lp",IF(VLOOKUP(A2204,Zaplecze_Weryfikacja!A:B,2,FALSE)=D2204,"Nieznana przyczyna","Inny opis")))</f>
        <v>Inny opis</v>
      </c>
      <c r="Y2204" s="785"/>
      <c r="Z2204" s="309">
        <f t="shared" si="6745"/>
        <v>0</v>
      </c>
      <c r="AA2204" s="785"/>
      <c r="AB2204" s="309">
        <f t="shared" si="6746"/>
        <v>0</v>
      </c>
      <c r="AC2204" s="785"/>
      <c r="AD2204" s="309">
        <f t="shared" si="6747"/>
        <v>0</v>
      </c>
      <c r="AE2204" s="785"/>
      <c r="AF2204" s="309">
        <f t="shared" si="6748"/>
        <v>0</v>
      </c>
      <c r="AG2204" s="785"/>
      <c r="AH2204" s="309">
        <f t="shared" si="6749"/>
        <v>0</v>
      </c>
      <c r="AI2204" s="785"/>
      <c r="AJ2204" s="309">
        <f t="shared" si="6750"/>
        <v>0</v>
      </c>
      <c r="AK2204" s="785"/>
      <c r="AL2204" s="309">
        <f t="shared" si="6751"/>
        <v>0</v>
      </c>
      <c r="AM2204" s="785"/>
      <c r="AN2204" s="309">
        <f t="shared" si="6752"/>
        <v>0</v>
      </c>
      <c r="AO2204" s="785"/>
      <c r="AP2204" s="309">
        <f t="shared" si="6753"/>
        <v>0</v>
      </c>
      <c r="AQ2204" s="785"/>
      <c r="AR2204" s="309">
        <f t="shared" si="6754"/>
        <v>0</v>
      </c>
      <c r="AT2204" s="782">
        <f t="shared" si="6677"/>
        <v>0</v>
      </c>
      <c r="AU2204" s="782">
        <f t="shared" si="6678"/>
        <v>0</v>
      </c>
      <c r="AV2204" s="782">
        <f t="shared" si="6679"/>
        <v>0</v>
      </c>
      <c r="AW2204" s="788" t="e">
        <f t="shared" si="6680"/>
        <v>#DIV/0!</v>
      </c>
      <c r="AY2204" s="781">
        <f t="shared" si="6681"/>
        <v>0</v>
      </c>
      <c r="AZ2204" s="777"/>
      <c r="BA2204" s="781">
        <f t="shared" si="6682"/>
        <v>0</v>
      </c>
      <c r="BB2204" s="777"/>
      <c r="BC2204" s="781">
        <f t="shared" si="6683"/>
        <v>0</v>
      </c>
      <c r="BD2204" s="777"/>
      <c r="BE2204" s="781">
        <f t="shared" si="6684"/>
        <v>0</v>
      </c>
      <c r="BF2204" s="777"/>
      <c r="BG2204" s="781">
        <f t="shared" si="6685"/>
        <v>0</v>
      </c>
      <c r="BH2204" s="777"/>
      <c r="BI2204" s="781">
        <f t="shared" si="6686"/>
        <v>0</v>
      </c>
      <c r="BJ2204" s="777"/>
      <c r="BK2204" s="781">
        <f t="shared" si="6687"/>
        <v>0</v>
      </c>
      <c r="BL2204" s="777"/>
      <c r="BM2204" s="781">
        <f t="shared" si="6688"/>
        <v>0</v>
      </c>
      <c r="BN2204" s="777"/>
      <c r="BO2204" s="781">
        <f t="shared" si="6689"/>
        <v>0</v>
      </c>
      <c r="BP2204" s="777"/>
      <c r="BQ2204" s="781">
        <f t="shared" si="6690"/>
        <v>0</v>
      </c>
      <c r="BR2204" s="777"/>
    </row>
    <row r="2205" spans="1:70" ht="99.75" outlineLevel="2">
      <c r="A2205" s="1286">
        <v>702057</v>
      </c>
      <c r="B2205" s="10"/>
      <c r="C2205" s="59"/>
      <c r="D2205" s="1505" t="s">
        <v>4109</v>
      </c>
      <c r="E2205" s="43" t="str">
        <f t="shared" si="6743"/>
        <v>T</v>
      </c>
      <c r="F2205" s="1234" t="s">
        <v>3464</v>
      </c>
      <c r="G2205" s="1233" t="s">
        <v>23</v>
      </c>
      <c r="H2205" s="1146">
        <v>1</v>
      </c>
      <c r="I2205" s="1141"/>
      <c r="J2205" s="1142"/>
      <c r="K2205" s="1032">
        <f t="shared" si="6744"/>
        <v>0</v>
      </c>
      <c r="L2205" s="5"/>
      <c r="M2205" s="392" t="s">
        <v>585</v>
      </c>
      <c r="N2205" s="492"/>
      <c r="O2205" s="492"/>
      <c r="Q2205" s="684" t="s">
        <v>1949</v>
      </c>
      <c r="R2205" s="692" t="s">
        <v>2010</v>
      </c>
      <c r="T2205" s="680" t="str">
        <f>IF(IF(A2205=0,TRUE(),D2205=IFERROR(VLOOKUP(A2205,Zaplecze_Weryfikacja!A:B,2,FALSE),2))=TRUE(),"Tak","Nie")</f>
        <v>Nie</v>
      </c>
      <c r="U2205" s="681" t="str">
        <f>IF(T2205="Tak"," ",IF(IFERROR(VLOOKUP(A2205,Zaplecze_Weryfikacja!A:B,2,FALSE),"Inny numer Lp")="Inny numer Lp","Inny numer Lp",IF(VLOOKUP(A2205,Zaplecze_Weryfikacja!A:B,2,FALSE)=D2205,"Nieznana przyczyna","Inny opis")))</f>
        <v>Inny opis</v>
      </c>
      <c r="Y2205" s="785"/>
      <c r="Z2205" s="309">
        <f t="shared" si="6745"/>
        <v>0</v>
      </c>
      <c r="AA2205" s="785"/>
      <c r="AB2205" s="309">
        <f t="shared" si="6746"/>
        <v>0</v>
      </c>
      <c r="AC2205" s="785"/>
      <c r="AD2205" s="309">
        <f t="shared" si="6747"/>
        <v>0</v>
      </c>
      <c r="AE2205" s="785"/>
      <c r="AF2205" s="309">
        <f t="shared" si="6748"/>
        <v>0</v>
      </c>
      <c r="AG2205" s="785"/>
      <c r="AH2205" s="309">
        <f t="shared" si="6749"/>
        <v>0</v>
      </c>
      <c r="AI2205" s="785"/>
      <c r="AJ2205" s="309">
        <f t="shared" si="6750"/>
        <v>0</v>
      </c>
      <c r="AK2205" s="785"/>
      <c r="AL2205" s="309">
        <f t="shared" si="6751"/>
        <v>0</v>
      </c>
      <c r="AM2205" s="785"/>
      <c r="AN2205" s="309">
        <f t="shared" si="6752"/>
        <v>0</v>
      </c>
      <c r="AO2205" s="785"/>
      <c r="AP2205" s="309">
        <f t="shared" si="6753"/>
        <v>0</v>
      </c>
      <c r="AQ2205" s="785"/>
      <c r="AR2205" s="309">
        <f t="shared" si="6754"/>
        <v>0</v>
      </c>
      <c r="AT2205" s="782">
        <f t="shared" si="6677"/>
        <v>0</v>
      </c>
      <c r="AU2205" s="782">
        <f t="shared" si="6678"/>
        <v>0</v>
      </c>
      <c r="AV2205" s="782">
        <f t="shared" si="6679"/>
        <v>0</v>
      </c>
      <c r="AW2205" s="788" t="e">
        <f t="shared" si="6680"/>
        <v>#DIV/0!</v>
      </c>
      <c r="AY2205" s="781">
        <f t="shared" si="6681"/>
        <v>0</v>
      </c>
      <c r="AZ2205" s="777"/>
      <c r="BA2205" s="781">
        <f t="shared" si="6682"/>
        <v>0</v>
      </c>
      <c r="BB2205" s="777"/>
      <c r="BC2205" s="781">
        <f t="shared" si="6683"/>
        <v>0</v>
      </c>
      <c r="BD2205" s="777"/>
      <c r="BE2205" s="781">
        <f t="shared" si="6684"/>
        <v>0</v>
      </c>
      <c r="BF2205" s="777"/>
      <c r="BG2205" s="781">
        <f t="shared" si="6685"/>
        <v>0</v>
      </c>
      <c r="BH2205" s="777"/>
      <c r="BI2205" s="781">
        <f t="shared" si="6686"/>
        <v>0</v>
      </c>
      <c r="BJ2205" s="777"/>
      <c r="BK2205" s="781">
        <f t="shared" si="6687"/>
        <v>0</v>
      </c>
      <c r="BL2205" s="777"/>
      <c r="BM2205" s="781">
        <f t="shared" si="6688"/>
        <v>0</v>
      </c>
      <c r="BN2205" s="777"/>
      <c r="BO2205" s="781">
        <f t="shared" si="6689"/>
        <v>0</v>
      </c>
      <c r="BP2205" s="777"/>
      <c r="BQ2205" s="781">
        <f t="shared" si="6690"/>
        <v>0</v>
      </c>
      <c r="BR2205" s="777"/>
    </row>
    <row r="2206" spans="1:70" ht="99.75" outlineLevel="2">
      <c r="A2206" s="61">
        <v>702058</v>
      </c>
      <c r="B2206" s="10"/>
      <c r="C2206" s="59"/>
      <c r="D2206" s="1506" t="s">
        <v>3457</v>
      </c>
      <c r="E2206" s="43" t="str">
        <f t="shared" si="6743"/>
        <v>T</v>
      </c>
      <c r="F2206" s="1234" t="s">
        <v>3463</v>
      </c>
      <c r="G2206" s="1233" t="s">
        <v>23</v>
      </c>
      <c r="H2206" s="1146">
        <v>1</v>
      </c>
      <c r="I2206" s="1141"/>
      <c r="J2206" s="1142"/>
      <c r="K2206" s="1032">
        <f t="shared" si="6744"/>
        <v>0</v>
      </c>
      <c r="L2206" s="5"/>
      <c r="M2206" s="392" t="s">
        <v>585</v>
      </c>
      <c r="N2206" s="492"/>
      <c r="O2206" s="492"/>
      <c r="Q2206" s="684" t="s">
        <v>1949</v>
      </c>
      <c r="R2206" s="692" t="s">
        <v>2010</v>
      </c>
      <c r="T2206" s="680" t="str">
        <f>IF(IF(A2206=0,TRUE(),D2206=IFERROR(VLOOKUP(A2206,Zaplecze_Weryfikacja!A:B,2,FALSE),2))=TRUE(),"Tak","Nie")</f>
        <v>Nie</v>
      </c>
      <c r="U2206" s="681" t="str">
        <f>IF(T2206="Tak"," ",IF(IFERROR(VLOOKUP(A2206,Zaplecze_Weryfikacja!A:B,2,FALSE),"Inny numer Lp")="Inny numer Lp","Inny numer Lp",IF(VLOOKUP(A2206,Zaplecze_Weryfikacja!A:B,2,FALSE)=D2206,"Nieznana przyczyna","Inny opis")))</f>
        <v>Inny opis</v>
      </c>
      <c r="Y2206" s="785"/>
      <c r="Z2206" s="309">
        <f t="shared" si="6745"/>
        <v>0</v>
      </c>
      <c r="AA2206" s="785"/>
      <c r="AB2206" s="309">
        <f t="shared" si="6746"/>
        <v>0</v>
      </c>
      <c r="AC2206" s="785"/>
      <c r="AD2206" s="309">
        <f t="shared" si="6747"/>
        <v>0</v>
      </c>
      <c r="AE2206" s="785"/>
      <c r="AF2206" s="309">
        <f t="shared" si="6748"/>
        <v>0</v>
      </c>
      <c r="AG2206" s="785"/>
      <c r="AH2206" s="309">
        <f t="shared" si="6749"/>
        <v>0</v>
      </c>
      <c r="AI2206" s="785"/>
      <c r="AJ2206" s="309">
        <f t="shared" si="6750"/>
        <v>0</v>
      </c>
      <c r="AK2206" s="785"/>
      <c r="AL2206" s="309">
        <f t="shared" si="6751"/>
        <v>0</v>
      </c>
      <c r="AM2206" s="785"/>
      <c r="AN2206" s="309">
        <f t="shared" si="6752"/>
        <v>0</v>
      </c>
      <c r="AO2206" s="785"/>
      <c r="AP2206" s="309">
        <f t="shared" si="6753"/>
        <v>0</v>
      </c>
      <c r="AQ2206" s="785"/>
      <c r="AR2206" s="309">
        <f t="shared" si="6754"/>
        <v>0</v>
      </c>
      <c r="AT2206" s="782">
        <f t="shared" si="6677"/>
        <v>0</v>
      </c>
      <c r="AU2206" s="782">
        <f t="shared" si="6678"/>
        <v>0</v>
      </c>
      <c r="AV2206" s="782">
        <f t="shared" si="6679"/>
        <v>0</v>
      </c>
      <c r="AW2206" s="788" t="e">
        <f t="shared" si="6680"/>
        <v>#DIV/0!</v>
      </c>
      <c r="AY2206" s="781">
        <f t="shared" si="6681"/>
        <v>0</v>
      </c>
      <c r="AZ2206" s="777"/>
      <c r="BA2206" s="781">
        <f t="shared" si="6682"/>
        <v>0</v>
      </c>
      <c r="BB2206" s="777"/>
      <c r="BC2206" s="781">
        <f t="shared" si="6683"/>
        <v>0</v>
      </c>
      <c r="BD2206" s="777"/>
      <c r="BE2206" s="781">
        <f t="shared" si="6684"/>
        <v>0</v>
      </c>
      <c r="BF2206" s="777"/>
      <c r="BG2206" s="781">
        <f t="shared" si="6685"/>
        <v>0</v>
      </c>
      <c r="BH2206" s="777"/>
      <c r="BI2206" s="781">
        <f t="shared" si="6686"/>
        <v>0</v>
      </c>
      <c r="BJ2206" s="777"/>
      <c r="BK2206" s="781">
        <f t="shared" si="6687"/>
        <v>0</v>
      </c>
      <c r="BL2206" s="777"/>
      <c r="BM2206" s="781">
        <f t="shared" si="6688"/>
        <v>0</v>
      </c>
      <c r="BN2206" s="777"/>
      <c r="BO2206" s="781">
        <f t="shared" si="6689"/>
        <v>0</v>
      </c>
      <c r="BP2206" s="777"/>
      <c r="BQ2206" s="781">
        <f t="shared" si="6690"/>
        <v>0</v>
      </c>
      <c r="BR2206" s="777"/>
    </row>
    <row r="2207" spans="1:70" ht="99.75" outlineLevel="2">
      <c r="A2207" s="61">
        <v>702059</v>
      </c>
      <c r="B2207" s="10"/>
      <c r="C2207" s="59"/>
      <c r="D2207" s="1237" t="s">
        <v>3458</v>
      </c>
      <c r="E2207" s="43" t="str">
        <f t="shared" si="6743"/>
        <v>T</v>
      </c>
      <c r="F2207" s="1234" t="s">
        <v>3463</v>
      </c>
      <c r="G2207" s="1233" t="s">
        <v>23</v>
      </c>
      <c r="H2207" s="1146">
        <v>1</v>
      </c>
      <c r="I2207" s="1141"/>
      <c r="J2207" s="1142"/>
      <c r="K2207" s="1032">
        <f t="shared" si="6744"/>
        <v>0</v>
      </c>
      <c r="L2207" s="5"/>
      <c r="M2207" s="392" t="s">
        <v>584</v>
      </c>
      <c r="N2207" s="492"/>
      <c r="O2207" s="492"/>
      <c r="Q2207" s="684" t="s">
        <v>1949</v>
      </c>
      <c r="R2207" s="692" t="s">
        <v>2010</v>
      </c>
      <c r="T2207" s="680" t="str">
        <f>IF(IF(A2207=0,TRUE(),D2207=IFERROR(VLOOKUP(A2207,Zaplecze_Weryfikacja!A:B,2,FALSE),2))=TRUE(),"Tak","Nie")</f>
        <v>Nie</v>
      </c>
      <c r="U2207" s="681" t="str">
        <f>IF(T2207="Tak"," ",IF(IFERROR(VLOOKUP(A2207,Zaplecze_Weryfikacja!A:B,2,FALSE),"Inny numer Lp")="Inny numer Lp","Inny numer Lp",IF(VLOOKUP(A2207,Zaplecze_Weryfikacja!A:B,2,FALSE)=D2207,"Nieznana przyczyna","Inny opis")))</f>
        <v>Inny numer Lp</v>
      </c>
      <c r="Y2207" s="785"/>
      <c r="Z2207" s="309">
        <f t="shared" si="6745"/>
        <v>0</v>
      </c>
      <c r="AA2207" s="785"/>
      <c r="AB2207" s="309">
        <f t="shared" si="6746"/>
        <v>0</v>
      </c>
      <c r="AC2207" s="785"/>
      <c r="AD2207" s="309">
        <f t="shared" si="6747"/>
        <v>0</v>
      </c>
      <c r="AE2207" s="785"/>
      <c r="AF2207" s="309">
        <f t="shared" si="6748"/>
        <v>0</v>
      </c>
      <c r="AG2207" s="785"/>
      <c r="AH2207" s="309">
        <f t="shared" si="6749"/>
        <v>0</v>
      </c>
      <c r="AI2207" s="785"/>
      <c r="AJ2207" s="309">
        <f t="shared" si="6750"/>
        <v>0</v>
      </c>
      <c r="AK2207" s="785"/>
      <c r="AL2207" s="309">
        <f t="shared" si="6751"/>
        <v>0</v>
      </c>
      <c r="AM2207" s="785"/>
      <c r="AN2207" s="309">
        <f t="shared" si="6752"/>
        <v>0</v>
      </c>
      <c r="AO2207" s="785"/>
      <c r="AP2207" s="309">
        <f t="shared" si="6753"/>
        <v>0</v>
      </c>
      <c r="AQ2207" s="785"/>
      <c r="AR2207" s="309">
        <f t="shared" si="6754"/>
        <v>0</v>
      </c>
      <c r="AT2207" s="782">
        <f t="shared" si="6677"/>
        <v>0</v>
      </c>
      <c r="AU2207" s="782">
        <f t="shared" si="6678"/>
        <v>0</v>
      </c>
      <c r="AV2207" s="782">
        <f t="shared" si="6679"/>
        <v>0</v>
      </c>
      <c r="AW2207" s="788" t="e">
        <f t="shared" si="6680"/>
        <v>#DIV/0!</v>
      </c>
      <c r="AY2207" s="781">
        <f t="shared" si="6681"/>
        <v>0</v>
      </c>
      <c r="AZ2207" s="777"/>
      <c r="BA2207" s="781">
        <f t="shared" si="6682"/>
        <v>0</v>
      </c>
      <c r="BB2207" s="777"/>
      <c r="BC2207" s="781">
        <f t="shared" si="6683"/>
        <v>0</v>
      </c>
      <c r="BD2207" s="777"/>
      <c r="BE2207" s="781">
        <f t="shared" si="6684"/>
        <v>0</v>
      </c>
      <c r="BF2207" s="777"/>
      <c r="BG2207" s="781">
        <f t="shared" si="6685"/>
        <v>0</v>
      </c>
      <c r="BH2207" s="777"/>
      <c r="BI2207" s="781">
        <f t="shared" si="6686"/>
        <v>0</v>
      </c>
      <c r="BJ2207" s="777"/>
      <c r="BK2207" s="781">
        <f t="shared" si="6687"/>
        <v>0</v>
      </c>
      <c r="BL2207" s="777"/>
      <c r="BM2207" s="781">
        <f t="shared" si="6688"/>
        <v>0</v>
      </c>
      <c r="BN2207" s="777"/>
      <c r="BO2207" s="781">
        <f t="shared" si="6689"/>
        <v>0</v>
      </c>
      <c r="BP2207" s="777"/>
      <c r="BQ2207" s="781">
        <f t="shared" si="6690"/>
        <v>0</v>
      </c>
      <c r="BR2207" s="777"/>
    </row>
    <row r="2208" spans="1:70" ht="99.75" outlineLevel="2">
      <c r="A2208" s="61">
        <v>702060</v>
      </c>
      <c r="B2208" s="10"/>
      <c r="C2208" s="59"/>
      <c r="D2208" s="1237" t="s">
        <v>3459</v>
      </c>
      <c r="E2208" s="43" t="str">
        <f t="shared" si="6743"/>
        <v>T</v>
      </c>
      <c r="F2208" s="1234" t="s">
        <v>3463</v>
      </c>
      <c r="G2208" s="1233" t="s">
        <v>23</v>
      </c>
      <c r="H2208" s="1146">
        <v>1</v>
      </c>
      <c r="I2208" s="1141"/>
      <c r="J2208" s="1142"/>
      <c r="K2208" s="1032">
        <f t="shared" si="6744"/>
        <v>0</v>
      </c>
      <c r="L2208" s="5"/>
      <c r="M2208" s="392" t="s">
        <v>584</v>
      </c>
      <c r="N2208" s="492"/>
      <c r="O2208" s="492"/>
      <c r="Q2208" s="684" t="s">
        <v>1949</v>
      </c>
      <c r="R2208" s="692" t="s">
        <v>2010</v>
      </c>
      <c r="T2208" s="680" t="str">
        <f>IF(IF(A2208=0,TRUE(),D2208=IFERROR(VLOOKUP(A2208,Zaplecze_Weryfikacja!A:B,2,FALSE),2))=TRUE(),"Tak","Nie")</f>
        <v>Nie</v>
      </c>
      <c r="U2208" s="681" t="str">
        <f>IF(T2208="Tak"," ",IF(IFERROR(VLOOKUP(A2208,Zaplecze_Weryfikacja!A:B,2,FALSE),"Inny numer Lp")="Inny numer Lp","Inny numer Lp",IF(VLOOKUP(A2208,Zaplecze_Weryfikacja!A:B,2,FALSE)=D2208,"Nieznana przyczyna","Inny opis")))</f>
        <v>Inny numer Lp</v>
      </c>
      <c r="Y2208" s="785"/>
      <c r="Z2208" s="309">
        <f t="shared" si="6745"/>
        <v>0</v>
      </c>
      <c r="AA2208" s="785"/>
      <c r="AB2208" s="309">
        <f t="shared" si="6746"/>
        <v>0</v>
      </c>
      <c r="AC2208" s="785"/>
      <c r="AD2208" s="309">
        <f t="shared" si="6747"/>
        <v>0</v>
      </c>
      <c r="AE2208" s="785"/>
      <c r="AF2208" s="309">
        <f t="shared" si="6748"/>
        <v>0</v>
      </c>
      <c r="AG2208" s="785"/>
      <c r="AH2208" s="309">
        <f t="shared" si="6749"/>
        <v>0</v>
      </c>
      <c r="AI2208" s="785"/>
      <c r="AJ2208" s="309">
        <f t="shared" si="6750"/>
        <v>0</v>
      </c>
      <c r="AK2208" s="785"/>
      <c r="AL2208" s="309">
        <f t="shared" si="6751"/>
        <v>0</v>
      </c>
      <c r="AM2208" s="785"/>
      <c r="AN2208" s="309">
        <f t="shared" si="6752"/>
        <v>0</v>
      </c>
      <c r="AO2208" s="785"/>
      <c r="AP2208" s="309">
        <f t="shared" si="6753"/>
        <v>0</v>
      </c>
      <c r="AQ2208" s="785"/>
      <c r="AR2208" s="309">
        <f t="shared" si="6754"/>
        <v>0</v>
      </c>
      <c r="AT2208" s="782">
        <f t="shared" si="6677"/>
        <v>0</v>
      </c>
      <c r="AU2208" s="782">
        <f t="shared" si="6678"/>
        <v>0</v>
      </c>
      <c r="AV2208" s="782">
        <f t="shared" si="6679"/>
        <v>0</v>
      </c>
      <c r="AW2208" s="788" t="e">
        <f t="shared" si="6680"/>
        <v>#DIV/0!</v>
      </c>
      <c r="AY2208" s="781">
        <f t="shared" si="6681"/>
        <v>0</v>
      </c>
      <c r="AZ2208" s="777"/>
      <c r="BA2208" s="781">
        <f t="shared" si="6682"/>
        <v>0</v>
      </c>
      <c r="BB2208" s="777"/>
      <c r="BC2208" s="781">
        <f t="shared" si="6683"/>
        <v>0</v>
      </c>
      <c r="BD2208" s="777"/>
      <c r="BE2208" s="781">
        <f t="shared" si="6684"/>
        <v>0</v>
      </c>
      <c r="BF2208" s="777"/>
      <c r="BG2208" s="781">
        <f t="shared" si="6685"/>
        <v>0</v>
      </c>
      <c r="BH2208" s="777"/>
      <c r="BI2208" s="781">
        <f t="shared" si="6686"/>
        <v>0</v>
      </c>
      <c r="BJ2208" s="777"/>
      <c r="BK2208" s="781">
        <f t="shared" si="6687"/>
        <v>0</v>
      </c>
      <c r="BL2208" s="777"/>
      <c r="BM2208" s="781">
        <f t="shared" si="6688"/>
        <v>0</v>
      </c>
      <c r="BN2208" s="777"/>
      <c r="BO2208" s="781">
        <f t="shared" si="6689"/>
        <v>0</v>
      </c>
      <c r="BP2208" s="777"/>
      <c r="BQ2208" s="781">
        <f t="shared" si="6690"/>
        <v>0</v>
      </c>
      <c r="BR2208" s="777"/>
    </row>
    <row r="2209" spans="1:70" ht="99.75" outlineLevel="2">
      <c r="A2209" s="61">
        <v>702061</v>
      </c>
      <c r="B2209" s="10"/>
      <c r="C2209" s="59"/>
      <c r="D2209" s="1237" t="s">
        <v>3460</v>
      </c>
      <c r="E2209" s="43" t="str">
        <f t="shared" si="6743"/>
        <v>T</v>
      </c>
      <c r="F2209" s="1234" t="s">
        <v>3463</v>
      </c>
      <c r="G2209" s="1233" t="s">
        <v>23</v>
      </c>
      <c r="H2209" s="1146">
        <v>1</v>
      </c>
      <c r="I2209" s="1141"/>
      <c r="J2209" s="1142"/>
      <c r="K2209" s="1032">
        <f t="shared" si="6744"/>
        <v>0</v>
      </c>
      <c r="L2209" s="5"/>
      <c r="M2209" s="392" t="s">
        <v>584</v>
      </c>
      <c r="N2209" s="492"/>
      <c r="O2209" s="492"/>
      <c r="Q2209" s="684" t="s">
        <v>1949</v>
      </c>
      <c r="R2209" s="692" t="s">
        <v>2010</v>
      </c>
      <c r="T2209" s="680" t="str">
        <f>IF(IF(A2209=0,TRUE(),D2209=IFERROR(VLOOKUP(A2209,Zaplecze_Weryfikacja!A:B,2,FALSE),2))=TRUE(),"Tak","Nie")</f>
        <v>Nie</v>
      </c>
      <c r="U2209" s="681" t="str">
        <f>IF(T2209="Tak"," ",IF(IFERROR(VLOOKUP(A2209,Zaplecze_Weryfikacja!A:B,2,FALSE),"Inny numer Lp")="Inny numer Lp","Inny numer Lp",IF(VLOOKUP(A2209,Zaplecze_Weryfikacja!A:B,2,FALSE)=D2209,"Nieznana przyczyna","Inny opis")))</f>
        <v>Inny numer Lp</v>
      </c>
      <c r="Y2209" s="785"/>
      <c r="Z2209" s="309">
        <f t="shared" si="6745"/>
        <v>0</v>
      </c>
      <c r="AA2209" s="785"/>
      <c r="AB2209" s="309">
        <f t="shared" si="6746"/>
        <v>0</v>
      </c>
      <c r="AC2209" s="785"/>
      <c r="AD2209" s="309">
        <f t="shared" si="6747"/>
        <v>0</v>
      </c>
      <c r="AE2209" s="785"/>
      <c r="AF2209" s="309">
        <f t="shared" si="6748"/>
        <v>0</v>
      </c>
      <c r="AG2209" s="785"/>
      <c r="AH2209" s="309">
        <f t="shared" si="6749"/>
        <v>0</v>
      </c>
      <c r="AI2209" s="785"/>
      <c r="AJ2209" s="309">
        <f t="shared" si="6750"/>
        <v>0</v>
      </c>
      <c r="AK2209" s="785"/>
      <c r="AL2209" s="309">
        <f t="shared" si="6751"/>
        <v>0</v>
      </c>
      <c r="AM2209" s="785"/>
      <c r="AN2209" s="309">
        <f t="shared" si="6752"/>
        <v>0</v>
      </c>
      <c r="AO2209" s="785"/>
      <c r="AP2209" s="309">
        <f t="shared" si="6753"/>
        <v>0</v>
      </c>
      <c r="AQ2209" s="785"/>
      <c r="AR2209" s="309">
        <f t="shared" si="6754"/>
        <v>0</v>
      </c>
      <c r="AT2209" s="782">
        <f t="shared" si="6677"/>
        <v>0</v>
      </c>
      <c r="AU2209" s="782">
        <f t="shared" si="6678"/>
        <v>0</v>
      </c>
      <c r="AV2209" s="782">
        <f t="shared" si="6679"/>
        <v>0</v>
      </c>
      <c r="AW2209" s="788" t="e">
        <f t="shared" si="6680"/>
        <v>#DIV/0!</v>
      </c>
      <c r="AY2209" s="781">
        <f t="shared" si="6681"/>
        <v>0</v>
      </c>
      <c r="AZ2209" s="777"/>
      <c r="BA2209" s="781">
        <f t="shared" si="6682"/>
        <v>0</v>
      </c>
      <c r="BB2209" s="777"/>
      <c r="BC2209" s="781">
        <f t="shared" si="6683"/>
        <v>0</v>
      </c>
      <c r="BD2209" s="777"/>
      <c r="BE2209" s="781">
        <f t="shared" si="6684"/>
        <v>0</v>
      </c>
      <c r="BF2209" s="777"/>
      <c r="BG2209" s="781">
        <f t="shared" si="6685"/>
        <v>0</v>
      </c>
      <c r="BH2209" s="777"/>
      <c r="BI2209" s="781">
        <f t="shared" si="6686"/>
        <v>0</v>
      </c>
      <c r="BJ2209" s="777"/>
      <c r="BK2209" s="781">
        <f t="shared" si="6687"/>
        <v>0</v>
      </c>
      <c r="BL2209" s="777"/>
      <c r="BM2209" s="781">
        <f t="shared" si="6688"/>
        <v>0</v>
      </c>
      <c r="BN2209" s="777"/>
      <c r="BO2209" s="781">
        <f t="shared" si="6689"/>
        <v>0</v>
      </c>
      <c r="BP2209" s="777"/>
      <c r="BQ2209" s="781">
        <f t="shared" si="6690"/>
        <v>0</v>
      </c>
      <c r="BR2209" s="777"/>
    </row>
    <row r="2210" spans="1:70" ht="99.75" outlineLevel="2">
      <c r="A2210" s="1286">
        <v>702062</v>
      </c>
      <c r="B2210" s="10"/>
      <c r="C2210" s="59"/>
      <c r="D2210" s="1237" t="s">
        <v>3461</v>
      </c>
      <c r="E2210" s="43" t="str">
        <f t="shared" ref="E2210" si="6755">IF(H2210&gt;0,"T","N")</f>
        <v>T</v>
      </c>
      <c r="F2210" s="1234" t="s">
        <v>3463</v>
      </c>
      <c r="G2210" s="1233" t="s">
        <v>23</v>
      </c>
      <c r="H2210" s="1146">
        <v>1</v>
      </c>
      <c r="I2210" s="1141"/>
      <c r="J2210" s="1142"/>
      <c r="K2210" s="1032">
        <f t="shared" ref="K2210" si="6756">IF(B2210="E","E",$H2210*I2210)</f>
        <v>0</v>
      </c>
      <c r="L2210" s="5"/>
      <c r="M2210" s="392" t="s">
        <v>584</v>
      </c>
      <c r="N2210" s="492"/>
      <c r="O2210" s="492"/>
      <c r="Q2210" s="684" t="s">
        <v>1949</v>
      </c>
      <c r="R2210" s="692" t="s">
        <v>2010</v>
      </c>
      <c r="T2210" s="680" t="str">
        <f>IF(IF(A2210=0,TRUE(),D2210=IFERROR(VLOOKUP(A2210,Zaplecze_Weryfikacja!A:B,2,FALSE),2))=TRUE(),"Tak","Nie")</f>
        <v>Nie</v>
      </c>
      <c r="U2210" s="681" t="str">
        <f>IF(T2210="Tak"," ",IF(IFERROR(VLOOKUP(A2210,Zaplecze_Weryfikacja!A:B,2,FALSE),"Inny numer Lp")="Inny numer Lp","Inny numer Lp",IF(VLOOKUP(A2210,Zaplecze_Weryfikacja!A:B,2,FALSE)=D2210,"Nieznana przyczyna","Inny opis")))</f>
        <v>Inny numer Lp</v>
      </c>
      <c r="Y2210" s="785"/>
      <c r="Z2210" s="309">
        <f t="shared" ref="Z2210" si="6757">IF($B2210="E","E",$H2210*Y2210)</f>
        <v>0</v>
      </c>
      <c r="AA2210" s="785"/>
      <c r="AB2210" s="309">
        <f t="shared" ref="AB2210" si="6758">IF($B2210="E","E",$H2210*AA2210)</f>
        <v>0</v>
      </c>
      <c r="AC2210" s="785"/>
      <c r="AD2210" s="309">
        <f t="shared" ref="AD2210" si="6759">IF($B2210="E","E",$H2210*AC2210)</f>
        <v>0</v>
      </c>
      <c r="AE2210" s="785"/>
      <c r="AF2210" s="309">
        <f t="shared" ref="AF2210" si="6760">IF($B2210="E","E",$H2210*AE2210)</f>
        <v>0</v>
      </c>
      <c r="AG2210" s="785"/>
      <c r="AH2210" s="309">
        <f t="shared" ref="AH2210" si="6761">IF($B2210="E","E",$H2210*AG2210)</f>
        <v>0</v>
      </c>
      <c r="AI2210" s="785"/>
      <c r="AJ2210" s="309">
        <f t="shared" ref="AJ2210" si="6762">IF($B2210="E","E",$H2210*AI2210)</f>
        <v>0</v>
      </c>
      <c r="AK2210" s="785"/>
      <c r="AL2210" s="309">
        <f t="shared" ref="AL2210" si="6763">IF($B2210="E","E",$H2210*AK2210)</f>
        <v>0</v>
      </c>
      <c r="AM2210" s="785"/>
      <c r="AN2210" s="309">
        <f t="shared" ref="AN2210" si="6764">IF($B2210="E","E",$H2210*AM2210)</f>
        <v>0</v>
      </c>
      <c r="AO2210" s="785"/>
      <c r="AP2210" s="309">
        <f t="shared" ref="AP2210" si="6765">IF($B2210="E","E",$H2210*AO2210)</f>
        <v>0</v>
      </c>
      <c r="AQ2210" s="785"/>
      <c r="AR2210" s="309">
        <f t="shared" ref="AR2210" si="6766">IF($B2210="E","E",$H2210*AQ2210)</f>
        <v>0</v>
      </c>
      <c r="AT2210" s="782">
        <f t="shared" ref="AT2210" si="6767">MAX(Z2210,AB2210,AD2210,AF2210,AH2210,AJ2210,AL2210,AN2210,AP2210,AR2210)</f>
        <v>0</v>
      </c>
      <c r="AU2210" s="782">
        <f t="shared" ref="AU2210" si="6768">IF($AU$6=10,MIN(Z2210,AB2210,AD2210,AF2210,AH2210,AJ2210,AL2210,AN2210,AP2210,AR2210),IF($AU$6=9,MIN(Z2210,AB2210,AD2210,AF2210,AH2210,AJ2210,AL2210,AN2210,AP2210),IF($AU$6=8,MIN(Z2210,AB2210,AD2210,AF2210,AH2210,AJ2210,AL2210,AN2210),IF($AU$6=7,MIN(Z2210,AB2210,AD2210,AF2210,AH2210,AJ2210,AL2210),IF($AU$6=6,MIN(Z2210,AB2210,AD2210,AF2210,AH2210,AJ2210),IF($AU$6=5,MIN(Z2210,AB2210,AD2210,AF2210,AH2210),IF($AU$6=4,MIN(Z2210,AB2210,AD2210,AF2210),IF($AU$6=4,MIN(Z2210,AB2210,AD2210,AF2210),IF($AU$6=3,MIN(Z2210,AB2210,AD2210),IF($AU$6=3,MIN(Z2210,AB2210,AD2210),IF($AU$6=2,MIN(Z2210,AB2210),IF($AU$6=1,MIN(Z2210),"Błąd - zła ilośc oferentów"))))))))))))</f>
        <v>0</v>
      </c>
      <c r="AV2210" s="782">
        <f t="shared" ref="AV2210" si="6769">AT2210-AU2210</f>
        <v>0</v>
      </c>
      <c r="AW2210" s="788" t="e">
        <f t="shared" ref="AW2210" si="6770">AT2210/AU2210</f>
        <v>#DIV/0!</v>
      </c>
      <c r="AY2210" s="781">
        <f t="shared" ref="AY2210" si="6771">+AZ2210</f>
        <v>0</v>
      </c>
      <c r="AZ2210" s="777"/>
      <c r="BA2210" s="781">
        <f t="shared" ref="BA2210" si="6772">+BB2210</f>
        <v>0</v>
      </c>
      <c r="BB2210" s="777"/>
      <c r="BC2210" s="781">
        <f t="shared" ref="BC2210" si="6773">+BD2210</f>
        <v>0</v>
      </c>
      <c r="BD2210" s="777"/>
      <c r="BE2210" s="781">
        <f t="shared" ref="BE2210" si="6774">+BF2210</f>
        <v>0</v>
      </c>
      <c r="BF2210" s="777"/>
      <c r="BG2210" s="781">
        <f t="shared" ref="BG2210" si="6775">+BH2210</f>
        <v>0</v>
      </c>
      <c r="BH2210" s="777"/>
      <c r="BI2210" s="781">
        <f t="shared" ref="BI2210" si="6776">+BJ2210</f>
        <v>0</v>
      </c>
      <c r="BJ2210" s="777"/>
      <c r="BK2210" s="781">
        <f t="shared" ref="BK2210" si="6777">+BL2210</f>
        <v>0</v>
      </c>
      <c r="BL2210" s="777"/>
      <c r="BM2210" s="781">
        <f t="shared" ref="BM2210" si="6778">+BN2210</f>
        <v>0</v>
      </c>
      <c r="BN2210" s="777"/>
      <c r="BO2210" s="781">
        <f t="shared" ref="BO2210" si="6779">+BP2210</f>
        <v>0</v>
      </c>
      <c r="BP2210" s="777"/>
      <c r="BQ2210" s="781">
        <f t="shared" ref="BQ2210" si="6780">+BR2210</f>
        <v>0</v>
      </c>
      <c r="BR2210" s="777"/>
    </row>
    <row r="2211" spans="1:70" outlineLevel="2">
      <c r="A2211" s="61"/>
      <c r="B2211" s="59"/>
      <c r="C2211" s="59"/>
      <c r="D2211" s="300"/>
      <c r="E2211" s="43"/>
      <c r="F2211" s="113"/>
      <c r="G2211" s="39"/>
      <c r="H2211" s="1097"/>
      <c r="I2211" s="1006"/>
      <c r="J2211" s="1111"/>
      <c r="K2211" s="1033"/>
      <c r="L2211" s="5"/>
      <c r="M2211" s="392"/>
      <c r="N2211" s="492"/>
      <c r="O2211" s="492"/>
      <c r="Q2211" s="683"/>
      <c r="R2211" s="692"/>
      <c r="T2211" s="680" t="str">
        <f>IF(IF(A2211=0,TRUE(),D2211=IFERROR(VLOOKUP(A2211,Zaplecze_Weryfikacja!A:B,2,FALSE),2))=TRUE(),"Tak","Nie")</f>
        <v>Tak</v>
      </c>
      <c r="U2211" s="681" t="str">
        <f>IF(T2211="Tak"," ",IF(IFERROR(VLOOKUP(A2211,Zaplecze_Weryfikacja!A:B,2,FALSE),"Inny numer Lp")="Inny numer Lp","Inny numer Lp",IF(VLOOKUP(A2211,Zaplecze_Weryfikacja!A:B,2,FALSE)=D2211,"Nieznana przyczyna","Inny opis")))</f>
        <v xml:space="preserve"> </v>
      </c>
      <c r="Y2211" s="785"/>
      <c r="Z2211" s="386"/>
      <c r="AA2211" s="785"/>
      <c r="AB2211" s="386"/>
      <c r="AC2211" s="785"/>
      <c r="AD2211" s="386"/>
      <c r="AE2211" s="785"/>
      <c r="AF2211" s="386"/>
      <c r="AG2211" s="785"/>
      <c r="AH2211" s="386"/>
      <c r="AI2211" s="785"/>
      <c r="AJ2211" s="386"/>
      <c r="AK2211" s="785"/>
      <c r="AL2211" s="386"/>
      <c r="AM2211" s="785"/>
      <c r="AN2211" s="386"/>
      <c r="AO2211" s="785"/>
      <c r="AP2211" s="386"/>
      <c r="AQ2211" s="785"/>
      <c r="AR2211" s="386"/>
      <c r="AT2211" s="782">
        <f t="shared" si="6677"/>
        <v>0</v>
      </c>
      <c r="AU2211" s="782">
        <f t="shared" si="6678"/>
        <v>0</v>
      </c>
      <c r="AV2211" s="782">
        <f t="shared" si="6679"/>
        <v>0</v>
      </c>
      <c r="AW2211" s="788" t="e">
        <f t="shared" si="6680"/>
        <v>#DIV/0!</v>
      </c>
      <c r="AY2211" s="781">
        <f t="shared" si="6681"/>
        <v>0</v>
      </c>
      <c r="AZ2211" s="777"/>
      <c r="BA2211" s="781">
        <f t="shared" si="6682"/>
        <v>0</v>
      </c>
      <c r="BB2211" s="777"/>
      <c r="BC2211" s="781">
        <f t="shared" si="6683"/>
        <v>0</v>
      </c>
      <c r="BD2211" s="777"/>
      <c r="BE2211" s="781">
        <f t="shared" si="6684"/>
        <v>0</v>
      </c>
      <c r="BF2211" s="777"/>
      <c r="BG2211" s="781">
        <f t="shared" si="6685"/>
        <v>0</v>
      </c>
      <c r="BH2211" s="777"/>
      <c r="BI2211" s="781">
        <f t="shared" si="6686"/>
        <v>0</v>
      </c>
      <c r="BJ2211" s="777"/>
      <c r="BK2211" s="781">
        <f t="shared" si="6687"/>
        <v>0</v>
      </c>
      <c r="BL2211" s="777"/>
      <c r="BM2211" s="781">
        <f t="shared" si="6688"/>
        <v>0</v>
      </c>
      <c r="BN2211" s="777"/>
      <c r="BO2211" s="781">
        <f t="shared" si="6689"/>
        <v>0</v>
      </c>
      <c r="BP2211" s="777"/>
      <c r="BQ2211" s="781">
        <f t="shared" si="6690"/>
        <v>0</v>
      </c>
      <c r="BR2211" s="777"/>
    </row>
    <row r="2212" spans="1:70" outlineLevel="2">
      <c r="A2212" s="667"/>
      <c r="B2212" s="668"/>
      <c r="C2212" s="668"/>
      <c r="D2212" s="672" t="s">
        <v>1257</v>
      </c>
      <c r="E2212" s="773" t="str">
        <f>IF(COUNTIF(E2213:E2215,"T")=0,"N","T")</f>
        <v>T</v>
      </c>
      <c r="F2212" s="665"/>
      <c r="G2212" s="664"/>
      <c r="H2212" s="1079"/>
      <c r="I2212" s="1065"/>
      <c r="J2212" s="1116"/>
      <c r="K2212" s="1036"/>
      <c r="L2212" s="496"/>
      <c r="M2212" s="657"/>
      <c r="N2212" s="657"/>
      <c r="O2212" s="657"/>
      <c r="Q2212" s="683"/>
      <c r="R2212" s="692"/>
      <c r="T2212" s="680" t="str">
        <f>IF(IF(A2212=0,TRUE(),D2212=IFERROR(VLOOKUP(A2212,Zaplecze_Weryfikacja!A:B,2,FALSE),2))=TRUE(),"Tak","Nie")</f>
        <v>Tak</v>
      </c>
      <c r="U2212" s="681" t="str">
        <f>IF(T2212="Tak"," ",IF(IFERROR(VLOOKUP(A2212,Zaplecze_Weryfikacja!A:B,2,FALSE),"Inny numer Lp")="Inny numer Lp","Inny numer Lp",IF(VLOOKUP(A2212,Zaplecze_Weryfikacja!A:B,2,FALSE)=D2212,"Nieznana przyczyna","Inny opis")))</f>
        <v xml:space="preserve"> </v>
      </c>
      <c r="Y2212" s="785"/>
      <c r="Z2212" s="663"/>
      <c r="AA2212" s="785"/>
      <c r="AB2212" s="663"/>
      <c r="AC2212" s="785"/>
      <c r="AD2212" s="663"/>
      <c r="AE2212" s="785"/>
      <c r="AF2212" s="663"/>
      <c r="AG2212" s="785"/>
      <c r="AH2212" s="663"/>
      <c r="AI2212" s="785"/>
      <c r="AJ2212" s="663"/>
      <c r="AK2212" s="785"/>
      <c r="AL2212" s="663"/>
      <c r="AM2212" s="785"/>
      <c r="AN2212" s="663"/>
      <c r="AO2212" s="785"/>
      <c r="AP2212" s="663"/>
      <c r="AQ2212" s="785"/>
      <c r="AR2212" s="663"/>
      <c r="AT2212" s="845">
        <f t="shared" si="6677"/>
        <v>0</v>
      </c>
      <c r="AU2212" s="845">
        <f t="shared" si="6678"/>
        <v>0</v>
      </c>
      <c r="AV2212" s="845">
        <f t="shared" si="6679"/>
        <v>0</v>
      </c>
      <c r="AW2212" s="846" t="e">
        <f t="shared" si="6680"/>
        <v>#DIV/0!</v>
      </c>
      <c r="AY2212" s="781">
        <f t="shared" si="6681"/>
        <v>0</v>
      </c>
      <c r="AZ2212" s="847"/>
      <c r="BA2212" s="781">
        <f t="shared" si="6682"/>
        <v>0</v>
      </c>
      <c r="BB2212" s="847"/>
      <c r="BC2212" s="781">
        <f t="shared" si="6683"/>
        <v>0</v>
      </c>
      <c r="BD2212" s="847"/>
      <c r="BE2212" s="781">
        <f t="shared" si="6684"/>
        <v>0</v>
      </c>
      <c r="BF2212" s="847"/>
      <c r="BG2212" s="781">
        <f t="shared" si="6685"/>
        <v>0</v>
      </c>
      <c r="BH2212" s="847"/>
      <c r="BI2212" s="781">
        <f t="shared" si="6686"/>
        <v>0</v>
      </c>
      <c r="BJ2212" s="847"/>
      <c r="BK2212" s="781">
        <f t="shared" si="6687"/>
        <v>0</v>
      </c>
      <c r="BL2212" s="847"/>
      <c r="BM2212" s="781">
        <f t="shared" si="6688"/>
        <v>0</v>
      </c>
      <c r="BN2212" s="847"/>
      <c r="BO2212" s="781">
        <f t="shared" si="6689"/>
        <v>0</v>
      </c>
      <c r="BP2212" s="847"/>
      <c r="BQ2212" s="781">
        <f t="shared" si="6690"/>
        <v>0</v>
      </c>
      <c r="BR2212" s="847"/>
    </row>
    <row r="2213" spans="1:70" outlineLevel="2">
      <c r="A2213" s="1286">
        <v>702063</v>
      </c>
      <c r="B2213" s="10"/>
      <c r="C2213" s="59"/>
      <c r="D2213" s="1413" t="s">
        <v>4030</v>
      </c>
      <c r="E2213" s="43" t="str">
        <f t="shared" ref="E2213:E2215" si="6781">IF(H2213&gt;0,"T","N")</f>
        <v>T</v>
      </c>
      <c r="F2213" s="1234"/>
      <c r="G2213" s="1233" t="s">
        <v>325</v>
      </c>
      <c r="H2213" s="1146">
        <v>2</v>
      </c>
      <c r="I2213" s="1141"/>
      <c r="J2213" s="1142"/>
      <c r="K2213" s="1032">
        <f t="shared" ref="K2213:K2215" si="6782">IF(B2213="E","E",$H2213*I2213)</f>
        <v>0</v>
      </c>
      <c r="L2213" s="5"/>
      <c r="M2213" s="392" t="s">
        <v>583</v>
      </c>
      <c r="N2213" s="492"/>
      <c r="O2213" s="492"/>
      <c r="Q2213" s="684" t="s">
        <v>1950</v>
      </c>
      <c r="R2213" s="692" t="s">
        <v>2010</v>
      </c>
      <c r="T2213" s="680" t="str">
        <f>IF(IF(A2213=0,TRUE(),D2213=IFERROR(VLOOKUP(A2213,Zaplecze_Weryfikacja!A:B,2,FALSE),2))=TRUE(),"Tak","Nie")</f>
        <v>Nie</v>
      </c>
      <c r="U2213" s="681" t="str">
        <f>IF(T2213="Tak"," ",IF(IFERROR(VLOOKUP(A2213,Zaplecze_Weryfikacja!A:B,2,FALSE),"Inny numer Lp")="Inny numer Lp","Inny numer Lp",IF(VLOOKUP(A2213,Zaplecze_Weryfikacja!A:B,2,FALSE)=D2213,"Nieznana przyczyna","Inny opis")))</f>
        <v>Inny numer Lp</v>
      </c>
      <c r="Y2213" s="785"/>
      <c r="Z2213" s="309">
        <f t="shared" ref="Z2213:Z2215" si="6783">IF($B2213="E","E",$H2213*Y2213)</f>
        <v>0</v>
      </c>
      <c r="AA2213" s="785"/>
      <c r="AB2213" s="309">
        <f t="shared" ref="AB2213:AB2215" si="6784">IF($B2213="E","E",$H2213*AA2213)</f>
        <v>0</v>
      </c>
      <c r="AC2213" s="785"/>
      <c r="AD2213" s="309">
        <f t="shared" ref="AD2213:AD2215" si="6785">IF($B2213="E","E",$H2213*AC2213)</f>
        <v>0</v>
      </c>
      <c r="AE2213" s="785"/>
      <c r="AF2213" s="309">
        <f t="shared" ref="AF2213:AF2215" si="6786">IF($B2213="E","E",$H2213*AE2213)</f>
        <v>0</v>
      </c>
      <c r="AG2213" s="785"/>
      <c r="AH2213" s="309">
        <f t="shared" ref="AH2213:AH2215" si="6787">IF($B2213="E","E",$H2213*AG2213)</f>
        <v>0</v>
      </c>
      <c r="AI2213" s="785"/>
      <c r="AJ2213" s="309">
        <f t="shared" ref="AJ2213:AJ2215" si="6788">IF($B2213="E","E",$H2213*AI2213)</f>
        <v>0</v>
      </c>
      <c r="AK2213" s="785"/>
      <c r="AL2213" s="309">
        <f t="shared" ref="AL2213:AL2215" si="6789">IF($B2213="E","E",$H2213*AK2213)</f>
        <v>0</v>
      </c>
      <c r="AM2213" s="785"/>
      <c r="AN2213" s="309">
        <f t="shared" ref="AN2213:AN2215" si="6790">IF($B2213="E","E",$H2213*AM2213)</f>
        <v>0</v>
      </c>
      <c r="AO2213" s="785"/>
      <c r="AP2213" s="309">
        <f t="shared" ref="AP2213:AP2215" si="6791">IF($B2213="E","E",$H2213*AO2213)</f>
        <v>0</v>
      </c>
      <c r="AQ2213" s="785"/>
      <c r="AR2213" s="309">
        <f t="shared" ref="AR2213:AR2215" si="6792">IF($B2213="E","E",$H2213*AQ2213)</f>
        <v>0</v>
      </c>
      <c r="AT2213" s="782">
        <f t="shared" si="6677"/>
        <v>0</v>
      </c>
      <c r="AU2213" s="782">
        <f t="shared" si="6678"/>
        <v>0</v>
      </c>
      <c r="AV2213" s="782">
        <f t="shared" si="6679"/>
        <v>0</v>
      </c>
      <c r="AW2213" s="788" t="e">
        <f t="shared" si="6680"/>
        <v>#DIV/0!</v>
      </c>
      <c r="AY2213" s="781">
        <f t="shared" si="6681"/>
        <v>0</v>
      </c>
      <c r="AZ2213" s="777"/>
      <c r="BA2213" s="781">
        <f t="shared" si="6682"/>
        <v>0</v>
      </c>
      <c r="BB2213" s="777"/>
      <c r="BC2213" s="781">
        <f t="shared" si="6683"/>
        <v>0</v>
      </c>
      <c r="BD2213" s="777"/>
      <c r="BE2213" s="781">
        <f t="shared" si="6684"/>
        <v>0</v>
      </c>
      <c r="BF2213" s="777"/>
      <c r="BG2213" s="781">
        <f t="shared" si="6685"/>
        <v>0</v>
      </c>
      <c r="BH2213" s="777"/>
      <c r="BI2213" s="781">
        <f t="shared" si="6686"/>
        <v>0</v>
      </c>
      <c r="BJ2213" s="777"/>
      <c r="BK2213" s="781">
        <f t="shared" si="6687"/>
        <v>0</v>
      </c>
      <c r="BL2213" s="777"/>
      <c r="BM2213" s="781">
        <f t="shared" si="6688"/>
        <v>0</v>
      </c>
      <c r="BN2213" s="777"/>
      <c r="BO2213" s="781">
        <f t="shared" si="6689"/>
        <v>0</v>
      </c>
      <c r="BP2213" s="777"/>
      <c r="BQ2213" s="781">
        <f t="shared" si="6690"/>
        <v>0</v>
      </c>
      <c r="BR2213" s="777"/>
    </row>
    <row r="2214" spans="1:70" outlineLevel="2">
      <c r="A2214" s="1286">
        <v>702064</v>
      </c>
      <c r="B2214" s="10"/>
      <c r="C2214" s="59"/>
      <c r="D2214" s="1413" t="s">
        <v>4031</v>
      </c>
      <c r="E2214" s="43" t="str">
        <f t="shared" si="6781"/>
        <v>T</v>
      </c>
      <c r="F2214" s="1234"/>
      <c r="G2214" s="1233" t="s">
        <v>325</v>
      </c>
      <c r="H2214" s="1257">
        <v>3</v>
      </c>
      <c r="I2214" s="1141"/>
      <c r="J2214" s="1142"/>
      <c r="K2214" s="1032">
        <f t="shared" si="6782"/>
        <v>0</v>
      </c>
      <c r="L2214" s="5"/>
      <c r="M2214" s="392" t="s">
        <v>583</v>
      </c>
      <c r="N2214" s="492"/>
      <c r="O2214" s="492"/>
      <c r="Q2214" s="684" t="s">
        <v>1950</v>
      </c>
      <c r="R2214" s="692" t="s">
        <v>2010</v>
      </c>
      <c r="T2214" s="680" t="str">
        <f>IF(IF(A2214=0,TRUE(),D2214=IFERROR(VLOOKUP(A2214,Zaplecze_Weryfikacja!A:B,2,FALSE),2))=TRUE(),"Tak","Nie")</f>
        <v>Nie</v>
      </c>
      <c r="U2214" s="681" t="str">
        <f>IF(T2214="Tak"," ",IF(IFERROR(VLOOKUP(A2214,Zaplecze_Weryfikacja!A:B,2,FALSE),"Inny numer Lp")="Inny numer Lp","Inny numer Lp",IF(VLOOKUP(A2214,Zaplecze_Weryfikacja!A:B,2,FALSE)=D2214,"Nieznana przyczyna","Inny opis")))</f>
        <v>Inny numer Lp</v>
      </c>
      <c r="Y2214" s="785"/>
      <c r="Z2214" s="309">
        <f t="shared" si="6783"/>
        <v>0</v>
      </c>
      <c r="AA2214" s="785"/>
      <c r="AB2214" s="309">
        <f t="shared" si="6784"/>
        <v>0</v>
      </c>
      <c r="AC2214" s="785"/>
      <c r="AD2214" s="309">
        <f t="shared" si="6785"/>
        <v>0</v>
      </c>
      <c r="AE2214" s="785"/>
      <c r="AF2214" s="309">
        <f t="shared" si="6786"/>
        <v>0</v>
      </c>
      <c r="AG2214" s="785"/>
      <c r="AH2214" s="309">
        <f t="shared" si="6787"/>
        <v>0</v>
      </c>
      <c r="AI2214" s="785"/>
      <c r="AJ2214" s="309">
        <f t="shared" si="6788"/>
        <v>0</v>
      </c>
      <c r="AK2214" s="785"/>
      <c r="AL2214" s="309">
        <f t="shared" si="6789"/>
        <v>0</v>
      </c>
      <c r="AM2214" s="785"/>
      <c r="AN2214" s="309">
        <f t="shared" si="6790"/>
        <v>0</v>
      </c>
      <c r="AO2214" s="785"/>
      <c r="AP2214" s="309">
        <f t="shared" si="6791"/>
        <v>0</v>
      </c>
      <c r="AQ2214" s="785"/>
      <c r="AR2214" s="309">
        <f t="shared" si="6792"/>
        <v>0</v>
      </c>
      <c r="AT2214" s="782">
        <f t="shared" si="6677"/>
        <v>0</v>
      </c>
      <c r="AU2214" s="782">
        <f t="shared" si="6678"/>
        <v>0</v>
      </c>
      <c r="AV2214" s="782">
        <f t="shared" si="6679"/>
        <v>0</v>
      </c>
      <c r="AW2214" s="788" t="e">
        <f t="shared" si="6680"/>
        <v>#DIV/0!</v>
      </c>
      <c r="AY2214" s="781">
        <f t="shared" si="6681"/>
        <v>0</v>
      </c>
      <c r="AZ2214" s="777"/>
      <c r="BA2214" s="781">
        <f t="shared" si="6682"/>
        <v>0</v>
      </c>
      <c r="BB2214" s="777"/>
      <c r="BC2214" s="781">
        <f t="shared" si="6683"/>
        <v>0</v>
      </c>
      <c r="BD2214" s="777"/>
      <c r="BE2214" s="781">
        <f t="shared" si="6684"/>
        <v>0</v>
      </c>
      <c r="BF2214" s="777"/>
      <c r="BG2214" s="781">
        <f t="shared" si="6685"/>
        <v>0</v>
      </c>
      <c r="BH2214" s="777"/>
      <c r="BI2214" s="781">
        <f t="shared" si="6686"/>
        <v>0</v>
      </c>
      <c r="BJ2214" s="777"/>
      <c r="BK2214" s="781">
        <f t="shared" si="6687"/>
        <v>0</v>
      </c>
      <c r="BL2214" s="777"/>
      <c r="BM2214" s="781">
        <f t="shared" si="6688"/>
        <v>0</v>
      </c>
      <c r="BN2214" s="777"/>
      <c r="BO2214" s="781">
        <f t="shared" si="6689"/>
        <v>0</v>
      </c>
      <c r="BP2214" s="777"/>
      <c r="BQ2214" s="781">
        <f t="shared" si="6690"/>
        <v>0</v>
      </c>
      <c r="BR2214" s="777"/>
    </row>
    <row r="2215" spans="1:70" outlineLevel="2">
      <c r="A2215" s="1286">
        <v>702065</v>
      </c>
      <c r="B2215" s="10"/>
      <c r="C2215" s="59"/>
      <c r="D2215" s="1413" t="s">
        <v>4032</v>
      </c>
      <c r="E2215" s="43" t="str">
        <f t="shared" si="6781"/>
        <v>T</v>
      </c>
      <c r="F2215" s="1234"/>
      <c r="G2215" s="1233" t="s">
        <v>325</v>
      </c>
      <c r="H2215" s="1146">
        <v>1</v>
      </c>
      <c r="I2215" s="1141"/>
      <c r="J2215" s="1142"/>
      <c r="K2215" s="1032">
        <f t="shared" si="6782"/>
        <v>0</v>
      </c>
      <c r="L2215" s="5"/>
      <c r="M2215" s="392" t="s">
        <v>583</v>
      </c>
      <c r="N2215" s="492"/>
      <c r="O2215" s="492"/>
      <c r="Q2215" s="684" t="s">
        <v>1950</v>
      </c>
      <c r="R2215" s="692" t="s">
        <v>2010</v>
      </c>
      <c r="T2215" s="680" t="str">
        <f>IF(IF(A2215=0,TRUE(),D2215=IFERROR(VLOOKUP(A2215,Zaplecze_Weryfikacja!A:B,2,FALSE),2))=TRUE(),"Tak","Nie")</f>
        <v>Nie</v>
      </c>
      <c r="U2215" s="681" t="str">
        <f>IF(T2215="Tak"," ",IF(IFERROR(VLOOKUP(A2215,Zaplecze_Weryfikacja!A:B,2,FALSE),"Inny numer Lp")="Inny numer Lp","Inny numer Lp",IF(VLOOKUP(A2215,Zaplecze_Weryfikacja!A:B,2,FALSE)=D2215,"Nieznana przyczyna","Inny opis")))</f>
        <v>Inny numer Lp</v>
      </c>
      <c r="Y2215" s="785"/>
      <c r="Z2215" s="309">
        <f t="shared" si="6783"/>
        <v>0</v>
      </c>
      <c r="AA2215" s="785"/>
      <c r="AB2215" s="309">
        <f t="shared" si="6784"/>
        <v>0</v>
      </c>
      <c r="AC2215" s="785"/>
      <c r="AD2215" s="309">
        <f t="shared" si="6785"/>
        <v>0</v>
      </c>
      <c r="AE2215" s="785"/>
      <c r="AF2215" s="309">
        <f t="shared" si="6786"/>
        <v>0</v>
      </c>
      <c r="AG2215" s="785"/>
      <c r="AH2215" s="309">
        <f t="shared" si="6787"/>
        <v>0</v>
      </c>
      <c r="AI2215" s="785"/>
      <c r="AJ2215" s="309">
        <f t="shared" si="6788"/>
        <v>0</v>
      </c>
      <c r="AK2215" s="785"/>
      <c r="AL2215" s="309">
        <f t="shared" si="6789"/>
        <v>0</v>
      </c>
      <c r="AM2215" s="785"/>
      <c r="AN2215" s="309">
        <f t="shared" si="6790"/>
        <v>0</v>
      </c>
      <c r="AO2215" s="785"/>
      <c r="AP2215" s="309">
        <f t="shared" si="6791"/>
        <v>0</v>
      </c>
      <c r="AQ2215" s="785"/>
      <c r="AR2215" s="309">
        <f t="shared" si="6792"/>
        <v>0</v>
      </c>
      <c r="AT2215" s="782">
        <f t="shared" si="6677"/>
        <v>0</v>
      </c>
      <c r="AU2215" s="782">
        <f t="shared" si="6678"/>
        <v>0</v>
      </c>
      <c r="AV2215" s="782">
        <f t="shared" si="6679"/>
        <v>0</v>
      </c>
      <c r="AW2215" s="788" t="e">
        <f t="shared" si="6680"/>
        <v>#DIV/0!</v>
      </c>
      <c r="AY2215" s="781">
        <f t="shared" si="6681"/>
        <v>0</v>
      </c>
      <c r="AZ2215" s="777"/>
      <c r="BA2215" s="781">
        <f t="shared" si="6682"/>
        <v>0</v>
      </c>
      <c r="BB2215" s="777"/>
      <c r="BC2215" s="781">
        <f t="shared" si="6683"/>
        <v>0</v>
      </c>
      <c r="BD2215" s="777"/>
      <c r="BE2215" s="781">
        <f t="shared" si="6684"/>
        <v>0</v>
      </c>
      <c r="BF2215" s="777"/>
      <c r="BG2215" s="781">
        <f t="shared" si="6685"/>
        <v>0</v>
      </c>
      <c r="BH2215" s="777"/>
      <c r="BI2215" s="781">
        <f t="shared" si="6686"/>
        <v>0</v>
      </c>
      <c r="BJ2215" s="777"/>
      <c r="BK2215" s="781">
        <f t="shared" si="6687"/>
        <v>0</v>
      </c>
      <c r="BL2215" s="777"/>
      <c r="BM2215" s="781">
        <f t="shared" si="6688"/>
        <v>0</v>
      </c>
      <c r="BN2215" s="777"/>
      <c r="BO2215" s="781">
        <f t="shared" si="6689"/>
        <v>0</v>
      </c>
      <c r="BP2215" s="777"/>
      <c r="BQ2215" s="781">
        <f t="shared" si="6690"/>
        <v>0</v>
      </c>
      <c r="BR2215" s="777"/>
    </row>
    <row r="2216" spans="1:70" outlineLevel="2">
      <c r="A2216" s="61"/>
      <c r="B2216" s="59"/>
      <c r="C2216" s="59"/>
      <c r="D2216" s="294"/>
      <c r="E2216" s="43"/>
      <c r="F2216" s="113"/>
      <c r="G2216" s="39"/>
      <c r="H2216" s="1097"/>
      <c r="I2216" s="1006"/>
      <c r="J2216" s="1111"/>
      <c r="K2216" s="1033"/>
      <c r="L2216" s="5"/>
      <c r="M2216" s="392"/>
      <c r="N2216" s="492"/>
      <c r="O2216" s="492"/>
      <c r="Q2216" s="683"/>
      <c r="R2216" s="692"/>
      <c r="T2216" s="680" t="str">
        <f>IF(IF(A2216=0,TRUE(),D2216=IFERROR(VLOOKUP(A2216,Zaplecze_Weryfikacja!A:B,2,FALSE),2))=TRUE(),"Tak","Nie")</f>
        <v>Tak</v>
      </c>
      <c r="U2216" s="681" t="str">
        <f>IF(T2216="Tak"," ",IF(IFERROR(VLOOKUP(A2216,Zaplecze_Weryfikacja!A:B,2,FALSE),"Inny numer Lp")="Inny numer Lp","Inny numer Lp",IF(VLOOKUP(A2216,Zaplecze_Weryfikacja!A:B,2,FALSE)=D2216,"Nieznana przyczyna","Inny opis")))</f>
        <v xml:space="preserve"> </v>
      </c>
      <c r="Y2216" s="785"/>
      <c r="Z2216" s="386"/>
      <c r="AA2216" s="785"/>
      <c r="AB2216" s="386"/>
      <c r="AC2216" s="785"/>
      <c r="AD2216" s="386"/>
      <c r="AE2216" s="785"/>
      <c r="AF2216" s="386"/>
      <c r="AG2216" s="785"/>
      <c r="AH2216" s="386"/>
      <c r="AI2216" s="785"/>
      <c r="AJ2216" s="386"/>
      <c r="AK2216" s="785"/>
      <c r="AL2216" s="386"/>
      <c r="AM2216" s="785"/>
      <c r="AN2216" s="386"/>
      <c r="AO2216" s="785"/>
      <c r="AP2216" s="386"/>
      <c r="AQ2216" s="785"/>
      <c r="AR2216" s="386"/>
      <c r="AT2216" s="782">
        <f t="shared" si="6677"/>
        <v>0</v>
      </c>
      <c r="AU2216" s="782">
        <f t="shared" si="6678"/>
        <v>0</v>
      </c>
      <c r="AV2216" s="782">
        <f t="shared" si="6679"/>
        <v>0</v>
      </c>
      <c r="AW2216" s="788" t="e">
        <f t="shared" si="6680"/>
        <v>#DIV/0!</v>
      </c>
      <c r="AY2216" s="781">
        <f t="shared" si="6681"/>
        <v>0</v>
      </c>
      <c r="AZ2216" s="777"/>
      <c r="BA2216" s="781">
        <f t="shared" si="6682"/>
        <v>0</v>
      </c>
      <c r="BB2216" s="777"/>
      <c r="BC2216" s="781">
        <f t="shared" si="6683"/>
        <v>0</v>
      </c>
      <c r="BD2216" s="777"/>
      <c r="BE2216" s="781">
        <f t="shared" si="6684"/>
        <v>0</v>
      </c>
      <c r="BF2216" s="777"/>
      <c r="BG2216" s="781">
        <f t="shared" si="6685"/>
        <v>0</v>
      </c>
      <c r="BH2216" s="777"/>
      <c r="BI2216" s="781">
        <f t="shared" si="6686"/>
        <v>0</v>
      </c>
      <c r="BJ2216" s="777"/>
      <c r="BK2216" s="781">
        <f t="shared" si="6687"/>
        <v>0</v>
      </c>
      <c r="BL2216" s="777"/>
      <c r="BM2216" s="781">
        <f t="shared" si="6688"/>
        <v>0</v>
      </c>
      <c r="BN2216" s="777"/>
      <c r="BO2216" s="781">
        <f t="shared" si="6689"/>
        <v>0</v>
      </c>
      <c r="BP2216" s="777"/>
      <c r="BQ2216" s="781">
        <f t="shared" si="6690"/>
        <v>0</v>
      </c>
      <c r="BR2216" s="777"/>
    </row>
    <row r="2217" spans="1:70" outlineLevel="2">
      <c r="A2217" s="667"/>
      <c r="B2217" s="668"/>
      <c r="C2217" s="668"/>
      <c r="D2217" s="672" t="s">
        <v>581</v>
      </c>
      <c r="E2217" s="773" t="str">
        <f>IF(COUNTIF(E2218:E2221,"T")=0,"N","T")</f>
        <v>T</v>
      </c>
      <c r="F2217" s="665"/>
      <c r="G2217" s="664"/>
      <c r="H2217" s="1079"/>
      <c r="I2217" s="1065"/>
      <c r="J2217" s="1116"/>
      <c r="K2217" s="1036"/>
      <c r="L2217" s="496"/>
      <c r="M2217" s="657"/>
      <c r="N2217" s="657"/>
      <c r="O2217" s="657"/>
      <c r="Q2217" s="683"/>
      <c r="R2217" s="692"/>
      <c r="T2217" s="680" t="str">
        <f>IF(IF(A2217=0,TRUE(),D2217=IFERROR(VLOOKUP(A2217,Zaplecze_Weryfikacja!A:B,2,FALSE),2))=TRUE(),"Tak","Nie")</f>
        <v>Tak</v>
      </c>
      <c r="U2217" s="681" t="str">
        <f>IF(T2217="Tak"," ",IF(IFERROR(VLOOKUP(A2217,Zaplecze_Weryfikacja!A:B,2,FALSE),"Inny numer Lp")="Inny numer Lp","Inny numer Lp",IF(VLOOKUP(A2217,Zaplecze_Weryfikacja!A:B,2,FALSE)=D2217,"Nieznana przyczyna","Inny opis")))</f>
        <v xml:space="preserve"> </v>
      </c>
      <c r="Y2217" s="785"/>
      <c r="Z2217" s="663"/>
      <c r="AA2217" s="785"/>
      <c r="AB2217" s="663"/>
      <c r="AC2217" s="785"/>
      <c r="AD2217" s="663"/>
      <c r="AE2217" s="785"/>
      <c r="AF2217" s="663"/>
      <c r="AG2217" s="785"/>
      <c r="AH2217" s="663"/>
      <c r="AI2217" s="785"/>
      <c r="AJ2217" s="663"/>
      <c r="AK2217" s="785"/>
      <c r="AL2217" s="663"/>
      <c r="AM2217" s="785"/>
      <c r="AN2217" s="663"/>
      <c r="AO2217" s="785"/>
      <c r="AP2217" s="663"/>
      <c r="AQ2217" s="785"/>
      <c r="AR2217" s="663"/>
      <c r="AT2217" s="845">
        <f t="shared" si="6677"/>
        <v>0</v>
      </c>
      <c r="AU2217" s="845">
        <f t="shared" si="6678"/>
        <v>0</v>
      </c>
      <c r="AV2217" s="845">
        <f t="shared" si="6679"/>
        <v>0</v>
      </c>
      <c r="AW2217" s="846" t="e">
        <f t="shared" si="6680"/>
        <v>#DIV/0!</v>
      </c>
      <c r="AY2217" s="781">
        <f t="shared" si="6681"/>
        <v>0</v>
      </c>
      <c r="AZ2217" s="847"/>
      <c r="BA2217" s="781">
        <f t="shared" si="6682"/>
        <v>0</v>
      </c>
      <c r="BB2217" s="847"/>
      <c r="BC2217" s="781">
        <f t="shared" si="6683"/>
        <v>0</v>
      </c>
      <c r="BD2217" s="847"/>
      <c r="BE2217" s="781">
        <f t="shared" si="6684"/>
        <v>0</v>
      </c>
      <c r="BF2217" s="847"/>
      <c r="BG2217" s="781">
        <f t="shared" si="6685"/>
        <v>0</v>
      </c>
      <c r="BH2217" s="847"/>
      <c r="BI2217" s="781">
        <f t="shared" si="6686"/>
        <v>0</v>
      </c>
      <c r="BJ2217" s="847"/>
      <c r="BK2217" s="781">
        <f t="shared" si="6687"/>
        <v>0</v>
      </c>
      <c r="BL2217" s="847"/>
      <c r="BM2217" s="781">
        <f t="shared" si="6688"/>
        <v>0</v>
      </c>
      <c r="BN2217" s="847"/>
      <c r="BO2217" s="781">
        <f t="shared" si="6689"/>
        <v>0</v>
      </c>
      <c r="BP2217" s="847"/>
      <c r="BQ2217" s="781">
        <f t="shared" si="6690"/>
        <v>0</v>
      </c>
      <c r="BR2217" s="847"/>
    </row>
    <row r="2218" spans="1:70" outlineLevel="2">
      <c r="A2218" s="61">
        <v>702066</v>
      </c>
      <c r="B2218" s="10"/>
      <c r="C2218" s="59"/>
      <c r="D2218" s="1237" t="s">
        <v>579</v>
      </c>
      <c r="E2218" s="43" t="str">
        <f t="shared" ref="E2218:E2221" si="6793">IF(H2218&gt;0,"T","N")</f>
        <v>T</v>
      </c>
      <c r="F2218" s="1234"/>
      <c r="G2218" s="1233" t="s">
        <v>23</v>
      </c>
      <c r="H2218" s="1146">
        <v>1</v>
      </c>
      <c r="I2218" s="1141"/>
      <c r="J2218" s="1142"/>
      <c r="K2218" s="1032">
        <f t="shared" ref="K2218:K2221" si="6794">IF(B2218="E","E",$H2218*I2218)</f>
        <v>0</v>
      </c>
      <c r="L2218" s="5"/>
      <c r="M2218" s="392"/>
      <c r="N2218" s="492"/>
      <c r="O2218" s="492"/>
      <c r="Q2218" s="684" t="s">
        <v>1949</v>
      </c>
      <c r="R2218" s="692" t="s">
        <v>2010</v>
      </c>
      <c r="T2218" s="680" t="str">
        <f>IF(IF(A2218=0,TRUE(),D2218=IFERROR(VLOOKUP(A2218,Zaplecze_Weryfikacja!A:B,2,FALSE),2))=TRUE(),"Tak","Nie")</f>
        <v>Nie</v>
      </c>
      <c r="U2218" s="681" t="str">
        <f>IF(T2218="Tak"," ",IF(IFERROR(VLOOKUP(A2218,Zaplecze_Weryfikacja!A:B,2,FALSE),"Inny numer Lp")="Inny numer Lp","Inny numer Lp",IF(VLOOKUP(A2218,Zaplecze_Weryfikacja!A:B,2,FALSE)=D2218,"Nieznana przyczyna","Inny opis")))</f>
        <v>Inny numer Lp</v>
      </c>
      <c r="Y2218" s="785"/>
      <c r="Z2218" s="309">
        <f t="shared" ref="Z2218:Z2221" si="6795">IF($B2218="E","E",$H2218*Y2218)</f>
        <v>0</v>
      </c>
      <c r="AA2218" s="785"/>
      <c r="AB2218" s="309">
        <f t="shared" ref="AB2218:AB2221" si="6796">IF($B2218="E","E",$H2218*AA2218)</f>
        <v>0</v>
      </c>
      <c r="AC2218" s="785"/>
      <c r="AD2218" s="309">
        <f t="shared" ref="AD2218:AD2221" si="6797">IF($B2218="E","E",$H2218*AC2218)</f>
        <v>0</v>
      </c>
      <c r="AE2218" s="785"/>
      <c r="AF2218" s="309">
        <f t="shared" ref="AF2218:AF2221" si="6798">IF($B2218="E","E",$H2218*AE2218)</f>
        <v>0</v>
      </c>
      <c r="AG2218" s="785"/>
      <c r="AH2218" s="309">
        <f t="shared" ref="AH2218:AH2221" si="6799">IF($B2218="E","E",$H2218*AG2218)</f>
        <v>0</v>
      </c>
      <c r="AI2218" s="785"/>
      <c r="AJ2218" s="309">
        <f t="shared" ref="AJ2218:AJ2221" si="6800">IF($B2218="E","E",$H2218*AI2218)</f>
        <v>0</v>
      </c>
      <c r="AK2218" s="785"/>
      <c r="AL2218" s="309">
        <f t="shared" ref="AL2218:AL2221" si="6801">IF($B2218="E","E",$H2218*AK2218)</f>
        <v>0</v>
      </c>
      <c r="AM2218" s="785"/>
      <c r="AN2218" s="309">
        <f t="shared" ref="AN2218:AN2221" si="6802">IF($B2218="E","E",$H2218*AM2218)</f>
        <v>0</v>
      </c>
      <c r="AO2218" s="785"/>
      <c r="AP2218" s="309">
        <f t="shared" ref="AP2218:AP2221" si="6803">IF($B2218="E","E",$H2218*AO2218)</f>
        <v>0</v>
      </c>
      <c r="AQ2218" s="785"/>
      <c r="AR2218" s="309">
        <f t="shared" ref="AR2218:AR2221" si="6804">IF($B2218="E","E",$H2218*AQ2218)</f>
        <v>0</v>
      </c>
      <c r="AT2218" s="782">
        <f t="shared" si="6677"/>
        <v>0</v>
      </c>
      <c r="AU2218" s="782">
        <f t="shared" si="6678"/>
        <v>0</v>
      </c>
      <c r="AV2218" s="782">
        <f t="shared" si="6679"/>
        <v>0</v>
      </c>
      <c r="AW2218" s="788" t="e">
        <f t="shared" si="6680"/>
        <v>#DIV/0!</v>
      </c>
      <c r="AY2218" s="781">
        <f t="shared" si="6681"/>
        <v>0</v>
      </c>
      <c r="AZ2218" s="777"/>
      <c r="BA2218" s="781">
        <f t="shared" si="6682"/>
        <v>0</v>
      </c>
      <c r="BB2218" s="777"/>
      <c r="BC2218" s="781">
        <f t="shared" si="6683"/>
        <v>0</v>
      </c>
      <c r="BD2218" s="777"/>
      <c r="BE2218" s="781">
        <f t="shared" si="6684"/>
        <v>0</v>
      </c>
      <c r="BF2218" s="777"/>
      <c r="BG2218" s="781">
        <f t="shared" si="6685"/>
        <v>0</v>
      </c>
      <c r="BH2218" s="777"/>
      <c r="BI2218" s="781">
        <f t="shared" si="6686"/>
        <v>0</v>
      </c>
      <c r="BJ2218" s="777"/>
      <c r="BK2218" s="781">
        <f t="shared" si="6687"/>
        <v>0</v>
      </c>
      <c r="BL2218" s="777"/>
      <c r="BM2218" s="781">
        <f t="shared" si="6688"/>
        <v>0</v>
      </c>
      <c r="BN2218" s="777"/>
      <c r="BO2218" s="781">
        <f t="shared" si="6689"/>
        <v>0</v>
      </c>
      <c r="BP2218" s="777"/>
      <c r="BQ2218" s="781">
        <f t="shared" si="6690"/>
        <v>0</v>
      </c>
      <c r="BR2218" s="777"/>
    </row>
    <row r="2219" spans="1:70" outlineLevel="2">
      <c r="A2219" s="61">
        <v>702067</v>
      </c>
      <c r="B2219" s="10"/>
      <c r="C2219" s="387"/>
      <c r="D2219" s="1237" t="s">
        <v>578</v>
      </c>
      <c r="E2219" s="43" t="str">
        <f t="shared" si="6793"/>
        <v>T</v>
      </c>
      <c r="F2219" s="1234"/>
      <c r="G2219" s="1233" t="s">
        <v>23</v>
      </c>
      <c r="H2219" s="1146">
        <v>1</v>
      </c>
      <c r="I2219" s="1141"/>
      <c r="J2219" s="1142"/>
      <c r="K2219" s="1032">
        <f t="shared" si="6794"/>
        <v>0</v>
      </c>
      <c r="L2219" s="5"/>
      <c r="M2219" s="392"/>
      <c r="N2219" s="492"/>
      <c r="O2219" s="492"/>
      <c r="Q2219" s="684" t="s">
        <v>1949</v>
      </c>
      <c r="R2219" s="692" t="s">
        <v>2010</v>
      </c>
      <c r="T2219" s="680" t="str">
        <f>IF(IF(A2219=0,TRUE(),D2219=IFERROR(VLOOKUP(A2219,Zaplecze_Weryfikacja!A:B,2,FALSE),2))=TRUE(),"Tak","Nie")</f>
        <v>Nie</v>
      </c>
      <c r="U2219" s="681" t="str">
        <f>IF(T2219="Tak"," ",IF(IFERROR(VLOOKUP(A2219,Zaplecze_Weryfikacja!A:B,2,FALSE),"Inny numer Lp")="Inny numer Lp","Inny numer Lp",IF(VLOOKUP(A2219,Zaplecze_Weryfikacja!A:B,2,FALSE)=D2219,"Nieznana przyczyna","Inny opis")))</f>
        <v>Inny numer Lp</v>
      </c>
      <c r="Y2219" s="785"/>
      <c r="Z2219" s="309">
        <f t="shared" si="6795"/>
        <v>0</v>
      </c>
      <c r="AA2219" s="785"/>
      <c r="AB2219" s="309">
        <f t="shared" si="6796"/>
        <v>0</v>
      </c>
      <c r="AC2219" s="785"/>
      <c r="AD2219" s="309">
        <f t="shared" si="6797"/>
        <v>0</v>
      </c>
      <c r="AE2219" s="785"/>
      <c r="AF2219" s="309">
        <f t="shared" si="6798"/>
        <v>0</v>
      </c>
      <c r="AG2219" s="785"/>
      <c r="AH2219" s="309">
        <f t="shared" si="6799"/>
        <v>0</v>
      </c>
      <c r="AI2219" s="785"/>
      <c r="AJ2219" s="309">
        <f t="shared" si="6800"/>
        <v>0</v>
      </c>
      <c r="AK2219" s="785"/>
      <c r="AL2219" s="309">
        <f t="shared" si="6801"/>
        <v>0</v>
      </c>
      <c r="AM2219" s="785"/>
      <c r="AN2219" s="309">
        <f t="shared" si="6802"/>
        <v>0</v>
      </c>
      <c r="AO2219" s="785"/>
      <c r="AP2219" s="309">
        <f t="shared" si="6803"/>
        <v>0</v>
      </c>
      <c r="AQ2219" s="785"/>
      <c r="AR2219" s="309">
        <f t="shared" si="6804"/>
        <v>0</v>
      </c>
      <c r="AT2219" s="782">
        <f t="shared" si="6677"/>
        <v>0</v>
      </c>
      <c r="AU2219" s="782">
        <f t="shared" si="6678"/>
        <v>0</v>
      </c>
      <c r="AV2219" s="782">
        <f t="shared" si="6679"/>
        <v>0</v>
      </c>
      <c r="AW2219" s="788" t="e">
        <f t="shared" si="6680"/>
        <v>#DIV/0!</v>
      </c>
      <c r="AY2219" s="781">
        <f t="shared" si="6681"/>
        <v>0</v>
      </c>
      <c r="AZ2219" s="777"/>
      <c r="BA2219" s="781">
        <f t="shared" si="6682"/>
        <v>0</v>
      </c>
      <c r="BB2219" s="777"/>
      <c r="BC2219" s="781">
        <f t="shared" si="6683"/>
        <v>0</v>
      </c>
      <c r="BD2219" s="777"/>
      <c r="BE2219" s="781">
        <f t="shared" si="6684"/>
        <v>0</v>
      </c>
      <c r="BF2219" s="777"/>
      <c r="BG2219" s="781">
        <f t="shared" si="6685"/>
        <v>0</v>
      </c>
      <c r="BH2219" s="777"/>
      <c r="BI2219" s="781">
        <f t="shared" si="6686"/>
        <v>0</v>
      </c>
      <c r="BJ2219" s="777"/>
      <c r="BK2219" s="781">
        <f t="shared" si="6687"/>
        <v>0</v>
      </c>
      <c r="BL2219" s="777"/>
      <c r="BM2219" s="781">
        <f t="shared" si="6688"/>
        <v>0</v>
      </c>
      <c r="BN2219" s="777"/>
      <c r="BO2219" s="781">
        <f t="shared" si="6689"/>
        <v>0</v>
      </c>
      <c r="BP2219" s="777"/>
      <c r="BQ2219" s="781">
        <f t="shared" si="6690"/>
        <v>0</v>
      </c>
      <c r="BR2219" s="777"/>
    </row>
    <row r="2220" spans="1:70" outlineLevel="2">
      <c r="A2220" s="61">
        <v>702068</v>
      </c>
      <c r="B2220" s="10"/>
      <c r="C2220" s="387"/>
      <c r="D2220" s="1237" t="s">
        <v>577</v>
      </c>
      <c r="E2220" s="43" t="str">
        <f t="shared" si="6793"/>
        <v>T</v>
      </c>
      <c r="F2220" s="1234"/>
      <c r="G2220" s="1233" t="s">
        <v>23</v>
      </c>
      <c r="H2220" s="1146">
        <v>1</v>
      </c>
      <c r="I2220" s="1141"/>
      <c r="J2220" s="1142"/>
      <c r="K2220" s="1032">
        <f t="shared" si="6794"/>
        <v>0</v>
      </c>
      <c r="L2220" s="5"/>
      <c r="M2220" s="392"/>
      <c r="N2220" s="492"/>
      <c r="O2220" s="492"/>
      <c r="Q2220" s="684" t="s">
        <v>1949</v>
      </c>
      <c r="R2220" s="692" t="s">
        <v>2010</v>
      </c>
      <c r="T2220" s="680" t="str">
        <f>IF(IF(A2220=0,TRUE(),D2220=IFERROR(VLOOKUP(A2220,Zaplecze_Weryfikacja!A:B,2,FALSE),2))=TRUE(),"Tak","Nie")</f>
        <v>Nie</v>
      </c>
      <c r="U2220" s="681" t="str">
        <f>IF(T2220="Tak"," ",IF(IFERROR(VLOOKUP(A2220,Zaplecze_Weryfikacja!A:B,2,FALSE),"Inny numer Lp")="Inny numer Lp","Inny numer Lp",IF(VLOOKUP(A2220,Zaplecze_Weryfikacja!A:B,2,FALSE)=D2220,"Nieznana przyczyna","Inny opis")))</f>
        <v>Inny numer Lp</v>
      </c>
      <c r="Y2220" s="785"/>
      <c r="Z2220" s="309">
        <f t="shared" si="6795"/>
        <v>0</v>
      </c>
      <c r="AA2220" s="785"/>
      <c r="AB2220" s="309">
        <f t="shared" si="6796"/>
        <v>0</v>
      </c>
      <c r="AC2220" s="785"/>
      <c r="AD2220" s="309">
        <f t="shared" si="6797"/>
        <v>0</v>
      </c>
      <c r="AE2220" s="785"/>
      <c r="AF2220" s="309">
        <f t="shared" si="6798"/>
        <v>0</v>
      </c>
      <c r="AG2220" s="785"/>
      <c r="AH2220" s="309">
        <f t="shared" si="6799"/>
        <v>0</v>
      </c>
      <c r="AI2220" s="785"/>
      <c r="AJ2220" s="309">
        <f t="shared" si="6800"/>
        <v>0</v>
      </c>
      <c r="AK2220" s="785"/>
      <c r="AL2220" s="309">
        <f t="shared" si="6801"/>
        <v>0</v>
      </c>
      <c r="AM2220" s="785"/>
      <c r="AN2220" s="309">
        <f t="shared" si="6802"/>
        <v>0</v>
      </c>
      <c r="AO2220" s="785"/>
      <c r="AP2220" s="309">
        <f t="shared" si="6803"/>
        <v>0</v>
      </c>
      <c r="AQ2220" s="785"/>
      <c r="AR2220" s="309">
        <f t="shared" si="6804"/>
        <v>0</v>
      </c>
      <c r="AT2220" s="782">
        <f t="shared" si="6677"/>
        <v>0</v>
      </c>
      <c r="AU2220" s="782">
        <f t="shared" si="6678"/>
        <v>0</v>
      </c>
      <c r="AV2220" s="782">
        <f t="shared" si="6679"/>
        <v>0</v>
      </c>
      <c r="AW2220" s="788" t="e">
        <f t="shared" si="6680"/>
        <v>#DIV/0!</v>
      </c>
      <c r="AY2220" s="781">
        <f t="shared" si="6681"/>
        <v>0</v>
      </c>
      <c r="AZ2220" s="777"/>
      <c r="BA2220" s="781">
        <f t="shared" si="6682"/>
        <v>0</v>
      </c>
      <c r="BB2220" s="777"/>
      <c r="BC2220" s="781">
        <f t="shared" si="6683"/>
        <v>0</v>
      </c>
      <c r="BD2220" s="777"/>
      <c r="BE2220" s="781">
        <f t="shared" si="6684"/>
        <v>0</v>
      </c>
      <c r="BF2220" s="777"/>
      <c r="BG2220" s="781">
        <f t="shared" si="6685"/>
        <v>0</v>
      </c>
      <c r="BH2220" s="777"/>
      <c r="BI2220" s="781">
        <f t="shared" si="6686"/>
        <v>0</v>
      </c>
      <c r="BJ2220" s="777"/>
      <c r="BK2220" s="781">
        <f t="shared" si="6687"/>
        <v>0</v>
      </c>
      <c r="BL2220" s="777"/>
      <c r="BM2220" s="781">
        <f t="shared" si="6688"/>
        <v>0</v>
      </c>
      <c r="BN2220" s="777"/>
      <c r="BO2220" s="781">
        <f t="shared" si="6689"/>
        <v>0</v>
      </c>
      <c r="BP2220" s="777"/>
      <c r="BQ2220" s="781">
        <f t="shared" si="6690"/>
        <v>0</v>
      </c>
      <c r="BR2220" s="777"/>
    </row>
    <row r="2221" spans="1:70" ht="28.5" outlineLevel="2">
      <c r="A2221" s="61">
        <v>702069</v>
      </c>
      <c r="B2221" s="10"/>
      <c r="C2221" s="387"/>
      <c r="D2221" s="1238" t="s">
        <v>3465</v>
      </c>
      <c r="E2221" s="43" t="str">
        <f t="shared" si="6793"/>
        <v>T</v>
      </c>
      <c r="F2221" s="1239"/>
      <c r="G2221" s="1233" t="s">
        <v>23</v>
      </c>
      <c r="H2221" s="1146">
        <v>1</v>
      </c>
      <c r="I2221" s="1141"/>
      <c r="J2221" s="1142"/>
      <c r="K2221" s="1032">
        <f t="shared" si="6794"/>
        <v>0</v>
      </c>
      <c r="L2221" s="5"/>
      <c r="M2221" s="392"/>
      <c r="N2221" s="492"/>
      <c r="O2221" s="492"/>
      <c r="Q2221" s="684" t="s">
        <v>1949</v>
      </c>
      <c r="R2221" s="692" t="s">
        <v>2010</v>
      </c>
      <c r="T2221" s="680" t="str">
        <f>IF(IF(A2221=0,TRUE(),D2221=IFERROR(VLOOKUP(A2221,Zaplecze_Weryfikacja!A:B,2,FALSE),2))=TRUE(),"Tak","Nie")</f>
        <v>Nie</v>
      </c>
      <c r="U2221" s="681" t="str">
        <f>IF(T2221="Tak"," ",IF(IFERROR(VLOOKUP(A2221,Zaplecze_Weryfikacja!A:B,2,FALSE),"Inny numer Lp")="Inny numer Lp","Inny numer Lp",IF(VLOOKUP(A2221,Zaplecze_Weryfikacja!A:B,2,FALSE)=D2221,"Nieznana przyczyna","Inny opis")))</f>
        <v>Inny numer Lp</v>
      </c>
      <c r="Y2221" s="785"/>
      <c r="Z2221" s="309">
        <f t="shared" si="6795"/>
        <v>0</v>
      </c>
      <c r="AA2221" s="785"/>
      <c r="AB2221" s="309">
        <f t="shared" si="6796"/>
        <v>0</v>
      </c>
      <c r="AC2221" s="785"/>
      <c r="AD2221" s="309">
        <f t="shared" si="6797"/>
        <v>0</v>
      </c>
      <c r="AE2221" s="785"/>
      <c r="AF2221" s="309">
        <f t="shared" si="6798"/>
        <v>0</v>
      </c>
      <c r="AG2221" s="785"/>
      <c r="AH2221" s="309">
        <f t="shared" si="6799"/>
        <v>0</v>
      </c>
      <c r="AI2221" s="785"/>
      <c r="AJ2221" s="309">
        <f t="shared" si="6800"/>
        <v>0</v>
      </c>
      <c r="AK2221" s="785"/>
      <c r="AL2221" s="309">
        <f t="shared" si="6801"/>
        <v>0</v>
      </c>
      <c r="AM2221" s="785"/>
      <c r="AN2221" s="309">
        <f t="shared" si="6802"/>
        <v>0</v>
      </c>
      <c r="AO2221" s="785"/>
      <c r="AP2221" s="309">
        <f t="shared" si="6803"/>
        <v>0</v>
      </c>
      <c r="AQ2221" s="785"/>
      <c r="AR2221" s="309">
        <f t="shared" si="6804"/>
        <v>0</v>
      </c>
      <c r="AT2221" s="782">
        <f t="shared" si="6677"/>
        <v>0</v>
      </c>
      <c r="AU2221" s="782">
        <f t="shared" si="6678"/>
        <v>0</v>
      </c>
      <c r="AV2221" s="782">
        <f t="shared" si="6679"/>
        <v>0</v>
      </c>
      <c r="AW2221" s="788" t="e">
        <f t="shared" si="6680"/>
        <v>#DIV/0!</v>
      </c>
      <c r="AY2221" s="781">
        <f t="shared" si="6681"/>
        <v>0</v>
      </c>
      <c r="AZ2221" s="777"/>
      <c r="BA2221" s="781">
        <f t="shared" si="6682"/>
        <v>0</v>
      </c>
      <c r="BB2221" s="777"/>
      <c r="BC2221" s="781">
        <f t="shared" si="6683"/>
        <v>0</v>
      </c>
      <c r="BD2221" s="777"/>
      <c r="BE2221" s="781">
        <f t="shared" si="6684"/>
        <v>0</v>
      </c>
      <c r="BF2221" s="777"/>
      <c r="BG2221" s="781">
        <f t="shared" si="6685"/>
        <v>0</v>
      </c>
      <c r="BH2221" s="777"/>
      <c r="BI2221" s="781">
        <f t="shared" si="6686"/>
        <v>0</v>
      </c>
      <c r="BJ2221" s="777"/>
      <c r="BK2221" s="781">
        <f t="shared" si="6687"/>
        <v>0</v>
      </c>
      <c r="BL2221" s="777"/>
      <c r="BM2221" s="781">
        <f t="shared" si="6688"/>
        <v>0</v>
      </c>
      <c r="BN2221" s="777"/>
      <c r="BO2221" s="781">
        <f t="shared" si="6689"/>
        <v>0</v>
      </c>
      <c r="BP2221" s="777"/>
      <c r="BQ2221" s="781">
        <f t="shared" si="6690"/>
        <v>0</v>
      </c>
      <c r="BR2221" s="777"/>
    </row>
    <row r="2222" spans="1:70" outlineLevel="2">
      <c r="A2222" s="1286">
        <v>702070</v>
      </c>
      <c r="B2222" s="1270"/>
      <c r="C2222" s="1418"/>
      <c r="D2222" s="1416" t="s">
        <v>4033</v>
      </c>
      <c r="E2222" s="1262" t="str">
        <f t="shared" ref="E2222" si="6805">IF(H2222&gt;0,"T","N")</f>
        <v>T</v>
      </c>
      <c r="F2222" s="1417"/>
      <c r="G2222" s="1414" t="s">
        <v>23</v>
      </c>
      <c r="H2222" s="1257">
        <v>1</v>
      </c>
      <c r="I2222" s="1141"/>
      <c r="J2222" s="1142"/>
      <c r="K2222" s="1032">
        <f t="shared" ref="K2222" si="6806">IF(B2222="E","E",$H2222*I2222)</f>
        <v>0</v>
      </c>
      <c r="L2222" s="5"/>
      <c r="M2222" s="392"/>
      <c r="N2222" s="492"/>
      <c r="O2222" s="492"/>
      <c r="Q2222" s="684" t="s">
        <v>1949</v>
      </c>
      <c r="R2222" s="692" t="s">
        <v>2010</v>
      </c>
      <c r="T2222" s="680" t="str">
        <f>IF(IF(A2222=0,TRUE(),D2222=IFERROR(VLOOKUP(A2222,Zaplecze_Weryfikacja!A:B,2,FALSE),2))=TRUE(),"Tak","Nie")</f>
        <v>Nie</v>
      </c>
      <c r="U2222" s="681" t="str">
        <f>IF(T2222="Tak"," ",IF(IFERROR(VLOOKUP(A2222,Zaplecze_Weryfikacja!A:B,2,FALSE),"Inny numer Lp")="Inny numer Lp","Inny numer Lp",IF(VLOOKUP(A2222,Zaplecze_Weryfikacja!A:B,2,FALSE)=D2222,"Nieznana przyczyna","Inny opis")))</f>
        <v>Inny numer Lp</v>
      </c>
      <c r="Y2222" s="785"/>
      <c r="Z2222" s="309">
        <f t="shared" ref="Z2222" si="6807">IF($B2222="E","E",$H2222*Y2222)</f>
        <v>0</v>
      </c>
      <c r="AA2222" s="785"/>
      <c r="AB2222" s="309">
        <f t="shared" ref="AB2222" si="6808">IF($B2222="E","E",$H2222*AA2222)</f>
        <v>0</v>
      </c>
      <c r="AC2222" s="785"/>
      <c r="AD2222" s="309">
        <f t="shared" ref="AD2222" si="6809">IF($B2222="E","E",$H2222*AC2222)</f>
        <v>0</v>
      </c>
      <c r="AE2222" s="785"/>
      <c r="AF2222" s="309">
        <f t="shared" ref="AF2222" si="6810">IF($B2222="E","E",$H2222*AE2222)</f>
        <v>0</v>
      </c>
      <c r="AG2222" s="785"/>
      <c r="AH2222" s="309">
        <f t="shared" ref="AH2222" si="6811">IF($B2222="E","E",$H2222*AG2222)</f>
        <v>0</v>
      </c>
      <c r="AI2222" s="785"/>
      <c r="AJ2222" s="309">
        <f t="shared" ref="AJ2222" si="6812">IF($B2222="E","E",$H2222*AI2222)</f>
        <v>0</v>
      </c>
      <c r="AK2222" s="785"/>
      <c r="AL2222" s="309">
        <f t="shared" ref="AL2222" si="6813">IF($B2222="E","E",$H2222*AK2222)</f>
        <v>0</v>
      </c>
      <c r="AM2222" s="785"/>
      <c r="AN2222" s="309">
        <f t="shared" ref="AN2222" si="6814">IF($B2222="E","E",$H2222*AM2222)</f>
        <v>0</v>
      </c>
      <c r="AO2222" s="785"/>
      <c r="AP2222" s="309">
        <f t="shared" ref="AP2222" si="6815">IF($B2222="E","E",$H2222*AO2222)</f>
        <v>0</v>
      </c>
      <c r="AQ2222" s="785"/>
      <c r="AR2222" s="309">
        <f t="shared" ref="AR2222" si="6816">IF($B2222="E","E",$H2222*AQ2222)</f>
        <v>0</v>
      </c>
      <c r="AT2222" s="782">
        <f t="shared" ref="AT2222" si="6817">MAX(Z2222,AB2222,AD2222,AF2222,AH2222,AJ2222,AL2222,AN2222,AP2222,AR2222)</f>
        <v>0</v>
      </c>
      <c r="AU2222" s="782">
        <f t="shared" ref="AU2222" si="6818">IF($AU$6=10,MIN(Z2222,AB2222,AD2222,AF2222,AH2222,AJ2222,AL2222,AN2222,AP2222,AR2222),IF($AU$6=9,MIN(Z2222,AB2222,AD2222,AF2222,AH2222,AJ2222,AL2222,AN2222,AP2222),IF($AU$6=8,MIN(Z2222,AB2222,AD2222,AF2222,AH2222,AJ2222,AL2222,AN2222),IF($AU$6=7,MIN(Z2222,AB2222,AD2222,AF2222,AH2222,AJ2222,AL2222),IF($AU$6=6,MIN(Z2222,AB2222,AD2222,AF2222,AH2222,AJ2222),IF($AU$6=5,MIN(Z2222,AB2222,AD2222,AF2222,AH2222),IF($AU$6=4,MIN(Z2222,AB2222,AD2222,AF2222),IF($AU$6=4,MIN(Z2222,AB2222,AD2222,AF2222),IF($AU$6=3,MIN(Z2222,AB2222,AD2222),IF($AU$6=3,MIN(Z2222,AB2222,AD2222),IF($AU$6=2,MIN(Z2222,AB2222),IF($AU$6=1,MIN(Z2222),"Błąd - zła ilośc oferentów"))))))))))))</f>
        <v>0</v>
      </c>
      <c r="AV2222" s="782">
        <f t="shared" ref="AV2222" si="6819">AT2222-AU2222</f>
        <v>0</v>
      </c>
      <c r="AW2222" s="788" t="e">
        <f t="shared" ref="AW2222" si="6820">AT2222/AU2222</f>
        <v>#DIV/0!</v>
      </c>
      <c r="AY2222" s="781">
        <f t="shared" ref="AY2222" si="6821">+AZ2222</f>
        <v>0</v>
      </c>
      <c r="AZ2222" s="777"/>
      <c r="BA2222" s="781">
        <f t="shared" ref="BA2222" si="6822">+BB2222</f>
        <v>0</v>
      </c>
      <c r="BB2222" s="777"/>
      <c r="BC2222" s="781">
        <f t="shared" ref="BC2222" si="6823">+BD2222</f>
        <v>0</v>
      </c>
      <c r="BD2222" s="777"/>
      <c r="BE2222" s="781">
        <f t="shared" ref="BE2222" si="6824">+BF2222</f>
        <v>0</v>
      </c>
      <c r="BF2222" s="777"/>
      <c r="BG2222" s="781">
        <f t="shared" ref="BG2222" si="6825">+BH2222</f>
        <v>0</v>
      </c>
      <c r="BH2222" s="777"/>
      <c r="BI2222" s="781">
        <f t="shared" ref="BI2222" si="6826">+BJ2222</f>
        <v>0</v>
      </c>
      <c r="BJ2222" s="777"/>
      <c r="BK2222" s="781">
        <f t="shared" ref="BK2222" si="6827">+BL2222</f>
        <v>0</v>
      </c>
      <c r="BL2222" s="777"/>
      <c r="BM2222" s="781">
        <f t="shared" ref="BM2222" si="6828">+BN2222</f>
        <v>0</v>
      </c>
      <c r="BN2222" s="777"/>
      <c r="BO2222" s="781">
        <f t="shared" ref="BO2222" si="6829">+BP2222</f>
        <v>0</v>
      </c>
      <c r="BP2222" s="777"/>
      <c r="BQ2222" s="781">
        <f t="shared" ref="BQ2222" si="6830">+BR2222</f>
        <v>0</v>
      </c>
      <c r="BR2222" s="777"/>
    </row>
    <row r="2223" spans="1:70" outlineLevel="2">
      <c r="A2223" s="120"/>
      <c r="B2223" s="58"/>
      <c r="C2223" s="58"/>
      <c r="D2223" s="303"/>
      <c r="E2223" s="630"/>
      <c r="F2223" s="114"/>
      <c r="G2223" s="47"/>
      <c r="H2223" s="1098"/>
      <c r="I2223" s="1071"/>
      <c r="J2223" s="1127"/>
      <c r="K2223" s="1047"/>
      <c r="L2223" s="5"/>
      <c r="M2223" s="392"/>
      <c r="N2223" s="492"/>
      <c r="O2223" s="492"/>
      <c r="Q2223" s="683"/>
      <c r="R2223" s="692"/>
      <c r="T2223" s="680" t="str">
        <f>IF(IF(A2223=0,TRUE(),D2223=IFERROR(VLOOKUP(A2223,Zaplecze_Weryfikacja!A:B,2,FALSE),2))=TRUE(),"Tak","Nie")</f>
        <v>Tak</v>
      </c>
      <c r="U2223" s="681" t="str">
        <f>IF(T2223="Tak"," ",IF(IFERROR(VLOOKUP(A2223,Zaplecze_Weryfikacja!A:B,2,FALSE),"Inny numer Lp")="Inny numer Lp","Inny numer Lp",IF(VLOOKUP(A2223,Zaplecze_Weryfikacja!A:B,2,FALSE)=D2223,"Nieznana przyczyna","Inny opis")))</f>
        <v xml:space="preserve"> </v>
      </c>
      <c r="Y2223" s="785"/>
      <c r="Z2223" s="386"/>
      <c r="AA2223" s="785"/>
      <c r="AB2223" s="386"/>
      <c r="AC2223" s="785"/>
      <c r="AD2223" s="386"/>
      <c r="AE2223" s="785"/>
      <c r="AF2223" s="386"/>
      <c r="AG2223" s="785"/>
      <c r="AH2223" s="386"/>
      <c r="AI2223" s="785"/>
      <c r="AJ2223" s="386"/>
      <c r="AK2223" s="785"/>
      <c r="AL2223" s="386"/>
      <c r="AM2223" s="785"/>
      <c r="AN2223" s="386"/>
      <c r="AO2223" s="785"/>
      <c r="AP2223" s="386"/>
      <c r="AQ2223" s="785"/>
      <c r="AR2223" s="386"/>
      <c r="AT2223" s="782">
        <f t="shared" si="6677"/>
        <v>0</v>
      </c>
      <c r="AU2223" s="782">
        <f t="shared" si="6678"/>
        <v>0</v>
      </c>
      <c r="AV2223" s="782">
        <f t="shared" si="6679"/>
        <v>0</v>
      </c>
      <c r="AW2223" s="788" t="e">
        <f t="shared" si="6680"/>
        <v>#DIV/0!</v>
      </c>
      <c r="AY2223" s="781">
        <f t="shared" si="6681"/>
        <v>0</v>
      </c>
      <c r="AZ2223" s="777"/>
      <c r="BA2223" s="781">
        <f t="shared" si="6682"/>
        <v>0</v>
      </c>
      <c r="BB2223" s="777"/>
      <c r="BC2223" s="781">
        <f t="shared" si="6683"/>
        <v>0</v>
      </c>
      <c r="BD2223" s="777"/>
      <c r="BE2223" s="781">
        <f t="shared" si="6684"/>
        <v>0</v>
      </c>
      <c r="BF2223" s="777"/>
      <c r="BG2223" s="781">
        <f t="shared" si="6685"/>
        <v>0</v>
      </c>
      <c r="BH2223" s="777"/>
      <c r="BI2223" s="781">
        <f t="shared" si="6686"/>
        <v>0</v>
      </c>
      <c r="BJ2223" s="777"/>
      <c r="BK2223" s="781">
        <f t="shared" si="6687"/>
        <v>0</v>
      </c>
      <c r="BL2223" s="777"/>
      <c r="BM2223" s="781">
        <f t="shared" si="6688"/>
        <v>0</v>
      </c>
      <c r="BN2223" s="777"/>
      <c r="BO2223" s="781">
        <f t="shared" si="6689"/>
        <v>0</v>
      </c>
      <c r="BP2223" s="777"/>
      <c r="BQ2223" s="781">
        <f t="shared" si="6690"/>
        <v>0</v>
      </c>
      <c r="BR2223" s="777"/>
    </row>
    <row r="2224" spans="1:70" outlineLevel="1">
      <c r="A2224" s="981">
        <v>703000</v>
      </c>
      <c r="B2224" s="982"/>
      <c r="C2224" s="982"/>
      <c r="D2224" s="983" t="s">
        <v>644</v>
      </c>
      <c r="E2224" s="957" t="str">
        <f>IF(COUNTIF(E2225:E2276,"T")=0,"N","T")</f>
        <v>T</v>
      </c>
      <c r="F2224" s="982"/>
      <c r="G2224" s="982"/>
      <c r="H2224" s="1028"/>
      <c r="I2224" s="984"/>
      <c r="J2224" s="1131"/>
      <c r="K2224" s="1049">
        <f>SUBTOTAL(9,K2225:K2277)</f>
        <v>0</v>
      </c>
      <c r="L2224" s="496"/>
      <c r="M2224" s="491"/>
      <c r="N2224" s="491"/>
      <c r="O2224" s="491"/>
      <c r="Q2224" s="683"/>
      <c r="R2224" s="692"/>
      <c r="T2224" s="680" t="str">
        <f>IF(IF(A2224=0,TRUE(),D2224=IFERROR(VLOOKUP(A2224,Zaplecze_Weryfikacja!A:B,2,FALSE),2))=TRUE(),"Tak","Nie")</f>
        <v>Tak</v>
      </c>
      <c r="U2224" s="681" t="str">
        <f>IF(T2224="Tak"," ",IF(IFERROR(VLOOKUP(A2224,Zaplecze_Weryfikacja!A:B,2,FALSE),"Inny numer Lp")="Inny numer Lp","Inny numer Lp",IF(VLOOKUP(A2224,Zaplecze_Weryfikacja!A:B,2,FALSE)=D2224,"Nieznana przyczyna","Inny opis")))</f>
        <v xml:space="preserve"> </v>
      </c>
      <c r="Y2224" s="785"/>
      <c r="Z2224" s="388">
        <f>SUBTOTAL(9,Z2225:Z2277)</f>
        <v>0</v>
      </c>
      <c r="AA2224" s="785"/>
      <c r="AB2224" s="388">
        <f>SUBTOTAL(9,AB2225:AB2277)</f>
        <v>0</v>
      </c>
      <c r="AC2224" s="785"/>
      <c r="AD2224" s="388">
        <f>SUBTOTAL(9,AD2225:AD2277)</f>
        <v>0</v>
      </c>
      <c r="AE2224" s="785"/>
      <c r="AF2224" s="388">
        <f>SUBTOTAL(9,AF2225:AF2277)</f>
        <v>0</v>
      </c>
      <c r="AG2224" s="785"/>
      <c r="AH2224" s="388">
        <f>SUBTOTAL(9,AH2225:AH2277)</f>
        <v>0</v>
      </c>
      <c r="AI2224" s="785"/>
      <c r="AJ2224" s="388">
        <f>SUBTOTAL(9,AJ2225:AJ2277)</f>
        <v>0</v>
      </c>
      <c r="AK2224" s="785"/>
      <c r="AL2224" s="388">
        <f>SUBTOTAL(9,AL2225:AL2277)</f>
        <v>0</v>
      </c>
      <c r="AM2224" s="785"/>
      <c r="AN2224" s="388">
        <f>SUBTOTAL(9,AN2225:AN2277)</f>
        <v>0</v>
      </c>
      <c r="AO2224" s="785"/>
      <c r="AP2224" s="388">
        <f>SUBTOTAL(9,AP2225:AP2277)</f>
        <v>0</v>
      </c>
      <c r="AQ2224" s="785"/>
      <c r="AR2224" s="388">
        <f>SUBTOTAL(9,AR2225:AR2277)</f>
        <v>0</v>
      </c>
      <c r="AT2224" s="782">
        <f t="shared" si="6677"/>
        <v>0</v>
      </c>
      <c r="AU2224" s="782">
        <f t="shared" si="6678"/>
        <v>0</v>
      </c>
      <c r="AV2224" s="782">
        <f t="shared" si="6679"/>
        <v>0</v>
      </c>
      <c r="AW2224" s="788" t="e">
        <f t="shared" si="6680"/>
        <v>#DIV/0!</v>
      </c>
      <c r="AY2224" s="781">
        <f t="shared" si="6681"/>
        <v>0</v>
      </c>
      <c r="AZ2224" s="848"/>
      <c r="BA2224" s="781">
        <f t="shared" si="6682"/>
        <v>0</v>
      </c>
      <c r="BB2224" s="848"/>
      <c r="BC2224" s="781">
        <f t="shared" si="6683"/>
        <v>0</v>
      </c>
      <c r="BD2224" s="848"/>
      <c r="BE2224" s="781">
        <f t="shared" si="6684"/>
        <v>0</v>
      </c>
      <c r="BF2224" s="848"/>
      <c r="BG2224" s="781">
        <f t="shared" si="6685"/>
        <v>0</v>
      </c>
      <c r="BH2224" s="848"/>
      <c r="BI2224" s="781">
        <f t="shared" si="6686"/>
        <v>0</v>
      </c>
      <c r="BJ2224" s="848"/>
      <c r="BK2224" s="781">
        <f t="shared" si="6687"/>
        <v>0</v>
      </c>
      <c r="BL2224" s="848"/>
      <c r="BM2224" s="781">
        <f t="shared" si="6688"/>
        <v>0</v>
      </c>
      <c r="BN2224" s="848"/>
      <c r="BO2224" s="781">
        <f t="shared" si="6689"/>
        <v>0</v>
      </c>
      <c r="BP2224" s="848"/>
      <c r="BQ2224" s="781">
        <f t="shared" si="6690"/>
        <v>0</v>
      </c>
      <c r="BR2224" s="848"/>
    </row>
    <row r="2225" spans="1:70" outlineLevel="2">
      <c r="A2225" s="931"/>
      <c r="B2225" s="932"/>
      <c r="C2225" s="932"/>
      <c r="D2225" s="933" t="s">
        <v>643</v>
      </c>
      <c r="E2225" s="934" t="str">
        <f>IF(COUNTIF(E2226:E2231,"T")=0,"N","T")</f>
        <v>N</v>
      </c>
      <c r="F2225" s="935"/>
      <c r="G2225" s="936"/>
      <c r="H2225" s="1096"/>
      <c r="I2225" s="1065"/>
      <c r="J2225" s="1116"/>
      <c r="K2225" s="1051"/>
      <c r="L2225" s="496"/>
      <c r="M2225" s="657"/>
      <c r="N2225" s="657"/>
      <c r="O2225" s="657"/>
      <c r="Q2225" s="683"/>
      <c r="R2225" s="692"/>
      <c r="T2225" s="680" t="str">
        <f>IF(IF(A2225=0,TRUE(),D2225=IFERROR(VLOOKUP(A2225,Zaplecze_Weryfikacja!A:B,2,FALSE),2))=TRUE(),"Tak","Nie")</f>
        <v>Tak</v>
      </c>
      <c r="U2225" s="681" t="str">
        <f>IF(T2225="Tak"," ",IF(IFERROR(VLOOKUP(A2225,Zaplecze_Weryfikacja!A:B,2,FALSE),"Inny numer Lp")="Inny numer Lp","Inny numer Lp",IF(VLOOKUP(A2225,Zaplecze_Weryfikacja!A:B,2,FALSE)=D2225,"Nieznana przyczyna","Inny opis")))</f>
        <v xml:space="preserve"> </v>
      </c>
      <c r="Y2225" s="785"/>
      <c r="Z2225" s="663"/>
      <c r="AA2225" s="785"/>
      <c r="AB2225" s="663"/>
      <c r="AC2225" s="785"/>
      <c r="AD2225" s="663"/>
      <c r="AE2225" s="785"/>
      <c r="AF2225" s="663"/>
      <c r="AG2225" s="785"/>
      <c r="AH2225" s="663"/>
      <c r="AI2225" s="785"/>
      <c r="AJ2225" s="663"/>
      <c r="AK2225" s="785"/>
      <c r="AL2225" s="663"/>
      <c r="AM2225" s="785"/>
      <c r="AN2225" s="663"/>
      <c r="AO2225" s="785"/>
      <c r="AP2225" s="663"/>
      <c r="AQ2225" s="785"/>
      <c r="AR2225" s="663"/>
      <c r="AT2225" s="845">
        <f t="shared" si="6677"/>
        <v>0</v>
      </c>
      <c r="AU2225" s="845">
        <f t="shared" si="6678"/>
        <v>0</v>
      </c>
      <c r="AV2225" s="845">
        <f t="shared" si="6679"/>
        <v>0</v>
      </c>
      <c r="AW2225" s="846" t="e">
        <f t="shared" si="6680"/>
        <v>#DIV/0!</v>
      </c>
      <c r="AY2225" s="781">
        <f t="shared" si="6681"/>
        <v>0</v>
      </c>
      <c r="AZ2225" s="847"/>
      <c r="BA2225" s="781">
        <f t="shared" si="6682"/>
        <v>0</v>
      </c>
      <c r="BB2225" s="847"/>
      <c r="BC2225" s="781">
        <f t="shared" si="6683"/>
        <v>0</v>
      </c>
      <c r="BD2225" s="847"/>
      <c r="BE2225" s="781">
        <f t="shared" si="6684"/>
        <v>0</v>
      </c>
      <c r="BF2225" s="847"/>
      <c r="BG2225" s="781">
        <f t="shared" si="6685"/>
        <v>0</v>
      </c>
      <c r="BH2225" s="847"/>
      <c r="BI2225" s="781">
        <f t="shared" si="6686"/>
        <v>0</v>
      </c>
      <c r="BJ2225" s="847"/>
      <c r="BK2225" s="781">
        <f t="shared" si="6687"/>
        <v>0</v>
      </c>
      <c r="BL2225" s="847"/>
      <c r="BM2225" s="781">
        <f t="shared" si="6688"/>
        <v>0</v>
      </c>
      <c r="BN2225" s="847"/>
      <c r="BO2225" s="781">
        <f t="shared" si="6689"/>
        <v>0</v>
      </c>
      <c r="BP2225" s="847"/>
      <c r="BQ2225" s="781">
        <f t="shared" si="6690"/>
        <v>0</v>
      </c>
      <c r="BR2225" s="847"/>
    </row>
    <row r="2226" spans="1:70" ht="29.25" outlineLevel="2">
      <c r="A2226" s="61">
        <v>703001</v>
      </c>
      <c r="B2226" s="10"/>
      <c r="C2226" s="109"/>
      <c r="D2226" s="295" t="s">
        <v>1724</v>
      </c>
      <c r="E2226" s="43" t="str">
        <f t="shared" ref="E2226:E2231" si="6831">IF(H2226&gt;0,"T","N")</f>
        <v>N</v>
      </c>
      <c r="F2226" s="115"/>
      <c r="G2226" s="50" t="s">
        <v>324</v>
      </c>
      <c r="H2226" s="1076"/>
      <c r="I2226" s="1141"/>
      <c r="J2226" s="1142"/>
      <c r="K2226" s="1032">
        <f>IF(B2226="E","E",$H2226*I2226)</f>
        <v>0</v>
      </c>
      <c r="L2226" s="496"/>
      <c r="M2226" s="492"/>
      <c r="N2226" s="492" t="s">
        <v>1258</v>
      </c>
      <c r="O2226" s="492"/>
      <c r="Q2226" s="684" t="s">
        <v>1916</v>
      </c>
      <c r="R2226" s="692" t="s">
        <v>2010</v>
      </c>
      <c r="T2226" s="680" t="str">
        <f>IF(IF(A2226=0,TRUE(),D2226=IFERROR(VLOOKUP(A2226,Zaplecze_Weryfikacja!A:B,2,FALSE),2))=TRUE(),"Tak","Nie")</f>
        <v>Tak</v>
      </c>
      <c r="U2226" s="681" t="str">
        <f>IF(T2226="Tak"," ",IF(IFERROR(VLOOKUP(A2226,Zaplecze_Weryfikacja!A:B,2,FALSE),"Inny numer Lp")="Inny numer Lp","Inny numer Lp",IF(VLOOKUP(A2226,Zaplecze_Weryfikacja!A:B,2,FALSE)=D2226,"Nieznana przyczyna","Inny opis")))</f>
        <v xml:space="preserve"> </v>
      </c>
      <c r="Y2226" s="785"/>
      <c r="Z2226" s="309">
        <f t="shared" ref="Z2226:Z2231" si="6832">IF($B2226="E","E",$H2226*Y2226)</f>
        <v>0</v>
      </c>
      <c r="AA2226" s="785"/>
      <c r="AB2226" s="309">
        <f t="shared" ref="AB2226:AB2231" si="6833">IF($B2226="E","E",$H2226*AA2226)</f>
        <v>0</v>
      </c>
      <c r="AC2226" s="785"/>
      <c r="AD2226" s="309">
        <f t="shared" ref="AD2226:AD2231" si="6834">IF($B2226="E","E",$H2226*AC2226)</f>
        <v>0</v>
      </c>
      <c r="AE2226" s="785"/>
      <c r="AF2226" s="309">
        <f t="shared" ref="AF2226:AF2231" si="6835">IF($B2226="E","E",$H2226*AE2226)</f>
        <v>0</v>
      </c>
      <c r="AG2226" s="785"/>
      <c r="AH2226" s="309">
        <f t="shared" ref="AH2226:AH2231" si="6836">IF($B2226="E","E",$H2226*AG2226)</f>
        <v>0</v>
      </c>
      <c r="AI2226" s="785"/>
      <c r="AJ2226" s="309">
        <f t="shared" ref="AJ2226:AJ2231" si="6837">IF($B2226="E","E",$H2226*AI2226)</f>
        <v>0</v>
      </c>
      <c r="AK2226" s="785"/>
      <c r="AL2226" s="309">
        <f t="shared" ref="AL2226:AL2231" si="6838">IF($B2226="E","E",$H2226*AK2226)</f>
        <v>0</v>
      </c>
      <c r="AM2226" s="785"/>
      <c r="AN2226" s="309">
        <f t="shared" ref="AN2226:AN2231" si="6839">IF($B2226="E","E",$H2226*AM2226)</f>
        <v>0</v>
      </c>
      <c r="AO2226" s="785"/>
      <c r="AP2226" s="309">
        <f t="shared" ref="AP2226:AP2231" si="6840">IF($B2226="E","E",$H2226*AO2226)</f>
        <v>0</v>
      </c>
      <c r="AQ2226" s="785"/>
      <c r="AR2226" s="309">
        <f t="shared" ref="AR2226:AR2231" si="6841">IF($B2226="E","E",$H2226*AQ2226)</f>
        <v>0</v>
      </c>
      <c r="AT2226" s="782">
        <f t="shared" si="6677"/>
        <v>0</v>
      </c>
      <c r="AU2226" s="782">
        <f t="shared" si="6678"/>
        <v>0</v>
      </c>
      <c r="AV2226" s="782">
        <f t="shared" si="6679"/>
        <v>0</v>
      </c>
      <c r="AW2226" s="788" t="e">
        <f t="shared" si="6680"/>
        <v>#DIV/0!</v>
      </c>
      <c r="AY2226" s="781">
        <f t="shared" si="6681"/>
        <v>0</v>
      </c>
      <c r="AZ2226" s="777"/>
      <c r="BA2226" s="781">
        <f t="shared" si="6682"/>
        <v>0</v>
      </c>
      <c r="BB2226" s="777"/>
      <c r="BC2226" s="781">
        <f t="shared" si="6683"/>
        <v>0</v>
      </c>
      <c r="BD2226" s="777"/>
      <c r="BE2226" s="781">
        <f t="shared" si="6684"/>
        <v>0</v>
      </c>
      <c r="BF2226" s="777"/>
      <c r="BG2226" s="781">
        <f t="shared" si="6685"/>
        <v>0</v>
      </c>
      <c r="BH2226" s="777"/>
      <c r="BI2226" s="781">
        <f t="shared" si="6686"/>
        <v>0</v>
      </c>
      <c r="BJ2226" s="777"/>
      <c r="BK2226" s="781">
        <f t="shared" si="6687"/>
        <v>0</v>
      </c>
      <c r="BL2226" s="777"/>
      <c r="BM2226" s="781">
        <f t="shared" si="6688"/>
        <v>0</v>
      </c>
      <c r="BN2226" s="777"/>
      <c r="BO2226" s="781">
        <f t="shared" si="6689"/>
        <v>0</v>
      </c>
      <c r="BP2226" s="777"/>
      <c r="BQ2226" s="781">
        <f t="shared" si="6690"/>
        <v>0</v>
      </c>
      <c r="BR2226" s="777"/>
    </row>
    <row r="2227" spans="1:70" ht="29.25" outlineLevel="2">
      <c r="A2227" s="61">
        <v>703002</v>
      </c>
      <c r="B2227" s="10"/>
      <c r="C2227" s="59"/>
      <c r="D2227" s="111" t="s">
        <v>1725</v>
      </c>
      <c r="E2227" s="43" t="str">
        <f t="shared" si="6831"/>
        <v>N</v>
      </c>
      <c r="F2227" s="116"/>
      <c r="G2227" s="38" t="s">
        <v>324</v>
      </c>
      <c r="H2227" s="1076"/>
      <c r="I2227" s="1141"/>
      <c r="J2227" s="1142"/>
      <c r="K2227" s="1032">
        <f>IF(B2227="E","E",$H2227*I2227)</f>
        <v>0</v>
      </c>
      <c r="L2227" s="496"/>
      <c r="M2227" s="492"/>
      <c r="N2227" s="492"/>
      <c r="O2227" s="492"/>
      <c r="Q2227" s="684" t="s">
        <v>1916</v>
      </c>
      <c r="R2227" s="692" t="s">
        <v>2010</v>
      </c>
      <c r="T2227" s="680" t="str">
        <f>IF(IF(A2227=0,TRUE(),D2227=IFERROR(VLOOKUP(A2227,Zaplecze_Weryfikacja!A:B,2,FALSE),2))=TRUE(),"Tak","Nie")</f>
        <v>Tak</v>
      </c>
      <c r="U2227" s="681" t="str">
        <f>IF(T2227="Tak"," ",IF(IFERROR(VLOOKUP(A2227,Zaplecze_Weryfikacja!A:B,2,FALSE),"Inny numer Lp")="Inny numer Lp","Inny numer Lp",IF(VLOOKUP(A2227,Zaplecze_Weryfikacja!A:B,2,FALSE)=D2227,"Nieznana przyczyna","Inny opis")))</f>
        <v xml:space="preserve"> </v>
      </c>
      <c r="Y2227" s="785"/>
      <c r="Z2227" s="309">
        <f t="shared" si="6832"/>
        <v>0</v>
      </c>
      <c r="AA2227" s="785"/>
      <c r="AB2227" s="309">
        <f t="shared" si="6833"/>
        <v>0</v>
      </c>
      <c r="AC2227" s="785"/>
      <c r="AD2227" s="309">
        <f t="shared" si="6834"/>
        <v>0</v>
      </c>
      <c r="AE2227" s="785"/>
      <c r="AF2227" s="309">
        <f t="shared" si="6835"/>
        <v>0</v>
      </c>
      <c r="AG2227" s="785"/>
      <c r="AH2227" s="309">
        <f t="shared" si="6836"/>
        <v>0</v>
      </c>
      <c r="AI2227" s="785"/>
      <c r="AJ2227" s="309">
        <f t="shared" si="6837"/>
        <v>0</v>
      </c>
      <c r="AK2227" s="785"/>
      <c r="AL2227" s="309">
        <f t="shared" si="6838"/>
        <v>0</v>
      </c>
      <c r="AM2227" s="785"/>
      <c r="AN2227" s="309">
        <f t="shared" si="6839"/>
        <v>0</v>
      </c>
      <c r="AO2227" s="785"/>
      <c r="AP2227" s="309">
        <f t="shared" si="6840"/>
        <v>0</v>
      </c>
      <c r="AQ2227" s="785"/>
      <c r="AR2227" s="309">
        <f t="shared" si="6841"/>
        <v>0</v>
      </c>
      <c r="AT2227" s="782">
        <f t="shared" si="6677"/>
        <v>0</v>
      </c>
      <c r="AU2227" s="782">
        <f t="shared" si="6678"/>
        <v>0</v>
      </c>
      <c r="AV2227" s="782">
        <f t="shared" si="6679"/>
        <v>0</v>
      </c>
      <c r="AW2227" s="788" t="e">
        <f t="shared" si="6680"/>
        <v>#DIV/0!</v>
      </c>
      <c r="AY2227" s="781">
        <f t="shared" si="6681"/>
        <v>0</v>
      </c>
      <c r="AZ2227" s="777"/>
      <c r="BA2227" s="781">
        <f t="shared" si="6682"/>
        <v>0</v>
      </c>
      <c r="BB2227" s="777"/>
      <c r="BC2227" s="781">
        <f t="shared" si="6683"/>
        <v>0</v>
      </c>
      <c r="BD2227" s="777"/>
      <c r="BE2227" s="781">
        <f t="shared" si="6684"/>
        <v>0</v>
      </c>
      <c r="BF2227" s="777"/>
      <c r="BG2227" s="781">
        <f t="shared" si="6685"/>
        <v>0</v>
      </c>
      <c r="BH2227" s="777"/>
      <c r="BI2227" s="781">
        <f t="shared" si="6686"/>
        <v>0</v>
      </c>
      <c r="BJ2227" s="777"/>
      <c r="BK2227" s="781">
        <f t="shared" si="6687"/>
        <v>0</v>
      </c>
      <c r="BL2227" s="777"/>
      <c r="BM2227" s="781">
        <f t="shared" si="6688"/>
        <v>0</v>
      </c>
      <c r="BN2227" s="777"/>
      <c r="BO2227" s="781">
        <f t="shared" si="6689"/>
        <v>0</v>
      </c>
      <c r="BP2227" s="777"/>
      <c r="BQ2227" s="781">
        <f t="shared" si="6690"/>
        <v>0</v>
      </c>
      <c r="BR2227" s="777"/>
    </row>
    <row r="2228" spans="1:70" ht="29.25" outlineLevel="2">
      <c r="A2228" s="61">
        <v>703003</v>
      </c>
      <c r="B2228" s="10"/>
      <c r="C2228" s="59"/>
      <c r="D2228" s="294" t="s">
        <v>1726</v>
      </c>
      <c r="E2228" s="43" t="str">
        <f t="shared" si="6831"/>
        <v>N</v>
      </c>
      <c r="F2228" s="113"/>
      <c r="G2228" s="39" t="s">
        <v>324</v>
      </c>
      <c r="H2228" s="1076"/>
      <c r="I2228" s="1141"/>
      <c r="J2228" s="1142"/>
      <c r="K2228" s="1032">
        <f t="shared" ref="K2228:K2231" si="6842">IF(B2228="E","E",$H2228*I2228)</f>
        <v>0</v>
      </c>
      <c r="L2228" s="496"/>
      <c r="M2228" s="492"/>
      <c r="N2228" s="492"/>
      <c r="O2228" s="492"/>
      <c r="Q2228" s="684" t="s">
        <v>1916</v>
      </c>
      <c r="R2228" s="692" t="s">
        <v>2010</v>
      </c>
      <c r="T2228" s="680" t="str">
        <f>IF(IF(A2228=0,TRUE(),D2228=IFERROR(VLOOKUP(A2228,Zaplecze_Weryfikacja!A:B,2,FALSE),2))=TRUE(),"Tak","Nie")</f>
        <v>Tak</v>
      </c>
      <c r="U2228" s="681" t="str">
        <f>IF(T2228="Tak"," ",IF(IFERROR(VLOOKUP(A2228,Zaplecze_Weryfikacja!A:B,2,FALSE),"Inny numer Lp")="Inny numer Lp","Inny numer Lp",IF(VLOOKUP(A2228,Zaplecze_Weryfikacja!A:B,2,FALSE)=D2228,"Nieznana przyczyna","Inny opis")))</f>
        <v xml:space="preserve"> </v>
      </c>
      <c r="Y2228" s="785"/>
      <c r="Z2228" s="309">
        <f t="shared" si="6832"/>
        <v>0</v>
      </c>
      <c r="AA2228" s="785"/>
      <c r="AB2228" s="309">
        <f t="shared" si="6833"/>
        <v>0</v>
      </c>
      <c r="AC2228" s="785"/>
      <c r="AD2228" s="309">
        <f t="shared" si="6834"/>
        <v>0</v>
      </c>
      <c r="AE2228" s="785"/>
      <c r="AF2228" s="309">
        <f t="shared" si="6835"/>
        <v>0</v>
      </c>
      <c r="AG2228" s="785"/>
      <c r="AH2228" s="309">
        <f t="shared" si="6836"/>
        <v>0</v>
      </c>
      <c r="AI2228" s="785"/>
      <c r="AJ2228" s="309">
        <f t="shared" si="6837"/>
        <v>0</v>
      </c>
      <c r="AK2228" s="785"/>
      <c r="AL2228" s="309">
        <f t="shared" si="6838"/>
        <v>0</v>
      </c>
      <c r="AM2228" s="785"/>
      <c r="AN2228" s="309">
        <f t="shared" si="6839"/>
        <v>0</v>
      </c>
      <c r="AO2228" s="785"/>
      <c r="AP2228" s="309">
        <f t="shared" si="6840"/>
        <v>0</v>
      </c>
      <c r="AQ2228" s="785"/>
      <c r="AR2228" s="309">
        <f t="shared" si="6841"/>
        <v>0</v>
      </c>
      <c r="AT2228" s="782">
        <f t="shared" si="6677"/>
        <v>0</v>
      </c>
      <c r="AU2228" s="782">
        <f t="shared" si="6678"/>
        <v>0</v>
      </c>
      <c r="AV2228" s="782">
        <f t="shared" si="6679"/>
        <v>0</v>
      </c>
      <c r="AW2228" s="788" t="e">
        <f t="shared" si="6680"/>
        <v>#DIV/0!</v>
      </c>
      <c r="AY2228" s="781">
        <f t="shared" si="6681"/>
        <v>0</v>
      </c>
      <c r="AZ2228" s="777"/>
      <c r="BA2228" s="781">
        <f t="shared" si="6682"/>
        <v>0</v>
      </c>
      <c r="BB2228" s="777"/>
      <c r="BC2228" s="781">
        <f t="shared" si="6683"/>
        <v>0</v>
      </c>
      <c r="BD2228" s="777"/>
      <c r="BE2228" s="781">
        <f t="shared" si="6684"/>
        <v>0</v>
      </c>
      <c r="BF2228" s="777"/>
      <c r="BG2228" s="781">
        <f t="shared" si="6685"/>
        <v>0</v>
      </c>
      <c r="BH2228" s="777"/>
      <c r="BI2228" s="781">
        <f t="shared" si="6686"/>
        <v>0</v>
      </c>
      <c r="BJ2228" s="777"/>
      <c r="BK2228" s="781">
        <f t="shared" si="6687"/>
        <v>0</v>
      </c>
      <c r="BL2228" s="777"/>
      <c r="BM2228" s="781">
        <f t="shared" si="6688"/>
        <v>0</v>
      </c>
      <c r="BN2228" s="777"/>
      <c r="BO2228" s="781">
        <f t="shared" si="6689"/>
        <v>0</v>
      </c>
      <c r="BP2228" s="777"/>
      <c r="BQ2228" s="781">
        <f t="shared" si="6690"/>
        <v>0</v>
      </c>
      <c r="BR2228" s="777"/>
    </row>
    <row r="2229" spans="1:70" ht="29.25" outlineLevel="2">
      <c r="A2229" s="61">
        <v>703004</v>
      </c>
      <c r="B2229" s="10"/>
      <c r="C2229" s="59"/>
      <c r="D2229" s="294" t="s">
        <v>1727</v>
      </c>
      <c r="E2229" s="43" t="str">
        <f t="shared" si="6831"/>
        <v>N</v>
      </c>
      <c r="F2229" s="113"/>
      <c r="G2229" s="39" t="s">
        <v>324</v>
      </c>
      <c r="H2229" s="1076"/>
      <c r="I2229" s="1141"/>
      <c r="J2229" s="1142"/>
      <c r="K2229" s="1032">
        <f t="shared" si="6842"/>
        <v>0</v>
      </c>
      <c r="L2229" s="496"/>
      <c r="M2229" s="492"/>
      <c r="N2229" s="492"/>
      <c r="O2229" s="492"/>
      <c r="Q2229" s="684" t="s">
        <v>1916</v>
      </c>
      <c r="R2229" s="692" t="s">
        <v>2010</v>
      </c>
      <c r="T2229" s="680" t="str">
        <f>IF(IF(A2229=0,TRUE(),D2229=IFERROR(VLOOKUP(A2229,Zaplecze_Weryfikacja!A:B,2,FALSE),2))=TRUE(),"Tak","Nie")</f>
        <v>Tak</v>
      </c>
      <c r="U2229" s="681" t="str">
        <f>IF(T2229="Tak"," ",IF(IFERROR(VLOOKUP(A2229,Zaplecze_Weryfikacja!A:B,2,FALSE),"Inny numer Lp")="Inny numer Lp","Inny numer Lp",IF(VLOOKUP(A2229,Zaplecze_Weryfikacja!A:B,2,FALSE)=D2229,"Nieznana przyczyna","Inny opis")))</f>
        <v xml:space="preserve"> </v>
      </c>
      <c r="Y2229" s="785"/>
      <c r="Z2229" s="309">
        <f t="shared" si="6832"/>
        <v>0</v>
      </c>
      <c r="AA2229" s="785"/>
      <c r="AB2229" s="309">
        <f t="shared" si="6833"/>
        <v>0</v>
      </c>
      <c r="AC2229" s="785"/>
      <c r="AD2229" s="309">
        <f t="shared" si="6834"/>
        <v>0</v>
      </c>
      <c r="AE2229" s="785"/>
      <c r="AF2229" s="309">
        <f t="shared" si="6835"/>
        <v>0</v>
      </c>
      <c r="AG2229" s="785"/>
      <c r="AH2229" s="309">
        <f t="shared" si="6836"/>
        <v>0</v>
      </c>
      <c r="AI2229" s="785"/>
      <c r="AJ2229" s="309">
        <f t="shared" si="6837"/>
        <v>0</v>
      </c>
      <c r="AK2229" s="785"/>
      <c r="AL2229" s="309">
        <f t="shared" si="6838"/>
        <v>0</v>
      </c>
      <c r="AM2229" s="785"/>
      <c r="AN2229" s="309">
        <f t="shared" si="6839"/>
        <v>0</v>
      </c>
      <c r="AO2229" s="785"/>
      <c r="AP2229" s="309">
        <f t="shared" si="6840"/>
        <v>0</v>
      </c>
      <c r="AQ2229" s="785"/>
      <c r="AR2229" s="309">
        <f t="shared" si="6841"/>
        <v>0</v>
      </c>
      <c r="AT2229" s="782">
        <f t="shared" si="6677"/>
        <v>0</v>
      </c>
      <c r="AU2229" s="782">
        <f t="shared" si="6678"/>
        <v>0</v>
      </c>
      <c r="AV2229" s="782">
        <f t="shared" si="6679"/>
        <v>0</v>
      </c>
      <c r="AW2229" s="788" t="e">
        <f t="shared" si="6680"/>
        <v>#DIV/0!</v>
      </c>
      <c r="AY2229" s="781">
        <f t="shared" si="6681"/>
        <v>0</v>
      </c>
      <c r="AZ2229" s="777"/>
      <c r="BA2229" s="781">
        <f t="shared" si="6682"/>
        <v>0</v>
      </c>
      <c r="BB2229" s="777"/>
      <c r="BC2229" s="781">
        <f t="shared" si="6683"/>
        <v>0</v>
      </c>
      <c r="BD2229" s="777"/>
      <c r="BE2229" s="781">
        <f t="shared" si="6684"/>
        <v>0</v>
      </c>
      <c r="BF2229" s="777"/>
      <c r="BG2229" s="781">
        <f t="shared" si="6685"/>
        <v>0</v>
      </c>
      <c r="BH2229" s="777"/>
      <c r="BI2229" s="781">
        <f t="shared" si="6686"/>
        <v>0</v>
      </c>
      <c r="BJ2229" s="777"/>
      <c r="BK2229" s="781">
        <f t="shared" si="6687"/>
        <v>0</v>
      </c>
      <c r="BL2229" s="777"/>
      <c r="BM2229" s="781">
        <f t="shared" si="6688"/>
        <v>0</v>
      </c>
      <c r="BN2229" s="777"/>
      <c r="BO2229" s="781">
        <f t="shared" si="6689"/>
        <v>0</v>
      </c>
      <c r="BP2229" s="777"/>
      <c r="BQ2229" s="781">
        <f t="shared" si="6690"/>
        <v>0</v>
      </c>
      <c r="BR2229" s="777"/>
    </row>
    <row r="2230" spans="1:70" ht="29.25" outlineLevel="2">
      <c r="A2230" s="61">
        <v>703005</v>
      </c>
      <c r="B2230" s="10"/>
      <c r="C2230" s="59"/>
      <c r="D2230" s="294" t="s">
        <v>1728</v>
      </c>
      <c r="E2230" s="43" t="str">
        <f t="shared" si="6831"/>
        <v>N</v>
      </c>
      <c r="F2230" s="113"/>
      <c r="G2230" s="39" t="s">
        <v>324</v>
      </c>
      <c r="H2230" s="1076"/>
      <c r="I2230" s="1141"/>
      <c r="J2230" s="1142"/>
      <c r="K2230" s="1032">
        <f t="shared" si="6842"/>
        <v>0</v>
      </c>
      <c r="L2230" s="496"/>
      <c r="M2230" s="492"/>
      <c r="N2230" s="492"/>
      <c r="O2230" s="492"/>
      <c r="Q2230" s="684" t="s">
        <v>1916</v>
      </c>
      <c r="R2230" s="692" t="s">
        <v>2010</v>
      </c>
      <c r="T2230" s="680" t="str">
        <f>IF(IF(A2230=0,TRUE(),D2230=IFERROR(VLOOKUP(A2230,Zaplecze_Weryfikacja!A:B,2,FALSE),2))=TRUE(),"Tak","Nie")</f>
        <v>Tak</v>
      </c>
      <c r="U2230" s="681" t="str">
        <f>IF(T2230="Tak"," ",IF(IFERROR(VLOOKUP(A2230,Zaplecze_Weryfikacja!A:B,2,FALSE),"Inny numer Lp")="Inny numer Lp","Inny numer Lp",IF(VLOOKUP(A2230,Zaplecze_Weryfikacja!A:B,2,FALSE)=D2230,"Nieznana przyczyna","Inny opis")))</f>
        <v xml:space="preserve"> </v>
      </c>
      <c r="Y2230" s="785"/>
      <c r="Z2230" s="309">
        <f t="shared" si="6832"/>
        <v>0</v>
      </c>
      <c r="AA2230" s="785"/>
      <c r="AB2230" s="309">
        <f t="shared" si="6833"/>
        <v>0</v>
      </c>
      <c r="AC2230" s="785"/>
      <c r="AD2230" s="309">
        <f t="shared" si="6834"/>
        <v>0</v>
      </c>
      <c r="AE2230" s="785"/>
      <c r="AF2230" s="309">
        <f t="shared" si="6835"/>
        <v>0</v>
      </c>
      <c r="AG2230" s="785"/>
      <c r="AH2230" s="309">
        <f t="shared" si="6836"/>
        <v>0</v>
      </c>
      <c r="AI2230" s="785"/>
      <c r="AJ2230" s="309">
        <f t="shared" si="6837"/>
        <v>0</v>
      </c>
      <c r="AK2230" s="785"/>
      <c r="AL2230" s="309">
        <f t="shared" si="6838"/>
        <v>0</v>
      </c>
      <c r="AM2230" s="785"/>
      <c r="AN2230" s="309">
        <f t="shared" si="6839"/>
        <v>0</v>
      </c>
      <c r="AO2230" s="785"/>
      <c r="AP2230" s="309">
        <f t="shared" si="6840"/>
        <v>0</v>
      </c>
      <c r="AQ2230" s="785"/>
      <c r="AR2230" s="309">
        <f t="shared" si="6841"/>
        <v>0</v>
      </c>
      <c r="AT2230" s="782">
        <f t="shared" si="6677"/>
        <v>0</v>
      </c>
      <c r="AU2230" s="782">
        <f t="shared" si="6678"/>
        <v>0</v>
      </c>
      <c r="AV2230" s="782">
        <f t="shared" si="6679"/>
        <v>0</v>
      </c>
      <c r="AW2230" s="788" t="e">
        <f t="shared" si="6680"/>
        <v>#DIV/0!</v>
      </c>
      <c r="AY2230" s="781">
        <f t="shared" si="6681"/>
        <v>0</v>
      </c>
      <c r="AZ2230" s="777"/>
      <c r="BA2230" s="781">
        <f t="shared" si="6682"/>
        <v>0</v>
      </c>
      <c r="BB2230" s="777"/>
      <c r="BC2230" s="781">
        <f t="shared" si="6683"/>
        <v>0</v>
      </c>
      <c r="BD2230" s="777"/>
      <c r="BE2230" s="781">
        <f t="shared" si="6684"/>
        <v>0</v>
      </c>
      <c r="BF2230" s="777"/>
      <c r="BG2230" s="781">
        <f t="shared" si="6685"/>
        <v>0</v>
      </c>
      <c r="BH2230" s="777"/>
      <c r="BI2230" s="781">
        <f t="shared" si="6686"/>
        <v>0</v>
      </c>
      <c r="BJ2230" s="777"/>
      <c r="BK2230" s="781">
        <f t="shared" si="6687"/>
        <v>0</v>
      </c>
      <c r="BL2230" s="777"/>
      <c r="BM2230" s="781">
        <f t="shared" si="6688"/>
        <v>0</v>
      </c>
      <c r="BN2230" s="777"/>
      <c r="BO2230" s="781">
        <f t="shared" si="6689"/>
        <v>0</v>
      </c>
      <c r="BP2230" s="777"/>
      <c r="BQ2230" s="781">
        <f t="shared" si="6690"/>
        <v>0</v>
      </c>
      <c r="BR2230" s="777"/>
    </row>
    <row r="2231" spans="1:70" ht="29.25" outlineLevel="2">
      <c r="A2231" s="61">
        <v>703006</v>
      </c>
      <c r="B2231" s="10"/>
      <c r="C2231" s="59"/>
      <c r="D2231" s="294" t="s">
        <v>1729</v>
      </c>
      <c r="E2231" s="43" t="str">
        <f t="shared" si="6831"/>
        <v>N</v>
      </c>
      <c r="F2231" s="113"/>
      <c r="G2231" s="39" t="s">
        <v>324</v>
      </c>
      <c r="H2231" s="1076"/>
      <c r="I2231" s="1141"/>
      <c r="J2231" s="1142"/>
      <c r="K2231" s="1032">
        <f t="shared" si="6842"/>
        <v>0</v>
      </c>
      <c r="L2231" s="496"/>
      <c r="M2231" s="492"/>
      <c r="N2231" s="492"/>
      <c r="O2231" s="492"/>
      <c r="Q2231" s="684" t="s">
        <v>1916</v>
      </c>
      <c r="R2231" s="692" t="s">
        <v>2010</v>
      </c>
      <c r="T2231" s="680" t="str">
        <f>IF(IF(A2231=0,TRUE(),D2231=IFERROR(VLOOKUP(A2231,Zaplecze_Weryfikacja!A:B,2,FALSE),2))=TRUE(),"Tak","Nie")</f>
        <v>Tak</v>
      </c>
      <c r="U2231" s="681" t="str">
        <f>IF(T2231="Tak"," ",IF(IFERROR(VLOOKUP(A2231,Zaplecze_Weryfikacja!A:B,2,FALSE),"Inny numer Lp")="Inny numer Lp","Inny numer Lp",IF(VLOOKUP(A2231,Zaplecze_Weryfikacja!A:B,2,FALSE)=D2231,"Nieznana przyczyna","Inny opis")))</f>
        <v xml:space="preserve"> </v>
      </c>
      <c r="Y2231" s="785"/>
      <c r="Z2231" s="309">
        <f t="shared" si="6832"/>
        <v>0</v>
      </c>
      <c r="AA2231" s="785"/>
      <c r="AB2231" s="309">
        <f t="shared" si="6833"/>
        <v>0</v>
      </c>
      <c r="AC2231" s="785"/>
      <c r="AD2231" s="309">
        <f t="shared" si="6834"/>
        <v>0</v>
      </c>
      <c r="AE2231" s="785"/>
      <c r="AF2231" s="309">
        <f t="shared" si="6835"/>
        <v>0</v>
      </c>
      <c r="AG2231" s="785"/>
      <c r="AH2231" s="309">
        <f t="shared" si="6836"/>
        <v>0</v>
      </c>
      <c r="AI2231" s="785"/>
      <c r="AJ2231" s="309">
        <f t="shared" si="6837"/>
        <v>0</v>
      </c>
      <c r="AK2231" s="785"/>
      <c r="AL2231" s="309">
        <f t="shared" si="6838"/>
        <v>0</v>
      </c>
      <c r="AM2231" s="785"/>
      <c r="AN2231" s="309">
        <f t="shared" si="6839"/>
        <v>0</v>
      </c>
      <c r="AO2231" s="785"/>
      <c r="AP2231" s="309">
        <f t="shared" si="6840"/>
        <v>0</v>
      </c>
      <c r="AQ2231" s="785"/>
      <c r="AR2231" s="309">
        <f t="shared" si="6841"/>
        <v>0</v>
      </c>
      <c r="AT2231" s="782">
        <f t="shared" si="6677"/>
        <v>0</v>
      </c>
      <c r="AU2231" s="782">
        <f t="shared" si="6678"/>
        <v>0</v>
      </c>
      <c r="AV2231" s="782">
        <f t="shared" si="6679"/>
        <v>0</v>
      </c>
      <c r="AW2231" s="788" t="e">
        <f t="shared" si="6680"/>
        <v>#DIV/0!</v>
      </c>
      <c r="AY2231" s="781">
        <f t="shared" si="6681"/>
        <v>0</v>
      </c>
      <c r="AZ2231" s="777"/>
      <c r="BA2231" s="781">
        <f t="shared" si="6682"/>
        <v>0</v>
      </c>
      <c r="BB2231" s="777"/>
      <c r="BC2231" s="781">
        <f t="shared" si="6683"/>
        <v>0</v>
      </c>
      <c r="BD2231" s="777"/>
      <c r="BE2231" s="781">
        <f t="shared" si="6684"/>
        <v>0</v>
      </c>
      <c r="BF2231" s="777"/>
      <c r="BG2231" s="781">
        <f t="shared" si="6685"/>
        <v>0</v>
      </c>
      <c r="BH2231" s="777"/>
      <c r="BI2231" s="781">
        <f t="shared" si="6686"/>
        <v>0</v>
      </c>
      <c r="BJ2231" s="777"/>
      <c r="BK2231" s="781">
        <f t="shared" si="6687"/>
        <v>0</v>
      </c>
      <c r="BL2231" s="777"/>
      <c r="BM2231" s="781">
        <f t="shared" si="6688"/>
        <v>0</v>
      </c>
      <c r="BN2231" s="777"/>
      <c r="BO2231" s="781">
        <f t="shared" si="6689"/>
        <v>0</v>
      </c>
      <c r="BP2231" s="777"/>
      <c r="BQ2231" s="781">
        <f t="shared" si="6690"/>
        <v>0</v>
      </c>
      <c r="BR2231" s="777"/>
    </row>
    <row r="2232" spans="1:70" outlineLevel="2">
      <c r="A2232" s="61"/>
      <c r="B2232" s="59"/>
      <c r="C2232" s="59"/>
      <c r="D2232" s="294"/>
      <c r="E2232" s="397"/>
      <c r="F2232" s="113"/>
      <c r="G2232" s="39"/>
      <c r="H2232" s="1097"/>
      <c r="I2232" s="1006"/>
      <c r="J2232" s="1111"/>
      <c r="K2232" s="1033"/>
      <c r="L2232" s="496"/>
      <c r="M2232" s="492"/>
      <c r="N2232" s="492"/>
      <c r="O2232" s="492"/>
      <c r="Q2232" s="683"/>
      <c r="R2232" s="692"/>
      <c r="T2232" s="680" t="str">
        <f>IF(IF(A2232=0,TRUE(),D2232=IFERROR(VLOOKUP(A2232,Zaplecze_Weryfikacja!A:B,2,FALSE),2))=TRUE(),"Tak","Nie")</f>
        <v>Tak</v>
      </c>
      <c r="U2232" s="681" t="str">
        <f>IF(T2232="Tak"," ",IF(IFERROR(VLOOKUP(A2232,Zaplecze_Weryfikacja!A:B,2,FALSE),"Inny numer Lp")="Inny numer Lp","Inny numer Lp",IF(VLOOKUP(A2232,Zaplecze_Weryfikacja!A:B,2,FALSE)=D2232,"Nieznana przyczyna","Inny opis")))</f>
        <v xml:space="preserve"> </v>
      </c>
      <c r="Y2232" s="785"/>
      <c r="Z2232" s="386"/>
      <c r="AA2232" s="785"/>
      <c r="AB2232" s="386"/>
      <c r="AC2232" s="785"/>
      <c r="AD2232" s="386"/>
      <c r="AE2232" s="785"/>
      <c r="AF2232" s="386"/>
      <c r="AG2232" s="785"/>
      <c r="AH2232" s="386"/>
      <c r="AI2232" s="785"/>
      <c r="AJ2232" s="386"/>
      <c r="AK2232" s="785"/>
      <c r="AL2232" s="386"/>
      <c r="AM2232" s="785"/>
      <c r="AN2232" s="386"/>
      <c r="AO2232" s="785"/>
      <c r="AP2232" s="386"/>
      <c r="AQ2232" s="785"/>
      <c r="AR2232" s="386"/>
      <c r="AT2232" s="782">
        <f t="shared" si="6677"/>
        <v>0</v>
      </c>
      <c r="AU2232" s="782">
        <f t="shared" si="6678"/>
        <v>0</v>
      </c>
      <c r="AV2232" s="782">
        <f t="shared" si="6679"/>
        <v>0</v>
      </c>
      <c r="AW2232" s="788" t="e">
        <f t="shared" si="6680"/>
        <v>#DIV/0!</v>
      </c>
      <c r="AY2232" s="781">
        <f t="shared" si="6681"/>
        <v>0</v>
      </c>
      <c r="AZ2232" s="777"/>
      <c r="BA2232" s="781">
        <f t="shared" si="6682"/>
        <v>0</v>
      </c>
      <c r="BB2232" s="777"/>
      <c r="BC2232" s="781">
        <f t="shared" si="6683"/>
        <v>0</v>
      </c>
      <c r="BD2232" s="777"/>
      <c r="BE2232" s="781">
        <f t="shared" si="6684"/>
        <v>0</v>
      </c>
      <c r="BF2232" s="777"/>
      <c r="BG2232" s="781">
        <f t="shared" si="6685"/>
        <v>0</v>
      </c>
      <c r="BH2232" s="777"/>
      <c r="BI2232" s="781">
        <f t="shared" si="6686"/>
        <v>0</v>
      </c>
      <c r="BJ2232" s="777"/>
      <c r="BK2232" s="781">
        <f t="shared" si="6687"/>
        <v>0</v>
      </c>
      <c r="BL2232" s="777"/>
      <c r="BM2232" s="781">
        <f t="shared" si="6688"/>
        <v>0</v>
      </c>
      <c r="BN2232" s="777"/>
      <c r="BO2232" s="781">
        <f t="shared" si="6689"/>
        <v>0</v>
      </c>
      <c r="BP2232" s="777"/>
      <c r="BQ2232" s="781">
        <f t="shared" si="6690"/>
        <v>0</v>
      </c>
      <c r="BR2232" s="777"/>
    </row>
    <row r="2233" spans="1:70" outlineLevel="2">
      <c r="A2233" s="662"/>
      <c r="B2233" s="661"/>
      <c r="C2233" s="108"/>
      <c r="D2233" s="296" t="s">
        <v>642</v>
      </c>
      <c r="E2233" s="773" t="str">
        <f>IF(COUNTIF(E2234:E2235,"T")=0,"N","T")</f>
        <v>N</v>
      </c>
      <c r="F2233" s="660"/>
      <c r="G2233" s="659"/>
      <c r="H2233" s="1099"/>
      <c r="I2233" s="1073"/>
      <c r="J2233" s="1132"/>
      <c r="K2233" s="1052"/>
      <c r="L2233" s="496"/>
      <c r="M2233" s="657"/>
      <c r="N2233" s="657"/>
      <c r="O2233" s="657"/>
      <c r="Q2233" s="683"/>
      <c r="R2233" s="692"/>
      <c r="T2233" s="680" t="str">
        <f>IF(IF(A2233=0,TRUE(),D2233=IFERROR(VLOOKUP(A2233,Zaplecze_Weryfikacja!A:B,2,FALSE),2))=TRUE(),"Tak","Nie")</f>
        <v>Tak</v>
      </c>
      <c r="U2233" s="681" t="str">
        <f>IF(T2233="Tak"," ",IF(IFERROR(VLOOKUP(A2233,Zaplecze_Weryfikacja!A:B,2,FALSE),"Inny numer Lp")="Inny numer Lp","Inny numer Lp",IF(VLOOKUP(A2233,Zaplecze_Weryfikacja!A:B,2,FALSE)=D2233,"Nieznana przyczyna","Inny opis")))</f>
        <v xml:space="preserve"> </v>
      </c>
      <c r="Y2233" s="785"/>
      <c r="Z2233" s="658"/>
      <c r="AA2233" s="785"/>
      <c r="AB2233" s="658"/>
      <c r="AC2233" s="785"/>
      <c r="AD2233" s="658"/>
      <c r="AE2233" s="785"/>
      <c r="AF2233" s="658"/>
      <c r="AG2233" s="785"/>
      <c r="AH2233" s="658"/>
      <c r="AI2233" s="785"/>
      <c r="AJ2233" s="658"/>
      <c r="AK2233" s="785"/>
      <c r="AL2233" s="658"/>
      <c r="AM2233" s="785"/>
      <c r="AN2233" s="658"/>
      <c r="AO2233" s="785"/>
      <c r="AP2233" s="658"/>
      <c r="AQ2233" s="785"/>
      <c r="AR2233" s="658"/>
      <c r="AT2233" s="845">
        <f t="shared" si="6677"/>
        <v>0</v>
      </c>
      <c r="AU2233" s="845">
        <f t="shared" si="6678"/>
        <v>0</v>
      </c>
      <c r="AV2233" s="845">
        <f t="shared" si="6679"/>
        <v>0</v>
      </c>
      <c r="AW2233" s="846" t="e">
        <f t="shared" si="6680"/>
        <v>#DIV/0!</v>
      </c>
      <c r="AY2233" s="781">
        <f t="shared" si="6681"/>
        <v>0</v>
      </c>
      <c r="AZ2233" s="847"/>
      <c r="BA2233" s="781">
        <f t="shared" si="6682"/>
        <v>0</v>
      </c>
      <c r="BB2233" s="847"/>
      <c r="BC2233" s="781">
        <f t="shared" si="6683"/>
        <v>0</v>
      </c>
      <c r="BD2233" s="847"/>
      <c r="BE2233" s="781">
        <f t="shared" si="6684"/>
        <v>0</v>
      </c>
      <c r="BF2233" s="847"/>
      <c r="BG2233" s="781">
        <f t="shared" si="6685"/>
        <v>0</v>
      </c>
      <c r="BH2233" s="847"/>
      <c r="BI2233" s="781">
        <f t="shared" si="6686"/>
        <v>0</v>
      </c>
      <c r="BJ2233" s="847"/>
      <c r="BK2233" s="781">
        <f t="shared" si="6687"/>
        <v>0</v>
      </c>
      <c r="BL2233" s="847"/>
      <c r="BM2233" s="781">
        <f t="shared" si="6688"/>
        <v>0</v>
      </c>
      <c r="BN2233" s="847"/>
      <c r="BO2233" s="781">
        <f t="shared" si="6689"/>
        <v>0</v>
      </c>
      <c r="BP2233" s="847"/>
      <c r="BQ2233" s="781">
        <f t="shared" si="6690"/>
        <v>0</v>
      </c>
      <c r="BR2233" s="847"/>
    </row>
    <row r="2234" spans="1:70" ht="28.5" outlineLevel="2">
      <c r="A2234" s="61">
        <v>703007</v>
      </c>
      <c r="B2234" s="10"/>
      <c r="C2234" s="59"/>
      <c r="D2234" s="294" t="s">
        <v>641</v>
      </c>
      <c r="E2234" s="43" t="str">
        <f t="shared" ref="E2234:E2235" si="6843">IF(H2234&gt;0,"T","N")</f>
        <v>N</v>
      </c>
      <c r="F2234" s="116"/>
      <c r="G2234" s="145" t="s">
        <v>23</v>
      </c>
      <c r="H2234" s="1076"/>
      <c r="I2234" s="1141"/>
      <c r="J2234" s="1142"/>
      <c r="K2234" s="1032">
        <f t="shared" ref="K2234:K2235" si="6844">IF(B2234="E","E",$H2234*I2234)</f>
        <v>0</v>
      </c>
      <c r="L2234" s="496"/>
      <c r="M2234" s="492"/>
      <c r="N2234" s="492"/>
      <c r="O2234" s="492"/>
      <c r="Q2234" s="684" t="s">
        <v>1917</v>
      </c>
      <c r="R2234" s="692" t="s">
        <v>2010</v>
      </c>
      <c r="T2234" s="680" t="str">
        <f>IF(IF(A2234=0,TRUE(),D2234=IFERROR(VLOOKUP(A2234,Zaplecze_Weryfikacja!A:B,2,FALSE),2))=TRUE(),"Tak","Nie")</f>
        <v>Tak</v>
      </c>
      <c r="U2234" s="681" t="str">
        <f>IF(T2234="Tak"," ",IF(IFERROR(VLOOKUP(A2234,Zaplecze_Weryfikacja!A:B,2,FALSE),"Inny numer Lp")="Inny numer Lp","Inny numer Lp",IF(VLOOKUP(A2234,Zaplecze_Weryfikacja!A:B,2,FALSE)=D2234,"Nieznana przyczyna","Inny opis")))</f>
        <v xml:space="preserve"> </v>
      </c>
      <c r="Y2234" s="785"/>
      <c r="Z2234" s="309">
        <f t="shared" ref="Z2234:Z2235" si="6845">IF($B2234="E","E",$H2234*Y2234)</f>
        <v>0</v>
      </c>
      <c r="AA2234" s="785"/>
      <c r="AB2234" s="309">
        <f t="shared" ref="AB2234:AB2235" si="6846">IF($B2234="E","E",$H2234*AA2234)</f>
        <v>0</v>
      </c>
      <c r="AC2234" s="785"/>
      <c r="AD2234" s="309">
        <f t="shared" ref="AD2234:AD2235" si="6847">IF($B2234="E","E",$H2234*AC2234)</f>
        <v>0</v>
      </c>
      <c r="AE2234" s="785"/>
      <c r="AF2234" s="309">
        <f t="shared" ref="AF2234:AF2235" si="6848">IF($B2234="E","E",$H2234*AE2234)</f>
        <v>0</v>
      </c>
      <c r="AG2234" s="785"/>
      <c r="AH2234" s="309">
        <f t="shared" ref="AH2234:AH2235" si="6849">IF($B2234="E","E",$H2234*AG2234)</f>
        <v>0</v>
      </c>
      <c r="AI2234" s="785"/>
      <c r="AJ2234" s="309">
        <f t="shared" ref="AJ2234:AJ2235" si="6850">IF($B2234="E","E",$H2234*AI2234)</f>
        <v>0</v>
      </c>
      <c r="AK2234" s="785"/>
      <c r="AL2234" s="309">
        <f t="shared" ref="AL2234:AL2235" si="6851">IF($B2234="E","E",$H2234*AK2234)</f>
        <v>0</v>
      </c>
      <c r="AM2234" s="785"/>
      <c r="AN2234" s="309">
        <f t="shared" ref="AN2234:AN2235" si="6852">IF($B2234="E","E",$H2234*AM2234)</f>
        <v>0</v>
      </c>
      <c r="AO2234" s="785"/>
      <c r="AP2234" s="309">
        <f t="shared" ref="AP2234:AP2235" si="6853">IF($B2234="E","E",$H2234*AO2234)</f>
        <v>0</v>
      </c>
      <c r="AQ2234" s="785"/>
      <c r="AR2234" s="309">
        <f t="shared" ref="AR2234:AR2235" si="6854">IF($B2234="E","E",$H2234*AQ2234)</f>
        <v>0</v>
      </c>
      <c r="AT2234" s="782">
        <f t="shared" si="6677"/>
        <v>0</v>
      </c>
      <c r="AU2234" s="782">
        <f t="shared" si="6678"/>
        <v>0</v>
      </c>
      <c r="AV2234" s="782">
        <f t="shared" si="6679"/>
        <v>0</v>
      </c>
      <c r="AW2234" s="788" t="e">
        <f t="shared" si="6680"/>
        <v>#DIV/0!</v>
      </c>
      <c r="AY2234" s="781">
        <f t="shared" si="6681"/>
        <v>0</v>
      </c>
      <c r="AZ2234" s="777"/>
      <c r="BA2234" s="781">
        <f t="shared" si="6682"/>
        <v>0</v>
      </c>
      <c r="BB2234" s="777"/>
      <c r="BC2234" s="781">
        <f t="shared" si="6683"/>
        <v>0</v>
      </c>
      <c r="BD2234" s="777"/>
      <c r="BE2234" s="781">
        <f t="shared" si="6684"/>
        <v>0</v>
      </c>
      <c r="BF2234" s="777"/>
      <c r="BG2234" s="781">
        <f t="shared" si="6685"/>
        <v>0</v>
      </c>
      <c r="BH2234" s="777"/>
      <c r="BI2234" s="781">
        <f t="shared" si="6686"/>
        <v>0</v>
      </c>
      <c r="BJ2234" s="777"/>
      <c r="BK2234" s="781">
        <f t="shared" si="6687"/>
        <v>0</v>
      </c>
      <c r="BL2234" s="777"/>
      <c r="BM2234" s="781">
        <f t="shared" si="6688"/>
        <v>0</v>
      </c>
      <c r="BN2234" s="777"/>
      <c r="BO2234" s="781">
        <f t="shared" si="6689"/>
        <v>0</v>
      </c>
      <c r="BP2234" s="777"/>
      <c r="BQ2234" s="781">
        <f t="shared" si="6690"/>
        <v>0</v>
      </c>
      <c r="BR2234" s="777"/>
    </row>
    <row r="2235" spans="1:70" ht="28.5" outlineLevel="2">
      <c r="A2235" s="61">
        <v>703008</v>
      </c>
      <c r="B2235" s="10"/>
      <c r="C2235" s="59"/>
      <c r="D2235" s="111" t="s">
        <v>640</v>
      </c>
      <c r="E2235" s="43" t="str">
        <f t="shared" si="6843"/>
        <v>N</v>
      </c>
      <c r="F2235" s="116"/>
      <c r="G2235" s="145" t="s">
        <v>23</v>
      </c>
      <c r="H2235" s="1076"/>
      <c r="I2235" s="1141"/>
      <c r="J2235" s="1142"/>
      <c r="K2235" s="1032">
        <f t="shared" si="6844"/>
        <v>0</v>
      </c>
      <c r="L2235" s="496"/>
      <c r="M2235" s="492"/>
      <c r="N2235" s="492"/>
      <c r="O2235" s="492"/>
      <c r="Q2235" s="684" t="s">
        <v>1917</v>
      </c>
      <c r="R2235" s="692" t="s">
        <v>2010</v>
      </c>
      <c r="T2235" s="680" t="str">
        <f>IF(IF(A2235=0,TRUE(),D2235=IFERROR(VLOOKUP(A2235,Zaplecze_Weryfikacja!A:B,2,FALSE),2))=TRUE(),"Tak","Nie")</f>
        <v>Tak</v>
      </c>
      <c r="U2235" s="681" t="str">
        <f>IF(T2235="Tak"," ",IF(IFERROR(VLOOKUP(A2235,Zaplecze_Weryfikacja!A:B,2,FALSE),"Inny numer Lp")="Inny numer Lp","Inny numer Lp",IF(VLOOKUP(A2235,Zaplecze_Weryfikacja!A:B,2,FALSE)=D2235,"Nieznana przyczyna","Inny opis")))</f>
        <v xml:space="preserve"> </v>
      </c>
      <c r="Y2235" s="785"/>
      <c r="Z2235" s="309">
        <f t="shared" si="6845"/>
        <v>0</v>
      </c>
      <c r="AA2235" s="785"/>
      <c r="AB2235" s="309">
        <f t="shared" si="6846"/>
        <v>0</v>
      </c>
      <c r="AC2235" s="785"/>
      <c r="AD2235" s="309">
        <f t="shared" si="6847"/>
        <v>0</v>
      </c>
      <c r="AE2235" s="785"/>
      <c r="AF2235" s="309">
        <f t="shared" si="6848"/>
        <v>0</v>
      </c>
      <c r="AG2235" s="785"/>
      <c r="AH2235" s="309">
        <f t="shared" si="6849"/>
        <v>0</v>
      </c>
      <c r="AI2235" s="785"/>
      <c r="AJ2235" s="309">
        <f t="shared" si="6850"/>
        <v>0</v>
      </c>
      <c r="AK2235" s="785"/>
      <c r="AL2235" s="309">
        <f t="shared" si="6851"/>
        <v>0</v>
      </c>
      <c r="AM2235" s="785"/>
      <c r="AN2235" s="309">
        <f t="shared" si="6852"/>
        <v>0</v>
      </c>
      <c r="AO2235" s="785"/>
      <c r="AP2235" s="309">
        <f t="shared" si="6853"/>
        <v>0</v>
      </c>
      <c r="AQ2235" s="785"/>
      <c r="AR2235" s="309">
        <f t="shared" si="6854"/>
        <v>0</v>
      </c>
      <c r="AT2235" s="782">
        <f t="shared" si="6677"/>
        <v>0</v>
      </c>
      <c r="AU2235" s="782">
        <f t="shared" si="6678"/>
        <v>0</v>
      </c>
      <c r="AV2235" s="782">
        <f t="shared" si="6679"/>
        <v>0</v>
      </c>
      <c r="AW2235" s="788" t="e">
        <f t="shared" si="6680"/>
        <v>#DIV/0!</v>
      </c>
      <c r="AY2235" s="781">
        <f t="shared" si="6681"/>
        <v>0</v>
      </c>
      <c r="AZ2235" s="777"/>
      <c r="BA2235" s="781">
        <f t="shared" si="6682"/>
        <v>0</v>
      </c>
      <c r="BB2235" s="777"/>
      <c r="BC2235" s="781">
        <f t="shared" si="6683"/>
        <v>0</v>
      </c>
      <c r="BD2235" s="777"/>
      <c r="BE2235" s="781">
        <f t="shared" si="6684"/>
        <v>0</v>
      </c>
      <c r="BF2235" s="777"/>
      <c r="BG2235" s="781">
        <f t="shared" si="6685"/>
        <v>0</v>
      </c>
      <c r="BH2235" s="777"/>
      <c r="BI2235" s="781">
        <f t="shared" si="6686"/>
        <v>0</v>
      </c>
      <c r="BJ2235" s="777"/>
      <c r="BK2235" s="781">
        <f t="shared" si="6687"/>
        <v>0</v>
      </c>
      <c r="BL2235" s="777"/>
      <c r="BM2235" s="781">
        <f t="shared" si="6688"/>
        <v>0</v>
      </c>
      <c r="BN2235" s="777"/>
      <c r="BO2235" s="781">
        <f t="shared" si="6689"/>
        <v>0</v>
      </c>
      <c r="BP2235" s="777"/>
      <c r="BQ2235" s="781">
        <f t="shared" si="6690"/>
        <v>0</v>
      </c>
      <c r="BR2235" s="777"/>
    </row>
    <row r="2236" spans="1:70" outlineLevel="2">
      <c r="A2236" s="61"/>
      <c r="B2236" s="59"/>
      <c r="C2236" s="59"/>
      <c r="D2236" s="111"/>
      <c r="E2236" s="398"/>
      <c r="F2236" s="116"/>
      <c r="G2236" s="145"/>
      <c r="H2236" s="1100"/>
      <c r="I2236" s="1006"/>
      <c r="J2236" s="1111"/>
      <c r="K2236" s="1042"/>
      <c r="L2236" s="496"/>
      <c r="M2236" s="492"/>
      <c r="N2236" s="492"/>
      <c r="O2236" s="492"/>
      <c r="Q2236" s="683"/>
      <c r="R2236" s="692"/>
      <c r="T2236" s="680" t="str">
        <f>IF(IF(A2236=0,TRUE(),D2236=IFERROR(VLOOKUP(A2236,Zaplecze_Weryfikacja!A:B,2,FALSE),2))=TRUE(),"Tak","Nie")</f>
        <v>Tak</v>
      </c>
      <c r="U2236" s="681" t="str">
        <f>IF(T2236="Tak"," ",IF(IFERROR(VLOOKUP(A2236,Zaplecze_Weryfikacja!A:B,2,FALSE),"Inny numer Lp")="Inny numer Lp","Inny numer Lp",IF(VLOOKUP(A2236,Zaplecze_Weryfikacja!A:B,2,FALSE)=D2236,"Nieznana przyczyna","Inny opis")))</f>
        <v xml:space="preserve"> </v>
      </c>
      <c r="Y2236" s="785"/>
      <c r="Z2236" s="382"/>
      <c r="AA2236" s="785"/>
      <c r="AB2236" s="382"/>
      <c r="AC2236" s="785"/>
      <c r="AD2236" s="382"/>
      <c r="AE2236" s="785"/>
      <c r="AF2236" s="382"/>
      <c r="AG2236" s="785"/>
      <c r="AH2236" s="382"/>
      <c r="AI2236" s="785"/>
      <c r="AJ2236" s="382"/>
      <c r="AK2236" s="785"/>
      <c r="AL2236" s="382"/>
      <c r="AM2236" s="785"/>
      <c r="AN2236" s="382"/>
      <c r="AO2236" s="785"/>
      <c r="AP2236" s="382"/>
      <c r="AQ2236" s="785"/>
      <c r="AR2236" s="382"/>
      <c r="AT2236" s="782">
        <f t="shared" si="6677"/>
        <v>0</v>
      </c>
      <c r="AU2236" s="782">
        <f t="shared" si="6678"/>
        <v>0</v>
      </c>
      <c r="AV2236" s="782">
        <f t="shared" si="6679"/>
        <v>0</v>
      </c>
      <c r="AW2236" s="788" t="e">
        <f t="shared" si="6680"/>
        <v>#DIV/0!</v>
      </c>
      <c r="AY2236" s="781">
        <f t="shared" si="6681"/>
        <v>0</v>
      </c>
      <c r="AZ2236" s="777"/>
      <c r="BA2236" s="781">
        <f t="shared" si="6682"/>
        <v>0</v>
      </c>
      <c r="BB2236" s="777"/>
      <c r="BC2236" s="781">
        <f t="shared" si="6683"/>
        <v>0</v>
      </c>
      <c r="BD2236" s="777"/>
      <c r="BE2236" s="781">
        <f t="shared" si="6684"/>
        <v>0</v>
      </c>
      <c r="BF2236" s="777"/>
      <c r="BG2236" s="781">
        <f t="shared" si="6685"/>
        <v>0</v>
      </c>
      <c r="BH2236" s="777"/>
      <c r="BI2236" s="781">
        <f t="shared" si="6686"/>
        <v>0</v>
      </c>
      <c r="BJ2236" s="777"/>
      <c r="BK2236" s="781">
        <f t="shared" si="6687"/>
        <v>0</v>
      </c>
      <c r="BL2236" s="777"/>
      <c r="BM2236" s="781">
        <f t="shared" si="6688"/>
        <v>0</v>
      </c>
      <c r="BN2236" s="777"/>
      <c r="BO2236" s="781">
        <f t="shared" si="6689"/>
        <v>0</v>
      </c>
      <c r="BP2236" s="777"/>
      <c r="BQ2236" s="781">
        <f t="shared" si="6690"/>
        <v>0</v>
      </c>
      <c r="BR2236" s="777"/>
    </row>
    <row r="2237" spans="1:70" outlineLevel="2">
      <c r="A2237" s="662"/>
      <c r="B2237" s="661"/>
      <c r="C2237" s="108"/>
      <c r="D2237" s="296" t="s">
        <v>639</v>
      </c>
      <c r="E2237" s="773" t="str">
        <f>IF(COUNTIF(E2238:E2256,"T")=0,"N","T")</f>
        <v>T</v>
      </c>
      <c r="F2237" s="660"/>
      <c r="G2237" s="659"/>
      <c r="H2237" s="1099"/>
      <c r="I2237" s="1073"/>
      <c r="J2237" s="1132"/>
      <c r="K2237" s="1052"/>
      <c r="L2237" s="496"/>
      <c r="M2237" s="657"/>
      <c r="N2237" s="657"/>
      <c r="O2237" s="657"/>
      <c r="Q2237" s="683"/>
      <c r="R2237" s="692"/>
      <c r="T2237" s="680" t="str">
        <f>IF(IF(A2237=0,TRUE(),D2237=IFERROR(VLOOKUP(A2237,Zaplecze_Weryfikacja!A:B,2,FALSE),2))=TRUE(),"Tak","Nie")</f>
        <v>Tak</v>
      </c>
      <c r="U2237" s="681" t="str">
        <f>IF(T2237="Tak"," ",IF(IFERROR(VLOOKUP(A2237,Zaplecze_Weryfikacja!A:B,2,FALSE),"Inny numer Lp")="Inny numer Lp","Inny numer Lp",IF(VLOOKUP(A2237,Zaplecze_Weryfikacja!A:B,2,FALSE)=D2237,"Nieznana przyczyna","Inny opis")))</f>
        <v xml:space="preserve"> </v>
      </c>
      <c r="Y2237" s="785"/>
      <c r="Z2237" s="658"/>
      <c r="AA2237" s="785"/>
      <c r="AB2237" s="658"/>
      <c r="AC2237" s="785"/>
      <c r="AD2237" s="658"/>
      <c r="AE2237" s="785"/>
      <c r="AF2237" s="658"/>
      <c r="AG2237" s="785"/>
      <c r="AH2237" s="658"/>
      <c r="AI2237" s="785"/>
      <c r="AJ2237" s="658"/>
      <c r="AK2237" s="785"/>
      <c r="AL2237" s="658"/>
      <c r="AM2237" s="785"/>
      <c r="AN2237" s="658"/>
      <c r="AO2237" s="785"/>
      <c r="AP2237" s="658"/>
      <c r="AQ2237" s="785"/>
      <c r="AR2237" s="658"/>
      <c r="AT2237" s="845">
        <f t="shared" si="6677"/>
        <v>0</v>
      </c>
      <c r="AU2237" s="845">
        <f t="shared" si="6678"/>
        <v>0</v>
      </c>
      <c r="AV2237" s="845">
        <f t="shared" si="6679"/>
        <v>0</v>
      </c>
      <c r="AW2237" s="846" t="e">
        <f t="shared" si="6680"/>
        <v>#DIV/0!</v>
      </c>
      <c r="AY2237" s="781">
        <f t="shared" si="6681"/>
        <v>0</v>
      </c>
      <c r="AZ2237" s="847"/>
      <c r="BA2237" s="781">
        <f t="shared" si="6682"/>
        <v>0</v>
      </c>
      <c r="BB2237" s="847"/>
      <c r="BC2237" s="781">
        <f t="shared" si="6683"/>
        <v>0</v>
      </c>
      <c r="BD2237" s="847"/>
      <c r="BE2237" s="781">
        <f t="shared" si="6684"/>
        <v>0</v>
      </c>
      <c r="BF2237" s="847"/>
      <c r="BG2237" s="781">
        <f t="shared" si="6685"/>
        <v>0</v>
      </c>
      <c r="BH2237" s="847"/>
      <c r="BI2237" s="781">
        <f t="shared" si="6686"/>
        <v>0</v>
      </c>
      <c r="BJ2237" s="847"/>
      <c r="BK2237" s="781">
        <f t="shared" si="6687"/>
        <v>0</v>
      </c>
      <c r="BL2237" s="847"/>
      <c r="BM2237" s="781">
        <f t="shared" si="6688"/>
        <v>0</v>
      </c>
      <c r="BN2237" s="847"/>
      <c r="BO2237" s="781">
        <f t="shared" si="6689"/>
        <v>0</v>
      </c>
      <c r="BP2237" s="847"/>
      <c r="BQ2237" s="781">
        <f t="shared" si="6690"/>
        <v>0</v>
      </c>
      <c r="BR2237" s="847"/>
    </row>
    <row r="2238" spans="1:70" outlineLevel="2">
      <c r="A2238" s="61">
        <v>703010</v>
      </c>
      <c r="B2238" s="10"/>
      <c r="C2238" s="59"/>
      <c r="D2238" s="1237" t="s">
        <v>3466</v>
      </c>
      <c r="E2238" s="43" t="str">
        <f t="shared" ref="E2238:E2256" si="6855">IF(H2238&gt;0,"T","N")</f>
        <v>T</v>
      </c>
      <c r="F2238" s="1234"/>
      <c r="G2238" s="1233" t="s">
        <v>325</v>
      </c>
      <c r="H2238" s="1146">
        <v>1</v>
      </c>
      <c r="I2238" s="1141"/>
      <c r="J2238" s="1142"/>
      <c r="K2238" s="1032">
        <f t="shared" ref="K2238:K2256" si="6856">IF(B2238="E","E",$H2238*I2238)</f>
        <v>0</v>
      </c>
      <c r="L2238" s="496"/>
      <c r="M2238" s="492"/>
      <c r="N2238" s="492"/>
      <c r="O2238" s="492"/>
      <c r="Q2238" s="684" t="s">
        <v>1919</v>
      </c>
      <c r="R2238" s="692" t="s">
        <v>2010</v>
      </c>
      <c r="T2238" s="680" t="str">
        <f>IF(IF(A2238=0,TRUE(),D2238=IFERROR(VLOOKUP(A2238,Zaplecze_Weryfikacja!A:B,2,FALSE),2))=TRUE(),"Tak","Nie")</f>
        <v>Nie</v>
      </c>
      <c r="U2238" s="681" t="str">
        <f>IF(T2238="Tak"," ",IF(IFERROR(VLOOKUP(A2238,Zaplecze_Weryfikacja!A:B,2,FALSE),"Inny numer Lp")="Inny numer Lp","Inny numer Lp",IF(VLOOKUP(A2238,Zaplecze_Weryfikacja!A:B,2,FALSE)=D2238,"Nieznana przyczyna","Inny opis")))</f>
        <v>Inny opis</v>
      </c>
      <c r="Y2238" s="785"/>
      <c r="Z2238" s="309">
        <f t="shared" ref="Z2238:Z2256" si="6857">IF($B2238="E","E",$H2238*Y2238)</f>
        <v>0</v>
      </c>
      <c r="AA2238" s="785"/>
      <c r="AB2238" s="309">
        <f t="shared" ref="AB2238:AB2256" si="6858">IF($B2238="E","E",$H2238*AA2238)</f>
        <v>0</v>
      </c>
      <c r="AC2238" s="785"/>
      <c r="AD2238" s="309">
        <f t="shared" ref="AD2238:AD2256" si="6859">IF($B2238="E","E",$H2238*AC2238)</f>
        <v>0</v>
      </c>
      <c r="AE2238" s="785"/>
      <c r="AF2238" s="309">
        <f t="shared" ref="AF2238:AF2256" si="6860">IF($B2238="E","E",$H2238*AE2238)</f>
        <v>0</v>
      </c>
      <c r="AG2238" s="785"/>
      <c r="AH2238" s="309">
        <f t="shared" ref="AH2238:AH2256" si="6861">IF($B2238="E","E",$H2238*AG2238)</f>
        <v>0</v>
      </c>
      <c r="AI2238" s="785"/>
      <c r="AJ2238" s="309">
        <f t="shared" ref="AJ2238:AJ2256" si="6862">IF($B2238="E","E",$H2238*AI2238)</f>
        <v>0</v>
      </c>
      <c r="AK2238" s="785"/>
      <c r="AL2238" s="309">
        <f t="shared" ref="AL2238:AL2256" si="6863">IF($B2238="E","E",$H2238*AK2238)</f>
        <v>0</v>
      </c>
      <c r="AM2238" s="785"/>
      <c r="AN2238" s="309">
        <f t="shared" ref="AN2238:AN2256" si="6864">IF($B2238="E","E",$H2238*AM2238)</f>
        <v>0</v>
      </c>
      <c r="AO2238" s="785"/>
      <c r="AP2238" s="309">
        <f t="shared" ref="AP2238:AP2256" si="6865">IF($B2238="E","E",$H2238*AO2238)</f>
        <v>0</v>
      </c>
      <c r="AQ2238" s="785"/>
      <c r="AR2238" s="309">
        <f t="shared" ref="AR2238:AR2256" si="6866">IF($B2238="E","E",$H2238*AQ2238)</f>
        <v>0</v>
      </c>
      <c r="AT2238" s="782">
        <f t="shared" ref="AT2238:AT2299" si="6867">MAX(Z2238,AB2238,AD2238,AF2238,AH2238,AJ2238,AL2238,AN2238,AP2238,AR2238)</f>
        <v>0</v>
      </c>
      <c r="AU2238" s="782">
        <f t="shared" ref="AU2238:AU2299" si="6868">IF($AU$6=10,MIN(Z2238,AB2238,AD2238,AF2238,AH2238,AJ2238,AL2238,AN2238,AP2238,AR2238),IF($AU$6=9,MIN(Z2238,AB2238,AD2238,AF2238,AH2238,AJ2238,AL2238,AN2238,AP2238),IF($AU$6=8,MIN(Z2238,AB2238,AD2238,AF2238,AH2238,AJ2238,AL2238,AN2238),IF($AU$6=7,MIN(Z2238,AB2238,AD2238,AF2238,AH2238,AJ2238,AL2238),IF($AU$6=6,MIN(Z2238,AB2238,AD2238,AF2238,AH2238,AJ2238),IF($AU$6=5,MIN(Z2238,AB2238,AD2238,AF2238,AH2238),IF($AU$6=4,MIN(Z2238,AB2238,AD2238,AF2238),IF($AU$6=4,MIN(Z2238,AB2238,AD2238,AF2238),IF($AU$6=3,MIN(Z2238,AB2238,AD2238),IF($AU$6=3,MIN(Z2238,AB2238,AD2238),IF($AU$6=2,MIN(Z2238,AB2238),IF($AU$6=1,MIN(Z2238),"Błąd - zła ilośc oferentów"))))))))))))</f>
        <v>0</v>
      </c>
      <c r="AV2238" s="782">
        <f t="shared" ref="AV2238:AV2299" si="6869">AT2238-AU2238</f>
        <v>0</v>
      </c>
      <c r="AW2238" s="788" t="e">
        <f t="shared" ref="AW2238:AW2299" si="6870">AT2238/AU2238</f>
        <v>#DIV/0!</v>
      </c>
      <c r="AY2238" s="781">
        <f t="shared" ref="AY2238:AY2299" si="6871">+AZ2238</f>
        <v>0</v>
      </c>
      <c r="AZ2238" s="777"/>
      <c r="BA2238" s="781">
        <f t="shared" ref="BA2238:BA2299" si="6872">+BB2238</f>
        <v>0</v>
      </c>
      <c r="BB2238" s="777"/>
      <c r="BC2238" s="781">
        <f t="shared" ref="BC2238:BC2299" si="6873">+BD2238</f>
        <v>0</v>
      </c>
      <c r="BD2238" s="777"/>
      <c r="BE2238" s="781">
        <f t="shared" ref="BE2238:BE2299" si="6874">+BF2238</f>
        <v>0</v>
      </c>
      <c r="BF2238" s="777"/>
      <c r="BG2238" s="781">
        <f t="shared" ref="BG2238:BG2299" si="6875">+BH2238</f>
        <v>0</v>
      </c>
      <c r="BH2238" s="777"/>
      <c r="BI2238" s="781">
        <f t="shared" ref="BI2238:BI2299" si="6876">+BJ2238</f>
        <v>0</v>
      </c>
      <c r="BJ2238" s="777"/>
      <c r="BK2238" s="781">
        <f t="shared" ref="BK2238:BK2299" si="6877">+BL2238</f>
        <v>0</v>
      </c>
      <c r="BL2238" s="777"/>
      <c r="BM2238" s="781">
        <f t="shared" ref="BM2238:BM2299" si="6878">+BN2238</f>
        <v>0</v>
      </c>
      <c r="BN2238" s="777"/>
      <c r="BO2238" s="781">
        <f t="shared" ref="BO2238:BO2299" si="6879">+BP2238</f>
        <v>0</v>
      </c>
      <c r="BP2238" s="777"/>
      <c r="BQ2238" s="781">
        <f t="shared" ref="BQ2238:BQ2299" si="6880">+BR2238</f>
        <v>0</v>
      </c>
      <c r="BR2238" s="777"/>
    </row>
    <row r="2239" spans="1:70" outlineLevel="2">
      <c r="A2239" s="61">
        <v>703011</v>
      </c>
      <c r="B2239" s="10"/>
      <c r="C2239" s="59"/>
      <c r="D2239" s="1237" t="s">
        <v>3467</v>
      </c>
      <c r="E2239" s="43" t="str">
        <f t="shared" si="6855"/>
        <v>T</v>
      </c>
      <c r="F2239" s="1234"/>
      <c r="G2239" s="1233" t="s">
        <v>325</v>
      </c>
      <c r="H2239" s="1146">
        <v>1</v>
      </c>
      <c r="I2239" s="1141"/>
      <c r="J2239" s="1142"/>
      <c r="K2239" s="1032">
        <f t="shared" si="6856"/>
        <v>0</v>
      </c>
      <c r="L2239" s="496"/>
      <c r="M2239" s="492"/>
      <c r="N2239" s="492"/>
      <c r="O2239" s="492"/>
      <c r="Q2239" s="684" t="s">
        <v>1919</v>
      </c>
      <c r="R2239" s="692" t="s">
        <v>2010</v>
      </c>
      <c r="T2239" s="680" t="str">
        <f>IF(IF(A2239=0,TRUE(),D2239=IFERROR(VLOOKUP(A2239,Zaplecze_Weryfikacja!A:B,2,FALSE),2))=TRUE(),"Tak","Nie")</f>
        <v>Nie</v>
      </c>
      <c r="U2239" s="681" t="str">
        <f>IF(T2239="Tak"," ",IF(IFERROR(VLOOKUP(A2239,Zaplecze_Weryfikacja!A:B,2,FALSE),"Inny numer Lp")="Inny numer Lp","Inny numer Lp",IF(VLOOKUP(A2239,Zaplecze_Weryfikacja!A:B,2,FALSE)=D2239,"Nieznana przyczyna","Inny opis")))</f>
        <v>Inny opis</v>
      </c>
      <c r="Y2239" s="785"/>
      <c r="Z2239" s="309">
        <f t="shared" si="6857"/>
        <v>0</v>
      </c>
      <c r="AA2239" s="785"/>
      <c r="AB2239" s="309">
        <f t="shared" si="6858"/>
        <v>0</v>
      </c>
      <c r="AC2239" s="785"/>
      <c r="AD2239" s="309">
        <f t="shared" si="6859"/>
        <v>0</v>
      </c>
      <c r="AE2239" s="785"/>
      <c r="AF2239" s="309">
        <f t="shared" si="6860"/>
        <v>0</v>
      </c>
      <c r="AG2239" s="785"/>
      <c r="AH2239" s="309">
        <f t="shared" si="6861"/>
        <v>0</v>
      </c>
      <c r="AI2239" s="785"/>
      <c r="AJ2239" s="309">
        <f t="shared" si="6862"/>
        <v>0</v>
      </c>
      <c r="AK2239" s="785"/>
      <c r="AL2239" s="309">
        <f t="shared" si="6863"/>
        <v>0</v>
      </c>
      <c r="AM2239" s="785"/>
      <c r="AN2239" s="309">
        <f t="shared" si="6864"/>
        <v>0</v>
      </c>
      <c r="AO2239" s="785"/>
      <c r="AP2239" s="309">
        <f t="shared" si="6865"/>
        <v>0</v>
      </c>
      <c r="AQ2239" s="785"/>
      <c r="AR2239" s="309">
        <f t="shared" si="6866"/>
        <v>0</v>
      </c>
      <c r="AT2239" s="782">
        <f t="shared" si="6867"/>
        <v>0</v>
      </c>
      <c r="AU2239" s="782">
        <f t="shared" si="6868"/>
        <v>0</v>
      </c>
      <c r="AV2239" s="782">
        <f t="shared" si="6869"/>
        <v>0</v>
      </c>
      <c r="AW2239" s="788" t="e">
        <f t="shared" si="6870"/>
        <v>#DIV/0!</v>
      </c>
      <c r="AY2239" s="781">
        <f t="shared" si="6871"/>
        <v>0</v>
      </c>
      <c r="AZ2239" s="777"/>
      <c r="BA2239" s="781">
        <f t="shared" si="6872"/>
        <v>0</v>
      </c>
      <c r="BB2239" s="777"/>
      <c r="BC2239" s="781">
        <f t="shared" si="6873"/>
        <v>0</v>
      </c>
      <c r="BD2239" s="777"/>
      <c r="BE2239" s="781">
        <f t="shared" si="6874"/>
        <v>0</v>
      </c>
      <c r="BF2239" s="777"/>
      <c r="BG2239" s="781">
        <f t="shared" si="6875"/>
        <v>0</v>
      </c>
      <c r="BH2239" s="777"/>
      <c r="BI2239" s="781">
        <f t="shared" si="6876"/>
        <v>0</v>
      </c>
      <c r="BJ2239" s="777"/>
      <c r="BK2239" s="781">
        <f t="shared" si="6877"/>
        <v>0</v>
      </c>
      <c r="BL2239" s="777"/>
      <c r="BM2239" s="781">
        <f t="shared" si="6878"/>
        <v>0</v>
      </c>
      <c r="BN2239" s="777"/>
      <c r="BO2239" s="781">
        <f t="shared" si="6879"/>
        <v>0</v>
      </c>
      <c r="BP2239" s="777"/>
      <c r="BQ2239" s="781">
        <f t="shared" si="6880"/>
        <v>0</v>
      </c>
      <c r="BR2239" s="777"/>
    </row>
    <row r="2240" spans="1:70" outlineLevel="2">
      <c r="A2240" s="61">
        <v>703012</v>
      </c>
      <c r="B2240" s="10"/>
      <c r="C2240" s="59"/>
      <c r="D2240" s="1237" t="s">
        <v>3468</v>
      </c>
      <c r="E2240" s="43" t="str">
        <f t="shared" si="6855"/>
        <v>T</v>
      </c>
      <c r="F2240" s="1234"/>
      <c r="G2240" s="1233" t="s">
        <v>325</v>
      </c>
      <c r="H2240" s="1146">
        <v>1</v>
      </c>
      <c r="I2240" s="1141"/>
      <c r="J2240" s="1142"/>
      <c r="K2240" s="1032">
        <f t="shared" si="6856"/>
        <v>0</v>
      </c>
      <c r="L2240" s="496"/>
      <c r="M2240" s="492"/>
      <c r="N2240" s="492"/>
      <c r="O2240" s="492"/>
      <c r="Q2240" s="684" t="s">
        <v>1919</v>
      </c>
      <c r="R2240" s="692" t="s">
        <v>2010</v>
      </c>
      <c r="T2240" s="680" t="str">
        <f>IF(IF(A2240=0,TRUE(),D2240=IFERROR(VLOOKUP(A2240,Zaplecze_Weryfikacja!A:B,2,FALSE),2))=TRUE(),"Tak","Nie")</f>
        <v>Nie</v>
      </c>
      <c r="U2240" s="681" t="str">
        <f>IF(T2240="Tak"," ",IF(IFERROR(VLOOKUP(A2240,Zaplecze_Weryfikacja!A:B,2,FALSE),"Inny numer Lp")="Inny numer Lp","Inny numer Lp",IF(VLOOKUP(A2240,Zaplecze_Weryfikacja!A:B,2,FALSE)=D2240,"Nieznana przyczyna","Inny opis")))</f>
        <v>Inny opis</v>
      </c>
      <c r="Y2240" s="785"/>
      <c r="Z2240" s="309">
        <f t="shared" si="6857"/>
        <v>0</v>
      </c>
      <c r="AA2240" s="785"/>
      <c r="AB2240" s="309">
        <f t="shared" si="6858"/>
        <v>0</v>
      </c>
      <c r="AC2240" s="785"/>
      <c r="AD2240" s="309">
        <f t="shared" si="6859"/>
        <v>0</v>
      </c>
      <c r="AE2240" s="785"/>
      <c r="AF2240" s="309">
        <f t="shared" si="6860"/>
        <v>0</v>
      </c>
      <c r="AG2240" s="785"/>
      <c r="AH2240" s="309">
        <f t="shared" si="6861"/>
        <v>0</v>
      </c>
      <c r="AI2240" s="785"/>
      <c r="AJ2240" s="309">
        <f t="shared" si="6862"/>
        <v>0</v>
      </c>
      <c r="AK2240" s="785"/>
      <c r="AL2240" s="309">
        <f t="shared" si="6863"/>
        <v>0</v>
      </c>
      <c r="AM2240" s="785"/>
      <c r="AN2240" s="309">
        <f t="shared" si="6864"/>
        <v>0</v>
      </c>
      <c r="AO2240" s="785"/>
      <c r="AP2240" s="309">
        <f t="shared" si="6865"/>
        <v>0</v>
      </c>
      <c r="AQ2240" s="785"/>
      <c r="AR2240" s="309">
        <f t="shared" si="6866"/>
        <v>0</v>
      </c>
      <c r="AT2240" s="782">
        <f t="shared" si="6867"/>
        <v>0</v>
      </c>
      <c r="AU2240" s="782">
        <f t="shared" si="6868"/>
        <v>0</v>
      </c>
      <c r="AV2240" s="782">
        <f t="shared" si="6869"/>
        <v>0</v>
      </c>
      <c r="AW2240" s="788" t="e">
        <f t="shared" si="6870"/>
        <v>#DIV/0!</v>
      </c>
      <c r="AY2240" s="781">
        <f t="shared" si="6871"/>
        <v>0</v>
      </c>
      <c r="AZ2240" s="777"/>
      <c r="BA2240" s="781">
        <f t="shared" si="6872"/>
        <v>0</v>
      </c>
      <c r="BB2240" s="777"/>
      <c r="BC2240" s="781">
        <f t="shared" si="6873"/>
        <v>0</v>
      </c>
      <c r="BD2240" s="777"/>
      <c r="BE2240" s="781">
        <f t="shared" si="6874"/>
        <v>0</v>
      </c>
      <c r="BF2240" s="777"/>
      <c r="BG2240" s="781">
        <f t="shared" si="6875"/>
        <v>0</v>
      </c>
      <c r="BH2240" s="777"/>
      <c r="BI2240" s="781">
        <f t="shared" si="6876"/>
        <v>0</v>
      </c>
      <c r="BJ2240" s="777"/>
      <c r="BK2240" s="781">
        <f t="shared" si="6877"/>
        <v>0</v>
      </c>
      <c r="BL2240" s="777"/>
      <c r="BM2240" s="781">
        <f t="shared" si="6878"/>
        <v>0</v>
      </c>
      <c r="BN2240" s="777"/>
      <c r="BO2240" s="781">
        <f t="shared" si="6879"/>
        <v>0</v>
      </c>
      <c r="BP2240" s="777"/>
      <c r="BQ2240" s="781">
        <f t="shared" si="6880"/>
        <v>0</v>
      </c>
      <c r="BR2240" s="777"/>
    </row>
    <row r="2241" spans="1:70" outlineLevel="2">
      <c r="A2241" s="61">
        <v>703013</v>
      </c>
      <c r="B2241" s="10"/>
      <c r="C2241" s="59"/>
      <c r="D2241" s="1238" t="s">
        <v>3469</v>
      </c>
      <c r="E2241" s="43" t="str">
        <f t="shared" si="6855"/>
        <v>T</v>
      </c>
      <c r="F2241" s="1239"/>
      <c r="G2241" s="1233" t="s">
        <v>325</v>
      </c>
      <c r="H2241" s="1146">
        <v>1</v>
      </c>
      <c r="I2241" s="1141"/>
      <c r="J2241" s="1142"/>
      <c r="K2241" s="1032">
        <f t="shared" si="6856"/>
        <v>0</v>
      </c>
      <c r="L2241" s="496"/>
      <c r="M2241" s="492"/>
      <c r="N2241" s="492"/>
      <c r="O2241" s="492"/>
      <c r="Q2241" s="684" t="s">
        <v>1919</v>
      </c>
      <c r="R2241" s="692" t="s">
        <v>2010</v>
      </c>
      <c r="T2241" s="680" t="str">
        <f>IF(IF(A2241=0,TRUE(),D2241=IFERROR(VLOOKUP(A2241,Zaplecze_Weryfikacja!A:B,2,FALSE),2))=TRUE(),"Tak","Nie")</f>
        <v>Nie</v>
      </c>
      <c r="U2241" s="681" t="str">
        <f>IF(T2241="Tak"," ",IF(IFERROR(VLOOKUP(A2241,Zaplecze_Weryfikacja!A:B,2,FALSE),"Inny numer Lp")="Inny numer Lp","Inny numer Lp",IF(VLOOKUP(A2241,Zaplecze_Weryfikacja!A:B,2,FALSE)=D2241,"Nieznana przyczyna","Inny opis")))</f>
        <v>Inny opis</v>
      </c>
      <c r="Y2241" s="785"/>
      <c r="Z2241" s="309">
        <f t="shared" si="6857"/>
        <v>0</v>
      </c>
      <c r="AA2241" s="785"/>
      <c r="AB2241" s="309">
        <f t="shared" si="6858"/>
        <v>0</v>
      </c>
      <c r="AC2241" s="785"/>
      <c r="AD2241" s="309">
        <f t="shared" si="6859"/>
        <v>0</v>
      </c>
      <c r="AE2241" s="785"/>
      <c r="AF2241" s="309">
        <f t="shared" si="6860"/>
        <v>0</v>
      </c>
      <c r="AG2241" s="785"/>
      <c r="AH2241" s="309">
        <f t="shared" si="6861"/>
        <v>0</v>
      </c>
      <c r="AI2241" s="785"/>
      <c r="AJ2241" s="309">
        <f t="shared" si="6862"/>
        <v>0</v>
      </c>
      <c r="AK2241" s="785"/>
      <c r="AL2241" s="309">
        <f t="shared" si="6863"/>
        <v>0</v>
      </c>
      <c r="AM2241" s="785"/>
      <c r="AN2241" s="309">
        <f t="shared" si="6864"/>
        <v>0</v>
      </c>
      <c r="AO2241" s="785"/>
      <c r="AP2241" s="309">
        <f t="shared" si="6865"/>
        <v>0</v>
      </c>
      <c r="AQ2241" s="785"/>
      <c r="AR2241" s="309">
        <f t="shared" si="6866"/>
        <v>0</v>
      </c>
      <c r="AT2241" s="782">
        <f t="shared" si="6867"/>
        <v>0</v>
      </c>
      <c r="AU2241" s="782">
        <f t="shared" si="6868"/>
        <v>0</v>
      </c>
      <c r="AV2241" s="782">
        <f t="shared" si="6869"/>
        <v>0</v>
      </c>
      <c r="AW2241" s="788" t="e">
        <f t="shared" si="6870"/>
        <v>#DIV/0!</v>
      </c>
      <c r="AY2241" s="781">
        <f t="shared" si="6871"/>
        <v>0</v>
      </c>
      <c r="AZ2241" s="777"/>
      <c r="BA2241" s="781">
        <f t="shared" si="6872"/>
        <v>0</v>
      </c>
      <c r="BB2241" s="777"/>
      <c r="BC2241" s="781">
        <f t="shared" si="6873"/>
        <v>0</v>
      </c>
      <c r="BD2241" s="777"/>
      <c r="BE2241" s="781">
        <f t="shared" si="6874"/>
        <v>0</v>
      </c>
      <c r="BF2241" s="777"/>
      <c r="BG2241" s="781">
        <f t="shared" si="6875"/>
        <v>0</v>
      </c>
      <c r="BH2241" s="777"/>
      <c r="BI2241" s="781">
        <f t="shared" si="6876"/>
        <v>0</v>
      </c>
      <c r="BJ2241" s="777"/>
      <c r="BK2241" s="781">
        <f t="shared" si="6877"/>
        <v>0</v>
      </c>
      <c r="BL2241" s="777"/>
      <c r="BM2241" s="781">
        <f t="shared" si="6878"/>
        <v>0</v>
      </c>
      <c r="BN2241" s="777"/>
      <c r="BO2241" s="781">
        <f t="shared" si="6879"/>
        <v>0</v>
      </c>
      <c r="BP2241" s="777"/>
      <c r="BQ2241" s="781">
        <f t="shared" si="6880"/>
        <v>0</v>
      </c>
      <c r="BR2241" s="777"/>
    </row>
    <row r="2242" spans="1:70" outlineLevel="2">
      <c r="A2242" s="61">
        <v>703014</v>
      </c>
      <c r="B2242" s="10"/>
      <c r="C2242" s="59"/>
      <c r="D2242" s="1237" t="s">
        <v>3470</v>
      </c>
      <c r="E2242" s="43" t="str">
        <f t="shared" si="6855"/>
        <v>T</v>
      </c>
      <c r="F2242" s="1234"/>
      <c r="G2242" s="1233" t="s">
        <v>325</v>
      </c>
      <c r="H2242" s="1146">
        <v>1</v>
      </c>
      <c r="I2242" s="1141"/>
      <c r="J2242" s="1142"/>
      <c r="K2242" s="1032">
        <f t="shared" si="6856"/>
        <v>0</v>
      </c>
      <c r="L2242" s="496"/>
      <c r="M2242" s="492"/>
      <c r="N2242" s="492"/>
      <c r="O2242" s="492"/>
      <c r="Q2242" s="684" t="s">
        <v>1919</v>
      </c>
      <c r="R2242" s="692" t="s">
        <v>2010</v>
      </c>
      <c r="T2242" s="680" t="str">
        <f>IF(IF(A2242=0,TRUE(),D2242=IFERROR(VLOOKUP(A2242,Zaplecze_Weryfikacja!A:B,2,FALSE),2))=TRUE(),"Tak","Nie")</f>
        <v>Nie</v>
      </c>
      <c r="U2242" s="681" t="str">
        <f>IF(T2242="Tak"," ",IF(IFERROR(VLOOKUP(A2242,Zaplecze_Weryfikacja!A:B,2,FALSE),"Inny numer Lp")="Inny numer Lp","Inny numer Lp",IF(VLOOKUP(A2242,Zaplecze_Weryfikacja!A:B,2,FALSE)=D2242,"Nieznana przyczyna","Inny opis")))</f>
        <v>Inny opis</v>
      </c>
      <c r="Y2242" s="785"/>
      <c r="Z2242" s="309">
        <f t="shared" si="6857"/>
        <v>0</v>
      </c>
      <c r="AA2242" s="785"/>
      <c r="AB2242" s="309">
        <f t="shared" si="6858"/>
        <v>0</v>
      </c>
      <c r="AC2242" s="785"/>
      <c r="AD2242" s="309">
        <f t="shared" si="6859"/>
        <v>0</v>
      </c>
      <c r="AE2242" s="785"/>
      <c r="AF2242" s="309">
        <f t="shared" si="6860"/>
        <v>0</v>
      </c>
      <c r="AG2242" s="785"/>
      <c r="AH2242" s="309">
        <f t="shared" si="6861"/>
        <v>0</v>
      </c>
      <c r="AI2242" s="785"/>
      <c r="AJ2242" s="309">
        <f t="shared" si="6862"/>
        <v>0</v>
      </c>
      <c r="AK2242" s="785"/>
      <c r="AL2242" s="309">
        <f t="shared" si="6863"/>
        <v>0</v>
      </c>
      <c r="AM2242" s="785"/>
      <c r="AN2242" s="309">
        <f t="shared" si="6864"/>
        <v>0</v>
      </c>
      <c r="AO2242" s="785"/>
      <c r="AP2242" s="309">
        <f t="shared" si="6865"/>
        <v>0</v>
      </c>
      <c r="AQ2242" s="785"/>
      <c r="AR2242" s="309">
        <f t="shared" si="6866"/>
        <v>0</v>
      </c>
      <c r="AT2242" s="782">
        <f t="shared" si="6867"/>
        <v>0</v>
      </c>
      <c r="AU2242" s="782">
        <f t="shared" si="6868"/>
        <v>0</v>
      </c>
      <c r="AV2242" s="782">
        <f t="shared" si="6869"/>
        <v>0</v>
      </c>
      <c r="AW2242" s="788" t="e">
        <f t="shared" si="6870"/>
        <v>#DIV/0!</v>
      </c>
      <c r="AY2242" s="781">
        <f t="shared" si="6871"/>
        <v>0</v>
      </c>
      <c r="AZ2242" s="777"/>
      <c r="BA2242" s="781">
        <f t="shared" si="6872"/>
        <v>0</v>
      </c>
      <c r="BB2242" s="777"/>
      <c r="BC2242" s="781">
        <f t="shared" si="6873"/>
        <v>0</v>
      </c>
      <c r="BD2242" s="777"/>
      <c r="BE2242" s="781">
        <f t="shared" si="6874"/>
        <v>0</v>
      </c>
      <c r="BF2242" s="777"/>
      <c r="BG2242" s="781">
        <f t="shared" si="6875"/>
        <v>0</v>
      </c>
      <c r="BH2242" s="777"/>
      <c r="BI2242" s="781">
        <f t="shared" si="6876"/>
        <v>0</v>
      </c>
      <c r="BJ2242" s="777"/>
      <c r="BK2242" s="781">
        <f t="shared" si="6877"/>
        <v>0</v>
      </c>
      <c r="BL2242" s="777"/>
      <c r="BM2242" s="781">
        <f t="shared" si="6878"/>
        <v>0</v>
      </c>
      <c r="BN2242" s="777"/>
      <c r="BO2242" s="781">
        <f t="shared" si="6879"/>
        <v>0</v>
      </c>
      <c r="BP2242" s="777"/>
      <c r="BQ2242" s="781">
        <f t="shared" si="6880"/>
        <v>0</v>
      </c>
      <c r="BR2242" s="777"/>
    </row>
    <row r="2243" spans="1:70" outlineLevel="2">
      <c r="A2243" s="61">
        <v>703015</v>
      </c>
      <c r="B2243" s="10"/>
      <c r="C2243" s="59"/>
      <c r="D2243" s="1237" t="s">
        <v>3471</v>
      </c>
      <c r="E2243" s="43" t="str">
        <f t="shared" si="6855"/>
        <v>T</v>
      </c>
      <c r="F2243" s="1234"/>
      <c r="G2243" s="1233" t="s">
        <v>325</v>
      </c>
      <c r="H2243" s="1146">
        <v>1</v>
      </c>
      <c r="I2243" s="1141"/>
      <c r="J2243" s="1142"/>
      <c r="K2243" s="1032">
        <f t="shared" si="6856"/>
        <v>0</v>
      </c>
      <c r="L2243" s="496"/>
      <c r="M2243" s="492"/>
      <c r="N2243" s="492"/>
      <c r="O2243" s="492"/>
      <c r="Q2243" s="684" t="s">
        <v>1919</v>
      </c>
      <c r="R2243" s="692" t="s">
        <v>2010</v>
      </c>
      <c r="T2243" s="680" t="str">
        <f>IF(IF(A2243=0,TRUE(),D2243=IFERROR(VLOOKUP(A2243,Zaplecze_Weryfikacja!A:B,2,FALSE),2))=TRUE(),"Tak","Nie")</f>
        <v>Nie</v>
      </c>
      <c r="U2243" s="681" t="str">
        <f>IF(T2243="Tak"," ",IF(IFERROR(VLOOKUP(A2243,Zaplecze_Weryfikacja!A:B,2,FALSE),"Inny numer Lp")="Inny numer Lp","Inny numer Lp",IF(VLOOKUP(A2243,Zaplecze_Weryfikacja!A:B,2,FALSE)=D2243,"Nieznana przyczyna","Inny opis")))</f>
        <v>Inny opis</v>
      </c>
      <c r="Y2243" s="785"/>
      <c r="Z2243" s="309">
        <f t="shared" si="6857"/>
        <v>0</v>
      </c>
      <c r="AA2243" s="785"/>
      <c r="AB2243" s="309">
        <f t="shared" si="6858"/>
        <v>0</v>
      </c>
      <c r="AC2243" s="785"/>
      <c r="AD2243" s="309">
        <f t="shared" si="6859"/>
        <v>0</v>
      </c>
      <c r="AE2243" s="785"/>
      <c r="AF2243" s="309">
        <f t="shared" si="6860"/>
        <v>0</v>
      </c>
      <c r="AG2243" s="785"/>
      <c r="AH2243" s="309">
        <f t="shared" si="6861"/>
        <v>0</v>
      </c>
      <c r="AI2243" s="785"/>
      <c r="AJ2243" s="309">
        <f t="shared" si="6862"/>
        <v>0</v>
      </c>
      <c r="AK2243" s="785"/>
      <c r="AL2243" s="309">
        <f t="shared" si="6863"/>
        <v>0</v>
      </c>
      <c r="AM2243" s="785"/>
      <c r="AN2243" s="309">
        <f t="shared" si="6864"/>
        <v>0</v>
      </c>
      <c r="AO2243" s="785"/>
      <c r="AP2243" s="309">
        <f t="shared" si="6865"/>
        <v>0</v>
      </c>
      <c r="AQ2243" s="785"/>
      <c r="AR2243" s="309">
        <f t="shared" si="6866"/>
        <v>0</v>
      </c>
      <c r="AT2243" s="782">
        <f t="shared" si="6867"/>
        <v>0</v>
      </c>
      <c r="AU2243" s="782">
        <f t="shared" si="6868"/>
        <v>0</v>
      </c>
      <c r="AV2243" s="782">
        <f t="shared" si="6869"/>
        <v>0</v>
      </c>
      <c r="AW2243" s="788" t="e">
        <f t="shared" si="6870"/>
        <v>#DIV/0!</v>
      </c>
      <c r="AY2243" s="781">
        <f t="shared" si="6871"/>
        <v>0</v>
      </c>
      <c r="AZ2243" s="777"/>
      <c r="BA2243" s="781">
        <f t="shared" si="6872"/>
        <v>0</v>
      </c>
      <c r="BB2243" s="777"/>
      <c r="BC2243" s="781">
        <f t="shared" si="6873"/>
        <v>0</v>
      </c>
      <c r="BD2243" s="777"/>
      <c r="BE2243" s="781">
        <f t="shared" si="6874"/>
        <v>0</v>
      </c>
      <c r="BF2243" s="777"/>
      <c r="BG2243" s="781">
        <f t="shared" si="6875"/>
        <v>0</v>
      </c>
      <c r="BH2243" s="777"/>
      <c r="BI2243" s="781">
        <f t="shared" si="6876"/>
        <v>0</v>
      </c>
      <c r="BJ2243" s="777"/>
      <c r="BK2243" s="781">
        <f t="shared" si="6877"/>
        <v>0</v>
      </c>
      <c r="BL2243" s="777"/>
      <c r="BM2243" s="781">
        <f t="shared" si="6878"/>
        <v>0</v>
      </c>
      <c r="BN2243" s="777"/>
      <c r="BO2243" s="781">
        <f t="shared" si="6879"/>
        <v>0</v>
      </c>
      <c r="BP2243" s="777"/>
      <c r="BQ2243" s="781">
        <f t="shared" si="6880"/>
        <v>0</v>
      </c>
      <c r="BR2243" s="777"/>
    </row>
    <row r="2244" spans="1:70" outlineLevel="2">
      <c r="A2244" s="61">
        <v>703016</v>
      </c>
      <c r="B2244" s="10"/>
      <c r="C2244" s="59"/>
      <c r="D2244" s="1237" t="s">
        <v>3472</v>
      </c>
      <c r="E2244" s="43" t="str">
        <f t="shared" si="6855"/>
        <v>T</v>
      </c>
      <c r="F2244" s="1234"/>
      <c r="G2244" s="1233" t="s">
        <v>325</v>
      </c>
      <c r="H2244" s="1146">
        <v>2</v>
      </c>
      <c r="I2244" s="1141"/>
      <c r="J2244" s="1142"/>
      <c r="K2244" s="1032">
        <f t="shared" si="6856"/>
        <v>0</v>
      </c>
      <c r="L2244" s="496"/>
      <c r="M2244" s="492"/>
      <c r="N2244" s="492"/>
      <c r="O2244" s="492"/>
      <c r="Q2244" s="684" t="s">
        <v>1919</v>
      </c>
      <c r="R2244" s="692" t="s">
        <v>2010</v>
      </c>
      <c r="T2244" s="680" t="str">
        <f>IF(IF(A2244=0,TRUE(),D2244=IFERROR(VLOOKUP(A2244,Zaplecze_Weryfikacja!A:B,2,FALSE),2))=TRUE(),"Tak","Nie")</f>
        <v>Nie</v>
      </c>
      <c r="U2244" s="681" t="str">
        <f>IF(T2244="Tak"," ",IF(IFERROR(VLOOKUP(A2244,Zaplecze_Weryfikacja!A:B,2,FALSE),"Inny numer Lp")="Inny numer Lp","Inny numer Lp",IF(VLOOKUP(A2244,Zaplecze_Weryfikacja!A:B,2,FALSE)=D2244,"Nieznana przyczyna","Inny opis")))</f>
        <v>Inny opis</v>
      </c>
      <c r="Y2244" s="785"/>
      <c r="Z2244" s="309">
        <f t="shared" si="6857"/>
        <v>0</v>
      </c>
      <c r="AA2244" s="785"/>
      <c r="AB2244" s="309">
        <f t="shared" si="6858"/>
        <v>0</v>
      </c>
      <c r="AC2244" s="785"/>
      <c r="AD2244" s="309">
        <f t="shared" si="6859"/>
        <v>0</v>
      </c>
      <c r="AE2244" s="785"/>
      <c r="AF2244" s="309">
        <f t="shared" si="6860"/>
        <v>0</v>
      </c>
      <c r="AG2244" s="785"/>
      <c r="AH2244" s="309">
        <f t="shared" si="6861"/>
        <v>0</v>
      </c>
      <c r="AI2244" s="785"/>
      <c r="AJ2244" s="309">
        <f t="shared" si="6862"/>
        <v>0</v>
      </c>
      <c r="AK2244" s="785"/>
      <c r="AL2244" s="309">
        <f t="shared" si="6863"/>
        <v>0</v>
      </c>
      <c r="AM2244" s="785"/>
      <c r="AN2244" s="309">
        <f t="shared" si="6864"/>
        <v>0</v>
      </c>
      <c r="AO2244" s="785"/>
      <c r="AP2244" s="309">
        <f t="shared" si="6865"/>
        <v>0</v>
      </c>
      <c r="AQ2244" s="785"/>
      <c r="AR2244" s="309">
        <f t="shared" si="6866"/>
        <v>0</v>
      </c>
      <c r="AT2244" s="782">
        <f t="shared" si="6867"/>
        <v>0</v>
      </c>
      <c r="AU2244" s="782">
        <f t="shared" si="6868"/>
        <v>0</v>
      </c>
      <c r="AV2244" s="782">
        <f t="shared" si="6869"/>
        <v>0</v>
      </c>
      <c r="AW2244" s="788" t="e">
        <f t="shared" si="6870"/>
        <v>#DIV/0!</v>
      </c>
      <c r="AY2244" s="781">
        <f t="shared" si="6871"/>
        <v>0</v>
      </c>
      <c r="AZ2244" s="777"/>
      <c r="BA2244" s="781">
        <f t="shared" si="6872"/>
        <v>0</v>
      </c>
      <c r="BB2244" s="777"/>
      <c r="BC2244" s="781">
        <f t="shared" si="6873"/>
        <v>0</v>
      </c>
      <c r="BD2244" s="777"/>
      <c r="BE2244" s="781">
        <f t="shared" si="6874"/>
        <v>0</v>
      </c>
      <c r="BF2244" s="777"/>
      <c r="BG2244" s="781">
        <f t="shared" si="6875"/>
        <v>0</v>
      </c>
      <c r="BH2244" s="777"/>
      <c r="BI2244" s="781">
        <f t="shared" si="6876"/>
        <v>0</v>
      </c>
      <c r="BJ2244" s="777"/>
      <c r="BK2244" s="781">
        <f t="shared" si="6877"/>
        <v>0</v>
      </c>
      <c r="BL2244" s="777"/>
      <c r="BM2244" s="781">
        <f t="shared" si="6878"/>
        <v>0</v>
      </c>
      <c r="BN2244" s="777"/>
      <c r="BO2244" s="781">
        <f t="shared" si="6879"/>
        <v>0</v>
      </c>
      <c r="BP2244" s="777"/>
      <c r="BQ2244" s="781">
        <f t="shared" si="6880"/>
        <v>0</v>
      </c>
      <c r="BR2244" s="777"/>
    </row>
    <row r="2245" spans="1:70" outlineLevel="2">
      <c r="A2245" s="61">
        <v>703017</v>
      </c>
      <c r="B2245" s="10"/>
      <c r="C2245" s="59"/>
      <c r="D2245" s="1238" t="s">
        <v>3473</v>
      </c>
      <c r="E2245" s="43" t="str">
        <f t="shared" si="6855"/>
        <v>T</v>
      </c>
      <c r="F2245" s="1239"/>
      <c r="G2245" s="1233" t="s">
        <v>325</v>
      </c>
      <c r="H2245" s="1146">
        <v>1</v>
      </c>
      <c r="I2245" s="1141"/>
      <c r="J2245" s="1142"/>
      <c r="K2245" s="1032">
        <f t="shared" si="6856"/>
        <v>0</v>
      </c>
      <c r="L2245" s="496"/>
      <c r="M2245" s="492"/>
      <c r="N2245" s="492"/>
      <c r="O2245" s="492"/>
      <c r="Q2245" s="684" t="s">
        <v>1919</v>
      </c>
      <c r="R2245" s="692" t="s">
        <v>2010</v>
      </c>
      <c r="T2245" s="680" t="str">
        <f>IF(IF(A2245=0,TRUE(),D2245=IFERROR(VLOOKUP(A2245,Zaplecze_Weryfikacja!A:B,2,FALSE),2))=TRUE(),"Tak","Nie")</f>
        <v>Nie</v>
      </c>
      <c r="U2245" s="681" t="str">
        <f>IF(T2245="Tak"," ",IF(IFERROR(VLOOKUP(A2245,Zaplecze_Weryfikacja!A:B,2,FALSE),"Inny numer Lp")="Inny numer Lp","Inny numer Lp",IF(VLOOKUP(A2245,Zaplecze_Weryfikacja!A:B,2,FALSE)=D2245,"Nieznana przyczyna","Inny opis")))</f>
        <v>Inny opis</v>
      </c>
      <c r="Y2245" s="785"/>
      <c r="Z2245" s="309">
        <f t="shared" si="6857"/>
        <v>0</v>
      </c>
      <c r="AA2245" s="785"/>
      <c r="AB2245" s="309">
        <f t="shared" si="6858"/>
        <v>0</v>
      </c>
      <c r="AC2245" s="785"/>
      <c r="AD2245" s="309">
        <f t="shared" si="6859"/>
        <v>0</v>
      </c>
      <c r="AE2245" s="785"/>
      <c r="AF2245" s="309">
        <f t="shared" si="6860"/>
        <v>0</v>
      </c>
      <c r="AG2245" s="785"/>
      <c r="AH2245" s="309">
        <f t="shared" si="6861"/>
        <v>0</v>
      </c>
      <c r="AI2245" s="785"/>
      <c r="AJ2245" s="309">
        <f t="shared" si="6862"/>
        <v>0</v>
      </c>
      <c r="AK2245" s="785"/>
      <c r="AL2245" s="309">
        <f t="shared" si="6863"/>
        <v>0</v>
      </c>
      <c r="AM2245" s="785"/>
      <c r="AN2245" s="309">
        <f t="shared" si="6864"/>
        <v>0</v>
      </c>
      <c r="AO2245" s="785"/>
      <c r="AP2245" s="309">
        <f t="shared" si="6865"/>
        <v>0</v>
      </c>
      <c r="AQ2245" s="785"/>
      <c r="AR2245" s="309">
        <f t="shared" si="6866"/>
        <v>0</v>
      </c>
      <c r="AT2245" s="782">
        <f t="shared" si="6867"/>
        <v>0</v>
      </c>
      <c r="AU2245" s="782">
        <f t="shared" si="6868"/>
        <v>0</v>
      </c>
      <c r="AV2245" s="782">
        <f t="shared" si="6869"/>
        <v>0</v>
      </c>
      <c r="AW2245" s="788" t="e">
        <f t="shared" si="6870"/>
        <v>#DIV/0!</v>
      </c>
      <c r="AY2245" s="781">
        <f t="shared" si="6871"/>
        <v>0</v>
      </c>
      <c r="AZ2245" s="777"/>
      <c r="BA2245" s="781">
        <f t="shared" si="6872"/>
        <v>0</v>
      </c>
      <c r="BB2245" s="777"/>
      <c r="BC2245" s="781">
        <f t="shared" si="6873"/>
        <v>0</v>
      </c>
      <c r="BD2245" s="777"/>
      <c r="BE2245" s="781">
        <f t="shared" si="6874"/>
        <v>0</v>
      </c>
      <c r="BF2245" s="777"/>
      <c r="BG2245" s="781">
        <f t="shared" si="6875"/>
        <v>0</v>
      </c>
      <c r="BH2245" s="777"/>
      <c r="BI2245" s="781">
        <f t="shared" si="6876"/>
        <v>0</v>
      </c>
      <c r="BJ2245" s="777"/>
      <c r="BK2245" s="781">
        <f t="shared" si="6877"/>
        <v>0</v>
      </c>
      <c r="BL2245" s="777"/>
      <c r="BM2245" s="781">
        <f t="shared" si="6878"/>
        <v>0</v>
      </c>
      <c r="BN2245" s="777"/>
      <c r="BO2245" s="781">
        <f t="shared" si="6879"/>
        <v>0</v>
      </c>
      <c r="BP2245" s="777"/>
      <c r="BQ2245" s="781">
        <f t="shared" si="6880"/>
        <v>0</v>
      </c>
      <c r="BR2245" s="777"/>
    </row>
    <row r="2246" spans="1:70" outlineLevel="2">
      <c r="A2246" s="61">
        <v>703018</v>
      </c>
      <c r="B2246" s="10"/>
      <c r="C2246" s="59"/>
      <c r="D2246" s="1237" t="s">
        <v>3474</v>
      </c>
      <c r="E2246" s="43" t="str">
        <f t="shared" si="6855"/>
        <v>T</v>
      </c>
      <c r="F2246" s="1234"/>
      <c r="G2246" s="1233" t="s">
        <v>325</v>
      </c>
      <c r="H2246" s="1146">
        <v>1</v>
      </c>
      <c r="I2246" s="1141"/>
      <c r="J2246" s="1142"/>
      <c r="K2246" s="1032">
        <f t="shared" si="6856"/>
        <v>0</v>
      </c>
      <c r="L2246" s="496"/>
      <c r="M2246" s="492"/>
      <c r="N2246" s="492"/>
      <c r="O2246" s="492"/>
      <c r="Q2246" s="684" t="s">
        <v>1919</v>
      </c>
      <c r="R2246" s="692" t="s">
        <v>2010</v>
      </c>
      <c r="T2246" s="680" t="str">
        <f>IF(IF(A2246=0,TRUE(),D2246=IFERROR(VLOOKUP(A2246,Zaplecze_Weryfikacja!A:B,2,FALSE),2))=TRUE(),"Tak","Nie")</f>
        <v>Nie</v>
      </c>
      <c r="U2246" s="681" t="str">
        <f>IF(T2246="Tak"," ",IF(IFERROR(VLOOKUP(A2246,Zaplecze_Weryfikacja!A:B,2,FALSE),"Inny numer Lp")="Inny numer Lp","Inny numer Lp",IF(VLOOKUP(A2246,Zaplecze_Weryfikacja!A:B,2,FALSE)=D2246,"Nieznana przyczyna","Inny opis")))</f>
        <v>Inny opis</v>
      </c>
      <c r="Y2246" s="785"/>
      <c r="Z2246" s="309">
        <f t="shared" si="6857"/>
        <v>0</v>
      </c>
      <c r="AA2246" s="785"/>
      <c r="AB2246" s="309">
        <f t="shared" si="6858"/>
        <v>0</v>
      </c>
      <c r="AC2246" s="785"/>
      <c r="AD2246" s="309">
        <f t="shared" si="6859"/>
        <v>0</v>
      </c>
      <c r="AE2246" s="785"/>
      <c r="AF2246" s="309">
        <f t="shared" si="6860"/>
        <v>0</v>
      </c>
      <c r="AG2246" s="785"/>
      <c r="AH2246" s="309">
        <f t="shared" si="6861"/>
        <v>0</v>
      </c>
      <c r="AI2246" s="785"/>
      <c r="AJ2246" s="309">
        <f t="shared" si="6862"/>
        <v>0</v>
      </c>
      <c r="AK2246" s="785"/>
      <c r="AL2246" s="309">
        <f t="shared" si="6863"/>
        <v>0</v>
      </c>
      <c r="AM2246" s="785"/>
      <c r="AN2246" s="309">
        <f t="shared" si="6864"/>
        <v>0</v>
      </c>
      <c r="AO2246" s="785"/>
      <c r="AP2246" s="309">
        <f t="shared" si="6865"/>
        <v>0</v>
      </c>
      <c r="AQ2246" s="785"/>
      <c r="AR2246" s="309">
        <f t="shared" si="6866"/>
        <v>0</v>
      </c>
      <c r="AT2246" s="782">
        <f t="shared" si="6867"/>
        <v>0</v>
      </c>
      <c r="AU2246" s="782">
        <f t="shared" si="6868"/>
        <v>0</v>
      </c>
      <c r="AV2246" s="782">
        <f t="shared" si="6869"/>
        <v>0</v>
      </c>
      <c r="AW2246" s="788" t="e">
        <f t="shared" si="6870"/>
        <v>#DIV/0!</v>
      </c>
      <c r="AY2246" s="781">
        <f t="shared" si="6871"/>
        <v>0</v>
      </c>
      <c r="AZ2246" s="777"/>
      <c r="BA2246" s="781">
        <f t="shared" si="6872"/>
        <v>0</v>
      </c>
      <c r="BB2246" s="777"/>
      <c r="BC2246" s="781">
        <f t="shared" si="6873"/>
        <v>0</v>
      </c>
      <c r="BD2246" s="777"/>
      <c r="BE2246" s="781">
        <f t="shared" si="6874"/>
        <v>0</v>
      </c>
      <c r="BF2246" s="777"/>
      <c r="BG2246" s="781">
        <f t="shared" si="6875"/>
        <v>0</v>
      </c>
      <c r="BH2246" s="777"/>
      <c r="BI2246" s="781">
        <f t="shared" si="6876"/>
        <v>0</v>
      </c>
      <c r="BJ2246" s="777"/>
      <c r="BK2246" s="781">
        <f t="shared" si="6877"/>
        <v>0</v>
      </c>
      <c r="BL2246" s="777"/>
      <c r="BM2246" s="781">
        <f t="shared" si="6878"/>
        <v>0</v>
      </c>
      <c r="BN2246" s="777"/>
      <c r="BO2246" s="781">
        <f t="shared" si="6879"/>
        <v>0</v>
      </c>
      <c r="BP2246" s="777"/>
      <c r="BQ2246" s="781">
        <f t="shared" si="6880"/>
        <v>0</v>
      </c>
      <c r="BR2246" s="777"/>
    </row>
    <row r="2247" spans="1:70" outlineLevel="2">
      <c r="A2247" s="61">
        <v>703019</v>
      </c>
      <c r="B2247" s="10"/>
      <c r="C2247" s="59"/>
      <c r="D2247" s="1237" t="s">
        <v>3475</v>
      </c>
      <c r="E2247" s="43" t="str">
        <f t="shared" si="6855"/>
        <v>T</v>
      </c>
      <c r="F2247" s="1234"/>
      <c r="G2247" s="1233" t="s">
        <v>325</v>
      </c>
      <c r="H2247" s="1146">
        <v>1</v>
      </c>
      <c r="I2247" s="1141"/>
      <c r="J2247" s="1142"/>
      <c r="K2247" s="1032">
        <f t="shared" si="6856"/>
        <v>0</v>
      </c>
      <c r="L2247" s="496"/>
      <c r="M2247" s="492"/>
      <c r="N2247" s="492"/>
      <c r="O2247" s="492"/>
      <c r="Q2247" s="684" t="s">
        <v>1919</v>
      </c>
      <c r="R2247" s="692" t="s">
        <v>2010</v>
      </c>
      <c r="T2247" s="680" t="str">
        <f>IF(IF(A2247=0,TRUE(),D2247=IFERROR(VLOOKUP(A2247,Zaplecze_Weryfikacja!A:B,2,FALSE),2))=TRUE(),"Tak","Nie")</f>
        <v>Nie</v>
      </c>
      <c r="U2247" s="681" t="str">
        <f>IF(T2247="Tak"," ",IF(IFERROR(VLOOKUP(A2247,Zaplecze_Weryfikacja!A:B,2,FALSE),"Inny numer Lp")="Inny numer Lp","Inny numer Lp",IF(VLOOKUP(A2247,Zaplecze_Weryfikacja!A:B,2,FALSE)=D2247,"Nieznana przyczyna","Inny opis")))</f>
        <v>Inny opis</v>
      </c>
      <c r="Y2247" s="785"/>
      <c r="Z2247" s="309">
        <f t="shared" si="6857"/>
        <v>0</v>
      </c>
      <c r="AA2247" s="785"/>
      <c r="AB2247" s="309">
        <f t="shared" si="6858"/>
        <v>0</v>
      </c>
      <c r="AC2247" s="785"/>
      <c r="AD2247" s="309">
        <f t="shared" si="6859"/>
        <v>0</v>
      </c>
      <c r="AE2247" s="785"/>
      <c r="AF2247" s="309">
        <f t="shared" si="6860"/>
        <v>0</v>
      </c>
      <c r="AG2247" s="785"/>
      <c r="AH2247" s="309">
        <f t="shared" si="6861"/>
        <v>0</v>
      </c>
      <c r="AI2247" s="785"/>
      <c r="AJ2247" s="309">
        <f t="shared" si="6862"/>
        <v>0</v>
      </c>
      <c r="AK2247" s="785"/>
      <c r="AL2247" s="309">
        <f t="shared" si="6863"/>
        <v>0</v>
      </c>
      <c r="AM2247" s="785"/>
      <c r="AN2247" s="309">
        <f t="shared" si="6864"/>
        <v>0</v>
      </c>
      <c r="AO2247" s="785"/>
      <c r="AP2247" s="309">
        <f t="shared" si="6865"/>
        <v>0</v>
      </c>
      <c r="AQ2247" s="785"/>
      <c r="AR2247" s="309">
        <f t="shared" si="6866"/>
        <v>0</v>
      </c>
      <c r="AT2247" s="782">
        <f t="shared" si="6867"/>
        <v>0</v>
      </c>
      <c r="AU2247" s="782">
        <f t="shared" si="6868"/>
        <v>0</v>
      </c>
      <c r="AV2247" s="782">
        <f t="shared" si="6869"/>
        <v>0</v>
      </c>
      <c r="AW2247" s="788" t="e">
        <f t="shared" si="6870"/>
        <v>#DIV/0!</v>
      </c>
      <c r="AY2247" s="781">
        <f t="shared" si="6871"/>
        <v>0</v>
      </c>
      <c r="AZ2247" s="777"/>
      <c r="BA2247" s="781">
        <f t="shared" si="6872"/>
        <v>0</v>
      </c>
      <c r="BB2247" s="777"/>
      <c r="BC2247" s="781">
        <f t="shared" si="6873"/>
        <v>0</v>
      </c>
      <c r="BD2247" s="777"/>
      <c r="BE2247" s="781">
        <f t="shared" si="6874"/>
        <v>0</v>
      </c>
      <c r="BF2247" s="777"/>
      <c r="BG2247" s="781">
        <f t="shared" si="6875"/>
        <v>0</v>
      </c>
      <c r="BH2247" s="777"/>
      <c r="BI2247" s="781">
        <f t="shared" si="6876"/>
        <v>0</v>
      </c>
      <c r="BJ2247" s="777"/>
      <c r="BK2247" s="781">
        <f t="shared" si="6877"/>
        <v>0</v>
      </c>
      <c r="BL2247" s="777"/>
      <c r="BM2247" s="781">
        <f t="shared" si="6878"/>
        <v>0</v>
      </c>
      <c r="BN2247" s="777"/>
      <c r="BO2247" s="781">
        <f t="shared" si="6879"/>
        <v>0</v>
      </c>
      <c r="BP2247" s="777"/>
      <c r="BQ2247" s="781">
        <f t="shared" si="6880"/>
        <v>0</v>
      </c>
      <c r="BR2247" s="777"/>
    </row>
    <row r="2248" spans="1:70" outlineLevel="2">
      <c r="A2248" s="61">
        <v>703020</v>
      </c>
      <c r="B2248" s="10"/>
      <c r="C2248" s="59"/>
      <c r="D2248" s="1237" t="s">
        <v>3476</v>
      </c>
      <c r="E2248" s="43" t="str">
        <f t="shared" si="6855"/>
        <v>T</v>
      </c>
      <c r="F2248" s="1234"/>
      <c r="G2248" s="1233" t="s">
        <v>325</v>
      </c>
      <c r="H2248" s="1146">
        <v>1</v>
      </c>
      <c r="I2248" s="1141"/>
      <c r="J2248" s="1142"/>
      <c r="K2248" s="1032">
        <f t="shared" si="6856"/>
        <v>0</v>
      </c>
      <c r="L2248" s="496"/>
      <c r="M2248" s="492"/>
      <c r="N2248" s="492"/>
      <c r="O2248" s="492"/>
      <c r="Q2248" s="684" t="s">
        <v>1919</v>
      </c>
      <c r="R2248" s="692" t="s">
        <v>2010</v>
      </c>
      <c r="T2248" s="680" t="str">
        <f>IF(IF(A2248=0,TRUE(),D2248=IFERROR(VLOOKUP(A2248,Zaplecze_Weryfikacja!A:B,2,FALSE),2))=TRUE(),"Tak","Nie")</f>
        <v>Nie</v>
      </c>
      <c r="U2248" s="681" t="str">
        <f>IF(T2248="Tak"," ",IF(IFERROR(VLOOKUP(A2248,Zaplecze_Weryfikacja!A:B,2,FALSE),"Inny numer Lp")="Inny numer Lp","Inny numer Lp",IF(VLOOKUP(A2248,Zaplecze_Weryfikacja!A:B,2,FALSE)=D2248,"Nieznana przyczyna","Inny opis")))</f>
        <v>Inny opis</v>
      </c>
      <c r="Y2248" s="785"/>
      <c r="Z2248" s="309">
        <f t="shared" si="6857"/>
        <v>0</v>
      </c>
      <c r="AA2248" s="785"/>
      <c r="AB2248" s="309">
        <f t="shared" si="6858"/>
        <v>0</v>
      </c>
      <c r="AC2248" s="785"/>
      <c r="AD2248" s="309">
        <f t="shared" si="6859"/>
        <v>0</v>
      </c>
      <c r="AE2248" s="785"/>
      <c r="AF2248" s="309">
        <f t="shared" si="6860"/>
        <v>0</v>
      </c>
      <c r="AG2248" s="785"/>
      <c r="AH2248" s="309">
        <f t="shared" si="6861"/>
        <v>0</v>
      </c>
      <c r="AI2248" s="785"/>
      <c r="AJ2248" s="309">
        <f t="shared" si="6862"/>
        <v>0</v>
      </c>
      <c r="AK2248" s="785"/>
      <c r="AL2248" s="309">
        <f t="shared" si="6863"/>
        <v>0</v>
      </c>
      <c r="AM2248" s="785"/>
      <c r="AN2248" s="309">
        <f t="shared" si="6864"/>
        <v>0</v>
      </c>
      <c r="AO2248" s="785"/>
      <c r="AP2248" s="309">
        <f t="shared" si="6865"/>
        <v>0</v>
      </c>
      <c r="AQ2248" s="785"/>
      <c r="AR2248" s="309">
        <f t="shared" si="6866"/>
        <v>0</v>
      </c>
      <c r="AT2248" s="782">
        <f t="shared" si="6867"/>
        <v>0</v>
      </c>
      <c r="AU2248" s="782">
        <f t="shared" si="6868"/>
        <v>0</v>
      </c>
      <c r="AV2248" s="782">
        <f t="shared" si="6869"/>
        <v>0</v>
      </c>
      <c r="AW2248" s="788" t="e">
        <f t="shared" si="6870"/>
        <v>#DIV/0!</v>
      </c>
      <c r="AY2248" s="781">
        <f t="shared" si="6871"/>
        <v>0</v>
      </c>
      <c r="AZ2248" s="777"/>
      <c r="BA2248" s="781">
        <f t="shared" si="6872"/>
        <v>0</v>
      </c>
      <c r="BB2248" s="777"/>
      <c r="BC2248" s="781">
        <f t="shared" si="6873"/>
        <v>0</v>
      </c>
      <c r="BD2248" s="777"/>
      <c r="BE2248" s="781">
        <f t="shared" si="6874"/>
        <v>0</v>
      </c>
      <c r="BF2248" s="777"/>
      <c r="BG2248" s="781">
        <f t="shared" si="6875"/>
        <v>0</v>
      </c>
      <c r="BH2248" s="777"/>
      <c r="BI2248" s="781">
        <f t="shared" si="6876"/>
        <v>0</v>
      </c>
      <c r="BJ2248" s="777"/>
      <c r="BK2248" s="781">
        <f t="shared" si="6877"/>
        <v>0</v>
      </c>
      <c r="BL2248" s="777"/>
      <c r="BM2248" s="781">
        <f t="shared" si="6878"/>
        <v>0</v>
      </c>
      <c r="BN2248" s="777"/>
      <c r="BO2248" s="781">
        <f t="shared" si="6879"/>
        <v>0</v>
      </c>
      <c r="BP2248" s="777"/>
      <c r="BQ2248" s="781">
        <f t="shared" si="6880"/>
        <v>0</v>
      </c>
      <c r="BR2248" s="777"/>
    </row>
    <row r="2249" spans="1:70" outlineLevel="2">
      <c r="A2249" s="61">
        <v>703021</v>
      </c>
      <c r="B2249" s="10"/>
      <c r="C2249" s="59"/>
      <c r="D2249" s="1238" t="s">
        <v>3477</v>
      </c>
      <c r="E2249" s="43" t="str">
        <f t="shared" si="6855"/>
        <v>T</v>
      </c>
      <c r="F2249" s="1239"/>
      <c r="G2249" s="1233" t="s">
        <v>325</v>
      </c>
      <c r="H2249" s="1146">
        <v>1</v>
      </c>
      <c r="I2249" s="1141"/>
      <c r="J2249" s="1142"/>
      <c r="K2249" s="1032">
        <f t="shared" si="6856"/>
        <v>0</v>
      </c>
      <c r="L2249" s="496"/>
      <c r="M2249" s="492"/>
      <c r="N2249" s="492"/>
      <c r="O2249" s="492"/>
      <c r="Q2249" s="684" t="s">
        <v>1919</v>
      </c>
      <c r="R2249" s="692" t="s">
        <v>2010</v>
      </c>
      <c r="T2249" s="680" t="str">
        <f>IF(IF(A2249=0,TRUE(),D2249=IFERROR(VLOOKUP(A2249,Zaplecze_Weryfikacja!A:B,2,FALSE),2))=TRUE(),"Tak","Nie")</f>
        <v>Nie</v>
      </c>
      <c r="U2249" s="681" t="str">
        <f>IF(T2249="Tak"," ",IF(IFERROR(VLOOKUP(A2249,Zaplecze_Weryfikacja!A:B,2,FALSE),"Inny numer Lp")="Inny numer Lp","Inny numer Lp",IF(VLOOKUP(A2249,Zaplecze_Weryfikacja!A:B,2,FALSE)=D2249,"Nieznana przyczyna","Inny opis")))</f>
        <v>Inny opis</v>
      </c>
      <c r="Y2249" s="785"/>
      <c r="Z2249" s="309">
        <f t="shared" si="6857"/>
        <v>0</v>
      </c>
      <c r="AA2249" s="785"/>
      <c r="AB2249" s="309">
        <f t="shared" si="6858"/>
        <v>0</v>
      </c>
      <c r="AC2249" s="785"/>
      <c r="AD2249" s="309">
        <f t="shared" si="6859"/>
        <v>0</v>
      </c>
      <c r="AE2249" s="785"/>
      <c r="AF2249" s="309">
        <f t="shared" si="6860"/>
        <v>0</v>
      </c>
      <c r="AG2249" s="785"/>
      <c r="AH2249" s="309">
        <f t="shared" si="6861"/>
        <v>0</v>
      </c>
      <c r="AI2249" s="785"/>
      <c r="AJ2249" s="309">
        <f t="shared" si="6862"/>
        <v>0</v>
      </c>
      <c r="AK2249" s="785"/>
      <c r="AL2249" s="309">
        <f t="shared" si="6863"/>
        <v>0</v>
      </c>
      <c r="AM2249" s="785"/>
      <c r="AN2249" s="309">
        <f t="shared" si="6864"/>
        <v>0</v>
      </c>
      <c r="AO2249" s="785"/>
      <c r="AP2249" s="309">
        <f t="shared" si="6865"/>
        <v>0</v>
      </c>
      <c r="AQ2249" s="785"/>
      <c r="AR2249" s="309">
        <f t="shared" si="6866"/>
        <v>0</v>
      </c>
      <c r="AT2249" s="782">
        <f t="shared" si="6867"/>
        <v>0</v>
      </c>
      <c r="AU2249" s="782">
        <f t="shared" si="6868"/>
        <v>0</v>
      </c>
      <c r="AV2249" s="782">
        <f t="shared" si="6869"/>
        <v>0</v>
      </c>
      <c r="AW2249" s="788" t="e">
        <f t="shared" si="6870"/>
        <v>#DIV/0!</v>
      </c>
      <c r="AY2249" s="781">
        <f t="shared" si="6871"/>
        <v>0</v>
      </c>
      <c r="AZ2249" s="777"/>
      <c r="BA2249" s="781">
        <f t="shared" si="6872"/>
        <v>0</v>
      </c>
      <c r="BB2249" s="777"/>
      <c r="BC2249" s="781">
        <f t="shared" si="6873"/>
        <v>0</v>
      </c>
      <c r="BD2249" s="777"/>
      <c r="BE2249" s="781">
        <f t="shared" si="6874"/>
        <v>0</v>
      </c>
      <c r="BF2249" s="777"/>
      <c r="BG2249" s="781">
        <f t="shared" si="6875"/>
        <v>0</v>
      </c>
      <c r="BH2249" s="777"/>
      <c r="BI2249" s="781">
        <f t="shared" si="6876"/>
        <v>0</v>
      </c>
      <c r="BJ2249" s="777"/>
      <c r="BK2249" s="781">
        <f t="shared" si="6877"/>
        <v>0</v>
      </c>
      <c r="BL2249" s="777"/>
      <c r="BM2249" s="781">
        <f t="shared" si="6878"/>
        <v>0</v>
      </c>
      <c r="BN2249" s="777"/>
      <c r="BO2249" s="781">
        <f t="shared" si="6879"/>
        <v>0</v>
      </c>
      <c r="BP2249" s="777"/>
      <c r="BQ2249" s="781">
        <f t="shared" si="6880"/>
        <v>0</v>
      </c>
      <c r="BR2249" s="777"/>
    </row>
    <row r="2250" spans="1:70" outlineLevel="2">
      <c r="A2250" s="61">
        <v>703022</v>
      </c>
      <c r="B2250" s="10"/>
      <c r="C2250" s="59"/>
      <c r="D2250" s="1237" t="s">
        <v>3478</v>
      </c>
      <c r="E2250" s="43" t="str">
        <f t="shared" si="6855"/>
        <v>T</v>
      </c>
      <c r="F2250" s="1234"/>
      <c r="G2250" s="1233" t="s">
        <v>325</v>
      </c>
      <c r="H2250" s="1146">
        <v>1</v>
      </c>
      <c r="I2250" s="1141"/>
      <c r="J2250" s="1142"/>
      <c r="K2250" s="1032">
        <f t="shared" si="6856"/>
        <v>0</v>
      </c>
      <c r="L2250" s="496"/>
      <c r="M2250" s="492"/>
      <c r="N2250" s="492"/>
      <c r="O2250" s="492"/>
      <c r="Q2250" s="684" t="s">
        <v>1919</v>
      </c>
      <c r="R2250" s="692" t="s">
        <v>2010</v>
      </c>
      <c r="T2250" s="680" t="str">
        <f>IF(IF(A2250=0,TRUE(),D2250=IFERROR(VLOOKUP(A2250,Zaplecze_Weryfikacja!A:B,2,FALSE),2))=TRUE(),"Tak","Nie")</f>
        <v>Nie</v>
      </c>
      <c r="U2250" s="681" t="str">
        <f>IF(T2250="Tak"," ",IF(IFERROR(VLOOKUP(A2250,Zaplecze_Weryfikacja!A:B,2,FALSE),"Inny numer Lp")="Inny numer Lp","Inny numer Lp",IF(VLOOKUP(A2250,Zaplecze_Weryfikacja!A:B,2,FALSE)=D2250,"Nieznana przyczyna","Inny opis")))</f>
        <v>Inny opis</v>
      </c>
      <c r="Y2250" s="785"/>
      <c r="Z2250" s="309">
        <f t="shared" si="6857"/>
        <v>0</v>
      </c>
      <c r="AA2250" s="785"/>
      <c r="AB2250" s="309">
        <f t="shared" si="6858"/>
        <v>0</v>
      </c>
      <c r="AC2250" s="785"/>
      <c r="AD2250" s="309">
        <f t="shared" si="6859"/>
        <v>0</v>
      </c>
      <c r="AE2250" s="785"/>
      <c r="AF2250" s="309">
        <f t="shared" si="6860"/>
        <v>0</v>
      </c>
      <c r="AG2250" s="785"/>
      <c r="AH2250" s="309">
        <f t="shared" si="6861"/>
        <v>0</v>
      </c>
      <c r="AI2250" s="785"/>
      <c r="AJ2250" s="309">
        <f t="shared" si="6862"/>
        <v>0</v>
      </c>
      <c r="AK2250" s="785"/>
      <c r="AL2250" s="309">
        <f t="shared" si="6863"/>
        <v>0</v>
      </c>
      <c r="AM2250" s="785"/>
      <c r="AN2250" s="309">
        <f t="shared" si="6864"/>
        <v>0</v>
      </c>
      <c r="AO2250" s="785"/>
      <c r="AP2250" s="309">
        <f t="shared" si="6865"/>
        <v>0</v>
      </c>
      <c r="AQ2250" s="785"/>
      <c r="AR2250" s="309">
        <f t="shared" si="6866"/>
        <v>0</v>
      </c>
      <c r="AT2250" s="782">
        <f t="shared" si="6867"/>
        <v>0</v>
      </c>
      <c r="AU2250" s="782">
        <f t="shared" si="6868"/>
        <v>0</v>
      </c>
      <c r="AV2250" s="782">
        <f t="shared" si="6869"/>
        <v>0</v>
      </c>
      <c r="AW2250" s="788" t="e">
        <f t="shared" si="6870"/>
        <v>#DIV/0!</v>
      </c>
      <c r="AY2250" s="781">
        <f t="shared" si="6871"/>
        <v>0</v>
      </c>
      <c r="AZ2250" s="777"/>
      <c r="BA2250" s="781">
        <f t="shared" si="6872"/>
        <v>0</v>
      </c>
      <c r="BB2250" s="777"/>
      <c r="BC2250" s="781">
        <f t="shared" si="6873"/>
        <v>0</v>
      </c>
      <c r="BD2250" s="777"/>
      <c r="BE2250" s="781">
        <f t="shared" si="6874"/>
        <v>0</v>
      </c>
      <c r="BF2250" s="777"/>
      <c r="BG2250" s="781">
        <f t="shared" si="6875"/>
        <v>0</v>
      </c>
      <c r="BH2250" s="777"/>
      <c r="BI2250" s="781">
        <f t="shared" si="6876"/>
        <v>0</v>
      </c>
      <c r="BJ2250" s="777"/>
      <c r="BK2250" s="781">
        <f t="shared" si="6877"/>
        <v>0</v>
      </c>
      <c r="BL2250" s="777"/>
      <c r="BM2250" s="781">
        <f t="shared" si="6878"/>
        <v>0</v>
      </c>
      <c r="BN2250" s="777"/>
      <c r="BO2250" s="781">
        <f t="shared" si="6879"/>
        <v>0</v>
      </c>
      <c r="BP2250" s="777"/>
      <c r="BQ2250" s="781">
        <f t="shared" si="6880"/>
        <v>0</v>
      </c>
      <c r="BR2250" s="777"/>
    </row>
    <row r="2251" spans="1:70" outlineLevel="2">
      <c r="A2251" s="61">
        <v>703023</v>
      </c>
      <c r="B2251" s="10"/>
      <c r="C2251" s="59"/>
      <c r="D2251" s="1237" t="s">
        <v>3479</v>
      </c>
      <c r="E2251" s="43" t="str">
        <f t="shared" si="6855"/>
        <v>T</v>
      </c>
      <c r="F2251" s="1234"/>
      <c r="G2251" s="1233" t="s">
        <v>325</v>
      </c>
      <c r="H2251" s="1146">
        <v>1</v>
      </c>
      <c r="I2251" s="1141"/>
      <c r="J2251" s="1142"/>
      <c r="K2251" s="1032">
        <f t="shared" si="6856"/>
        <v>0</v>
      </c>
      <c r="L2251" s="496"/>
      <c r="M2251" s="492"/>
      <c r="N2251" s="492"/>
      <c r="O2251" s="492"/>
      <c r="Q2251" s="684" t="s">
        <v>1919</v>
      </c>
      <c r="R2251" s="692" t="s">
        <v>2010</v>
      </c>
      <c r="T2251" s="680" t="str">
        <f>IF(IF(A2251=0,TRUE(),D2251=IFERROR(VLOOKUP(A2251,Zaplecze_Weryfikacja!A:B,2,FALSE),2))=TRUE(),"Tak","Nie")</f>
        <v>Nie</v>
      </c>
      <c r="U2251" s="681" t="str">
        <f>IF(T2251="Tak"," ",IF(IFERROR(VLOOKUP(A2251,Zaplecze_Weryfikacja!A:B,2,FALSE),"Inny numer Lp")="Inny numer Lp","Inny numer Lp",IF(VLOOKUP(A2251,Zaplecze_Weryfikacja!A:B,2,FALSE)=D2251,"Nieznana przyczyna","Inny opis")))</f>
        <v>Inny opis</v>
      </c>
      <c r="Y2251" s="785"/>
      <c r="Z2251" s="309">
        <f t="shared" si="6857"/>
        <v>0</v>
      </c>
      <c r="AA2251" s="785"/>
      <c r="AB2251" s="309">
        <f t="shared" si="6858"/>
        <v>0</v>
      </c>
      <c r="AC2251" s="785"/>
      <c r="AD2251" s="309">
        <f t="shared" si="6859"/>
        <v>0</v>
      </c>
      <c r="AE2251" s="785"/>
      <c r="AF2251" s="309">
        <f t="shared" si="6860"/>
        <v>0</v>
      </c>
      <c r="AG2251" s="785"/>
      <c r="AH2251" s="309">
        <f t="shared" si="6861"/>
        <v>0</v>
      </c>
      <c r="AI2251" s="785"/>
      <c r="AJ2251" s="309">
        <f t="shared" si="6862"/>
        <v>0</v>
      </c>
      <c r="AK2251" s="785"/>
      <c r="AL2251" s="309">
        <f t="shared" si="6863"/>
        <v>0</v>
      </c>
      <c r="AM2251" s="785"/>
      <c r="AN2251" s="309">
        <f t="shared" si="6864"/>
        <v>0</v>
      </c>
      <c r="AO2251" s="785"/>
      <c r="AP2251" s="309">
        <f t="shared" si="6865"/>
        <v>0</v>
      </c>
      <c r="AQ2251" s="785"/>
      <c r="AR2251" s="309">
        <f t="shared" si="6866"/>
        <v>0</v>
      </c>
      <c r="AT2251" s="782">
        <f t="shared" si="6867"/>
        <v>0</v>
      </c>
      <c r="AU2251" s="782">
        <f t="shared" si="6868"/>
        <v>0</v>
      </c>
      <c r="AV2251" s="782">
        <f t="shared" si="6869"/>
        <v>0</v>
      </c>
      <c r="AW2251" s="788" t="e">
        <f t="shared" si="6870"/>
        <v>#DIV/0!</v>
      </c>
      <c r="AY2251" s="781">
        <f t="shared" si="6871"/>
        <v>0</v>
      </c>
      <c r="AZ2251" s="777"/>
      <c r="BA2251" s="781">
        <f t="shared" si="6872"/>
        <v>0</v>
      </c>
      <c r="BB2251" s="777"/>
      <c r="BC2251" s="781">
        <f t="shared" si="6873"/>
        <v>0</v>
      </c>
      <c r="BD2251" s="777"/>
      <c r="BE2251" s="781">
        <f t="shared" si="6874"/>
        <v>0</v>
      </c>
      <c r="BF2251" s="777"/>
      <c r="BG2251" s="781">
        <f t="shared" si="6875"/>
        <v>0</v>
      </c>
      <c r="BH2251" s="777"/>
      <c r="BI2251" s="781">
        <f t="shared" si="6876"/>
        <v>0</v>
      </c>
      <c r="BJ2251" s="777"/>
      <c r="BK2251" s="781">
        <f t="shared" si="6877"/>
        <v>0</v>
      </c>
      <c r="BL2251" s="777"/>
      <c r="BM2251" s="781">
        <f t="shared" si="6878"/>
        <v>0</v>
      </c>
      <c r="BN2251" s="777"/>
      <c r="BO2251" s="781">
        <f t="shared" si="6879"/>
        <v>0</v>
      </c>
      <c r="BP2251" s="777"/>
      <c r="BQ2251" s="781">
        <f t="shared" si="6880"/>
        <v>0</v>
      </c>
      <c r="BR2251" s="777"/>
    </row>
    <row r="2252" spans="1:70" outlineLevel="2">
      <c r="A2252" s="61">
        <v>703024</v>
      </c>
      <c r="B2252" s="10"/>
      <c r="C2252" s="59"/>
      <c r="D2252" s="1237" t="s">
        <v>3480</v>
      </c>
      <c r="E2252" s="43" t="str">
        <f t="shared" si="6855"/>
        <v>T</v>
      </c>
      <c r="F2252" s="1234"/>
      <c r="G2252" s="1233" t="s">
        <v>325</v>
      </c>
      <c r="H2252" s="1146">
        <v>1</v>
      </c>
      <c r="I2252" s="1141"/>
      <c r="J2252" s="1142"/>
      <c r="K2252" s="1032">
        <f t="shared" si="6856"/>
        <v>0</v>
      </c>
      <c r="L2252" s="496"/>
      <c r="M2252" s="492"/>
      <c r="N2252" s="492"/>
      <c r="O2252" s="492"/>
      <c r="Q2252" s="684" t="s">
        <v>1919</v>
      </c>
      <c r="R2252" s="692" t="s">
        <v>2010</v>
      </c>
      <c r="T2252" s="680" t="str">
        <f>IF(IF(A2252=0,TRUE(),D2252=IFERROR(VLOOKUP(A2252,Zaplecze_Weryfikacja!A:B,2,FALSE),2))=TRUE(),"Tak","Nie")</f>
        <v>Nie</v>
      </c>
      <c r="U2252" s="681" t="str">
        <f>IF(T2252="Tak"," ",IF(IFERROR(VLOOKUP(A2252,Zaplecze_Weryfikacja!A:B,2,FALSE),"Inny numer Lp")="Inny numer Lp","Inny numer Lp",IF(VLOOKUP(A2252,Zaplecze_Weryfikacja!A:B,2,FALSE)=D2252,"Nieznana przyczyna","Inny opis")))</f>
        <v>Inny opis</v>
      </c>
      <c r="Y2252" s="785"/>
      <c r="Z2252" s="309">
        <f t="shared" si="6857"/>
        <v>0</v>
      </c>
      <c r="AA2252" s="785"/>
      <c r="AB2252" s="309">
        <f t="shared" si="6858"/>
        <v>0</v>
      </c>
      <c r="AC2252" s="785"/>
      <c r="AD2252" s="309">
        <f t="shared" si="6859"/>
        <v>0</v>
      </c>
      <c r="AE2252" s="785"/>
      <c r="AF2252" s="309">
        <f t="shared" si="6860"/>
        <v>0</v>
      </c>
      <c r="AG2252" s="785"/>
      <c r="AH2252" s="309">
        <f t="shared" si="6861"/>
        <v>0</v>
      </c>
      <c r="AI2252" s="785"/>
      <c r="AJ2252" s="309">
        <f t="shared" si="6862"/>
        <v>0</v>
      </c>
      <c r="AK2252" s="785"/>
      <c r="AL2252" s="309">
        <f t="shared" si="6863"/>
        <v>0</v>
      </c>
      <c r="AM2252" s="785"/>
      <c r="AN2252" s="309">
        <f t="shared" si="6864"/>
        <v>0</v>
      </c>
      <c r="AO2252" s="785"/>
      <c r="AP2252" s="309">
        <f t="shared" si="6865"/>
        <v>0</v>
      </c>
      <c r="AQ2252" s="785"/>
      <c r="AR2252" s="309">
        <f t="shared" si="6866"/>
        <v>0</v>
      </c>
      <c r="AT2252" s="782">
        <f t="shared" si="6867"/>
        <v>0</v>
      </c>
      <c r="AU2252" s="782">
        <f t="shared" si="6868"/>
        <v>0</v>
      </c>
      <c r="AV2252" s="782">
        <f t="shared" si="6869"/>
        <v>0</v>
      </c>
      <c r="AW2252" s="788" t="e">
        <f t="shared" si="6870"/>
        <v>#DIV/0!</v>
      </c>
      <c r="AY2252" s="781">
        <f t="shared" si="6871"/>
        <v>0</v>
      </c>
      <c r="AZ2252" s="777"/>
      <c r="BA2252" s="781">
        <f t="shared" si="6872"/>
        <v>0</v>
      </c>
      <c r="BB2252" s="777"/>
      <c r="BC2252" s="781">
        <f t="shared" si="6873"/>
        <v>0</v>
      </c>
      <c r="BD2252" s="777"/>
      <c r="BE2252" s="781">
        <f t="shared" si="6874"/>
        <v>0</v>
      </c>
      <c r="BF2252" s="777"/>
      <c r="BG2252" s="781">
        <f t="shared" si="6875"/>
        <v>0</v>
      </c>
      <c r="BH2252" s="777"/>
      <c r="BI2252" s="781">
        <f t="shared" si="6876"/>
        <v>0</v>
      </c>
      <c r="BJ2252" s="777"/>
      <c r="BK2252" s="781">
        <f t="shared" si="6877"/>
        <v>0</v>
      </c>
      <c r="BL2252" s="777"/>
      <c r="BM2252" s="781">
        <f t="shared" si="6878"/>
        <v>0</v>
      </c>
      <c r="BN2252" s="777"/>
      <c r="BO2252" s="781">
        <f t="shared" si="6879"/>
        <v>0</v>
      </c>
      <c r="BP2252" s="777"/>
      <c r="BQ2252" s="781">
        <f t="shared" si="6880"/>
        <v>0</v>
      </c>
      <c r="BR2252" s="777"/>
    </row>
    <row r="2253" spans="1:70" outlineLevel="2">
      <c r="A2253" s="61">
        <v>703025</v>
      </c>
      <c r="B2253" s="10"/>
      <c r="C2253" s="59"/>
      <c r="D2253" s="1238" t="s">
        <v>3481</v>
      </c>
      <c r="E2253" s="43" t="str">
        <f t="shared" si="6855"/>
        <v>T</v>
      </c>
      <c r="F2253" s="1239"/>
      <c r="G2253" s="1233" t="s">
        <v>325</v>
      </c>
      <c r="H2253" s="1146">
        <v>1</v>
      </c>
      <c r="I2253" s="1141"/>
      <c r="J2253" s="1142"/>
      <c r="K2253" s="1032">
        <f t="shared" si="6856"/>
        <v>0</v>
      </c>
      <c r="L2253" s="496"/>
      <c r="M2253" s="492"/>
      <c r="N2253" s="492"/>
      <c r="O2253" s="492"/>
      <c r="Q2253" s="684" t="s">
        <v>1919</v>
      </c>
      <c r="R2253" s="692" t="s">
        <v>2010</v>
      </c>
      <c r="T2253" s="680" t="str">
        <f>IF(IF(A2253=0,TRUE(),D2253=IFERROR(VLOOKUP(A2253,Zaplecze_Weryfikacja!A:B,2,FALSE),2))=TRUE(),"Tak","Nie")</f>
        <v>Nie</v>
      </c>
      <c r="U2253" s="681" t="str">
        <f>IF(T2253="Tak"," ",IF(IFERROR(VLOOKUP(A2253,Zaplecze_Weryfikacja!A:B,2,FALSE),"Inny numer Lp")="Inny numer Lp","Inny numer Lp",IF(VLOOKUP(A2253,Zaplecze_Weryfikacja!A:B,2,FALSE)=D2253,"Nieznana przyczyna","Inny opis")))</f>
        <v>Inny opis</v>
      </c>
      <c r="Y2253" s="785"/>
      <c r="Z2253" s="309">
        <f t="shared" si="6857"/>
        <v>0</v>
      </c>
      <c r="AA2253" s="785"/>
      <c r="AB2253" s="309">
        <f t="shared" si="6858"/>
        <v>0</v>
      </c>
      <c r="AC2253" s="785"/>
      <c r="AD2253" s="309">
        <f t="shared" si="6859"/>
        <v>0</v>
      </c>
      <c r="AE2253" s="785"/>
      <c r="AF2253" s="309">
        <f t="shared" si="6860"/>
        <v>0</v>
      </c>
      <c r="AG2253" s="785"/>
      <c r="AH2253" s="309">
        <f t="shared" si="6861"/>
        <v>0</v>
      </c>
      <c r="AI2253" s="785"/>
      <c r="AJ2253" s="309">
        <f t="shared" si="6862"/>
        <v>0</v>
      </c>
      <c r="AK2253" s="785"/>
      <c r="AL2253" s="309">
        <f t="shared" si="6863"/>
        <v>0</v>
      </c>
      <c r="AM2253" s="785"/>
      <c r="AN2253" s="309">
        <f t="shared" si="6864"/>
        <v>0</v>
      </c>
      <c r="AO2253" s="785"/>
      <c r="AP2253" s="309">
        <f t="shared" si="6865"/>
        <v>0</v>
      </c>
      <c r="AQ2253" s="785"/>
      <c r="AR2253" s="309">
        <f t="shared" si="6866"/>
        <v>0</v>
      </c>
      <c r="AT2253" s="782">
        <f t="shared" si="6867"/>
        <v>0</v>
      </c>
      <c r="AU2253" s="782">
        <f t="shared" si="6868"/>
        <v>0</v>
      </c>
      <c r="AV2253" s="782">
        <f t="shared" si="6869"/>
        <v>0</v>
      </c>
      <c r="AW2253" s="788" t="e">
        <f t="shared" si="6870"/>
        <v>#DIV/0!</v>
      </c>
      <c r="AY2253" s="781">
        <f t="shared" si="6871"/>
        <v>0</v>
      </c>
      <c r="AZ2253" s="777"/>
      <c r="BA2253" s="781">
        <f t="shared" si="6872"/>
        <v>0</v>
      </c>
      <c r="BB2253" s="777"/>
      <c r="BC2253" s="781">
        <f t="shared" si="6873"/>
        <v>0</v>
      </c>
      <c r="BD2253" s="777"/>
      <c r="BE2253" s="781">
        <f t="shared" si="6874"/>
        <v>0</v>
      </c>
      <c r="BF2253" s="777"/>
      <c r="BG2253" s="781">
        <f t="shared" si="6875"/>
        <v>0</v>
      </c>
      <c r="BH2253" s="777"/>
      <c r="BI2253" s="781">
        <f t="shared" si="6876"/>
        <v>0</v>
      </c>
      <c r="BJ2253" s="777"/>
      <c r="BK2253" s="781">
        <f t="shared" si="6877"/>
        <v>0</v>
      </c>
      <c r="BL2253" s="777"/>
      <c r="BM2253" s="781">
        <f t="shared" si="6878"/>
        <v>0</v>
      </c>
      <c r="BN2253" s="777"/>
      <c r="BO2253" s="781">
        <f t="shared" si="6879"/>
        <v>0</v>
      </c>
      <c r="BP2253" s="777"/>
      <c r="BQ2253" s="781">
        <f t="shared" si="6880"/>
        <v>0</v>
      </c>
      <c r="BR2253" s="777"/>
    </row>
    <row r="2254" spans="1:70" outlineLevel="2">
      <c r="A2254" s="61">
        <v>703026</v>
      </c>
      <c r="B2254" s="10"/>
      <c r="C2254" s="59"/>
      <c r="D2254" s="1237" t="s">
        <v>3482</v>
      </c>
      <c r="E2254" s="43" t="str">
        <f t="shared" si="6855"/>
        <v>T</v>
      </c>
      <c r="F2254" s="1234"/>
      <c r="G2254" s="1233" t="s">
        <v>325</v>
      </c>
      <c r="H2254" s="1146">
        <v>1</v>
      </c>
      <c r="I2254" s="1141"/>
      <c r="J2254" s="1142"/>
      <c r="K2254" s="1032">
        <f t="shared" si="6856"/>
        <v>0</v>
      </c>
      <c r="L2254" s="496"/>
      <c r="M2254" s="492"/>
      <c r="N2254" s="492"/>
      <c r="O2254" s="492"/>
      <c r="Q2254" s="684" t="s">
        <v>1919</v>
      </c>
      <c r="R2254" s="692" t="s">
        <v>2010</v>
      </c>
      <c r="T2254" s="680" t="str">
        <f>IF(IF(A2254=0,TRUE(),D2254=IFERROR(VLOOKUP(A2254,Zaplecze_Weryfikacja!A:B,2,FALSE),2))=TRUE(),"Tak","Nie")</f>
        <v>Nie</v>
      </c>
      <c r="U2254" s="681" t="str">
        <f>IF(T2254="Tak"," ",IF(IFERROR(VLOOKUP(A2254,Zaplecze_Weryfikacja!A:B,2,FALSE),"Inny numer Lp")="Inny numer Lp","Inny numer Lp",IF(VLOOKUP(A2254,Zaplecze_Weryfikacja!A:B,2,FALSE)=D2254,"Nieznana przyczyna","Inny opis")))</f>
        <v>Inny opis</v>
      </c>
      <c r="Y2254" s="785"/>
      <c r="Z2254" s="309">
        <f t="shared" si="6857"/>
        <v>0</v>
      </c>
      <c r="AA2254" s="785"/>
      <c r="AB2254" s="309">
        <f t="shared" si="6858"/>
        <v>0</v>
      </c>
      <c r="AC2254" s="785"/>
      <c r="AD2254" s="309">
        <f t="shared" si="6859"/>
        <v>0</v>
      </c>
      <c r="AE2254" s="785"/>
      <c r="AF2254" s="309">
        <f t="shared" si="6860"/>
        <v>0</v>
      </c>
      <c r="AG2254" s="785"/>
      <c r="AH2254" s="309">
        <f t="shared" si="6861"/>
        <v>0</v>
      </c>
      <c r="AI2254" s="785"/>
      <c r="AJ2254" s="309">
        <f t="shared" si="6862"/>
        <v>0</v>
      </c>
      <c r="AK2254" s="785"/>
      <c r="AL2254" s="309">
        <f t="shared" si="6863"/>
        <v>0</v>
      </c>
      <c r="AM2254" s="785"/>
      <c r="AN2254" s="309">
        <f t="shared" si="6864"/>
        <v>0</v>
      </c>
      <c r="AO2254" s="785"/>
      <c r="AP2254" s="309">
        <f t="shared" si="6865"/>
        <v>0</v>
      </c>
      <c r="AQ2254" s="785"/>
      <c r="AR2254" s="309">
        <f t="shared" si="6866"/>
        <v>0</v>
      </c>
      <c r="AT2254" s="782">
        <f t="shared" si="6867"/>
        <v>0</v>
      </c>
      <c r="AU2254" s="782">
        <f t="shared" si="6868"/>
        <v>0</v>
      </c>
      <c r="AV2254" s="782">
        <f t="shared" si="6869"/>
        <v>0</v>
      </c>
      <c r="AW2254" s="788" t="e">
        <f t="shared" si="6870"/>
        <v>#DIV/0!</v>
      </c>
      <c r="AY2254" s="781">
        <f t="shared" si="6871"/>
        <v>0</v>
      </c>
      <c r="AZ2254" s="777"/>
      <c r="BA2254" s="781">
        <f t="shared" si="6872"/>
        <v>0</v>
      </c>
      <c r="BB2254" s="777"/>
      <c r="BC2254" s="781">
        <f t="shared" si="6873"/>
        <v>0</v>
      </c>
      <c r="BD2254" s="777"/>
      <c r="BE2254" s="781">
        <f t="shared" si="6874"/>
        <v>0</v>
      </c>
      <c r="BF2254" s="777"/>
      <c r="BG2254" s="781">
        <f t="shared" si="6875"/>
        <v>0</v>
      </c>
      <c r="BH2254" s="777"/>
      <c r="BI2254" s="781">
        <f t="shared" si="6876"/>
        <v>0</v>
      </c>
      <c r="BJ2254" s="777"/>
      <c r="BK2254" s="781">
        <f t="shared" si="6877"/>
        <v>0</v>
      </c>
      <c r="BL2254" s="777"/>
      <c r="BM2254" s="781">
        <f t="shared" si="6878"/>
        <v>0</v>
      </c>
      <c r="BN2254" s="777"/>
      <c r="BO2254" s="781">
        <f t="shared" si="6879"/>
        <v>0</v>
      </c>
      <c r="BP2254" s="777"/>
      <c r="BQ2254" s="781">
        <f t="shared" si="6880"/>
        <v>0</v>
      </c>
      <c r="BR2254" s="777"/>
    </row>
    <row r="2255" spans="1:70" outlineLevel="2">
      <c r="A2255" s="61">
        <v>703027</v>
      </c>
      <c r="B2255" s="10"/>
      <c r="C2255" s="59"/>
      <c r="D2255" s="1237" t="s">
        <v>3483</v>
      </c>
      <c r="E2255" s="43" t="str">
        <f t="shared" si="6855"/>
        <v>T</v>
      </c>
      <c r="F2255" s="1234"/>
      <c r="G2255" s="1233" t="s">
        <v>325</v>
      </c>
      <c r="H2255" s="1146">
        <v>1</v>
      </c>
      <c r="I2255" s="1141"/>
      <c r="J2255" s="1142"/>
      <c r="K2255" s="1032">
        <f t="shared" si="6856"/>
        <v>0</v>
      </c>
      <c r="L2255" s="496"/>
      <c r="M2255" s="492"/>
      <c r="N2255" s="492"/>
      <c r="O2255" s="492"/>
      <c r="Q2255" s="684" t="s">
        <v>1919</v>
      </c>
      <c r="R2255" s="692" t="s">
        <v>2010</v>
      </c>
      <c r="T2255" s="680" t="str">
        <f>IF(IF(A2255=0,TRUE(),D2255=IFERROR(VLOOKUP(A2255,Zaplecze_Weryfikacja!A:B,2,FALSE),2))=TRUE(),"Tak","Nie")</f>
        <v>Nie</v>
      </c>
      <c r="U2255" s="681" t="str">
        <f>IF(T2255="Tak"," ",IF(IFERROR(VLOOKUP(A2255,Zaplecze_Weryfikacja!A:B,2,FALSE),"Inny numer Lp")="Inny numer Lp","Inny numer Lp",IF(VLOOKUP(A2255,Zaplecze_Weryfikacja!A:B,2,FALSE)=D2255,"Nieznana przyczyna","Inny opis")))</f>
        <v>Inny opis</v>
      </c>
      <c r="Y2255" s="785"/>
      <c r="Z2255" s="309">
        <f t="shared" si="6857"/>
        <v>0</v>
      </c>
      <c r="AA2255" s="785"/>
      <c r="AB2255" s="309">
        <f t="shared" si="6858"/>
        <v>0</v>
      </c>
      <c r="AC2255" s="785"/>
      <c r="AD2255" s="309">
        <f t="shared" si="6859"/>
        <v>0</v>
      </c>
      <c r="AE2255" s="785"/>
      <c r="AF2255" s="309">
        <f t="shared" si="6860"/>
        <v>0</v>
      </c>
      <c r="AG2255" s="785"/>
      <c r="AH2255" s="309">
        <f t="shared" si="6861"/>
        <v>0</v>
      </c>
      <c r="AI2255" s="785"/>
      <c r="AJ2255" s="309">
        <f t="shared" si="6862"/>
        <v>0</v>
      </c>
      <c r="AK2255" s="785"/>
      <c r="AL2255" s="309">
        <f t="shared" si="6863"/>
        <v>0</v>
      </c>
      <c r="AM2255" s="785"/>
      <c r="AN2255" s="309">
        <f t="shared" si="6864"/>
        <v>0</v>
      </c>
      <c r="AO2255" s="785"/>
      <c r="AP2255" s="309">
        <f t="shared" si="6865"/>
        <v>0</v>
      </c>
      <c r="AQ2255" s="785"/>
      <c r="AR2255" s="309">
        <f t="shared" si="6866"/>
        <v>0</v>
      </c>
      <c r="AT2255" s="782">
        <f t="shared" si="6867"/>
        <v>0</v>
      </c>
      <c r="AU2255" s="782">
        <f t="shared" si="6868"/>
        <v>0</v>
      </c>
      <c r="AV2255" s="782">
        <f t="shared" si="6869"/>
        <v>0</v>
      </c>
      <c r="AW2255" s="788" t="e">
        <f t="shared" si="6870"/>
        <v>#DIV/0!</v>
      </c>
      <c r="AY2255" s="781">
        <f t="shared" si="6871"/>
        <v>0</v>
      </c>
      <c r="AZ2255" s="777"/>
      <c r="BA2255" s="781">
        <f t="shared" si="6872"/>
        <v>0</v>
      </c>
      <c r="BB2255" s="777"/>
      <c r="BC2255" s="781">
        <f t="shared" si="6873"/>
        <v>0</v>
      </c>
      <c r="BD2255" s="777"/>
      <c r="BE2255" s="781">
        <f t="shared" si="6874"/>
        <v>0</v>
      </c>
      <c r="BF2255" s="777"/>
      <c r="BG2255" s="781">
        <f t="shared" si="6875"/>
        <v>0</v>
      </c>
      <c r="BH2255" s="777"/>
      <c r="BI2255" s="781">
        <f t="shared" si="6876"/>
        <v>0</v>
      </c>
      <c r="BJ2255" s="777"/>
      <c r="BK2255" s="781">
        <f t="shared" si="6877"/>
        <v>0</v>
      </c>
      <c r="BL2255" s="777"/>
      <c r="BM2255" s="781">
        <f t="shared" si="6878"/>
        <v>0</v>
      </c>
      <c r="BN2255" s="777"/>
      <c r="BO2255" s="781">
        <f t="shared" si="6879"/>
        <v>0</v>
      </c>
      <c r="BP2255" s="777"/>
      <c r="BQ2255" s="781">
        <f t="shared" si="6880"/>
        <v>0</v>
      </c>
      <c r="BR2255" s="777"/>
    </row>
    <row r="2256" spans="1:70" outlineLevel="2">
      <c r="A2256" s="61">
        <v>703028</v>
      </c>
      <c r="B2256" s="10"/>
      <c r="C2256" s="59"/>
      <c r="D2256" s="1237" t="s">
        <v>3484</v>
      </c>
      <c r="E2256" s="43" t="str">
        <f t="shared" si="6855"/>
        <v>T</v>
      </c>
      <c r="F2256" s="1234"/>
      <c r="G2256" s="1233" t="s">
        <v>325</v>
      </c>
      <c r="H2256" s="1146">
        <v>1</v>
      </c>
      <c r="I2256" s="1141"/>
      <c r="J2256" s="1142"/>
      <c r="K2256" s="1032">
        <f t="shared" si="6856"/>
        <v>0</v>
      </c>
      <c r="L2256" s="496"/>
      <c r="M2256" s="492"/>
      <c r="N2256" s="492"/>
      <c r="O2256" s="492"/>
      <c r="Q2256" s="684" t="s">
        <v>1919</v>
      </c>
      <c r="R2256" s="692" t="s">
        <v>2010</v>
      </c>
      <c r="T2256" s="680" t="str">
        <f>IF(IF(A2256=0,TRUE(),D2256=IFERROR(VLOOKUP(A2256,Zaplecze_Weryfikacja!A:B,2,FALSE),2))=TRUE(),"Tak","Nie")</f>
        <v>Nie</v>
      </c>
      <c r="U2256" s="681" t="str">
        <f>IF(T2256="Tak"," ",IF(IFERROR(VLOOKUP(A2256,Zaplecze_Weryfikacja!A:B,2,FALSE),"Inny numer Lp")="Inny numer Lp","Inny numer Lp",IF(VLOOKUP(A2256,Zaplecze_Weryfikacja!A:B,2,FALSE)=D2256,"Nieznana przyczyna","Inny opis")))</f>
        <v>Inny opis</v>
      </c>
      <c r="Y2256" s="785"/>
      <c r="Z2256" s="309">
        <f t="shared" si="6857"/>
        <v>0</v>
      </c>
      <c r="AA2256" s="785"/>
      <c r="AB2256" s="309">
        <f t="shared" si="6858"/>
        <v>0</v>
      </c>
      <c r="AC2256" s="785"/>
      <c r="AD2256" s="309">
        <f t="shared" si="6859"/>
        <v>0</v>
      </c>
      <c r="AE2256" s="785"/>
      <c r="AF2256" s="309">
        <f t="shared" si="6860"/>
        <v>0</v>
      </c>
      <c r="AG2256" s="785"/>
      <c r="AH2256" s="309">
        <f t="shared" si="6861"/>
        <v>0</v>
      </c>
      <c r="AI2256" s="785"/>
      <c r="AJ2256" s="309">
        <f t="shared" si="6862"/>
        <v>0</v>
      </c>
      <c r="AK2256" s="785"/>
      <c r="AL2256" s="309">
        <f t="shared" si="6863"/>
        <v>0</v>
      </c>
      <c r="AM2256" s="785"/>
      <c r="AN2256" s="309">
        <f t="shared" si="6864"/>
        <v>0</v>
      </c>
      <c r="AO2256" s="785"/>
      <c r="AP2256" s="309">
        <f t="shared" si="6865"/>
        <v>0</v>
      </c>
      <c r="AQ2256" s="785"/>
      <c r="AR2256" s="309">
        <f t="shared" si="6866"/>
        <v>0</v>
      </c>
      <c r="AT2256" s="782">
        <f t="shared" si="6867"/>
        <v>0</v>
      </c>
      <c r="AU2256" s="782">
        <f t="shared" si="6868"/>
        <v>0</v>
      </c>
      <c r="AV2256" s="782">
        <f t="shared" si="6869"/>
        <v>0</v>
      </c>
      <c r="AW2256" s="788" t="e">
        <f t="shared" si="6870"/>
        <v>#DIV/0!</v>
      </c>
      <c r="AY2256" s="781">
        <f t="shared" si="6871"/>
        <v>0</v>
      </c>
      <c r="AZ2256" s="777"/>
      <c r="BA2256" s="781">
        <f t="shared" si="6872"/>
        <v>0</v>
      </c>
      <c r="BB2256" s="777"/>
      <c r="BC2256" s="781">
        <f t="shared" si="6873"/>
        <v>0</v>
      </c>
      <c r="BD2256" s="777"/>
      <c r="BE2256" s="781">
        <f t="shared" si="6874"/>
        <v>0</v>
      </c>
      <c r="BF2256" s="777"/>
      <c r="BG2256" s="781">
        <f t="shared" si="6875"/>
        <v>0</v>
      </c>
      <c r="BH2256" s="777"/>
      <c r="BI2256" s="781">
        <f t="shared" si="6876"/>
        <v>0</v>
      </c>
      <c r="BJ2256" s="777"/>
      <c r="BK2256" s="781">
        <f t="shared" si="6877"/>
        <v>0</v>
      </c>
      <c r="BL2256" s="777"/>
      <c r="BM2256" s="781">
        <f t="shared" si="6878"/>
        <v>0</v>
      </c>
      <c r="BN2256" s="777"/>
      <c r="BO2256" s="781">
        <f t="shared" si="6879"/>
        <v>0</v>
      </c>
      <c r="BP2256" s="777"/>
      <c r="BQ2256" s="781">
        <f t="shared" si="6880"/>
        <v>0</v>
      </c>
      <c r="BR2256" s="777"/>
    </row>
    <row r="2257" spans="1:70" outlineLevel="2">
      <c r="A2257" s="1286" t="s">
        <v>4040</v>
      </c>
      <c r="B2257" s="1270"/>
      <c r="C2257" s="1343"/>
      <c r="D2257" s="1416" t="s">
        <v>4034</v>
      </c>
      <c r="E2257" s="1262" t="str">
        <f t="shared" ref="E2257:E2260" si="6881">IF(H2257&gt;0,"T","N")</f>
        <v>T</v>
      </c>
      <c r="F2257" s="1417"/>
      <c r="G2257" s="1414" t="s">
        <v>325</v>
      </c>
      <c r="H2257" s="1257">
        <v>1</v>
      </c>
      <c r="I2257" s="1141"/>
      <c r="J2257" s="1142"/>
      <c r="K2257" s="1032">
        <f t="shared" ref="K2257:K2260" si="6882">IF(B2257="E","E",$H2257*I2257)</f>
        <v>0</v>
      </c>
      <c r="L2257" s="496"/>
      <c r="M2257" s="492"/>
      <c r="N2257" s="492"/>
      <c r="O2257" s="492"/>
      <c r="Q2257" s="684" t="s">
        <v>1919</v>
      </c>
      <c r="R2257" s="692" t="s">
        <v>2010</v>
      </c>
      <c r="T2257" s="680" t="str">
        <f>IF(IF(A2257=0,TRUE(),D2257=IFERROR(VLOOKUP(A2257,Zaplecze_Weryfikacja!A:B,2,FALSE),2))=TRUE(),"Tak","Nie")</f>
        <v>Nie</v>
      </c>
      <c r="U2257" s="681" t="str">
        <f>IF(T2257="Tak"," ",IF(IFERROR(VLOOKUP(A2257,Zaplecze_Weryfikacja!A:B,2,FALSE),"Inny numer Lp")="Inny numer Lp","Inny numer Lp",IF(VLOOKUP(A2257,Zaplecze_Weryfikacja!A:B,2,FALSE)=D2257,"Nieznana przyczyna","Inny opis")))</f>
        <v>Inny numer Lp</v>
      </c>
      <c r="Y2257" s="785"/>
      <c r="Z2257" s="309">
        <f t="shared" ref="Z2257:Z2260" si="6883">IF($B2257="E","E",$H2257*Y2257)</f>
        <v>0</v>
      </c>
      <c r="AA2257" s="785"/>
      <c r="AB2257" s="309">
        <f t="shared" ref="AB2257:AB2260" si="6884">IF($B2257="E","E",$H2257*AA2257)</f>
        <v>0</v>
      </c>
      <c r="AC2257" s="785"/>
      <c r="AD2257" s="309">
        <f t="shared" ref="AD2257:AD2260" si="6885">IF($B2257="E","E",$H2257*AC2257)</f>
        <v>0</v>
      </c>
      <c r="AE2257" s="785"/>
      <c r="AF2257" s="309">
        <f t="shared" ref="AF2257:AF2260" si="6886">IF($B2257="E","E",$H2257*AE2257)</f>
        <v>0</v>
      </c>
      <c r="AG2257" s="785"/>
      <c r="AH2257" s="309">
        <f t="shared" ref="AH2257:AH2260" si="6887">IF($B2257="E","E",$H2257*AG2257)</f>
        <v>0</v>
      </c>
      <c r="AI2257" s="785"/>
      <c r="AJ2257" s="309">
        <f t="shared" ref="AJ2257:AJ2260" si="6888">IF($B2257="E","E",$H2257*AI2257)</f>
        <v>0</v>
      </c>
      <c r="AK2257" s="785"/>
      <c r="AL2257" s="309">
        <f t="shared" ref="AL2257:AL2260" si="6889">IF($B2257="E","E",$H2257*AK2257)</f>
        <v>0</v>
      </c>
      <c r="AM2257" s="785"/>
      <c r="AN2257" s="309">
        <f t="shared" ref="AN2257:AN2260" si="6890">IF($B2257="E","E",$H2257*AM2257)</f>
        <v>0</v>
      </c>
      <c r="AO2257" s="785"/>
      <c r="AP2257" s="309">
        <f t="shared" ref="AP2257:AP2260" si="6891">IF($B2257="E","E",$H2257*AO2257)</f>
        <v>0</v>
      </c>
      <c r="AQ2257" s="785"/>
      <c r="AR2257" s="309">
        <f t="shared" ref="AR2257:AR2260" si="6892">IF($B2257="E","E",$H2257*AQ2257)</f>
        <v>0</v>
      </c>
      <c r="AT2257" s="782">
        <f t="shared" ref="AT2257:AT2260" si="6893">MAX(Z2257,AB2257,AD2257,AF2257,AH2257,AJ2257,AL2257,AN2257,AP2257,AR2257)</f>
        <v>0</v>
      </c>
      <c r="AU2257" s="782">
        <f t="shared" ref="AU2257:AU2260" si="6894">IF($AU$6=10,MIN(Z2257,AB2257,AD2257,AF2257,AH2257,AJ2257,AL2257,AN2257,AP2257,AR2257),IF($AU$6=9,MIN(Z2257,AB2257,AD2257,AF2257,AH2257,AJ2257,AL2257,AN2257,AP2257),IF($AU$6=8,MIN(Z2257,AB2257,AD2257,AF2257,AH2257,AJ2257,AL2257,AN2257),IF($AU$6=7,MIN(Z2257,AB2257,AD2257,AF2257,AH2257,AJ2257,AL2257),IF($AU$6=6,MIN(Z2257,AB2257,AD2257,AF2257,AH2257,AJ2257),IF($AU$6=5,MIN(Z2257,AB2257,AD2257,AF2257,AH2257),IF($AU$6=4,MIN(Z2257,AB2257,AD2257,AF2257),IF($AU$6=4,MIN(Z2257,AB2257,AD2257,AF2257),IF($AU$6=3,MIN(Z2257,AB2257,AD2257),IF($AU$6=3,MIN(Z2257,AB2257,AD2257),IF($AU$6=2,MIN(Z2257,AB2257),IF($AU$6=1,MIN(Z2257),"Błąd - zła ilośc oferentów"))))))))))))</f>
        <v>0</v>
      </c>
      <c r="AV2257" s="782">
        <f t="shared" ref="AV2257:AV2260" si="6895">AT2257-AU2257</f>
        <v>0</v>
      </c>
      <c r="AW2257" s="788" t="e">
        <f t="shared" ref="AW2257:AW2260" si="6896">AT2257/AU2257</f>
        <v>#DIV/0!</v>
      </c>
      <c r="AY2257" s="781">
        <f t="shared" ref="AY2257:AY2260" si="6897">+AZ2257</f>
        <v>0</v>
      </c>
      <c r="AZ2257" s="777"/>
      <c r="BA2257" s="781">
        <f t="shared" ref="BA2257:BA2260" si="6898">+BB2257</f>
        <v>0</v>
      </c>
      <c r="BB2257" s="777"/>
      <c r="BC2257" s="781">
        <f t="shared" ref="BC2257:BC2260" si="6899">+BD2257</f>
        <v>0</v>
      </c>
      <c r="BD2257" s="777"/>
      <c r="BE2257" s="781">
        <f t="shared" ref="BE2257:BE2260" si="6900">+BF2257</f>
        <v>0</v>
      </c>
      <c r="BF2257" s="777"/>
      <c r="BG2257" s="781">
        <f t="shared" ref="BG2257:BG2260" si="6901">+BH2257</f>
        <v>0</v>
      </c>
      <c r="BH2257" s="777"/>
      <c r="BI2257" s="781">
        <f t="shared" ref="BI2257:BI2260" si="6902">+BJ2257</f>
        <v>0</v>
      </c>
      <c r="BJ2257" s="777"/>
      <c r="BK2257" s="781">
        <f t="shared" ref="BK2257:BK2260" si="6903">+BL2257</f>
        <v>0</v>
      </c>
      <c r="BL2257" s="777"/>
      <c r="BM2257" s="781">
        <f t="shared" ref="BM2257:BM2260" si="6904">+BN2257</f>
        <v>0</v>
      </c>
      <c r="BN2257" s="777"/>
      <c r="BO2257" s="781">
        <f t="shared" ref="BO2257:BO2260" si="6905">+BP2257</f>
        <v>0</v>
      </c>
      <c r="BP2257" s="777"/>
      <c r="BQ2257" s="781">
        <f t="shared" ref="BQ2257:BQ2260" si="6906">+BR2257</f>
        <v>0</v>
      </c>
      <c r="BR2257" s="777"/>
    </row>
    <row r="2258" spans="1:70" outlineLevel="2">
      <c r="A2258" s="1286" t="s">
        <v>4041</v>
      </c>
      <c r="B2258" s="1270"/>
      <c r="C2258" s="1343"/>
      <c r="D2258" s="1416" t="s">
        <v>4035</v>
      </c>
      <c r="E2258" s="1262" t="str">
        <f t="shared" si="6881"/>
        <v>T</v>
      </c>
      <c r="F2258" s="1415"/>
      <c r="G2258" s="1414" t="s">
        <v>325</v>
      </c>
      <c r="H2258" s="1257">
        <v>1</v>
      </c>
      <c r="I2258" s="1141"/>
      <c r="J2258" s="1142"/>
      <c r="K2258" s="1032">
        <f t="shared" si="6882"/>
        <v>0</v>
      </c>
      <c r="L2258" s="496"/>
      <c r="M2258" s="492"/>
      <c r="N2258" s="492"/>
      <c r="O2258" s="492"/>
      <c r="Q2258" s="684" t="s">
        <v>1919</v>
      </c>
      <c r="R2258" s="692" t="s">
        <v>2010</v>
      </c>
      <c r="T2258" s="680" t="str">
        <f>IF(IF(A2258=0,TRUE(),D2258=IFERROR(VLOOKUP(A2258,Zaplecze_Weryfikacja!A:B,2,FALSE),2))=TRUE(),"Tak","Nie")</f>
        <v>Nie</v>
      </c>
      <c r="U2258" s="681" t="str">
        <f>IF(T2258="Tak"," ",IF(IFERROR(VLOOKUP(A2258,Zaplecze_Weryfikacja!A:B,2,FALSE),"Inny numer Lp")="Inny numer Lp","Inny numer Lp",IF(VLOOKUP(A2258,Zaplecze_Weryfikacja!A:B,2,FALSE)=D2258,"Nieznana przyczyna","Inny opis")))</f>
        <v>Inny numer Lp</v>
      </c>
      <c r="Y2258" s="785"/>
      <c r="Z2258" s="309">
        <f t="shared" si="6883"/>
        <v>0</v>
      </c>
      <c r="AA2258" s="785"/>
      <c r="AB2258" s="309">
        <f t="shared" si="6884"/>
        <v>0</v>
      </c>
      <c r="AC2258" s="785"/>
      <c r="AD2258" s="309">
        <f t="shared" si="6885"/>
        <v>0</v>
      </c>
      <c r="AE2258" s="785"/>
      <c r="AF2258" s="309">
        <f t="shared" si="6886"/>
        <v>0</v>
      </c>
      <c r="AG2258" s="785"/>
      <c r="AH2258" s="309">
        <f t="shared" si="6887"/>
        <v>0</v>
      </c>
      <c r="AI2258" s="785"/>
      <c r="AJ2258" s="309">
        <f t="shared" si="6888"/>
        <v>0</v>
      </c>
      <c r="AK2258" s="785"/>
      <c r="AL2258" s="309">
        <f t="shared" si="6889"/>
        <v>0</v>
      </c>
      <c r="AM2258" s="785"/>
      <c r="AN2258" s="309">
        <f t="shared" si="6890"/>
        <v>0</v>
      </c>
      <c r="AO2258" s="785"/>
      <c r="AP2258" s="309">
        <f t="shared" si="6891"/>
        <v>0</v>
      </c>
      <c r="AQ2258" s="785"/>
      <c r="AR2258" s="309">
        <f t="shared" si="6892"/>
        <v>0</v>
      </c>
      <c r="AT2258" s="782">
        <f t="shared" si="6893"/>
        <v>0</v>
      </c>
      <c r="AU2258" s="782">
        <f t="shared" si="6894"/>
        <v>0</v>
      </c>
      <c r="AV2258" s="782">
        <f t="shared" si="6895"/>
        <v>0</v>
      </c>
      <c r="AW2258" s="788" t="e">
        <f t="shared" si="6896"/>
        <v>#DIV/0!</v>
      </c>
      <c r="AY2258" s="781">
        <f t="shared" si="6897"/>
        <v>0</v>
      </c>
      <c r="AZ2258" s="777"/>
      <c r="BA2258" s="781">
        <f t="shared" si="6898"/>
        <v>0</v>
      </c>
      <c r="BB2258" s="777"/>
      <c r="BC2258" s="781">
        <f t="shared" si="6899"/>
        <v>0</v>
      </c>
      <c r="BD2258" s="777"/>
      <c r="BE2258" s="781">
        <f t="shared" si="6900"/>
        <v>0</v>
      </c>
      <c r="BF2258" s="777"/>
      <c r="BG2258" s="781">
        <f t="shared" si="6901"/>
        <v>0</v>
      </c>
      <c r="BH2258" s="777"/>
      <c r="BI2258" s="781">
        <f t="shared" si="6902"/>
        <v>0</v>
      </c>
      <c r="BJ2258" s="777"/>
      <c r="BK2258" s="781">
        <f t="shared" si="6903"/>
        <v>0</v>
      </c>
      <c r="BL2258" s="777"/>
      <c r="BM2258" s="781">
        <f t="shared" si="6904"/>
        <v>0</v>
      </c>
      <c r="BN2258" s="777"/>
      <c r="BO2258" s="781">
        <f t="shared" si="6905"/>
        <v>0</v>
      </c>
      <c r="BP2258" s="777"/>
      <c r="BQ2258" s="781">
        <f t="shared" si="6906"/>
        <v>0</v>
      </c>
      <c r="BR2258" s="777"/>
    </row>
    <row r="2259" spans="1:70" outlineLevel="2">
      <c r="A2259" s="1286" t="s">
        <v>4042</v>
      </c>
      <c r="B2259" s="1270"/>
      <c r="C2259" s="1343"/>
      <c r="D2259" s="1419" t="s">
        <v>4036</v>
      </c>
      <c r="E2259" s="1262" t="str">
        <f t="shared" si="6881"/>
        <v>T</v>
      </c>
      <c r="F2259" s="1415"/>
      <c r="G2259" s="1414" t="s">
        <v>325</v>
      </c>
      <c r="H2259" s="1257">
        <v>1</v>
      </c>
      <c r="I2259" s="1141"/>
      <c r="J2259" s="1142"/>
      <c r="K2259" s="1032">
        <f t="shared" si="6882"/>
        <v>0</v>
      </c>
      <c r="L2259" s="496"/>
      <c r="M2259" s="492"/>
      <c r="N2259" s="492"/>
      <c r="O2259" s="492"/>
      <c r="Q2259" s="684" t="s">
        <v>1919</v>
      </c>
      <c r="R2259" s="692" t="s">
        <v>2010</v>
      </c>
      <c r="T2259" s="680" t="str">
        <f>IF(IF(A2259=0,TRUE(),D2259=IFERROR(VLOOKUP(A2259,Zaplecze_Weryfikacja!A:B,2,FALSE),2))=TRUE(),"Tak","Nie")</f>
        <v>Nie</v>
      </c>
      <c r="U2259" s="681" t="str">
        <f>IF(T2259="Tak"," ",IF(IFERROR(VLOOKUP(A2259,Zaplecze_Weryfikacja!A:B,2,FALSE),"Inny numer Lp")="Inny numer Lp","Inny numer Lp",IF(VLOOKUP(A2259,Zaplecze_Weryfikacja!A:B,2,FALSE)=D2259,"Nieznana przyczyna","Inny opis")))</f>
        <v>Inny numer Lp</v>
      </c>
      <c r="Y2259" s="785"/>
      <c r="Z2259" s="309">
        <f t="shared" si="6883"/>
        <v>0</v>
      </c>
      <c r="AA2259" s="785"/>
      <c r="AB2259" s="309">
        <f t="shared" si="6884"/>
        <v>0</v>
      </c>
      <c r="AC2259" s="785"/>
      <c r="AD2259" s="309">
        <f t="shared" si="6885"/>
        <v>0</v>
      </c>
      <c r="AE2259" s="785"/>
      <c r="AF2259" s="309">
        <f t="shared" si="6886"/>
        <v>0</v>
      </c>
      <c r="AG2259" s="785"/>
      <c r="AH2259" s="309">
        <f t="shared" si="6887"/>
        <v>0</v>
      </c>
      <c r="AI2259" s="785"/>
      <c r="AJ2259" s="309">
        <f t="shared" si="6888"/>
        <v>0</v>
      </c>
      <c r="AK2259" s="785"/>
      <c r="AL2259" s="309">
        <f t="shared" si="6889"/>
        <v>0</v>
      </c>
      <c r="AM2259" s="785"/>
      <c r="AN2259" s="309">
        <f t="shared" si="6890"/>
        <v>0</v>
      </c>
      <c r="AO2259" s="785"/>
      <c r="AP2259" s="309">
        <f t="shared" si="6891"/>
        <v>0</v>
      </c>
      <c r="AQ2259" s="785"/>
      <c r="AR2259" s="309">
        <f t="shared" si="6892"/>
        <v>0</v>
      </c>
      <c r="AT2259" s="782">
        <f t="shared" si="6893"/>
        <v>0</v>
      </c>
      <c r="AU2259" s="782">
        <f t="shared" si="6894"/>
        <v>0</v>
      </c>
      <c r="AV2259" s="782">
        <f t="shared" si="6895"/>
        <v>0</v>
      </c>
      <c r="AW2259" s="788" t="e">
        <f t="shared" si="6896"/>
        <v>#DIV/0!</v>
      </c>
      <c r="AY2259" s="781">
        <f t="shared" si="6897"/>
        <v>0</v>
      </c>
      <c r="AZ2259" s="777"/>
      <c r="BA2259" s="781">
        <f t="shared" si="6898"/>
        <v>0</v>
      </c>
      <c r="BB2259" s="777"/>
      <c r="BC2259" s="781">
        <f t="shared" si="6899"/>
        <v>0</v>
      </c>
      <c r="BD2259" s="777"/>
      <c r="BE2259" s="781">
        <f t="shared" si="6900"/>
        <v>0</v>
      </c>
      <c r="BF2259" s="777"/>
      <c r="BG2259" s="781">
        <f t="shared" si="6901"/>
        <v>0</v>
      </c>
      <c r="BH2259" s="777"/>
      <c r="BI2259" s="781">
        <f t="shared" si="6902"/>
        <v>0</v>
      </c>
      <c r="BJ2259" s="777"/>
      <c r="BK2259" s="781">
        <f t="shared" si="6903"/>
        <v>0</v>
      </c>
      <c r="BL2259" s="777"/>
      <c r="BM2259" s="781">
        <f t="shared" si="6904"/>
        <v>0</v>
      </c>
      <c r="BN2259" s="777"/>
      <c r="BO2259" s="781">
        <f t="shared" si="6905"/>
        <v>0</v>
      </c>
      <c r="BP2259" s="777"/>
      <c r="BQ2259" s="781">
        <f t="shared" si="6906"/>
        <v>0</v>
      </c>
      <c r="BR2259" s="777"/>
    </row>
    <row r="2260" spans="1:70" outlineLevel="2">
      <c r="A2260" s="1286" t="s">
        <v>4043</v>
      </c>
      <c r="B2260" s="1270"/>
      <c r="C2260" s="1343"/>
      <c r="D2260" s="1419" t="s">
        <v>4037</v>
      </c>
      <c r="E2260" s="1262" t="str">
        <f t="shared" si="6881"/>
        <v>T</v>
      </c>
      <c r="F2260" s="1415"/>
      <c r="G2260" s="1414" t="s">
        <v>325</v>
      </c>
      <c r="H2260" s="1257">
        <v>1</v>
      </c>
      <c r="I2260" s="1141"/>
      <c r="J2260" s="1142"/>
      <c r="K2260" s="1032">
        <f t="shared" si="6882"/>
        <v>0</v>
      </c>
      <c r="L2260" s="496"/>
      <c r="M2260" s="492"/>
      <c r="N2260" s="492"/>
      <c r="O2260" s="492"/>
      <c r="Q2260" s="684" t="s">
        <v>1919</v>
      </c>
      <c r="R2260" s="692" t="s">
        <v>2010</v>
      </c>
      <c r="T2260" s="680" t="str">
        <f>IF(IF(A2260=0,TRUE(),D2260=IFERROR(VLOOKUP(A2260,Zaplecze_Weryfikacja!A:B,2,FALSE),2))=TRUE(),"Tak","Nie")</f>
        <v>Nie</v>
      </c>
      <c r="U2260" s="681" t="str">
        <f>IF(T2260="Tak"," ",IF(IFERROR(VLOOKUP(A2260,Zaplecze_Weryfikacja!A:B,2,FALSE),"Inny numer Lp")="Inny numer Lp","Inny numer Lp",IF(VLOOKUP(A2260,Zaplecze_Weryfikacja!A:B,2,FALSE)=D2260,"Nieznana przyczyna","Inny opis")))</f>
        <v>Inny numer Lp</v>
      </c>
      <c r="Y2260" s="785"/>
      <c r="Z2260" s="309">
        <f t="shared" si="6883"/>
        <v>0</v>
      </c>
      <c r="AA2260" s="785"/>
      <c r="AB2260" s="309">
        <f t="shared" si="6884"/>
        <v>0</v>
      </c>
      <c r="AC2260" s="785"/>
      <c r="AD2260" s="309">
        <f t="shared" si="6885"/>
        <v>0</v>
      </c>
      <c r="AE2260" s="785"/>
      <c r="AF2260" s="309">
        <f t="shared" si="6886"/>
        <v>0</v>
      </c>
      <c r="AG2260" s="785"/>
      <c r="AH2260" s="309">
        <f t="shared" si="6887"/>
        <v>0</v>
      </c>
      <c r="AI2260" s="785"/>
      <c r="AJ2260" s="309">
        <f t="shared" si="6888"/>
        <v>0</v>
      </c>
      <c r="AK2260" s="785"/>
      <c r="AL2260" s="309">
        <f t="shared" si="6889"/>
        <v>0</v>
      </c>
      <c r="AM2260" s="785"/>
      <c r="AN2260" s="309">
        <f t="shared" si="6890"/>
        <v>0</v>
      </c>
      <c r="AO2260" s="785"/>
      <c r="AP2260" s="309">
        <f t="shared" si="6891"/>
        <v>0</v>
      </c>
      <c r="AQ2260" s="785"/>
      <c r="AR2260" s="309">
        <f t="shared" si="6892"/>
        <v>0</v>
      </c>
      <c r="AT2260" s="782">
        <f t="shared" si="6893"/>
        <v>0</v>
      </c>
      <c r="AU2260" s="782">
        <f t="shared" si="6894"/>
        <v>0</v>
      </c>
      <c r="AV2260" s="782">
        <f t="shared" si="6895"/>
        <v>0</v>
      </c>
      <c r="AW2260" s="788" t="e">
        <f t="shared" si="6896"/>
        <v>#DIV/0!</v>
      </c>
      <c r="AY2260" s="781">
        <f t="shared" si="6897"/>
        <v>0</v>
      </c>
      <c r="AZ2260" s="777"/>
      <c r="BA2260" s="781">
        <f t="shared" si="6898"/>
        <v>0</v>
      </c>
      <c r="BB2260" s="777"/>
      <c r="BC2260" s="781">
        <f t="shared" si="6899"/>
        <v>0</v>
      </c>
      <c r="BD2260" s="777"/>
      <c r="BE2260" s="781">
        <f t="shared" si="6900"/>
        <v>0</v>
      </c>
      <c r="BF2260" s="777"/>
      <c r="BG2260" s="781">
        <f t="shared" si="6901"/>
        <v>0</v>
      </c>
      <c r="BH2260" s="777"/>
      <c r="BI2260" s="781">
        <f t="shared" si="6902"/>
        <v>0</v>
      </c>
      <c r="BJ2260" s="777"/>
      <c r="BK2260" s="781">
        <f t="shared" si="6903"/>
        <v>0</v>
      </c>
      <c r="BL2260" s="777"/>
      <c r="BM2260" s="781">
        <f t="shared" si="6904"/>
        <v>0</v>
      </c>
      <c r="BN2260" s="777"/>
      <c r="BO2260" s="781">
        <f t="shared" si="6905"/>
        <v>0</v>
      </c>
      <c r="BP2260" s="777"/>
      <c r="BQ2260" s="781">
        <f t="shared" si="6906"/>
        <v>0</v>
      </c>
      <c r="BR2260" s="777"/>
    </row>
    <row r="2261" spans="1:70" outlineLevel="2">
      <c r="A2261" s="61"/>
      <c r="B2261" s="59"/>
      <c r="C2261" s="59"/>
      <c r="D2261" s="294"/>
      <c r="E2261" s="397"/>
      <c r="F2261" s="390"/>
      <c r="G2261" s="145"/>
      <c r="H2261" s="1097"/>
      <c r="I2261" s="1006"/>
      <c r="J2261" s="1111"/>
      <c r="K2261" s="1042"/>
      <c r="L2261" s="496"/>
      <c r="M2261" s="492"/>
      <c r="N2261" s="492"/>
      <c r="O2261" s="492"/>
      <c r="Q2261" s="683"/>
      <c r="R2261" s="692"/>
      <c r="T2261" s="680" t="str">
        <f>IF(IF(A2261=0,TRUE(),D2261=IFERROR(VLOOKUP(A2261,Zaplecze_Weryfikacja!A:B,2,FALSE),2))=TRUE(),"Tak","Nie")</f>
        <v>Tak</v>
      </c>
      <c r="U2261" s="681" t="str">
        <f>IF(T2261="Tak"," ",IF(IFERROR(VLOOKUP(A2261,Zaplecze_Weryfikacja!A:B,2,FALSE),"Inny numer Lp")="Inny numer Lp","Inny numer Lp",IF(VLOOKUP(A2261,Zaplecze_Weryfikacja!A:B,2,FALSE)=D2261,"Nieznana przyczyna","Inny opis")))</f>
        <v xml:space="preserve"> </v>
      </c>
      <c r="Y2261" s="785"/>
      <c r="Z2261" s="382"/>
      <c r="AA2261" s="785"/>
      <c r="AB2261" s="382"/>
      <c r="AC2261" s="785"/>
      <c r="AD2261" s="382"/>
      <c r="AE2261" s="785"/>
      <c r="AF2261" s="382"/>
      <c r="AG2261" s="785"/>
      <c r="AH2261" s="382"/>
      <c r="AI2261" s="785"/>
      <c r="AJ2261" s="382"/>
      <c r="AK2261" s="785"/>
      <c r="AL2261" s="382"/>
      <c r="AM2261" s="785"/>
      <c r="AN2261" s="382"/>
      <c r="AO2261" s="785"/>
      <c r="AP2261" s="382"/>
      <c r="AQ2261" s="785"/>
      <c r="AR2261" s="382"/>
      <c r="AT2261" s="782">
        <f t="shared" si="6867"/>
        <v>0</v>
      </c>
      <c r="AU2261" s="782">
        <f t="shared" si="6868"/>
        <v>0</v>
      </c>
      <c r="AV2261" s="782">
        <f t="shared" si="6869"/>
        <v>0</v>
      </c>
      <c r="AW2261" s="788" t="e">
        <f t="shared" si="6870"/>
        <v>#DIV/0!</v>
      </c>
      <c r="AY2261" s="781">
        <f t="shared" si="6871"/>
        <v>0</v>
      </c>
      <c r="AZ2261" s="777"/>
      <c r="BA2261" s="781">
        <f t="shared" si="6872"/>
        <v>0</v>
      </c>
      <c r="BB2261" s="777"/>
      <c r="BC2261" s="781">
        <f t="shared" si="6873"/>
        <v>0</v>
      </c>
      <c r="BD2261" s="777"/>
      <c r="BE2261" s="781">
        <f t="shared" si="6874"/>
        <v>0</v>
      </c>
      <c r="BF2261" s="777"/>
      <c r="BG2261" s="781">
        <f t="shared" si="6875"/>
        <v>0</v>
      </c>
      <c r="BH2261" s="777"/>
      <c r="BI2261" s="781">
        <f t="shared" si="6876"/>
        <v>0</v>
      </c>
      <c r="BJ2261" s="777"/>
      <c r="BK2261" s="781">
        <f t="shared" si="6877"/>
        <v>0</v>
      </c>
      <c r="BL2261" s="777"/>
      <c r="BM2261" s="781">
        <f t="shared" si="6878"/>
        <v>0</v>
      </c>
      <c r="BN2261" s="777"/>
      <c r="BO2261" s="781">
        <f t="shared" si="6879"/>
        <v>0</v>
      </c>
      <c r="BP2261" s="777"/>
      <c r="BQ2261" s="781">
        <f t="shared" si="6880"/>
        <v>0</v>
      </c>
      <c r="BR2261" s="777"/>
    </row>
    <row r="2262" spans="1:70" outlineLevel="2">
      <c r="A2262" s="662"/>
      <c r="B2262" s="661"/>
      <c r="C2262" s="661"/>
      <c r="D2262" s="656" t="s">
        <v>609</v>
      </c>
      <c r="E2262" s="773" t="str">
        <f>IF(COUNTIF(E2263:E2264,"T")=0,"N","T")</f>
        <v>T</v>
      </c>
      <c r="F2262" s="655"/>
      <c r="G2262" s="654"/>
      <c r="H2262" s="1101"/>
      <c r="I2262" s="1073"/>
      <c r="J2262" s="1132"/>
      <c r="K2262" s="1052"/>
      <c r="L2262" s="496"/>
      <c r="M2262" s="657"/>
      <c r="N2262" s="657"/>
      <c r="O2262" s="657"/>
      <c r="Q2262" s="683"/>
      <c r="R2262" s="692"/>
      <c r="T2262" s="680" t="str">
        <f>IF(IF(A2262=0,TRUE(),D2262=IFERROR(VLOOKUP(A2262,Zaplecze_Weryfikacja!A:B,2,FALSE),2))=TRUE(),"Tak","Nie")</f>
        <v>Tak</v>
      </c>
      <c r="U2262" s="681" t="str">
        <f>IF(T2262="Tak"," ",IF(IFERROR(VLOOKUP(A2262,Zaplecze_Weryfikacja!A:B,2,FALSE),"Inny numer Lp")="Inny numer Lp","Inny numer Lp",IF(VLOOKUP(A2262,Zaplecze_Weryfikacja!A:B,2,FALSE)=D2262,"Nieznana przyczyna","Inny opis")))</f>
        <v xml:space="preserve"> </v>
      </c>
      <c r="Y2262" s="785"/>
      <c r="Z2262" s="658"/>
      <c r="AA2262" s="785"/>
      <c r="AB2262" s="658"/>
      <c r="AC2262" s="785"/>
      <c r="AD2262" s="658"/>
      <c r="AE2262" s="785"/>
      <c r="AF2262" s="658"/>
      <c r="AG2262" s="785"/>
      <c r="AH2262" s="658"/>
      <c r="AI2262" s="785"/>
      <c r="AJ2262" s="658"/>
      <c r="AK2262" s="785"/>
      <c r="AL2262" s="658"/>
      <c r="AM2262" s="785"/>
      <c r="AN2262" s="658"/>
      <c r="AO2262" s="785"/>
      <c r="AP2262" s="658"/>
      <c r="AQ2262" s="785"/>
      <c r="AR2262" s="658"/>
      <c r="AT2262" s="845">
        <f t="shared" si="6867"/>
        <v>0</v>
      </c>
      <c r="AU2262" s="845">
        <f t="shared" si="6868"/>
        <v>0</v>
      </c>
      <c r="AV2262" s="845">
        <f t="shared" si="6869"/>
        <v>0</v>
      </c>
      <c r="AW2262" s="846" t="e">
        <f t="shared" si="6870"/>
        <v>#DIV/0!</v>
      </c>
      <c r="AY2262" s="781">
        <f t="shared" si="6871"/>
        <v>0</v>
      </c>
      <c r="AZ2262" s="847"/>
      <c r="BA2262" s="781">
        <f t="shared" si="6872"/>
        <v>0</v>
      </c>
      <c r="BB2262" s="847"/>
      <c r="BC2262" s="781">
        <f t="shared" si="6873"/>
        <v>0</v>
      </c>
      <c r="BD2262" s="847"/>
      <c r="BE2262" s="781">
        <f t="shared" si="6874"/>
        <v>0</v>
      </c>
      <c r="BF2262" s="847"/>
      <c r="BG2262" s="781">
        <f t="shared" si="6875"/>
        <v>0</v>
      </c>
      <c r="BH2262" s="847"/>
      <c r="BI2262" s="781">
        <f t="shared" si="6876"/>
        <v>0</v>
      </c>
      <c r="BJ2262" s="847"/>
      <c r="BK2262" s="781">
        <f t="shared" si="6877"/>
        <v>0</v>
      </c>
      <c r="BL2262" s="847"/>
      <c r="BM2262" s="781">
        <f t="shared" si="6878"/>
        <v>0</v>
      </c>
      <c r="BN2262" s="847"/>
      <c r="BO2262" s="781">
        <f t="shared" si="6879"/>
        <v>0</v>
      </c>
      <c r="BP2262" s="847"/>
      <c r="BQ2262" s="781">
        <f t="shared" si="6880"/>
        <v>0</v>
      </c>
      <c r="BR2262" s="847"/>
    </row>
    <row r="2263" spans="1:70" ht="57" outlineLevel="2">
      <c r="A2263" s="1286">
        <v>703029</v>
      </c>
      <c r="B2263" s="10"/>
      <c r="C2263" s="59"/>
      <c r="D2263" s="1419" t="s">
        <v>4038</v>
      </c>
      <c r="E2263" s="43" t="str">
        <f t="shared" ref="E2263:E2264" si="6907">IF(H2263&gt;0,"T","N")</f>
        <v>T</v>
      </c>
      <c r="F2263" s="1239"/>
      <c r="G2263" s="1233" t="s">
        <v>325</v>
      </c>
      <c r="H2263" s="1146">
        <v>2</v>
      </c>
      <c r="I2263" s="1141"/>
      <c r="J2263" s="1142"/>
      <c r="K2263" s="1032">
        <f t="shared" ref="K2263:K2264" si="6908">IF(B2263="E","E",$H2263*I2263)</f>
        <v>0</v>
      </c>
      <c r="L2263" s="496"/>
      <c r="M2263" s="492"/>
      <c r="N2263" s="492"/>
      <c r="O2263" s="492"/>
      <c r="Q2263" s="684" t="s">
        <v>1921</v>
      </c>
      <c r="R2263" s="692" t="s">
        <v>2010</v>
      </c>
      <c r="T2263" s="680" t="str">
        <f>IF(IF(A2263=0,TRUE(),D2263=IFERROR(VLOOKUP(A2263,Zaplecze_Weryfikacja!A:B,2,FALSE),2))=TRUE(),"Tak","Nie")</f>
        <v>Nie</v>
      </c>
      <c r="U2263" s="681" t="str">
        <f>IF(T2263="Tak"," ",IF(IFERROR(VLOOKUP(A2263,Zaplecze_Weryfikacja!A:B,2,FALSE),"Inny numer Lp")="Inny numer Lp","Inny numer Lp",IF(VLOOKUP(A2263,Zaplecze_Weryfikacja!A:B,2,FALSE)=D2263,"Nieznana przyczyna","Inny opis")))</f>
        <v>Inny opis</v>
      </c>
      <c r="Y2263" s="785"/>
      <c r="Z2263" s="309">
        <f t="shared" ref="Z2263:Z2264" si="6909">IF($B2263="E","E",$H2263*Y2263)</f>
        <v>0</v>
      </c>
      <c r="AA2263" s="785"/>
      <c r="AB2263" s="309">
        <f t="shared" ref="AB2263:AB2264" si="6910">IF($B2263="E","E",$H2263*AA2263)</f>
        <v>0</v>
      </c>
      <c r="AC2263" s="785"/>
      <c r="AD2263" s="309">
        <f t="shared" ref="AD2263:AD2264" si="6911">IF($B2263="E","E",$H2263*AC2263)</f>
        <v>0</v>
      </c>
      <c r="AE2263" s="785"/>
      <c r="AF2263" s="309">
        <f t="shared" ref="AF2263:AF2264" si="6912">IF($B2263="E","E",$H2263*AE2263)</f>
        <v>0</v>
      </c>
      <c r="AG2263" s="785"/>
      <c r="AH2263" s="309">
        <f t="shared" ref="AH2263:AH2264" si="6913">IF($B2263="E","E",$H2263*AG2263)</f>
        <v>0</v>
      </c>
      <c r="AI2263" s="785"/>
      <c r="AJ2263" s="309">
        <f t="shared" ref="AJ2263:AJ2264" si="6914">IF($B2263="E","E",$H2263*AI2263)</f>
        <v>0</v>
      </c>
      <c r="AK2263" s="785"/>
      <c r="AL2263" s="309">
        <f t="shared" ref="AL2263:AL2264" si="6915">IF($B2263="E","E",$H2263*AK2263)</f>
        <v>0</v>
      </c>
      <c r="AM2263" s="785"/>
      <c r="AN2263" s="309">
        <f t="shared" ref="AN2263:AN2264" si="6916">IF($B2263="E","E",$H2263*AM2263)</f>
        <v>0</v>
      </c>
      <c r="AO2263" s="785"/>
      <c r="AP2263" s="309">
        <f t="shared" ref="AP2263:AP2264" si="6917">IF($B2263="E","E",$H2263*AO2263)</f>
        <v>0</v>
      </c>
      <c r="AQ2263" s="785"/>
      <c r="AR2263" s="309">
        <f t="shared" ref="AR2263:AR2264" si="6918">IF($B2263="E","E",$H2263*AQ2263)</f>
        <v>0</v>
      </c>
      <c r="AT2263" s="782">
        <f t="shared" si="6867"/>
        <v>0</v>
      </c>
      <c r="AU2263" s="782">
        <f t="shared" si="6868"/>
        <v>0</v>
      </c>
      <c r="AV2263" s="782">
        <f t="shared" si="6869"/>
        <v>0</v>
      </c>
      <c r="AW2263" s="788" t="e">
        <f t="shared" si="6870"/>
        <v>#DIV/0!</v>
      </c>
      <c r="AY2263" s="781">
        <f t="shared" si="6871"/>
        <v>0</v>
      </c>
      <c r="AZ2263" s="777"/>
      <c r="BA2263" s="781">
        <f t="shared" si="6872"/>
        <v>0</v>
      </c>
      <c r="BB2263" s="777"/>
      <c r="BC2263" s="781">
        <f t="shared" si="6873"/>
        <v>0</v>
      </c>
      <c r="BD2263" s="777"/>
      <c r="BE2263" s="781">
        <f t="shared" si="6874"/>
        <v>0</v>
      </c>
      <c r="BF2263" s="777"/>
      <c r="BG2263" s="781">
        <f t="shared" si="6875"/>
        <v>0</v>
      </c>
      <c r="BH2263" s="777"/>
      <c r="BI2263" s="781">
        <f t="shared" si="6876"/>
        <v>0</v>
      </c>
      <c r="BJ2263" s="777"/>
      <c r="BK2263" s="781">
        <f t="shared" si="6877"/>
        <v>0</v>
      </c>
      <c r="BL2263" s="777"/>
      <c r="BM2263" s="781">
        <f t="shared" si="6878"/>
        <v>0</v>
      </c>
      <c r="BN2263" s="777"/>
      <c r="BO2263" s="781">
        <f t="shared" si="6879"/>
        <v>0</v>
      </c>
      <c r="BP2263" s="777"/>
      <c r="BQ2263" s="781">
        <f t="shared" si="6880"/>
        <v>0</v>
      </c>
      <c r="BR2263" s="777"/>
    </row>
    <row r="2264" spans="1:70" ht="57" outlineLevel="2">
      <c r="A2264" s="1286">
        <v>703030</v>
      </c>
      <c r="B2264" s="10"/>
      <c r="C2264" s="59"/>
      <c r="D2264" s="1419" t="s">
        <v>4039</v>
      </c>
      <c r="E2264" s="43" t="str">
        <f t="shared" si="6907"/>
        <v>T</v>
      </c>
      <c r="F2264" s="1234"/>
      <c r="G2264" s="1233" t="s">
        <v>325</v>
      </c>
      <c r="H2264" s="1146">
        <v>2</v>
      </c>
      <c r="I2264" s="1141"/>
      <c r="J2264" s="1142"/>
      <c r="K2264" s="1032">
        <f t="shared" si="6908"/>
        <v>0</v>
      </c>
      <c r="L2264" s="496"/>
      <c r="M2264" s="492" t="s">
        <v>593</v>
      </c>
      <c r="N2264" s="492"/>
      <c r="O2264" s="492"/>
      <c r="Q2264" s="684" t="s">
        <v>1921</v>
      </c>
      <c r="R2264" s="692" t="s">
        <v>2010</v>
      </c>
      <c r="T2264" s="680" t="str">
        <f>IF(IF(A2264=0,TRUE(),D2264=IFERROR(VLOOKUP(A2264,Zaplecze_Weryfikacja!A:B,2,FALSE),2))=TRUE(),"Tak","Nie")</f>
        <v>Nie</v>
      </c>
      <c r="U2264" s="681" t="str">
        <f>IF(T2264="Tak"," ",IF(IFERROR(VLOOKUP(A2264,Zaplecze_Weryfikacja!A:B,2,FALSE),"Inny numer Lp")="Inny numer Lp","Inny numer Lp",IF(VLOOKUP(A2264,Zaplecze_Weryfikacja!A:B,2,FALSE)=D2264,"Nieznana przyczyna","Inny opis")))</f>
        <v>Inny opis</v>
      </c>
      <c r="Y2264" s="785"/>
      <c r="Z2264" s="309">
        <f t="shared" si="6909"/>
        <v>0</v>
      </c>
      <c r="AA2264" s="785"/>
      <c r="AB2264" s="309">
        <f t="shared" si="6910"/>
        <v>0</v>
      </c>
      <c r="AC2264" s="785"/>
      <c r="AD2264" s="309">
        <f t="shared" si="6911"/>
        <v>0</v>
      </c>
      <c r="AE2264" s="785"/>
      <c r="AF2264" s="309">
        <f t="shared" si="6912"/>
        <v>0</v>
      </c>
      <c r="AG2264" s="785"/>
      <c r="AH2264" s="309">
        <f t="shared" si="6913"/>
        <v>0</v>
      </c>
      <c r="AI2264" s="785"/>
      <c r="AJ2264" s="309">
        <f t="shared" si="6914"/>
        <v>0</v>
      </c>
      <c r="AK2264" s="785"/>
      <c r="AL2264" s="309">
        <f t="shared" si="6915"/>
        <v>0</v>
      </c>
      <c r="AM2264" s="785"/>
      <c r="AN2264" s="309">
        <f t="shared" si="6916"/>
        <v>0</v>
      </c>
      <c r="AO2264" s="785"/>
      <c r="AP2264" s="309">
        <f t="shared" si="6917"/>
        <v>0</v>
      </c>
      <c r="AQ2264" s="785"/>
      <c r="AR2264" s="309">
        <f t="shared" si="6918"/>
        <v>0</v>
      </c>
      <c r="AT2264" s="782">
        <f t="shared" si="6867"/>
        <v>0</v>
      </c>
      <c r="AU2264" s="782">
        <f t="shared" si="6868"/>
        <v>0</v>
      </c>
      <c r="AV2264" s="782">
        <f t="shared" si="6869"/>
        <v>0</v>
      </c>
      <c r="AW2264" s="788" t="e">
        <f t="shared" si="6870"/>
        <v>#DIV/0!</v>
      </c>
      <c r="AY2264" s="781">
        <f t="shared" si="6871"/>
        <v>0</v>
      </c>
      <c r="AZ2264" s="777"/>
      <c r="BA2264" s="781">
        <f t="shared" si="6872"/>
        <v>0</v>
      </c>
      <c r="BB2264" s="777"/>
      <c r="BC2264" s="781">
        <f t="shared" si="6873"/>
        <v>0</v>
      </c>
      <c r="BD2264" s="777"/>
      <c r="BE2264" s="781">
        <f t="shared" si="6874"/>
        <v>0</v>
      </c>
      <c r="BF2264" s="777"/>
      <c r="BG2264" s="781">
        <f t="shared" si="6875"/>
        <v>0</v>
      </c>
      <c r="BH2264" s="777"/>
      <c r="BI2264" s="781">
        <f t="shared" si="6876"/>
        <v>0</v>
      </c>
      <c r="BJ2264" s="777"/>
      <c r="BK2264" s="781">
        <f t="shared" si="6877"/>
        <v>0</v>
      </c>
      <c r="BL2264" s="777"/>
      <c r="BM2264" s="781">
        <f t="shared" si="6878"/>
        <v>0</v>
      </c>
      <c r="BN2264" s="777"/>
      <c r="BO2264" s="781">
        <f t="shared" si="6879"/>
        <v>0</v>
      </c>
      <c r="BP2264" s="777"/>
      <c r="BQ2264" s="781">
        <f t="shared" si="6880"/>
        <v>0</v>
      </c>
      <c r="BR2264" s="777"/>
    </row>
    <row r="2265" spans="1:70" outlineLevel="2">
      <c r="A2265" s="61"/>
      <c r="B2265" s="59"/>
      <c r="C2265" s="59"/>
      <c r="D2265" s="298"/>
      <c r="E2265" s="643"/>
      <c r="F2265" s="113"/>
      <c r="G2265" s="39"/>
      <c r="H2265" s="1097"/>
      <c r="I2265" s="1006"/>
      <c r="J2265" s="1111"/>
      <c r="K2265" s="1042"/>
      <c r="L2265" s="496"/>
      <c r="M2265" s="492"/>
      <c r="N2265" s="492"/>
      <c r="O2265" s="492"/>
      <c r="Q2265" s="683"/>
      <c r="R2265" s="692"/>
      <c r="T2265" s="680" t="str">
        <f>IF(IF(A2265=0,TRUE(),D2265=IFERROR(VLOOKUP(A2265,Zaplecze_Weryfikacja!A:B,2,FALSE),2))=TRUE(),"Tak","Nie")</f>
        <v>Tak</v>
      </c>
      <c r="U2265" s="681" t="str">
        <f>IF(T2265="Tak"," ",IF(IFERROR(VLOOKUP(A2265,Zaplecze_Weryfikacja!A:B,2,FALSE),"Inny numer Lp")="Inny numer Lp","Inny numer Lp",IF(VLOOKUP(A2265,Zaplecze_Weryfikacja!A:B,2,FALSE)=D2265,"Nieznana przyczyna","Inny opis")))</f>
        <v xml:space="preserve"> </v>
      </c>
      <c r="Y2265" s="785"/>
      <c r="Z2265" s="382"/>
      <c r="AA2265" s="785"/>
      <c r="AB2265" s="382"/>
      <c r="AC2265" s="785"/>
      <c r="AD2265" s="382"/>
      <c r="AE2265" s="785"/>
      <c r="AF2265" s="382"/>
      <c r="AG2265" s="785"/>
      <c r="AH2265" s="382"/>
      <c r="AI2265" s="785"/>
      <c r="AJ2265" s="382"/>
      <c r="AK2265" s="785"/>
      <c r="AL2265" s="382"/>
      <c r="AM2265" s="785"/>
      <c r="AN2265" s="382"/>
      <c r="AO2265" s="785"/>
      <c r="AP2265" s="382"/>
      <c r="AQ2265" s="785"/>
      <c r="AR2265" s="382"/>
      <c r="AT2265" s="782">
        <f t="shared" si="6867"/>
        <v>0</v>
      </c>
      <c r="AU2265" s="782">
        <f t="shared" si="6868"/>
        <v>0</v>
      </c>
      <c r="AV2265" s="782">
        <f t="shared" si="6869"/>
        <v>0</v>
      </c>
      <c r="AW2265" s="788" t="e">
        <f t="shared" si="6870"/>
        <v>#DIV/0!</v>
      </c>
      <c r="AY2265" s="781">
        <f t="shared" si="6871"/>
        <v>0</v>
      </c>
      <c r="AZ2265" s="777"/>
      <c r="BA2265" s="781">
        <f t="shared" si="6872"/>
        <v>0</v>
      </c>
      <c r="BB2265" s="777"/>
      <c r="BC2265" s="781">
        <f t="shared" si="6873"/>
        <v>0</v>
      </c>
      <c r="BD2265" s="777"/>
      <c r="BE2265" s="781">
        <f t="shared" si="6874"/>
        <v>0</v>
      </c>
      <c r="BF2265" s="777"/>
      <c r="BG2265" s="781">
        <f t="shared" si="6875"/>
        <v>0</v>
      </c>
      <c r="BH2265" s="777"/>
      <c r="BI2265" s="781">
        <f t="shared" si="6876"/>
        <v>0</v>
      </c>
      <c r="BJ2265" s="777"/>
      <c r="BK2265" s="781">
        <f t="shared" si="6877"/>
        <v>0</v>
      </c>
      <c r="BL2265" s="777"/>
      <c r="BM2265" s="781">
        <f t="shared" si="6878"/>
        <v>0</v>
      </c>
      <c r="BN2265" s="777"/>
      <c r="BO2265" s="781">
        <f t="shared" si="6879"/>
        <v>0</v>
      </c>
      <c r="BP2265" s="777"/>
      <c r="BQ2265" s="781">
        <f t="shared" si="6880"/>
        <v>0</v>
      </c>
      <c r="BR2265" s="777"/>
    </row>
    <row r="2266" spans="1:70" outlineLevel="2">
      <c r="A2266" s="662"/>
      <c r="B2266" s="661"/>
      <c r="C2266" s="661"/>
      <c r="D2266" s="656" t="s">
        <v>607</v>
      </c>
      <c r="E2266" s="773" t="str">
        <f>IF(COUNTIF(E2267:E2268,"T")=0,"N","T")</f>
        <v>N</v>
      </c>
      <c r="F2266" s="655"/>
      <c r="G2266" s="654"/>
      <c r="H2266" s="1101"/>
      <c r="I2266" s="1073"/>
      <c r="J2266" s="1132"/>
      <c r="K2266" s="1052"/>
      <c r="L2266" s="496"/>
      <c r="M2266" s="657"/>
      <c r="N2266" s="657"/>
      <c r="O2266" s="657"/>
      <c r="Q2266" s="683"/>
      <c r="R2266" s="692"/>
      <c r="T2266" s="680" t="str">
        <f>IF(IF(A2266=0,TRUE(),D2266=IFERROR(VLOOKUP(A2266,Zaplecze_Weryfikacja!A:B,2,FALSE),2))=TRUE(),"Tak","Nie")</f>
        <v>Tak</v>
      </c>
      <c r="U2266" s="681" t="str">
        <f>IF(T2266="Tak"," ",IF(IFERROR(VLOOKUP(A2266,Zaplecze_Weryfikacja!A:B,2,FALSE),"Inny numer Lp")="Inny numer Lp","Inny numer Lp",IF(VLOOKUP(A2266,Zaplecze_Weryfikacja!A:B,2,FALSE)=D2266,"Nieznana przyczyna","Inny opis")))</f>
        <v xml:space="preserve"> </v>
      </c>
      <c r="Y2266" s="785"/>
      <c r="Z2266" s="658"/>
      <c r="AA2266" s="785"/>
      <c r="AB2266" s="658"/>
      <c r="AC2266" s="785"/>
      <c r="AD2266" s="658"/>
      <c r="AE2266" s="785"/>
      <c r="AF2266" s="658"/>
      <c r="AG2266" s="785"/>
      <c r="AH2266" s="658"/>
      <c r="AI2266" s="785"/>
      <c r="AJ2266" s="658"/>
      <c r="AK2266" s="785"/>
      <c r="AL2266" s="658"/>
      <c r="AM2266" s="785"/>
      <c r="AN2266" s="658"/>
      <c r="AO2266" s="785"/>
      <c r="AP2266" s="658"/>
      <c r="AQ2266" s="785"/>
      <c r="AR2266" s="658"/>
      <c r="AT2266" s="845">
        <f t="shared" si="6867"/>
        <v>0</v>
      </c>
      <c r="AU2266" s="845">
        <f t="shared" si="6868"/>
        <v>0</v>
      </c>
      <c r="AV2266" s="845">
        <f t="shared" si="6869"/>
        <v>0</v>
      </c>
      <c r="AW2266" s="846" t="e">
        <f t="shared" si="6870"/>
        <v>#DIV/0!</v>
      </c>
      <c r="AY2266" s="781">
        <f t="shared" si="6871"/>
        <v>0</v>
      </c>
      <c r="AZ2266" s="847"/>
      <c r="BA2266" s="781">
        <f t="shared" si="6872"/>
        <v>0</v>
      </c>
      <c r="BB2266" s="847"/>
      <c r="BC2266" s="781">
        <f t="shared" si="6873"/>
        <v>0</v>
      </c>
      <c r="BD2266" s="847"/>
      <c r="BE2266" s="781">
        <f t="shared" si="6874"/>
        <v>0</v>
      </c>
      <c r="BF2266" s="847"/>
      <c r="BG2266" s="781">
        <f t="shared" si="6875"/>
        <v>0</v>
      </c>
      <c r="BH2266" s="847"/>
      <c r="BI2266" s="781">
        <f t="shared" si="6876"/>
        <v>0</v>
      </c>
      <c r="BJ2266" s="847"/>
      <c r="BK2266" s="781">
        <f t="shared" si="6877"/>
        <v>0</v>
      </c>
      <c r="BL2266" s="847"/>
      <c r="BM2266" s="781">
        <f t="shared" si="6878"/>
        <v>0</v>
      </c>
      <c r="BN2266" s="847"/>
      <c r="BO2266" s="781">
        <f t="shared" si="6879"/>
        <v>0</v>
      </c>
      <c r="BP2266" s="847"/>
      <c r="BQ2266" s="781">
        <f t="shared" si="6880"/>
        <v>0</v>
      </c>
      <c r="BR2266" s="847"/>
    </row>
    <row r="2267" spans="1:70" outlineLevel="2">
      <c r="A2267" s="61">
        <v>703031</v>
      </c>
      <c r="B2267" s="10"/>
      <c r="C2267" s="59"/>
      <c r="D2267" s="294" t="s">
        <v>606</v>
      </c>
      <c r="E2267" s="43" t="str">
        <f t="shared" ref="E2267:E2268" si="6919">IF(H2267&gt;0,"T","N")</f>
        <v>N</v>
      </c>
      <c r="F2267" s="113"/>
      <c r="G2267" s="553" t="s">
        <v>325</v>
      </c>
      <c r="H2267" s="1076"/>
      <c r="I2267" s="1141"/>
      <c r="J2267" s="1142"/>
      <c r="K2267" s="1032">
        <f t="shared" ref="K2267:K2268" si="6920">IF(B2267="E","E",$H2267*I2267)</f>
        <v>0</v>
      </c>
      <c r="L2267" s="496"/>
      <c r="M2267" s="492"/>
      <c r="N2267" s="492"/>
      <c r="O2267" s="492"/>
      <c r="Q2267" s="684" t="s">
        <v>1920</v>
      </c>
      <c r="R2267" s="692" t="s">
        <v>2010</v>
      </c>
      <c r="S2267" s="410" t="s">
        <v>1987</v>
      </c>
      <c r="T2267" s="680" t="str">
        <f>IF(IF(A2267=0,TRUE(),D2267=IFERROR(VLOOKUP(A2267,Zaplecze_Weryfikacja!A:B,2,FALSE),2))=TRUE(),"Tak","Nie")</f>
        <v>Nie</v>
      </c>
      <c r="U2267" s="681" t="str">
        <f>IF(T2267="Tak"," ",IF(IFERROR(VLOOKUP(A2267,Zaplecze_Weryfikacja!A:B,2,FALSE),"Inny numer Lp")="Inny numer Lp","Inny numer Lp",IF(VLOOKUP(A2267,Zaplecze_Weryfikacja!A:B,2,FALSE)=D2267,"Nieznana przyczyna","Inny opis")))</f>
        <v>Inny opis</v>
      </c>
      <c r="Y2267" s="785"/>
      <c r="Z2267" s="309">
        <f t="shared" ref="Z2267:Z2268" si="6921">IF($B2267="E","E",$H2267*Y2267)</f>
        <v>0</v>
      </c>
      <c r="AA2267" s="785"/>
      <c r="AB2267" s="309">
        <f t="shared" ref="AB2267:AB2268" si="6922">IF($B2267="E","E",$H2267*AA2267)</f>
        <v>0</v>
      </c>
      <c r="AC2267" s="785"/>
      <c r="AD2267" s="309">
        <f t="shared" ref="AD2267:AD2268" si="6923">IF($B2267="E","E",$H2267*AC2267)</f>
        <v>0</v>
      </c>
      <c r="AE2267" s="785"/>
      <c r="AF2267" s="309">
        <f t="shared" ref="AF2267:AF2268" si="6924">IF($B2267="E","E",$H2267*AE2267)</f>
        <v>0</v>
      </c>
      <c r="AG2267" s="785"/>
      <c r="AH2267" s="309">
        <f t="shared" ref="AH2267:AH2268" si="6925">IF($B2267="E","E",$H2267*AG2267)</f>
        <v>0</v>
      </c>
      <c r="AI2267" s="785"/>
      <c r="AJ2267" s="309">
        <f t="shared" ref="AJ2267:AJ2268" si="6926">IF($B2267="E","E",$H2267*AI2267)</f>
        <v>0</v>
      </c>
      <c r="AK2267" s="785"/>
      <c r="AL2267" s="309">
        <f t="shared" ref="AL2267:AL2268" si="6927">IF($B2267="E","E",$H2267*AK2267)</f>
        <v>0</v>
      </c>
      <c r="AM2267" s="785"/>
      <c r="AN2267" s="309">
        <f t="shared" ref="AN2267:AN2268" si="6928">IF($B2267="E","E",$H2267*AM2267)</f>
        <v>0</v>
      </c>
      <c r="AO2267" s="785"/>
      <c r="AP2267" s="309">
        <f t="shared" ref="AP2267:AP2268" si="6929">IF($B2267="E","E",$H2267*AO2267)</f>
        <v>0</v>
      </c>
      <c r="AQ2267" s="785"/>
      <c r="AR2267" s="309">
        <f t="shared" ref="AR2267:AR2268" si="6930">IF($B2267="E","E",$H2267*AQ2267)</f>
        <v>0</v>
      </c>
      <c r="AT2267" s="782">
        <f t="shared" si="6867"/>
        <v>0</v>
      </c>
      <c r="AU2267" s="782">
        <f t="shared" si="6868"/>
        <v>0</v>
      </c>
      <c r="AV2267" s="782">
        <f t="shared" si="6869"/>
        <v>0</v>
      </c>
      <c r="AW2267" s="788" t="e">
        <f t="shared" si="6870"/>
        <v>#DIV/0!</v>
      </c>
      <c r="AY2267" s="781">
        <f t="shared" si="6871"/>
        <v>0</v>
      </c>
      <c r="AZ2267" s="777"/>
      <c r="BA2267" s="781">
        <f t="shared" si="6872"/>
        <v>0</v>
      </c>
      <c r="BB2267" s="777"/>
      <c r="BC2267" s="781">
        <f t="shared" si="6873"/>
        <v>0</v>
      </c>
      <c r="BD2267" s="777"/>
      <c r="BE2267" s="781">
        <f t="shared" si="6874"/>
        <v>0</v>
      </c>
      <c r="BF2267" s="777"/>
      <c r="BG2267" s="781">
        <f t="shared" si="6875"/>
        <v>0</v>
      </c>
      <c r="BH2267" s="777"/>
      <c r="BI2267" s="781">
        <f t="shared" si="6876"/>
        <v>0</v>
      </c>
      <c r="BJ2267" s="777"/>
      <c r="BK2267" s="781">
        <f t="shared" si="6877"/>
        <v>0</v>
      </c>
      <c r="BL2267" s="777"/>
      <c r="BM2267" s="781">
        <f t="shared" si="6878"/>
        <v>0</v>
      </c>
      <c r="BN2267" s="777"/>
      <c r="BO2267" s="781">
        <f t="shared" si="6879"/>
        <v>0</v>
      </c>
      <c r="BP2267" s="777"/>
      <c r="BQ2267" s="781">
        <f t="shared" si="6880"/>
        <v>0</v>
      </c>
      <c r="BR2267" s="777"/>
    </row>
    <row r="2268" spans="1:70" outlineLevel="2">
      <c r="A2268" s="61">
        <v>703032</v>
      </c>
      <c r="B2268" s="10"/>
      <c r="C2268" s="59"/>
      <c r="D2268" s="297" t="s">
        <v>605</v>
      </c>
      <c r="E2268" s="43" t="str">
        <f t="shared" si="6919"/>
        <v>N</v>
      </c>
      <c r="F2268" s="113"/>
      <c r="G2268" s="553" t="s">
        <v>325</v>
      </c>
      <c r="H2268" s="1076"/>
      <c r="I2268" s="1141"/>
      <c r="J2268" s="1142"/>
      <c r="K2268" s="1032">
        <f t="shared" si="6920"/>
        <v>0</v>
      </c>
      <c r="L2268" s="496"/>
      <c r="M2268" s="492"/>
      <c r="N2268" s="492"/>
      <c r="O2268" s="492"/>
      <c r="Q2268" s="684" t="s">
        <v>1920</v>
      </c>
      <c r="R2268" s="692" t="s">
        <v>2010</v>
      </c>
      <c r="S2268" s="410" t="s">
        <v>1987</v>
      </c>
      <c r="T2268" s="680" t="str">
        <f>IF(IF(A2268=0,TRUE(),D2268=IFERROR(VLOOKUP(A2268,Zaplecze_Weryfikacja!A:B,2,FALSE),2))=TRUE(),"Tak","Nie")</f>
        <v>Nie</v>
      </c>
      <c r="U2268" s="681" t="str">
        <f>IF(T2268="Tak"," ",IF(IFERROR(VLOOKUP(A2268,Zaplecze_Weryfikacja!A:B,2,FALSE),"Inny numer Lp")="Inny numer Lp","Inny numer Lp",IF(VLOOKUP(A2268,Zaplecze_Weryfikacja!A:B,2,FALSE)=D2268,"Nieznana przyczyna","Inny opis")))</f>
        <v>Inny opis</v>
      </c>
      <c r="Y2268" s="785"/>
      <c r="Z2268" s="309">
        <f t="shared" si="6921"/>
        <v>0</v>
      </c>
      <c r="AA2268" s="785"/>
      <c r="AB2268" s="309">
        <f t="shared" si="6922"/>
        <v>0</v>
      </c>
      <c r="AC2268" s="785"/>
      <c r="AD2268" s="309">
        <f t="shared" si="6923"/>
        <v>0</v>
      </c>
      <c r="AE2268" s="785"/>
      <c r="AF2268" s="309">
        <f t="shared" si="6924"/>
        <v>0</v>
      </c>
      <c r="AG2268" s="785"/>
      <c r="AH2268" s="309">
        <f t="shared" si="6925"/>
        <v>0</v>
      </c>
      <c r="AI2268" s="785"/>
      <c r="AJ2268" s="309">
        <f t="shared" si="6926"/>
        <v>0</v>
      </c>
      <c r="AK2268" s="785"/>
      <c r="AL2268" s="309">
        <f t="shared" si="6927"/>
        <v>0</v>
      </c>
      <c r="AM2268" s="785"/>
      <c r="AN2268" s="309">
        <f t="shared" si="6928"/>
        <v>0</v>
      </c>
      <c r="AO2268" s="785"/>
      <c r="AP2268" s="309">
        <f t="shared" si="6929"/>
        <v>0</v>
      </c>
      <c r="AQ2268" s="785"/>
      <c r="AR2268" s="309">
        <f t="shared" si="6930"/>
        <v>0</v>
      </c>
      <c r="AT2268" s="782">
        <f t="shared" si="6867"/>
        <v>0</v>
      </c>
      <c r="AU2268" s="782">
        <f t="shared" si="6868"/>
        <v>0</v>
      </c>
      <c r="AV2268" s="782">
        <f t="shared" si="6869"/>
        <v>0</v>
      </c>
      <c r="AW2268" s="788" t="e">
        <f t="shared" si="6870"/>
        <v>#DIV/0!</v>
      </c>
      <c r="AY2268" s="781">
        <f t="shared" si="6871"/>
        <v>0</v>
      </c>
      <c r="AZ2268" s="777"/>
      <c r="BA2268" s="781">
        <f t="shared" si="6872"/>
        <v>0</v>
      </c>
      <c r="BB2268" s="777"/>
      <c r="BC2268" s="781">
        <f t="shared" si="6873"/>
        <v>0</v>
      </c>
      <c r="BD2268" s="777"/>
      <c r="BE2268" s="781">
        <f t="shared" si="6874"/>
        <v>0</v>
      </c>
      <c r="BF2268" s="777"/>
      <c r="BG2268" s="781">
        <f t="shared" si="6875"/>
        <v>0</v>
      </c>
      <c r="BH2268" s="777"/>
      <c r="BI2268" s="781">
        <f t="shared" si="6876"/>
        <v>0</v>
      </c>
      <c r="BJ2268" s="777"/>
      <c r="BK2268" s="781">
        <f t="shared" si="6877"/>
        <v>0</v>
      </c>
      <c r="BL2268" s="777"/>
      <c r="BM2268" s="781">
        <f t="shared" si="6878"/>
        <v>0</v>
      </c>
      <c r="BN2268" s="777"/>
      <c r="BO2268" s="781">
        <f t="shared" si="6879"/>
        <v>0</v>
      </c>
      <c r="BP2268" s="777"/>
      <c r="BQ2268" s="781">
        <f t="shared" si="6880"/>
        <v>0</v>
      </c>
      <c r="BR2268" s="777"/>
    </row>
    <row r="2269" spans="1:70" outlineLevel="2">
      <c r="A2269" s="61"/>
      <c r="B2269" s="59"/>
      <c r="C2269" s="59"/>
      <c r="D2269" s="297"/>
      <c r="E2269" s="643"/>
      <c r="F2269" s="113"/>
      <c r="G2269" s="39"/>
      <c r="H2269" s="1097"/>
      <c r="I2269" s="1006"/>
      <c r="J2269" s="1111"/>
      <c r="K2269" s="1042"/>
      <c r="L2269" s="496"/>
      <c r="M2269" s="492"/>
      <c r="N2269" s="492"/>
      <c r="O2269" s="492"/>
      <c r="Q2269" s="683"/>
      <c r="R2269" s="692"/>
      <c r="S2269" s="410" t="s">
        <v>1987</v>
      </c>
      <c r="T2269" s="680" t="str">
        <f>IF(IF(A2269=0,TRUE(),D2269=IFERROR(VLOOKUP(A2269,Zaplecze_Weryfikacja!A:B,2,FALSE),2))=TRUE(),"Tak","Nie")</f>
        <v>Tak</v>
      </c>
      <c r="U2269" s="681" t="str">
        <f>IF(T2269="Tak"," ",IF(IFERROR(VLOOKUP(A2269,Zaplecze_Weryfikacja!A:B,2,FALSE),"Inny numer Lp")="Inny numer Lp","Inny numer Lp",IF(VLOOKUP(A2269,Zaplecze_Weryfikacja!A:B,2,FALSE)=D2269,"Nieznana przyczyna","Inny opis")))</f>
        <v xml:space="preserve"> </v>
      </c>
      <c r="Y2269" s="785"/>
      <c r="Z2269" s="382"/>
      <c r="AA2269" s="785"/>
      <c r="AB2269" s="382"/>
      <c r="AC2269" s="785"/>
      <c r="AD2269" s="382"/>
      <c r="AE2269" s="785"/>
      <c r="AF2269" s="382"/>
      <c r="AG2269" s="785"/>
      <c r="AH2269" s="382"/>
      <c r="AI2269" s="785"/>
      <c r="AJ2269" s="382"/>
      <c r="AK2269" s="785"/>
      <c r="AL2269" s="382"/>
      <c r="AM2269" s="785"/>
      <c r="AN2269" s="382"/>
      <c r="AO2269" s="785"/>
      <c r="AP2269" s="382"/>
      <c r="AQ2269" s="785"/>
      <c r="AR2269" s="382"/>
      <c r="AT2269" s="782">
        <f t="shared" si="6867"/>
        <v>0</v>
      </c>
      <c r="AU2269" s="782">
        <f t="shared" si="6868"/>
        <v>0</v>
      </c>
      <c r="AV2269" s="782">
        <f t="shared" si="6869"/>
        <v>0</v>
      </c>
      <c r="AW2269" s="788" t="e">
        <f t="shared" si="6870"/>
        <v>#DIV/0!</v>
      </c>
      <c r="AY2269" s="781">
        <f t="shared" si="6871"/>
        <v>0</v>
      </c>
      <c r="AZ2269" s="777"/>
      <c r="BA2269" s="781">
        <f t="shared" si="6872"/>
        <v>0</v>
      </c>
      <c r="BB2269" s="777"/>
      <c r="BC2269" s="781">
        <f t="shared" si="6873"/>
        <v>0</v>
      </c>
      <c r="BD2269" s="777"/>
      <c r="BE2269" s="781">
        <f t="shared" si="6874"/>
        <v>0</v>
      </c>
      <c r="BF2269" s="777"/>
      <c r="BG2269" s="781">
        <f t="shared" si="6875"/>
        <v>0</v>
      </c>
      <c r="BH2269" s="777"/>
      <c r="BI2269" s="781">
        <f t="shared" si="6876"/>
        <v>0</v>
      </c>
      <c r="BJ2269" s="777"/>
      <c r="BK2269" s="781">
        <f t="shared" si="6877"/>
        <v>0</v>
      </c>
      <c r="BL2269" s="777"/>
      <c r="BM2269" s="781">
        <f t="shared" si="6878"/>
        <v>0</v>
      </c>
      <c r="BN2269" s="777"/>
      <c r="BO2269" s="781">
        <f t="shared" si="6879"/>
        <v>0</v>
      </c>
      <c r="BP2269" s="777"/>
      <c r="BQ2269" s="781">
        <f t="shared" si="6880"/>
        <v>0</v>
      </c>
      <c r="BR2269" s="777"/>
    </row>
    <row r="2270" spans="1:70" outlineLevel="2">
      <c r="A2270" s="662"/>
      <c r="B2270" s="661"/>
      <c r="C2270" s="108"/>
      <c r="D2270" s="296" t="s">
        <v>3485</v>
      </c>
      <c r="E2270" s="773" t="str">
        <f>IF(COUNTIF(E2271:E2273,"T")=0,"N","T")</f>
        <v>T</v>
      </c>
      <c r="F2270" s="655"/>
      <c r="G2270" s="654"/>
      <c r="H2270" s="1101"/>
      <c r="I2270" s="1073"/>
      <c r="J2270" s="1132"/>
      <c r="K2270" s="1052"/>
      <c r="L2270" s="653"/>
      <c r="M2270" s="657"/>
      <c r="N2270" s="657"/>
      <c r="O2270" s="657"/>
      <c r="Q2270" s="683"/>
      <c r="R2270" s="692"/>
      <c r="T2270" s="680" t="str">
        <f>IF(IF(A2270=0,TRUE(),D2270=IFERROR(VLOOKUP(A2270,Zaplecze_Weryfikacja!A:B,2,FALSE),2))=TRUE(),"Tak","Nie")</f>
        <v>Tak</v>
      </c>
      <c r="U2270" s="681" t="str">
        <f>IF(T2270="Tak"," ",IF(IFERROR(VLOOKUP(A2270,Zaplecze_Weryfikacja!A:B,2,FALSE),"Inny numer Lp")="Inny numer Lp","Inny numer Lp",IF(VLOOKUP(A2270,Zaplecze_Weryfikacja!A:B,2,FALSE)=D2270,"Nieznana przyczyna","Inny opis")))</f>
        <v xml:space="preserve"> </v>
      </c>
      <c r="Y2270" s="785"/>
      <c r="Z2270" s="658"/>
      <c r="AA2270" s="785"/>
      <c r="AB2270" s="658"/>
      <c r="AC2270" s="785"/>
      <c r="AD2270" s="658"/>
      <c r="AE2270" s="785"/>
      <c r="AF2270" s="658"/>
      <c r="AG2270" s="785"/>
      <c r="AH2270" s="658"/>
      <c r="AI2270" s="785"/>
      <c r="AJ2270" s="658"/>
      <c r="AK2270" s="785"/>
      <c r="AL2270" s="658"/>
      <c r="AM2270" s="785"/>
      <c r="AN2270" s="658"/>
      <c r="AO2270" s="785"/>
      <c r="AP2270" s="658"/>
      <c r="AQ2270" s="785"/>
      <c r="AR2270" s="658"/>
      <c r="AT2270" s="845">
        <f t="shared" si="6867"/>
        <v>0</v>
      </c>
      <c r="AU2270" s="845">
        <f t="shared" si="6868"/>
        <v>0</v>
      </c>
      <c r="AV2270" s="845">
        <f t="shared" si="6869"/>
        <v>0</v>
      </c>
      <c r="AW2270" s="846" t="e">
        <f t="shared" si="6870"/>
        <v>#DIV/0!</v>
      </c>
      <c r="AY2270" s="781">
        <f t="shared" si="6871"/>
        <v>0</v>
      </c>
      <c r="AZ2270" s="847"/>
      <c r="BA2270" s="781">
        <f t="shared" si="6872"/>
        <v>0</v>
      </c>
      <c r="BB2270" s="847"/>
      <c r="BC2270" s="781">
        <f t="shared" si="6873"/>
        <v>0</v>
      </c>
      <c r="BD2270" s="847"/>
      <c r="BE2270" s="781">
        <f t="shared" si="6874"/>
        <v>0</v>
      </c>
      <c r="BF2270" s="847"/>
      <c r="BG2270" s="781">
        <f t="shared" si="6875"/>
        <v>0</v>
      </c>
      <c r="BH2270" s="847"/>
      <c r="BI2270" s="781">
        <f t="shared" si="6876"/>
        <v>0</v>
      </c>
      <c r="BJ2270" s="847"/>
      <c r="BK2270" s="781">
        <f t="shared" si="6877"/>
        <v>0</v>
      </c>
      <c r="BL2270" s="847"/>
      <c r="BM2270" s="781">
        <f t="shared" si="6878"/>
        <v>0</v>
      </c>
      <c r="BN2270" s="847"/>
      <c r="BO2270" s="781">
        <f t="shared" si="6879"/>
        <v>0</v>
      </c>
      <c r="BP2270" s="847"/>
      <c r="BQ2270" s="781">
        <f t="shared" si="6880"/>
        <v>0</v>
      </c>
      <c r="BR2270" s="847"/>
    </row>
    <row r="2271" spans="1:70" ht="76.5" outlineLevel="2">
      <c r="A2271" s="61">
        <v>703033</v>
      </c>
      <c r="B2271" s="10"/>
      <c r="C2271" s="59"/>
      <c r="D2271" s="1240" t="s">
        <v>3486</v>
      </c>
      <c r="E2271" s="43" t="str">
        <f t="shared" ref="E2271:E2273" si="6931">IF(H2271&gt;0,"T","N")</f>
        <v>T</v>
      </c>
      <c r="F2271" s="1241"/>
      <c r="G2271" s="1241" t="s">
        <v>23</v>
      </c>
      <c r="H2271" s="1093">
        <v>1</v>
      </c>
      <c r="I2271" s="1141"/>
      <c r="J2271" s="1142"/>
      <c r="K2271" s="1032">
        <f t="shared" ref="K2271:K2273" si="6932">IF(B2271="E","E",$H2271*I2271)</f>
        <v>0</v>
      </c>
      <c r="L2271" s="496"/>
      <c r="M2271" s="492"/>
      <c r="N2271" s="492"/>
      <c r="O2271" s="492"/>
      <c r="Q2271" s="684" t="s">
        <v>1918</v>
      </c>
      <c r="R2271" s="692" t="s">
        <v>2010</v>
      </c>
      <c r="S2271" s="410" t="s">
        <v>1987</v>
      </c>
      <c r="T2271" s="680" t="str">
        <f>IF(IF(A2271=0,TRUE(),D2271=IFERROR(VLOOKUP(A2271,Zaplecze_Weryfikacja!A:B,2,FALSE),2))=TRUE(),"Tak","Nie")</f>
        <v>Nie</v>
      </c>
      <c r="U2271" s="681" t="str">
        <f>IF(T2271="Tak"," ",IF(IFERROR(VLOOKUP(A2271,Zaplecze_Weryfikacja!A:B,2,FALSE),"Inny numer Lp")="Inny numer Lp","Inny numer Lp",IF(VLOOKUP(A2271,Zaplecze_Weryfikacja!A:B,2,FALSE)=D2271,"Nieznana przyczyna","Inny opis")))</f>
        <v>Inny opis</v>
      </c>
      <c r="Y2271" s="785"/>
      <c r="Z2271" s="309">
        <f t="shared" ref="Z2271:Z2273" si="6933">IF($B2271="E","E",$H2271*Y2271)</f>
        <v>0</v>
      </c>
      <c r="AA2271" s="785"/>
      <c r="AB2271" s="309">
        <f t="shared" ref="AB2271:AB2273" si="6934">IF($B2271="E","E",$H2271*AA2271)</f>
        <v>0</v>
      </c>
      <c r="AC2271" s="785"/>
      <c r="AD2271" s="309">
        <f t="shared" ref="AD2271:AD2273" si="6935">IF($B2271="E","E",$H2271*AC2271)</f>
        <v>0</v>
      </c>
      <c r="AE2271" s="785"/>
      <c r="AF2271" s="309">
        <f t="shared" ref="AF2271:AF2273" si="6936">IF($B2271="E","E",$H2271*AE2271)</f>
        <v>0</v>
      </c>
      <c r="AG2271" s="785"/>
      <c r="AH2271" s="309">
        <f t="shared" ref="AH2271:AH2273" si="6937">IF($B2271="E","E",$H2271*AG2271)</f>
        <v>0</v>
      </c>
      <c r="AI2271" s="785"/>
      <c r="AJ2271" s="309">
        <f t="shared" ref="AJ2271:AJ2273" si="6938">IF($B2271="E","E",$H2271*AI2271)</f>
        <v>0</v>
      </c>
      <c r="AK2271" s="785"/>
      <c r="AL2271" s="309">
        <f t="shared" ref="AL2271:AL2273" si="6939">IF($B2271="E","E",$H2271*AK2271)</f>
        <v>0</v>
      </c>
      <c r="AM2271" s="785"/>
      <c r="AN2271" s="309">
        <f t="shared" ref="AN2271:AN2273" si="6940">IF($B2271="E","E",$H2271*AM2271)</f>
        <v>0</v>
      </c>
      <c r="AO2271" s="785"/>
      <c r="AP2271" s="309">
        <f t="shared" ref="AP2271:AP2273" si="6941">IF($B2271="E","E",$H2271*AO2271)</f>
        <v>0</v>
      </c>
      <c r="AQ2271" s="785"/>
      <c r="AR2271" s="309">
        <f t="shared" ref="AR2271:AR2273" si="6942">IF($B2271="E","E",$H2271*AQ2271)</f>
        <v>0</v>
      </c>
      <c r="AT2271" s="782">
        <f t="shared" si="6867"/>
        <v>0</v>
      </c>
      <c r="AU2271" s="782">
        <f t="shared" si="6868"/>
        <v>0</v>
      </c>
      <c r="AV2271" s="782">
        <f t="shared" si="6869"/>
        <v>0</v>
      </c>
      <c r="AW2271" s="788" t="e">
        <f t="shared" si="6870"/>
        <v>#DIV/0!</v>
      </c>
      <c r="AY2271" s="781">
        <f t="shared" si="6871"/>
        <v>0</v>
      </c>
      <c r="AZ2271" s="777"/>
      <c r="BA2271" s="781">
        <f t="shared" si="6872"/>
        <v>0</v>
      </c>
      <c r="BB2271" s="777"/>
      <c r="BC2271" s="781">
        <f t="shared" si="6873"/>
        <v>0</v>
      </c>
      <c r="BD2271" s="777"/>
      <c r="BE2271" s="781">
        <f t="shared" si="6874"/>
        <v>0</v>
      </c>
      <c r="BF2271" s="777"/>
      <c r="BG2271" s="781">
        <f t="shared" si="6875"/>
        <v>0</v>
      </c>
      <c r="BH2271" s="777"/>
      <c r="BI2271" s="781">
        <f t="shared" si="6876"/>
        <v>0</v>
      </c>
      <c r="BJ2271" s="777"/>
      <c r="BK2271" s="781">
        <f t="shared" si="6877"/>
        <v>0</v>
      </c>
      <c r="BL2271" s="777"/>
      <c r="BM2271" s="781">
        <f t="shared" si="6878"/>
        <v>0</v>
      </c>
      <c r="BN2271" s="777"/>
      <c r="BO2271" s="781">
        <f t="shared" si="6879"/>
        <v>0</v>
      </c>
      <c r="BP2271" s="777"/>
      <c r="BQ2271" s="781">
        <f t="shared" si="6880"/>
        <v>0</v>
      </c>
      <c r="BR2271" s="777"/>
    </row>
    <row r="2272" spans="1:70" ht="38.25" outlineLevel="2">
      <c r="A2272" s="61">
        <v>703034</v>
      </c>
      <c r="B2272" s="10"/>
      <c r="C2272" s="59"/>
      <c r="D2272" s="1240" t="s">
        <v>3487</v>
      </c>
      <c r="E2272" s="43" t="str">
        <f t="shared" si="6931"/>
        <v>T</v>
      </c>
      <c r="F2272" s="1241"/>
      <c r="G2272" s="1241" t="s">
        <v>325</v>
      </c>
      <c r="H2272" s="1093">
        <v>2</v>
      </c>
      <c r="I2272" s="1141"/>
      <c r="J2272" s="1142"/>
      <c r="K2272" s="1032">
        <f t="shared" si="6932"/>
        <v>0</v>
      </c>
      <c r="L2272" s="496"/>
      <c r="M2272" s="492"/>
      <c r="N2272" s="492"/>
      <c r="O2272" s="492"/>
      <c r="Q2272" s="684" t="s">
        <v>1915</v>
      </c>
      <c r="R2272" s="692" t="s">
        <v>2010</v>
      </c>
      <c r="S2272" s="410" t="s">
        <v>1987</v>
      </c>
      <c r="T2272" s="680" t="str">
        <f>IF(IF(A2272=0,TRUE(),D2272=IFERROR(VLOOKUP(A2272,Zaplecze_Weryfikacja!A:B,2,FALSE),2))=TRUE(),"Tak","Nie")</f>
        <v>Nie</v>
      </c>
      <c r="U2272" s="681" t="str">
        <f>IF(T2272="Tak"," ",IF(IFERROR(VLOOKUP(A2272,Zaplecze_Weryfikacja!A:B,2,FALSE),"Inny numer Lp")="Inny numer Lp","Inny numer Lp",IF(VLOOKUP(A2272,Zaplecze_Weryfikacja!A:B,2,FALSE)=D2272,"Nieznana przyczyna","Inny opis")))</f>
        <v>Inny opis</v>
      </c>
      <c r="Y2272" s="785"/>
      <c r="Z2272" s="309">
        <f t="shared" si="6933"/>
        <v>0</v>
      </c>
      <c r="AA2272" s="785"/>
      <c r="AB2272" s="309">
        <f t="shared" si="6934"/>
        <v>0</v>
      </c>
      <c r="AC2272" s="785"/>
      <c r="AD2272" s="309">
        <f t="shared" si="6935"/>
        <v>0</v>
      </c>
      <c r="AE2272" s="785"/>
      <c r="AF2272" s="309">
        <f t="shared" si="6936"/>
        <v>0</v>
      </c>
      <c r="AG2272" s="785"/>
      <c r="AH2272" s="309">
        <f t="shared" si="6937"/>
        <v>0</v>
      </c>
      <c r="AI2272" s="785"/>
      <c r="AJ2272" s="309">
        <f t="shared" si="6938"/>
        <v>0</v>
      </c>
      <c r="AK2272" s="785"/>
      <c r="AL2272" s="309">
        <f t="shared" si="6939"/>
        <v>0</v>
      </c>
      <c r="AM2272" s="785"/>
      <c r="AN2272" s="309">
        <f t="shared" si="6940"/>
        <v>0</v>
      </c>
      <c r="AO2272" s="785"/>
      <c r="AP2272" s="309">
        <f t="shared" si="6941"/>
        <v>0</v>
      </c>
      <c r="AQ2272" s="785"/>
      <c r="AR2272" s="309">
        <f t="shared" si="6942"/>
        <v>0</v>
      </c>
      <c r="AT2272" s="782">
        <f t="shared" si="6867"/>
        <v>0</v>
      </c>
      <c r="AU2272" s="782">
        <f t="shared" si="6868"/>
        <v>0</v>
      </c>
      <c r="AV2272" s="782">
        <f t="shared" si="6869"/>
        <v>0</v>
      </c>
      <c r="AW2272" s="788" t="e">
        <f t="shared" si="6870"/>
        <v>#DIV/0!</v>
      </c>
      <c r="AY2272" s="781">
        <f t="shared" si="6871"/>
        <v>0</v>
      </c>
      <c r="AZ2272" s="777"/>
      <c r="BA2272" s="781">
        <f t="shared" si="6872"/>
        <v>0</v>
      </c>
      <c r="BB2272" s="777"/>
      <c r="BC2272" s="781">
        <f t="shared" si="6873"/>
        <v>0</v>
      </c>
      <c r="BD2272" s="777"/>
      <c r="BE2272" s="781">
        <f t="shared" si="6874"/>
        <v>0</v>
      </c>
      <c r="BF2272" s="777"/>
      <c r="BG2272" s="781">
        <f t="shared" si="6875"/>
        <v>0</v>
      </c>
      <c r="BH2272" s="777"/>
      <c r="BI2272" s="781">
        <f t="shared" si="6876"/>
        <v>0</v>
      </c>
      <c r="BJ2272" s="777"/>
      <c r="BK2272" s="781">
        <f t="shared" si="6877"/>
        <v>0</v>
      </c>
      <c r="BL2272" s="777"/>
      <c r="BM2272" s="781">
        <f t="shared" si="6878"/>
        <v>0</v>
      </c>
      <c r="BN2272" s="777"/>
      <c r="BO2272" s="781">
        <f t="shared" si="6879"/>
        <v>0</v>
      </c>
      <c r="BP2272" s="777"/>
      <c r="BQ2272" s="781">
        <f t="shared" si="6880"/>
        <v>0</v>
      </c>
      <c r="BR2272" s="777"/>
    </row>
    <row r="2273" spans="1:70" outlineLevel="2">
      <c r="A2273" s="61">
        <v>703035</v>
      </c>
      <c r="B2273" s="10"/>
      <c r="C2273" s="59"/>
      <c r="D2273" s="1242" t="s">
        <v>3488</v>
      </c>
      <c r="E2273" s="43" t="str">
        <f t="shared" si="6931"/>
        <v>T</v>
      </c>
      <c r="F2273" s="1241"/>
      <c r="G2273" s="1241" t="s">
        <v>325</v>
      </c>
      <c r="H2273" s="1093">
        <v>2</v>
      </c>
      <c r="I2273" s="1141"/>
      <c r="J2273" s="1142"/>
      <c r="K2273" s="1032">
        <f t="shared" si="6932"/>
        <v>0</v>
      </c>
      <c r="L2273" s="496"/>
      <c r="M2273" s="492" t="s">
        <v>593</v>
      </c>
      <c r="N2273" s="492"/>
      <c r="O2273" s="492"/>
      <c r="Q2273" s="684" t="s">
        <v>1915</v>
      </c>
      <c r="R2273" s="692" t="s">
        <v>2010</v>
      </c>
      <c r="S2273" s="410" t="s">
        <v>1987</v>
      </c>
      <c r="T2273" s="680" t="str">
        <f>IF(IF(A2273=0,TRUE(),D2273=IFERROR(VLOOKUP(A2273,Zaplecze_Weryfikacja!A:B,2,FALSE),2))=TRUE(),"Tak","Nie")</f>
        <v>Nie</v>
      </c>
      <c r="U2273" s="681" t="str">
        <f>IF(T2273="Tak"," ",IF(IFERROR(VLOOKUP(A2273,Zaplecze_Weryfikacja!A:B,2,FALSE),"Inny numer Lp")="Inny numer Lp","Inny numer Lp",IF(VLOOKUP(A2273,Zaplecze_Weryfikacja!A:B,2,FALSE)=D2273,"Nieznana przyczyna","Inny opis")))</f>
        <v>Inny opis</v>
      </c>
      <c r="Y2273" s="785"/>
      <c r="Z2273" s="309">
        <f t="shared" si="6933"/>
        <v>0</v>
      </c>
      <c r="AA2273" s="785"/>
      <c r="AB2273" s="309">
        <f t="shared" si="6934"/>
        <v>0</v>
      </c>
      <c r="AC2273" s="785"/>
      <c r="AD2273" s="309">
        <f t="shared" si="6935"/>
        <v>0</v>
      </c>
      <c r="AE2273" s="785"/>
      <c r="AF2273" s="309">
        <f t="shared" si="6936"/>
        <v>0</v>
      </c>
      <c r="AG2273" s="785"/>
      <c r="AH2273" s="309">
        <f t="shared" si="6937"/>
        <v>0</v>
      </c>
      <c r="AI2273" s="785"/>
      <c r="AJ2273" s="309">
        <f t="shared" si="6938"/>
        <v>0</v>
      </c>
      <c r="AK2273" s="785"/>
      <c r="AL2273" s="309">
        <f t="shared" si="6939"/>
        <v>0</v>
      </c>
      <c r="AM2273" s="785"/>
      <c r="AN2273" s="309">
        <f t="shared" si="6940"/>
        <v>0</v>
      </c>
      <c r="AO2273" s="785"/>
      <c r="AP2273" s="309">
        <f t="shared" si="6941"/>
        <v>0</v>
      </c>
      <c r="AQ2273" s="785"/>
      <c r="AR2273" s="309">
        <f t="shared" si="6942"/>
        <v>0</v>
      </c>
      <c r="AT2273" s="782">
        <f t="shared" si="6867"/>
        <v>0</v>
      </c>
      <c r="AU2273" s="782">
        <f t="shared" si="6868"/>
        <v>0</v>
      </c>
      <c r="AV2273" s="782">
        <f t="shared" si="6869"/>
        <v>0</v>
      </c>
      <c r="AW2273" s="788" t="e">
        <f t="shared" si="6870"/>
        <v>#DIV/0!</v>
      </c>
      <c r="AY2273" s="781">
        <f t="shared" si="6871"/>
        <v>0</v>
      </c>
      <c r="AZ2273" s="777"/>
      <c r="BA2273" s="781">
        <f t="shared" si="6872"/>
        <v>0</v>
      </c>
      <c r="BB2273" s="777"/>
      <c r="BC2273" s="781">
        <f t="shared" si="6873"/>
        <v>0</v>
      </c>
      <c r="BD2273" s="777"/>
      <c r="BE2273" s="781">
        <f t="shared" si="6874"/>
        <v>0</v>
      </c>
      <c r="BF2273" s="777"/>
      <c r="BG2273" s="781">
        <f t="shared" si="6875"/>
        <v>0</v>
      </c>
      <c r="BH2273" s="777"/>
      <c r="BI2273" s="781">
        <f t="shared" si="6876"/>
        <v>0</v>
      </c>
      <c r="BJ2273" s="777"/>
      <c r="BK2273" s="781">
        <f t="shared" si="6877"/>
        <v>0</v>
      </c>
      <c r="BL2273" s="777"/>
      <c r="BM2273" s="781">
        <f t="shared" si="6878"/>
        <v>0</v>
      </c>
      <c r="BN2273" s="777"/>
      <c r="BO2273" s="781">
        <f t="shared" si="6879"/>
        <v>0</v>
      </c>
      <c r="BP2273" s="777"/>
      <c r="BQ2273" s="781">
        <f t="shared" si="6880"/>
        <v>0</v>
      </c>
      <c r="BR2273" s="777"/>
    </row>
    <row r="2274" spans="1:70" outlineLevel="2">
      <c r="A2274" s="61">
        <v>703036</v>
      </c>
      <c r="B2274" s="10"/>
      <c r="C2274" s="59"/>
      <c r="D2274" s="1242" t="s">
        <v>3489</v>
      </c>
      <c r="E2274" s="43" t="str">
        <f t="shared" ref="E2274:E2275" si="6943">IF(H2274&gt;0,"T","N")</f>
        <v>T</v>
      </c>
      <c r="F2274" s="1241"/>
      <c r="G2274" s="1241" t="s">
        <v>325</v>
      </c>
      <c r="H2274" s="1093">
        <v>2</v>
      </c>
      <c r="I2274" s="1141"/>
      <c r="J2274" s="1142"/>
      <c r="K2274" s="1032">
        <f t="shared" ref="K2274:K2275" si="6944">IF(B2274="E","E",$H2274*I2274)</f>
        <v>0</v>
      </c>
      <c r="L2274" s="496"/>
      <c r="M2274" s="492"/>
      <c r="N2274" s="492"/>
      <c r="O2274" s="492"/>
      <c r="Q2274" s="684" t="s">
        <v>1915</v>
      </c>
      <c r="R2274" s="692" t="s">
        <v>2010</v>
      </c>
      <c r="S2274" s="410" t="s">
        <v>1987</v>
      </c>
      <c r="T2274" s="680" t="str">
        <f>IF(IF(A2274=0,TRUE(),D2274=IFERROR(VLOOKUP(A2274,Zaplecze_Weryfikacja!A:B,2,FALSE),2))=TRUE(),"Tak","Nie")</f>
        <v>Nie</v>
      </c>
      <c r="U2274" s="681" t="str">
        <f>IF(T2274="Tak"," ",IF(IFERROR(VLOOKUP(A2274,Zaplecze_Weryfikacja!A:B,2,FALSE),"Inny numer Lp")="Inny numer Lp","Inny numer Lp",IF(VLOOKUP(A2274,Zaplecze_Weryfikacja!A:B,2,FALSE)=D2274,"Nieznana przyczyna","Inny opis")))</f>
        <v>Inny opis</v>
      </c>
      <c r="Y2274" s="785"/>
      <c r="Z2274" s="309">
        <f t="shared" ref="Z2274:Z2275" si="6945">IF($B2274="E","E",$H2274*Y2274)</f>
        <v>0</v>
      </c>
      <c r="AA2274" s="785"/>
      <c r="AB2274" s="309">
        <f t="shared" ref="AB2274:AB2275" si="6946">IF($B2274="E","E",$H2274*AA2274)</f>
        <v>0</v>
      </c>
      <c r="AC2274" s="785"/>
      <c r="AD2274" s="309">
        <f t="shared" ref="AD2274:AD2275" si="6947">IF($B2274="E","E",$H2274*AC2274)</f>
        <v>0</v>
      </c>
      <c r="AE2274" s="785"/>
      <c r="AF2274" s="309">
        <f t="shared" ref="AF2274:AF2275" si="6948">IF($B2274="E","E",$H2274*AE2274)</f>
        <v>0</v>
      </c>
      <c r="AG2274" s="785"/>
      <c r="AH2274" s="309">
        <f t="shared" ref="AH2274:AH2275" si="6949">IF($B2274="E","E",$H2274*AG2274)</f>
        <v>0</v>
      </c>
      <c r="AI2274" s="785"/>
      <c r="AJ2274" s="309">
        <f t="shared" ref="AJ2274:AJ2275" si="6950">IF($B2274="E","E",$H2274*AI2274)</f>
        <v>0</v>
      </c>
      <c r="AK2274" s="785"/>
      <c r="AL2274" s="309">
        <f t="shared" ref="AL2274:AL2275" si="6951">IF($B2274="E","E",$H2274*AK2274)</f>
        <v>0</v>
      </c>
      <c r="AM2274" s="785"/>
      <c r="AN2274" s="309">
        <f t="shared" ref="AN2274:AN2275" si="6952">IF($B2274="E","E",$H2274*AM2274)</f>
        <v>0</v>
      </c>
      <c r="AO2274" s="785"/>
      <c r="AP2274" s="309">
        <f t="shared" ref="AP2274:AP2275" si="6953">IF($B2274="E","E",$H2274*AO2274)</f>
        <v>0</v>
      </c>
      <c r="AQ2274" s="785"/>
      <c r="AR2274" s="309">
        <f t="shared" ref="AR2274:AR2275" si="6954">IF($B2274="E","E",$H2274*AQ2274)</f>
        <v>0</v>
      </c>
      <c r="AT2274" s="782">
        <f t="shared" ref="AT2274:AT2275" si="6955">MAX(Z2274,AB2274,AD2274,AF2274,AH2274,AJ2274,AL2274,AN2274,AP2274,AR2274)</f>
        <v>0</v>
      </c>
      <c r="AU2274" s="782">
        <f t="shared" ref="AU2274:AU2275" si="6956">IF($AU$6=10,MIN(Z2274,AB2274,AD2274,AF2274,AH2274,AJ2274,AL2274,AN2274,AP2274,AR2274),IF($AU$6=9,MIN(Z2274,AB2274,AD2274,AF2274,AH2274,AJ2274,AL2274,AN2274,AP2274),IF($AU$6=8,MIN(Z2274,AB2274,AD2274,AF2274,AH2274,AJ2274,AL2274,AN2274),IF($AU$6=7,MIN(Z2274,AB2274,AD2274,AF2274,AH2274,AJ2274,AL2274),IF($AU$6=6,MIN(Z2274,AB2274,AD2274,AF2274,AH2274,AJ2274),IF($AU$6=5,MIN(Z2274,AB2274,AD2274,AF2274,AH2274),IF($AU$6=4,MIN(Z2274,AB2274,AD2274,AF2274),IF($AU$6=4,MIN(Z2274,AB2274,AD2274,AF2274),IF($AU$6=3,MIN(Z2274,AB2274,AD2274),IF($AU$6=3,MIN(Z2274,AB2274,AD2274),IF($AU$6=2,MIN(Z2274,AB2274),IF($AU$6=1,MIN(Z2274),"Błąd - zła ilośc oferentów"))))))))))))</f>
        <v>0</v>
      </c>
      <c r="AV2274" s="782">
        <f t="shared" ref="AV2274:AV2275" si="6957">AT2274-AU2274</f>
        <v>0</v>
      </c>
      <c r="AW2274" s="788" t="e">
        <f t="shared" ref="AW2274:AW2275" si="6958">AT2274/AU2274</f>
        <v>#DIV/0!</v>
      </c>
      <c r="AY2274" s="781">
        <f t="shared" ref="AY2274:AY2275" si="6959">+AZ2274</f>
        <v>0</v>
      </c>
      <c r="AZ2274" s="777"/>
      <c r="BA2274" s="781">
        <f t="shared" ref="BA2274:BA2275" si="6960">+BB2274</f>
        <v>0</v>
      </c>
      <c r="BB2274" s="777"/>
      <c r="BC2274" s="781">
        <f t="shared" ref="BC2274:BC2275" si="6961">+BD2274</f>
        <v>0</v>
      </c>
      <c r="BD2274" s="777"/>
      <c r="BE2274" s="781">
        <f t="shared" ref="BE2274:BE2275" si="6962">+BF2274</f>
        <v>0</v>
      </c>
      <c r="BF2274" s="777"/>
      <c r="BG2274" s="781">
        <f t="shared" ref="BG2274:BG2275" si="6963">+BH2274</f>
        <v>0</v>
      </c>
      <c r="BH2274" s="777"/>
      <c r="BI2274" s="781">
        <f t="shared" ref="BI2274:BI2275" si="6964">+BJ2274</f>
        <v>0</v>
      </c>
      <c r="BJ2274" s="777"/>
      <c r="BK2274" s="781">
        <f t="shared" ref="BK2274:BK2275" si="6965">+BL2274</f>
        <v>0</v>
      </c>
      <c r="BL2274" s="777"/>
      <c r="BM2274" s="781">
        <f t="shared" ref="BM2274:BM2275" si="6966">+BN2274</f>
        <v>0</v>
      </c>
      <c r="BN2274" s="777"/>
      <c r="BO2274" s="781">
        <f t="shared" ref="BO2274:BO2275" si="6967">+BP2274</f>
        <v>0</v>
      </c>
      <c r="BP2274" s="777"/>
      <c r="BQ2274" s="781">
        <f t="shared" ref="BQ2274:BQ2275" si="6968">+BR2274</f>
        <v>0</v>
      </c>
      <c r="BR2274" s="777"/>
    </row>
    <row r="2275" spans="1:70" outlineLevel="2">
      <c r="A2275" s="61">
        <v>703037</v>
      </c>
      <c r="B2275" s="10"/>
      <c r="C2275" s="59"/>
      <c r="D2275" s="1242" t="s">
        <v>3490</v>
      </c>
      <c r="E2275" s="43" t="str">
        <f t="shared" si="6943"/>
        <v>T</v>
      </c>
      <c r="F2275" s="1241"/>
      <c r="G2275" s="1241" t="s">
        <v>324</v>
      </c>
      <c r="H2275" s="1093">
        <v>1</v>
      </c>
      <c r="I2275" s="1141"/>
      <c r="J2275" s="1142"/>
      <c r="K2275" s="1032">
        <f t="shared" si="6944"/>
        <v>0</v>
      </c>
      <c r="L2275" s="496"/>
      <c r="M2275" s="492" t="s">
        <v>593</v>
      </c>
      <c r="N2275" s="492"/>
      <c r="O2275" s="492"/>
      <c r="Q2275" s="684" t="s">
        <v>1915</v>
      </c>
      <c r="R2275" s="692" t="s">
        <v>2010</v>
      </c>
      <c r="S2275" s="410" t="s">
        <v>1987</v>
      </c>
      <c r="T2275" s="680" t="str">
        <f>IF(IF(A2275=0,TRUE(),D2275=IFERROR(VLOOKUP(A2275,Zaplecze_Weryfikacja!A:B,2,FALSE),2))=TRUE(),"Tak","Nie")</f>
        <v>Nie</v>
      </c>
      <c r="U2275" s="681" t="str">
        <f>IF(T2275="Tak"," ",IF(IFERROR(VLOOKUP(A2275,Zaplecze_Weryfikacja!A:B,2,FALSE),"Inny numer Lp")="Inny numer Lp","Inny numer Lp",IF(VLOOKUP(A2275,Zaplecze_Weryfikacja!A:B,2,FALSE)=D2275,"Nieznana przyczyna","Inny opis")))</f>
        <v>Inny opis</v>
      </c>
      <c r="Y2275" s="785"/>
      <c r="Z2275" s="309">
        <f t="shared" si="6945"/>
        <v>0</v>
      </c>
      <c r="AA2275" s="785"/>
      <c r="AB2275" s="309">
        <f t="shared" si="6946"/>
        <v>0</v>
      </c>
      <c r="AC2275" s="785"/>
      <c r="AD2275" s="309">
        <f t="shared" si="6947"/>
        <v>0</v>
      </c>
      <c r="AE2275" s="785"/>
      <c r="AF2275" s="309">
        <f t="shared" si="6948"/>
        <v>0</v>
      </c>
      <c r="AG2275" s="785"/>
      <c r="AH2275" s="309">
        <f t="shared" si="6949"/>
        <v>0</v>
      </c>
      <c r="AI2275" s="785"/>
      <c r="AJ2275" s="309">
        <f t="shared" si="6950"/>
        <v>0</v>
      </c>
      <c r="AK2275" s="785"/>
      <c r="AL2275" s="309">
        <f t="shared" si="6951"/>
        <v>0</v>
      </c>
      <c r="AM2275" s="785"/>
      <c r="AN2275" s="309">
        <f t="shared" si="6952"/>
        <v>0</v>
      </c>
      <c r="AO2275" s="785"/>
      <c r="AP2275" s="309">
        <f t="shared" si="6953"/>
        <v>0</v>
      </c>
      <c r="AQ2275" s="785"/>
      <c r="AR2275" s="309">
        <f t="shared" si="6954"/>
        <v>0</v>
      </c>
      <c r="AT2275" s="782">
        <f t="shared" si="6955"/>
        <v>0</v>
      </c>
      <c r="AU2275" s="782">
        <f t="shared" si="6956"/>
        <v>0</v>
      </c>
      <c r="AV2275" s="782">
        <f t="shared" si="6957"/>
        <v>0</v>
      </c>
      <c r="AW2275" s="788" t="e">
        <f t="shared" si="6958"/>
        <v>#DIV/0!</v>
      </c>
      <c r="AY2275" s="781">
        <f t="shared" si="6959"/>
        <v>0</v>
      </c>
      <c r="AZ2275" s="777"/>
      <c r="BA2275" s="781">
        <f t="shared" si="6960"/>
        <v>0</v>
      </c>
      <c r="BB2275" s="777"/>
      <c r="BC2275" s="781">
        <f t="shared" si="6961"/>
        <v>0</v>
      </c>
      <c r="BD2275" s="777"/>
      <c r="BE2275" s="781">
        <f t="shared" si="6962"/>
        <v>0</v>
      </c>
      <c r="BF2275" s="777"/>
      <c r="BG2275" s="781">
        <f t="shared" si="6963"/>
        <v>0</v>
      </c>
      <c r="BH2275" s="777"/>
      <c r="BI2275" s="781">
        <f t="shared" si="6964"/>
        <v>0</v>
      </c>
      <c r="BJ2275" s="777"/>
      <c r="BK2275" s="781">
        <f t="shared" si="6965"/>
        <v>0</v>
      </c>
      <c r="BL2275" s="777"/>
      <c r="BM2275" s="781">
        <f t="shared" si="6966"/>
        <v>0</v>
      </c>
      <c r="BN2275" s="777"/>
      <c r="BO2275" s="781">
        <f t="shared" si="6967"/>
        <v>0</v>
      </c>
      <c r="BP2275" s="777"/>
      <c r="BQ2275" s="781">
        <f t="shared" si="6968"/>
        <v>0</v>
      </c>
      <c r="BR2275" s="777"/>
    </row>
    <row r="2276" spans="1:70" outlineLevel="2">
      <c r="A2276" s="120"/>
      <c r="B2276" s="58"/>
      <c r="C2276" s="58"/>
      <c r="D2276" s="299"/>
      <c r="E2276" s="642"/>
      <c r="F2276" s="114"/>
      <c r="G2276" s="47"/>
      <c r="H2276" s="1098"/>
      <c r="I2276" s="1071"/>
      <c r="J2276" s="1127"/>
      <c r="K2276" s="1053"/>
      <c r="L2276" s="496"/>
      <c r="M2276" s="492"/>
      <c r="N2276" s="492"/>
      <c r="O2276" s="492"/>
      <c r="Q2276" s="683"/>
      <c r="R2276" s="692"/>
      <c r="T2276" s="680" t="str">
        <f>IF(IF(A2276=0,TRUE(),D2276=IFERROR(VLOOKUP(A2276,Zaplecze_Weryfikacja!A:B,2,FALSE),2))=TRUE(),"Tak","Nie")</f>
        <v>Tak</v>
      </c>
      <c r="U2276" s="681" t="str">
        <f>IF(T2276="Tak"," ",IF(IFERROR(VLOOKUP(A2276,Zaplecze_Weryfikacja!A:B,2,FALSE),"Inny numer Lp")="Inny numer Lp","Inny numer Lp",IF(VLOOKUP(A2276,Zaplecze_Weryfikacja!A:B,2,FALSE)=D2276,"Nieznana przyczyna","Inny opis")))</f>
        <v xml:space="preserve"> </v>
      </c>
      <c r="Y2276" s="785"/>
      <c r="Z2276" s="516"/>
      <c r="AA2276" s="785"/>
      <c r="AB2276" s="516"/>
      <c r="AC2276" s="785"/>
      <c r="AD2276" s="516"/>
      <c r="AE2276" s="785"/>
      <c r="AF2276" s="516"/>
      <c r="AG2276" s="785"/>
      <c r="AH2276" s="516"/>
      <c r="AI2276" s="785"/>
      <c r="AJ2276" s="516"/>
      <c r="AK2276" s="785"/>
      <c r="AL2276" s="516"/>
      <c r="AM2276" s="785"/>
      <c r="AN2276" s="516"/>
      <c r="AO2276" s="785"/>
      <c r="AP2276" s="516"/>
      <c r="AQ2276" s="785"/>
      <c r="AR2276" s="516"/>
      <c r="AT2276" s="782">
        <f t="shared" si="6867"/>
        <v>0</v>
      </c>
      <c r="AU2276" s="782">
        <f t="shared" si="6868"/>
        <v>0</v>
      </c>
      <c r="AV2276" s="782">
        <f t="shared" si="6869"/>
        <v>0</v>
      </c>
      <c r="AW2276" s="788" t="e">
        <f t="shared" si="6870"/>
        <v>#DIV/0!</v>
      </c>
      <c r="AY2276" s="781">
        <f t="shared" si="6871"/>
        <v>0</v>
      </c>
      <c r="AZ2276" s="777"/>
      <c r="BA2276" s="781">
        <f t="shared" si="6872"/>
        <v>0</v>
      </c>
      <c r="BB2276" s="777"/>
      <c r="BC2276" s="781">
        <f t="shared" si="6873"/>
        <v>0</v>
      </c>
      <c r="BD2276" s="777"/>
      <c r="BE2276" s="781">
        <f t="shared" si="6874"/>
        <v>0</v>
      </c>
      <c r="BF2276" s="777"/>
      <c r="BG2276" s="781">
        <f t="shared" si="6875"/>
        <v>0</v>
      </c>
      <c r="BH2276" s="777"/>
      <c r="BI2276" s="781">
        <f t="shared" si="6876"/>
        <v>0</v>
      </c>
      <c r="BJ2276" s="777"/>
      <c r="BK2276" s="781">
        <f t="shared" si="6877"/>
        <v>0</v>
      </c>
      <c r="BL2276" s="777"/>
      <c r="BM2276" s="781">
        <f t="shared" si="6878"/>
        <v>0</v>
      </c>
      <c r="BN2276" s="777"/>
      <c r="BO2276" s="781">
        <f t="shared" si="6879"/>
        <v>0</v>
      </c>
      <c r="BP2276" s="777"/>
      <c r="BQ2276" s="781">
        <f t="shared" si="6880"/>
        <v>0</v>
      </c>
      <c r="BR2276" s="777"/>
    </row>
    <row r="2277" spans="1:70" outlineLevel="1">
      <c r="A2277" s="981">
        <v>704000</v>
      </c>
      <c r="B2277" s="982"/>
      <c r="C2277" s="982"/>
      <c r="D2277" s="983" t="s">
        <v>1259</v>
      </c>
      <c r="E2277" s="957" t="str">
        <f>IF(COUNTIF(E2278:E2458,"T")=0,"N","T")</f>
        <v>T</v>
      </c>
      <c r="F2277" s="982"/>
      <c r="G2277" s="982"/>
      <c r="H2277" s="1028"/>
      <c r="I2277" s="984"/>
      <c r="J2277" s="1131"/>
      <c r="K2277" s="1054">
        <f>SUBTOTAL(9,K2278:K2460)</f>
        <v>0</v>
      </c>
      <c r="L2277" s="496"/>
      <c r="M2277" s="491"/>
      <c r="N2277" s="491"/>
      <c r="O2277" s="491"/>
      <c r="Q2277" s="683"/>
      <c r="R2277" s="692"/>
      <c r="T2277" s="680" t="str">
        <f>IF(IF(A2277=0,TRUE(),D2277=IFERROR(VLOOKUP(A2277,Zaplecze_Weryfikacja!A:B,2,FALSE),2))=TRUE(),"Tak","Nie")</f>
        <v>Tak</v>
      </c>
      <c r="U2277" s="681" t="str">
        <f>IF(T2277="Tak"," ",IF(IFERROR(VLOOKUP(A2277,Zaplecze_Weryfikacja!A:B,2,FALSE),"Inny numer Lp")="Inny numer Lp","Inny numer Lp",IF(VLOOKUP(A2277,Zaplecze_Weryfikacja!A:B,2,FALSE)=D2277,"Nieznana przyczyna","Inny opis")))</f>
        <v xml:space="preserve"> </v>
      </c>
      <c r="Y2277" s="785"/>
      <c r="Z2277" s="517">
        <f>SUBTOTAL(9,Z2278:Z2460)</f>
        <v>0</v>
      </c>
      <c r="AA2277" s="785"/>
      <c r="AB2277" s="517">
        <f>SUBTOTAL(9,AB2278:AB2460)</f>
        <v>0</v>
      </c>
      <c r="AC2277" s="785"/>
      <c r="AD2277" s="517">
        <f>SUBTOTAL(9,AD2278:AD2460)</f>
        <v>0</v>
      </c>
      <c r="AE2277" s="785"/>
      <c r="AF2277" s="517">
        <f>SUBTOTAL(9,AF2278:AF2460)</f>
        <v>0</v>
      </c>
      <c r="AG2277" s="785"/>
      <c r="AH2277" s="517">
        <f>SUBTOTAL(9,AH2278:AH2460)</f>
        <v>0</v>
      </c>
      <c r="AI2277" s="785"/>
      <c r="AJ2277" s="517">
        <f>SUBTOTAL(9,AJ2278:AJ2460)</f>
        <v>0</v>
      </c>
      <c r="AK2277" s="785"/>
      <c r="AL2277" s="517">
        <f>SUBTOTAL(9,AL2278:AL2460)</f>
        <v>0</v>
      </c>
      <c r="AM2277" s="785"/>
      <c r="AN2277" s="517">
        <f>SUBTOTAL(9,AN2278:AN2460)</f>
        <v>0</v>
      </c>
      <c r="AO2277" s="785"/>
      <c r="AP2277" s="517">
        <f>SUBTOTAL(9,AP2278:AP2460)</f>
        <v>0</v>
      </c>
      <c r="AQ2277" s="785"/>
      <c r="AR2277" s="517">
        <f>SUBTOTAL(9,AR2278:AR2460)</f>
        <v>0</v>
      </c>
      <c r="AT2277" s="782">
        <f t="shared" si="6867"/>
        <v>0</v>
      </c>
      <c r="AU2277" s="782">
        <f t="shared" si="6868"/>
        <v>0</v>
      </c>
      <c r="AV2277" s="782">
        <f t="shared" si="6869"/>
        <v>0</v>
      </c>
      <c r="AW2277" s="788" t="e">
        <f t="shared" si="6870"/>
        <v>#DIV/0!</v>
      </c>
      <c r="AY2277" s="781">
        <f t="shared" si="6871"/>
        <v>0</v>
      </c>
      <c r="AZ2277" s="848"/>
      <c r="BA2277" s="781">
        <f t="shared" si="6872"/>
        <v>0</v>
      </c>
      <c r="BB2277" s="848"/>
      <c r="BC2277" s="781">
        <f t="shared" si="6873"/>
        <v>0</v>
      </c>
      <c r="BD2277" s="848"/>
      <c r="BE2277" s="781">
        <f t="shared" si="6874"/>
        <v>0</v>
      </c>
      <c r="BF2277" s="848"/>
      <c r="BG2277" s="781">
        <f t="shared" si="6875"/>
        <v>0</v>
      </c>
      <c r="BH2277" s="848"/>
      <c r="BI2277" s="781">
        <f t="shared" si="6876"/>
        <v>0</v>
      </c>
      <c r="BJ2277" s="848"/>
      <c r="BK2277" s="781">
        <f t="shared" si="6877"/>
        <v>0</v>
      </c>
      <c r="BL2277" s="848"/>
      <c r="BM2277" s="781">
        <f t="shared" si="6878"/>
        <v>0</v>
      </c>
      <c r="BN2277" s="848"/>
      <c r="BO2277" s="781">
        <f t="shared" si="6879"/>
        <v>0</v>
      </c>
      <c r="BP2277" s="848"/>
      <c r="BQ2277" s="781">
        <f t="shared" si="6880"/>
        <v>0</v>
      </c>
      <c r="BR2277" s="848"/>
    </row>
    <row r="2278" spans="1:70" outlineLevel="2">
      <c r="A2278" s="937"/>
      <c r="B2278" s="938"/>
      <c r="C2278" s="938"/>
      <c r="D2278" s="939" t="s">
        <v>744</v>
      </c>
      <c r="E2278" s="940" t="str">
        <f>IF(COUNTIF(E2279:E2285,"T")=0,"N","T")</f>
        <v>N</v>
      </c>
      <c r="F2278" s="941"/>
      <c r="G2278" s="942"/>
      <c r="H2278" s="1102"/>
      <c r="I2278" s="1074"/>
      <c r="J2278" s="1133"/>
      <c r="K2278" s="1051"/>
      <c r="L2278" s="496"/>
      <c r="M2278" s="657"/>
      <c r="N2278" s="657"/>
      <c r="O2278" s="657"/>
      <c r="Q2278" s="683"/>
      <c r="R2278" s="692"/>
      <c r="T2278" s="680" t="str">
        <f>IF(IF(A2278=0,TRUE(),D2278=IFERROR(VLOOKUP(A2278,Zaplecze_Weryfikacja!A:B,2,FALSE),2))=TRUE(),"Tak","Nie")</f>
        <v>Tak</v>
      </c>
      <c r="U2278" s="681" t="str">
        <f>IF(T2278="Tak"," ",IF(IFERROR(VLOOKUP(A2278,Zaplecze_Weryfikacja!A:B,2,FALSE),"Inny numer Lp")="Inny numer Lp","Inny numer Lp",IF(VLOOKUP(A2278,Zaplecze_Weryfikacja!A:B,2,FALSE)=D2278,"Nieznana przyczyna","Inny opis")))</f>
        <v xml:space="preserve"> </v>
      </c>
      <c r="Y2278" s="785"/>
      <c r="Z2278" s="663"/>
      <c r="AA2278" s="785"/>
      <c r="AB2278" s="663"/>
      <c r="AC2278" s="785"/>
      <c r="AD2278" s="663"/>
      <c r="AE2278" s="785"/>
      <c r="AF2278" s="663"/>
      <c r="AG2278" s="785"/>
      <c r="AH2278" s="663"/>
      <c r="AI2278" s="785"/>
      <c r="AJ2278" s="663"/>
      <c r="AK2278" s="785"/>
      <c r="AL2278" s="663"/>
      <c r="AM2278" s="785"/>
      <c r="AN2278" s="663"/>
      <c r="AO2278" s="785"/>
      <c r="AP2278" s="663"/>
      <c r="AQ2278" s="785"/>
      <c r="AR2278" s="663"/>
      <c r="AT2278" s="845">
        <f t="shared" si="6867"/>
        <v>0</v>
      </c>
      <c r="AU2278" s="845">
        <f t="shared" si="6868"/>
        <v>0</v>
      </c>
      <c r="AV2278" s="845">
        <f t="shared" si="6869"/>
        <v>0</v>
      </c>
      <c r="AW2278" s="846" t="e">
        <f t="shared" si="6870"/>
        <v>#DIV/0!</v>
      </c>
      <c r="AY2278" s="781">
        <f t="shared" si="6871"/>
        <v>0</v>
      </c>
      <c r="AZ2278" s="847"/>
      <c r="BA2278" s="781">
        <f t="shared" si="6872"/>
        <v>0</v>
      </c>
      <c r="BB2278" s="847"/>
      <c r="BC2278" s="781">
        <f t="shared" si="6873"/>
        <v>0</v>
      </c>
      <c r="BD2278" s="847"/>
      <c r="BE2278" s="781">
        <f t="shared" si="6874"/>
        <v>0</v>
      </c>
      <c r="BF2278" s="847"/>
      <c r="BG2278" s="781">
        <f t="shared" si="6875"/>
        <v>0</v>
      </c>
      <c r="BH2278" s="847"/>
      <c r="BI2278" s="781">
        <f t="shared" si="6876"/>
        <v>0</v>
      </c>
      <c r="BJ2278" s="847"/>
      <c r="BK2278" s="781">
        <f t="shared" si="6877"/>
        <v>0</v>
      </c>
      <c r="BL2278" s="847"/>
      <c r="BM2278" s="781">
        <f t="shared" si="6878"/>
        <v>0</v>
      </c>
      <c r="BN2278" s="847"/>
      <c r="BO2278" s="781">
        <f t="shared" si="6879"/>
        <v>0</v>
      </c>
      <c r="BP2278" s="847"/>
      <c r="BQ2278" s="781">
        <f t="shared" si="6880"/>
        <v>0</v>
      </c>
      <c r="BR2278" s="847"/>
    </row>
    <row r="2279" spans="1:70" ht="28.5" outlineLevel="2">
      <c r="A2279" s="61">
        <v>704001</v>
      </c>
      <c r="B2279" s="10"/>
      <c r="C2279" s="59"/>
      <c r="D2279" s="294" t="s">
        <v>743</v>
      </c>
      <c r="E2279" s="43" t="str">
        <f t="shared" ref="E2279:E2285" si="6969">IF(H2279&gt;0,"T","N")</f>
        <v>N</v>
      </c>
      <c r="F2279" s="117"/>
      <c r="G2279" s="145" t="s">
        <v>324</v>
      </c>
      <c r="H2279" s="1076"/>
      <c r="I2279" s="1141"/>
      <c r="J2279" s="1142"/>
      <c r="K2279" s="1032">
        <f t="shared" ref="K2279:K2285" si="6970">IF(B2279="E","E",$H2279*I2279)</f>
        <v>0</v>
      </c>
      <c r="L2279" s="496"/>
      <c r="M2279" s="492"/>
      <c r="N2279" s="492"/>
      <c r="O2279" s="492"/>
      <c r="Q2279" s="684" t="s">
        <v>1924</v>
      </c>
      <c r="R2279" s="692" t="s">
        <v>2010</v>
      </c>
      <c r="T2279" s="680" t="str">
        <f>IF(IF(A2279=0,TRUE(),D2279=IFERROR(VLOOKUP(A2279,Zaplecze_Weryfikacja!A:B,2,FALSE),2))=TRUE(),"Tak","Nie")</f>
        <v>Tak</v>
      </c>
      <c r="U2279" s="681" t="str">
        <f>IF(T2279="Tak"," ",IF(IFERROR(VLOOKUP(A2279,Zaplecze_Weryfikacja!A:B,2,FALSE),"Inny numer Lp")="Inny numer Lp","Inny numer Lp",IF(VLOOKUP(A2279,Zaplecze_Weryfikacja!A:B,2,FALSE)=D2279,"Nieznana przyczyna","Inny opis")))</f>
        <v xml:space="preserve"> </v>
      </c>
      <c r="Y2279" s="785"/>
      <c r="Z2279" s="309">
        <f t="shared" ref="Z2279:Z2285" si="6971">IF($B2279="E","E",$H2279*Y2279)</f>
        <v>0</v>
      </c>
      <c r="AA2279" s="785"/>
      <c r="AB2279" s="309">
        <f t="shared" ref="AB2279:AB2285" si="6972">IF($B2279="E","E",$H2279*AA2279)</f>
        <v>0</v>
      </c>
      <c r="AC2279" s="785"/>
      <c r="AD2279" s="309">
        <f t="shared" ref="AD2279:AD2285" si="6973">IF($B2279="E","E",$H2279*AC2279)</f>
        <v>0</v>
      </c>
      <c r="AE2279" s="785"/>
      <c r="AF2279" s="309">
        <f t="shared" ref="AF2279:AF2285" si="6974">IF($B2279="E","E",$H2279*AE2279)</f>
        <v>0</v>
      </c>
      <c r="AG2279" s="785"/>
      <c r="AH2279" s="309">
        <f t="shared" ref="AH2279:AH2285" si="6975">IF($B2279="E","E",$H2279*AG2279)</f>
        <v>0</v>
      </c>
      <c r="AI2279" s="785"/>
      <c r="AJ2279" s="309">
        <f t="shared" ref="AJ2279:AJ2285" si="6976">IF($B2279="E","E",$H2279*AI2279)</f>
        <v>0</v>
      </c>
      <c r="AK2279" s="785"/>
      <c r="AL2279" s="309">
        <f t="shared" ref="AL2279:AL2285" si="6977">IF($B2279="E","E",$H2279*AK2279)</f>
        <v>0</v>
      </c>
      <c r="AM2279" s="785"/>
      <c r="AN2279" s="309">
        <f t="shared" ref="AN2279:AN2285" si="6978">IF($B2279="E","E",$H2279*AM2279)</f>
        <v>0</v>
      </c>
      <c r="AO2279" s="785"/>
      <c r="AP2279" s="309">
        <f t="shared" ref="AP2279:AP2285" si="6979">IF($B2279="E","E",$H2279*AO2279)</f>
        <v>0</v>
      </c>
      <c r="AQ2279" s="785"/>
      <c r="AR2279" s="309">
        <f t="shared" ref="AR2279:AR2285" si="6980">IF($B2279="E","E",$H2279*AQ2279)</f>
        <v>0</v>
      </c>
      <c r="AT2279" s="782">
        <f t="shared" si="6867"/>
        <v>0</v>
      </c>
      <c r="AU2279" s="782">
        <f t="shared" si="6868"/>
        <v>0</v>
      </c>
      <c r="AV2279" s="782">
        <f t="shared" si="6869"/>
        <v>0</v>
      </c>
      <c r="AW2279" s="788" t="e">
        <f t="shared" si="6870"/>
        <v>#DIV/0!</v>
      </c>
      <c r="AY2279" s="781">
        <f t="shared" si="6871"/>
        <v>0</v>
      </c>
      <c r="AZ2279" s="777"/>
      <c r="BA2279" s="781">
        <f t="shared" si="6872"/>
        <v>0</v>
      </c>
      <c r="BB2279" s="777"/>
      <c r="BC2279" s="781">
        <f t="shared" si="6873"/>
        <v>0</v>
      </c>
      <c r="BD2279" s="777"/>
      <c r="BE2279" s="781">
        <f t="shared" si="6874"/>
        <v>0</v>
      </c>
      <c r="BF2279" s="777"/>
      <c r="BG2279" s="781">
        <f t="shared" si="6875"/>
        <v>0</v>
      </c>
      <c r="BH2279" s="777"/>
      <c r="BI2279" s="781">
        <f t="shared" si="6876"/>
        <v>0</v>
      </c>
      <c r="BJ2279" s="777"/>
      <c r="BK2279" s="781">
        <f t="shared" si="6877"/>
        <v>0</v>
      </c>
      <c r="BL2279" s="777"/>
      <c r="BM2279" s="781">
        <f t="shared" si="6878"/>
        <v>0</v>
      </c>
      <c r="BN2279" s="777"/>
      <c r="BO2279" s="781">
        <f t="shared" si="6879"/>
        <v>0</v>
      </c>
      <c r="BP2279" s="777"/>
      <c r="BQ2279" s="781">
        <f t="shared" si="6880"/>
        <v>0</v>
      </c>
      <c r="BR2279" s="777"/>
    </row>
    <row r="2280" spans="1:70" ht="28.5" outlineLevel="2">
      <c r="A2280" s="61">
        <v>704002</v>
      </c>
      <c r="B2280" s="10"/>
      <c r="C2280" s="59"/>
      <c r="D2280" s="294" t="s">
        <v>742</v>
      </c>
      <c r="E2280" s="43" t="str">
        <f t="shared" si="6969"/>
        <v>N</v>
      </c>
      <c r="F2280" s="117"/>
      <c r="G2280" s="38" t="s">
        <v>324</v>
      </c>
      <c r="H2280" s="1076"/>
      <c r="I2280" s="1141"/>
      <c r="J2280" s="1142"/>
      <c r="K2280" s="1032">
        <f t="shared" si="6970"/>
        <v>0</v>
      </c>
      <c r="L2280" s="496"/>
      <c r="M2280" s="492"/>
      <c r="N2280" s="492"/>
      <c r="O2280" s="492"/>
      <c r="Q2280" s="684" t="s">
        <v>1924</v>
      </c>
      <c r="R2280" s="692" t="s">
        <v>2010</v>
      </c>
      <c r="T2280" s="680" t="str">
        <f>IF(IF(A2280=0,TRUE(),D2280=IFERROR(VLOOKUP(A2280,Zaplecze_Weryfikacja!A:B,2,FALSE),2))=TRUE(),"Tak","Nie")</f>
        <v>Tak</v>
      </c>
      <c r="U2280" s="681" t="str">
        <f>IF(T2280="Tak"," ",IF(IFERROR(VLOOKUP(A2280,Zaplecze_Weryfikacja!A:B,2,FALSE),"Inny numer Lp")="Inny numer Lp","Inny numer Lp",IF(VLOOKUP(A2280,Zaplecze_Weryfikacja!A:B,2,FALSE)=D2280,"Nieznana przyczyna","Inny opis")))</f>
        <v xml:space="preserve"> </v>
      </c>
      <c r="Y2280" s="785"/>
      <c r="Z2280" s="309">
        <f t="shared" si="6971"/>
        <v>0</v>
      </c>
      <c r="AA2280" s="785"/>
      <c r="AB2280" s="309">
        <f t="shared" si="6972"/>
        <v>0</v>
      </c>
      <c r="AC2280" s="785"/>
      <c r="AD2280" s="309">
        <f t="shared" si="6973"/>
        <v>0</v>
      </c>
      <c r="AE2280" s="785"/>
      <c r="AF2280" s="309">
        <f t="shared" si="6974"/>
        <v>0</v>
      </c>
      <c r="AG2280" s="785"/>
      <c r="AH2280" s="309">
        <f t="shared" si="6975"/>
        <v>0</v>
      </c>
      <c r="AI2280" s="785"/>
      <c r="AJ2280" s="309">
        <f t="shared" si="6976"/>
        <v>0</v>
      </c>
      <c r="AK2280" s="785"/>
      <c r="AL2280" s="309">
        <f t="shared" si="6977"/>
        <v>0</v>
      </c>
      <c r="AM2280" s="785"/>
      <c r="AN2280" s="309">
        <f t="shared" si="6978"/>
        <v>0</v>
      </c>
      <c r="AO2280" s="785"/>
      <c r="AP2280" s="309">
        <f t="shared" si="6979"/>
        <v>0</v>
      </c>
      <c r="AQ2280" s="785"/>
      <c r="AR2280" s="309">
        <f t="shared" si="6980"/>
        <v>0</v>
      </c>
      <c r="AT2280" s="782">
        <f t="shared" si="6867"/>
        <v>0</v>
      </c>
      <c r="AU2280" s="782">
        <f t="shared" si="6868"/>
        <v>0</v>
      </c>
      <c r="AV2280" s="782">
        <f t="shared" si="6869"/>
        <v>0</v>
      </c>
      <c r="AW2280" s="788" t="e">
        <f t="shared" si="6870"/>
        <v>#DIV/0!</v>
      </c>
      <c r="AY2280" s="781">
        <f t="shared" si="6871"/>
        <v>0</v>
      </c>
      <c r="AZ2280" s="777"/>
      <c r="BA2280" s="781">
        <f t="shared" si="6872"/>
        <v>0</v>
      </c>
      <c r="BB2280" s="777"/>
      <c r="BC2280" s="781">
        <f t="shared" si="6873"/>
        <v>0</v>
      </c>
      <c r="BD2280" s="777"/>
      <c r="BE2280" s="781">
        <f t="shared" si="6874"/>
        <v>0</v>
      </c>
      <c r="BF2280" s="777"/>
      <c r="BG2280" s="781">
        <f t="shared" si="6875"/>
        <v>0</v>
      </c>
      <c r="BH2280" s="777"/>
      <c r="BI2280" s="781">
        <f t="shared" si="6876"/>
        <v>0</v>
      </c>
      <c r="BJ2280" s="777"/>
      <c r="BK2280" s="781">
        <f t="shared" si="6877"/>
        <v>0</v>
      </c>
      <c r="BL2280" s="777"/>
      <c r="BM2280" s="781">
        <f t="shared" si="6878"/>
        <v>0</v>
      </c>
      <c r="BN2280" s="777"/>
      <c r="BO2280" s="781">
        <f t="shared" si="6879"/>
        <v>0</v>
      </c>
      <c r="BP2280" s="777"/>
      <c r="BQ2280" s="781">
        <f t="shared" si="6880"/>
        <v>0</v>
      </c>
      <c r="BR2280" s="777"/>
    </row>
    <row r="2281" spans="1:70" ht="28.5" outlineLevel="2">
      <c r="A2281" s="61">
        <v>704003</v>
      </c>
      <c r="B2281" s="10"/>
      <c r="C2281" s="59"/>
      <c r="D2281" s="294" t="s">
        <v>741</v>
      </c>
      <c r="E2281" s="43" t="str">
        <f t="shared" si="6969"/>
        <v>N</v>
      </c>
      <c r="F2281" s="117"/>
      <c r="G2281" s="145" t="s">
        <v>324</v>
      </c>
      <c r="H2281" s="1076"/>
      <c r="I2281" s="1141"/>
      <c r="J2281" s="1142"/>
      <c r="K2281" s="1032">
        <f t="shared" si="6970"/>
        <v>0</v>
      </c>
      <c r="L2281" s="496"/>
      <c r="M2281" s="492"/>
      <c r="N2281" s="492"/>
      <c r="O2281" s="492"/>
      <c r="Q2281" s="684" t="s">
        <v>1924</v>
      </c>
      <c r="R2281" s="692" t="s">
        <v>2010</v>
      </c>
      <c r="T2281" s="680" t="str">
        <f>IF(IF(A2281=0,TRUE(),D2281=IFERROR(VLOOKUP(A2281,Zaplecze_Weryfikacja!A:B,2,FALSE),2))=TRUE(),"Tak","Nie")</f>
        <v>Tak</v>
      </c>
      <c r="U2281" s="681" t="str">
        <f>IF(T2281="Tak"," ",IF(IFERROR(VLOOKUP(A2281,Zaplecze_Weryfikacja!A:B,2,FALSE),"Inny numer Lp")="Inny numer Lp","Inny numer Lp",IF(VLOOKUP(A2281,Zaplecze_Weryfikacja!A:B,2,FALSE)=D2281,"Nieznana przyczyna","Inny opis")))</f>
        <v xml:space="preserve"> </v>
      </c>
      <c r="Y2281" s="785"/>
      <c r="Z2281" s="309">
        <f t="shared" si="6971"/>
        <v>0</v>
      </c>
      <c r="AA2281" s="785"/>
      <c r="AB2281" s="309">
        <f t="shared" si="6972"/>
        <v>0</v>
      </c>
      <c r="AC2281" s="785"/>
      <c r="AD2281" s="309">
        <f t="shared" si="6973"/>
        <v>0</v>
      </c>
      <c r="AE2281" s="785"/>
      <c r="AF2281" s="309">
        <f t="shared" si="6974"/>
        <v>0</v>
      </c>
      <c r="AG2281" s="785"/>
      <c r="AH2281" s="309">
        <f t="shared" si="6975"/>
        <v>0</v>
      </c>
      <c r="AI2281" s="785"/>
      <c r="AJ2281" s="309">
        <f t="shared" si="6976"/>
        <v>0</v>
      </c>
      <c r="AK2281" s="785"/>
      <c r="AL2281" s="309">
        <f t="shared" si="6977"/>
        <v>0</v>
      </c>
      <c r="AM2281" s="785"/>
      <c r="AN2281" s="309">
        <f t="shared" si="6978"/>
        <v>0</v>
      </c>
      <c r="AO2281" s="785"/>
      <c r="AP2281" s="309">
        <f t="shared" si="6979"/>
        <v>0</v>
      </c>
      <c r="AQ2281" s="785"/>
      <c r="AR2281" s="309">
        <f t="shared" si="6980"/>
        <v>0</v>
      </c>
      <c r="AT2281" s="782">
        <f t="shared" si="6867"/>
        <v>0</v>
      </c>
      <c r="AU2281" s="782">
        <f t="shared" si="6868"/>
        <v>0</v>
      </c>
      <c r="AV2281" s="782">
        <f t="shared" si="6869"/>
        <v>0</v>
      </c>
      <c r="AW2281" s="788" t="e">
        <f t="shared" si="6870"/>
        <v>#DIV/0!</v>
      </c>
      <c r="AY2281" s="781">
        <f t="shared" si="6871"/>
        <v>0</v>
      </c>
      <c r="AZ2281" s="777"/>
      <c r="BA2281" s="781">
        <f t="shared" si="6872"/>
        <v>0</v>
      </c>
      <c r="BB2281" s="777"/>
      <c r="BC2281" s="781">
        <f t="shared" si="6873"/>
        <v>0</v>
      </c>
      <c r="BD2281" s="777"/>
      <c r="BE2281" s="781">
        <f t="shared" si="6874"/>
        <v>0</v>
      </c>
      <c r="BF2281" s="777"/>
      <c r="BG2281" s="781">
        <f t="shared" si="6875"/>
        <v>0</v>
      </c>
      <c r="BH2281" s="777"/>
      <c r="BI2281" s="781">
        <f t="shared" si="6876"/>
        <v>0</v>
      </c>
      <c r="BJ2281" s="777"/>
      <c r="BK2281" s="781">
        <f t="shared" si="6877"/>
        <v>0</v>
      </c>
      <c r="BL2281" s="777"/>
      <c r="BM2281" s="781">
        <f t="shared" si="6878"/>
        <v>0</v>
      </c>
      <c r="BN2281" s="777"/>
      <c r="BO2281" s="781">
        <f t="shared" si="6879"/>
        <v>0</v>
      </c>
      <c r="BP2281" s="777"/>
      <c r="BQ2281" s="781">
        <f t="shared" si="6880"/>
        <v>0</v>
      </c>
      <c r="BR2281" s="777"/>
    </row>
    <row r="2282" spans="1:70" ht="28.5" outlineLevel="2">
      <c r="A2282" s="61">
        <v>704004</v>
      </c>
      <c r="B2282" s="10"/>
      <c r="C2282" s="59"/>
      <c r="D2282" s="294" t="s">
        <v>740</v>
      </c>
      <c r="E2282" s="43" t="str">
        <f t="shared" si="6969"/>
        <v>N</v>
      </c>
      <c r="F2282" s="117"/>
      <c r="G2282" s="38" t="s">
        <v>324</v>
      </c>
      <c r="H2282" s="1076"/>
      <c r="I2282" s="1141"/>
      <c r="J2282" s="1142"/>
      <c r="K2282" s="1032">
        <f t="shared" si="6970"/>
        <v>0</v>
      </c>
      <c r="L2282" s="496"/>
      <c r="M2282" s="492"/>
      <c r="N2282" s="492"/>
      <c r="O2282" s="492"/>
      <c r="Q2282" s="684" t="s">
        <v>1924</v>
      </c>
      <c r="R2282" s="692" t="s">
        <v>2010</v>
      </c>
      <c r="T2282" s="680" t="str">
        <f>IF(IF(A2282=0,TRUE(),D2282=IFERROR(VLOOKUP(A2282,Zaplecze_Weryfikacja!A:B,2,FALSE),2))=TRUE(),"Tak","Nie")</f>
        <v>Tak</v>
      </c>
      <c r="U2282" s="681" t="str">
        <f>IF(T2282="Tak"," ",IF(IFERROR(VLOOKUP(A2282,Zaplecze_Weryfikacja!A:B,2,FALSE),"Inny numer Lp")="Inny numer Lp","Inny numer Lp",IF(VLOOKUP(A2282,Zaplecze_Weryfikacja!A:B,2,FALSE)=D2282,"Nieznana przyczyna","Inny opis")))</f>
        <v xml:space="preserve"> </v>
      </c>
      <c r="Y2282" s="785"/>
      <c r="Z2282" s="309">
        <f t="shared" si="6971"/>
        <v>0</v>
      </c>
      <c r="AA2282" s="785"/>
      <c r="AB2282" s="309">
        <f t="shared" si="6972"/>
        <v>0</v>
      </c>
      <c r="AC2282" s="785"/>
      <c r="AD2282" s="309">
        <f t="shared" si="6973"/>
        <v>0</v>
      </c>
      <c r="AE2282" s="785"/>
      <c r="AF2282" s="309">
        <f t="shared" si="6974"/>
        <v>0</v>
      </c>
      <c r="AG2282" s="785"/>
      <c r="AH2282" s="309">
        <f t="shared" si="6975"/>
        <v>0</v>
      </c>
      <c r="AI2282" s="785"/>
      <c r="AJ2282" s="309">
        <f t="shared" si="6976"/>
        <v>0</v>
      </c>
      <c r="AK2282" s="785"/>
      <c r="AL2282" s="309">
        <f t="shared" si="6977"/>
        <v>0</v>
      </c>
      <c r="AM2282" s="785"/>
      <c r="AN2282" s="309">
        <f t="shared" si="6978"/>
        <v>0</v>
      </c>
      <c r="AO2282" s="785"/>
      <c r="AP2282" s="309">
        <f t="shared" si="6979"/>
        <v>0</v>
      </c>
      <c r="AQ2282" s="785"/>
      <c r="AR2282" s="309">
        <f t="shared" si="6980"/>
        <v>0</v>
      </c>
      <c r="AT2282" s="782">
        <f t="shared" si="6867"/>
        <v>0</v>
      </c>
      <c r="AU2282" s="782">
        <f t="shared" si="6868"/>
        <v>0</v>
      </c>
      <c r="AV2282" s="782">
        <f t="shared" si="6869"/>
        <v>0</v>
      </c>
      <c r="AW2282" s="788" t="e">
        <f t="shared" si="6870"/>
        <v>#DIV/0!</v>
      </c>
      <c r="AY2282" s="781">
        <f t="shared" si="6871"/>
        <v>0</v>
      </c>
      <c r="AZ2282" s="777"/>
      <c r="BA2282" s="781">
        <f t="shared" si="6872"/>
        <v>0</v>
      </c>
      <c r="BB2282" s="777"/>
      <c r="BC2282" s="781">
        <f t="shared" si="6873"/>
        <v>0</v>
      </c>
      <c r="BD2282" s="777"/>
      <c r="BE2282" s="781">
        <f t="shared" si="6874"/>
        <v>0</v>
      </c>
      <c r="BF2282" s="777"/>
      <c r="BG2282" s="781">
        <f t="shared" si="6875"/>
        <v>0</v>
      </c>
      <c r="BH2282" s="777"/>
      <c r="BI2282" s="781">
        <f t="shared" si="6876"/>
        <v>0</v>
      </c>
      <c r="BJ2282" s="777"/>
      <c r="BK2282" s="781">
        <f t="shared" si="6877"/>
        <v>0</v>
      </c>
      <c r="BL2282" s="777"/>
      <c r="BM2282" s="781">
        <f t="shared" si="6878"/>
        <v>0</v>
      </c>
      <c r="BN2282" s="777"/>
      <c r="BO2282" s="781">
        <f t="shared" si="6879"/>
        <v>0</v>
      </c>
      <c r="BP2282" s="777"/>
      <c r="BQ2282" s="781">
        <f t="shared" si="6880"/>
        <v>0</v>
      </c>
      <c r="BR2282" s="777"/>
    </row>
    <row r="2283" spans="1:70" ht="28.5" outlineLevel="2">
      <c r="A2283" s="61">
        <v>704005</v>
      </c>
      <c r="B2283" s="10"/>
      <c r="C2283" s="59"/>
      <c r="D2283" s="294" t="s">
        <v>739</v>
      </c>
      <c r="E2283" s="43" t="str">
        <f t="shared" si="6969"/>
        <v>N</v>
      </c>
      <c r="F2283" s="117"/>
      <c r="G2283" s="38" t="s">
        <v>324</v>
      </c>
      <c r="H2283" s="1076"/>
      <c r="I2283" s="1141"/>
      <c r="J2283" s="1142"/>
      <c r="K2283" s="1032">
        <f t="shared" si="6970"/>
        <v>0</v>
      </c>
      <c r="L2283" s="496"/>
      <c r="M2283" s="492"/>
      <c r="N2283" s="492"/>
      <c r="O2283" s="492"/>
      <c r="Q2283" s="684" t="s">
        <v>1924</v>
      </c>
      <c r="R2283" s="692" t="s">
        <v>2010</v>
      </c>
      <c r="T2283" s="680" t="str">
        <f>IF(IF(A2283=0,TRUE(),D2283=IFERROR(VLOOKUP(A2283,Zaplecze_Weryfikacja!A:B,2,FALSE),2))=TRUE(),"Tak","Nie")</f>
        <v>Tak</v>
      </c>
      <c r="U2283" s="681" t="str">
        <f>IF(T2283="Tak"," ",IF(IFERROR(VLOOKUP(A2283,Zaplecze_Weryfikacja!A:B,2,FALSE),"Inny numer Lp")="Inny numer Lp","Inny numer Lp",IF(VLOOKUP(A2283,Zaplecze_Weryfikacja!A:B,2,FALSE)=D2283,"Nieznana przyczyna","Inny opis")))</f>
        <v xml:space="preserve"> </v>
      </c>
      <c r="Y2283" s="785"/>
      <c r="Z2283" s="309">
        <f t="shared" si="6971"/>
        <v>0</v>
      </c>
      <c r="AA2283" s="785"/>
      <c r="AB2283" s="309">
        <f t="shared" si="6972"/>
        <v>0</v>
      </c>
      <c r="AC2283" s="785"/>
      <c r="AD2283" s="309">
        <f t="shared" si="6973"/>
        <v>0</v>
      </c>
      <c r="AE2283" s="785"/>
      <c r="AF2283" s="309">
        <f t="shared" si="6974"/>
        <v>0</v>
      </c>
      <c r="AG2283" s="785"/>
      <c r="AH2283" s="309">
        <f t="shared" si="6975"/>
        <v>0</v>
      </c>
      <c r="AI2283" s="785"/>
      <c r="AJ2283" s="309">
        <f t="shared" si="6976"/>
        <v>0</v>
      </c>
      <c r="AK2283" s="785"/>
      <c r="AL2283" s="309">
        <f t="shared" si="6977"/>
        <v>0</v>
      </c>
      <c r="AM2283" s="785"/>
      <c r="AN2283" s="309">
        <f t="shared" si="6978"/>
        <v>0</v>
      </c>
      <c r="AO2283" s="785"/>
      <c r="AP2283" s="309">
        <f t="shared" si="6979"/>
        <v>0</v>
      </c>
      <c r="AQ2283" s="785"/>
      <c r="AR2283" s="309">
        <f t="shared" si="6980"/>
        <v>0</v>
      </c>
      <c r="AT2283" s="782">
        <f t="shared" si="6867"/>
        <v>0</v>
      </c>
      <c r="AU2283" s="782">
        <f t="shared" si="6868"/>
        <v>0</v>
      </c>
      <c r="AV2283" s="782">
        <f t="shared" si="6869"/>
        <v>0</v>
      </c>
      <c r="AW2283" s="788" t="e">
        <f t="shared" si="6870"/>
        <v>#DIV/0!</v>
      </c>
      <c r="AY2283" s="781">
        <f t="shared" si="6871"/>
        <v>0</v>
      </c>
      <c r="AZ2283" s="777"/>
      <c r="BA2283" s="781">
        <f t="shared" si="6872"/>
        <v>0</v>
      </c>
      <c r="BB2283" s="777"/>
      <c r="BC2283" s="781">
        <f t="shared" si="6873"/>
        <v>0</v>
      </c>
      <c r="BD2283" s="777"/>
      <c r="BE2283" s="781">
        <f t="shared" si="6874"/>
        <v>0</v>
      </c>
      <c r="BF2283" s="777"/>
      <c r="BG2283" s="781">
        <f t="shared" si="6875"/>
        <v>0</v>
      </c>
      <c r="BH2283" s="777"/>
      <c r="BI2283" s="781">
        <f t="shared" si="6876"/>
        <v>0</v>
      </c>
      <c r="BJ2283" s="777"/>
      <c r="BK2283" s="781">
        <f t="shared" si="6877"/>
        <v>0</v>
      </c>
      <c r="BL2283" s="777"/>
      <c r="BM2283" s="781">
        <f t="shared" si="6878"/>
        <v>0</v>
      </c>
      <c r="BN2283" s="777"/>
      <c r="BO2283" s="781">
        <f t="shared" si="6879"/>
        <v>0</v>
      </c>
      <c r="BP2283" s="777"/>
      <c r="BQ2283" s="781">
        <f t="shared" si="6880"/>
        <v>0</v>
      </c>
      <c r="BR2283" s="777"/>
    </row>
    <row r="2284" spans="1:70" ht="28.5" outlineLevel="2">
      <c r="A2284" s="61">
        <v>704006</v>
      </c>
      <c r="B2284" s="10"/>
      <c r="C2284" s="59"/>
      <c r="D2284" s="294" t="s">
        <v>738</v>
      </c>
      <c r="E2284" s="43" t="str">
        <f t="shared" si="6969"/>
        <v>N</v>
      </c>
      <c r="F2284" s="117"/>
      <c r="G2284" s="38" t="s">
        <v>324</v>
      </c>
      <c r="H2284" s="1076"/>
      <c r="I2284" s="1141"/>
      <c r="J2284" s="1142"/>
      <c r="K2284" s="1032">
        <f t="shared" si="6970"/>
        <v>0</v>
      </c>
      <c r="L2284" s="496"/>
      <c r="M2284" s="492"/>
      <c r="N2284" s="492"/>
      <c r="O2284" s="492"/>
      <c r="Q2284" s="684" t="s">
        <v>1924</v>
      </c>
      <c r="R2284" s="692" t="s">
        <v>2010</v>
      </c>
      <c r="T2284" s="680" t="str">
        <f>IF(IF(A2284=0,TRUE(),D2284=IFERROR(VLOOKUP(A2284,Zaplecze_Weryfikacja!A:B,2,FALSE),2))=TRUE(),"Tak","Nie")</f>
        <v>Tak</v>
      </c>
      <c r="U2284" s="681" t="str">
        <f>IF(T2284="Tak"," ",IF(IFERROR(VLOOKUP(A2284,Zaplecze_Weryfikacja!A:B,2,FALSE),"Inny numer Lp")="Inny numer Lp","Inny numer Lp",IF(VLOOKUP(A2284,Zaplecze_Weryfikacja!A:B,2,FALSE)=D2284,"Nieznana przyczyna","Inny opis")))</f>
        <v xml:space="preserve"> </v>
      </c>
      <c r="Y2284" s="785"/>
      <c r="Z2284" s="309">
        <f t="shared" si="6971"/>
        <v>0</v>
      </c>
      <c r="AA2284" s="785"/>
      <c r="AB2284" s="309">
        <f t="shared" si="6972"/>
        <v>0</v>
      </c>
      <c r="AC2284" s="785"/>
      <c r="AD2284" s="309">
        <f t="shared" si="6973"/>
        <v>0</v>
      </c>
      <c r="AE2284" s="785"/>
      <c r="AF2284" s="309">
        <f t="shared" si="6974"/>
        <v>0</v>
      </c>
      <c r="AG2284" s="785"/>
      <c r="AH2284" s="309">
        <f t="shared" si="6975"/>
        <v>0</v>
      </c>
      <c r="AI2284" s="785"/>
      <c r="AJ2284" s="309">
        <f t="shared" si="6976"/>
        <v>0</v>
      </c>
      <c r="AK2284" s="785"/>
      <c r="AL2284" s="309">
        <f t="shared" si="6977"/>
        <v>0</v>
      </c>
      <c r="AM2284" s="785"/>
      <c r="AN2284" s="309">
        <f t="shared" si="6978"/>
        <v>0</v>
      </c>
      <c r="AO2284" s="785"/>
      <c r="AP2284" s="309">
        <f t="shared" si="6979"/>
        <v>0</v>
      </c>
      <c r="AQ2284" s="785"/>
      <c r="AR2284" s="309">
        <f t="shared" si="6980"/>
        <v>0</v>
      </c>
      <c r="AT2284" s="782">
        <f t="shared" si="6867"/>
        <v>0</v>
      </c>
      <c r="AU2284" s="782">
        <f t="shared" si="6868"/>
        <v>0</v>
      </c>
      <c r="AV2284" s="782">
        <f t="shared" si="6869"/>
        <v>0</v>
      </c>
      <c r="AW2284" s="788" t="e">
        <f t="shared" si="6870"/>
        <v>#DIV/0!</v>
      </c>
      <c r="AY2284" s="781">
        <f t="shared" si="6871"/>
        <v>0</v>
      </c>
      <c r="AZ2284" s="777"/>
      <c r="BA2284" s="781">
        <f t="shared" si="6872"/>
        <v>0</v>
      </c>
      <c r="BB2284" s="777"/>
      <c r="BC2284" s="781">
        <f t="shared" si="6873"/>
        <v>0</v>
      </c>
      <c r="BD2284" s="777"/>
      <c r="BE2284" s="781">
        <f t="shared" si="6874"/>
        <v>0</v>
      </c>
      <c r="BF2284" s="777"/>
      <c r="BG2284" s="781">
        <f t="shared" si="6875"/>
        <v>0</v>
      </c>
      <c r="BH2284" s="777"/>
      <c r="BI2284" s="781">
        <f t="shared" si="6876"/>
        <v>0</v>
      </c>
      <c r="BJ2284" s="777"/>
      <c r="BK2284" s="781">
        <f t="shared" si="6877"/>
        <v>0</v>
      </c>
      <c r="BL2284" s="777"/>
      <c r="BM2284" s="781">
        <f t="shared" si="6878"/>
        <v>0</v>
      </c>
      <c r="BN2284" s="777"/>
      <c r="BO2284" s="781">
        <f t="shared" si="6879"/>
        <v>0</v>
      </c>
      <c r="BP2284" s="777"/>
      <c r="BQ2284" s="781">
        <f t="shared" si="6880"/>
        <v>0</v>
      </c>
      <c r="BR2284" s="777"/>
    </row>
    <row r="2285" spans="1:70" ht="28.5" outlineLevel="2">
      <c r="A2285" s="61">
        <v>704007</v>
      </c>
      <c r="B2285" s="10"/>
      <c r="C2285" s="59"/>
      <c r="D2285" s="1166" t="s">
        <v>1736</v>
      </c>
      <c r="E2285" s="43" t="str">
        <f t="shared" si="6969"/>
        <v>N</v>
      </c>
      <c r="F2285" s="117"/>
      <c r="G2285" s="38" t="s">
        <v>324</v>
      </c>
      <c r="H2285" s="1076"/>
      <c r="I2285" s="1141"/>
      <c r="J2285" s="1142"/>
      <c r="K2285" s="1032">
        <f t="shared" si="6970"/>
        <v>0</v>
      </c>
      <c r="L2285" s="496"/>
      <c r="M2285" s="492"/>
      <c r="N2285" s="492"/>
      <c r="O2285" s="492"/>
      <c r="Q2285" s="684" t="s">
        <v>1924</v>
      </c>
      <c r="R2285" s="692" t="s">
        <v>2010</v>
      </c>
      <c r="T2285" s="680" t="str">
        <f>IF(IF(A2285=0,TRUE(),D2285=IFERROR(VLOOKUP(A2285,Zaplecze_Weryfikacja!A:B,2,FALSE),2))=TRUE(),"Tak","Nie")</f>
        <v>Tak</v>
      </c>
      <c r="U2285" s="681" t="str">
        <f>IF(T2285="Tak"," ",IF(IFERROR(VLOOKUP(A2285,Zaplecze_Weryfikacja!A:B,2,FALSE),"Inny numer Lp")="Inny numer Lp","Inny numer Lp",IF(VLOOKUP(A2285,Zaplecze_Weryfikacja!A:B,2,FALSE)=D2285,"Nieznana przyczyna","Inny opis")))</f>
        <v xml:space="preserve"> </v>
      </c>
      <c r="Y2285" s="785"/>
      <c r="Z2285" s="309">
        <f t="shared" si="6971"/>
        <v>0</v>
      </c>
      <c r="AA2285" s="785"/>
      <c r="AB2285" s="309">
        <f t="shared" si="6972"/>
        <v>0</v>
      </c>
      <c r="AC2285" s="785"/>
      <c r="AD2285" s="309">
        <f t="shared" si="6973"/>
        <v>0</v>
      </c>
      <c r="AE2285" s="785"/>
      <c r="AF2285" s="309">
        <f t="shared" si="6974"/>
        <v>0</v>
      </c>
      <c r="AG2285" s="785"/>
      <c r="AH2285" s="309">
        <f t="shared" si="6975"/>
        <v>0</v>
      </c>
      <c r="AI2285" s="785"/>
      <c r="AJ2285" s="309">
        <f t="shared" si="6976"/>
        <v>0</v>
      </c>
      <c r="AK2285" s="785"/>
      <c r="AL2285" s="309">
        <f t="shared" si="6977"/>
        <v>0</v>
      </c>
      <c r="AM2285" s="785"/>
      <c r="AN2285" s="309">
        <f t="shared" si="6978"/>
        <v>0</v>
      </c>
      <c r="AO2285" s="785"/>
      <c r="AP2285" s="309">
        <f t="shared" si="6979"/>
        <v>0</v>
      </c>
      <c r="AQ2285" s="785"/>
      <c r="AR2285" s="309">
        <f t="shared" si="6980"/>
        <v>0</v>
      </c>
      <c r="AT2285" s="782">
        <f t="shared" si="6867"/>
        <v>0</v>
      </c>
      <c r="AU2285" s="782">
        <f t="shared" si="6868"/>
        <v>0</v>
      </c>
      <c r="AV2285" s="782">
        <f t="shared" si="6869"/>
        <v>0</v>
      </c>
      <c r="AW2285" s="788" t="e">
        <f t="shared" si="6870"/>
        <v>#DIV/0!</v>
      </c>
      <c r="AY2285" s="781">
        <f t="shared" si="6871"/>
        <v>0</v>
      </c>
      <c r="AZ2285" s="777"/>
      <c r="BA2285" s="781">
        <f t="shared" si="6872"/>
        <v>0</v>
      </c>
      <c r="BB2285" s="777"/>
      <c r="BC2285" s="781">
        <f t="shared" si="6873"/>
        <v>0</v>
      </c>
      <c r="BD2285" s="777"/>
      <c r="BE2285" s="781">
        <f t="shared" si="6874"/>
        <v>0</v>
      </c>
      <c r="BF2285" s="777"/>
      <c r="BG2285" s="781">
        <f t="shared" si="6875"/>
        <v>0</v>
      </c>
      <c r="BH2285" s="777"/>
      <c r="BI2285" s="781">
        <f t="shared" si="6876"/>
        <v>0</v>
      </c>
      <c r="BJ2285" s="777"/>
      <c r="BK2285" s="781">
        <f t="shared" si="6877"/>
        <v>0</v>
      </c>
      <c r="BL2285" s="777"/>
      <c r="BM2285" s="781">
        <f t="shared" si="6878"/>
        <v>0</v>
      </c>
      <c r="BN2285" s="777"/>
      <c r="BO2285" s="781">
        <f t="shared" si="6879"/>
        <v>0</v>
      </c>
      <c r="BP2285" s="777"/>
      <c r="BQ2285" s="781">
        <f t="shared" si="6880"/>
        <v>0</v>
      </c>
      <c r="BR2285" s="777"/>
    </row>
    <row r="2286" spans="1:70" outlineLevel="2">
      <c r="A2286" s="1286">
        <v>704008</v>
      </c>
      <c r="B2286" s="10"/>
      <c r="C2286" s="1165"/>
      <c r="D2286" s="1243" t="s">
        <v>3613</v>
      </c>
      <c r="E2286" s="1244" t="str">
        <f t="shared" ref="E2286:E2291" si="6981">IF(H2286&gt;0,"T","N")</f>
        <v>T</v>
      </c>
      <c r="F2286" s="117"/>
      <c r="G2286" s="38" t="s">
        <v>324</v>
      </c>
      <c r="H2286" s="1420">
        <v>750</v>
      </c>
      <c r="I2286" s="1141"/>
      <c r="J2286" s="1142"/>
      <c r="K2286" s="1032">
        <f t="shared" ref="K2286:K2291" si="6982">IF(B2286="E","E",$H2286*I2286)</f>
        <v>0</v>
      </c>
      <c r="L2286" s="496"/>
      <c r="M2286" s="492"/>
      <c r="N2286" s="492"/>
      <c r="O2286" s="492"/>
      <c r="Q2286" s="684" t="s">
        <v>1924</v>
      </c>
      <c r="R2286" s="692" t="s">
        <v>2010</v>
      </c>
      <c r="T2286" s="680" t="str">
        <f>IF(IF(A2286=0,TRUE(),D2286=IFERROR(VLOOKUP(A2286,Zaplecze_Weryfikacja!A:B,2,FALSE),2))=TRUE(),"Tak","Nie")</f>
        <v>Nie</v>
      </c>
      <c r="U2286" s="681" t="str">
        <f>IF(T2286="Tak"," ",IF(IFERROR(VLOOKUP(A2286,Zaplecze_Weryfikacja!A:B,2,FALSE),"Inny numer Lp")="Inny numer Lp","Inny numer Lp",IF(VLOOKUP(A2286,Zaplecze_Weryfikacja!A:B,2,FALSE)=D2286,"Nieznana przyczyna","Inny opis")))</f>
        <v>Inny opis</v>
      </c>
      <c r="Y2286" s="785"/>
      <c r="Z2286" s="309">
        <f t="shared" ref="Z2286:Z2291" si="6983">IF($B2286="E","E",$H2286*Y2286)</f>
        <v>0</v>
      </c>
      <c r="AA2286" s="785"/>
      <c r="AB2286" s="309">
        <f t="shared" ref="AB2286:AB2291" si="6984">IF($B2286="E","E",$H2286*AA2286)</f>
        <v>0</v>
      </c>
      <c r="AC2286" s="785"/>
      <c r="AD2286" s="309">
        <f t="shared" ref="AD2286:AD2291" si="6985">IF($B2286="E","E",$H2286*AC2286)</f>
        <v>0</v>
      </c>
      <c r="AE2286" s="785"/>
      <c r="AF2286" s="309">
        <f t="shared" ref="AF2286:AF2291" si="6986">IF($B2286="E","E",$H2286*AE2286)</f>
        <v>0</v>
      </c>
      <c r="AG2286" s="785"/>
      <c r="AH2286" s="309">
        <f t="shared" ref="AH2286:AH2291" si="6987">IF($B2286="E","E",$H2286*AG2286)</f>
        <v>0</v>
      </c>
      <c r="AI2286" s="785"/>
      <c r="AJ2286" s="309">
        <f t="shared" ref="AJ2286:AJ2291" si="6988">IF($B2286="E","E",$H2286*AI2286)</f>
        <v>0</v>
      </c>
      <c r="AK2286" s="785"/>
      <c r="AL2286" s="309">
        <f t="shared" ref="AL2286:AL2291" si="6989">IF($B2286="E","E",$H2286*AK2286)</f>
        <v>0</v>
      </c>
      <c r="AM2286" s="785"/>
      <c r="AN2286" s="309">
        <f t="shared" ref="AN2286:AN2291" si="6990">IF($B2286="E","E",$H2286*AM2286)</f>
        <v>0</v>
      </c>
      <c r="AO2286" s="785"/>
      <c r="AP2286" s="309">
        <f t="shared" ref="AP2286:AP2291" si="6991">IF($B2286="E","E",$H2286*AO2286)</f>
        <v>0</v>
      </c>
      <c r="AQ2286" s="785"/>
      <c r="AR2286" s="309">
        <f t="shared" ref="AR2286:AR2291" si="6992">IF($B2286="E","E",$H2286*AQ2286)</f>
        <v>0</v>
      </c>
      <c r="AT2286" s="782">
        <f t="shared" ref="AT2286:AT2291" si="6993">MAX(Z2286,AB2286,AD2286,AF2286,AH2286,AJ2286,AL2286,AN2286,AP2286,AR2286)</f>
        <v>0</v>
      </c>
      <c r="AU2286" s="782">
        <f t="shared" ref="AU2286:AU2291" si="6994">IF($AU$6=10,MIN(Z2286,AB2286,AD2286,AF2286,AH2286,AJ2286,AL2286,AN2286,AP2286,AR2286),IF($AU$6=9,MIN(Z2286,AB2286,AD2286,AF2286,AH2286,AJ2286,AL2286,AN2286,AP2286),IF($AU$6=8,MIN(Z2286,AB2286,AD2286,AF2286,AH2286,AJ2286,AL2286,AN2286),IF($AU$6=7,MIN(Z2286,AB2286,AD2286,AF2286,AH2286,AJ2286,AL2286),IF($AU$6=6,MIN(Z2286,AB2286,AD2286,AF2286,AH2286,AJ2286),IF($AU$6=5,MIN(Z2286,AB2286,AD2286,AF2286,AH2286),IF($AU$6=4,MIN(Z2286,AB2286,AD2286,AF2286),IF($AU$6=4,MIN(Z2286,AB2286,AD2286,AF2286),IF($AU$6=3,MIN(Z2286,AB2286,AD2286),IF($AU$6=3,MIN(Z2286,AB2286,AD2286),IF($AU$6=2,MIN(Z2286,AB2286),IF($AU$6=1,MIN(Z2286),"Błąd - zła ilośc oferentów"))))))))))))</f>
        <v>0</v>
      </c>
      <c r="AV2286" s="782">
        <f t="shared" ref="AV2286:AV2291" si="6995">AT2286-AU2286</f>
        <v>0</v>
      </c>
      <c r="AW2286" s="788" t="e">
        <f t="shared" ref="AW2286:AW2291" si="6996">AT2286/AU2286</f>
        <v>#DIV/0!</v>
      </c>
      <c r="AY2286" s="781">
        <f t="shared" ref="AY2286:AY2291" si="6997">+AZ2286</f>
        <v>0</v>
      </c>
      <c r="AZ2286" s="777"/>
      <c r="BA2286" s="781">
        <f t="shared" ref="BA2286:BA2291" si="6998">+BB2286</f>
        <v>0</v>
      </c>
      <c r="BB2286" s="777"/>
      <c r="BC2286" s="781">
        <f t="shared" ref="BC2286:BC2291" si="6999">+BD2286</f>
        <v>0</v>
      </c>
      <c r="BD2286" s="777"/>
      <c r="BE2286" s="781">
        <f t="shared" ref="BE2286:BE2291" si="7000">+BF2286</f>
        <v>0</v>
      </c>
      <c r="BF2286" s="777"/>
      <c r="BG2286" s="781">
        <f t="shared" ref="BG2286:BG2291" si="7001">+BH2286</f>
        <v>0</v>
      </c>
      <c r="BH2286" s="777"/>
      <c r="BI2286" s="781">
        <f t="shared" ref="BI2286:BI2291" si="7002">+BJ2286</f>
        <v>0</v>
      </c>
      <c r="BJ2286" s="777"/>
      <c r="BK2286" s="781">
        <f t="shared" ref="BK2286:BK2291" si="7003">+BL2286</f>
        <v>0</v>
      </c>
      <c r="BL2286" s="777"/>
      <c r="BM2286" s="781">
        <f t="shared" ref="BM2286:BM2291" si="7004">+BN2286</f>
        <v>0</v>
      </c>
      <c r="BN2286" s="777"/>
      <c r="BO2286" s="781">
        <f t="shared" ref="BO2286:BO2291" si="7005">+BP2286</f>
        <v>0</v>
      </c>
      <c r="BP2286" s="777"/>
      <c r="BQ2286" s="781">
        <f t="shared" ref="BQ2286:BQ2291" si="7006">+BR2286</f>
        <v>0</v>
      </c>
      <c r="BR2286" s="777"/>
    </row>
    <row r="2287" spans="1:70" outlineLevel="2">
      <c r="A2287" s="1286">
        <v>704009</v>
      </c>
      <c r="B2287" s="10"/>
      <c r="C2287" s="1165"/>
      <c r="D2287" s="1243" t="s">
        <v>3614</v>
      </c>
      <c r="E2287" s="1244" t="str">
        <f t="shared" si="6981"/>
        <v>T</v>
      </c>
      <c r="F2287" s="117"/>
      <c r="G2287" s="145" t="s">
        <v>324</v>
      </c>
      <c r="H2287" s="1257">
        <v>420</v>
      </c>
      <c r="I2287" s="1141"/>
      <c r="J2287" s="1142"/>
      <c r="K2287" s="1032">
        <f t="shared" si="6982"/>
        <v>0</v>
      </c>
      <c r="L2287" s="496"/>
      <c r="M2287" s="492"/>
      <c r="N2287" s="492"/>
      <c r="O2287" s="492"/>
      <c r="Q2287" s="684" t="s">
        <v>1924</v>
      </c>
      <c r="R2287" s="692" t="s">
        <v>2010</v>
      </c>
      <c r="T2287" s="680" t="str">
        <f>IF(IF(A2287=0,TRUE(),D2287=IFERROR(VLOOKUP(A2287,Zaplecze_Weryfikacja!A:B,2,FALSE),2))=TRUE(),"Tak","Nie")</f>
        <v>Nie</v>
      </c>
      <c r="U2287" s="681" t="str">
        <f>IF(T2287="Tak"," ",IF(IFERROR(VLOOKUP(A2287,Zaplecze_Weryfikacja!A:B,2,FALSE),"Inny numer Lp")="Inny numer Lp","Inny numer Lp",IF(VLOOKUP(A2287,Zaplecze_Weryfikacja!A:B,2,FALSE)=D2287,"Nieznana przyczyna","Inny opis")))</f>
        <v>Inny opis</v>
      </c>
      <c r="Y2287" s="785"/>
      <c r="Z2287" s="309">
        <f t="shared" si="6983"/>
        <v>0</v>
      </c>
      <c r="AA2287" s="785"/>
      <c r="AB2287" s="309">
        <f t="shared" si="6984"/>
        <v>0</v>
      </c>
      <c r="AC2287" s="785"/>
      <c r="AD2287" s="309">
        <f t="shared" si="6985"/>
        <v>0</v>
      </c>
      <c r="AE2287" s="785"/>
      <c r="AF2287" s="309">
        <f t="shared" si="6986"/>
        <v>0</v>
      </c>
      <c r="AG2287" s="785"/>
      <c r="AH2287" s="309">
        <f t="shared" si="6987"/>
        <v>0</v>
      </c>
      <c r="AI2287" s="785"/>
      <c r="AJ2287" s="309">
        <f t="shared" si="6988"/>
        <v>0</v>
      </c>
      <c r="AK2287" s="785"/>
      <c r="AL2287" s="309">
        <f t="shared" si="6989"/>
        <v>0</v>
      </c>
      <c r="AM2287" s="785"/>
      <c r="AN2287" s="309">
        <f t="shared" si="6990"/>
        <v>0</v>
      </c>
      <c r="AO2287" s="785"/>
      <c r="AP2287" s="309">
        <f t="shared" si="6991"/>
        <v>0</v>
      </c>
      <c r="AQ2287" s="785"/>
      <c r="AR2287" s="309">
        <f t="shared" si="6992"/>
        <v>0</v>
      </c>
      <c r="AT2287" s="782">
        <f t="shared" si="6993"/>
        <v>0</v>
      </c>
      <c r="AU2287" s="782">
        <f t="shared" si="6994"/>
        <v>0</v>
      </c>
      <c r="AV2287" s="782">
        <f t="shared" si="6995"/>
        <v>0</v>
      </c>
      <c r="AW2287" s="788" t="e">
        <f t="shared" si="6996"/>
        <v>#DIV/0!</v>
      </c>
      <c r="AY2287" s="781">
        <f t="shared" si="6997"/>
        <v>0</v>
      </c>
      <c r="AZ2287" s="777"/>
      <c r="BA2287" s="781">
        <f t="shared" si="6998"/>
        <v>0</v>
      </c>
      <c r="BB2287" s="777"/>
      <c r="BC2287" s="781">
        <f t="shared" si="6999"/>
        <v>0</v>
      </c>
      <c r="BD2287" s="777"/>
      <c r="BE2287" s="781">
        <f t="shared" si="7000"/>
        <v>0</v>
      </c>
      <c r="BF2287" s="777"/>
      <c r="BG2287" s="781">
        <f t="shared" si="7001"/>
        <v>0</v>
      </c>
      <c r="BH2287" s="777"/>
      <c r="BI2287" s="781">
        <f t="shared" si="7002"/>
        <v>0</v>
      </c>
      <c r="BJ2287" s="777"/>
      <c r="BK2287" s="781">
        <f t="shared" si="7003"/>
        <v>0</v>
      </c>
      <c r="BL2287" s="777"/>
      <c r="BM2287" s="781">
        <f t="shared" si="7004"/>
        <v>0</v>
      </c>
      <c r="BN2287" s="777"/>
      <c r="BO2287" s="781">
        <f t="shared" si="7005"/>
        <v>0</v>
      </c>
      <c r="BP2287" s="777"/>
      <c r="BQ2287" s="781">
        <f t="shared" si="7006"/>
        <v>0</v>
      </c>
      <c r="BR2287" s="777"/>
    </row>
    <row r="2288" spans="1:70" outlineLevel="2">
      <c r="A2288" s="1286">
        <v>704010</v>
      </c>
      <c r="B2288" s="10"/>
      <c r="C2288" s="1165"/>
      <c r="D2288" s="1243" t="s">
        <v>3615</v>
      </c>
      <c r="E2288" s="1244" t="str">
        <f t="shared" si="6981"/>
        <v>T</v>
      </c>
      <c r="F2288" s="117"/>
      <c r="G2288" s="38" t="s">
        <v>324</v>
      </c>
      <c r="H2288" s="1257">
        <v>385</v>
      </c>
      <c r="I2288" s="1141"/>
      <c r="J2288" s="1142"/>
      <c r="K2288" s="1032">
        <f t="shared" si="6982"/>
        <v>0</v>
      </c>
      <c r="L2288" s="496"/>
      <c r="M2288" s="492"/>
      <c r="N2288" s="492"/>
      <c r="O2288" s="492"/>
      <c r="Q2288" s="684" t="s">
        <v>1924</v>
      </c>
      <c r="R2288" s="692" t="s">
        <v>2010</v>
      </c>
      <c r="T2288" s="680" t="str">
        <f>IF(IF(A2288=0,TRUE(),D2288=IFERROR(VLOOKUP(A2288,Zaplecze_Weryfikacja!A:B,2,FALSE),2))=TRUE(),"Tak","Nie")</f>
        <v>Nie</v>
      </c>
      <c r="U2288" s="681" t="str">
        <f>IF(T2288="Tak"," ",IF(IFERROR(VLOOKUP(A2288,Zaplecze_Weryfikacja!A:B,2,FALSE),"Inny numer Lp")="Inny numer Lp","Inny numer Lp",IF(VLOOKUP(A2288,Zaplecze_Weryfikacja!A:B,2,FALSE)=D2288,"Nieznana przyczyna","Inny opis")))</f>
        <v>Inny opis</v>
      </c>
      <c r="Y2288" s="785"/>
      <c r="Z2288" s="309">
        <f t="shared" si="6983"/>
        <v>0</v>
      </c>
      <c r="AA2288" s="785"/>
      <c r="AB2288" s="309">
        <f t="shared" si="6984"/>
        <v>0</v>
      </c>
      <c r="AC2288" s="785"/>
      <c r="AD2288" s="309">
        <f t="shared" si="6985"/>
        <v>0</v>
      </c>
      <c r="AE2288" s="785"/>
      <c r="AF2288" s="309">
        <f t="shared" si="6986"/>
        <v>0</v>
      </c>
      <c r="AG2288" s="785"/>
      <c r="AH2288" s="309">
        <f t="shared" si="6987"/>
        <v>0</v>
      </c>
      <c r="AI2288" s="785"/>
      <c r="AJ2288" s="309">
        <f t="shared" si="6988"/>
        <v>0</v>
      </c>
      <c r="AK2288" s="785"/>
      <c r="AL2288" s="309">
        <f t="shared" si="6989"/>
        <v>0</v>
      </c>
      <c r="AM2288" s="785"/>
      <c r="AN2288" s="309">
        <f t="shared" si="6990"/>
        <v>0</v>
      </c>
      <c r="AO2288" s="785"/>
      <c r="AP2288" s="309">
        <f t="shared" si="6991"/>
        <v>0</v>
      </c>
      <c r="AQ2288" s="785"/>
      <c r="AR2288" s="309">
        <f t="shared" si="6992"/>
        <v>0</v>
      </c>
      <c r="AT2288" s="782">
        <f t="shared" si="6993"/>
        <v>0</v>
      </c>
      <c r="AU2288" s="782">
        <f t="shared" si="6994"/>
        <v>0</v>
      </c>
      <c r="AV2288" s="782">
        <f t="shared" si="6995"/>
        <v>0</v>
      </c>
      <c r="AW2288" s="788" t="e">
        <f t="shared" si="6996"/>
        <v>#DIV/0!</v>
      </c>
      <c r="AY2288" s="781">
        <f t="shared" si="6997"/>
        <v>0</v>
      </c>
      <c r="AZ2288" s="777"/>
      <c r="BA2288" s="781">
        <f t="shared" si="6998"/>
        <v>0</v>
      </c>
      <c r="BB2288" s="777"/>
      <c r="BC2288" s="781">
        <f t="shared" si="6999"/>
        <v>0</v>
      </c>
      <c r="BD2288" s="777"/>
      <c r="BE2288" s="781">
        <f t="shared" si="7000"/>
        <v>0</v>
      </c>
      <c r="BF2288" s="777"/>
      <c r="BG2288" s="781">
        <f t="shared" si="7001"/>
        <v>0</v>
      </c>
      <c r="BH2288" s="777"/>
      <c r="BI2288" s="781">
        <f t="shared" si="7002"/>
        <v>0</v>
      </c>
      <c r="BJ2288" s="777"/>
      <c r="BK2288" s="781">
        <f t="shared" si="7003"/>
        <v>0</v>
      </c>
      <c r="BL2288" s="777"/>
      <c r="BM2288" s="781">
        <f t="shared" si="7004"/>
        <v>0</v>
      </c>
      <c r="BN2288" s="777"/>
      <c r="BO2288" s="781">
        <f t="shared" si="7005"/>
        <v>0</v>
      </c>
      <c r="BP2288" s="777"/>
      <c r="BQ2288" s="781">
        <f t="shared" si="7006"/>
        <v>0</v>
      </c>
      <c r="BR2288" s="777"/>
    </row>
    <row r="2289" spans="1:70" outlineLevel="2">
      <c r="A2289" s="1286">
        <v>704011</v>
      </c>
      <c r="B2289" s="10"/>
      <c r="C2289" s="1165"/>
      <c r="D2289" s="1243" t="s">
        <v>3616</v>
      </c>
      <c r="E2289" s="1244" t="str">
        <f t="shared" si="6981"/>
        <v>T</v>
      </c>
      <c r="F2289" s="117"/>
      <c r="G2289" s="38" t="s">
        <v>324</v>
      </c>
      <c r="H2289" s="1257">
        <v>650</v>
      </c>
      <c r="I2289" s="1141"/>
      <c r="J2289" s="1142"/>
      <c r="K2289" s="1032">
        <f t="shared" si="6982"/>
        <v>0</v>
      </c>
      <c r="L2289" s="496"/>
      <c r="M2289" s="492"/>
      <c r="N2289" s="492"/>
      <c r="O2289" s="492"/>
      <c r="Q2289" s="684" t="s">
        <v>1924</v>
      </c>
      <c r="R2289" s="692" t="s">
        <v>2010</v>
      </c>
      <c r="T2289" s="680" t="str">
        <f>IF(IF(A2289=0,TRUE(),D2289=IFERROR(VLOOKUP(A2289,Zaplecze_Weryfikacja!A:B,2,FALSE),2))=TRUE(),"Tak","Nie")</f>
        <v>Nie</v>
      </c>
      <c r="U2289" s="681" t="str">
        <f>IF(T2289="Tak"," ",IF(IFERROR(VLOOKUP(A2289,Zaplecze_Weryfikacja!A:B,2,FALSE),"Inny numer Lp")="Inny numer Lp","Inny numer Lp",IF(VLOOKUP(A2289,Zaplecze_Weryfikacja!A:B,2,FALSE)=D2289,"Nieznana przyczyna","Inny opis")))</f>
        <v>Inny opis</v>
      </c>
      <c r="Y2289" s="785"/>
      <c r="Z2289" s="309">
        <f t="shared" si="6983"/>
        <v>0</v>
      </c>
      <c r="AA2289" s="785"/>
      <c r="AB2289" s="309">
        <f t="shared" si="6984"/>
        <v>0</v>
      </c>
      <c r="AC2289" s="785"/>
      <c r="AD2289" s="309">
        <f t="shared" si="6985"/>
        <v>0</v>
      </c>
      <c r="AE2289" s="785"/>
      <c r="AF2289" s="309">
        <f t="shared" si="6986"/>
        <v>0</v>
      </c>
      <c r="AG2289" s="785"/>
      <c r="AH2289" s="309">
        <f t="shared" si="6987"/>
        <v>0</v>
      </c>
      <c r="AI2289" s="785"/>
      <c r="AJ2289" s="309">
        <f t="shared" si="6988"/>
        <v>0</v>
      </c>
      <c r="AK2289" s="785"/>
      <c r="AL2289" s="309">
        <f t="shared" si="6989"/>
        <v>0</v>
      </c>
      <c r="AM2289" s="785"/>
      <c r="AN2289" s="309">
        <f t="shared" si="6990"/>
        <v>0</v>
      </c>
      <c r="AO2289" s="785"/>
      <c r="AP2289" s="309">
        <f t="shared" si="6991"/>
        <v>0</v>
      </c>
      <c r="AQ2289" s="785"/>
      <c r="AR2289" s="309">
        <f t="shared" si="6992"/>
        <v>0</v>
      </c>
      <c r="AT2289" s="782">
        <f t="shared" si="6993"/>
        <v>0</v>
      </c>
      <c r="AU2289" s="782">
        <f t="shared" si="6994"/>
        <v>0</v>
      </c>
      <c r="AV2289" s="782">
        <f t="shared" si="6995"/>
        <v>0</v>
      </c>
      <c r="AW2289" s="788" t="e">
        <f t="shared" si="6996"/>
        <v>#DIV/0!</v>
      </c>
      <c r="AY2289" s="781">
        <f t="shared" si="6997"/>
        <v>0</v>
      </c>
      <c r="AZ2289" s="777"/>
      <c r="BA2289" s="781">
        <f t="shared" si="6998"/>
        <v>0</v>
      </c>
      <c r="BB2289" s="777"/>
      <c r="BC2289" s="781">
        <f t="shared" si="6999"/>
        <v>0</v>
      </c>
      <c r="BD2289" s="777"/>
      <c r="BE2289" s="781">
        <f t="shared" si="7000"/>
        <v>0</v>
      </c>
      <c r="BF2289" s="777"/>
      <c r="BG2289" s="781">
        <f t="shared" si="7001"/>
        <v>0</v>
      </c>
      <c r="BH2289" s="777"/>
      <c r="BI2289" s="781">
        <f t="shared" si="7002"/>
        <v>0</v>
      </c>
      <c r="BJ2289" s="777"/>
      <c r="BK2289" s="781">
        <f t="shared" si="7003"/>
        <v>0</v>
      </c>
      <c r="BL2289" s="777"/>
      <c r="BM2289" s="781">
        <f t="shared" si="7004"/>
        <v>0</v>
      </c>
      <c r="BN2289" s="777"/>
      <c r="BO2289" s="781">
        <f t="shared" si="7005"/>
        <v>0</v>
      </c>
      <c r="BP2289" s="777"/>
      <c r="BQ2289" s="781">
        <f t="shared" si="7006"/>
        <v>0</v>
      </c>
      <c r="BR2289" s="777"/>
    </row>
    <row r="2290" spans="1:70" outlineLevel="2">
      <c r="A2290" s="1286">
        <v>704012</v>
      </c>
      <c r="B2290" s="10"/>
      <c r="C2290" s="1165"/>
      <c r="D2290" s="1243" t="s">
        <v>3617</v>
      </c>
      <c r="E2290" s="1244" t="str">
        <f t="shared" si="6981"/>
        <v>T</v>
      </c>
      <c r="F2290" s="117"/>
      <c r="G2290" s="38" t="s">
        <v>324</v>
      </c>
      <c r="H2290" s="1257">
        <v>650</v>
      </c>
      <c r="I2290" s="1141"/>
      <c r="J2290" s="1142"/>
      <c r="K2290" s="1032">
        <f t="shared" si="6982"/>
        <v>0</v>
      </c>
      <c r="L2290" s="496"/>
      <c r="M2290" s="492"/>
      <c r="N2290" s="492"/>
      <c r="O2290" s="492"/>
      <c r="Q2290" s="684" t="s">
        <v>1924</v>
      </c>
      <c r="R2290" s="692" t="s">
        <v>2010</v>
      </c>
      <c r="T2290" s="680" t="str">
        <f>IF(IF(A2290=0,TRUE(),D2290=IFERROR(VLOOKUP(A2290,Zaplecze_Weryfikacja!A:B,2,FALSE),2))=TRUE(),"Tak","Nie")</f>
        <v>Nie</v>
      </c>
      <c r="U2290" s="681" t="str">
        <f>IF(T2290="Tak"," ",IF(IFERROR(VLOOKUP(A2290,Zaplecze_Weryfikacja!A:B,2,FALSE),"Inny numer Lp")="Inny numer Lp","Inny numer Lp",IF(VLOOKUP(A2290,Zaplecze_Weryfikacja!A:B,2,FALSE)=D2290,"Nieznana przyczyna","Inny opis")))</f>
        <v>Inny opis</v>
      </c>
      <c r="Y2290" s="785"/>
      <c r="Z2290" s="309">
        <f t="shared" si="6983"/>
        <v>0</v>
      </c>
      <c r="AA2290" s="785"/>
      <c r="AB2290" s="309">
        <f t="shared" si="6984"/>
        <v>0</v>
      </c>
      <c r="AC2290" s="785"/>
      <c r="AD2290" s="309">
        <f t="shared" si="6985"/>
        <v>0</v>
      </c>
      <c r="AE2290" s="785"/>
      <c r="AF2290" s="309">
        <f t="shared" si="6986"/>
        <v>0</v>
      </c>
      <c r="AG2290" s="785"/>
      <c r="AH2290" s="309">
        <f t="shared" si="6987"/>
        <v>0</v>
      </c>
      <c r="AI2290" s="785"/>
      <c r="AJ2290" s="309">
        <f t="shared" si="6988"/>
        <v>0</v>
      </c>
      <c r="AK2290" s="785"/>
      <c r="AL2290" s="309">
        <f t="shared" si="6989"/>
        <v>0</v>
      </c>
      <c r="AM2290" s="785"/>
      <c r="AN2290" s="309">
        <f t="shared" si="6990"/>
        <v>0</v>
      </c>
      <c r="AO2290" s="785"/>
      <c r="AP2290" s="309">
        <f t="shared" si="6991"/>
        <v>0</v>
      </c>
      <c r="AQ2290" s="785"/>
      <c r="AR2290" s="309">
        <f t="shared" si="6992"/>
        <v>0</v>
      </c>
      <c r="AT2290" s="782">
        <f t="shared" si="6993"/>
        <v>0</v>
      </c>
      <c r="AU2290" s="782">
        <f t="shared" si="6994"/>
        <v>0</v>
      </c>
      <c r="AV2290" s="782">
        <f t="shared" si="6995"/>
        <v>0</v>
      </c>
      <c r="AW2290" s="788" t="e">
        <f t="shared" si="6996"/>
        <v>#DIV/0!</v>
      </c>
      <c r="AY2290" s="781">
        <f t="shared" si="6997"/>
        <v>0</v>
      </c>
      <c r="AZ2290" s="777"/>
      <c r="BA2290" s="781">
        <f t="shared" si="6998"/>
        <v>0</v>
      </c>
      <c r="BB2290" s="777"/>
      <c r="BC2290" s="781">
        <f t="shared" si="6999"/>
        <v>0</v>
      </c>
      <c r="BD2290" s="777"/>
      <c r="BE2290" s="781">
        <f t="shared" si="7000"/>
        <v>0</v>
      </c>
      <c r="BF2290" s="777"/>
      <c r="BG2290" s="781">
        <f t="shared" si="7001"/>
        <v>0</v>
      </c>
      <c r="BH2290" s="777"/>
      <c r="BI2290" s="781">
        <f t="shared" si="7002"/>
        <v>0</v>
      </c>
      <c r="BJ2290" s="777"/>
      <c r="BK2290" s="781">
        <f t="shared" si="7003"/>
        <v>0</v>
      </c>
      <c r="BL2290" s="777"/>
      <c r="BM2290" s="781">
        <f t="shared" si="7004"/>
        <v>0</v>
      </c>
      <c r="BN2290" s="777"/>
      <c r="BO2290" s="781">
        <f t="shared" si="7005"/>
        <v>0</v>
      </c>
      <c r="BP2290" s="777"/>
      <c r="BQ2290" s="781">
        <f t="shared" si="7006"/>
        <v>0</v>
      </c>
      <c r="BR2290" s="777"/>
    </row>
    <row r="2291" spans="1:70" outlineLevel="2">
      <c r="A2291" s="1286">
        <v>704013</v>
      </c>
      <c r="B2291" s="10"/>
      <c r="C2291" s="1165"/>
      <c r="D2291" s="1243" t="s">
        <v>3618</v>
      </c>
      <c r="E2291" s="1244" t="str">
        <f t="shared" si="6981"/>
        <v>T</v>
      </c>
      <c r="F2291" s="117"/>
      <c r="G2291" s="38" t="s">
        <v>324</v>
      </c>
      <c r="H2291" s="1421">
        <v>1780</v>
      </c>
      <c r="I2291" s="1141"/>
      <c r="J2291" s="1142"/>
      <c r="K2291" s="1032">
        <f t="shared" si="6982"/>
        <v>0</v>
      </c>
      <c r="L2291" s="496"/>
      <c r="M2291" s="492"/>
      <c r="N2291" s="492"/>
      <c r="O2291" s="492"/>
      <c r="Q2291" s="684" t="s">
        <v>1924</v>
      </c>
      <c r="R2291" s="692" t="s">
        <v>2010</v>
      </c>
      <c r="T2291" s="680" t="str">
        <f>IF(IF(A2291=0,TRUE(),D2291=IFERROR(VLOOKUP(A2291,Zaplecze_Weryfikacja!A:B,2,FALSE),2))=TRUE(),"Tak","Nie")</f>
        <v>Nie</v>
      </c>
      <c r="U2291" s="681" t="str">
        <f>IF(T2291="Tak"," ",IF(IFERROR(VLOOKUP(A2291,Zaplecze_Weryfikacja!A:B,2,FALSE),"Inny numer Lp")="Inny numer Lp","Inny numer Lp",IF(VLOOKUP(A2291,Zaplecze_Weryfikacja!A:B,2,FALSE)=D2291,"Nieznana przyczyna","Inny opis")))</f>
        <v>Inny opis</v>
      </c>
      <c r="Y2291" s="785"/>
      <c r="Z2291" s="309">
        <f t="shared" si="6983"/>
        <v>0</v>
      </c>
      <c r="AA2291" s="785"/>
      <c r="AB2291" s="309">
        <f t="shared" si="6984"/>
        <v>0</v>
      </c>
      <c r="AC2291" s="785"/>
      <c r="AD2291" s="309">
        <f t="shared" si="6985"/>
        <v>0</v>
      </c>
      <c r="AE2291" s="785"/>
      <c r="AF2291" s="309">
        <f t="shared" si="6986"/>
        <v>0</v>
      </c>
      <c r="AG2291" s="785"/>
      <c r="AH2291" s="309">
        <f t="shared" si="6987"/>
        <v>0</v>
      </c>
      <c r="AI2291" s="785"/>
      <c r="AJ2291" s="309">
        <f t="shared" si="6988"/>
        <v>0</v>
      </c>
      <c r="AK2291" s="785"/>
      <c r="AL2291" s="309">
        <f t="shared" si="6989"/>
        <v>0</v>
      </c>
      <c r="AM2291" s="785"/>
      <c r="AN2291" s="309">
        <f t="shared" si="6990"/>
        <v>0</v>
      </c>
      <c r="AO2291" s="785"/>
      <c r="AP2291" s="309">
        <f t="shared" si="6991"/>
        <v>0</v>
      </c>
      <c r="AQ2291" s="785"/>
      <c r="AR2291" s="309">
        <f t="shared" si="6992"/>
        <v>0</v>
      </c>
      <c r="AT2291" s="782">
        <f t="shared" si="6993"/>
        <v>0</v>
      </c>
      <c r="AU2291" s="782">
        <f t="shared" si="6994"/>
        <v>0</v>
      </c>
      <c r="AV2291" s="782">
        <f t="shared" si="6995"/>
        <v>0</v>
      </c>
      <c r="AW2291" s="788" t="e">
        <f t="shared" si="6996"/>
        <v>#DIV/0!</v>
      </c>
      <c r="AY2291" s="781">
        <f t="shared" si="6997"/>
        <v>0</v>
      </c>
      <c r="AZ2291" s="777"/>
      <c r="BA2291" s="781">
        <f t="shared" si="6998"/>
        <v>0</v>
      </c>
      <c r="BB2291" s="777"/>
      <c r="BC2291" s="781">
        <f t="shared" si="6999"/>
        <v>0</v>
      </c>
      <c r="BD2291" s="777"/>
      <c r="BE2291" s="781">
        <f t="shared" si="7000"/>
        <v>0</v>
      </c>
      <c r="BF2291" s="777"/>
      <c r="BG2291" s="781">
        <f t="shared" si="7001"/>
        <v>0</v>
      </c>
      <c r="BH2291" s="777"/>
      <c r="BI2291" s="781">
        <f t="shared" si="7002"/>
        <v>0</v>
      </c>
      <c r="BJ2291" s="777"/>
      <c r="BK2291" s="781">
        <f t="shared" si="7003"/>
        <v>0</v>
      </c>
      <c r="BL2291" s="777"/>
      <c r="BM2291" s="781">
        <f t="shared" si="7004"/>
        <v>0</v>
      </c>
      <c r="BN2291" s="777"/>
      <c r="BO2291" s="781">
        <f t="shared" si="7005"/>
        <v>0</v>
      </c>
      <c r="BP2291" s="777"/>
      <c r="BQ2291" s="781">
        <f t="shared" si="7006"/>
        <v>0</v>
      </c>
      <c r="BR2291" s="777"/>
    </row>
    <row r="2292" spans="1:70" outlineLevel="2">
      <c r="A2292" s="61"/>
      <c r="B2292" s="59"/>
      <c r="C2292" s="59"/>
      <c r="D2292" s="1164"/>
      <c r="E2292" s="398"/>
      <c r="F2292" s="117"/>
      <c r="G2292" s="38"/>
      <c r="H2292" s="1100"/>
      <c r="I2292" s="1006"/>
      <c r="J2292" s="1111"/>
      <c r="K2292" s="1042"/>
      <c r="L2292" s="496"/>
      <c r="M2292" s="492"/>
      <c r="N2292" s="492"/>
      <c r="O2292" s="492"/>
      <c r="Q2292" s="683"/>
      <c r="R2292" s="692"/>
      <c r="T2292" s="680" t="str">
        <f>IF(IF(A2292=0,TRUE(),D2292=IFERROR(VLOOKUP(A2292,Zaplecze_Weryfikacja!A:B,2,FALSE),2))=TRUE(),"Tak","Nie")</f>
        <v>Tak</v>
      </c>
      <c r="U2292" s="681" t="str">
        <f>IF(T2292="Tak"," ",IF(IFERROR(VLOOKUP(A2292,Zaplecze_Weryfikacja!A:B,2,FALSE),"Inny numer Lp")="Inny numer Lp","Inny numer Lp",IF(VLOOKUP(A2292,Zaplecze_Weryfikacja!A:B,2,FALSE)=D2292,"Nieznana przyczyna","Inny opis")))</f>
        <v xml:space="preserve"> </v>
      </c>
      <c r="Y2292" s="785"/>
      <c r="Z2292" s="382"/>
      <c r="AA2292" s="785"/>
      <c r="AB2292" s="382"/>
      <c r="AC2292" s="785"/>
      <c r="AD2292" s="382"/>
      <c r="AE2292" s="785"/>
      <c r="AF2292" s="382"/>
      <c r="AG2292" s="785"/>
      <c r="AH2292" s="382"/>
      <c r="AI2292" s="785"/>
      <c r="AJ2292" s="382"/>
      <c r="AK2292" s="785"/>
      <c r="AL2292" s="382"/>
      <c r="AM2292" s="785"/>
      <c r="AN2292" s="382"/>
      <c r="AO2292" s="785"/>
      <c r="AP2292" s="382"/>
      <c r="AQ2292" s="785"/>
      <c r="AR2292" s="382"/>
      <c r="AT2292" s="782">
        <f t="shared" si="6867"/>
        <v>0</v>
      </c>
      <c r="AU2292" s="782">
        <f t="shared" si="6868"/>
        <v>0</v>
      </c>
      <c r="AV2292" s="782">
        <f t="shared" si="6869"/>
        <v>0</v>
      </c>
      <c r="AW2292" s="788" t="e">
        <f t="shared" si="6870"/>
        <v>#DIV/0!</v>
      </c>
      <c r="AY2292" s="781">
        <f t="shared" si="6871"/>
        <v>0</v>
      </c>
      <c r="AZ2292" s="777"/>
      <c r="BA2292" s="781">
        <f t="shared" si="6872"/>
        <v>0</v>
      </c>
      <c r="BB2292" s="777"/>
      <c r="BC2292" s="781">
        <f t="shared" si="6873"/>
        <v>0</v>
      </c>
      <c r="BD2292" s="777"/>
      <c r="BE2292" s="781">
        <f t="shared" si="6874"/>
        <v>0</v>
      </c>
      <c r="BF2292" s="777"/>
      <c r="BG2292" s="781">
        <f t="shared" si="6875"/>
        <v>0</v>
      </c>
      <c r="BH2292" s="777"/>
      <c r="BI2292" s="781">
        <f t="shared" si="6876"/>
        <v>0</v>
      </c>
      <c r="BJ2292" s="777"/>
      <c r="BK2292" s="781">
        <f t="shared" si="6877"/>
        <v>0</v>
      </c>
      <c r="BL2292" s="777"/>
      <c r="BM2292" s="781">
        <f t="shared" si="6878"/>
        <v>0</v>
      </c>
      <c r="BN2292" s="777"/>
      <c r="BO2292" s="781">
        <f t="shared" si="6879"/>
        <v>0</v>
      </c>
      <c r="BP2292" s="777"/>
      <c r="BQ2292" s="781">
        <f t="shared" si="6880"/>
        <v>0</v>
      </c>
      <c r="BR2292" s="777"/>
    </row>
    <row r="2293" spans="1:70" outlineLevel="2">
      <c r="A2293" s="662"/>
      <c r="B2293" s="661"/>
      <c r="C2293" s="661"/>
      <c r="D2293" s="656" t="s">
        <v>737</v>
      </c>
      <c r="E2293" s="773" t="str">
        <f>IF(COUNTIF(E2294:E2295,"T")=0,"N","T")</f>
        <v>N</v>
      </c>
      <c r="F2293" s="652"/>
      <c r="G2293" s="659"/>
      <c r="H2293" s="1099"/>
      <c r="I2293" s="1074"/>
      <c r="J2293" s="1133"/>
      <c r="K2293" s="1036"/>
      <c r="L2293" s="496"/>
      <c r="M2293" s="657"/>
      <c r="N2293" s="657"/>
      <c r="O2293" s="657"/>
      <c r="Q2293" s="683"/>
      <c r="R2293" s="692"/>
      <c r="T2293" s="680" t="str">
        <f>IF(IF(A2293=0,TRUE(),D2293=IFERROR(VLOOKUP(A2293,Zaplecze_Weryfikacja!A:B,2,FALSE),2))=TRUE(),"Tak","Nie")</f>
        <v>Tak</v>
      </c>
      <c r="U2293" s="681" t="str">
        <f>IF(T2293="Tak"," ",IF(IFERROR(VLOOKUP(A2293,Zaplecze_Weryfikacja!A:B,2,FALSE),"Inny numer Lp")="Inny numer Lp","Inny numer Lp",IF(VLOOKUP(A2293,Zaplecze_Weryfikacja!A:B,2,FALSE)=D2293,"Nieznana przyczyna","Inny opis")))</f>
        <v xml:space="preserve"> </v>
      </c>
      <c r="Y2293" s="785"/>
      <c r="Z2293" s="663"/>
      <c r="AA2293" s="785"/>
      <c r="AB2293" s="663"/>
      <c r="AC2293" s="785"/>
      <c r="AD2293" s="663"/>
      <c r="AE2293" s="785"/>
      <c r="AF2293" s="663"/>
      <c r="AG2293" s="785"/>
      <c r="AH2293" s="663"/>
      <c r="AI2293" s="785"/>
      <c r="AJ2293" s="663"/>
      <c r="AK2293" s="785"/>
      <c r="AL2293" s="663"/>
      <c r="AM2293" s="785"/>
      <c r="AN2293" s="663"/>
      <c r="AO2293" s="785"/>
      <c r="AP2293" s="663"/>
      <c r="AQ2293" s="785"/>
      <c r="AR2293" s="663"/>
      <c r="AT2293" s="845">
        <f t="shared" si="6867"/>
        <v>0</v>
      </c>
      <c r="AU2293" s="845">
        <f t="shared" si="6868"/>
        <v>0</v>
      </c>
      <c r="AV2293" s="845">
        <f t="shared" si="6869"/>
        <v>0</v>
      </c>
      <c r="AW2293" s="846" t="e">
        <f t="shared" si="6870"/>
        <v>#DIV/0!</v>
      </c>
      <c r="AY2293" s="781">
        <f t="shared" si="6871"/>
        <v>0</v>
      </c>
      <c r="AZ2293" s="847"/>
      <c r="BA2293" s="781">
        <f t="shared" si="6872"/>
        <v>0</v>
      </c>
      <c r="BB2293" s="847"/>
      <c r="BC2293" s="781">
        <f t="shared" si="6873"/>
        <v>0</v>
      </c>
      <c r="BD2293" s="847"/>
      <c r="BE2293" s="781">
        <f t="shared" si="6874"/>
        <v>0</v>
      </c>
      <c r="BF2293" s="847"/>
      <c r="BG2293" s="781">
        <f t="shared" si="6875"/>
        <v>0</v>
      </c>
      <c r="BH2293" s="847"/>
      <c r="BI2293" s="781">
        <f t="shared" si="6876"/>
        <v>0</v>
      </c>
      <c r="BJ2293" s="847"/>
      <c r="BK2293" s="781">
        <f t="shared" si="6877"/>
        <v>0</v>
      </c>
      <c r="BL2293" s="847"/>
      <c r="BM2293" s="781">
        <f t="shared" si="6878"/>
        <v>0</v>
      </c>
      <c r="BN2293" s="847"/>
      <c r="BO2293" s="781">
        <f t="shared" si="6879"/>
        <v>0</v>
      </c>
      <c r="BP2293" s="847"/>
      <c r="BQ2293" s="781">
        <f t="shared" si="6880"/>
        <v>0</v>
      </c>
      <c r="BR2293" s="847"/>
    </row>
    <row r="2294" spans="1:70" outlineLevel="2">
      <c r="A2294" s="61">
        <v>704014</v>
      </c>
      <c r="B2294" s="10"/>
      <c r="C2294" s="59"/>
      <c r="D2294" s="294" t="s">
        <v>736</v>
      </c>
      <c r="E2294" s="43" t="str">
        <f t="shared" ref="E2294:E2295" si="7007">IF(H2294&gt;0,"T","N")</f>
        <v>N</v>
      </c>
      <c r="F2294" s="117"/>
      <c r="G2294" s="39" t="s">
        <v>324</v>
      </c>
      <c r="H2294" s="1076"/>
      <c r="I2294" s="1141"/>
      <c r="J2294" s="1142"/>
      <c r="K2294" s="1032">
        <f t="shared" ref="K2294:K2295" si="7008">IF(B2294="E","E",$H2294*I2294)</f>
        <v>0</v>
      </c>
      <c r="L2294" s="496"/>
      <c r="M2294" s="492"/>
      <c r="N2294" s="492"/>
      <c r="O2294" s="492"/>
      <c r="Q2294" s="684" t="s">
        <v>1922</v>
      </c>
      <c r="R2294" s="692" t="s">
        <v>2010</v>
      </c>
      <c r="T2294" s="680" t="str">
        <f>IF(IF(A2294=0,TRUE(),D2294=IFERROR(VLOOKUP(A2294,Zaplecze_Weryfikacja!A:B,2,FALSE),2))=TRUE(),"Tak","Nie")</f>
        <v>Nie</v>
      </c>
      <c r="U2294" s="681" t="str">
        <f>IF(T2294="Tak"," ",IF(IFERROR(VLOOKUP(A2294,Zaplecze_Weryfikacja!A:B,2,FALSE),"Inny numer Lp")="Inny numer Lp","Inny numer Lp",IF(VLOOKUP(A2294,Zaplecze_Weryfikacja!A:B,2,FALSE)=D2294,"Nieznana przyczyna","Inny opis")))</f>
        <v>Inny opis</v>
      </c>
      <c r="Y2294" s="785"/>
      <c r="Z2294" s="309">
        <f t="shared" ref="Z2294:Z2295" si="7009">IF($B2294="E","E",$H2294*Y2294)</f>
        <v>0</v>
      </c>
      <c r="AA2294" s="785"/>
      <c r="AB2294" s="309">
        <f t="shared" ref="AB2294:AB2295" si="7010">IF($B2294="E","E",$H2294*AA2294)</f>
        <v>0</v>
      </c>
      <c r="AC2294" s="785"/>
      <c r="AD2294" s="309">
        <f t="shared" ref="AD2294:AD2295" si="7011">IF($B2294="E","E",$H2294*AC2294)</f>
        <v>0</v>
      </c>
      <c r="AE2294" s="785"/>
      <c r="AF2294" s="309">
        <f t="shared" ref="AF2294:AF2295" si="7012">IF($B2294="E","E",$H2294*AE2294)</f>
        <v>0</v>
      </c>
      <c r="AG2294" s="785"/>
      <c r="AH2294" s="309">
        <f t="shared" ref="AH2294:AH2295" si="7013">IF($B2294="E","E",$H2294*AG2294)</f>
        <v>0</v>
      </c>
      <c r="AI2294" s="785"/>
      <c r="AJ2294" s="309">
        <f t="shared" ref="AJ2294:AJ2295" si="7014">IF($B2294="E","E",$H2294*AI2294)</f>
        <v>0</v>
      </c>
      <c r="AK2294" s="785"/>
      <c r="AL2294" s="309">
        <f t="shared" ref="AL2294:AL2295" si="7015">IF($B2294="E","E",$H2294*AK2294)</f>
        <v>0</v>
      </c>
      <c r="AM2294" s="785"/>
      <c r="AN2294" s="309">
        <f t="shared" ref="AN2294:AN2295" si="7016">IF($B2294="E","E",$H2294*AM2294)</f>
        <v>0</v>
      </c>
      <c r="AO2294" s="785"/>
      <c r="AP2294" s="309">
        <f t="shared" ref="AP2294:AP2295" si="7017">IF($B2294="E","E",$H2294*AO2294)</f>
        <v>0</v>
      </c>
      <c r="AQ2294" s="785"/>
      <c r="AR2294" s="309">
        <f t="shared" ref="AR2294:AR2295" si="7018">IF($B2294="E","E",$H2294*AQ2294)</f>
        <v>0</v>
      </c>
      <c r="AT2294" s="782">
        <f t="shared" si="6867"/>
        <v>0</v>
      </c>
      <c r="AU2294" s="782">
        <f t="shared" si="6868"/>
        <v>0</v>
      </c>
      <c r="AV2294" s="782">
        <f t="shared" si="6869"/>
        <v>0</v>
      </c>
      <c r="AW2294" s="788" t="e">
        <f t="shared" si="6870"/>
        <v>#DIV/0!</v>
      </c>
      <c r="AY2294" s="781">
        <f t="shared" si="6871"/>
        <v>0</v>
      </c>
      <c r="AZ2294" s="777"/>
      <c r="BA2294" s="781">
        <f t="shared" si="6872"/>
        <v>0</v>
      </c>
      <c r="BB2294" s="777"/>
      <c r="BC2294" s="781">
        <f t="shared" si="6873"/>
        <v>0</v>
      </c>
      <c r="BD2294" s="777"/>
      <c r="BE2294" s="781">
        <f t="shared" si="6874"/>
        <v>0</v>
      </c>
      <c r="BF2294" s="777"/>
      <c r="BG2294" s="781">
        <f t="shared" si="6875"/>
        <v>0</v>
      </c>
      <c r="BH2294" s="777"/>
      <c r="BI2294" s="781">
        <f t="shared" si="6876"/>
        <v>0</v>
      </c>
      <c r="BJ2294" s="777"/>
      <c r="BK2294" s="781">
        <f t="shared" si="6877"/>
        <v>0</v>
      </c>
      <c r="BL2294" s="777"/>
      <c r="BM2294" s="781">
        <f t="shared" si="6878"/>
        <v>0</v>
      </c>
      <c r="BN2294" s="777"/>
      <c r="BO2294" s="781">
        <f t="shared" si="6879"/>
        <v>0</v>
      </c>
      <c r="BP2294" s="777"/>
      <c r="BQ2294" s="781">
        <f t="shared" si="6880"/>
        <v>0</v>
      </c>
      <c r="BR2294" s="777"/>
    </row>
    <row r="2295" spans="1:70" outlineLevel="2">
      <c r="A2295" s="61">
        <v>704015</v>
      </c>
      <c r="B2295" s="10"/>
      <c r="C2295" s="59"/>
      <c r="D2295" s="294" t="s">
        <v>735</v>
      </c>
      <c r="E2295" s="43" t="str">
        <f t="shared" si="7007"/>
        <v>N</v>
      </c>
      <c r="F2295" s="117"/>
      <c r="G2295" s="553" t="s">
        <v>325</v>
      </c>
      <c r="H2295" s="1076"/>
      <c r="I2295" s="1141"/>
      <c r="J2295" s="1142"/>
      <c r="K2295" s="1032">
        <f t="shared" si="7008"/>
        <v>0</v>
      </c>
      <c r="L2295" s="496"/>
      <c r="M2295" s="492"/>
      <c r="N2295" s="492"/>
      <c r="O2295" s="492"/>
      <c r="Q2295" s="684" t="s">
        <v>1922</v>
      </c>
      <c r="R2295" s="692" t="s">
        <v>2010</v>
      </c>
      <c r="T2295" s="680" t="str">
        <f>IF(IF(A2295=0,TRUE(),D2295=IFERROR(VLOOKUP(A2295,Zaplecze_Weryfikacja!A:B,2,FALSE),2))=TRUE(),"Tak","Nie")</f>
        <v>Nie</v>
      </c>
      <c r="U2295" s="681" t="str">
        <f>IF(T2295="Tak"," ",IF(IFERROR(VLOOKUP(A2295,Zaplecze_Weryfikacja!A:B,2,FALSE),"Inny numer Lp")="Inny numer Lp","Inny numer Lp",IF(VLOOKUP(A2295,Zaplecze_Weryfikacja!A:B,2,FALSE)=D2295,"Nieznana przyczyna","Inny opis")))</f>
        <v>Inny opis</v>
      </c>
      <c r="Y2295" s="785"/>
      <c r="Z2295" s="309">
        <f t="shared" si="7009"/>
        <v>0</v>
      </c>
      <c r="AA2295" s="785"/>
      <c r="AB2295" s="309">
        <f t="shared" si="7010"/>
        <v>0</v>
      </c>
      <c r="AC2295" s="785"/>
      <c r="AD2295" s="309">
        <f t="shared" si="7011"/>
        <v>0</v>
      </c>
      <c r="AE2295" s="785"/>
      <c r="AF2295" s="309">
        <f t="shared" si="7012"/>
        <v>0</v>
      </c>
      <c r="AG2295" s="785"/>
      <c r="AH2295" s="309">
        <f t="shared" si="7013"/>
        <v>0</v>
      </c>
      <c r="AI2295" s="785"/>
      <c r="AJ2295" s="309">
        <f t="shared" si="7014"/>
        <v>0</v>
      </c>
      <c r="AK2295" s="785"/>
      <c r="AL2295" s="309">
        <f t="shared" si="7015"/>
        <v>0</v>
      </c>
      <c r="AM2295" s="785"/>
      <c r="AN2295" s="309">
        <f t="shared" si="7016"/>
        <v>0</v>
      </c>
      <c r="AO2295" s="785"/>
      <c r="AP2295" s="309">
        <f t="shared" si="7017"/>
        <v>0</v>
      </c>
      <c r="AQ2295" s="785"/>
      <c r="AR2295" s="309">
        <f t="shared" si="7018"/>
        <v>0</v>
      </c>
      <c r="AT2295" s="782">
        <f t="shared" si="6867"/>
        <v>0</v>
      </c>
      <c r="AU2295" s="782">
        <f t="shared" si="6868"/>
        <v>0</v>
      </c>
      <c r="AV2295" s="782">
        <f t="shared" si="6869"/>
        <v>0</v>
      </c>
      <c r="AW2295" s="788" t="e">
        <f t="shared" si="6870"/>
        <v>#DIV/0!</v>
      </c>
      <c r="AY2295" s="781">
        <f t="shared" si="6871"/>
        <v>0</v>
      </c>
      <c r="AZ2295" s="777"/>
      <c r="BA2295" s="781">
        <f t="shared" si="6872"/>
        <v>0</v>
      </c>
      <c r="BB2295" s="777"/>
      <c r="BC2295" s="781">
        <f t="shared" si="6873"/>
        <v>0</v>
      </c>
      <c r="BD2295" s="777"/>
      <c r="BE2295" s="781">
        <f t="shared" si="6874"/>
        <v>0</v>
      </c>
      <c r="BF2295" s="777"/>
      <c r="BG2295" s="781">
        <f t="shared" si="6875"/>
        <v>0</v>
      </c>
      <c r="BH2295" s="777"/>
      <c r="BI2295" s="781">
        <f t="shared" si="6876"/>
        <v>0</v>
      </c>
      <c r="BJ2295" s="777"/>
      <c r="BK2295" s="781">
        <f t="shared" si="6877"/>
        <v>0</v>
      </c>
      <c r="BL2295" s="777"/>
      <c r="BM2295" s="781">
        <f t="shared" si="6878"/>
        <v>0</v>
      </c>
      <c r="BN2295" s="777"/>
      <c r="BO2295" s="781">
        <f t="shared" si="6879"/>
        <v>0</v>
      </c>
      <c r="BP2295" s="777"/>
      <c r="BQ2295" s="781">
        <f t="shared" si="6880"/>
        <v>0</v>
      </c>
      <c r="BR2295" s="777"/>
    </row>
    <row r="2296" spans="1:70" outlineLevel="2">
      <c r="A2296" s="61"/>
      <c r="B2296" s="59"/>
      <c r="C2296" s="59"/>
      <c r="D2296" s="294"/>
      <c r="E2296" s="398"/>
      <c r="F2296" s="117"/>
      <c r="G2296" s="151"/>
      <c r="H2296" s="1100"/>
      <c r="I2296" s="1006"/>
      <c r="J2296" s="1111"/>
      <c r="K2296" s="1042"/>
      <c r="L2296" s="496"/>
      <c r="M2296" s="492"/>
      <c r="N2296" s="492"/>
      <c r="O2296" s="492"/>
      <c r="Q2296" s="683"/>
      <c r="R2296" s="692"/>
      <c r="T2296" s="680" t="str">
        <f>IF(IF(A2296=0,TRUE(),D2296=IFERROR(VLOOKUP(A2296,Zaplecze_Weryfikacja!A:B,2,FALSE),2))=TRUE(),"Tak","Nie")</f>
        <v>Tak</v>
      </c>
      <c r="U2296" s="681" t="str">
        <f>IF(T2296="Tak"," ",IF(IFERROR(VLOOKUP(A2296,Zaplecze_Weryfikacja!A:B,2,FALSE),"Inny numer Lp")="Inny numer Lp","Inny numer Lp",IF(VLOOKUP(A2296,Zaplecze_Weryfikacja!A:B,2,FALSE)=D2296,"Nieznana przyczyna","Inny opis")))</f>
        <v xml:space="preserve"> </v>
      </c>
      <c r="Y2296" s="785"/>
      <c r="Z2296" s="382"/>
      <c r="AA2296" s="785"/>
      <c r="AB2296" s="382"/>
      <c r="AC2296" s="785"/>
      <c r="AD2296" s="382"/>
      <c r="AE2296" s="785"/>
      <c r="AF2296" s="382"/>
      <c r="AG2296" s="785"/>
      <c r="AH2296" s="382"/>
      <c r="AI2296" s="785"/>
      <c r="AJ2296" s="382"/>
      <c r="AK2296" s="785"/>
      <c r="AL2296" s="382"/>
      <c r="AM2296" s="785"/>
      <c r="AN2296" s="382"/>
      <c r="AO2296" s="785"/>
      <c r="AP2296" s="382"/>
      <c r="AQ2296" s="785"/>
      <c r="AR2296" s="382"/>
      <c r="AT2296" s="782">
        <f t="shared" si="6867"/>
        <v>0</v>
      </c>
      <c r="AU2296" s="782">
        <f t="shared" si="6868"/>
        <v>0</v>
      </c>
      <c r="AV2296" s="782">
        <f t="shared" si="6869"/>
        <v>0</v>
      </c>
      <c r="AW2296" s="788" t="e">
        <f t="shared" si="6870"/>
        <v>#DIV/0!</v>
      </c>
      <c r="AY2296" s="781">
        <f t="shared" si="6871"/>
        <v>0</v>
      </c>
      <c r="AZ2296" s="777"/>
      <c r="BA2296" s="781">
        <f t="shared" si="6872"/>
        <v>0</v>
      </c>
      <c r="BB2296" s="777"/>
      <c r="BC2296" s="781">
        <f t="shared" si="6873"/>
        <v>0</v>
      </c>
      <c r="BD2296" s="777"/>
      <c r="BE2296" s="781">
        <f t="shared" si="6874"/>
        <v>0</v>
      </c>
      <c r="BF2296" s="777"/>
      <c r="BG2296" s="781">
        <f t="shared" si="6875"/>
        <v>0</v>
      </c>
      <c r="BH2296" s="777"/>
      <c r="BI2296" s="781">
        <f t="shared" si="6876"/>
        <v>0</v>
      </c>
      <c r="BJ2296" s="777"/>
      <c r="BK2296" s="781">
        <f t="shared" si="6877"/>
        <v>0</v>
      </c>
      <c r="BL2296" s="777"/>
      <c r="BM2296" s="781">
        <f t="shared" si="6878"/>
        <v>0</v>
      </c>
      <c r="BN2296" s="777"/>
      <c r="BO2296" s="781">
        <f t="shared" si="6879"/>
        <v>0</v>
      </c>
      <c r="BP2296" s="777"/>
      <c r="BQ2296" s="781">
        <f t="shared" si="6880"/>
        <v>0</v>
      </c>
      <c r="BR2296" s="777"/>
    </row>
    <row r="2297" spans="1:70" outlineLevel="2">
      <c r="A2297" s="662"/>
      <c r="B2297" s="661"/>
      <c r="C2297" s="661"/>
      <c r="D2297" s="656" t="s">
        <v>734</v>
      </c>
      <c r="E2297" s="773" t="str">
        <f>IF(COUNTIF(E2298:E2310,"T")=0,"N","T")</f>
        <v>T</v>
      </c>
      <c r="F2297" s="652"/>
      <c r="G2297" s="659"/>
      <c r="H2297" s="1099"/>
      <c r="I2297" s="1074"/>
      <c r="J2297" s="1133"/>
      <c r="K2297" s="1036"/>
      <c r="L2297" s="496"/>
      <c r="M2297" s="657"/>
      <c r="N2297" s="657"/>
      <c r="O2297" s="657"/>
      <c r="Q2297" s="683"/>
      <c r="R2297" s="692"/>
      <c r="T2297" s="680" t="str">
        <f>IF(IF(A2297=0,TRUE(),D2297=IFERROR(VLOOKUP(A2297,Zaplecze_Weryfikacja!A:B,2,FALSE),2))=TRUE(),"Tak","Nie")</f>
        <v>Tak</v>
      </c>
      <c r="U2297" s="681" t="str">
        <f>IF(T2297="Tak"," ",IF(IFERROR(VLOOKUP(A2297,Zaplecze_Weryfikacja!A:B,2,FALSE),"Inny numer Lp")="Inny numer Lp","Inny numer Lp",IF(VLOOKUP(A2297,Zaplecze_Weryfikacja!A:B,2,FALSE)=D2297,"Nieznana przyczyna","Inny opis")))</f>
        <v xml:space="preserve"> </v>
      </c>
      <c r="Y2297" s="785"/>
      <c r="Z2297" s="663"/>
      <c r="AA2297" s="785"/>
      <c r="AB2297" s="663"/>
      <c r="AC2297" s="785"/>
      <c r="AD2297" s="663"/>
      <c r="AE2297" s="785"/>
      <c r="AF2297" s="663"/>
      <c r="AG2297" s="785"/>
      <c r="AH2297" s="663"/>
      <c r="AI2297" s="785"/>
      <c r="AJ2297" s="663"/>
      <c r="AK2297" s="785"/>
      <c r="AL2297" s="663"/>
      <c r="AM2297" s="785"/>
      <c r="AN2297" s="663"/>
      <c r="AO2297" s="785"/>
      <c r="AP2297" s="663"/>
      <c r="AQ2297" s="785"/>
      <c r="AR2297" s="663"/>
      <c r="AT2297" s="845">
        <f t="shared" si="6867"/>
        <v>0</v>
      </c>
      <c r="AU2297" s="845">
        <f t="shared" si="6868"/>
        <v>0</v>
      </c>
      <c r="AV2297" s="845">
        <f t="shared" si="6869"/>
        <v>0</v>
      </c>
      <c r="AW2297" s="846" t="e">
        <f t="shared" si="6870"/>
        <v>#DIV/0!</v>
      </c>
      <c r="AY2297" s="781">
        <f t="shared" si="6871"/>
        <v>0</v>
      </c>
      <c r="AZ2297" s="847"/>
      <c r="BA2297" s="781">
        <f t="shared" si="6872"/>
        <v>0</v>
      </c>
      <c r="BB2297" s="847"/>
      <c r="BC2297" s="781">
        <f t="shared" si="6873"/>
        <v>0</v>
      </c>
      <c r="BD2297" s="847"/>
      <c r="BE2297" s="781">
        <f t="shared" si="6874"/>
        <v>0</v>
      </c>
      <c r="BF2297" s="847"/>
      <c r="BG2297" s="781">
        <f t="shared" si="6875"/>
        <v>0</v>
      </c>
      <c r="BH2297" s="847"/>
      <c r="BI2297" s="781">
        <f t="shared" si="6876"/>
        <v>0</v>
      </c>
      <c r="BJ2297" s="847"/>
      <c r="BK2297" s="781">
        <f t="shared" si="6877"/>
        <v>0</v>
      </c>
      <c r="BL2297" s="847"/>
      <c r="BM2297" s="781">
        <f t="shared" si="6878"/>
        <v>0</v>
      </c>
      <c r="BN2297" s="847"/>
      <c r="BO2297" s="781">
        <f t="shared" si="6879"/>
        <v>0</v>
      </c>
      <c r="BP2297" s="847"/>
      <c r="BQ2297" s="781">
        <f t="shared" si="6880"/>
        <v>0</v>
      </c>
      <c r="BR2297" s="847"/>
    </row>
    <row r="2298" spans="1:70" outlineLevel="2">
      <c r="A2298" s="61">
        <v>704016</v>
      </c>
      <c r="B2298" s="10"/>
      <c r="C2298" s="59"/>
      <c r="D2298" s="294" t="s">
        <v>733</v>
      </c>
      <c r="E2298" s="43" t="str">
        <f t="shared" ref="E2298:E2310" si="7019">IF(H2298&gt;0,"T","N")</f>
        <v>N</v>
      </c>
      <c r="F2298" s="113"/>
      <c r="G2298" s="39" t="s">
        <v>324</v>
      </c>
      <c r="H2298" s="1076"/>
      <c r="I2298" s="1141"/>
      <c r="J2298" s="1142"/>
      <c r="K2298" s="1032">
        <f t="shared" ref="K2298:K2310" si="7020">IF(B2298="E","E",$H2298*I2298)</f>
        <v>0</v>
      </c>
      <c r="L2298" s="496"/>
      <c r="M2298" s="492"/>
      <c r="N2298" s="492"/>
      <c r="O2298" s="492"/>
      <c r="Q2298" s="684" t="s">
        <v>1925</v>
      </c>
      <c r="R2298" s="692" t="s">
        <v>2010</v>
      </c>
      <c r="T2298" s="680" t="str">
        <f>IF(IF(A2298=0,TRUE(),D2298=IFERROR(VLOOKUP(A2298,Zaplecze_Weryfikacja!A:B,2,FALSE),2))=TRUE(),"Tak","Nie")</f>
        <v>Nie</v>
      </c>
      <c r="U2298" s="681" t="str">
        <f>IF(T2298="Tak"," ",IF(IFERROR(VLOOKUP(A2298,Zaplecze_Weryfikacja!A:B,2,FALSE),"Inny numer Lp")="Inny numer Lp","Inny numer Lp",IF(VLOOKUP(A2298,Zaplecze_Weryfikacja!A:B,2,FALSE)=D2298,"Nieznana przyczyna","Inny opis")))</f>
        <v>Inny opis</v>
      </c>
      <c r="Y2298" s="785"/>
      <c r="Z2298" s="309">
        <f t="shared" ref="Z2298:Z2310" si="7021">IF($B2298="E","E",$H2298*Y2298)</f>
        <v>0</v>
      </c>
      <c r="AA2298" s="785"/>
      <c r="AB2298" s="309">
        <f t="shared" ref="AB2298:AB2310" si="7022">IF($B2298="E","E",$H2298*AA2298)</f>
        <v>0</v>
      </c>
      <c r="AC2298" s="785"/>
      <c r="AD2298" s="309">
        <f t="shared" ref="AD2298:AD2310" si="7023">IF($B2298="E","E",$H2298*AC2298)</f>
        <v>0</v>
      </c>
      <c r="AE2298" s="785"/>
      <c r="AF2298" s="309">
        <f t="shared" ref="AF2298:AF2310" si="7024">IF($B2298="E","E",$H2298*AE2298)</f>
        <v>0</v>
      </c>
      <c r="AG2298" s="785"/>
      <c r="AH2298" s="309">
        <f t="shared" ref="AH2298:AH2310" si="7025">IF($B2298="E","E",$H2298*AG2298)</f>
        <v>0</v>
      </c>
      <c r="AI2298" s="785"/>
      <c r="AJ2298" s="309">
        <f t="shared" ref="AJ2298:AJ2310" si="7026">IF($B2298="E","E",$H2298*AI2298)</f>
        <v>0</v>
      </c>
      <c r="AK2298" s="785"/>
      <c r="AL2298" s="309">
        <f t="shared" ref="AL2298:AL2310" si="7027">IF($B2298="E","E",$H2298*AK2298)</f>
        <v>0</v>
      </c>
      <c r="AM2298" s="785"/>
      <c r="AN2298" s="309">
        <f t="shared" ref="AN2298:AN2310" si="7028">IF($B2298="E","E",$H2298*AM2298)</f>
        <v>0</v>
      </c>
      <c r="AO2298" s="785"/>
      <c r="AP2298" s="309">
        <f t="shared" ref="AP2298:AP2310" si="7029">IF($B2298="E","E",$H2298*AO2298)</f>
        <v>0</v>
      </c>
      <c r="AQ2298" s="785"/>
      <c r="AR2298" s="309">
        <f t="shared" ref="AR2298:AR2310" si="7030">IF($B2298="E","E",$H2298*AQ2298)</f>
        <v>0</v>
      </c>
      <c r="AT2298" s="782">
        <f t="shared" si="6867"/>
        <v>0</v>
      </c>
      <c r="AU2298" s="782">
        <f t="shared" si="6868"/>
        <v>0</v>
      </c>
      <c r="AV2298" s="782">
        <f t="shared" si="6869"/>
        <v>0</v>
      </c>
      <c r="AW2298" s="788" t="e">
        <f t="shared" si="6870"/>
        <v>#DIV/0!</v>
      </c>
      <c r="AY2298" s="781">
        <f t="shared" si="6871"/>
        <v>0</v>
      </c>
      <c r="AZ2298" s="777"/>
      <c r="BA2298" s="781">
        <f t="shared" si="6872"/>
        <v>0</v>
      </c>
      <c r="BB2298" s="777"/>
      <c r="BC2298" s="781">
        <f t="shared" si="6873"/>
        <v>0</v>
      </c>
      <c r="BD2298" s="777"/>
      <c r="BE2298" s="781">
        <f t="shared" si="6874"/>
        <v>0</v>
      </c>
      <c r="BF2298" s="777"/>
      <c r="BG2298" s="781">
        <f t="shared" si="6875"/>
        <v>0</v>
      </c>
      <c r="BH2298" s="777"/>
      <c r="BI2298" s="781">
        <f t="shared" si="6876"/>
        <v>0</v>
      </c>
      <c r="BJ2298" s="777"/>
      <c r="BK2298" s="781">
        <f t="shared" si="6877"/>
        <v>0</v>
      </c>
      <c r="BL2298" s="777"/>
      <c r="BM2298" s="781">
        <f t="shared" si="6878"/>
        <v>0</v>
      </c>
      <c r="BN2298" s="777"/>
      <c r="BO2298" s="781">
        <f t="shared" si="6879"/>
        <v>0</v>
      </c>
      <c r="BP2298" s="777"/>
      <c r="BQ2298" s="781">
        <f t="shared" si="6880"/>
        <v>0</v>
      </c>
      <c r="BR2298" s="777"/>
    </row>
    <row r="2299" spans="1:70" outlineLevel="2">
      <c r="A2299" s="61">
        <v>704017</v>
      </c>
      <c r="B2299" s="10"/>
      <c r="C2299" s="59"/>
      <c r="D2299" s="294" t="s">
        <v>732</v>
      </c>
      <c r="E2299" s="43" t="str">
        <f t="shared" si="7019"/>
        <v>N</v>
      </c>
      <c r="F2299" s="113"/>
      <c r="G2299" s="39" t="s">
        <v>324</v>
      </c>
      <c r="H2299" s="1076"/>
      <c r="I2299" s="1141"/>
      <c r="J2299" s="1142"/>
      <c r="K2299" s="1032">
        <f t="shared" si="7020"/>
        <v>0</v>
      </c>
      <c r="L2299" s="496"/>
      <c r="M2299" s="492"/>
      <c r="N2299" s="492"/>
      <c r="O2299" s="492"/>
      <c r="Q2299" s="684" t="s">
        <v>1925</v>
      </c>
      <c r="R2299" s="692" t="s">
        <v>2010</v>
      </c>
      <c r="T2299" s="680" t="str">
        <f>IF(IF(A2299=0,TRUE(),D2299=IFERROR(VLOOKUP(A2299,Zaplecze_Weryfikacja!A:B,2,FALSE),2))=TRUE(),"Tak","Nie")</f>
        <v>Nie</v>
      </c>
      <c r="U2299" s="681" t="str">
        <f>IF(T2299="Tak"," ",IF(IFERROR(VLOOKUP(A2299,Zaplecze_Weryfikacja!A:B,2,FALSE),"Inny numer Lp")="Inny numer Lp","Inny numer Lp",IF(VLOOKUP(A2299,Zaplecze_Weryfikacja!A:B,2,FALSE)=D2299,"Nieznana przyczyna","Inny opis")))</f>
        <v>Inny opis</v>
      </c>
      <c r="Y2299" s="785"/>
      <c r="Z2299" s="309">
        <f t="shared" si="7021"/>
        <v>0</v>
      </c>
      <c r="AA2299" s="785"/>
      <c r="AB2299" s="309">
        <f t="shared" si="7022"/>
        <v>0</v>
      </c>
      <c r="AC2299" s="785"/>
      <c r="AD2299" s="309">
        <f t="shared" si="7023"/>
        <v>0</v>
      </c>
      <c r="AE2299" s="785"/>
      <c r="AF2299" s="309">
        <f t="shared" si="7024"/>
        <v>0</v>
      </c>
      <c r="AG2299" s="785"/>
      <c r="AH2299" s="309">
        <f t="shared" si="7025"/>
        <v>0</v>
      </c>
      <c r="AI2299" s="785"/>
      <c r="AJ2299" s="309">
        <f t="shared" si="7026"/>
        <v>0</v>
      </c>
      <c r="AK2299" s="785"/>
      <c r="AL2299" s="309">
        <f t="shared" si="7027"/>
        <v>0</v>
      </c>
      <c r="AM2299" s="785"/>
      <c r="AN2299" s="309">
        <f t="shared" si="7028"/>
        <v>0</v>
      </c>
      <c r="AO2299" s="785"/>
      <c r="AP2299" s="309">
        <f t="shared" si="7029"/>
        <v>0</v>
      </c>
      <c r="AQ2299" s="785"/>
      <c r="AR2299" s="309">
        <f t="shared" si="7030"/>
        <v>0</v>
      </c>
      <c r="AT2299" s="782">
        <f t="shared" si="6867"/>
        <v>0</v>
      </c>
      <c r="AU2299" s="782">
        <f t="shared" si="6868"/>
        <v>0</v>
      </c>
      <c r="AV2299" s="782">
        <f t="shared" si="6869"/>
        <v>0</v>
      </c>
      <c r="AW2299" s="788" t="e">
        <f t="shared" si="6870"/>
        <v>#DIV/0!</v>
      </c>
      <c r="AY2299" s="781">
        <f t="shared" si="6871"/>
        <v>0</v>
      </c>
      <c r="AZ2299" s="777"/>
      <c r="BA2299" s="781">
        <f t="shared" si="6872"/>
        <v>0</v>
      </c>
      <c r="BB2299" s="777"/>
      <c r="BC2299" s="781">
        <f t="shared" si="6873"/>
        <v>0</v>
      </c>
      <c r="BD2299" s="777"/>
      <c r="BE2299" s="781">
        <f t="shared" si="6874"/>
        <v>0</v>
      </c>
      <c r="BF2299" s="777"/>
      <c r="BG2299" s="781">
        <f t="shared" si="6875"/>
        <v>0</v>
      </c>
      <c r="BH2299" s="777"/>
      <c r="BI2299" s="781">
        <f t="shared" si="6876"/>
        <v>0</v>
      </c>
      <c r="BJ2299" s="777"/>
      <c r="BK2299" s="781">
        <f t="shared" si="6877"/>
        <v>0</v>
      </c>
      <c r="BL2299" s="777"/>
      <c r="BM2299" s="781">
        <f t="shared" si="6878"/>
        <v>0</v>
      </c>
      <c r="BN2299" s="777"/>
      <c r="BO2299" s="781">
        <f t="shared" si="6879"/>
        <v>0</v>
      </c>
      <c r="BP2299" s="777"/>
      <c r="BQ2299" s="781">
        <f t="shared" si="6880"/>
        <v>0</v>
      </c>
      <c r="BR2299" s="777"/>
    </row>
    <row r="2300" spans="1:70" outlineLevel="2">
      <c r="A2300" s="61">
        <v>704018</v>
      </c>
      <c r="B2300" s="10"/>
      <c r="C2300" s="59"/>
      <c r="D2300" s="294" t="s">
        <v>731</v>
      </c>
      <c r="E2300" s="43" t="str">
        <f t="shared" si="7019"/>
        <v>N</v>
      </c>
      <c r="F2300" s="113"/>
      <c r="G2300" s="39" t="s">
        <v>324</v>
      </c>
      <c r="H2300" s="1076"/>
      <c r="I2300" s="1141"/>
      <c r="J2300" s="1142"/>
      <c r="K2300" s="1032">
        <f t="shared" si="7020"/>
        <v>0</v>
      </c>
      <c r="L2300" s="496"/>
      <c r="M2300" s="492"/>
      <c r="N2300" s="492"/>
      <c r="O2300" s="492"/>
      <c r="Q2300" s="684" t="s">
        <v>1925</v>
      </c>
      <c r="R2300" s="692" t="s">
        <v>2010</v>
      </c>
      <c r="T2300" s="680" t="str">
        <f>IF(IF(A2300=0,TRUE(),D2300=IFERROR(VLOOKUP(A2300,Zaplecze_Weryfikacja!A:B,2,FALSE),2))=TRUE(),"Tak","Nie")</f>
        <v>Nie</v>
      </c>
      <c r="U2300" s="681" t="str">
        <f>IF(T2300="Tak"," ",IF(IFERROR(VLOOKUP(A2300,Zaplecze_Weryfikacja!A:B,2,FALSE),"Inny numer Lp")="Inny numer Lp","Inny numer Lp",IF(VLOOKUP(A2300,Zaplecze_Weryfikacja!A:B,2,FALSE)=D2300,"Nieznana przyczyna","Inny opis")))</f>
        <v>Inny opis</v>
      </c>
      <c r="Y2300" s="785"/>
      <c r="Z2300" s="309">
        <f t="shared" si="7021"/>
        <v>0</v>
      </c>
      <c r="AA2300" s="785"/>
      <c r="AB2300" s="309">
        <f t="shared" si="7022"/>
        <v>0</v>
      </c>
      <c r="AC2300" s="785"/>
      <c r="AD2300" s="309">
        <f t="shared" si="7023"/>
        <v>0</v>
      </c>
      <c r="AE2300" s="785"/>
      <c r="AF2300" s="309">
        <f t="shared" si="7024"/>
        <v>0</v>
      </c>
      <c r="AG2300" s="785"/>
      <c r="AH2300" s="309">
        <f t="shared" si="7025"/>
        <v>0</v>
      </c>
      <c r="AI2300" s="785"/>
      <c r="AJ2300" s="309">
        <f t="shared" si="7026"/>
        <v>0</v>
      </c>
      <c r="AK2300" s="785"/>
      <c r="AL2300" s="309">
        <f t="shared" si="7027"/>
        <v>0</v>
      </c>
      <c r="AM2300" s="785"/>
      <c r="AN2300" s="309">
        <f t="shared" si="7028"/>
        <v>0</v>
      </c>
      <c r="AO2300" s="785"/>
      <c r="AP2300" s="309">
        <f t="shared" si="7029"/>
        <v>0</v>
      </c>
      <c r="AQ2300" s="785"/>
      <c r="AR2300" s="309">
        <f t="shared" si="7030"/>
        <v>0</v>
      </c>
      <c r="AT2300" s="782">
        <f t="shared" ref="AT2300:AT2377" si="7031">MAX(Z2300,AB2300,AD2300,AF2300,AH2300,AJ2300,AL2300,AN2300,AP2300,AR2300)</f>
        <v>0</v>
      </c>
      <c r="AU2300" s="782">
        <f t="shared" ref="AU2300:AU2377" si="7032">IF($AU$6=10,MIN(Z2300,AB2300,AD2300,AF2300,AH2300,AJ2300,AL2300,AN2300,AP2300,AR2300),IF($AU$6=9,MIN(Z2300,AB2300,AD2300,AF2300,AH2300,AJ2300,AL2300,AN2300,AP2300),IF($AU$6=8,MIN(Z2300,AB2300,AD2300,AF2300,AH2300,AJ2300,AL2300,AN2300),IF($AU$6=7,MIN(Z2300,AB2300,AD2300,AF2300,AH2300,AJ2300,AL2300),IF($AU$6=6,MIN(Z2300,AB2300,AD2300,AF2300,AH2300,AJ2300),IF($AU$6=5,MIN(Z2300,AB2300,AD2300,AF2300,AH2300),IF($AU$6=4,MIN(Z2300,AB2300,AD2300,AF2300),IF($AU$6=4,MIN(Z2300,AB2300,AD2300,AF2300),IF($AU$6=3,MIN(Z2300,AB2300,AD2300),IF($AU$6=3,MIN(Z2300,AB2300,AD2300),IF($AU$6=2,MIN(Z2300,AB2300),IF($AU$6=1,MIN(Z2300),"Błąd - zła ilośc oferentów"))))))))))))</f>
        <v>0</v>
      </c>
      <c r="AV2300" s="782">
        <f t="shared" ref="AV2300:AV2377" si="7033">AT2300-AU2300</f>
        <v>0</v>
      </c>
      <c r="AW2300" s="788" t="e">
        <f t="shared" ref="AW2300:AW2377" si="7034">AT2300/AU2300</f>
        <v>#DIV/0!</v>
      </c>
      <c r="AY2300" s="781">
        <f t="shared" ref="AY2300:AY2377" si="7035">+AZ2300</f>
        <v>0</v>
      </c>
      <c r="AZ2300" s="777"/>
      <c r="BA2300" s="781">
        <f t="shared" ref="BA2300:BA2377" si="7036">+BB2300</f>
        <v>0</v>
      </c>
      <c r="BB2300" s="777"/>
      <c r="BC2300" s="781">
        <f t="shared" ref="BC2300:BC2377" si="7037">+BD2300</f>
        <v>0</v>
      </c>
      <c r="BD2300" s="777"/>
      <c r="BE2300" s="781">
        <f t="shared" ref="BE2300:BE2377" si="7038">+BF2300</f>
        <v>0</v>
      </c>
      <c r="BF2300" s="777"/>
      <c r="BG2300" s="781">
        <f t="shared" ref="BG2300:BG2377" si="7039">+BH2300</f>
        <v>0</v>
      </c>
      <c r="BH2300" s="777"/>
      <c r="BI2300" s="781">
        <f t="shared" ref="BI2300:BI2377" si="7040">+BJ2300</f>
        <v>0</v>
      </c>
      <c r="BJ2300" s="777"/>
      <c r="BK2300" s="781">
        <f t="shared" ref="BK2300:BK2377" si="7041">+BL2300</f>
        <v>0</v>
      </c>
      <c r="BL2300" s="777"/>
      <c r="BM2300" s="781">
        <f t="shared" ref="BM2300:BM2377" si="7042">+BN2300</f>
        <v>0</v>
      </c>
      <c r="BN2300" s="777"/>
      <c r="BO2300" s="781">
        <f t="shared" ref="BO2300:BO2377" si="7043">+BP2300</f>
        <v>0</v>
      </c>
      <c r="BP2300" s="777"/>
      <c r="BQ2300" s="781">
        <f t="shared" ref="BQ2300:BQ2377" si="7044">+BR2300</f>
        <v>0</v>
      </c>
      <c r="BR2300" s="777"/>
    </row>
    <row r="2301" spans="1:70" outlineLevel="2">
      <c r="A2301" s="61">
        <v>704019</v>
      </c>
      <c r="B2301" s="10"/>
      <c r="C2301" s="59"/>
      <c r="D2301" s="294" t="s">
        <v>722</v>
      </c>
      <c r="E2301" s="43" t="str">
        <f t="shared" si="7019"/>
        <v>N</v>
      </c>
      <c r="F2301" s="113"/>
      <c r="G2301" s="39" t="s">
        <v>324</v>
      </c>
      <c r="H2301" s="1076"/>
      <c r="I2301" s="1141"/>
      <c r="J2301" s="1142"/>
      <c r="K2301" s="1032">
        <f t="shared" si="7020"/>
        <v>0</v>
      </c>
      <c r="L2301" s="496"/>
      <c r="M2301" s="492"/>
      <c r="N2301" s="492"/>
      <c r="O2301" s="492"/>
      <c r="Q2301" s="684" t="s">
        <v>1925</v>
      </c>
      <c r="R2301" s="692" t="s">
        <v>2010</v>
      </c>
      <c r="T2301" s="680" t="str">
        <f>IF(IF(A2301=0,TRUE(),D2301=IFERROR(VLOOKUP(A2301,Zaplecze_Weryfikacja!A:B,2,FALSE),2))=TRUE(),"Tak","Nie")</f>
        <v>Nie</v>
      </c>
      <c r="U2301" s="681" t="str">
        <f>IF(T2301="Tak"," ",IF(IFERROR(VLOOKUP(A2301,Zaplecze_Weryfikacja!A:B,2,FALSE),"Inny numer Lp")="Inny numer Lp","Inny numer Lp",IF(VLOOKUP(A2301,Zaplecze_Weryfikacja!A:B,2,FALSE)=D2301,"Nieznana przyczyna","Inny opis")))</f>
        <v>Inny opis</v>
      </c>
      <c r="Y2301" s="785"/>
      <c r="Z2301" s="309">
        <f t="shared" si="7021"/>
        <v>0</v>
      </c>
      <c r="AA2301" s="785"/>
      <c r="AB2301" s="309">
        <f t="shared" si="7022"/>
        <v>0</v>
      </c>
      <c r="AC2301" s="785"/>
      <c r="AD2301" s="309">
        <f t="shared" si="7023"/>
        <v>0</v>
      </c>
      <c r="AE2301" s="785"/>
      <c r="AF2301" s="309">
        <f t="shared" si="7024"/>
        <v>0</v>
      </c>
      <c r="AG2301" s="785"/>
      <c r="AH2301" s="309">
        <f t="shared" si="7025"/>
        <v>0</v>
      </c>
      <c r="AI2301" s="785"/>
      <c r="AJ2301" s="309">
        <f t="shared" si="7026"/>
        <v>0</v>
      </c>
      <c r="AK2301" s="785"/>
      <c r="AL2301" s="309">
        <f t="shared" si="7027"/>
        <v>0</v>
      </c>
      <c r="AM2301" s="785"/>
      <c r="AN2301" s="309">
        <f t="shared" si="7028"/>
        <v>0</v>
      </c>
      <c r="AO2301" s="785"/>
      <c r="AP2301" s="309">
        <f t="shared" si="7029"/>
        <v>0</v>
      </c>
      <c r="AQ2301" s="785"/>
      <c r="AR2301" s="309">
        <f t="shared" si="7030"/>
        <v>0</v>
      </c>
      <c r="AT2301" s="782">
        <f t="shared" si="7031"/>
        <v>0</v>
      </c>
      <c r="AU2301" s="782">
        <f t="shared" si="7032"/>
        <v>0</v>
      </c>
      <c r="AV2301" s="782">
        <f t="shared" si="7033"/>
        <v>0</v>
      </c>
      <c r="AW2301" s="788" t="e">
        <f t="shared" si="7034"/>
        <v>#DIV/0!</v>
      </c>
      <c r="AY2301" s="781">
        <f t="shared" si="7035"/>
        <v>0</v>
      </c>
      <c r="AZ2301" s="777"/>
      <c r="BA2301" s="781">
        <f t="shared" si="7036"/>
        <v>0</v>
      </c>
      <c r="BB2301" s="777"/>
      <c r="BC2301" s="781">
        <f t="shared" si="7037"/>
        <v>0</v>
      </c>
      <c r="BD2301" s="777"/>
      <c r="BE2301" s="781">
        <f t="shared" si="7038"/>
        <v>0</v>
      </c>
      <c r="BF2301" s="777"/>
      <c r="BG2301" s="781">
        <f t="shared" si="7039"/>
        <v>0</v>
      </c>
      <c r="BH2301" s="777"/>
      <c r="BI2301" s="781">
        <f t="shared" si="7040"/>
        <v>0</v>
      </c>
      <c r="BJ2301" s="777"/>
      <c r="BK2301" s="781">
        <f t="shared" si="7041"/>
        <v>0</v>
      </c>
      <c r="BL2301" s="777"/>
      <c r="BM2301" s="781">
        <f t="shared" si="7042"/>
        <v>0</v>
      </c>
      <c r="BN2301" s="777"/>
      <c r="BO2301" s="781">
        <f t="shared" si="7043"/>
        <v>0</v>
      </c>
      <c r="BP2301" s="777"/>
      <c r="BQ2301" s="781">
        <f t="shared" si="7044"/>
        <v>0</v>
      </c>
      <c r="BR2301" s="777"/>
    </row>
    <row r="2302" spans="1:70" outlineLevel="2">
      <c r="A2302" s="61">
        <v>704020</v>
      </c>
      <c r="B2302" s="10"/>
      <c r="C2302" s="59"/>
      <c r="D2302" s="294" t="s">
        <v>730</v>
      </c>
      <c r="E2302" s="43" t="str">
        <f t="shared" si="7019"/>
        <v>N</v>
      </c>
      <c r="F2302" s="113"/>
      <c r="G2302" s="39" t="s">
        <v>324</v>
      </c>
      <c r="H2302" s="1076"/>
      <c r="I2302" s="1141"/>
      <c r="J2302" s="1142"/>
      <c r="K2302" s="1032">
        <f t="shared" si="7020"/>
        <v>0</v>
      </c>
      <c r="L2302" s="496"/>
      <c r="M2302" s="492"/>
      <c r="N2302" s="492"/>
      <c r="O2302" s="492"/>
      <c r="Q2302" s="684" t="s">
        <v>1925</v>
      </c>
      <c r="R2302" s="692" t="s">
        <v>2010</v>
      </c>
      <c r="T2302" s="680" t="str">
        <f>IF(IF(A2302=0,TRUE(),D2302=IFERROR(VLOOKUP(A2302,Zaplecze_Weryfikacja!A:B,2,FALSE),2))=TRUE(),"Tak","Nie")</f>
        <v>Nie</v>
      </c>
      <c r="U2302" s="681" t="str">
        <f>IF(T2302="Tak"," ",IF(IFERROR(VLOOKUP(A2302,Zaplecze_Weryfikacja!A:B,2,FALSE),"Inny numer Lp")="Inny numer Lp","Inny numer Lp",IF(VLOOKUP(A2302,Zaplecze_Weryfikacja!A:B,2,FALSE)=D2302,"Nieznana przyczyna","Inny opis")))</f>
        <v>Inny opis</v>
      </c>
      <c r="Y2302" s="785"/>
      <c r="Z2302" s="309">
        <f t="shared" si="7021"/>
        <v>0</v>
      </c>
      <c r="AA2302" s="785"/>
      <c r="AB2302" s="309">
        <f t="shared" si="7022"/>
        <v>0</v>
      </c>
      <c r="AC2302" s="785"/>
      <c r="AD2302" s="309">
        <f t="shared" si="7023"/>
        <v>0</v>
      </c>
      <c r="AE2302" s="785"/>
      <c r="AF2302" s="309">
        <f t="shared" si="7024"/>
        <v>0</v>
      </c>
      <c r="AG2302" s="785"/>
      <c r="AH2302" s="309">
        <f t="shared" si="7025"/>
        <v>0</v>
      </c>
      <c r="AI2302" s="785"/>
      <c r="AJ2302" s="309">
        <f t="shared" si="7026"/>
        <v>0</v>
      </c>
      <c r="AK2302" s="785"/>
      <c r="AL2302" s="309">
        <f t="shared" si="7027"/>
        <v>0</v>
      </c>
      <c r="AM2302" s="785"/>
      <c r="AN2302" s="309">
        <f t="shared" si="7028"/>
        <v>0</v>
      </c>
      <c r="AO2302" s="785"/>
      <c r="AP2302" s="309">
        <f t="shared" si="7029"/>
        <v>0</v>
      </c>
      <c r="AQ2302" s="785"/>
      <c r="AR2302" s="309">
        <f t="shared" si="7030"/>
        <v>0</v>
      </c>
      <c r="AT2302" s="782">
        <f t="shared" si="7031"/>
        <v>0</v>
      </c>
      <c r="AU2302" s="782">
        <f t="shared" si="7032"/>
        <v>0</v>
      </c>
      <c r="AV2302" s="782">
        <f t="shared" si="7033"/>
        <v>0</v>
      </c>
      <c r="AW2302" s="788" t="e">
        <f t="shared" si="7034"/>
        <v>#DIV/0!</v>
      </c>
      <c r="AY2302" s="781">
        <f t="shared" si="7035"/>
        <v>0</v>
      </c>
      <c r="AZ2302" s="777"/>
      <c r="BA2302" s="781">
        <f t="shared" si="7036"/>
        <v>0</v>
      </c>
      <c r="BB2302" s="777"/>
      <c r="BC2302" s="781">
        <f t="shared" si="7037"/>
        <v>0</v>
      </c>
      <c r="BD2302" s="777"/>
      <c r="BE2302" s="781">
        <f t="shared" si="7038"/>
        <v>0</v>
      </c>
      <c r="BF2302" s="777"/>
      <c r="BG2302" s="781">
        <f t="shared" si="7039"/>
        <v>0</v>
      </c>
      <c r="BH2302" s="777"/>
      <c r="BI2302" s="781">
        <f t="shared" si="7040"/>
        <v>0</v>
      </c>
      <c r="BJ2302" s="777"/>
      <c r="BK2302" s="781">
        <f t="shared" si="7041"/>
        <v>0</v>
      </c>
      <c r="BL2302" s="777"/>
      <c r="BM2302" s="781">
        <f t="shared" si="7042"/>
        <v>0</v>
      </c>
      <c r="BN2302" s="777"/>
      <c r="BO2302" s="781">
        <f t="shared" si="7043"/>
        <v>0</v>
      </c>
      <c r="BP2302" s="777"/>
      <c r="BQ2302" s="781">
        <f t="shared" si="7044"/>
        <v>0</v>
      </c>
      <c r="BR2302" s="777"/>
    </row>
    <row r="2303" spans="1:70" outlineLevel="2">
      <c r="A2303" s="61">
        <v>704021</v>
      </c>
      <c r="B2303" s="10"/>
      <c r="C2303" s="59"/>
      <c r="D2303" s="294" t="s">
        <v>729</v>
      </c>
      <c r="E2303" s="43" t="str">
        <f t="shared" si="7019"/>
        <v>N</v>
      </c>
      <c r="F2303" s="113"/>
      <c r="G2303" s="39" t="s">
        <v>324</v>
      </c>
      <c r="H2303" s="1076"/>
      <c r="I2303" s="1141"/>
      <c r="J2303" s="1142"/>
      <c r="K2303" s="1032">
        <f t="shared" si="7020"/>
        <v>0</v>
      </c>
      <c r="L2303" s="496"/>
      <c r="M2303" s="492"/>
      <c r="N2303" s="492"/>
      <c r="O2303" s="492"/>
      <c r="Q2303" s="684" t="s">
        <v>1925</v>
      </c>
      <c r="R2303" s="692" t="s">
        <v>2010</v>
      </c>
      <c r="T2303" s="680" t="str">
        <f>IF(IF(A2303=0,TRUE(),D2303=IFERROR(VLOOKUP(A2303,Zaplecze_Weryfikacja!A:B,2,FALSE),2))=TRUE(),"Tak","Nie")</f>
        <v>Nie</v>
      </c>
      <c r="U2303" s="681" t="str">
        <f>IF(T2303="Tak"," ",IF(IFERROR(VLOOKUP(A2303,Zaplecze_Weryfikacja!A:B,2,FALSE),"Inny numer Lp")="Inny numer Lp","Inny numer Lp",IF(VLOOKUP(A2303,Zaplecze_Weryfikacja!A:B,2,FALSE)=D2303,"Nieznana przyczyna","Inny opis")))</f>
        <v>Inny opis</v>
      </c>
      <c r="Y2303" s="785"/>
      <c r="Z2303" s="309">
        <f t="shared" si="7021"/>
        <v>0</v>
      </c>
      <c r="AA2303" s="785"/>
      <c r="AB2303" s="309">
        <f t="shared" si="7022"/>
        <v>0</v>
      </c>
      <c r="AC2303" s="785"/>
      <c r="AD2303" s="309">
        <f t="shared" si="7023"/>
        <v>0</v>
      </c>
      <c r="AE2303" s="785"/>
      <c r="AF2303" s="309">
        <f t="shared" si="7024"/>
        <v>0</v>
      </c>
      <c r="AG2303" s="785"/>
      <c r="AH2303" s="309">
        <f t="shared" si="7025"/>
        <v>0</v>
      </c>
      <c r="AI2303" s="785"/>
      <c r="AJ2303" s="309">
        <f t="shared" si="7026"/>
        <v>0</v>
      </c>
      <c r="AK2303" s="785"/>
      <c r="AL2303" s="309">
        <f t="shared" si="7027"/>
        <v>0</v>
      </c>
      <c r="AM2303" s="785"/>
      <c r="AN2303" s="309">
        <f t="shared" si="7028"/>
        <v>0</v>
      </c>
      <c r="AO2303" s="785"/>
      <c r="AP2303" s="309">
        <f t="shared" si="7029"/>
        <v>0</v>
      </c>
      <c r="AQ2303" s="785"/>
      <c r="AR2303" s="309">
        <f t="shared" si="7030"/>
        <v>0</v>
      </c>
      <c r="AT2303" s="782">
        <f t="shared" si="7031"/>
        <v>0</v>
      </c>
      <c r="AU2303" s="782">
        <f t="shared" si="7032"/>
        <v>0</v>
      </c>
      <c r="AV2303" s="782">
        <f t="shared" si="7033"/>
        <v>0</v>
      </c>
      <c r="AW2303" s="788" t="e">
        <f t="shared" si="7034"/>
        <v>#DIV/0!</v>
      </c>
      <c r="AY2303" s="781">
        <f t="shared" si="7035"/>
        <v>0</v>
      </c>
      <c r="AZ2303" s="777"/>
      <c r="BA2303" s="781">
        <f t="shared" si="7036"/>
        <v>0</v>
      </c>
      <c r="BB2303" s="777"/>
      <c r="BC2303" s="781">
        <f t="shared" si="7037"/>
        <v>0</v>
      </c>
      <c r="BD2303" s="777"/>
      <c r="BE2303" s="781">
        <f t="shared" si="7038"/>
        <v>0</v>
      </c>
      <c r="BF2303" s="777"/>
      <c r="BG2303" s="781">
        <f t="shared" si="7039"/>
        <v>0</v>
      </c>
      <c r="BH2303" s="777"/>
      <c r="BI2303" s="781">
        <f t="shared" si="7040"/>
        <v>0</v>
      </c>
      <c r="BJ2303" s="777"/>
      <c r="BK2303" s="781">
        <f t="shared" si="7041"/>
        <v>0</v>
      </c>
      <c r="BL2303" s="777"/>
      <c r="BM2303" s="781">
        <f t="shared" si="7042"/>
        <v>0</v>
      </c>
      <c r="BN2303" s="777"/>
      <c r="BO2303" s="781">
        <f t="shared" si="7043"/>
        <v>0</v>
      </c>
      <c r="BP2303" s="777"/>
      <c r="BQ2303" s="781">
        <f t="shared" si="7044"/>
        <v>0</v>
      </c>
      <c r="BR2303" s="777"/>
    </row>
    <row r="2304" spans="1:70" outlineLevel="2">
      <c r="A2304" s="1286">
        <v>704022</v>
      </c>
      <c r="B2304" s="10"/>
      <c r="C2304" s="59"/>
      <c r="D2304" s="1167" t="s">
        <v>728</v>
      </c>
      <c r="E2304" s="43" t="str">
        <f t="shared" si="7019"/>
        <v>T</v>
      </c>
      <c r="F2304" s="113"/>
      <c r="G2304" s="39" t="s">
        <v>324</v>
      </c>
      <c r="H2304" s="1257">
        <v>687.5</v>
      </c>
      <c r="I2304" s="1141"/>
      <c r="J2304" s="1142"/>
      <c r="K2304" s="1032">
        <f t="shared" si="7020"/>
        <v>0</v>
      </c>
      <c r="L2304" s="496"/>
      <c r="M2304" s="492"/>
      <c r="N2304" s="492"/>
      <c r="O2304" s="492"/>
      <c r="Q2304" s="684" t="s">
        <v>1925</v>
      </c>
      <c r="R2304" s="692" t="s">
        <v>2010</v>
      </c>
      <c r="T2304" s="680" t="str">
        <f>IF(IF(A2304=0,TRUE(),D2304=IFERROR(VLOOKUP(A2304,Zaplecze_Weryfikacja!A:B,2,FALSE),2))=TRUE(),"Tak","Nie")</f>
        <v>Nie</v>
      </c>
      <c r="U2304" s="681" t="str">
        <f>IF(T2304="Tak"," ",IF(IFERROR(VLOOKUP(A2304,Zaplecze_Weryfikacja!A:B,2,FALSE),"Inny numer Lp")="Inny numer Lp","Inny numer Lp",IF(VLOOKUP(A2304,Zaplecze_Weryfikacja!A:B,2,FALSE)=D2304,"Nieznana przyczyna","Inny opis")))</f>
        <v>Inny opis</v>
      </c>
      <c r="Y2304" s="785"/>
      <c r="Z2304" s="309">
        <f t="shared" si="7021"/>
        <v>0</v>
      </c>
      <c r="AA2304" s="785"/>
      <c r="AB2304" s="309">
        <f t="shared" si="7022"/>
        <v>0</v>
      </c>
      <c r="AC2304" s="785"/>
      <c r="AD2304" s="309">
        <f t="shared" si="7023"/>
        <v>0</v>
      </c>
      <c r="AE2304" s="785"/>
      <c r="AF2304" s="309">
        <f t="shared" si="7024"/>
        <v>0</v>
      </c>
      <c r="AG2304" s="785"/>
      <c r="AH2304" s="309">
        <f t="shared" si="7025"/>
        <v>0</v>
      </c>
      <c r="AI2304" s="785"/>
      <c r="AJ2304" s="309">
        <f t="shared" si="7026"/>
        <v>0</v>
      </c>
      <c r="AK2304" s="785"/>
      <c r="AL2304" s="309">
        <f t="shared" si="7027"/>
        <v>0</v>
      </c>
      <c r="AM2304" s="785"/>
      <c r="AN2304" s="309">
        <f t="shared" si="7028"/>
        <v>0</v>
      </c>
      <c r="AO2304" s="785"/>
      <c r="AP2304" s="309">
        <f t="shared" si="7029"/>
        <v>0</v>
      </c>
      <c r="AQ2304" s="785"/>
      <c r="AR2304" s="309">
        <f t="shared" si="7030"/>
        <v>0</v>
      </c>
      <c r="AT2304" s="782">
        <f t="shared" si="7031"/>
        <v>0</v>
      </c>
      <c r="AU2304" s="782">
        <f t="shared" si="7032"/>
        <v>0</v>
      </c>
      <c r="AV2304" s="782">
        <f t="shared" si="7033"/>
        <v>0</v>
      </c>
      <c r="AW2304" s="788" t="e">
        <f t="shared" si="7034"/>
        <v>#DIV/0!</v>
      </c>
      <c r="AY2304" s="781">
        <f t="shared" si="7035"/>
        <v>0</v>
      </c>
      <c r="AZ2304" s="777"/>
      <c r="BA2304" s="781">
        <f t="shared" si="7036"/>
        <v>0</v>
      </c>
      <c r="BB2304" s="777"/>
      <c r="BC2304" s="781">
        <f t="shared" si="7037"/>
        <v>0</v>
      </c>
      <c r="BD2304" s="777"/>
      <c r="BE2304" s="781">
        <f t="shared" si="7038"/>
        <v>0</v>
      </c>
      <c r="BF2304" s="777"/>
      <c r="BG2304" s="781">
        <f t="shared" si="7039"/>
        <v>0</v>
      </c>
      <c r="BH2304" s="777"/>
      <c r="BI2304" s="781">
        <f t="shared" si="7040"/>
        <v>0</v>
      </c>
      <c r="BJ2304" s="777"/>
      <c r="BK2304" s="781">
        <f t="shared" si="7041"/>
        <v>0</v>
      </c>
      <c r="BL2304" s="777"/>
      <c r="BM2304" s="781">
        <f t="shared" si="7042"/>
        <v>0</v>
      </c>
      <c r="BN2304" s="777"/>
      <c r="BO2304" s="781">
        <f t="shared" si="7043"/>
        <v>0</v>
      </c>
      <c r="BP2304" s="777"/>
      <c r="BQ2304" s="781">
        <f t="shared" si="7044"/>
        <v>0</v>
      </c>
      <c r="BR2304" s="777"/>
    </row>
    <row r="2305" spans="1:70" outlineLevel="2">
      <c r="A2305" s="1286">
        <v>704023</v>
      </c>
      <c r="B2305" s="10"/>
      <c r="C2305" s="59"/>
      <c r="D2305" s="1167" t="s">
        <v>3619</v>
      </c>
      <c r="E2305" s="43" t="str">
        <f t="shared" ref="E2305" si="7045">IF(H2305&gt;0,"T","N")</f>
        <v>T</v>
      </c>
      <c r="F2305" s="113"/>
      <c r="G2305" s="39" t="s">
        <v>324</v>
      </c>
      <c r="H2305" s="1257">
        <v>58.5</v>
      </c>
      <c r="I2305" s="1141"/>
      <c r="J2305" s="1142"/>
      <c r="K2305" s="1032">
        <f t="shared" ref="K2305" si="7046">IF(B2305="E","E",$H2305*I2305)</f>
        <v>0</v>
      </c>
      <c r="L2305" s="496"/>
      <c r="M2305" s="492"/>
      <c r="N2305" s="492"/>
      <c r="O2305" s="492"/>
      <c r="Q2305" s="684" t="s">
        <v>1925</v>
      </c>
      <c r="R2305" s="692" t="s">
        <v>2010</v>
      </c>
      <c r="T2305" s="680" t="str">
        <f>IF(IF(A2305=0,TRUE(),D2305=IFERROR(VLOOKUP(A2305,Zaplecze_Weryfikacja!A:B,2,FALSE),2))=TRUE(),"Tak","Nie")</f>
        <v>Nie</v>
      </c>
      <c r="U2305" s="681" t="str">
        <f>IF(T2305="Tak"," ",IF(IFERROR(VLOOKUP(A2305,Zaplecze_Weryfikacja!A:B,2,FALSE),"Inny numer Lp")="Inny numer Lp","Inny numer Lp",IF(VLOOKUP(A2305,Zaplecze_Weryfikacja!A:B,2,FALSE)=D2305,"Nieznana przyczyna","Inny opis")))</f>
        <v>Inny opis</v>
      </c>
      <c r="Y2305" s="785"/>
      <c r="Z2305" s="309">
        <f t="shared" ref="Z2305" si="7047">IF($B2305="E","E",$H2305*Y2305)</f>
        <v>0</v>
      </c>
      <c r="AA2305" s="785"/>
      <c r="AB2305" s="309">
        <f t="shared" ref="AB2305" si="7048">IF($B2305="E","E",$H2305*AA2305)</f>
        <v>0</v>
      </c>
      <c r="AC2305" s="785"/>
      <c r="AD2305" s="309">
        <f t="shared" ref="AD2305" si="7049">IF($B2305="E","E",$H2305*AC2305)</f>
        <v>0</v>
      </c>
      <c r="AE2305" s="785"/>
      <c r="AF2305" s="309">
        <f t="shared" ref="AF2305" si="7050">IF($B2305="E","E",$H2305*AE2305)</f>
        <v>0</v>
      </c>
      <c r="AG2305" s="785"/>
      <c r="AH2305" s="309">
        <f t="shared" ref="AH2305" si="7051">IF($B2305="E","E",$H2305*AG2305)</f>
        <v>0</v>
      </c>
      <c r="AI2305" s="785"/>
      <c r="AJ2305" s="309">
        <f t="shared" ref="AJ2305" si="7052">IF($B2305="E","E",$H2305*AI2305)</f>
        <v>0</v>
      </c>
      <c r="AK2305" s="785"/>
      <c r="AL2305" s="309">
        <f t="shared" ref="AL2305" si="7053">IF($B2305="E","E",$H2305*AK2305)</f>
        <v>0</v>
      </c>
      <c r="AM2305" s="785"/>
      <c r="AN2305" s="309">
        <f t="shared" ref="AN2305" si="7054">IF($B2305="E","E",$H2305*AM2305)</f>
        <v>0</v>
      </c>
      <c r="AO2305" s="785"/>
      <c r="AP2305" s="309">
        <f t="shared" ref="AP2305" si="7055">IF($B2305="E","E",$H2305*AO2305)</f>
        <v>0</v>
      </c>
      <c r="AQ2305" s="785"/>
      <c r="AR2305" s="309">
        <f t="shared" ref="AR2305" si="7056">IF($B2305="E","E",$H2305*AQ2305)</f>
        <v>0</v>
      </c>
      <c r="AT2305" s="782">
        <f t="shared" ref="AT2305" si="7057">MAX(Z2305,AB2305,AD2305,AF2305,AH2305,AJ2305,AL2305,AN2305,AP2305,AR2305)</f>
        <v>0</v>
      </c>
      <c r="AU2305" s="782">
        <f t="shared" ref="AU2305" si="7058">IF($AU$6=10,MIN(Z2305,AB2305,AD2305,AF2305,AH2305,AJ2305,AL2305,AN2305,AP2305,AR2305),IF($AU$6=9,MIN(Z2305,AB2305,AD2305,AF2305,AH2305,AJ2305,AL2305,AN2305,AP2305),IF($AU$6=8,MIN(Z2305,AB2305,AD2305,AF2305,AH2305,AJ2305,AL2305,AN2305),IF($AU$6=7,MIN(Z2305,AB2305,AD2305,AF2305,AH2305,AJ2305,AL2305),IF($AU$6=6,MIN(Z2305,AB2305,AD2305,AF2305,AH2305,AJ2305),IF($AU$6=5,MIN(Z2305,AB2305,AD2305,AF2305,AH2305),IF($AU$6=4,MIN(Z2305,AB2305,AD2305,AF2305),IF($AU$6=4,MIN(Z2305,AB2305,AD2305,AF2305),IF($AU$6=3,MIN(Z2305,AB2305,AD2305),IF($AU$6=3,MIN(Z2305,AB2305,AD2305),IF($AU$6=2,MIN(Z2305,AB2305),IF($AU$6=1,MIN(Z2305),"Błąd - zła ilośc oferentów"))))))))))))</f>
        <v>0</v>
      </c>
      <c r="AV2305" s="782">
        <f t="shared" ref="AV2305" si="7059">AT2305-AU2305</f>
        <v>0</v>
      </c>
      <c r="AW2305" s="788" t="e">
        <f t="shared" ref="AW2305" si="7060">AT2305/AU2305</f>
        <v>#DIV/0!</v>
      </c>
      <c r="AY2305" s="781">
        <f t="shared" ref="AY2305" si="7061">+AZ2305</f>
        <v>0</v>
      </c>
      <c r="AZ2305" s="777"/>
      <c r="BA2305" s="781">
        <f t="shared" ref="BA2305" si="7062">+BB2305</f>
        <v>0</v>
      </c>
      <c r="BB2305" s="777"/>
      <c r="BC2305" s="781">
        <f t="shared" ref="BC2305" si="7063">+BD2305</f>
        <v>0</v>
      </c>
      <c r="BD2305" s="777"/>
      <c r="BE2305" s="781">
        <f t="shared" ref="BE2305" si="7064">+BF2305</f>
        <v>0</v>
      </c>
      <c r="BF2305" s="777"/>
      <c r="BG2305" s="781">
        <f t="shared" ref="BG2305" si="7065">+BH2305</f>
        <v>0</v>
      </c>
      <c r="BH2305" s="777"/>
      <c r="BI2305" s="781">
        <f t="shared" ref="BI2305" si="7066">+BJ2305</f>
        <v>0</v>
      </c>
      <c r="BJ2305" s="777"/>
      <c r="BK2305" s="781">
        <f t="shared" ref="BK2305" si="7067">+BL2305</f>
        <v>0</v>
      </c>
      <c r="BL2305" s="777"/>
      <c r="BM2305" s="781">
        <f t="shared" ref="BM2305" si="7068">+BN2305</f>
        <v>0</v>
      </c>
      <c r="BN2305" s="777"/>
      <c r="BO2305" s="781">
        <f t="shared" ref="BO2305" si="7069">+BP2305</f>
        <v>0</v>
      </c>
      <c r="BP2305" s="777"/>
      <c r="BQ2305" s="781">
        <f t="shared" ref="BQ2305" si="7070">+BR2305</f>
        <v>0</v>
      </c>
      <c r="BR2305" s="777"/>
    </row>
    <row r="2306" spans="1:70" outlineLevel="2">
      <c r="A2306" s="61">
        <v>704024</v>
      </c>
      <c r="B2306" s="10"/>
      <c r="C2306" s="59"/>
      <c r="D2306" s="294" t="s">
        <v>715</v>
      </c>
      <c r="E2306" s="43" t="str">
        <f t="shared" si="7019"/>
        <v>N</v>
      </c>
      <c r="F2306" s="113"/>
      <c r="G2306" s="39" t="s">
        <v>324</v>
      </c>
      <c r="H2306" s="1076"/>
      <c r="I2306" s="1141"/>
      <c r="J2306" s="1142"/>
      <c r="K2306" s="1032">
        <f t="shared" si="7020"/>
        <v>0</v>
      </c>
      <c r="L2306" s="496"/>
      <c r="M2306" s="492"/>
      <c r="N2306" s="492"/>
      <c r="O2306" s="492"/>
      <c r="Q2306" s="684" t="s">
        <v>1925</v>
      </c>
      <c r="R2306" s="692" t="s">
        <v>2010</v>
      </c>
      <c r="T2306" s="680" t="str">
        <f>IF(IF(A2306=0,TRUE(),D2306=IFERROR(VLOOKUP(A2306,Zaplecze_Weryfikacja!A:B,2,FALSE),2))=TRUE(),"Tak","Nie")</f>
        <v>Nie</v>
      </c>
      <c r="U2306" s="681" t="str">
        <f>IF(T2306="Tak"," ",IF(IFERROR(VLOOKUP(A2306,Zaplecze_Weryfikacja!A:B,2,FALSE),"Inny numer Lp")="Inny numer Lp","Inny numer Lp",IF(VLOOKUP(A2306,Zaplecze_Weryfikacja!A:B,2,FALSE)=D2306,"Nieznana przyczyna","Inny opis")))</f>
        <v>Inny opis</v>
      </c>
      <c r="Y2306" s="785"/>
      <c r="Z2306" s="309">
        <f t="shared" si="7021"/>
        <v>0</v>
      </c>
      <c r="AA2306" s="785"/>
      <c r="AB2306" s="309">
        <f t="shared" si="7022"/>
        <v>0</v>
      </c>
      <c r="AC2306" s="785"/>
      <c r="AD2306" s="309">
        <f t="shared" si="7023"/>
        <v>0</v>
      </c>
      <c r="AE2306" s="785"/>
      <c r="AF2306" s="309">
        <f t="shared" si="7024"/>
        <v>0</v>
      </c>
      <c r="AG2306" s="785"/>
      <c r="AH2306" s="309">
        <f t="shared" si="7025"/>
        <v>0</v>
      </c>
      <c r="AI2306" s="785"/>
      <c r="AJ2306" s="309">
        <f t="shared" si="7026"/>
        <v>0</v>
      </c>
      <c r="AK2306" s="785"/>
      <c r="AL2306" s="309">
        <f t="shared" si="7027"/>
        <v>0</v>
      </c>
      <c r="AM2306" s="785"/>
      <c r="AN2306" s="309">
        <f t="shared" si="7028"/>
        <v>0</v>
      </c>
      <c r="AO2306" s="785"/>
      <c r="AP2306" s="309">
        <f t="shared" si="7029"/>
        <v>0</v>
      </c>
      <c r="AQ2306" s="785"/>
      <c r="AR2306" s="309">
        <f t="shared" si="7030"/>
        <v>0</v>
      </c>
      <c r="AT2306" s="782">
        <f t="shared" si="7031"/>
        <v>0</v>
      </c>
      <c r="AU2306" s="782">
        <f t="shared" si="7032"/>
        <v>0</v>
      </c>
      <c r="AV2306" s="782">
        <f t="shared" si="7033"/>
        <v>0</v>
      </c>
      <c r="AW2306" s="788" t="e">
        <f t="shared" si="7034"/>
        <v>#DIV/0!</v>
      </c>
      <c r="AY2306" s="781">
        <f t="shared" si="7035"/>
        <v>0</v>
      </c>
      <c r="AZ2306" s="777"/>
      <c r="BA2306" s="781">
        <f t="shared" si="7036"/>
        <v>0</v>
      </c>
      <c r="BB2306" s="777"/>
      <c r="BC2306" s="781">
        <f t="shared" si="7037"/>
        <v>0</v>
      </c>
      <c r="BD2306" s="777"/>
      <c r="BE2306" s="781">
        <f t="shared" si="7038"/>
        <v>0</v>
      </c>
      <c r="BF2306" s="777"/>
      <c r="BG2306" s="781">
        <f t="shared" si="7039"/>
        <v>0</v>
      </c>
      <c r="BH2306" s="777"/>
      <c r="BI2306" s="781">
        <f t="shared" si="7040"/>
        <v>0</v>
      </c>
      <c r="BJ2306" s="777"/>
      <c r="BK2306" s="781">
        <f t="shared" si="7041"/>
        <v>0</v>
      </c>
      <c r="BL2306" s="777"/>
      <c r="BM2306" s="781">
        <f t="shared" si="7042"/>
        <v>0</v>
      </c>
      <c r="BN2306" s="777"/>
      <c r="BO2306" s="781">
        <f t="shared" si="7043"/>
        <v>0</v>
      </c>
      <c r="BP2306" s="777"/>
      <c r="BQ2306" s="781">
        <f t="shared" si="7044"/>
        <v>0</v>
      </c>
      <c r="BR2306" s="777"/>
    </row>
    <row r="2307" spans="1:70" outlineLevel="2">
      <c r="A2307" s="61">
        <v>704025</v>
      </c>
      <c r="B2307" s="10"/>
      <c r="C2307" s="59"/>
      <c r="D2307" s="294" t="s">
        <v>713</v>
      </c>
      <c r="E2307" s="43" t="str">
        <f t="shared" si="7019"/>
        <v>N</v>
      </c>
      <c r="F2307" s="113"/>
      <c r="G2307" s="39" t="s">
        <v>324</v>
      </c>
      <c r="H2307" s="1076"/>
      <c r="I2307" s="1141"/>
      <c r="J2307" s="1142"/>
      <c r="K2307" s="1032">
        <f t="shared" si="7020"/>
        <v>0</v>
      </c>
      <c r="L2307" s="496"/>
      <c r="M2307" s="492"/>
      <c r="N2307" s="492"/>
      <c r="O2307" s="492"/>
      <c r="Q2307" s="684" t="s">
        <v>1925</v>
      </c>
      <c r="R2307" s="692" t="s">
        <v>2010</v>
      </c>
      <c r="T2307" s="680" t="str">
        <f>IF(IF(A2307=0,TRUE(),D2307=IFERROR(VLOOKUP(A2307,Zaplecze_Weryfikacja!A:B,2,FALSE),2))=TRUE(),"Tak","Nie")</f>
        <v>Nie</v>
      </c>
      <c r="U2307" s="681" t="str">
        <f>IF(T2307="Tak"," ",IF(IFERROR(VLOOKUP(A2307,Zaplecze_Weryfikacja!A:B,2,FALSE),"Inny numer Lp")="Inny numer Lp","Inny numer Lp",IF(VLOOKUP(A2307,Zaplecze_Weryfikacja!A:B,2,FALSE)=D2307,"Nieznana przyczyna","Inny opis")))</f>
        <v>Inny opis</v>
      </c>
      <c r="Y2307" s="785"/>
      <c r="Z2307" s="309">
        <f t="shared" si="7021"/>
        <v>0</v>
      </c>
      <c r="AA2307" s="785"/>
      <c r="AB2307" s="309">
        <f t="shared" si="7022"/>
        <v>0</v>
      </c>
      <c r="AC2307" s="785"/>
      <c r="AD2307" s="309">
        <f t="shared" si="7023"/>
        <v>0</v>
      </c>
      <c r="AE2307" s="785"/>
      <c r="AF2307" s="309">
        <f t="shared" si="7024"/>
        <v>0</v>
      </c>
      <c r="AG2307" s="785"/>
      <c r="AH2307" s="309">
        <f t="shared" si="7025"/>
        <v>0</v>
      </c>
      <c r="AI2307" s="785"/>
      <c r="AJ2307" s="309">
        <f t="shared" si="7026"/>
        <v>0</v>
      </c>
      <c r="AK2307" s="785"/>
      <c r="AL2307" s="309">
        <f t="shared" si="7027"/>
        <v>0</v>
      </c>
      <c r="AM2307" s="785"/>
      <c r="AN2307" s="309">
        <f t="shared" si="7028"/>
        <v>0</v>
      </c>
      <c r="AO2307" s="785"/>
      <c r="AP2307" s="309">
        <f t="shared" si="7029"/>
        <v>0</v>
      </c>
      <c r="AQ2307" s="785"/>
      <c r="AR2307" s="309">
        <f t="shared" si="7030"/>
        <v>0</v>
      </c>
      <c r="AT2307" s="782">
        <f t="shared" si="7031"/>
        <v>0</v>
      </c>
      <c r="AU2307" s="782">
        <f t="shared" si="7032"/>
        <v>0</v>
      </c>
      <c r="AV2307" s="782">
        <f t="shared" si="7033"/>
        <v>0</v>
      </c>
      <c r="AW2307" s="788" t="e">
        <f t="shared" si="7034"/>
        <v>#DIV/0!</v>
      </c>
      <c r="AY2307" s="781">
        <f t="shared" si="7035"/>
        <v>0</v>
      </c>
      <c r="AZ2307" s="777"/>
      <c r="BA2307" s="781">
        <f t="shared" si="7036"/>
        <v>0</v>
      </c>
      <c r="BB2307" s="777"/>
      <c r="BC2307" s="781">
        <f t="shared" si="7037"/>
        <v>0</v>
      </c>
      <c r="BD2307" s="777"/>
      <c r="BE2307" s="781">
        <f t="shared" si="7038"/>
        <v>0</v>
      </c>
      <c r="BF2307" s="777"/>
      <c r="BG2307" s="781">
        <f t="shared" si="7039"/>
        <v>0</v>
      </c>
      <c r="BH2307" s="777"/>
      <c r="BI2307" s="781">
        <f t="shared" si="7040"/>
        <v>0</v>
      </c>
      <c r="BJ2307" s="777"/>
      <c r="BK2307" s="781">
        <f t="shared" si="7041"/>
        <v>0</v>
      </c>
      <c r="BL2307" s="777"/>
      <c r="BM2307" s="781">
        <f t="shared" si="7042"/>
        <v>0</v>
      </c>
      <c r="BN2307" s="777"/>
      <c r="BO2307" s="781">
        <f t="shared" si="7043"/>
        <v>0</v>
      </c>
      <c r="BP2307" s="777"/>
      <c r="BQ2307" s="781">
        <f t="shared" si="7044"/>
        <v>0</v>
      </c>
      <c r="BR2307" s="777"/>
    </row>
    <row r="2308" spans="1:70" outlineLevel="2">
      <c r="A2308" s="61">
        <v>704026</v>
      </c>
      <c r="B2308" s="10"/>
      <c r="C2308" s="59"/>
      <c r="D2308" s="294" t="s">
        <v>727</v>
      </c>
      <c r="E2308" s="43" t="str">
        <f t="shared" si="7019"/>
        <v>N</v>
      </c>
      <c r="F2308" s="113"/>
      <c r="G2308" s="39" t="s">
        <v>324</v>
      </c>
      <c r="H2308" s="1076"/>
      <c r="I2308" s="1141"/>
      <c r="J2308" s="1142"/>
      <c r="K2308" s="1032">
        <f t="shared" si="7020"/>
        <v>0</v>
      </c>
      <c r="L2308" s="496"/>
      <c r="M2308" s="492"/>
      <c r="N2308" s="492"/>
      <c r="O2308" s="492"/>
      <c r="Q2308" s="684" t="s">
        <v>1925</v>
      </c>
      <c r="R2308" s="692" t="s">
        <v>2010</v>
      </c>
      <c r="T2308" s="680" t="str">
        <f>IF(IF(A2308=0,TRUE(),D2308=IFERROR(VLOOKUP(A2308,Zaplecze_Weryfikacja!A:B,2,FALSE),2))=TRUE(),"Tak","Nie")</f>
        <v>Nie</v>
      </c>
      <c r="U2308" s="681" t="str">
        <f>IF(T2308="Tak"," ",IF(IFERROR(VLOOKUP(A2308,Zaplecze_Weryfikacja!A:B,2,FALSE),"Inny numer Lp")="Inny numer Lp","Inny numer Lp",IF(VLOOKUP(A2308,Zaplecze_Weryfikacja!A:B,2,FALSE)=D2308,"Nieznana przyczyna","Inny opis")))</f>
        <v>Inny opis</v>
      </c>
      <c r="Y2308" s="785"/>
      <c r="Z2308" s="309">
        <f t="shared" si="7021"/>
        <v>0</v>
      </c>
      <c r="AA2308" s="785"/>
      <c r="AB2308" s="309">
        <f t="shared" si="7022"/>
        <v>0</v>
      </c>
      <c r="AC2308" s="785"/>
      <c r="AD2308" s="309">
        <f t="shared" si="7023"/>
        <v>0</v>
      </c>
      <c r="AE2308" s="785"/>
      <c r="AF2308" s="309">
        <f t="shared" si="7024"/>
        <v>0</v>
      </c>
      <c r="AG2308" s="785"/>
      <c r="AH2308" s="309">
        <f t="shared" si="7025"/>
        <v>0</v>
      </c>
      <c r="AI2308" s="785"/>
      <c r="AJ2308" s="309">
        <f t="shared" si="7026"/>
        <v>0</v>
      </c>
      <c r="AK2308" s="785"/>
      <c r="AL2308" s="309">
        <f t="shared" si="7027"/>
        <v>0</v>
      </c>
      <c r="AM2308" s="785"/>
      <c r="AN2308" s="309">
        <f t="shared" si="7028"/>
        <v>0</v>
      </c>
      <c r="AO2308" s="785"/>
      <c r="AP2308" s="309">
        <f t="shared" si="7029"/>
        <v>0</v>
      </c>
      <c r="AQ2308" s="785"/>
      <c r="AR2308" s="309">
        <f t="shared" si="7030"/>
        <v>0</v>
      </c>
      <c r="AT2308" s="782">
        <f t="shared" si="7031"/>
        <v>0</v>
      </c>
      <c r="AU2308" s="782">
        <f t="shared" si="7032"/>
        <v>0</v>
      </c>
      <c r="AV2308" s="782">
        <f t="shared" si="7033"/>
        <v>0</v>
      </c>
      <c r="AW2308" s="788" t="e">
        <f t="shared" si="7034"/>
        <v>#DIV/0!</v>
      </c>
      <c r="AY2308" s="781">
        <f t="shared" si="7035"/>
        <v>0</v>
      </c>
      <c r="AZ2308" s="777"/>
      <c r="BA2308" s="781">
        <f t="shared" si="7036"/>
        <v>0</v>
      </c>
      <c r="BB2308" s="777"/>
      <c r="BC2308" s="781">
        <f t="shared" si="7037"/>
        <v>0</v>
      </c>
      <c r="BD2308" s="777"/>
      <c r="BE2308" s="781">
        <f t="shared" si="7038"/>
        <v>0</v>
      </c>
      <c r="BF2308" s="777"/>
      <c r="BG2308" s="781">
        <f t="shared" si="7039"/>
        <v>0</v>
      </c>
      <c r="BH2308" s="777"/>
      <c r="BI2308" s="781">
        <f t="shared" si="7040"/>
        <v>0</v>
      </c>
      <c r="BJ2308" s="777"/>
      <c r="BK2308" s="781">
        <f t="shared" si="7041"/>
        <v>0</v>
      </c>
      <c r="BL2308" s="777"/>
      <c r="BM2308" s="781">
        <f t="shared" si="7042"/>
        <v>0</v>
      </c>
      <c r="BN2308" s="777"/>
      <c r="BO2308" s="781">
        <f t="shared" si="7043"/>
        <v>0</v>
      </c>
      <c r="BP2308" s="777"/>
      <c r="BQ2308" s="781">
        <f t="shared" si="7044"/>
        <v>0</v>
      </c>
      <c r="BR2308" s="777"/>
    </row>
    <row r="2309" spans="1:70" outlineLevel="2">
      <c r="A2309" s="61">
        <v>704027</v>
      </c>
      <c r="B2309" s="10"/>
      <c r="C2309" s="59"/>
      <c r="D2309" s="294" t="s">
        <v>726</v>
      </c>
      <c r="E2309" s="43" t="str">
        <f t="shared" si="7019"/>
        <v>N</v>
      </c>
      <c r="F2309" s="113"/>
      <c r="G2309" s="39" t="s">
        <v>324</v>
      </c>
      <c r="H2309" s="1076"/>
      <c r="I2309" s="1141"/>
      <c r="J2309" s="1142"/>
      <c r="K2309" s="1032">
        <f t="shared" si="7020"/>
        <v>0</v>
      </c>
      <c r="L2309" s="496"/>
      <c r="M2309" s="492" t="s">
        <v>724</v>
      </c>
      <c r="N2309" s="492"/>
      <c r="O2309" s="492"/>
      <c r="Q2309" s="684" t="s">
        <v>1925</v>
      </c>
      <c r="R2309" s="692" t="s">
        <v>2010</v>
      </c>
      <c r="T2309" s="680" t="str">
        <f>IF(IF(A2309=0,TRUE(),D2309=IFERROR(VLOOKUP(A2309,Zaplecze_Weryfikacja!A:B,2,FALSE),2))=TRUE(),"Tak","Nie")</f>
        <v>Nie</v>
      </c>
      <c r="U2309" s="681" t="str">
        <f>IF(T2309="Tak"," ",IF(IFERROR(VLOOKUP(A2309,Zaplecze_Weryfikacja!A:B,2,FALSE),"Inny numer Lp")="Inny numer Lp","Inny numer Lp",IF(VLOOKUP(A2309,Zaplecze_Weryfikacja!A:B,2,FALSE)=D2309,"Nieznana przyczyna","Inny opis")))</f>
        <v>Inny opis</v>
      </c>
      <c r="Y2309" s="785"/>
      <c r="Z2309" s="309">
        <f t="shared" si="7021"/>
        <v>0</v>
      </c>
      <c r="AA2309" s="785"/>
      <c r="AB2309" s="309">
        <f t="shared" si="7022"/>
        <v>0</v>
      </c>
      <c r="AC2309" s="785"/>
      <c r="AD2309" s="309">
        <f t="shared" si="7023"/>
        <v>0</v>
      </c>
      <c r="AE2309" s="785"/>
      <c r="AF2309" s="309">
        <f t="shared" si="7024"/>
        <v>0</v>
      </c>
      <c r="AG2309" s="785"/>
      <c r="AH2309" s="309">
        <f t="shared" si="7025"/>
        <v>0</v>
      </c>
      <c r="AI2309" s="785"/>
      <c r="AJ2309" s="309">
        <f t="shared" si="7026"/>
        <v>0</v>
      </c>
      <c r="AK2309" s="785"/>
      <c r="AL2309" s="309">
        <f t="shared" si="7027"/>
        <v>0</v>
      </c>
      <c r="AM2309" s="785"/>
      <c r="AN2309" s="309">
        <f t="shared" si="7028"/>
        <v>0</v>
      </c>
      <c r="AO2309" s="785"/>
      <c r="AP2309" s="309">
        <f t="shared" si="7029"/>
        <v>0</v>
      </c>
      <c r="AQ2309" s="785"/>
      <c r="AR2309" s="309">
        <f t="shared" si="7030"/>
        <v>0</v>
      </c>
      <c r="AT2309" s="782">
        <f t="shared" si="7031"/>
        <v>0</v>
      </c>
      <c r="AU2309" s="782">
        <f t="shared" si="7032"/>
        <v>0</v>
      </c>
      <c r="AV2309" s="782">
        <f t="shared" si="7033"/>
        <v>0</v>
      </c>
      <c r="AW2309" s="788" t="e">
        <f t="shared" si="7034"/>
        <v>#DIV/0!</v>
      </c>
      <c r="AY2309" s="781">
        <f t="shared" si="7035"/>
        <v>0</v>
      </c>
      <c r="AZ2309" s="777"/>
      <c r="BA2309" s="781">
        <f t="shared" si="7036"/>
        <v>0</v>
      </c>
      <c r="BB2309" s="777"/>
      <c r="BC2309" s="781">
        <f t="shared" si="7037"/>
        <v>0</v>
      </c>
      <c r="BD2309" s="777"/>
      <c r="BE2309" s="781">
        <f t="shared" si="7038"/>
        <v>0</v>
      </c>
      <c r="BF2309" s="777"/>
      <c r="BG2309" s="781">
        <f t="shared" si="7039"/>
        <v>0</v>
      </c>
      <c r="BH2309" s="777"/>
      <c r="BI2309" s="781">
        <f t="shared" si="7040"/>
        <v>0</v>
      </c>
      <c r="BJ2309" s="777"/>
      <c r="BK2309" s="781">
        <f t="shared" si="7041"/>
        <v>0</v>
      </c>
      <c r="BL2309" s="777"/>
      <c r="BM2309" s="781">
        <f t="shared" si="7042"/>
        <v>0</v>
      </c>
      <c r="BN2309" s="777"/>
      <c r="BO2309" s="781">
        <f t="shared" si="7043"/>
        <v>0</v>
      </c>
      <c r="BP2309" s="777"/>
      <c r="BQ2309" s="781">
        <f t="shared" si="7044"/>
        <v>0</v>
      </c>
      <c r="BR2309" s="777"/>
    </row>
    <row r="2310" spans="1:70" outlineLevel="2">
      <c r="A2310" s="61">
        <v>704028</v>
      </c>
      <c r="B2310" s="10"/>
      <c r="C2310" s="59"/>
      <c r="D2310" s="294" t="s">
        <v>725</v>
      </c>
      <c r="E2310" s="43" t="str">
        <f t="shared" si="7019"/>
        <v>N</v>
      </c>
      <c r="F2310" s="113"/>
      <c r="G2310" s="39" t="s">
        <v>324</v>
      </c>
      <c r="H2310" s="1076"/>
      <c r="I2310" s="1141"/>
      <c r="J2310" s="1142"/>
      <c r="K2310" s="1032">
        <f t="shared" si="7020"/>
        <v>0</v>
      </c>
      <c r="L2310" s="496"/>
      <c r="M2310" s="492" t="s">
        <v>724</v>
      </c>
      <c r="N2310" s="492"/>
      <c r="O2310" s="492"/>
      <c r="Q2310" s="684" t="s">
        <v>1925</v>
      </c>
      <c r="R2310" s="692" t="s">
        <v>2010</v>
      </c>
      <c r="T2310" s="680" t="str">
        <f>IF(IF(A2310=0,TRUE(),D2310=IFERROR(VLOOKUP(A2310,Zaplecze_Weryfikacja!A:B,2,FALSE),2))=TRUE(),"Tak","Nie")</f>
        <v>Nie</v>
      </c>
      <c r="U2310" s="681" t="str">
        <f>IF(T2310="Tak"," ",IF(IFERROR(VLOOKUP(A2310,Zaplecze_Weryfikacja!A:B,2,FALSE),"Inny numer Lp")="Inny numer Lp","Inny numer Lp",IF(VLOOKUP(A2310,Zaplecze_Weryfikacja!A:B,2,FALSE)=D2310,"Nieznana przyczyna","Inny opis")))</f>
        <v>Inny opis</v>
      </c>
      <c r="Y2310" s="785"/>
      <c r="Z2310" s="309">
        <f t="shared" si="7021"/>
        <v>0</v>
      </c>
      <c r="AA2310" s="785"/>
      <c r="AB2310" s="309">
        <f t="shared" si="7022"/>
        <v>0</v>
      </c>
      <c r="AC2310" s="785"/>
      <c r="AD2310" s="309">
        <f t="shared" si="7023"/>
        <v>0</v>
      </c>
      <c r="AE2310" s="785"/>
      <c r="AF2310" s="309">
        <f t="shared" si="7024"/>
        <v>0</v>
      </c>
      <c r="AG2310" s="785"/>
      <c r="AH2310" s="309">
        <f t="shared" si="7025"/>
        <v>0</v>
      </c>
      <c r="AI2310" s="785"/>
      <c r="AJ2310" s="309">
        <f t="shared" si="7026"/>
        <v>0</v>
      </c>
      <c r="AK2310" s="785"/>
      <c r="AL2310" s="309">
        <f t="shared" si="7027"/>
        <v>0</v>
      </c>
      <c r="AM2310" s="785"/>
      <c r="AN2310" s="309">
        <f t="shared" si="7028"/>
        <v>0</v>
      </c>
      <c r="AO2310" s="785"/>
      <c r="AP2310" s="309">
        <f t="shared" si="7029"/>
        <v>0</v>
      </c>
      <c r="AQ2310" s="785"/>
      <c r="AR2310" s="309">
        <f t="shared" si="7030"/>
        <v>0</v>
      </c>
      <c r="AT2310" s="782">
        <f t="shared" si="7031"/>
        <v>0</v>
      </c>
      <c r="AU2310" s="782">
        <f t="shared" si="7032"/>
        <v>0</v>
      </c>
      <c r="AV2310" s="782">
        <f t="shared" si="7033"/>
        <v>0</v>
      </c>
      <c r="AW2310" s="788" t="e">
        <f t="shared" si="7034"/>
        <v>#DIV/0!</v>
      </c>
      <c r="AY2310" s="781">
        <f t="shared" si="7035"/>
        <v>0</v>
      </c>
      <c r="AZ2310" s="777"/>
      <c r="BA2310" s="781">
        <f t="shared" si="7036"/>
        <v>0</v>
      </c>
      <c r="BB2310" s="777"/>
      <c r="BC2310" s="781">
        <f t="shared" si="7037"/>
        <v>0</v>
      </c>
      <c r="BD2310" s="777"/>
      <c r="BE2310" s="781">
        <f t="shared" si="7038"/>
        <v>0</v>
      </c>
      <c r="BF2310" s="777"/>
      <c r="BG2310" s="781">
        <f t="shared" si="7039"/>
        <v>0</v>
      </c>
      <c r="BH2310" s="777"/>
      <c r="BI2310" s="781">
        <f t="shared" si="7040"/>
        <v>0</v>
      </c>
      <c r="BJ2310" s="777"/>
      <c r="BK2310" s="781">
        <f t="shared" si="7041"/>
        <v>0</v>
      </c>
      <c r="BL2310" s="777"/>
      <c r="BM2310" s="781">
        <f t="shared" si="7042"/>
        <v>0</v>
      </c>
      <c r="BN2310" s="777"/>
      <c r="BO2310" s="781">
        <f t="shared" si="7043"/>
        <v>0</v>
      </c>
      <c r="BP2310" s="777"/>
      <c r="BQ2310" s="781">
        <f t="shared" si="7044"/>
        <v>0</v>
      </c>
      <c r="BR2310" s="777"/>
    </row>
    <row r="2311" spans="1:70" outlineLevel="2">
      <c r="A2311" s="61"/>
      <c r="B2311" s="59"/>
      <c r="C2311" s="59"/>
      <c r="D2311" s="294"/>
      <c r="E2311" s="397"/>
      <c r="F2311" s="113"/>
      <c r="G2311" s="39"/>
      <c r="H2311" s="1100"/>
      <c r="I2311" s="1006"/>
      <c r="J2311" s="1111"/>
      <c r="K2311" s="1042"/>
      <c r="L2311" s="496"/>
      <c r="M2311" s="492"/>
      <c r="N2311" s="492"/>
      <c r="O2311" s="492"/>
      <c r="Q2311" s="683"/>
      <c r="R2311" s="692"/>
      <c r="T2311" s="680" t="str">
        <f>IF(IF(A2311=0,TRUE(),D2311=IFERROR(VLOOKUP(A2311,Zaplecze_Weryfikacja!A:B,2,FALSE),2))=TRUE(),"Tak","Nie")</f>
        <v>Tak</v>
      </c>
      <c r="U2311" s="681" t="str">
        <f>IF(T2311="Tak"," ",IF(IFERROR(VLOOKUP(A2311,Zaplecze_Weryfikacja!A:B,2,FALSE),"Inny numer Lp")="Inny numer Lp","Inny numer Lp",IF(VLOOKUP(A2311,Zaplecze_Weryfikacja!A:B,2,FALSE)=D2311,"Nieznana przyczyna","Inny opis")))</f>
        <v xml:space="preserve"> </v>
      </c>
      <c r="Y2311" s="785"/>
      <c r="Z2311" s="382"/>
      <c r="AA2311" s="785"/>
      <c r="AB2311" s="382"/>
      <c r="AC2311" s="785"/>
      <c r="AD2311" s="382"/>
      <c r="AE2311" s="785"/>
      <c r="AF2311" s="382"/>
      <c r="AG2311" s="785"/>
      <c r="AH2311" s="382"/>
      <c r="AI2311" s="785"/>
      <c r="AJ2311" s="382"/>
      <c r="AK2311" s="785"/>
      <c r="AL2311" s="382"/>
      <c r="AM2311" s="785"/>
      <c r="AN2311" s="382"/>
      <c r="AO2311" s="785"/>
      <c r="AP2311" s="382"/>
      <c r="AQ2311" s="785"/>
      <c r="AR2311" s="382"/>
      <c r="AT2311" s="782">
        <f t="shared" si="7031"/>
        <v>0</v>
      </c>
      <c r="AU2311" s="782">
        <f t="shared" si="7032"/>
        <v>0</v>
      </c>
      <c r="AV2311" s="782">
        <f t="shared" si="7033"/>
        <v>0</v>
      </c>
      <c r="AW2311" s="788" t="e">
        <f t="shared" si="7034"/>
        <v>#DIV/0!</v>
      </c>
      <c r="AY2311" s="781">
        <f t="shared" si="7035"/>
        <v>0</v>
      </c>
      <c r="AZ2311" s="777"/>
      <c r="BA2311" s="781">
        <f t="shared" si="7036"/>
        <v>0</v>
      </c>
      <c r="BB2311" s="777"/>
      <c r="BC2311" s="781">
        <f t="shared" si="7037"/>
        <v>0</v>
      </c>
      <c r="BD2311" s="777"/>
      <c r="BE2311" s="781">
        <f t="shared" si="7038"/>
        <v>0</v>
      </c>
      <c r="BF2311" s="777"/>
      <c r="BG2311" s="781">
        <f t="shared" si="7039"/>
        <v>0</v>
      </c>
      <c r="BH2311" s="777"/>
      <c r="BI2311" s="781">
        <f t="shared" si="7040"/>
        <v>0</v>
      </c>
      <c r="BJ2311" s="777"/>
      <c r="BK2311" s="781">
        <f t="shared" si="7041"/>
        <v>0</v>
      </c>
      <c r="BL2311" s="777"/>
      <c r="BM2311" s="781">
        <f t="shared" si="7042"/>
        <v>0</v>
      </c>
      <c r="BN2311" s="777"/>
      <c r="BO2311" s="781">
        <f t="shared" si="7043"/>
        <v>0</v>
      </c>
      <c r="BP2311" s="777"/>
      <c r="BQ2311" s="781">
        <f t="shared" si="7044"/>
        <v>0</v>
      </c>
      <c r="BR2311" s="777"/>
    </row>
    <row r="2312" spans="1:70" outlineLevel="2">
      <c r="A2312" s="662"/>
      <c r="B2312" s="661"/>
      <c r="C2312" s="661"/>
      <c r="D2312" s="656" t="s">
        <v>723</v>
      </c>
      <c r="E2312" s="773" t="str">
        <f>IF(COUNTIF(E2313:E2328,"T")=0,"N","T")</f>
        <v>T</v>
      </c>
      <c r="F2312" s="652"/>
      <c r="G2312" s="659"/>
      <c r="H2312" s="1099"/>
      <c r="I2312" s="1074"/>
      <c r="J2312" s="1133"/>
      <c r="K2312" s="1036"/>
      <c r="L2312" s="496"/>
      <c r="M2312" s="657"/>
      <c r="N2312" s="657"/>
      <c r="O2312" s="657"/>
      <c r="Q2312" s="683"/>
      <c r="R2312" s="692"/>
      <c r="T2312" s="680" t="str">
        <f>IF(IF(A2312=0,TRUE(),D2312=IFERROR(VLOOKUP(A2312,Zaplecze_Weryfikacja!A:B,2,FALSE),2))=TRUE(),"Tak","Nie")</f>
        <v>Tak</v>
      </c>
      <c r="U2312" s="681" t="str">
        <f>IF(T2312="Tak"," ",IF(IFERROR(VLOOKUP(A2312,Zaplecze_Weryfikacja!A:B,2,FALSE),"Inny numer Lp")="Inny numer Lp","Inny numer Lp",IF(VLOOKUP(A2312,Zaplecze_Weryfikacja!A:B,2,FALSE)=D2312,"Nieznana przyczyna","Inny opis")))</f>
        <v xml:space="preserve"> </v>
      </c>
      <c r="Y2312" s="785"/>
      <c r="Z2312" s="663"/>
      <c r="AA2312" s="785"/>
      <c r="AB2312" s="663"/>
      <c r="AC2312" s="785"/>
      <c r="AD2312" s="663"/>
      <c r="AE2312" s="785"/>
      <c r="AF2312" s="663"/>
      <c r="AG2312" s="785"/>
      <c r="AH2312" s="663"/>
      <c r="AI2312" s="785"/>
      <c r="AJ2312" s="663"/>
      <c r="AK2312" s="785"/>
      <c r="AL2312" s="663"/>
      <c r="AM2312" s="785"/>
      <c r="AN2312" s="663"/>
      <c r="AO2312" s="785"/>
      <c r="AP2312" s="663"/>
      <c r="AQ2312" s="785"/>
      <c r="AR2312" s="663"/>
      <c r="AT2312" s="845">
        <f t="shared" si="7031"/>
        <v>0</v>
      </c>
      <c r="AU2312" s="845">
        <f t="shared" si="7032"/>
        <v>0</v>
      </c>
      <c r="AV2312" s="845">
        <f t="shared" si="7033"/>
        <v>0</v>
      </c>
      <c r="AW2312" s="846" t="e">
        <f t="shared" si="7034"/>
        <v>#DIV/0!</v>
      </c>
      <c r="AY2312" s="781">
        <f t="shared" si="7035"/>
        <v>0</v>
      </c>
      <c r="AZ2312" s="847"/>
      <c r="BA2312" s="781">
        <f t="shared" si="7036"/>
        <v>0</v>
      </c>
      <c r="BB2312" s="847"/>
      <c r="BC2312" s="781">
        <f t="shared" si="7037"/>
        <v>0</v>
      </c>
      <c r="BD2312" s="847"/>
      <c r="BE2312" s="781">
        <f t="shared" si="7038"/>
        <v>0</v>
      </c>
      <c r="BF2312" s="847"/>
      <c r="BG2312" s="781">
        <f t="shared" si="7039"/>
        <v>0</v>
      </c>
      <c r="BH2312" s="847"/>
      <c r="BI2312" s="781">
        <f t="shared" si="7040"/>
        <v>0</v>
      </c>
      <c r="BJ2312" s="847"/>
      <c r="BK2312" s="781">
        <f t="shared" si="7041"/>
        <v>0</v>
      </c>
      <c r="BL2312" s="847"/>
      <c r="BM2312" s="781">
        <f t="shared" si="7042"/>
        <v>0</v>
      </c>
      <c r="BN2312" s="847"/>
      <c r="BO2312" s="781">
        <f t="shared" si="7043"/>
        <v>0</v>
      </c>
      <c r="BP2312" s="847"/>
      <c r="BQ2312" s="781">
        <f t="shared" si="7044"/>
        <v>0</v>
      </c>
      <c r="BR2312" s="847"/>
    </row>
    <row r="2313" spans="1:70" outlineLevel="2">
      <c r="A2313" s="61">
        <v>704029</v>
      </c>
      <c r="B2313" s="10"/>
      <c r="C2313" s="59"/>
      <c r="D2313" s="1167" t="s">
        <v>722</v>
      </c>
      <c r="E2313" s="43" t="str">
        <f t="shared" ref="E2313:E2328" si="7071">IF(H2313&gt;0,"T","N")</f>
        <v>N</v>
      </c>
      <c r="F2313" s="113"/>
      <c r="G2313" s="1168" t="s">
        <v>324</v>
      </c>
      <c r="H2313" s="1169"/>
      <c r="I2313" s="1141"/>
      <c r="J2313" s="1142"/>
      <c r="K2313" s="1032">
        <f t="shared" ref="K2313:K2328" si="7072">IF(B2313="E","E",$H2313*I2313)</f>
        <v>0</v>
      </c>
      <c r="L2313" s="496"/>
      <c r="M2313" s="492"/>
      <c r="N2313" s="492"/>
      <c r="O2313" s="492"/>
      <c r="Q2313" s="684" t="s">
        <v>1925</v>
      </c>
      <c r="R2313" s="692" t="s">
        <v>2010</v>
      </c>
      <c r="T2313" s="680" t="str">
        <f>IF(IF(A2313=0,TRUE(),D2313=IFERROR(VLOOKUP(A2313,Zaplecze_Weryfikacja!A:B,2,FALSE),2))=TRUE(),"Tak","Nie")</f>
        <v>Nie</v>
      </c>
      <c r="U2313" s="681" t="str">
        <f>IF(T2313="Tak"," ",IF(IFERROR(VLOOKUP(A2313,Zaplecze_Weryfikacja!A:B,2,FALSE),"Inny numer Lp")="Inny numer Lp","Inny numer Lp",IF(VLOOKUP(A2313,Zaplecze_Weryfikacja!A:B,2,FALSE)=D2313,"Nieznana przyczyna","Inny opis")))</f>
        <v>Inny opis</v>
      </c>
      <c r="Y2313" s="785"/>
      <c r="Z2313" s="309">
        <f t="shared" ref="Z2313:Z2328" si="7073">IF($B2313="E","E",$H2313*Y2313)</f>
        <v>0</v>
      </c>
      <c r="AA2313" s="785"/>
      <c r="AB2313" s="309">
        <f t="shared" ref="AB2313:AB2328" si="7074">IF($B2313="E","E",$H2313*AA2313)</f>
        <v>0</v>
      </c>
      <c r="AC2313" s="785"/>
      <c r="AD2313" s="309">
        <f t="shared" ref="AD2313:AD2328" si="7075">IF($B2313="E","E",$H2313*AC2313)</f>
        <v>0</v>
      </c>
      <c r="AE2313" s="785"/>
      <c r="AF2313" s="309">
        <f t="shared" ref="AF2313:AF2328" si="7076">IF($B2313="E","E",$H2313*AE2313)</f>
        <v>0</v>
      </c>
      <c r="AG2313" s="785"/>
      <c r="AH2313" s="309">
        <f t="shared" ref="AH2313:AH2328" si="7077">IF($B2313="E","E",$H2313*AG2313)</f>
        <v>0</v>
      </c>
      <c r="AI2313" s="785"/>
      <c r="AJ2313" s="309">
        <f t="shared" ref="AJ2313:AJ2328" si="7078">IF($B2313="E","E",$H2313*AI2313)</f>
        <v>0</v>
      </c>
      <c r="AK2313" s="785"/>
      <c r="AL2313" s="309">
        <f t="shared" ref="AL2313:AL2328" si="7079">IF($B2313="E","E",$H2313*AK2313)</f>
        <v>0</v>
      </c>
      <c r="AM2313" s="785"/>
      <c r="AN2313" s="309">
        <f t="shared" ref="AN2313:AN2328" si="7080">IF($B2313="E","E",$H2313*AM2313)</f>
        <v>0</v>
      </c>
      <c r="AO2313" s="785"/>
      <c r="AP2313" s="309">
        <f t="shared" ref="AP2313:AP2328" si="7081">IF($B2313="E","E",$H2313*AO2313)</f>
        <v>0</v>
      </c>
      <c r="AQ2313" s="785"/>
      <c r="AR2313" s="309">
        <f t="shared" ref="AR2313:AR2328" si="7082">IF($B2313="E","E",$H2313*AQ2313)</f>
        <v>0</v>
      </c>
      <c r="AT2313" s="782">
        <f t="shared" si="7031"/>
        <v>0</v>
      </c>
      <c r="AU2313" s="782">
        <f t="shared" si="7032"/>
        <v>0</v>
      </c>
      <c r="AV2313" s="782">
        <f t="shared" si="7033"/>
        <v>0</v>
      </c>
      <c r="AW2313" s="788" t="e">
        <f t="shared" si="7034"/>
        <v>#DIV/0!</v>
      </c>
      <c r="AY2313" s="781">
        <f t="shared" si="7035"/>
        <v>0</v>
      </c>
      <c r="AZ2313" s="777"/>
      <c r="BA2313" s="781">
        <f t="shared" si="7036"/>
        <v>0</v>
      </c>
      <c r="BB2313" s="777"/>
      <c r="BC2313" s="781">
        <f t="shared" si="7037"/>
        <v>0</v>
      </c>
      <c r="BD2313" s="777"/>
      <c r="BE2313" s="781">
        <f t="shared" si="7038"/>
        <v>0</v>
      </c>
      <c r="BF2313" s="777"/>
      <c r="BG2313" s="781">
        <f t="shared" si="7039"/>
        <v>0</v>
      </c>
      <c r="BH2313" s="777"/>
      <c r="BI2313" s="781">
        <f t="shared" si="7040"/>
        <v>0</v>
      </c>
      <c r="BJ2313" s="777"/>
      <c r="BK2313" s="781">
        <f t="shared" si="7041"/>
        <v>0</v>
      </c>
      <c r="BL2313" s="777"/>
      <c r="BM2313" s="781">
        <f t="shared" si="7042"/>
        <v>0</v>
      </c>
      <c r="BN2313" s="777"/>
      <c r="BO2313" s="781">
        <f t="shared" si="7043"/>
        <v>0</v>
      </c>
      <c r="BP2313" s="777"/>
      <c r="BQ2313" s="781">
        <f t="shared" si="7044"/>
        <v>0</v>
      </c>
      <c r="BR2313" s="777"/>
    </row>
    <row r="2314" spans="1:70" outlineLevel="2">
      <c r="A2314" s="61">
        <v>704030</v>
      </c>
      <c r="B2314" s="10"/>
      <c r="C2314" s="59"/>
      <c r="D2314" s="1167" t="s">
        <v>721</v>
      </c>
      <c r="E2314" s="43" t="str">
        <f t="shared" si="7071"/>
        <v>N</v>
      </c>
      <c r="F2314" s="113"/>
      <c r="G2314" s="1168" t="s">
        <v>324</v>
      </c>
      <c r="H2314" s="1169"/>
      <c r="I2314" s="1141"/>
      <c r="J2314" s="1142"/>
      <c r="K2314" s="1032">
        <f t="shared" si="7072"/>
        <v>0</v>
      </c>
      <c r="L2314" s="496"/>
      <c r="M2314" s="492"/>
      <c r="N2314" s="492"/>
      <c r="O2314" s="492"/>
      <c r="Q2314" s="684" t="s">
        <v>1925</v>
      </c>
      <c r="R2314" s="692" t="s">
        <v>2010</v>
      </c>
      <c r="T2314" s="680" t="str">
        <f>IF(IF(A2314=0,TRUE(),D2314=IFERROR(VLOOKUP(A2314,Zaplecze_Weryfikacja!A:B,2,FALSE),2))=TRUE(),"Tak","Nie")</f>
        <v>Nie</v>
      </c>
      <c r="U2314" s="681" t="str">
        <f>IF(T2314="Tak"," ",IF(IFERROR(VLOOKUP(A2314,Zaplecze_Weryfikacja!A:B,2,FALSE),"Inny numer Lp")="Inny numer Lp","Inny numer Lp",IF(VLOOKUP(A2314,Zaplecze_Weryfikacja!A:B,2,FALSE)=D2314,"Nieznana przyczyna","Inny opis")))</f>
        <v>Inny opis</v>
      </c>
      <c r="Y2314" s="785"/>
      <c r="Z2314" s="309">
        <f t="shared" si="7073"/>
        <v>0</v>
      </c>
      <c r="AA2314" s="785"/>
      <c r="AB2314" s="309">
        <f t="shared" si="7074"/>
        <v>0</v>
      </c>
      <c r="AC2314" s="785"/>
      <c r="AD2314" s="309">
        <f t="shared" si="7075"/>
        <v>0</v>
      </c>
      <c r="AE2314" s="785"/>
      <c r="AF2314" s="309">
        <f t="shared" si="7076"/>
        <v>0</v>
      </c>
      <c r="AG2314" s="785"/>
      <c r="AH2314" s="309">
        <f t="shared" si="7077"/>
        <v>0</v>
      </c>
      <c r="AI2314" s="785"/>
      <c r="AJ2314" s="309">
        <f t="shared" si="7078"/>
        <v>0</v>
      </c>
      <c r="AK2314" s="785"/>
      <c r="AL2314" s="309">
        <f t="shared" si="7079"/>
        <v>0</v>
      </c>
      <c r="AM2314" s="785"/>
      <c r="AN2314" s="309">
        <f t="shared" si="7080"/>
        <v>0</v>
      </c>
      <c r="AO2314" s="785"/>
      <c r="AP2314" s="309">
        <f t="shared" si="7081"/>
        <v>0</v>
      </c>
      <c r="AQ2314" s="785"/>
      <c r="AR2314" s="309">
        <f t="shared" si="7082"/>
        <v>0</v>
      </c>
      <c r="AT2314" s="782">
        <f t="shared" si="7031"/>
        <v>0</v>
      </c>
      <c r="AU2314" s="782">
        <f t="shared" si="7032"/>
        <v>0</v>
      </c>
      <c r="AV2314" s="782">
        <f t="shared" si="7033"/>
        <v>0</v>
      </c>
      <c r="AW2314" s="788" t="e">
        <f t="shared" si="7034"/>
        <v>#DIV/0!</v>
      </c>
      <c r="AY2314" s="781">
        <f t="shared" si="7035"/>
        <v>0</v>
      </c>
      <c r="AZ2314" s="777"/>
      <c r="BA2314" s="781">
        <f t="shared" si="7036"/>
        <v>0</v>
      </c>
      <c r="BB2314" s="777"/>
      <c r="BC2314" s="781">
        <f t="shared" si="7037"/>
        <v>0</v>
      </c>
      <c r="BD2314" s="777"/>
      <c r="BE2314" s="781">
        <f t="shared" si="7038"/>
        <v>0</v>
      </c>
      <c r="BF2314" s="777"/>
      <c r="BG2314" s="781">
        <f t="shared" si="7039"/>
        <v>0</v>
      </c>
      <c r="BH2314" s="777"/>
      <c r="BI2314" s="781">
        <f t="shared" si="7040"/>
        <v>0</v>
      </c>
      <c r="BJ2314" s="777"/>
      <c r="BK2314" s="781">
        <f t="shared" si="7041"/>
        <v>0</v>
      </c>
      <c r="BL2314" s="777"/>
      <c r="BM2314" s="781">
        <f t="shared" si="7042"/>
        <v>0</v>
      </c>
      <c r="BN2314" s="777"/>
      <c r="BO2314" s="781">
        <f t="shared" si="7043"/>
        <v>0</v>
      </c>
      <c r="BP2314" s="777"/>
      <c r="BQ2314" s="781">
        <f t="shared" si="7044"/>
        <v>0</v>
      </c>
      <c r="BR2314" s="777"/>
    </row>
    <row r="2315" spans="1:70" outlineLevel="2">
      <c r="A2315" s="61">
        <v>704031</v>
      </c>
      <c r="B2315" s="10"/>
      <c r="C2315" s="59"/>
      <c r="D2315" s="1167" t="s">
        <v>720</v>
      </c>
      <c r="E2315" s="43" t="str">
        <f t="shared" si="7071"/>
        <v>N</v>
      </c>
      <c r="F2315" s="113"/>
      <c r="G2315" s="1168" t="s">
        <v>324</v>
      </c>
      <c r="H2315" s="1169"/>
      <c r="I2315" s="1141"/>
      <c r="J2315" s="1142"/>
      <c r="K2315" s="1032">
        <f t="shared" si="7072"/>
        <v>0</v>
      </c>
      <c r="L2315" s="496"/>
      <c r="M2315" s="492"/>
      <c r="N2315" s="492"/>
      <c r="O2315" s="492"/>
      <c r="Q2315" s="684" t="s">
        <v>1925</v>
      </c>
      <c r="R2315" s="692" t="s">
        <v>2010</v>
      </c>
      <c r="T2315" s="680" t="str">
        <f>IF(IF(A2315=0,TRUE(),D2315=IFERROR(VLOOKUP(A2315,Zaplecze_Weryfikacja!A:B,2,FALSE),2))=TRUE(),"Tak","Nie")</f>
        <v>Nie</v>
      </c>
      <c r="U2315" s="681" t="str">
        <f>IF(T2315="Tak"," ",IF(IFERROR(VLOOKUP(A2315,Zaplecze_Weryfikacja!A:B,2,FALSE),"Inny numer Lp")="Inny numer Lp","Inny numer Lp",IF(VLOOKUP(A2315,Zaplecze_Weryfikacja!A:B,2,FALSE)=D2315,"Nieznana przyczyna","Inny opis")))</f>
        <v>Inny opis</v>
      </c>
      <c r="Y2315" s="785"/>
      <c r="Z2315" s="309">
        <f t="shared" si="7073"/>
        <v>0</v>
      </c>
      <c r="AA2315" s="785"/>
      <c r="AB2315" s="309">
        <f t="shared" si="7074"/>
        <v>0</v>
      </c>
      <c r="AC2315" s="785"/>
      <c r="AD2315" s="309">
        <f t="shared" si="7075"/>
        <v>0</v>
      </c>
      <c r="AE2315" s="785"/>
      <c r="AF2315" s="309">
        <f t="shared" si="7076"/>
        <v>0</v>
      </c>
      <c r="AG2315" s="785"/>
      <c r="AH2315" s="309">
        <f t="shared" si="7077"/>
        <v>0</v>
      </c>
      <c r="AI2315" s="785"/>
      <c r="AJ2315" s="309">
        <f t="shared" si="7078"/>
        <v>0</v>
      </c>
      <c r="AK2315" s="785"/>
      <c r="AL2315" s="309">
        <f t="shared" si="7079"/>
        <v>0</v>
      </c>
      <c r="AM2315" s="785"/>
      <c r="AN2315" s="309">
        <f t="shared" si="7080"/>
        <v>0</v>
      </c>
      <c r="AO2315" s="785"/>
      <c r="AP2315" s="309">
        <f t="shared" si="7081"/>
        <v>0</v>
      </c>
      <c r="AQ2315" s="785"/>
      <c r="AR2315" s="309">
        <f t="shared" si="7082"/>
        <v>0</v>
      </c>
      <c r="AT2315" s="782">
        <f t="shared" si="7031"/>
        <v>0</v>
      </c>
      <c r="AU2315" s="782">
        <f t="shared" si="7032"/>
        <v>0</v>
      </c>
      <c r="AV2315" s="782">
        <f t="shared" si="7033"/>
        <v>0</v>
      </c>
      <c r="AW2315" s="788" t="e">
        <f t="shared" si="7034"/>
        <v>#DIV/0!</v>
      </c>
      <c r="AY2315" s="781">
        <f t="shared" si="7035"/>
        <v>0</v>
      </c>
      <c r="AZ2315" s="777"/>
      <c r="BA2315" s="781">
        <f t="shared" si="7036"/>
        <v>0</v>
      </c>
      <c r="BB2315" s="777"/>
      <c r="BC2315" s="781">
        <f t="shared" si="7037"/>
        <v>0</v>
      </c>
      <c r="BD2315" s="777"/>
      <c r="BE2315" s="781">
        <f t="shared" si="7038"/>
        <v>0</v>
      </c>
      <c r="BF2315" s="777"/>
      <c r="BG2315" s="781">
        <f t="shared" si="7039"/>
        <v>0</v>
      </c>
      <c r="BH2315" s="777"/>
      <c r="BI2315" s="781">
        <f t="shared" si="7040"/>
        <v>0</v>
      </c>
      <c r="BJ2315" s="777"/>
      <c r="BK2315" s="781">
        <f t="shared" si="7041"/>
        <v>0</v>
      </c>
      <c r="BL2315" s="777"/>
      <c r="BM2315" s="781">
        <f t="shared" si="7042"/>
        <v>0</v>
      </c>
      <c r="BN2315" s="777"/>
      <c r="BO2315" s="781">
        <f t="shared" si="7043"/>
        <v>0</v>
      </c>
      <c r="BP2315" s="777"/>
      <c r="BQ2315" s="781">
        <f t="shared" si="7044"/>
        <v>0</v>
      </c>
      <c r="BR2315" s="777"/>
    </row>
    <row r="2316" spans="1:70" outlineLevel="2">
      <c r="A2316" s="61">
        <v>704032</v>
      </c>
      <c r="B2316" s="10"/>
      <c r="C2316" s="59"/>
      <c r="D2316" s="1167" t="s">
        <v>719</v>
      </c>
      <c r="E2316" s="43" t="str">
        <f t="shared" si="7071"/>
        <v>N</v>
      </c>
      <c r="F2316" s="113"/>
      <c r="G2316" s="1168" t="s">
        <v>324</v>
      </c>
      <c r="H2316" s="1169"/>
      <c r="I2316" s="1141"/>
      <c r="J2316" s="1142"/>
      <c r="K2316" s="1032">
        <f t="shared" si="7072"/>
        <v>0</v>
      </c>
      <c r="L2316" s="496"/>
      <c r="M2316" s="492"/>
      <c r="N2316" s="492"/>
      <c r="O2316" s="492"/>
      <c r="Q2316" s="684" t="s">
        <v>1925</v>
      </c>
      <c r="R2316" s="692" t="s">
        <v>2010</v>
      </c>
      <c r="T2316" s="680" t="str">
        <f>IF(IF(A2316=0,TRUE(),D2316=IFERROR(VLOOKUP(A2316,Zaplecze_Weryfikacja!A:B,2,FALSE),2))=TRUE(),"Tak","Nie")</f>
        <v>Nie</v>
      </c>
      <c r="U2316" s="681" t="str">
        <f>IF(T2316="Tak"," ",IF(IFERROR(VLOOKUP(A2316,Zaplecze_Weryfikacja!A:B,2,FALSE),"Inny numer Lp")="Inny numer Lp","Inny numer Lp",IF(VLOOKUP(A2316,Zaplecze_Weryfikacja!A:B,2,FALSE)=D2316,"Nieznana przyczyna","Inny opis")))</f>
        <v>Inny opis</v>
      </c>
      <c r="Y2316" s="785"/>
      <c r="Z2316" s="309">
        <f t="shared" si="7073"/>
        <v>0</v>
      </c>
      <c r="AA2316" s="785"/>
      <c r="AB2316" s="309">
        <f t="shared" si="7074"/>
        <v>0</v>
      </c>
      <c r="AC2316" s="785"/>
      <c r="AD2316" s="309">
        <f t="shared" si="7075"/>
        <v>0</v>
      </c>
      <c r="AE2316" s="785"/>
      <c r="AF2316" s="309">
        <f t="shared" si="7076"/>
        <v>0</v>
      </c>
      <c r="AG2316" s="785"/>
      <c r="AH2316" s="309">
        <f t="shared" si="7077"/>
        <v>0</v>
      </c>
      <c r="AI2316" s="785"/>
      <c r="AJ2316" s="309">
        <f t="shared" si="7078"/>
        <v>0</v>
      </c>
      <c r="AK2316" s="785"/>
      <c r="AL2316" s="309">
        <f t="shared" si="7079"/>
        <v>0</v>
      </c>
      <c r="AM2316" s="785"/>
      <c r="AN2316" s="309">
        <f t="shared" si="7080"/>
        <v>0</v>
      </c>
      <c r="AO2316" s="785"/>
      <c r="AP2316" s="309">
        <f t="shared" si="7081"/>
        <v>0</v>
      </c>
      <c r="AQ2316" s="785"/>
      <c r="AR2316" s="309">
        <f t="shared" si="7082"/>
        <v>0</v>
      </c>
      <c r="AT2316" s="782">
        <f t="shared" si="7031"/>
        <v>0</v>
      </c>
      <c r="AU2316" s="782">
        <f t="shared" si="7032"/>
        <v>0</v>
      </c>
      <c r="AV2316" s="782">
        <f t="shared" si="7033"/>
        <v>0</v>
      </c>
      <c r="AW2316" s="788" t="e">
        <f t="shared" si="7034"/>
        <v>#DIV/0!</v>
      </c>
      <c r="AY2316" s="781">
        <f t="shared" si="7035"/>
        <v>0</v>
      </c>
      <c r="AZ2316" s="777"/>
      <c r="BA2316" s="781">
        <f t="shared" si="7036"/>
        <v>0</v>
      </c>
      <c r="BB2316" s="777"/>
      <c r="BC2316" s="781">
        <f t="shared" si="7037"/>
        <v>0</v>
      </c>
      <c r="BD2316" s="777"/>
      <c r="BE2316" s="781">
        <f t="shared" si="7038"/>
        <v>0</v>
      </c>
      <c r="BF2316" s="777"/>
      <c r="BG2316" s="781">
        <f t="shared" si="7039"/>
        <v>0</v>
      </c>
      <c r="BH2316" s="777"/>
      <c r="BI2316" s="781">
        <f t="shared" si="7040"/>
        <v>0</v>
      </c>
      <c r="BJ2316" s="777"/>
      <c r="BK2316" s="781">
        <f t="shared" si="7041"/>
        <v>0</v>
      </c>
      <c r="BL2316" s="777"/>
      <c r="BM2316" s="781">
        <f t="shared" si="7042"/>
        <v>0</v>
      </c>
      <c r="BN2316" s="777"/>
      <c r="BO2316" s="781">
        <f t="shared" si="7043"/>
        <v>0</v>
      </c>
      <c r="BP2316" s="777"/>
      <c r="BQ2316" s="781">
        <f t="shared" si="7044"/>
        <v>0</v>
      </c>
      <c r="BR2316" s="777"/>
    </row>
    <row r="2317" spans="1:70" outlineLevel="2">
      <c r="A2317" s="61">
        <v>704033</v>
      </c>
      <c r="B2317" s="10"/>
      <c r="C2317" s="59"/>
      <c r="D2317" s="1167" t="s">
        <v>718</v>
      </c>
      <c r="E2317" s="43" t="str">
        <f t="shared" si="7071"/>
        <v>N</v>
      </c>
      <c r="F2317" s="113"/>
      <c r="G2317" s="1168" t="s">
        <v>324</v>
      </c>
      <c r="H2317" s="1169"/>
      <c r="I2317" s="1141"/>
      <c r="J2317" s="1142"/>
      <c r="K2317" s="1032">
        <f t="shared" si="7072"/>
        <v>0</v>
      </c>
      <c r="L2317" s="496"/>
      <c r="M2317" s="492"/>
      <c r="N2317" s="492"/>
      <c r="O2317" s="492"/>
      <c r="Q2317" s="684" t="s">
        <v>1925</v>
      </c>
      <c r="R2317" s="692" t="s">
        <v>2010</v>
      </c>
      <c r="T2317" s="680" t="str">
        <f>IF(IF(A2317=0,TRUE(),D2317=IFERROR(VLOOKUP(A2317,Zaplecze_Weryfikacja!A:B,2,FALSE),2))=TRUE(),"Tak","Nie")</f>
        <v>Nie</v>
      </c>
      <c r="U2317" s="681" t="str">
        <f>IF(T2317="Tak"," ",IF(IFERROR(VLOOKUP(A2317,Zaplecze_Weryfikacja!A:B,2,FALSE),"Inny numer Lp")="Inny numer Lp","Inny numer Lp",IF(VLOOKUP(A2317,Zaplecze_Weryfikacja!A:B,2,FALSE)=D2317,"Nieznana przyczyna","Inny opis")))</f>
        <v>Inny opis</v>
      </c>
      <c r="Y2317" s="785"/>
      <c r="Z2317" s="309">
        <f t="shared" si="7073"/>
        <v>0</v>
      </c>
      <c r="AA2317" s="785"/>
      <c r="AB2317" s="309">
        <f t="shared" si="7074"/>
        <v>0</v>
      </c>
      <c r="AC2317" s="785"/>
      <c r="AD2317" s="309">
        <f t="shared" si="7075"/>
        <v>0</v>
      </c>
      <c r="AE2317" s="785"/>
      <c r="AF2317" s="309">
        <f t="shared" si="7076"/>
        <v>0</v>
      </c>
      <c r="AG2317" s="785"/>
      <c r="AH2317" s="309">
        <f t="shared" si="7077"/>
        <v>0</v>
      </c>
      <c r="AI2317" s="785"/>
      <c r="AJ2317" s="309">
        <f t="shared" si="7078"/>
        <v>0</v>
      </c>
      <c r="AK2317" s="785"/>
      <c r="AL2317" s="309">
        <f t="shared" si="7079"/>
        <v>0</v>
      </c>
      <c r="AM2317" s="785"/>
      <c r="AN2317" s="309">
        <f t="shared" si="7080"/>
        <v>0</v>
      </c>
      <c r="AO2317" s="785"/>
      <c r="AP2317" s="309">
        <f t="shared" si="7081"/>
        <v>0</v>
      </c>
      <c r="AQ2317" s="785"/>
      <c r="AR2317" s="309">
        <f t="shared" si="7082"/>
        <v>0</v>
      </c>
      <c r="AT2317" s="782">
        <f t="shared" si="7031"/>
        <v>0</v>
      </c>
      <c r="AU2317" s="782">
        <f t="shared" si="7032"/>
        <v>0</v>
      </c>
      <c r="AV2317" s="782">
        <f t="shared" si="7033"/>
        <v>0</v>
      </c>
      <c r="AW2317" s="788" t="e">
        <f t="shared" si="7034"/>
        <v>#DIV/0!</v>
      </c>
      <c r="AY2317" s="781">
        <f t="shared" si="7035"/>
        <v>0</v>
      </c>
      <c r="AZ2317" s="777"/>
      <c r="BA2317" s="781">
        <f t="shared" si="7036"/>
        <v>0</v>
      </c>
      <c r="BB2317" s="777"/>
      <c r="BC2317" s="781">
        <f t="shared" si="7037"/>
        <v>0</v>
      </c>
      <c r="BD2317" s="777"/>
      <c r="BE2317" s="781">
        <f t="shared" si="7038"/>
        <v>0</v>
      </c>
      <c r="BF2317" s="777"/>
      <c r="BG2317" s="781">
        <f t="shared" si="7039"/>
        <v>0</v>
      </c>
      <c r="BH2317" s="777"/>
      <c r="BI2317" s="781">
        <f t="shared" si="7040"/>
        <v>0</v>
      </c>
      <c r="BJ2317" s="777"/>
      <c r="BK2317" s="781">
        <f t="shared" si="7041"/>
        <v>0</v>
      </c>
      <c r="BL2317" s="777"/>
      <c r="BM2317" s="781">
        <f t="shared" si="7042"/>
        <v>0</v>
      </c>
      <c r="BN2317" s="777"/>
      <c r="BO2317" s="781">
        <f t="shared" si="7043"/>
        <v>0</v>
      </c>
      <c r="BP2317" s="777"/>
      <c r="BQ2317" s="781">
        <f t="shared" si="7044"/>
        <v>0</v>
      </c>
      <c r="BR2317" s="777"/>
    </row>
    <row r="2318" spans="1:70" outlineLevel="2">
      <c r="A2318" s="61">
        <v>704034</v>
      </c>
      <c r="B2318" s="10"/>
      <c r="C2318" s="59"/>
      <c r="D2318" s="1167" t="s">
        <v>717</v>
      </c>
      <c r="E2318" s="43" t="str">
        <f t="shared" si="7071"/>
        <v>N</v>
      </c>
      <c r="F2318" s="113"/>
      <c r="G2318" s="1168" t="s">
        <v>324</v>
      </c>
      <c r="H2318" s="1169"/>
      <c r="I2318" s="1141"/>
      <c r="J2318" s="1142"/>
      <c r="K2318" s="1032">
        <f t="shared" si="7072"/>
        <v>0</v>
      </c>
      <c r="L2318" s="496"/>
      <c r="M2318" s="492"/>
      <c r="N2318" s="492"/>
      <c r="O2318" s="492"/>
      <c r="Q2318" s="684" t="s">
        <v>1925</v>
      </c>
      <c r="R2318" s="692" t="s">
        <v>2010</v>
      </c>
      <c r="T2318" s="680" t="str">
        <f>IF(IF(A2318=0,TRUE(),D2318=IFERROR(VLOOKUP(A2318,Zaplecze_Weryfikacja!A:B,2,FALSE),2))=TRUE(),"Tak","Nie")</f>
        <v>Nie</v>
      </c>
      <c r="U2318" s="681" t="str">
        <f>IF(T2318="Tak"," ",IF(IFERROR(VLOOKUP(A2318,Zaplecze_Weryfikacja!A:B,2,FALSE),"Inny numer Lp")="Inny numer Lp","Inny numer Lp",IF(VLOOKUP(A2318,Zaplecze_Weryfikacja!A:B,2,FALSE)=D2318,"Nieznana przyczyna","Inny opis")))</f>
        <v>Inny opis</v>
      </c>
      <c r="Y2318" s="785"/>
      <c r="Z2318" s="309">
        <f t="shared" si="7073"/>
        <v>0</v>
      </c>
      <c r="AA2318" s="785"/>
      <c r="AB2318" s="309">
        <f t="shared" si="7074"/>
        <v>0</v>
      </c>
      <c r="AC2318" s="785"/>
      <c r="AD2318" s="309">
        <f t="shared" si="7075"/>
        <v>0</v>
      </c>
      <c r="AE2318" s="785"/>
      <c r="AF2318" s="309">
        <f t="shared" si="7076"/>
        <v>0</v>
      </c>
      <c r="AG2318" s="785"/>
      <c r="AH2318" s="309">
        <f t="shared" si="7077"/>
        <v>0</v>
      </c>
      <c r="AI2318" s="785"/>
      <c r="AJ2318" s="309">
        <f t="shared" si="7078"/>
        <v>0</v>
      </c>
      <c r="AK2318" s="785"/>
      <c r="AL2318" s="309">
        <f t="shared" si="7079"/>
        <v>0</v>
      </c>
      <c r="AM2318" s="785"/>
      <c r="AN2318" s="309">
        <f t="shared" si="7080"/>
        <v>0</v>
      </c>
      <c r="AO2318" s="785"/>
      <c r="AP2318" s="309">
        <f t="shared" si="7081"/>
        <v>0</v>
      </c>
      <c r="AQ2318" s="785"/>
      <c r="AR2318" s="309">
        <f t="shared" si="7082"/>
        <v>0</v>
      </c>
      <c r="AT2318" s="782">
        <f t="shared" si="7031"/>
        <v>0</v>
      </c>
      <c r="AU2318" s="782">
        <f t="shared" si="7032"/>
        <v>0</v>
      </c>
      <c r="AV2318" s="782">
        <f t="shared" si="7033"/>
        <v>0</v>
      </c>
      <c r="AW2318" s="788" t="e">
        <f t="shared" si="7034"/>
        <v>#DIV/0!</v>
      </c>
      <c r="AY2318" s="781">
        <f t="shared" si="7035"/>
        <v>0</v>
      </c>
      <c r="AZ2318" s="777"/>
      <c r="BA2318" s="781">
        <f t="shared" si="7036"/>
        <v>0</v>
      </c>
      <c r="BB2318" s="777"/>
      <c r="BC2318" s="781">
        <f t="shared" si="7037"/>
        <v>0</v>
      </c>
      <c r="BD2318" s="777"/>
      <c r="BE2318" s="781">
        <f t="shared" si="7038"/>
        <v>0</v>
      </c>
      <c r="BF2318" s="777"/>
      <c r="BG2318" s="781">
        <f t="shared" si="7039"/>
        <v>0</v>
      </c>
      <c r="BH2318" s="777"/>
      <c r="BI2318" s="781">
        <f t="shared" si="7040"/>
        <v>0</v>
      </c>
      <c r="BJ2318" s="777"/>
      <c r="BK2318" s="781">
        <f t="shared" si="7041"/>
        <v>0</v>
      </c>
      <c r="BL2318" s="777"/>
      <c r="BM2318" s="781">
        <f t="shared" si="7042"/>
        <v>0</v>
      </c>
      <c r="BN2318" s="777"/>
      <c r="BO2318" s="781">
        <f t="shared" si="7043"/>
        <v>0</v>
      </c>
      <c r="BP2318" s="777"/>
      <c r="BQ2318" s="781">
        <f t="shared" si="7044"/>
        <v>0</v>
      </c>
      <c r="BR2318" s="777"/>
    </row>
    <row r="2319" spans="1:70" outlineLevel="2">
      <c r="A2319" s="61">
        <v>704035</v>
      </c>
      <c r="B2319" s="10"/>
      <c r="C2319" s="59"/>
      <c r="D2319" s="1167" t="s">
        <v>716</v>
      </c>
      <c r="E2319" s="43" t="str">
        <f t="shared" si="7071"/>
        <v>N</v>
      </c>
      <c r="F2319" s="113"/>
      <c r="G2319" s="1168" t="s">
        <v>324</v>
      </c>
      <c r="H2319" s="1169"/>
      <c r="I2319" s="1141"/>
      <c r="J2319" s="1142"/>
      <c r="K2319" s="1032">
        <f t="shared" si="7072"/>
        <v>0</v>
      </c>
      <c r="L2319" s="496"/>
      <c r="M2319" s="492"/>
      <c r="N2319" s="492"/>
      <c r="O2319" s="492"/>
      <c r="Q2319" s="684" t="s">
        <v>1925</v>
      </c>
      <c r="R2319" s="692" t="s">
        <v>2010</v>
      </c>
      <c r="T2319" s="680" t="str">
        <f>IF(IF(A2319=0,TRUE(),D2319=IFERROR(VLOOKUP(A2319,Zaplecze_Weryfikacja!A:B,2,FALSE),2))=TRUE(),"Tak","Nie")</f>
        <v>Nie</v>
      </c>
      <c r="U2319" s="681" t="str">
        <f>IF(T2319="Tak"," ",IF(IFERROR(VLOOKUP(A2319,Zaplecze_Weryfikacja!A:B,2,FALSE),"Inny numer Lp")="Inny numer Lp","Inny numer Lp",IF(VLOOKUP(A2319,Zaplecze_Weryfikacja!A:B,2,FALSE)=D2319,"Nieznana przyczyna","Inny opis")))</f>
        <v>Inny opis</v>
      </c>
      <c r="Y2319" s="785"/>
      <c r="Z2319" s="309">
        <f t="shared" si="7073"/>
        <v>0</v>
      </c>
      <c r="AA2319" s="785"/>
      <c r="AB2319" s="309">
        <f t="shared" si="7074"/>
        <v>0</v>
      </c>
      <c r="AC2319" s="785"/>
      <c r="AD2319" s="309">
        <f t="shared" si="7075"/>
        <v>0</v>
      </c>
      <c r="AE2319" s="785"/>
      <c r="AF2319" s="309">
        <f t="shared" si="7076"/>
        <v>0</v>
      </c>
      <c r="AG2319" s="785"/>
      <c r="AH2319" s="309">
        <f t="shared" si="7077"/>
        <v>0</v>
      </c>
      <c r="AI2319" s="785"/>
      <c r="AJ2319" s="309">
        <f t="shared" si="7078"/>
        <v>0</v>
      </c>
      <c r="AK2319" s="785"/>
      <c r="AL2319" s="309">
        <f t="shared" si="7079"/>
        <v>0</v>
      </c>
      <c r="AM2319" s="785"/>
      <c r="AN2319" s="309">
        <f t="shared" si="7080"/>
        <v>0</v>
      </c>
      <c r="AO2319" s="785"/>
      <c r="AP2319" s="309">
        <f t="shared" si="7081"/>
        <v>0</v>
      </c>
      <c r="AQ2319" s="785"/>
      <c r="AR2319" s="309">
        <f t="shared" si="7082"/>
        <v>0</v>
      </c>
      <c r="AT2319" s="782">
        <f t="shared" si="7031"/>
        <v>0</v>
      </c>
      <c r="AU2319" s="782">
        <f t="shared" si="7032"/>
        <v>0</v>
      </c>
      <c r="AV2319" s="782">
        <f t="shared" si="7033"/>
        <v>0</v>
      </c>
      <c r="AW2319" s="788" t="e">
        <f t="shared" si="7034"/>
        <v>#DIV/0!</v>
      </c>
      <c r="AY2319" s="781">
        <f t="shared" si="7035"/>
        <v>0</v>
      </c>
      <c r="AZ2319" s="777"/>
      <c r="BA2319" s="781">
        <f t="shared" si="7036"/>
        <v>0</v>
      </c>
      <c r="BB2319" s="777"/>
      <c r="BC2319" s="781">
        <f t="shared" si="7037"/>
        <v>0</v>
      </c>
      <c r="BD2319" s="777"/>
      <c r="BE2319" s="781">
        <f t="shared" si="7038"/>
        <v>0</v>
      </c>
      <c r="BF2319" s="777"/>
      <c r="BG2319" s="781">
        <f t="shared" si="7039"/>
        <v>0</v>
      </c>
      <c r="BH2319" s="777"/>
      <c r="BI2319" s="781">
        <f t="shared" si="7040"/>
        <v>0</v>
      </c>
      <c r="BJ2319" s="777"/>
      <c r="BK2319" s="781">
        <f t="shared" si="7041"/>
        <v>0</v>
      </c>
      <c r="BL2319" s="777"/>
      <c r="BM2319" s="781">
        <f t="shared" si="7042"/>
        <v>0</v>
      </c>
      <c r="BN2319" s="777"/>
      <c r="BO2319" s="781">
        <f t="shared" si="7043"/>
        <v>0</v>
      </c>
      <c r="BP2319" s="777"/>
      <c r="BQ2319" s="781">
        <f t="shared" si="7044"/>
        <v>0</v>
      </c>
      <c r="BR2319" s="777"/>
    </row>
    <row r="2320" spans="1:70" outlineLevel="2">
      <c r="A2320" s="1286">
        <v>704036</v>
      </c>
      <c r="B2320" s="10"/>
      <c r="C2320" s="59"/>
      <c r="D2320" s="1167" t="s">
        <v>3620</v>
      </c>
      <c r="E2320" s="43" t="str">
        <f t="shared" si="7071"/>
        <v>T</v>
      </c>
      <c r="F2320" s="113"/>
      <c r="G2320" s="1168" t="s">
        <v>324</v>
      </c>
      <c r="H2320" s="1257">
        <v>221.25</v>
      </c>
      <c r="I2320" s="1141"/>
      <c r="J2320" s="1142"/>
      <c r="K2320" s="1032">
        <f t="shared" si="7072"/>
        <v>0</v>
      </c>
      <c r="L2320" s="496"/>
      <c r="M2320" s="492"/>
      <c r="N2320" s="492"/>
      <c r="O2320" s="492"/>
      <c r="Q2320" s="684" t="s">
        <v>1925</v>
      </c>
      <c r="R2320" s="692" t="s">
        <v>2010</v>
      </c>
      <c r="T2320" s="680" t="str">
        <f>IF(IF(A2320=0,TRUE(),D2320=IFERROR(VLOOKUP(A2320,Zaplecze_Weryfikacja!A:B,2,FALSE),2))=TRUE(),"Tak","Nie")</f>
        <v>Nie</v>
      </c>
      <c r="U2320" s="681" t="str">
        <f>IF(T2320="Tak"," ",IF(IFERROR(VLOOKUP(A2320,Zaplecze_Weryfikacja!A:B,2,FALSE),"Inny numer Lp")="Inny numer Lp","Inny numer Lp",IF(VLOOKUP(A2320,Zaplecze_Weryfikacja!A:B,2,FALSE)=D2320,"Nieznana przyczyna","Inny opis")))</f>
        <v>Inny opis</v>
      </c>
      <c r="Y2320" s="785"/>
      <c r="Z2320" s="309">
        <f t="shared" si="7073"/>
        <v>0</v>
      </c>
      <c r="AA2320" s="785"/>
      <c r="AB2320" s="309">
        <f t="shared" si="7074"/>
        <v>0</v>
      </c>
      <c r="AC2320" s="785"/>
      <c r="AD2320" s="309">
        <f t="shared" si="7075"/>
        <v>0</v>
      </c>
      <c r="AE2320" s="785"/>
      <c r="AF2320" s="309">
        <f t="shared" si="7076"/>
        <v>0</v>
      </c>
      <c r="AG2320" s="785"/>
      <c r="AH2320" s="309">
        <f t="shared" si="7077"/>
        <v>0</v>
      </c>
      <c r="AI2320" s="785"/>
      <c r="AJ2320" s="309">
        <f t="shared" si="7078"/>
        <v>0</v>
      </c>
      <c r="AK2320" s="785"/>
      <c r="AL2320" s="309">
        <f t="shared" si="7079"/>
        <v>0</v>
      </c>
      <c r="AM2320" s="785"/>
      <c r="AN2320" s="309">
        <f t="shared" si="7080"/>
        <v>0</v>
      </c>
      <c r="AO2320" s="785"/>
      <c r="AP2320" s="309">
        <f t="shared" si="7081"/>
        <v>0</v>
      </c>
      <c r="AQ2320" s="785"/>
      <c r="AR2320" s="309">
        <f t="shared" si="7082"/>
        <v>0</v>
      </c>
      <c r="AT2320" s="782">
        <f t="shared" si="7031"/>
        <v>0</v>
      </c>
      <c r="AU2320" s="782">
        <f t="shared" si="7032"/>
        <v>0</v>
      </c>
      <c r="AV2320" s="782">
        <f t="shared" si="7033"/>
        <v>0</v>
      </c>
      <c r="AW2320" s="788" t="e">
        <f t="shared" si="7034"/>
        <v>#DIV/0!</v>
      </c>
      <c r="AY2320" s="781">
        <f t="shared" si="7035"/>
        <v>0</v>
      </c>
      <c r="AZ2320" s="777"/>
      <c r="BA2320" s="781">
        <f t="shared" si="7036"/>
        <v>0</v>
      </c>
      <c r="BB2320" s="777"/>
      <c r="BC2320" s="781">
        <f t="shared" si="7037"/>
        <v>0</v>
      </c>
      <c r="BD2320" s="777"/>
      <c r="BE2320" s="781">
        <f t="shared" si="7038"/>
        <v>0</v>
      </c>
      <c r="BF2320" s="777"/>
      <c r="BG2320" s="781">
        <f t="shared" si="7039"/>
        <v>0</v>
      </c>
      <c r="BH2320" s="777"/>
      <c r="BI2320" s="781">
        <f t="shared" si="7040"/>
        <v>0</v>
      </c>
      <c r="BJ2320" s="777"/>
      <c r="BK2320" s="781">
        <f t="shared" si="7041"/>
        <v>0</v>
      </c>
      <c r="BL2320" s="777"/>
      <c r="BM2320" s="781">
        <f t="shared" si="7042"/>
        <v>0</v>
      </c>
      <c r="BN2320" s="777"/>
      <c r="BO2320" s="781">
        <f t="shared" si="7043"/>
        <v>0</v>
      </c>
      <c r="BP2320" s="777"/>
      <c r="BQ2320" s="781">
        <f t="shared" si="7044"/>
        <v>0</v>
      </c>
      <c r="BR2320" s="777"/>
    </row>
    <row r="2321" spans="1:70" outlineLevel="2">
      <c r="A2321" s="1286">
        <v>704037</v>
      </c>
      <c r="B2321" s="10"/>
      <c r="C2321" s="59"/>
      <c r="D2321" s="1167" t="s">
        <v>715</v>
      </c>
      <c r="E2321" s="43" t="str">
        <f t="shared" si="7071"/>
        <v>T</v>
      </c>
      <c r="F2321" s="113"/>
      <c r="G2321" s="1168" t="s">
        <v>324</v>
      </c>
      <c r="H2321" s="1257">
        <v>42.3</v>
      </c>
      <c r="I2321" s="1141"/>
      <c r="J2321" s="1142"/>
      <c r="K2321" s="1032">
        <f t="shared" si="7072"/>
        <v>0</v>
      </c>
      <c r="L2321" s="496"/>
      <c r="M2321" s="492"/>
      <c r="N2321" s="492"/>
      <c r="O2321" s="492"/>
      <c r="Q2321" s="684" t="s">
        <v>1925</v>
      </c>
      <c r="R2321" s="692" t="s">
        <v>2010</v>
      </c>
      <c r="T2321" s="680" t="str">
        <f>IF(IF(A2321=0,TRUE(),D2321=IFERROR(VLOOKUP(A2321,Zaplecze_Weryfikacja!A:B,2,FALSE),2))=TRUE(),"Tak","Nie")</f>
        <v>Nie</v>
      </c>
      <c r="U2321" s="681" t="str">
        <f>IF(T2321="Tak"," ",IF(IFERROR(VLOOKUP(A2321,Zaplecze_Weryfikacja!A:B,2,FALSE),"Inny numer Lp")="Inny numer Lp","Inny numer Lp",IF(VLOOKUP(A2321,Zaplecze_Weryfikacja!A:B,2,FALSE)=D2321,"Nieznana przyczyna","Inny opis")))</f>
        <v>Inny opis</v>
      </c>
      <c r="Y2321" s="785"/>
      <c r="Z2321" s="309">
        <f t="shared" si="7073"/>
        <v>0</v>
      </c>
      <c r="AA2321" s="785"/>
      <c r="AB2321" s="309">
        <f t="shared" si="7074"/>
        <v>0</v>
      </c>
      <c r="AC2321" s="785"/>
      <c r="AD2321" s="309">
        <f t="shared" si="7075"/>
        <v>0</v>
      </c>
      <c r="AE2321" s="785"/>
      <c r="AF2321" s="309">
        <f t="shared" si="7076"/>
        <v>0</v>
      </c>
      <c r="AG2321" s="785"/>
      <c r="AH2321" s="309">
        <f t="shared" si="7077"/>
        <v>0</v>
      </c>
      <c r="AI2321" s="785"/>
      <c r="AJ2321" s="309">
        <f t="shared" si="7078"/>
        <v>0</v>
      </c>
      <c r="AK2321" s="785"/>
      <c r="AL2321" s="309">
        <f t="shared" si="7079"/>
        <v>0</v>
      </c>
      <c r="AM2321" s="785"/>
      <c r="AN2321" s="309">
        <f t="shared" si="7080"/>
        <v>0</v>
      </c>
      <c r="AO2321" s="785"/>
      <c r="AP2321" s="309">
        <f t="shared" si="7081"/>
        <v>0</v>
      </c>
      <c r="AQ2321" s="785"/>
      <c r="AR2321" s="309">
        <f t="shared" si="7082"/>
        <v>0</v>
      </c>
      <c r="AT2321" s="782">
        <f t="shared" si="7031"/>
        <v>0</v>
      </c>
      <c r="AU2321" s="782">
        <f t="shared" si="7032"/>
        <v>0</v>
      </c>
      <c r="AV2321" s="782">
        <f t="shared" si="7033"/>
        <v>0</v>
      </c>
      <c r="AW2321" s="788" t="e">
        <f t="shared" si="7034"/>
        <v>#DIV/0!</v>
      </c>
      <c r="AY2321" s="781">
        <f t="shared" si="7035"/>
        <v>0</v>
      </c>
      <c r="AZ2321" s="777"/>
      <c r="BA2321" s="781">
        <f t="shared" si="7036"/>
        <v>0</v>
      </c>
      <c r="BB2321" s="777"/>
      <c r="BC2321" s="781">
        <f t="shared" si="7037"/>
        <v>0</v>
      </c>
      <c r="BD2321" s="777"/>
      <c r="BE2321" s="781">
        <f t="shared" si="7038"/>
        <v>0</v>
      </c>
      <c r="BF2321" s="777"/>
      <c r="BG2321" s="781">
        <f t="shared" si="7039"/>
        <v>0</v>
      </c>
      <c r="BH2321" s="777"/>
      <c r="BI2321" s="781">
        <f t="shared" si="7040"/>
        <v>0</v>
      </c>
      <c r="BJ2321" s="777"/>
      <c r="BK2321" s="781">
        <f t="shared" si="7041"/>
        <v>0</v>
      </c>
      <c r="BL2321" s="777"/>
      <c r="BM2321" s="781">
        <f t="shared" si="7042"/>
        <v>0</v>
      </c>
      <c r="BN2321" s="777"/>
      <c r="BO2321" s="781">
        <f t="shared" si="7043"/>
        <v>0</v>
      </c>
      <c r="BP2321" s="777"/>
      <c r="BQ2321" s="781">
        <f t="shared" si="7044"/>
        <v>0</v>
      </c>
      <c r="BR2321" s="777"/>
    </row>
    <row r="2322" spans="1:70" outlineLevel="2">
      <c r="A2322" s="1286">
        <v>704038</v>
      </c>
      <c r="B2322" s="10"/>
      <c r="C2322" s="59"/>
      <c r="D2322" s="1167" t="s">
        <v>713</v>
      </c>
      <c r="E2322" s="43" t="str">
        <f t="shared" si="7071"/>
        <v>T</v>
      </c>
      <c r="F2322" s="113"/>
      <c r="G2322" s="1168" t="s">
        <v>324</v>
      </c>
      <c r="H2322" s="1257">
        <v>167</v>
      </c>
      <c r="I2322" s="1141"/>
      <c r="J2322" s="1142"/>
      <c r="K2322" s="1032">
        <f t="shared" si="7072"/>
        <v>0</v>
      </c>
      <c r="L2322" s="496"/>
      <c r="M2322" s="492"/>
      <c r="N2322" s="492"/>
      <c r="O2322" s="492"/>
      <c r="Q2322" s="684" t="s">
        <v>1925</v>
      </c>
      <c r="R2322" s="692" t="s">
        <v>2010</v>
      </c>
      <c r="T2322" s="680" t="str">
        <f>IF(IF(A2322=0,TRUE(),D2322=IFERROR(VLOOKUP(A2322,Zaplecze_Weryfikacja!A:B,2,FALSE),2))=TRUE(),"Tak","Nie")</f>
        <v>Nie</v>
      </c>
      <c r="U2322" s="681" t="str">
        <f>IF(T2322="Tak"," ",IF(IFERROR(VLOOKUP(A2322,Zaplecze_Weryfikacja!A:B,2,FALSE),"Inny numer Lp")="Inny numer Lp","Inny numer Lp",IF(VLOOKUP(A2322,Zaplecze_Weryfikacja!A:B,2,FALSE)=D2322,"Nieznana przyczyna","Inny opis")))</f>
        <v>Inny opis</v>
      </c>
      <c r="Y2322" s="785"/>
      <c r="Z2322" s="309">
        <f t="shared" si="7073"/>
        <v>0</v>
      </c>
      <c r="AA2322" s="785"/>
      <c r="AB2322" s="309">
        <f t="shared" si="7074"/>
        <v>0</v>
      </c>
      <c r="AC2322" s="785"/>
      <c r="AD2322" s="309">
        <f t="shared" si="7075"/>
        <v>0</v>
      </c>
      <c r="AE2322" s="785"/>
      <c r="AF2322" s="309">
        <f t="shared" si="7076"/>
        <v>0</v>
      </c>
      <c r="AG2322" s="785"/>
      <c r="AH2322" s="309">
        <f t="shared" si="7077"/>
        <v>0</v>
      </c>
      <c r="AI2322" s="785"/>
      <c r="AJ2322" s="309">
        <f t="shared" si="7078"/>
        <v>0</v>
      </c>
      <c r="AK2322" s="785"/>
      <c r="AL2322" s="309">
        <f t="shared" si="7079"/>
        <v>0</v>
      </c>
      <c r="AM2322" s="785"/>
      <c r="AN2322" s="309">
        <f t="shared" si="7080"/>
        <v>0</v>
      </c>
      <c r="AO2322" s="785"/>
      <c r="AP2322" s="309">
        <f t="shared" si="7081"/>
        <v>0</v>
      </c>
      <c r="AQ2322" s="785"/>
      <c r="AR2322" s="309">
        <f t="shared" si="7082"/>
        <v>0</v>
      </c>
      <c r="AT2322" s="782">
        <f t="shared" si="7031"/>
        <v>0</v>
      </c>
      <c r="AU2322" s="782">
        <f t="shared" si="7032"/>
        <v>0</v>
      </c>
      <c r="AV2322" s="782">
        <f t="shared" si="7033"/>
        <v>0</v>
      </c>
      <c r="AW2322" s="788" t="e">
        <f t="shared" si="7034"/>
        <v>#DIV/0!</v>
      </c>
      <c r="AY2322" s="781">
        <f t="shared" si="7035"/>
        <v>0</v>
      </c>
      <c r="AZ2322" s="777"/>
      <c r="BA2322" s="781">
        <f t="shared" si="7036"/>
        <v>0</v>
      </c>
      <c r="BB2322" s="777"/>
      <c r="BC2322" s="781">
        <f t="shared" si="7037"/>
        <v>0</v>
      </c>
      <c r="BD2322" s="777"/>
      <c r="BE2322" s="781">
        <f t="shared" si="7038"/>
        <v>0</v>
      </c>
      <c r="BF2322" s="777"/>
      <c r="BG2322" s="781">
        <f t="shared" si="7039"/>
        <v>0</v>
      </c>
      <c r="BH2322" s="777"/>
      <c r="BI2322" s="781">
        <f t="shared" si="7040"/>
        <v>0</v>
      </c>
      <c r="BJ2322" s="777"/>
      <c r="BK2322" s="781">
        <f t="shared" si="7041"/>
        <v>0</v>
      </c>
      <c r="BL2322" s="777"/>
      <c r="BM2322" s="781">
        <f t="shared" si="7042"/>
        <v>0</v>
      </c>
      <c r="BN2322" s="777"/>
      <c r="BO2322" s="781">
        <f t="shared" si="7043"/>
        <v>0</v>
      </c>
      <c r="BP2322" s="777"/>
      <c r="BQ2322" s="781">
        <f t="shared" si="7044"/>
        <v>0</v>
      </c>
      <c r="BR2322" s="777"/>
    </row>
    <row r="2323" spans="1:70" outlineLevel="2">
      <c r="A2323" s="1286">
        <v>704039</v>
      </c>
      <c r="B2323" s="10"/>
      <c r="C2323" s="59"/>
      <c r="D2323" s="1167" t="s">
        <v>3621</v>
      </c>
      <c r="E2323" s="43" t="str">
        <f t="shared" si="7071"/>
        <v>T</v>
      </c>
      <c r="F2323" s="113"/>
      <c r="G2323" s="1168" t="s">
        <v>324</v>
      </c>
      <c r="H2323" s="1257">
        <v>1.4</v>
      </c>
      <c r="I2323" s="1141"/>
      <c r="J2323" s="1142"/>
      <c r="K2323" s="1032">
        <f t="shared" si="7072"/>
        <v>0</v>
      </c>
      <c r="L2323" s="496"/>
      <c r="M2323" s="492"/>
      <c r="N2323" s="492"/>
      <c r="O2323" s="492"/>
      <c r="Q2323" s="684" t="s">
        <v>1925</v>
      </c>
      <c r="R2323" s="692" t="s">
        <v>2010</v>
      </c>
      <c r="T2323" s="680" t="str">
        <f>IF(IF(A2323=0,TRUE(),D2323=IFERROR(VLOOKUP(A2323,Zaplecze_Weryfikacja!A:B,2,FALSE),2))=TRUE(),"Tak","Nie")</f>
        <v>Nie</v>
      </c>
      <c r="U2323" s="681" t="str">
        <f>IF(T2323="Tak"," ",IF(IFERROR(VLOOKUP(A2323,Zaplecze_Weryfikacja!A:B,2,FALSE),"Inny numer Lp")="Inny numer Lp","Inny numer Lp",IF(VLOOKUP(A2323,Zaplecze_Weryfikacja!A:B,2,FALSE)=D2323,"Nieznana przyczyna","Inny opis")))</f>
        <v>Inny opis</v>
      </c>
      <c r="Y2323" s="785"/>
      <c r="Z2323" s="309">
        <f t="shared" si="7073"/>
        <v>0</v>
      </c>
      <c r="AA2323" s="785"/>
      <c r="AB2323" s="309">
        <f t="shared" si="7074"/>
        <v>0</v>
      </c>
      <c r="AC2323" s="785"/>
      <c r="AD2323" s="309">
        <f t="shared" si="7075"/>
        <v>0</v>
      </c>
      <c r="AE2323" s="785"/>
      <c r="AF2323" s="309">
        <f t="shared" si="7076"/>
        <v>0</v>
      </c>
      <c r="AG2323" s="785"/>
      <c r="AH2323" s="309">
        <f t="shared" si="7077"/>
        <v>0</v>
      </c>
      <c r="AI2323" s="785"/>
      <c r="AJ2323" s="309">
        <f t="shared" si="7078"/>
        <v>0</v>
      </c>
      <c r="AK2323" s="785"/>
      <c r="AL2323" s="309">
        <f t="shared" si="7079"/>
        <v>0</v>
      </c>
      <c r="AM2323" s="785"/>
      <c r="AN2323" s="309">
        <f t="shared" si="7080"/>
        <v>0</v>
      </c>
      <c r="AO2323" s="785"/>
      <c r="AP2323" s="309">
        <f t="shared" si="7081"/>
        <v>0</v>
      </c>
      <c r="AQ2323" s="785"/>
      <c r="AR2323" s="309">
        <f t="shared" si="7082"/>
        <v>0</v>
      </c>
      <c r="AT2323" s="782">
        <f t="shared" si="7031"/>
        <v>0</v>
      </c>
      <c r="AU2323" s="782">
        <f t="shared" si="7032"/>
        <v>0</v>
      </c>
      <c r="AV2323" s="782">
        <f t="shared" si="7033"/>
        <v>0</v>
      </c>
      <c r="AW2323" s="788" t="e">
        <f t="shared" si="7034"/>
        <v>#DIV/0!</v>
      </c>
      <c r="AY2323" s="781">
        <f t="shared" si="7035"/>
        <v>0</v>
      </c>
      <c r="AZ2323" s="777"/>
      <c r="BA2323" s="781">
        <f t="shared" si="7036"/>
        <v>0</v>
      </c>
      <c r="BB2323" s="777"/>
      <c r="BC2323" s="781">
        <f t="shared" si="7037"/>
        <v>0</v>
      </c>
      <c r="BD2323" s="777"/>
      <c r="BE2323" s="781">
        <f t="shared" si="7038"/>
        <v>0</v>
      </c>
      <c r="BF2323" s="777"/>
      <c r="BG2323" s="781">
        <f t="shared" si="7039"/>
        <v>0</v>
      </c>
      <c r="BH2323" s="777"/>
      <c r="BI2323" s="781">
        <f t="shared" si="7040"/>
        <v>0</v>
      </c>
      <c r="BJ2323" s="777"/>
      <c r="BK2323" s="781">
        <f t="shared" si="7041"/>
        <v>0</v>
      </c>
      <c r="BL2323" s="777"/>
      <c r="BM2323" s="781">
        <f t="shared" si="7042"/>
        <v>0</v>
      </c>
      <c r="BN2323" s="777"/>
      <c r="BO2323" s="781">
        <f t="shared" si="7043"/>
        <v>0</v>
      </c>
      <c r="BP2323" s="777"/>
      <c r="BQ2323" s="781">
        <f t="shared" si="7044"/>
        <v>0</v>
      </c>
      <c r="BR2323" s="777"/>
    </row>
    <row r="2324" spans="1:70" outlineLevel="2">
      <c r="A2324" s="61">
        <v>704040</v>
      </c>
      <c r="B2324" s="10"/>
      <c r="C2324" s="59"/>
      <c r="D2324" s="1167" t="s">
        <v>712</v>
      </c>
      <c r="E2324" s="43" t="str">
        <f t="shared" si="7071"/>
        <v>N</v>
      </c>
      <c r="F2324" s="113"/>
      <c r="G2324" s="1168" t="s">
        <v>324</v>
      </c>
      <c r="H2324" s="1169"/>
      <c r="I2324" s="1141"/>
      <c r="J2324" s="1142"/>
      <c r="K2324" s="1032">
        <f t="shared" si="7072"/>
        <v>0</v>
      </c>
      <c r="L2324" s="496"/>
      <c r="M2324" s="492"/>
      <c r="N2324" s="492"/>
      <c r="O2324" s="492"/>
      <c r="Q2324" s="684" t="s">
        <v>1925</v>
      </c>
      <c r="R2324" s="692" t="s">
        <v>2010</v>
      </c>
      <c r="T2324" s="680" t="str">
        <f>IF(IF(A2324=0,TRUE(),D2324=IFERROR(VLOOKUP(A2324,Zaplecze_Weryfikacja!A:B,2,FALSE),2))=TRUE(),"Tak","Nie")</f>
        <v>Nie</v>
      </c>
      <c r="U2324" s="681" t="str">
        <f>IF(T2324="Tak"," ",IF(IFERROR(VLOOKUP(A2324,Zaplecze_Weryfikacja!A:B,2,FALSE),"Inny numer Lp")="Inny numer Lp","Inny numer Lp",IF(VLOOKUP(A2324,Zaplecze_Weryfikacja!A:B,2,FALSE)=D2324,"Nieznana przyczyna","Inny opis")))</f>
        <v>Inny opis</v>
      </c>
      <c r="Y2324" s="785"/>
      <c r="Z2324" s="309">
        <f t="shared" si="7073"/>
        <v>0</v>
      </c>
      <c r="AA2324" s="785"/>
      <c r="AB2324" s="309">
        <f t="shared" si="7074"/>
        <v>0</v>
      </c>
      <c r="AC2324" s="785"/>
      <c r="AD2324" s="309">
        <f t="shared" si="7075"/>
        <v>0</v>
      </c>
      <c r="AE2324" s="785"/>
      <c r="AF2324" s="309">
        <f t="shared" si="7076"/>
        <v>0</v>
      </c>
      <c r="AG2324" s="785"/>
      <c r="AH2324" s="309">
        <f t="shared" si="7077"/>
        <v>0</v>
      </c>
      <c r="AI2324" s="785"/>
      <c r="AJ2324" s="309">
        <f t="shared" si="7078"/>
        <v>0</v>
      </c>
      <c r="AK2324" s="785"/>
      <c r="AL2324" s="309">
        <f t="shared" si="7079"/>
        <v>0</v>
      </c>
      <c r="AM2324" s="785"/>
      <c r="AN2324" s="309">
        <f t="shared" si="7080"/>
        <v>0</v>
      </c>
      <c r="AO2324" s="785"/>
      <c r="AP2324" s="309">
        <f t="shared" si="7081"/>
        <v>0</v>
      </c>
      <c r="AQ2324" s="785"/>
      <c r="AR2324" s="309">
        <f t="shared" si="7082"/>
        <v>0</v>
      </c>
      <c r="AT2324" s="782">
        <f t="shared" si="7031"/>
        <v>0</v>
      </c>
      <c r="AU2324" s="782">
        <f t="shared" si="7032"/>
        <v>0</v>
      </c>
      <c r="AV2324" s="782">
        <f t="shared" si="7033"/>
        <v>0</v>
      </c>
      <c r="AW2324" s="788" t="e">
        <f t="shared" si="7034"/>
        <v>#DIV/0!</v>
      </c>
      <c r="AY2324" s="781">
        <f t="shared" si="7035"/>
        <v>0</v>
      </c>
      <c r="AZ2324" s="777"/>
      <c r="BA2324" s="781">
        <f t="shared" si="7036"/>
        <v>0</v>
      </c>
      <c r="BB2324" s="777"/>
      <c r="BC2324" s="781">
        <f t="shared" si="7037"/>
        <v>0</v>
      </c>
      <c r="BD2324" s="777"/>
      <c r="BE2324" s="781">
        <f t="shared" si="7038"/>
        <v>0</v>
      </c>
      <c r="BF2324" s="777"/>
      <c r="BG2324" s="781">
        <f t="shared" si="7039"/>
        <v>0</v>
      </c>
      <c r="BH2324" s="777"/>
      <c r="BI2324" s="781">
        <f t="shared" si="7040"/>
        <v>0</v>
      </c>
      <c r="BJ2324" s="777"/>
      <c r="BK2324" s="781">
        <f t="shared" si="7041"/>
        <v>0</v>
      </c>
      <c r="BL2324" s="777"/>
      <c r="BM2324" s="781">
        <f t="shared" si="7042"/>
        <v>0</v>
      </c>
      <c r="BN2324" s="777"/>
      <c r="BO2324" s="781">
        <f t="shared" si="7043"/>
        <v>0</v>
      </c>
      <c r="BP2324" s="777"/>
      <c r="BQ2324" s="781">
        <f t="shared" si="7044"/>
        <v>0</v>
      </c>
      <c r="BR2324" s="777"/>
    </row>
    <row r="2325" spans="1:70" ht="28.5" outlineLevel="2">
      <c r="A2325" s="61">
        <v>704041</v>
      </c>
      <c r="B2325" s="10"/>
      <c r="C2325" s="59"/>
      <c r="D2325" s="1167" t="s">
        <v>711</v>
      </c>
      <c r="E2325" s="43" t="str">
        <f t="shared" si="7071"/>
        <v>N</v>
      </c>
      <c r="F2325" s="113"/>
      <c r="G2325" s="1168" t="s">
        <v>324</v>
      </c>
      <c r="H2325" s="1169"/>
      <c r="I2325" s="1141"/>
      <c r="J2325" s="1142"/>
      <c r="K2325" s="1032">
        <f t="shared" si="7072"/>
        <v>0</v>
      </c>
      <c r="L2325" s="496"/>
      <c r="M2325" s="492"/>
      <c r="N2325" s="492"/>
      <c r="O2325" s="492"/>
      <c r="Q2325" s="684" t="s">
        <v>1925</v>
      </c>
      <c r="R2325" s="692" t="s">
        <v>2010</v>
      </c>
      <c r="T2325" s="680" t="str">
        <f>IF(IF(A2325=0,TRUE(),D2325=IFERROR(VLOOKUP(A2325,Zaplecze_Weryfikacja!A:B,2,FALSE),2))=TRUE(),"Tak","Nie")</f>
        <v>Nie</v>
      </c>
      <c r="U2325" s="681" t="str">
        <f>IF(T2325="Tak"," ",IF(IFERROR(VLOOKUP(A2325,Zaplecze_Weryfikacja!A:B,2,FALSE),"Inny numer Lp")="Inny numer Lp","Inny numer Lp",IF(VLOOKUP(A2325,Zaplecze_Weryfikacja!A:B,2,FALSE)=D2325,"Nieznana przyczyna","Inny opis")))</f>
        <v>Inny opis</v>
      </c>
      <c r="Y2325" s="785"/>
      <c r="Z2325" s="309">
        <f t="shared" si="7073"/>
        <v>0</v>
      </c>
      <c r="AA2325" s="785"/>
      <c r="AB2325" s="309">
        <f t="shared" si="7074"/>
        <v>0</v>
      </c>
      <c r="AC2325" s="785"/>
      <c r="AD2325" s="309">
        <f t="shared" si="7075"/>
        <v>0</v>
      </c>
      <c r="AE2325" s="785"/>
      <c r="AF2325" s="309">
        <f t="shared" si="7076"/>
        <v>0</v>
      </c>
      <c r="AG2325" s="785"/>
      <c r="AH2325" s="309">
        <f t="shared" si="7077"/>
        <v>0</v>
      </c>
      <c r="AI2325" s="785"/>
      <c r="AJ2325" s="309">
        <f t="shared" si="7078"/>
        <v>0</v>
      </c>
      <c r="AK2325" s="785"/>
      <c r="AL2325" s="309">
        <f t="shared" si="7079"/>
        <v>0</v>
      </c>
      <c r="AM2325" s="785"/>
      <c r="AN2325" s="309">
        <f t="shared" si="7080"/>
        <v>0</v>
      </c>
      <c r="AO2325" s="785"/>
      <c r="AP2325" s="309">
        <f t="shared" si="7081"/>
        <v>0</v>
      </c>
      <c r="AQ2325" s="785"/>
      <c r="AR2325" s="309">
        <f t="shared" si="7082"/>
        <v>0</v>
      </c>
      <c r="AT2325" s="782">
        <f t="shared" si="7031"/>
        <v>0</v>
      </c>
      <c r="AU2325" s="782">
        <f t="shared" si="7032"/>
        <v>0</v>
      </c>
      <c r="AV2325" s="782">
        <f t="shared" si="7033"/>
        <v>0</v>
      </c>
      <c r="AW2325" s="788" t="e">
        <f t="shared" si="7034"/>
        <v>#DIV/0!</v>
      </c>
      <c r="AY2325" s="781">
        <f t="shared" si="7035"/>
        <v>0</v>
      </c>
      <c r="AZ2325" s="777"/>
      <c r="BA2325" s="781">
        <f t="shared" si="7036"/>
        <v>0</v>
      </c>
      <c r="BB2325" s="777"/>
      <c r="BC2325" s="781">
        <f t="shared" si="7037"/>
        <v>0</v>
      </c>
      <c r="BD2325" s="777"/>
      <c r="BE2325" s="781">
        <f t="shared" si="7038"/>
        <v>0</v>
      </c>
      <c r="BF2325" s="777"/>
      <c r="BG2325" s="781">
        <f t="shared" si="7039"/>
        <v>0</v>
      </c>
      <c r="BH2325" s="777"/>
      <c r="BI2325" s="781">
        <f t="shared" si="7040"/>
        <v>0</v>
      </c>
      <c r="BJ2325" s="777"/>
      <c r="BK2325" s="781">
        <f t="shared" si="7041"/>
        <v>0</v>
      </c>
      <c r="BL2325" s="777"/>
      <c r="BM2325" s="781">
        <f t="shared" si="7042"/>
        <v>0</v>
      </c>
      <c r="BN2325" s="777"/>
      <c r="BO2325" s="781">
        <f t="shared" si="7043"/>
        <v>0</v>
      </c>
      <c r="BP2325" s="777"/>
      <c r="BQ2325" s="781">
        <f t="shared" si="7044"/>
        <v>0</v>
      </c>
      <c r="BR2325" s="777"/>
    </row>
    <row r="2326" spans="1:70" ht="28.5" outlineLevel="2">
      <c r="A2326" s="61">
        <v>704042</v>
      </c>
      <c r="B2326" s="10"/>
      <c r="C2326" s="59"/>
      <c r="D2326" s="1167" t="s">
        <v>710</v>
      </c>
      <c r="E2326" s="43" t="str">
        <f t="shared" si="7071"/>
        <v>N</v>
      </c>
      <c r="F2326" s="113"/>
      <c r="G2326" s="1168" t="s">
        <v>324</v>
      </c>
      <c r="H2326" s="1169"/>
      <c r="I2326" s="1141"/>
      <c r="J2326" s="1142"/>
      <c r="K2326" s="1032">
        <f t="shared" si="7072"/>
        <v>0</v>
      </c>
      <c r="L2326" s="496"/>
      <c r="M2326" s="492"/>
      <c r="N2326" s="492"/>
      <c r="O2326" s="492"/>
      <c r="Q2326" s="684" t="s">
        <v>1925</v>
      </c>
      <c r="R2326" s="692" t="s">
        <v>2010</v>
      </c>
      <c r="T2326" s="680" t="str">
        <f>IF(IF(A2326=0,TRUE(),D2326=IFERROR(VLOOKUP(A2326,Zaplecze_Weryfikacja!A:B,2,FALSE),2))=TRUE(),"Tak","Nie")</f>
        <v>Nie</v>
      </c>
      <c r="U2326" s="681" t="str">
        <f>IF(T2326="Tak"," ",IF(IFERROR(VLOOKUP(A2326,Zaplecze_Weryfikacja!A:B,2,FALSE),"Inny numer Lp")="Inny numer Lp","Inny numer Lp",IF(VLOOKUP(A2326,Zaplecze_Weryfikacja!A:B,2,FALSE)=D2326,"Nieznana przyczyna","Inny opis")))</f>
        <v>Inny opis</v>
      </c>
      <c r="Y2326" s="785"/>
      <c r="Z2326" s="309">
        <f t="shared" si="7073"/>
        <v>0</v>
      </c>
      <c r="AA2326" s="785"/>
      <c r="AB2326" s="309">
        <f t="shared" si="7074"/>
        <v>0</v>
      </c>
      <c r="AC2326" s="785"/>
      <c r="AD2326" s="309">
        <f t="shared" si="7075"/>
        <v>0</v>
      </c>
      <c r="AE2326" s="785"/>
      <c r="AF2326" s="309">
        <f t="shared" si="7076"/>
        <v>0</v>
      </c>
      <c r="AG2326" s="785"/>
      <c r="AH2326" s="309">
        <f t="shared" si="7077"/>
        <v>0</v>
      </c>
      <c r="AI2326" s="785"/>
      <c r="AJ2326" s="309">
        <f t="shared" si="7078"/>
        <v>0</v>
      </c>
      <c r="AK2326" s="785"/>
      <c r="AL2326" s="309">
        <f t="shared" si="7079"/>
        <v>0</v>
      </c>
      <c r="AM2326" s="785"/>
      <c r="AN2326" s="309">
        <f t="shared" si="7080"/>
        <v>0</v>
      </c>
      <c r="AO2326" s="785"/>
      <c r="AP2326" s="309">
        <f t="shared" si="7081"/>
        <v>0</v>
      </c>
      <c r="AQ2326" s="785"/>
      <c r="AR2326" s="309">
        <f t="shared" si="7082"/>
        <v>0</v>
      </c>
      <c r="AT2326" s="782">
        <f t="shared" si="7031"/>
        <v>0</v>
      </c>
      <c r="AU2326" s="782">
        <f t="shared" si="7032"/>
        <v>0</v>
      </c>
      <c r="AV2326" s="782">
        <f t="shared" si="7033"/>
        <v>0</v>
      </c>
      <c r="AW2326" s="788" t="e">
        <f t="shared" si="7034"/>
        <v>#DIV/0!</v>
      </c>
      <c r="AY2326" s="781">
        <f t="shared" si="7035"/>
        <v>0</v>
      </c>
      <c r="AZ2326" s="777"/>
      <c r="BA2326" s="781">
        <f t="shared" si="7036"/>
        <v>0</v>
      </c>
      <c r="BB2326" s="777"/>
      <c r="BC2326" s="781">
        <f t="shared" si="7037"/>
        <v>0</v>
      </c>
      <c r="BD2326" s="777"/>
      <c r="BE2326" s="781">
        <f t="shared" si="7038"/>
        <v>0</v>
      </c>
      <c r="BF2326" s="777"/>
      <c r="BG2326" s="781">
        <f t="shared" si="7039"/>
        <v>0</v>
      </c>
      <c r="BH2326" s="777"/>
      <c r="BI2326" s="781">
        <f t="shared" si="7040"/>
        <v>0</v>
      </c>
      <c r="BJ2326" s="777"/>
      <c r="BK2326" s="781">
        <f t="shared" si="7041"/>
        <v>0</v>
      </c>
      <c r="BL2326" s="777"/>
      <c r="BM2326" s="781">
        <f t="shared" si="7042"/>
        <v>0</v>
      </c>
      <c r="BN2326" s="777"/>
      <c r="BO2326" s="781">
        <f t="shared" si="7043"/>
        <v>0</v>
      </c>
      <c r="BP2326" s="777"/>
      <c r="BQ2326" s="781">
        <f t="shared" si="7044"/>
        <v>0</v>
      </c>
      <c r="BR2326" s="777"/>
    </row>
    <row r="2327" spans="1:70" ht="28.5" outlineLevel="2">
      <c r="A2327" s="61">
        <v>704043</v>
      </c>
      <c r="B2327" s="10"/>
      <c r="C2327" s="59"/>
      <c r="D2327" s="1167" t="s">
        <v>709</v>
      </c>
      <c r="E2327" s="43" t="str">
        <f t="shared" si="7071"/>
        <v>N</v>
      </c>
      <c r="F2327" s="113"/>
      <c r="G2327" s="1168" t="s">
        <v>324</v>
      </c>
      <c r="H2327" s="1169"/>
      <c r="I2327" s="1141"/>
      <c r="J2327" s="1142"/>
      <c r="K2327" s="1032">
        <f t="shared" si="7072"/>
        <v>0</v>
      </c>
      <c r="L2327" s="496"/>
      <c r="M2327" s="492" t="s">
        <v>706</v>
      </c>
      <c r="N2327" s="492"/>
      <c r="O2327" s="492"/>
      <c r="Q2327" s="684" t="s">
        <v>1925</v>
      </c>
      <c r="R2327" s="692" t="s">
        <v>2010</v>
      </c>
      <c r="T2327" s="680" t="str">
        <f>IF(IF(A2327=0,TRUE(),D2327=IFERROR(VLOOKUP(A2327,Zaplecze_Weryfikacja!A:B,2,FALSE),2))=TRUE(),"Tak","Nie")</f>
        <v>Nie</v>
      </c>
      <c r="U2327" s="681" t="str">
        <f>IF(T2327="Tak"," ",IF(IFERROR(VLOOKUP(A2327,Zaplecze_Weryfikacja!A:B,2,FALSE),"Inny numer Lp")="Inny numer Lp","Inny numer Lp",IF(VLOOKUP(A2327,Zaplecze_Weryfikacja!A:B,2,FALSE)=D2327,"Nieznana przyczyna","Inny opis")))</f>
        <v>Inny opis</v>
      </c>
      <c r="Y2327" s="785"/>
      <c r="Z2327" s="309">
        <f t="shared" si="7073"/>
        <v>0</v>
      </c>
      <c r="AA2327" s="785"/>
      <c r="AB2327" s="309">
        <f t="shared" si="7074"/>
        <v>0</v>
      </c>
      <c r="AC2327" s="785"/>
      <c r="AD2327" s="309">
        <f t="shared" si="7075"/>
        <v>0</v>
      </c>
      <c r="AE2327" s="785"/>
      <c r="AF2327" s="309">
        <f t="shared" si="7076"/>
        <v>0</v>
      </c>
      <c r="AG2327" s="785"/>
      <c r="AH2327" s="309">
        <f t="shared" si="7077"/>
        <v>0</v>
      </c>
      <c r="AI2327" s="785"/>
      <c r="AJ2327" s="309">
        <f t="shared" si="7078"/>
        <v>0</v>
      </c>
      <c r="AK2327" s="785"/>
      <c r="AL2327" s="309">
        <f t="shared" si="7079"/>
        <v>0</v>
      </c>
      <c r="AM2327" s="785"/>
      <c r="AN2327" s="309">
        <f t="shared" si="7080"/>
        <v>0</v>
      </c>
      <c r="AO2327" s="785"/>
      <c r="AP2327" s="309">
        <f t="shared" si="7081"/>
        <v>0</v>
      </c>
      <c r="AQ2327" s="785"/>
      <c r="AR2327" s="309">
        <f t="shared" si="7082"/>
        <v>0</v>
      </c>
      <c r="AT2327" s="782">
        <f t="shared" si="7031"/>
        <v>0</v>
      </c>
      <c r="AU2327" s="782">
        <f t="shared" si="7032"/>
        <v>0</v>
      </c>
      <c r="AV2327" s="782">
        <f t="shared" si="7033"/>
        <v>0</v>
      </c>
      <c r="AW2327" s="788" t="e">
        <f t="shared" si="7034"/>
        <v>#DIV/0!</v>
      </c>
      <c r="AY2327" s="781">
        <f t="shared" si="7035"/>
        <v>0</v>
      </c>
      <c r="AZ2327" s="777"/>
      <c r="BA2327" s="781">
        <f t="shared" si="7036"/>
        <v>0</v>
      </c>
      <c r="BB2327" s="777"/>
      <c r="BC2327" s="781">
        <f t="shared" si="7037"/>
        <v>0</v>
      </c>
      <c r="BD2327" s="777"/>
      <c r="BE2327" s="781">
        <f t="shared" si="7038"/>
        <v>0</v>
      </c>
      <c r="BF2327" s="777"/>
      <c r="BG2327" s="781">
        <f t="shared" si="7039"/>
        <v>0</v>
      </c>
      <c r="BH2327" s="777"/>
      <c r="BI2327" s="781">
        <f t="shared" si="7040"/>
        <v>0</v>
      </c>
      <c r="BJ2327" s="777"/>
      <c r="BK2327" s="781">
        <f t="shared" si="7041"/>
        <v>0</v>
      </c>
      <c r="BL2327" s="777"/>
      <c r="BM2327" s="781">
        <f t="shared" si="7042"/>
        <v>0</v>
      </c>
      <c r="BN2327" s="777"/>
      <c r="BO2327" s="781">
        <f t="shared" si="7043"/>
        <v>0</v>
      </c>
      <c r="BP2327" s="777"/>
      <c r="BQ2327" s="781">
        <f t="shared" si="7044"/>
        <v>0</v>
      </c>
      <c r="BR2327" s="777"/>
    </row>
    <row r="2328" spans="1:70" ht="42.75" outlineLevel="2">
      <c r="A2328" s="61">
        <v>704044</v>
      </c>
      <c r="B2328" s="10"/>
      <c r="C2328" s="59"/>
      <c r="D2328" s="1167" t="s">
        <v>707</v>
      </c>
      <c r="E2328" s="43" t="str">
        <f t="shared" si="7071"/>
        <v>N</v>
      </c>
      <c r="F2328" s="113"/>
      <c r="G2328" s="1168" t="s">
        <v>324</v>
      </c>
      <c r="H2328" s="1169"/>
      <c r="I2328" s="1141"/>
      <c r="J2328" s="1142"/>
      <c r="K2328" s="1032">
        <f t="shared" si="7072"/>
        <v>0</v>
      </c>
      <c r="L2328" s="496"/>
      <c r="M2328" s="492" t="s">
        <v>706</v>
      </c>
      <c r="N2328" s="492"/>
      <c r="O2328" s="492"/>
      <c r="Q2328" s="684" t="s">
        <v>1925</v>
      </c>
      <c r="R2328" s="692" t="s">
        <v>2010</v>
      </c>
      <c r="T2328" s="680" t="str">
        <f>IF(IF(A2328=0,TRUE(),D2328=IFERROR(VLOOKUP(A2328,Zaplecze_Weryfikacja!A:B,2,FALSE),2))=TRUE(),"Tak","Nie")</f>
        <v>Nie</v>
      </c>
      <c r="U2328" s="681" t="str">
        <f>IF(T2328="Tak"," ",IF(IFERROR(VLOOKUP(A2328,Zaplecze_Weryfikacja!A:B,2,FALSE),"Inny numer Lp")="Inny numer Lp","Inny numer Lp",IF(VLOOKUP(A2328,Zaplecze_Weryfikacja!A:B,2,FALSE)=D2328,"Nieznana przyczyna","Inny opis")))</f>
        <v>Inny opis</v>
      </c>
      <c r="Y2328" s="785"/>
      <c r="Z2328" s="309">
        <f t="shared" si="7073"/>
        <v>0</v>
      </c>
      <c r="AA2328" s="785"/>
      <c r="AB2328" s="309">
        <f t="shared" si="7074"/>
        <v>0</v>
      </c>
      <c r="AC2328" s="785"/>
      <c r="AD2328" s="309">
        <f t="shared" si="7075"/>
        <v>0</v>
      </c>
      <c r="AE2328" s="785"/>
      <c r="AF2328" s="309">
        <f t="shared" si="7076"/>
        <v>0</v>
      </c>
      <c r="AG2328" s="785"/>
      <c r="AH2328" s="309">
        <f t="shared" si="7077"/>
        <v>0</v>
      </c>
      <c r="AI2328" s="785"/>
      <c r="AJ2328" s="309">
        <f t="shared" si="7078"/>
        <v>0</v>
      </c>
      <c r="AK2328" s="785"/>
      <c r="AL2328" s="309">
        <f t="shared" si="7079"/>
        <v>0</v>
      </c>
      <c r="AM2328" s="785"/>
      <c r="AN2328" s="309">
        <f t="shared" si="7080"/>
        <v>0</v>
      </c>
      <c r="AO2328" s="785"/>
      <c r="AP2328" s="309">
        <f t="shared" si="7081"/>
        <v>0</v>
      </c>
      <c r="AQ2328" s="785"/>
      <c r="AR2328" s="309">
        <f t="shared" si="7082"/>
        <v>0</v>
      </c>
      <c r="AT2328" s="782">
        <f t="shared" si="7031"/>
        <v>0</v>
      </c>
      <c r="AU2328" s="782">
        <f t="shared" si="7032"/>
        <v>0</v>
      </c>
      <c r="AV2328" s="782">
        <f t="shared" si="7033"/>
        <v>0</v>
      </c>
      <c r="AW2328" s="788" t="e">
        <f t="shared" si="7034"/>
        <v>#DIV/0!</v>
      </c>
      <c r="AY2328" s="781">
        <f t="shared" si="7035"/>
        <v>0</v>
      </c>
      <c r="AZ2328" s="777"/>
      <c r="BA2328" s="781">
        <f t="shared" si="7036"/>
        <v>0</v>
      </c>
      <c r="BB2328" s="777"/>
      <c r="BC2328" s="781">
        <f t="shared" si="7037"/>
        <v>0</v>
      </c>
      <c r="BD2328" s="777"/>
      <c r="BE2328" s="781">
        <f t="shared" si="7038"/>
        <v>0</v>
      </c>
      <c r="BF2328" s="777"/>
      <c r="BG2328" s="781">
        <f t="shared" si="7039"/>
        <v>0</v>
      </c>
      <c r="BH2328" s="777"/>
      <c r="BI2328" s="781">
        <f t="shared" si="7040"/>
        <v>0</v>
      </c>
      <c r="BJ2328" s="777"/>
      <c r="BK2328" s="781">
        <f t="shared" si="7041"/>
        <v>0</v>
      </c>
      <c r="BL2328" s="777"/>
      <c r="BM2328" s="781">
        <f t="shared" si="7042"/>
        <v>0</v>
      </c>
      <c r="BN2328" s="777"/>
      <c r="BO2328" s="781">
        <f t="shared" si="7043"/>
        <v>0</v>
      </c>
      <c r="BP2328" s="777"/>
      <c r="BQ2328" s="781">
        <f t="shared" si="7044"/>
        <v>0</v>
      </c>
      <c r="BR2328" s="777"/>
    </row>
    <row r="2329" spans="1:70" outlineLevel="2">
      <c r="A2329" s="61">
        <v>704045</v>
      </c>
      <c r="B2329" s="10"/>
      <c r="C2329" s="59"/>
      <c r="D2329" s="1167" t="s">
        <v>3622</v>
      </c>
      <c r="E2329" s="43" t="str">
        <f t="shared" ref="E2329:E2330" si="7083">IF(H2329&gt;0,"T","N")</f>
        <v>T</v>
      </c>
      <c r="F2329" s="113"/>
      <c r="G2329" s="1168" t="s">
        <v>325</v>
      </c>
      <c r="H2329" s="1169">
        <v>14</v>
      </c>
      <c r="I2329" s="1141"/>
      <c r="J2329" s="1142"/>
      <c r="K2329" s="1032">
        <f t="shared" ref="K2329:K2330" si="7084">IF(B2329="E","E",$H2329*I2329)</f>
        <v>0</v>
      </c>
      <c r="L2329" s="496"/>
      <c r="M2329" s="492" t="s">
        <v>706</v>
      </c>
      <c r="N2329" s="492"/>
      <c r="O2329" s="492"/>
      <c r="Q2329" s="684" t="s">
        <v>1925</v>
      </c>
      <c r="R2329" s="692" t="s">
        <v>2010</v>
      </c>
      <c r="T2329" s="680" t="str">
        <f>IF(IF(A2329=0,TRUE(),D2329=IFERROR(VLOOKUP(A2329,Zaplecze_Weryfikacja!A:B,2,FALSE),2))=TRUE(),"Tak","Nie")</f>
        <v>Nie</v>
      </c>
      <c r="U2329" s="681" t="str">
        <f>IF(T2329="Tak"," ",IF(IFERROR(VLOOKUP(A2329,Zaplecze_Weryfikacja!A:B,2,FALSE),"Inny numer Lp")="Inny numer Lp","Inny numer Lp",IF(VLOOKUP(A2329,Zaplecze_Weryfikacja!A:B,2,FALSE)=D2329,"Nieznana przyczyna","Inny opis")))</f>
        <v>Inny opis</v>
      </c>
      <c r="Y2329" s="785"/>
      <c r="Z2329" s="309">
        <f t="shared" ref="Z2329:Z2330" si="7085">IF($B2329="E","E",$H2329*Y2329)</f>
        <v>0</v>
      </c>
      <c r="AA2329" s="785"/>
      <c r="AB2329" s="309">
        <f t="shared" ref="AB2329:AB2330" si="7086">IF($B2329="E","E",$H2329*AA2329)</f>
        <v>0</v>
      </c>
      <c r="AC2329" s="785"/>
      <c r="AD2329" s="309">
        <f t="shared" ref="AD2329:AD2330" si="7087">IF($B2329="E","E",$H2329*AC2329)</f>
        <v>0</v>
      </c>
      <c r="AE2329" s="785"/>
      <c r="AF2329" s="309">
        <f t="shared" ref="AF2329:AF2330" si="7088">IF($B2329="E","E",$H2329*AE2329)</f>
        <v>0</v>
      </c>
      <c r="AG2329" s="785"/>
      <c r="AH2329" s="309">
        <f t="shared" ref="AH2329:AH2330" si="7089">IF($B2329="E","E",$H2329*AG2329)</f>
        <v>0</v>
      </c>
      <c r="AI2329" s="785"/>
      <c r="AJ2329" s="309">
        <f t="shared" ref="AJ2329:AJ2330" si="7090">IF($B2329="E","E",$H2329*AI2329)</f>
        <v>0</v>
      </c>
      <c r="AK2329" s="785"/>
      <c r="AL2329" s="309">
        <f t="shared" ref="AL2329:AL2330" si="7091">IF($B2329="E","E",$H2329*AK2329)</f>
        <v>0</v>
      </c>
      <c r="AM2329" s="785"/>
      <c r="AN2329" s="309">
        <f t="shared" ref="AN2329:AN2330" si="7092">IF($B2329="E","E",$H2329*AM2329)</f>
        <v>0</v>
      </c>
      <c r="AO2329" s="785"/>
      <c r="AP2329" s="309">
        <f t="shared" ref="AP2329:AP2330" si="7093">IF($B2329="E","E",$H2329*AO2329)</f>
        <v>0</v>
      </c>
      <c r="AQ2329" s="785"/>
      <c r="AR2329" s="309">
        <f t="shared" ref="AR2329:AR2330" si="7094">IF($B2329="E","E",$H2329*AQ2329)</f>
        <v>0</v>
      </c>
      <c r="AT2329" s="782">
        <f t="shared" ref="AT2329:AT2330" si="7095">MAX(Z2329,AB2329,AD2329,AF2329,AH2329,AJ2329,AL2329,AN2329,AP2329,AR2329)</f>
        <v>0</v>
      </c>
      <c r="AU2329" s="782">
        <f t="shared" ref="AU2329:AU2330" si="7096">IF($AU$6=10,MIN(Z2329,AB2329,AD2329,AF2329,AH2329,AJ2329,AL2329,AN2329,AP2329,AR2329),IF($AU$6=9,MIN(Z2329,AB2329,AD2329,AF2329,AH2329,AJ2329,AL2329,AN2329,AP2329),IF($AU$6=8,MIN(Z2329,AB2329,AD2329,AF2329,AH2329,AJ2329,AL2329,AN2329),IF($AU$6=7,MIN(Z2329,AB2329,AD2329,AF2329,AH2329,AJ2329,AL2329),IF($AU$6=6,MIN(Z2329,AB2329,AD2329,AF2329,AH2329,AJ2329),IF($AU$6=5,MIN(Z2329,AB2329,AD2329,AF2329,AH2329),IF($AU$6=4,MIN(Z2329,AB2329,AD2329,AF2329),IF($AU$6=4,MIN(Z2329,AB2329,AD2329,AF2329),IF($AU$6=3,MIN(Z2329,AB2329,AD2329),IF($AU$6=3,MIN(Z2329,AB2329,AD2329),IF($AU$6=2,MIN(Z2329,AB2329),IF($AU$6=1,MIN(Z2329),"Błąd - zła ilośc oferentów"))))))))))))</f>
        <v>0</v>
      </c>
      <c r="AV2329" s="782">
        <f t="shared" ref="AV2329:AV2330" si="7097">AT2329-AU2329</f>
        <v>0</v>
      </c>
      <c r="AW2329" s="788" t="e">
        <f t="shared" ref="AW2329:AW2330" si="7098">AT2329/AU2329</f>
        <v>#DIV/0!</v>
      </c>
      <c r="AY2329" s="781">
        <f t="shared" ref="AY2329:AY2330" si="7099">+AZ2329</f>
        <v>0</v>
      </c>
      <c r="AZ2329" s="777"/>
      <c r="BA2329" s="781">
        <f t="shared" ref="BA2329:BA2330" si="7100">+BB2329</f>
        <v>0</v>
      </c>
      <c r="BB2329" s="777"/>
      <c r="BC2329" s="781">
        <f t="shared" ref="BC2329:BC2330" si="7101">+BD2329</f>
        <v>0</v>
      </c>
      <c r="BD2329" s="777"/>
      <c r="BE2329" s="781">
        <f t="shared" ref="BE2329:BE2330" si="7102">+BF2329</f>
        <v>0</v>
      </c>
      <c r="BF2329" s="777"/>
      <c r="BG2329" s="781">
        <f t="shared" ref="BG2329:BG2330" si="7103">+BH2329</f>
        <v>0</v>
      </c>
      <c r="BH2329" s="777"/>
      <c r="BI2329" s="781">
        <f t="shared" ref="BI2329:BI2330" si="7104">+BJ2329</f>
        <v>0</v>
      </c>
      <c r="BJ2329" s="777"/>
      <c r="BK2329" s="781">
        <f t="shared" ref="BK2329:BK2330" si="7105">+BL2329</f>
        <v>0</v>
      </c>
      <c r="BL2329" s="777"/>
      <c r="BM2329" s="781">
        <f t="shared" ref="BM2329:BM2330" si="7106">+BN2329</f>
        <v>0</v>
      </c>
      <c r="BN2329" s="777"/>
      <c r="BO2329" s="781">
        <f t="shared" ref="BO2329:BO2330" si="7107">+BP2329</f>
        <v>0</v>
      </c>
      <c r="BP2329" s="777"/>
      <c r="BQ2329" s="781">
        <f t="shared" ref="BQ2329:BQ2330" si="7108">+BR2329</f>
        <v>0</v>
      </c>
      <c r="BR2329" s="777"/>
    </row>
    <row r="2330" spans="1:70" outlineLevel="2">
      <c r="A2330" s="61">
        <v>704046</v>
      </c>
      <c r="B2330" s="10"/>
      <c r="C2330" s="59"/>
      <c r="D2330" s="1167" t="s">
        <v>3623</v>
      </c>
      <c r="E2330" s="43" t="str">
        <f t="shared" si="7083"/>
        <v>T</v>
      </c>
      <c r="F2330" s="113"/>
      <c r="G2330" s="1168" t="s">
        <v>325</v>
      </c>
      <c r="H2330" s="1169">
        <v>16</v>
      </c>
      <c r="I2330" s="1141"/>
      <c r="J2330" s="1142"/>
      <c r="K2330" s="1032">
        <f t="shared" si="7084"/>
        <v>0</v>
      </c>
      <c r="L2330" s="496"/>
      <c r="M2330" s="492" t="s">
        <v>706</v>
      </c>
      <c r="N2330" s="492"/>
      <c r="O2330" s="492"/>
      <c r="Q2330" s="684" t="s">
        <v>1925</v>
      </c>
      <c r="R2330" s="692" t="s">
        <v>2010</v>
      </c>
      <c r="T2330" s="680" t="str">
        <f>IF(IF(A2330=0,TRUE(),D2330=IFERROR(VLOOKUP(A2330,Zaplecze_Weryfikacja!A:B,2,FALSE),2))=TRUE(),"Tak","Nie")</f>
        <v>Nie</v>
      </c>
      <c r="U2330" s="681" t="str">
        <f>IF(T2330="Tak"," ",IF(IFERROR(VLOOKUP(A2330,Zaplecze_Weryfikacja!A:B,2,FALSE),"Inny numer Lp")="Inny numer Lp","Inny numer Lp",IF(VLOOKUP(A2330,Zaplecze_Weryfikacja!A:B,2,FALSE)=D2330,"Nieznana przyczyna","Inny opis")))</f>
        <v>Inny opis</v>
      </c>
      <c r="Y2330" s="785"/>
      <c r="Z2330" s="309">
        <f t="shared" si="7085"/>
        <v>0</v>
      </c>
      <c r="AA2330" s="785"/>
      <c r="AB2330" s="309">
        <f t="shared" si="7086"/>
        <v>0</v>
      </c>
      <c r="AC2330" s="785"/>
      <c r="AD2330" s="309">
        <f t="shared" si="7087"/>
        <v>0</v>
      </c>
      <c r="AE2330" s="785"/>
      <c r="AF2330" s="309">
        <f t="shared" si="7088"/>
        <v>0</v>
      </c>
      <c r="AG2330" s="785"/>
      <c r="AH2330" s="309">
        <f t="shared" si="7089"/>
        <v>0</v>
      </c>
      <c r="AI2330" s="785"/>
      <c r="AJ2330" s="309">
        <f t="shared" si="7090"/>
        <v>0</v>
      </c>
      <c r="AK2330" s="785"/>
      <c r="AL2330" s="309">
        <f t="shared" si="7091"/>
        <v>0</v>
      </c>
      <c r="AM2330" s="785"/>
      <c r="AN2330" s="309">
        <f t="shared" si="7092"/>
        <v>0</v>
      </c>
      <c r="AO2330" s="785"/>
      <c r="AP2330" s="309">
        <f t="shared" si="7093"/>
        <v>0</v>
      </c>
      <c r="AQ2330" s="785"/>
      <c r="AR2330" s="309">
        <f t="shared" si="7094"/>
        <v>0</v>
      </c>
      <c r="AT2330" s="782">
        <f t="shared" si="7095"/>
        <v>0</v>
      </c>
      <c r="AU2330" s="782">
        <f t="shared" si="7096"/>
        <v>0</v>
      </c>
      <c r="AV2330" s="782">
        <f t="shared" si="7097"/>
        <v>0</v>
      </c>
      <c r="AW2330" s="788" t="e">
        <f t="shared" si="7098"/>
        <v>#DIV/0!</v>
      </c>
      <c r="AY2330" s="781">
        <f t="shared" si="7099"/>
        <v>0</v>
      </c>
      <c r="AZ2330" s="777"/>
      <c r="BA2330" s="781">
        <f t="shared" si="7100"/>
        <v>0</v>
      </c>
      <c r="BB2330" s="777"/>
      <c r="BC2330" s="781">
        <f t="shared" si="7101"/>
        <v>0</v>
      </c>
      <c r="BD2330" s="777"/>
      <c r="BE2330" s="781">
        <f t="shared" si="7102"/>
        <v>0</v>
      </c>
      <c r="BF2330" s="777"/>
      <c r="BG2330" s="781">
        <f t="shared" si="7103"/>
        <v>0</v>
      </c>
      <c r="BH2330" s="777"/>
      <c r="BI2330" s="781">
        <f t="shared" si="7104"/>
        <v>0</v>
      </c>
      <c r="BJ2330" s="777"/>
      <c r="BK2330" s="781">
        <f t="shared" si="7105"/>
        <v>0</v>
      </c>
      <c r="BL2330" s="777"/>
      <c r="BM2330" s="781">
        <f t="shared" si="7106"/>
        <v>0</v>
      </c>
      <c r="BN2330" s="777"/>
      <c r="BO2330" s="781">
        <f t="shared" si="7107"/>
        <v>0</v>
      </c>
      <c r="BP2330" s="777"/>
      <c r="BQ2330" s="781">
        <f t="shared" si="7108"/>
        <v>0</v>
      </c>
      <c r="BR2330" s="777"/>
    </row>
    <row r="2331" spans="1:70" outlineLevel="2">
      <c r="A2331" s="61"/>
      <c r="B2331" s="59"/>
      <c r="C2331" s="59"/>
      <c r="D2331" s="294"/>
      <c r="E2331" s="398"/>
      <c r="F2331" s="113"/>
      <c r="G2331" s="39"/>
      <c r="H2331" s="1100"/>
      <c r="I2331" s="1006"/>
      <c r="J2331" s="1111"/>
      <c r="K2331" s="1033"/>
      <c r="L2331" s="496"/>
      <c r="M2331" s="492"/>
      <c r="N2331" s="492"/>
      <c r="O2331" s="492"/>
      <c r="Q2331" s="683"/>
      <c r="R2331" s="692"/>
      <c r="T2331" s="680" t="str">
        <f>IF(IF(A2331=0,TRUE(),D2331=IFERROR(VLOOKUP(A2331,Zaplecze_Weryfikacja!A:B,2,FALSE),2))=TRUE(),"Tak","Nie")</f>
        <v>Tak</v>
      </c>
      <c r="U2331" s="681" t="str">
        <f>IF(T2331="Tak"," ",IF(IFERROR(VLOOKUP(A2331,Zaplecze_Weryfikacja!A:B,2,FALSE),"Inny numer Lp")="Inny numer Lp","Inny numer Lp",IF(VLOOKUP(A2331,Zaplecze_Weryfikacja!A:B,2,FALSE)=D2331,"Nieznana przyczyna","Inny opis")))</f>
        <v xml:space="preserve"> </v>
      </c>
      <c r="Y2331" s="785"/>
      <c r="Z2331" s="386"/>
      <c r="AA2331" s="785"/>
      <c r="AB2331" s="386"/>
      <c r="AC2331" s="785"/>
      <c r="AD2331" s="386"/>
      <c r="AE2331" s="785"/>
      <c r="AF2331" s="386"/>
      <c r="AG2331" s="785"/>
      <c r="AH2331" s="386"/>
      <c r="AI2331" s="785"/>
      <c r="AJ2331" s="386"/>
      <c r="AK2331" s="785"/>
      <c r="AL2331" s="386"/>
      <c r="AM2331" s="785"/>
      <c r="AN2331" s="386"/>
      <c r="AO2331" s="785"/>
      <c r="AP2331" s="386"/>
      <c r="AQ2331" s="785"/>
      <c r="AR2331" s="386"/>
      <c r="AT2331" s="782">
        <f t="shared" si="7031"/>
        <v>0</v>
      </c>
      <c r="AU2331" s="782">
        <f t="shared" si="7032"/>
        <v>0</v>
      </c>
      <c r="AV2331" s="782">
        <f t="shared" si="7033"/>
        <v>0</v>
      </c>
      <c r="AW2331" s="788" t="e">
        <f t="shared" si="7034"/>
        <v>#DIV/0!</v>
      </c>
      <c r="AY2331" s="781">
        <f t="shared" si="7035"/>
        <v>0</v>
      </c>
      <c r="AZ2331" s="777"/>
      <c r="BA2331" s="781">
        <f t="shared" si="7036"/>
        <v>0</v>
      </c>
      <c r="BB2331" s="777"/>
      <c r="BC2331" s="781">
        <f t="shared" si="7037"/>
        <v>0</v>
      </c>
      <c r="BD2331" s="777"/>
      <c r="BE2331" s="781">
        <f t="shared" si="7038"/>
        <v>0</v>
      </c>
      <c r="BF2331" s="777"/>
      <c r="BG2331" s="781">
        <f t="shared" si="7039"/>
        <v>0</v>
      </c>
      <c r="BH2331" s="777"/>
      <c r="BI2331" s="781">
        <f t="shared" si="7040"/>
        <v>0</v>
      </c>
      <c r="BJ2331" s="777"/>
      <c r="BK2331" s="781">
        <f t="shared" si="7041"/>
        <v>0</v>
      </c>
      <c r="BL2331" s="777"/>
      <c r="BM2331" s="781">
        <f t="shared" si="7042"/>
        <v>0</v>
      </c>
      <c r="BN2331" s="777"/>
      <c r="BO2331" s="781">
        <f t="shared" si="7043"/>
        <v>0</v>
      </c>
      <c r="BP2331" s="777"/>
      <c r="BQ2331" s="781">
        <f t="shared" si="7044"/>
        <v>0</v>
      </c>
      <c r="BR2331" s="777"/>
    </row>
    <row r="2332" spans="1:70" outlineLevel="2">
      <c r="A2332" s="662"/>
      <c r="B2332" s="661"/>
      <c r="C2332" s="661"/>
      <c r="D2332" s="656" t="s">
        <v>705</v>
      </c>
      <c r="E2332" s="773" t="str">
        <f>IF(COUNTIF(E2333:E2344,"T")=0,"N","T")</f>
        <v>T</v>
      </c>
      <c r="F2332" s="652"/>
      <c r="G2332" s="659"/>
      <c r="H2332" s="1099"/>
      <c r="I2332" s="1074"/>
      <c r="J2332" s="1133"/>
      <c r="K2332" s="1036"/>
      <c r="L2332" s="496"/>
      <c r="M2332" s="657"/>
      <c r="N2332" s="657"/>
      <c r="O2332" s="657"/>
      <c r="Q2332" s="683"/>
      <c r="R2332" s="692"/>
      <c r="T2332" s="680" t="str">
        <f>IF(IF(A2332=0,TRUE(),D2332=IFERROR(VLOOKUP(A2332,Zaplecze_Weryfikacja!A:B,2,FALSE),2))=TRUE(),"Tak","Nie")</f>
        <v>Tak</v>
      </c>
      <c r="U2332" s="681" t="str">
        <f>IF(T2332="Tak"," ",IF(IFERROR(VLOOKUP(A2332,Zaplecze_Weryfikacja!A:B,2,FALSE),"Inny numer Lp")="Inny numer Lp","Inny numer Lp",IF(VLOOKUP(A2332,Zaplecze_Weryfikacja!A:B,2,FALSE)=D2332,"Nieznana przyczyna","Inny opis")))</f>
        <v xml:space="preserve"> </v>
      </c>
      <c r="Y2332" s="785"/>
      <c r="Z2332" s="663"/>
      <c r="AA2332" s="785"/>
      <c r="AB2332" s="663"/>
      <c r="AC2332" s="785"/>
      <c r="AD2332" s="663"/>
      <c r="AE2332" s="785"/>
      <c r="AF2332" s="663"/>
      <c r="AG2332" s="785"/>
      <c r="AH2332" s="663"/>
      <c r="AI2332" s="785"/>
      <c r="AJ2332" s="663"/>
      <c r="AK2332" s="785"/>
      <c r="AL2332" s="663"/>
      <c r="AM2332" s="785"/>
      <c r="AN2332" s="663"/>
      <c r="AO2332" s="785"/>
      <c r="AP2332" s="663"/>
      <c r="AQ2332" s="785"/>
      <c r="AR2332" s="663"/>
      <c r="AT2332" s="845">
        <f t="shared" si="7031"/>
        <v>0</v>
      </c>
      <c r="AU2332" s="845">
        <f t="shared" si="7032"/>
        <v>0</v>
      </c>
      <c r="AV2332" s="845">
        <f t="shared" si="7033"/>
        <v>0</v>
      </c>
      <c r="AW2332" s="846" t="e">
        <f t="shared" si="7034"/>
        <v>#DIV/0!</v>
      </c>
      <c r="AY2332" s="781">
        <f t="shared" si="7035"/>
        <v>0</v>
      </c>
      <c r="AZ2332" s="847"/>
      <c r="BA2332" s="781">
        <f t="shared" si="7036"/>
        <v>0</v>
      </c>
      <c r="BB2332" s="847"/>
      <c r="BC2332" s="781">
        <f t="shared" si="7037"/>
        <v>0</v>
      </c>
      <c r="BD2332" s="847"/>
      <c r="BE2332" s="781">
        <f t="shared" si="7038"/>
        <v>0</v>
      </c>
      <c r="BF2332" s="847"/>
      <c r="BG2332" s="781">
        <f t="shared" si="7039"/>
        <v>0</v>
      </c>
      <c r="BH2332" s="847"/>
      <c r="BI2332" s="781">
        <f t="shared" si="7040"/>
        <v>0</v>
      </c>
      <c r="BJ2332" s="847"/>
      <c r="BK2332" s="781">
        <f t="shared" si="7041"/>
        <v>0</v>
      </c>
      <c r="BL2332" s="847"/>
      <c r="BM2332" s="781">
        <f t="shared" si="7042"/>
        <v>0</v>
      </c>
      <c r="BN2332" s="847"/>
      <c r="BO2332" s="781">
        <f t="shared" si="7043"/>
        <v>0</v>
      </c>
      <c r="BP2332" s="847"/>
      <c r="BQ2332" s="781">
        <f t="shared" si="7044"/>
        <v>0</v>
      </c>
      <c r="BR2332" s="847"/>
    </row>
    <row r="2333" spans="1:70" ht="28.5" outlineLevel="2">
      <c r="A2333" s="61">
        <v>704047</v>
      </c>
      <c r="B2333" s="10"/>
      <c r="C2333" s="59"/>
      <c r="D2333" s="294" t="s">
        <v>704</v>
      </c>
      <c r="E2333" s="43" t="str">
        <f t="shared" ref="E2333:E2344" si="7109">IF(H2333&gt;0,"T","N")</f>
        <v>N</v>
      </c>
      <c r="F2333" s="117"/>
      <c r="G2333" s="151" t="s">
        <v>23</v>
      </c>
      <c r="H2333" s="1076"/>
      <c r="I2333" s="1141"/>
      <c r="J2333" s="1142"/>
      <c r="K2333" s="1032">
        <f t="shared" ref="K2333:K2344" si="7110">IF(B2333="E","E",$H2333*I2333)</f>
        <v>0</v>
      </c>
      <c r="L2333" s="496"/>
      <c r="M2333" s="492"/>
      <c r="N2333" s="492"/>
      <c r="O2333" s="492"/>
      <c r="Q2333" s="684" t="s">
        <v>1929</v>
      </c>
      <c r="R2333" s="692" t="s">
        <v>2010</v>
      </c>
      <c r="T2333" s="680" t="str">
        <f>IF(IF(A2333=0,TRUE(),D2333=IFERROR(VLOOKUP(A2333,Zaplecze_Weryfikacja!A:B,2,FALSE),2))=TRUE(),"Tak","Nie")</f>
        <v>Nie</v>
      </c>
      <c r="U2333" s="681" t="str">
        <f>IF(T2333="Tak"," ",IF(IFERROR(VLOOKUP(A2333,Zaplecze_Weryfikacja!A:B,2,FALSE),"Inny numer Lp")="Inny numer Lp","Inny numer Lp",IF(VLOOKUP(A2333,Zaplecze_Weryfikacja!A:B,2,FALSE)=D2333,"Nieznana przyczyna","Inny opis")))</f>
        <v>Inny opis</v>
      </c>
      <c r="Y2333" s="785"/>
      <c r="Z2333" s="309">
        <f t="shared" ref="Z2333:Z2344" si="7111">IF($B2333="E","E",$H2333*Y2333)</f>
        <v>0</v>
      </c>
      <c r="AA2333" s="785"/>
      <c r="AB2333" s="309">
        <f t="shared" ref="AB2333:AB2344" si="7112">IF($B2333="E","E",$H2333*AA2333)</f>
        <v>0</v>
      </c>
      <c r="AC2333" s="785"/>
      <c r="AD2333" s="309">
        <f t="shared" ref="AD2333:AD2344" si="7113">IF($B2333="E","E",$H2333*AC2333)</f>
        <v>0</v>
      </c>
      <c r="AE2333" s="785"/>
      <c r="AF2333" s="309">
        <f t="shared" ref="AF2333:AF2344" si="7114">IF($B2333="E","E",$H2333*AE2333)</f>
        <v>0</v>
      </c>
      <c r="AG2333" s="785"/>
      <c r="AH2333" s="309">
        <f t="shared" ref="AH2333:AH2344" si="7115">IF($B2333="E","E",$H2333*AG2333)</f>
        <v>0</v>
      </c>
      <c r="AI2333" s="785"/>
      <c r="AJ2333" s="309">
        <f t="shared" ref="AJ2333:AJ2344" si="7116">IF($B2333="E","E",$H2333*AI2333)</f>
        <v>0</v>
      </c>
      <c r="AK2333" s="785"/>
      <c r="AL2333" s="309">
        <f t="shared" ref="AL2333:AL2344" si="7117">IF($B2333="E","E",$H2333*AK2333)</f>
        <v>0</v>
      </c>
      <c r="AM2333" s="785"/>
      <c r="AN2333" s="309">
        <f t="shared" ref="AN2333:AN2344" si="7118">IF($B2333="E","E",$H2333*AM2333)</f>
        <v>0</v>
      </c>
      <c r="AO2333" s="785"/>
      <c r="AP2333" s="309">
        <f t="shared" ref="AP2333:AP2344" si="7119">IF($B2333="E","E",$H2333*AO2333)</f>
        <v>0</v>
      </c>
      <c r="AQ2333" s="785"/>
      <c r="AR2333" s="309">
        <f t="shared" ref="AR2333:AR2344" si="7120">IF($B2333="E","E",$H2333*AQ2333)</f>
        <v>0</v>
      </c>
      <c r="AT2333" s="782">
        <f t="shared" si="7031"/>
        <v>0</v>
      </c>
      <c r="AU2333" s="782">
        <f t="shared" si="7032"/>
        <v>0</v>
      </c>
      <c r="AV2333" s="782">
        <f t="shared" si="7033"/>
        <v>0</v>
      </c>
      <c r="AW2333" s="788" t="e">
        <f t="shared" si="7034"/>
        <v>#DIV/0!</v>
      </c>
      <c r="AY2333" s="781">
        <f t="shared" si="7035"/>
        <v>0</v>
      </c>
      <c r="AZ2333" s="777"/>
      <c r="BA2333" s="781">
        <f t="shared" si="7036"/>
        <v>0</v>
      </c>
      <c r="BB2333" s="777"/>
      <c r="BC2333" s="781">
        <f t="shared" si="7037"/>
        <v>0</v>
      </c>
      <c r="BD2333" s="777"/>
      <c r="BE2333" s="781">
        <f t="shared" si="7038"/>
        <v>0</v>
      </c>
      <c r="BF2333" s="777"/>
      <c r="BG2333" s="781">
        <f t="shared" si="7039"/>
        <v>0</v>
      </c>
      <c r="BH2333" s="777"/>
      <c r="BI2333" s="781">
        <f t="shared" si="7040"/>
        <v>0</v>
      </c>
      <c r="BJ2333" s="777"/>
      <c r="BK2333" s="781">
        <f t="shared" si="7041"/>
        <v>0</v>
      </c>
      <c r="BL2333" s="777"/>
      <c r="BM2333" s="781">
        <f t="shared" si="7042"/>
        <v>0</v>
      </c>
      <c r="BN2333" s="777"/>
      <c r="BO2333" s="781">
        <f t="shared" si="7043"/>
        <v>0</v>
      </c>
      <c r="BP2333" s="777"/>
      <c r="BQ2333" s="781">
        <f t="shared" si="7044"/>
        <v>0</v>
      </c>
      <c r="BR2333" s="777"/>
    </row>
    <row r="2334" spans="1:70" ht="28.5" outlineLevel="2">
      <c r="A2334" s="61">
        <v>704048</v>
      </c>
      <c r="B2334" s="10"/>
      <c r="C2334" s="59"/>
      <c r="D2334" s="1167" t="s">
        <v>3631</v>
      </c>
      <c r="E2334" s="43" t="str">
        <f t="shared" si="7109"/>
        <v>T</v>
      </c>
      <c r="F2334" s="117"/>
      <c r="G2334" s="1245" t="s">
        <v>325</v>
      </c>
      <c r="H2334" s="1169">
        <v>5</v>
      </c>
      <c r="I2334" s="1141"/>
      <c r="J2334" s="1142"/>
      <c r="K2334" s="1032">
        <f t="shared" si="7110"/>
        <v>0</v>
      </c>
      <c r="L2334" s="496"/>
      <c r="M2334" s="492" t="s">
        <v>702</v>
      </c>
      <c r="N2334" s="492"/>
      <c r="O2334" s="492"/>
      <c r="Q2334" s="684" t="s">
        <v>1929</v>
      </c>
      <c r="R2334" s="692" t="s">
        <v>2010</v>
      </c>
      <c r="T2334" s="680" t="str">
        <f>IF(IF(A2334=0,TRUE(),D2334=IFERROR(VLOOKUP(A2334,Zaplecze_Weryfikacja!A:B,2,FALSE),2))=TRUE(),"Tak","Nie")</f>
        <v>Nie</v>
      </c>
      <c r="U2334" s="681" t="str">
        <f>IF(T2334="Tak"," ",IF(IFERROR(VLOOKUP(A2334,Zaplecze_Weryfikacja!A:B,2,FALSE),"Inny numer Lp")="Inny numer Lp","Inny numer Lp",IF(VLOOKUP(A2334,Zaplecze_Weryfikacja!A:B,2,FALSE)=D2334,"Nieznana przyczyna","Inny opis")))</f>
        <v>Inny opis</v>
      </c>
      <c r="Y2334" s="785"/>
      <c r="Z2334" s="309">
        <f t="shared" si="7111"/>
        <v>0</v>
      </c>
      <c r="AA2334" s="785"/>
      <c r="AB2334" s="309">
        <f t="shared" si="7112"/>
        <v>0</v>
      </c>
      <c r="AC2334" s="785"/>
      <c r="AD2334" s="309">
        <f t="shared" si="7113"/>
        <v>0</v>
      </c>
      <c r="AE2334" s="785"/>
      <c r="AF2334" s="309">
        <f t="shared" si="7114"/>
        <v>0</v>
      </c>
      <c r="AG2334" s="785"/>
      <c r="AH2334" s="309">
        <f t="shared" si="7115"/>
        <v>0</v>
      </c>
      <c r="AI2334" s="785"/>
      <c r="AJ2334" s="309">
        <f t="shared" si="7116"/>
        <v>0</v>
      </c>
      <c r="AK2334" s="785"/>
      <c r="AL2334" s="309">
        <f t="shared" si="7117"/>
        <v>0</v>
      </c>
      <c r="AM2334" s="785"/>
      <c r="AN2334" s="309">
        <f t="shared" si="7118"/>
        <v>0</v>
      </c>
      <c r="AO2334" s="785"/>
      <c r="AP2334" s="309">
        <f t="shared" si="7119"/>
        <v>0</v>
      </c>
      <c r="AQ2334" s="785"/>
      <c r="AR2334" s="309">
        <f t="shared" si="7120"/>
        <v>0</v>
      </c>
      <c r="AT2334" s="782">
        <f t="shared" si="7031"/>
        <v>0</v>
      </c>
      <c r="AU2334" s="782">
        <f t="shared" si="7032"/>
        <v>0</v>
      </c>
      <c r="AV2334" s="782">
        <f t="shared" si="7033"/>
        <v>0</v>
      </c>
      <c r="AW2334" s="788" t="e">
        <f t="shared" si="7034"/>
        <v>#DIV/0!</v>
      </c>
      <c r="AY2334" s="781">
        <f t="shared" si="7035"/>
        <v>0</v>
      </c>
      <c r="AZ2334" s="777"/>
      <c r="BA2334" s="781">
        <f t="shared" si="7036"/>
        <v>0</v>
      </c>
      <c r="BB2334" s="777"/>
      <c r="BC2334" s="781">
        <f t="shared" si="7037"/>
        <v>0</v>
      </c>
      <c r="BD2334" s="777"/>
      <c r="BE2334" s="781">
        <f t="shared" si="7038"/>
        <v>0</v>
      </c>
      <c r="BF2334" s="777"/>
      <c r="BG2334" s="781">
        <f t="shared" si="7039"/>
        <v>0</v>
      </c>
      <c r="BH2334" s="777"/>
      <c r="BI2334" s="781">
        <f t="shared" si="7040"/>
        <v>0</v>
      </c>
      <c r="BJ2334" s="777"/>
      <c r="BK2334" s="781">
        <f t="shared" si="7041"/>
        <v>0</v>
      </c>
      <c r="BL2334" s="777"/>
      <c r="BM2334" s="781">
        <f t="shared" si="7042"/>
        <v>0</v>
      </c>
      <c r="BN2334" s="777"/>
      <c r="BO2334" s="781">
        <f t="shared" si="7043"/>
        <v>0</v>
      </c>
      <c r="BP2334" s="777"/>
      <c r="BQ2334" s="781">
        <f t="shared" si="7044"/>
        <v>0</v>
      </c>
      <c r="BR2334" s="777"/>
    </row>
    <row r="2335" spans="1:70" ht="28.5" outlineLevel="2">
      <c r="A2335" s="61">
        <v>704049</v>
      </c>
      <c r="B2335" s="10"/>
      <c r="C2335" s="59"/>
      <c r="D2335" s="1167" t="s">
        <v>3632</v>
      </c>
      <c r="E2335" s="43" t="str">
        <f t="shared" ref="E2335" si="7121">IF(H2335&gt;0,"T","N")</f>
        <v>T</v>
      </c>
      <c r="F2335" s="117"/>
      <c r="G2335" s="1245" t="s">
        <v>325</v>
      </c>
      <c r="H2335" s="1169">
        <v>5</v>
      </c>
      <c r="I2335" s="1141"/>
      <c r="J2335" s="1142"/>
      <c r="K2335" s="1032">
        <f t="shared" ref="K2335" si="7122">IF(B2335="E","E",$H2335*I2335)</f>
        <v>0</v>
      </c>
      <c r="L2335" s="496"/>
      <c r="M2335" s="492" t="s">
        <v>702</v>
      </c>
      <c r="N2335" s="492"/>
      <c r="O2335" s="492"/>
      <c r="Q2335" s="684" t="s">
        <v>1929</v>
      </c>
      <c r="R2335" s="692" t="s">
        <v>2010</v>
      </c>
      <c r="T2335" s="680" t="str">
        <f>IF(IF(A2335=0,TRUE(),D2335=IFERROR(VLOOKUP(A2335,Zaplecze_Weryfikacja!A:B,2,FALSE),2))=TRUE(),"Tak","Nie")</f>
        <v>Nie</v>
      </c>
      <c r="U2335" s="681" t="str">
        <f>IF(T2335="Tak"," ",IF(IFERROR(VLOOKUP(A2335,Zaplecze_Weryfikacja!A:B,2,FALSE),"Inny numer Lp")="Inny numer Lp","Inny numer Lp",IF(VLOOKUP(A2335,Zaplecze_Weryfikacja!A:B,2,FALSE)=D2335,"Nieznana przyczyna","Inny opis")))</f>
        <v>Inny opis</v>
      </c>
      <c r="Y2335" s="785"/>
      <c r="Z2335" s="309">
        <f t="shared" ref="Z2335" si="7123">IF($B2335="E","E",$H2335*Y2335)</f>
        <v>0</v>
      </c>
      <c r="AA2335" s="785"/>
      <c r="AB2335" s="309">
        <f t="shared" ref="AB2335" si="7124">IF($B2335="E","E",$H2335*AA2335)</f>
        <v>0</v>
      </c>
      <c r="AC2335" s="785"/>
      <c r="AD2335" s="309">
        <f t="shared" ref="AD2335" si="7125">IF($B2335="E","E",$H2335*AC2335)</f>
        <v>0</v>
      </c>
      <c r="AE2335" s="785"/>
      <c r="AF2335" s="309">
        <f t="shared" ref="AF2335" si="7126">IF($B2335="E","E",$H2335*AE2335)</f>
        <v>0</v>
      </c>
      <c r="AG2335" s="785"/>
      <c r="AH2335" s="309">
        <f t="shared" ref="AH2335" si="7127">IF($B2335="E","E",$H2335*AG2335)</f>
        <v>0</v>
      </c>
      <c r="AI2335" s="785"/>
      <c r="AJ2335" s="309">
        <f t="shared" ref="AJ2335" si="7128">IF($B2335="E","E",$H2335*AI2335)</f>
        <v>0</v>
      </c>
      <c r="AK2335" s="785"/>
      <c r="AL2335" s="309">
        <f t="shared" ref="AL2335" si="7129">IF($B2335="E","E",$H2335*AK2335)</f>
        <v>0</v>
      </c>
      <c r="AM2335" s="785"/>
      <c r="AN2335" s="309">
        <f t="shared" ref="AN2335" si="7130">IF($B2335="E","E",$H2335*AM2335)</f>
        <v>0</v>
      </c>
      <c r="AO2335" s="785"/>
      <c r="AP2335" s="309">
        <f t="shared" ref="AP2335" si="7131">IF($B2335="E","E",$H2335*AO2335)</f>
        <v>0</v>
      </c>
      <c r="AQ2335" s="785"/>
      <c r="AR2335" s="309">
        <f t="shared" ref="AR2335" si="7132">IF($B2335="E","E",$H2335*AQ2335)</f>
        <v>0</v>
      </c>
      <c r="AT2335" s="782">
        <f t="shared" ref="AT2335" si="7133">MAX(Z2335,AB2335,AD2335,AF2335,AH2335,AJ2335,AL2335,AN2335,AP2335,AR2335)</f>
        <v>0</v>
      </c>
      <c r="AU2335" s="782">
        <f t="shared" ref="AU2335" si="7134">IF($AU$6=10,MIN(Z2335,AB2335,AD2335,AF2335,AH2335,AJ2335,AL2335,AN2335,AP2335,AR2335),IF($AU$6=9,MIN(Z2335,AB2335,AD2335,AF2335,AH2335,AJ2335,AL2335,AN2335,AP2335),IF($AU$6=8,MIN(Z2335,AB2335,AD2335,AF2335,AH2335,AJ2335,AL2335,AN2335),IF($AU$6=7,MIN(Z2335,AB2335,AD2335,AF2335,AH2335,AJ2335,AL2335),IF($AU$6=6,MIN(Z2335,AB2335,AD2335,AF2335,AH2335,AJ2335),IF($AU$6=5,MIN(Z2335,AB2335,AD2335,AF2335,AH2335),IF($AU$6=4,MIN(Z2335,AB2335,AD2335,AF2335),IF($AU$6=4,MIN(Z2335,AB2335,AD2335,AF2335),IF($AU$6=3,MIN(Z2335,AB2335,AD2335),IF($AU$6=3,MIN(Z2335,AB2335,AD2335),IF($AU$6=2,MIN(Z2335,AB2335),IF($AU$6=1,MIN(Z2335),"Błąd - zła ilośc oferentów"))))))))))))</f>
        <v>0</v>
      </c>
      <c r="AV2335" s="782">
        <f t="shared" ref="AV2335" si="7135">AT2335-AU2335</f>
        <v>0</v>
      </c>
      <c r="AW2335" s="788" t="e">
        <f t="shared" ref="AW2335" si="7136">AT2335/AU2335</f>
        <v>#DIV/0!</v>
      </c>
      <c r="AY2335" s="781">
        <f t="shared" ref="AY2335" si="7137">+AZ2335</f>
        <v>0</v>
      </c>
      <c r="AZ2335" s="777"/>
      <c r="BA2335" s="781">
        <f t="shared" ref="BA2335" si="7138">+BB2335</f>
        <v>0</v>
      </c>
      <c r="BB2335" s="777"/>
      <c r="BC2335" s="781">
        <f t="shared" ref="BC2335" si="7139">+BD2335</f>
        <v>0</v>
      </c>
      <c r="BD2335" s="777"/>
      <c r="BE2335" s="781">
        <f t="shared" ref="BE2335" si="7140">+BF2335</f>
        <v>0</v>
      </c>
      <c r="BF2335" s="777"/>
      <c r="BG2335" s="781">
        <f t="shared" ref="BG2335" si="7141">+BH2335</f>
        <v>0</v>
      </c>
      <c r="BH2335" s="777"/>
      <c r="BI2335" s="781">
        <f t="shared" ref="BI2335" si="7142">+BJ2335</f>
        <v>0</v>
      </c>
      <c r="BJ2335" s="777"/>
      <c r="BK2335" s="781">
        <f t="shared" ref="BK2335" si="7143">+BL2335</f>
        <v>0</v>
      </c>
      <c r="BL2335" s="777"/>
      <c r="BM2335" s="781">
        <f t="shared" ref="BM2335" si="7144">+BN2335</f>
        <v>0</v>
      </c>
      <c r="BN2335" s="777"/>
      <c r="BO2335" s="781">
        <f t="shared" ref="BO2335" si="7145">+BP2335</f>
        <v>0</v>
      </c>
      <c r="BP2335" s="777"/>
      <c r="BQ2335" s="781">
        <f t="shared" ref="BQ2335" si="7146">+BR2335</f>
        <v>0</v>
      </c>
      <c r="BR2335" s="777"/>
    </row>
    <row r="2336" spans="1:70" outlineLevel="2">
      <c r="A2336" s="61">
        <v>704050</v>
      </c>
      <c r="B2336" s="10"/>
      <c r="C2336" s="59"/>
      <c r="D2336" s="294" t="s">
        <v>1737</v>
      </c>
      <c r="E2336" s="43" t="str">
        <f t="shared" si="7109"/>
        <v>N</v>
      </c>
      <c r="F2336" s="117"/>
      <c r="G2336" s="553" t="s">
        <v>325</v>
      </c>
      <c r="H2336" s="1076"/>
      <c r="I2336" s="1141"/>
      <c r="J2336" s="1142"/>
      <c r="K2336" s="1032">
        <f t="shared" si="7110"/>
        <v>0</v>
      </c>
      <c r="L2336" s="496"/>
      <c r="M2336" s="492" t="s">
        <v>699</v>
      </c>
      <c r="N2336" s="492"/>
      <c r="O2336" s="492"/>
      <c r="Q2336" s="684" t="s">
        <v>1929</v>
      </c>
      <c r="R2336" s="692" t="s">
        <v>2010</v>
      </c>
      <c r="T2336" s="680" t="str">
        <f>IF(IF(A2336=0,TRUE(),D2336=IFERROR(VLOOKUP(A2336,Zaplecze_Weryfikacja!A:B,2,FALSE),2))=TRUE(),"Tak","Nie")</f>
        <v>Nie</v>
      </c>
      <c r="U2336" s="681" t="str">
        <f>IF(T2336="Tak"," ",IF(IFERROR(VLOOKUP(A2336,Zaplecze_Weryfikacja!A:B,2,FALSE),"Inny numer Lp")="Inny numer Lp","Inny numer Lp",IF(VLOOKUP(A2336,Zaplecze_Weryfikacja!A:B,2,FALSE)=D2336,"Nieznana przyczyna","Inny opis")))</f>
        <v>Inny opis</v>
      </c>
      <c r="Y2336" s="785"/>
      <c r="Z2336" s="309">
        <f t="shared" si="7111"/>
        <v>0</v>
      </c>
      <c r="AA2336" s="785"/>
      <c r="AB2336" s="309">
        <f t="shared" si="7112"/>
        <v>0</v>
      </c>
      <c r="AC2336" s="785"/>
      <c r="AD2336" s="309">
        <f t="shared" si="7113"/>
        <v>0</v>
      </c>
      <c r="AE2336" s="785"/>
      <c r="AF2336" s="309">
        <f t="shared" si="7114"/>
        <v>0</v>
      </c>
      <c r="AG2336" s="785"/>
      <c r="AH2336" s="309">
        <f t="shared" si="7115"/>
        <v>0</v>
      </c>
      <c r="AI2336" s="785"/>
      <c r="AJ2336" s="309">
        <f t="shared" si="7116"/>
        <v>0</v>
      </c>
      <c r="AK2336" s="785"/>
      <c r="AL2336" s="309">
        <f t="shared" si="7117"/>
        <v>0</v>
      </c>
      <c r="AM2336" s="785"/>
      <c r="AN2336" s="309">
        <f t="shared" si="7118"/>
        <v>0</v>
      </c>
      <c r="AO2336" s="785"/>
      <c r="AP2336" s="309">
        <f t="shared" si="7119"/>
        <v>0</v>
      </c>
      <c r="AQ2336" s="785"/>
      <c r="AR2336" s="309">
        <f t="shared" si="7120"/>
        <v>0</v>
      </c>
      <c r="AT2336" s="782">
        <f t="shared" si="7031"/>
        <v>0</v>
      </c>
      <c r="AU2336" s="782">
        <f t="shared" si="7032"/>
        <v>0</v>
      </c>
      <c r="AV2336" s="782">
        <f t="shared" si="7033"/>
        <v>0</v>
      </c>
      <c r="AW2336" s="788" t="e">
        <f t="shared" si="7034"/>
        <v>#DIV/0!</v>
      </c>
      <c r="AY2336" s="781">
        <f t="shared" si="7035"/>
        <v>0</v>
      </c>
      <c r="AZ2336" s="777"/>
      <c r="BA2336" s="781">
        <f t="shared" si="7036"/>
        <v>0</v>
      </c>
      <c r="BB2336" s="777"/>
      <c r="BC2336" s="781">
        <f t="shared" si="7037"/>
        <v>0</v>
      </c>
      <c r="BD2336" s="777"/>
      <c r="BE2336" s="781">
        <f t="shared" si="7038"/>
        <v>0</v>
      </c>
      <c r="BF2336" s="777"/>
      <c r="BG2336" s="781">
        <f t="shared" si="7039"/>
        <v>0</v>
      </c>
      <c r="BH2336" s="777"/>
      <c r="BI2336" s="781">
        <f t="shared" si="7040"/>
        <v>0</v>
      </c>
      <c r="BJ2336" s="777"/>
      <c r="BK2336" s="781">
        <f t="shared" si="7041"/>
        <v>0</v>
      </c>
      <c r="BL2336" s="777"/>
      <c r="BM2336" s="781">
        <f t="shared" si="7042"/>
        <v>0</v>
      </c>
      <c r="BN2336" s="777"/>
      <c r="BO2336" s="781">
        <f t="shared" si="7043"/>
        <v>0</v>
      </c>
      <c r="BP2336" s="777"/>
      <c r="BQ2336" s="781">
        <f t="shared" si="7044"/>
        <v>0</v>
      </c>
      <c r="BR2336" s="777"/>
    </row>
    <row r="2337" spans="1:70" outlineLevel="2">
      <c r="A2337" s="61">
        <v>704051</v>
      </c>
      <c r="B2337" s="10"/>
      <c r="C2337" s="59"/>
      <c r="D2337" s="294" t="s">
        <v>1738</v>
      </c>
      <c r="E2337" s="43" t="str">
        <f t="shared" si="7109"/>
        <v>N</v>
      </c>
      <c r="F2337" s="117"/>
      <c r="G2337" s="553" t="s">
        <v>325</v>
      </c>
      <c r="H2337" s="1076"/>
      <c r="I2337" s="1141"/>
      <c r="J2337" s="1142"/>
      <c r="K2337" s="1032">
        <f t="shared" si="7110"/>
        <v>0</v>
      </c>
      <c r="L2337" s="496"/>
      <c r="M2337" s="492" t="s">
        <v>699</v>
      </c>
      <c r="N2337" s="492"/>
      <c r="O2337" s="492"/>
      <c r="Q2337" s="684" t="s">
        <v>1929</v>
      </c>
      <c r="R2337" s="692" t="s">
        <v>2010</v>
      </c>
      <c r="T2337" s="680" t="str">
        <f>IF(IF(A2337=0,TRUE(),D2337=IFERROR(VLOOKUP(A2337,Zaplecze_Weryfikacja!A:B,2,FALSE),2))=TRUE(),"Tak","Nie")</f>
        <v>Nie</v>
      </c>
      <c r="U2337" s="681" t="str">
        <f>IF(T2337="Tak"," ",IF(IFERROR(VLOOKUP(A2337,Zaplecze_Weryfikacja!A:B,2,FALSE),"Inny numer Lp")="Inny numer Lp","Inny numer Lp",IF(VLOOKUP(A2337,Zaplecze_Weryfikacja!A:B,2,FALSE)=D2337,"Nieznana przyczyna","Inny opis")))</f>
        <v>Inny opis</v>
      </c>
      <c r="Y2337" s="785"/>
      <c r="Z2337" s="309">
        <f t="shared" si="7111"/>
        <v>0</v>
      </c>
      <c r="AA2337" s="785"/>
      <c r="AB2337" s="309">
        <f t="shared" si="7112"/>
        <v>0</v>
      </c>
      <c r="AC2337" s="785"/>
      <c r="AD2337" s="309">
        <f t="shared" si="7113"/>
        <v>0</v>
      </c>
      <c r="AE2337" s="785"/>
      <c r="AF2337" s="309">
        <f t="shared" si="7114"/>
        <v>0</v>
      </c>
      <c r="AG2337" s="785"/>
      <c r="AH2337" s="309">
        <f t="shared" si="7115"/>
        <v>0</v>
      </c>
      <c r="AI2337" s="785"/>
      <c r="AJ2337" s="309">
        <f t="shared" si="7116"/>
        <v>0</v>
      </c>
      <c r="AK2337" s="785"/>
      <c r="AL2337" s="309">
        <f t="shared" si="7117"/>
        <v>0</v>
      </c>
      <c r="AM2337" s="785"/>
      <c r="AN2337" s="309">
        <f t="shared" si="7118"/>
        <v>0</v>
      </c>
      <c r="AO2337" s="785"/>
      <c r="AP2337" s="309">
        <f t="shared" si="7119"/>
        <v>0</v>
      </c>
      <c r="AQ2337" s="785"/>
      <c r="AR2337" s="309">
        <f t="shared" si="7120"/>
        <v>0</v>
      </c>
      <c r="AT2337" s="782">
        <f t="shared" si="7031"/>
        <v>0</v>
      </c>
      <c r="AU2337" s="782">
        <f t="shared" si="7032"/>
        <v>0</v>
      </c>
      <c r="AV2337" s="782">
        <f t="shared" si="7033"/>
        <v>0</v>
      </c>
      <c r="AW2337" s="788" t="e">
        <f t="shared" si="7034"/>
        <v>#DIV/0!</v>
      </c>
      <c r="AY2337" s="781">
        <f t="shared" si="7035"/>
        <v>0</v>
      </c>
      <c r="AZ2337" s="777"/>
      <c r="BA2337" s="781">
        <f t="shared" si="7036"/>
        <v>0</v>
      </c>
      <c r="BB2337" s="777"/>
      <c r="BC2337" s="781">
        <f t="shared" si="7037"/>
        <v>0</v>
      </c>
      <c r="BD2337" s="777"/>
      <c r="BE2337" s="781">
        <f t="shared" si="7038"/>
        <v>0</v>
      </c>
      <c r="BF2337" s="777"/>
      <c r="BG2337" s="781">
        <f t="shared" si="7039"/>
        <v>0</v>
      </c>
      <c r="BH2337" s="777"/>
      <c r="BI2337" s="781">
        <f t="shared" si="7040"/>
        <v>0</v>
      </c>
      <c r="BJ2337" s="777"/>
      <c r="BK2337" s="781">
        <f t="shared" si="7041"/>
        <v>0</v>
      </c>
      <c r="BL2337" s="777"/>
      <c r="BM2337" s="781">
        <f t="shared" si="7042"/>
        <v>0</v>
      </c>
      <c r="BN2337" s="777"/>
      <c r="BO2337" s="781">
        <f t="shared" si="7043"/>
        <v>0</v>
      </c>
      <c r="BP2337" s="777"/>
      <c r="BQ2337" s="781">
        <f t="shared" si="7044"/>
        <v>0</v>
      </c>
      <c r="BR2337" s="777"/>
    </row>
    <row r="2338" spans="1:70" outlineLevel="2">
      <c r="A2338" s="61">
        <v>704052</v>
      </c>
      <c r="B2338" s="10"/>
      <c r="C2338" s="59"/>
      <c r="D2338" s="294" t="s">
        <v>1739</v>
      </c>
      <c r="E2338" s="43" t="str">
        <f t="shared" si="7109"/>
        <v>N</v>
      </c>
      <c r="F2338" s="117"/>
      <c r="G2338" s="553" t="s">
        <v>325</v>
      </c>
      <c r="H2338" s="1076"/>
      <c r="I2338" s="1141"/>
      <c r="J2338" s="1142"/>
      <c r="K2338" s="1032">
        <f t="shared" si="7110"/>
        <v>0</v>
      </c>
      <c r="L2338" s="496"/>
      <c r="M2338" s="492" t="s">
        <v>699</v>
      </c>
      <c r="N2338" s="492"/>
      <c r="O2338" s="492"/>
      <c r="Q2338" s="684" t="s">
        <v>1929</v>
      </c>
      <c r="R2338" s="692" t="s">
        <v>2010</v>
      </c>
      <c r="T2338" s="680" t="str">
        <f>IF(IF(A2338=0,TRUE(),D2338=IFERROR(VLOOKUP(A2338,Zaplecze_Weryfikacja!A:B,2,FALSE),2))=TRUE(),"Tak","Nie")</f>
        <v>Nie</v>
      </c>
      <c r="U2338" s="681" t="str">
        <f>IF(T2338="Tak"," ",IF(IFERROR(VLOOKUP(A2338,Zaplecze_Weryfikacja!A:B,2,FALSE),"Inny numer Lp")="Inny numer Lp","Inny numer Lp",IF(VLOOKUP(A2338,Zaplecze_Weryfikacja!A:B,2,FALSE)=D2338,"Nieznana przyczyna","Inny opis")))</f>
        <v>Inny opis</v>
      </c>
      <c r="Y2338" s="785"/>
      <c r="Z2338" s="309">
        <f t="shared" si="7111"/>
        <v>0</v>
      </c>
      <c r="AA2338" s="785"/>
      <c r="AB2338" s="309">
        <f t="shared" si="7112"/>
        <v>0</v>
      </c>
      <c r="AC2338" s="785"/>
      <c r="AD2338" s="309">
        <f t="shared" si="7113"/>
        <v>0</v>
      </c>
      <c r="AE2338" s="785"/>
      <c r="AF2338" s="309">
        <f t="shared" si="7114"/>
        <v>0</v>
      </c>
      <c r="AG2338" s="785"/>
      <c r="AH2338" s="309">
        <f t="shared" si="7115"/>
        <v>0</v>
      </c>
      <c r="AI2338" s="785"/>
      <c r="AJ2338" s="309">
        <f t="shared" si="7116"/>
        <v>0</v>
      </c>
      <c r="AK2338" s="785"/>
      <c r="AL2338" s="309">
        <f t="shared" si="7117"/>
        <v>0</v>
      </c>
      <c r="AM2338" s="785"/>
      <c r="AN2338" s="309">
        <f t="shared" si="7118"/>
        <v>0</v>
      </c>
      <c r="AO2338" s="785"/>
      <c r="AP2338" s="309">
        <f t="shared" si="7119"/>
        <v>0</v>
      </c>
      <c r="AQ2338" s="785"/>
      <c r="AR2338" s="309">
        <f t="shared" si="7120"/>
        <v>0</v>
      </c>
      <c r="AT2338" s="782">
        <f t="shared" si="7031"/>
        <v>0</v>
      </c>
      <c r="AU2338" s="782">
        <f t="shared" si="7032"/>
        <v>0</v>
      </c>
      <c r="AV2338" s="782">
        <f t="shared" si="7033"/>
        <v>0</v>
      </c>
      <c r="AW2338" s="788" t="e">
        <f t="shared" si="7034"/>
        <v>#DIV/0!</v>
      </c>
      <c r="AY2338" s="781">
        <f t="shared" si="7035"/>
        <v>0</v>
      </c>
      <c r="AZ2338" s="777"/>
      <c r="BA2338" s="781">
        <f t="shared" si="7036"/>
        <v>0</v>
      </c>
      <c r="BB2338" s="777"/>
      <c r="BC2338" s="781">
        <f t="shared" si="7037"/>
        <v>0</v>
      </c>
      <c r="BD2338" s="777"/>
      <c r="BE2338" s="781">
        <f t="shared" si="7038"/>
        <v>0</v>
      </c>
      <c r="BF2338" s="777"/>
      <c r="BG2338" s="781">
        <f t="shared" si="7039"/>
        <v>0</v>
      </c>
      <c r="BH2338" s="777"/>
      <c r="BI2338" s="781">
        <f t="shared" si="7040"/>
        <v>0</v>
      </c>
      <c r="BJ2338" s="777"/>
      <c r="BK2338" s="781">
        <f t="shared" si="7041"/>
        <v>0</v>
      </c>
      <c r="BL2338" s="777"/>
      <c r="BM2338" s="781">
        <f t="shared" si="7042"/>
        <v>0</v>
      </c>
      <c r="BN2338" s="777"/>
      <c r="BO2338" s="781">
        <f t="shared" si="7043"/>
        <v>0</v>
      </c>
      <c r="BP2338" s="777"/>
      <c r="BQ2338" s="781">
        <f t="shared" si="7044"/>
        <v>0</v>
      </c>
      <c r="BR2338" s="777"/>
    </row>
    <row r="2339" spans="1:70" outlineLevel="2">
      <c r="A2339" s="61">
        <v>704053</v>
      </c>
      <c r="B2339" s="10"/>
      <c r="C2339" s="59"/>
      <c r="D2339" s="294" t="s">
        <v>1740</v>
      </c>
      <c r="E2339" s="43" t="str">
        <f t="shared" si="7109"/>
        <v>N</v>
      </c>
      <c r="F2339" s="117"/>
      <c r="G2339" s="553" t="s">
        <v>325</v>
      </c>
      <c r="H2339" s="1076"/>
      <c r="I2339" s="1141"/>
      <c r="J2339" s="1142"/>
      <c r="K2339" s="1032">
        <f t="shared" si="7110"/>
        <v>0</v>
      </c>
      <c r="L2339" s="496"/>
      <c r="M2339" s="492" t="s">
        <v>699</v>
      </c>
      <c r="N2339" s="492"/>
      <c r="O2339" s="492"/>
      <c r="Q2339" s="684" t="s">
        <v>1929</v>
      </c>
      <c r="R2339" s="692" t="s">
        <v>2010</v>
      </c>
      <c r="T2339" s="680" t="str">
        <f>IF(IF(A2339=0,TRUE(),D2339=IFERROR(VLOOKUP(A2339,Zaplecze_Weryfikacja!A:B,2,FALSE),2))=TRUE(),"Tak","Nie")</f>
        <v>Nie</v>
      </c>
      <c r="U2339" s="681" t="str">
        <f>IF(T2339="Tak"," ",IF(IFERROR(VLOOKUP(A2339,Zaplecze_Weryfikacja!A:B,2,FALSE),"Inny numer Lp")="Inny numer Lp","Inny numer Lp",IF(VLOOKUP(A2339,Zaplecze_Weryfikacja!A:B,2,FALSE)=D2339,"Nieznana przyczyna","Inny opis")))</f>
        <v>Inny opis</v>
      </c>
      <c r="Y2339" s="785"/>
      <c r="Z2339" s="309">
        <f t="shared" si="7111"/>
        <v>0</v>
      </c>
      <c r="AA2339" s="785"/>
      <c r="AB2339" s="309">
        <f t="shared" si="7112"/>
        <v>0</v>
      </c>
      <c r="AC2339" s="785"/>
      <c r="AD2339" s="309">
        <f t="shared" si="7113"/>
        <v>0</v>
      </c>
      <c r="AE2339" s="785"/>
      <c r="AF2339" s="309">
        <f t="shared" si="7114"/>
        <v>0</v>
      </c>
      <c r="AG2339" s="785"/>
      <c r="AH2339" s="309">
        <f t="shared" si="7115"/>
        <v>0</v>
      </c>
      <c r="AI2339" s="785"/>
      <c r="AJ2339" s="309">
        <f t="shared" si="7116"/>
        <v>0</v>
      </c>
      <c r="AK2339" s="785"/>
      <c r="AL2339" s="309">
        <f t="shared" si="7117"/>
        <v>0</v>
      </c>
      <c r="AM2339" s="785"/>
      <c r="AN2339" s="309">
        <f t="shared" si="7118"/>
        <v>0</v>
      </c>
      <c r="AO2339" s="785"/>
      <c r="AP2339" s="309">
        <f t="shared" si="7119"/>
        <v>0</v>
      </c>
      <c r="AQ2339" s="785"/>
      <c r="AR2339" s="309">
        <f t="shared" si="7120"/>
        <v>0</v>
      </c>
      <c r="AT2339" s="782">
        <f t="shared" si="7031"/>
        <v>0</v>
      </c>
      <c r="AU2339" s="782">
        <f t="shared" si="7032"/>
        <v>0</v>
      </c>
      <c r="AV2339" s="782">
        <f t="shared" si="7033"/>
        <v>0</v>
      </c>
      <c r="AW2339" s="788" t="e">
        <f t="shared" si="7034"/>
        <v>#DIV/0!</v>
      </c>
      <c r="AY2339" s="781">
        <f t="shared" si="7035"/>
        <v>0</v>
      </c>
      <c r="AZ2339" s="777"/>
      <c r="BA2339" s="781">
        <f t="shared" si="7036"/>
        <v>0</v>
      </c>
      <c r="BB2339" s="777"/>
      <c r="BC2339" s="781">
        <f t="shared" si="7037"/>
        <v>0</v>
      </c>
      <c r="BD2339" s="777"/>
      <c r="BE2339" s="781">
        <f t="shared" si="7038"/>
        <v>0</v>
      </c>
      <c r="BF2339" s="777"/>
      <c r="BG2339" s="781">
        <f t="shared" si="7039"/>
        <v>0</v>
      </c>
      <c r="BH2339" s="777"/>
      <c r="BI2339" s="781">
        <f t="shared" si="7040"/>
        <v>0</v>
      </c>
      <c r="BJ2339" s="777"/>
      <c r="BK2339" s="781">
        <f t="shared" si="7041"/>
        <v>0</v>
      </c>
      <c r="BL2339" s="777"/>
      <c r="BM2339" s="781">
        <f t="shared" si="7042"/>
        <v>0</v>
      </c>
      <c r="BN2339" s="777"/>
      <c r="BO2339" s="781">
        <f t="shared" si="7043"/>
        <v>0</v>
      </c>
      <c r="BP2339" s="777"/>
      <c r="BQ2339" s="781">
        <f t="shared" si="7044"/>
        <v>0</v>
      </c>
      <c r="BR2339" s="777"/>
    </row>
    <row r="2340" spans="1:70" outlineLevel="2">
      <c r="A2340" s="61">
        <v>704054</v>
      </c>
      <c r="B2340" s="10"/>
      <c r="C2340" s="59"/>
      <c r="D2340" s="294" t="s">
        <v>701</v>
      </c>
      <c r="E2340" s="43" t="str">
        <f t="shared" si="7109"/>
        <v>N</v>
      </c>
      <c r="F2340" s="117"/>
      <c r="G2340" s="553" t="s">
        <v>325</v>
      </c>
      <c r="H2340" s="1076"/>
      <c r="I2340" s="1141"/>
      <c r="J2340" s="1142"/>
      <c r="K2340" s="1032">
        <f t="shared" si="7110"/>
        <v>0</v>
      </c>
      <c r="L2340" s="496"/>
      <c r="M2340" s="492" t="s">
        <v>699</v>
      </c>
      <c r="N2340" s="492"/>
      <c r="O2340" s="492"/>
      <c r="Q2340" s="684" t="s">
        <v>1929</v>
      </c>
      <c r="R2340" s="692" t="s">
        <v>2010</v>
      </c>
      <c r="T2340" s="680" t="str">
        <f>IF(IF(A2340=0,TRUE(),D2340=IFERROR(VLOOKUP(A2340,Zaplecze_Weryfikacja!A:B,2,FALSE),2))=TRUE(),"Tak","Nie")</f>
        <v>Nie</v>
      </c>
      <c r="U2340" s="681" t="str">
        <f>IF(T2340="Tak"," ",IF(IFERROR(VLOOKUP(A2340,Zaplecze_Weryfikacja!A:B,2,FALSE),"Inny numer Lp")="Inny numer Lp","Inny numer Lp",IF(VLOOKUP(A2340,Zaplecze_Weryfikacja!A:B,2,FALSE)=D2340,"Nieznana przyczyna","Inny opis")))</f>
        <v>Inny opis</v>
      </c>
      <c r="Y2340" s="785"/>
      <c r="Z2340" s="309">
        <f t="shared" si="7111"/>
        <v>0</v>
      </c>
      <c r="AA2340" s="785"/>
      <c r="AB2340" s="309">
        <f t="shared" si="7112"/>
        <v>0</v>
      </c>
      <c r="AC2340" s="785"/>
      <c r="AD2340" s="309">
        <f t="shared" si="7113"/>
        <v>0</v>
      </c>
      <c r="AE2340" s="785"/>
      <c r="AF2340" s="309">
        <f t="shared" si="7114"/>
        <v>0</v>
      </c>
      <c r="AG2340" s="785"/>
      <c r="AH2340" s="309">
        <f t="shared" si="7115"/>
        <v>0</v>
      </c>
      <c r="AI2340" s="785"/>
      <c r="AJ2340" s="309">
        <f t="shared" si="7116"/>
        <v>0</v>
      </c>
      <c r="AK2340" s="785"/>
      <c r="AL2340" s="309">
        <f t="shared" si="7117"/>
        <v>0</v>
      </c>
      <c r="AM2340" s="785"/>
      <c r="AN2340" s="309">
        <f t="shared" si="7118"/>
        <v>0</v>
      </c>
      <c r="AO2340" s="785"/>
      <c r="AP2340" s="309">
        <f t="shared" si="7119"/>
        <v>0</v>
      </c>
      <c r="AQ2340" s="785"/>
      <c r="AR2340" s="309">
        <f t="shared" si="7120"/>
        <v>0</v>
      </c>
      <c r="AT2340" s="782">
        <f t="shared" si="7031"/>
        <v>0</v>
      </c>
      <c r="AU2340" s="782">
        <f t="shared" si="7032"/>
        <v>0</v>
      </c>
      <c r="AV2340" s="782">
        <f t="shared" si="7033"/>
        <v>0</v>
      </c>
      <c r="AW2340" s="788" t="e">
        <f t="shared" si="7034"/>
        <v>#DIV/0!</v>
      </c>
      <c r="AY2340" s="781">
        <f t="shared" si="7035"/>
        <v>0</v>
      </c>
      <c r="AZ2340" s="777"/>
      <c r="BA2340" s="781">
        <f t="shared" si="7036"/>
        <v>0</v>
      </c>
      <c r="BB2340" s="777"/>
      <c r="BC2340" s="781">
        <f t="shared" si="7037"/>
        <v>0</v>
      </c>
      <c r="BD2340" s="777"/>
      <c r="BE2340" s="781">
        <f t="shared" si="7038"/>
        <v>0</v>
      </c>
      <c r="BF2340" s="777"/>
      <c r="BG2340" s="781">
        <f t="shared" si="7039"/>
        <v>0</v>
      </c>
      <c r="BH2340" s="777"/>
      <c r="BI2340" s="781">
        <f t="shared" si="7040"/>
        <v>0</v>
      </c>
      <c r="BJ2340" s="777"/>
      <c r="BK2340" s="781">
        <f t="shared" si="7041"/>
        <v>0</v>
      </c>
      <c r="BL2340" s="777"/>
      <c r="BM2340" s="781">
        <f t="shared" si="7042"/>
        <v>0</v>
      </c>
      <c r="BN2340" s="777"/>
      <c r="BO2340" s="781">
        <f t="shared" si="7043"/>
        <v>0</v>
      </c>
      <c r="BP2340" s="777"/>
      <c r="BQ2340" s="781">
        <f t="shared" si="7044"/>
        <v>0</v>
      </c>
      <c r="BR2340" s="777"/>
    </row>
    <row r="2341" spans="1:70" outlineLevel="2">
      <c r="A2341" s="61">
        <v>704055</v>
      </c>
      <c r="B2341" s="10"/>
      <c r="C2341" s="59"/>
      <c r="D2341" s="294" t="s">
        <v>700</v>
      </c>
      <c r="E2341" s="43" t="str">
        <f t="shared" si="7109"/>
        <v>N</v>
      </c>
      <c r="F2341" s="117"/>
      <c r="G2341" s="553" t="s">
        <v>325</v>
      </c>
      <c r="H2341" s="1076"/>
      <c r="I2341" s="1141"/>
      <c r="J2341" s="1142"/>
      <c r="K2341" s="1032">
        <f t="shared" si="7110"/>
        <v>0</v>
      </c>
      <c r="L2341" s="496"/>
      <c r="M2341" s="492" t="s">
        <v>699</v>
      </c>
      <c r="N2341" s="492"/>
      <c r="O2341" s="492"/>
      <c r="Q2341" s="684" t="s">
        <v>1929</v>
      </c>
      <c r="R2341" s="692" t="s">
        <v>2010</v>
      </c>
      <c r="T2341" s="680" t="str">
        <f>IF(IF(A2341=0,TRUE(),D2341=IFERROR(VLOOKUP(A2341,Zaplecze_Weryfikacja!A:B,2,FALSE),2))=TRUE(),"Tak","Nie")</f>
        <v>Nie</v>
      </c>
      <c r="U2341" s="681" t="str">
        <f>IF(T2341="Tak"," ",IF(IFERROR(VLOOKUP(A2341,Zaplecze_Weryfikacja!A:B,2,FALSE),"Inny numer Lp")="Inny numer Lp","Inny numer Lp",IF(VLOOKUP(A2341,Zaplecze_Weryfikacja!A:B,2,FALSE)=D2341,"Nieznana przyczyna","Inny opis")))</f>
        <v>Inny opis</v>
      </c>
      <c r="Y2341" s="785"/>
      <c r="Z2341" s="309">
        <f t="shared" si="7111"/>
        <v>0</v>
      </c>
      <c r="AA2341" s="785"/>
      <c r="AB2341" s="309">
        <f t="shared" si="7112"/>
        <v>0</v>
      </c>
      <c r="AC2341" s="785"/>
      <c r="AD2341" s="309">
        <f t="shared" si="7113"/>
        <v>0</v>
      </c>
      <c r="AE2341" s="785"/>
      <c r="AF2341" s="309">
        <f t="shared" si="7114"/>
        <v>0</v>
      </c>
      <c r="AG2341" s="785"/>
      <c r="AH2341" s="309">
        <f t="shared" si="7115"/>
        <v>0</v>
      </c>
      <c r="AI2341" s="785"/>
      <c r="AJ2341" s="309">
        <f t="shared" si="7116"/>
        <v>0</v>
      </c>
      <c r="AK2341" s="785"/>
      <c r="AL2341" s="309">
        <f t="shared" si="7117"/>
        <v>0</v>
      </c>
      <c r="AM2341" s="785"/>
      <c r="AN2341" s="309">
        <f t="shared" si="7118"/>
        <v>0</v>
      </c>
      <c r="AO2341" s="785"/>
      <c r="AP2341" s="309">
        <f t="shared" si="7119"/>
        <v>0</v>
      </c>
      <c r="AQ2341" s="785"/>
      <c r="AR2341" s="309">
        <f t="shared" si="7120"/>
        <v>0</v>
      </c>
      <c r="AT2341" s="782">
        <f t="shared" si="7031"/>
        <v>0</v>
      </c>
      <c r="AU2341" s="782">
        <f t="shared" si="7032"/>
        <v>0</v>
      </c>
      <c r="AV2341" s="782">
        <f t="shared" si="7033"/>
        <v>0</v>
      </c>
      <c r="AW2341" s="788" t="e">
        <f t="shared" si="7034"/>
        <v>#DIV/0!</v>
      </c>
      <c r="AY2341" s="781">
        <f t="shared" si="7035"/>
        <v>0</v>
      </c>
      <c r="AZ2341" s="777"/>
      <c r="BA2341" s="781">
        <f t="shared" si="7036"/>
        <v>0</v>
      </c>
      <c r="BB2341" s="777"/>
      <c r="BC2341" s="781">
        <f t="shared" si="7037"/>
        <v>0</v>
      </c>
      <c r="BD2341" s="777"/>
      <c r="BE2341" s="781">
        <f t="shared" si="7038"/>
        <v>0</v>
      </c>
      <c r="BF2341" s="777"/>
      <c r="BG2341" s="781">
        <f t="shared" si="7039"/>
        <v>0</v>
      </c>
      <c r="BH2341" s="777"/>
      <c r="BI2341" s="781">
        <f t="shared" si="7040"/>
        <v>0</v>
      </c>
      <c r="BJ2341" s="777"/>
      <c r="BK2341" s="781">
        <f t="shared" si="7041"/>
        <v>0</v>
      </c>
      <c r="BL2341" s="777"/>
      <c r="BM2341" s="781">
        <f t="shared" si="7042"/>
        <v>0</v>
      </c>
      <c r="BN2341" s="777"/>
      <c r="BO2341" s="781">
        <f t="shared" si="7043"/>
        <v>0</v>
      </c>
      <c r="BP2341" s="777"/>
      <c r="BQ2341" s="781">
        <f t="shared" si="7044"/>
        <v>0</v>
      </c>
      <c r="BR2341" s="777"/>
    </row>
    <row r="2342" spans="1:70" outlineLevel="2">
      <c r="A2342" s="61">
        <v>704056</v>
      </c>
      <c r="B2342" s="10"/>
      <c r="C2342" s="59"/>
      <c r="D2342" s="294" t="s">
        <v>698</v>
      </c>
      <c r="E2342" s="43" t="str">
        <f t="shared" si="7109"/>
        <v>N</v>
      </c>
      <c r="F2342" s="117"/>
      <c r="G2342" s="553" t="s">
        <v>325</v>
      </c>
      <c r="H2342" s="1076"/>
      <c r="I2342" s="1141"/>
      <c r="J2342" s="1142"/>
      <c r="K2342" s="1032">
        <f t="shared" si="7110"/>
        <v>0</v>
      </c>
      <c r="L2342" s="496"/>
      <c r="M2342" s="492"/>
      <c r="N2342" s="492"/>
      <c r="O2342" s="492"/>
      <c r="Q2342" s="684" t="s">
        <v>1929</v>
      </c>
      <c r="R2342" s="692" t="s">
        <v>2010</v>
      </c>
      <c r="T2342" s="680" t="str">
        <f>IF(IF(A2342=0,TRUE(),D2342=IFERROR(VLOOKUP(A2342,Zaplecze_Weryfikacja!A:B,2,FALSE),2))=TRUE(),"Tak","Nie")</f>
        <v>Nie</v>
      </c>
      <c r="U2342" s="681" t="str">
        <f>IF(T2342="Tak"," ",IF(IFERROR(VLOOKUP(A2342,Zaplecze_Weryfikacja!A:B,2,FALSE),"Inny numer Lp")="Inny numer Lp","Inny numer Lp",IF(VLOOKUP(A2342,Zaplecze_Weryfikacja!A:B,2,FALSE)=D2342,"Nieznana przyczyna","Inny opis")))</f>
        <v>Inny opis</v>
      </c>
      <c r="Y2342" s="785"/>
      <c r="Z2342" s="309">
        <f t="shared" si="7111"/>
        <v>0</v>
      </c>
      <c r="AA2342" s="785"/>
      <c r="AB2342" s="309">
        <f t="shared" si="7112"/>
        <v>0</v>
      </c>
      <c r="AC2342" s="785"/>
      <c r="AD2342" s="309">
        <f t="shared" si="7113"/>
        <v>0</v>
      </c>
      <c r="AE2342" s="785"/>
      <c r="AF2342" s="309">
        <f t="shared" si="7114"/>
        <v>0</v>
      </c>
      <c r="AG2342" s="785"/>
      <c r="AH2342" s="309">
        <f t="shared" si="7115"/>
        <v>0</v>
      </c>
      <c r="AI2342" s="785"/>
      <c r="AJ2342" s="309">
        <f t="shared" si="7116"/>
        <v>0</v>
      </c>
      <c r="AK2342" s="785"/>
      <c r="AL2342" s="309">
        <f t="shared" si="7117"/>
        <v>0</v>
      </c>
      <c r="AM2342" s="785"/>
      <c r="AN2342" s="309">
        <f t="shared" si="7118"/>
        <v>0</v>
      </c>
      <c r="AO2342" s="785"/>
      <c r="AP2342" s="309">
        <f t="shared" si="7119"/>
        <v>0</v>
      </c>
      <c r="AQ2342" s="785"/>
      <c r="AR2342" s="309">
        <f t="shared" si="7120"/>
        <v>0</v>
      </c>
      <c r="AT2342" s="782">
        <f t="shared" si="7031"/>
        <v>0</v>
      </c>
      <c r="AU2342" s="782">
        <f t="shared" si="7032"/>
        <v>0</v>
      </c>
      <c r="AV2342" s="782">
        <f t="shared" si="7033"/>
        <v>0</v>
      </c>
      <c r="AW2342" s="788" t="e">
        <f t="shared" si="7034"/>
        <v>#DIV/0!</v>
      </c>
      <c r="AY2342" s="781">
        <f t="shared" si="7035"/>
        <v>0</v>
      </c>
      <c r="AZ2342" s="777"/>
      <c r="BA2342" s="781">
        <f t="shared" si="7036"/>
        <v>0</v>
      </c>
      <c r="BB2342" s="777"/>
      <c r="BC2342" s="781">
        <f t="shared" si="7037"/>
        <v>0</v>
      </c>
      <c r="BD2342" s="777"/>
      <c r="BE2342" s="781">
        <f t="shared" si="7038"/>
        <v>0</v>
      </c>
      <c r="BF2342" s="777"/>
      <c r="BG2342" s="781">
        <f t="shared" si="7039"/>
        <v>0</v>
      </c>
      <c r="BH2342" s="777"/>
      <c r="BI2342" s="781">
        <f t="shared" si="7040"/>
        <v>0</v>
      </c>
      <c r="BJ2342" s="777"/>
      <c r="BK2342" s="781">
        <f t="shared" si="7041"/>
        <v>0</v>
      </c>
      <c r="BL2342" s="777"/>
      <c r="BM2342" s="781">
        <f t="shared" si="7042"/>
        <v>0</v>
      </c>
      <c r="BN2342" s="777"/>
      <c r="BO2342" s="781">
        <f t="shared" si="7043"/>
        <v>0</v>
      </c>
      <c r="BP2342" s="777"/>
      <c r="BQ2342" s="781">
        <f t="shared" si="7044"/>
        <v>0</v>
      </c>
      <c r="BR2342" s="777"/>
    </row>
    <row r="2343" spans="1:70" outlineLevel="2">
      <c r="A2343" s="61">
        <v>704057</v>
      </c>
      <c r="B2343" s="10"/>
      <c r="C2343" s="59"/>
      <c r="D2343" s="294" t="s">
        <v>697</v>
      </c>
      <c r="E2343" s="43" t="str">
        <f t="shared" si="7109"/>
        <v>N</v>
      </c>
      <c r="F2343" s="117"/>
      <c r="G2343" s="553" t="s">
        <v>325</v>
      </c>
      <c r="H2343" s="1076"/>
      <c r="I2343" s="1141"/>
      <c r="J2343" s="1142"/>
      <c r="K2343" s="1032">
        <f t="shared" si="7110"/>
        <v>0</v>
      </c>
      <c r="L2343" s="496"/>
      <c r="M2343" s="492"/>
      <c r="N2343" s="492"/>
      <c r="O2343" s="492"/>
      <c r="Q2343" s="684" t="s">
        <v>1929</v>
      </c>
      <c r="R2343" s="692" t="s">
        <v>2010</v>
      </c>
      <c r="T2343" s="680" t="str">
        <f>IF(IF(A2343=0,TRUE(),D2343=IFERROR(VLOOKUP(A2343,Zaplecze_Weryfikacja!A:B,2,FALSE),2))=TRUE(),"Tak","Nie")</f>
        <v>Nie</v>
      </c>
      <c r="U2343" s="681" t="str">
        <f>IF(T2343="Tak"," ",IF(IFERROR(VLOOKUP(A2343,Zaplecze_Weryfikacja!A:B,2,FALSE),"Inny numer Lp")="Inny numer Lp","Inny numer Lp",IF(VLOOKUP(A2343,Zaplecze_Weryfikacja!A:B,2,FALSE)=D2343,"Nieznana przyczyna","Inny opis")))</f>
        <v>Inny opis</v>
      </c>
      <c r="Y2343" s="785"/>
      <c r="Z2343" s="309">
        <f t="shared" si="7111"/>
        <v>0</v>
      </c>
      <c r="AA2343" s="785"/>
      <c r="AB2343" s="309">
        <f t="shared" si="7112"/>
        <v>0</v>
      </c>
      <c r="AC2343" s="785"/>
      <c r="AD2343" s="309">
        <f t="shared" si="7113"/>
        <v>0</v>
      </c>
      <c r="AE2343" s="785"/>
      <c r="AF2343" s="309">
        <f t="shared" si="7114"/>
        <v>0</v>
      </c>
      <c r="AG2343" s="785"/>
      <c r="AH2343" s="309">
        <f t="shared" si="7115"/>
        <v>0</v>
      </c>
      <c r="AI2343" s="785"/>
      <c r="AJ2343" s="309">
        <f t="shared" si="7116"/>
        <v>0</v>
      </c>
      <c r="AK2343" s="785"/>
      <c r="AL2343" s="309">
        <f t="shared" si="7117"/>
        <v>0</v>
      </c>
      <c r="AM2343" s="785"/>
      <c r="AN2343" s="309">
        <f t="shared" si="7118"/>
        <v>0</v>
      </c>
      <c r="AO2343" s="785"/>
      <c r="AP2343" s="309">
        <f t="shared" si="7119"/>
        <v>0</v>
      </c>
      <c r="AQ2343" s="785"/>
      <c r="AR2343" s="309">
        <f t="shared" si="7120"/>
        <v>0</v>
      </c>
      <c r="AT2343" s="782">
        <f t="shared" si="7031"/>
        <v>0</v>
      </c>
      <c r="AU2343" s="782">
        <f t="shared" si="7032"/>
        <v>0</v>
      </c>
      <c r="AV2343" s="782">
        <f t="shared" si="7033"/>
        <v>0</v>
      </c>
      <c r="AW2343" s="788" t="e">
        <f t="shared" si="7034"/>
        <v>#DIV/0!</v>
      </c>
      <c r="AY2343" s="781">
        <f t="shared" si="7035"/>
        <v>0</v>
      </c>
      <c r="AZ2343" s="777"/>
      <c r="BA2343" s="781">
        <f t="shared" si="7036"/>
        <v>0</v>
      </c>
      <c r="BB2343" s="777"/>
      <c r="BC2343" s="781">
        <f t="shared" si="7037"/>
        <v>0</v>
      </c>
      <c r="BD2343" s="777"/>
      <c r="BE2343" s="781">
        <f t="shared" si="7038"/>
        <v>0</v>
      </c>
      <c r="BF2343" s="777"/>
      <c r="BG2343" s="781">
        <f t="shared" si="7039"/>
        <v>0</v>
      </c>
      <c r="BH2343" s="777"/>
      <c r="BI2343" s="781">
        <f t="shared" si="7040"/>
        <v>0</v>
      </c>
      <c r="BJ2343" s="777"/>
      <c r="BK2343" s="781">
        <f t="shared" si="7041"/>
        <v>0</v>
      </c>
      <c r="BL2343" s="777"/>
      <c r="BM2343" s="781">
        <f t="shared" si="7042"/>
        <v>0</v>
      </c>
      <c r="BN2343" s="777"/>
      <c r="BO2343" s="781">
        <f t="shared" si="7043"/>
        <v>0</v>
      </c>
      <c r="BP2343" s="777"/>
      <c r="BQ2343" s="781">
        <f t="shared" si="7044"/>
        <v>0</v>
      </c>
      <c r="BR2343" s="777"/>
    </row>
    <row r="2344" spans="1:70" outlineLevel="2">
      <c r="A2344" s="61">
        <v>704058</v>
      </c>
      <c r="B2344" s="10"/>
      <c r="C2344" s="59"/>
      <c r="D2344" s="294" t="s">
        <v>696</v>
      </c>
      <c r="E2344" s="43" t="str">
        <f t="shared" si="7109"/>
        <v>N</v>
      </c>
      <c r="F2344" s="117"/>
      <c r="G2344" s="39" t="s">
        <v>325</v>
      </c>
      <c r="H2344" s="1076"/>
      <c r="I2344" s="1141"/>
      <c r="J2344" s="1142"/>
      <c r="K2344" s="1032">
        <f t="shared" si="7110"/>
        <v>0</v>
      </c>
      <c r="L2344" s="496"/>
      <c r="M2344" s="492" t="s">
        <v>593</v>
      </c>
      <c r="N2344" s="492"/>
      <c r="O2344" s="492"/>
      <c r="Q2344" s="684" t="s">
        <v>1929</v>
      </c>
      <c r="R2344" s="692" t="s">
        <v>2010</v>
      </c>
      <c r="T2344" s="680" t="str">
        <f>IF(IF(A2344=0,TRUE(),D2344=IFERROR(VLOOKUP(A2344,Zaplecze_Weryfikacja!A:B,2,FALSE),2))=TRUE(),"Tak","Nie")</f>
        <v>Nie</v>
      </c>
      <c r="U2344" s="681" t="str">
        <f>IF(T2344="Tak"," ",IF(IFERROR(VLOOKUP(A2344,Zaplecze_Weryfikacja!A:B,2,FALSE),"Inny numer Lp")="Inny numer Lp","Inny numer Lp",IF(VLOOKUP(A2344,Zaplecze_Weryfikacja!A:B,2,FALSE)=D2344,"Nieznana przyczyna","Inny opis")))</f>
        <v>Inny opis</v>
      </c>
      <c r="Y2344" s="785"/>
      <c r="Z2344" s="309">
        <f t="shared" si="7111"/>
        <v>0</v>
      </c>
      <c r="AA2344" s="785"/>
      <c r="AB2344" s="309">
        <f t="shared" si="7112"/>
        <v>0</v>
      </c>
      <c r="AC2344" s="785"/>
      <c r="AD2344" s="309">
        <f t="shared" si="7113"/>
        <v>0</v>
      </c>
      <c r="AE2344" s="785"/>
      <c r="AF2344" s="309">
        <f t="shared" si="7114"/>
        <v>0</v>
      </c>
      <c r="AG2344" s="785"/>
      <c r="AH2344" s="309">
        <f t="shared" si="7115"/>
        <v>0</v>
      </c>
      <c r="AI2344" s="785"/>
      <c r="AJ2344" s="309">
        <f t="shared" si="7116"/>
        <v>0</v>
      </c>
      <c r="AK2344" s="785"/>
      <c r="AL2344" s="309">
        <f t="shared" si="7117"/>
        <v>0</v>
      </c>
      <c r="AM2344" s="785"/>
      <c r="AN2344" s="309">
        <f t="shared" si="7118"/>
        <v>0</v>
      </c>
      <c r="AO2344" s="785"/>
      <c r="AP2344" s="309">
        <f t="shared" si="7119"/>
        <v>0</v>
      </c>
      <c r="AQ2344" s="785"/>
      <c r="AR2344" s="309">
        <f t="shared" si="7120"/>
        <v>0</v>
      </c>
      <c r="AT2344" s="782">
        <f t="shared" si="7031"/>
        <v>0</v>
      </c>
      <c r="AU2344" s="782">
        <f t="shared" si="7032"/>
        <v>0</v>
      </c>
      <c r="AV2344" s="782">
        <f t="shared" si="7033"/>
        <v>0</v>
      </c>
      <c r="AW2344" s="788" t="e">
        <f t="shared" si="7034"/>
        <v>#DIV/0!</v>
      </c>
      <c r="AY2344" s="781">
        <f t="shared" si="7035"/>
        <v>0</v>
      </c>
      <c r="AZ2344" s="777"/>
      <c r="BA2344" s="781">
        <f t="shared" si="7036"/>
        <v>0</v>
      </c>
      <c r="BB2344" s="777"/>
      <c r="BC2344" s="781">
        <f t="shared" si="7037"/>
        <v>0</v>
      </c>
      <c r="BD2344" s="777"/>
      <c r="BE2344" s="781">
        <f t="shared" si="7038"/>
        <v>0</v>
      </c>
      <c r="BF2344" s="777"/>
      <c r="BG2344" s="781">
        <f t="shared" si="7039"/>
        <v>0</v>
      </c>
      <c r="BH2344" s="777"/>
      <c r="BI2344" s="781">
        <f t="shared" si="7040"/>
        <v>0</v>
      </c>
      <c r="BJ2344" s="777"/>
      <c r="BK2344" s="781">
        <f t="shared" si="7041"/>
        <v>0</v>
      </c>
      <c r="BL2344" s="777"/>
      <c r="BM2344" s="781">
        <f t="shared" si="7042"/>
        <v>0</v>
      </c>
      <c r="BN2344" s="777"/>
      <c r="BO2344" s="781">
        <f t="shared" si="7043"/>
        <v>0</v>
      </c>
      <c r="BP2344" s="777"/>
      <c r="BQ2344" s="781">
        <f t="shared" si="7044"/>
        <v>0</v>
      </c>
      <c r="BR2344" s="777"/>
    </row>
    <row r="2345" spans="1:70" outlineLevel="2">
      <c r="A2345" s="61">
        <v>704059</v>
      </c>
      <c r="B2345" s="10"/>
      <c r="C2345" s="59"/>
      <c r="D2345" s="1167" t="s">
        <v>3624</v>
      </c>
      <c r="E2345" s="43" t="str">
        <f t="shared" ref="E2345:E2351" si="7147">IF(H2345&gt;0,"T","N")</f>
        <v>T</v>
      </c>
      <c r="F2345" s="117"/>
      <c r="G2345" s="1245" t="s">
        <v>325</v>
      </c>
      <c r="H2345" s="1169">
        <v>1</v>
      </c>
      <c r="I2345" s="1141"/>
      <c r="J2345" s="1142"/>
      <c r="K2345" s="1032">
        <f t="shared" ref="K2345:K2351" si="7148">IF(B2345="E","E",$H2345*I2345)</f>
        <v>0</v>
      </c>
      <c r="L2345" s="496"/>
      <c r="M2345" s="492" t="s">
        <v>699</v>
      </c>
      <c r="N2345" s="492"/>
      <c r="O2345" s="492"/>
      <c r="Q2345" s="684" t="s">
        <v>1929</v>
      </c>
      <c r="R2345" s="692" t="s">
        <v>2010</v>
      </c>
      <c r="T2345" s="680" t="str">
        <f>IF(IF(A2345=0,TRUE(),D2345=IFERROR(VLOOKUP(A2345,Zaplecze_Weryfikacja!A:B,2,FALSE),2))=TRUE(),"Tak","Nie")</f>
        <v>Nie</v>
      </c>
      <c r="U2345" s="681" t="str">
        <f>IF(T2345="Tak"," ",IF(IFERROR(VLOOKUP(A2345,Zaplecze_Weryfikacja!A:B,2,FALSE),"Inny numer Lp")="Inny numer Lp","Inny numer Lp",IF(VLOOKUP(A2345,Zaplecze_Weryfikacja!A:B,2,FALSE)=D2345,"Nieznana przyczyna","Inny opis")))</f>
        <v>Inny opis</v>
      </c>
      <c r="Y2345" s="785"/>
      <c r="Z2345" s="309">
        <f t="shared" ref="Z2345:Z2351" si="7149">IF($B2345="E","E",$H2345*Y2345)</f>
        <v>0</v>
      </c>
      <c r="AA2345" s="785"/>
      <c r="AB2345" s="309">
        <f t="shared" ref="AB2345:AB2351" si="7150">IF($B2345="E","E",$H2345*AA2345)</f>
        <v>0</v>
      </c>
      <c r="AC2345" s="785"/>
      <c r="AD2345" s="309">
        <f t="shared" ref="AD2345:AD2351" si="7151">IF($B2345="E","E",$H2345*AC2345)</f>
        <v>0</v>
      </c>
      <c r="AE2345" s="785"/>
      <c r="AF2345" s="309">
        <f t="shared" ref="AF2345:AF2351" si="7152">IF($B2345="E","E",$H2345*AE2345)</f>
        <v>0</v>
      </c>
      <c r="AG2345" s="785"/>
      <c r="AH2345" s="309">
        <f t="shared" ref="AH2345:AH2351" si="7153">IF($B2345="E","E",$H2345*AG2345)</f>
        <v>0</v>
      </c>
      <c r="AI2345" s="785"/>
      <c r="AJ2345" s="309">
        <f t="shared" ref="AJ2345:AJ2351" si="7154">IF($B2345="E","E",$H2345*AI2345)</f>
        <v>0</v>
      </c>
      <c r="AK2345" s="785"/>
      <c r="AL2345" s="309">
        <f t="shared" ref="AL2345:AL2351" si="7155">IF($B2345="E","E",$H2345*AK2345)</f>
        <v>0</v>
      </c>
      <c r="AM2345" s="785"/>
      <c r="AN2345" s="309">
        <f t="shared" ref="AN2345:AN2351" si="7156">IF($B2345="E","E",$H2345*AM2345)</f>
        <v>0</v>
      </c>
      <c r="AO2345" s="785"/>
      <c r="AP2345" s="309">
        <f t="shared" ref="AP2345:AP2351" si="7157">IF($B2345="E","E",$H2345*AO2345)</f>
        <v>0</v>
      </c>
      <c r="AQ2345" s="785"/>
      <c r="AR2345" s="309">
        <f t="shared" ref="AR2345:AR2351" si="7158">IF($B2345="E","E",$H2345*AQ2345)</f>
        <v>0</v>
      </c>
      <c r="AT2345" s="782">
        <f t="shared" ref="AT2345:AT2351" si="7159">MAX(Z2345,AB2345,AD2345,AF2345,AH2345,AJ2345,AL2345,AN2345,AP2345,AR2345)</f>
        <v>0</v>
      </c>
      <c r="AU2345" s="782">
        <f t="shared" ref="AU2345:AU2351" si="7160">IF($AU$6=10,MIN(Z2345,AB2345,AD2345,AF2345,AH2345,AJ2345,AL2345,AN2345,AP2345,AR2345),IF($AU$6=9,MIN(Z2345,AB2345,AD2345,AF2345,AH2345,AJ2345,AL2345,AN2345,AP2345),IF($AU$6=8,MIN(Z2345,AB2345,AD2345,AF2345,AH2345,AJ2345,AL2345,AN2345),IF($AU$6=7,MIN(Z2345,AB2345,AD2345,AF2345,AH2345,AJ2345,AL2345),IF($AU$6=6,MIN(Z2345,AB2345,AD2345,AF2345,AH2345,AJ2345),IF($AU$6=5,MIN(Z2345,AB2345,AD2345,AF2345,AH2345),IF($AU$6=4,MIN(Z2345,AB2345,AD2345,AF2345),IF($AU$6=4,MIN(Z2345,AB2345,AD2345,AF2345),IF($AU$6=3,MIN(Z2345,AB2345,AD2345),IF($AU$6=3,MIN(Z2345,AB2345,AD2345),IF($AU$6=2,MIN(Z2345,AB2345),IF($AU$6=1,MIN(Z2345),"Błąd - zła ilośc oferentów"))))))))))))</f>
        <v>0</v>
      </c>
      <c r="AV2345" s="782">
        <f t="shared" ref="AV2345:AV2351" si="7161">AT2345-AU2345</f>
        <v>0</v>
      </c>
      <c r="AW2345" s="788" t="e">
        <f t="shared" ref="AW2345:AW2351" si="7162">AT2345/AU2345</f>
        <v>#DIV/0!</v>
      </c>
      <c r="AY2345" s="781">
        <f t="shared" ref="AY2345:AY2351" si="7163">+AZ2345</f>
        <v>0</v>
      </c>
      <c r="AZ2345" s="777"/>
      <c r="BA2345" s="781">
        <f t="shared" ref="BA2345:BA2351" si="7164">+BB2345</f>
        <v>0</v>
      </c>
      <c r="BB2345" s="777"/>
      <c r="BC2345" s="781">
        <f t="shared" ref="BC2345:BC2351" si="7165">+BD2345</f>
        <v>0</v>
      </c>
      <c r="BD2345" s="777"/>
      <c r="BE2345" s="781">
        <f t="shared" ref="BE2345:BE2351" si="7166">+BF2345</f>
        <v>0</v>
      </c>
      <c r="BF2345" s="777"/>
      <c r="BG2345" s="781">
        <f t="shared" ref="BG2345:BG2351" si="7167">+BH2345</f>
        <v>0</v>
      </c>
      <c r="BH2345" s="777"/>
      <c r="BI2345" s="781">
        <f t="shared" ref="BI2345:BI2351" si="7168">+BJ2345</f>
        <v>0</v>
      </c>
      <c r="BJ2345" s="777"/>
      <c r="BK2345" s="781">
        <f t="shared" ref="BK2345:BK2351" si="7169">+BL2345</f>
        <v>0</v>
      </c>
      <c r="BL2345" s="777"/>
      <c r="BM2345" s="781">
        <f t="shared" ref="BM2345:BM2351" si="7170">+BN2345</f>
        <v>0</v>
      </c>
      <c r="BN2345" s="777"/>
      <c r="BO2345" s="781">
        <f t="shared" ref="BO2345:BO2351" si="7171">+BP2345</f>
        <v>0</v>
      </c>
      <c r="BP2345" s="777"/>
      <c r="BQ2345" s="781">
        <f t="shared" ref="BQ2345:BQ2351" si="7172">+BR2345</f>
        <v>0</v>
      </c>
      <c r="BR2345" s="777"/>
    </row>
    <row r="2346" spans="1:70" outlineLevel="2">
      <c r="A2346" s="1286">
        <v>704060</v>
      </c>
      <c r="B2346" s="10"/>
      <c r="C2346" s="59"/>
      <c r="D2346" s="1167" t="s">
        <v>3625</v>
      </c>
      <c r="E2346" s="43" t="str">
        <f t="shared" si="7147"/>
        <v>T</v>
      </c>
      <c r="F2346" s="117"/>
      <c r="G2346" s="1245" t="s">
        <v>325</v>
      </c>
      <c r="H2346" s="1351">
        <v>31</v>
      </c>
      <c r="I2346" s="1141"/>
      <c r="J2346" s="1142"/>
      <c r="K2346" s="1032">
        <f t="shared" si="7148"/>
        <v>0</v>
      </c>
      <c r="L2346" s="496"/>
      <c r="M2346" s="492" t="s">
        <v>699</v>
      </c>
      <c r="N2346" s="492"/>
      <c r="O2346" s="492"/>
      <c r="Q2346" s="684" t="s">
        <v>1929</v>
      </c>
      <c r="R2346" s="692" t="s">
        <v>2010</v>
      </c>
      <c r="T2346" s="680" t="str">
        <f>IF(IF(A2346=0,TRUE(),D2346=IFERROR(VLOOKUP(A2346,Zaplecze_Weryfikacja!A:B,2,FALSE),2))=TRUE(),"Tak","Nie")</f>
        <v>Nie</v>
      </c>
      <c r="U2346" s="681" t="str">
        <f>IF(T2346="Tak"," ",IF(IFERROR(VLOOKUP(A2346,Zaplecze_Weryfikacja!A:B,2,FALSE),"Inny numer Lp")="Inny numer Lp","Inny numer Lp",IF(VLOOKUP(A2346,Zaplecze_Weryfikacja!A:B,2,FALSE)=D2346,"Nieznana przyczyna","Inny opis")))</f>
        <v>Inny opis</v>
      </c>
      <c r="Y2346" s="785"/>
      <c r="Z2346" s="309">
        <f t="shared" si="7149"/>
        <v>0</v>
      </c>
      <c r="AA2346" s="785"/>
      <c r="AB2346" s="309">
        <f t="shared" si="7150"/>
        <v>0</v>
      </c>
      <c r="AC2346" s="785"/>
      <c r="AD2346" s="309">
        <f t="shared" si="7151"/>
        <v>0</v>
      </c>
      <c r="AE2346" s="785"/>
      <c r="AF2346" s="309">
        <f t="shared" si="7152"/>
        <v>0</v>
      </c>
      <c r="AG2346" s="785"/>
      <c r="AH2346" s="309">
        <f t="shared" si="7153"/>
        <v>0</v>
      </c>
      <c r="AI2346" s="785"/>
      <c r="AJ2346" s="309">
        <f t="shared" si="7154"/>
        <v>0</v>
      </c>
      <c r="AK2346" s="785"/>
      <c r="AL2346" s="309">
        <f t="shared" si="7155"/>
        <v>0</v>
      </c>
      <c r="AM2346" s="785"/>
      <c r="AN2346" s="309">
        <f t="shared" si="7156"/>
        <v>0</v>
      </c>
      <c r="AO2346" s="785"/>
      <c r="AP2346" s="309">
        <f t="shared" si="7157"/>
        <v>0</v>
      </c>
      <c r="AQ2346" s="785"/>
      <c r="AR2346" s="309">
        <f t="shared" si="7158"/>
        <v>0</v>
      </c>
      <c r="AT2346" s="782">
        <f t="shared" si="7159"/>
        <v>0</v>
      </c>
      <c r="AU2346" s="782">
        <f t="shared" si="7160"/>
        <v>0</v>
      </c>
      <c r="AV2346" s="782">
        <f t="shared" si="7161"/>
        <v>0</v>
      </c>
      <c r="AW2346" s="788" t="e">
        <f t="shared" si="7162"/>
        <v>#DIV/0!</v>
      </c>
      <c r="AY2346" s="781">
        <f t="shared" si="7163"/>
        <v>0</v>
      </c>
      <c r="AZ2346" s="777"/>
      <c r="BA2346" s="781">
        <f t="shared" si="7164"/>
        <v>0</v>
      </c>
      <c r="BB2346" s="777"/>
      <c r="BC2346" s="781">
        <f t="shared" si="7165"/>
        <v>0</v>
      </c>
      <c r="BD2346" s="777"/>
      <c r="BE2346" s="781">
        <f t="shared" si="7166"/>
        <v>0</v>
      </c>
      <c r="BF2346" s="777"/>
      <c r="BG2346" s="781">
        <f t="shared" si="7167"/>
        <v>0</v>
      </c>
      <c r="BH2346" s="777"/>
      <c r="BI2346" s="781">
        <f t="shared" si="7168"/>
        <v>0</v>
      </c>
      <c r="BJ2346" s="777"/>
      <c r="BK2346" s="781">
        <f t="shared" si="7169"/>
        <v>0</v>
      </c>
      <c r="BL2346" s="777"/>
      <c r="BM2346" s="781">
        <f t="shared" si="7170"/>
        <v>0</v>
      </c>
      <c r="BN2346" s="777"/>
      <c r="BO2346" s="781">
        <f t="shared" si="7171"/>
        <v>0</v>
      </c>
      <c r="BP2346" s="777"/>
      <c r="BQ2346" s="781">
        <f t="shared" si="7172"/>
        <v>0</v>
      </c>
      <c r="BR2346" s="777"/>
    </row>
    <row r="2347" spans="1:70" outlineLevel="2">
      <c r="A2347" s="1286">
        <v>704061</v>
      </c>
      <c r="B2347" s="10"/>
      <c r="C2347" s="59"/>
      <c r="D2347" s="1167" t="s">
        <v>3626</v>
      </c>
      <c r="E2347" s="43" t="str">
        <f t="shared" si="7147"/>
        <v>T</v>
      </c>
      <c r="F2347" s="117"/>
      <c r="G2347" s="1245" t="s">
        <v>325</v>
      </c>
      <c r="H2347" s="1351">
        <v>9</v>
      </c>
      <c r="I2347" s="1141"/>
      <c r="J2347" s="1142"/>
      <c r="K2347" s="1032">
        <f t="shared" si="7148"/>
        <v>0</v>
      </c>
      <c r="L2347" s="496"/>
      <c r="M2347" s="492" t="s">
        <v>699</v>
      </c>
      <c r="N2347" s="492"/>
      <c r="O2347" s="492"/>
      <c r="Q2347" s="684" t="s">
        <v>1929</v>
      </c>
      <c r="R2347" s="692" t="s">
        <v>2010</v>
      </c>
      <c r="T2347" s="680" t="str">
        <f>IF(IF(A2347=0,TRUE(),D2347=IFERROR(VLOOKUP(A2347,Zaplecze_Weryfikacja!A:B,2,FALSE),2))=TRUE(),"Tak","Nie")</f>
        <v>Nie</v>
      </c>
      <c r="U2347" s="681" t="str">
        <f>IF(T2347="Tak"," ",IF(IFERROR(VLOOKUP(A2347,Zaplecze_Weryfikacja!A:B,2,FALSE),"Inny numer Lp")="Inny numer Lp","Inny numer Lp",IF(VLOOKUP(A2347,Zaplecze_Weryfikacja!A:B,2,FALSE)=D2347,"Nieznana przyczyna","Inny opis")))</f>
        <v>Inny opis</v>
      </c>
      <c r="Y2347" s="785"/>
      <c r="Z2347" s="309">
        <f t="shared" si="7149"/>
        <v>0</v>
      </c>
      <c r="AA2347" s="785"/>
      <c r="AB2347" s="309">
        <f t="shared" si="7150"/>
        <v>0</v>
      </c>
      <c r="AC2347" s="785"/>
      <c r="AD2347" s="309">
        <f t="shared" si="7151"/>
        <v>0</v>
      </c>
      <c r="AE2347" s="785"/>
      <c r="AF2347" s="309">
        <f t="shared" si="7152"/>
        <v>0</v>
      </c>
      <c r="AG2347" s="785"/>
      <c r="AH2347" s="309">
        <f t="shared" si="7153"/>
        <v>0</v>
      </c>
      <c r="AI2347" s="785"/>
      <c r="AJ2347" s="309">
        <f t="shared" si="7154"/>
        <v>0</v>
      </c>
      <c r="AK2347" s="785"/>
      <c r="AL2347" s="309">
        <f t="shared" si="7155"/>
        <v>0</v>
      </c>
      <c r="AM2347" s="785"/>
      <c r="AN2347" s="309">
        <f t="shared" si="7156"/>
        <v>0</v>
      </c>
      <c r="AO2347" s="785"/>
      <c r="AP2347" s="309">
        <f t="shared" si="7157"/>
        <v>0</v>
      </c>
      <c r="AQ2347" s="785"/>
      <c r="AR2347" s="309">
        <f t="shared" si="7158"/>
        <v>0</v>
      </c>
      <c r="AT2347" s="782">
        <f t="shared" si="7159"/>
        <v>0</v>
      </c>
      <c r="AU2347" s="782">
        <f t="shared" si="7160"/>
        <v>0</v>
      </c>
      <c r="AV2347" s="782">
        <f t="shared" si="7161"/>
        <v>0</v>
      </c>
      <c r="AW2347" s="788" t="e">
        <f t="shared" si="7162"/>
        <v>#DIV/0!</v>
      </c>
      <c r="AY2347" s="781">
        <f t="shared" si="7163"/>
        <v>0</v>
      </c>
      <c r="AZ2347" s="777"/>
      <c r="BA2347" s="781">
        <f t="shared" si="7164"/>
        <v>0</v>
      </c>
      <c r="BB2347" s="777"/>
      <c r="BC2347" s="781">
        <f t="shared" si="7165"/>
        <v>0</v>
      </c>
      <c r="BD2347" s="777"/>
      <c r="BE2347" s="781">
        <f t="shared" si="7166"/>
        <v>0</v>
      </c>
      <c r="BF2347" s="777"/>
      <c r="BG2347" s="781">
        <f t="shared" si="7167"/>
        <v>0</v>
      </c>
      <c r="BH2347" s="777"/>
      <c r="BI2347" s="781">
        <f t="shared" si="7168"/>
        <v>0</v>
      </c>
      <c r="BJ2347" s="777"/>
      <c r="BK2347" s="781">
        <f t="shared" si="7169"/>
        <v>0</v>
      </c>
      <c r="BL2347" s="777"/>
      <c r="BM2347" s="781">
        <f t="shared" si="7170"/>
        <v>0</v>
      </c>
      <c r="BN2347" s="777"/>
      <c r="BO2347" s="781">
        <f t="shared" si="7171"/>
        <v>0</v>
      </c>
      <c r="BP2347" s="777"/>
      <c r="BQ2347" s="781">
        <f t="shared" si="7172"/>
        <v>0</v>
      </c>
      <c r="BR2347" s="777"/>
    </row>
    <row r="2348" spans="1:70" outlineLevel="2">
      <c r="A2348" s="61">
        <v>704062</v>
      </c>
      <c r="B2348" s="10"/>
      <c r="C2348" s="59"/>
      <c r="D2348" s="1167" t="s">
        <v>3627</v>
      </c>
      <c r="E2348" s="43" t="str">
        <f t="shared" si="7147"/>
        <v>T</v>
      </c>
      <c r="F2348" s="117"/>
      <c r="G2348" s="1245" t="s">
        <v>325</v>
      </c>
      <c r="H2348" s="1169">
        <v>12</v>
      </c>
      <c r="I2348" s="1141"/>
      <c r="J2348" s="1142"/>
      <c r="K2348" s="1032">
        <f t="shared" si="7148"/>
        <v>0</v>
      </c>
      <c r="L2348" s="496"/>
      <c r="M2348" s="492" t="s">
        <v>699</v>
      </c>
      <c r="N2348" s="492"/>
      <c r="O2348" s="492"/>
      <c r="Q2348" s="684" t="s">
        <v>1929</v>
      </c>
      <c r="R2348" s="692" t="s">
        <v>2010</v>
      </c>
      <c r="T2348" s="680" t="str">
        <f>IF(IF(A2348=0,TRUE(),D2348=IFERROR(VLOOKUP(A2348,Zaplecze_Weryfikacja!A:B,2,FALSE),2))=TRUE(),"Tak","Nie")</f>
        <v>Nie</v>
      </c>
      <c r="U2348" s="681" t="str">
        <f>IF(T2348="Tak"," ",IF(IFERROR(VLOOKUP(A2348,Zaplecze_Weryfikacja!A:B,2,FALSE),"Inny numer Lp")="Inny numer Lp","Inny numer Lp",IF(VLOOKUP(A2348,Zaplecze_Weryfikacja!A:B,2,FALSE)=D2348,"Nieznana przyczyna","Inny opis")))</f>
        <v>Inny opis</v>
      </c>
      <c r="Y2348" s="785"/>
      <c r="Z2348" s="309">
        <f t="shared" si="7149"/>
        <v>0</v>
      </c>
      <c r="AA2348" s="785"/>
      <c r="AB2348" s="309">
        <f t="shared" si="7150"/>
        <v>0</v>
      </c>
      <c r="AC2348" s="785"/>
      <c r="AD2348" s="309">
        <f t="shared" si="7151"/>
        <v>0</v>
      </c>
      <c r="AE2348" s="785"/>
      <c r="AF2348" s="309">
        <f t="shared" si="7152"/>
        <v>0</v>
      </c>
      <c r="AG2348" s="785"/>
      <c r="AH2348" s="309">
        <f t="shared" si="7153"/>
        <v>0</v>
      </c>
      <c r="AI2348" s="785"/>
      <c r="AJ2348" s="309">
        <f t="shared" si="7154"/>
        <v>0</v>
      </c>
      <c r="AK2348" s="785"/>
      <c r="AL2348" s="309">
        <f t="shared" si="7155"/>
        <v>0</v>
      </c>
      <c r="AM2348" s="785"/>
      <c r="AN2348" s="309">
        <f t="shared" si="7156"/>
        <v>0</v>
      </c>
      <c r="AO2348" s="785"/>
      <c r="AP2348" s="309">
        <f t="shared" si="7157"/>
        <v>0</v>
      </c>
      <c r="AQ2348" s="785"/>
      <c r="AR2348" s="309">
        <f t="shared" si="7158"/>
        <v>0</v>
      </c>
      <c r="AT2348" s="782">
        <f t="shared" si="7159"/>
        <v>0</v>
      </c>
      <c r="AU2348" s="782">
        <f t="shared" si="7160"/>
        <v>0</v>
      </c>
      <c r="AV2348" s="782">
        <f t="shared" si="7161"/>
        <v>0</v>
      </c>
      <c r="AW2348" s="788" t="e">
        <f t="shared" si="7162"/>
        <v>#DIV/0!</v>
      </c>
      <c r="AY2348" s="781">
        <f t="shared" si="7163"/>
        <v>0</v>
      </c>
      <c r="AZ2348" s="777"/>
      <c r="BA2348" s="781">
        <f t="shared" si="7164"/>
        <v>0</v>
      </c>
      <c r="BB2348" s="777"/>
      <c r="BC2348" s="781">
        <f t="shared" si="7165"/>
        <v>0</v>
      </c>
      <c r="BD2348" s="777"/>
      <c r="BE2348" s="781">
        <f t="shared" si="7166"/>
        <v>0</v>
      </c>
      <c r="BF2348" s="777"/>
      <c r="BG2348" s="781">
        <f t="shared" si="7167"/>
        <v>0</v>
      </c>
      <c r="BH2348" s="777"/>
      <c r="BI2348" s="781">
        <f t="shared" si="7168"/>
        <v>0</v>
      </c>
      <c r="BJ2348" s="777"/>
      <c r="BK2348" s="781">
        <f t="shared" si="7169"/>
        <v>0</v>
      </c>
      <c r="BL2348" s="777"/>
      <c r="BM2348" s="781">
        <f t="shared" si="7170"/>
        <v>0</v>
      </c>
      <c r="BN2348" s="777"/>
      <c r="BO2348" s="781">
        <f t="shared" si="7171"/>
        <v>0</v>
      </c>
      <c r="BP2348" s="777"/>
      <c r="BQ2348" s="781">
        <f t="shared" si="7172"/>
        <v>0</v>
      </c>
      <c r="BR2348" s="777"/>
    </row>
    <row r="2349" spans="1:70" outlineLevel="2">
      <c r="A2349" s="1286">
        <v>704063</v>
      </c>
      <c r="B2349" s="10"/>
      <c r="C2349" s="59"/>
      <c r="D2349" s="1167" t="s">
        <v>3628</v>
      </c>
      <c r="E2349" s="43" t="str">
        <f t="shared" si="7147"/>
        <v>T</v>
      </c>
      <c r="F2349" s="117"/>
      <c r="G2349" s="1245" t="s">
        <v>325</v>
      </c>
      <c r="H2349" s="1351">
        <v>1</v>
      </c>
      <c r="I2349" s="1141"/>
      <c r="J2349" s="1142"/>
      <c r="K2349" s="1032">
        <f t="shared" si="7148"/>
        <v>0</v>
      </c>
      <c r="L2349" s="496"/>
      <c r="M2349" s="492"/>
      <c r="N2349" s="492"/>
      <c r="O2349" s="492"/>
      <c r="Q2349" s="684" t="s">
        <v>1929</v>
      </c>
      <c r="R2349" s="692" t="s">
        <v>2010</v>
      </c>
      <c r="T2349" s="680" t="str">
        <f>IF(IF(A2349=0,TRUE(),D2349=IFERROR(VLOOKUP(A2349,Zaplecze_Weryfikacja!A:B,2,FALSE),2))=TRUE(),"Tak","Nie")</f>
        <v>Nie</v>
      </c>
      <c r="U2349" s="681" t="str">
        <f>IF(T2349="Tak"," ",IF(IFERROR(VLOOKUP(A2349,Zaplecze_Weryfikacja!A:B,2,FALSE),"Inny numer Lp")="Inny numer Lp","Inny numer Lp",IF(VLOOKUP(A2349,Zaplecze_Weryfikacja!A:B,2,FALSE)=D2349,"Nieznana przyczyna","Inny opis")))</f>
        <v>Inny opis</v>
      </c>
      <c r="Y2349" s="785"/>
      <c r="Z2349" s="309">
        <f t="shared" si="7149"/>
        <v>0</v>
      </c>
      <c r="AA2349" s="785"/>
      <c r="AB2349" s="309">
        <f t="shared" si="7150"/>
        <v>0</v>
      </c>
      <c r="AC2349" s="785"/>
      <c r="AD2349" s="309">
        <f t="shared" si="7151"/>
        <v>0</v>
      </c>
      <c r="AE2349" s="785"/>
      <c r="AF2349" s="309">
        <f t="shared" si="7152"/>
        <v>0</v>
      </c>
      <c r="AG2349" s="785"/>
      <c r="AH2349" s="309">
        <f t="shared" si="7153"/>
        <v>0</v>
      </c>
      <c r="AI2349" s="785"/>
      <c r="AJ2349" s="309">
        <f t="shared" si="7154"/>
        <v>0</v>
      </c>
      <c r="AK2349" s="785"/>
      <c r="AL2349" s="309">
        <f t="shared" si="7155"/>
        <v>0</v>
      </c>
      <c r="AM2349" s="785"/>
      <c r="AN2349" s="309">
        <f t="shared" si="7156"/>
        <v>0</v>
      </c>
      <c r="AO2349" s="785"/>
      <c r="AP2349" s="309">
        <f t="shared" si="7157"/>
        <v>0</v>
      </c>
      <c r="AQ2349" s="785"/>
      <c r="AR2349" s="309">
        <f t="shared" si="7158"/>
        <v>0</v>
      </c>
      <c r="AT2349" s="782">
        <f t="shared" si="7159"/>
        <v>0</v>
      </c>
      <c r="AU2349" s="782">
        <f t="shared" si="7160"/>
        <v>0</v>
      </c>
      <c r="AV2349" s="782">
        <f t="shared" si="7161"/>
        <v>0</v>
      </c>
      <c r="AW2349" s="788" t="e">
        <f t="shared" si="7162"/>
        <v>#DIV/0!</v>
      </c>
      <c r="AY2349" s="781">
        <f t="shared" si="7163"/>
        <v>0</v>
      </c>
      <c r="AZ2349" s="777"/>
      <c r="BA2349" s="781">
        <f t="shared" si="7164"/>
        <v>0</v>
      </c>
      <c r="BB2349" s="777"/>
      <c r="BC2349" s="781">
        <f t="shared" si="7165"/>
        <v>0</v>
      </c>
      <c r="BD2349" s="777"/>
      <c r="BE2349" s="781">
        <f t="shared" si="7166"/>
        <v>0</v>
      </c>
      <c r="BF2349" s="777"/>
      <c r="BG2349" s="781">
        <f t="shared" si="7167"/>
        <v>0</v>
      </c>
      <c r="BH2349" s="777"/>
      <c r="BI2349" s="781">
        <f t="shared" si="7168"/>
        <v>0</v>
      </c>
      <c r="BJ2349" s="777"/>
      <c r="BK2349" s="781">
        <f t="shared" si="7169"/>
        <v>0</v>
      </c>
      <c r="BL2349" s="777"/>
      <c r="BM2349" s="781">
        <f t="shared" si="7170"/>
        <v>0</v>
      </c>
      <c r="BN2349" s="777"/>
      <c r="BO2349" s="781">
        <f t="shared" si="7171"/>
        <v>0</v>
      </c>
      <c r="BP2349" s="777"/>
      <c r="BQ2349" s="781">
        <f t="shared" si="7172"/>
        <v>0</v>
      </c>
      <c r="BR2349" s="777"/>
    </row>
    <row r="2350" spans="1:70" outlineLevel="2">
      <c r="A2350" s="61">
        <v>704064</v>
      </c>
      <c r="B2350" s="10"/>
      <c r="C2350" s="59"/>
      <c r="D2350" s="1167" t="s">
        <v>3629</v>
      </c>
      <c r="E2350" s="43" t="str">
        <f t="shared" si="7147"/>
        <v>T</v>
      </c>
      <c r="F2350" s="117"/>
      <c r="G2350" s="1245" t="s">
        <v>325</v>
      </c>
      <c r="H2350" s="1169">
        <v>2</v>
      </c>
      <c r="I2350" s="1141"/>
      <c r="J2350" s="1142"/>
      <c r="K2350" s="1032">
        <f t="shared" si="7148"/>
        <v>0</v>
      </c>
      <c r="L2350" s="496"/>
      <c r="M2350" s="492"/>
      <c r="N2350" s="492"/>
      <c r="O2350" s="492"/>
      <c r="Q2350" s="684" t="s">
        <v>1929</v>
      </c>
      <c r="R2350" s="692" t="s">
        <v>2010</v>
      </c>
      <c r="T2350" s="680" t="str">
        <f>IF(IF(A2350=0,TRUE(),D2350=IFERROR(VLOOKUP(A2350,Zaplecze_Weryfikacja!A:B,2,FALSE),2))=TRUE(),"Tak","Nie")</f>
        <v>Nie</v>
      </c>
      <c r="U2350" s="681" t="str">
        <f>IF(T2350="Tak"," ",IF(IFERROR(VLOOKUP(A2350,Zaplecze_Weryfikacja!A:B,2,FALSE),"Inny numer Lp")="Inny numer Lp","Inny numer Lp",IF(VLOOKUP(A2350,Zaplecze_Weryfikacja!A:B,2,FALSE)=D2350,"Nieznana przyczyna","Inny opis")))</f>
        <v>Inny opis</v>
      </c>
      <c r="Y2350" s="785"/>
      <c r="Z2350" s="309">
        <f t="shared" si="7149"/>
        <v>0</v>
      </c>
      <c r="AA2350" s="785"/>
      <c r="AB2350" s="309">
        <f t="shared" si="7150"/>
        <v>0</v>
      </c>
      <c r="AC2350" s="785"/>
      <c r="AD2350" s="309">
        <f t="shared" si="7151"/>
        <v>0</v>
      </c>
      <c r="AE2350" s="785"/>
      <c r="AF2350" s="309">
        <f t="shared" si="7152"/>
        <v>0</v>
      </c>
      <c r="AG2350" s="785"/>
      <c r="AH2350" s="309">
        <f t="shared" si="7153"/>
        <v>0</v>
      </c>
      <c r="AI2350" s="785"/>
      <c r="AJ2350" s="309">
        <f t="shared" si="7154"/>
        <v>0</v>
      </c>
      <c r="AK2350" s="785"/>
      <c r="AL2350" s="309">
        <f t="shared" si="7155"/>
        <v>0</v>
      </c>
      <c r="AM2350" s="785"/>
      <c r="AN2350" s="309">
        <f t="shared" si="7156"/>
        <v>0</v>
      </c>
      <c r="AO2350" s="785"/>
      <c r="AP2350" s="309">
        <f t="shared" si="7157"/>
        <v>0</v>
      </c>
      <c r="AQ2350" s="785"/>
      <c r="AR2350" s="309">
        <f t="shared" si="7158"/>
        <v>0</v>
      </c>
      <c r="AT2350" s="782">
        <f t="shared" si="7159"/>
        <v>0</v>
      </c>
      <c r="AU2350" s="782">
        <f t="shared" si="7160"/>
        <v>0</v>
      </c>
      <c r="AV2350" s="782">
        <f t="shared" si="7161"/>
        <v>0</v>
      </c>
      <c r="AW2350" s="788" t="e">
        <f t="shared" si="7162"/>
        <v>#DIV/0!</v>
      </c>
      <c r="AY2350" s="781">
        <f t="shared" si="7163"/>
        <v>0</v>
      </c>
      <c r="AZ2350" s="777"/>
      <c r="BA2350" s="781">
        <f t="shared" si="7164"/>
        <v>0</v>
      </c>
      <c r="BB2350" s="777"/>
      <c r="BC2350" s="781">
        <f t="shared" si="7165"/>
        <v>0</v>
      </c>
      <c r="BD2350" s="777"/>
      <c r="BE2350" s="781">
        <f t="shared" si="7166"/>
        <v>0</v>
      </c>
      <c r="BF2350" s="777"/>
      <c r="BG2350" s="781">
        <f t="shared" si="7167"/>
        <v>0</v>
      </c>
      <c r="BH2350" s="777"/>
      <c r="BI2350" s="781">
        <f t="shared" si="7168"/>
        <v>0</v>
      </c>
      <c r="BJ2350" s="777"/>
      <c r="BK2350" s="781">
        <f t="shared" si="7169"/>
        <v>0</v>
      </c>
      <c r="BL2350" s="777"/>
      <c r="BM2350" s="781">
        <f t="shared" si="7170"/>
        <v>0</v>
      </c>
      <c r="BN2350" s="777"/>
      <c r="BO2350" s="781">
        <f t="shared" si="7171"/>
        <v>0</v>
      </c>
      <c r="BP2350" s="777"/>
      <c r="BQ2350" s="781">
        <f t="shared" si="7172"/>
        <v>0</v>
      </c>
      <c r="BR2350" s="777"/>
    </row>
    <row r="2351" spans="1:70" outlineLevel="2">
      <c r="A2351" s="1286">
        <v>704065</v>
      </c>
      <c r="B2351" s="10"/>
      <c r="C2351" s="59"/>
      <c r="D2351" s="1167" t="s">
        <v>3630</v>
      </c>
      <c r="E2351" s="43" t="str">
        <f t="shared" si="7147"/>
        <v>T</v>
      </c>
      <c r="F2351" s="117"/>
      <c r="G2351" s="1245" t="s">
        <v>325</v>
      </c>
      <c r="H2351" s="1351">
        <v>4</v>
      </c>
      <c r="I2351" s="1141"/>
      <c r="J2351" s="1142"/>
      <c r="K2351" s="1032">
        <f t="shared" si="7148"/>
        <v>0</v>
      </c>
      <c r="L2351" s="496"/>
      <c r="M2351" s="492" t="s">
        <v>593</v>
      </c>
      <c r="N2351" s="492"/>
      <c r="O2351" s="492"/>
      <c r="Q2351" s="684" t="s">
        <v>1929</v>
      </c>
      <c r="R2351" s="692" t="s">
        <v>2010</v>
      </c>
      <c r="T2351" s="680" t="str">
        <f>IF(IF(A2351=0,TRUE(),D2351=IFERROR(VLOOKUP(A2351,Zaplecze_Weryfikacja!A:B,2,FALSE),2))=TRUE(),"Tak","Nie")</f>
        <v>Nie</v>
      </c>
      <c r="U2351" s="681" t="str">
        <f>IF(T2351="Tak"," ",IF(IFERROR(VLOOKUP(A2351,Zaplecze_Weryfikacja!A:B,2,FALSE),"Inny numer Lp")="Inny numer Lp","Inny numer Lp",IF(VLOOKUP(A2351,Zaplecze_Weryfikacja!A:B,2,FALSE)=D2351,"Nieznana przyczyna","Inny opis")))</f>
        <v>Inny opis</v>
      </c>
      <c r="Y2351" s="785"/>
      <c r="Z2351" s="309">
        <f t="shared" si="7149"/>
        <v>0</v>
      </c>
      <c r="AA2351" s="785"/>
      <c r="AB2351" s="309">
        <f t="shared" si="7150"/>
        <v>0</v>
      </c>
      <c r="AC2351" s="785"/>
      <c r="AD2351" s="309">
        <f t="shared" si="7151"/>
        <v>0</v>
      </c>
      <c r="AE2351" s="785"/>
      <c r="AF2351" s="309">
        <f t="shared" si="7152"/>
        <v>0</v>
      </c>
      <c r="AG2351" s="785"/>
      <c r="AH2351" s="309">
        <f t="shared" si="7153"/>
        <v>0</v>
      </c>
      <c r="AI2351" s="785"/>
      <c r="AJ2351" s="309">
        <f t="shared" si="7154"/>
        <v>0</v>
      </c>
      <c r="AK2351" s="785"/>
      <c r="AL2351" s="309">
        <f t="shared" si="7155"/>
        <v>0</v>
      </c>
      <c r="AM2351" s="785"/>
      <c r="AN2351" s="309">
        <f t="shared" si="7156"/>
        <v>0</v>
      </c>
      <c r="AO2351" s="785"/>
      <c r="AP2351" s="309">
        <f t="shared" si="7157"/>
        <v>0</v>
      </c>
      <c r="AQ2351" s="785"/>
      <c r="AR2351" s="309">
        <f t="shared" si="7158"/>
        <v>0</v>
      </c>
      <c r="AT2351" s="782">
        <f t="shared" si="7159"/>
        <v>0</v>
      </c>
      <c r="AU2351" s="782">
        <f t="shared" si="7160"/>
        <v>0</v>
      </c>
      <c r="AV2351" s="782">
        <f t="shared" si="7161"/>
        <v>0</v>
      </c>
      <c r="AW2351" s="788" t="e">
        <f t="shared" si="7162"/>
        <v>#DIV/0!</v>
      </c>
      <c r="AY2351" s="781">
        <f t="shared" si="7163"/>
        <v>0</v>
      </c>
      <c r="AZ2351" s="777"/>
      <c r="BA2351" s="781">
        <f t="shared" si="7164"/>
        <v>0</v>
      </c>
      <c r="BB2351" s="777"/>
      <c r="BC2351" s="781">
        <f t="shared" si="7165"/>
        <v>0</v>
      </c>
      <c r="BD2351" s="777"/>
      <c r="BE2351" s="781">
        <f t="shared" si="7166"/>
        <v>0</v>
      </c>
      <c r="BF2351" s="777"/>
      <c r="BG2351" s="781">
        <f t="shared" si="7167"/>
        <v>0</v>
      </c>
      <c r="BH2351" s="777"/>
      <c r="BI2351" s="781">
        <f t="shared" si="7168"/>
        <v>0</v>
      </c>
      <c r="BJ2351" s="777"/>
      <c r="BK2351" s="781">
        <f t="shared" si="7169"/>
        <v>0</v>
      </c>
      <c r="BL2351" s="777"/>
      <c r="BM2351" s="781">
        <f t="shared" si="7170"/>
        <v>0</v>
      </c>
      <c r="BN2351" s="777"/>
      <c r="BO2351" s="781">
        <f t="shared" si="7171"/>
        <v>0</v>
      </c>
      <c r="BP2351" s="777"/>
      <c r="BQ2351" s="781">
        <f t="shared" si="7172"/>
        <v>0</v>
      </c>
      <c r="BR2351" s="777"/>
    </row>
    <row r="2352" spans="1:70" outlineLevel="2">
      <c r="A2352" s="1286" t="s">
        <v>4044</v>
      </c>
      <c r="B2352" s="1270"/>
      <c r="C2352" s="1343"/>
      <c r="D2352" s="1413" t="s">
        <v>4045</v>
      </c>
      <c r="E2352" s="1262" t="str">
        <f t="shared" ref="E2352" si="7173">IF(H2352&gt;0,"T","N")</f>
        <v>T</v>
      </c>
      <c r="F2352" s="1422"/>
      <c r="G2352" s="1414" t="s">
        <v>325</v>
      </c>
      <c r="H2352" s="1257">
        <v>11</v>
      </c>
      <c r="I2352" s="1141"/>
      <c r="J2352" s="1142"/>
      <c r="K2352" s="1032">
        <f t="shared" ref="K2352" si="7174">IF(B2352="E","E",$H2352*I2352)</f>
        <v>0</v>
      </c>
      <c r="L2352" s="496"/>
      <c r="M2352" s="492" t="s">
        <v>593</v>
      </c>
      <c r="N2352" s="492"/>
      <c r="O2352" s="492"/>
      <c r="Q2352" s="684" t="s">
        <v>1929</v>
      </c>
      <c r="R2352" s="692" t="s">
        <v>2010</v>
      </c>
      <c r="T2352" s="680" t="str">
        <f>IF(IF(A2352=0,TRUE(),D2352=IFERROR(VLOOKUP(A2352,Zaplecze_Weryfikacja!A:B,2,FALSE),2))=TRUE(),"Tak","Nie")</f>
        <v>Nie</v>
      </c>
      <c r="U2352" s="681" t="str">
        <f>IF(T2352="Tak"," ",IF(IFERROR(VLOOKUP(A2352,Zaplecze_Weryfikacja!A:B,2,FALSE),"Inny numer Lp")="Inny numer Lp","Inny numer Lp",IF(VLOOKUP(A2352,Zaplecze_Weryfikacja!A:B,2,FALSE)=D2352,"Nieznana przyczyna","Inny opis")))</f>
        <v>Inny numer Lp</v>
      </c>
      <c r="Y2352" s="785"/>
      <c r="Z2352" s="309">
        <f t="shared" ref="Z2352" si="7175">IF($B2352="E","E",$H2352*Y2352)</f>
        <v>0</v>
      </c>
      <c r="AA2352" s="785"/>
      <c r="AB2352" s="309">
        <f t="shared" ref="AB2352" si="7176">IF($B2352="E","E",$H2352*AA2352)</f>
        <v>0</v>
      </c>
      <c r="AC2352" s="785"/>
      <c r="AD2352" s="309">
        <f t="shared" ref="AD2352" si="7177">IF($B2352="E","E",$H2352*AC2352)</f>
        <v>0</v>
      </c>
      <c r="AE2352" s="785"/>
      <c r="AF2352" s="309">
        <f t="shared" ref="AF2352" si="7178">IF($B2352="E","E",$H2352*AE2352)</f>
        <v>0</v>
      </c>
      <c r="AG2352" s="785"/>
      <c r="AH2352" s="309">
        <f t="shared" ref="AH2352" si="7179">IF($B2352="E","E",$H2352*AG2352)</f>
        <v>0</v>
      </c>
      <c r="AI2352" s="785"/>
      <c r="AJ2352" s="309">
        <f t="shared" ref="AJ2352" si="7180">IF($B2352="E","E",$H2352*AI2352)</f>
        <v>0</v>
      </c>
      <c r="AK2352" s="785"/>
      <c r="AL2352" s="309">
        <f t="shared" ref="AL2352" si="7181">IF($B2352="E","E",$H2352*AK2352)</f>
        <v>0</v>
      </c>
      <c r="AM2352" s="785"/>
      <c r="AN2352" s="309">
        <f t="shared" ref="AN2352" si="7182">IF($B2352="E","E",$H2352*AM2352)</f>
        <v>0</v>
      </c>
      <c r="AO2352" s="785"/>
      <c r="AP2352" s="309">
        <f t="shared" ref="AP2352" si="7183">IF($B2352="E","E",$H2352*AO2352)</f>
        <v>0</v>
      </c>
      <c r="AQ2352" s="785"/>
      <c r="AR2352" s="309">
        <f t="shared" ref="AR2352" si="7184">IF($B2352="E","E",$H2352*AQ2352)</f>
        <v>0</v>
      </c>
      <c r="AT2352" s="782">
        <f t="shared" ref="AT2352" si="7185">MAX(Z2352,AB2352,AD2352,AF2352,AH2352,AJ2352,AL2352,AN2352,AP2352,AR2352)</f>
        <v>0</v>
      </c>
      <c r="AU2352" s="782">
        <f t="shared" ref="AU2352" si="7186">IF($AU$6=10,MIN(Z2352,AB2352,AD2352,AF2352,AH2352,AJ2352,AL2352,AN2352,AP2352,AR2352),IF($AU$6=9,MIN(Z2352,AB2352,AD2352,AF2352,AH2352,AJ2352,AL2352,AN2352,AP2352),IF($AU$6=8,MIN(Z2352,AB2352,AD2352,AF2352,AH2352,AJ2352,AL2352,AN2352),IF($AU$6=7,MIN(Z2352,AB2352,AD2352,AF2352,AH2352,AJ2352,AL2352),IF($AU$6=6,MIN(Z2352,AB2352,AD2352,AF2352,AH2352,AJ2352),IF($AU$6=5,MIN(Z2352,AB2352,AD2352,AF2352,AH2352),IF($AU$6=4,MIN(Z2352,AB2352,AD2352,AF2352),IF($AU$6=4,MIN(Z2352,AB2352,AD2352,AF2352),IF($AU$6=3,MIN(Z2352,AB2352,AD2352),IF($AU$6=3,MIN(Z2352,AB2352,AD2352),IF($AU$6=2,MIN(Z2352,AB2352),IF($AU$6=1,MIN(Z2352),"Błąd - zła ilośc oferentów"))))))))))))</f>
        <v>0</v>
      </c>
      <c r="AV2352" s="782">
        <f t="shared" ref="AV2352" si="7187">AT2352-AU2352</f>
        <v>0</v>
      </c>
      <c r="AW2352" s="788" t="e">
        <f t="shared" ref="AW2352" si="7188">AT2352/AU2352</f>
        <v>#DIV/0!</v>
      </c>
      <c r="AY2352" s="781">
        <f t="shared" ref="AY2352" si="7189">+AZ2352</f>
        <v>0</v>
      </c>
      <c r="AZ2352" s="777"/>
      <c r="BA2352" s="781">
        <f t="shared" ref="BA2352" si="7190">+BB2352</f>
        <v>0</v>
      </c>
      <c r="BB2352" s="777"/>
      <c r="BC2352" s="781">
        <f t="shared" ref="BC2352" si="7191">+BD2352</f>
        <v>0</v>
      </c>
      <c r="BD2352" s="777"/>
      <c r="BE2352" s="781">
        <f t="shared" ref="BE2352" si="7192">+BF2352</f>
        <v>0</v>
      </c>
      <c r="BF2352" s="777"/>
      <c r="BG2352" s="781">
        <f t="shared" ref="BG2352" si="7193">+BH2352</f>
        <v>0</v>
      </c>
      <c r="BH2352" s="777"/>
      <c r="BI2352" s="781">
        <f t="shared" ref="BI2352" si="7194">+BJ2352</f>
        <v>0</v>
      </c>
      <c r="BJ2352" s="777"/>
      <c r="BK2352" s="781">
        <f t="shared" ref="BK2352" si="7195">+BL2352</f>
        <v>0</v>
      </c>
      <c r="BL2352" s="777"/>
      <c r="BM2352" s="781">
        <f t="shared" ref="BM2352" si="7196">+BN2352</f>
        <v>0</v>
      </c>
      <c r="BN2352" s="777"/>
      <c r="BO2352" s="781">
        <f t="shared" ref="BO2352" si="7197">+BP2352</f>
        <v>0</v>
      </c>
      <c r="BP2352" s="777"/>
      <c r="BQ2352" s="781">
        <f t="shared" ref="BQ2352" si="7198">+BR2352</f>
        <v>0</v>
      </c>
      <c r="BR2352" s="777"/>
    </row>
    <row r="2353" spans="1:70" outlineLevel="2">
      <c r="A2353" s="61"/>
      <c r="B2353" s="59"/>
      <c r="C2353" s="59"/>
      <c r="D2353" s="294"/>
      <c r="E2353" s="398"/>
      <c r="F2353" s="117"/>
      <c r="G2353" s="39"/>
      <c r="H2353" s="1100"/>
      <c r="I2353" s="1006"/>
      <c r="J2353" s="1111"/>
      <c r="K2353" s="1042"/>
      <c r="L2353" s="496"/>
      <c r="M2353" s="492"/>
      <c r="N2353" s="492"/>
      <c r="O2353" s="492"/>
      <c r="Q2353" s="683"/>
      <c r="R2353" s="692"/>
      <c r="T2353" s="680" t="str">
        <f>IF(IF(A2353=0,TRUE(),D2353=IFERROR(VLOOKUP(A2353,Zaplecze_Weryfikacja!A:B,2,FALSE),2))=TRUE(),"Tak","Nie")</f>
        <v>Tak</v>
      </c>
      <c r="U2353" s="681" t="str">
        <f>IF(T2353="Tak"," ",IF(IFERROR(VLOOKUP(A2353,Zaplecze_Weryfikacja!A:B,2,FALSE),"Inny numer Lp")="Inny numer Lp","Inny numer Lp",IF(VLOOKUP(A2353,Zaplecze_Weryfikacja!A:B,2,FALSE)=D2353,"Nieznana przyczyna","Inny opis")))</f>
        <v xml:space="preserve"> </v>
      </c>
      <c r="Y2353" s="785"/>
      <c r="Z2353" s="382"/>
      <c r="AA2353" s="785"/>
      <c r="AB2353" s="382"/>
      <c r="AC2353" s="785"/>
      <c r="AD2353" s="382"/>
      <c r="AE2353" s="785"/>
      <c r="AF2353" s="382"/>
      <c r="AG2353" s="785"/>
      <c r="AH2353" s="382"/>
      <c r="AI2353" s="785"/>
      <c r="AJ2353" s="382"/>
      <c r="AK2353" s="785"/>
      <c r="AL2353" s="382"/>
      <c r="AM2353" s="785"/>
      <c r="AN2353" s="382"/>
      <c r="AO2353" s="785"/>
      <c r="AP2353" s="382"/>
      <c r="AQ2353" s="785"/>
      <c r="AR2353" s="382"/>
      <c r="AT2353" s="782">
        <f t="shared" si="7031"/>
        <v>0</v>
      </c>
      <c r="AU2353" s="782">
        <f t="shared" si="7032"/>
        <v>0</v>
      </c>
      <c r="AV2353" s="782">
        <f t="shared" si="7033"/>
        <v>0</v>
      </c>
      <c r="AW2353" s="788" t="e">
        <f t="shared" si="7034"/>
        <v>#DIV/0!</v>
      </c>
      <c r="AY2353" s="781">
        <f t="shared" si="7035"/>
        <v>0</v>
      </c>
      <c r="AZ2353" s="777"/>
      <c r="BA2353" s="781">
        <f t="shared" si="7036"/>
        <v>0</v>
      </c>
      <c r="BB2353" s="777"/>
      <c r="BC2353" s="781">
        <f t="shared" si="7037"/>
        <v>0</v>
      </c>
      <c r="BD2353" s="777"/>
      <c r="BE2353" s="781">
        <f t="shared" si="7038"/>
        <v>0</v>
      </c>
      <c r="BF2353" s="777"/>
      <c r="BG2353" s="781">
        <f t="shared" si="7039"/>
        <v>0</v>
      </c>
      <c r="BH2353" s="777"/>
      <c r="BI2353" s="781">
        <f t="shared" si="7040"/>
        <v>0</v>
      </c>
      <c r="BJ2353" s="777"/>
      <c r="BK2353" s="781">
        <f t="shared" si="7041"/>
        <v>0</v>
      </c>
      <c r="BL2353" s="777"/>
      <c r="BM2353" s="781">
        <f t="shared" si="7042"/>
        <v>0</v>
      </c>
      <c r="BN2353" s="777"/>
      <c r="BO2353" s="781">
        <f t="shared" si="7043"/>
        <v>0</v>
      </c>
      <c r="BP2353" s="777"/>
      <c r="BQ2353" s="781">
        <f t="shared" si="7044"/>
        <v>0</v>
      </c>
      <c r="BR2353" s="777"/>
    </row>
    <row r="2354" spans="1:70" outlineLevel="2">
      <c r="A2354" s="662"/>
      <c r="B2354" s="661"/>
      <c r="C2354" s="661"/>
      <c r="D2354" s="656" t="s">
        <v>1585</v>
      </c>
      <c r="E2354" s="773" t="str">
        <f>IF(COUNTIF(E2355:E2358,"T")=0,"N","T")</f>
        <v>T</v>
      </c>
      <c r="F2354" s="652"/>
      <c r="G2354" s="659"/>
      <c r="H2354" s="1099"/>
      <c r="I2354" s="1074"/>
      <c r="J2354" s="1133"/>
      <c r="K2354" s="1036"/>
      <c r="L2354" s="496"/>
      <c r="M2354" s="657"/>
      <c r="N2354" s="657"/>
      <c r="O2354" s="657"/>
      <c r="Q2354" s="683"/>
      <c r="R2354" s="692"/>
      <c r="T2354" s="680" t="str">
        <f>IF(IF(A2354=0,TRUE(),D2354=IFERROR(VLOOKUP(A2354,Zaplecze_Weryfikacja!A:B,2,FALSE),2))=TRUE(),"Tak","Nie")</f>
        <v>Tak</v>
      </c>
      <c r="U2354" s="681" t="str">
        <f>IF(T2354="Tak"," ",IF(IFERROR(VLOOKUP(A2354,Zaplecze_Weryfikacja!A:B,2,FALSE),"Inny numer Lp")="Inny numer Lp","Inny numer Lp",IF(VLOOKUP(A2354,Zaplecze_Weryfikacja!A:B,2,FALSE)=D2354,"Nieznana przyczyna","Inny opis")))</f>
        <v xml:space="preserve"> </v>
      </c>
      <c r="Y2354" s="785"/>
      <c r="Z2354" s="663"/>
      <c r="AA2354" s="785"/>
      <c r="AB2354" s="663"/>
      <c r="AC2354" s="785"/>
      <c r="AD2354" s="663"/>
      <c r="AE2354" s="785"/>
      <c r="AF2354" s="663"/>
      <c r="AG2354" s="785"/>
      <c r="AH2354" s="663"/>
      <c r="AI2354" s="785"/>
      <c r="AJ2354" s="663"/>
      <c r="AK2354" s="785"/>
      <c r="AL2354" s="663"/>
      <c r="AM2354" s="785"/>
      <c r="AN2354" s="663"/>
      <c r="AO2354" s="785"/>
      <c r="AP2354" s="663"/>
      <c r="AQ2354" s="785"/>
      <c r="AR2354" s="663"/>
      <c r="AT2354" s="845">
        <f t="shared" si="7031"/>
        <v>0</v>
      </c>
      <c r="AU2354" s="845">
        <f t="shared" si="7032"/>
        <v>0</v>
      </c>
      <c r="AV2354" s="845">
        <f t="shared" si="7033"/>
        <v>0</v>
      </c>
      <c r="AW2354" s="846" t="e">
        <f t="shared" si="7034"/>
        <v>#DIV/0!</v>
      </c>
      <c r="AY2354" s="781">
        <f t="shared" si="7035"/>
        <v>0</v>
      </c>
      <c r="AZ2354" s="847"/>
      <c r="BA2354" s="781">
        <f t="shared" si="7036"/>
        <v>0</v>
      </c>
      <c r="BB2354" s="847"/>
      <c r="BC2354" s="781">
        <f t="shared" si="7037"/>
        <v>0</v>
      </c>
      <c r="BD2354" s="847"/>
      <c r="BE2354" s="781">
        <f t="shared" si="7038"/>
        <v>0</v>
      </c>
      <c r="BF2354" s="847"/>
      <c r="BG2354" s="781">
        <f t="shared" si="7039"/>
        <v>0</v>
      </c>
      <c r="BH2354" s="847"/>
      <c r="BI2354" s="781">
        <f t="shared" si="7040"/>
        <v>0</v>
      </c>
      <c r="BJ2354" s="847"/>
      <c r="BK2354" s="781">
        <f t="shared" si="7041"/>
        <v>0</v>
      </c>
      <c r="BL2354" s="847"/>
      <c r="BM2354" s="781">
        <f t="shared" si="7042"/>
        <v>0</v>
      </c>
      <c r="BN2354" s="847"/>
      <c r="BO2354" s="781">
        <f t="shared" si="7043"/>
        <v>0</v>
      </c>
      <c r="BP2354" s="847"/>
      <c r="BQ2354" s="781">
        <f t="shared" si="7044"/>
        <v>0</v>
      </c>
      <c r="BR2354" s="847"/>
    </row>
    <row r="2355" spans="1:70" ht="28.5" outlineLevel="2">
      <c r="A2355" s="61">
        <v>704066</v>
      </c>
      <c r="B2355" s="10"/>
      <c r="C2355" s="59"/>
      <c r="D2355" s="294" t="s">
        <v>1586</v>
      </c>
      <c r="E2355" s="43" t="str">
        <f t="shared" ref="E2355:E2358" si="7199">IF(H2355&gt;0,"T","N")</f>
        <v>N</v>
      </c>
      <c r="F2355" s="394" t="s">
        <v>2996</v>
      </c>
      <c r="G2355" s="553" t="s">
        <v>325</v>
      </c>
      <c r="H2355" s="1076"/>
      <c r="I2355" s="1141"/>
      <c r="J2355" s="1142"/>
      <c r="K2355" s="1032">
        <f t="shared" ref="K2355:K2358" si="7200">IF(B2355="E","E",$H2355*I2355)</f>
        <v>0</v>
      </c>
      <c r="L2355" s="496"/>
      <c r="M2355" s="492" t="s">
        <v>593</v>
      </c>
      <c r="N2355" s="492"/>
      <c r="O2355" s="492"/>
      <c r="Q2355" s="684" t="s">
        <v>1929</v>
      </c>
      <c r="R2355" s="692" t="s">
        <v>2010</v>
      </c>
      <c r="T2355" s="680" t="str">
        <f>IF(IF(A2355=0,TRUE(),D2355=IFERROR(VLOOKUP(A2355,Zaplecze_Weryfikacja!A:B,2,FALSE),2))=TRUE(),"Tak","Nie")</f>
        <v>Nie</v>
      </c>
      <c r="U2355" s="681" t="str">
        <f>IF(T2355="Tak"," ",IF(IFERROR(VLOOKUP(A2355,Zaplecze_Weryfikacja!A:B,2,FALSE),"Inny numer Lp")="Inny numer Lp","Inny numer Lp",IF(VLOOKUP(A2355,Zaplecze_Weryfikacja!A:B,2,FALSE)=D2355,"Nieznana przyczyna","Inny opis")))</f>
        <v>Inny opis</v>
      </c>
      <c r="Y2355" s="785"/>
      <c r="Z2355" s="309">
        <f t="shared" ref="Z2355:Z2358" si="7201">IF($B2355="E","E",$H2355*Y2355)</f>
        <v>0</v>
      </c>
      <c r="AA2355" s="785"/>
      <c r="AB2355" s="309">
        <f t="shared" ref="AB2355:AB2358" si="7202">IF($B2355="E","E",$H2355*AA2355)</f>
        <v>0</v>
      </c>
      <c r="AC2355" s="785"/>
      <c r="AD2355" s="309">
        <f t="shared" ref="AD2355:AD2358" si="7203">IF($B2355="E","E",$H2355*AC2355)</f>
        <v>0</v>
      </c>
      <c r="AE2355" s="785"/>
      <c r="AF2355" s="309">
        <f t="shared" ref="AF2355:AF2358" si="7204">IF($B2355="E","E",$H2355*AE2355)</f>
        <v>0</v>
      </c>
      <c r="AG2355" s="785"/>
      <c r="AH2355" s="309">
        <f t="shared" ref="AH2355:AH2358" si="7205">IF($B2355="E","E",$H2355*AG2355)</f>
        <v>0</v>
      </c>
      <c r="AI2355" s="785"/>
      <c r="AJ2355" s="309">
        <f t="shared" ref="AJ2355:AJ2358" si="7206">IF($B2355="E","E",$H2355*AI2355)</f>
        <v>0</v>
      </c>
      <c r="AK2355" s="785"/>
      <c r="AL2355" s="309">
        <f t="shared" ref="AL2355:AL2358" si="7207">IF($B2355="E","E",$H2355*AK2355)</f>
        <v>0</v>
      </c>
      <c r="AM2355" s="785"/>
      <c r="AN2355" s="309">
        <f t="shared" ref="AN2355:AN2358" si="7208">IF($B2355="E","E",$H2355*AM2355)</f>
        <v>0</v>
      </c>
      <c r="AO2355" s="785"/>
      <c r="AP2355" s="309">
        <f t="shared" ref="AP2355:AP2358" si="7209">IF($B2355="E","E",$H2355*AO2355)</f>
        <v>0</v>
      </c>
      <c r="AQ2355" s="785"/>
      <c r="AR2355" s="309">
        <f t="shared" ref="AR2355:AR2358" si="7210">IF($B2355="E","E",$H2355*AQ2355)</f>
        <v>0</v>
      </c>
      <c r="AT2355" s="782">
        <f t="shared" si="7031"/>
        <v>0</v>
      </c>
      <c r="AU2355" s="782">
        <f t="shared" si="7032"/>
        <v>0</v>
      </c>
      <c r="AV2355" s="782">
        <f t="shared" si="7033"/>
        <v>0</v>
      </c>
      <c r="AW2355" s="788" t="e">
        <f t="shared" si="7034"/>
        <v>#DIV/0!</v>
      </c>
      <c r="AY2355" s="781">
        <f t="shared" si="7035"/>
        <v>0</v>
      </c>
      <c r="AZ2355" s="777"/>
      <c r="BA2355" s="781">
        <f t="shared" si="7036"/>
        <v>0</v>
      </c>
      <c r="BB2355" s="777"/>
      <c r="BC2355" s="781">
        <f t="shared" si="7037"/>
        <v>0</v>
      </c>
      <c r="BD2355" s="777"/>
      <c r="BE2355" s="781">
        <f t="shared" si="7038"/>
        <v>0</v>
      </c>
      <c r="BF2355" s="777"/>
      <c r="BG2355" s="781">
        <f t="shared" si="7039"/>
        <v>0</v>
      </c>
      <c r="BH2355" s="777"/>
      <c r="BI2355" s="781">
        <f t="shared" si="7040"/>
        <v>0</v>
      </c>
      <c r="BJ2355" s="777"/>
      <c r="BK2355" s="781">
        <f t="shared" si="7041"/>
        <v>0</v>
      </c>
      <c r="BL2355" s="777"/>
      <c r="BM2355" s="781">
        <f t="shared" si="7042"/>
        <v>0</v>
      </c>
      <c r="BN2355" s="777"/>
      <c r="BO2355" s="781">
        <f t="shared" si="7043"/>
        <v>0</v>
      </c>
      <c r="BP2355" s="777"/>
      <c r="BQ2355" s="781">
        <f t="shared" si="7044"/>
        <v>0</v>
      </c>
      <c r="BR2355" s="777"/>
    </row>
    <row r="2356" spans="1:70" ht="42.75" outlineLevel="2">
      <c r="A2356" s="1286">
        <v>704067</v>
      </c>
      <c r="B2356" s="10"/>
      <c r="C2356" s="59"/>
      <c r="D2356" s="1167" t="s">
        <v>1587</v>
      </c>
      <c r="E2356" s="43" t="str">
        <f t="shared" si="7199"/>
        <v>T</v>
      </c>
      <c r="F2356" s="1246" t="s">
        <v>2998</v>
      </c>
      <c r="G2356" s="1245" t="s">
        <v>325</v>
      </c>
      <c r="H2356" s="1351">
        <v>3</v>
      </c>
      <c r="I2356" s="1141"/>
      <c r="J2356" s="1142"/>
      <c r="K2356" s="1032">
        <f t="shared" si="7200"/>
        <v>0</v>
      </c>
      <c r="L2356" s="496"/>
      <c r="M2356" s="492" t="s">
        <v>593</v>
      </c>
      <c r="N2356" s="492"/>
      <c r="O2356" s="492"/>
      <c r="Q2356" s="684" t="s">
        <v>1929</v>
      </c>
      <c r="R2356" s="692" t="s">
        <v>2010</v>
      </c>
      <c r="T2356" s="680" t="str">
        <f>IF(IF(A2356=0,TRUE(),D2356=IFERROR(VLOOKUP(A2356,Zaplecze_Weryfikacja!A:B,2,FALSE),2))=TRUE(),"Tak","Nie")</f>
        <v>Nie</v>
      </c>
      <c r="U2356" s="681" t="str">
        <f>IF(T2356="Tak"," ",IF(IFERROR(VLOOKUP(A2356,Zaplecze_Weryfikacja!A:B,2,FALSE),"Inny numer Lp")="Inny numer Lp","Inny numer Lp",IF(VLOOKUP(A2356,Zaplecze_Weryfikacja!A:B,2,FALSE)=D2356,"Nieznana przyczyna","Inny opis")))</f>
        <v>Inny opis</v>
      </c>
      <c r="Y2356" s="785"/>
      <c r="Z2356" s="309">
        <f t="shared" si="7201"/>
        <v>0</v>
      </c>
      <c r="AA2356" s="785"/>
      <c r="AB2356" s="309">
        <f t="shared" si="7202"/>
        <v>0</v>
      </c>
      <c r="AC2356" s="785"/>
      <c r="AD2356" s="309">
        <f t="shared" si="7203"/>
        <v>0</v>
      </c>
      <c r="AE2356" s="785"/>
      <c r="AF2356" s="309">
        <f t="shared" si="7204"/>
        <v>0</v>
      </c>
      <c r="AG2356" s="785"/>
      <c r="AH2356" s="309">
        <f t="shared" si="7205"/>
        <v>0</v>
      </c>
      <c r="AI2356" s="785"/>
      <c r="AJ2356" s="309">
        <f t="shared" si="7206"/>
        <v>0</v>
      </c>
      <c r="AK2356" s="785"/>
      <c r="AL2356" s="309">
        <f t="shared" si="7207"/>
        <v>0</v>
      </c>
      <c r="AM2356" s="785"/>
      <c r="AN2356" s="309">
        <f t="shared" si="7208"/>
        <v>0</v>
      </c>
      <c r="AO2356" s="785"/>
      <c r="AP2356" s="309">
        <f t="shared" si="7209"/>
        <v>0</v>
      </c>
      <c r="AQ2356" s="785"/>
      <c r="AR2356" s="309">
        <f t="shared" si="7210"/>
        <v>0</v>
      </c>
      <c r="AT2356" s="782">
        <f t="shared" si="7031"/>
        <v>0</v>
      </c>
      <c r="AU2356" s="782">
        <f t="shared" si="7032"/>
        <v>0</v>
      </c>
      <c r="AV2356" s="782">
        <f t="shared" si="7033"/>
        <v>0</v>
      </c>
      <c r="AW2356" s="788" t="e">
        <f t="shared" si="7034"/>
        <v>#DIV/0!</v>
      </c>
      <c r="AY2356" s="781">
        <f t="shared" si="7035"/>
        <v>0</v>
      </c>
      <c r="AZ2356" s="777"/>
      <c r="BA2356" s="781">
        <f t="shared" si="7036"/>
        <v>0</v>
      </c>
      <c r="BB2356" s="777"/>
      <c r="BC2356" s="781">
        <f t="shared" si="7037"/>
        <v>0</v>
      </c>
      <c r="BD2356" s="777"/>
      <c r="BE2356" s="781">
        <f t="shared" si="7038"/>
        <v>0</v>
      </c>
      <c r="BF2356" s="777"/>
      <c r="BG2356" s="781">
        <f t="shared" si="7039"/>
        <v>0</v>
      </c>
      <c r="BH2356" s="777"/>
      <c r="BI2356" s="781">
        <f t="shared" si="7040"/>
        <v>0</v>
      </c>
      <c r="BJ2356" s="777"/>
      <c r="BK2356" s="781">
        <f t="shared" si="7041"/>
        <v>0</v>
      </c>
      <c r="BL2356" s="777"/>
      <c r="BM2356" s="781">
        <f t="shared" si="7042"/>
        <v>0</v>
      </c>
      <c r="BN2356" s="777"/>
      <c r="BO2356" s="781">
        <f t="shared" si="7043"/>
        <v>0</v>
      </c>
      <c r="BP2356" s="777"/>
      <c r="BQ2356" s="781">
        <f t="shared" si="7044"/>
        <v>0</v>
      </c>
      <c r="BR2356" s="777"/>
    </row>
    <row r="2357" spans="1:70" ht="42.75" outlineLevel="2">
      <c r="A2357" s="61">
        <v>704068</v>
      </c>
      <c r="B2357" s="10"/>
      <c r="C2357" s="59"/>
      <c r="D2357" s="1167" t="s">
        <v>1588</v>
      </c>
      <c r="E2357" s="43" t="str">
        <f t="shared" si="7199"/>
        <v>T</v>
      </c>
      <c r="F2357" s="1247" t="s">
        <v>2997</v>
      </c>
      <c r="G2357" s="1245" t="s">
        <v>325</v>
      </c>
      <c r="H2357" s="1169">
        <v>1</v>
      </c>
      <c r="I2357" s="1141"/>
      <c r="J2357" s="1142"/>
      <c r="K2357" s="1032">
        <f t="shared" si="7200"/>
        <v>0</v>
      </c>
      <c r="L2357" s="496"/>
      <c r="M2357" s="492" t="s">
        <v>593</v>
      </c>
      <c r="N2357" s="492"/>
      <c r="O2357" s="492"/>
      <c r="Q2357" s="684" t="s">
        <v>1929</v>
      </c>
      <c r="R2357" s="692" t="s">
        <v>2010</v>
      </c>
      <c r="T2357" s="680" t="str">
        <f>IF(IF(A2357=0,TRUE(),D2357=IFERROR(VLOOKUP(A2357,Zaplecze_Weryfikacja!A:B,2,FALSE),2))=TRUE(),"Tak","Nie")</f>
        <v>Nie</v>
      </c>
      <c r="U2357" s="681" t="str">
        <f>IF(T2357="Tak"," ",IF(IFERROR(VLOOKUP(A2357,Zaplecze_Weryfikacja!A:B,2,FALSE),"Inny numer Lp")="Inny numer Lp","Inny numer Lp",IF(VLOOKUP(A2357,Zaplecze_Weryfikacja!A:B,2,FALSE)=D2357,"Nieznana przyczyna","Inny opis")))</f>
        <v>Inny opis</v>
      </c>
      <c r="Y2357" s="785"/>
      <c r="Z2357" s="309">
        <f t="shared" si="7201"/>
        <v>0</v>
      </c>
      <c r="AA2357" s="785"/>
      <c r="AB2357" s="309">
        <f t="shared" si="7202"/>
        <v>0</v>
      </c>
      <c r="AC2357" s="785"/>
      <c r="AD2357" s="309">
        <f t="shared" si="7203"/>
        <v>0</v>
      </c>
      <c r="AE2357" s="785"/>
      <c r="AF2357" s="309">
        <f t="shared" si="7204"/>
        <v>0</v>
      </c>
      <c r="AG2357" s="785"/>
      <c r="AH2357" s="309">
        <f t="shared" si="7205"/>
        <v>0</v>
      </c>
      <c r="AI2357" s="785"/>
      <c r="AJ2357" s="309">
        <f t="shared" si="7206"/>
        <v>0</v>
      </c>
      <c r="AK2357" s="785"/>
      <c r="AL2357" s="309">
        <f t="shared" si="7207"/>
        <v>0</v>
      </c>
      <c r="AM2357" s="785"/>
      <c r="AN2357" s="309">
        <f t="shared" si="7208"/>
        <v>0</v>
      </c>
      <c r="AO2357" s="785"/>
      <c r="AP2357" s="309">
        <f t="shared" si="7209"/>
        <v>0</v>
      </c>
      <c r="AQ2357" s="785"/>
      <c r="AR2357" s="309">
        <f t="shared" si="7210"/>
        <v>0</v>
      </c>
      <c r="AT2357" s="782">
        <f t="shared" si="7031"/>
        <v>0</v>
      </c>
      <c r="AU2357" s="782">
        <f t="shared" si="7032"/>
        <v>0</v>
      </c>
      <c r="AV2357" s="782">
        <f t="shared" si="7033"/>
        <v>0</v>
      </c>
      <c r="AW2357" s="788" t="e">
        <f t="shared" si="7034"/>
        <v>#DIV/0!</v>
      </c>
      <c r="AY2357" s="781">
        <f t="shared" si="7035"/>
        <v>0</v>
      </c>
      <c r="AZ2357" s="777"/>
      <c r="BA2357" s="781">
        <f t="shared" si="7036"/>
        <v>0</v>
      </c>
      <c r="BB2357" s="777"/>
      <c r="BC2357" s="781">
        <f t="shared" si="7037"/>
        <v>0</v>
      </c>
      <c r="BD2357" s="777"/>
      <c r="BE2357" s="781">
        <f t="shared" si="7038"/>
        <v>0</v>
      </c>
      <c r="BF2357" s="777"/>
      <c r="BG2357" s="781">
        <f t="shared" si="7039"/>
        <v>0</v>
      </c>
      <c r="BH2357" s="777"/>
      <c r="BI2357" s="781">
        <f t="shared" si="7040"/>
        <v>0</v>
      </c>
      <c r="BJ2357" s="777"/>
      <c r="BK2357" s="781">
        <f t="shared" si="7041"/>
        <v>0</v>
      </c>
      <c r="BL2357" s="777"/>
      <c r="BM2357" s="781">
        <f t="shared" si="7042"/>
        <v>0</v>
      </c>
      <c r="BN2357" s="777"/>
      <c r="BO2357" s="781">
        <f t="shared" si="7043"/>
        <v>0</v>
      </c>
      <c r="BP2357" s="777"/>
      <c r="BQ2357" s="781">
        <f t="shared" si="7044"/>
        <v>0</v>
      </c>
      <c r="BR2357" s="777"/>
    </row>
    <row r="2358" spans="1:70" ht="28.5" outlineLevel="2">
      <c r="A2358" s="61">
        <v>704069</v>
      </c>
      <c r="B2358" s="10"/>
      <c r="C2358" s="59"/>
      <c r="D2358" s="294" t="s">
        <v>1589</v>
      </c>
      <c r="E2358" s="43" t="str">
        <f t="shared" si="7199"/>
        <v>N</v>
      </c>
      <c r="F2358" s="394" t="s">
        <v>2999</v>
      </c>
      <c r="G2358" s="553" t="s">
        <v>325</v>
      </c>
      <c r="H2358" s="1076"/>
      <c r="I2358" s="1141"/>
      <c r="J2358" s="1142"/>
      <c r="K2358" s="1032">
        <f t="shared" si="7200"/>
        <v>0</v>
      </c>
      <c r="L2358" s="496"/>
      <c r="M2358" s="492" t="s">
        <v>593</v>
      </c>
      <c r="N2358" s="492"/>
      <c r="O2358" s="492"/>
      <c r="Q2358" s="684" t="s">
        <v>1929</v>
      </c>
      <c r="R2358" s="692" t="s">
        <v>2010</v>
      </c>
      <c r="T2358" s="680" t="str">
        <f>IF(IF(A2358=0,TRUE(),D2358=IFERROR(VLOOKUP(A2358,Zaplecze_Weryfikacja!A:B,2,FALSE),2))=TRUE(),"Tak","Nie")</f>
        <v>Nie</v>
      </c>
      <c r="U2358" s="681" t="str">
        <f>IF(T2358="Tak"," ",IF(IFERROR(VLOOKUP(A2358,Zaplecze_Weryfikacja!A:B,2,FALSE),"Inny numer Lp")="Inny numer Lp","Inny numer Lp",IF(VLOOKUP(A2358,Zaplecze_Weryfikacja!A:B,2,FALSE)=D2358,"Nieznana przyczyna","Inny opis")))</f>
        <v>Inny opis</v>
      </c>
      <c r="Y2358" s="785"/>
      <c r="Z2358" s="309">
        <f t="shared" si="7201"/>
        <v>0</v>
      </c>
      <c r="AA2358" s="785"/>
      <c r="AB2358" s="309">
        <f t="shared" si="7202"/>
        <v>0</v>
      </c>
      <c r="AC2358" s="785"/>
      <c r="AD2358" s="309">
        <f t="shared" si="7203"/>
        <v>0</v>
      </c>
      <c r="AE2358" s="785"/>
      <c r="AF2358" s="309">
        <f t="shared" si="7204"/>
        <v>0</v>
      </c>
      <c r="AG2358" s="785"/>
      <c r="AH2358" s="309">
        <f t="shared" si="7205"/>
        <v>0</v>
      </c>
      <c r="AI2358" s="785"/>
      <c r="AJ2358" s="309">
        <f t="shared" si="7206"/>
        <v>0</v>
      </c>
      <c r="AK2358" s="785"/>
      <c r="AL2358" s="309">
        <f t="shared" si="7207"/>
        <v>0</v>
      </c>
      <c r="AM2358" s="785"/>
      <c r="AN2358" s="309">
        <f t="shared" si="7208"/>
        <v>0</v>
      </c>
      <c r="AO2358" s="785"/>
      <c r="AP2358" s="309">
        <f t="shared" si="7209"/>
        <v>0</v>
      </c>
      <c r="AQ2358" s="785"/>
      <c r="AR2358" s="309">
        <f t="shared" si="7210"/>
        <v>0</v>
      </c>
      <c r="AT2358" s="782">
        <f t="shared" si="7031"/>
        <v>0</v>
      </c>
      <c r="AU2358" s="782">
        <f t="shared" si="7032"/>
        <v>0</v>
      </c>
      <c r="AV2358" s="782">
        <f t="shared" si="7033"/>
        <v>0</v>
      </c>
      <c r="AW2358" s="788" t="e">
        <f t="shared" si="7034"/>
        <v>#DIV/0!</v>
      </c>
      <c r="AY2358" s="781">
        <f t="shared" si="7035"/>
        <v>0</v>
      </c>
      <c r="AZ2358" s="777"/>
      <c r="BA2358" s="781">
        <f t="shared" si="7036"/>
        <v>0</v>
      </c>
      <c r="BB2358" s="777"/>
      <c r="BC2358" s="781">
        <f t="shared" si="7037"/>
        <v>0</v>
      </c>
      <c r="BD2358" s="777"/>
      <c r="BE2358" s="781">
        <f t="shared" si="7038"/>
        <v>0</v>
      </c>
      <c r="BF2358" s="777"/>
      <c r="BG2358" s="781">
        <f t="shared" si="7039"/>
        <v>0</v>
      </c>
      <c r="BH2358" s="777"/>
      <c r="BI2358" s="781">
        <f t="shared" si="7040"/>
        <v>0</v>
      </c>
      <c r="BJ2358" s="777"/>
      <c r="BK2358" s="781">
        <f t="shared" si="7041"/>
        <v>0</v>
      </c>
      <c r="BL2358" s="777"/>
      <c r="BM2358" s="781">
        <f t="shared" si="7042"/>
        <v>0</v>
      </c>
      <c r="BN2358" s="777"/>
      <c r="BO2358" s="781">
        <f t="shared" si="7043"/>
        <v>0</v>
      </c>
      <c r="BP2358" s="777"/>
      <c r="BQ2358" s="781">
        <f t="shared" si="7044"/>
        <v>0</v>
      </c>
      <c r="BR2358" s="777"/>
    </row>
    <row r="2359" spans="1:70" outlineLevel="2">
      <c r="A2359" s="1286" t="s">
        <v>4047</v>
      </c>
      <c r="B2359" s="1270"/>
      <c r="C2359" s="1343"/>
      <c r="D2359" s="1413" t="s">
        <v>4046</v>
      </c>
      <c r="E2359" s="1262" t="str">
        <f t="shared" ref="E2359" si="7211">IF(H2359&gt;0,"T","N")</f>
        <v>T</v>
      </c>
      <c r="F2359" s="1423"/>
      <c r="G2359" s="1414" t="s">
        <v>325</v>
      </c>
      <c r="H2359" s="1421">
        <v>13</v>
      </c>
      <c r="I2359" s="1141"/>
      <c r="J2359" s="1142"/>
      <c r="K2359" s="1032">
        <f t="shared" ref="K2359" si="7212">IF(B2359="E","E",$H2359*I2359)</f>
        <v>0</v>
      </c>
      <c r="L2359" s="496"/>
      <c r="M2359" s="492" t="s">
        <v>593</v>
      </c>
      <c r="N2359" s="492"/>
      <c r="O2359" s="492"/>
      <c r="Q2359" s="684" t="s">
        <v>1929</v>
      </c>
      <c r="R2359" s="692" t="s">
        <v>2010</v>
      </c>
      <c r="T2359" s="680" t="str">
        <f>IF(IF(A2359=0,TRUE(),D2359=IFERROR(VLOOKUP(A2359,Zaplecze_Weryfikacja!A:B,2,FALSE),2))=TRUE(),"Tak","Nie")</f>
        <v>Nie</v>
      </c>
      <c r="U2359" s="681" t="str">
        <f>IF(T2359="Tak"," ",IF(IFERROR(VLOOKUP(A2359,Zaplecze_Weryfikacja!A:B,2,FALSE),"Inny numer Lp")="Inny numer Lp","Inny numer Lp",IF(VLOOKUP(A2359,Zaplecze_Weryfikacja!A:B,2,FALSE)=D2359,"Nieznana przyczyna","Inny opis")))</f>
        <v>Inny numer Lp</v>
      </c>
      <c r="Y2359" s="785"/>
      <c r="Z2359" s="309">
        <f t="shared" ref="Z2359" si="7213">IF($B2359="E","E",$H2359*Y2359)</f>
        <v>0</v>
      </c>
      <c r="AA2359" s="785"/>
      <c r="AB2359" s="309">
        <f t="shared" ref="AB2359" si="7214">IF($B2359="E","E",$H2359*AA2359)</f>
        <v>0</v>
      </c>
      <c r="AC2359" s="785"/>
      <c r="AD2359" s="309">
        <f t="shared" ref="AD2359" si="7215">IF($B2359="E","E",$H2359*AC2359)</f>
        <v>0</v>
      </c>
      <c r="AE2359" s="785"/>
      <c r="AF2359" s="309">
        <f t="shared" ref="AF2359" si="7216">IF($B2359="E","E",$H2359*AE2359)</f>
        <v>0</v>
      </c>
      <c r="AG2359" s="785"/>
      <c r="AH2359" s="309">
        <f t="shared" ref="AH2359" si="7217">IF($B2359="E","E",$H2359*AG2359)</f>
        <v>0</v>
      </c>
      <c r="AI2359" s="785"/>
      <c r="AJ2359" s="309">
        <f t="shared" ref="AJ2359" si="7218">IF($B2359="E","E",$H2359*AI2359)</f>
        <v>0</v>
      </c>
      <c r="AK2359" s="785"/>
      <c r="AL2359" s="309">
        <f t="shared" ref="AL2359" si="7219">IF($B2359="E","E",$H2359*AK2359)</f>
        <v>0</v>
      </c>
      <c r="AM2359" s="785"/>
      <c r="AN2359" s="309">
        <f t="shared" ref="AN2359" si="7220">IF($B2359="E","E",$H2359*AM2359)</f>
        <v>0</v>
      </c>
      <c r="AO2359" s="785"/>
      <c r="AP2359" s="309">
        <f t="shared" ref="AP2359" si="7221">IF($B2359="E","E",$H2359*AO2359)</f>
        <v>0</v>
      </c>
      <c r="AQ2359" s="785"/>
      <c r="AR2359" s="309">
        <f t="shared" ref="AR2359" si="7222">IF($B2359="E","E",$H2359*AQ2359)</f>
        <v>0</v>
      </c>
      <c r="AT2359" s="782">
        <f t="shared" ref="AT2359" si="7223">MAX(Z2359,AB2359,AD2359,AF2359,AH2359,AJ2359,AL2359,AN2359,AP2359,AR2359)</f>
        <v>0</v>
      </c>
      <c r="AU2359" s="782">
        <f t="shared" ref="AU2359" si="7224">IF($AU$6=10,MIN(Z2359,AB2359,AD2359,AF2359,AH2359,AJ2359,AL2359,AN2359,AP2359,AR2359),IF($AU$6=9,MIN(Z2359,AB2359,AD2359,AF2359,AH2359,AJ2359,AL2359,AN2359,AP2359),IF($AU$6=8,MIN(Z2359,AB2359,AD2359,AF2359,AH2359,AJ2359,AL2359,AN2359),IF($AU$6=7,MIN(Z2359,AB2359,AD2359,AF2359,AH2359,AJ2359,AL2359),IF($AU$6=6,MIN(Z2359,AB2359,AD2359,AF2359,AH2359,AJ2359),IF($AU$6=5,MIN(Z2359,AB2359,AD2359,AF2359,AH2359),IF($AU$6=4,MIN(Z2359,AB2359,AD2359,AF2359),IF($AU$6=4,MIN(Z2359,AB2359,AD2359,AF2359),IF($AU$6=3,MIN(Z2359,AB2359,AD2359),IF($AU$6=3,MIN(Z2359,AB2359,AD2359),IF($AU$6=2,MIN(Z2359,AB2359),IF($AU$6=1,MIN(Z2359),"Błąd - zła ilośc oferentów"))))))))))))</f>
        <v>0</v>
      </c>
      <c r="AV2359" s="782">
        <f t="shared" ref="AV2359" si="7225">AT2359-AU2359</f>
        <v>0</v>
      </c>
      <c r="AW2359" s="788" t="e">
        <f t="shared" ref="AW2359" si="7226">AT2359/AU2359</f>
        <v>#DIV/0!</v>
      </c>
      <c r="AY2359" s="781">
        <f t="shared" ref="AY2359" si="7227">+AZ2359</f>
        <v>0</v>
      </c>
      <c r="AZ2359" s="777"/>
      <c r="BA2359" s="781">
        <f t="shared" ref="BA2359" si="7228">+BB2359</f>
        <v>0</v>
      </c>
      <c r="BB2359" s="777"/>
      <c r="BC2359" s="781">
        <f t="shared" ref="BC2359" si="7229">+BD2359</f>
        <v>0</v>
      </c>
      <c r="BD2359" s="777"/>
      <c r="BE2359" s="781">
        <f t="shared" ref="BE2359" si="7230">+BF2359</f>
        <v>0</v>
      </c>
      <c r="BF2359" s="777"/>
      <c r="BG2359" s="781">
        <f t="shared" ref="BG2359" si="7231">+BH2359</f>
        <v>0</v>
      </c>
      <c r="BH2359" s="777"/>
      <c r="BI2359" s="781">
        <f t="shared" ref="BI2359" si="7232">+BJ2359</f>
        <v>0</v>
      </c>
      <c r="BJ2359" s="777"/>
      <c r="BK2359" s="781">
        <f t="shared" ref="BK2359" si="7233">+BL2359</f>
        <v>0</v>
      </c>
      <c r="BL2359" s="777"/>
      <c r="BM2359" s="781">
        <f t="shared" ref="BM2359" si="7234">+BN2359</f>
        <v>0</v>
      </c>
      <c r="BN2359" s="777"/>
      <c r="BO2359" s="781">
        <f t="shared" ref="BO2359" si="7235">+BP2359</f>
        <v>0</v>
      </c>
      <c r="BP2359" s="777"/>
      <c r="BQ2359" s="781">
        <f t="shared" ref="BQ2359" si="7236">+BR2359</f>
        <v>0</v>
      </c>
      <c r="BR2359" s="777"/>
    </row>
    <row r="2360" spans="1:70" outlineLevel="2">
      <c r="A2360" s="61"/>
      <c r="B2360" s="59"/>
      <c r="C2360" s="59"/>
      <c r="D2360" s="294"/>
      <c r="E2360" s="398"/>
      <c r="F2360" s="394"/>
      <c r="G2360" s="39"/>
      <c r="H2360" s="1100"/>
      <c r="I2360" s="1006"/>
      <c r="J2360" s="1111"/>
      <c r="K2360" s="1042"/>
      <c r="L2360" s="496"/>
      <c r="M2360" s="492"/>
      <c r="N2360" s="492"/>
      <c r="O2360" s="492"/>
      <c r="Q2360" s="683"/>
      <c r="R2360" s="692"/>
      <c r="T2360" s="680" t="str">
        <f>IF(IF(A2360=0,TRUE(),D2360=IFERROR(VLOOKUP(A2360,Zaplecze_Weryfikacja!A:B,2,FALSE),2))=TRUE(),"Tak","Nie")</f>
        <v>Tak</v>
      </c>
      <c r="U2360" s="681" t="str">
        <f>IF(T2360="Tak"," ",IF(IFERROR(VLOOKUP(A2360,Zaplecze_Weryfikacja!A:B,2,FALSE),"Inny numer Lp")="Inny numer Lp","Inny numer Lp",IF(VLOOKUP(A2360,Zaplecze_Weryfikacja!A:B,2,FALSE)=D2360,"Nieznana przyczyna","Inny opis")))</f>
        <v xml:space="preserve"> </v>
      </c>
      <c r="Y2360" s="785"/>
      <c r="Z2360" s="382"/>
      <c r="AA2360" s="785"/>
      <c r="AB2360" s="382"/>
      <c r="AC2360" s="785"/>
      <c r="AD2360" s="382"/>
      <c r="AE2360" s="785"/>
      <c r="AF2360" s="382"/>
      <c r="AG2360" s="785"/>
      <c r="AH2360" s="382"/>
      <c r="AI2360" s="785"/>
      <c r="AJ2360" s="382"/>
      <c r="AK2360" s="785"/>
      <c r="AL2360" s="382"/>
      <c r="AM2360" s="785"/>
      <c r="AN2360" s="382"/>
      <c r="AO2360" s="785"/>
      <c r="AP2360" s="382"/>
      <c r="AQ2360" s="785"/>
      <c r="AR2360" s="382"/>
      <c r="AT2360" s="782">
        <f t="shared" si="7031"/>
        <v>0</v>
      </c>
      <c r="AU2360" s="782">
        <f t="shared" si="7032"/>
        <v>0</v>
      </c>
      <c r="AV2360" s="782">
        <f t="shared" si="7033"/>
        <v>0</v>
      </c>
      <c r="AW2360" s="788" t="e">
        <f t="shared" si="7034"/>
        <v>#DIV/0!</v>
      </c>
      <c r="AY2360" s="781">
        <f t="shared" si="7035"/>
        <v>0</v>
      </c>
      <c r="AZ2360" s="777"/>
      <c r="BA2360" s="781">
        <f t="shared" si="7036"/>
        <v>0</v>
      </c>
      <c r="BB2360" s="777"/>
      <c r="BC2360" s="781">
        <f t="shared" si="7037"/>
        <v>0</v>
      </c>
      <c r="BD2360" s="777"/>
      <c r="BE2360" s="781">
        <f t="shared" si="7038"/>
        <v>0</v>
      </c>
      <c r="BF2360" s="777"/>
      <c r="BG2360" s="781">
        <f t="shared" si="7039"/>
        <v>0</v>
      </c>
      <c r="BH2360" s="777"/>
      <c r="BI2360" s="781">
        <f t="shared" si="7040"/>
        <v>0</v>
      </c>
      <c r="BJ2360" s="777"/>
      <c r="BK2360" s="781">
        <f t="shared" si="7041"/>
        <v>0</v>
      </c>
      <c r="BL2360" s="777"/>
      <c r="BM2360" s="781">
        <f t="shared" si="7042"/>
        <v>0</v>
      </c>
      <c r="BN2360" s="777"/>
      <c r="BO2360" s="781">
        <f t="shared" si="7043"/>
        <v>0</v>
      </c>
      <c r="BP2360" s="777"/>
      <c r="BQ2360" s="781">
        <f t="shared" si="7044"/>
        <v>0</v>
      </c>
      <c r="BR2360" s="777"/>
    </row>
    <row r="2361" spans="1:70" outlineLevel="2">
      <c r="A2361" s="662"/>
      <c r="B2361" s="661"/>
      <c r="C2361" s="661"/>
      <c r="D2361" s="656" t="s">
        <v>1590</v>
      </c>
      <c r="E2361" s="773" t="str">
        <f>IF(COUNTIF(E2362:E2365,"T")=0,"N","T")</f>
        <v>T</v>
      </c>
      <c r="F2361" s="652"/>
      <c r="G2361" s="659"/>
      <c r="H2361" s="1099"/>
      <c r="I2361" s="1074"/>
      <c r="J2361" s="1133"/>
      <c r="K2361" s="1036"/>
      <c r="L2361" s="496"/>
      <c r="M2361" s="657"/>
      <c r="N2361" s="657"/>
      <c r="O2361" s="657"/>
      <c r="Q2361" s="683"/>
      <c r="R2361" s="692"/>
      <c r="T2361" s="680" t="str">
        <f>IF(IF(A2361=0,TRUE(),D2361=IFERROR(VLOOKUP(A2361,Zaplecze_Weryfikacja!A:B,2,FALSE),2))=TRUE(),"Tak","Nie")</f>
        <v>Tak</v>
      </c>
      <c r="U2361" s="681" t="str">
        <f>IF(T2361="Tak"," ",IF(IFERROR(VLOOKUP(A2361,Zaplecze_Weryfikacja!A:B,2,FALSE),"Inny numer Lp")="Inny numer Lp","Inny numer Lp",IF(VLOOKUP(A2361,Zaplecze_Weryfikacja!A:B,2,FALSE)=D2361,"Nieznana przyczyna","Inny opis")))</f>
        <v xml:space="preserve"> </v>
      </c>
      <c r="Y2361" s="785"/>
      <c r="Z2361" s="663"/>
      <c r="AA2361" s="785"/>
      <c r="AB2361" s="663"/>
      <c r="AC2361" s="785"/>
      <c r="AD2361" s="663"/>
      <c r="AE2361" s="785"/>
      <c r="AF2361" s="663"/>
      <c r="AG2361" s="785"/>
      <c r="AH2361" s="663"/>
      <c r="AI2361" s="785"/>
      <c r="AJ2361" s="663"/>
      <c r="AK2361" s="785"/>
      <c r="AL2361" s="663"/>
      <c r="AM2361" s="785"/>
      <c r="AN2361" s="663"/>
      <c r="AO2361" s="785"/>
      <c r="AP2361" s="663"/>
      <c r="AQ2361" s="785"/>
      <c r="AR2361" s="663"/>
      <c r="AT2361" s="845">
        <f t="shared" si="7031"/>
        <v>0</v>
      </c>
      <c r="AU2361" s="845">
        <f t="shared" si="7032"/>
        <v>0</v>
      </c>
      <c r="AV2361" s="845">
        <f t="shared" si="7033"/>
        <v>0</v>
      </c>
      <c r="AW2361" s="846" t="e">
        <f t="shared" si="7034"/>
        <v>#DIV/0!</v>
      </c>
      <c r="AY2361" s="781">
        <f t="shared" si="7035"/>
        <v>0</v>
      </c>
      <c r="AZ2361" s="847"/>
      <c r="BA2361" s="781">
        <f t="shared" si="7036"/>
        <v>0</v>
      </c>
      <c r="BB2361" s="847"/>
      <c r="BC2361" s="781">
        <f t="shared" si="7037"/>
        <v>0</v>
      </c>
      <c r="BD2361" s="847"/>
      <c r="BE2361" s="781">
        <f t="shared" si="7038"/>
        <v>0</v>
      </c>
      <c r="BF2361" s="847"/>
      <c r="BG2361" s="781">
        <f t="shared" si="7039"/>
        <v>0</v>
      </c>
      <c r="BH2361" s="847"/>
      <c r="BI2361" s="781">
        <f t="shared" si="7040"/>
        <v>0</v>
      </c>
      <c r="BJ2361" s="847"/>
      <c r="BK2361" s="781">
        <f t="shared" si="7041"/>
        <v>0</v>
      </c>
      <c r="BL2361" s="847"/>
      <c r="BM2361" s="781">
        <f t="shared" si="7042"/>
        <v>0</v>
      </c>
      <c r="BN2361" s="847"/>
      <c r="BO2361" s="781">
        <f t="shared" si="7043"/>
        <v>0</v>
      </c>
      <c r="BP2361" s="847"/>
      <c r="BQ2361" s="781">
        <f t="shared" si="7044"/>
        <v>0</v>
      </c>
      <c r="BR2361" s="847"/>
    </row>
    <row r="2362" spans="1:70" ht="28.5" outlineLevel="2">
      <c r="A2362" s="61">
        <v>704070</v>
      </c>
      <c r="B2362" s="10"/>
      <c r="C2362" s="59"/>
      <c r="D2362" s="1167" t="s">
        <v>695</v>
      </c>
      <c r="E2362" s="43" t="str">
        <f t="shared" ref="E2362:E2365" si="7237">IF(H2362&gt;0,"T","N")</f>
        <v>T</v>
      </c>
      <c r="F2362" s="1247" t="s">
        <v>694</v>
      </c>
      <c r="G2362" s="1245" t="s">
        <v>325</v>
      </c>
      <c r="H2362" s="1169">
        <v>11</v>
      </c>
      <c r="I2362" s="1141"/>
      <c r="J2362" s="1142"/>
      <c r="K2362" s="1032">
        <f t="shared" ref="K2362:K2365" si="7238">IF(B2362="E","E",$H2362*I2362)</f>
        <v>0</v>
      </c>
      <c r="L2362" s="496"/>
      <c r="M2362" s="492" t="s">
        <v>593</v>
      </c>
      <c r="N2362" s="492"/>
      <c r="O2362" s="492"/>
      <c r="Q2362" s="684" t="s">
        <v>1929</v>
      </c>
      <c r="R2362" s="692" t="s">
        <v>2010</v>
      </c>
      <c r="T2362" s="680" t="str">
        <f>IF(IF(A2362=0,TRUE(),D2362=IFERROR(VLOOKUP(A2362,Zaplecze_Weryfikacja!A:B,2,FALSE),2))=TRUE(),"Tak","Nie")</f>
        <v>Nie</v>
      </c>
      <c r="U2362" s="681" t="str">
        <f>IF(T2362="Tak"," ",IF(IFERROR(VLOOKUP(A2362,Zaplecze_Weryfikacja!A:B,2,FALSE),"Inny numer Lp")="Inny numer Lp","Inny numer Lp",IF(VLOOKUP(A2362,Zaplecze_Weryfikacja!A:B,2,FALSE)=D2362,"Nieznana przyczyna","Inny opis")))</f>
        <v>Inny opis</v>
      </c>
      <c r="Y2362" s="785"/>
      <c r="Z2362" s="309">
        <f t="shared" ref="Z2362:Z2365" si="7239">IF($B2362="E","E",$H2362*Y2362)</f>
        <v>0</v>
      </c>
      <c r="AA2362" s="785"/>
      <c r="AB2362" s="309">
        <f t="shared" ref="AB2362:AB2365" si="7240">IF($B2362="E","E",$H2362*AA2362)</f>
        <v>0</v>
      </c>
      <c r="AC2362" s="785"/>
      <c r="AD2362" s="309">
        <f t="shared" ref="AD2362:AD2365" si="7241">IF($B2362="E","E",$H2362*AC2362)</f>
        <v>0</v>
      </c>
      <c r="AE2362" s="785"/>
      <c r="AF2362" s="309">
        <f t="shared" ref="AF2362:AF2365" si="7242">IF($B2362="E","E",$H2362*AE2362)</f>
        <v>0</v>
      </c>
      <c r="AG2362" s="785"/>
      <c r="AH2362" s="309">
        <f t="shared" ref="AH2362:AH2365" si="7243">IF($B2362="E","E",$H2362*AG2362)</f>
        <v>0</v>
      </c>
      <c r="AI2362" s="785"/>
      <c r="AJ2362" s="309">
        <f t="shared" ref="AJ2362:AJ2365" si="7244">IF($B2362="E","E",$H2362*AI2362)</f>
        <v>0</v>
      </c>
      <c r="AK2362" s="785"/>
      <c r="AL2362" s="309">
        <f t="shared" ref="AL2362:AL2365" si="7245">IF($B2362="E","E",$H2362*AK2362)</f>
        <v>0</v>
      </c>
      <c r="AM2362" s="785"/>
      <c r="AN2362" s="309">
        <f t="shared" ref="AN2362:AN2365" si="7246">IF($B2362="E","E",$H2362*AM2362)</f>
        <v>0</v>
      </c>
      <c r="AO2362" s="785"/>
      <c r="AP2362" s="309">
        <f t="shared" ref="AP2362:AP2365" si="7247">IF($B2362="E","E",$H2362*AO2362)</f>
        <v>0</v>
      </c>
      <c r="AQ2362" s="785"/>
      <c r="AR2362" s="309">
        <f t="shared" ref="AR2362:AR2365" si="7248">IF($B2362="E","E",$H2362*AQ2362)</f>
        <v>0</v>
      </c>
      <c r="AT2362" s="782">
        <f t="shared" si="7031"/>
        <v>0</v>
      </c>
      <c r="AU2362" s="782">
        <f t="shared" si="7032"/>
        <v>0</v>
      </c>
      <c r="AV2362" s="782">
        <f t="shared" si="7033"/>
        <v>0</v>
      </c>
      <c r="AW2362" s="788" t="e">
        <f t="shared" si="7034"/>
        <v>#DIV/0!</v>
      </c>
      <c r="AY2362" s="781">
        <f t="shared" si="7035"/>
        <v>0</v>
      </c>
      <c r="AZ2362" s="777"/>
      <c r="BA2362" s="781">
        <f t="shared" si="7036"/>
        <v>0</v>
      </c>
      <c r="BB2362" s="777"/>
      <c r="BC2362" s="781">
        <f t="shared" si="7037"/>
        <v>0</v>
      </c>
      <c r="BD2362" s="777"/>
      <c r="BE2362" s="781">
        <f t="shared" si="7038"/>
        <v>0</v>
      </c>
      <c r="BF2362" s="777"/>
      <c r="BG2362" s="781">
        <f t="shared" si="7039"/>
        <v>0</v>
      </c>
      <c r="BH2362" s="777"/>
      <c r="BI2362" s="781">
        <f t="shared" si="7040"/>
        <v>0</v>
      </c>
      <c r="BJ2362" s="777"/>
      <c r="BK2362" s="781">
        <f t="shared" si="7041"/>
        <v>0</v>
      </c>
      <c r="BL2362" s="777"/>
      <c r="BM2362" s="781">
        <f t="shared" si="7042"/>
        <v>0</v>
      </c>
      <c r="BN2362" s="777"/>
      <c r="BO2362" s="781">
        <f t="shared" si="7043"/>
        <v>0</v>
      </c>
      <c r="BP2362" s="777"/>
      <c r="BQ2362" s="781">
        <f t="shared" si="7044"/>
        <v>0</v>
      </c>
      <c r="BR2362" s="777"/>
    </row>
    <row r="2363" spans="1:70" ht="71.25" outlineLevel="2">
      <c r="A2363" s="61">
        <v>704071</v>
      </c>
      <c r="B2363" s="10"/>
      <c r="C2363" s="59"/>
      <c r="D2363" s="1167" t="s">
        <v>1454</v>
      </c>
      <c r="E2363" s="43" t="str">
        <f t="shared" si="7237"/>
        <v>T</v>
      </c>
      <c r="F2363" s="1246" t="s">
        <v>693</v>
      </c>
      <c r="G2363" s="1245" t="s">
        <v>325</v>
      </c>
      <c r="H2363" s="1169">
        <v>1</v>
      </c>
      <c r="I2363" s="1141"/>
      <c r="J2363" s="1142"/>
      <c r="K2363" s="1032">
        <f t="shared" si="7238"/>
        <v>0</v>
      </c>
      <c r="L2363" s="496"/>
      <c r="M2363" s="492"/>
      <c r="N2363" s="492"/>
      <c r="O2363" s="492"/>
      <c r="Q2363" s="684" t="s">
        <v>1929</v>
      </c>
      <c r="R2363" s="692" t="s">
        <v>2010</v>
      </c>
      <c r="T2363" s="680" t="str">
        <f>IF(IF(A2363=0,TRUE(),D2363=IFERROR(VLOOKUP(A2363,Zaplecze_Weryfikacja!A:B,2,FALSE),2))=TRUE(),"Tak","Nie")</f>
        <v>Nie</v>
      </c>
      <c r="U2363" s="681" t="str">
        <f>IF(T2363="Tak"," ",IF(IFERROR(VLOOKUP(A2363,Zaplecze_Weryfikacja!A:B,2,FALSE),"Inny numer Lp")="Inny numer Lp","Inny numer Lp",IF(VLOOKUP(A2363,Zaplecze_Weryfikacja!A:B,2,FALSE)=D2363,"Nieznana przyczyna","Inny opis")))</f>
        <v>Inny opis</v>
      </c>
      <c r="Y2363" s="785"/>
      <c r="Z2363" s="309">
        <f t="shared" si="7239"/>
        <v>0</v>
      </c>
      <c r="AA2363" s="785"/>
      <c r="AB2363" s="309">
        <f t="shared" si="7240"/>
        <v>0</v>
      </c>
      <c r="AC2363" s="785"/>
      <c r="AD2363" s="309">
        <f t="shared" si="7241"/>
        <v>0</v>
      </c>
      <c r="AE2363" s="785"/>
      <c r="AF2363" s="309">
        <f t="shared" si="7242"/>
        <v>0</v>
      </c>
      <c r="AG2363" s="785"/>
      <c r="AH2363" s="309">
        <f t="shared" si="7243"/>
        <v>0</v>
      </c>
      <c r="AI2363" s="785"/>
      <c r="AJ2363" s="309">
        <f t="shared" si="7244"/>
        <v>0</v>
      </c>
      <c r="AK2363" s="785"/>
      <c r="AL2363" s="309">
        <f t="shared" si="7245"/>
        <v>0</v>
      </c>
      <c r="AM2363" s="785"/>
      <c r="AN2363" s="309">
        <f t="shared" si="7246"/>
        <v>0</v>
      </c>
      <c r="AO2363" s="785"/>
      <c r="AP2363" s="309">
        <f t="shared" si="7247"/>
        <v>0</v>
      </c>
      <c r="AQ2363" s="785"/>
      <c r="AR2363" s="309">
        <f t="shared" si="7248"/>
        <v>0</v>
      </c>
      <c r="AT2363" s="782">
        <f t="shared" si="7031"/>
        <v>0</v>
      </c>
      <c r="AU2363" s="782">
        <f t="shared" si="7032"/>
        <v>0</v>
      </c>
      <c r="AV2363" s="782">
        <f t="shared" si="7033"/>
        <v>0</v>
      </c>
      <c r="AW2363" s="788" t="e">
        <f t="shared" si="7034"/>
        <v>#DIV/0!</v>
      </c>
      <c r="AY2363" s="781">
        <f t="shared" si="7035"/>
        <v>0</v>
      </c>
      <c r="AZ2363" s="777"/>
      <c r="BA2363" s="781">
        <f t="shared" si="7036"/>
        <v>0</v>
      </c>
      <c r="BB2363" s="777"/>
      <c r="BC2363" s="781">
        <f t="shared" si="7037"/>
        <v>0</v>
      </c>
      <c r="BD2363" s="777"/>
      <c r="BE2363" s="781">
        <f t="shared" si="7038"/>
        <v>0</v>
      </c>
      <c r="BF2363" s="777"/>
      <c r="BG2363" s="781">
        <f t="shared" si="7039"/>
        <v>0</v>
      </c>
      <c r="BH2363" s="777"/>
      <c r="BI2363" s="781">
        <f t="shared" si="7040"/>
        <v>0</v>
      </c>
      <c r="BJ2363" s="777"/>
      <c r="BK2363" s="781">
        <f t="shared" si="7041"/>
        <v>0</v>
      </c>
      <c r="BL2363" s="777"/>
      <c r="BM2363" s="781">
        <f t="shared" si="7042"/>
        <v>0</v>
      </c>
      <c r="BN2363" s="777"/>
      <c r="BO2363" s="781">
        <f t="shared" si="7043"/>
        <v>0</v>
      </c>
      <c r="BP2363" s="777"/>
      <c r="BQ2363" s="781">
        <f t="shared" si="7044"/>
        <v>0</v>
      </c>
      <c r="BR2363" s="777"/>
    </row>
    <row r="2364" spans="1:70" ht="28.5" outlineLevel="2">
      <c r="A2364" s="61">
        <v>704072</v>
      </c>
      <c r="B2364" s="10"/>
      <c r="C2364" s="59"/>
      <c r="D2364" s="294" t="s">
        <v>692</v>
      </c>
      <c r="E2364" s="43" t="str">
        <f t="shared" si="7237"/>
        <v>N</v>
      </c>
      <c r="F2364" s="117"/>
      <c r="G2364" s="553" t="s">
        <v>325</v>
      </c>
      <c r="H2364" s="1076"/>
      <c r="I2364" s="1141"/>
      <c r="J2364" s="1142"/>
      <c r="K2364" s="1032">
        <f t="shared" si="7238"/>
        <v>0</v>
      </c>
      <c r="L2364" s="496"/>
      <c r="M2364" s="492" t="s">
        <v>593</v>
      </c>
      <c r="N2364" s="492"/>
      <c r="O2364" s="492"/>
      <c r="Q2364" s="684" t="s">
        <v>1929</v>
      </c>
      <c r="R2364" s="692" t="s">
        <v>2010</v>
      </c>
      <c r="T2364" s="680" t="str">
        <f>IF(IF(A2364=0,TRUE(),D2364=IFERROR(VLOOKUP(A2364,Zaplecze_Weryfikacja!A:B,2,FALSE),2))=TRUE(),"Tak","Nie")</f>
        <v>Nie</v>
      </c>
      <c r="U2364" s="681" t="str">
        <f>IF(T2364="Tak"," ",IF(IFERROR(VLOOKUP(A2364,Zaplecze_Weryfikacja!A:B,2,FALSE),"Inny numer Lp")="Inny numer Lp","Inny numer Lp",IF(VLOOKUP(A2364,Zaplecze_Weryfikacja!A:B,2,FALSE)=D2364,"Nieznana przyczyna","Inny opis")))</f>
        <v>Inny opis</v>
      </c>
      <c r="Y2364" s="785"/>
      <c r="Z2364" s="309">
        <f t="shared" si="7239"/>
        <v>0</v>
      </c>
      <c r="AA2364" s="785"/>
      <c r="AB2364" s="309">
        <f t="shared" si="7240"/>
        <v>0</v>
      </c>
      <c r="AC2364" s="785"/>
      <c r="AD2364" s="309">
        <f t="shared" si="7241"/>
        <v>0</v>
      </c>
      <c r="AE2364" s="785"/>
      <c r="AF2364" s="309">
        <f t="shared" si="7242"/>
        <v>0</v>
      </c>
      <c r="AG2364" s="785"/>
      <c r="AH2364" s="309">
        <f t="shared" si="7243"/>
        <v>0</v>
      </c>
      <c r="AI2364" s="785"/>
      <c r="AJ2364" s="309">
        <f t="shared" si="7244"/>
        <v>0</v>
      </c>
      <c r="AK2364" s="785"/>
      <c r="AL2364" s="309">
        <f t="shared" si="7245"/>
        <v>0</v>
      </c>
      <c r="AM2364" s="785"/>
      <c r="AN2364" s="309">
        <f t="shared" si="7246"/>
        <v>0</v>
      </c>
      <c r="AO2364" s="785"/>
      <c r="AP2364" s="309">
        <f t="shared" si="7247"/>
        <v>0</v>
      </c>
      <c r="AQ2364" s="785"/>
      <c r="AR2364" s="309">
        <f t="shared" si="7248"/>
        <v>0</v>
      </c>
      <c r="AT2364" s="782">
        <f t="shared" si="7031"/>
        <v>0</v>
      </c>
      <c r="AU2364" s="782">
        <f t="shared" si="7032"/>
        <v>0</v>
      </c>
      <c r="AV2364" s="782">
        <f t="shared" si="7033"/>
        <v>0</v>
      </c>
      <c r="AW2364" s="788" t="e">
        <f t="shared" si="7034"/>
        <v>#DIV/0!</v>
      </c>
      <c r="AY2364" s="781">
        <f t="shared" si="7035"/>
        <v>0</v>
      </c>
      <c r="AZ2364" s="777"/>
      <c r="BA2364" s="781">
        <f t="shared" si="7036"/>
        <v>0</v>
      </c>
      <c r="BB2364" s="777"/>
      <c r="BC2364" s="781">
        <f t="shared" si="7037"/>
        <v>0</v>
      </c>
      <c r="BD2364" s="777"/>
      <c r="BE2364" s="781">
        <f t="shared" si="7038"/>
        <v>0</v>
      </c>
      <c r="BF2364" s="777"/>
      <c r="BG2364" s="781">
        <f t="shared" si="7039"/>
        <v>0</v>
      </c>
      <c r="BH2364" s="777"/>
      <c r="BI2364" s="781">
        <f t="shared" si="7040"/>
        <v>0</v>
      </c>
      <c r="BJ2364" s="777"/>
      <c r="BK2364" s="781">
        <f t="shared" si="7041"/>
        <v>0</v>
      </c>
      <c r="BL2364" s="777"/>
      <c r="BM2364" s="781">
        <f t="shared" si="7042"/>
        <v>0</v>
      </c>
      <c r="BN2364" s="777"/>
      <c r="BO2364" s="781">
        <f t="shared" si="7043"/>
        <v>0</v>
      </c>
      <c r="BP2364" s="777"/>
      <c r="BQ2364" s="781">
        <f t="shared" si="7044"/>
        <v>0</v>
      </c>
      <c r="BR2364" s="777"/>
    </row>
    <row r="2365" spans="1:70" ht="28.5" outlineLevel="2">
      <c r="A2365" s="61">
        <v>704073</v>
      </c>
      <c r="B2365" s="10"/>
      <c r="C2365" s="59"/>
      <c r="D2365" s="294" t="s">
        <v>691</v>
      </c>
      <c r="E2365" s="43" t="str">
        <f t="shared" si="7237"/>
        <v>N</v>
      </c>
      <c r="F2365" s="117"/>
      <c r="G2365" s="553" t="s">
        <v>325</v>
      </c>
      <c r="H2365" s="1076"/>
      <c r="I2365" s="1141"/>
      <c r="J2365" s="1142"/>
      <c r="K2365" s="1032">
        <f t="shared" si="7238"/>
        <v>0</v>
      </c>
      <c r="L2365" s="496"/>
      <c r="M2365" s="492" t="s">
        <v>593</v>
      </c>
      <c r="N2365" s="492"/>
      <c r="O2365" s="492"/>
      <c r="Q2365" s="684" t="s">
        <v>1929</v>
      </c>
      <c r="R2365" s="692" t="s">
        <v>2010</v>
      </c>
      <c r="T2365" s="680" t="str">
        <f>IF(IF(A2365=0,TRUE(),D2365=IFERROR(VLOOKUP(A2365,Zaplecze_Weryfikacja!A:B,2,FALSE),2))=TRUE(),"Tak","Nie")</f>
        <v>Nie</v>
      </c>
      <c r="U2365" s="681" t="str">
        <f>IF(T2365="Tak"," ",IF(IFERROR(VLOOKUP(A2365,Zaplecze_Weryfikacja!A:B,2,FALSE),"Inny numer Lp")="Inny numer Lp","Inny numer Lp",IF(VLOOKUP(A2365,Zaplecze_Weryfikacja!A:B,2,FALSE)=D2365,"Nieznana przyczyna","Inny opis")))</f>
        <v>Inny opis</v>
      </c>
      <c r="Y2365" s="785"/>
      <c r="Z2365" s="309">
        <f t="shared" si="7239"/>
        <v>0</v>
      </c>
      <c r="AA2365" s="785"/>
      <c r="AB2365" s="309">
        <f t="shared" si="7240"/>
        <v>0</v>
      </c>
      <c r="AC2365" s="785"/>
      <c r="AD2365" s="309">
        <f t="shared" si="7241"/>
        <v>0</v>
      </c>
      <c r="AE2365" s="785"/>
      <c r="AF2365" s="309">
        <f t="shared" si="7242"/>
        <v>0</v>
      </c>
      <c r="AG2365" s="785"/>
      <c r="AH2365" s="309">
        <f t="shared" si="7243"/>
        <v>0</v>
      </c>
      <c r="AI2365" s="785"/>
      <c r="AJ2365" s="309">
        <f t="shared" si="7244"/>
        <v>0</v>
      </c>
      <c r="AK2365" s="785"/>
      <c r="AL2365" s="309">
        <f t="shared" si="7245"/>
        <v>0</v>
      </c>
      <c r="AM2365" s="785"/>
      <c r="AN2365" s="309">
        <f t="shared" si="7246"/>
        <v>0</v>
      </c>
      <c r="AO2365" s="785"/>
      <c r="AP2365" s="309">
        <f t="shared" si="7247"/>
        <v>0</v>
      </c>
      <c r="AQ2365" s="785"/>
      <c r="AR2365" s="309">
        <f t="shared" si="7248"/>
        <v>0</v>
      </c>
      <c r="AT2365" s="782">
        <f t="shared" si="7031"/>
        <v>0</v>
      </c>
      <c r="AU2365" s="782">
        <f t="shared" si="7032"/>
        <v>0</v>
      </c>
      <c r="AV2365" s="782">
        <f t="shared" si="7033"/>
        <v>0</v>
      </c>
      <c r="AW2365" s="788" t="e">
        <f t="shared" si="7034"/>
        <v>#DIV/0!</v>
      </c>
      <c r="AY2365" s="781">
        <f t="shared" si="7035"/>
        <v>0</v>
      </c>
      <c r="AZ2365" s="777"/>
      <c r="BA2365" s="781">
        <f t="shared" si="7036"/>
        <v>0</v>
      </c>
      <c r="BB2365" s="777"/>
      <c r="BC2365" s="781">
        <f t="shared" si="7037"/>
        <v>0</v>
      </c>
      <c r="BD2365" s="777"/>
      <c r="BE2365" s="781">
        <f t="shared" si="7038"/>
        <v>0</v>
      </c>
      <c r="BF2365" s="777"/>
      <c r="BG2365" s="781">
        <f t="shared" si="7039"/>
        <v>0</v>
      </c>
      <c r="BH2365" s="777"/>
      <c r="BI2365" s="781">
        <f t="shared" si="7040"/>
        <v>0</v>
      </c>
      <c r="BJ2365" s="777"/>
      <c r="BK2365" s="781">
        <f t="shared" si="7041"/>
        <v>0</v>
      </c>
      <c r="BL2365" s="777"/>
      <c r="BM2365" s="781">
        <f t="shared" si="7042"/>
        <v>0</v>
      </c>
      <c r="BN2365" s="777"/>
      <c r="BO2365" s="781">
        <f t="shared" si="7043"/>
        <v>0</v>
      </c>
      <c r="BP2365" s="777"/>
      <c r="BQ2365" s="781">
        <f t="shared" si="7044"/>
        <v>0</v>
      </c>
      <c r="BR2365" s="777"/>
    </row>
    <row r="2366" spans="1:70" outlineLevel="2">
      <c r="A2366" s="61"/>
      <c r="B2366" s="59"/>
      <c r="C2366" s="59"/>
      <c r="D2366" s="294"/>
      <c r="E2366" s="398"/>
      <c r="F2366" s="117"/>
      <c r="G2366" s="38"/>
      <c r="H2366" s="1100"/>
      <c r="I2366" s="1006"/>
      <c r="J2366" s="1111"/>
      <c r="K2366" s="1042"/>
      <c r="L2366" s="496"/>
      <c r="M2366" s="492"/>
      <c r="N2366" s="492"/>
      <c r="O2366" s="492"/>
      <c r="Q2366" s="683"/>
      <c r="R2366" s="692"/>
      <c r="T2366" s="680" t="str">
        <f>IF(IF(A2366=0,TRUE(),D2366=IFERROR(VLOOKUP(A2366,Zaplecze_Weryfikacja!A:B,2,FALSE),2))=TRUE(),"Tak","Nie")</f>
        <v>Tak</v>
      </c>
      <c r="U2366" s="681" t="str">
        <f>IF(T2366="Tak"," ",IF(IFERROR(VLOOKUP(A2366,Zaplecze_Weryfikacja!A:B,2,FALSE),"Inny numer Lp")="Inny numer Lp","Inny numer Lp",IF(VLOOKUP(A2366,Zaplecze_Weryfikacja!A:B,2,FALSE)=D2366,"Nieznana przyczyna","Inny opis")))</f>
        <v xml:space="preserve"> </v>
      </c>
      <c r="Y2366" s="785"/>
      <c r="Z2366" s="382"/>
      <c r="AA2366" s="785"/>
      <c r="AB2366" s="382"/>
      <c r="AC2366" s="785"/>
      <c r="AD2366" s="382"/>
      <c r="AE2366" s="785"/>
      <c r="AF2366" s="382"/>
      <c r="AG2366" s="785"/>
      <c r="AH2366" s="382"/>
      <c r="AI2366" s="785"/>
      <c r="AJ2366" s="382"/>
      <c r="AK2366" s="785"/>
      <c r="AL2366" s="382"/>
      <c r="AM2366" s="785"/>
      <c r="AN2366" s="382"/>
      <c r="AO2366" s="785"/>
      <c r="AP2366" s="382"/>
      <c r="AQ2366" s="785"/>
      <c r="AR2366" s="382"/>
      <c r="AT2366" s="782">
        <f t="shared" si="7031"/>
        <v>0</v>
      </c>
      <c r="AU2366" s="782">
        <f t="shared" si="7032"/>
        <v>0</v>
      </c>
      <c r="AV2366" s="782">
        <f t="shared" si="7033"/>
        <v>0</v>
      </c>
      <c r="AW2366" s="788" t="e">
        <f t="shared" si="7034"/>
        <v>#DIV/0!</v>
      </c>
      <c r="AY2366" s="781">
        <f t="shared" si="7035"/>
        <v>0</v>
      </c>
      <c r="AZ2366" s="777"/>
      <c r="BA2366" s="781">
        <f t="shared" si="7036"/>
        <v>0</v>
      </c>
      <c r="BB2366" s="777"/>
      <c r="BC2366" s="781">
        <f t="shared" si="7037"/>
        <v>0</v>
      </c>
      <c r="BD2366" s="777"/>
      <c r="BE2366" s="781">
        <f t="shared" si="7038"/>
        <v>0</v>
      </c>
      <c r="BF2366" s="777"/>
      <c r="BG2366" s="781">
        <f t="shared" si="7039"/>
        <v>0</v>
      </c>
      <c r="BH2366" s="777"/>
      <c r="BI2366" s="781">
        <f t="shared" si="7040"/>
        <v>0</v>
      </c>
      <c r="BJ2366" s="777"/>
      <c r="BK2366" s="781">
        <f t="shared" si="7041"/>
        <v>0</v>
      </c>
      <c r="BL2366" s="777"/>
      <c r="BM2366" s="781">
        <f t="shared" si="7042"/>
        <v>0</v>
      </c>
      <c r="BN2366" s="777"/>
      <c r="BO2366" s="781">
        <f t="shared" si="7043"/>
        <v>0</v>
      </c>
      <c r="BP2366" s="777"/>
      <c r="BQ2366" s="781">
        <f t="shared" si="7044"/>
        <v>0</v>
      </c>
      <c r="BR2366" s="777"/>
    </row>
    <row r="2367" spans="1:70" outlineLevel="2">
      <c r="A2367" s="662"/>
      <c r="B2367" s="661"/>
      <c r="C2367" s="661"/>
      <c r="D2367" s="656" t="s">
        <v>1576</v>
      </c>
      <c r="E2367" s="773" t="str">
        <f>IF(COUNTIF(E2368:E2372,"T")=0,"N","T")</f>
        <v>T</v>
      </c>
      <c r="F2367" s="652"/>
      <c r="G2367" s="659"/>
      <c r="H2367" s="1099"/>
      <c r="I2367" s="1074"/>
      <c r="J2367" s="1133"/>
      <c r="K2367" s="1036"/>
      <c r="L2367" s="496"/>
      <c r="M2367" s="657"/>
      <c r="N2367" s="657"/>
      <c r="O2367" s="657"/>
      <c r="Q2367" s="683"/>
      <c r="R2367" s="692"/>
      <c r="T2367" s="680" t="str">
        <f>IF(IF(A2367=0,TRUE(),D2367=IFERROR(VLOOKUP(A2367,Zaplecze_Weryfikacja!A:B,2,FALSE),2))=TRUE(),"Tak","Nie")</f>
        <v>Tak</v>
      </c>
      <c r="U2367" s="681" t="str">
        <f>IF(T2367="Tak"," ",IF(IFERROR(VLOOKUP(A2367,Zaplecze_Weryfikacja!A:B,2,FALSE),"Inny numer Lp")="Inny numer Lp","Inny numer Lp",IF(VLOOKUP(A2367,Zaplecze_Weryfikacja!A:B,2,FALSE)=D2367,"Nieznana przyczyna","Inny opis")))</f>
        <v xml:space="preserve"> </v>
      </c>
      <c r="Y2367" s="785"/>
      <c r="Z2367" s="663"/>
      <c r="AA2367" s="785"/>
      <c r="AB2367" s="663"/>
      <c r="AC2367" s="785"/>
      <c r="AD2367" s="663"/>
      <c r="AE2367" s="785"/>
      <c r="AF2367" s="663"/>
      <c r="AG2367" s="785"/>
      <c r="AH2367" s="663"/>
      <c r="AI2367" s="785"/>
      <c r="AJ2367" s="663"/>
      <c r="AK2367" s="785"/>
      <c r="AL2367" s="663"/>
      <c r="AM2367" s="785"/>
      <c r="AN2367" s="663"/>
      <c r="AO2367" s="785"/>
      <c r="AP2367" s="663"/>
      <c r="AQ2367" s="785"/>
      <c r="AR2367" s="663"/>
      <c r="AT2367" s="845">
        <f t="shared" si="7031"/>
        <v>0</v>
      </c>
      <c r="AU2367" s="845">
        <f t="shared" si="7032"/>
        <v>0</v>
      </c>
      <c r="AV2367" s="845">
        <f t="shared" si="7033"/>
        <v>0</v>
      </c>
      <c r="AW2367" s="846" t="e">
        <f t="shared" si="7034"/>
        <v>#DIV/0!</v>
      </c>
      <c r="AY2367" s="781">
        <f t="shared" si="7035"/>
        <v>0</v>
      </c>
      <c r="AZ2367" s="847"/>
      <c r="BA2367" s="781">
        <f t="shared" si="7036"/>
        <v>0</v>
      </c>
      <c r="BB2367" s="847"/>
      <c r="BC2367" s="781">
        <f t="shared" si="7037"/>
        <v>0</v>
      </c>
      <c r="BD2367" s="847"/>
      <c r="BE2367" s="781">
        <f t="shared" si="7038"/>
        <v>0</v>
      </c>
      <c r="BF2367" s="847"/>
      <c r="BG2367" s="781">
        <f t="shared" si="7039"/>
        <v>0</v>
      </c>
      <c r="BH2367" s="847"/>
      <c r="BI2367" s="781">
        <f t="shared" si="7040"/>
        <v>0</v>
      </c>
      <c r="BJ2367" s="847"/>
      <c r="BK2367" s="781">
        <f t="shared" si="7041"/>
        <v>0</v>
      </c>
      <c r="BL2367" s="847"/>
      <c r="BM2367" s="781">
        <f t="shared" si="7042"/>
        <v>0</v>
      </c>
      <c r="BN2367" s="847"/>
      <c r="BO2367" s="781">
        <f t="shared" si="7043"/>
        <v>0</v>
      </c>
      <c r="BP2367" s="847"/>
      <c r="BQ2367" s="781">
        <f t="shared" si="7044"/>
        <v>0</v>
      </c>
      <c r="BR2367" s="847"/>
    </row>
    <row r="2368" spans="1:70" outlineLevel="2">
      <c r="A2368" s="61">
        <v>704074</v>
      </c>
      <c r="B2368" s="10"/>
      <c r="C2368" s="59"/>
      <c r="D2368" s="1167" t="s">
        <v>1455</v>
      </c>
      <c r="E2368" s="43" t="str">
        <f t="shared" ref="E2368:E2373" si="7249">IF(H2368&gt;0,"T","N")</f>
        <v>T</v>
      </c>
      <c r="F2368" s="1246" t="s">
        <v>2988</v>
      </c>
      <c r="G2368" s="1245" t="s">
        <v>325</v>
      </c>
      <c r="H2368" s="1169">
        <v>3</v>
      </c>
      <c r="I2368" s="1141"/>
      <c r="J2368" s="1142"/>
      <c r="K2368" s="1032">
        <f t="shared" ref="K2368:K2372" si="7250">IF(B2368="E","E",$H2368*I2368)</f>
        <v>0</v>
      </c>
      <c r="L2368" s="496"/>
      <c r="M2368" s="492"/>
      <c r="N2368" s="492"/>
      <c r="O2368" s="492"/>
      <c r="Q2368" s="684" t="s">
        <v>1923</v>
      </c>
      <c r="R2368" s="692" t="s">
        <v>2010</v>
      </c>
      <c r="T2368" s="680" t="str">
        <f>IF(IF(A2368=0,TRUE(),D2368=IFERROR(VLOOKUP(A2368,Zaplecze_Weryfikacja!A:B,2,FALSE),2))=TRUE(),"Tak","Nie")</f>
        <v>Nie</v>
      </c>
      <c r="U2368" s="681" t="str">
        <f>IF(T2368="Tak"," ",IF(IFERROR(VLOOKUP(A2368,Zaplecze_Weryfikacja!A:B,2,FALSE),"Inny numer Lp")="Inny numer Lp","Inny numer Lp",IF(VLOOKUP(A2368,Zaplecze_Weryfikacja!A:B,2,FALSE)=D2368,"Nieznana przyczyna","Inny opis")))</f>
        <v>Inny opis</v>
      </c>
      <c r="Y2368" s="785"/>
      <c r="Z2368" s="309">
        <f t="shared" ref="Z2368:Z2372" si="7251">IF($B2368="E","E",$H2368*Y2368)</f>
        <v>0</v>
      </c>
      <c r="AA2368" s="785"/>
      <c r="AB2368" s="309">
        <f t="shared" ref="AB2368:AB2372" si="7252">IF($B2368="E","E",$H2368*AA2368)</f>
        <v>0</v>
      </c>
      <c r="AC2368" s="785"/>
      <c r="AD2368" s="309">
        <f t="shared" ref="AD2368:AD2372" si="7253">IF($B2368="E","E",$H2368*AC2368)</f>
        <v>0</v>
      </c>
      <c r="AE2368" s="785"/>
      <c r="AF2368" s="309">
        <f t="shared" ref="AF2368:AF2372" si="7254">IF($B2368="E","E",$H2368*AE2368)</f>
        <v>0</v>
      </c>
      <c r="AG2368" s="785"/>
      <c r="AH2368" s="309">
        <f t="shared" ref="AH2368:AH2372" si="7255">IF($B2368="E","E",$H2368*AG2368)</f>
        <v>0</v>
      </c>
      <c r="AI2368" s="785"/>
      <c r="AJ2368" s="309">
        <f t="shared" ref="AJ2368:AJ2372" si="7256">IF($B2368="E","E",$H2368*AI2368)</f>
        <v>0</v>
      </c>
      <c r="AK2368" s="785"/>
      <c r="AL2368" s="309">
        <f t="shared" ref="AL2368:AL2372" si="7257">IF($B2368="E","E",$H2368*AK2368)</f>
        <v>0</v>
      </c>
      <c r="AM2368" s="785"/>
      <c r="AN2368" s="309">
        <f t="shared" ref="AN2368:AN2372" si="7258">IF($B2368="E","E",$H2368*AM2368)</f>
        <v>0</v>
      </c>
      <c r="AO2368" s="785"/>
      <c r="AP2368" s="309">
        <f t="shared" ref="AP2368:AP2372" si="7259">IF($B2368="E","E",$H2368*AO2368)</f>
        <v>0</v>
      </c>
      <c r="AQ2368" s="785"/>
      <c r="AR2368" s="309">
        <f t="shared" ref="AR2368:AR2372" si="7260">IF($B2368="E","E",$H2368*AQ2368)</f>
        <v>0</v>
      </c>
      <c r="AT2368" s="782">
        <f t="shared" si="7031"/>
        <v>0</v>
      </c>
      <c r="AU2368" s="782">
        <f t="shared" si="7032"/>
        <v>0</v>
      </c>
      <c r="AV2368" s="782">
        <f t="shared" si="7033"/>
        <v>0</v>
      </c>
      <c r="AW2368" s="788" t="e">
        <f t="shared" si="7034"/>
        <v>#DIV/0!</v>
      </c>
      <c r="AY2368" s="781">
        <f t="shared" si="7035"/>
        <v>0</v>
      </c>
      <c r="AZ2368" s="777"/>
      <c r="BA2368" s="781">
        <f t="shared" si="7036"/>
        <v>0</v>
      </c>
      <c r="BB2368" s="777"/>
      <c r="BC2368" s="781">
        <f t="shared" si="7037"/>
        <v>0</v>
      </c>
      <c r="BD2368" s="777"/>
      <c r="BE2368" s="781">
        <f t="shared" si="7038"/>
        <v>0</v>
      </c>
      <c r="BF2368" s="777"/>
      <c r="BG2368" s="781">
        <f t="shared" si="7039"/>
        <v>0</v>
      </c>
      <c r="BH2368" s="777"/>
      <c r="BI2368" s="781">
        <f t="shared" si="7040"/>
        <v>0</v>
      </c>
      <c r="BJ2368" s="777"/>
      <c r="BK2368" s="781">
        <f t="shared" si="7041"/>
        <v>0</v>
      </c>
      <c r="BL2368" s="777"/>
      <c r="BM2368" s="781">
        <f t="shared" si="7042"/>
        <v>0</v>
      </c>
      <c r="BN2368" s="777"/>
      <c r="BO2368" s="781">
        <f t="shared" si="7043"/>
        <v>0</v>
      </c>
      <c r="BP2368" s="777"/>
      <c r="BQ2368" s="781">
        <f t="shared" si="7044"/>
        <v>0</v>
      </c>
      <c r="BR2368" s="777"/>
    </row>
    <row r="2369" spans="1:70" outlineLevel="2">
      <c r="A2369" s="61">
        <v>704075</v>
      </c>
      <c r="B2369" s="10"/>
      <c r="C2369" s="59"/>
      <c r="D2369" s="1167" t="s">
        <v>1456</v>
      </c>
      <c r="E2369" s="43" t="str">
        <f t="shared" si="7249"/>
        <v>T</v>
      </c>
      <c r="F2369" s="1246" t="s">
        <v>2989</v>
      </c>
      <c r="G2369" s="1245" t="s">
        <v>325</v>
      </c>
      <c r="H2369" s="1169">
        <v>1</v>
      </c>
      <c r="I2369" s="1141"/>
      <c r="J2369" s="1142"/>
      <c r="K2369" s="1032">
        <f t="shared" si="7250"/>
        <v>0</v>
      </c>
      <c r="L2369" s="496"/>
      <c r="M2369" s="492"/>
      <c r="N2369" s="492"/>
      <c r="O2369" s="492"/>
      <c r="Q2369" s="684" t="s">
        <v>1923</v>
      </c>
      <c r="R2369" s="692" t="s">
        <v>2010</v>
      </c>
      <c r="T2369" s="680" t="str">
        <f>IF(IF(A2369=0,TRUE(),D2369=IFERROR(VLOOKUP(A2369,Zaplecze_Weryfikacja!A:B,2,FALSE),2))=TRUE(),"Tak","Nie")</f>
        <v>Nie</v>
      </c>
      <c r="U2369" s="681" t="str">
        <f>IF(T2369="Tak"," ",IF(IFERROR(VLOOKUP(A2369,Zaplecze_Weryfikacja!A:B,2,FALSE),"Inny numer Lp")="Inny numer Lp","Inny numer Lp",IF(VLOOKUP(A2369,Zaplecze_Weryfikacja!A:B,2,FALSE)=D2369,"Nieznana przyczyna","Inny opis")))</f>
        <v>Inny opis</v>
      </c>
      <c r="Y2369" s="785"/>
      <c r="Z2369" s="309">
        <f t="shared" si="7251"/>
        <v>0</v>
      </c>
      <c r="AA2369" s="785"/>
      <c r="AB2369" s="309">
        <f t="shared" si="7252"/>
        <v>0</v>
      </c>
      <c r="AC2369" s="785"/>
      <c r="AD2369" s="309">
        <f t="shared" si="7253"/>
        <v>0</v>
      </c>
      <c r="AE2369" s="785"/>
      <c r="AF2369" s="309">
        <f t="shared" si="7254"/>
        <v>0</v>
      </c>
      <c r="AG2369" s="785"/>
      <c r="AH2369" s="309">
        <f t="shared" si="7255"/>
        <v>0</v>
      </c>
      <c r="AI2369" s="785"/>
      <c r="AJ2369" s="309">
        <f t="shared" si="7256"/>
        <v>0</v>
      </c>
      <c r="AK2369" s="785"/>
      <c r="AL2369" s="309">
        <f t="shared" si="7257"/>
        <v>0</v>
      </c>
      <c r="AM2369" s="785"/>
      <c r="AN2369" s="309">
        <f t="shared" si="7258"/>
        <v>0</v>
      </c>
      <c r="AO2369" s="785"/>
      <c r="AP2369" s="309">
        <f t="shared" si="7259"/>
        <v>0</v>
      </c>
      <c r="AQ2369" s="785"/>
      <c r="AR2369" s="309">
        <f t="shared" si="7260"/>
        <v>0</v>
      </c>
      <c r="AT2369" s="782">
        <f t="shared" si="7031"/>
        <v>0</v>
      </c>
      <c r="AU2369" s="782">
        <f t="shared" si="7032"/>
        <v>0</v>
      </c>
      <c r="AV2369" s="782">
        <f t="shared" si="7033"/>
        <v>0</v>
      </c>
      <c r="AW2369" s="788" t="e">
        <f t="shared" si="7034"/>
        <v>#DIV/0!</v>
      </c>
      <c r="AY2369" s="781">
        <f t="shared" si="7035"/>
        <v>0</v>
      </c>
      <c r="AZ2369" s="777"/>
      <c r="BA2369" s="781">
        <f t="shared" si="7036"/>
        <v>0</v>
      </c>
      <c r="BB2369" s="777"/>
      <c r="BC2369" s="781">
        <f t="shared" si="7037"/>
        <v>0</v>
      </c>
      <c r="BD2369" s="777"/>
      <c r="BE2369" s="781">
        <f t="shared" si="7038"/>
        <v>0</v>
      </c>
      <c r="BF2369" s="777"/>
      <c r="BG2369" s="781">
        <f t="shared" si="7039"/>
        <v>0</v>
      </c>
      <c r="BH2369" s="777"/>
      <c r="BI2369" s="781">
        <f t="shared" si="7040"/>
        <v>0</v>
      </c>
      <c r="BJ2369" s="777"/>
      <c r="BK2369" s="781">
        <f t="shared" si="7041"/>
        <v>0</v>
      </c>
      <c r="BL2369" s="777"/>
      <c r="BM2369" s="781">
        <f t="shared" si="7042"/>
        <v>0</v>
      </c>
      <c r="BN2369" s="777"/>
      <c r="BO2369" s="781">
        <f t="shared" si="7043"/>
        <v>0</v>
      </c>
      <c r="BP2369" s="777"/>
      <c r="BQ2369" s="781">
        <f t="shared" si="7044"/>
        <v>0</v>
      </c>
      <c r="BR2369" s="777"/>
    </row>
    <row r="2370" spans="1:70" outlineLevel="2">
      <c r="A2370" s="1286">
        <v>704076</v>
      </c>
      <c r="B2370" s="10"/>
      <c r="C2370" s="59"/>
      <c r="D2370" s="1167" t="s">
        <v>1577</v>
      </c>
      <c r="E2370" s="43" t="str">
        <f t="shared" si="7249"/>
        <v>T</v>
      </c>
      <c r="F2370" s="1246" t="s">
        <v>2990</v>
      </c>
      <c r="G2370" s="1245" t="s">
        <v>325</v>
      </c>
      <c r="H2370" s="1351">
        <v>3</v>
      </c>
      <c r="I2370" s="1141"/>
      <c r="J2370" s="1142"/>
      <c r="K2370" s="1032">
        <f t="shared" si="7250"/>
        <v>0</v>
      </c>
      <c r="L2370" s="496"/>
      <c r="M2370" s="492" t="s">
        <v>593</v>
      </c>
      <c r="N2370" s="492"/>
      <c r="O2370" s="492"/>
      <c r="Q2370" s="684" t="s">
        <v>1923</v>
      </c>
      <c r="R2370" s="692" t="s">
        <v>2010</v>
      </c>
      <c r="T2370" s="680" t="str">
        <f>IF(IF(A2370=0,TRUE(),D2370=IFERROR(VLOOKUP(A2370,Zaplecze_Weryfikacja!A:B,2,FALSE),2))=TRUE(),"Tak","Nie")</f>
        <v>Nie</v>
      </c>
      <c r="U2370" s="681" t="str">
        <f>IF(T2370="Tak"," ",IF(IFERROR(VLOOKUP(A2370,Zaplecze_Weryfikacja!A:B,2,FALSE),"Inny numer Lp")="Inny numer Lp","Inny numer Lp",IF(VLOOKUP(A2370,Zaplecze_Weryfikacja!A:B,2,FALSE)=D2370,"Nieznana przyczyna","Inny opis")))</f>
        <v>Inny opis</v>
      </c>
      <c r="Y2370" s="785"/>
      <c r="Z2370" s="309">
        <f t="shared" si="7251"/>
        <v>0</v>
      </c>
      <c r="AA2370" s="785"/>
      <c r="AB2370" s="309">
        <f t="shared" si="7252"/>
        <v>0</v>
      </c>
      <c r="AC2370" s="785"/>
      <c r="AD2370" s="309">
        <f t="shared" si="7253"/>
        <v>0</v>
      </c>
      <c r="AE2370" s="785"/>
      <c r="AF2370" s="309">
        <f t="shared" si="7254"/>
        <v>0</v>
      </c>
      <c r="AG2370" s="785"/>
      <c r="AH2370" s="309">
        <f t="shared" si="7255"/>
        <v>0</v>
      </c>
      <c r="AI2370" s="785"/>
      <c r="AJ2370" s="309">
        <f t="shared" si="7256"/>
        <v>0</v>
      </c>
      <c r="AK2370" s="785"/>
      <c r="AL2370" s="309">
        <f t="shared" si="7257"/>
        <v>0</v>
      </c>
      <c r="AM2370" s="785"/>
      <c r="AN2370" s="309">
        <f t="shared" si="7258"/>
        <v>0</v>
      </c>
      <c r="AO2370" s="785"/>
      <c r="AP2370" s="309">
        <f t="shared" si="7259"/>
        <v>0</v>
      </c>
      <c r="AQ2370" s="785"/>
      <c r="AR2370" s="309">
        <f t="shared" si="7260"/>
        <v>0</v>
      </c>
      <c r="AT2370" s="782">
        <f t="shared" si="7031"/>
        <v>0</v>
      </c>
      <c r="AU2370" s="782">
        <f t="shared" si="7032"/>
        <v>0</v>
      </c>
      <c r="AV2370" s="782">
        <f t="shared" si="7033"/>
        <v>0</v>
      </c>
      <c r="AW2370" s="788" t="e">
        <f t="shared" si="7034"/>
        <v>#DIV/0!</v>
      </c>
      <c r="AY2370" s="781">
        <f t="shared" si="7035"/>
        <v>0</v>
      </c>
      <c r="AZ2370" s="777"/>
      <c r="BA2370" s="781">
        <f t="shared" si="7036"/>
        <v>0</v>
      </c>
      <c r="BB2370" s="777"/>
      <c r="BC2370" s="781">
        <f t="shared" si="7037"/>
        <v>0</v>
      </c>
      <c r="BD2370" s="777"/>
      <c r="BE2370" s="781">
        <f t="shared" si="7038"/>
        <v>0</v>
      </c>
      <c r="BF2370" s="777"/>
      <c r="BG2370" s="781">
        <f t="shared" si="7039"/>
        <v>0</v>
      </c>
      <c r="BH2370" s="777"/>
      <c r="BI2370" s="781">
        <f t="shared" si="7040"/>
        <v>0</v>
      </c>
      <c r="BJ2370" s="777"/>
      <c r="BK2370" s="781">
        <f t="shared" si="7041"/>
        <v>0</v>
      </c>
      <c r="BL2370" s="777"/>
      <c r="BM2370" s="781">
        <f t="shared" si="7042"/>
        <v>0</v>
      </c>
      <c r="BN2370" s="777"/>
      <c r="BO2370" s="781">
        <f t="shared" si="7043"/>
        <v>0</v>
      </c>
      <c r="BP2370" s="777"/>
      <c r="BQ2370" s="781">
        <f t="shared" si="7044"/>
        <v>0</v>
      </c>
      <c r="BR2370" s="777"/>
    </row>
    <row r="2371" spans="1:70" outlineLevel="2">
      <c r="A2371" s="61">
        <v>704077</v>
      </c>
      <c r="B2371" s="10"/>
      <c r="C2371" s="59"/>
      <c r="D2371" s="1167" t="s">
        <v>1578</v>
      </c>
      <c r="E2371" s="43" t="str">
        <f t="shared" si="7249"/>
        <v>T</v>
      </c>
      <c r="F2371" s="1246" t="s">
        <v>2991</v>
      </c>
      <c r="G2371" s="1245" t="s">
        <v>325</v>
      </c>
      <c r="H2371" s="1169">
        <v>3</v>
      </c>
      <c r="I2371" s="1141"/>
      <c r="J2371" s="1142"/>
      <c r="K2371" s="1032">
        <f t="shared" si="7250"/>
        <v>0</v>
      </c>
      <c r="L2371" s="496"/>
      <c r="M2371" s="492" t="s">
        <v>593</v>
      </c>
      <c r="N2371" s="492"/>
      <c r="O2371" s="492"/>
      <c r="Q2371" s="684" t="s">
        <v>1923</v>
      </c>
      <c r="R2371" s="692" t="s">
        <v>2010</v>
      </c>
      <c r="T2371" s="680" t="str">
        <f>IF(IF(A2371=0,TRUE(),D2371=IFERROR(VLOOKUP(A2371,Zaplecze_Weryfikacja!A:B,2,FALSE),2))=TRUE(),"Tak","Nie")</f>
        <v>Nie</v>
      </c>
      <c r="U2371" s="681" t="str">
        <f>IF(T2371="Tak"," ",IF(IFERROR(VLOOKUP(A2371,Zaplecze_Weryfikacja!A:B,2,FALSE),"Inny numer Lp")="Inny numer Lp","Inny numer Lp",IF(VLOOKUP(A2371,Zaplecze_Weryfikacja!A:B,2,FALSE)=D2371,"Nieznana przyczyna","Inny opis")))</f>
        <v>Inny opis</v>
      </c>
      <c r="Y2371" s="785"/>
      <c r="Z2371" s="309">
        <f t="shared" si="7251"/>
        <v>0</v>
      </c>
      <c r="AA2371" s="785"/>
      <c r="AB2371" s="309">
        <f t="shared" si="7252"/>
        <v>0</v>
      </c>
      <c r="AC2371" s="785"/>
      <c r="AD2371" s="309">
        <f t="shared" si="7253"/>
        <v>0</v>
      </c>
      <c r="AE2371" s="785"/>
      <c r="AF2371" s="309">
        <f t="shared" si="7254"/>
        <v>0</v>
      </c>
      <c r="AG2371" s="785"/>
      <c r="AH2371" s="309">
        <f t="shared" si="7255"/>
        <v>0</v>
      </c>
      <c r="AI2371" s="785"/>
      <c r="AJ2371" s="309">
        <f t="shared" si="7256"/>
        <v>0</v>
      </c>
      <c r="AK2371" s="785"/>
      <c r="AL2371" s="309">
        <f t="shared" si="7257"/>
        <v>0</v>
      </c>
      <c r="AM2371" s="785"/>
      <c r="AN2371" s="309">
        <f t="shared" si="7258"/>
        <v>0</v>
      </c>
      <c r="AO2371" s="785"/>
      <c r="AP2371" s="309">
        <f t="shared" si="7259"/>
        <v>0</v>
      </c>
      <c r="AQ2371" s="785"/>
      <c r="AR2371" s="309">
        <f t="shared" si="7260"/>
        <v>0</v>
      </c>
      <c r="AT2371" s="782">
        <f t="shared" si="7031"/>
        <v>0</v>
      </c>
      <c r="AU2371" s="782">
        <f t="shared" si="7032"/>
        <v>0</v>
      </c>
      <c r="AV2371" s="782">
        <f t="shared" si="7033"/>
        <v>0</v>
      </c>
      <c r="AW2371" s="788" t="e">
        <f t="shared" si="7034"/>
        <v>#DIV/0!</v>
      </c>
      <c r="AY2371" s="781">
        <f t="shared" si="7035"/>
        <v>0</v>
      </c>
      <c r="AZ2371" s="777"/>
      <c r="BA2371" s="781">
        <f t="shared" si="7036"/>
        <v>0</v>
      </c>
      <c r="BB2371" s="777"/>
      <c r="BC2371" s="781">
        <f t="shared" si="7037"/>
        <v>0</v>
      </c>
      <c r="BD2371" s="777"/>
      <c r="BE2371" s="781">
        <f t="shared" si="7038"/>
        <v>0</v>
      </c>
      <c r="BF2371" s="777"/>
      <c r="BG2371" s="781">
        <f t="shared" si="7039"/>
        <v>0</v>
      </c>
      <c r="BH2371" s="777"/>
      <c r="BI2371" s="781">
        <f t="shared" si="7040"/>
        <v>0</v>
      </c>
      <c r="BJ2371" s="777"/>
      <c r="BK2371" s="781">
        <f t="shared" si="7041"/>
        <v>0</v>
      </c>
      <c r="BL2371" s="777"/>
      <c r="BM2371" s="781">
        <f t="shared" si="7042"/>
        <v>0</v>
      </c>
      <c r="BN2371" s="777"/>
      <c r="BO2371" s="781">
        <f t="shared" si="7043"/>
        <v>0</v>
      </c>
      <c r="BP2371" s="777"/>
      <c r="BQ2371" s="781">
        <f t="shared" si="7044"/>
        <v>0</v>
      </c>
      <c r="BR2371" s="777"/>
    </row>
    <row r="2372" spans="1:70" outlineLevel="2">
      <c r="A2372" s="61">
        <v>704078</v>
      </c>
      <c r="B2372" s="10"/>
      <c r="C2372" s="59"/>
      <c r="D2372" s="1167" t="s">
        <v>1579</v>
      </c>
      <c r="E2372" s="43" t="str">
        <f t="shared" si="7249"/>
        <v>T</v>
      </c>
      <c r="F2372" s="1246" t="s">
        <v>2991</v>
      </c>
      <c r="G2372" s="1245" t="s">
        <v>325</v>
      </c>
      <c r="H2372" s="1169">
        <v>2</v>
      </c>
      <c r="I2372" s="1141"/>
      <c r="J2372" s="1142"/>
      <c r="K2372" s="1032">
        <f t="shared" si="7250"/>
        <v>0</v>
      </c>
      <c r="L2372" s="496"/>
      <c r="M2372" s="492" t="s">
        <v>593</v>
      </c>
      <c r="N2372" s="492"/>
      <c r="O2372" s="492"/>
      <c r="Q2372" s="684" t="s">
        <v>1923</v>
      </c>
      <c r="R2372" s="692" t="s">
        <v>2010</v>
      </c>
      <c r="T2372" s="680" t="str">
        <f>IF(IF(A2372=0,TRUE(),D2372=IFERROR(VLOOKUP(A2372,Zaplecze_Weryfikacja!A:B,2,FALSE),2))=TRUE(),"Tak","Nie")</f>
        <v>Nie</v>
      </c>
      <c r="U2372" s="681" t="str">
        <f>IF(T2372="Tak"," ",IF(IFERROR(VLOOKUP(A2372,Zaplecze_Weryfikacja!A:B,2,FALSE),"Inny numer Lp")="Inny numer Lp","Inny numer Lp",IF(VLOOKUP(A2372,Zaplecze_Weryfikacja!A:B,2,FALSE)=D2372,"Nieznana przyczyna","Inny opis")))</f>
        <v>Inny opis</v>
      </c>
      <c r="Y2372" s="785"/>
      <c r="Z2372" s="309">
        <f t="shared" si="7251"/>
        <v>0</v>
      </c>
      <c r="AA2372" s="785"/>
      <c r="AB2372" s="309">
        <f t="shared" si="7252"/>
        <v>0</v>
      </c>
      <c r="AC2372" s="785"/>
      <c r="AD2372" s="309">
        <f t="shared" si="7253"/>
        <v>0</v>
      </c>
      <c r="AE2372" s="785"/>
      <c r="AF2372" s="309">
        <f t="shared" si="7254"/>
        <v>0</v>
      </c>
      <c r="AG2372" s="785"/>
      <c r="AH2372" s="309">
        <f t="shared" si="7255"/>
        <v>0</v>
      </c>
      <c r="AI2372" s="785"/>
      <c r="AJ2372" s="309">
        <f t="shared" si="7256"/>
        <v>0</v>
      </c>
      <c r="AK2372" s="785"/>
      <c r="AL2372" s="309">
        <f t="shared" si="7257"/>
        <v>0</v>
      </c>
      <c r="AM2372" s="785"/>
      <c r="AN2372" s="309">
        <f t="shared" si="7258"/>
        <v>0</v>
      </c>
      <c r="AO2372" s="785"/>
      <c r="AP2372" s="309">
        <f t="shared" si="7259"/>
        <v>0</v>
      </c>
      <c r="AQ2372" s="785"/>
      <c r="AR2372" s="309">
        <f t="shared" si="7260"/>
        <v>0</v>
      </c>
      <c r="AT2372" s="782">
        <f t="shared" si="7031"/>
        <v>0</v>
      </c>
      <c r="AU2372" s="782">
        <f t="shared" si="7032"/>
        <v>0</v>
      </c>
      <c r="AV2372" s="782">
        <f t="shared" si="7033"/>
        <v>0</v>
      </c>
      <c r="AW2372" s="788" t="e">
        <f t="shared" si="7034"/>
        <v>#DIV/0!</v>
      </c>
      <c r="AY2372" s="781">
        <f t="shared" si="7035"/>
        <v>0</v>
      </c>
      <c r="AZ2372" s="777"/>
      <c r="BA2372" s="781">
        <f t="shared" si="7036"/>
        <v>0</v>
      </c>
      <c r="BB2372" s="777"/>
      <c r="BC2372" s="781">
        <f t="shared" si="7037"/>
        <v>0</v>
      </c>
      <c r="BD2372" s="777"/>
      <c r="BE2372" s="781">
        <f t="shared" si="7038"/>
        <v>0</v>
      </c>
      <c r="BF2372" s="777"/>
      <c r="BG2372" s="781">
        <f t="shared" si="7039"/>
        <v>0</v>
      </c>
      <c r="BH2372" s="777"/>
      <c r="BI2372" s="781">
        <f t="shared" si="7040"/>
        <v>0</v>
      </c>
      <c r="BJ2372" s="777"/>
      <c r="BK2372" s="781">
        <f t="shared" si="7041"/>
        <v>0</v>
      </c>
      <c r="BL2372" s="777"/>
      <c r="BM2372" s="781">
        <f t="shared" si="7042"/>
        <v>0</v>
      </c>
      <c r="BN2372" s="777"/>
      <c r="BO2372" s="781">
        <f t="shared" si="7043"/>
        <v>0</v>
      </c>
      <c r="BP2372" s="777"/>
      <c r="BQ2372" s="781">
        <f t="shared" si="7044"/>
        <v>0</v>
      </c>
      <c r="BR2372" s="777"/>
    </row>
    <row r="2373" spans="1:70" outlineLevel="2">
      <c r="A2373" s="61">
        <v>704079</v>
      </c>
      <c r="B2373" s="59"/>
      <c r="C2373" s="59"/>
      <c r="D2373" s="410" t="s">
        <v>3633</v>
      </c>
      <c r="E2373" s="43" t="str">
        <f t="shared" si="7249"/>
        <v>T</v>
      </c>
      <c r="F2373" s="1246"/>
      <c r="G2373" s="1245" t="s">
        <v>325</v>
      </c>
      <c r="H2373" s="1169">
        <v>10</v>
      </c>
      <c r="I2373" s="1006"/>
      <c r="J2373" s="1111"/>
      <c r="K2373" s="1042"/>
      <c r="L2373" s="496"/>
      <c r="M2373" s="492"/>
      <c r="N2373" s="492"/>
      <c r="O2373" s="492"/>
      <c r="Q2373" s="683"/>
      <c r="R2373" s="692"/>
      <c r="T2373" s="680" t="str">
        <f>IF(IF(A2373=0,TRUE(),D2373=IFERROR(VLOOKUP(A2373,Zaplecze_Weryfikacja!A:B,2,FALSE),2))=TRUE(),"Tak","Nie")</f>
        <v>Nie</v>
      </c>
      <c r="U2373" s="681" t="str">
        <f>IF(T2373="Tak"," ",IF(IFERROR(VLOOKUP(A2373,Zaplecze_Weryfikacja!A:B,2,FALSE),"Inny numer Lp")="Inny numer Lp","Inny numer Lp",IF(VLOOKUP(A2373,Zaplecze_Weryfikacja!A:B,2,FALSE)=D2373,"Nieznana przyczyna","Inny opis")))</f>
        <v>Inny opis</v>
      </c>
      <c r="Y2373" s="785"/>
      <c r="Z2373" s="382"/>
      <c r="AA2373" s="785"/>
      <c r="AB2373" s="382"/>
      <c r="AC2373" s="785"/>
      <c r="AD2373" s="382"/>
      <c r="AE2373" s="785"/>
      <c r="AF2373" s="382"/>
      <c r="AG2373" s="785"/>
      <c r="AH2373" s="382"/>
      <c r="AI2373" s="785"/>
      <c r="AJ2373" s="382"/>
      <c r="AK2373" s="785"/>
      <c r="AL2373" s="382"/>
      <c r="AM2373" s="785"/>
      <c r="AN2373" s="382"/>
      <c r="AO2373" s="785"/>
      <c r="AP2373" s="382"/>
      <c r="AQ2373" s="785"/>
      <c r="AR2373" s="382"/>
      <c r="AT2373" s="782">
        <f t="shared" si="7031"/>
        <v>0</v>
      </c>
      <c r="AU2373" s="782">
        <f t="shared" si="7032"/>
        <v>0</v>
      </c>
      <c r="AV2373" s="782">
        <f t="shared" si="7033"/>
        <v>0</v>
      </c>
      <c r="AW2373" s="788" t="e">
        <f t="shared" si="7034"/>
        <v>#DIV/0!</v>
      </c>
      <c r="AY2373" s="781">
        <f t="shared" si="7035"/>
        <v>0</v>
      </c>
      <c r="AZ2373" s="777"/>
      <c r="BA2373" s="781">
        <f t="shared" si="7036"/>
        <v>0</v>
      </c>
      <c r="BB2373" s="777"/>
      <c r="BC2373" s="781">
        <f t="shared" si="7037"/>
        <v>0</v>
      </c>
      <c r="BD2373" s="777"/>
      <c r="BE2373" s="781">
        <f t="shared" si="7038"/>
        <v>0</v>
      </c>
      <c r="BF2373" s="777"/>
      <c r="BG2373" s="781">
        <f t="shared" si="7039"/>
        <v>0</v>
      </c>
      <c r="BH2373" s="777"/>
      <c r="BI2373" s="781">
        <f t="shared" si="7040"/>
        <v>0</v>
      </c>
      <c r="BJ2373" s="777"/>
      <c r="BK2373" s="781">
        <f t="shared" si="7041"/>
        <v>0</v>
      </c>
      <c r="BL2373" s="777"/>
      <c r="BM2373" s="781">
        <f t="shared" si="7042"/>
        <v>0</v>
      </c>
      <c r="BN2373" s="777"/>
      <c r="BO2373" s="781">
        <f t="shared" si="7043"/>
        <v>0</v>
      </c>
      <c r="BP2373" s="777"/>
      <c r="BQ2373" s="781">
        <f t="shared" si="7044"/>
        <v>0</v>
      </c>
      <c r="BR2373" s="777"/>
    </row>
    <row r="2374" spans="1:70" outlineLevel="2">
      <c r="A2374" s="1286" t="s">
        <v>4049</v>
      </c>
      <c r="B2374" s="59"/>
      <c r="C2374" s="59"/>
      <c r="D2374" s="1413" t="s">
        <v>4048</v>
      </c>
      <c r="E2374" s="43" t="str">
        <f t="shared" ref="E2374" si="7261">IF(H2374&gt;0,"T","N")</f>
        <v>T</v>
      </c>
      <c r="F2374" s="1425" t="s">
        <v>4050</v>
      </c>
      <c r="G2374" s="1414" t="s">
        <v>325</v>
      </c>
      <c r="H2374" s="1257">
        <v>3</v>
      </c>
      <c r="I2374" s="1006"/>
      <c r="J2374" s="1111"/>
      <c r="K2374" s="1042"/>
      <c r="L2374" s="496"/>
      <c r="M2374" s="492"/>
      <c r="N2374" s="492"/>
      <c r="O2374" s="492"/>
      <c r="Q2374" s="683"/>
      <c r="R2374" s="692"/>
      <c r="T2374" s="680" t="str">
        <f>IF(IF(A2374=0,TRUE(),D2374=IFERROR(VLOOKUP(A2374,Zaplecze_Weryfikacja!A:B,2,FALSE),2))=TRUE(),"Tak","Nie")</f>
        <v>Nie</v>
      </c>
      <c r="U2374" s="681" t="str">
        <f>IF(T2374="Tak"," ",IF(IFERROR(VLOOKUP(A2374,Zaplecze_Weryfikacja!A:B,2,FALSE),"Inny numer Lp")="Inny numer Lp","Inny numer Lp",IF(VLOOKUP(A2374,Zaplecze_Weryfikacja!A:B,2,FALSE)=D2374,"Nieznana przyczyna","Inny opis")))</f>
        <v>Inny numer Lp</v>
      </c>
      <c r="Y2374" s="785"/>
      <c r="Z2374" s="382"/>
      <c r="AA2374" s="785"/>
      <c r="AB2374" s="382"/>
      <c r="AC2374" s="785"/>
      <c r="AD2374" s="382"/>
      <c r="AE2374" s="785"/>
      <c r="AF2374" s="382"/>
      <c r="AG2374" s="785"/>
      <c r="AH2374" s="382"/>
      <c r="AI2374" s="785"/>
      <c r="AJ2374" s="382"/>
      <c r="AK2374" s="785"/>
      <c r="AL2374" s="382"/>
      <c r="AM2374" s="785"/>
      <c r="AN2374" s="382"/>
      <c r="AO2374" s="785"/>
      <c r="AP2374" s="382"/>
      <c r="AQ2374" s="785"/>
      <c r="AR2374" s="382"/>
      <c r="AT2374" s="782">
        <f t="shared" ref="AT2374" si="7262">MAX(Z2374,AB2374,AD2374,AF2374,AH2374,AJ2374,AL2374,AN2374,AP2374,AR2374)</f>
        <v>0</v>
      </c>
      <c r="AU2374" s="782">
        <f t="shared" ref="AU2374" si="7263">IF($AU$6=10,MIN(Z2374,AB2374,AD2374,AF2374,AH2374,AJ2374,AL2374,AN2374,AP2374,AR2374),IF($AU$6=9,MIN(Z2374,AB2374,AD2374,AF2374,AH2374,AJ2374,AL2374,AN2374,AP2374),IF($AU$6=8,MIN(Z2374,AB2374,AD2374,AF2374,AH2374,AJ2374,AL2374,AN2374),IF($AU$6=7,MIN(Z2374,AB2374,AD2374,AF2374,AH2374,AJ2374,AL2374),IF($AU$6=6,MIN(Z2374,AB2374,AD2374,AF2374,AH2374,AJ2374),IF($AU$6=5,MIN(Z2374,AB2374,AD2374,AF2374,AH2374),IF($AU$6=4,MIN(Z2374,AB2374,AD2374,AF2374),IF($AU$6=4,MIN(Z2374,AB2374,AD2374,AF2374),IF($AU$6=3,MIN(Z2374,AB2374,AD2374),IF($AU$6=3,MIN(Z2374,AB2374,AD2374),IF($AU$6=2,MIN(Z2374,AB2374),IF($AU$6=1,MIN(Z2374),"Błąd - zła ilośc oferentów"))))))))))))</f>
        <v>0</v>
      </c>
      <c r="AV2374" s="782">
        <f t="shared" ref="AV2374" si="7264">AT2374-AU2374</f>
        <v>0</v>
      </c>
      <c r="AW2374" s="788" t="e">
        <f t="shared" ref="AW2374" si="7265">AT2374/AU2374</f>
        <v>#DIV/0!</v>
      </c>
      <c r="AY2374" s="781">
        <f t="shared" ref="AY2374" si="7266">+AZ2374</f>
        <v>0</v>
      </c>
      <c r="AZ2374" s="777"/>
      <c r="BA2374" s="781">
        <f t="shared" ref="BA2374" si="7267">+BB2374</f>
        <v>0</v>
      </c>
      <c r="BB2374" s="777"/>
      <c r="BC2374" s="781">
        <f t="shared" ref="BC2374" si="7268">+BD2374</f>
        <v>0</v>
      </c>
      <c r="BD2374" s="777"/>
      <c r="BE2374" s="781">
        <f t="shared" ref="BE2374" si="7269">+BF2374</f>
        <v>0</v>
      </c>
      <c r="BF2374" s="777"/>
      <c r="BG2374" s="781">
        <f t="shared" ref="BG2374" si="7270">+BH2374</f>
        <v>0</v>
      </c>
      <c r="BH2374" s="777"/>
      <c r="BI2374" s="781">
        <f t="shared" ref="BI2374" si="7271">+BJ2374</f>
        <v>0</v>
      </c>
      <c r="BJ2374" s="777"/>
      <c r="BK2374" s="781">
        <f t="shared" ref="BK2374" si="7272">+BL2374</f>
        <v>0</v>
      </c>
      <c r="BL2374" s="777"/>
      <c r="BM2374" s="781">
        <f t="shared" ref="BM2374" si="7273">+BN2374</f>
        <v>0</v>
      </c>
      <c r="BN2374" s="777"/>
      <c r="BO2374" s="781">
        <f t="shared" ref="BO2374" si="7274">+BP2374</f>
        <v>0</v>
      </c>
      <c r="BP2374" s="777"/>
      <c r="BQ2374" s="781">
        <f t="shared" ref="BQ2374" si="7275">+BR2374</f>
        <v>0</v>
      </c>
      <c r="BR2374" s="777"/>
    </row>
    <row r="2375" spans="1:70" outlineLevel="2">
      <c r="A2375" s="662"/>
      <c r="B2375" s="661"/>
      <c r="C2375" s="661"/>
      <c r="D2375" s="656" t="s">
        <v>1580</v>
      </c>
      <c r="E2375" s="773" t="str">
        <f>IF(COUNTIF(E2376:E2384,"T")=0,"N","T")</f>
        <v>T</v>
      </c>
      <c r="F2375" s="652"/>
      <c r="G2375" s="659"/>
      <c r="H2375" s="1099"/>
      <c r="I2375" s="1074"/>
      <c r="J2375" s="1133"/>
      <c r="K2375" s="1036"/>
      <c r="L2375" s="496"/>
      <c r="M2375" s="657"/>
      <c r="N2375" s="657"/>
      <c r="O2375" s="657"/>
      <c r="Q2375" s="683"/>
      <c r="R2375" s="692"/>
      <c r="T2375" s="680" t="str">
        <f>IF(IF(A2375=0,TRUE(),D2375=IFERROR(VLOOKUP(A2375,Zaplecze_Weryfikacja!A:B,2,FALSE),2))=TRUE(),"Tak","Nie")</f>
        <v>Tak</v>
      </c>
      <c r="U2375" s="681" t="str">
        <f>IF(T2375="Tak"," ",IF(IFERROR(VLOOKUP(A2375,Zaplecze_Weryfikacja!A:B,2,FALSE),"Inny numer Lp")="Inny numer Lp","Inny numer Lp",IF(VLOOKUP(A2375,Zaplecze_Weryfikacja!A:B,2,FALSE)=D2375,"Nieznana przyczyna","Inny opis")))</f>
        <v xml:space="preserve"> </v>
      </c>
      <c r="Y2375" s="785"/>
      <c r="Z2375" s="663"/>
      <c r="AA2375" s="785"/>
      <c r="AB2375" s="663"/>
      <c r="AC2375" s="785"/>
      <c r="AD2375" s="663"/>
      <c r="AE2375" s="785"/>
      <c r="AF2375" s="663"/>
      <c r="AG2375" s="785"/>
      <c r="AH2375" s="663"/>
      <c r="AI2375" s="785"/>
      <c r="AJ2375" s="663"/>
      <c r="AK2375" s="785"/>
      <c r="AL2375" s="663"/>
      <c r="AM2375" s="785"/>
      <c r="AN2375" s="663"/>
      <c r="AO2375" s="785"/>
      <c r="AP2375" s="663"/>
      <c r="AQ2375" s="785"/>
      <c r="AR2375" s="663"/>
      <c r="AT2375" s="845">
        <f t="shared" si="7031"/>
        <v>0</v>
      </c>
      <c r="AU2375" s="845">
        <f t="shared" si="7032"/>
        <v>0</v>
      </c>
      <c r="AV2375" s="845">
        <f t="shared" si="7033"/>
        <v>0</v>
      </c>
      <c r="AW2375" s="846" t="e">
        <f t="shared" si="7034"/>
        <v>#DIV/0!</v>
      </c>
      <c r="AY2375" s="781">
        <f t="shared" si="7035"/>
        <v>0</v>
      </c>
      <c r="AZ2375" s="847"/>
      <c r="BA2375" s="781">
        <f t="shared" si="7036"/>
        <v>0</v>
      </c>
      <c r="BB2375" s="847"/>
      <c r="BC2375" s="781">
        <f t="shared" si="7037"/>
        <v>0</v>
      </c>
      <c r="BD2375" s="847"/>
      <c r="BE2375" s="781">
        <f t="shared" si="7038"/>
        <v>0</v>
      </c>
      <c r="BF2375" s="847"/>
      <c r="BG2375" s="781">
        <f t="shared" si="7039"/>
        <v>0</v>
      </c>
      <c r="BH2375" s="847"/>
      <c r="BI2375" s="781">
        <f t="shared" si="7040"/>
        <v>0</v>
      </c>
      <c r="BJ2375" s="847"/>
      <c r="BK2375" s="781">
        <f t="shared" si="7041"/>
        <v>0</v>
      </c>
      <c r="BL2375" s="847"/>
      <c r="BM2375" s="781">
        <f t="shared" si="7042"/>
        <v>0</v>
      </c>
      <c r="BN2375" s="847"/>
      <c r="BO2375" s="781">
        <f t="shared" si="7043"/>
        <v>0</v>
      </c>
      <c r="BP2375" s="847"/>
      <c r="BQ2375" s="781">
        <f t="shared" si="7044"/>
        <v>0</v>
      </c>
      <c r="BR2375" s="847"/>
    </row>
    <row r="2376" spans="1:70" outlineLevel="2">
      <c r="A2376" s="61">
        <v>704080</v>
      </c>
      <c r="B2376" s="10"/>
      <c r="C2376" s="59"/>
      <c r="D2376" s="1167" t="s">
        <v>1457</v>
      </c>
      <c r="E2376" s="43" t="str">
        <f t="shared" ref="E2376:E2384" si="7276">IF(H2376&gt;0,"T","N")</f>
        <v>T</v>
      </c>
      <c r="F2376" s="1247" t="s">
        <v>690</v>
      </c>
      <c r="G2376" s="1245" t="s">
        <v>325</v>
      </c>
      <c r="H2376" s="1169">
        <v>2</v>
      </c>
      <c r="I2376" s="1141"/>
      <c r="J2376" s="1142"/>
      <c r="K2376" s="1032">
        <f t="shared" ref="K2376:K2384" si="7277">IF(B2376="E","E",$H2376*I2376)</f>
        <v>0</v>
      </c>
      <c r="L2376" s="496"/>
      <c r="M2376" s="492" t="s">
        <v>688</v>
      </c>
      <c r="N2376" s="492"/>
      <c r="O2376" s="492"/>
      <c r="Q2376" s="684" t="s">
        <v>1923</v>
      </c>
      <c r="R2376" s="692" t="s">
        <v>2010</v>
      </c>
      <c r="T2376" s="680" t="str">
        <f>IF(IF(A2376=0,TRUE(),D2376=IFERROR(VLOOKUP(A2376,Zaplecze_Weryfikacja!A:B,2,FALSE),2))=TRUE(),"Tak","Nie")</f>
        <v>Nie</v>
      </c>
      <c r="U2376" s="681" t="str">
        <f>IF(T2376="Tak"," ",IF(IFERROR(VLOOKUP(A2376,Zaplecze_Weryfikacja!A:B,2,FALSE),"Inny numer Lp")="Inny numer Lp","Inny numer Lp",IF(VLOOKUP(A2376,Zaplecze_Weryfikacja!A:B,2,FALSE)=D2376,"Nieznana przyczyna","Inny opis")))</f>
        <v>Inny opis</v>
      </c>
      <c r="Y2376" s="785"/>
      <c r="Z2376" s="309">
        <f t="shared" ref="Z2376:Z2384" si="7278">IF($B2376="E","E",$H2376*Y2376)</f>
        <v>0</v>
      </c>
      <c r="AA2376" s="785"/>
      <c r="AB2376" s="309">
        <f t="shared" ref="AB2376:AB2384" si="7279">IF($B2376="E","E",$H2376*AA2376)</f>
        <v>0</v>
      </c>
      <c r="AC2376" s="785"/>
      <c r="AD2376" s="309">
        <f t="shared" ref="AD2376:AD2384" si="7280">IF($B2376="E","E",$H2376*AC2376)</f>
        <v>0</v>
      </c>
      <c r="AE2376" s="785"/>
      <c r="AF2376" s="309">
        <f t="shared" ref="AF2376:AF2384" si="7281">IF($B2376="E","E",$H2376*AE2376)</f>
        <v>0</v>
      </c>
      <c r="AG2376" s="785"/>
      <c r="AH2376" s="309">
        <f t="shared" ref="AH2376:AH2384" si="7282">IF($B2376="E","E",$H2376*AG2376)</f>
        <v>0</v>
      </c>
      <c r="AI2376" s="785"/>
      <c r="AJ2376" s="309">
        <f t="shared" ref="AJ2376:AJ2384" si="7283">IF($B2376="E","E",$H2376*AI2376)</f>
        <v>0</v>
      </c>
      <c r="AK2376" s="785"/>
      <c r="AL2376" s="309">
        <f t="shared" ref="AL2376:AL2384" si="7284">IF($B2376="E","E",$H2376*AK2376)</f>
        <v>0</v>
      </c>
      <c r="AM2376" s="785"/>
      <c r="AN2376" s="309">
        <f t="shared" ref="AN2376:AN2384" si="7285">IF($B2376="E","E",$H2376*AM2376)</f>
        <v>0</v>
      </c>
      <c r="AO2376" s="785"/>
      <c r="AP2376" s="309">
        <f t="shared" ref="AP2376:AP2384" si="7286">IF($B2376="E","E",$H2376*AO2376)</f>
        <v>0</v>
      </c>
      <c r="AQ2376" s="785"/>
      <c r="AR2376" s="309">
        <f t="shared" ref="AR2376:AR2384" si="7287">IF($B2376="E","E",$H2376*AQ2376)</f>
        <v>0</v>
      </c>
      <c r="AT2376" s="782">
        <f t="shared" si="7031"/>
        <v>0</v>
      </c>
      <c r="AU2376" s="782">
        <f t="shared" si="7032"/>
        <v>0</v>
      </c>
      <c r="AV2376" s="782">
        <f t="shared" si="7033"/>
        <v>0</v>
      </c>
      <c r="AW2376" s="788" t="e">
        <f t="shared" si="7034"/>
        <v>#DIV/0!</v>
      </c>
      <c r="AY2376" s="781">
        <f t="shared" si="7035"/>
        <v>0</v>
      </c>
      <c r="AZ2376" s="777"/>
      <c r="BA2376" s="781">
        <f t="shared" si="7036"/>
        <v>0</v>
      </c>
      <c r="BB2376" s="777"/>
      <c r="BC2376" s="781">
        <f t="shared" si="7037"/>
        <v>0</v>
      </c>
      <c r="BD2376" s="777"/>
      <c r="BE2376" s="781">
        <f t="shared" si="7038"/>
        <v>0</v>
      </c>
      <c r="BF2376" s="777"/>
      <c r="BG2376" s="781">
        <f t="shared" si="7039"/>
        <v>0</v>
      </c>
      <c r="BH2376" s="777"/>
      <c r="BI2376" s="781">
        <f t="shared" si="7040"/>
        <v>0</v>
      </c>
      <c r="BJ2376" s="777"/>
      <c r="BK2376" s="781">
        <f t="shared" si="7041"/>
        <v>0</v>
      </c>
      <c r="BL2376" s="777"/>
      <c r="BM2376" s="781">
        <f t="shared" si="7042"/>
        <v>0</v>
      </c>
      <c r="BN2376" s="777"/>
      <c r="BO2376" s="781">
        <f t="shared" si="7043"/>
        <v>0</v>
      </c>
      <c r="BP2376" s="777"/>
      <c r="BQ2376" s="781">
        <f t="shared" si="7044"/>
        <v>0</v>
      </c>
      <c r="BR2376" s="777"/>
    </row>
    <row r="2377" spans="1:70" outlineLevel="2">
      <c r="A2377" s="61">
        <v>704081</v>
      </c>
      <c r="B2377" s="10"/>
      <c r="C2377" s="59"/>
      <c r="D2377" s="1167" t="s">
        <v>1458</v>
      </c>
      <c r="E2377" s="43" t="str">
        <f t="shared" si="7276"/>
        <v>T</v>
      </c>
      <c r="F2377" s="1247" t="s">
        <v>690</v>
      </c>
      <c r="G2377" s="1245" t="s">
        <v>325</v>
      </c>
      <c r="H2377" s="1169">
        <v>2</v>
      </c>
      <c r="I2377" s="1141"/>
      <c r="J2377" s="1142"/>
      <c r="K2377" s="1032">
        <f t="shared" si="7277"/>
        <v>0</v>
      </c>
      <c r="L2377" s="496"/>
      <c r="M2377" s="492" t="s">
        <v>688</v>
      </c>
      <c r="N2377" s="492"/>
      <c r="O2377" s="492"/>
      <c r="Q2377" s="684" t="s">
        <v>1923</v>
      </c>
      <c r="R2377" s="692" t="s">
        <v>2010</v>
      </c>
      <c r="T2377" s="680" t="str">
        <f>IF(IF(A2377=0,TRUE(),D2377=IFERROR(VLOOKUP(A2377,Zaplecze_Weryfikacja!A:B,2,FALSE),2))=TRUE(),"Tak","Nie")</f>
        <v>Nie</v>
      </c>
      <c r="U2377" s="681" t="str">
        <f>IF(T2377="Tak"," ",IF(IFERROR(VLOOKUP(A2377,Zaplecze_Weryfikacja!A:B,2,FALSE),"Inny numer Lp")="Inny numer Lp","Inny numer Lp",IF(VLOOKUP(A2377,Zaplecze_Weryfikacja!A:B,2,FALSE)=D2377,"Nieznana przyczyna","Inny opis")))</f>
        <v>Inny opis</v>
      </c>
      <c r="Y2377" s="785"/>
      <c r="Z2377" s="309">
        <f t="shared" si="7278"/>
        <v>0</v>
      </c>
      <c r="AA2377" s="785"/>
      <c r="AB2377" s="309">
        <f t="shared" si="7279"/>
        <v>0</v>
      </c>
      <c r="AC2377" s="785"/>
      <c r="AD2377" s="309">
        <f t="shared" si="7280"/>
        <v>0</v>
      </c>
      <c r="AE2377" s="785"/>
      <c r="AF2377" s="309">
        <f t="shared" si="7281"/>
        <v>0</v>
      </c>
      <c r="AG2377" s="785"/>
      <c r="AH2377" s="309">
        <f t="shared" si="7282"/>
        <v>0</v>
      </c>
      <c r="AI2377" s="785"/>
      <c r="AJ2377" s="309">
        <f t="shared" si="7283"/>
        <v>0</v>
      </c>
      <c r="AK2377" s="785"/>
      <c r="AL2377" s="309">
        <f t="shared" si="7284"/>
        <v>0</v>
      </c>
      <c r="AM2377" s="785"/>
      <c r="AN2377" s="309">
        <f t="shared" si="7285"/>
        <v>0</v>
      </c>
      <c r="AO2377" s="785"/>
      <c r="AP2377" s="309">
        <f t="shared" si="7286"/>
        <v>0</v>
      </c>
      <c r="AQ2377" s="785"/>
      <c r="AR2377" s="309">
        <f t="shared" si="7287"/>
        <v>0</v>
      </c>
      <c r="AT2377" s="782">
        <f t="shared" si="7031"/>
        <v>0</v>
      </c>
      <c r="AU2377" s="782">
        <f t="shared" si="7032"/>
        <v>0</v>
      </c>
      <c r="AV2377" s="782">
        <f t="shared" si="7033"/>
        <v>0</v>
      </c>
      <c r="AW2377" s="788" t="e">
        <f t="shared" si="7034"/>
        <v>#DIV/0!</v>
      </c>
      <c r="AY2377" s="781">
        <f t="shared" si="7035"/>
        <v>0</v>
      </c>
      <c r="AZ2377" s="777"/>
      <c r="BA2377" s="781">
        <f t="shared" si="7036"/>
        <v>0</v>
      </c>
      <c r="BB2377" s="777"/>
      <c r="BC2377" s="781">
        <f t="shared" si="7037"/>
        <v>0</v>
      </c>
      <c r="BD2377" s="777"/>
      <c r="BE2377" s="781">
        <f t="shared" si="7038"/>
        <v>0</v>
      </c>
      <c r="BF2377" s="777"/>
      <c r="BG2377" s="781">
        <f t="shared" si="7039"/>
        <v>0</v>
      </c>
      <c r="BH2377" s="777"/>
      <c r="BI2377" s="781">
        <f t="shared" si="7040"/>
        <v>0</v>
      </c>
      <c r="BJ2377" s="777"/>
      <c r="BK2377" s="781">
        <f t="shared" si="7041"/>
        <v>0</v>
      </c>
      <c r="BL2377" s="777"/>
      <c r="BM2377" s="781">
        <f t="shared" si="7042"/>
        <v>0</v>
      </c>
      <c r="BN2377" s="777"/>
      <c r="BO2377" s="781">
        <f t="shared" si="7043"/>
        <v>0</v>
      </c>
      <c r="BP2377" s="777"/>
      <c r="BQ2377" s="781">
        <f t="shared" si="7044"/>
        <v>0</v>
      </c>
      <c r="BR2377" s="777"/>
    </row>
    <row r="2378" spans="1:70" outlineLevel="2">
      <c r="A2378" s="61">
        <v>704082</v>
      </c>
      <c r="B2378" s="10"/>
      <c r="C2378" s="59"/>
      <c r="D2378" s="1167" t="s">
        <v>1459</v>
      </c>
      <c r="E2378" s="43" t="str">
        <f t="shared" si="7276"/>
        <v>T</v>
      </c>
      <c r="F2378" s="1246" t="s">
        <v>2992</v>
      </c>
      <c r="G2378" s="1245" t="s">
        <v>325</v>
      </c>
      <c r="H2378" s="1169">
        <v>1</v>
      </c>
      <c r="I2378" s="1141"/>
      <c r="J2378" s="1142"/>
      <c r="K2378" s="1032">
        <f t="shared" si="7277"/>
        <v>0</v>
      </c>
      <c r="L2378" s="496"/>
      <c r="M2378" s="492" t="s">
        <v>688</v>
      </c>
      <c r="N2378" s="492"/>
      <c r="O2378" s="492"/>
      <c r="Q2378" s="684" t="s">
        <v>1923</v>
      </c>
      <c r="R2378" s="692" t="s">
        <v>2010</v>
      </c>
      <c r="T2378" s="680" t="str">
        <f>IF(IF(A2378=0,TRUE(),D2378=IFERROR(VLOOKUP(A2378,Zaplecze_Weryfikacja!A:B,2,FALSE),2))=TRUE(),"Tak","Nie")</f>
        <v>Nie</v>
      </c>
      <c r="U2378" s="681" t="str">
        <f>IF(T2378="Tak"," ",IF(IFERROR(VLOOKUP(A2378,Zaplecze_Weryfikacja!A:B,2,FALSE),"Inny numer Lp")="Inny numer Lp","Inny numer Lp",IF(VLOOKUP(A2378,Zaplecze_Weryfikacja!A:B,2,FALSE)=D2378,"Nieznana przyczyna","Inny opis")))</f>
        <v>Inny opis</v>
      </c>
      <c r="Y2378" s="785"/>
      <c r="Z2378" s="309">
        <f t="shared" si="7278"/>
        <v>0</v>
      </c>
      <c r="AA2378" s="785"/>
      <c r="AB2378" s="309">
        <f t="shared" si="7279"/>
        <v>0</v>
      </c>
      <c r="AC2378" s="785"/>
      <c r="AD2378" s="309">
        <f t="shared" si="7280"/>
        <v>0</v>
      </c>
      <c r="AE2378" s="785"/>
      <c r="AF2378" s="309">
        <f t="shared" si="7281"/>
        <v>0</v>
      </c>
      <c r="AG2378" s="785"/>
      <c r="AH2378" s="309">
        <f t="shared" si="7282"/>
        <v>0</v>
      </c>
      <c r="AI2378" s="785"/>
      <c r="AJ2378" s="309">
        <f t="shared" si="7283"/>
        <v>0</v>
      </c>
      <c r="AK2378" s="785"/>
      <c r="AL2378" s="309">
        <f t="shared" si="7284"/>
        <v>0</v>
      </c>
      <c r="AM2378" s="785"/>
      <c r="AN2378" s="309">
        <f t="shared" si="7285"/>
        <v>0</v>
      </c>
      <c r="AO2378" s="785"/>
      <c r="AP2378" s="309">
        <f t="shared" si="7286"/>
        <v>0</v>
      </c>
      <c r="AQ2378" s="785"/>
      <c r="AR2378" s="309">
        <f t="shared" si="7287"/>
        <v>0</v>
      </c>
      <c r="AT2378" s="782">
        <f t="shared" ref="AT2378:AT2446" si="7288">MAX(Z2378,AB2378,AD2378,AF2378,AH2378,AJ2378,AL2378,AN2378,AP2378,AR2378)</f>
        <v>0</v>
      </c>
      <c r="AU2378" s="782">
        <f t="shared" ref="AU2378:AU2446" si="7289">IF($AU$6=10,MIN(Z2378,AB2378,AD2378,AF2378,AH2378,AJ2378,AL2378,AN2378,AP2378,AR2378),IF($AU$6=9,MIN(Z2378,AB2378,AD2378,AF2378,AH2378,AJ2378,AL2378,AN2378,AP2378),IF($AU$6=8,MIN(Z2378,AB2378,AD2378,AF2378,AH2378,AJ2378,AL2378,AN2378),IF($AU$6=7,MIN(Z2378,AB2378,AD2378,AF2378,AH2378,AJ2378,AL2378),IF($AU$6=6,MIN(Z2378,AB2378,AD2378,AF2378,AH2378,AJ2378),IF($AU$6=5,MIN(Z2378,AB2378,AD2378,AF2378,AH2378),IF($AU$6=4,MIN(Z2378,AB2378,AD2378,AF2378),IF($AU$6=4,MIN(Z2378,AB2378,AD2378,AF2378),IF($AU$6=3,MIN(Z2378,AB2378,AD2378),IF($AU$6=3,MIN(Z2378,AB2378,AD2378),IF($AU$6=2,MIN(Z2378,AB2378),IF($AU$6=1,MIN(Z2378),"Błąd - zła ilośc oferentów"))))))))))))</f>
        <v>0</v>
      </c>
      <c r="AV2378" s="782">
        <f t="shared" ref="AV2378:AV2446" si="7290">AT2378-AU2378</f>
        <v>0</v>
      </c>
      <c r="AW2378" s="788" t="e">
        <f t="shared" ref="AW2378:AW2446" si="7291">AT2378/AU2378</f>
        <v>#DIV/0!</v>
      </c>
      <c r="AY2378" s="781">
        <f t="shared" ref="AY2378:AY2446" si="7292">+AZ2378</f>
        <v>0</v>
      </c>
      <c r="AZ2378" s="777"/>
      <c r="BA2378" s="781">
        <f t="shared" ref="BA2378:BA2446" si="7293">+BB2378</f>
        <v>0</v>
      </c>
      <c r="BB2378" s="777"/>
      <c r="BC2378" s="781">
        <f t="shared" ref="BC2378:BC2446" si="7294">+BD2378</f>
        <v>0</v>
      </c>
      <c r="BD2378" s="777"/>
      <c r="BE2378" s="781">
        <f t="shared" ref="BE2378:BE2446" si="7295">+BF2378</f>
        <v>0</v>
      </c>
      <c r="BF2378" s="777"/>
      <c r="BG2378" s="781">
        <f t="shared" ref="BG2378:BG2446" si="7296">+BH2378</f>
        <v>0</v>
      </c>
      <c r="BH2378" s="777"/>
      <c r="BI2378" s="781">
        <f t="shared" ref="BI2378:BI2446" si="7297">+BJ2378</f>
        <v>0</v>
      </c>
      <c r="BJ2378" s="777"/>
      <c r="BK2378" s="781">
        <f t="shared" ref="BK2378:BK2446" si="7298">+BL2378</f>
        <v>0</v>
      </c>
      <c r="BL2378" s="777"/>
      <c r="BM2378" s="781">
        <f t="shared" ref="BM2378:BM2446" si="7299">+BN2378</f>
        <v>0</v>
      </c>
      <c r="BN2378" s="777"/>
      <c r="BO2378" s="781">
        <f t="shared" ref="BO2378:BO2446" si="7300">+BP2378</f>
        <v>0</v>
      </c>
      <c r="BP2378" s="777"/>
      <c r="BQ2378" s="781">
        <f t="shared" ref="BQ2378:BQ2446" si="7301">+BR2378</f>
        <v>0</v>
      </c>
      <c r="BR2378" s="777"/>
    </row>
    <row r="2379" spans="1:70" outlineLevel="2">
      <c r="A2379" s="61">
        <v>704083</v>
      </c>
      <c r="B2379" s="10"/>
      <c r="C2379" s="59"/>
      <c r="D2379" s="1167" t="s">
        <v>1581</v>
      </c>
      <c r="E2379" s="43" t="str">
        <f t="shared" si="7276"/>
        <v>T</v>
      </c>
      <c r="F2379" s="1246" t="s">
        <v>689</v>
      </c>
      <c r="G2379" s="1245" t="s">
        <v>325</v>
      </c>
      <c r="H2379" s="1169">
        <v>3</v>
      </c>
      <c r="I2379" s="1141"/>
      <c r="J2379" s="1142"/>
      <c r="K2379" s="1032">
        <f t="shared" si="7277"/>
        <v>0</v>
      </c>
      <c r="L2379" s="496"/>
      <c r="M2379" s="492" t="s">
        <v>688</v>
      </c>
      <c r="N2379" s="492"/>
      <c r="O2379" s="492"/>
      <c r="Q2379" s="684" t="s">
        <v>1923</v>
      </c>
      <c r="R2379" s="692" t="s">
        <v>2010</v>
      </c>
      <c r="T2379" s="680" t="str">
        <f>IF(IF(A2379=0,TRUE(),D2379=IFERROR(VLOOKUP(A2379,Zaplecze_Weryfikacja!A:B,2,FALSE),2))=TRUE(),"Tak","Nie")</f>
        <v>Nie</v>
      </c>
      <c r="U2379" s="681" t="str">
        <f>IF(T2379="Tak"," ",IF(IFERROR(VLOOKUP(A2379,Zaplecze_Weryfikacja!A:B,2,FALSE),"Inny numer Lp")="Inny numer Lp","Inny numer Lp",IF(VLOOKUP(A2379,Zaplecze_Weryfikacja!A:B,2,FALSE)=D2379,"Nieznana przyczyna","Inny opis")))</f>
        <v>Inny opis</v>
      </c>
      <c r="Y2379" s="785"/>
      <c r="Z2379" s="309">
        <f t="shared" si="7278"/>
        <v>0</v>
      </c>
      <c r="AA2379" s="785"/>
      <c r="AB2379" s="309">
        <f t="shared" si="7279"/>
        <v>0</v>
      </c>
      <c r="AC2379" s="785"/>
      <c r="AD2379" s="309">
        <f t="shared" si="7280"/>
        <v>0</v>
      </c>
      <c r="AE2379" s="785"/>
      <c r="AF2379" s="309">
        <f t="shared" si="7281"/>
        <v>0</v>
      </c>
      <c r="AG2379" s="785"/>
      <c r="AH2379" s="309">
        <f t="shared" si="7282"/>
        <v>0</v>
      </c>
      <c r="AI2379" s="785"/>
      <c r="AJ2379" s="309">
        <f t="shared" si="7283"/>
        <v>0</v>
      </c>
      <c r="AK2379" s="785"/>
      <c r="AL2379" s="309">
        <f t="shared" si="7284"/>
        <v>0</v>
      </c>
      <c r="AM2379" s="785"/>
      <c r="AN2379" s="309">
        <f t="shared" si="7285"/>
        <v>0</v>
      </c>
      <c r="AO2379" s="785"/>
      <c r="AP2379" s="309">
        <f t="shared" si="7286"/>
        <v>0</v>
      </c>
      <c r="AQ2379" s="785"/>
      <c r="AR2379" s="309">
        <f t="shared" si="7287"/>
        <v>0</v>
      </c>
      <c r="AT2379" s="782">
        <f t="shared" si="7288"/>
        <v>0</v>
      </c>
      <c r="AU2379" s="782">
        <f t="shared" si="7289"/>
        <v>0</v>
      </c>
      <c r="AV2379" s="782">
        <f t="shared" si="7290"/>
        <v>0</v>
      </c>
      <c r="AW2379" s="788" t="e">
        <f t="shared" si="7291"/>
        <v>#DIV/0!</v>
      </c>
      <c r="AY2379" s="781">
        <f t="shared" si="7292"/>
        <v>0</v>
      </c>
      <c r="AZ2379" s="777"/>
      <c r="BA2379" s="781">
        <f t="shared" si="7293"/>
        <v>0</v>
      </c>
      <c r="BB2379" s="777"/>
      <c r="BC2379" s="781">
        <f t="shared" si="7294"/>
        <v>0</v>
      </c>
      <c r="BD2379" s="777"/>
      <c r="BE2379" s="781">
        <f t="shared" si="7295"/>
        <v>0</v>
      </c>
      <c r="BF2379" s="777"/>
      <c r="BG2379" s="781">
        <f t="shared" si="7296"/>
        <v>0</v>
      </c>
      <c r="BH2379" s="777"/>
      <c r="BI2379" s="781">
        <f t="shared" si="7297"/>
        <v>0</v>
      </c>
      <c r="BJ2379" s="777"/>
      <c r="BK2379" s="781">
        <f t="shared" si="7298"/>
        <v>0</v>
      </c>
      <c r="BL2379" s="777"/>
      <c r="BM2379" s="781">
        <f t="shared" si="7299"/>
        <v>0</v>
      </c>
      <c r="BN2379" s="777"/>
      <c r="BO2379" s="781">
        <f t="shared" si="7300"/>
        <v>0</v>
      </c>
      <c r="BP2379" s="777"/>
      <c r="BQ2379" s="781">
        <f t="shared" si="7301"/>
        <v>0</v>
      </c>
      <c r="BR2379" s="777"/>
    </row>
    <row r="2380" spans="1:70" outlineLevel="2">
      <c r="A2380" s="61">
        <v>704084</v>
      </c>
      <c r="B2380" s="10"/>
      <c r="C2380" s="59"/>
      <c r="D2380" s="1167" t="s">
        <v>1460</v>
      </c>
      <c r="E2380" s="43" t="str">
        <f t="shared" si="7276"/>
        <v>T</v>
      </c>
      <c r="F2380" s="1246" t="s">
        <v>2994</v>
      </c>
      <c r="G2380" s="1245" t="s">
        <v>325</v>
      </c>
      <c r="H2380" s="1169">
        <v>2</v>
      </c>
      <c r="I2380" s="1141"/>
      <c r="J2380" s="1142"/>
      <c r="K2380" s="1032">
        <f t="shared" si="7277"/>
        <v>0</v>
      </c>
      <c r="L2380" s="496"/>
      <c r="M2380" s="492"/>
      <c r="N2380" s="492"/>
      <c r="O2380" s="492"/>
      <c r="Q2380" s="684" t="s">
        <v>1923</v>
      </c>
      <c r="R2380" s="692" t="s">
        <v>2010</v>
      </c>
      <c r="T2380" s="680" t="str">
        <f>IF(IF(A2380=0,TRUE(),D2380=IFERROR(VLOOKUP(A2380,Zaplecze_Weryfikacja!A:B,2,FALSE),2))=TRUE(),"Tak","Nie")</f>
        <v>Nie</v>
      </c>
      <c r="U2380" s="681" t="str">
        <f>IF(T2380="Tak"," ",IF(IFERROR(VLOOKUP(A2380,Zaplecze_Weryfikacja!A:B,2,FALSE),"Inny numer Lp")="Inny numer Lp","Inny numer Lp",IF(VLOOKUP(A2380,Zaplecze_Weryfikacja!A:B,2,FALSE)=D2380,"Nieznana przyczyna","Inny opis")))</f>
        <v>Inny opis</v>
      </c>
      <c r="Y2380" s="785"/>
      <c r="Z2380" s="309">
        <f t="shared" si="7278"/>
        <v>0</v>
      </c>
      <c r="AA2380" s="785"/>
      <c r="AB2380" s="309">
        <f t="shared" si="7279"/>
        <v>0</v>
      </c>
      <c r="AC2380" s="785"/>
      <c r="AD2380" s="309">
        <f t="shared" si="7280"/>
        <v>0</v>
      </c>
      <c r="AE2380" s="785"/>
      <c r="AF2380" s="309">
        <f t="shared" si="7281"/>
        <v>0</v>
      </c>
      <c r="AG2380" s="785"/>
      <c r="AH2380" s="309">
        <f t="shared" si="7282"/>
        <v>0</v>
      </c>
      <c r="AI2380" s="785"/>
      <c r="AJ2380" s="309">
        <f t="shared" si="7283"/>
        <v>0</v>
      </c>
      <c r="AK2380" s="785"/>
      <c r="AL2380" s="309">
        <f t="shared" si="7284"/>
        <v>0</v>
      </c>
      <c r="AM2380" s="785"/>
      <c r="AN2380" s="309">
        <f t="shared" si="7285"/>
        <v>0</v>
      </c>
      <c r="AO2380" s="785"/>
      <c r="AP2380" s="309">
        <f t="shared" si="7286"/>
        <v>0</v>
      </c>
      <c r="AQ2380" s="785"/>
      <c r="AR2380" s="309">
        <f t="shared" si="7287"/>
        <v>0</v>
      </c>
      <c r="AT2380" s="782">
        <f t="shared" si="7288"/>
        <v>0</v>
      </c>
      <c r="AU2380" s="782">
        <f t="shared" si="7289"/>
        <v>0</v>
      </c>
      <c r="AV2380" s="782">
        <f t="shared" si="7290"/>
        <v>0</v>
      </c>
      <c r="AW2380" s="788" t="e">
        <f t="shared" si="7291"/>
        <v>#DIV/0!</v>
      </c>
      <c r="AY2380" s="781">
        <f t="shared" si="7292"/>
        <v>0</v>
      </c>
      <c r="AZ2380" s="777"/>
      <c r="BA2380" s="781">
        <f t="shared" si="7293"/>
        <v>0</v>
      </c>
      <c r="BB2380" s="777"/>
      <c r="BC2380" s="781">
        <f t="shared" si="7294"/>
        <v>0</v>
      </c>
      <c r="BD2380" s="777"/>
      <c r="BE2380" s="781">
        <f t="shared" si="7295"/>
        <v>0</v>
      </c>
      <c r="BF2380" s="777"/>
      <c r="BG2380" s="781">
        <f t="shared" si="7296"/>
        <v>0</v>
      </c>
      <c r="BH2380" s="777"/>
      <c r="BI2380" s="781">
        <f t="shared" si="7297"/>
        <v>0</v>
      </c>
      <c r="BJ2380" s="777"/>
      <c r="BK2380" s="781">
        <f t="shared" si="7298"/>
        <v>0</v>
      </c>
      <c r="BL2380" s="777"/>
      <c r="BM2380" s="781">
        <f t="shared" si="7299"/>
        <v>0</v>
      </c>
      <c r="BN2380" s="777"/>
      <c r="BO2380" s="781">
        <f t="shared" si="7300"/>
        <v>0</v>
      </c>
      <c r="BP2380" s="777"/>
      <c r="BQ2380" s="781">
        <f t="shared" si="7301"/>
        <v>0</v>
      </c>
      <c r="BR2380" s="777"/>
    </row>
    <row r="2381" spans="1:70" outlineLevel="2">
      <c r="A2381" s="61">
        <v>704085</v>
      </c>
      <c r="B2381" s="10"/>
      <c r="C2381" s="59"/>
      <c r="D2381" s="1167" t="s">
        <v>1584</v>
      </c>
      <c r="E2381" s="43" t="str">
        <f t="shared" si="7276"/>
        <v>T</v>
      </c>
      <c r="F2381" s="1246" t="s">
        <v>2993</v>
      </c>
      <c r="G2381" s="1245" t="s">
        <v>325</v>
      </c>
      <c r="H2381" s="1169">
        <v>2</v>
      </c>
      <c r="I2381" s="1141"/>
      <c r="J2381" s="1142"/>
      <c r="K2381" s="1032">
        <f t="shared" si="7277"/>
        <v>0</v>
      </c>
      <c r="L2381" s="496"/>
      <c r="M2381" s="492" t="s">
        <v>593</v>
      </c>
      <c r="N2381" s="492"/>
      <c r="O2381" s="492"/>
      <c r="Q2381" s="684" t="s">
        <v>1923</v>
      </c>
      <c r="R2381" s="692" t="s">
        <v>2010</v>
      </c>
      <c r="T2381" s="680" t="str">
        <f>IF(IF(A2381=0,TRUE(),D2381=IFERROR(VLOOKUP(A2381,Zaplecze_Weryfikacja!A:B,2,FALSE),2))=TRUE(),"Tak","Nie")</f>
        <v>Nie</v>
      </c>
      <c r="U2381" s="681" t="str">
        <f>IF(T2381="Tak"," ",IF(IFERROR(VLOOKUP(A2381,Zaplecze_Weryfikacja!A:B,2,FALSE),"Inny numer Lp")="Inny numer Lp","Inny numer Lp",IF(VLOOKUP(A2381,Zaplecze_Weryfikacja!A:B,2,FALSE)=D2381,"Nieznana przyczyna","Inny opis")))</f>
        <v>Inny opis</v>
      </c>
      <c r="Y2381" s="785"/>
      <c r="Z2381" s="309">
        <f t="shared" si="7278"/>
        <v>0</v>
      </c>
      <c r="AA2381" s="785"/>
      <c r="AB2381" s="309">
        <f t="shared" si="7279"/>
        <v>0</v>
      </c>
      <c r="AC2381" s="785"/>
      <c r="AD2381" s="309">
        <f t="shared" si="7280"/>
        <v>0</v>
      </c>
      <c r="AE2381" s="785"/>
      <c r="AF2381" s="309">
        <f t="shared" si="7281"/>
        <v>0</v>
      </c>
      <c r="AG2381" s="785"/>
      <c r="AH2381" s="309">
        <f t="shared" si="7282"/>
        <v>0</v>
      </c>
      <c r="AI2381" s="785"/>
      <c r="AJ2381" s="309">
        <f t="shared" si="7283"/>
        <v>0</v>
      </c>
      <c r="AK2381" s="785"/>
      <c r="AL2381" s="309">
        <f t="shared" si="7284"/>
        <v>0</v>
      </c>
      <c r="AM2381" s="785"/>
      <c r="AN2381" s="309">
        <f t="shared" si="7285"/>
        <v>0</v>
      </c>
      <c r="AO2381" s="785"/>
      <c r="AP2381" s="309">
        <f t="shared" si="7286"/>
        <v>0</v>
      </c>
      <c r="AQ2381" s="785"/>
      <c r="AR2381" s="309">
        <f t="shared" si="7287"/>
        <v>0</v>
      </c>
      <c r="AT2381" s="782">
        <f t="shared" si="7288"/>
        <v>0</v>
      </c>
      <c r="AU2381" s="782">
        <f t="shared" si="7289"/>
        <v>0</v>
      </c>
      <c r="AV2381" s="782">
        <f t="shared" si="7290"/>
        <v>0</v>
      </c>
      <c r="AW2381" s="788" t="e">
        <f t="shared" si="7291"/>
        <v>#DIV/0!</v>
      </c>
      <c r="AY2381" s="781">
        <f t="shared" si="7292"/>
        <v>0</v>
      </c>
      <c r="AZ2381" s="777"/>
      <c r="BA2381" s="781">
        <f t="shared" si="7293"/>
        <v>0</v>
      </c>
      <c r="BB2381" s="777"/>
      <c r="BC2381" s="781">
        <f t="shared" si="7294"/>
        <v>0</v>
      </c>
      <c r="BD2381" s="777"/>
      <c r="BE2381" s="781">
        <f t="shared" si="7295"/>
        <v>0</v>
      </c>
      <c r="BF2381" s="777"/>
      <c r="BG2381" s="781">
        <f t="shared" si="7296"/>
        <v>0</v>
      </c>
      <c r="BH2381" s="777"/>
      <c r="BI2381" s="781">
        <f t="shared" si="7297"/>
        <v>0</v>
      </c>
      <c r="BJ2381" s="777"/>
      <c r="BK2381" s="781">
        <f t="shared" si="7298"/>
        <v>0</v>
      </c>
      <c r="BL2381" s="777"/>
      <c r="BM2381" s="781">
        <f t="shared" si="7299"/>
        <v>0</v>
      </c>
      <c r="BN2381" s="777"/>
      <c r="BO2381" s="781">
        <f t="shared" si="7300"/>
        <v>0</v>
      </c>
      <c r="BP2381" s="777"/>
      <c r="BQ2381" s="781">
        <f t="shared" si="7301"/>
        <v>0</v>
      </c>
      <c r="BR2381" s="777"/>
    </row>
    <row r="2382" spans="1:70" outlineLevel="2">
      <c r="A2382" s="61">
        <v>704086</v>
      </c>
      <c r="B2382" s="10"/>
      <c r="C2382" s="59"/>
      <c r="D2382" s="1167" t="s">
        <v>1701</v>
      </c>
      <c r="E2382" s="43" t="str">
        <f t="shared" si="7276"/>
        <v>T</v>
      </c>
      <c r="F2382" s="1246"/>
      <c r="G2382" s="1168" t="s">
        <v>23</v>
      </c>
      <c r="H2382" s="1169">
        <v>1</v>
      </c>
      <c r="I2382" s="1141"/>
      <c r="J2382" s="1142"/>
      <c r="K2382" s="1032">
        <f t="shared" si="7277"/>
        <v>0</v>
      </c>
      <c r="L2382" s="496"/>
      <c r="M2382" s="492"/>
      <c r="N2382" s="492"/>
      <c r="O2382" s="492"/>
      <c r="Q2382" s="684" t="s">
        <v>1923</v>
      </c>
      <c r="R2382" s="692" t="s">
        <v>2010</v>
      </c>
      <c r="T2382" s="680" t="str">
        <f>IF(IF(A2382=0,TRUE(),D2382=IFERROR(VLOOKUP(A2382,Zaplecze_Weryfikacja!A:B,2,FALSE),2))=TRUE(),"Tak","Nie")</f>
        <v>Nie</v>
      </c>
      <c r="U2382" s="681" t="str">
        <f>IF(T2382="Tak"," ",IF(IFERROR(VLOOKUP(A2382,Zaplecze_Weryfikacja!A:B,2,FALSE),"Inny numer Lp")="Inny numer Lp","Inny numer Lp",IF(VLOOKUP(A2382,Zaplecze_Weryfikacja!A:B,2,FALSE)=D2382,"Nieznana przyczyna","Inny opis")))</f>
        <v>Inny opis</v>
      </c>
      <c r="Y2382" s="785"/>
      <c r="Z2382" s="309">
        <f t="shared" si="7278"/>
        <v>0</v>
      </c>
      <c r="AA2382" s="785"/>
      <c r="AB2382" s="309">
        <f t="shared" si="7279"/>
        <v>0</v>
      </c>
      <c r="AC2382" s="785"/>
      <c r="AD2382" s="309">
        <f t="shared" si="7280"/>
        <v>0</v>
      </c>
      <c r="AE2382" s="785"/>
      <c r="AF2382" s="309">
        <f t="shared" si="7281"/>
        <v>0</v>
      </c>
      <c r="AG2382" s="785"/>
      <c r="AH2382" s="309">
        <f t="shared" si="7282"/>
        <v>0</v>
      </c>
      <c r="AI2382" s="785"/>
      <c r="AJ2382" s="309">
        <f t="shared" si="7283"/>
        <v>0</v>
      </c>
      <c r="AK2382" s="785"/>
      <c r="AL2382" s="309">
        <f t="shared" si="7284"/>
        <v>0</v>
      </c>
      <c r="AM2382" s="785"/>
      <c r="AN2382" s="309">
        <f t="shared" si="7285"/>
        <v>0</v>
      </c>
      <c r="AO2382" s="785"/>
      <c r="AP2382" s="309">
        <f t="shared" si="7286"/>
        <v>0</v>
      </c>
      <c r="AQ2382" s="785"/>
      <c r="AR2382" s="309">
        <f t="shared" si="7287"/>
        <v>0</v>
      </c>
      <c r="AT2382" s="782">
        <f t="shared" si="7288"/>
        <v>0</v>
      </c>
      <c r="AU2382" s="782">
        <f t="shared" si="7289"/>
        <v>0</v>
      </c>
      <c r="AV2382" s="782">
        <f t="shared" si="7290"/>
        <v>0</v>
      </c>
      <c r="AW2382" s="788" t="e">
        <f t="shared" si="7291"/>
        <v>#DIV/0!</v>
      </c>
      <c r="AY2382" s="781">
        <f t="shared" si="7292"/>
        <v>0</v>
      </c>
      <c r="AZ2382" s="777"/>
      <c r="BA2382" s="781">
        <f t="shared" si="7293"/>
        <v>0</v>
      </c>
      <c r="BB2382" s="777"/>
      <c r="BC2382" s="781">
        <f t="shared" si="7294"/>
        <v>0</v>
      </c>
      <c r="BD2382" s="777"/>
      <c r="BE2382" s="781">
        <f t="shared" si="7295"/>
        <v>0</v>
      </c>
      <c r="BF2382" s="777"/>
      <c r="BG2382" s="781">
        <f t="shared" si="7296"/>
        <v>0</v>
      </c>
      <c r="BH2382" s="777"/>
      <c r="BI2382" s="781">
        <f t="shared" si="7297"/>
        <v>0</v>
      </c>
      <c r="BJ2382" s="777"/>
      <c r="BK2382" s="781">
        <f t="shared" si="7298"/>
        <v>0</v>
      </c>
      <c r="BL2382" s="777"/>
      <c r="BM2382" s="781">
        <f t="shared" si="7299"/>
        <v>0</v>
      </c>
      <c r="BN2382" s="777"/>
      <c r="BO2382" s="781">
        <f t="shared" si="7300"/>
        <v>0</v>
      </c>
      <c r="BP2382" s="777"/>
      <c r="BQ2382" s="781">
        <f t="shared" si="7301"/>
        <v>0</v>
      </c>
      <c r="BR2382" s="777"/>
    </row>
    <row r="2383" spans="1:70" s="468" customFormat="1" outlineLevel="2">
      <c r="A2383" s="61">
        <v>704087</v>
      </c>
      <c r="B2383" s="10"/>
      <c r="C2383" s="434"/>
      <c r="D2383" s="1167" t="s">
        <v>1702</v>
      </c>
      <c r="E2383" s="43" t="str">
        <f t="shared" si="7276"/>
        <v>T</v>
      </c>
      <c r="F2383" s="1246"/>
      <c r="G2383" s="1168" t="s">
        <v>23</v>
      </c>
      <c r="H2383" s="1169">
        <v>1</v>
      </c>
      <c r="I2383" s="1141"/>
      <c r="J2383" s="1142"/>
      <c r="K2383" s="1032">
        <f t="shared" si="7277"/>
        <v>0</v>
      </c>
      <c r="L2383" s="497"/>
      <c r="M2383" s="493"/>
      <c r="N2383" s="493"/>
      <c r="O2383" s="493"/>
      <c r="Q2383" s="684" t="s">
        <v>1923</v>
      </c>
      <c r="R2383" s="692" t="s">
        <v>2010</v>
      </c>
      <c r="T2383" s="680" t="str">
        <f>IF(IF(A2383=0,TRUE(),D2383=IFERROR(VLOOKUP(A2383,Zaplecze_Weryfikacja!A:B,2,FALSE),2))=TRUE(),"Tak","Nie")</f>
        <v>Nie</v>
      </c>
      <c r="U2383" s="681" t="str">
        <f>IF(T2383="Tak"," ",IF(IFERROR(VLOOKUP(A2383,Zaplecze_Weryfikacja!A:B,2,FALSE),"Inny numer Lp")="Inny numer Lp","Inny numer Lp",IF(VLOOKUP(A2383,Zaplecze_Weryfikacja!A:B,2,FALSE)=D2383,"Nieznana przyczyna","Inny opis")))</f>
        <v>Inny opis</v>
      </c>
      <c r="V2383" s="410"/>
      <c r="W2383" s="410"/>
      <c r="X2383" s="410"/>
      <c r="Y2383" s="785"/>
      <c r="Z2383" s="309">
        <f t="shared" si="7278"/>
        <v>0</v>
      </c>
      <c r="AA2383" s="785"/>
      <c r="AB2383" s="309">
        <f t="shared" si="7279"/>
        <v>0</v>
      </c>
      <c r="AC2383" s="785"/>
      <c r="AD2383" s="309">
        <f t="shared" si="7280"/>
        <v>0</v>
      </c>
      <c r="AE2383" s="785"/>
      <c r="AF2383" s="309">
        <f t="shared" si="7281"/>
        <v>0</v>
      </c>
      <c r="AG2383" s="785"/>
      <c r="AH2383" s="309">
        <f t="shared" si="7282"/>
        <v>0</v>
      </c>
      <c r="AI2383" s="785"/>
      <c r="AJ2383" s="309">
        <f t="shared" si="7283"/>
        <v>0</v>
      </c>
      <c r="AK2383" s="785"/>
      <c r="AL2383" s="309">
        <f t="shared" si="7284"/>
        <v>0</v>
      </c>
      <c r="AM2383" s="785"/>
      <c r="AN2383" s="309">
        <f t="shared" si="7285"/>
        <v>0</v>
      </c>
      <c r="AO2383" s="785"/>
      <c r="AP2383" s="309">
        <f t="shared" si="7286"/>
        <v>0</v>
      </c>
      <c r="AQ2383" s="785"/>
      <c r="AR2383" s="309">
        <f t="shared" si="7287"/>
        <v>0</v>
      </c>
      <c r="AS2383" s="410"/>
      <c r="AT2383" s="782">
        <f t="shared" si="7288"/>
        <v>0</v>
      </c>
      <c r="AU2383" s="782">
        <f t="shared" si="7289"/>
        <v>0</v>
      </c>
      <c r="AV2383" s="782">
        <f t="shared" si="7290"/>
        <v>0</v>
      </c>
      <c r="AW2383" s="788" t="e">
        <f t="shared" si="7291"/>
        <v>#DIV/0!</v>
      </c>
      <c r="AX2383" s="410"/>
      <c r="AY2383" s="781">
        <f t="shared" si="7292"/>
        <v>0</v>
      </c>
      <c r="AZ2383" s="777"/>
      <c r="BA2383" s="781">
        <f t="shared" si="7293"/>
        <v>0</v>
      </c>
      <c r="BB2383" s="777"/>
      <c r="BC2383" s="781">
        <f t="shared" si="7294"/>
        <v>0</v>
      </c>
      <c r="BD2383" s="777"/>
      <c r="BE2383" s="781">
        <f t="shared" si="7295"/>
        <v>0</v>
      </c>
      <c r="BF2383" s="777"/>
      <c r="BG2383" s="781">
        <f t="shared" si="7296"/>
        <v>0</v>
      </c>
      <c r="BH2383" s="777"/>
      <c r="BI2383" s="781">
        <f t="shared" si="7297"/>
        <v>0</v>
      </c>
      <c r="BJ2383" s="777"/>
      <c r="BK2383" s="781">
        <f t="shared" si="7298"/>
        <v>0</v>
      </c>
      <c r="BL2383" s="777"/>
      <c r="BM2383" s="781">
        <f t="shared" si="7299"/>
        <v>0</v>
      </c>
      <c r="BN2383" s="777"/>
      <c r="BO2383" s="781">
        <f t="shared" si="7300"/>
        <v>0</v>
      </c>
      <c r="BP2383" s="777"/>
      <c r="BQ2383" s="781">
        <f t="shared" si="7301"/>
        <v>0</v>
      </c>
      <c r="BR2383" s="777"/>
    </row>
    <row r="2384" spans="1:70" outlineLevel="2">
      <c r="A2384" s="61">
        <v>704088</v>
      </c>
      <c r="B2384" s="10"/>
      <c r="C2384" s="59"/>
      <c r="D2384" s="294" t="s">
        <v>1703</v>
      </c>
      <c r="E2384" s="43" t="str">
        <f t="shared" si="7276"/>
        <v>N</v>
      </c>
      <c r="F2384" s="394" t="s">
        <v>690</v>
      </c>
      <c r="G2384" s="39" t="s">
        <v>23</v>
      </c>
      <c r="H2384" s="1076"/>
      <c r="I2384" s="1141"/>
      <c r="J2384" s="1142"/>
      <c r="K2384" s="1032">
        <f t="shared" si="7277"/>
        <v>0</v>
      </c>
      <c r="L2384" s="496"/>
      <c r="M2384" s="492"/>
      <c r="N2384" s="492"/>
      <c r="O2384" s="492"/>
      <c r="Q2384" s="684" t="s">
        <v>1923</v>
      </c>
      <c r="R2384" s="692" t="s">
        <v>2010</v>
      </c>
      <c r="T2384" s="680" t="str">
        <f>IF(IF(A2384=0,TRUE(),D2384=IFERROR(VLOOKUP(A2384,Zaplecze_Weryfikacja!A:B,2,FALSE),2))=TRUE(),"Tak","Nie")</f>
        <v>Nie</v>
      </c>
      <c r="U2384" s="681" t="str">
        <f>IF(T2384="Tak"," ",IF(IFERROR(VLOOKUP(A2384,Zaplecze_Weryfikacja!A:B,2,FALSE),"Inny numer Lp")="Inny numer Lp","Inny numer Lp",IF(VLOOKUP(A2384,Zaplecze_Weryfikacja!A:B,2,FALSE)=D2384,"Nieznana przyczyna","Inny opis")))</f>
        <v>Inny opis</v>
      </c>
      <c r="Y2384" s="785"/>
      <c r="Z2384" s="309">
        <f t="shared" si="7278"/>
        <v>0</v>
      </c>
      <c r="AA2384" s="785"/>
      <c r="AB2384" s="309">
        <f t="shared" si="7279"/>
        <v>0</v>
      </c>
      <c r="AC2384" s="785"/>
      <c r="AD2384" s="309">
        <f t="shared" si="7280"/>
        <v>0</v>
      </c>
      <c r="AE2384" s="785"/>
      <c r="AF2384" s="309">
        <f t="shared" si="7281"/>
        <v>0</v>
      </c>
      <c r="AG2384" s="785"/>
      <c r="AH2384" s="309">
        <f t="shared" si="7282"/>
        <v>0</v>
      </c>
      <c r="AI2384" s="785"/>
      <c r="AJ2384" s="309">
        <f t="shared" si="7283"/>
        <v>0</v>
      </c>
      <c r="AK2384" s="785"/>
      <c r="AL2384" s="309">
        <f t="shared" si="7284"/>
        <v>0</v>
      </c>
      <c r="AM2384" s="785"/>
      <c r="AN2384" s="309">
        <f t="shared" si="7285"/>
        <v>0</v>
      </c>
      <c r="AO2384" s="785"/>
      <c r="AP2384" s="309">
        <f t="shared" si="7286"/>
        <v>0</v>
      </c>
      <c r="AQ2384" s="785"/>
      <c r="AR2384" s="309">
        <f t="shared" si="7287"/>
        <v>0</v>
      </c>
      <c r="AT2384" s="782">
        <f t="shared" si="7288"/>
        <v>0</v>
      </c>
      <c r="AU2384" s="782">
        <f t="shared" si="7289"/>
        <v>0</v>
      </c>
      <c r="AV2384" s="782">
        <f t="shared" si="7290"/>
        <v>0</v>
      </c>
      <c r="AW2384" s="788" t="e">
        <f t="shared" si="7291"/>
        <v>#DIV/0!</v>
      </c>
      <c r="AY2384" s="781">
        <f t="shared" si="7292"/>
        <v>0</v>
      </c>
      <c r="AZ2384" s="777"/>
      <c r="BA2384" s="781">
        <f t="shared" si="7293"/>
        <v>0</v>
      </c>
      <c r="BB2384" s="777"/>
      <c r="BC2384" s="781">
        <f t="shared" si="7294"/>
        <v>0</v>
      </c>
      <c r="BD2384" s="777"/>
      <c r="BE2384" s="781">
        <f t="shared" si="7295"/>
        <v>0</v>
      </c>
      <c r="BF2384" s="777"/>
      <c r="BG2384" s="781">
        <f t="shared" si="7296"/>
        <v>0</v>
      </c>
      <c r="BH2384" s="777"/>
      <c r="BI2384" s="781">
        <f t="shared" si="7297"/>
        <v>0</v>
      </c>
      <c r="BJ2384" s="777"/>
      <c r="BK2384" s="781">
        <f t="shared" si="7298"/>
        <v>0</v>
      </c>
      <c r="BL2384" s="777"/>
      <c r="BM2384" s="781">
        <f t="shared" si="7299"/>
        <v>0</v>
      </c>
      <c r="BN2384" s="777"/>
      <c r="BO2384" s="781">
        <f t="shared" si="7300"/>
        <v>0</v>
      </c>
      <c r="BP2384" s="777"/>
      <c r="BQ2384" s="781">
        <f t="shared" si="7301"/>
        <v>0</v>
      </c>
      <c r="BR2384" s="777"/>
    </row>
    <row r="2385" spans="1:70" outlineLevel="2">
      <c r="A2385" s="61">
        <v>704089</v>
      </c>
      <c r="B2385" s="10"/>
      <c r="C2385" s="59"/>
      <c r="D2385" s="1167" t="s">
        <v>3634</v>
      </c>
      <c r="E2385" s="43" t="str">
        <f t="shared" ref="E2385" si="7302">IF(H2385&gt;0,"T","N")</f>
        <v>T</v>
      </c>
      <c r="F2385" s="394"/>
      <c r="G2385" s="1245" t="s">
        <v>325</v>
      </c>
      <c r="H2385" s="1169">
        <v>18</v>
      </c>
      <c r="I2385" s="1141"/>
      <c r="J2385" s="1142"/>
      <c r="K2385" s="1032">
        <f t="shared" ref="K2385" si="7303">IF(B2385="E","E",$H2385*I2385)</f>
        <v>0</v>
      </c>
      <c r="L2385" s="496"/>
      <c r="M2385" s="492"/>
      <c r="N2385" s="492"/>
      <c r="O2385" s="492"/>
      <c r="Q2385" s="684" t="s">
        <v>1923</v>
      </c>
      <c r="R2385" s="692" t="s">
        <v>2010</v>
      </c>
      <c r="T2385" s="680" t="str">
        <f>IF(IF(A2385=0,TRUE(),D2385=IFERROR(VLOOKUP(A2385,Zaplecze_Weryfikacja!A:B,2,FALSE),2))=TRUE(),"Tak","Nie")</f>
        <v>Nie</v>
      </c>
      <c r="U2385" s="681" t="str">
        <f>IF(T2385="Tak"," ",IF(IFERROR(VLOOKUP(A2385,Zaplecze_Weryfikacja!A:B,2,FALSE),"Inny numer Lp")="Inny numer Lp","Inny numer Lp",IF(VLOOKUP(A2385,Zaplecze_Weryfikacja!A:B,2,FALSE)=D2385,"Nieznana przyczyna","Inny opis")))</f>
        <v>Inny opis</v>
      </c>
      <c r="Y2385" s="785"/>
      <c r="Z2385" s="309">
        <f t="shared" ref="Z2385" si="7304">IF($B2385="E","E",$H2385*Y2385)</f>
        <v>0</v>
      </c>
      <c r="AA2385" s="785"/>
      <c r="AB2385" s="309">
        <f t="shared" ref="AB2385" si="7305">IF($B2385="E","E",$H2385*AA2385)</f>
        <v>0</v>
      </c>
      <c r="AC2385" s="785"/>
      <c r="AD2385" s="309">
        <f t="shared" ref="AD2385" si="7306">IF($B2385="E","E",$H2385*AC2385)</f>
        <v>0</v>
      </c>
      <c r="AE2385" s="785"/>
      <c r="AF2385" s="309">
        <f t="shared" ref="AF2385" si="7307">IF($B2385="E","E",$H2385*AE2385)</f>
        <v>0</v>
      </c>
      <c r="AG2385" s="785"/>
      <c r="AH2385" s="309">
        <f t="shared" ref="AH2385" si="7308">IF($B2385="E","E",$H2385*AG2385)</f>
        <v>0</v>
      </c>
      <c r="AI2385" s="785"/>
      <c r="AJ2385" s="309">
        <f t="shared" ref="AJ2385" si="7309">IF($B2385="E","E",$H2385*AI2385)</f>
        <v>0</v>
      </c>
      <c r="AK2385" s="785"/>
      <c r="AL2385" s="309">
        <f t="shared" ref="AL2385" si="7310">IF($B2385="E","E",$H2385*AK2385)</f>
        <v>0</v>
      </c>
      <c r="AM2385" s="785"/>
      <c r="AN2385" s="309">
        <f t="shared" ref="AN2385" si="7311">IF($B2385="E","E",$H2385*AM2385)</f>
        <v>0</v>
      </c>
      <c r="AO2385" s="785"/>
      <c r="AP2385" s="309">
        <f t="shared" ref="AP2385" si="7312">IF($B2385="E","E",$H2385*AO2385)</f>
        <v>0</v>
      </c>
      <c r="AQ2385" s="785"/>
      <c r="AR2385" s="309">
        <f t="shared" ref="AR2385" si="7313">IF($B2385="E","E",$H2385*AQ2385)</f>
        <v>0</v>
      </c>
      <c r="AT2385" s="782">
        <f t="shared" ref="AT2385" si="7314">MAX(Z2385,AB2385,AD2385,AF2385,AH2385,AJ2385,AL2385,AN2385,AP2385,AR2385)</f>
        <v>0</v>
      </c>
      <c r="AU2385" s="782">
        <f t="shared" ref="AU2385" si="7315">IF($AU$6=10,MIN(Z2385,AB2385,AD2385,AF2385,AH2385,AJ2385,AL2385,AN2385,AP2385,AR2385),IF($AU$6=9,MIN(Z2385,AB2385,AD2385,AF2385,AH2385,AJ2385,AL2385,AN2385,AP2385),IF($AU$6=8,MIN(Z2385,AB2385,AD2385,AF2385,AH2385,AJ2385,AL2385,AN2385),IF($AU$6=7,MIN(Z2385,AB2385,AD2385,AF2385,AH2385,AJ2385,AL2385),IF($AU$6=6,MIN(Z2385,AB2385,AD2385,AF2385,AH2385,AJ2385),IF($AU$6=5,MIN(Z2385,AB2385,AD2385,AF2385,AH2385),IF($AU$6=4,MIN(Z2385,AB2385,AD2385,AF2385),IF($AU$6=4,MIN(Z2385,AB2385,AD2385,AF2385),IF($AU$6=3,MIN(Z2385,AB2385,AD2385),IF($AU$6=3,MIN(Z2385,AB2385,AD2385),IF($AU$6=2,MIN(Z2385,AB2385),IF($AU$6=1,MIN(Z2385),"Błąd - zła ilośc oferentów"))))))))))))</f>
        <v>0</v>
      </c>
      <c r="AV2385" s="782">
        <f t="shared" ref="AV2385" si="7316">AT2385-AU2385</f>
        <v>0</v>
      </c>
      <c r="AW2385" s="788" t="e">
        <f t="shared" ref="AW2385" si="7317">AT2385/AU2385</f>
        <v>#DIV/0!</v>
      </c>
      <c r="AY2385" s="781">
        <f t="shared" ref="AY2385" si="7318">+AZ2385</f>
        <v>0</v>
      </c>
      <c r="AZ2385" s="777"/>
      <c r="BA2385" s="781">
        <f t="shared" ref="BA2385" si="7319">+BB2385</f>
        <v>0</v>
      </c>
      <c r="BB2385" s="777"/>
      <c r="BC2385" s="781">
        <f t="shared" ref="BC2385" si="7320">+BD2385</f>
        <v>0</v>
      </c>
      <c r="BD2385" s="777"/>
      <c r="BE2385" s="781">
        <f t="shared" ref="BE2385" si="7321">+BF2385</f>
        <v>0</v>
      </c>
      <c r="BF2385" s="777"/>
      <c r="BG2385" s="781">
        <f t="shared" ref="BG2385" si="7322">+BH2385</f>
        <v>0</v>
      </c>
      <c r="BH2385" s="777"/>
      <c r="BI2385" s="781">
        <f t="shared" ref="BI2385" si="7323">+BJ2385</f>
        <v>0</v>
      </c>
      <c r="BJ2385" s="777"/>
      <c r="BK2385" s="781">
        <f t="shared" ref="BK2385" si="7324">+BL2385</f>
        <v>0</v>
      </c>
      <c r="BL2385" s="777"/>
      <c r="BM2385" s="781">
        <f t="shared" ref="BM2385" si="7325">+BN2385</f>
        <v>0</v>
      </c>
      <c r="BN2385" s="777"/>
      <c r="BO2385" s="781">
        <f t="shared" ref="BO2385" si="7326">+BP2385</f>
        <v>0</v>
      </c>
      <c r="BP2385" s="777"/>
      <c r="BQ2385" s="781">
        <f t="shared" ref="BQ2385" si="7327">+BR2385</f>
        <v>0</v>
      </c>
      <c r="BR2385" s="777"/>
    </row>
    <row r="2386" spans="1:70" outlineLevel="2">
      <c r="A2386" s="1286" t="s">
        <v>4051</v>
      </c>
      <c r="B2386" s="10"/>
      <c r="C2386" s="59"/>
      <c r="D2386" s="1413" t="s">
        <v>4055</v>
      </c>
      <c r="E2386" s="43" t="str">
        <f t="shared" ref="E2386" si="7328">IF(H2386&gt;0,"T","N")</f>
        <v>T</v>
      </c>
      <c r="F2386" s="1425" t="s">
        <v>4059</v>
      </c>
      <c r="G2386" s="1426" t="s">
        <v>4060</v>
      </c>
      <c r="H2386" s="1257">
        <v>7</v>
      </c>
      <c r="I2386" s="1141"/>
      <c r="J2386" s="1142"/>
      <c r="K2386" s="1032">
        <f t="shared" ref="K2386" si="7329">IF(B2386="E","E",$H2386*I2386)</f>
        <v>0</v>
      </c>
      <c r="L2386" s="496"/>
      <c r="M2386" s="492"/>
      <c r="N2386" s="492"/>
      <c r="O2386" s="492"/>
      <c r="Q2386" s="684" t="s">
        <v>1923</v>
      </c>
      <c r="R2386" s="692" t="s">
        <v>2010</v>
      </c>
      <c r="T2386" s="680" t="str">
        <f>IF(IF(A2386=0,TRUE(),D2386=IFERROR(VLOOKUP(A2386,Zaplecze_Weryfikacja!A:B,2,FALSE),2))=TRUE(),"Tak","Nie")</f>
        <v>Nie</v>
      </c>
      <c r="U2386" s="681" t="str">
        <f>IF(T2386="Tak"," ",IF(IFERROR(VLOOKUP(A2386,Zaplecze_Weryfikacja!A:B,2,FALSE),"Inny numer Lp")="Inny numer Lp","Inny numer Lp",IF(VLOOKUP(A2386,Zaplecze_Weryfikacja!A:B,2,FALSE)=D2386,"Nieznana przyczyna","Inny opis")))</f>
        <v>Inny numer Lp</v>
      </c>
      <c r="Y2386" s="785"/>
      <c r="Z2386" s="309">
        <f t="shared" ref="Z2386" si="7330">IF($B2386="E","E",$H2386*Y2386)</f>
        <v>0</v>
      </c>
      <c r="AA2386" s="785"/>
      <c r="AB2386" s="309">
        <f t="shared" ref="AB2386" si="7331">IF($B2386="E","E",$H2386*AA2386)</f>
        <v>0</v>
      </c>
      <c r="AC2386" s="785"/>
      <c r="AD2386" s="309">
        <f t="shared" ref="AD2386" si="7332">IF($B2386="E","E",$H2386*AC2386)</f>
        <v>0</v>
      </c>
      <c r="AE2386" s="785"/>
      <c r="AF2386" s="309">
        <f t="shared" ref="AF2386" si="7333">IF($B2386="E","E",$H2386*AE2386)</f>
        <v>0</v>
      </c>
      <c r="AG2386" s="785"/>
      <c r="AH2386" s="309">
        <f t="shared" ref="AH2386" si="7334">IF($B2386="E","E",$H2386*AG2386)</f>
        <v>0</v>
      </c>
      <c r="AI2386" s="785"/>
      <c r="AJ2386" s="309">
        <f t="shared" ref="AJ2386" si="7335">IF($B2386="E","E",$H2386*AI2386)</f>
        <v>0</v>
      </c>
      <c r="AK2386" s="785"/>
      <c r="AL2386" s="309">
        <f t="shared" ref="AL2386" si="7336">IF($B2386="E","E",$H2386*AK2386)</f>
        <v>0</v>
      </c>
      <c r="AM2386" s="785"/>
      <c r="AN2386" s="309">
        <f t="shared" ref="AN2386" si="7337">IF($B2386="E","E",$H2386*AM2386)</f>
        <v>0</v>
      </c>
      <c r="AO2386" s="785"/>
      <c r="AP2386" s="309">
        <f t="shared" ref="AP2386" si="7338">IF($B2386="E","E",$H2386*AO2386)</f>
        <v>0</v>
      </c>
      <c r="AQ2386" s="785"/>
      <c r="AR2386" s="309">
        <f t="shared" ref="AR2386" si="7339">IF($B2386="E","E",$H2386*AQ2386)</f>
        <v>0</v>
      </c>
      <c r="AT2386" s="782">
        <f t="shared" ref="AT2386" si="7340">MAX(Z2386,AB2386,AD2386,AF2386,AH2386,AJ2386,AL2386,AN2386,AP2386,AR2386)</f>
        <v>0</v>
      </c>
      <c r="AU2386" s="782">
        <f t="shared" ref="AU2386" si="7341">IF($AU$6=10,MIN(Z2386,AB2386,AD2386,AF2386,AH2386,AJ2386,AL2386,AN2386,AP2386,AR2386),IF($AU$6=9,MIN(Z2386,AB2386,AD2386,AF2386,AH2386,AJ2386,AL2386,AN2386,AP2386),IF($AU$6=8,MIN(Z2386,AB2386,AD2386,AF2386,AH2386,AJ2386,AL2386,AN2386),IF($AU$6=7,MIN(Z2386,AB2386,AD2386,AF2386,AH2386,AJ2386,AL2386),IF($AU$6=6,MIN(Z2386,AB2386,AD2386,AF2386,AH2386,AJ2386),IF($AU$6=5,MIN(Z2386,AB2386,AD2386,AF2386,AH2386),IF($AU$6=4,MIN(Z2386,AB2386,AD2386,AF2386),IF($AU$6=4,MIN(Z2386,AB2386,AD2386,AF2386),IF($AU$6=3,MIN(Z2386,AB2386,AD2386),IF($AU$6=3,MIN(Z2386,AB2386,AD2386),IF($AU$6=2,MIN(Z2386,AB2386),IF($AU$6=1,MIN(Z2386),"Błąd - zła ilośc oferentów"))))))))))))</f>
        <v>0</v>
      </c>
      <c r="AV2386" s="782">
        <f t="shared" ref="AV2386" si="7342">AT2386-AU2386</f>
        <v>0</v>
      </c>
      <c r="AW2386" s="788" t="e">
        <f t="shared" ref="AW2386" si="7343">AT2386/AU2386</f>
        <v>#DIV/0!</v>
      </c>
      <c r="AY2386" s="781">
        <f t="shared" ref="AY2386" si="7344">+AZ2386</f>
        <v>0</v>
      </c>
      <c r="AZ2386" s="777"/>
      <c r="BA2386" s="781">
        <f t="shared" ref="BA2386" si="7345">+BB2386</f>
        <v>0</v>
      </c>
      <c r="BB2386" s="777"/>
      <c r="BC2386" s="781">
        <f t="shared" ref="BC2386" si="7346">+BD2386</f>
        <v>0</v>
      </c>
      <c r="BD2386" s="777"/>
      <c r="BE2386" s="781">
        <f t="shared" ref="BE2386" si="7347">+BF2386</f>
        <v>0</v>
      </c>
      <c r="BF2386" s="777"/>
      <c r="BG2386" s="781">
        <f t="shared" ref="BG2386" si="7348">+BH2386</f>
        <v>0</v>
      </c>
      <c r="BH2386" s="777"/>
      <c r="BI2386" s="781">
        <f t="shared" ref="BI2386" si="7349">+BJ2386</f>
        <v>0</v>
      </c>
      <c r="BJ2386" s="777"/>
      <c r="BK2386" s="781">
        <f t="shared" ref="BK2386" si="7350">+BL2386</f>
        <v>0</v>
      </c>
      <c r="BL2386" s="777"/>
      <c r="BM2386" s="781">
        <f t="shared" ref="BM2386" si="7351">+BN2386</f>
        <v>0</v>
      </c>
      <c r="BN2386" s="777"/>
      <c r="BO2386" s="781">
        <f t="shared" ref="BO2386" si="7352">+BP2386</f>
        <v>0</v>
      </c>
      <c r="BP2386" s="777"/>
      <c r="BQ2386" s="781">
        <f t="shared" ref="BQ2386" si="7353">+BR2386</f>
        <v>0</v>
      </c>
      <c r="BR2386" s="777"/>
    </row>
    <row r="2387" spans="1:70" outlineLevel="2">
      <c r="A2387" s="1286" t="s">
        <v>4052</v>
      </c>
      <c r="B2387" s="10"/>
      <c r="C2387" s="59"/>
      <c r="D2387" s="1413" t="s">
        <v>4056</v>
      </c>
      <c r="E2387" s="43" t="str">
        <f t="shared" ref="E2387:E2388" si="7354">IF(H2387&gt;0,"T","N")</f>
        <v>T</v>
      </c>
      <c r="F2387" s="1425" t="s">
        <v>4061</v>
      </c>
      <c r="G2387" s="1426" t="s">
        <v>4060</v>
      </c>
      <c r="H2387" s="1257">
        <v>1</v>
      </c>
      <c r="I2387" s="1141"/>
      <c r="J2387" s="1142"/>
      <c r="K2387" s="1032">
        <f t="shared" ref="K2387:K2388" si="7355">IF(B2387="E","E",$H2387*I2387)</f>
        <v>0</v>
      </c>
      <c r="L2387" s="496"/>
      <c r="M2387" s="492"/>
      <c r="N2387" s="492"/>
      <c r="O2387" s="492"/>
      <c r="Q2387" s="684" t="s">
        <v>1923</v>
      </c>
      <c r="R2387" s="692" t="s">
        <v>2010</v>
      </c>
      <c r="T2387" s="680" t="str">
        <f>IF(IF(A2387=0,TRUE(),D2387=IFERROR(VLOOKUP(A2387,Zaplecze_Weryfikacja!A:B,2,FALSE),2))=TRUE(),"Tak","Nie")</f>
        <v>Nie</v>
      </c>
      <c r="U2387" s="681" t="str">
        <f>IF(T2387="Tak"," ",IF(IFERROR(VLOOKUP(A2387,Zaplecze_Weryfikacja!A:B,2,FALSE),"Inny numer Lp")="Inny numer Lp","Inny numer Lp",IF(VLOOKUP(A2387,Zaplecze_Weryfikacja!A:B,2,FALSE)=D2387,"Nieznana przyczyna","Inny opis")))</f>
        <v>Inny numer Lp</v>
      </c>
      <c r="Y2387" s="785"/>
      <c r="Z2387" s="309">
        <f t="shared" ref="Z2387:Z2388" si="7356">IF($B2387="E","E",$H2387*Y2387)</f>
        <v>0</v>
      </c>
      <c r="AA2387" s="785"/>
      <c r="AB2387" s="309">
        <f t="shared" ref="AB2387:AB2388" si="7357">IF($B2387="E","E",$H2387*AA2387)</f>
        <v>0</v>
      </c>
      <c r="AC2387" s="785"/>
      <c r="AD2387" s="309">
        <f t="shared" ref="AD2387:AD2388" si="7358">IF($B2387="E","E",$H2387*AC2387)</f>
        <v>0</v>
      </c>
      <c r="AE2387" s="785"/>
      <c r="AF2387" s="309">
        <f t="shared" ref="AF2387:AF2388" si="7359">IF($B2387="E","E",$H2387*AE2387)</f>
        <v>0</v>
      </c>
      <c r="AG2387" s="785"/>
      <c r="AH2387" s="309">
        <f t="shared" ref="AH2387:AH2388" si="7360">IF($B2387="E","E",$H2387*AG2387)</f>
        <v>0</v>
      </c>
      <c r="AI2387" s="785"/>
      <c r="AJ2387" s="309">
        <f t="shared" ref="AJ2387:AJ2388" si="7361">IF($B2387="E","E",$H2387*AI2387)</f>
        <v>0</v>
      </c>
      <c r="AK2387" s="785"/>
      <c r="AL2387" s="309">
        <f t="shared" ref="AL2387:AL2388" si="7362">IF($B2387="E","E",$H2387*AK2387)</f>
        <v>0</v>
      </c>
      <c r="AM2387" s="785"/>
      <c r="AN2387" s="309">
        <f t="shared" ref="AN2387:AN2388" si="7363">IF($B2387="E","E",$H2387*AM2387)</f>
        <v>0</v>
      </c>
      <c r="AO2387" s="785"/>
      <c r="AP2387" s="309">
        <f t="shared" ref="AP2387:AP2388" si="7364">IF($B2387="E","E",$H2387*AO2387)</f>
        <v>0</v>
      </c>
      <c r="AQ2387" s="785"/>
      <c r="AR2387" s="309">
        <f t="shared" ref="AR2387:AR2388" si="7365">IF($B2387="E","E",$H2387*AQ2387)</f>
        <v>0</v>
      </c>
      <c r="AT2387" s="782">
        <f t="shared" ref="AT2387:AT2388" si="7366">MAX(Z2387,AB2387,AD2387,AF2387,AH2387,AJ2387,AL2387,AN2387,AP2387,AR2387)</f>
        <v>0</v>
      </c>
      <c r="AU2387" s="782">
        <f t="shared" ref="AU2387:AU2388" si="7367">IF($AU$6=10,MIN(Z2387,AB2387,AD2387,AF2387,AH2387,AJ2387,AL2387,AN2387,AP2387,AR2387),IF($AU$6=9,MIN(Z2387,AB2387,AD2387,AF2387,AH2387,AJ2387,AL2387,AN2387,AP2387),IF($AU$6=8,MIN(Z2387,AB2387,AD2387,AF2387,AH2387,AJ2387,AL2387,AN2387),IF($AU$6=7,MIN(Z2387,AB2387,AD2387,AF2387,AH2387,AJ2387,AL2387),IF($AU$6=6,MIN(Z2387,AB2387,AD2387,AF2387,AH2387,AJ2387),IF($AU$6=5,MIN(Z2387,AB2387,AD2387,AF2387,AH2387),IF($AU$6=4,MIN(Z2387,AB2387,AD2387,AF2387),IF($AU$6=4,MIN(Z2387,AB2387,AD2387,AF2387),IF($AU$6=3,MIN(Z2387,AB2387,AD2387),IF($AU$6=3,MIN(Z2387,AB2387,AD2387),IF($AU$6=2,MIN(Z2387,AB2387),IF($AU$6=1,MIN(Z2387),"Błąd - zła ilośc oferentów"))))))))))))</f>
        <v>0</v>
      </c>
      <c r="AV2387" s="782">
        <f t="shared" ref="AV2387:AV2388" si="7368">AT2387-AU2387</f>
        <v>0</v>
      </c>
      <c r="AW2387" s="788" t="e">
        <f t="shared" ref="AW2387:AW2388" si="7369">AT2387/AU2387</f>
        <v>#DIV/0!</v>
      </c>
      <c r="AY2387" s="781">
        <f t="shared" ref="AY2387:AY2388" si="7370">+AZ2387</f>
        <v>0</v>
      </c>
      <c r="AZ2387" s="777"/>
      <c r="BA2387" s="781">
        <f t="shared" ref="BA2387:BA2388" si="7371">+BB2387</f>
        <v>0</v>
      </c>
      <c r="BB2387" s="777"/>
      <c r="BC2387" s="781">
        <f t="shared" ref="BC2387:BC2388" si="7372">+BD2387</f>
        <v>0</v>
      </c>
      <c r="BD2387" s="777"/>
      <c r="BE2387" s="781">
        <f t="shared" ref="BE2387:BE2388" si="7373">+BF2387</f>
        <v>0</v>
      </c>
      <c r="BF2387" s="777"/>
      <c r="BG2387" s="781">
        <f t="shared" ref="BG2387:BG2388" si="7374">+BH2387</f>
        <v>0</v>
      </c>
      <c r="BH2387" s="777"/>
      <c r="BI2387" s="781">
        <f t="shared" ref="BI2387:BI2388" si="7375">+BJ2387</f>
        <v>0</v>
      </c>
      <c r="BJ2387" s="777"/>
      <c r="BK2387" s="781">
        <f t="shared" ref="BK2387:BK2388" si="7376">+BL2387</f>
        <v>0</v>
      </c>
      <c r="BL2387" s="777"/>
      <c r="BM2387" s="781">
        <f t="shared" ref="BM2387:BM2388" si="7377">+BN2387</f>
        <v>0</v>
      </c>
      <c r="BN2387" s="777"/>
      <c r="BO2387" s="781">
        <f t="shared" ref="BO2387:BO2388" si="7378">+BP2387</f>
        <v>0</v>
      </c>
      <c r="BP2387" s="777"/>
      <c r="BQ2387" s="781">
        <f t="shared" ref="BQ2387:BQ2388" si="7379">+BR2387</f>
        <v>0</v>
      </c>
      <c r="BR2387" s="777"/>
    </row>
    <row r="2388" spans="1:70" outlineLevel="2">
      <c r="A2388" s="1286" t="s">
        <v>4053</v>
      </c>
      <c r="B2388" s="10"/>
      <c r="C2388" s="59"/>
      <c r="D2388" s="1413" t="s">
        <v>4057</v>
      </c>
      <c r="E2388" s="43" t="str">
        <f t="shared" si="7354"/>
        <v>T</v>
      </c>
      <c r="F2388" s="1425" t="s">
        <v>4062</v>
      </c>
      <c r="G2388" s="1426" t="s">
        <v>4060</v>
      </c>
      <c r="H2388" s="1257">
        <v>6</v>
      </c>
      <c r="I2388" s="1141"/>
      <c r="J2388" s="1142"/>
      <c r="K2388" s="1032">
        <f t="shared" si="7355"/>
        <v>0</v>
      </c>
      <c r="L2388" s="496"/>
      <c r="M2388" s="492"/>
      <c r="N2388" s="492"/>
      <c r="O2388" s="492"/>
      <c r="Q2388" s="684" t="s">
        <v>1923</v>
      </c>
      <c r="R2388" s="692" t="s">
        <v>2010</v>
      </c>
      <c r="T2388" s="680" t="str">
        <f>IF(IF(A2388=0,TRUE(),D2388=IFERROR(VLOOKUP(A2388,Zaplecze_Weryfikacja!A:B,2,FALSE),2))=TRUE(),"Tak","Nie")</f>
        <v>Nie</v>
      </c>
      <c r="U2388" s="681" t="str">
        <f>IF(T2388="Tak"," ",IF(IFERROR(VLOOKUP(A2388,Zaplecze_Weryfikacja!A:B,2,FALSE),"Inny numer Lp")="Inny numer Lp","Inny numer Lp",IF(VLOOKUP(A2388,Zaplecze_Weryfikacja!A:B,2,FALSE)=D2388,"Nieznana przyczyna","Inny opis")))</f>
        <v>Inny numer Lp</v>
      </c>
      <c r="Y2388" s="785"/>
      <c r="Z2388" s="309">
        <f t="shared" si="7356"/>
        <v>0</v>
      </c>
      <c r="AA2388" s="785"/>
      <c r="AB2388" s="309">
        <f t="shared" si="7357"/>
        <v>0</v>
      </c>
      <c r="AC2388" s="785"/>
      <c r="AD2388" s="309">
        <f t="shared" si="7358"/>
        <v>0</v>
      </c>
      <c r="AE2388" s="785"/>
      <c r="AF2388" s="309">
        <f t="shared" si="7359"/>
        <v>0</v>
      </c>
      <c r="AG2388" s="785"/>
      <c r="AH2388" s="309">
        <f t="shared" si="7360"/>
        <v>0</v>
      </c>
      <c r="AI2388" s="785"/>
      <c r="AJ2388" s="309">
        <f t="shared" si="7361"/>
        <v>0</v>
      </c>
      <c r="AK2388" s="785"/>
      <c r="AL2388" s="309">
        <f t="shared" si="7362"/>
        <v>0</v>
      </c>
      <c r="AM2388" s="785"/>
      <c r="AN2388" s="309">
        <f t="shared" si="7363"/>
        <v>0</v>
      </c>
      <c r="AO2388" s="785"/>
      <c r="AP2388" s="309">
        <f t="shared" si="7364"/>
        <v>0</v>
      </c>
      <c r="AQ2388" s="785"/>
      <c r="AR2388" s="309">
        <f t="shared" si="7365"/>
        <v>0</v>
      </c>
      <c r="AT2388" s="782">
        <f t="shared" si="7366"/>
        <v>0</v>
      </c>
      <c r="AU2388" s="782">
        <f t="shared" si="7367"/>
        <v>0</v>
      </c>
      <c r="AV2388" s="782">
        <f t="shared" si="7368"/>
        <v>0</v>
      </c>
      <c r="AW2388" s="788" t="e">
        <f t="shared" si="7369"/>
        <v>#DIV/0!</v>
      </c>
      <c r="AY2388" s="781">
        <f t="shared" si="7370"/>
        <v>0</v>
      </c>
      <c r="AZ2388" s="777"/>
      <c r="BA2388" s="781">
        <f t="shared" si="7371"/>
        <v>0</v>
      </c>
      <c r="BB2388" s="777"/>
      <c r="BC2388" s="781">
        <f t="shared" si="7372"/>
        <v>0</v>
      </c>
      <c r="BD2388" s="777"/>
      <c r="BE2388" s="781">
        <f t="shared" si="7373"/>
        <v>0</v>
      </c>
      <c r="BF2388" s="777"/>
      <c r="BG2388" s="781">
        <f t="shared" si="7374"/>
        <v>0</v>
      </c>
      <c r="BH2388" s="777"/>
      <c r="BI2388" s="781">
        <f t="shared" si="7375"/>
        <v>0</v>
      </c>
      <c r="BJ2388" s="777"/>
      <c r="BK2388" s="781">
        <f t="shared" si="7376"/>
        <v>0</v>
      </c>
      <c r="BL2388" s="777"/>
      <c r="BM2388" s="781">
        <f t="shared" si="7377"/>
        <v>0</v>
      </c>
      <c r="BN2388" s="777"/>
      <c r="BO2388" s="781">
        <f t="shared" si="7378"/>
        <v>0</v>
      </c>
      <c r="BP2388" s="777"/>
      <c r="BQ2388" s="781">
        <f t="shared" si="7379"/>
        <v>0</v>
      </c>
      <c r="BR2388" s="777"/>
    </row>
    <row r="2389" spans="1:70" outlineLevel="2">
      <c r="A2389" s="1286" t="s">
        <v>4054</v>
      </c>
      <c r="B2389" s="10"/>
      <c r="C2389" s="59"/>
      <c r="D2389" s="1413" t="s">
        <v>4058</v>
      </c>
      <c r="E2389" s="43" t="str">
        <f t="shared" ref="E2389" si="7380">IF(H2389&gt;0,"T","N")</f>
        <v>T</v>
      </c>
      <c r="F2389" s="1425" t="s">
        <v>4063</v>
      </c>
      <c r="G2389" s="1426" t="s">
        <v>4060</v>
      </c>
      <c r="H2389" s="1257">
        <v>2</v>
      </c>
      <c r="I2389" s="1141"/>
      <c r="J2389" s="1142"/>
      <c r="K2389" s="1032">
        <f t="shared" ref="K2389" si="7381">IF(B2389="E","E",$H2389*I2389)</f>
        <v>0</v>
      </c>
      <c r="L2389" s="496"/>
      <c r="M2389" s="492"/>
      <c r="N2389" s="492"/>
      <c r="O2389" s="492"/>
      <c r="Q2389" s="684" t="s">
        <v>1923</v>
      </c>
      <c r="R2389" s="692" t="s">
        <v>2010</v>
      </c>
      <c r="T2389" s="680" t="str">
        <f>IF(IF(A2389=0,TRUE(),D2389=IFERROR(VLOOKUP(A2389,Zaplecze_Weryfikacja!A:B,2,FALSE),2))=TRUE(),"Tak","Nie")</f>
        <v>Nie</v>
      </c>
      <c r="U2389" s="681" t="str">
        <f>IF(T2389="Tak"," ",IF(IFERROR(VLOOKUP(A2389,Zaplecze_Weryfikacja!A:B,2,FALSE),"Inny numer Lp")="Inny numer Lp","Inny numer Lp",IF(VLOOKUP(A2389,Zaplecze_Weryfikacja!A:B,2,FALSE)=D2389,"Nieznana przyczyna","Inny opis")))</f>
        <v>Inny numer Lp</v>
      </c>
      <c r="Y2389" s="785"/>
      <c r="Z2389" s="309">
        <f t="shared" ref="Z2389" si="7382">IF($B2389="E","E",$H2389*Y2389)</f>
        <v>0</v>
      </c>
      <c r="AA2389" s="785"/>
      <c r="AB2389" s="309">
        <f t="shared" ref="AB2389" si="7383">IF($B2389="E","E",$H2389*AA2389)</f>
        <v>0</v>
      </c>
      <c r="AC2389" s="785"/>
      <c r="AD2389" s="309">
        <f t="shared" ref="AD2389" si="7384">IF($B2389="E","E",$H2389*AC2389)</f>
        <v>0</v>
      </c>
      <c r="AE2389" s="785"/>
      <c r="AF2389" s="309">
        <f t="shared" ref="AF2389" si="7385">IF($B2389="E","E",$H2389*AE2389)</f>
        <v>0</v>
      </c>
      <c r="AG2389" s="785"/>
      <c r="AH2389" s="309">
        <f t="shared" ref="AH2389" si="7386">IF($B2389="E","E",$H2389*AG2389)</f>
        <v>0</v>
      </c>
      <c r="AI2389" s="785"/>
      <c r="AJ2389" s="309">
        <f t="shared" ref="AJ2389" si="7387">IF($B2389="E","E",$H2389*AI2389)</f>
        <v>0</v>
      </c>
      <c r="AK2389" s="785"/>
      <c r="AL2389" s="309">
        <f t="shared" ref="AL2389" si="7388">IF($B2389="E","E",$H2389*AK2389)</f>
        <v>0</v>
      </c>
      <c r="AM2389" s="785"/>
      <c r="AN2389" s="309">
        <f t="shared" ref="AN2389" si="7389">IF($B2389="E","E",$H2389*AM2389)</f>
        <v>0</v>
      </c>
      <c r="AO2389" s="785"/>
      <c r="AP2389" s="309">
        <f t="shared" ref="AP2389" si="7390">IF($B2389="E","E",$H2389*AO2389)</f>
        <v>0</v>
      </c>
      <c r="AQ2389" s="785"/>
      <c r="AR2389" s="309">
        <f t="shared" ref="AR2389" si="7391">IF($B2389="E","E",$H2389*AQ2389)</f>
        <v>0</v>
      </c>
      <c r="AT2389" s="782">
        <f t="shared" ref="AT2389" si="7392">MAX(Z2389,AB2389,AD2389,AF2389,AH2389,AJ2389,AL2389,AN2389,AP2389,AR2389)</f>
        <v>0</v>
      </c>
      <c r="AU2389" s="782">
        <f t="shared" ref="AU2389" si="7393">IF($AU$6=10,MIN(Z2389,AB2389,AD2389,AF2389,AH2389,AJ2389,AL2389,AN2389,AP2389,AR2389),IF($AU$6=9,MIN(Z2389,AB2389,AD2389,AF2389,AH2389,AJ2389,AL2389,AN2389,AP2389),IF($AU$6=8,MIN(Z2389,AB2389,AD2389,AF2389,AH2389,AJ2389,AL2389,AN2389),IF($AU$6=7,MIN(Z2389,AB2389,AD2389,AF2389,AH2389,AJ2389,AL2389),IF($AU$6=6,MIN(Z2389,AB2389,AD2389,AF2389,AH2389,AJ2389),IF($AU$6=5,MIN(Z2389,AB2389,AD2389,AF2389,AH2389),IF($AU$6=4,MIN(Z2389,AB2389,AD2389,AF2389),IF($AU$6=4,MIN(Z2389,AB2389,AD2389,AF2389),IF($AU$6=3,MIN(Z2389,AB2389,AD2389),IF($AU$6=3,MIN(Z2389,AB2389,AD2389),IF($AU$6=2,MIN(Z2389,AB2389),IF($AU$6=1,MIN(Z2389),"Błąd - zła ilośc oferentów"))))))))))))</f>
        <v>0</v>
      </c>
      <c r="AV2389" s="782">
        <f t="shared" ref="AV2389" si="7394">AT2389-AU2389</f>
        <v>0</v>
      </c>
      <c r="AW2389" s="788" t="e">
        <f t="shared" ref="AW2389" si="7395">AT2389/AU2389</f>
        <v>#DIV/0!</v>
      </c>
      <c r="AY2389" s="781">
        <f t="shared" ref="AY2389" si="7396">+AZ2389</f>
        <v>0</v>
      </c>
      <c r="AZ2389" s="777"/>
      <c r="BA2389" s="781">
        <f t="shared" ref="BA2389" si="7397">+BB2389</f>
        <v>0</v>
      </c>
      <c r="BB2389" s="777"/>
      <c r="BC2389" s="781">
        <f t="shared" ref="BC2389" si="7398">+BD2389</f>
        <v>0</v>
      </c>
      <c r="BD2389" s="777"/>
      <c r="BE2389" s="781">
        <f t="shared" ref="BE2389" si="7399">+BF2389</f>
        <v>0</v>
      </c>
      <c r="BF2389" s="777"/>
      <c r="BG2389" s="781">
        <f t="shared" ref="BG2389" si="7400">+BH2389</f>
        <v>0</v>
      </c>
      <c r="BH2389" s="777"/>
      <c r="BI2389" s="781">
        <f t="shared" ref="BI2389" si="7401">+BJ2389</f>
        <v>0</v>
      </c>
      <c r="BJ2389" s="777"/>
      <c r="BK2389" s="781">
        <f t="shared" ref="BK2389" si="7402">+BL2389</f>
        <v>0</v>
      </c>
      <c r="BL2389" s="777"/>
      <c r="BM2389" s="781">
        <f t="shared" ref="BM2389" si="7403">+BN2389</f>
        <v>0</v>
      </c>
      <c r="BN2389" s="777"/>
      <c r="BO2389" s="781">
        <f t="shared" ref="BO2389" si="7404">+BP2389</f>
        <v>0</v>
      </c>
      <c r="BP2389" s="777"/>
      <c r="BQ2389" s="781">
        <f t="shared" ref="BQ2389" si="7405">+BR2389</f>
        <v>0</v>
      </c>
      <c r="BR2389" s="777"/>
    </row>
    <row r="2390" spans="1:70" outlineLevel="2">
      <c r="A2390" s="61"/>
      <c r="B2390" s="59"/>
      <c r="C2390" s="59"/>
      <c r="D2390" s="294"/>
      <c r="E2390" s="641"/>
      <c r="F2390" s="394"/>
      <c r="G2390" s="39"/>
      <c r="H2390" s="1100"/>
      <c r="I2390" s="1006"/>
      <c r="J2390" s="1111"/>
      <c r="K2390" s="1042"/>
      <c r="L2390" s="496"/>
      <c r="M2390" s="492"/>
      <c r="N2390" s="492"/>
      <c r="O2390" s="492"/>
      <c r="Q2390" s="683"/>
      <c r="R2390" s="692"/>
      <c r="T2390" s="680" t="str">
        <f>IF(IF(A2390=0,TRUE(),D2390=IFERROR(VLOOKUP(A2390,Zaplecze_Weryfikacja!A:B,2,FALSE),2))=TRUE(),"Tak","Nie")</f>
        <v>Tak</v>
      </c>
      <c r="U2390" s="681" t="str">
        <f>IF(T2390="Tak"," ",IF(IFERROR(VLOOKUP(A2390,Zaplecze_Weryfikacja!A:B,2,FALSE),"Inny numer Lp")="Inny numer Lp","Inny numer Lp",IF(VLOOKUP(A2390,Zaplecze_Weryfikacja!A:B,2,FALSE)=D2390,"Nieznana przyczyna","Inny opis")))</f>
        <v xml:space="preserve"> </v>
      </c>
      <c r="Y2390" s="785"/>
      <c r="Z2390" s="382"/>
      <c r="AA2390" s="785"/>
      <c r="AB2390" s="382"/>
      <c r="AC2390" s="785"/>
      <c r="AD2390" s="382"/>
      <c r="AE2390" s="785"/>
      <c r="AF2390" s="382"/>
      <c r="AG2390" s="785"/>
      <c r="AH2390" s="382"/>
      <c r="AI2390" s="785"/>
      <c r="AJ2390" s="382"/>
      <c r="AK2390" s="785"/>
      <c r="AL2390" s="382"/>
      <c r="AM2390" s="785"/>
      <c r="AN2390" s="382"/>
      <c r="AO2390" s="785"/>
      <c r="AP2390" s="382"/>
      <c r="AQ2390" s="785"/>
      <c r="AR2390" s="382"/>
      <c r="AT2390" s="782">
        <f t="shared" si="7288"/>
        <v>0</v>
      </c>
      <c r="AU2390" s="782">
        <f t="shared" si="7289"/>
        <v>0</v>
      </c>
      <c r="AV2390" s="782">
        <f t="shared" si="7290"/>
        <v>0</v>
      </c>
      <c r="AW2390" s="788" t="e">
        <f t="shared" si="7291"/>
        <v>#DIV/0!</v>
      </c>
      <c r="AY2390" s="781">
        <f t="shared" si="7292"/>
        <v>0</v>
      </c>
      <c r="AZ2390" s="777"/>
      <c r="BA2390" s="781">
        <f t="shared" si="7293"/>
        <v>0</v>
      </c>
      <c r="BB2390" s="777"/>
      <c r="BC2390" s="781">
        <f t="shared" si="7294"/>
        <v>0</v>
      </c>
      <c r="BD2390" s="777"/>
      <c r="BE2390" s="781">
        <f t="shared" si="7295"/>
        <v>0</v>
      </c>
      <c r="BF2390" s="777"/>
      <c r="BG2390" s="781">
        <f t="shared" si="7296"/>
        <v>0</v>
      </c>
      <c r="BH2390" s="777"/>
      <c r="BI2390" s="781">
        <f t="shared" si="7297"/>
        <v>0</v>
      </c>
      <c r="BJ2390" s="777"/>
      <c r="BK2390" s="781">
        <f t="shared" si="7298"/>
        <v>0</v>
      </c>
      <c r="BL2390" s="777"/>
      <c r="BM2390" s="781">
        <f t="shared" si="7299"/>
        <v>0</v>
      </c>
      <c r="BN2390" s="777"/>
      <c r="BO2390" s="781">
        <f t="shared" si="7300"/>
        <v>0</v>
      </c>
      <c r="BP2390" s="777"/>
      <c r="BQ2390" s="781">
        <f t="shared" si="7301"/>
        <v>0</v>
      </c>
      <c r="BR2390" s="777"/>
    </row>
    <row r="2391" spans="1:70" outlineLevel="2">
      <c r="A2391" s="662"/>
      <c r="B2391" s="661"/>
      <c r="C2391" s="661"/>
      <c r="D2391" s="656" t="s">
        <v>1582</v>
      </c>
      <c r="E2391" s="773" t="str">
        <f>IF(COUNTIF(E2392:E2393,"T")=0,"N","T")</f>
        <v>T</v>
      </c>
      <c r="F2391" s="652"/>
      <c r="G2391" s="659"/>
      <c r="H2391" s="1099"/>
      <c r="I2391" s="1074"/>
      <c r="J2391" s="1133"/>
      <c r="K2391" s="1036"/>
      <c r="L2391" s="496"/>
      <c r="M2391" s="657"/>
      <c r="N2391" s="657"/>
      <c r="O2391" s="657"/>
      <c r="Q2391" s="683"/>
      <c r="R2391" s="692"/>
      <c r="T2391" s="680" t="str">
        <f>IF(IF(A2391=0,TRUE(),D2391=IFERROR(VLOOKUP(A2391,Zaplecze_Weryfikacja!A:B,2,FALSE),2))=TRUE(),"Tak","Nie")</f>
        <v>Tak</v>
      </c>
      <c r="U2391" s="681" t="str">
        <f>IF(T2391="Tak"," ",IF(IFERROR(VLOOKUP(A2391,Zaplecze_Weryfikacja!A:B,2,FALSE),"Inny numer Lp")="Inny numer Lp","Inny numer Lp",IF(VLOOKUP(A2391,Zaplecze_Weryfikacja!A:B,2,FALSE)=D2391,"Nieznana przyczyna","Inny opis")))</f>
        <v xml:space="preserve"> </v>
      </c>
      <c r="Y2391" s="785"/>
      <c r="Z2391" s="663"/>
      <c r="AA2391" s="785"/>
      <c r="AB2391" s="663"/>
      <c r="AC2391" s="785"/>
      <c r="AD2391" s="663"/>
      <c r="AE2391" s="785"/>
      <c r="AF2391" s="663"/>
      <c r="AG2391" s="785"/>
      <c r="AH2391" s="663"/>
      <c r="AI2391" s="785"/>
      <c r="AJ2391" s="663"/>
      <c r="AK2391" s="785"/>
      <c r="AL2391" s="663"/>
      <c r="AM2391" s="785"/>
      <c r="AN2391" s="663"/>
      <c r="AO2391" s="785"/>
      <c r="AP2391" s="663"/>
      <c r="AQ2391" s="785"/>
      <c r="AR2391" s="663"/>
      <c r="AT2391" s="845">
        <f t="shared" si="7288"/>
        <v>0</v>
      </c>
      <c r="AU2391" s="845">
        <f t="shared" si="7289"/>
        <v>0</v>
      </c>
      <c r="AV2391" s="845">
        <f t="shared" si="7290"/>
        <v>0</v>
      </c>
      <c r="AW2391" s="846" t="e">
        <f t="shared" si="7291"/>
        <v>#DIV/0!</v>
      </c>
      <c r="AY2391" s="781">
        <f t="shared" si="7292"/>
        <v>0</v>
      </c>
      <c r="AZ2391" s="847"/>
      <c r="BA2391" s="781">
        <f t="shared" si="7293"/>
        <v>0</v>
      </c>
      <c r="BB2391" s="847"/>
      <c r="BC2391" s="781">
        <f t="shared" si="7294"/>
        <v>0</v>
      </c>
      <c r="BD2391" s="847"/>
      <c r="BE2391" s="781">
        <f t="shared" si="7295"/>
        <v>0</v>
      </c>
      <c r="BF2391" s="847"/>
      <c r="BG2391" s="781">
        <f t="shared" si="7296"/>
        <v>0</v>
      </c>
      <c r="BH2391" s="847"/>
      <c r="BI2391" s="781">
        <f t="shared" si="7297"/>
        <v>0</v>
      </c>
      <c r="BJ2391" s="847"/>
      <c r="BK2391" s="781">
        <f t="shared" si="7298"/>
        <v>0</v>
      </c>
      <c r="BL2391" s="847"/>
      <c r="BM2391" s="781">
        <f t="shared" si="7299"/>
        <v>0</v>
      </c>
      <c r="BN2391" s="847"/>
      <c r="BO2391" s="781">
        <f t="shared" si="7300"/>
        <v>0</v>
      </c>
      <c r="BP2391" s="847"/>
      <c r="BQ2391" s="781">
        <f t="shared" si="7301"/>
        <v>0</v>
      </c>
      <c r="BR2391" s="847"/>
    </row>
    <row r="2392" spans="1:70" ht="45" outlineLevel="2">
      <c r="A2392" s="61">
        <v>704090</v>
      </c>
      <c r="B2392" s="10"/>
      <c r="C2392" s="59"/>
      <c r="D2392" s="1167" t="s">
        <v>1788</v>
      </c>
      <c r="E2392" s="43" t="str">
        <f t="shared" ref="E2392:E2393" si="7406">IF(H2392&gt;0,"T","N")</f>
        <v>T</v>
      </c>
      <c r="F2392" s="1248" t="s">
        <v>1789</v>
      </c>
      <c r="G2392" s="1245" t="s">
        <v>325</v>
      </c>
      <c r="H2392" s="1169">
        <v>13</v>
      </c>
      <c r="I2392" s="1141"/>
      <c r="J2392" s="1142"/>
      <c r="K2392" s="1032">
        <f t="shared" ref="K2392:K2393" si="7407">IF(B2392="E","E",$H2392*I2392)</f>
        <v>0</v>
      </c>
      <c r="L2392" s="496"/>
      <c r="M2392" s="492" t="s">
        <v>593</v>
      </c>
      <c r="N2392" s="492"/>
      <c r="O2392" s="492"/>
      <c r="Q2392" s="684" t="s">
        <v>1929</v>
      </c>
      <c r="R2392" s="692" t="s">
        <v>2010</v>
      </c>
      <c r="T2392" s="680" t="str">
        <f>IF(IF(A2392=0,TRUE(),D2392=IFERROR(VLOOKUP(A2392,Zaplecze_Weryfikacja!A:B,2,FALSE),2))=TRUE(),"Tak","Nie")</f>
        <v>Nie</v>
      </c>
      <c r="U2392" s="681" t="str">
        <f>IF(T2392="Tak"," ",IF(IFERROR(VLOOKUP(A2392,Zaplecze_Weryfikacja!A:B,2,FALSE),"Inny numer Lp")="Inny numer Lp","Inny numer Lp",IF(VLOOKUP(A2392,Zaplecze_Weryfikacja!A:B,2,FALSE)=D2392,"Nieznana przyczyna","Inny opis")))</f>
        <v>Inny opis</v>
      </c>
      <c r="Y2392" s="785"/>
      <c r="Z2392" s="309">
        <f t="shared" ref="Z2392:Z2393" si="7408">IF($B2392="E","E",$H2392*Y2392)</f>
        <v>0</v>
      </c>
      <c r="AA2392" s="785"/>
      <c r="AB2392" s="309">
        <f t="shared" ref="AB2392:AB2393" si="7409">IF($B2392="E","E",$H2392*AA2392)</f>
        <v>0</v>
      </c>
      <c r="AC2392" s="785"/>
      <c r="AD2392" s="309">
        <f t="shared" ref="AD2392:AD2393" si="7410">IF($B2392="E","E",$H2392*AC2392)</f>
        <v>0</v>
      </c>
      <c r="AE2392" s="785"/>
      <c r="AF2392" s="309">
        <f t="shared" ref="AF2392:AF2393" si="7411">IF($B2392="E","E",$H2392*AE2392)</f>
        <v>0</v>
      </c>
      <c r="AG2392" s="785"/>
      <c r="AH2392" s="309">
        <f t="shared" ref="AH2392:AH2393" si="7412">IF($B2392="E","E",$H2392*AG2392)</f>
        <v>0</v>
      </c>
      <c r="AI2392" s="785"/>
      <c r="AJ2392" s="309">
        <f t="shared" ref="AJ2392:AJ2393" si="7413">IF($B2392="E","E",$H2392*AI2392)</f>
        <v>0</v>
      </c>
      <c r="AK2392" s="785"/>
      <c r="AL2392" s="309">
        <f t="shared" ref="AL2392:AL2393" si="7414">IF($B2392="E","E",$H2392*AK2392)</f>
        <v>0</v>
      </c>
      <c r="AM2392" s="785"/>
      <c r="AN2392" s="309">
        <f t="shared" ref="AN2392:AN2393" si="7415">IF($B2392="E","E",$H2392*AM2392)</f>
        <v>0</v>
      </c>
      <c r="AO2392" s="785"/>
      <c r="AP2392" s="309">
        <f t="shared" ref="AP2392:AP2393" si="7416">IF($B2392="E","E",$H2392*AO2392)</f>
        <v>0</v>
      </c>
      <c r="AQ2392" s="785"/>
      <c r="AR2392" s="309">
        <f t="shared" ref="AR2392:AR2393" si="7417">IF($B2392="E","E",$H2392*AQ2392)</f>
        <v>0</v>
      </c>
      <c r="AT2392" s="782">
        <f t="shared" si="7288"/>
        <v>0</v>
      </c>
      <c r="AU2392" s="782">
        <f t="shared" si="7289"/>
        <v>0</v>
      </c>
      <c r="AV2392" s="782">
        <f t="shared" si="7290"/>
        <v>0</v>
      </c>
      <c r="AW2392" s="788" t="e">
        <f t="shared" si="7291"/>
        <v>#DIV/0!</v>
      </c>
      <c r="AY2392" s="781">
        <f t="shared" si="7292"/>
        <v>0</v>
      </c>
      <c r="AZ2392" s="777"/>
      <c r="BA2392" s="781">
        <f t="shared" si="7293"/>
        <v>0</v>
      </c>
      <c r="BB2392" s="777"/>
      <c r="BC2392" s="781">
        <f t="shared" si="7294"/>
        <v>0</v>
      </c>
      <c r="BD2392" s="777"/>
      <c r="BE2392" s="781">
        <f t="shared" si="7295"/>
        <v>0</v>
      </c>
      <c r="BF2392" s="777"/>
      <c r="BG2392" s="781">
        <f t="shared" si="7296"/>
        <v>0</v>
      </c>
      <c r="BH2392" s="777"/>
      <c r="BI2392" s="781">
        <f t="shared" si="7297"/>
        <v>0</v>
      </c>
      <c r="BJ2392" s="777"/>
      <c r="BK2392" s="781">
        <f t="shared" si="7298"/>
        <v>0</v>
      </c>
      <c r="BL2392" s="777"/>
      <c r="BM2392" s="781">
        <f t="shared" si="7299"/>
        <v>0</v>
      </c>
      <c r="BN2392" s="777"/>
      <c r="BO2392" s="781">
        <f t="shared" si="7300"/>
        <v>0</v>
      </c>
      <c r="BP2392" s="777"/>
      <c r="BQ2392" s="781">
        <f t="shared" si="7301"/>
        <v>0</v>
      </c>
      <c r="BR2392" s="777"/>
    </row>
    <row r="2393" spans="1:70" ht="45" outlineLevel="2">
      <c r="A2393" s="61">
        <v>704091</v>
      </c>
      <c r="B2393" s="10"/>
      <c r="C2393" s="59"/>
      <c r="D2393" s="1167" t="s">
        <v>1461</v>
      </c>
      <c r="E2393" s="43" t="str">
        <f t="shared" si="7406"/>
        <v>T</v>
      </c>
      <c r="F2393" s="1248" t="s">
        <v>1789</v>
      </c>
      <c r="G2393" s="1245" t="s">
        <v>325</v>
      </c>
      <c r="H2393" s="1169">
        <v>13</v>
      </c>
      <c r="I2393" s="1141"/>
      <c r="J2393" s="1142"/>
      <c r="K2393" s="1032">
        <f t="shared" si="7407"/>
        <v>0</v>
      </c>
      <c r="L2393" s="496"/>
      <c r="M2393" s="492" t="s">
        <v>593</v>
      </c>
      <c r="N2393" s="492"/>
      <c r="O2393" s="492"/>
      <c r="Q2393" s="684" t="s">
        <v>1929</v>
      </c>
      <c r="R2393" s="692" t="s">
        <v>2010</v>
      </c>
      <c r="T2393" s="680" t="str">
        <f>IF(IF(A2393=0,TRUE(),D2393=IFERROR(VLOOKUP(A2393,Zaplecze_Weryfikacja!A:B,2,FALSE),2))=TRUE(),"Tak","Nie")</f>
        <v>Nie</v>
      </c>
      <c r="U2393" s="681" t="str">
        <f>IF(T2393="Tak"," ",IF(IFERROR(VLOOKUP(A2393,Zaplecze_Weryfikacja!A:B,2,FALSE),"Inny numer Lp")="Inny numer Lp","Inny numer Lp",IF(VLOOKUP(A2393,Zaplecze_Weryfikacja!A:B,2,FALSE)=D2393,"Nieznana przyczyna","Inny opis")))</f>
        <v>Inny opis</v>
      </c>
      <c r="Y2393" s="785"/>
      <c r="Z2393" s="309">
        <f t="shared" si="7408"/>
        <v>0</v>
      </c>
      <c r="AA2393" s="785"/>
      <c r="AB2393" s="309">
        <f t="shared" si="7409"/>
        <v>0</v>
      </c>
      <c r="AC2393" s="785"/>
      <c r="AD2393" s="309">
        <f t="shared" si="7410"/>
        <v>0</v>
      </c>
      <c r="AE2393" s="785"/>
      <c r="AF2393" s="309">
        <f t="shared" si="7411"/>
        <v>0</v>
      </c>
      <c r="AG2393" s="785"/>
      <c r="AH2393" s="309">
        <f t="shared" si="7412"/>
        <v>0</v>
      </c>
      <c r="AI2393" s="785"/>
      <c r="AJ2393" s="309">
        <f t="shared" si="7413"/>
        <v>0</v>
      </c>
      <c r="AK2393" s="785"/>
      <c r="AL2393" s="309">
        <f t="shared" si="7414"/>
        <v>0</v>
      </c>
      <c r="AM2393" s="785"/>
      <c r="AN2393" s="309">
        <f t="shared" si="7415"/>
        <v>0</v>
      </c>
      <c r="AO2393" s="785"/>
      <c r="AP2393" s="309">
        <f t="shared" si="7416"/>
        <v>0</v>
      </c>
      <c r="AQ2393" s="785"/>
      <c r="AR2393" s="309">
        <f t="shared" si="7417"/>
        <v>0</v>
      </c>
      <c r="AT2393" s="782">
        <f t="shared" si="7288"/>
        <v>0</v>
      </c>
      <c r="AU2393" s="782">
        <f t="shared" si="7289"/>
        <v>0</v>
      </c>
      <c r="AV2393" s="782">
        <f t="shared" si="7290"/>
        <v>0</v>
      </c>
      <c r="AW2393" s="788" t="e">
        <f t="shared" si="7291"/>
        <v>#DIV/0!</v>
      </c>
      <c r="AY2393" s="781">
        <f t="shared" si="7292"/>
        <v>0</v>
      </c>
      <c r="AZ2393" s="777"/>
      <c r="BA2393" s="781">
        <f t="shared" si="7293"/>
        <v>0</v>
      </c>
      <c r="BB2393" s="777"/>
      <c r="BC2393" s="781">
        <f t="shared" si="7294"/>
        <v>0</v>
      </c>
      <c r="BD2393" s="777"/>
      <c r="BE2393" s="781">
        <f t="shared" si="7295"/>
        <v>0</v>
      </c>
      <c r="BF2393" s="777"/>
      <c r="BG2393" s="781">
        <f t="shared" si="7296"/>
        <v>0</v>
      </c>
      <c r="BH2393" s="777"/>
      <c r="BI2393" s="781">
        <f t="shared" si="7297"/>
        <v>0</v>
      </c>
      <c r="BJ2393" s="777"/>
      <c r="BK2393" s="781">
        <f t="shared" si="7298"/>
        <v>0</v>
      </c>
      <c r="BL2393" s="777"/>
      <c r="BM2393" s="781">
        <f t="shared" si="7299"/>
        <v>0</v>
      </c>
      <c r="BN2393" s="777"/>
      <c r="BO2393" s="781">
        <f t="shared" si="7300"/>
        <v>0</v>
      </c>
      <c r="BP2393" s="777"/>
      <c r="BQ2393" s="781">
        <f t="shared" si="7301"/>
        <v>0</v>
      </c>
      <c r="BR2393" s="777"/>
    </row>
    <row r="2394" spans="1:70" outlineLevel="2">
      <c r="A2394" s="61"/>
      <c r="B2394" s="59"/>
      <c r="C2394" s="59"/>
      <c r="D2394" s="294"/>
      <c r="E2394" s="641"/>
      <c r="F2394" s="394"/>
      <c r="G2394" s="39"/>
      <c r="H2394" s="1103"/>
      <c r="I2394" s="1006"/>
      <c r="J2394" s="1111"/>
      <c r="K2394" s="1042"/>
      <c r="L2394" s="496"/>
      <c r="M2394" s="492"/>
      <c r="N2394" s="492"/>
      <c r="O2394" s="492"/>
      <c r="Q2394" s="683"/>
      <c r="R2394" s="692"/>
      <c r="T2394" s="680" t="str">
        <f>IF(IF(A2394=0,TRUE(),D2394=IFERROR(VLOOKUP(A2394,Zaplecze_Weryfikacja!A:B,2,FALSE),2))=TRUE(),"Tak","Nie")</f>
        <v>Tak</v>
      </c>
      <c r="U2394" s="681" t="str">
        <f>IF(T2394="Tak"," ",IF(IFERROR(VLOOKUP(A2394,Zaplecze_Weryfikacja!A:B,2,FALSE),"Inny numer Lp")="Inny numer Lp","Inny numer Lp",IF(VLOOKUP(A2394,Zaplecze_Weryfikacja!A:B,2,FALSE)=D2394,"Nieznana przyczyna","Inny opis")))</f>
        <v xml:space="preserve"> </v>
      </c>
      <c r="Y2394" s="785"/>
      <c r="Z2394" s="382"/>
      <c r="AA2394" s="785"/>
      <c r="AB2394" s="382"/>
      <c r="AC2394" s="785"/>
      <c r="AD2394" s="382"/>
      <c r="AE2394" s="785"/>
      <c r="AF2394" s="382"/>
      <c r="AG2394" s="785"/>
      <c r="AH2394" s="382"/>
      <c r="AI2394" s="785"/>
      <c r="AJ2394" s="382"/>
      <c r="AK2394" s="785"/>
      <c r="AL2394" s="382"/>
      <c r="AM2394" s="785"/>
      <c r="AN2394" s="382"/>
      <c r="AO2394" s="785"/>
      <c r="AP2394" s="382"/>
      <c r="AQ2394" s="785"/>
      <c r="AR2394" s="382"/>
      <c r="AT2394" s="782">
        <f t="shared" si="7288"/>
        <v>0</v>
      </c>
      <c r="AU2394" s="782">
        <f t="shared" si="7289"/>
        <v>0</v>
      </c>
      <c r="AV2394" s="782">
        <f t="shared" si="7290"/>
        <v>0</v>
      </c>
      <c r="AW2394" s="788" t="e">
        <f t="shared" si="7291"/>
        <v>#DIV/0!</v>
      </c>
      <c r="AY2394" s="781">
        <f t="shared" si="7292"/>
        <v>0</v>
      </c>
      <c r="AZ2394" s="777"/>
      <c r="BA2394" s="781">
        <f t="shared" si="7293"/>
        <v>0</v>
      </c>
      <c r="BB2394" s="777"/>
      <c r="BC2394" s="781">
        <f t="shared" si="7294"/>
        <v>0</v>
      </c>
      <c r="BD2394" s="777"/>
      <c r="BE2394" s="781">
        <f t="shared" si="7295"/>
        <v>0</v>
      </c>
      <c r="BF2394" s="777"/>
      <c r="BG2394" s="781">
        <f t="shared" si="7296"/>
        <v>0</v>
      </c>
      <c r="BH2394" s="777"/>
      <c r="BI2394" s="781">
        <f t="shared" si="7297"/>
        <v>0</v>
      </c>
      <c r="BJ2394" s="777"/>
      <c r="BK2394" s="781">
        <f t="shared" si="7298"/>
        <v>0</v>
      </c>
      <c r="BL2394" s="777"/>
      <c r="BM2394" s="781">
        <f t="shared" si="7299"/>
        <v>0</v>
      </c>
      <c r="BN2394" s="777"/>
      <c r="BO2394" s="781">
        <f t="shared" si="7300"/>
        <v>0</v>
      </c>
      <c r="BP2394" s="777"/>
      <c r="BQ2394" s="781">
        <f t="shared" si="7301"/>
        <v>0</v>
      </c>
      <c r="BR2394" s="777"/>
    </row>
    <row r="2395" spans="1:70" outlineLevel="2">
      <c r="A2395" s="662"/>
      <c r="B2395" s="661"/>
      <c r="C2395" s="661"/>
      <c r="D2395" s="656" t="s">
        <v>1583</v>
      </c>
      <c r="E2395" s="773" t="str">
        <f>IF(COUNTIF(E2396:E2397,"T")=0,"N","T")</f>
        <v>T</v>
      </c>
      <c r="F2395" s="652"/>
      <c r="G2395" s="659"/>
      <c r="H2395" s="1099"/>
      <c r="I2395" s="1074"/>
      <c r="J2395" s="1133"/>
      <c r="K2395" s="1036">
        <f t="shared" ref="K2395" si="7418">I2395*H2395</f>
        <v>0</v>
      </c>
      <c r="L2395" s="496"/>
      <c r="M2395" s="657"/>
      <c r="N2395" s="657"/>
      <c r="O2395" s="657"/>
      <c r="Q2395" s="683"/>
      <c r="R2395" s="692"/>
      <c r="T2395" s="680" t="str">
        <f>IF(IF(A2395=0,TRUE(),D2395=IFERROR(VLOOKUP(A2395,Zaplecze_Weryfikacja!A:B,2,FALSE),2))=TRUE(),"Tak","Nie")</f>
        <v>Tak</v>
      </c>
      <c r="U2395" s="681" t="str">
        <f>IF(T2395="Tak"," ",IF(IFERROR(VLOOKUP(A2395,Zaplecze_Weryfikacja!A:B,2,FALSE),"Inny numer Lp")="Inny numer Lp","Inny numer Lp",IF(VLOOKUP(A2395,Zaplecze_Weryfikacja!A:B,2,FALSE)=D2395,"Nieznana przyczyna","Inny opis")))</f>
        <v xml:space="preserve"> </v>
      </c>
      <c r="Y2395" s="785"/>
      <c r="Z2395" s="663">
        <f t="shared" ref="Z2395" si="7419">Y2395*X2395</f>
        <v>0</v>
      </c>
      <c r="AA2395" s="785"/>
      <c r="AB2395" s="663">
        <f t="shared" ref="AB2395" si="7420">AA2395*Z2395</f>
        <v>0</v>
      </c>
      <c r="AC2395" s="785"/>
      <c r="AD2395" s="663">
        <f t="shared" ref="AD2395" si="7421">AC2395*AB2395</f>
        <v>0</v>
      </c>
      <c r="AE2395" s="785"/>
      <c r="AF2395" s="663">
        <f t="shared" ref="AF2395" si="7422">AE2395*AD2395</f>
        <v>0</v>
      </c>
      <c r="AG2395" s="785"/>
      <c r="AH2395" s="663">
        <f t="shared" ref="AH2395" si="7423">AG2395*AF2395</f>
        <v>0</v>
      </c>
      <c r="AI2395" s="785"/>
      <c r="AJ2395" s="663">
        <f t="shared" ref="AJ2395" si="7424">AI2395*AH2395</f>
        <v>0</v>
      </c>
      <c r="AK2395" s="785"/>
      <c r="AL2395" s="663">
        <f t="shared" ref="AL2395" si="7425">AK2395*AJ2395</f>
        <v>0</v>
      </c>
      <c r="AM2395" s="785"/>
      <c r="AN2395" s="663">
        <f t="shared" ref="AN2395" si="7426">AM2395*AL2395</f>
        <v>0</v>
      </c>
      <c r="AO2395" s="785"/>
      <c r="AP2395" s="663">
        <f t="shared" ref="AP2395" si="7427">AO2395*AN2395</f>
        <v>0</v>
      </c>
      <c r="AQ2395" s="785"/>
      <c r="AR2395" s="663">
        <f t="shared" ref="AR2395" si="7428">AQ2395*AP2395</f>
        <v>0</v>
      </c>
      <c r="AT2395" s="845">
        <f t="shared" si="7288"/>
        <v>0</v>
      </c>
      <c r="AU2395" s="845">
        <f t="shared" si="7289"/>
        <v>0</v>
      </c>
      <c r="AV2395" s="845">
        <f t="shared" si="7290"/>
        <v>0</v>
      </c>
      <c r="AW2395" s="846" t="e">
        <f t="shared" si="7291"/>
        <v>#DIV/0!</v>
      </c>
      <c r="AY2395" s="781">
        <f t="shared" si="7292"/>
        <v>0</v>
      </c>
      <c r="AZ2395" s="847"/>
      <c r="BA2395" s="781">
        <f t="shared" si="7293"/>
        <v>0</v>
      </c>
      <c r="BB2395" s="847"/>
      <c r="BC2395" s="781">
        <f t="shared" si="7294"/>
        <v>0</v>
      </c>
      <c r="BD2395" s="847"/>
      <c r="BE2395" s="781">
        <f t="shared" si="7295"/>
        <v>0</v>
      </c>
      <c r="BF2395" s="847"/>
      <c r="BG2395" s="781">
        <f t="shared" si="7296"/>
        <v>0</v>
      </c>
      <c r="BH2395" s="847"/>
      <c r="BI2395" s="781">
        <f t="shared" si="7297"/>
        <v>0</v>
      </c>
      <c r="BJ2395" s="847"/>
      <c r="BK2395" s="781">
        <f t="shared" si="7298"/>
        <v>0</v>
      </c>
      <c r="BL2395" s="847"/>
      <c r="BM2395" s="781">
        <f t="shared" si="7299"/>
        <v>0</v>
      </c>
      <c r="BN2395" s="847"/>
      <c r="BO2395" s="781">
        <f t="shared" si="7300"/>
        <v>0</v>
      </c>
      <c r="BP2395" s="847"/>
      <c r="BQ2395" s="781">
        <f t="shared" si="7301"/>
        <v>0</v>
      </c>
      <c r="BR2395" s="847"/>
    </row>
    <row r="2396" spans="1:70" ht="28.5" outlineLevel="2">
      <c r="A2396" s="61">
        <v>704092</v>
      </c>
      <c r="B2396" s="10"/>
      <c r="C2396" s="59"/>
      <c r="D2396" s="1167" t="s">
        <v>1824</v>
      </c>
      <c r="E2396" s="43" t="str">
        <f t="shared" ref="E2396:E2397" si="7429">IF(H2396&gt;0,"T","N")</f>
        <v>T</v>
      </c>
      <c r="F2396" s="1247" t="s">
        <v>687</v>
      </c>
      <c r="G2396" s="1245" t="s">
        <v>325</v>
      </c>
      <c r="H2396" s="1169">
        <v>1</v>
      </c>
      <c r="I2396" s="1141"/>
      <c r="J2396" s="1142"/>
      <c r="K2396" s="1032">
        <f t="shared" ref="K2396:K2397" si="7430">IF(B2396="E","E",$H2396*I2396)</f>
        <v>0</v>
      </c>
      <c r="L2396" s="496"/>
      <c r="M2396" s="492"/>
      <c r="N2396" s="492"/>
      <c r="O2396" s="492"/>
      <c r="Q2396" s="684" t="s">
        <v>1923</v>
      </c>
      <c r="R2396" s="692" t="s">
        <v>2010</v>
      </c>
      <c r="T2396" s="680" t="str">
        <f>IF(IF(A2396=0,TRUE(),D2396=IFERROR(VLOOKUP(A2396,Zaplecze_Weryfikacja!A:B,2,FALSE),2))=TRUE(),"Tak","Nie")</f>
        <v>Nie</v>
      </c>
      <c r="U2396" s="681" t="str">
        <f>IF(T2396="Tak"," ",IF(IFERROR(VLOOKUP(A2396,Zaplecze_Weryfikacja!A:B,2,FALSE),"Inny numer Lp")="Inny numer Lp","Inny numer Lp",IF(VLOOKUP(A2396,Zaplecze_Weryfikacja!A:B,2,FALSE)=D2396,"Nieznana przyczyna","Inny opis")))</f>
        <v>Inny opis</v>
      </c>
      <c r="Y2396" s="785"/>
      <c r="Z2396" s="309">
        <f t="shared" ref="Z2396:Z2397" si="7431">IF($B2396="E","E",$H2396*Y2396)</f>
        <v>0</v>
      </c>
      <c r="AA2396" s="785"/>
      <c r="AB2396" s="309">
        <f t="shared" ref="AB2396:AB2397" si="7432">IF($B2396="E","E",$H2396*AA2396)</f>
        <v>0</v>
      </c>
      <c r="AC2396" s="785"/>
      <c r="AD2396" s="309">
        <f t="shared" ref="AD2396:AD2397" si="7433">IF($B2396="E","E",$H2396*AC2396)</f>
        <v>0</v>
      </c>
      <c r="AE2396" s="785"/>
      <c r="AF2396" s="309">
        <f t="shared" ref="AF2396:AF2397" si="7434">IF($B2396="E","E",$H2396*AE2396)</f>
        <v>0</v>
      </c>
      <c r="AG2396" s="785"/>
      <c r="AH2396" s="309">
        <f t="shared" ref="AH2396:AH2397" si="7435">IF($B2396="E","E",$H2396*AG2396)</f>
        <v>0</v>
      </c>
      <c r="AI2396" s="785"/>
      <c r="AJ2396" s="309">
        <f t="shared" ref="AJ2396:AJ2397" si="7436">IF($B2396="E","E",$H2396*AI2396)</f>
        <v>0</v>
      </c>
      <c r="AK2396" s="785"/>
      <c r="AL2396" s="309">
        <f t="shared" ref="AL2396:AL2397" si="7437">IF($B2396="E","E",$H2396*AK2396)</f>
        <v>0</v>
      </c>
      <c r="AM2396" s="785"/>
      <c r="AN2396" s="309">
        <f t="shared" ref="AN2396:AN2397" si="7438">IF($B2396="E","E",$H2396*AM2396)</f>
        <v>0</v>
      </c>
      <c r="AO2396" s="785"/>
      <c r="AP2396" s="309">
        <f t="shared" ref="AP2396:AP2397" si="7439">IF($B2396="E","E",$H2396*AO2396)</f>
        <v>0</v>
      </c>
      <c r="AQ2396" s="785"/>
      <c r="AR2396" s="309">
        <f t="shared" ref="AR2396:AR2397" si="7440">IF($B2396="E","E",$H2396*AQ2396)</f>
        <v>0</v>
      </c>
      <c r="AT2396" s="782">
        <f t="shared" si="7288"/>
        <v>0</v>
      </c>
      <c r="AU2396" s="782">
        <f t="shared" si="7289"/>
        <v>0</v>
      </c>
      <c r="AV2396" s="782">
        <f t="shared" si="7290"/>
        <v>0</v>
      </c>
      <c r="AW2396" s="788" t="e">
        <f t="shared" si="7291"/>
        <v>#DIV/0!</v>
      </c>
      <c r="AY2396" s="781">
        <f t="shared" si="7292"/>
        <v>0</v>
      </c>
      <c r="AZ2396" s="777"/>
      <c r="BA2396" s="781">
        <f t="shared" si="7293"/>
        <v>0</v>
      </c>
      <c r="BB2396" s="777"/>
      <c r="BC2396" s="781">
        <f t="shared" si="7294"/>
        <v>0</v>
      </c>
      <c r="BD2396" s="777"/>
      <c r="BE2396" s="781">
        <f t="shared" si="7295"/>
        <v>0</v>
      </c>
      <c r="BF2396" s="777"/>
      <c r="BG2396" s="781">
        <f t="shared" si="7296"/>
        <v>0</v>
      </c>
      <c r="BH2396" s="777"/>
      <c r="BI2396" s="781">
        <f t="shared" si="7297"/>
        <v>0</v>
      </c>
      <c r="BJ2396" s="777"/>
      <c r="BK2396" s="781">
        <f t="shared" si="7298"/>
        <v>0</v>
      </c>
      <c r="BL2396" s="777"/>
      <c r="BM2396" s="781">
        <f t="shared" si="7299"/>
        <v>0</v>
      </c>
      <c r="BN2396" s="777"/>
      <c r="BO2396" s="781">
        <f t="shared" si="7300"/>
        <v>0</v>
      </c>
      <c r="BP2396" s="777"/>
      <c r="BQ2396" s="781">
        <f t="shared" si="7301"/>
        <v>0</v>
      </c>
      <c r="BR2396" s="777"/>
    </row>
    <row r="2397" spans="1:70" ht="28.5" outlineLevel="2">
      <c r="A2397" s="61">
        <v>704093</v>
      </c>
      <c r="B2397" s="10"/>
      <c r="C2397" s="59"/>
      <c r="D2397" s="1167" t="s">
        <v>1825</v>
      </c>
      <c r="E2397" s="43" t="str">
        <f t="shared" si="7429"/>
        <v>T</v>
      </c>
      <c r="F2397" s="1246" t="s">
        <v>3000</v>
      </c>
      <c r="G2397" s="1245" t="s">
        <v>325</v>
      </c>
      <c r="H2397" s="1169">
        <v>1</v>
      </c>
      <c r="I2397" s="1141"/>
      <c r="J2397" s="1142"/>
      <c r="K2397" s="1032">
        <f t="shared" si="7430"/>
        <v>0</v>
      </c>
      <c r="L2397" s="496"/>
      <c r="M2397" s="492"/>
      <c r="N2397" s="492"/>
      <c r="O2397" s="492"/>
      <c r="Q2397" s="684" t="s">
        <v>1923</v>
      </c>
      <c r="R2397" s="692" t="s">
        <v>2010</v>
      </c>
      <c r="T2397" s="680" t="str">
        <f>IF(IF(A2397=0,TRUE(),D2397=IFERROR(VLOOKUP(A2397,Zaplecze_Weryfikacja!A:B,2,FALSE),2))=TRUE(),"Tak","Nie")</f>
        <v>Nie</v>
      </c>
      <c r="U2397" s="681" t="str">
        <f>IF(T2397="Tak"," ",IF(IFERROR(VLOOKUP(A2397,Zaplecze_Weryfikacja!A:B,2,FALSE),"Inny numer Lp")="Inny numer Lp","Inny numer Lp",IF(VLOOKUP(A2397,Zaplecze_Weryfikacja!A:B,2,FALSE)=D2397,"Nieznana przyczyna","Inny opis")))</f>
        <v>Inny opis</v>
      </c>
      <c r="Y2397" s="785"/>
      <c r="Z2397" s="309">
        <f t="shared" si="7431"/>
        <v>0</v>
      </c>
      <c r="AA2397" s="785"/>
      <c r="AB2397" s="309">
        <f t="shared" si="7432"/>
        <v>0</v>
      </c>
      <c r="AC2397" s="785"/>
      <c r="AD2397" s="309">
        <f t="shared" si="7433"/>
        <v>0</v>
      </c>
      <c r="AE2397" s="785"/>
      <c r="AF2397" s="309">
        <f t="shared" si="7434"/>
        <v>0</v>
      </c>
      <c r="AG2397" s="785"/>
      <c r="AH2397" s="309">
        <f t="shared" si="7435"/>
        <v>0</v>
      </c>
      <c r="AI2397" s="785"/>
      <c r="AJ2397" s="309">
        <f t="shared" si="7436"/>
        <v>0</v>
      </c>
      <c r="AK2397" s="785"/>
      <c r="AL2397" s="309">
        <f t="shared" si="7437"/>
        <v>0</v>
      </c>
      <c r="AM2397" s="785"/>
      <c r="AN2397" s="309">
        <f t="shared" si="7438"/>
        <v>0</v>
      </c>
      <c r="AO2397" s="785"/>
      <c r="AP2397" s="309">
        <f t="shared" si="7439"/>
        <v>0</v>
      </c>
      <c r="AQ2397" s="785"/>
      <c r="AR2397" s="309">
        <f t="shared" si="7440"/>
        <v>0</v>
      </c>
      <c r="AT2397" s="782">
        <f t="shared" si="7288"/>
        <v>0</v>
      </c>
      <c r="AU2397" s="782">
        <f t="shared" si="7289"/>
        <v>0</v>
      </c>
      <c r="AV2397" s="782">
        <f t="shared" si="7290"/>
        <v>0</v>
      </c>
      <c r="AW2397" s="788" t="e">
        <f t="shared" si="7291"/>
        <v>#DIV/0!</v>
      </c>
      <c r="AY2397" s="781">
        <f t="shared" si="7292"/>
        <v>0</v>
      </c>
      <c r="AZ2397" s="777"/>
      <c r="BA2397" s="781">
        <f t="shared" si="7293"/>
        <v>0</v>
      </c>
      <c r="BB2397" s="777"/>
      <c r="BC2397" s="781">
        <f t="shared" si="7294"/>
        <v>0</v>
      </c>
      <c r="BD2397" s="777"/>
      <c r="BE2397" s="781">
        <f t="shared" si="7295"/>
        <v>0</v>
      </c>
      <c r="BF2397" s="777"/>
      <c r="BG2397" s="781">
        <f t="shared" si="7296"/>
        <v>0</v>
      </c>
      <c r="BH2397" s="777"/>
      <c r="BI2397" s="781">
        <f t="shared" si="7297"/>
        <v>0</v>
      </c>
      <c r="BJ2397" s="777"/>
      <c r="BK2397" s="781">
        <f t="shared" si="7298"/>
        <v>0</v>
      </c>
      <c r="BL2397" s="777"/>
      <c r="BM2397" s="781">
        <f t="shared" si="7299"/>
        <v>0</v>
      </c>
      <c r="BN2397" s="777"/>
      <c r="BO2397" s="781">
        <f t="shared" si="7300"/>
        <v>0</v>
      </c>
      <c r="BP2397" s="777"/>
      <c r="BQ2397" s="781">
        <f t="shared" si="7301"/>
        <v>0</v>
      </c>
      <c r="BR2397" s="777"/>
    </row>
    <row r="2398" spans="1:70" outlineLevel="2">
      <c r="A2398" s="61"/>
      <c r="B2398" s="59"/>
      <c r="C2398" s="59"/>
      <c r="D2398" s="294"/>
      <c r="E2398" s="641"/>
      <c r="F2398" s="117"/>
      <c r="G2398" s="39"/>
      <c r="H2398" s="1103"/>
      <c r="I2398" s="1006"/>
      <c r="J2398" s="1111"/>
      <c r="K2398" s="1042"/>
      <c r="L2398" s="496"/>
      <c r="M2398" s="492"/>
      <c r="N2398" s="492"/>
      <c r="O2398" s="492"/>
      <c r="Q2398" s="683"/>
      <c r="R2398" s="692"/>
      <c r="T2398" s="680" t="str">
        <f>IF(IF(A2398=0,TRUE(),D2398=IFERROR(VLOOKUP(A2398,Zaplecze_Weryfikacja!A:B,2,FALSE),2))=TRUE(),"Tak","Nie")</f>
        <v>Tak</v>
      </c>
      <c r="U2398" s="681" t="str">
        <f>IF(T2398="Tak"," ",IF(IFERROR(VLOOKUP(A2398,Zaplecze_Weryfikacja!A:B,2,FALSE),"Inny numer Lp")="Inny numer Lp","Inny numer Lp",IF(VLOOKUP(A2398,Zaplecze_Weryfikacja!A:B,2,FALSE)=D2398,"Nieznana przyczyna","Inny opis")))</f>
        <v xml:space="preserve"> </v>
      </c>
      <c r="Y2398" s="785"/>
      <c r="Z2398" s="382"/>
      <c r="AA2398" s="785"/>
      <c r="AB2398" s="382"/>
      <c r="AC2398" s="785"/>
      <c r="AD2398" s="382"/>
      <c r="AE2398" s="785"/>
      <c r="AF2398" s="382"/>
      <c r="AG2398" s="785"/>
      <c r="AH2398" s="382"/>
      <c r="AI2398" s="785"/>
      <c r="AJ2398" s="382"/>
      <c r="AK2398" s="785"/>
      <c r="AL2398" s="382"/>
      <c r="AM2398" s="785"/>
      <c r="AN2398" s="382"/>
      <c r="AO2398" s="785"/>
      <c r="AP2398" s="382"/>
      <c r="AQ2398" s="785"/>
      <c r="AR2398" s="382"/>
      <c r="AT2398" s="782">
        <f t="shared" si="7288"/>
        <v>0</v>
      </c>
      <c r="AU2398" s="782">
        <f t="shared" si="7289"/>
        <v>0</v>
      </c>
      <c r="AV2398" s="782">
        <f t="shared" si="7290"/>
        <v>0</v>
      </c>
      <c r="AW2398" s="788" t="e">
        <f t="shared" si="7291"/>
        <v>#DIV/0!</v>
      </c>
      <c r="AY2398" s="781">
        <f t="shared" si="7292"/>
        <v>0</v>
      </c>
      <c r="AZ2398" s="777"/>
      <c r="BA2398" s="781">
        <f t="shared" si="7293"/>
        <v>0</v>
      </c>
      <c r="BB2398" s="777"/>
      <c r="BC2398" s="781">
        <f t="shared" si="7294"/>
        <v>0</v>
      </c>
      <c r="BD2398" s="777"/>
      <c r="BE2398" s="781">
        <f t="shared" si="7295"/>
        <v>0</v>
      </c>
      <c r="BF2398" s="777"/>
      <c r="BG2398" s="781">
        <f t="shared" si="7296"/>
        <v>0</v>
      </c>
      <c r="BH2398" s="777"/>
      <c r="BI2398" s="781">
        <f t="shared" si="7297"/>
        <v>0</v>
      </c>
      <c r="BJ2398" s="777"/>
      <c r="BK2398" s="781">
        <f t="shared" si="7298"/>
        <v>0</v>
      </c>
      <c r="BL2398" s="777"/>
      <c r="BM2398" s="781">
        <f t="shared" si="7299"/>
        <v>0</v>
      </c>
      <c r="BN2398" s="777"/>
      <c r="BO2398" s="781">
        <f t="shared" si="7300"/>
        <v>0</v>
      </c>
      <c r="BP2398" s="777"/>
      <c r="BQ2398" s="781">
        <f t="shared" si="7301"/>
        <v>0</v>
      </c>
      <c r="BR2398" s="777"/>
    </row>
    <row r="2399" spans="1:70" outlineLevel="2">
      <c r="A2399" s="662"/>
      <c r="B2399" s="661"/>
      <c r="C2399" s="661"/>
      <c r="D2399" s="656" t="s">
        <v>1591</v>
      </c>
      <c r="E2399" s="773" t="str">
        <f>IF(COUNTIF(E2400:E2403,"T")=0,"N","T")</f>
        <v>T</v>
      </c>
      <c r="F2399" s="652"/>
      <c r="G2399" s="659"/>
      <c r="H2399" s="1099"/>
      <c r="I2399" s="1074"/>
      <c r="J2399" s="1133"/>
      <c r="K2399" s="1036"/>
      <c r="L2399" s="496"/>
      <c r="M2399" s="657"/>
      <c r="N2399" s="657"/>
      <c r="O2399" s="657"/>
      <c r="Q2399" s="683"/>
      <c r="R2399" s="692"/>
      <c r="T2399" s="680" t="str">
        <f>IF(IF(A2399=0,TRUE(),D2399=IFERROR(VLOOKUP(A2399,Zaplecze_Weryfikacja!A:B,2,FALSE),2))=TRUE(),"Tak","Nie")</f>
        <v>Tak</v>
      </c>
      <c r="U2399" s="681" t="str">
        <f>IF(T2399="Tak"," ",IF(IFERROR(VLOOKUP(A2399,Zaplecze_Weryfikacja!A:B,2,FALSE),"Inny numer Lp")="Inny numer Lp","Inny numer Lp",IF(VLOOKUP(A2399,Zaplecze_Weryfikacja!A:B,2,FALSE)=D2399,"Nieznana przyczyna","Inny opis")))</f>
        <v xml:space="preserve"> </v>
      </c>
      <c r="Y2399" s="785"/>
      <c r="Z2399" s="663"/>
      <c r="AA2399" s="785"/>
      <c r="AB2399" s="663"/>
      <c r="AC2399" s="785"/>
      <c r="AD2399" s="663"/>
      <c r="AE2399" s="785"/>
      <c r="AF2399" s="663"/>
      <c r="AG2399" s="785"/>
      <c r="AH2399" s="663"/>
      <c r="AI2399" s="785"/>
      <c r="AJ2399" s="663"/>
      <c r="AK2399" s="785"/>
      <c r="AL2399" s="663"/>
      <c r="AM2399" s="785"/>
      <c r="AN2399" s="663"/>
      <c r="AO2399" s="785"/>
      <c r="AP2399" s="663"/>
      <c r="AQ2399" s="785"/>
      <c r="AR2399" s="663"/>
      <c r="AT2399" s="845">
        <f t="shared" si="7288"/>
        <v>0</v>
      </c>
      <c r="AU2399" s="845">
        <f t="shared" si="7289"/>
        <v>0</v>
      </c>
      <c r="AV2399" s="845">
        <f t="shared" si="7290"/>
        <v>0</v>
      </c>
      <c r="AW2399" s="846" t="e">
        <f t="shared" si="7291"/>
        <v>#DIV/0!</v>
      </c>
      <c r="AY2399" s="781">
        <f t="shared" si="7292"/>
        <v>0</v>
      </c>
      <c r="AZ2399" s="847"/>
      <c r="BA2399" s="781">
        <f t="shared" si="7293"/>
        <v>0</v>
      </c>
      <c r="BB2399" s="847"/>
      <c r="BC2399" s="781">
        <f t="shared" si="7294"/>
        <v>0</v>
      </c>
      <c r="BD2399" s="847"/>
      <c r="BE2399" s="781">
        <f t="shared" si="7295"/>
        <v>0</v>
      </c>
      <c r="BF2399" s="847"/>
      <c r="BG2399" s="781">
        <f t="shared" si="7296"/>
        <v>0</v>
      </c>
      <c r="BH2399" s="847"/>
      <c r="BI2399" s="781">
        <f t="shared" si="7297"/>
        <v>0</v>
      </c>
      <c r="BJ2399" s="847"/>
      <c r="BK2399" s="781">
        <f t="shared" si="7298"/>
        <v>0</v>
      </c>
      <c r="BL2399" s="847"/>
      <c r="BM2399" s="781">
        <f t="shared" si="7299"/>
        <v>0</v>
      </c>
      <c r="BN2399" s="847"/>
      <c r="BO2399" s="781">
        <f t="shared" si="7300"/>
        <v>0</v>
      </c>
      <c r="BP2399" s="847"/>
      <c r="BQ2399" s="781">
        <f t="shared" si="7301"/>
        <v>0</v>
      </c>
      <c r="BR2399" s="847"/>
    </row>
    <row r="2400" spans="1:70" ht="42.75" outlineLevel="2">
      <c r="A2400" s="61">
        <v>704094</v>
      </c>
      <c r="B2400" s="10"/>
      <c r="C2400" s="59"/>
      <c r="D2400" s="1167" t="s">
        <v>1594</v>
      </c>
      <c r="E2400" s="43" t="str">
        <f t="shared" ref="E2400:E2403" si="7441">IF(H2400&gt;0,"T","N")</f>
        <v>T</v>
      </c>
      <c r="F2400" s="1246" t="s">
        <v>3001</v>
      </c>
      <c r="G2400" s="1245" t="s">
        <v>325</v>
      </c>
      <c r="H2400" s="1169">
        <v>2</v>
      </c>
      <c r="I2400" s="1141"/>
      <c r="J2400" s="1142"/>
      <c r="K2400" s="1032">
        <f t="shared" ref="K2400:K2403" si="7442">IF(B2400="E","E",$H2400*I2400)</f>
        <v>0</v>
      </c>
      <c r="L2400" s="496"/>
      <c r="M2400" s="1000" t="s">
        <v>686</v>
      </c>
      <c r="N2400" s="492"/>
      <c r="O2400" s="492"/>
      <c r="Q2400" s="684" t="s">
        <v>1929</v>
      </c>
      <c r="R2400" s="692" t="s">
        <v>2010</v>
      </c>
      <c r="T2400" s="680" t="str">
        <f>IF(IF(A2400=0,TRUE(),D2400=IFERROR(VLOOKUP(A2400,Zaplecze_Weryfikacja!A:B,2,FALSE),2))=TRUE(),"Tak","Nie")</f>
        <v>Nie</v>
      </c>
      <c r="U2400" s="681" t="str">
        <f>IF(T2400="Tak"," ",IF(IFERROR(VLOOKUP(A2400,Zaplecze_Weryfikacja!A:B,2,FALSE),"Inny numer Lp")="Inny numer Lp","Inny numer Lp",IF(VLOOKUP(A2400,Zaplecze_Weryfikacja!A:B,2,FALSE)=D2400,"Nieznana przyczyna","Inny opis")))</f>
        <v>Inny opis</v>
      </c>
      <c r="Y2400" s="785"/>
      <c r="Z2400" s="309">
        <f t="shared" ref="Z2400:Z2403" si="7443">IF($B2400="E","E",$H2400*Y2400)</f>
        <v>0</v>
      </c>
      <c r="AA2400" s="785"/>
      <c r="AB2400" s="309">
        <f t="shared" ref="AB2400:AB2403" si="7444">IF($B2400="E","E",$H2400*AA2400)</f>
        <v>0</v>
      </c>
      <c r="AC2400" s="785"/>
      <c r="AD2400" s="309">
        <f t="shared" ref="AD2400:AD2403" si="7445">IF($B2400="E","E",$H2400*AC2400)</f>
        <v>0</v>
      </c>
      <c r="AE2400" s="785"/>
      <c r="AF2400" s="309">
        <f t="shared" ref="AF2400:AF2403" si="7446">IF($B2400="E","E",$H2400*AE2400)</f>
        <v>0</v>
      </c>
      <c r="AG2400" s="785"/>
      <c r="AH2400" s="309">
        <f t="shared" ref="AH2400:AH2403" si="7447">IF($B2400="E","E",$H2400*AG2400)</f>
        <v>0</v>
      </c>
      <c r="AI2400" s="785"/>
      <c r="AJ2400" s="309">
        <f t="shared" ref="AJ2400:AJ2403" si="7448">IF($B2400="E","E",$H2400*AI2400)</f>
        <v>0</v>
      </c>
      <c r="AK2400" s="785"/>
      <c r="AL2400" s="309">
        <f t="shared" ref="AL2400:AL2403" si="7449">IF($B2400="E","E",$H2400*AK2400)</f>
        <v>0</v>
      </c>
      <c r="AM2400" s="785"/>
      <c r="AN2400" s="309">
        <f t="shared" ref="AN2400:AN2403" si="7450">IF($B2400="E","E",$H2400*AM2400)</f>
        <v>0</v>
      </c>
      <c r="AO2400" s="785"/>
      <c r="AP2400" s="309">
        <f t="shared" ref="AP2400:AP2403" si="7451">IF($B2400="E","E",$H2400*AO2400)</f>
        <v>0</v>
      </c>
      <c r="AQ2400" s="785"/>
      <c r="AR2400" s="309">
        <f t="shared" ref="AR2400:AR2403" si="7452">IF($B2400="E","E",$H2400*AQ2400)</f>
        <v>0</v>
      </c>
      <c r="AT2400" s="782">
        <f t="shared" si="7288"/>
        <v>0</v>
      </c>
      <c r="AU2400" s="782">
        <f t="shared" si="7289"/>
        <v>0</v>
      </c>
      <c r="AV2400" s="782">
        <f t="shared" si="7290"/>
        <v>0</v>
      </c>
      <c r="AW2400" s="788" t="e">
        <f t="shared" si="7291"/>
        <v>#DIV/0!</v>
      </c>
      <c r="AY2400" s="781">
        <f t="shared" si="7292"/>
        <v>0</v>
      </c>
      <c r="AZ2400" s="777"/>
      <c r="BA2400" s="781">
        <f t="shared" si="7293"/>
        <v>0</v>
      </c>
      <c r="BB2400" s="777"/>
      <c r="BC2400" s="781">
        <f t="shared" si="7294"/>
        <v>0</v>
      </c>
      <c r="BD2400" s="777"/>
      <c r="BE2400" s="781">
        <f t="shared" si="7295"/>
        <v>0</v>
      </c>
      <c r="BF2400" s="777"/>
      <c r="BG2400" s="781">
        <f t="shared" si="7296"/>
        <v>0</v>
      </c>
      <c r="BH2400" s="777"/>
      <c r="BI2400" s="781">
        <f t="shared" si="7297"/>
        <v>0</v>
      </c>
      <c r="BJ2400" s="777"/>
      <c r="BK2400" s="781">
        <f t="shared" si="7298"/>
        <v>0</v>
      </c>
      <c r="BL2400" s="777"/>
      <c r="BM2400" s="781">
        <f t="shared" si="7299"/>
        <v>0</v>
      </c>
      <c r="BN2400" s="777"/>
      <c r="BO2400" s="781">
        <f t="shared" si="7300"/>
        <v>0</v>
      </c>
      <c r="BP2400" s="777"/>
      <c r="BQ2400" s="781">
        <f t="shared" si="7301"/>
        <v>0</v>
      </c>
      <c r="BR2400" s="777"/>
    </row>
    <row r="2401" spans="1:70" ht="57" outlineLevel="2">
      <c r="A2401" s="1286">
        <v>704095</v>
      </c>
      <c r="B2401" s="10"/>
      <c r="C2401" s="59"/>
      <c r="D2401" s="1167" t="s">
        <v>1593</v>
      </c>
      <c r="E2401" s="43" t="str">
        <f t="shared" si="7441"/>
        <v>T</v>
      </c>
      <c r="F2401" s="1246"/>
      <c r="G2401" s="1245" t="s">
        <v>325</v>
      </c>
      <c r="H2401" s="1351">
        <v>2</v>
      </c>
      <c r="I2401" s="1141"/>
      <c r="J2401" s="1142"/>
      <c r="K2401" s="1032">
        <f t="shared" si="7442"/>
        <v>0</v>
      </c>
      <c r="L2401" s="496"/>
      <c r="M2401" s="492" t="s">
        <v>593</v>
      </c>
      <c r="N2401" s="492"/>
      <c r="O2401" s="492"/>
      <c r="Q2401" s="684" t="s">
        <v>1929</v>
      </c>
      <c r="R2401" s="692" t="s">
        <v>2010</v>
      </c>
      <c r="T2401" s="680" t="str">
        <f>IF(IF(A2401=0,TRUE(),D2401=IFERROR(VLOOKUP(A2401,Zaplecze_Weryfikacja!A:B,2,FALSE),2))=TRUE(),"Tak","Nie")</f>
        <v>Nie</v>
      </c>
      <c r="U2401" s="681" t="str">
        <f>IF(T2401="Tak"," ",IF(IFERROR(VLOOKUP(A2401,Zaplecze_Weryfikacja!A:B,2,FALSE),"Inny numer Lp")="Inny numer Lp","Inny numer Lp",IF(VLOOKUP(A2401,Zaplecze_Weryfikacja!A:B,2,FALSE)=D2401,"Nieznana przyczyna","Inny opis")))</f>
        <v>Inny opis</v>
      </c>
      <c r="Y2401" s="785"/>
      <c r="Z2401" s="309">
        <f t="shared" si="7443"/>
        <v>0</v>
      </c>
      <c r="AA2401" s="785"/>
      <c r="AB2401" s="309">
        <f t="shared" si="7444"/>
        <v>0</v>
      </c>
      <c r="AC2401" s="785"/>
      <c r="AD2401" s="309">
        <f t="shared" si="7445"/>
        <v>0</v>
      </c>
      <c r="AE2401" s="785"/>
      <c r="AF2401" s="309">
        <f t="shared" si="7446"/>
        <v>0</v>
      </c>
      <c r="AG2401" s="785"/>
      <c r="AH2401" s="309">
        <f t="shared" si="7447"/>
        <v>0</v>
      </c>
      <c r="AI2401" s="785"/>
      <c r="AJ2401" s="309">
        <f t="shared" si="7448"/>
        <v>0</v>
      </c>
      <c r="AK2401" s="785"/>
      <c r="AL2401" s="309">
        <f t="shared" si="7449"/>
        <v>0</v>
      </c>
      <c r="AM2401" s="785"/>
      <c r="AN2401" s="309">
        <f t="shared" si="7450"/>
        <v>0</v>
      </c>
      <c r="AO2401" s="785"/>
      <c r="AP2401" s="309">
        <f t="shared" si="7451"/>
        <v>0</v>
      </c>
      <c r="AQ2401" s="785"/>
      <c r="AR2401" s="309">
        <f t="shared" si="7452"/>
        <v>0</v>
      </c>
      <c r="AT2401" s="782">
        <f t="shared" si="7288"/>
        <v>0</v>
      </c>
      <c r="AU2401" s="782">
        <f t="shared" si="7289"/>
        <v>0</v>
      </c>
      <c r="AV2401" s="782">
        <f t="shared" si="7290"/>
        <v>0</v>
      </c>
      <c r="AW2401" s="788" t="e">
        <f t="shared" si="7291"/>
        <v>#DIV/0!</v>
      </c>
      <c r="AY2401" s="781">
        <f t="shared" si="7292"/>
        <v>0</v>
      </c>
      <c r="AZ2401" s="777"/>
      <c r="BA2401" s="781">
        <f t="shared" si="7293"/>
        <v>0</v>
      </c>
      <c r="BB2401" s="777"/>
      <c r="BC2401" s="781">
        <f t="shared" si="7294"/>
        <v>0</v>
      </c>
      <c r="BD2401" s="777"/>
      <c r="BE2401" s="781">
        <f t="shared" si="7295"/>
        <v>0</v>
      </c>
      <c r="BF2401" s="777"/>
      <c r="BG2401" s="781">
        <f t="shared" si="7296"/>
        <v>0</v>
      </c>
      <c r="BH2401" s="777"/>
      <c r="BI2401" s="781">
        <f t="shared" si="7297"/>
        <v>0</v>
      </c>
      <c r="BJ2401" s="777"/>
      <c r="BK2401" s="781">
        <f t="shared" si="7298"/>
        <v>0</v>
      </c>
      <c r="BL2401" s="777"/>
      <c r="BM2401" s="781">
        <f t="shared" si="7299"/>
        <v>0</v>
      </c>
      <c r="BN2401" s="777"/>
      <c r="BO2401" s="781">
        <f t="shared" si="7300"/>
        <v>0</v>
      </c>
      <c r="BP2401" s="777"/>
      <c r="BQ2401" s="781">
        <f t="shared" si="7301"/>
        <v>0</v>
      </c>
      <c r="BR2401" s="777"/>
    </row>
    <row r="2402" spans="1:70" ht="57" outlineLevel="2">
      <c r="A2402" s="61">
        <v>704096</v>
      </c>
      <c r="B2402" s="10"/>
      <c r="C2402" s="59"/>
      <c r="D2402" s="1167" t="s">
        <v>1592</v>
      </c>
      <c r="E2402" s="43" t="str">
        <f t="shared" si="7441"/>
        <v>T</v>
      </c>
      <c r="F2402" s="1246" t="s">
        <v>682</v>
      </c>
      <c r="G2402" s="1245" t="s">
        <v>325</v>
      </c>
      <c r="H2402" s="1169">
        <v>1</v>
      </c>
      <c r="I2402" s="1141"/>
      <c r="J2402" s="1142"/>
      <c r="K2402" s="1032">
        <f t="shared" si="7442"/>
        <v>0</v>
      </c>
      <c r="L2402" s="496"/>
      <c r="M2402" s="492"/>
      <c r="N2402" s="492"/>
      <c r="O2402" s="492"/>
      <c r="Q2402" s="684" t="s">
        <v>1929</v>
      </c>
      <c r="R2402" s="692" t="s">
        <v>2010</v>
      </c>
      <c r="T2402" s="680" t="str">
        <f>IF(IF(A2402=0,TRUE(),D2402=IFERROR(VLOOKUP(A2402,Zaplecze_Weryfikacja!A:B,2,FALSE),2))=TRUE(),"Tak","Nie")</f>
        <v>Nie</v>
      </c>
      <c r="U2402" s="681" t="str">
        <f>IF(T2402="Tak"," ",IF(IFERROR(VLOOKUP(A2402,Zaplecze_Weryfikacja!A:B,2,FALSE),"Inny numer Lp")="Inny numer Lp","Inny numer Lp",IF(VLOOKUP(A2402,Zaplecze_Weryfikacja!A:B,2,FALSE)=D2402,"Nieznana przyczyna","Inny opis")))</f>
        <v>Inny opis</v>
      </c>
      <c r="Y2402" s="785"/>
      <c r="Z2402" s="309">
        <f t="shared" si="7443"/>
        <v>0</v>
      </c>
      <c r="AA2402" s="785"/>
      <c r="AB2402" s="309">
        <f t="shared" si="7444"/>
        <v>0</v>
      </c>
      <c r="AC2402" s="785"/>
      <c r="AD2402" s="309">
        <f t="shared" si="7445"/>
        <v>0</v>
      </c>
      <c r="AE2402" s="785"/>
      <c r="AF2402" s="309">
        <f t="shared" si="7446"/>
        <v>0</v>
      </c>
      <c r="AG2402" s="785"/>
      <c r="AH2402" s="309">
        <f t="shared" si="7447"/>
        <v>0</v>
      </c>
      <c r="AI2402" s="785"/>
      <c r="AJ2402" s="309">
        <f t="shared" si="7448"/>
        <v>0</v>
      </c>
      <c r="AK2402" s="785"/>
      <c r="AL2402" s="309">
        <f t="shared" si="7449"/>
        <v>0</v>
      </c>
      <c r="AM2402" s="785"/>
      <c r="AN2402" s="309">
        <f t="shared" si="7450"/>
        <v>0</v>
      </c>
      <c r="AO2402" s="785"/>
      <c r="AP2402" s="309">
        <f t="shared" si="7451"/>
        <v>0</v>
      </c>
      <c r="AQ2402" s="785"/>
      <c r="AR2402" s="309">
        <f t="shared" si="7452"/>
        <v>0</v>
      </c>
      <c r="AT2402" s="782">
        <f t="shared" si="7288"/>
        <v>0</v>
      </c>
      <c r="AU2402" s="782">
        <f t="shared" si="7289"/>
        <v>0</v>
      </c>
      <c r="AV2402" s="782">
        <f t="shared" si="7290"/>
        <v>0</v>
      </c>
      <c r="AW2402" s="788" t="e">
        <f t="shared" si="7291"/>
        <v>#DIV/0!</v>
      </c>
      <c r="AY2402" s="781">
        <f t="shared" si="7292"/>
        <v>0</v>
      </c>
      <c r="AZ2402" s="777"/>
      <c r="BA2402" s="781">
        <f t="shared" si="7293"/>
        <v>0</v>
      </c>
      <c r="BB2402" s="777"/>
      <c r="BC2402" s="781">
        <f t="shared" si="7294"/>
        <v>0</v>
      </c>
      <c r="BD2402" s="777"/>
      <c r="BE2402" s="781">
        <f t="shared" si="7295"/>
        <v>0</v>
      </c>
      <c r="BF2402" s="777"/>
      <c r="BG2402" s="781">
        <f t="shared" si="7296"/>
        <v>0</v>
      </c>
      <c r="BH2402" s="777"/>
      <c r="BI2402" s="781">
        <f t="shared" si="7297"/>
        <v>0</v>
      </c>
      <c r="BJ2402" s="777"/>
      <c r="BK2402" s="781">
        <f t="shared" si="7298"/>
        <v>0</v>
      </c>
      <c r="BL2402" s="777"/>
      <c r="BM2402" s="781">
        <f t="shared" si="7299"/>
        <v>0</v>
      </c>
      <c r="BN2402" s="777"/>
      <c r="BO2402" s="781">
        <f t="shared" si="7300"/>
        <v>0</v>
      </c>
      <c r="BP2402" s="777"/>
      <c r="BQ2402" s="781">
        <f t="shared" si="7301"/>
        <v>0</v>
      </c>
      <c r="BR2402" s="777"/>
    </row>
    <row r="2403" spans="1:70" s="468" customFormat="1" ht="57" outlineLevel="2">
      <c r="A2403" s="61">
        <v>704097</v>
      </c>
      <c r="B2403" s="10"/>
      <c r="C2403" s="432"/>
      <c r="D2403" s="1167" t="s">
        <v>1790</v>
      </c>
      <c r="E2403" s="43" t="str">
        <f t="shared" si="7441"/>
        <v>T</v>
      </c>
      <c r="F2403" s="1246"/>
      <c r="G2403" s="1245" t="s">
        <v>325</v>
      </c>
      <c r="H2403" s="1169">
        <v>1</v>
      </c>
      <c r="I2403" s="1141"/>
      <c r="J2403" s="1142"/>
      <c r="K2403" s="1032">
        <f t="shared" si="7442"/>
        <v>0</v>
      </c>
      <c r="L2403" s="497"/>
      <c r="M2403" s="493"/>
      <c r="N2403" s="493"/>
      <c r="O2403" s="493"/>
      <c r="Q2403" s="684" t="s">
        <v>1929</v>
      </c>
      <c r="R2403" s="692" t="s">
        <v>2010</v>
      </c>
      <c r="T2403" s="680" t="str">
        <f>IF(IF(A2403=0,TRUE(),D2403=IFERROR(VLOOKUP(A2403,Zaplecze_Weryfikacja!A:B,2,FALSE),2))=TRUE(),"Tak","Nie")</f>
        <v>Nie</v>
      </c>
      <c r="U2403" s="681" t="str">
        <f>IF(T2403="Tak"," ",IF(IFERROR(VLOOKUP(A2403,Zaplecze_Weryfikacja!A:B,2,FALSE),"Inny numer Lp")="Inny numer Lp","Inny numer Lp",IF(VLOOKUP(A2403,Zaplecze_Weryfikacja!A:B,2,FALSE)=D2403,"Nieznana przyczyna","Inny opis")))</f>
        <v>Inny opis</v>
      </c>
      <c r="V2403" s="410"/>
      <c r="W2403" s="410"/>
      <c r="X2403" s="410"/>
      <c r="Y2403" s="785"/>
      <c r="Z2403" s="309">
        <f t="shared" si="7443"/>
        <v>0</v>
      </c>
      <c r="AA2403" s="785"/>
      <c r="AB2403" s="309">
        <f t="shared" si="7444"/>
        <v>0</v>
      </c>
      <c r="AC2403" s="785"/>
      <c r="AD2403" s="309">
        <f t="shared" si="7445"/>
        <v>0</v>
      </c>
      <c r="AE2403" s="785"/>
      <c r="AF2403" s="309">
        <f t="shared" si="7446"/>
        <v>0</v>
      </c>
      <c r="AG2403" s="785"/>
      <c r="AH2403" s="309">
        <f t="shared" si="7447"/>
        <v>0</v>
      </c>
      <c r="AI2403" s="785"/>
      <c r="AJ2403" s="309">
        <f t="shared" si="7448"/>
        <v>0</v>
      </c>
      <c r="AK2403" s="785"/>
      <c r="AL2403" s="309">
        <f t="shared" si="7449"/>
        <v>0</v>
      </c>
      <c r="AM2403" s="785"/>
      <c r="AN2403" s="309">
        <f t="shared" si="7450"/>
        <v>0</v>
      </c>
      <c r="AO2403" s="785"/>
      <c r="AP2403" s="309">
        <f t="shared" si="7451"/>
        <v>0</v>
      </c>
      <c r="AQ2403" s="785"/>
      <c r="AR2403" s="309">
        <f t="shared" si="7452"/>
        <v>0</v>
      </c>
      <c r="AS2403" s="410"/>
      <c r="AT2403" s="782">
        <f t="shared" si="7288"/>
        <v>0</v>
      </c>
      <c r="AU2403" s="782">
        <f t="shared" si="7289"/>
        <v>0</v>
      </c>
      <c r="AV2403" s="782">
        <f t="shared" si="7290"/>
        <v>0</v>
      </c>
      <c r="AW2403" s="788" t="e">
        <f t="shared" si="7291"/>
        <v>#DIV/0!</v>
      </c>
      <c r="AX2403" s="410"/>
      <c r="AY2403" s="781">
        <f t="shared" si="7292"/>
        <v>0</v>
      </c>
      <c r="AZ2403" s="777"/>
      <c r="BA2403" s="781">
        <f t="shared" si="7293"/>
        <v>0</v>
      </c>
      <c r="BB2403" s="777"/>
      <c r="BC2403" s="781">
        <f t="shared" si="7294"/>
        <v>0</v>
      </c>
      <c r="BD2403" s="777"/>
      <c r="BE2403" s="781">
        <f t="shared" si="7295"/>
        <v>0</v>
      </c>
      <c r="BF2403" s="777"/>
      <c r="BG2403" s="781">
        <f t="shared" si="7296"/>
        <v>0</v>
      </c>
      <c r="BH2403" s="777"/>
      <c r="BI2403" s="781">
        <f t="shared" si="7297"/>
        <v>0</v>
      </c>
      <c r="BJ2403" s="777"/>
      <c r="BK2403" s="781">
        <f t="shared" si="7298"/>
        <v>0</v>
      </c>
      <c r="BL2403" s="777"/>
      <c r="BM2403" s="781">
        <f t="shared" si="7299"/>
        <v>0</v>
      </c>
      <c r="BN2403" s="777"/>
      <c r="BO2403" s="781">
        <f t="shared" si="7300"/>
        <v>0</v>
      </c>
      <c r="BP2403" s="777"/>
      <c r="BQ2403" s="781">
        <f t="shared" si="7301"/>
        <v>0</v>
      </c>
      <c r="BR2403" s="777"/>
    </row>
    <row r="2404" spans="1:70" outlineLevel="2">
      <c r="A2404" s="61"/>
      <c r="B2404" s="59"/>
      <c r="C2404" s="59"/>
      <c r="D2404" s="294"/>
      <c r="E2404" s="641"/>
      <c r="F2404" s="117"/>
      <c r="G2404" s="39"/>
      <c r="H2404" s="1100"/>
      <c r="I2404" s="1006"/>
      <c r="J2404" s="1111"/>
      <c r="K2404" s="1042"/>
      <c r="L2404" s="496"/>
      <c r="M2404" s="492"/>
      <c r="N2404" s="492"/>
      <c r="O2404" s="492"/>
      <c r="Q2404" s="683"/>
      <c r="R2404" s="692"/>
      <c r="T2404" s="680" t="str">
        <f>IF(IF(A2404=0,TRUE(),D2404=IFERROR(VLOOKUP(A2404,Zaplecze_Weryfikacja!A:B,2,FALSE),2))=TRUE(),"Tak","Nie")</f>
        <v>Tak</v>
      </c>
      <c r="U2404" s="681" t="str">
        <f>IF(T2404="Tak"," ",IF(IFERROR(VLOOKUP(A2404,Zaplecze_Weryfikacja!A:B,2,FALSE),"Inny numer Lp")="Inny numer Lp","Inny numer Lp",IF(VLOOKUP(A2404,Zaplecze_Weryfikacja!A:B,2,FALSE)=D2404,"Nieznana przyczyna","Inny opis")))</f>
        <v xml:space="preserve"> </v>
      </c>
      <c r="Y2404" s="785"/>
      <c r="Z2404" s="382"/>
      <c r="AA2404" s="785"/>
      <c r="AB2404" s="382"/>
      <c r="AC2404" s="785"/>
      <c r="AD2404" s="382"/>
      <c r="AE2404" s="785"/>
      <c r="AF2404" s="382"/>
      <c r="AG2404" s="785"/>
      <c r="AH2404" s="382"/>
      <c r="AI2404" s="785"/>
      <c r="AJ2404" s="382"/>
      <c r="AK2404" s="785"/>
      <c r="AL2404" s="382"/>
      <c r="AM2404" s="785"/>
      <c r="AN2404" s="382"/>
      <c r="AO2404" s="785"/>
      <c r="AP2404" s="382"/>
      <c r="AQ2404" s="785"/>
      <c r="AR2404" s="382"/>
      <c r="AT2404" s="782">
        <f t="shared" si="7288"/>
        <v>0</v>
      </c>
      <c r="AU2404" s="782">
        <f t="shared" si="7289"/>
        <v>0</v>
      </c>
      <c r="AV2404" s="782">
        <f t="shared" si="7290"/>
        <v>0</v>
      </c>
      <c r="AW2404" s="788" t="e">
        <f t="shared" si="7291"/>
        <v>#DIV/0!</v>
      </c>
      <c r="AY2404" s="781">
        <f t="shared" si="7292"/>
        <v>0</v>
      </c>
      <c r="AZ2404" s="777"/>
      <c r="BA2404" s="781">
        <f t="shared" si="7293"/>
        <v>0</v>
      </c>
      <c r="BB2404" s="777"/>
      <c r="BC2404" s="781">
        <f t="shared" si="7294"/>
        <v>0</v>
      </c>
      <c r="BD2404" s="777"/>
      <c r="BE2404" s="781">
        <f t="shared" si="7295"/>
        <v>0</v>
      </c>
      <c r="BF2404" s="777"/>
      <c r="BG2404" s="781">
        <f t="shared" si="7296"/>
        <v>0</v>
      </c>
      <c r="BH2404" s="777"/>
      <c r="BI2404" s="781">
        <f t="shared" si="7297"/>
        <v>0</v>
      </c>
      <c r="BJ2404" s="777"/>
      <c r="BK2404" s="781">
        <f t="shared" si="7298"/>
        <v>0</v>
      </c>
      <c r="BL2404" s="777"/>
      <c r="BM2404" s="781">
        <f t="shared" si="7299"/>
        <v>0</v>
      </c>
      <c r="BN2404" s="777"/>
      <c r="BO2404" s="781">
        <f t="shared" si="7300"/>
        <v>0</v>
      </c>
      <c r="BP2404" s="777"/>
      <c r="BQ2404" s="781">
        <f t="shared" si="7301"/>
        <v>0</v>
      </c>
      <c r="BR2404" s="777"/>
    </row>
    <row r="2405" spans="1:70" outlineLevel="2">
      <c r="A2405" s="662"/>
      <c r="B2405" s="661"/>
      <c r="C2405" s="661"/>
      <c r="D2405" s="656" t="s">
        <v>1595</v>
      </c>
      <c r="E2405" s="773" t="str">
        <f>IF(COUNTIF(E2406:E2407,"T")=0,"N","T")</f>
        <v>N</v>
      </c>
      <c r="F2405" s="652"/>
      <c r="G2405" s="659"/>
      <c r="H2405" s="1099"/>
      <c r="I2405" s="1074"/>
      <c r="J2405" s="1133"/>
      <c r="K2405" s="1036"/>
      <c r="L2405" s="496"/>
      <c r="M2405" s="657"/>
      <c r="N2405" s="657"/>
      <c r="O2405" s="657"/>
      <c r="Q2405" s="683"/>
      <c r="R2405" s="692"/>
      <c r="T2405" s="680" t="str">
        <f>IF(IF(A2405=0,TRUE(),D2405=IFERROR(VLOOKUP(A2405,Zaplecze_Weryfikacja!A:B,2,FALSE),2))=TRUE(),"Tak","Nie")</f>
        <v>Tak</v>
      </c>
      <c r="U2405" s="681" t="str">
        <f>IF(T2405="Tak"," ",IF(IFERROR(VLOOKUP(A2405,Zaplecze_Weryfikacja!A:B,2,FALSE),"Inny numer Lp")="Inny numer Lp","Inny numer Lp",IF(VLOOKUP(A2405,Zaplecze_Weryfikacja!A:B,2,FALSE)=D2405,"Nieznana przyczyna","Inny opis")))</f>
        <v xml:space="preserve"> </v>
      </c>
      <c r="Y2405" s="785"/>
      <c r="Z2405" s="663"/>
      <c r="AA2405" s="785"/>
      <c r="AB2405" s="663"/>
      <c r="AC2405" s="785"/>
      <c r="AD2405" s="663"/>
      <c r="AE2405" s="785"/>
      <c r="AF2405" s="663"/>
      <c r="AG2405" s="785"/>
      <c r="AH2405" s="663"/>
      <c r="AI2405" s="785"/>
      <c r="AJ2405" s="663"/>
      <c r="AK2405" s="785"/>
      <c r="AL2405" s="663"/>
      <c r="AM2405" s="785"/>
      <c r="AN2405" s="663"/>
      <c r="AO2405" s="785"/>
      <c r="AP2405" s="663"/>
      <c r="AQ2405" s="785"/>
      <c r="AR2405" s="663"/>
      <c r="AT2405" s="845">
        <f t="shared" si="7288"/>
        <v>0</v>
      </c>
      <c r="AU2405" s="845">
        <f t="shared" si="7289"/>
        <v>0</v>
      </c>
      <c r="AV2405" s="845">
        <f t="shared" si="7290"/>
        <v>0</v>
      </c>
      <c r="AW2405" s="846" t="e">
        <f t="shared" si="7291"/>
        <v>#DIV/0!</v>
      </c>
      <c r="AY2405" s="781">
        <f t="shared" si="7292"/>
        <v>0</v>
      </c>
      <c r="AZ2405" s="847"/>
      <c r="BA2405" s="781">
        <f t="shared" si="7293"/>
        <v>0</v>
      </c>
      <c r="BB2405" s="847"/>
      <c r="BC2405" s="781">
        <f t="shared" si="7294"/>
        <v>0</v>
      </c>
      <c r="BD2405" s="847"/>
      <c r="BE2405" s="781">
        <f t="shared" si="7295"/>
        <v>0</v>
      </c>
      <c r="BF2405" s="847"/>
      <c r="BG2405" s="781">
        <f t="shared" si="7296"/>
        <v>0</v>
      </c>
      <c r="BH2405" s="847"/>
      <c r="BI2405" s="781">
        <f t="shared" si="7297"/>
        <v>0</v>
      </c>
      <c r="BJ2405" s="847"/>
      <c r="BK2405" s="781">
        <f t="shared" si="7298"/>
        <v>0</v>
      </c>
      <c r="BL2405" s="847"/>
      <c r="BM2405" s="781">
        <f t="shared" si="7299"/>
        <v>0</v>
      </c>
      <c r="BN2405" s="847"/>
      <c r="BO2405" s="781">
        <f t="shared" si="7300"/>
        <v>0</v>
      </c>
      <c r="BP2405" s="847"/>
      <c r="BQ2405" s="781">
        <f t="shared" si="7301"/>
        <v>0</v>
      </c>
      <c r="BR2405" s="847"/>
    </row>
    <row r="2406" spans="1:70" ht="42.75" outlineLevel="2">
      <c r="A2406" s="61">
        <v>704098</v>
      </c>
      <c r="B2406" s="10"/>
      <c r="C2406" s="59"/>
      <c r="D2406" s="294" t="s">
        <v>685</v>
      </c>
      <c r="E2406" s="43" t="str">
        <f t="shared" ref="E2406:E2407" si="7453">IF(H2406&gt;0,"T","N")</f>
        <v>N</v>
      </c>
      <c r="F2406" s="117" t="s">
        <v>2995</v>
      </c>
      <c r="G2406" s="553" t="s">
        <v>325</v>
      </c>
      <c r="H2406" s="1076"/>
      <c r="I2406" s="1141"/>
      <c r="J2406" s="1142"/>
      <c r="K2406" s="1032">
        <f t="shared" ref="K2406:K2407" si="7454">IF(B2406="E","E",$H2406*I2406)</f>
        <v>0</v>
      </c>
      <c r="L2406" s="496"/>
      <c r="M2406" s="492"/>
      <c r="N2406" s="492"/>
      <c r="O2406" s="492"/>
      <c r="Q2406" s="684" t="s">
        <v>1923</v>
      </c>
      <c r="R2406" s="692" t="s">
        <v>2010</v>
      </c>
      <c r="T2406" s="680" t="str">
        <f>IF(IF(A2406=0,TRUE(),D2406=IFERROR(VLOOKUP(A2406,Zaplecze_Weryfikacja!A:B,2,FALSE),2))=TRUE(),"Tak","Nie")</f>
        <v>Nie</v>
      </c>
      <c r="U2406" s="681" t="str">
        <f>IF(T2406="Tak"," ",IF(IFERROR(VLOOKUP(A2406,Zaplecze_Weryfikacja!A:B,2,FALSE),"Inny numer Lp")="Inny numer Lp","Inny numer Lp",IF(VLOOKUP(A2406,Zaplecze_Weryfikacja!A:B,2,FALSE)=D2406,"Nieznana przyczyna","Inny opis")))</f>
        <v>Inny opis</v>
      </c>
      <c r="Y2406" s="785"/>
      <c r="Z2406" s="309">
        <f t="shared" ref="Z2406:Z2407" si="7455">IF($B2406="E","E",$H2406*Y2406)</f>
        <v>0</v>
      </c>
      <c r="AA2406" s="785"/>
      <c r="AB2406" s="309">
        <f t="shared" ref="AB2406:AB2407" si="7456">IF($B2406="E","E",$H2406*AA2406)</f>
        <v>0</v>
      </c>
      <c r="AC2406" s="785"/>
      <c r="AD2406" s="309">
        <f t="shared" ref="AD2406:AD2407" si="7457">IF($B2406="E","E",$H2406*AC2406)</f>
        <v>0</v>
      </c>
      <c r="AE2406" s="785"/>
      <c r="AF2406" s="309">
        <f t="shared" ref="AF2406:AF2407" si="7458">IF($B2406="E","E",$H2406*AE2406)</f>
        <v>0</v>
      </c>
      <c r="AG2406" s="785"/>
      <c r="AH2406" s="309">
        <f t="shared" ref="AH2406:AH2407" si="7459">IF($B2406="E","E",$H2406*AG2406)</f>
        <v>0</v>
      </c>
      <c r="AI2406" s="785"/>
      <c r="AJ2406" s="309">
        <f t="shared" ref="AJ2406:AJ2407" si="7460">IF($B2406="E","E",$H2406*AI2406)</f>
        <v>0</v>
      </c>
      <c r="AK2406" s="785"/>
      <c r="AL2406" s="309">
        <f t="shared" ref="AL2406:AL2407" si="7461">IF($B2406="E","E",$H2406*AK2406)</f>
        <v>0</v>
      </c>
      <c r="AM2406" s="785"/>
      <c r="AN2406" s="309">
        <f t="shared" ref="AN2406:AN2407" si="7462">IF($B2406="E","E",$H2406*AM2406)</f>
        <v>0</v>
      </c>
      <c r="AO2406" s="785"/>
      <c r="AP2406" s="309">
        <f t="shared" ref="AP2406:AP2407" si="7463">IF($B2406="E","E",$H2406*AO2406)</f>
        <v>0</v>
      </c>
      <c r="AQ2406" s="785"/>
      <c r="AR2406" s="309">
        <f t="shared" ref="AR2406:AR2407" si="7464">IF($B2406="E","E",$H2406*AQ2406)</f>
        <v>0</v>
      </c>
      <c r="AT2406" s="782">
        <f t="shared" si="7288"/>
        <v>0</v>
      </c>
      <c r="AU2406" s="782">
        <f t="shared" si="7289"/>
        <v>0</v>
      </c>
      <c r="AV2406" s="782">
        <f t="shared" si="7290"/>
        <v>0</v>
      </c>
      <c r="AW2406" s="788" t="e">
        <f t="shared" si="7291"/>
        <v>#DIV/0!</v>
      </c>
      <c r="AY2406" s="781">
        <f t="shared" si="7292"/>
        <v>0</v>
      </c>
      <c r="AZ2406" s="777"/>
      <c r="BA2406" s="781">
        <f t="shared" si="7293"/>
        <v>0</v>
      </c>
      <c r="BB2406" s="777"/>
      <c r="BC2406" s="781">
        <f t="shared" si="7294"/>
        <v>0</v>
      </c>
      <c r="BD2406" s="777"/>
      <c r="BE2406" s="781">
        <f t="shared" si="7295"/>
        <v>0</v>
      </c>
      <c r="BF2406" s="777"/>
      <c r="BG2406" s="781">
        <f t="shared" si="7296"/>
        <v>0</v>
      </c>
      <c r="BH2406" s="777"/>
      <c r="BI2406" s="781">
        <f t="shared" si="7297"/>
        <v>0</v>
      </c>
      <c r="BJ2406" s="777"/>
      <c r="BK2406" s="781">
        <f t="shared" si="7298"/>
        <v>0</v>
      </c>
      <c r="BL2406" s="777"/>
      <c r="BM2406" s="781">
        <f t="shared" si="7299"/>
        <v>0</v>
      </c>
      <c r="BN2406" s="777"/>
      <c r="BO2406" s="781">
        <f t="shared" si="7300"/>
        <v>0</v>
      </c>
      <c r="BP2406" s="777"/>
      <c r="BQ2406" s="781">
        <f t="shared" si="7301"/>
        <v>0</v>
      </c>
      <c r="BR2406" s="777"/>
    </row>
    <row r="2407" spans="1:70" outlineLevel="2">
      <c r="A2407" s="61">
        <v>704099</v>
      </c>
      <c r="B2407" s="10"/>
      <c r="C2407" s="59"/>
      <c r="D2407" s="294" t="s">
        <v>684</v>
      </c>
      <c r="E2407" s="43" t="str">
        <f t="shared" si="7453"/>
        <v>N</v>
      </c>
      <c r="F2407" s="117" t="s">
        <v>683</v>
      </c>
      <c r="G2407" s="553" t="s">
        <v>325</v>
      </c>
      <c r="H2407" s="1076"/>
      <c r="I2407" s="1141"/>
      <c r="J2407" s="1142"/>
      <c r="K2407" s="1032">
        <f t="shared" si="7454"/>
        <v>0</v>
      </c>
      <c r="L2407" s="496"/>
      <c r="M2407" s="492"/>
      <c r="N2407" s="492"/>
      <c r="O2407" s="492"/>
      <c r="Q2407" s="684" t="s">
        <v>1923</v>
      </c>
      <c r="R2407" s="692" t="s">
        <v>2010</v>
      </c>
      <c r="T2407" s="680" t="str">
        <f>IF(IF(A2407=0,TRUE(),D2407=IFERROR(VLOOKUP(A2407,Zaplecze_Weryfikacja!A:B,2,FALSE),2))=TRUE(),"Tak","Nie")</f>
        <v>Nie</v>
      </c>
      <c r="U2407" s="681" t="str">
        <f>IF(T2407="Tak"," ",IF(IFERROR(VLOOKUP(A2407,Zaplecze_Weryfikacja!A:B,2,FALSE),"Inny numer Lp")="Inny numer Lp","Inny numer Lp",IF(VLOOKUP(A2407,Zaplecze_Weryfikacja!A:B,2,FALSE)=D2407,"Nieznana przyczyna","Inny opis")))</f>
        <v>Inny opis</v>
      </c>
      <c r="Y2407" s="785"/>
      <c r="Z2407" s="309">
        <f t="shared" si="7455"/>
        <v>0</v>
      </c>
      <c r="AA2407" s="785"/>
      <c r="AB2407" s="309">
        <f t="shared" si="7456"/>
        <v>0</v>
      </c>
      <c r="AC2407" s="785"/>
      <c r="AD2407" s="309">
        <f t="shared" si="7457"/>
        <v>0</v>
      </c>
      <c r="AE2407" s="785"/>
      <c r="AF2407" s="309">
        <f t="shared" si="7458"/>
        <v>0</v>
      </c>
      <c r="AG2407" s="785"/>
      <c r="AH2407" s="309">
        <f t="shared" si="7459"/>
        <v>0</v>
      </c>
      <c r="AI2407" s="785"/>
      <c r="AJ2407" s="309">
        <f t="shared" si="7460"/>
        <v>0</v>
      </c>
      <c r="AK2407" s="785"/>
      <c r="AL2407" s="309">
        <f t="shared" si="7461"/>
        <v>0</v>
      </c>
      <c r="AM2407" s="785"/>
      <c r="AN2407" s="309">
        <f t="shared" si="7462"/>
        <v>0</v>
      </c>
      <c r="AO2407" s="785"/>
      <c r="AP2407" s="309">
        <f t="shared" si="7463"/>
        <v>0</v>
      </c>
      <c r="AQ2407" s="785"/>
      <c r="AR2407" s="309">
        <f t="shared" si="7464"/>
        <v>0</v>
      </c>
      <c r="AT2407" s="782">
        <f t="shared" si="7288"/>
        <v>0</v>
      </c>
      <c r="AU2407" s="782">
        <f t="shared" si="7289"/>
        <v>0</v>
      </c>
      <c r="AV2407" s="782">
        <f t="shared" si="7290"/>
        <v>0</v>
      </c>
      <c r="AW2407" s="788" t="e">
        <f t="shared" si="7291"/>
        <v>#DIV/0!</v>
      </c>
      <c r="AY2407" s="781">
        <f t="shared" si="7292"/>
        <v>0</v>
      </c>
      <c r="AZ2407" s="777"/>
      <c r="BA2407" s="781">
        <f t="shared" si="7293"/>
        <v>0</v>
      </c>
      <c r="BB2407" s="777"/>
      <c r="BC2407" s="781">
        <f t="shared" si="7294"/>
        <v>0</v>
      </c>
      <c r="BD2407" s="777"/>
      <c r="BE2407" s="781">
        <f t="shared" si="7295"/>
        <v>0</v>
      </c>
      <c r="BF2407" s="777"/>
      <c r="BG2407" s="781">
        <f t="shared" si="7296"/>
        <v>0</v>
      </c>
      <c r="BH2407" s="777"/>
      <c r="BI2407" s="781">
        <f t="shared" si="7297"/>
        <v>0</v>
      </c>
      <c r="BJ2407" s="777"/>
      <c r="BK2407" s="781">
        <f t="shared" si="7298"/>
        <v>0</v>
      </c>
      <c r="BL2407" s="777"/>
      <c r="BM2407" s="781">
        <f t="shared" si="7299"/>
        <v>0</v>
      </c>
      <c r="BN2407" s="777"/>
      <c r="BO2407" s="781">
        <f t="shared" si="7300"/>
        <v>0</v>
      </c>
      <c r="BP2407" s="777"/>
      <c r="BQ2407" s="781">
        <f t="shared" si="7301"/>
        <v>0</v>
      </c>
      <c r="BR2407" s="777"/>
    </row>
    <row r="2408" spans="1:70" outlineLevel="2">
      <c r="A2408" s="61"/>
      <c r="B2408" s="59"/>
      <c r="C2408" s="59"/>
      <c r="D2408" s="294"/>
      <c r="E2408" s="641"/>
      <c r="F2408" s="117"/>
      <c r="G2408" s="39"/>
      <c r="H2408" s="1103"/>
      <c r="I2408" s="1006"/>
      <c r="J2408" s="1111"/>
      <c r="K2408" s="1042"/>
      <c r="L2408" s="496"/>
      <c r="M2408" s="492"/>
      <c r="N2408" s="492"/>
      <c r="O2408" s="492"/>
      <c r="Q2408" s="683"/>
      <c r="R2408" s="692"/>
      <c r="T2408" s="680" t="str">
        <f>IF(IF(A2408=0,TRUE(),D2408=IFERROR(VLOOKUP(A2408,Zaplecze_Weryfikacja!A:B,2,FALSE),2))=TRUE(),"Tak","Nie")</f>
        <v>Tak</v>
      </c>
      <c r="U2408" s="681" t="str">
        <f>IF(T2408="Tak"," ",IF(IFERROR(VLOOKUP(A2408,Zaplecze_Weryfikacja!A:B,2,FALSE),"Inny numer Lp")="Inny numer Lp","Inny numer Lp",IF(VLOOKUP(A2408,Zaplecze_Weryfikacja!A:B,2,FALSE)=D2408,"Nieznana przyczyna","Inny opis")))</f>
        <v xml:space="preserve"> </v>
      </c>
      <c r="Y2408" s="785"/>
      <c r="Z2408" s="382"/>
      <c r="AA2408" s="785"/>
      <c r="AB2408" s="382"/>
      <c r="AC2408" s="785"/>
      <c r="AD2408" s="382"/>
      <c r="AE2408" s="785"/>
      <c r="AF2408" s="382"/>
      <c r="AG2408" s="785"/>
      <c r="AH2408" s="382"/>
      <c r="AI2408" s="785"/>
      <c r="AJ2408" s="382"/>
      <c r="AK2408" s="785"/>
      <c r="AL2408" s="382"/>
      <c r="AM2408" s="785"/>
      <c r="AN2408" s="382"/>
      <c r="AO2408" s="785"/>
      <c r="AP2408" s="382"/>
      <c r="AQ2408" s="785"/>
      <c r="AR2408" s="382"/>
      <c r="AT2408" s="782">
        <f t="shared" si="7288"/>
        <v>0</v>
      </c>
      <c r="AU2408" s="782">
        <f t="shared" si="7289"/>
        <v>0</v>
      </c>
      <c r="AV2408" s="782">
        <f t="shared" si="7290"/>
        <v>0</v>
      </c>
      <c r="AW2408" s="788" t="e">
        <f t="shared" si="7291"/>
        <v>#DIV/0!</v>
      </c>
      <c r="AY2408" s="781">
        <f t="shared" si="7292"/>
        <v>0</v>
      </c>
      <c r="AZ2408" s="777"/>
      <c r="BA2408" s="781">
        <f t="shared" si="7293"/>
        <v>0</v>
      </c>
      <c r="BB2408" s="777"/>
      <c r="BC2408" s="781">
        <f t="shared" si="7294"/>
        <v>0</v>
      </c>
      <c r="BD2408" s="777"/>
      <c r="BE2408" s="781">
        <f t="shared" si="7295"/>
        <v>0</v>
      </c>
      <c r="BF2408" s="777"/>
      <c r="BG2408" s="781">
        <f t="shared" si="7296"/>
        <v>0</v>
      </c>
      <c r="BH2408" s="777"/>
      <c r="BI2408" s="781">
        <f t="shared" si="7297"/>
        <v>0</v>
      </c>
      <c r="BJ2408" s="777"/>
      <c r="BK2408" s="781">
        <f t="shared" si="7298"/>
        <v>0</v>
      </c>
      <c r="BL2408" s="777"/>
      <c r="BM2408" s="781">
        <f t="shared" si="7299"/>
        <v>0</v>
      </c>
      <c r="BN2408" s="777"/>
      <c r="BO2408" s="781">
        <f t="shared" si="7300"/>
        <v>0</v>
      </c>
      <c r="BP2408" s="777"/>
      <c r="BQ2408" s="781">
        <f t="shared" si="7301"/>
        <v>0</v>
      </c>
      <c r="BR2408" s="777"/>
    </row>
    <row r="2409" spans="1:70" outlineLevel="2">
      <c r="A2409" s="662"/>
      <c r="B2409" s="661"/>
      <c r="C2409" s="661"/>
      <c r="D2409" s="656" t="s">
        <v>1596</v>
      </c>
      <c r="E2409" s="773" t="str">
        <f>IF(COUNTIF(E2410:E2416,"T")=0,"N","T")</f>
        <v>T</v>
      </c>
      <c r="F2409" s="652"/>
      <c r="G2409" s="659"/>
      <c r="H2409" s="1099"/>
      <c r="I2409" s="1074"/>
      <c r="J2409" s="1133"/>
      <c r="K2409" s="1036"/>
      <c r="L2409" s="496"/>
      <c r="M2409" s="657"/>
      <c r="N2409" s="657"/>
      <c r="O2409" s="657"/>
      <c r="Q2409" s="683"/>
      <c r="R2409" s="692"/>
      <c r="T2409" s="680" t="str">
        <f>IF(IF(A2409=0,TRUE(),D2409=IFERROR(VLOOKUP(A2409,Zaplecze_Weryfikacja!A:B,2,FALSE),2))=TRUE(),"Tak","Nie")</f>
        <v>Tak</v>
      </c>
      <c r="U2409" s="681" t="str">
        <f>IF(T2409="Tak"," ",IF(IFERROR(VLOOKUP(A2409,Zaplecze_Weryfikacja!A:B,2,FALSE),"Inny numer Lp")="Inny numer Lp","Inny numer Lp",IF(VLOOKUP(A2409,Zaplecze_Weryfikacja!A:B,2,FALSE)=D2409,"Nieznana przyczyna","Inny opis")))</f>
        <v xml:space="preserve"> </v>
      </c>
      <c r="Y2409" s="785"/>
      <c r="Z2409" s="663"/>
      <c r="AA2409" s="785"/>
      <c r="AB2409" s="663"/>
      <c r="AC2409" s="785"/>
      <c r="AD2409" s="663"/>
      <c r="AE2409" s="785"/>
      <c r="AF2409" s="663"/>
      <c r="AG2409" s="785"/>
      <c r="AH2409" s="663"/>
      <c r="AI2409" s="785"/>
      <c r="AJ2409" s="663"/>
      <c r="AK2409" s="785"/>
      <c r="AL2409" s="663"/>
      <c r="AM2409" s="785"/>
      <c r="AN2409" s="663"/>
      <c r="AO2409" s="785"/>
      <c r="AP2409" s="663"/>
      <c r="AQ2409" s="785"/>
      <c r="AR2409" s="663"/>
      <c r="AT2409" s="845">
        <f t="shared" si="7288"/>
        <v>0</v>
      </c>
      <c r="AU2409" s="845">
        <f t="shared" si="7289"/>
        <v>0</v>
      </c>
      <c r="AV2409" s="845">
        <f t="shared" si="7290"/>
        <v>0</v>
      </c>
      <c r="AW2409" s="846" t="e">
        <f t="shared" si="7291"/>
        <v>#DIV/0!</v>
      </c>
      <c r="AY2409" s="781">
        <f t="shared" si="7292"/>
        <v>0</v>
      </c>
      <c r="AZ2409" s="847"/>
      <c r="BA2409" s="781">
        <f t="shared" si="7293"/>
        <v>0</v>
      </c>
      <c r="BB2409" s="847"/>
      <c r="BC2409" s="781">
        <f t="shared" si="7294"/>
        <v>0</v>
      </c>
      <c r="BD2409" s="847"/>
      <c r="BE2409" s="781">
        <f t="shared" si="7295"/>
        <v>0</v>
      </c>
      <c r="BF2409" s="847"/>
      <c r="BG2409" s="781">
        <f t="shared" si="7296"/>
        <v>0</v>
      </c>
      <c r="BH2409" s="847"/>
      <c r="BI2409" s="781">
        <f t="shared" si="7297"/>
        <v>0</v>
      </c>
      <c r="BJ2409" s="847"/>
      <c r="BK2409" s="781">
        <f t="shared" si="7298"/>
        <v>0</v>
      </c>
      <c r="BL2409" s="847"/>
      <c r="BM2409" s="781">
        <f t="shared" si="7299"/>
        <v>0</v>
      </c>
      <c r="BN2409" s="847"/>
      <c r="BO2409" s="781">
        <f t="shared" si="7300"/>
        <v>0</v>
      </c>
      <c r="BP2409" s="847"/>
      <c r="BQ2409" s="781">
        <f t="shared" si="7301"/>
        <v>0</v>
      </c>
      <c r="BR2409" s="847"/>
    </row>
    <row r="2410" spans="1:70" ht="42.75" outlineLevel="2">
      <c r="A2410" s="1286">
        <v>704100</v>
      </c>
      <c r="B2410" s="1270"/>
      <c r="C2410" s="1343"/>
      <c r="D2410" s="1427" t="s">
        <v>681</v>
      </c>
      <c r="E2410" s="1262" t="str">
        <f t="shared" ref="E2410:E2416" si="7465">IF(H2410&gt;0,"T","N")</f>
        <v>T</v>
      </c>
      <c r="F2410" s="1422" t="s">
        <v>680</v>
      </c>
      <c r="G2410" s="1424" t="s">
        <v>325</v>
      </c>
      <c r="H2410" s="1249">
        <v>6</v>
      </c>
      <c r="I2410" s="1141"/>
      <c r="J2410" s="1142"/>
      <c r="K2410" s="1032">
        <f t="shared" ref="K2410:K2416" si="7466">IF(B2410="E","E",$H2410*I2410)</f>
        <v>0</v>
      </c>
      <c r="L2410" s="496"/>
      <c r="M2410" s="492" t="s">
        <v>593</v>
      </c>
      <c r="N2410" s="492"/>
      <c r="O2410" s="492"/>
      <c r="Q2410" s="684" t="s">
        <v>1929</v>
      </c>
      <c r="R2410" s="692" t="s">
        <v>2010</v>
      </c>
      <c r="T2410" s="680" t="str">
        <f>IF(IF(A2410=0,TRUE(),D2410=IFERROR(VLOOKUP(A2410,Zaplecze_Weryfikacja!A:B,2,FALSE),2))=TRUE(),"Tak","Nie")</f>
        <v>Nie</v>
      </c>
      <c r="U2410" s="681" t="str">
        <f>IF(T2410="Tak"," ",IF(IFERROR(VLOOKUP(A2410,Zaplecze_Weryfikacja!A:B,2,FALSE),"Inny numer Lp")="Inny numer Lp","Inny numer Lp",IF(VLOOKUP(A2410,Zaplecze_Weryfikacja!A:B,2,FALSE)=D2410,"Nieznana przyczyna","Inny opis")))</f>
        <v>Inny opis</v>
      </c>
      <c r="Y2410" s="785"/>
      <c r="Z2410" s="309">
        <f t="shared" ref="Z2410:Z2416" si="7467">IF($B2410="E","E",$H2410*Y2410)</f>
        <v>0</v>
      </c>
      <c r="AA2410" s="785"/>
      <c r="AB2410" s="309">
        <f t="shared" ref="AB2410:AB2416" si="7468">IF($B2410="E","E",$H2410*AA2410)</f>
        <v>0</v>
      </c>
      <c r="AC2410" s="785"/>
      <c r="AD2410" s="309">
        <f t="shared" ref="AD2410:AD2416" si="7469">IF($B2410="E","E",$H2410*AC2410)</f>
        <v>0</v>
      </c>
      <c r="AE2410" s="785"/>
      <c r="AF2410" s="309">
        <f t="shared" ref="AF2410:AF2416" si="7470">IF($B2410="E","E",$H2410*AE2410)</f>
        <v>0</v>
      </c>
      <c r="AG2410" s="785"/>
      <c r="AH2410" s="309">
        <f t="shared" ref="AH2410:AH2416" si="7471">IF($B2410="E","E",$H2410*AG2410)</f>
        <v>0</v>
      </c>
      <c r="AI2410" s="785"/>
      <c r="AJ2410" s="309">
        <f t="shared" ref="AJ2410:AJ2416" si="7472">IF($B2410="E","E",$H2410*AI2410)</f>
        <v>0</v>
      </c>
      <c r="AK2410" s="785"/>
      <c r="AL2410" s="309">
        <f t="shared" ref="AL2410:AL2416" si="7473">IF($B2410="E","E",$H2410*AK2410)</f>
        <v>0</v>
      </c>
      <c r="AM2410" s="785"/>
      <c r="AN2410" s="309">
        <f t="shared" ref="AN2410:AN2416" si="7474">IF($B2410="E","E",$H2410*AM2410)</f>
        <v>0</v>
      </c>
      <c r="AO2410" s="785"/>
      <c r="AP2410" s="309">
        <f t="shared" ref="AP2410:AP2416" si="7475">IF($B2410="E","E",$H2410*AO2410)</f>
        <v>0</v>
      </c>
      <c r="AQ2410" s="785"/>
      <c r="AR2410" s="309">
        <f t="shared" ref="AR2410:AR2416" si="7476">IF($B2410="E","E",$H2410*AQ2410)</f>
        <v>0</v>
      </c>
      <c r="AT2410" s="782">
        <f t="shared" si="7288"/>
        <v>0</v>
      </c>
      <c r="AU2410" s="782">
        <f t="shared" si="7289"/>
        <v>0</v>
      </c>
      <c r="AV2410" s="782">
        <f t="shared" si="7290"/>
        <v>0</v>
      </c>
      <c r="AW2410" s="788" t="e">
        <f t="shared" si="7291"/>
        <v>#DIV/0!</v>
      </c>
      <c r="AY2410" s="781">
        <f t="shared" si="7292"/>
        <v>0</v>
      </c>
      <c r="AZ2410" s="777"/>
      <c r="BA2410" s="781">
        <f t="shared" si="7293"/>
        <v>0</v>
      </c>
      <c r="BB2410" s="777"/>
      <c r="BC2410" s="781">
        <f t="shared" si="7294"/>
        <v>0</v>
      </c>
      <c r="BD2410" s="777"/>
      <c r="BE2410" s="781">
        <f t="shared" si="7295"/>
        <v>0</v>
      </c>
      <c r="BF2410" s="777"/>
      <c r="BG2410" s="781">
        <f t="shared" si="7296"/>
        <v>0</v>
      </c>
      <c r="BH2410" s="777"/>
      <c r="BI2410" s="781">
        <f t="shared" si="7297"/>
        <v>0</v>
      </c>
      <c r="BJ2410" s="777"/>
      <c r="BK2410" s="781">
        <f t="shared" si="7298"/>
        <v>0</v>
      </c>
      <c r="BL2410" s="777"/>
      <c r="BM2410" s="781">
        <f t="shared" si="7299"/>
        <v>0</v>
      </c>
      <c r="BN2410" s="777"/>
      <c r="BO2410" s="781">
        <f t="shared" si="7300"/>
        <v>0</v>
      </c>
      <c r="BP2410" s="777"/>
      <c r="BQ2410" s="781">
        <f t="shared" si="7301"/>
        <v>0</v>
      </c>
      <c r="BR2410" s="777"/>
    </row>
    <row r="2411" spans="1:70" ht="57" outlineLevel="2">
      <c r="A2411" s="1286">
        <v>704101</v>
      </c>
      <c r="B2411" s="10"/>
      <c r="C2411" s="59"/>
      <c r="D2411" s="1167" t="s">
        <v>679</v>
      </c>
      <c r="E2411" s="43" t="str">
        <f t="shared" si="7465"/>
        <v>T</v>
      </c>
      <c r="F2411" s="1246" t="s">
        <v>678</v>
      </c>
      <c r="G2411" s="1245" t="s">
        <v>325</v>
      </c>
      <c r="H2411" s="1351">
        <v>3</v>
      </c>
      <c r="I2411" s="1141"/>
      <c r="J2411" s="1142"/>
      <c r="K2411" s="1032">
        <f t="shared" si="7466"/>
        <v>0</v>
      </c>
      <c r="L2411" s="496"/>
      <c r="M2411" s="492" t="s">
        <v>593</v>
      </c>
      <c r="N2411" s="492"/>
      <c r="O2411" s="492"/>
      <c r="Q2411" s="684" t="s">
        <v>1929</v>
      </c>
      <c r="R2411" s="692" t="s">
        <v>2010</v>
      </c>
      <c r="T2411" s="680" t="str">
        <f>IF(IF(A2411=0,TRUE(),D2411=IFERROR(VLOOKUP(A2411,Zaplecze_Weryfikacja!A:B,2,FALSE),2))=TRUE(),"Tak","Nie")</f>
        <v>Nie</v>
      </c>
      <c r="U2411" s="681" t="str">
        <f>IF(T2411="Tak"," ",IF(IFERROR(VLOOKUP(A2411,Zaplecze_Weryfikacja!A:B,2,FALSE),"Inny numer Lp")="Inny numer Lp","Inny numer Lp",IF(VLOOKUP(A2411,Zaplecze_Weryfikacja!A:B,2,FALSE)=D2411,"Nieznana przyczyna","Inny opis")))</f>
        <v>Inny opis</v>
      </c>
      <c r="Y2411" s="785"/>
      <c r="Z2411" s="309">
        <f t="shared" si="7467"/>
        <v>0</v>
      </c>
      <c r="AA2411" s="785"/>
      <c r="AB2411" s="309">
        <f t="shared" si="7468"/>
        <v>0</v>
      </c>
      <c r="AC2411" s="785"/>
      <c r="AD2411" s="309">
        <f t="shared" si="7469"/>
        <v>0</v>
      </c>
      <c r="AE2411" s="785"/>
      <c r="AF2411" s="309">
        <f t="shared" si="7470"/>
        <v>0</v>
      </c>
      <c r="AG2411" s="785"/>
      <c r="AH2411" s="309">
        <f t="shared" si="7471"/>
        <v>0</v>
      </c>
      <c r="AI2411" s="785"/>
      <c r="AJ2411" s="309">
        <f t="shared" si="7472"/>
        <v>0</v>
      </c>
      <c r="AK2411" s="785"/>
      <c r="AL2411" s="309">
        <f t="shared" si="7473"/>
        <v>0</v>
      </c>
      <c r="AM2411" s="785"/>
      <c r="AN2411" s="309">
        <f t="shared" si="7474"/>
        <v>0</v>
      </c>
      <c r="AO2411" s="785"/>
      <c r="AP2411" s="309">
        <f t="shared" si="7475"/>
        <v>0</v>
      </c>
      <c r="AQ2411" s="785"/>
      <c r="AR2411" s="309">
        <f t="shared" si="7476"/>
        <v>0</v>
      </c>
      <c r="AT2411" s="782">
        <f t="shared" si="7288"/>
        <v>0</v>
      </c>
      <c r="AU2411" s="782">
        <f t="shared" si="7289"/>
        <v>0</v>
      </c>
      <c r="AV2411" s="782">
        <f t="shared" si="7290"/>
        <v>0</v>
      </c>
      <c r="AW2411" s="788" t="e">
        <f t="shared" si="7291"/>
        <v>#DIV/0!</v>
      </c>
      <c r="AY2411" s="781">
        <f t="shared" si="7292"/>
        <v>0</v>
      </c>
      <c r="AZ2411" s="777"/>
      <c r="BA2411" s="781">
        <f t="shared" si="7293"/>
        <v>0</v>
      </c>
      <c r="BB2411" s="777"/>
      <c r="BC2411" s="781">
        <f t="shared" si="7294"/>
        <v>0</v>
      </c>
      <c r="BD2411" s="777"/>
      <c r="BE2411" s="781">
        <f t="shared" si="7295"/>
        <v>0</v>
      </c>
      <c r="BF2411" s="777"/>
      <c r="BG2411" s="781">
        <f t="shared" si="7296"/>
        <v>0</v>
      </c>
      <c r="BH2411" s="777"/>
      <c r="BI2411" s="781">
        <f t="shared" si="7297"/>
        <v>0</v>
      </c>
      <c r="BJ2411" s="777"/>
      <c r="BK2411" s="781">
        <f t="shared" si="7298"/>
        <v>0</v>
      </c>
      <c r="BL2411" s="777"/>
      <c r="BM2411" s="781">
        <f t="shared" si="7299"/>
        <v>0</v>
      </c>
      <c r="BN2411" s="777"/>
      <c r="BO2411" s="781">
        <f t="shared" si="7300"/>
        <v>0</v>
      </c>
      <c r="BP2411" s="777"/>
      <c r="BQ2411" s="781">
        <f t="shared" si="7301"/>
        <v>0</v>
      </c>
      <c r="BR2411" s="777"/>
    </row>
    <row r="2412" spans="1:70" ht="42.75" outlineLevel="2">
      <c r="A2412" s="1286">
        <v>704102</v>
      </c>
      <c r="B2412" s="10"/>
      <c r="C2412" s="59"/>
      <c r="D2412" s="1167" t="s">
        <v>677</v>
      </c>
      <c r="E2412" s="43" t="str">
        <f t="shared" si="7465"/>
        <v>T</v>
      </c>
      <c r="F2412" s="1246" t="s">
        <v>676</v>
      </c>
      <c r="G2412" s="1245" t="s">
        <v>325</v>
      </c>
      <c r="H2412" s="1351">
        <v>12</v>
      </c>
      <c r="I2412" s="1141"/>
      <c r="J2412" s="1142"/>
      <c r="K2412" s="1032">
        <f t="shared" si="7466"/>
        <v>0</v>
      </c>
      <c r="L2412" s="496"/>
      <c r="M2412" s="492" t="s">
        <v>593</v>
      </c>
      <c r="N2412" s="492"/>
      <c r="O2412" s="492"/>
      <c r="Q2412" s="684" t="s">
        <v>1929</v>
      </c>
      <c r="R2412" s="692" t="s">
        <v>2010</v>
      </c>
      <c r="T2412" s="680" t="str">
        <f>IF(IF(A2412=0,TRUE(),D2412=IFERROR(VLOOKUP(A2412,Zaplecze_Weryfikacja!A:B,2,FALSE),2))=TRUE(),"Tak","Nie")</f>
        <v>Nie</v>
      </c>
      <c r="U2412" s="681" t="str">
        <f>IF(T2412="Tak"," ",IF(IFERROR(VLOOKUP(A2412,Zaplecze_Weryfikacja!A:B,2,FALSE),"Inny numer Lp")="Inny numer Lp","Inny numer Lp",IF(VLOOKUP(A2412,Zaplecze_Weryfikacja!A:B,2,FALSE)=D2412,"Nieznana przyczyna","Inny opis")))</f>
        <v>Inny opis</v>
      </c>
      <c r="Y2412" s="785"/>
      <c r="Z2412" s="309">
        <f t="shared" si="7467"/>
        <v>0</v>
      </c>
      <c r="AA2412" s="785"/>
      <c r="AB2412" s="309">
        <f t="shared" si="7468"/>
        <v>0</v>
      </c>
      <c r="AC2412" s="785"/>
      <c r="AD2412" s="309">
        <f t="shared" si="7469"/>
        <v>0</v>
      </c>
      <c r="AE2412" s="785"/>
      <c r="AF2412" s="309">
        <f t="shared" si="7470"/>
        <v>0</v>
      </c>
      <c r="AG2412" s="785"/>
      <c r="AH2412" s="309">
        <f t="shared" si="7471"/>
        <v>0</v>
      </c>
      <c r="AI2412" s="785"/>
      <c r="AJ2412" s="309">
        <f t="shared" si="7472"/>
        <v>0</v>
      </c>
      <c r="AK2412" s="785"/>
      <c r="AL2412" s="309">
        <f t="shared" si="7473"/>
        <v>0</v>
      </c>
      <c r="AM2412" s="785"/>
      <c r="AN2412" s="309">
        <f t="shared" si="7474"/>
        <v>0</v>
      </c>
      <c r="AO2412" s="785"/>
      <c r="AP2412" s="309">
        <f t="shared" si="7475"/>
        <v>0</v>
      </c>
      <c r="AQ2412" s="785"/>
      <c r="AR2412" s="309">
        <f t="shared" si="7476"/>
        <v>0</v>
      </c>
      <c r="AT2412" s="782">
        <f t="shared" si="7288"/>
        <v>0</v>
      </c>
      <c r="AU2412" s="782">
        <f t="shared" si="7289"/>
        <v>0</v>
      </c>
      <c r="AV2412" s="782">
        <f t="shared" si="7290"/>
        <v>0</v>
      </c>
      <c r="AW2412" s="788" t="e">
        <f t="shared" si="7291"/>
        <v>#DIV/0!</v>
      </c>
      <c r="AY2412" s="781">
        <f t="shared" si="7292"/>
        <v>0</v>
      </c>
      <c r="AZ2412" s="777"/>
      <c r="BA2412" s="781">
        <f t="shared" si="7293"/>
        <v>0</v>
      </c>
      <c r="BB2412" s="777"/>
      <c r="BC2412" s="781">
        <f t="shared" si="7294"/>
        <v>0</v>
      </c>
      <c r="BD2412" s="777"/>
      <c r="BE2412" s="781">
        <f t="shared" si="7295"/>
        <v>0</v>
      </c>
      <c r="BF2412" s="777"/>
      <c r="BG2412" s="781">
        <f t="shared" si="7296"/>
        <v>0</v>
      </c>
      <c r="BH2412" s="777"/>
      <c r="BI2412" s="781">
        <f t="shared" si="7297"/>
        <v>0</v>
      </c>
      <c r="BJ2412" s="777"/>
      <c r="BK2412" s="781">
        <f t="shared" si="7298"/>
        <v>0</v>
      </c>
      <c r="BL2412" s="777"/>
      <c r="BM2412" s="781">
        <f t="shared" si="7299"/>
        <v>0</v>
      </c>
      <c r="BN2412" s="777"/>
      <c r="BO2412" s="781">
        <f t="shared" si="7300"/>
        <v>0</v>
      </c>
      <c r="BP2412" s="777"/>
      <c r="BQ2412" s="781">
        <f t="shared" si="7301"/>
        <v>0</v>
      </c>
      <c r="BR2412" s="777"/>
    </row>
    <row r="2413" spans="1:70" ht="28.5" outlineLevel="2">
      <c r="A2413" s="1286">
        <v>704103</v>
      </c>
      <c r="B2413" s="1270"/>
      <c r="C2413" s="1343"/>
      <c r="D2413" s="1427" t="s">
        <v>675</v>
      </c>
      <c r="E2413" s="1262" t="str">
        <f t="shared" si="7465"/>
        <v>T</v>
      </c>
      <c r="F2413" s="1422" t="s">
        <v>674</v>
      </c>
      <c r="G2413" s="1424" t="s">
        <v>325</v>
      </c>
      <c r="H2413" s="1249">
        <v>1</v>
      </c>
      <c r="I2413" s="1141"/>
      <c r="J2413" s="1142"/>
      <c r="K2413" s="1032">
        <f t="shared" si="7466"/>
        <v>0</v>
      </c>
      <c r="L2413" s="496"/>
      <c r="M2413" s="492"/>
      <c r="N2413" s="492"/>
      <c r="O2413" s="492"/>
      <c r="Q2413" s="684" t="s">
        <v>1929</v>
      </c>
      <c r="R2413" s="692" t="s">
        <v>2010</v>
      </c>
      <c r="T2413" s="680" t="str">
        <f>IF(IF(A2413=0,TRUE(),D2413=IFERROR(VLOOKUP(A2413,Zaplecze_Weryfikacja!A:B,2,FALSE),2))=TRUE(),"Tak","Nie")</f>
        <v>Nie</v>
      </c>
      <c r="U2413" s="681" t="str">
        <f>IF(T2413="Tak"," ",IF(IFERROR(VLOOKUP(A2413,Zaplecze_Weryfikacja!A:B,2,FALSE),"Inny numer Lp")="Inny numer Lp","Inny numer Lp",IF(VLOOKUP(A2413,Zaplecze_Weryfikacja!A:B,2,FALSE)=D2413,"Nieznana przyczyna","Inny opis")))</f>
        <v>Inny opis</v>
      </c>
      <c r="Y2413" s="785"/>
      <c r="Z2413" s="309">
        <f t="shared" si="7467"/>
        <v>0</v>
      </c>
      <c r="AA2413" s="785"/>
      <c r="AB2413" s="309">
        <f t="shared" si="7468"/>
        <v>0</v>
      </c>
      <c r="AC2413" s="785"/>
      <c r="AD2413" s="309">
        <f t="shared" si="7469"/>
        <v>0</v>
      </c>
      <c r="AE2413" s="785"/>
      <c r="AF2413" s="309">
        <f t="shared" si="7470"/>
        <v>0</v>
      </c>
      <c r="AG2413" s="785"/>
      <c r="AH2413" s="309">
        <f t="shared" si="7471"/>
        <v>0</v>
      </c>
      <c r="AI2413" s="785"/>
      <c r="AJ2413" s="309">
        <f t="shared" si="7472"/>
        <v>0</v>
      </c>
      <c r="AK2413" s="785"/>
      <c r="AL2413" s="309">
        <f t="shared" si="7473"/>
        <v>0</v>
      </c>
      <c r="AM2413" s="785"/>
      <c r="AN2413" s="309">
        <f t="shared" si="7474"/>
        <v>0</v>
      </c>
      <c r="AO2413" s="785"/>
      <c r="AP2413" s="309">
        <f t="shared" si="7475"/>
        <v>0</v>
      </c>
      <c r="AQ2413" s="785"/>
      <c r="AR2413" s="309">
        <f t="shared" si="7476"/>
        <v>0</v>
      </c>
      <c r="AT2413" s="782">
        <f t="shared" si="7288"/>
        <v>0</v>
      </c>
      <c r="AU2413" s="782">
        <f t="shared" si="7289"/>
        <v>0</v>
      </c>
      <c r="AV2413" s="782">
        <f t="shared" si="7290"/>
        <v>0</v>
      </c>
      <c r="AW2413" s="788" t="e">
        <f t="shared" si="7291"/>
        <v>#DIV/0!</v>
      </c>
      <c r="AY2413" s="781">
        <f t="shared" si="7292"/>
        <v>0</v>
      </c>
      <c r="AZ2413" s="777"/>
      <c r="BA2413" s="781">
        <f t="shared" si="7293"/>
        <v>0</v>
      </c>
      <c r="BB2413" s="777"/>
      <c r="BC2413" s="781">
        <f t="shared" si="7294"/>
        <v>0</v>
      </c>
      <c r="BD2413" s="777"/>
      <c r="BE2413" s="781">
        <f t="shared" si="7295"/>
        <v>0</v>
      </c>
      <c r="BF2413" s="777"/>
      <c r="BG2413" s="781">
        <f t="shared" si="7296"/>
        <v>0</v>
      </c>
      <c r="BH2413" s="777"/>
      <c r="BI2413" s="781">
        <f t="shared" si="7297"/>
        <v>0</v>
      </c>
      <c r="BJ2413" s="777"/>
      <c r="BK2413" s="781">
        <f t="shared" si="7298"/>
        <v>0</v>
      </c>
      <c r="BL2413" s="777"/>
      <c r="BM2413" s="781">
        <f t="shared" si="7299"/>
        <v>0</v>
      </c>
      <c r="BN2413" s="777"/>
      <c r="BO2413" s="781">
        <f t="shared" si="7300"/>
        <v>0</v>
      </c>
      <c r="BP2413" s="777"/>
      <c r="BQ2413" s="781">
        <f t="shared" si="7301"/>
        <v>0</v>
      </c>
      <c r="BR2413" s="777"/>
    </row>
    <row r="2414" spans="1:70" ht="28.5" outlineLevel="2">
      <c r="A2414" s="61">
        <v>704104</v>
      </c>
      <c r="B2414" s="10"/>
      <c r="C2414" s="59"/>
      <c r="D2414" s="294" t="s">
        <v>1597</v>
      </c>
      <c r="E2414" s="43" t="str">
        <f t="shared" si="7465"/>
        <v>N</v>
      </c>
      <c r="F2414" s="117" t="s">
        <v>673</v>
      </c>
      <c r="G2414" s="553" t="s">
        <v>325</v>
      </c>
      <c r="H2414" s="1076"/>
      <c r="I2414" s="1141"/>
      <c r="J2414" s="1142"/>
      <c r="K2414" s="1032">
        <f t="shared" si="7466"/>
        <v>0</v>
      </c>
      <c r="L2414" s="496"/>
      <c r="M2414" s="492" t="s">
        <v>672</v>
      </c>
      <c r="N2414" s="492"/>
      <c r="O2414" s="492"/>
      <c r="Q2414" s="684" t="s">
        <v>1929</v>
      </c>
      <c r="R2414" s="692" t="s">
        <v>2010</v>
      </c>
      <c r="T2414" s="680" t="str">
        <f>IF(IF(A2414=0,TRUE(),D2414=IFERROR(VLOOKUP(A2414,Zaplecze_Weryfikacja!A:B,2,FALSE),2))=TRUE(),"Tak","Nie")</f>
        <v>Nie</v>
      </c>
      <c r="U2414" s="681" t="str">
        <f>IF(T2414="Tak"," ",IF(IFERROR(VLOOKUP(A2414,Zaplecze_Weryfikacja!A:B,2,FALSE),"Inny numer Lp")="Inny numer Lp","Inny numer Lp",IF(VLOOKUP(A2414,Zaplecze_Weryfikacja!A:B,2,FALSE)=D2414,"Nieznana przyczyna","Inny opis")))</f>
        <v>Inny opis</v>
      </c>
      <c r="Y2414" s="785"/>
      <c r="Z2414" s="309">
        <f t="shared" si="7467"/>
        <v>0</v>
      </c>
      <c r="AA2414" s="785"/>
      <c r="AB2414" s="309">
        <f t="shared" si="7468"/>
        <v>0</v>
      </c>
      <c r="AC2414" s="785"/>
      <c r="AD2414" s="309">
        <f t="shared" si="7469"/>
        <v>0</v>
      </c>
      <c r="AE2414" s="785"/>
      <c r="AF2414" s="309">
        <f t="shared" si="7470"/>
        <v>0</v>
      </c>
      <c r="AG2414" s="785"/>
      <c r="AH2414" s="309">
        <f t="shared" si="7471"/>
        <v>0</v>
      </c>
      <c r="AI2414" s="785"/>
      <c r="AJ2414" s="309">
        <f t="shared" si="7472"/>
        <v>0</v>
      </c>
      <c r="AK2414" s="785"/>
      <c r="AL2414" s="309">
        <f t="shared" si="7473"/>
        <v>0</v>
      </c>
      <c r="AM2414" s="785"/>
      <c r="AN2414" s="309">
        <f t="shared" si="7474"/>
        <v>0</v>
      </c>
      <c r="AO2414" s="785"/>
      <c r="AP2414" s="309">
        <f t="shared" si="7475"/>
        <v>0</v>
      </c>
      <c r="AQ2414" s="785"/>
      <c r="AR2414" s="309">
        <f t="shared" si="7476"/>
        <v>0</v>
      </c>
      <c r="AT2414" s="782">
        <f t="shared" si="7288"/>
        <v>0</v>
      </c>
      <c r="AU2414" s="782">
        <f t="shared" si="7289"/>
        <v>0</v>
      </c>
      <c r="AV2414" s="782">
        <f t="shared" si="7290"/>
        <v>0</v>
      </c>
      <c r="AW2414" s="788" t="e">
        <f t="shared" si="7291"/>
        <v>#DIV/0!</v>
      </c>
      <c r="AY2414" s="781">
        <f t="shared" si="7292"/>
        <v>0</v>
      </c>
      <c r="AZ2414" s="777"/>
      <c r="BA2414" s="781">
        <f t="shared" si="7293"/>
        <v>0</v>
      </c>
      <c r="BB2414" s="777"/>
      <c r="BC2414" s="781">
        <f t="shared" si="7294"/>
        <v>0</v>
      </c>
      <c r="BD2414" s="777"/>
      <c r="BE2414" s="781">
        <f t="shared" si="7295"/>
        <v>0</v>
      </c>
      <c r="BF2414" s="777"/>
      <c r="BG2414" s="781">
        <f t="shared" si="7296"/>
        <v>0</v>
      </c>
      <c r="BH2414" s="777"/>
      <c r="BI2414" s="781">
        <f t="shared" si="7297"/>
        <v>0</v>
      </c>
      <c r="BJ2414" s="777"/>
      <c r="BK2414" s="781">
        <f t="shared" si="7298"/>
        <v>0</v>
      </c>
      <c r="BL2414" s="777"/>
      <c r="BM2414" s="781">
        <f t="shared" si="7299"/>
        <v>0</v>
      </c>
      <c r="BN2414" s="777"/>
      <c r="BO2414" s="781">
        <f t="shared" si="7300"/>
        <v>0</v>
      </c>
      <c r="BP2414" s="777"/>
      <c r="BQ2414" s="781">
        <f t="shared" si="7301"/>
        <v>0</v>
      </c>
      <c r="BR2414" s="777"/>
    </row>
    <row r="2415" spans="1:70" ht="28.5" outlineLevel="2">
      <c r="A2415" s="61">
        <v>704105</v>
      </c>
      <c r="B2415" s="10"/>
      <c r="C2415" s="59"/>
      <c r="D2415" s="1167" t="s">
        <v>1598</v>
      </c>
      <c r="E2415" s="43" t="str">
        <f t="shared" si="7465"/>
        <v>T</v>
      </c>
      <c r="F2415" s="1246"/>
      <c r="G2415" s="1245" t="s">
        <v>325</v>
      </c>
      <c r="H2415" s="1169">
        <v>2</v>
      </c>
      <c r="I2415" s="1141"/>
      <c r="J2415" s="1142"/>
      <c r="K2415" s="1032">
        <f t="shared" si="7466"/>
        <v>0</v>
      </c>
      <c r="L2415" s="496"/>
      <c r="M2415" s="492" t="s">
        <v>671</v>
      </c>
      <c r="N2415" s="492"/>
      <c r="O2415" s="492"/>
      <c r="Q2415" s="684" t="s">
        <v>1929</v>
      </c>
      <c r="R2415" s="692" t="s">
        <v>2010</v>
      </c>
      <c r="T2415" s="680" t="str">
        <f>IF(IF(A2415=0,TRUE(),D2415=IFERROR(VLOOKUP(A2415,Zaplecze_Weryfikacja!A:B,2,FALSE),2))=TRUE(),"Tak","Nie")</f>
        <v>Nie</v>
      </c>
      <c r="U2415" s="681" t="str">
        <f>IF(T2415="Tak"," ",IF(IFERROR(VLOOKUP(A2415,Zaplecze_Weryfikacja!A:B,2,FALSE),"Inny numer Lp")="Inny numer Lp","Inny numer Lp",IF(VLOOKUP(A2415,Zaplecze_Weryfikacja!A:B,2,FALSE)=D2415,"Nieznana przyczyna","Inny opis")))</f>
        <v>Inny opis</v>
      </c>
      <c r="Y2415" s="785"/>
      <c r="Z2415" s="309">
        <f t="shared" si="7467"/>
        <v>0</v>
      </c>
      <c r="AA2415" s="785"/>
      <c r="AB2415" s="309">
        <f t="shared" si="7468"/>
        <v>0</v>
      </c>
      <c r="AC2415" s="785"/>
      <c r="AD2415" s="309">
        <f t="shared" si="7469"/>
        <v>0</v>
      </c>
      <c r="AE2415" s="785"/>
      <c r="AF2415" s="309">
        <f t="shared" si="7470"/>
        <v>0</v>
      </c>
      <c r="AG2415" s="785"/>
      <c r="AH2415" s="309">
        <f t="shared" si="7471"/>
        <v>0</v>
      </c>
      <c r="AI2415" s="785"/>
      <c r="AJ2415" s="309">
        <f t="shared" si="7472"/>
        <v>0</v>
      </c>
      <c r="AK2415" s="785"/>
      <c r="AL2415" s="309">
        <f t="shared" si="7473"/>
        <v>0</v>
      </c>
      <c r="AM2415" s="785"/>
      <c r="AN2415" s="309">
        <f t="shared" si="7474"/>
        <v>0</v>
      </c>
      <c r="AO2415" s="785"/>
      <c r="AP2415" s="309">
        <f t="shared" si="7475"/>
        <v>0</v>
      </c>
      <c r="AQ2415" s="785"/>
      <c r="AR2415" s="309">
        <f t="shared" si="7476"/>
        <v>0</v>
      </c>
      <c r="AT2415" s="782">
        <f t="shared" si="7288"/>
        <v>0</v>
      </c>
      <c r="AU2415" s="782">
        <f t="shared" si="7289"/>
        <v>0</v>
      </c>
      <c r="AV2415" s="782">
        <f t="shared" si="7290"/>
        <v>0</v>
      </c>
      <c r="AW2415" s="788" t="e">
        <f t="shared" si="7291"/>
        <v>#DIV/0!</v>
      </c>
      <c r="AY2415" s="781">
        <f t="shared" si="7292"/>
        <v>0</v>
      </c>
      <c r="AZ2415" s="777"/>
      <c r="BA2415" s="781">
        <f t="shared" si="7293"/>
        <v>0</v>
      </c>
      <c r="BB2415" s="777"/>
      <c r="BC2415" s="781">
        <f t="shared" si="7294"/>
        <v>0</v>
      </c>
      <c r="BD2415" s="777"/>
      <c r="BE2415" s="781">
        <f t="shared" si="7295"/>
        <v>0</v>
      </c>
      <c r="BF2415" s="777"/>
      <c r="BG2415" s="781">
        <f t="shared" si="7296"/>
        <v>0</v>
      </c>
      <c r="BH2415" s="777"/>
      <c r="BI2415" s="781">
        <f t="shared" si="7297"/>
        <v>0</v>
      </c>
      <c r="BJ2415" s="777"/>
      <c r="BK2415" s="781">
        <f t="shared" si="7298"/>
        <v>0</v>
      </c>
      <c r="BL2415" s="777"/>
      <c r="BM2415" s="781">
        <f t="shared" si="7299"/>
        <v>0</v>
      </c>
      <c r="BN2415" s="777"/>
      <c r="BO2415" s="781">
        <f t="shared" si="7300"/>
        <v>0</v>
      </c>
      <c r="BP2415" s="777"/>
      <c r="BQ2415" s="781">
        <f t="shared" si="7301"/>
        <v>0</v>
      </c>
      <c r="BR2415" s="777"/>
    </row>
    <row r="2416" spans="1:70" s="468" customFormat="1" outlineLevel="2">
      <c r="A2416" s="61">
        <v>704106</v>
      </c>
      <c r="B2416" s="10"/>
      <c r="C2416" s="432"/>
      <c r="D2416" s="1167" t="s">
        <v>1791</v>
      </c>
      <c r="E2416" s="43" t="str">
        <f t="shared" si="7465"/>
        <v>T</v>
      </c>
      <c r="F2416" s="1246"/>
      <c r="G2416" s="1245" t="s">
        <v>325</v>
      </c>
      <c r="H2416" s="1169">
        <v>3</v>
      </c>
      <c r="I2416" s="1141"/>
      <c r="J2416" s="1142"/>
      <c r="K2416" s="1032">
        <f t="shared" si="7466"/>
        <v>0</v>
      </c>
      <c r="L2416" s="497"/>
      <c r="M2416" s="493"/>
      <c r="N2416" s="493"/>
      <c r="O2416" s="493"/>
      <c r="Q2416" s="684" t="s">
        <v>1929</v>
      </c>
      <c r="R2416" s="692" t="s">
        <v>2010</v>
      </c>
      <c r="T2416" s="680" t="str">
        <f>IF(IF(A2416=0,TRUE(),D2416=IFERROR(VLOOKUP(A2416,Zaplecze_Weryfikacja!A:B,2,FALSE),2))=TRUE(),"Tak","Nie")</f>
        <v>Nie</v>
      </c>
      <c r="U2416" s="681" t="str">
        <f>IF(T2416="Tak"," ",IF(IFERROR(VLOOKUP(A2416,Zaplecze_Weryfikacja!A:B,2,FALSE),"Inny numer Lp")="Inny numer Lp","Inny numer Lp",IF(VLOOKUP(A2416,Zaplecze_Weryfikacja!A:B,2,FALSE)=D2416,"Nieznana przyczyna","Inny opis")))</f>
        <v>Inny opis</v>
      </c>
      <c r="V2416" s="410"/>
      <c r="W2416" s="410"/>
      <c r="X2416" s="410"/>
      <c r="Y2416" s="785"/>
      <c r="Z2416" s="309">
        <f t="shared" si="7467"/>
        <v>0</v>
      </c>
      <c r="AA2416" s="785"/>
      <c r="AB2416" s="309">
        <f t="shared" si="7468"/>
        <v>0</v>
      </c>
      <c r="AC2416" s="785"/>
      <c r="AD2416" s="309">
        <f t="shared" si="7469"/>
        <v>0</v>
      </c>
      <c r="AE2416" s="785"/>
      <c r="AF2416" s="309">
        <f t="shared" si="7470"/>
        <v>0</v>
      </c>
      <c r="AG2416" s="785"/>
      <c r="AH2416" s="309">
        <f t="shared" si="7471"/>
        <v>0</v>
      </c>
      <c r="AI2416" s="785"/>
      <c r="AJ2416" s="309">
        <f t="shared" si="7472"/>
        <v>0</v>
      </c>
      <c r="AK2416" s="785"/>
      <c r="AL2416" s="309">
        <f t="shared" si="7473"/>
        <v>0</v>
      </c>
      <c r="AM2416" s="785"/>
      <c r="AN2416" s="309">
        <f t="shared" si="7474"/>
        <v>0</v>
      </c>
      <c r="AO2416" s="785"/>
      <c r="AP2416" s="309">
        <f t="shared" si="7475"/>
        <v>0</v>
      </c>
      <c r="AQ2416" s="785"/>
      <c r="AR2416" s="309">
        <f t="shared" si="7476"/>
        <v>0</v>
      </c>
      <c r="AS2416" s="410"/>
      <c r="AT2416" s="782">
        <f t="shared" si="7288"/>
        <v>0</v>
      </c>
      <c r="AU2416" s="782">
        <f t="shared" si="7289"/>
        <v>0</v>
      </c>
      <c r="AV2416" s="782">
        <f t="shared" si="7290"/>
        <v>0</v>
      </c>
      <c r="AW2416" s="788" t="e">
        <f t="shared" si="7291"/>
        <v>#DIV/0!</v>
      </c>
      <c r="AX2416" s="410"/>
      <c r="AY2416" s="781">
        <f t="shared" si="7292"/>
        <v>0</v>
      </c>
      <c r="AZ2416" s="777"/>
      <c r="BA2416" s="781">
        <f t="shared" si="7293"/>
        <v>0</v>
      </c>
      <c r="BB2416" s="777"/>
      <c r="BC2416" s="781">
        <f t="shared" si="7294"/>
        <v>0</v>
      </c>
      <c r="BD2416" s="777"/>
      <c r="BE2416" s="781">
        <f t="shared" si="7295"/>
        <v>0</v>
      </c>
      <c r="BF2416" s="777"/>
      <c r="BG2416" s="781">
        <f t="shared" si="7296"/>
        <v>0</v>
      </c>
      <c r="BH2416" s="777"/>
      <c r="BI2416" s="781">
        <f t="shared" si="7297"/>
        <v>0</v>
      </c>
      <c r="BJ2416" s="777"/>
      <c r="BK2416" s="781">
        <f t="shared" si="7298"/>
        <v>0</v>
      </c>
      <c r="BL2416" s="777"/>
      <c r="BM2416" s="781">
        <f t="shared" si="7299"/>
        <v>0</v>
      </c>
      <c r="BN2416" s="777"/>
      <c r="BO2416" s="781">
        <f t="shared" si="7300"/>
        <v>0</v>
      </c>
      <c r="BP2416" s="777"/>
      <c r="BQ2416" s="781">
        <f t="shared" si="7301"/>
        <v>0</v>
      </c>
      <c r="BR2416" s="777"/>
    </row>
    <row r="2417" spans="1:70" outlineLevel="2">
      <c r="A2417" s="61"/>
      <c r="B2417" s="59"/>
      <c r="C2417" s="59"/>
      <c r="D2417" s="294"/>
      <c r="E2417" s="398"/>
      <c r="F2417" s="117"/>
      <c r="G2417" s="39"/>
      <c r="H2417" s="1100"/>
      <c r="I2417" s="1006"/>
      <c r="J2417" s="1111"/>
      <c r="K2417" s="1042"/>
      <c r="L2417" s="496"/>
      <c r="M2417" s="492"/>
      <c r="N2417" s="492"/>
      <c r="O2417" s="492"/>
      <c r="Q2417" s="683"/>
      <c r="R2417" s="692"/>
      <c r="T2417" s="680" t="str">
        <f>IF(IF(A2417=0,TRUE(),D2417=IFERROR(VLOOKUP(A2417,Zaplecze_Weryfikacja!A:B,2,FALSE),2))=TRUE(),"Tak","Nie")</f>
        <v>Tak</v>
      </c>
      <c r="U2417" s="681" t="str">
        <f>IF(T2417="Tak"," ",IF(IFERROR(VLOOKUP(A2417,Zaplecze_Weryfikacja!A:B,2,FALSE),"Inny numer Lp")="Inny numer Lp","Inny numer Lp",IF(VLOOKUP(A2417,Zaplecze_Weryfikacja!A:B,2,FALSE)=D2417,"Nieznana przyczyna","Inny opis")))</f>
        <v xml:space="preserve"> </v>
      </c>
      <c r="Y2417" s="785"/>
      <c r="Z2417" s="382"/>
      <c r="AA2417" s="785"/>
      <c r="AB2417" s="382"/>
      <c r="AC2417" s="785"/>
      <c r="AD2417" s="382"/>
      <c r="AE2417" s="785"/>
      <c r="AF2417" s="382"/>
      <c r="AG2417" s="785"/>
      <c r="AH2417" s="382"/>
      <c r="AI2417" s="785"/>
      <c r="AJ2417" s="382"/>
      <c r="AK2417" s="785"/>
      <c r="AL2417" s="382"/>
      <c r="AM2417" s="785"/>
      <c r="AN2417" s="382"/>
      <c r="AO2417" s="785"/>
      <c r="AP2417" s="382"/>
      <c r="AQ2417" s="785"/>
      <c r="AR2417" s="382"/>
      <c r="AT2417" s="782">
        <f t="shared" si="7288"/>
        <v>0</v>
      </c>
      <c r="AU2417" s="782">
        <f t="shared" si="7289"/>
        <v>0</v>
      </c>
      <c r="AV2417" s="782">
        <f t="shared" si="7290"/>
        <v>0</v>
      </c>
      <c r="AW2417" s="788" t="e">
        <f t="shared" si="7291"/>
        <v>#DIV/0!</v>
      </c>
      <c r="AY2417" s="781">
        <f t="shared" si="7292"/>
        <v>0</v>
      </c>
      <c r="AZ2417" s="777"/>
      <c r="BA2417" s="781">
        <f t="shared" si="7293"/>
        <v>0</v>
      </c>
      <c r="BB2417" s="777"/>
      <c r="BC2417" s="781">
        <f t="shared" si="7294"/>
        <v>0</v>
      </c>
      <c r="BD2417" s="777"/>
      <c r="BE2417" s="781">
        <f t="shared" si="7295"/>
        <v>0</v>
      </c>
      <c r="BF2417" s="777"/>
      <c r="BG2417" s="781">
        <f t="shared" si="7296"/>
        <v>0</v>
      </c>
      <c r="BH2417" s="777"/>
      <c r="BI2417" s="781">
        <f t="shared" si="7297"/>
        <v>0</v>
      </c>
      <c r="BJ2417" s="777"/>
      <c r="BK2417" s="781">
        <f t="shared" si="7298"/>
        <v>0</v>
      </c>
      <c r="BL2417" s="777"/>
      <c r="BM2417" s="781">
        <f t="shared" si="7299"/>
        <v>0</v>
      </c>
      <c r="BN2417" s="777"/>
      <c r="BO2417" s="781">
        <f t="shared" si="7300"/>
        <v>0</v>
      </c>
      <c r="BP2417" s="777"/>
      <c r="BQ2417" s="781">
        <f t="shared" si="7301"/>
        <v>0</v>
      </c>
      <c r="BR2417" s="777"/>
    </row>
    <row r="2418" spans="1:70" outlineLevel="2">
      <c r="A2418" s="662"/>
      <c r="B2418" s="661"/>
      <c r="C2418" s="661"/>
      <c r="D2418" s="656" t="s">
        <v>581</v>
      </c>
      <c r="E2418" s="773" t="str">
        <f>IF(COUNTIF(E2419:E2426,"T")=0,"N","T")</f>
        <v>T</v>
      </c>
      <c r="F2418" s="652"/>
      <c r="G2418" s="659"/>
      <c r="H2418" s="1099"/>
      <c r="I2418" s="1074"/>
      <c r="J2418" s="1133"/>
      <c r="K2418" s="1036"/>
      <c r="L2418" s="496"/>
      <c r="M2418" s="657"/>
      <c r="N2418" s="657"/>
      <c r="O2418" s="657"/>
      <c r="Q2418" s="683"/>
      <c r="R2418" s="692"/>
      <c r="T2418" s="680" t="str">
        <f>IF(IF(A2418=0,TRUE(),D2418=IFERROR(VLOOKUP(A2418,Zaplecze_Weryfikacja!A:B,2,FALSE),2))=TRUE(),"Tak","Nie")</f>
        <v>Tak</v>
      </c>
      <c r="U2418" s="681" t="str">
        <f>IF(T2418="Tak"," ",IF(IFERROR(VLOOKUP(A2418,Zaplecze_Weryfikacja!A:B,2,FALSE),"Inny numer Lp")="Inny numer Lp","Inny numer Lp",IF(VLOOKUP(A2418,Zaplecze_Weryfikacja!A:B,2,FALSE)=D2418,"Nieznana przyczyna","Inny opis")))</f>
        <v xml:space="preserve"> </v>
      </c>
      <c r="Y2418" s="785"/>
      <c r="Z2418" s="663"/>
      <c r="AA2418" s="785"/>
      <c r="AB2418" s="663"/>
      <c r="AC2418" s="785"/>
      <c r="AD2418" s="663"/>
      <c r="AE2418" s="785"/>
      <c r="AF2418" s="663"/>
      <c r="AG2418" s="785"/>
      <c r="AH2418" s="663"/>
      <c r="AI2418" s="785"/>
      <c r="AJ2418" s="663"/>
      <c r="AK2418" s="785"/>
      <c r="AL2418" s="663"/>
      <c r="AM2418" s="785"/>
      <c r="AN2418" s="663"/>
      <c r="AO2418" s="785"/>
      <c r="AP2418" s="663"/>
      <c r="AQ2418" s="785"/>
      <c r="AR2418" s="663"/>
      <c r="AT2418" s="845">
        <f t="shared" si="7288"/>
        <v>0</v>
      </c>
      <c r="AU2418" s="845">
        <f t="shared" si="7289"/>
        <v>0</v>
      </c>
      <c r="AV2418" s="845">
        <f t="shared" si="7290"/>
        <v>0</v>
      </c>
      <c r="AW2418" s="846" t="e">
        <f t="shared" si="7291"/>
        <v>#DIV/0!</v>
      </c>
      <c r="AY2418" s="781">
        <f t="shared" si="7292"/>
        <v>0</v>
      </c>
      <c r="AZ2418" s="847"/>
      <c r="BA2418" s="781">
        <f t="shared" si="7293"/>
        <v>0</v>
      </c>
      <c r="BB2418" s="847"/>
      <c r="BC2418" s="781">
        <f t="shared" si="7294"/>
        <v>0</v>
      </c>
      <c r="BD2418" s="847"/>
      <c r="BE2418" s="781">
        <f t="shared" si="7295"/>
        <v>0</v>
      </c>
      <c r="BF2418" s="847"/>
      <c r="BG2418" s="781">
        <f t="shared" si="7296"/>
        <v>0</v>
      </c>
      <c r="BH2418" s="847"/>
      <c r="BI2418" s="781">
        <f t="shared" si="7297"/>
        <v>0</v>
      </c>
      <c r="BJ2418" s="847"/>
      <c r="BK2418" s="781">
        <f t="shared" si="7298"/>
        <v>0</v>
      </c>
      <c r="BL2418" s="847"/>
      <c r="BM2418" s="781">
        <f t="shared" si="7299"/>
        <v>0</v>
      </c>
      <c r="BN2418" s="847"/>
      <c r="BO2418" s="781">
        <f t="shared" si="7300"/>
        <v>0</v>
      </c>
      <c r="BP2418" s="847"/>
      <c r="BQ2418" s="781">
        <f t="shared" si="7301"/>
        <v>0</v>
      </c>
      <c r="BR2418" s="847"/>
    </row>
    <row r="2419" spans="1:70" ht="57" outlineLevel="2">
      <c r="A2419" s="61">
        <v>704107</v>
      </c>
      <c r="B2419" s="10"/>
      <c r="C2419" s="59"/>
      <c r="D2419" s="1167" t="s">
        <v>670</v>
      </c>
      <c r="E2419" s="43" t="str">
        <f t="shared" ref="E2419:E2426" si="7477">IF(H2419&gt;0,"T","N")</f>
        <v>T</v>
      </c>
      <c r="F2419" s="1246"/>
      <c r="G2419" s="1168" t="s">
        <v>23</v>
      </c>
      <c r="H2419" s="1169">
        <v>1</v>
      </c>
      <c r="I2419" s="1141"/>
      <c r="J2419" s="1142"/>
      <c r="K2419" s="1032">
        <f t="shared" ref="K2419:K2426" si="7478">IF(B2419="E","E",$H2419*I2419)</f>
        <v>0</v>
      </c>
      <c r="L2419" s="496"/>
      <c r="M2419" s="492"/>
      <c r="N2419" s="492"/>
      <c r="O2419" s="492"/>
      <c r="Q2419" s="684" t="s">
        <v>1923</v>
      </c>
      <c r="R2419" s="692" t="s">
        <v>2010</v>
      </c>
      <c r="T2419" s="680" t="str">
        <f>IF(IF(A2419=0,TRUE(),D2419=IFERROR(VLOOKUP(A2419,Zaplecze_Weryfikacja!A:B,2,FALSE),2))=TRUE(),"Tak","Nie")</f>
        <v>Nie</v>
      </c>
      <c r="U2419" s="681" t="str">
        <f>IF(T2419="Tak"," ",IF(IFERROR(VLOOKUP(A2419,Zaplecze_Weryfikacja!A:B,2,FALSE),"Inny numer Lp")="Inny numer Lp","Inny numer Lp",IF(VLOOKUP(A2419,Zaplecze_Weryfikacja!A:B,2,FALSE)=D2419,"Nieznana przyczyna","Inny opis")))</f>
        <v>Inny opis</v>
      </c>
      <c r="Y2419" s="785"/>
      <c r="Z2419" s="309">
        <f t="shared" ref="Z2419:Z2426" si="7479">IF($B2419="E","E",$H2419*Y2419)</f>
        <v>0</v>
      </c>
      <c r="AA2419" s="785"/>
      <c r="AB2419" s="309">
        <f t="shared" ref="AB2419:AB2426" si="7480">IF($B2419="E","E",$H2419*AA2419)</f>
        <v>0</v>
      </c>
      <c r="AC2419" s="785"/>
      <c r="AD2419" s="309">
        <f t="shared" ref="AD2419:AD2426" si="7481">IF($B2419="E","E",$H2419*AC2419)</f>
        <v>0</v>
      </c>
      <c r="AE2419" s="785"/>
      <c r="AF2419" s="309">
        <f t="shared" ref="AF2419:AF2426" si="7482">IF($B2419="E","E",$H2419*AE2419)</f>
        <v>0</v>
      </c>
      <c r="AG2419" s="785"/>
      <c r="AH2419" s="309">
        <f t="shared" ref="AH2419:AH2426" si="7483">IF($B2419="E","E",$H2419*AG2419)</f>
        <v>0</v>
      </c>
      <c r="AI2419" s="785"/>
      <c r="AJ2419" s="309">
        <f t="shared" ref="AJ2419:AJ2426" si="7484">IF($B2419="E","E",$H2419*AI2419)</f>
        <v>0</v>
      </c>
      <c r="AK2419" s="785"/>
      <c r="AL2419" s="309">
        <f t="shared" ref="AL2419:AL2426" si="7485">IF($B2419="E","E",$H2419*AK2419)</f>
        <v>0</v>
      </c>
      <c r="AM2419" s="785"/>
      <c r="AN2419" s="309">
        <f t="shared" ref="AN2419:AN2426" si="7486">IF($B2419="E","E",$H2419*AM2419)</f>
        <v>0</v>
      </c>
      <c r="AO2419" s="785"/>
      <c r="AP2419" s="309">
        <f t="shared" ref="AP2419:AP2426" si="7487">IF($B2419="E","E",$H2419*AO2419)</f>
        <v>0</v>
      </c>
      <c r="AQ2419" s="785"/>
      <c r="AR2419" s="309">
        <f t="shared" ref="AR2419:AR2426" si="7488">IF($B2419="E","E",$H2419*AQ2419)</f>
        <v>0</v>
      </c>
      <c r="AT2419" s="782">
        <f t="shared" si="7288"/>
        <v>0</v>
      </c>
      <c r="AU2419" s="782">
        <f t="shared" si="7289"/>
        <v>0</v>
      </c>
      <c r="AV2419" s="782">
        <f t="shared" si="7290"/>
        <v>0</v>
      </c>
      <c r="AW2419" s="788" t="e">
        <f t="shared" si="7291"/>
        <v>#DIV/0!</v>
      </c>
      <c r="AY2419" s="781">
        <f t="shared" si="7292"/>
        <v>0</v>
      </c>
      <c r="AZ2419" s="777"/>
      <c r="BA2419" s="781">
        <f t="shared" si="7293"/>
        <v>0</v>
      </c>
      <c r="BB2419" s="777"/>
      <c r="BC2419" s="781">
        <f t="shared" si="7294"/>
        <v>0</v>
      </c>
      <c r="BD2419" s="777"/>
      <c r="BE2419" s="781">
        <f t="shared" si="7295"/>
        <v>0</v>
      </c>
      <c r="BF2419" s="777"/>
      <c r="BG2419" s="781">
        <f t="shared" si="7296"/>
        <v>0</v>
      </c>
      <c r="BH2419" s="777"/>
      <c r="BI2419" s="781">
        <f t="shared" si="7297"/>
        <v>0</v>
      </c>
      <c r="BJ2419" s="777"/>
      <c r="BK2419" s="781">
        <f t="shared" si="7298"/>
        <v>0</v>
      </c>
      <c r="BL2419" s="777"/>
      <c r="BM2419" s="781">
        <f t="shared" si="7299"/>
        <v>0</v>
      </c>
      <c r="BN2419" s="777"/>
      <c r="BO2419" s="781">
        <f t="shared" si="7300"/>
        <v>0</v>
      </c>
      <c r="BP2419" s="777"/>
      <c r="BQ2419" s="781">
        <f t="shared" si="7301"/>
        <v>0</v>
      </c>
      <c r="BR2419" s="777"/>
    </row>
    <row r="2420" spans="1:70" ht="28.5" outlineLevel="2">
      <c r="A2420" s="1286">
        <v>704108</v>
      </c>
      <c r="B2420" s="10"/>
      <c r="C2420" s="59"/>
      <c r="D2420" s="1413" t="s">
        <v>4064</v>
      </c>
      <c r="E2420" s="43" t="str">
        <f t="shared" si="7477"/>
        <v>T</v>
      </c>
      <c r="F2420" s="1246"/>
      <c r="G2420" s="1245" t="s">
        <v>325</v>
      </c>
      <c r="H2420" s="1169">
        <v>1</v>
      </c>
      <c r="I2420" s="1141"/>
      <c r="J2420" s="1142"/>
      <c r="K2420" s="1032">
        <f t="shared" si="7478"/>
        <v>0</v>
      </c>
      <c r="L2420" s="496"/>
      <c r="M2420" s="492"/>
      <c r="N2420" s="492"/>
      <c r="O2420" s="492"/>
      <c r="Q2420" s="684" t="s">
        <v>1923</v>
      </c>
      <c r="R2420" s="692" t="s">
        <v>2010</v>
      </c>
      <c r="T2420" s="680" t="str">
        <f>IF(IF(A2420=0,TRUE(),D2420=IFERROR(VLOOKUP(A2420,Zaplecze_Weryfikacja!A:B,2,FALSE),2))=TRUE(),"Tak","Nie")</f>
        <v>Nie</v>
      </c>
      <c r="U2420" s="681" t="str">
        <f>IF(T2420="Tak"," ",IF(IFERROR(VLOOKUP(A2420,Zaplecze_Weryfikacja!A:B,2,FALSE),"Inny numer Lp")="Inny numer Lp","Inny numer Lp",IF(VLOOKUP(A2420,Zaplecze_Weryfikacja!A:B,2,FALSE)=D2420,"Nieznana przyczyna","Inny opis")))</f>
        <v>Inny opis</v>
      </c>
      <c r="Y2420" s="785"/>
      <c r="Z2420" s="309">
        <f t="shared" si="7479"/>
        <v>0</v>
      </c>
      <c r="AA2420" s="785"/>
      <c r="AB2420" s="309">
        <f t="shared" si="7480"/>
        <v>0</v>
      </c>
      <c r="AC2420" s="785"/>
      <c r="AD2420" s="309">
        <f t="shared" si="7481"/>
        <v>0</v>
      </c>
      <c r="AE2420" s="785"/>
      <c r="AF2420" s="309">
        <f t="shared" si="7482"/>
        <v>0</v>
      </c>
      <c r="AG2420" s="785"/>
      <c r="AH2420" s="309">
        <f t="shared" si="7483"/>
        <v>0</v>
      </c>
      <c r="AI2420" s="785"/>
      <c r="AJ2420" s="309">
        <f t="shared" si="7484"/>
        <v>0</v>
      </c>
      <c r="AK2420" s="785"/>
      <c r="AL2420" s="309">
        <f t="shared" si="7485"/>
        <v>0</v>
      </c>
      <c r="AM2420" s="785"/>
      <c r="AN2420" s="309">
        <f t="shared" si="7486"/>
        <v>0</v>
      </c>
      <c r="AO2420" s="785"/>
      <c r="AP2420" s="309">
        <f t="shared" si="7487"/>
        <v>0</v>
      </c>
      <c r="AQ2420" s="785"/>
      <c r="AR2420" s="309">
        <f t="shared" si="7488"/>
        <v>0</v>
      </c>
      <c r="AT2420" s="782">
        <f t="shared" si="7288"/>
        <v>0</v>
      </c>
      <c r="AU2420" s="782">
        <f t="shared" si="7289"/>
        <v>0</v>
      </c>
      <c r="AV2420" s="782">
        <f t="shared" si="7290"/>
        <v>0</v>
      </c>
      <c r="AW2420" s="788" t="e">
        <f t="shared" si="7291"/>
        <v>#DIV/0!</v>
      </c>
      <c r="AY2420" s="781">
        <f t="shared" si="7292"/>
        <v>0</v>
      </c>
      <c r="AZ2420" s="777"/>
      <c r="BA2420" s="781">
        <f t="shared" si="7293"/>
        <v>0</v>
      </c>
      <c r="BB2420" s="777"/>
      <c r="BC2420" s="781">
        <f t="shared" si="7294"/>
        <v>0</v>
      </c>
      <c r="BD2420" s="777"/>
      <c r="BE2420" s="781">
        <f t="shared" si="7295"/>
        <v>0</v>
      </c>
      <c r="BF2420" s="777"/>
      <c r="BG2420" s="781">
        <f t="shared" si="7296"/>
        <v>0</v>
      </c>
      <c r="BH2420" s="777"/>
      <c r="BI2420" s="781">
        <f t="shared" si="7297"/>
        <v>0</v>
      </c>
      <c r="BJ2420" s="777"/>
      <c r="BK2420" s="781">
        <f t="shared" si="7298"/>
        <v>0</v>
      </c>
      <c r="BL2420" s="777"/>
      <c r="BM2420" s="781">
        <f t="shared" si="7299"/>
        <v>0</v>
      </c>
      <c r="BN2420" s="777"/>
      <c r="BO2420" s="781">
        <f t="shared" si="7300"/>
        <v>0</v>
      </c>
      <c r="BP2420" s="777"/>
      <c r="BQ2420" s="781">
        <f t="shared" si="7301"/>
        <v>0</v>
      </c>
      <c r="BR2420" s="777"/>
    </row>
    <row r="2421" spans="1:70" outlineLevel="2">
      <c r="A2421" s="1286">
        <v>704109</v>
      </c>
      <c r="B2421" s="10"/>
      <c r="C2421" s="59"/>
      <c r="D2421" s="1167" t="s">
        <v>3635</v>
      </c>
      <c r="E2421" s="43" t="str">
        <f t="shared" si="7477"/>
        <v>T</v>
      </c>
      <c r="F2421" s="1246"/>
      <c r="G2421" s="1168" t="s">
        <v>325</v>
      </c>
      <c r="H2421" s="1351">
        <v>1</v>
      </c>
      <c r="I2421" s="1141"/>
      <c r="J2421" s="1142"/>
      <c r="K2421" s="1032">
        <f t="shared" si="7478"/>
        <v>0</v>
      </c>
      <c r="L2421" s="496"/>
      <c r="M2421" s="492"/>
      <c r="N2421" s="492"/>
      <c r="O2421" s="492"/>
      <c r="Q2421" s="684" t="s">
        <v>1923</v>
      </c>
      <c r="R2421" s="692" t="s">
        <v>2010</v>
      </c>
      <c r="T2421" s="680" t="str">
        <f>IF(IF(A2421=0,TRUE(),D2421=IFERROR(VLOOKUP(A2421,Zaplecze_Weryfikacja!A:B,2,FALSE),2))=TRUE(),"Tak","Nie")</f>
        <v>Nie</v>
      </c>
      <c r="U2421" s="681" t="str">
        <f>IF(T2421="Tak"," ",IF(IFERROR(VLOOKUP(A2421,Zaplecze_Weryfikacja!A:B,2,FALSE),"Inny numer Lp")="Inny numer Lp","Inny numer Lp",IF(VLOOKUP(A2421,Zaplecze_Weryfikacja!A:B,2,FALSE)=D2421,"Nieznana przyczyna","Inny opis")))</f>
        <v>Inny opis</v>
      </c>
      <c r="Y2421" s="785"/>
      <c r="Z2421" s="309">
        <f t="shared" si="7479"/>
        <v>0</v>
      </c>
      <c r="AA2421" s="785"/>
      <c r="AB2421" s="309">
        <f t="shared" si="7480"/>
        <v>0</v>
      </c>
      <c r="AC2421" s="785"/>
      <c r="AD2421" s="309">
        <f t="shared" si="7481"/>
        <v>0</v>
      </c>
      <c r="AE2421" s="785"/>
      <c r="AF2421" s="309">
        <f t="shared" si="7482"/>
        <v>0</v>
      </c>
      <c r="AG2421" s="785"/>
      <c r="AH2421" s="309">
        <f t="shared" si="7483"/>
        <v>0</v>
      </c>
      <c r="AI2421" s="785"/>
      <c r="AJ2421" s="309">
        <f t="shared" si="7484"/>
        <v>0</v>
      </c>
      <c r="AK2421" s="785"/>
      <c r="AL2421" s="309">
        <f t="shared" si="7485"/>
        <v>0</v>
      </c>
      <c r="AM2421" s="785"/>
      <c r="AN2421" s="309">
        <f t="shared" si="7486"/>
        <v>0</v>
      </c>
      <c r="AO2421" s="785"/>
      <c r="AP2421" s="309">
        <f t="shared" si="7487"/>
        <v>0</v>
      </c>
      <c r="AQ2421" s="785"/>
      <c r="AR2421" s="309">
        <f t="shared" si="7488"/>
        <v>0</v>
      </c>
      <c r="AT2421" s="782">
        <f t="shared" si="7288"/>
        <v>0</v>
      </c>
      <c r="AU2421" s="782">
        <f t="shared" si="7289"/>
        <v>0</v>
      </c>
      <c r="AV2421" s="782">
        <f t="shared" si="7290"/>
        <v>0</v>
      </c>
      <c r="AW2421" s="788" t="e">
        <f t="shared" si="7291"/>
        <v>#DIV/0!</v>
      </c>
      <c r="AY2421" s="781">
        <f t="shared" si="7292"/>
        <v>0</v>
      </c>
      <c r="AZ2421" s="777"/>
      <c r="BA2421" s="781">
        <f t="shared" si="7293"/>
        <v>0</v>
      </c>
      <c r="BB2421" s="777"/>
      <c r="BC2421" s="781">
        <f t="shared" si="7294"/>
        <v>0</v>
      </c>
      <c r="BD2421" s="777"/>
      <c r="BE2421" s="781">
        <f t="shared" si="7295"/>
        <v>0</v>
      </c>
      <c r="BF2421" s="777"/>
      <c r="BG2421" s="781">
        <f t="shared" si="7296"/>
        <v>0</v>
      </c>
      <c r="BH2421" s="777"/>
      <c r="BI2421" s="781">
        <f t="shared" si="7297"/>
        <v>0</v>
      </c>
      <c r="BJ2421" s="777"/>
      <c r="BK2421" s="781">
        <f t="shared" si="7298"/>
        <v>0</v>
      </c>
      <c r="BL2421" s="777"/>
      <c r="BM2421" s="781">
        <f t="shared" si="7299"/>
        <v>0</v>
      </c>
      <c r="BN2421" s="777"/>
      <c r="BO2421" s="781">
        <f t="shared" si="7300"/>
        <v>0</v>
      </c>
      <c r="BP2421" s="777"/>
      <c r="BQ2421" s="781">
        <f t="shared" si="7301"/>
        <v>0</v>
      </c>
      <c r="BR2421" s="777"/>
    </row>
    <row r="2422" spans="1:70" s="468" customFormat="1" outlineLevel="2">
      <c r="A2422" s="1286">
        <v>704110</v>
      </c>
      <c r="B2422" s="10"/>
      <c r="C2422" s="432"/>
      <c r="D2422" s="1167" t="s">
        <v>3636</v>
      </c>
      <c r="E2422" s="43" t="str">
        <f t="shared" si="7477"/>
        <v>T</v>
      </c>
      <c r="F2422" s="1246"/>
      <c r="G2422" s="1168" t="s">
        <v>325</v>
      </c>
      <c r="H2422" s="1351">
        <v>5</v>
      </c>
      <c r="I2422" s="1141"/>
      <c r="J2422" s="1142"/>
      <c r="K2422" s="1032">
        <f t="shared" si="7478"/>
        <v>0</v>
      </c>
      <c r="L2422" s="497"/>
      <c r="M2422" s="493"/>
      <c r="N2422" s="493"/>
      <c r="O2422" s="493"/>
      <c r="Q2422" s="684" t="s">
        <v>1923</v>
      </c>
      <c r="R2422" s="692" t="s">
        <v>2010</v>
      </c>
      <c r="T2422" s="680" t="str">
        <f>IF(IF(A2422=0,TRUE(),D2422=IFERROR(VLOOKUP(A2422,Zaplecze_Weryfikacja!A:B,2,FALSE),2))=TRUE(),"Tak","Nie")</f>
        <v>Nie</v>
      </c>
      <c r="U2422" s="681" t="str">
        <f>IF(T2422="Tak"," ",IF(IFERROR(VLOOKUP(A2422,Zaplecze_Weryfikacja!A:B,2,FALSE),"Inny numer Lp")="Inny numer Lp","Inny numer Lp",IF(VLOOKUP(A2422,Zaplecze_Weryfikacja!A:B,2,FALSE)=D2422,"Nieznana przyczyna","Inny opis")))</f>
        <v>Inny opis</v>
      </c>
      <c r="V2422" s="410"/>
      <c r="W2422" s="410"/>
      <c r="X2422" s="410"/>
      <c r="Y2422" s="785"/>
      <c r="Z2422" s="309">
        <f t="shared" si="7479"/>
        <v>0</v>
      </c>
      <c r="AA2422" s="785"/>
      <c r="AB2422" s="309">
        <f t="shared" si="7480"/>
        <v>0</v>
      </c>
      <c r="AC2422" s="785"/>
      <c r="AD2422" s="309">
        <f t="shared" si="7481"/>
        <v>0</v>
      </c>
      <c r="AE2422" s="785"/>
      <c r="AF2422" s="309">
        <f t="shared" si="7482"/>
        <v>0</v>
      </c>
      <c r="AG2422" s="785"/>
      <c r="AH2422" s="309">
        <f t="shared" si="7483"/>
        <v>0</v>
      </c>
      <c r="AI2422" s="785"/>
      <c r="AJ2422" s="309">
        <f t="shared" si="7484"/>
        <v>0</v>
      </c>
      <c r="AK2422" s="785"/>
      <c r="AL2422" s="309">
        <f t="shared" si="7485"/>
        <v>0</v>
      </c>
      <c r="AM2422" s="785"/>
      <c r="AN2422" s="309">
        <f t="shared" si="7486"/>
        <v>0</v>
      </c>
      <c r="AO2422" s="785"/>
      <c r="AP2422" s="309">
        <f t="shared" si="7487"/>
        <v>0</v>
      </c>
      <c r="AQ2422" s="785"/>
      <c r="AR2422" s="309">
        <f t="shared" si="7488"/>
        <v>0</v>
      </c>
      <c r="AS2422" s="410"/>
      <c r="AT2422" s="782">
        <f t="shared" si="7288"/>
        <v>0</v>
      </c>
      <c r="AU2422" s="782">
        <f t="shared" si="7289"/>
        <v>0</v>
      </c>
      <c r="AV2422" s="782">
        <f t="shared" si="7290"/>
        <v>0</v>
      </c>
      <c r="AW2422" s="788" t="e">
        <f t="shared" si="7291"/>
        <v>#DIV/0!</v>
      </c>
      <c r="AX2422" s="410"/>
      <c r="AY2422" s="781">
        <f t="shared" si="7292"/>
        <v>0</v>
      </c>
      <c r="AZ2422" s="777"/>
      <c r="BA2422" s="781">
        <f t="shared" si="7293"/>
        <v>0</v>
      </c>
      <c r="BB2422" s="777"/>
      <c r="BC2422" s="781">
        <f t="shared" si="7294"/>
        <v>0</v>
      </c>
      <c r="BD2422" s="777"/>
      <c r="BE2422" s="781">
        <f t="shared" si="7295"/>
        <v>0</v>
      </c>
      <c r="BF2422" s="777"/>
      <c r="BG2422" s="781">
        <f t="shared" si="7296"/>
        <v>0</v>
      </c>
      <c r="BH2422" s="777"/>
      <c r="BI2422" s="781">
        <f t="shared" si="7297"/>
        <v>0</v>
      </c>
      <c r="BJ2422" s="777"/>
      <c r="BK2422" s="781">
        <f t="shared" si="7298"/>
        <v>0</v>
      </c>
      <c r="BL2422" s="777"/>
      <c r="BM2422" s="781">
        <f t="shared" si="7299"/>
        <v>0</v>
      </c>
      <c r="BN2422" s="777"/>
      <c r="BO2422" s="781">
        <f t="shared" si="7300"/>
        <v>0</v>
      </c>
      <c r="BP2422" s="777"/>
      <c r="BQ2422" s="781">
        <f t="shared" si="7301"/>
        <v>0</v>
      </c>
      <c r="BR2422" s="777"/>
    </row>
    <row r="2423" spans="1:70" s="468" customFormat="1" ht="28.5" outlineLevel="2">
      <c r="A2423" s="61">
        <v>704111</v>
      </c>
      <c r="B2423" s="10"/>
      <c r="C2423" s="432"/>
      <c r="D2423" s="1167" t="s">
        <v>1793</v>
      </c>
      <c r="E2423" s="43" t="str">
        <f t="shared" si="7477"/>
        <v>T</v>
      </c>
      <c r="F2423" s="1246"/>
      <c r="G2423" s="1168" t="s">
        <v>325</v>
      </c>
      <c r="H2423" s="1169">
        <v>1</v>
      </c>
      <c r="I2423" s="1141"/>
      <c r="J2423" s="1142"/>
      <c r="K2423" s="1032">
        <f t="shared" si="7478"/>
        <v>0</v>
      </c>
      <c r="L2423" s="497"/>
      <c r="M2423" s="493"/>
      <c r="N2423" s="493"/>
      <c r="O2423" s="493"/>
      <c r="Q2423" s="684" t="s">
        <v>1929</v>
      </c>
      <c r="R2423" s="692" t="s">
        <v>2010</v>
      </c>
      <c r="T2423" s="680" t="str">
        <f>IF(IF(A2423=0,TRUE(),D2423=IFERROR(VLOOKUP(A2423,Zaplecze_Weryfikacja!A:B,2,FALSE),2))=TRUE(),"Tak","Nie")</f>
        <v>Nie</v>
      </c>
      <c r="U2423" s="681" t="str">
        <f>IF(T2423="Tak"," ",IF(IFERROR(VLOOKUP(A2423,Zaplecze_Weryfikacja!A:B,2,FALSE),"Inny numer Lp")="Inny numer Lp","Inny numer Lp",IF(VLOOKUP(A2423,Zaplecze_Weryfikacja!A:B,2,FALSE)=D2423,"Nieznana przyczyna","Inny opis")))</f>
        <v>Inny opis</v>
      </c>
      <c r="V2423" s="410"/>
      <c r="W2423" s="410"/>
      <c r="X2423" s="410"/>
      <c r="Y2423" s="785"/>
      <c r="Z2423" s="309">
        <f t="shared" si="7479"/>
        <v>0</v>
      </c>
      <c r="AA2423" s="785"/>
      <c r="AB2423" s="309">
        <f t="shared" si="7480"/>
        <v>0</v>
      </c>
      <c r="AC2423" s="785"/>
      <c r="AD2423" s="309">
        <f t="shared" si="7481"/>
        <v>0</v>
      </c>
      <c r="AE2423" s="785"/>
      <c r="AF2423" s="309">
        <f t="shared" si="7482"/>
        <v>0</v>
      </c>
      <c r="AG2423" s="785"/>
      <c r="AH2423" s="309">
        <f t="shared" si="7483"/>
        <v>0</v>
      </c>
      <c r="AI2423" s="785"/>
      <c r="AJ2423" s="309">
        <f t="shared" si="7484"/>
        <v>0</v>
      </c>
      <c r="AK2423" s="785"/>
      <c r="AL2423" s="309">
        <f t="shared" si="7485"/>
        <v>0</v>
      </c>
      <c r="AM2423" s="785"/>
      <c r="AN2423" s="309">
        <f t="shared" si="7486"/>
        <v>0</v>
      </c>
      <c r="AO2423" s="785"/>
      <c r="AP2423" s="309">
        <f t="shared" si="7487"/>
        <v>0</v>
      </c>
      <c r="AQ2423" s="785"/>
      <c r="AR2423" s="309">
        <f t="shared" si="7488"/>
        <v>0</v>
      </c>
      <c r="AS2423" s="410"/>
      <c r="AT2423" s="782">
        <f t="shared" si="7288"/>
        <v>0</v>
      </c>
      <c r="AU2423" s="782">
        <f t="shared" si="7289"/>
        <v>0</v>
      </c>
      <c r="AV2423" s="782">
        <f t="shared" si="7290"/>
        <v>0</v>
      </c>
      <c r="AW2423" s="788" t="e">
        <f t="shared" si="7291"/>
        <v>#DIV/0!</v>
      </c>
      <c r="AX2423" s="410"/>
      <c r="AY2423" s="781">
        <f t="shared" si="7292"/>
        <v>0</v>
      </c>
      <c r="AZ2423" s="777"/>
      <c r="BA2423" s="781">
        <f t="shared" si="7293"/>
        <v>0</v>
      </c>
      <c r="BB2423" s="777"/>
      <c r="BC2423" s="781">
        <f t="shared" si="7294"/>
        <v>0</v>
      </c>
      <c r="BD2423" s="777"/>
      <c r="BE2423" s="781">
        <f t="shared" si="7295"/>
        <v>0</v>
      </c>
      <c r="BF2423" s="777"/>
      <c r="BG2423" s="781">
        <f t="shared" si="7296"/>
        <v>0</v>
      </c>
      <c r="BH2423" s="777"/>
      <c r="BI2423" s="781">
        <f t="shared" si="7297"/>
        <v>0</v>
      </c>
      <c r="BJ2423" s="777"/>
      <c r="BK2423" s="781">
        <f t="shared" si="7298"/>
        <v>0</v>
      </c>
      <c r="BL2423" s="777"/>
      <c r="BM2423" s="781">
        <f t="shared" si="7299"/>
        <v>0</v>
      </c>
      <c r="BN2423" s="777"/>
      <c r="BO2423" s="781">
        <f t="shared" si="7300"/>
        <v>0</v>
      </c>
      <c r="BP2423" s="777"/>
      <c r="BQ2423" s="781">
        <f t="shared" si="7301"/>
        <v>0</v>
      </c>
      <c r="BR2423" s="777"/>
    </row>
    <row r="2424" spans="1:70" outlineLevel="2">
      <c r="A2424" s="61">
        <v>704112</v>
      </c>
      <c r="B2424" s="10"/>
      <c r="C2424" s="59"/>
      <c r="D2424" s="1167" t="s">
        <v>1794</v>
      </c>
      <c r="E2424" s="43" t="str">
        <f t="shared" si="7477"/>
        <v>T</v>
      </c>
      <c r="F2424" s="1246"/>
      <c r="G2424" s="1168" t="s">
        <v>325</v>
      </c>
      <c r="H2424" s="1169">
        <v>1</v>
      </c>
      <c r="I2424" s="1141"/>
      <c r="J2424" s="1142"/>
      <c r="K2424" s="1032">
        <f t="shared" si="7478"/>
        <v>0</v>
      </c>
      <c r="L2424" s="496"/>
      <c r="M2424" s="492"/>
      <c r="N2424" s="492"/>
      <c r="O2424" s="492"/>
      <c r="Q2424" s="684" t="s">
        <v>1929</v>
      </c>
      <c r="R2424" s="692" t="s">
        <v>2010</v>
      </c>
      <c r="T2424" s="680" t="str">
        <f>IF(IF(A2424=0,TRUE(),D2424=IFERROR(VLOOKUP(A2424,Zaplecze_Weryfikacja!A:B,2,FALSE),2))=TRUE(),"Tak","Nie")</f>
        <v>Nie</v>
      </c>
      <c r="U2424" s="681" t="str">
        <f>IF(T2424="Tak"," ",IF(IFERROR(VLOOKUP(A2424,Zaplecze_Weryfikacja!A:B,2,FALSE),"Inny numer Lp")="Inny numer Lp","Inny numer Lp",IF(VLOOKUP(A2424,Zaplecze_Weryfikacja!A:B,2,FALSE)=D2424,"Nieznana przyczyna","Inny opis")))</f>
        <v>Inny opis</v>
      </c>
      <c r="Y2424" s="785"/>
      <c r="Z2424" s="309">
        <f t="shared" si="7479"/>
        <v>0</v>
      </c>
      <c r="AA2424" s="785"/>
      <c r="AB2424" s="309">
        <f t="shared" si="7480"/>
        <v>0</v>
      </c>
      <c r="AC2424" s="785"/>
      <c r="AD2424" s="309">
        <f t="shared" si="7481"/>
        <v>0</v>
      </c>
      <c r="AE2424" s="785"/>
      <c r="AF2424" s="309">
        <f t="shared" si="7482"/>
        <v>0</v>
      </c>
      <c r="AG2424" s="785"/>
      <c r="AH2424" s="309">
        <f t="shared" si="7483"/>
        <v>0</v>
      </c>
      <c r="AI2424" s="785"/>
      <c r="AJ2424" s="309">
        <f t="shared" si="7484"/>
        <v>0</v>
      </c>
      <c r="AK2424" s="785"/>
      <c r="AL2424" s="309">
        <f t="shared" si="7485"/>
        <v>0</v>
      </c>
      <c r="AM2424" s="785"/>
      <c r="AN2424" s="309">
        <f t="shared" si="7486"/>
        <v>0</v>
      </c>
      <c r="AO2424" s="785"/>
      <c r="AP2424" s="309">
        <f t="shared" si="7487"/>
        <v>0</v>
      </c>
      <c r="AQ2424" s="785"/>
      <c r="AR2424" s="309">
        <f t="shared" si="7488"/>
        <v>0</v>
      </c>
      <c r="AT2424" s="782">
        <f t="shared" si="7288"/>
        <v>0</v>
      </c>
      <c r="AU2424" s="782">
        <f t="shared" si="7289"/>
        <v>0</v>
      </c>
      <c r="AV2424" s="782">
        <f t="shared" si="7290"/>
        <v>0</v>
      </c>
      <c r="AW2424" s="788" t="e">
        <f t="shared" si="7291"/>
        <v>#DIV/0!</v>
      </c>
      <c r="AY2424" s="781">
        <f t="shared" si="7292"/>
        <v>0</v>
      </c>
      <c r="AZ2424" s="777"/>
      <c r="BA2424" s="781">
        <f t="shared" si="7293"/>
        <v>0</v>
      </c>
      <c r="BB2424" s="777"/>
      <c r="BC2424" s="781">
        <f t="shared" si="7294"/>
        <v>0</v>
      </c>
      <c r="BD2424" s="777"/>
      <c r="BE2424" s="781">
        <f t="shared" si="7295"/>
        <v>0</v>
      </c>
      <c r="BF2424" s="777"/>
      <c r="BG2424" s="781">
        <f t="shared" si="7296"/>
        <v>0</v>
      </c>
      <c r="BH2424" s="777"/>
      <c r="BI2424" s="781">
        <f t="shared" si="7297"/>
        <v>0</v>
      </c>
      <c r="BJ2424" s="777"/>
      <c r="BK2424" s="781">
        <f t="shared" si="7298"/>
        <v>0</v>
      </c>
      <c r="BL2424" s="777"/>
      <c r="BM2424" s="781">
        <f t="shared" si="7299"/>
        <v>0</v>
      </c>
      <c r="BN2424" s="777"/>
      <c r="BO2424" s="781">
        <f t="shared" si="7300"/>
        <v>0</v>
      </c>
      <c r="BP2424" s="777"/>
      <c r="BQ2424" s="781">
        <f t="shared" si="7301"/>
        <v>0</v>
      </c>
      <c r="BR2424" s="777"/>
    </row>
    <row r="2425" spans="1:70" ht="28.5" outlineLevel="2">
      <c r="A2425" s="61">
        <v>704113</v>
      </c>
      <c r="B2425" s="10"/>
      <c r="C2425" s="59"/>
      <c r="D2425" s="294" t="s">
        <v>666</v>
      </c>
      <c r="E2425" s="43" t="str">
        <f t="shared" si="7477"/>
        <v>N</v>
      </c>
      <c r="F2425" s="113"/>
      <c r="G2425" s="39" t="s">
        <v>324</v>
      </c>
      <c r="H2425" s="1076"/>
      <c r="I2425" s="1141"/>
      <c r="J2425" s="1142"/>
      <c r="K2425" s="1032">
        <f t="shared" si="7478"/>
        <v>0</v>
      </c>
      <c r="L2425" s="496"/>
      <c r="M2425" s="492"/>
      <c r="N2425" s="492"/>
      <c r="O2425" s="492"/>
      <c r="Q2425" s="684" t="s">
        <v>1929</v>
      </c>
      <c r="R2425" s="692" t="s">
        <v>2010</v>
      </c>
      <c r="T2425" s="680" t="str">
        <f>IF(IF(A2425=0,TRUE(),D2425=IFERROR(VLOOKUP(A2425,Zaplecze_Weryfikacja!A:B,2,FALSE),2))=TRUE(),"Tak","Nie")</f>
        <v>Nie</v>
      </c>
      <c r="U2425" s="681" t="str">
        <f>IF(T2425="Tak"," ",IF(IFERROR(VLOOKUP(A2425,Zaplecze_Weryfikacja!A:B,2,FALSE),"Inny numer Lp")="Inny numer Lp","Inny numer Lp",IF(VLOOKUP(A2425,Zaplecze_Weryfikacja!A:B,2,FALSE)=D2425,"Nieznana przyczyna","Inny opis")))</f>
        <v>Inny opis</v>
      </c>
      <c r="Y2425" s="785"/>
      <c r="Z2425" s="309">
        <f t="shared" si="7479"/>
        <v>0</v>
      </c>
      <c r="AA2425" s="785"/>
      <c r="AB2425" s="309">
        <f t="shared" si="7480"/>
        <v>0</v>
      </c>
      <c r="AC2425" s="785"/>
      <c r="AD2425" s="309">
        <f t="shared" si="7481"/>
        <v>0</v>
      </c>
      <c r="AE2425" s="785"/>
      <c r="AF2425" s="309">
        <f t="shared" si="7482"/>
        <v>0</v>
      </c>
      <c r="AG2425" s="785"/>
      <c r="AH2425" s="309">
        <f t="shared" si="7483"/>
        <v>0</v>
      </c>
      <c r="AI2425" s="785"/>
      <c r="AJ2425" s="309">
        <f t="shared" si="7484"/>
        <v>0</v>
      </c>
      <c r="AK2425" s="785"/>
      <c r="AL2425" s="309">
        <f t="shared" si="7485"/>
        <v>0</v>
      </c>
      <c r="AM2425" s="785"/>
      <c r="AN2425" s="309">
        <f t="shared" si="7486"/>
        <v>0</v>
      </c>
      <c r="AO2425" s="785"/>
      <c r="AP2425" s="309">
        <f t="shared" si="7487"/>
        <v>0</v>
      </c>
      <c r="AQ2425" s="785"/>
      <c r="AR2425" s="309">
        <f t="shared" si="7488"/>
        <v>0</v>
      </c>
      <c r="AT2425" s="782">
        <f t="shared" si="7288"/>
        <v>0</v>
      </c>
      <c r="AU2425" s="782">
        <f t="shared" si="7289"/>
        <v>0</v>
      </c>
      <c r="AV2425" s="782">
        <f t="shared" si="7290"/>
        <v>0</v>
      </c>
      <c r="AW2425" s="788" t="e">
        <f t="shared" si="7291"/>
        <v>#DIV/0!</v>
      </c>
      <c r="AY2425" s="781">
        <f t="shared" si="7292"/>
        <v>0</v>
      </c>
      <c r="AZ2425" s="777"/>
      <c r="BA2425" s="781">
        <f t="shared" si="7293"/>
        <v>0</v>
      </c>
      <c r="BB2425" s="777"/>
      <c r="BC2425" s="781">
        <f t="shared" si="7294"/>
        <v>0</v>
      </c>
      <c r="BD2425" s="777"/>
      <c r="BE2425" s="781">
        <f t="shared" si="7295"/>
        <v>0</v>
      </c>
      <c r="BF2425" s="777"/>
      <c r="BG2425" s="781">
        <f t="shared" si="7296"/>
        <v>0</v>
      </c>
      <c r="BH2425" s="777"/>
      <c r="BI2425" s="781">
        <f t="shared" si="7297"/>
        <v>0</v>
      </c>
      <c r="BJ2425" s="777"/>
      <c r="BK2425" s="781">
        <f t="shared" si="7298"/>
        <v>0</v>
      </c>
      <c r="BL2425" s="777"/>
      <c r="BM2425" s="781">
        <f t="shared" si="7299"/>
        <v>0</v>
      </c>
      <c r="BN2425" s="777"/>
      <c r="BO2425" s="781">
        <f t="shared" si="7300"/>
        <v>0</v>
      </c>
      <c r="BP2425" s="777"/>
      <c r="BQ2425" s="781">
        <f t="shared" si="7301"/>
        <v>0</v>
      </c>
      <c r="BR2425" s="777"/>
    </row>
    <row r="2426" spans="1:70" ht="28.5" outlineLevel="2">
      <c r="A2426" s="61">
        <v>704114</v>
      </c>
      <c r="B2426" s="10"/>
      <c r="C2426" s="59"/>
      <c r="D2426" s="294" t="s">
        <v>665</v>
      </c>
      <c r="E2426" s="43" t="str">
        <f t="shared" si="7477"/>
        <v>N</v>
      </c>
      <c r="F2426" s="113"/>
      <c r="G2426" s="39" t="s">
        <v>324</v>
      </c>
      <c r="H2426" s="1076"/>
      <c r="I2426" s="1141"/>
      <c r="J2426" s="1142"/>
      <c r="K2426" s="1032">
        <f t="shared" si="7478"/>
        <v>0</v>
      </c>
      <c r="L2426" s="496"/>
      <c r="M2426" s="492"/>
      <c r="N2426" s="492"/>
      <c r="O2426" s="492"/>
      <c r="Q2426" s="684" t="s">
        <v>1929</v>
      </c>
      <c r="R2426" s="692" t="s">
        <v>2010</v>
      </c>
      <c r="T2426" s="680" t="str">
        <f>IF(IF(A2426=0,TRUE(),D2426=IFERROR(VLOOKUP(A2426,Zaplecze_Weryfikacja!A:B,2,FALSE),2))=TRUE(),"Tak","Nie")</f>
        <v>Nie</v>
      </c>
      <c r="U2426" s="681" t="str">
        <f>IF(T2426="Tak"," ",IF(IFERROR(VLOOKUP(A2426,Zaplecze_Weryfikacja!A:B,2,FALSE),"Inny numer Lp")="Inny numer Lp","Inny numer Lp",IF(VLOOKUP(A2426,Zaplecze_Weryfikacja!A:B,2,FALSE)=D2426,"Nieznana przyczyna","Inny opis")))</f>
        <v>Inny opis</v>
      </c>
      <c r="Y2426" s="785"/>
      <c r="Z2426" s="309">
        <f t="shared" si="7479"/>
        <v>0</v>
      </c>
      <c r="AA2426" s="785"/>
      <c r="AB2426" s="309">
        <f t="shared" si="7480"/>
        <v>0</v>
      </c>
      <c r="AC2426" s="785"/>
      <c r="AD2426" s="309">
        <f t="shared" si="7481"/>
        <v>0</v>
      </c>
      <c r="AE2426" s="785"/>
      <c r="AF2426" s="309">
        <f t="shared" si="7482"/>
        <v>0</v>
      </c>
      <c r="AG2426" s="785"/>
      <c r="AH2426" s="309">
        <f t="shared" si="7483"/>
        <v>0</v>
      </c>
      <c r="AI2426" s="785"/>
      <c r="AJ2426" s="309">
        <f t="shared" si="7484"/>
        <v>0</v>
      </c>
      <c r="AK2426" s="785"/>
      <c r="AL2426" s="309">
        <f t="shared" si="7485"/>
        <v>0</v>
      </c>
      <c r="AM2426" s="785"/>
      <c r="AN2426" s="309">
        <f t="shared" si="7486"/>
        <v>0</v>
      </c>
      <c r="AO2426" s="785"/>
      <c r="AP2426" s="309">
        <f t="shared" si="7487"/>
        <v>0</v>
      </c>
      <c r="AQ2426" s="785"/>
      <c r="AR2426" s="309">
        <f t="shared" si="7488"/>
        <v>0</v>
      </c>
      <c r="AT2426" s="782">
        <f t="shared" si="7288"/>
        <v>0</v>
      </c>
      <c r="AU2426" s="782">
        <f t="shared" si="7289"/>
        <v>0</v>
      </c>
      <c r="AV2426" s="782">
        <f t="shared" si="7290"/>
        <v>0</v>
      </c>
      <c r="AW2426" s="788" t="e">
        <f t="shared" si="7291"/>
        <v>#DIV/0!</v>
      </c>
      <c r="AY2426" s="781">
        <f t="shared" si="7292"/>
        <v>0</v>
      </c>
      <c r="AZ2426" s="777"/>
      <c r="BA2426" s="781">
        <f t="shared" si="7293"/>
        <v>0</v>
      </c>
      <c r="BB2426" s="777"/>
      <c r="BC2426" s="781">
        <f t="shared" si="7294"/>
        <v>0</v>
      </c>
      <c r="BD2426" s="777"/>
      <c r="BE2426" s="781">
        <f t="shared" si="7295"/>
        <v>0</v>
      </c>
      <c r="BF2426" s="777"/>
      <c r="BG2426" s="781">
        <f t="shared" si="7296"/>
        <v>0</v>
      </c>
      <c r="BH2426" s="777"/>
      <c r="BI2426" s="781">
        <f t="shared" si="7297"/>
        <v>0</v>
      </c>
      <c r="BJ2426" s="777"/>
      <c r="BK2426" s="781">
        <f t="shared" si="7298"/>
        <v>0</v>
      </c>
      <c r="BL2426" s="777"/>
      <c r="BM2426" s="781">
        <f t="shared" si="7299"/>
        <v>0</v>
      </c>
      <c r="BN2426" s="777"/>
      <c r="BO2426" s="781">
        <f t="shared" si="7300"/>
        <v>0</v>
      </c>
      <c r="BP2426" s="777"/>
      <c r="BQ2426" s="781">
        <f t="shared" si="7301"/>
        <v>0</v>
      </c>
      <c r="BR2426" s="777"/>
    </row>
    <row r="2427" spans="1:70" outlineLevel="2">
      <c r="A2427" s="61"/>
      <c r="B2427" s="59"/>
      <c r="C2427" s="59"/>
      <c r="D2427" s="294"/>
      <c r="E2427" s="397"/>
      <c r="F2427" s="113"/>
      <c r="G2427" s="39"/>
      <c r="H2427" s="1097"/>
      <c r="I2427" s="1006"/>
      <c r="J2427" s="1111"/>
      <c r="K2427" s="1042"/>
      <c r="L2427" s="496"/>
      <c r="M2427" s="492"/>
      <c r="N2427" s="492"/>
      <c r="O2427" s="492"/>
      <c r="Q2427" s="683"/>
      <c r="R2427" s="692"/>
      <c r="T2427" s="680" t="str">
        <f>IF(IF(A2427=0,TRUE(),D2427=IFERROR(VLOOKUP(A2427,Zaplecze_Weryfikacja!A:B,2,FALSE),2))=TRUE(),"Tak","Nie")</f>
        <v>Tak</v>
      </c>
      <c r="U2427" s="681" t="str">
        <f>IF(T2427="Tak"," ",IF(IFERROR(VLOOKUP(A2427,Zaplecze_Weryfikacja!A:B,2,FALSE),"Inny numer Lp")="Inny numer Lp","Inny numer Lp",IF(VLOOKUP(A2427,Zaplecze_Weryfikacja!A:B,2,FALSE)=D2427,"Nieznana przyczyna","Inny opis")))</f>
        <v xml:space="preserve"> </v>
      </c>
      <c r="Y2427" s="785"/>
      <c r="Z2427" s="382"/>
      <c r="AA2427" s="785"/>
      <c r="AB2427" s="382"/>
      <c r="AC2427" s="785"/>
      <c r="AD2427" s="382"/>
      <c r="AE2427" s="785"/>
      <c r="AF2427" s="382"/>
      <c r="AG2427" s="785"/>
      <c r="AH2427" s="382"/>
      <c r="AI2427" s="785"/>
      <c r="AJ2427" s="382"/>
      <c r="AK2427" s="785"/>
      <c r="AL2427" s="382"/>
      <c r="AM2427" s="785"/>
      <c r="AN2427" s="382"/>
      <c r="AO2427" s="785"/>
      <c r="AP2427" s="382"/>
      <c r="AQ2427" s="785"/>
      <c r="AR2427" s="382"/>
      <c r="AT2427" s="782">
        <f t="shared" si="7288"/>
        <v>0</v>
      </c>
      <c r="AU2427" s="782">
        <f t="shared" si="7289"/>
        <v>0</v>
      </c>
      <c r="AV2427" s="782">
        <f t="shared" si="7290"/>
        <v>0</v>
      </c>
      <c r="AW2427" s="788" t="e">
        <f t="shared" si="7291"/>
        <v>#DIV/0!</v>
      </c>
      <c r="AY2427" s="781">
        <f t="shared" si="7292"/>
        <v>0</v>
      </c>
      <c r="AZ2427" s="777"/>
      <c r="BA2427" s="781">
        <f t="shared" si="7293"/>
        <v>0</v>
      </c>
      <c r="BB2427" s="777"/>
      <c r="BC2427" s="781">
        <f t="shared" si="7294"/>
        <v>0</v>
      </c>
      <c r="BD2427" s="777"/>
      <c r="BE2427" s="781">
        <f t="shared" si="7295"/>
        <v>0</v>
      </c>
      <c r="BF2427" s="777"/>
      <c r="BG2427" s="781">
        <f t="shared" si="7296"/>
        <v>0</v>
      </c>
      <c r="BH2427" s="777"/>
      <c r="BI2427" s="781">
        <f t="shared" si="7297"/>
        <v>0</v>
      </c>
      <c r="BJ2427" s="777"/>
      <c r="BK2427" s="781">
        <f t="shared" si="7298"/>
        <v>0</v>
      </c>
      <c r="BL2427" s="777"/>
      <c r="BM2427" s="781">
        <f t="shared" si="7299"/>
        <v>0</v>
      </c>
      <c r="BN2427" s="777"/>
      <c r="BO2427" s="781">
        <f t="shared" si="7300"/>
        <v>0</v>
      </c>
      <c r="BP2427" s="777"/>
      <c r="BQ2427" s="781">
        <f t="shared" si="7301"/>
        <v>0</v>
      </c>
      <c r="BR2427" s="777"/>
    </row>
    <row r="2428" spans="1:70" outlineLevel="2">
      <c r="A2428" s="662"/>
      <c r="B2428" s="661"/>
      <c r="C2428" s="661"/>
      <c r="D2428" s="656" t="s">
        <v>1599</v>
      </c>
      <c r="E2428" s="773" t="str">
        <f>IF(COUNTIF(E2429:E2434,"T")=0,"N","T")</f>
        <v>N</v>
      </c>
      <c r="F2428" s="652"/>
      <c r="G2428" s="659"/>
      <c r="H2428" s="1099"/>
      <c r="I2428" s="1074"/>
      <c r="J2428" s="1133"/>
      <c r="K2428" s="1036"/>
      <c r="L2428" s="496"/>
      <c r="M2428" s="657"/>
      <c r="N2428" s="657"/>
      <c r="O2428" s="657"/>
      <c r="Q2428" s="683"/>
      <c r="R2428" s="692"/>
      <c r="T2428" s="680" t="str">
        <f>IF(IF(A2428=0,TRUE(),D2428=IFERROR(VLOOKUP(A2428,Zaplecze_Weryfikacja!A:B,2,FALSE),2))=TRUE(),"Tak","Nie")</f>
        <v>Tak</v>
      </c>
      <c r="U2428" s="681" t="str">
        <f>IF(T2428="Tak"," ",IF(IFERROR(VLOOKUP(A2428,Zaplecze_Weryfikacja!A:B,2,FALSE),"Inny numer Lp")="Inny numer Lp","Inny numer Lp",IF(VLOOKUP(A2428,Zaplecze_Weryfikacja!A:B,2,FALSE)=D2428,"Nieznana przyczyna","Inny opis")))</f>
        <v xml:space="preserve"> </v>
      </c>
      <c r="Y2428" s="785"/>
      <c r="Z2428" s="663"/>
      <c r="AA2428" s="785"/>
      <c r="AB2428" s="663"/>
      <c r="AC2428" s="785"/>
      <c r="AD2428" s="663"/>
      <c r="AE2428" s="785"/>
      <c r="AF2428" s="663"/>
      <c r="AG2428" s="785"/>
      <c r="AH2428" s="663"/>
      <c r="AI2428" s="785"/>
      <c r="AJ2428" s="663"/>
      <c r="AK2428" s="785"/>
      <c r="AL2428" s="663"/>
      <c r="AM2428" s="785"/>
      <c r="AN2428" s="663"/>
      <c r="AO2428" s="785"/>
      <c r="AP2428" s="663"/>
      <c r="AQ2428" s="785"/>
      <c r="AR2428" s="663"/>
      <c r="AT2428" s="845">
        <f t="shared" si="7288"/>
        <v>0</v>
      </c>
      <c r="AU2428" s="845">
        <f t="shared" si="7289"/>
        <v>0</v>
      </c>
      <c r="AV2428" s="845">
        <f t="shared" si="7290"/>
        <v>0</v>
      </c>
      <c r="AW2428" s="846" t="e">
        <f t="shared" si="7291"/>
        <v>#DIV/0!</v>
      </c>
      <c r="AY2428" s="781">
        <f t="shared" si="7292"/>
        <v>0</v>
      </c>
      <c r="AZ2428" s="847"/>
      <c r="BA2428" s="781">
        <f t="shared" si="7293"/>
        <v>0</v>
      </c>
      <c r="BB2428" s="847"/>
      <c r="BC2428" s="781">
        <f t="shared" si="7294"/>
        <v>0</v>
      </c>
      <c r="BD2428" s="847"/>
      <c r="BE2428" s="781">
        <f t="shared" si="7295"/>
        <v>0</v>
      </c>
      <c r="BF2428" s="847"/>
      <c r="BG2428" s="781">
        <f t="shared" si="7296"/>
        <v>0</v>
      </c>
      <c r="BH2428" s="847"/>
      <c r="BI2428" s="781">
        <f t="shared" si="7297"/>
        <v>0</v>
      </c>
      <c r="BJ2428" s="847"/>
      <c r="BK2428" s="781">
        <f t="shared" si="7298"/>
        <v>0</v>
      </c>
      <c r="BL2428" s="847"/>
      <c r="BM2428" s="781">
        <f t="shared" si="7299"/>
        <v>0</v>
      </c>
      <c r="BN2428" s="847"/>
      <c r="BO2428" s="781">
        <f t="shared" si="7300"/>
        <v>0</v>
      </c>
      <c r="BP2428" s="847"/>
      <c r="BQ2428" s="781">
        <f t="shared" si="7301"/>
        <v>0</v>
      </c>
      <c r="BR2428" s="847"/>
    </row>
    <row r="2429" spans="1:70" ht="28.5" outlineLevel="2">
      <c r="A2429" s="61">
        <v>704115</v>
      </c>
      <c r="B2429" s="10"/>
      <c r="C2429" s="59"/>
      <c r="D2429" s="294" t="s">
        <v>1704</v>
      </c>
      <c r="E2429" s="43" t="str">
        <f t="shared" ref="E2429:E2434" si="7489">IF(H2429&gt;0,"T","N")</f>
        <v>N</v>
      </c>
      <c r="F2429" s="113"/>
      <c r="G2429" s="553" t="s">
        <v>325</v>
      </c>
      <c r="H2429" s="1076"/>
      <c r="I2429" s="1141"/>
      <c r="J2429" s="1142"/>
      <c r="K2429" s="1032">
        <f t="shared" ref="K2429:K2434" si="7490">IF(B2429="E","E",$H2429*I2429)</f>
        <v>0</v>
      </c>
      <c r="L2429" s="496"/>
      <c r="M2429" s="492"/>
      <c r="N2429" s="492"/>
      <c r="O2429" s="492"/>
      <c r="Q2429" s="684" t="s">
        <v>1923</v>
      </c>
      <c r="R2429" s="692" t="s">
        <v>2010</v>
      </c>
      <c r="T2429" s="680" t="str">
        <f>IF(IF(A2429=0,TRUE(),D2429=IFERROR(VLOOKUP(A2429,Zaplecze_Weryfikacja!A:B,2,FALSE),2))=TRUE(),"Tak","Nie")</f>
        <v>Nie</v>
      </c>
      <c r="U2429" s="681" t="str">
        <f>IF(T2429="Tak"," ",IF(IFERROR(VLOOKUP(A2429,Zaplecze_Weryfikacja!A:B,2,FALSE),"Inny numer Lp")="Inny numer Lp","Inny numer Lp",IF(VLOOKUP(A2429,Zaplecze_Weryfikacja!A:B,2,FALSE)=D2429,"Nieznana przyczyna","Inny opis")))</f>
        <v>Inny opis</v>
      </c>
      <c r="Y2429" s="785"/>
      <c r="Z2429" s="309">
        <f t="shared" ref="Z2429:Z2434" si="7491">IF($B2429="E","E",$H2429*Y2429)</f>
        <v>0</v>
      </c>
      <c r="AA2429" s="785"/>
      <c r="AB2429" s="309">
        <f t="shared" ref="AB2429:AB2434" si="7492">IF($B2429="E","E",$H2429*AA2429)</f>
        <v>0</v>
      </c>
      <c r="AC2429" s="785"/>
      <c r="AD2429" s="309">
        <f t="shared" ref="AD2429:AD2434" si="7493">IF($B2429="E","E",$H2429*AC2429)</f>
        <v>0</v>
      </c>
      <c r="AE2429" s="785"/>
      <c r="AF2429" s="309">
        <f t="shared" ref="AF2429:AF2434" si="7494">IF($B2429="E","E",$H2429*AE2429)</f>
        <v>0</v>
      </c>
      <c r="AG2429" s="785"/>
      <c r="AH2429" s="309">
        <f t="shared" ref="AH2429:AH2434" si="7495">IF($B2429="E","E",$H2429*AG2429)</f>
        <v>0</v>
      </c>
      <c r="AI2429" s="785"/>
      <c r="AJ2429" s="309">
        <f t="shared" ref="AJ2429:AJ2434" si="7496">IF($B2429="E","E",$H2429*AI2429)</f>
        <v>0</v>
      </c>
      <c r="AK2429" s="785"/>
      <c r="AL2429" s="309">
        <f t="shared" ref="AL2429:AL2434" si="7497">IF($B2429="E","E",$H2429*AK2429)</f>
        <v>0</v>
      </c>
      <c r="AM2429" s="785"/>
      <c r="AN2429" s="309">
        <f t="shared" ref="AN2429:AN2434" si="7498">IF($B2429="E","E",$H2429*AM2429)</f>
        <v>0</v>
      </c>
      <c r="AO2429" s="785"/>
      <c r="AP2429" s="309">
        <f t="shared" ref="AP2429:AP2434" si="7499">IF($B2429="E","E",$H2429*AO2429)</f>
        <v>0</v>
      </c>
      <c r="AQ2429" s="785"/>
      <c r="AR2429" s="309">
        <f t="shared" ref="AR2429:AR2434" si="7500">IF($B2429="E","E",$H2429*AQ2429)</f>
        <v>0</v>
      </c>
      <c r="AT2429" s="782">
        <f t="shared" si="7288"/>
        <v>0</v>
      </c>
      <c r="AU2429" s="782">
        <f t="shared" si="7289"/>
        <v>0</v>
      </c>
      <c r="AV2429" s="782">
        <f t="shared" si="7290"/>
        <v>0</v>
      </c>
      <c r="AW2429" s="788" t="e">
        <f t="shared" si="7291"/>
        <v>#DIV/0!</v>
      </c>
      <c r="AY2429" s="781">
        <f t="shared" si="7292"/>
        <v>0</v>
      </c>
      <c r="AZ2429" s="777"/>
      <c r="BA2429" s="781">
        <f t="shared" si="7293"/>
        <v>0</v>
      </c>
      <c r="BB2429" s="777"/>
      <c r="BC2429" s="781">
        <f t="shared" si="7294"/>
        <v>0</v>
      </c>
      <c r="BD2429" s="777"/>
      <c r="BE2429" s="781">
        <f t="shared" si="7295"/>
        <v>0</v>
      </c>
      <c r="BF2429" s="777"/>
      <c r="BG2429" s="781">
        <f t="shared" si="7296"/>
        <v>0</v>
      </c>
      <c r="BH2429" s="777"/>
      <c r="BI2429" s="781">
        <f t="shared" si="7297"/>
        <v>0</v>
      </c>
      <c r="BJ2429" s="777"/>
      <c r="BK2429" s="781">
        <f t="shared" si="7298"/>
        <v>0</v>
      </c>
      <c r="BL2429" s="777"/>
      <c r="BM2429" s="781">
        <f t="shared" si="7299"/>
        <v>0</v>
      </c>
      <c r="BN2429" s="777"/>
      <c r="BO2429" s="781">
        <f t="shared" si="7300"/>
        <v>0</v>
      </c>
      <c r="BP2429" s="777"/>
      <c r="BQ2429" s="781">
        <f t="shared" si="7301"/>
        <v>0</v>
      </c>
      <c r="BR2429" s="777"/>
    </row>
    <row r="2430" spans="1:70" ht="28.5" outlineLevel="2">
      <c r="A2430" s="61">
        <v>704116</v>
      </c>
      <c r="B2430" s="10"/>
      <c r="C2430" s="59"/>
      <c r="D2430" s="294" t="s">
        <v>1705</v>
      </c>
      <c r="E2430" s="43" t="str">
        <f t="shared" si="7489"/>
        <v>N</v>
      </c>
      <c r="F2430" s="113"/>
      <c r="G2430" s="553" t="s">
        <v>325</v>
      </c>
      <c r="H2430" s="1076"/>
      <c r="I2430" s="1141"/>
      <c r="J2430" s="1142"/>
      <c r="K2430" s="1032">
        <f t="shared" si="7490"/>
        <v>0</v>
      </c>
      <c r="L2430" s="496"/>
      <c r="M2430" s="492"/>
      <c r="N2430" s="492"/>
      <c r="O2430" s="492"/>
      <c r="Q2430" s="684" t="s">
        <v>1923</v>
      </c>
      <c r="R2430" s="692" t="s">
        <v>2010</v>
      </c>
      <c r="T2430" s="680" t="str">
        <f>IF(IF(A2430=0,TRUE(),D2430=IFERROR(VLOOKUP(A2430,Zaplecze_Weryfikacja!A:B,2,FALSE),2))=TRUE(),"Tak","Nie")</f>
        <v>Nie</v>
      </c>
      <c r="U2430" s="681" t="str">
        <f>IF(T2430="Tak"," ",IF(IFERROR(VLOOKUP(A2430,Zaplecze_Weryfikacja!A:B,2,FALSE),"Inny numer Lp")="Inny numer Lp","Inny numer Lp",IF(VLOOKUP(A2430,Zaplecze_Weryfikacja!A:B,2,FALSE)=D2430,"Nieznana przyczyna","Inny opis")))</f>
        <v>Inny opis</v>
      </c>
      <c r="Y2430" s="785"/>
      <c r="Z2430" s="309">
        <f t="shared" si="7491"/>
        <v>0</v>
      </c>
      <c r="AA2430" s="785"/>
      <c r="AB2430" s="309">
        <f t="shared" si="7492"/>
        <v>0</v>
      </c>
      <c r="AC2430" s="785"/>
      <c r="AD2430" s="309">
        <f t="shared" si="7493"/>
        <v>0</v>
      </c>
      <c r="AE2430" s="785"/>
      <c r="AF2430" s="309">
        <f t="shared" si="7494"/>
        <v>0</v>
      </c>
      <c r="AG2430" s="785"/>
      <c r="AH2430" s="309">
        <f t="shared" si="7495"/>
        <v>0</v>
      </c>
      <c r="AI2430" s="785"/>
      <c r="AJ2430" s="309">
        <f t="shared" si="7496"/>
        <v>0</v>
      </c>
      <c r="AK2430" s="785"/>
      <c r="AL2430" s="309">
        <f t="shared" si="7497"/>
        <v>0</v>
      </c>
      <c r="AM2430" s="785"/>
      <c r="AN2430" s="309">
        <f t="shared" si="7498"/>
        <v>0</v>
      </c>
      <c r="AO2430" s="785"/>
      <c r="AP2430" s="309">
        <f t="shared" si="7499"/>
        <v>0</v>
      </c>
      <c r="AQ2430" s="785"/>
      <c r="AR2430" s="309">
        <f t="shared" si="7500"/>
        <v>0</v>
      </c>
      <c r="AT2430" s="782">
        <f t="shared" si="7288"/>
        <v>0</v>
      </c>
      <c r="AU2430" s="782">
        <f t="shared" si="7289"/>
        <v>0</v>
      </c>
      <c r="AV2430" s="782">
        <f t="shared" si="7290"/>
        <v>0</v>
      </c>
      <c r="AW2430" s="788" t="e">
        <f t="shared" si="7291"/>
        <v>#DIV/0!</v>
      </c>
      <c r="AY2430" s="781">
        <f t="shared" si="7292"/>
        <v>0</v>
      </c>
      <c r="AZ2430" s="777"/>
      <c r="BA2430" s="781">
        <f t="shared" si="7293"/>
        <v>0</v>
      </c>
      <c r="BB2430" s="777"/>
      <c r="BC2430" s="781">
        <f t="shared" si="7294"/>
        <v>0</v>
      </c>
      <c r="BD2430" s="777"/>
      <c r="BE2430" s="781">
        <f t="shared" si="7295"/>
        <v>0</v>
      </c>
      <c r="BF2430" s="777"/>
      <c r="BG2430" s="781">
        <f t="shared" si="7296"/>
        <v>0</v>
      </c>
      <c r="BH2430" s="777"/>
      <c r="BI2430" s="781">
        <f t="shared" si="7297"/>
        <v>0</v>
      </c>
      <c r="BJ2430" s="777"/>
      <c r="BK2430" s="781">
        <f t="shared" si="7298"/>
        <v>0</v>
      </c>
      <c r="BL2430" s="777"/>
      <c r="BM2430" s="781">
        <f t="shared" si="7299"/>
        <v>0</v>
      </c>
      <c r="BN2430" s="777"/>
      <c r="BO2430" s="781">
        <f t="shared" si="7300"/>
        <v>0</v>
      </c>
      <c r="BP2430" s="777"/>
      <c r="BQ2430" s="781">
        <f t="shared" si="7301"/>
        <v>0</v>
      </c>
      <c r="BR2430" s="777"/>
    </row>
    <row r="2431" spans="1:70" outlineLevel="2">
      <c r="A2431" s="61">
        <v>704117</v>
      </c>
      <c r="B2431" s="10"/>
      <c r="C2431" s="59"/>
      <c r="D2431" s="294" t="s">
        <v>1706</v>
      </c>
      <c r="E2431" s="43" t="str">
        <f t="shared" si="7489"/>
        <v>N</v>
      </c>
      <c r="F2431" s="113"/>
      <c r="G2431" s="553" t="s">
        <v>325</v>
      </c>
      <c r="H2431" s="1076"/>
      <c r="I2431" s="1141"/>
      <c r="J2431" s="1142"/>
      <c r="K2431" s="1032">
        <f t="shared" si="7490"/>
        <v>0</v>
      </c>
      <c r="L2431" s="496"/>
      <c r="M2431" s="492"/>
      <c r="N2431" s="492"/>
      <c r="O2431" s="492"/>
      <c r="Q2431" s="684" t="s">
        <v>1923</v>
      </c>
      <c r="R2431" s="692" t="s">
        <v>2010</v>
      </c>
      <c r="T2431" s="680" t="str">
        <f>IF(IF(A2431=0,TRUE(),D2431=IFERROR(VLOOKUP(A2431,Zaplecze_Weryfikacja!A:B,2,FALSE),2))=TRUE(),"Tak","Nie")</f>
        <v>Nie</v>
      </c>
      <c r="U2431" s="681" t="str">
        <f>IF(T2431="Tak"," ",IF(IFERROR(VLOOKUP(A2431,Zaplecze_Weryfikacja!A:B,2,FALSE),"Inny numer Lp")="Inny numer Lp","Inny numer Lp",IF(VLOOKUP(A2431,Zaplecze_Weryfikacja!A:B,2,FALSE)=D2431,"Nieznana przyczyna","Inny opis")))</f>
        <v>Inny opis</v>
      </c>
      <c r="Y2431" s="785"/>
      <c r="Z2431" s="309">
        <f t="shared" si="7491"/>
        <v>0</v>
      </c>
      <c r="AA2431" s="785"/>
      <c r="AB2431" s="309">
        <f t="shared" si="7492"/>
        <v>0</v>
      </c>
      <c r="AC2431" s="785"/>
      <c r="AD2431" s="309">
        <f t="shared" si="7493"/>
        <v>0</v>
      </c>
      <c r="AE2431" s="785"/>
      <c r="AF2431" s="309">
        <f t="shared" si="7494"/>
        <v>0</v>
      </c>
      <c r="AG2431" s="785"/>
      <c r="AH2431" s="309">
        <f t="shared" si="7495"/>
        <v>0</v>
      </c>
      <c r="AI2431" s="785"/>
      <c r="AJ2431" s="309">
        <f t="shared" si="7496"/>
        <v>0</v>
      </c>
      <c r="AK2431" s="785"/>
      <c r="AL2431" s="309">
        <f t="shared" si="7497"/>
        <v>0</v>
      </c>
      <c r="AM2431" s="785"/>
      <c r="AN2431" s="309">
        <f t="shared" si="7498"/>
        <v>0</v>
      </c>
      <c r="AO2431" s="785"/>
      <c r="AP2431" s="309">
        <f t="shared" si="7499"/>
        <v>0</v>
      </c>
      <c r="AQ2431" s="785"/>
      <c r="AR2431" s="309">
        <f t="shared" si="7500"/>
        <v>0</v>
      </c>
      <c r="AT2431" s="782">
        <f t="shared" si="7288"/>
        <v>0</v>
      </c>
      <c r="AU2431" s="782">
        <f t="shared" si="7289"/>
        <v>0</v>
      </c>
      <c r="AV2431" s="782">
        <f t="shared" si="7290"/>
        <v>0</v>
      </c>
      <c r="AW2431" s="788" t="e">
        <f t="shared" si="7291"/>
        <v>#DIV/0!</v>
      </c>
      <c r="AY2431" s="781">
        <f t="shared" si="7292"/>
        <v>0</v>
      </c>
      <c r="AZ2431" s="777"/>
      <c r="BA2431" s="781">
        <f t="shared" si="7293"/>
        <v>0</v>
      </c>
      <c r="BB2431" s="777"/>
      <c r="BC2431" s="781">
        <f t="shared" si="7294"/>
        <v>0</v>
      </c>
      <c r="BD2431" s="777"/>
      <c r="BE2431" s="781">
        <f t="shared" si="7295"/>
        <v>0</v>
      </c>
      <c r="BF2431" s="777"/>
      <c r="BG2431" s="781">
        <f t="shared" si="7296"/>
        <v>0</v>
      </c>
      <c r="BH2431" s="777"/>
      <c r="BI2431" s="781">
        <f t="shared" si="7297"/>
        <v>0</v>
      </c>
      <c r="BJ2431" s="777"/>
      <c r="BK2431" s="781">
        <f t="shared" si="7298"/>
        <v>0</v>
      </c>
      <c r="BL2431" s="777"/>
      <c r="BM2431" s="781">
        <f t="shared" si="7299"/>
        <v>0</v>
      </c>
      <c r="BN2431" s="777"/>
      <c r="BO2431" s="781">
        <f t="shared" si="7300"/>
        <v>0</v>
      </c>
      <c r="BP2431" s="777"/>
      <c r="BQ2431" s="781">
        <f t="shared" si="7301"/>
        <v>0</v>
      </c>
      <c r="BR2431" s="777"/>
    </row>
    <row r="2432" spans="1:70" ht="28.5" outlineLevel="2">
      <c r="A2432" s="61">
        <v>704118</v>
      </c>
      <c r="B2432" s="10"/>
      <c r="C2432" s="59"/>
      <c r="D2432" s="294" t="s">
        <v>1707</v>
      </c>
      <c r="E2432" s="43" t="str">
        <f t="shared" si="7489"/>
        <v>N</v>
      </c>
      <c r="F2432" s="113"/>
      <c r="G2432" s="553" t="s">
        <v>325</v>
      </c>
      <c r="H2432" s="1076"/>
      <c r="I2432" s="1141"/>
      <c r="J2432" s="1142"/>
      <c r="K2432" s="1032">
        <f t="shared" si="7490"/>
        <v>0</v>
      </c>
      <c r="L2432" s="496"/>
      <c r="M2432" s="492"/>
      <c r="N2432" s="492"/>
      <c r="O2432" s="492"/>
      <c r="Q2432" s="684" t="s">
        <v>1923</v>
      </c>
      <c r="R2432" s="692" t="s">
        <v>2010</v>
      </c>
      <c r="T2432" s="680" t="str">
        <f>IF(IF(A2432=0,TRUE(),D2432=IFERROR(VLOOKUP(A2432,Zaplecze_Weryfikacja!A:B,2,FALSE),2))=TRUE(),"Tak","Nie")</f>
        <v>Nie</v>
      </c>
      <c r="U2432" s="681" t="str">
        <f>IF(T2432="Tak"," ",IF(IFERROR(VLOOKUP(A2432,Zaplecze_Weryfikacja!A:B,2,FALSE),"Inny numer Lp")="Inny numer Lp","Inny numer Lp",IF(VLOOKUP(A2432,Zaplecze_Weryfikacja!A:B,2,FALSE)=D2432,"Nieznana przyczyna","Inny opis")))</f>
        <v>Inny opis</v>
      </c>
      <c r="Y2432" s="785"/>
      <c r="Z2432" s="309">
        <f t="shared" si="7491"/>
        <v>0</v>
      </c>
      <c r="AA2432" s="785"/>
      <c r="AB2432" s="309">
        <f t="shared" si="7492"/>
        <v>0</v>
      </c>
      <c r="AC2432" s="785"/>
      <c r="AD2432" s="309">
        <f t="shared" si="7493"/>
        <v>0</v>
      </c>
      <c r="AE2432" s="785"/>
      <c r="AF2432" s="309">
        <f t="shared" si="7494"/>
        <v>0</v>
      </c>
      <c r="AG2432" s="785"/>
      <c r="AH2432" s="309">
        <f t="shared" si="7495"/>
        <v>0</v>
      </c>
      <c r="AI2432" s="785"/>
      <c r="AJ2432" s="309">
        <f t="shared" si="7496"/>
        <v>0</v>
      </c>
      <c r="AK2432" s="785"/>
      <c r="AL2432" s="309">
        <f t="shared" si="7497"/>
        <v>0</v>
      </c>
      <c r="AM2432" s="785"/>
      <c r="AN2432" s="309">
        <f t="shared" si="7498"/>
        <v>0</v>
      </c>
      <c r="AO2432" s="785"/>
      <c r="AP2432" s="309">
        <f t="shared" si="7499"/>
        <v>0</v>
      </c>
      <c r="AQ2432" s="785"/>
      <c r="AR2432" s="309">
        <f t="shared" si="7500"/>
        <v>0</v>
      </c>
      <c r="AT2432" s="782">
        <f t="shared" si="7288"/>
        <v>0</v>
      </c>
      <c r="AU2432" s="782">
        <f t="shared" si="7289"/>
        <v>0</v>
      </c>
      <c r="AV2432" s="782">
        <f t="shared" si="7290"/>
        <v>0</v>
      </c>
      <c r="AW2432" s="788" t="e">
        <f t="shared" si="7291"/>
        <v>#DIV/0!</v>
      </c>
      <c r="AY2432" s="781">
        <f t="shared" si="7292"/>
        <v>0</v>
      </c>
      <c r="AZ2432" s="777"/>
      <c r="BA2432" s="781">
        <f t="shared" si="7293"/>
        <v>0</v>
      </c>
      <c r="BB2432" s="777"/>
      <c r="BC2432" s="781">
        <f t="shared" si="7294"/>
        <v>0</v>
      </c>
      <c r="BD2432" s="777"/>
      <c r="BE2432" s="781">
        <f t="shared" si="7295"/>
        <v>0</v>
      </c>
      <c r="BF2432" s="777"/>
      <c r="BG2432" s="781">
        <f t="shared" si="7296"/>
        <v>0</v>
      </c>
      <c r="BH2432" s="777"/>
      <c r="BI2432" s="781">
        <f t="shared" si="7297"/>
        <v>0</v>
      </c>
      <c r="BJ2432" s="777"/>
      <c r="BK2432" s="781">
        <f t="shared" si="7298"/>
        <v>0</v>
      </c>
      <c r="BL2432" s="777"/>
      <c r="BM2432" s="781">
        <f t="shared" si="7299"/>
        <v>0</v>
      </c>
      <c r="BN2432" s="777"/>
      <c r="BO2432" s="781">
        <f t="shared" si="7300"/>
        <v>0</v>
      </c>
      <c r="BP2432" s="777"/>
      <c r="BQ2432" s="781">
        <f t="shared" si="7301"/>
        <v>0</v>
      </c>
      <c r="BR2432" s="777"/>
    </row>
    <row r="2433" spans="1:70" ht="28.5" outlineLevel="2">
      <c r="A2433" s="61">
        <v>704119</v>
      </c>
      <c r="B2433" s="10"/>
      <c r="C2433" s="59"/>
      <c r="D2433" s="294" t="s">
        <v>1708</v>
      </c>
      <c r="E2433" s="43" t="str">
        <f t="shared" si="7489"/>
        <v>N</v>
      </c>
      <c r="F2433" s="117"/>
      <c r="G2433" s="553" t="s">
        <v>325</v>
      </c>
      <c r="H2433" s="1076"/>
      <c r="I2433" s="1141"/>
      <c r="J2433" s="1142"/>
      <c r="K2433" s="1032">
        <f t="shared" si="7490"/>
        <v>0</v>
      </c>
      <c r="L2433" s="496"/>
      <c r="M2433" s="492"/>
      <c r="N2433" s="492"/>
      <c r="O2433" s="492"/>
      <c r="Q2433" s="684" t="s">
        <v>1923</v>
      </c>
      <c r="R2433" s="692" t="s">
        <v>2010</v>
      </c>
      <c r="T2433" s="680" t="str">
        <f>IF(IF(A2433=0,TRUE(),D2433=IFERROR(VLOOKUP(A2433,Zaplecze_Weryfikacja!A:B,2,FALSE),2))=TRUE(),"Tak","Nie")</f>
        <v>Nie</v>
      </c>
      <c r="U2433" s="681" t="str">
        <f>IF(T2433="Tak"," ",IF(IFERROR(VLOOKUP(A2433,Zaplecze_Weryfikacja!A:B,2,FALSE),"Inny numer Lp")="Inny numer Lp","Inny numer Lp",IF(VLOOKUP(A2433,Zaplecze_Weryfikacja!A:B,2,FALSE)=D2433,"Nieznana przyczyna","Inny opis")))</f>
        <v>Inny opis</v>
      </c>
      <c r="Y2433" s="785"/>
      <c r="Z2433" s="309">
        <f t="shared" si="7491"/>
        <v>0</v>
      </c>
      <c r="AA2433" s="785"/>
      <c r="AB2433" s="309">
        <f t="shared" si="7492"/>
        <v>0</v>
      </c>
      <c r="AC2433" s="785"/>
      <c r="AD2433" s="309">
        <f t="shared" si="7493"/>
        <v>0</v>
      </c>
      <c r="AE2433" s="785"/>
      <c r="AF2433" s="309">
        <f t="shared" si="7494"/>
        <v>0</v>
      </c>
      <c r="AG2433" s="785"/>
      <c r="AH2433" s="309">
        <f t="shared" si="7495"/>
        <v>0</v>
      </c>
      <c r="AI2433" s="785"/>
      <c r="AJ2433" s="309">
        <f t="shared" si="7496"/>
        <v>0</v>
      </c>
      <c r="AK2433" s="785"/>
      <c r="AL2433" s="309">
        <f t="shared" si="7497"/>
        <v>0</v>
      </c>
      <c r="AM2433" s="785"/>
      <c r="AN2433" s="309">
        <f t="shared" si="7498"/>
        <v>0</v>
      </c>
      <c r="AO2433" s="785"/>
      <c r="AP2433" s="309">
        <f t="shared" si="7499"/>
        <v>0</v>
      </c>
      <c r="AQ2433" s="785"/>
      <c r="AR2433" s="309">
        <f t="shared" si="7500"/>
        <v>0</v>
      </c>
      <c r="AT2433" s="782">
        <f t="shared" si="7288"/>
        <v>0</v>
      </c>
      <c r="AU2433" s="782">
        <f t="shared" si="7289"/>
        <v>0</v>
      </c>
      <c r="AV2433" s="782">
        <f t="shared" si="7290"/>
        <v>0</v>
      </c>
      <c r="AW2433" s="788" t="e">
        <f t="shared" si="7291"/>
        <v>#DIV/0!</v>
      </c>
      <c r="AY2433" s="781">
        <f t="shared" si="7292"/>
        <v>0</v>
      </c>
      <c r="AZ2433" s="777"/>
      <c r="BA2433" s="781">
        <f t="shared" si="7293"/>
        <v>0</v>
      </c>
      <c r="BB2433" s="777"/>
      <c r="BC2433" s="781">
        <f t="shared" si="7294"/>
        <v>0</v>
      </c>
      <c r="BD2433" s="777"/>
      <c r="BE2433" s="781">
        <f t="shared" si="7295"/>
        <v>0</v>
      </c>
      <c r="BF2433" s="777"/>
      <c r="BG2433" s="781">
        <f t="shared" si="7296"/>
        <v>0</v>
      </c>
      <c r="BH2433" s="777"/>
      <c r="BI2433" s="781">
        <f t="shared" si="7297"/>
        <v>0</v>
      </c>
      <c r="BJ2433" s="777"/>
      <c r="BK2433" s="781">
        <f t="shared" si="7298"/>
        <v>0</v>
      </c>
      <c r="BL2433" s="777"/>
      <c r="BM2433" s="781">
        <f t="shared" si="7299"/>
        <v>0</v>
      </c>
      <c r="BN2433" s="777"/>
      <c r="BO2433" s="781">
        <f t="shared" si="7300"/>
        <v>0</v>
      </c>
      <c r="BP2433" s="777"/>
      <c r="BQ2433" s="781">
        <f t="shared" si="7301"/>
        <v>0</v>
      </c>
      <c r="BR2433" s="777"/>
    </row>
    <row r="2434" spans="1:70" outlineLevel="2">
      <c r="A2434" s="61">
        <v>704120</v>
      </c>
      <c r="B2434" s="10"/>
      <c r="C2434" s="59"/>
      <c r="D2434" s="395" t="s">
        <v>1709</v>
      </c>
      <c r="E2434" s="43" t="str">
        <f t="shared" si="7489"/>
        <v>N</v>
      </c>
      <c r="F2434" s="113"/>
      <c r="G2434" s="553" t="s">
        <v>325</v>
      </c>
      <c r="H2434" s="1076"/>
      <c r="I2434" s="1141"/>
      <c r="J2434" s="1142"/>
      <c r="K2434" s="1032">
        <f t="shared" si="7490"/>
        <v>0</v>
      </c>
      <c r="L2434" s="496"/>
      <c r="M2434" s="492"/>
      <c r="N2434" s="492"/>
      <c r="O2434" s="492"/>
      <c r="Q2434" s="684" t="s">
        <v>1923</v>
      </c>
      <c r="R2434" s="692" t="s">
        <v>2010</v>
      </c>
      <c r="T2434" s="680" t="str">
        <f>IF(IF(A2434=0,TRUE(),D2434=IFERROR(VLOOKUP(A2434,Zaplecze_Weryfikacja!A:B,2,FALSE),2))=TRUE(),"Tak","Nie")</f>
        <v>Nie</v>
      </c>
      <c r="U2434" s="681" t="str">
        <f>IF(T2434="Tak"," ",IF(IFERROR(VLOOKUP(A2434,Zaplecze_Weryfikacja!A:B,2,FALSE),"Inny numer Lp")="Inny numer Lp","Inny numer Lp",IF(VLOOKUP(A2434,Zaplecze_Weryfikacja!A:B,2,FALSE)=D2434,"Nieznana przyczyna","Inny opis")))</f>
        <v>Inny opis</v>
      </c>
      <c r="Y2434" s="785"/>
      <c r="Z2434" s="309">
        <f t="shared" si="7491"/>
        <v>0</v>
      </c>
      <c r="AA2434" s="785"/>
      <c r="AB2434" s="309">
        <f t="shared" si="7492"/>
        <v>0</v>
      </c>
      <c r="AC2434" s="785"/>
      <c r="AD2434" s="309">
        <f t="shared" si="7493"/>
        <v>0</v>
      </c>
      <c r="AE2434" s="785"/>
      <c r="AF2434" s="309">
        <f t="shared" si="7494"/>
        <v>0</v>
      </c>
      <c r="AG2434" s="785"/>
      <c r="AH2434" s="309">
        <f t="shared" si="7495"/>
        <v>0</v>
      </c>
      <c r="AI2434" s="785"/>
      <c r="AJ2434" s="309">
        <f t="shared" si="7496"/>
        <v>0</v>
      </c>
      <c r="AK2434" s="785"/>
      <c r="AL2434" s="309">
        <f t="shared" si="7497"/>
        <v>0</v>
      </c>
      <c r="AM2434" s="785"/>
      <c r="AN2434" s="309">
        <f t="shared" si="7498"/>
        <v>0</v>
      </c>
      <c r="AO2434" s="785"/>
      <c r="AP2434" s="309">
        <f t="shared" si="7499"/>
        <v>0</v>
      </c>
      <c r="AQ2434" s="785"/>
      <c r="AR2434" s="309">
        <f t="shared" si="7500"/>
        <v>0</v>
      </c>
      <c r="AT2434" s="782">
        <f t="shared" si="7288"/>
        <v>0</v>
      </c>
      <c r="AU2434" s="782">
        <f t="shared" si="7289"/>
        <v>0</v>
      </c>
      <c r="AV2434" s="782">
        <f t="shared" si="7290"/>
        <v>0</v>
      </c>
      <c r="AW2434" s="788" t="e">
        <f t="shared" si="7291"/>
        <v>#DIV/0!</v>
      </c>
      <c r="AY2434" s="781">
        <f t="shared" si="7292"/>
        <v>0</v>
      </c>
      <c r="AZ2434" s="777"/>
      <c r="BA2434" s="781">
        <f t="shared" si="7293"/>
        <v>0</v>
      </c>
      <c r="BB2434" s="777"/>
      <c r="BC2434" s="781">
        <f t="shared" si="7294"/>
        <v>0</v>
      </c>
      <c r="BD2434" s="777"/>
      <c r="BE2434" s="781">
        <f t="shared" si="7295"/>
        <v>0</v>
      </c>
      <c r="BF2434" s="777"/>
      <c r="BG2434" s="781">
        <f t="shared" si="7296"/>
        <v>0</v>
      </c>
      <c r="BH2434" s="777"/>
      <c r="BI2434" s="781">
        <f t="shared" si="7297"/>
        <v>0</v>
      </c>
      <c r="BJ2434" s="777"/>
      <c r="BK2434" s="781">
        <f t="shared" si="7298"/>
        <v>0</v>
      </c>
      <c r="BL2434" s="777"/>
      <c r="BM2434" s="781">
        <f t="shared" si="7299"/>
        <v>0</v>
      </c>
      <c r="BN2434" s="777"/>
      <c r="BO2434" s="781">
        <f t="shared" si="7300"/>
        <v>0</v>
      </c>
      <c r="BP2434" s="777"/>
      <c r="BQ2434" s="781">
        <f t="shared" si="7301"/>
        <v>0</v>
      </c>
      <c r="BR2434" s="777"/>
    </row>
    <row r="2435" spans="1:70" outlineLevel="2">
      <c r="A2435" s="61"/>
      <c r="B2435" s="59"/>
      <c r="C2435" s="59"/>
      <c r="D2435" s="395"/>
      <c r="E2435" s="397"/>
      <c r="F2435" s="113"/>
      <c r="G2435" s="39"/>
      <c r="H2435" s="1097"/>
      <c r="I2435" s="1006"/>
      <c r="J2435" s="1111"/>
      <c r="K2435" s="1033"/>
      <c r="L2435" s="496"/>
      <c r="M2435" s="492"/>
      <c r="N2435" s="492"/>
      <c r="O2435" s="492"/>
      <c r="Q2435" s="683"/>
      <c r="R2435" s="692"/>
      <c r="T2435" s="680" t="str">
        <f>IF(IF(A2435=0,TRUE(),D2435=IFERROR(VLOOKUP(A2435,Zaplecze_Weryfikacja!A:B,2,FALSE),2))=TRUE(),"Tak","Nie")</f>
        <v>Tak</v>
      </c>
      <c r="U2435" s="681" t="str">
        <f>IF(T2435="Tak"," ",IF(IFERROR(VLOOKUP(A2435,Zaplecze_Weryfikacja!A:B,2,FALSE),"Inny numer Lp")="Inny numer Lp","Inny numer Lp",IF(VLOOKUP(A2435,Zaplecze_Weryfikacja!A:B,2,FALSE)=D2435,"Nieznana przyczyna","Inny opis")))</f>
        <v xml:space="preserve"> </v>
      </c>
      <c r="Y2435" s="785"/>
      <c r="Z2435" s="386"/>
      <c r="AA2435" s="785"/>
      <c r="AB2435" s="386"/>
      <c r="AC2435" s="785"/>
      <c r="AD2435" s="386"/>
      <c r="AE2435" s="785"/>
      <c r="AF2435" s="386"/>
      <c r="AG2435" s="785"/>
      <c r="AH2435" s="386"/>
      <c r="AI2435" s="785"/>
      <c r="AJ2435" s="386"/>
      <c r="AK2435" s="785"/>
      <c r="AL2435" s="386"/>
      <c r="AM2435" s="785"/>
      <c r="AN2435" s="386"/>
      <c r="AO2435" s="785"/>
      <c r="AP2435" s="386"/>
      <c r="AQ2435" s="785"/>
      <c r="AR2435" s="386"/>
      <c r="AT2435" s="782">
        <f t="shared" si="7288"/>
        <v>0</v>
      </c>
      <c r="AU2435" s="782">
        <f t="shared" si="7289"/>
        <v>0</v>
      </c>
      <c r="AV2435" s="782">
        <f t="shared" si="7290"/>
        <v>0</v>
      </c>
      <c r="AW2435" s="788" t="e">
        <f t="shared" si="7291"/>
        <v>#DIV/0!</v>
      </c>
      <c r="AY2435" s="781">
        <f t="shared" si="7292"/>
        <v>0</v>
      </c>
      <c r="AZ2435" s="777"/>
      <c r="BA2435" s="781">
        <f t="shared" si="7293"/>
        <v>0</v>
      </c>
      <c r="BB2435" s="777"/>
      <c r="BC2435" s="781">
        <f t="shared" si="7294"/>
        <v>0</v>
      </c>
      <c r="BD2435" s="777"/>
      <c r="BE2435" s="781">
        <f t="shared" si="7295"/>
        <v>0</v>
      </c>
      <c r="BF2435" s="777"/>
      <c r="BG2435" s="781">
        <f t="shared" si="7296"/>
        <v>0</v>
      </c>
      <c r="BH2435" s="777"/>
      <c r="BI2435" s="781">
        <f t="shared" si="7297"/>
        <v>0</v>
      </c>
      <c r="BJ2435" s="777"/>
      <c r="BK2435" s="781">
        <f t="shared" si="7298"/>
        <v>0</v>
      </c>
      <c r="BL2435" s="777"/>
      <c r="BM2435" s="781">
        <f t="shared" si="7299"/>
        <v>0</v>
      </c>
      <c r="BN2435" s="777"/>
      <c r="BO2435" s="781">
        <f t="shared" si="7300"/>
        <v>0</v>
      </c>
      <c r="BP2435" s="777"/>
      <c r="BQ2435" s="781">
        <f t="shared" si="7301"/>
        <v>0</v>
      </c>
      <c r="BR2435" s="777"/>
    </row>
    <row r="2436" spans="1:70" outlineLevel="2">
      <c r="A2436" s="662"/>
      <c r="B2436" s="661"/>
      <c r="C2436" s="661"/>
      <c r="D2436" s="656" t="s">
        <v>664</v>
      </c>
      <c r="E2436" s="773" t="str">
        <f>IF(COUNTIF(E2437:E2446,"T")=0,"N","T")</f>
        <v>T</v>
      </c>
      <c r="F2436" s="652"/>
      <c r="G2436" s="659"/>
      <c r="H2436" s="1099"/>
      <c r="I2436" s="1074"/>
      <c r="J2436" s="1133"/>
      <c r="K2436" s="1036"/>
      <c r="L2436" s="496"/>
      <c r="M2436" s="657"/>
      <c r="N2436" s="657"/>
      <c r="O2436" s="657"/>
      <c r="Q2436" s="683"/>
      <c r="R2436" s="692"/>
      <c r="T2436" s="680" t="str">
        <f>IF(IF(A2436=0,TRUE(),D2436=IFERROR(VLOOKUP(A2436,Zaplecze_Weryfikacja!A:B,2,FALSE),2))=TRUE(),"Tak","Nie")</f>
        <v>Tak</v>
      </c>
      <c r="U2436" s="681" t="str">
        <f>IF(T2436="Tak"," ",IF(IFERROR(VLOOKUP(A2436,Zaplecze_Weryfikacja!A:B,2,FALSE),"Inny numer Lp")="Inny numer Lp","Inny numer Lp",IF(VLOOKUP(A2436,Zaplecze_Weryfikacja!A:B,2,FALSE)=D2436,"Nieznana przyczyna","Inny opis")))</f>
        <v xml:space="preserve"> </v>
      </c>
      <c r="Y2436" s="785"/>
      <c r="Z2436" s="663"/>
      <c r="AA2436" s="785"/>
      <c r="AB2436" s="663"/>
      <c r="AC2436" s="785"/>
      <c r="AD2436" s="663"/>
      <c r="AE2436" s="785"/>
      <c r="AF2436" s="663"/>
      <c r="AG2436" s="785"/>
      <c r="AH2436" s="663"/>
      <c r="AI2436" s="785"/>
      <c r="AJ2436" s="663"/>
      <c r="AK2436" s="785"/>
      <c r="AL2436" s="663"/>
      <c r="AM2436" s="785"/>
      <c r="AN2436" s="663"/>
      <c r="AO2436" s="785"/>
      <c r="AP2436" s="663"/>
      <c r="AQ2436" s="785"/>
      <c r="AR2436" s="663"/>
      <c r="AT2436" s="845">
        <f t="shared" si="7288"/>
        <v>0</v>
      </c>
      <c r="AU2436" s="845">
        <f t="shared" si="7289"/>
        <v>0</v>
      </c>
      <c r="AV2436" s="845">
        <f t="shared" si="7290"/>
        <v>0</v>
      </c>
      <c r="AW2436" s="846" t="e">
        <f t="shared" si="7291"/>
        <v>#DIV/0!</v>
      </c>
      <c r="AY2436" s="781">
        <f t="shared" si="7292"/>
        <v>0</v>
      </c>
      <c r="AZ2436" s="847"/>
      <c r="BA2436" s="781">
        <f t="shared" si="7293"/>
        <v>0</v>
      </c>
      <c r="BB2436" s="847"/>
      <c r="BC2436" s="781">
        <f t="shared" si="7294"/>
        <v>0</v>
      </c>
      <c r="BD2436" s="847"/>
      <c r="BE2436" s="781">
        <f t="shared" si="7295"/>
        <v>0</v>
      </c>
      <c r="BF2436" s="847"/>
      <c r="BG2436" s="781">
        <f t="shared" si="7296"/>
        <v>0</v>
      </c>
      <c r="BH2436" s="847"/>
      <c r="BI2436" s="781">
        <f t="shared" si="7297"/>
        <v>0</v>
      </c>
      <c r="BJ2436" s="847"/>
      <c r="BK2436" s="781">
        <f t="shared" si="7298"/>
        <v>0</v>
      </c>
      <c r="BL2436" s="847"/>
      <c r="BM2436" s="781">
        <f t="shared" si="7299"/>
        <v>0</v>
      </c>
      <c r="BN2436" s="847"/>
      <c r="BO2436" s="781">
        <f t="shared" si="7300"/>
        <v>0</v>
      </c>
      <c r="BP2436" s="847"/>
      <c r="BQ2436" s="781">
        <f t="shared" si="7301"/>
        <v>0</v>
      </c>
      <c r="BR2436" s="847"/>
    </row>
    <row r="2437" spans="1:70" outlineLevel="2">
      <c r="A2437" s="61">
        <v>704121</v>
      </c>
      <c r="B2437" s="10"/>
      <c r="C2437" s="59"/>
      <c r="D2437" s="294" t="s">
        <v>663</v>
      </c>
      <c r="E2437" s="43" t="str">
        <f t="shared" ref="E2437:E2446" si="7501">IF(H2437&gt;0,"T","N")</f>
        <v>N</v>
      </c>
      <c r="F2437" s="117"/>
      <c r="G2437" s="39" t="s">
        <v>324</v>
      </c>
      <c r="H2437" s="1076"/>
      <c r="I2437" s="1141"/>
      <c r="J2437" s="1142"/>
      <c r="K2437" s="1032">
        <f t="shared" ref="K2437:K2446" si="7502">IF(B2437="E","E",$H2437*I2437)</f>
        <v>0</v>
      </c>
      <c r="L2437" s="496"/>
      <c r="M2437" s="492"/>
      <c r="N2437" s="492"/>
      <c r="O2437" s="492"/>
      <c r="Q2437" s="684" t="s">
        <v>1934</v>
      </c>
      <c r="R2437" s="692" t="s">
        <v>2010</v>
      </c>
      <c r="T2437" s="680" t="str">
        <f>IF(IF(A2437=0,TRUE(),D2437=IFERROR(VLOOKUP(A2437,Zaplecze_Weryfikacja!A:B,2,FALSE),2))=TRUE(),"Tak","Nie")</f>
        <v>Nie</v>
      </c>
      <c r="U2437" s="681" t="str">
        <f>IF(T2437="Tak"," ",IF(IFERROR(VLOOKUP(A2437,Zaplecze_Weryfikacja!A:B,2,FALSE),"Inny numer Lp")="Inny numer Lp","Inny numer Lp",IF(VLOOKUP(A2437,Zaplecze_Weryfikacja!A:B,2,FALSE)=D2437,"Nieznana przyczyna","Inny opis")))</f>
        <v>Inny opis</v>
      </c>
      <c r="Y2437" s="785"/>
      <c r="Z2437" s="309">
        <f t="shared" ref="Z2437:Z2446" si="7503">IF($B2437="E","E",$H2437*Y2437)</f>
        <v>0</v>
      </c>
      <c r="AA2437" s="785"/>
      <c r="AB2437" s="309">
        <f t="shared" ref="AB2437:AB2446" si="7504">IF($B2437="E","E",$H2437*AA2437)</f>
        <v>0</v>
      </c>
      <c r="AC2437" s="785"/>
      <c r="AD2437" s="309">
        <f t="shared" ref="AD2437:AD2446" si="7505">IF($B2437="E","E",$H2437*AC2437)</f>
        <v>0</v>
      </c>
      <c r="AE2437" s="785"/>
      <c r="AF2437" s="309">
        <f t="shared" ref="AF2437:AF2446" si="7506">IF($B2437="E","E",$H2437*AE2437)</f>
        <v>0</v>
      </c>
      <c r="AG2437" s="785"/>
      <c r="AH2437" s="309">
        <f t="shared" ref="AH2437:AH2446" si="7507">IF($B2437="E","E",$H2437*AG2437)</f>
        <v>0</v>
      </c>
      <c r="AI2437" s="785"/>
      <c r="AJ2437" s="309">
        <f t="shared" ref="AJ2437:AJ2446" si="7508">IF($B2437="E","E",$H2437*AI2437)</f>
        <v>0</v>
      </c>
      <c r="AK2437" s="785"/>
      <c r="AL2437" s="309">
        <f t="shared" ref="AL2437:AL2446" si="7509">IF($B2437="E","E",$H2437*AK2437)</f>
        <v>0</v>
      </c>
      <c r="AM2437" s="785"/>
      <c r="AN2437" s="309">
        <f t="shared" ref="AN2437:AN2446" si="7510">IF($B2437="E","E",$H2437*AM2437)</f>
        <v>0</v>
      </c>
      <c r="AO2437" s="785"/>
      <c r="AP2437" s="309">
        <f t="shared" ref="AP2437:AP2446" si="7511">IF($B2437="E","E",$H2437*AO2437)</f>
        <v>0</v>
      </c>
      <c r="AQ2437" s="785"/>
      <c r="AR2437" s="309">
        <f t="shared" ref="AR2437:AR2446" si="7512">IF($B2437="E","E",$H2437*AQ2437)</f>
        <v>0</v>
      </c>
      <c r="AT2437" s="782">
        <f t="shared" si="7288"/>
        <v>0</v>
      </c>
      <c r="AU2437" s="782">
        <f t="shared" si="7289"/>
        <v>0</v>
      </c>
      <c r="AV2437" s="782">
        <f t="shared" si="7290"/>
        <v>0</v>
      </c>
      <c r="AW2437" s="788" t="e">
        <f t="shared" si="7291"/>
        <v>#DIV/0!</v>
      </c>
      <c r="AY2437" s="781">
        <f t="shared" si="7292"/>
        <v>0</v>
      </c>
      <c r="AZ2437" s="777"/>
      <c r="BA2437" s="781">
        <f t="shared" si="7293"/>
        <v>0</v>
      </c>
      <c r="BB2437" s="777"/>
      <c r="BC2437" s="781">
        <f t="shared" si="7294"/>
        <v>0</v>
      </c>
      <c r="BD2437" s="777"/>
      <c r="BE2437" s="781">
        <f t="shared" si="7295"/>
        <v>0</v>
      </c>
      <c r="BF2437" s="777"/>
      <c r="BG2437" s="781">
        <f t="shared" si="7296"/>
        <v>0</v>
      </c>
      <c r="BH2437" s="777"/>
      <c r="BI2437" s="781">
        <f t="shared" si="7297"/>
        <v>0</v>
      </c>
      <c r="BJ2437" s="777"/>
      <c r="BK2437" s="781">
        <f t="shared" si="7298"/>
        <v>0</v>
      </c>
      <c r="BL2437" s="777"/>
      <c r="BM2437" s="781">
        <f t="shared" si="7299"/>
        <v>0</v>
      </c>
      <c r="BN2437" s="777"/>
      <c r="BO2437" s="781">
        <f t="shared" si="7300"/>
        <v>0</v>
      </c>
      <c r="BP2437" s="777"/>
      <c r="BQ2437" s="781">
        <f t="shared" si="7301"/>
        <v>0</v>
      </c>
      <c r="BR2437" s="777"/>
    </row>
    <row r="2438" spans="1:70" outlineLevel="2">
      <c r="A2438" s="61">
        <v>704122</v>
      </c>
      <c r="B2438" s="10"/>
      <c r="C2438" s="59"/>
      <c r="D2438" s="294" t="s">
        <v>662</v>
      </c>
      <c r="E2438" s="43" t="str">
        <f t="shared" si="7501"/>
        <v>N</v>
      </c>
      <c r="F2438" s="117"/>
      <c r="G2438" s="39" t="s">
        <v>324</v>
      </c>
      <c r="H2438" s="1076"/>
      <c r="I2438" s="1141"/>
      <c r="J2438" s="1142"/>
      <c r="K2438" s="1032">
        <f t="shared" si="7502"/>
        <v>0</v>
      </c>
      <c r="L2438" s="496"/>
      <c r="M2438" s="492"/>
      <c r="N2438" s="492"/>
      <c r="O2438" s="492"/>
      <c r="Q2438" s="684" t="s">
        <v>1934</v>
      </c>
      <c r="R2438" s="692" t="s">
        <v>2010</v>
      </c>
      <c r="T2438" s="680" t="str">
        <f>IF(IF(A2438=0,TRUE(),D2438=IFERROR(VLOOKUP(A2438,Zaplecze_Weryfikacja!A:B,2,FALSE),2))=TRUE(),"Tak","Nie")</f>
        <v>Nie</v>
      </c>
      <c r="U2438" s="681" t="str">
        <f>IF(T2438="Tak"," ",IF(IFERROR(VLOOKUP(A2438,Zaplecze_Weryfikacja!A:B,2,FALSE),"Inny numer Lp")="Inny numer Lp","Inny numer Lp",IF(VLOOKUP(A2438,Zaplecze_Weryfikacja!A:B,2,FALSE)=D2438,"Nieznana przyczyna","Inny opis")))</f>
        <v>Inny numer Lp</v>
      </c>
      <c r="Y2438" s="785"/>
      <c r="Z2438" s="309">
        <f t="shared" si="7503"/>
        <v>0</v>
      </c>
      <c r="AA2438" s="785"/>
      <c r="AB2438" s="309">
        <f t="shared" si="7504"/>
        <v>0</v>
      </c>
      <c r="AC2438" s="785"/>
      <c r="AD2438" s="309">
        <f t="shared" si="7505"/>
        <v>0</v>
      </c>
      <c r="AE2438" s="785"/>
      <c r="AF2438" s="309">
        <f t="shared" si="7506"/>
        <v>0</v>
      </c>
      <c r="AG2438" s="785"/>
      <c r="AH2438" s="309">
        <f t="shared" si="7507"/>
        <v>0</v>
      </c>
      <c r="AI2438" s="785"/>
      <c r="AJ2438" s="309">
        <f t="shared" si="7508"/>
        <v>0</v>
      </c>
      <c r="AK2438" s="785"/>
      <c r="AL2438" s="309">
        <f t="shared" si="7509"/>
        <v>0</v>
      </c>
      <c r="AM2438" s="785"/>
      <c r="AN2438" s="309">
        <f t="shared" si="7510"/>
        <v>0</v>
      </c>
      <c r="AO2438" s="785"/>
      <c r="AP2438" s="309">
        <f t="shared" si="7511"/>
        <v>0</v>
      </c>
      <c r="AQ2438" s="785"/>
      <c r="AR2438" s="309">
        <f t="shared" si="7512"/>
        <v>0</v>
      </c>
      <c r="AT2438" s="782">
        <f t="shared" si="7288"/>
        <v>0</v>
      </c>
      <c r="AU2438" s="782">
        <f t="shared" si="7289"/>
        <v>0</v>
      </c>
      <c r="AV2438" s="782">
        <f t="shared" si="7290"/>
        <v>0</v>
      </c>
      <c r="AW2438" s="788" t="e">
        <f t="shared" si="7291"/>
        <v>#DIV/0!</v>
      </c>
      <c r="AY2438" s="781">
        <f t="shared" si="7292"/>
        <v>0</v>
      </c>
      <c r="AZ2438" s="777"/>
      <c r="BA2438" s="781">
        <f t="shared" si="7293"/>
        <v>0</v>
      </c>
      <c r="BB2438" s="777"/>
      <c r="BC2438" s="781">
        <f t="shared" si="7294"/>
        <v>0</v>
      </c>
      <c r="BD2438" s="777"/>
      <c r="BE2438" s="781">
        <f t="shared" si="7295"/>
        <v>0</v>
      </c>
      <c r="BF2438" s="777"/>
      <c r="BG2438" s="781">
        <f t="shared" si="7296"/>
        <v>0</v>
      </c>
      <c r="BH2438" s="777"/>
      <c r="BI2438" s="781">
        <f t="shared" si="7297"/>
        <v>0</v>
      </c>
      <c r="BJ2438" s="777"/>
      <c r="BK2438" s="781">
        <f t="shared" si="7298"/>
        <v>0</v>
      </c>
      <c r="BL2438" s="777"/>
      <c r="BM2438" s="781">
        <f t="shared" si="7299"/>
        <v>0</v>
      </c>
      <c r="BN2438" s="777"/>
      <c r="BO2438" s="781">
        <f t="shared" si="7300"/>
        <v>0</v>
      </c>
      <c r="BP2438" s="777"/>
      <c r="BQ2438" s="781">
        <f t="shared" si="7301"/>
        <v>0</v>
      </c>
      <c r="BR2438" s="777"/>
    </row>
    <row r="2439" spans="1:70" outlineLevel="2">
      <c r="A2439" s="61">
        <v>704123</v>
      </c>
      <c r="B2439" s="10"/>
      <c r="C2439" s="59"/>
      <c r="D2439" s="294" t="s">
        <v>661</v>
      </c>
      <c r="E2439" s="43" t="str">
        <f t="shared" si="7501"/>
        <v>N</v>
      </c>
      <c r="F2439" s="117"/>
      <c r="G2439" s="39" t="s">
        <v>324</v>
      </c>
      <c r="H2439" s="1076"/>
      <c r="I2439" s="1141"/>
      <c r="J2439" s="1142"/>
      <c r="K2439" s="1032">
        <f t="shared" si="7502"/>
        <v>0</v>
      </c>
      <c r="L2439" s="496"/>
      <c r="M2439" s="492"/>
      <c r="N2439" s="492"/>
      <c r="O2439" s="492"/>
      <c r="Q2439" s="684" t="s">
        <v>1934</v>
      </c>
      <c r="R2439" s="692" t="s">
        <v>2010</v>
      </c>
      <c r="T2439" s="680" t="str">
        <f>IF(IF(A2439=0,TRUE(),D2439=IFERROR(VLOOKUP(A2439,Zaplecze_Weryfikacja!A:B,2,FALSE),2))=TRUE(),"Tak","Nie")</f>
        <v>Nie</v>
      </c>
      <c r="U2439" s="681" t="str">
        <f>IF(T2439="Tak"," ",IF(IFERROR(VLOOKUP(A2439,Zaplecze_Weryfikacja!A:B,2,FALSE),"Inny numer Lp")="Inny numer Lp","Inny numer Lp",IF(VLOOKUP(A2439,Zaplecze_Weryfikacja!A:B,2,FALSE)=D2439,"Nieznana przyczyna","Inny opis")))</f>
        <v>Inny numer Lp</v>
      </c>
      <c r="Y2439" s="785"/>
      <c r="Z2439" s="309">
        <f t="shared" si="7503"/>
        <v>0</v>
      </c>
      <c r="AA2439" s="785"/>
      <c r="AB2439" s="309">
        <f t="shared" si="7504"/>
        <v>0</v>
      </c>
      <c r="AC2439" s="785"/>
      <c r="AD2439" s="309">
        <f t="shared" si="7505"/>
        <v>0</v>
      </c>
      <c r="AE2439" s="785"/>
      <c r="AF2439" s="309">
        <f t="shared" si="7506"/>
        <v>0</v>
      </c>
      <c r="AG2439" s="785"/>
      <c r="AH2439" s="309">
        <f t="shared" si="7507"/>
        <v>0</v>
      </c>
      <c r="AI2439" s="785"/>
      <c r="AJ2439" s="309">
        <f t="shared" si="7508"/>
        <v>0</v>
      </c>
      <c r="AK2439" s="785"/>
      <c r="AL2439" s="309">
        <f t="shared" si="7509"/>
        <v>0</v>
      </c>
      <c r="AM2439" s="785"/>
      <c r="AN2439" s="309">
        <f t="shared" si="7510"/>
        <v>0</v>
      </c>
      <c r="AO2439" s="785"/>
      <c r="AP2439" s="309">
        <f t="shared" si="7511"/>
        <v>0</v>
      </c>
      <c r="AQ2439" s="785"/>
      <c r="AR2439" s="309">
        <f t="shared" si="7512"/>
        <v>0</v>
      </c>
      <c r="AT2439" s="782">
        <f t="shared" si="7288"/>
        <v>0</v>
      </c>
      <c r="AU2439" s="782">
        <f t="shared" si="7289"/>
        <v>0</v>
      </c>
      <c r="AV2439" s="782">
        <f t="shared" si="7290"/>
        <v>0</v>
      </c>
      <c r="AW2439" s="788" t="e">
        <f t="shared" si="7291"/>
        <v>#DIV/0!</v>
      </c>
      <c r="AY2439" s="781">
        <f t="shared" si="7292"/>
        <v>0</v>
      </c>
      <c r="AZ2439" s="777"/>
      <c r="BA2439" s="781">
        <f t="shared" si="7293"/>
        <v>0</v>
      </c>
      <c r="BB2439" s="777"/>
      <c r="BC2439" s="781">
        <f t="shared" si="7294"/>
        <v>0</v>
      </c>
      <c r="BD2439" s="777"/>
      <c r="BE2439" s="781">
        <f t="shared" si="7295"/>
        <v>0</v>
      </c>
      <c r="BF2439" s="777"/>
      <c r="BG2439" s="781">
        <f t="shared" si="7296"/>
        <v>0</v>
      </c>
      <c r="BH2439" s="777"/>
      <c r="BI2439" s="781">
        <f t="shared" si="7297"/>
        <v>0</v>
      </c>
      <c r="BJ2439" s="777"/>
      <c r="BK2439" s="781">
        <f t="shared" si="7298"/>
        <v>0</v>
      </c>
      <c r="BL2439" s="777"/>
      <c r="BM2439" s="781">
        <f t="shared" si="7299"/>
        <v>0</v>
      </c>
      <c r="BN2439" s="777"/>
      <c r="BO2439" s="781">
        <f t="shared" si="7300"/>
        <v>0</v>
      </c>
      <c r="BP2439" s="777"/>
      <c r="BQ2439" s="781">
        <f t="shared" si="7301"/>
        <v>0</v>
      </c>
      <c r="BR2439" s="777"/>
    </row>
    <row r="2440" spans="1:70" ht="42.75" outlineLevel="2">
      <c r="A2440" s="61">
        <v>704124</v>
      </c>
      <c r="B2440" s="10"/>
      <c r="C2440" s="59"/>
      <c r="D2440" s="294" t="s">
        <v>660</v>
      </c>
      <c r="E2440" s="43" t="str">
        <f t="shared" si="7501"/>
        <v>N</v>
      </c>
      <c r="F2440" s="117"/>
      <c r="G2440" s="39" t="s">
        <v>324</v>
      </c>
      <c r="H2440" s="1076"/>
      <c r="I2440" s="1141"/>
      <c r="J2440" s="1142"/>
      <c r="K2440" s="1032">
        <f t="shared" si="7502"/>
        <v>0</v>
      </c>
      <c r="L2440" s="496"/>
      <c r="M2440" s="492"/>
      <c r="N2440" s="492"/>
      <c r="O2440" s="492"/>
      <c r="Q2440" s="684" t="s">
        <v>1934</v>
      </c>
      <c r="R2440" s="692" t="s">
        <v>2010</v>
      </c>
      <c r="T2440" s="680" t="str">
        <f>IF(IF(A2440=0,TRUE(),D2440=IFERROR(VLOOKUP(A2440,Zaplecze_Weryfikacja!A:B,2,FALSE),2))=TRUE(),"Tak","Nie")</f>
        <v>Nie</v>
      </c>
      <c r="U2440" s="681" t="str">
        <f>IF(T2440="Tak"," ",IF(IFERROR(VLOOKUP(A2440,Zaplecze_Weryfikacja!A:B,2,FALSE),"Inny numer Lp")="Inny numer Lp","Inny numer Lp",IF(VLOOKUP(A2440,Zaplecze_Weryfikacja!A:B,2,FALSE)=D2440,"Nieznana przyczyna","Inny opis")))</f>
        <v>Inny numer Lp</v>
      </c>
      <c r="Y2440" s="785"/>
      <c r="Z2440" s="309">
        <f t="shared" si="7503"/>
        <v>0</v>
      </c>
      <c r="AA2440" s="785"/>
      <c r="AB2440" s="309">
        <f t="shared" si="7504"/>
        <v>0</v>
      </c>
      <c r="AC2440" s="785"/>
      <c r="AD2440" s="309">
        <f t="shared" si="7505"/>
        <v>0</v>
      </c>
      <c r="AE2440" s="785"/>
      <c r="AF2440" s="309">
        <f t="shared" si="7506"/>
        <v>0</v>
      </c>
      <c r="AG2440" s="785"/>
      <c r="AH2440" s="309">
        <f t="shared" si="7507"/>
        <v>0</v>
      </c>
      <c r="AI2440" s="785"/>
      <c r="AJ2440" s="309">
        <f t="shared" si="7508"/>
        <v>0</v>
      </c>
      <c r="AK2440" s="785"/>
      <c r="AL2440" s="309">
        <f t="shared" si="7509"/>
        <v>0</v>
      </c>
      <c r="AM2440" s="785"/>
      <c r="AN2440" s="309">
        <f t="shared" si="7510"/>
        <v>0</v>
      </c>
      <c r="AO2440" s="785"/>
      <c r="AP2440" s="309">
        <f t="shared" si="7511"/>
        <v>0</v>
      </c>
      <c r="AQ2440" s="785"/>
      <c r="AR2440" s="309">
        <f t="shared" si="7512"/>
        <v>0</v>
      </c>
      <c r="AT2440" s="782">
        <f t="shared" si="7288"/>
        <v>0</v>
      </c>
      <c r="AU2440" s="782">
        <f t="shared" si="7289"/>
        <v>0</v>
      </c>
      <c r="AV2440" s="782">
        <f t="shared" si="7290"/>
        <v>0</v>
      </c>
      <c r="AW2440" s="788" t="e">
        <f t="shared" si="7291"/>
        <v>#DIV/0!</v>
      </c>
      <c r="AY2440" s="781">
        <f t="shared" si="7292"/>
        <v>0</v>
      </c>
      <c r="AZ2440" s="777"/>
      <c r="BA2440" s="781">
        <f t="shared" si="7293"/>
        <v>0</v>
      </c>
      <c r="BB2440" s="777"/>
      <c r="BC2440" s="781">
        <f t="shared" si="7294"/>
        <v>0</v>
      </c>
      <c r="BD2440" s="777"/>
      <c r="BE2440" s="781">
        <f t="shared" si="7295"/>
        <v>0</v>
      </c>
      <c r="BF2440" s="777"/>
      <c r="BG2440" s="781">
        <f t="shared" si="7296"/>
        <v>0</v>
      </c>
      <c r="BH2440" s="777"/>
      <c r="BI2440" s="781">
        <f t="shared" si="7297"/>
        <v>0</v>
      </c>
      <c r="BJ2440" s="777"/>
      <c r="BK2440" s="781">
        <f t="shared" si="7298"/>
        <v>0</v>
      </c>
      <c r="BL2440" s="777"/>
      <c r="BM2440" s="781">
        <f t="shared" si="7299"/>
        <v>0</v>
      </c>
      <c r="BN2440" s="777"/>
      <c r="BO2440" s="781">
        <f t="shared" si="7300"/>
        <v>0</v>
      </c>
      <c r="BP2440" s="777"/>
      <c r="BQ2440" s="781">
        <f t="shared" si="7301"/>
        <v>0</v>
      </c>
      <c r="BR2440" s="777"/>
    </row>
    <row r="2441" spans="1:70" ht="42.75" outlineLevel="2">
      <c r="A2441" s="61">
        <v>704125</v>
      </c>
      <c r="B2441" s="10"/>
      <c r="C2441" s="59"/>
      <c r="D2441" s="294" t="s">
        <v>659</v>
      </c>
      <c r="E2441" s="43" t="str">
        <f t="shared" si="7501"/>
        <v>N</v>
      </c>
      <c r="F2441" s="117"/>
      <c r="G2441" s="39" t="s">
        <v>324</v>
      </c>
      <c r="H2441" s="1076"/>
      <c r="I2441" s="1141"/>
      <c r="J2441" s="1142"/>
      <c r="K2441" s="1032">
        <f t="shared" si="7502"/>
        <v>0</v>
      </c>
      <c r="L2441" s="496"/>
      <c r="M2441" s="492"/>
      <c r="N2441" s="492"/>
      <c r="O2441" s="492"/>
      <c r="Q2441" s="684" t="s">
        <v>1934</v>
      </c>
      <c r="R2441" s="692" t="s">
        <v>2010</v>
      </c>
      <c r="T2441" s="680" t="str">
        <f>IF(IF(A2441=0,TRUE(),D2441=IFERROR(VLOOKUP(A2441,Zaplecze_Weryfikacja!A:B,2,FALSE),2))=TRUE(),"Tak","Nie")</f>
        <v>Nie</v>
      </c>
      <c r="U2441" s="681" t="str">
        <f>IF(T2441="Tak"," ",IF(IFERROR(VLOOKUP(A2441,Zaplecze_Weryfikacja!A:B,2,FALSE),"Inny numer Lp")="Inny numer Lp","Inny numer Lp",IF(VLOOKUP(A2441,Zaplecze_Weryfikacja!A:B,2,FALSE)=D2441,"Nieznana przyczyna","Inny opis")))</f>
        <v>Inny numer Lp</v>
      </c>
      <c r="Y2441" s="785"/>
      <c r="Z2441" s="309">
        <f t="shared" si="7503"/>
        <v>0</v>
      </c>
      <c r="AA2441" s="785"/>
      <c r="AB2441" s="309">
        <f t="shared" si="7504"/>
        <v>0</v>
      </c>
      <c r="AC2441" s="785"/>
      <c r="AD2441" s="309">
        <f t="shared" si="7505"/>
        <v>0</v>
      </c>
      <c r="AE2441" s="785"/>
      <c r="AF2441" s="309">
        <f t="shared" si="7506"/>
        <v>0</v>
      </c>
      <c r="AG2441" s="785"/>
      <c r="AH2441" s="309">
        <f t="shared" si="7507"/>
        <v>0</v>
      </c>
      <c r="AI2441" s="785"/>
      <c r="AJ2441" s="309">
        <f t="shared" si="7508"/>
        <v>0</v>
      </c>
      <c r="AK2441" s="785"/>
      <c r="AL2441" s="309">
        <f t="shared" si="7509"/>
        <v>0</v>
      </c>
      <c r="AM2441" s="785"/>
      <c r="AN2441" s="309">
        <f t="shared" si="7510"/>
        <v>0</v>
      </c>
      <c r="AO2441" s="785"/>
      <c r="AP2441" s="309">
        <f t="shared" si="7511"/>
        <v>0</v>
      </c>
      <c r="AQ2441" s="785"/>
      <c r="AR2441" s="309">
        <f t="shared" si="7512"/>
        <v>0</v>
      </c>
      <c r="AT2441" s="782">
        <f t="shared" si="7288"/>
        <v>0</v>
      </c>
      <c r="AU2441" s="782">
        <f t="shared" si="7289"/>
        <v>0</v>
      </c>
      <c r="AV2441" s="782">
        <f t="shared" si="7290"/>
        <v>0</v>
      </c>
      <c r="AW2441" s="788" t="e">
        <f t="shared" si="7291"/>
        <v>#DIV/0!</v>
      </c>
      <c r="AY2441" s="781">
        <f t="shared" si="7292"/>
        <v>0</v>
      </c>
      <c r="AZ2441" s="777"/>
      <c r="BA2441" s="781">
        <f t="shared" si="7293"/>
        <v>0</v>
      </c>
      <c r="BB2441" s="777"/>
      <c r="BC2441" s="781">
        <f t="shared" si="7294"/>
        <v>0</v>
      </c>
      <c r="BD2441" s="777"/>
      <c r="BE2441" s="781">
        <f t="shared" si="7295"/>
        <v>0</v>
      </c>
      <c r="BF2441" s="777"/>
      <c r="BG2441" s="781">
        <f t="shared" si="7296"/>
        <v>0</v>
      </c>
      <c r="BH2441" s="777"/>
      <c r="BI2441" s="781">
        <f t="shared" si="7297"/>
        <v>0</v>
      </c>
      <c r="BJ2441" s="777"/>
      <c r="BK2441" s="781">
        <f t="shared" si="7298"/>
        <v>0</v>
      </c>
      <c r="BL2441" s="777"/>
      <c r="BM2441" s="781">
        <f t="shared" si="7299"/>
        <v>0</v>
      </c>
      <c r="BN2441" s="777"/>
      <c r="BO2441" s="781">
        <f t="shared" si="7300"/>
        <v>0</v>
      </c>
      <c r="BP2441" s="777"/>
      <c r="BQ2441" s="781">
        <f t="shared" si="7301"/>
        <v>0</v>
      </c>
      <c r="BR2441" s="777"/>
    </row>
    <row r="2442" spans="1:70" ht="42.75" outlineLevel="2">
      <c r="A2442" s="61">
        <v>704126</v>
      </c>
      <c r="B2442" s="10"/>
      <c r="C2442" s="59"/>
      <c r="D2442" s="294" t="s">
        <v>658</v>
      </c>
      <c r="E2442" s="43" t="str">
        <f t="shared" si="7501"/>
        <v>N</v>
      </c>
      <c r="F2442" s="117"/>
      <c r="G2442" s="39" t="s">
        <v>324</v>
      </c>
      <c r="H2442" s="1076"/>
      <c r="I2442" s="1141"/>
      <c r="J2442" s="1142"/>
      <c r="K2442" s="1032">
        <f t="shared" si="7502"/>
        <v>0</v>
      </c>
      <c r="L2442" s="496"/>
      <c r="M2442" s="492"/>
      <c r="N2442" s="492"/>
      <c r="O2442" s="492"/>
      <c r="Q2442" s="684" t="s">
        <v>1934</v>
      </c>
      <c r="R2442" s="692" t="s">
        <v>2010</v>
      </c>
      <c r="T2442" s="680" t="str">
        <f>IF(IF(A2442=0,TRUE(),D2442=IFERROR(VLOOKUP(A2442,Zaplecze_Weryfikacja!A:B,2,FALSE),2))=TRUE(),"Tak","Nie")</f>
        <v>Nie</v>
      </c>
      <c r="U2442" s="681" t="str">
        <f>IF(T2442="Tak"," ",IF(IFERROR(VLOOKUP(A2442,Zaplecze_Weryfikacja!A:B,2,FALSE),"Inny numer Lp")="Inny numer Lp","Inny numer Lp",IF(VLOOKUP(A2442,Zaplecze_Weryfikacja!A:B,2,FALSE)=D2442,"Nieznana przyczyna","Inny opis")))</f>
        <v>Inny numer Lp</v>
      </c>
      <c r="Y2442" s="785"/>
      <c r="Z2442" s="309">
        <f t="shared" si="7503"/>
        <v>0</v>
      </c>
      <c r="AA2442" s="785"/>
      <c r="AB2442" s="309">
        <f t="shared" si="7504"/>
        <v>0</v>
      </c>
      <c r="AC2442" s="785"/>
      <c r="AD2442" s="309">
        <f t="shared" si="7505"/>
        <v>0</v>
      </c>
      <c r="AE2442" s="785"/>
      <c r="AF2442" s="309">
        <f t="shared" si="7506"/>
        <v>0</v>
      </c>
      <c r="AG2442" s="785"/>
      <c r="AH2442" s="309">
        <f t="shared" si="7507"/>
        <v>0</v>
      </c>
      <c r="AI2442" s="785"/>
      <c r="AJ2442" s="309">
        <f t="shared" si="7508"/>
        <v>0</v>
      </c>
      <c r="AK2442" s="785"/>
      <c r="AL2442" s="309">
        <f t="shared" si="7509"/>
        <v>0</v>
      </c>
      <c r="AM2442" s="785"/>
      <c r="AN2442" s="309">
        <f t="shared" si="7510"/>
        <v>0</v>
      </c>
      <c r="AO2442" s="785"/>
      <c r="AP2442" s="309">
        <f t="shared" si="7511"/>
        <v>0</v>
      </c>
      <c r="AQ2442" s="785"/>
      <c r="AR2442" s="309">
        <f t="shared" si="7512"/>
        <v>0</v>
      </c>
      <c r="AT2442" s="782">
        <f t="shared" si="7288"/>
        <v>0</v>
      </c>
      <c r="AU2442" s="782">
        <f t="shared" si="7289"/>
        <v>0</v>
      </c>
      <c r="AV2442" s="782">
        <f t="shared" si="7290"/>
        <v>0</v>
      </c>
      <c r="AW2442" s="788" t="e">
        <f t="shared" si="7291"/>
        <v>#DIV/0!</v>
      </c>
      <c r="AY2442" s="781">
        <f t="shared" si="7292"/>
        <v>0</v>
      </c>
      <c r="AZ2442" s="777"/>
      <c r="BA2442" s="781">
        <f t="shared" si="7293"/>
        <v>0</v>
      </c>
      <c r="BB2442" s="777"/>
      <c r="BC2442" s="781">
        <f t="shared" si="7294"/>
        <v>0</v>
      </c>
      <c r="BD2442" s="777"/>
      <c r="BE2442" s="781">
        <f t="shared" si="7295"/>
        <v>0</v>
      </c>
      <c r="BF2442" s="777"/>
      <c r="BG2442" s="781">
        <f t="shared" si="7296"/>
        <v>0</v>
      </c>
      <c r="BH2442" s="777"/>
      <c r="BI2442" s="781">
        <f t="shared" si="7297"/>
        <v>0</v>
      </c>
      <c r="BJ2442" s="777"/>
      <c r="BK2442" s="781">
        <f t="shared" si="7298"/>
        <v>0</v>
      </c>
      <c r="BL2442" s="777"/>
      <c r="BM2442" s="781">
        <f t="shared" si="7299"/>
        <v>0</v>
      </c>
      <c r="BN2442" s="777"/>
      <c r="BO2442" s="781">
        <f t="shared" si="7300"/>
        <v>0</v>
      </c>
      <c r="BP2442" s="777"/>
      <c r="BQ2442" s="781">
        <f t="shared" si="7301"/>
        <v>0</v>
      </c>
      <c r="BR2442" s="777"/>
    </row>
    <row r="2443" spans="1:70" outlineLevel="2">
      <c r="A2443" s="1286">
        <v>704127</v>
      </c>
      <c r="B2443" s="1270"/>
      <c r="C2443" s="1343"/>
      <c r="D2443" s="1342" t="s">
        <v>3941</v>
      </c>
      <c r="E2443" s="1262" t="str">
        <f t="shared" si="7501"/>
        <v>T</v>
      </c>
      <c r="F2443" s="1278" t="s">
        <v>3196</v>
      </c>
      <c r="G2443" s="1253" t="s">
        <v>325</v>
      </c>
      <c r="H2443" s="1254">
        <v>3</v>
      </c>
      <c r="I2443" s="1141"/>
      <c r="J2443" s="1142"/>
      <c r="K2443" s="1032">
        <f t="shared" si="7502"/>
        <v>0</v>
      </c>
      <c r="L2443" s="496"/>
      <c r="M2443" s="492" t="s">
        <v>593</v>
      </c>
      <c r="N2443" s="492"/>
      <c r="O2443" s="492"/>
      <c r="Q2443" s="684" t="s">
        <v>1934</v>
      </c>
      <c r="R2443" s="692" t="s">
        <v>2010</v>
      </c>
      <c r="T2443" s="680" t="str">
        <f>IF(IF(A2443=0,TRUE(),D2443=IFERROR(VLOOKUP(A2443,Zaplecze_Weryfikacja!A:B,2,FALSE),2))=TRUE(),"Tak","Nie")</f>
        <v>Nie</v>
      </c>
      <c r="U2443" s="681" t="str">
        <f>IF(T2443="Tak"," ",IF(IFERROR(VLOOKUP(A2443,Zaplecze_Weryfikacja!A:B,2,FALSE),"Inny numer Lp")="Inny numer Lp","Inny numer Lp",IF(VLOOKUP(A2443,Zaplecze_Weryfikacja!A:B,2,FALSE)=D2443,"Nieznana przyczyna","Inny opis")))</f>
        <v>Inny numer Lp</v>
      </c>
      <c r="Y2443" s="785"/>
      <c r="Z2443" s="309">
        <f t="shared" si="7503"/>
        <v>0</v>
      </c>
      <c r="AA2443" s="785"/>
      <c r="AB2443" s="309">
        <f t="shared" si="7504"/>
        <v>0</v>
      </c>
      <c r="AC2443" s="785"/>
      <c r="AD2443" s="309">
        <f t="shared" si="7505"/>
        <v>0</v>
      </c>
      <c r="AE2443" s="785"/>
      <c r="AF2443" s="309">
        <f t="shared" si="7506"/>
        <v>0</v>
      </c>
      <c r="AG2443" s="785"/>
      <c r="AH2443" s="309">
        <f t="shared" si="7507"/>
        <v>0</v>
      </c>
      <c r="AI2443" s="785"/>
      <c r="AJ2443" s="309">
        <f t="shared" si="7508"/>
        <v>0</v>
      </c>
      <c r="AK2443" s="785"/>
      <c r="AL2443" s="309">
        <f t="shared" si="7509"/>
        <v>0</v>
      </c>
      <c r="AM2443" s="785"/>
      <c r="AN2443" s="309">
        <f t="shared" si="7510"/>
        <v>0</v>
      </c>
      <c r="AO2443" s="785"/>
      <c r="AP2443" s="309">
        <f t="shared" si="7511"/>
        <v>0</v>
      </c>
      <c r="AQ2443" s="785"/>
      <c r="AR2443" s="309">
        <f t="shared" si="7512"/>
        <v>0</v>
      </c>
      <c r="AT2443" s="782">
        <f t="shared" si="7288"/>
        <v>0</v>
      </c>
      <c r="AU2443" s="782">
        <f t="shared" si="7289"/>
        <v>0</v>
      </c>
      <c r="AV2443" s="782">
        <f t="shared" si="7290"/>
        <v>0</v>
      </c>
      <c r="AW2443" s="788" t="e">
        <f t="shared" si="7291"/>
        <v>#DIV/0!</v>
      </c>
      <c r="AY2443" s="781">
        <f t="shared" si="7292"/>
        <v>0</v>
      </c>
      <c r="AZ2443" s="777"/>
      <c r="BA2443" s="781">
        <f t="shared" si="7293"/>
        <v>0</v>
      </c>
      <c r="BB2443" s="777"/>
      <c r="BC2443" s="781">
        <f t="shared" si="7294"/>
        <v>0</v>
      </c>
      <c r="BD2443" s="777"/>
      <c r="BE2443" s="781">
        <f t="shared" si="7295"/>
        <v>0</v>
      </c>
      <c r="BF2443" s="777"/>
      <c r="BG2443" s="781">
        <f t="shared" si="7296"/>
        <v>0</v>
      </c>
      <c r="BH2443" s="777"/>
      <c r="BI2443" s="781">
        <f t="shared" si="7297"/>
        <v>0</v>
      </c>
      <c r="BJ2443" s="777"/>
      <c r="BK2443" s="781">
        <f t="shared" si="7298"/>
        <v>0</v>
      </c>
      <c r="BL2443" s="777"/>
      <c r="BM2443" s="781">
        <f t="shared" si="7299"/>
        <v>0</v>
      </c>
      <c r="BN2443" s="777"/>
      <c r="BO2443" s="781">
        <f t="shared" si="7300"/>
        <v>0</v>
      </c>
      <c r="BP2443" s="777"/>
      <c r="BQ2443" s="781">
        <f t="shared" si="7301"/>
        <v>0</v>
      </c>
      <c r="BR2443" s="777"/>
    </row>
    <row r="2444" spans="1:70" ht="42.75" outlineLevel="2">
      <c r="A2444" s="1286">
        <v>704128</v>
      </c>
      <c r="B2444" s="1270"/>
      <c r="C2444" s="1343"/>
      <c r="D2444" s="1342" t="s">
        <v>3942</v>
      </c>
      <c r="E2444" s="1262" t="str">
        <f t="shared" si="7501"/>
        <v>T</v>
      </c>
      <c r="F2444" s="1253" t="s">
        <v>3195</v>
      </c>
      <c r="G2444" s="1253" t="s">
        <v>325</v>
      </c>
      <c r="H2444" s="1254">
        <v>1</v>
      </c>
      <c r="I2444" s="1141"/>
      <c r="J2444" s="1142"/>
      <c r="K2444" s="1032">
        <f t="shared" si="7502"/>
        <v>0</v>
      </c>
      <c r="L2444" s="496"/>
      <c r="M2444" s="492" t="s">
        <v>593</v>
      </c>
      <c r="N2444" s="492"/>
      <c r="O2444" s="492"/>
      <c r="Q2444" s="684" t="s">
        <v>1934</v>
      </c>
      <c r="R2444" s="692" t="s">
        <v>2010</v>
      </c>
      <c r="T2444" s="680" t="str">
        <f>IF(IF(A2444=0,TRUE(),D2444=IFERROR(VLOOKUP(A2444,Zaplecze_Weryfikacja!A:B,2,FALSE),2))=TRUE(),"Tak","Nie")</f>
        <v>Nie</v>
      </c>
      <c r="U2444" s="681" t="str">
        <f>IF(T2444="Tak"," ",IF(IFERROR(VLOOKUP(A2444,Zaplecze_Weryfikacja!A:B,2,FALSE),"Inny numer Lp")="Inny numer Lp","Inny numer Lp",IF(VLOOKUP(A2444,Zaplecze_Weryfikacja!A:B,2,FALSE)=D2444,"Nieznana przyczyna","Inny opis")))</f>
        <v>Inny numer Lp</v>
      </c>
      <c r="Y2444" s="785"/>
      <c r="Z2444" s="309">
        <f t="shared" si="7503"/>
        <v>0</v>
      </c>
      <c r="AA2444" s="785"/>
      <c r="AB2444" s="309">
        <f t="shared" si="7504"/>
        <v>0</v>
      </c>
      <c r="AC2444" s="785"/>
      <c r="AD2444" s="309">
        <f t="shared" si="7505"/>
        <v>0</v>
      </c>
      <c r="AE2444" s="785"/>
      <c r="AF2444" s="309">
        <f t="shared" si="7506"/>
        <v>0</v>
      </c>
      <c r="AG2444" s="785"/>
      <c r="AH2444" s="309">
        <f t="shared" si="7507"/>
        <v>0</v>
      </c>
      <c r="AI2444" s="785"/>
      <c r="AJ2444" s="309">
        <f t="shared" si="7508"/>
        <v>0</v>
      </c>
      <c r="AK2444" s="785"/>
      <c r="AL2444" s="309">
        <f t="shared" si="7509"/>
        <v>0</v>
      </c>
      <c r="AM2444" s="785"/>
      <c r="AN2444" s="309">
        <f t="shared" si="7510"/>
        <v>0</v>
      </c>
      <c r="AO2444" s="785"/>
      <c r="AP2444" s="309">
        <f t="shared" si="7511"/>
        <v>0</v>
      </c>
      <c r="AQ2444" s="785"/>
      <c r="AR2444" s="309">
        <f t="shared" si="7512"/>
        <v>0</v>
      </c>
      <c r="AT2444" s="782">
        <f t="shared" si="7288"/>
        <v>0</v>
      </c>
      <c r="AU2444" s="782">
        <f t="shared" si="7289"/>
        <v>0</v>
      </c>
      <c r="AV2444" s="782">
        <f t="shared" si="7290"/>
        <v>0</v>
      </c>
      <c r="AW2444" s="788" t="e">
        <f t="shared" si="7291"/>
        <v>#DIV/0!</v>
      </c>
      <c r="AY2444" s="781">
        <f t="shared" si="7292"/>
        <v>0</v>
      </c>
      <c r="AZ2444" s="777"/>
      <c r="BA2444" s="781">
        <f t="shared" si="7293"/>
        <v>0</v>
      </c>
      <c r="BB2444" s="777"/>
      <c r="BC2444" s="781">
        <f t="shared" si="7294"/>
        <v>0</v>
      </c>
      <c r="BD2444" s="777"/>
      <c r="BE2444" s="781">
        <f t="shared" si="7295"/>
        <v>0</v>
      </c>
      <c r="BF2444" s="777"/>
      <c r="BG2444" s="781">
        <f t="shared" si="7296"/>
        <v>0</v>
      </c>
      <c r="BH2444" s="777"/>
      <c r="BI2444" s="781">
        <f t="shared" si="7297"/>
        <v>0</v>
      </c>
      <c r="BJ2444" s="777"/>
      <c r="BK2444" s="781">
        <f t="shared" si="7298"/>
        <v>0</v>
      </c>
      <c r="BL2444" s="777"/>
      <c r="BM2444" s="781">
        <f t="shared" si="7299"/>
        <v>0</v>
      </c>
      <c r="BN2444" s="777"/>
      <c r="BO2444" s="781">
        <f t="shared" si="7300"/>
        <v>0</v>
      </c>
      <c r="BP2444" s="777"/>
      <c r="BQ2444" s="781">
        <f t="shared" si="7301"/>
        <v>0</v>
      </c>
      <c r="BR2444" s="777"/>
    </row>
    <row r="2445" spans="1:70" ht="28.5" outlineLevel="2">
      <c r="A2445" s="61">
        <v>704129</v>
      </c>
      <c r="B2445" s="10"/>
      <c r="C2445" s="59"/>
      <c r="D2445" s="294" t="s">
        <v>655</v>
      </c>
      <c r="E2445" s="43" t="str">
        <f t="shared" si="7501"/>
        <v>N</v>
      </c>
      <c r="F2445" s="117"/>
      <c r="G2445" s="553" t="s">
        <v>325</v>
      </c>
      <c r="H2445" s="1076"/>
      <c r="I2445" s="1141"/>
      <c r="J2445" s="1142"/>
      <c r="K2445" s="1032">
        <f t="shared" si="7502"/>
        <v>0</v>
      </c>
      <c r="L2445" s="496"/>
      <c r="M2445" s="492" t="s">
        <v>593</v>
      </c>
      <c r="N2445" s="492"/>
      <c r="O2445" s="492"/>
      <c r="Q2445" s="684" t="s">
        <v>1934</v>
      </c>
      <c r="R2445" s="692" t="s">
        <v>2010</v>
      </c>
      <c r="T2445" s="680" t="str">
        <f>IF(IF(A2445=0,TRUE(),D2445=IFERROR(VLOOKUP(A2445,Zaplecze_Weryfikacja!A:B,2,FALSE),2))=TRUE(),"Tak","Nie")</f>
        <v>Nie</v>
      </c>
      <c r="U2445" s="681" t="str">
        <f>IF(T2445="Tak"," ",IF(IFERROR(VLOOKUP(A2445,Zaplecze_Weryfikacja!A:B,2,FALSE),"Inny numer Lp")="Inny numer Lp","Inny numer Lp",IF(VLOOKUP(A2445,Zaplecze_Weryfikacja!A:B,2,FALSE)=D2445,"Nieznana przyczyna","Inny opis")))</f>
        <v>Inny numer Lp</v>
      </c>
      <c r="Y2445" s="785"/>
      <c r="Z2445" s="309">
        <f t="shared" si="7503"/>
        <v>0</v>
      </c>
      <c r="AA2445" s="785"/>
      <c r="AB2445" s="309">
        <f t="shared" si="7504"/>
        <v>0</v>
      </c>
      <c r="AC2445" s="785"/>
      <c r="AD2445" s="309">
        <f t="shared" si="7505"/>
        <v>0</v>
      </c>
      <c r="AE2445" s="785"/>
      <c r="AF2445" s="309">
        <f t="shared" si="7506"/>
        <v>0</v>
      </c>
      <c r="AG2445" s="785"/>
      <c r="AH2445" s="309">
        <f t="shared" si="7507"/>
        <v>0</v>
      </c>
      <c r="AI2445" s="785"/>
      <c r="AJ2445" s="309">
        <f t="shared" si="7508"/>
        <v>0</v>
      </c>
      <c r="AK2445" s="785"/>
      <c r="AL2445" s="309">
        <f t="shared" si="7509"/>
        <v>0</v>
      </c>
      <c r="AM2445" s="785"/>
      <c r="AN2445" s="309">
        <f t="shared" si="7510"/>
        <v>0</v>
      </c>
      <c r="AO2445" s="785"/>
      <c r="AP2445" s="309">
        <f t="shared" si="7511"/>
        <v>0</v>
      </c>
      <c r="AQ2445" s="785"/>
      <c r="AR2445" s="309">
        <f t="shared" si="7512"/>
        <v>0</v>
      </c>
      <c r="AT2445" s="782">
        <f t="shared" si="7288"/>
        <v>0</v>
      </c>
      <c r="AU2445" s="782">
        <f t="shared" si="7289"/>
        <v>0</v>
      </c>
      <c r="AV2445" s="782">
        <f t="shared" si="7290"/>
        <v>0</v>
      </c>
      <c r="AW2445" s="788" t="e">
        <f t="shared" si="7291"/>
        <v>#DIV/0!</v>
      </c>
      <c r="AY2445" s="781">
        <f t="shared" si="7292"/>
        <v>0</v>
      </c>
      <c r="AZ2445" s="777"/>
      <c r="BA2445" s="781">
        <f t="shared" si="7293"/>
        <v>0</v>
      </c>
      <c r="BB2445" s="777"/>
      <c r="BC2445" s="781">
        <f t="shared" si="7294"/>
        <v>0</v>
      </c>
      <c r="BD2445" s="777"/>
      <c r="BE2445" s="781">
        <f t="shared" si="7295"/>
        <v>0</v>
      </c>
      <c r="BF2445" s="777"/>
      <c r="BG2445" s="781">
        <f t="shared" si="7296"/>
        <v>0</v>
      </c>
      <c r="BH2445" s="777"/>
      <c r="BI2445" s="781">
        <f t="shared" si="7297"/>
        <v>0</v>
      </c>
      <c r="BJ2445" s="777"/>
      <c r="BK2445" s="781">
        <f t="shared" si="7298"/>
        <v>0</v>
      </c>
      <c r="BL2445" s="777"/>
      <c r="BM2445" s="781">
        <f t="shared" si="7299"/>
        <v>0</v>
      </c>
      <c r="BN2445" s="777"/>
      <c r="BO2445" s="781">
        <f t="shared" si="7300"/>
        <v>0</v>
      </c>
      <c r="BP2445" s="777"/>
      <c r="BQ2445" s="781">
        <f t="shared" si="7301"/>
        <v>0</v>
      </c>
      <c r="BR2445" s="777"/>
    </row>
    <row r="2446" spans="1:70" ht="28.5" outlineLevel="2">
      <c r="A2446" s="61">
        <v>704130</v>
      </c>
      <c r="B2446" s="10"/>
      <c r="C2446" s="59"/>
      <c r="D2446" s="294" t="s">
        <v>654</v>
      </c>
      <c r="E2446" s="43" t="str">
        <f t="shared" si="7501"/>
        <v>N</v>
      </c>
      <c r="F2446" s="117"/>
      <c r="G2446" s="553" t="s">
        <v>325</v>
      </c>
      <c r="H2446" s="1076"/>
      <c r="I2446" s="1141"/>
      <c r="J2446" s="1142"/>
      <c r="K2446" s="1032">
        <f t="shared" si="7502"/>
        <v>0</v>
      </c>
      <c r="L2446" s="496"/>
      <c r="M2446" s="492" t="s">
        <v>593</v>
      </c>
      <c r="N2446" s="492"/>
      <c r="O2446" s="492"/>
      <c r="Q2446" s="684" t="s">
        <v>1934</v>
      </c>
      <c r="R2446" s="692" t="s">
        <v>2010</v>
      </c>
      <c r="T2446" s="680" t="str">
        <f>IF(IF(A2446=0,TRUE(),D2446=IFERROR(VLOOKUP(A2446,Zaplecze_Weryfikacja!A:B,2,FALSE),2))=TRUE(),"Tak","Nie")</f>
        <v>Nie</v>
      </c>
      <c r="U2446" s="681" t="str">
        <f>IF(T2446="Tak"," ",IF(IFERROR(VLOOKUP(A2446,Zaplecze_Weryfikacja!A:B,2,FALSE),"Inny numer Lp")="Inny numer Lp","Inny numer Lp",IF(VLOOKUP(A2446,Zaplecze_Weryfikacja!A:B,2,FALSE)=D2446,"Nieznana przyczyna","Inny opis")))</f>
        <v>Inny numer Lp</v>
      </c>
      <c r="Y2446" s="785"/>
      <c r="Z2446" s="309">
        <f t="shared" si="7503"/>
        <v>0</v>
      </c>
      <c r="AA2446" s="785"/>
      <c r="AB2446" s="309">
        <f t="shared" si="7504"/>
        <v>0</v>
      </c>
      <c r="AC2446" s="785"/>
      <c r="AD2446" s="309">
        <f t="shared" si="7505"/>
        <v>0</v>
      </c>
      <c r="AE2446" s="785"/>
      <c r="AF2446" s="309">
        <f t="shared" si="7506"/>
        <v>0</v>
      </c>
      <c r="AG2446" s="785"/>
      <c r="AH2446" s="309">
        <f t="shared" si="7507"/>
        <v>0</v>
      </c>
      <c r="AI2446" s="785"/>
      <c r="AJ2446" s="309">
        <f t="shared" si="7508"/>
        <v>0</v>
      </c>
      <c r="AK2446" s="785"/>
      <c r="AL2446" s="309">
        <f t="shared" si="7509"/>
        <v>0</v>
      </c>
      <c r="AM2446" s="785"/>
      <c r="AN2446" s="309">
        <f t="shared" si="7510"/>
        <v>0</v>
      </c>
      <c r="AO2446" s="785"/>
      <c r="AP2446" s="309">
        <f t="shared" si="7511"/>
        <v>0</v>
      </c>
      <c r="AQ2446" s="785"/>
      <c r="AR2446" s="309">
        <f t="shared" si="7512"/>
        <v>0</v>
      </c>
      <c r="AT2446" s="782">
        <f t="shared" si="7288"/>
        <v>0</v>
      </c>
      <c r="AU2446" s="782">
        <f t="shared" si="7289"/>
        <v>0</v>
      </c>
      <c r="AV2446" s="782">
        <f t="shared" si="7290"/>
        <v>0</v>
      </c>
      <c r="AW2446" s="788" t="e">
        <f t="shared" si="7291"/>
        <v>#DIV/0!</v>
      </c>
      <c r="AY2446" s="781">
        <f t="shared" si="7292"/>
        <v>0</v>
      </c>
      <c r="AZ2446" s="777"/>
      <c r="BA2446" s="781">
        <f t="shared" si="7293"/>
        <v>0</v>
      </c>
      <c r="BB2446" s="777"/>
      <c r="BC2446" s="781">
        <f t="shared" si="7294"/>
        <v>0</v>
      </c>
      <c r="BD2446" s="777"/>
      <c r="BE2446" s="781">
        <f t="shared" si="7295"/>
        <v>0</v>
      </c>
      <c r="BF2446" s="777"/>
      <c r="BG2446" s="781">
        <f t="shared" si="7296"/>
        <v>0</v>
      </c>
      <c r="BH2446" s="777"/>
      <c r="BI2446" s="781">
        <f t="shared" si="7297"/>
        <v>0</v>
      </c>
      <c r="BJ2446" s="777"/>
      <c r="BK2446" s="781">
        <f t="shared" si="7298"/>
        <v>0</v>
      </c>
      <c r="BL2446" s="777"/>
      <c r="BM2446" s="781">
        <f t="shared" si="7299"/>
        <v>0</v>
      </c>
      <c r="BN2446" s="777"/>
      <c r="BO2446" s="781">
        <f t="shared" si="7300"/>
        <v>0</v>
      </c>
      <c r="BP2446" s="777"/>
      <c r="BQ2446" s="781">
        <f t="shared" si="7301"/>
        <v>0</v>
      </c>
      <c r="BR2446" s="777"/>
    </row>
    <row r="2447" spans="1:70" outlineLevel="2">
      <c r="A2447" s="61"/>
      <c r="B2447" s="59"/>
      <c r="C2447" s="59"/>
      <c r="D2447" s="294"/>
      <c r="E2447" s="398"/>
      <c r="F2447" s="117"/>
      <c r="G2447" s="39"/>
      <c r="H2447" s="1103"/>
      <c r="I2447" s="1006"/>
      <c r="J2447" s="1111"/>
      <c r="K2447" s="1042"/>
      <c r="L2447" s="496"/>
      <c r="M2447" s="492"/>
      <c r="N2447" s="492"/>
      <c r="O2447" s="492"/>
      <c r="Q2447" s="683"/>
      <c r="R2447" s="692"/>
      <c r="T2447" s="680" t="str">
        <f>IF(IF(A2447=0,TRUE(),D2447=IFERROR(VLOOKUP(A2447,Zaplecze_Weryfikacja!A:B,2,FALSE),2))=TRUE(),"Tak","Nie")</f>
        <v>Tak</v>
      </c>
      <c r="U2447" s="681" t="str">
        <f>IF(T2447="Tak"," ",IF(IFERROR(VLOOKUP(A2447,Zaplecze_Weryfikacja!A:B,2,FALSE),"Inny numer Lp")="Inny numer Lp","Inny numer Lp",IF(VLOOKUP(A2447,Zaplecze_Weryfikacja!A:B,2,FALSE)=D2447,"Nieznana przyczyna","Inny opis")))</f>
        <v xml:space="preserve"> </v>
      </c>
      <c r="Y2447" s="785"/>
      <c r="Z2447" s="382"/>
      <c r="AA2447" s="785"/>
      <c r="AB2447" s="382"/>
      <c r="AC2447" s="785"/>
      <c r="AD2447" s="382"/>
      <c r="AE2447" s="785"/>
      <c r="AF2447" s="382"/>
      <c r="AG2447" s="785"/>
      <c r="AH2447" s="382"/>
      <c r="AI2447" s="785"/>
      <c r="AJ2447" s="382"/>
      <c r="AK2447" s="785"/>
      <c r="AL2447" s="382"/>
      <c r="AM2447" s="785"/>
      <c r="AN2447" s="382"/>
      <c r="AO2447" s="785"/>
      <c r="AP2447" s="382"/>
      <c r="AQ2447" s="785"/>
      <c r="AR2447" s="382"/>
      <c r="AT2447" s="782">
        <f t="shared" ref="AT2447:AT2510" si="7513">MAX(Z2447,AB2447,AD2447,AF2447,AH2447,AJ2447,AL2447,AN2447,AP2447,AR2447)</f>
        <v>0</v>
      </c>
      <c r="AU2447" s="782">
        <f t="shared" ref="AU2447:AU2510" si="7514">IF($AU$6=10,MIN(Z2447,AB2447,AD2447,AF2447,AH2447,AJ2447,AL2447,AN2447,AP2447,AR2447),IF($AU$6=9,MIN(Z2447,AB2447,AD2447,AF2447,AH2447,AJ2447,AL2447,AN2447,AP2447),IF($AU$6=8,MIN(Z2447,AB2447,AD2447,AF2447,AH2447,AJ2447,AL2447,AN2447),IF($AU$6=7,MIN(Z2447,AB2447,AD2447,AF2447,AH2447,AJ2447,AL2447),IF($AU$6=6,MIN(Z2447,AB2447,AD2447,AF2447,AH2447,AJ2447),IF($AU$6=5,MIN(Z2447,AB2447,AD2447,AF2447,AH2447),IF($AU$6=4,MIN(Z2447,AB2447,AD2447,AF2447),IF($AU$6=4,MIN(Z2447,AB2447,AD2447,AF2447),IF($AU$6=3,MIN(Z2447,AB2447,AD2447),IF($AU$6=3,MIN(Z2447,AB2447,AD2447),IF($AU$6=2,MIN(Z2447,AB2447),IF($AU$6=1,MIN(Z2447),"Błąd - zła ilośc oferentów"))))))))))))</f>
        <v>0</v>
      </c>
      <c r="AV2447" s="782">
        <f t="shared" ref="AV2447:AV2510" si="7515">AT2447-AU2447</f>
        <v>0</v>
      </c>
      <c r="AW2447" s="788" t="e">
        <f t="shared" ref="AW2447:AW2510" si="7516">AT2447/AU2447</f>
        <v>#DIV/0!</v>
      </c>
      <c r="AY2447" s="781">
        <f t="shared" ref="AY2447:AY2510" si="7517">+AZ2447</f>
        <v>0</v>
      </c>
      <c r="AZ2447" s="777"/>
      <c r="BA2447" s="781">
        <f t="shared" ref="BA2447:BA2510" si="7518">+BB2447</f>
        <v>0</v>
      </c>
      <c r="BB2447" s="777"/>
      <c r="BC2447" s="781">
        <f t="shared" ref="BC2447:BC2510" si="7519">+BD2447</f>
        <v>0</v>
      </c>
      <c r="BD2447" s="777"/>
      <c r="BE2447" s="781">
        <f t="shared" ref="BE2447:BE2510" si="7520">+BF2447</f>
        <v>0</v>
      </c>
      <c r="BF2447" s="777"/>
      <c r="BG2447" s="781">
        <f t="shared" ref="BG2447:BG2510" si="7521">+BH2447</f>
        <v>0</v>
      </c>
      <c r="BH2447" s="777"/>
      <c r="BI2447" s="781">
        <f t="shared" ref="BI2447:BI2510" si="7522">+BJ2447</f>
        <v>0</v>
      </c>
      <c r="BJ2447" s="777"/>
      <c r="BK2447" s="781">
        <f t="shared" ref="BK2447:BK2510" si="7523">+BL2447</f>
        <v>0</v>
      </c>
      <c r="BL2447" s="777"/>
      <c r="BM2447" s="781">
        <f t="shared" ref="BM2447:BM2510" si="7524">+BN2447</f>
        <v>0</v>
      </c>
      <c r="BN2447" s="777"/>
      <c r="BO2447" s="781">
        <f t="shared" ref="BO2447:BO2510" si="7525">+BP2447</f>
        <v>0</v>
      </c>
      <c r="BP2447" s="777"/>
      <c r="BQ2447" s="781">
        <f t="shared" ref="BQ2447:BQ2510" si="7526">+BR2447</f>
        <v>0</v>
      </c>
      <c r="BR2447" s="777"/>
    </row>
    <row r="2448" spans="1:70" outlineLevel="2">
      <c r="A2448" s="662"/>
      <c r="B2448" s="661"/>
      <c r="C2448" s="661"/>
      <c r="D2448" s="656" t="s">
        <v>653</v>
      </c>
      <c r="E2448" s="773" t="str">
        <f>IF(COUNTIF(E2449:E2458,"T")=0,"N","T")</f>
        <v>N</v>
      </c>
      <c r="F2448" s="652"/>
      <c r="G2448" s="659"/>
      <c r="H2448" s="1099"/>
      <c r="I2448" s="1074"/>
      <c r="J2448" s="1133"/>
      <c r="K2448" s="1036"/>
      <c r="L2448" s="496"/>
      <c r="M2448" s="657"/>
      <c r="N2448" s="657"/>
      <c r="O2448" s="657"/>
      <c r="Q2448" s="683"/>
      <c r="R2448" s="692"/>
      <c r="T2448" s="680" t="str">
        <f>IF(IF(A2448=0,TRUE(),D2448=IFERROR(VLOOKUP(A2448,Zaplecze_Weryfikacja!A:B,2,FALSE),2))=TRUE(),"Tak","Nie")</f>
        <v>Tak</v>
      </c>
      <c r="U2448" s="681" t="str">
        <f>IF(T2448="Tak"," ",IF(IFERROR(VLOOKUP(A2448,Zaplecze_Weryfikacja!A:B,2,FALSE),"Inny numer Lp")="Inny numer Lp","Inny numer Lp",IF(VLOOKUP(A2448,Zaplecze_Weryfikacja!A:B,2,FALSE)=D2448,"Nieznana przyczyna","Inny opis")))</f>
        <v xml:space="preserve"> </v>
      </c>
      <c r="Y2448" s="785"/>
      <c r="Z2448" s="663"/>
      <c r="AA2448" s="785"/>
      <c r="AB2448" s="663"/>
      <c r="AC2448" s="785"/>
      <c r="AD2448" s="663"/>
      <c r="AE2448" s="785"/>
      <c r="AF2448" s="663"/>
      <c r="AG2448" s="785"/>
      <c r="AH2448" s="663"/>
      <c r="AI2448" s="785"/>
      <c r="AJ2448" s="663"/>
      <c r="AK2448" s="785"/>
      <c r="AL2448" s="663"/>
      <c r="AM2448" s="785"/>
      <c r="AN2448" s="663"/>
      <c r="AO2448" s="785"/>
      <c r="AP2448" s="663"/>
      <c r="AQ2448" s="785"/>
      <c r="AR2448" s="663"/>
      <c r="AT2448" s="845">
        <f t="shared" si="7513"/>
        <v>0</v>
      </c>
      <c r="AU2448" s="845">
        <f t="shared" si="7514"/>
        <v>0</v>
      </c>
      <c r="AV2448" s="845">
        <f t="shared" si="7515"/>
        <v>0</v>
      </c>
      <c r="AW2448" s="846" t="e">
        <f t="shared" si="7516"/>
        <v>#DIV/0!</v>
      </c>
      <c r="AY2448" s="781">
        <f t="shared" si="7517"/>
        <v>0</v>
      </c>
      <c r="AZ2448" s="847"/>
      <c r="BA2448" s="781">
        <f t="shared" si="7518"/>
        <v>0</v>
      </c>
      <c r="BB2448" s="847"/>
      <c r="BC2448" s="781">
        <f t="shared" si="7519"/>
        <v>0</v>
      </c>
      <c r="BD2448" s="847"/>
      <c r="BE2448" s="781">
        <f t="shared" si="7520"/>
        <v>0</v>
      </c>
      <c r="BF2448" s="847"/>
      <c r="BG2448" s="781">
        <f t="shared" si="7521"/>
        <v>0</v>
      </c>
      <c r="BH2448" s="847"/>
      <c r="BI2448" s="781">
        <f t="shared" si="7522"/>
        <v>0</v>
      </c>
      <c r="BJ2448" s="847"/>
      <c r="BK2448" s="781">
        <f t="shared" si="7523"/>
        <v>0</v>
      </c>
      <c r="BL2448" s="847"/>
      <c r="BM2448" s="781">
        <f t="shared" si="7524"/>
        <v>0</v>
      </c>
      <c r="BN2448" s="847"/>
      <c r="BO2448" s="781">
        <f t="shared" si="7525"/>
        <v>0</v>
      </c>
      <c r="BP2448" s="847"/>
      <c r="BQ2448" s="781">
        <f t="shared" si="7526"/>
        <v>0</v>
      </c>
      <c r="BR2448" s="847"/>
    </row>
    <row r="2449" spans="1:70" ht="28.5" outlineLevel="2">
      <c r="A2449" s="61">
        <v>704131</v>
      </c>
      <c r="B2449" s="10"/>
      <c r="C2449" s="59"/>
      <c r="D2449" s="294" t="s">
        <v>652</v>
      </c>
      <c r="E2449" s="43" t="str">
        <f t="shared" ref="E2449:E2458" si="7527">IF(H2449&gt;0,"T","N")</f>
        <v>N</v>
      </c>
      <c r="F2449" s="117"/>
      <c r="G2449" s="145" t="s">
        <v>324</v>
      </c>
      <c r="H2449" s="1076"/>
      <c r="I2449" s="1141"/>
      <c r="J2449" s="1142"/>
      <c r="K2449" s="1032">
        <f t="shared" ref="K2449:K2458" si="7528">IF(B2449="E","E",$H2449*I2449)</f>
        <v>0</v>
      </c>
      <c r="L2449" s="496"/>
      <c r="M2449" s="492" t="s">
        <v>593</v>
      </c>
      <c r="N2449" s="492"/>
      <c r="O2449" s="492"/>
      <c r="Q2449" s="684" t="s">
        <v>1924</v>
      </c>
      <c r="R2449" s="692" t="s">
        <v>2010</v>
      </c>
      <c r="T2449" s="680" t="str">
        <f>IF(IF(A2449=0,TRUE(),D2449=IFERROR(VLOOKUP(A2449,Zaplecze_Weryfikacja!A:B,2,FALSE),2))=TRUE(),"Tak","Nie")</f>
        <v>Nie</v>
      </c>
      <c r="U2449" s="681" t="str">
        <f>IF(T2449="Tak"," ",IF(IFERROR(VLOOKUP(A2449,Zaplecze_Weryfikacja!A:B,2,FALSE),"Inny numer Lp")="Inny numer Lp","Inny numer Lp",IF(VLOOKUP(A2449,Zaplecze_Weryfikacja!A:B,2,FALSE)=D2449,"Nieznana przyczyna","Inny opis")))</f>
        <v>Inny numer Lp</v>
      </c>
      <c r="Y2449" s="785"/>
      <c r="Z2449" s="309">
        <f t="shared" ref="Z2449:Z2458" si="7529">IF($B2449="E","E",$H2449*Y2449)</f>
        <v>0</v>
      </c>
      <c r="AA2449" s="785"/>
      <c r="AB2449" s="309">
        <f t="shared" ref="AB2449:AB2458" si="7530">IF($B2449="E","E",$H2449*AA2449)</f>
        <v>0</v>
      </c>
      <c r="AC2449" s="785"/>
      <c r="AD2449" s="309">
        <f t="shared" ref="AD2449:AD2458" si="7531">IF($B2449="E","E",$H2449*AC2449)</f>
        <v>0</v>
      </c>
      <c r="AE2449" s="785"/>
      <c r="AF2449" s="309">
        <f t="shared" ref="AF2449:AF2458" si="7532">IF($B2449="E","E",$H2449*AE2449)</f>
        <v>0</v>
      </c>
      <c r="AG2449" s="785"/>
      <c r="AH2449" s="309">
        <f t="shared" ref="AH2449:AH2458" si="7533">IF($B2449="E","E",$H2449*AG2449)</f>
        <v>0</v>
      </c>
      <c r="AI2449" s="785"/>
      <c r="AJ2449" s="309">
        <f t="shared" ref="AJ2449:AJ2458" si="7534">IF($B2449="E","E",$H2449*AI2449)</f>
        <v>0</v>
      </c>
      <c r="AK2449" s="785"/>
      <c r="AL2449" s="309">
        <f t="shared" ref="AL2449:AL2458" si="7535">IF($B2449="E","E",$H2449*AK2449)</f>
        <v>0</v>
      </c>
      <c r="AM2449" s="785"/>
      <c r="AN2449" s="309">
        <f t="shared" ref="AN2449:AN2458" si="7536">IF($B2449="E","E",$H2449*AM2449)</f>
        <v>0</v>
      </c>
      <c r="AO2449" s="785"/>
      <c r="AP2449" s="309">
        <f t="shared" ref="AP2449:AP2458" si="7537">IF($B2449="E","E",$H2449*AO2449)</f>
        <v>0</v>
      </c>
      <c r="AQ2449" s="785"/>
      <c r="AR2449" s="309">
        <f t="shared" ref="AR2449:AR2458" si="7538">IF($B2449="E","E",$H2449*AQ2449)</f>
        <v>0</v>
      </c>
      <c r="AT2449" s="782">
        <f t="shared" si="7513"/>
        <v>0</v>
      </c>
      <c r="AU2449" s="782">
        <f t="shared" si="7514"/>
        <v>0</v>
      </c>
      <c r="AV2449" s="782">
        <f t="shared" si="7515"/>
        <v>0</v>
      </c>
      <c r="AW2449" s="788" t="e">
        <f t="shared" si="7516"/>
        <v>#DIV/0!</v>
      </c>
      <c r="AY2449" s="781">
        <f t="shared" si="7517"/>
        <v>0</v>
      </c>
      <c r="AZ2449" s="777"/>
      <c r="BA2449" s="781">
        <f t="shared" si="7518"/>
        <v>0</v>
      </c>
      <c r="BB2449" s="777"/>
      <c r="BC2449" s="781">
        <f t="shared" si="7519"/>
        <v>0</v>
      </c>
      <c r="BD2449" s="777"/>
      <c r="BE2449" s="781">
        <f t="shared" si="7520"/>
        <v>0</v>
      </c>
      <c r="BF2449" s="777"/>
      <c r="BG2449" s="781">
        <f t="shared" si="7521"/>
        <v>0</v>
      </c>
      <c r="BH2449" s="777"/>
      <c r="BI2449" s="781">
        <f t="shared" si="7522"/>
        <v>0</v>
      </c>
      <c r="BJ2449" s="777"/>
      <c r="BK2449" s="781">
        <f t="shared" si="7523"/>
        <v>0</v>
      </c>
      <c r="BL2449" s="777"/>
      <c r="BM2449" s="781">
        <f t="shared" si="7524"/>
        <v>0</v>
      </c>
      <c r="BN2449" s="777"/>
      <c r="BO2449" s="781">
        <f t="shared" si="7525"/>
        <v>0</v>
      </c>
      <c r="BP2449" s="777"/>
      <c r="BQ2449" s="781">
        <f t="shared" si="7526"/>
        <v>0</v>
      </c>
      <c r="BR2449" s="777"/>
    </row>
    <row r="2450" spans="1:70" outlineLevel="2">
      <c r="A2450" s="120">
        <v>704132</v>
      </c>
      <c r="B2450" s="10"/>
      <c r="C2450" s="59"/>
      <c r="D2450" s="294" t="s">
        <v>651</v>
      </c>
      <c r="E2450" s="43" t="str">
        <f t="shared" si="7527"/>
        <v>N</v>
      </c>
      <c r="F2450" s="117"/>
      <c r="G2450" s="553" t="s">
        <v>325</v>
      </c>
      <c r="H2450" s="1076"/>
      <c r="I2450" s="1141"/>
      <c r="J2450" s="1142"/>
      <c r="K2450" s="1032">
        <f t="shared" si="7528"/>
        <v>0</v>
      </c>
      <c r="L2450" s="496"/>
      <c r="M2450" s="492" t="s">
        <v>649</v>
      </c>
      <c r="N2450" s="492"/>
      <c r="O2450" s="492"/>
      <c r="Q2450" s="684" t="s">
        <v>1922</v>
      </c>
      <c r="R2450" s="692" t="s">
        <v>2010</v>
      </c>
      <c r="S2450" s="410" t="s">
        <v>1987</v>
      </c>
      <c r="T2450" s="680" t="str">
        <f>IF(IF(A2450=0,TRUE(),D2450=IFERROR(VLOOKUP(A2450,Zaplecze_Weryfikacja!A:B,2,FALSE),2))=TRUE(),"Tak","Nie")</f>
        <v>Nie</v>
      </c>
      <c r="U2450" s="681" t="str">
        <f>IF(T2450="Tak"," ",IF(IFERROR(VLOOKUP(A2450,Zaplecze_Weryfikacja!A:B,2,FALSE),"Inny numer Lp")="Inny numer Lp","Inny numer Lp",IF(VLOOKUP(A2450,Zaplecze_Weryfikacja!A:B,2,FALSE)=D2450,"Nieznana przyczyna","Inny opis")))</f>
        <v>Inny numer Lp</v>
      </c>
      <c r="Y2450" s="785"/>
      <c r="Z2450" s="309">
        <f t="shared" si="7529"/>
        <v>0</v>
      </c>
      <c r="AA2450" s="785"/>
      <c r="AB2450" s="309">
        <f t="shared" si="7530"/>
        <v>0</v>
      </c>
      <c r="AC2450" s="785"/>
      <c r="AD2450" s="309">
        <f t="shared" si="7531"/>
        <v>0</v>
      </c>
      <c r="AE2450" s="785"/>
      <c r="AF2450" s="309">
        <f t="shared" si="7532"/>
        <v>0</v>
      </c>
      <c r="AG2450" s="785"/>
      <c r="AH2450" s="309">
        <f t="shared" si="7533"/>
        <v>0</v>
      </c>
      <c r="AI2450" s="785"/>
      <c r="AJ2450" s="309">
        <f t="shared" si="7534"/>
        <v>0</v>
      </c>
      <c r="AK2450" s="785"/>
      <c r="AL2450" s="309">
        <f t="shared" si="7535"/>
        <v>0</v>
      </c>
      <c r="AM2450" s="785"/>
      <c r="AN2450" s="309">
        <f t="shared" si="7536"/>
        <v>0</v>
      </c>
      <c r="AO2450" s="785"/>
      <c r="AP2450" s="309">
        <f t="shared" si="7537"/>
        <v>0</v>
      </c>
      <c r="AQ2450" s="785"/>
      <c r="AR2450" s="309">
        <f t="shared" si="7538"/>
        <v>0</v>
      </c>
      <c r="AT2450" s="782">
        <f t="shared" si="7513"/>
        <v>0</v>
      </c>
      <c r="AU2450" s="782">
        <f t="shared" si="7514"/>
        <v>0</v>
      </c>
      <c r="AV2450" s="782">
        <f t="shared" si="7515"/>
        <v>0</v>
      </c>
      <c r="AW2450" s="788" t="e">
        <f t="shared" si="7516"/>
        <v>#DIV/0!</v>
      </c>
      <c r="AY2450" s="781">
        <f t="shared" si="7517"/>
        <v>0</v>
      </c>
      <c r="AZ2450" s="777"/>
      <c r="BA2450" s="781">
        <f t="shared" si="7518"/>
        <v>0</v>
      </c>
      <c r="BB2450" s="777"/>
      <c r="BC2450" s="781">
        <f t="shared" si="7519"/>
        <v>0</v>
      </c>
      <c r="BD2450" s="777"/>
      <c r="BE2450" s="781">
        <f t="shared" si="7520"/>
        <v>0</v>
      </c>
      <c r="BF2450" s="777"/>
      <c r="BG2450" s="781">
        <f t="shared" si="7521"/>
        <v>0</v>
      </c>
      <c r="BH2450" s="777"/>
      <c r="BI2450" s="781">
        <f t="shared" si="7522"/>
        <v>0</v>
      </c>
      <c r="BJ2450" s="777"/>
      <c r="BK2450" s="781">
        <f t="shared" si="7523"/>
        <v>0</v>
      </c>
      <c r="BL2450" s="777"/>
      <c r="BM2450" s="781">
        <f t="shared" si="7524"/>
        <v>0</v>
      </c>
      <c r="BN2450" s="777"/>
      <c r="BO2450" s="781">
        <f t="shared" si="7525"/>
        <v>0</v>
      </c>
      <c r="BP2450" s="777"/>
      <c r="BQ2450" s="781">
        <f t="shared" si="7526"/>
        <v>0</v>
      </c>
      <c r="BR2450" s="777"/>
    </row>
    <row r="2451" spans="1:70" ht="29.25" outlineLevel="2">
      <c r="A2451" s="61">
        <v>704133</v>
      </c>
      <c r="B2451" s="10"/>
      <c r="C2451" s="59"/>
      <c r="D2451" s="294" t="s">
        <v>3092</v>
      </c>
      <c r="E2451" s="43" t="str">
        <f t="shared" si="7527"/>
        <v>N</v>
      </c>
      <c r="F2451" s="117"/>
      <c r="G2451" s="553" t="s">
        <v>325</v>
      </c>
      <c r="H2451" s="1076"/>
      <c r="I2451" s="1141"/>
      <c r="J2451" s="1142"/>
      <c r="K2451" s="1032">
        <f t="shared" si="7528"/>
        <v>0</v>
      </c>
      <c r="L2451" s="496"/>
      <c r="M2451" s="492" t="s">
        <v>649</v>
      </c>
      <c r="N2451" s="492"/>
      <c r="O2451" s="492"/>
      <c r="Q2451" s="684" t="s">
        <v>1928</v>
      </c>
      <c r="R2451" s="692" t="s">
        <v>2010</v>
      </c>
      <c r="T2451" s="680" t="str">
        <f>IF(IF(A2451=0,TRUE(),D2451=IFERROR(VLOOKUP(A2451,Zaplecze_Weryfikacja!A:B,2,FALSE),2))=TRUE(),"Tak","Nie")</f>
        <v>Nie</v>
      </c>
      <c r="U2451" s="681" t="str">
        <f>IF(T2451="Tak"," ",IF(IFERROR(VLOOKUP(A2451,Zaplecze_Weryfikacja!A:B,2,FALSE),"Inny numer Lp")="Inny numer Lp","Inny numer Lp",IF(VLOOKUP(A2451,Zaplecze_Weryfikacja!A:B,2,FALSE)=D2451,"Nieznana przyczyna","Inny opis")))</f>
        <v>Inny numer Lp</v>
      </c>
      <c r="Y2451" s="785"/>
      <c r="Z2451" s="309">
        <f t="shared" si="7529"/>
        <v>0</v>
      </c>
      <c r="AA2451" s="785"/>
      <c r="AB2451" s="309">
        <f t="shared" si="7530"/>
        <v>0</v>
      </c>
      <c r="AC2451" s="785"/>
      <c r="AD2451" s="309">
        <f t="shared" si="7531"/>
        <v>0</v>
      </c>
      <c r="AE2451" s="785"/>
      <c r="AF2451" s="309">
        <f t="shared" si="7532"/>
        <v>0</v>
      </c>
      <c r="AG2451" s="785"/>
      <c r="AH2451" s="309">
        <f t="shared" si="7533"/>
        <v>0</v>
      </c>
      <c r="AI2451" s="785"/>
      <c r="AJ2451" s="309">
        <f t="shared" si="7534"/>
        <v>0</v>
      </c>
      <c r="AK2451" s="785"/>
      <c r="AL2451" s="309">
        <f t="shared" si="7535"/>
        <v>0</v>
      </c>
      <c r="AM2451" s="785"/>
      <c r="AN2451" s="309">
        <f t="shared" si="7536"/>
        <v>0</v>
      </c>
      <c r="AO2451" s="785"/>
      <c r="AP2451" s="309">
        <f t="shared" si="7537"/>
        <v>0</v>
      </c>
      <c r="AQ2451" s="785"/>
      <c r="AR2451" s="309">
        <f t="shared" si="7538"/>
        <v>0</v>
      </c>
      <c r="AT2451" s="782">
        <f t="shared" si="7513"/>
        <v>0</v>
      </c>
      <c r="AU2451" s="782">
        <f t="shared" si="7514"/>
        <v>0</v>
      </c>
      <c r="AV2451" s="782">
        <f t="shared" si="7515"/>
        <v>0</v>
      </c>
      <c r="AW2451" s="788" t="e">
        <f t="shared" si="7516"/>
        <v>#DIV/0!</v>
      </c>
      <c r="AY2451" s="781">
        <f t="shared" si="7517"/>
        <v>0</v>
      </c>
      <c r="AZ2451" s="777"/>
      <c r="BA2451" s="781">
        <f t="shared" si="7518"/>
        <v>0</v>
      </c>
      <c r="BB2451" s="777"/>
      <c r="BC2451" s="781">
        <f t="shared" si="7519"/>
        <v>0</v>
      </c>
      <c r="BD2451" s="777"/>
      <c r="BE2451" s="781">
        <f t="shared" si="7520"/>
        <v>0</v>
      </c>
      <c r="BF2451" s="777"/>
      <c r="BG2451" s="781">
        <f t="shared" si="7521"/>
        <v>0</v>
      </c>
      <c r="BH2451" s="777"/>
      <c r="BI2451" s="781">
        <f t="shared" si="7522"/>
        <v>0</v>
      </c>
      <c r="BJ2451" s="777"/>
      <c r="BK2451" s="781">
        <f t="shared" si="7523"/>
        <v>0</v>
      </c>
      <c r="BL2451" s="777"/>
      <c r="BM2451" s="781">
        <f t="shared" si="7524"/>
        <v>0</v>
      </c>
      <c r="BN2451" s="777"/>
      <c r="BO2451" s="781">
        <f t="shared" si="7525"/>
        <v>0</v>
      </c>
      <c r="BP2451" s="777"/>
      <c r="BQ2451" s="781">
        <f t="shared" si="7526"/>
        <v>0</v>
      </c>
      <c r="BR2451" s="777"/>
    </row>
    <row r="2452" spans="1:70" ht="42.75" outlineLevel="2">
      <c r="A2452" s="120">
        <v>704134</v>
      </c>
      <c r="B2452" s="10"/>
      <c r="C2452" s="59"/>
      <c r="D2452" s="294" t="s">
        <v>650</v>
      </c>
      <c r="E2452" s="43" t="str">
        <f t="shared" si="7527"/>
        <v>N</v>
      </c>
      <c r="F2452" s="117"/>
      <c r="G2452" s="553" t="s">
        <v>325</v>
      </c>
      <c r="H2452" s="1076"/>
      <c r="I2452" s="1141"/>
      <c r="J2452" s="1142"/>
      <c r="K2452" s="1032">
        <f t="shared" si="7528"/>
        <v>0</v>
      </c>
      <c r="L2452" s="496"/>
      <c r="M2452" s="492" t="s">
        <v>649</v>
      </c>
      <c r="N2452" s="492"/>
      <c r="O2452" s="492"/>
      <c r="Q2452" s="684" t="s">
        <v>1927</v>
      </c>
      <c r="R2452" s="692" t="s">
        <v>2010</v>
      </c>
      <c r="T2452" s="680" t="str">
        <f>IF(IF(A2452=0,TRUE(),D2452=IFERROR(VLOOKUP(A2452,Zaplecze_Weryfikacja!A:B,2,FALSE),2))=TRUE(),"Tak","Nie")</f>
        <v>Nie</v>
      </c>
      <c r="U2452" s="681" t="str">
        <f>IF(T2452="Tak"," ",IF(IFERROR(VLOOKUP(A2452,Zaplecze_Weryfikacja!A:B,2,FALSE),"Inny numer Lp")="Inny numer Lp","Inny numer Lp",IF(VLOOKUP(A2452,Zaplecze_Weryfikacja!A:B,2,FALSE)=D2452,"Nieznana przyczyna","Inny opis")))</f>
        <v>Inny numer Lp</v>
      </c>
      <c r="Y2452" s="785"/>
      <c r="Z2452" s="309">
        <f t="shared" si="7529"/>
        <v>0</v>
      </c>
      <c r="AA2452" s="785"/>
      <c r="AB2452" s="309">
        <f t="shared" si="7530"/>
        <v>0</v>
      </c>
      <c r="AC2452" s="785"/>
      <c r="AD2452" s="309">
        <f t="shared" si="7531"/>
        <v>0</v>
      </c>
      <c r="AE2452" s="785"/>
      <c r="AF2452" s="309">
        <f t="shared" si="7532"/>
        <v>0</v>
      </c>
      <c r="AG2452" s="785"/>
      <c r="AH2452" s="309">
        <f t="shared" si="7533"/>
        <v>0</v>
      </c>
      <c r="AI2452" s="785"/>
      <c r="AJ2452" s="309">
        <f t="shared" si="7534"/>
        <v>0</v>
      </c>
      <c r="AK2452" s="785"/>
      <c r="AL2452" s="309">
        <f t="shared" si="7535"/>
        <v>0</v>
      </c>
      <c r="AM2452" s="785"/>
      <c r="AN2452" s="309">
        <f t="shared" si="7536"/>
        <v>0</v>
      </c>
      <c r="AO2452" s="785"/>
      <c r="AP2452" s="309">
        <f t="shared" si="7537"/>
        <v>0</v>
      </c>
      <c r="AQ2452" s="785"/>
      <c r="AR2452" s="309">
        <f t="shared" si="7538"/>
        <v>0</v>
      </c>
      <c r="AT2452" s="782">
        <f t="shared" si="7513"/>
        <v>0</v>
      </c>
      <c r="AU2452" s="782">
        <f t="shared" si="7514"/>
        <v>0</v>
      </c>
      <c r="AV2452" s="782">
        <f t="shared" si="7515"/>
        <v>0</v>
      </c>
      <c r="AW2452" s="788" t="e">
        <f t="shared" si="7516"/>
        <v>#DIV/0!</v>
      </c>
      <c r="AY2452" s="781">
        <f t="shared" si="7517"/>
        <v>0</v>
      </c>
      <c r="AZ2452" s="777"/>
      <c r="BA2452" s="781">
        <f t="shared" si="7518"/>
        <v>0</v>
      </c>
      <c r="BB2452" s="777"/>
      <c r="BC2452" s="781">
        <f t="shared" si="7519"/>
        <v>0</v>
      </c>
      <c r="BD2452" s="777"/>
      <c r="BE2452" s="781">
        <f t="shared" si="7520"/>
        <v>0</v>
      </c>
      <c r="BF2452" s="777"/>
      <c r="BG2452" s="781">
        <f t="shared" si="7521"/>
        <v>0</v>
      </c>
      <c r="BH2452" s="777"/>
      <c r="BI2452" s="781">
        <f t="shared" si="7522"/>
        <v>0</v>
      </c>
      <c r="BJ2452" s="777"/>
      <c r="BK2452" s="781">
        <f t="shared" si="7523"/>
        <v>0</v>
      </c>
      <c r="BL2452" s="777"/>
      <c r="BM2452" s="781">
        <f t="shared" si="7524"/>
        <v>0</v>
      </c>
      <c r="BN2452" s="777"/>
      <c r="BO2452" s="781">
        <f t="shared" si="7525"/>
        <v>0</v>
      </c>
      <c r="BP2452" s="777"/>
      <c r="BQ2452" s="781">
        <f t="shared" si="7526"/>
        <v>0</v>
      </c>
      <c r="BR2452" s="777"/>
    </row>
    <row r="2453" spans="1:70" outlineLevel="2">
      <c r="A2453" s="61">
        <v>704135</v>
      </c>
      <c r="B2453" s="10"/>
      <c r="C2453" s="59"/>
      <c r="D2453" s="294" t="s">
        <v>648</v>
      </c>
      <c r="E2453" s="43" t="str">
        <f t="shared" si="7527"/>
        <v>N</v>
      </c>
      <c r="F2453" s="117"/>
      <c r="G2453" s="553" t="s">
        <v>325</v>
      </c>
      <c r="H2453" s="1076"/>
      <c r="I2453" s="1141"/>
      <c r="J2453" s="1142"/>
      <c r="K2453" s="1032">
        <f t="shared" si="7528"/>
        <v>0</v>
      </c>
      <c r="L2453" s="496"/>
      <c r="M2453" s="492"/>
      <c r="N2453" s="492"/>
      <c r="O2453" s="492"/>
      <c r="Q2453" s="684" t="s">
        <v>1926</v>
      </c>
      <c r="R2453" s="692" t="s">
        <v>2010</v>
      </c>
      <c r="T2453" s="680" t="str">
        <f>IF(IF(A2453=0,TRUE(),D2453=IFERROR(VLOOKUP(A2453,Zaplecze_Weryfikacja!A:B,2,FALSE),2))=TRUE(),"Tak","Nie")</f>
        <v>Nie</v>
      </c>
      <c r="U2453" s="681" t="str">
        <f>IF(T2453="Tak"," ",IF(IFERROR(VLOOKUP(A2453,Zaplecze_Weryfikacja!A:B,2,FALSE),"Inny numer Lp")="Inny numer Lp","Inny numer Lp",IF(VLOOKUP(A2453,Zaplecze_Weryfikacja!A:B,2,FALSE)=D2453,"Nieznana przyczyna","Inny opis")))</f>
        <v>Inny numer Lp</v>
      </c>
      <c r="Y2453" s="785"/>
      <c r="Z2453" s="309">
        <f t="shared" si="7529"/>
        <v>0</v>
      </c>
      <c r="AA2453" s="785"/>
      <c r="AB2453" s="309">
        <f t="shared" si="7530"/>
        <v>0</v>
      </c>
      <c r="AC2453" s="785"/>
      <c r="AD2453" s="309">
        <f t="shared" si="7531"/>
        <v>0</v>
      </c>
      <c r="AE2453" s="785"/>
      <c r="AF2453" s="309">
        <f t="shared" si="7532"/>
        <v>0</v>
      </c>
      <c r="AG2453" s="785"/>
      <c r="AH2453" s="309">
        <f t="shared" si="7533"/>
        <v>0</v>
      </c>
      <c r="AI2453" s="785"/>
      <c r="AJ2453" s="309">
        <f t="shared" si="7534"/>
        <v>0</v>
      </c>
      <c r="AK2453" s="785"/>
      <c r="AL2453" s="309">
        <f t="shared" si="7535"/>
        <v>0</v>
      </c>
      <c r="AM2453" s="785"/>
      <c r="AN2453" s="309">
        <f t="shared" si="7536"/>
        <v>0</v>
      </c>
      <c r="AO2453" s="785"/>
      <c r="AP2453" s="309">
        <f t="shared" si="7537"/>
        <v>0</v>
      </c>
      <c r="AQ2453" s="785"/>
      <c r="AR2453" s="309">
        <f t="shared" si="7538"/>
        <v>0</v>
      </c>
      <c r="AT2453" s="782">
        <f t="shared" si="7513"/>
        <v>0</v>
      </c>
      <c r="AU2453" s="782">
        <f t="shared" si="7514"/>
        <v>0</v>
      </c>
      <c r="AV2453" s="782">
        <f t="shared" si="7515"/>
        <v>0</v>
      </c>
      <c r="AW2453" s="788" t="e">
        <f t="shared" si="7516"/>
        <v>#DIV/0!</v>
      </c>
      <c r="AY2453" s="781">
        <f t="shared" si="7517"/>
        <v>0</v>
      </c>
      <c r="AZ2453" s="777"/>
      <c r="BA2453" s="781">
        <f t="shared" si="7518"/>
        <v>0</v>
      </c>
      <c r="BB2453" s="777"/>
      <c r="BC2453" s="781">
        <f t="shared" si="7519"/>
        <v>0</v>
      </c>
      <c r="BD2453" s="777"/>
      <c r="BE2453" s="781">
        <f t="shared" si="7520"/>
        <v>0</v>
      </c>
      <c r="BF2453" s="777"/>
      <c r="BG2453" s="781">
        <f t="shared" si="7521"/>
        <v>0</v>
      </c>
      <c r="BH2453" s="777"/>
      <c r="BI2453" s="781">
        <f t="shared" si="7522"/>
        <v>0</v>
      </c>
      <c r="BJ2453" s="777"/>
      <c r="BK2453" s="781">
        <f t="shared" si="7523"/>
        <v>0</v>
      </c>
      <c r="BL2453" s="777"/>
      <c r="BM2453" s="781">
        <f t="shared" si="7524"/>
        <v>0</v>
      </c>
      <c r="BN2453" s="777"/>
      <c r="BO2453" s="781">
        <f t="shared" si="7525"/>
        <v>0</v>
      </c>
      <c r="BP2453" s="777"/>
      <c r="BQ2453" s="781">
        <f t="shared" si="7526"/>
        <v>0</v>
      </c>
      <c r="BR2453" s="777"/>
    </row>
    <row r="2454" spans="1:70" ht="28.5" outlineLevel="2">
      <c r="A2454" s="120">
        <v>704136</v>
      </c>
      <c r="B2454" s="10"/>
      <c r="C2454" s="59"/>
      <c r="D2454" s="294" t="s">
        <v>647</v>
      </c>
      <c r="E2454" s="43" t="str">
        <f t="shared" si="7527"/>
        <v>N</v>
      </c>
      <c r="F2454" s="117"/>
      <c r="G2454" s="553" t="s">
        <v>325</v>
      </c>
      <c r="H2454" s="1076"/>
      <c r="I2454" s="1141"/>
      <c r="J2454" s="1142"/>
      <c r="K2454" s="1032">
        <f t="shared" si="7528"/>
        <v>0</v>
      </c>
      <c r="L2454" s="496"/>
      <c r="M2454" s="492"/>
      <c r="N2454" s="492"/>
      <c r="O2454" s="492"/>
      <c r="Q2454" s="684" t="s">
        <v>1929</v>
      </c>
      <c r="R2454" s="692" t="s">
        <v>2010</v>
      </c>
      <c r="T2454" s="680" t="str">
        <f>IF(IF(A2454=0,TRUE(),D2454=IFERROR(VLOOKUP(A2454,Zaplecze_Weryfikacja!A:B,2,FALSE),2))=TRUE(),"Tak","Nie")</f>
        <v>Nie</v>
      </c>
      <c r="U2454" s="681" t="str">
        <f>IF(T2454="Tak"," ",IF(IFERROR(VLOOKUP(A2454,Zaplecze_Weryfikacja!A:B,2,FALSE),"Inny numer Lp")="Inny numer Lp","Inny numer Lp",IF(VLOOKUP(A2454,Zaplecze_Weryfikacja!A:B,2,FALSE)=D2454,"Nieznana przyczyna","Inny opis")))</f>
        <v>Inny numer Lp</v>
      </c>
      <c r="Y2454" s="785"/>
      <c r="Z2454" s="309">
        <f t="shared" si="7529"/>
        <v>0</v>
      </c>
      <c r="AA2454" s="785"/>
      <c r="AB2454" s="309">
        <f t="shared" si="7530"/>
        <v>0</v>
      </c>
      <c r="AC2454" s="785"/>
      <c r="AD2454" s="309">
        <f t="shared" si="7531"/>
        <v>0</v>
      </c>
      <c r="AE2454" s="785"/>
      <c r="AF2454" s="309">
        <f t="shared" si="7532"/>
        <v>0</v>
      </c>
      <c r="AG2454" s="785"/>
      <c r="AH2454" s="309">
        <f t="shared" si="7533"/>
        <v>0</v>
      </c>
      <c r="AI2454" s="785"/>
      <c r="AJ2454" s="309">
        <f t="shared" si="7534"/>
        <v>0</v>
      </c>
      <c r="AK2454" s="785"/>
      <c r="AL2454" s="309">
        <f t="shared" si="7535"/>
        <v>0</v>
      </c>
      <c r="AM2454" s="785"/>
      <c r="AN2454" s="309">
        <f t="shared" si="7536"/>
        <v>0</v>
      </c>
      <c r="AO2454" s="785"/>
      <c r="AP2454" s="309">
        <f t="shared" si="7537"/>
        <v>0</v>
      </c>
      <c r="AQ2454" s="785"/>
      <c r="AR2454" s="309">
        <f t="shared" si="7538"/>
        <v>0</v>
      </c>
      <c r="AT2454" s="782">
        <f t="shared" si="7513"/>
        <v>0</v>
      </c>
      <c r="AU2454" s="782">
        <f t="shared" si="7514"/>
        <v>0</v>
      </c>
      <c r="AV2454" s="782">
        <f t="shared" si="7515"/>
        <v>0</v>
      </c>
      <c r="AW2454" s="788" t="e">
        <f t="shared" si="7516"/>
        <v>#DIV/0!</v>
      </c>
      <c r="AY2454" s="781">
        <f t="shared" si="7517"/>
        <v>0</v>
      </c>
      <c r="AZ2454" s="777"/>
      <c r="BA2454" s="781">
        <f t="shared" si="7518"/>
        <v>0</v>
      </c>
      <c r="BB2454" s="777"/>
      <c r="BC2454" s="781">
        <f t="shared" si="7519"/>
        <v>0</v>
      </c>
      <c r="BD2454" s="777"/>
      <c r="BE2454" s="781">
        <f t="shared" si="7520"/>
        <v>0</v>
      </c>
      <c r="BF2454" s="777"/>
      <c r="BG2454" s="781">
        <f t="shared" si="7521"/>
        <v>0</v>
      </c>
      <c r="BH2454" s="777"/>
      <c r="BI2454" s="781">
        <f t="shared" si="7522"/>
        <v>0</v>
      </c>
      <c r="BJ2454" s="777"/>
      <c r="BK2454" s="781">
        <f t="shared" si="7523"/>
        <v>0</v>
      </c>
      <c r="BL2454" s="777"/>
      <c r="BM2454" s="781">
        <f t="shared" si="7524"/>
        <v>0</v>
      </c>
      <c r="BN2454" s="777"/>
      <c r="BO2454" s="781">
        <f t="shared" si="7525"/>
        <v>0</v>
      </c>
      <c r="BP2454" s="777"/>
      <c r="BQ2454" s="781">
        <f t="shared" si="7526"/>
        <v>0</v>
      </c>
      <c r="BR2454" s="777"/>
    </row>
    <row r="2455" spans="1:70" ht="28.5" outlineLevel="2">
      <c r="A2455" s="61">
        <v>704137</v>
      </c>
      <c r="B2455" s="10"/>
      <c r="C2455" s="59"/>
      <c r="D2455" s="294" t="s">
        <v>646</v>
      </c>
      <c r="E2455" s="43" t="str">
        <f t="shared" si="7527"/>
        <v>N</v>
      </c>
      <c r="F2455" s="117"/>
      <c r="G2455" s="553" t="s">
        <v>325</v>
      </c>
      <c r="H2455" s="1076"/>
      <c r="I2455" s="1141"/>
      <c r="J2455" s="1142"/>
      <c r="K2455" s="1032">
        <f t="shared" si="7528"/>
        <v>0</v>
      </c>
      <c r="L2455" s="496"/>
      <c r="M2455" s="492"/>
      <c r="N2455" s="492"/>
      <c r="O2455" s="492"/>
      <c r="Q2455" s="684" t="s">
        <v>1928</v>
      </c>
      <c r="R2455" s="692" t="s">
        <v>2010</v>
      </c>
      <c r="T2455" s="680" t="str">
        <f>IF(IF(A2455=0,TRUE(),D2455=IFERROR(VLOOKUP(A2455,Zaplecze_Weryfikacja!A:B,2,FALSE),2))=TRUE(),"Tak","Nie")</f>
        <v>Nie</v>
      </c>
      <c r="U2455" s="681" t="str">
        <f>IF(T2455="Tak"," ",IF(IFERROR(VLOOKUP(A2455,Zaplecze_Weryfikacja!A:B,2,FALSE),"Inny numer Lp")="Inny numer Lp","Inny numer Lp",IF(VLOOKUP(A2455,Zaplecze_Weryfikacja!A:B,2,FALSE)=D2455,"Nieznana przyczyna","Inny opis")))</f>
        <v>Inny numer Lp</v>
      </c>
      <c r="Y2455" s="785"/>
      <c r="Z2455" s="309">
        <f t="shared" si="7529"/>
        <v>0</v>
      </c>
      <c r="AA2455" s="785"/>
      <c r="AB2455" s="309">
        <f t="shared" si="7530"/>
        <v>0</v>
      </c>
      <c r="AC2455" s="785"/>
      <c r="AD2455" s="309">
        <f t="shared" si="7531"/>
        <v>0</v>
      </c>
      <c r="AE2455" s="785"/>
      <c r="AF2455" s="309">
        <f t="shared" si="7532"/>
        <v>0</v>
      </c>
      <c r="AG2455" s="785"/>
      <c r="AH2455" s="309">
        <f t="shared" si="7533"/>
        <v>0</v>
      </c>
      <c r="AI2455" s="785"/>
      <c r="AJ2455" s="309">
        <f t="shared" si="7534"/>
        <v>0</v>
      </c>
      <c r="AK2455" s="785"/>
      <c r="AL2455" s="309">
        <f t="shared" si="7535"/>
        <v>0</v>
      </c>
      <c r="AM2455" s="785"/>
      <c r="AN2455" s="309">
        <f t="shared" si="7536"/>
        <v>0</v>
      </c>
      <c r="AO2455" s="785"/>
      <c r="AP2455" s="309">
        <f t="shared" si="7537"/>
        <v>0</v>
      </c>
      <c r="AQ2455" s="785"/>
      <c r="AR2455" s="309">
        <f t="shared" si="7538"/>
        <v>0</v>
      </c>
      <c r="AT2455" s="782">
        <f t="shared" si="7513"/>
        <v>0</v>
      </c>
      <c r="AU2455" s="782">
        <f t="shared" si="7514"/>
        <v>0</v>
      </c>
      <c r="AV2455" s="782">
        <f t="shared" si="7515"/>
        <v>0</v>
      </c>
      <c r="AW2455" s="788" t="e">
        <f t="shared" si="7516"/>
        <v>#DIV/0!</v>
      </c>
      <c r="AY2455" s="781">
        <f t="shared" si="7517"/>
        <v>0</v>
      </c>
      <c r="AZ2455" s="777"/>
      <c r="BA2455" s="781">
        <f t="shared" si="7518"/>
        <v>0</v>
      </c>
      <c r="BB2455" s="777"/>
      <c r="BC2455" s="781">
        <f t="shared" si="7519"/>
        <v>0</v>
      </c>
      <c r="BD2455" s="777"/>
      <c r="BE2455" s="781">
        <f t="shared" si="7520"/>
        <v>0</v>
      </c>
      <c r="BF2455" s="777"/>
      <c r="BG2455" s="781">
        <f t="shared" si="7521"/>
        <v>0</v>
      </c>
      <c r="BH2455" s="777"/>
      <c r="BI2455" s="781">
        <f t="shared" si="7522"/>
        <v>0</v>
      </c>
      <c r="BJ2455" s="777"/>
      <c r="BK2455" s="781">
        <f t="shared" si="7523"/>
        <v>0</v>
      </c>
      <c r="BL2455" s="777"/>
      <c r="BM2455" s="781">
        <f t="shared" si="7524"/>
        <v>0</v>
      </c>
      <c r="BN2455" s="777"/>
      <c r="BO2455" s="781">
        <f t="shared" si="7525"/>
        <v>0</v>
      </c>
      <c r="BP2455" s="777"/>
      <c r="BQ2455" s="781">
        <f t="shared" si="7526"/>
        <v>0</v>
      </c>
      <c r="BR2455" s="777"/>
    </row>
    <row r="2456" spans="1:70" outlineLevel="2">
      <c r="A2456" s="120">
        <v>704138</v>
      </c>
      <c r="B2456" s="10"/>
      <c r="C2456" s="58"/>
      <c r="D2456" s="303" t="s">
        <v>645</v>
      </c>
      <c r="E2456" s="43" t="str">
        <f t="shared" si="7527"/>
        <v>N</v>
      </c>
      <c r="F2456" s="356"/>
      <c r="G2456" s="553" t="s">
        <v>325</v>
      </c>
      <c r="H2456" s="1076"/>
      <c r="I2456" s="1141"/>
      <c r="J2456" s="1142"/>
      <c r="K2456" s="1032">
        <f t="shared" si="7528"/>
        <v>0</v>
      </c>
      <c r="L2456" s="496"/>
      <c r="M2456" s="492"/>
      <c r="N2456" s="492"/>
      <c r="O2456" s="492"/>
      <c r="Q2456" s="684" t="s">
        <v>1927</v>
      </c>
      <c r="R2456" s="692" t="s">
        <v>2010</v>
      </c>
      <c r="T2456" s="680" t="str">
        <f>IF(IF(A2456=0,TRUE(),D2456=IFERROR(VLOOKUP(A2456,Zaplecze_Weryfikacja!A:B,2,FALSE),2))=TRUE(),"Tak","Nie")</f>
        <v>Nie</v>
      </c>
      <c r="U2456" s="681" t="str">
        <f>IF(T2456="Tak"," ",IF(IFERROR(VLOOKUP(A2456,Zaplecze_Weryfikacja!A:B,2,FALSE),"Inny numer Lp")="Inny numer Lp","Inny numer Lp",IF(VLOOKUP(A2456,Zaplecze_Weryfikacja!A:B,2,FALSE)=D2456,"Nieznana przyczyna","Inny opis")))</f>
        <v>Inny numer Lp</v>
      </c>
      <c r="Y2456" s="785"/>
      <c r="Z2456" s="309">
        <f t="shared" si="7529"/>
        <v>0</v>
      </c>
      <c r="AA2456" s="785"/>
      <c r="AB2456" s="309">
        <f t="shared" si="7530"/>
        <v>0</v>
      </c>
      <c r="AC2456" s="785"/>
      <c r="AD2456" s="309">
        <f t="shared" si="7531"/>
        <v>0</v>
      </c>
      <c r="AE2456" s="785"/>
      <c r="AF2456" s="309">
        <f t="shared" si="7532"/>
        <v>0</v>
      </c>
      <c r="AG2456" s="785"/>
      <c r="AH2456" s="309">
        <f t="shared" si="7533"/>
        <v>0</v>
      </c>
      <c r="AI2456" s="785"/>
      <c r="AJ2456" s="309">
        <f t="shared" si="7534"/>
        <v>0</v>
      </c>
      <c r="AK2456" s="785"/>
      <c r="AL2456" s="309">
        <f t="shared" si="7535"/>
        <v>0</v>
      </c>
      <c r="AM2456" s="785"/>
      <c r="AN2456" s="309">
        <f t="shared" si="7536"/>
        <v>0</v>
      </c>
      <c r="AO2456" s="785"/>
      <c r="AP2456" s="309">
        <f t="shared" si="7537"/>
        <v>0</v>
      </c>
      <c r="AQ2456" s="785"/>
      <c r="AR2456" s="309">
        <f t="shared" si="7538"/>
        <v>0</v>
      </c>
      <c r="AT2456" s="782">
        <f t="shared" si="7513"/>
        <v>0</v>
      </c>
      <c r="AU2456" s="782">
        <f t="shared" si="7514"/>
        <v>0</v>
      </c>
      <c r="AV2456" s="782">
        <f t="shared" si="7515"/>
        <v>0</v>
      </c>
      <c r="AW2456" s="788" t="e">
        <f t="shared" si="7516"/>
        <v>#DIV/0!</v>
      </c>
      <c r="AY2456" s="781">
        <f t="shared" si="7517"/>
        <v>0</v>
      </c>
      <c r="AZ2456" s="777"/>
      <c r="BA2456" s="781">
        <f t="shared" si="7518"/>
        <v>0</v>
      </c>
      <c r="BB2456" s="777"/>
      <c r="BC2456" s="781">
        <f t="shared" si="7519"/>
        <v>0</v>
      </c>
      <c r="BD2456" s="777"/>
      <c r="BE2456" s="781">
        <f t="shared" si="7520"/>
        <v>0</v>
      </c>
      <c r="BF2456" s="777"/>
      <c r="BG2456" s="781">
        <f t="shared" si="7521"/>
        <v>0</v>
      </c>
      <c r="BH2456" s="777"/>
      <c r="BI2456" s="781">
        <f t="shared" si="7522"/>
        <v>0</v>
      </c>
      <c r="BJ2456" s="777"/>
      <c r="BK2456" s="781">
        <f t="shared" si="7523"/>
        <v>0</v>
      </c>
      <c r="BL2456" s="777"/>
      <c r="BM2456" s="781">
        <f t="shared" si="7524"/>
        <v>0</v>
      </c>
      <c r="BN2456" s="777"/>
      <c r="BO2456" s="781">
        <f t="shared" si="7525"/>
        <v>0</v>
      </c>
      <c r="BP2456" s="777"/>
      <c r="BQ2456" s="781">
        <f t="shared" si="7526"/>
        <v>0</v>
      </c>
      <c r="BR2456" s="777"/>
    </row>
    <row r="2457" spans="1:70" ht="71.25" outlineLevel="2">
      <c r="A2457" s="61">
        <v>704139</v>
      </c>
      <c r="B2457" s="10"/>
      <c r="C2457" s="389"/>
      <c r="D2457" s="396" t="s">
        <v>1462</v>
      </c>
      <c r="E2457" s="43" t="str">
        <f t="shared" si="7527"/>
        <v>N</v>
      </c>
      <c r="F2457" s="397"/>
      <c r="G2457" s="398" t="s">
        <v>324</v>
      </c>
      <c r="H2457" s="1076"/>
      <c r="I2457" s="1141"/>
      <c r="J2457" s="1142"/>
      <c r="K2457" s="1032">
        <f t="shared" si="7528"/>
        <v>0</v>
      </c>
      <c r="L2457" s="496"/>
      <c r="M2457" s="498"/>
      <c r="N2457" s="498"/>
      <c r="O2457" s="498"/>
      <c r="Q2457" s="684" t="s">
        <v>1926</v>
      </c>
      <c r="R2457" s="692" t="s">
        <v>2010</v>
      </c>
      <c r="T2457" s="680" t="str">
        <f>IF(IF(A2457=0,TRUE(),D2457=IFERROR(VLOOKUP(A2457,Zaplecze_Weryfikacja!A:B,2,FALSE),2))=TRUE(),"Tak","Nie")</f>
        <v>Nie</v>
      </c>
      <c r="U2457" s="681" t="str">
        <f>IF(T2457="Tak"," ",IF(IFERROR(VLOOKUP(A2457,Zaplecze_Weryfikacja!A:B,2,FALSE),"Inny numer Lp")="Inny numer Lp","Inny numer Lp",IF(VLOOKUP(A2457,Zaplecze_Weryfikacja!A:B,2,FALSE)=D2457,"Nieznana przyczyna","Inny opis")))</f>
        <v>Inny numer Lp</v>
      </c>
      <c r="Y2457" s="785"/>
      <c r="Z2457" s="309">
        <f t="shared" si="7529"/>
        <v>0</v>
      </c>
      <c r="AA2457" s="785"/>
      <c r="AB2457" s="309">
        <f t="shared" si="7530"/>
        <v>0</v>
      </c>
      <c r="AC2457" s="785"/>
      <c r="AD2457" s="309">
        <f t="shared" si="7531"/>
        <v>0</v>
      </c>
      <c r="AE2457" s="785"/>
      <c r="AF2457" s="309">
        <f t="shared" si="7532"/>
        <v>0</v>
      </c>
      <c r="AG2457" s="785"/>
      <c r="AH2457" s="309">
        <f t="shared" si="7533"/>
        <v>0</v>
      </c>
      <c r="AI2457" s="785"/>
      <c r="AJ2457" s="309">
        <f t="shared" si="7534"/>
        <v>0</v>
      </c>
      <c r="AK2457" s="785"/>
      <c r="AL2457" s="309">
        <f t="shared" si="7535"/>
        <v>0</v>
      </c>
      <c r="AM2457" s="785"/>
      <c r="AN2457" s="309">
        <f t="shared" si="7536"/>
        <v>0</v>
      </c>
      <c r="AO2457" s="785"/>
      <c r="AP2457" s="309">
        <f t="shared" si="7537"/>
        <v>0</v>
      </c>
      <c r="AQ2457" s="785"/>
      <c r="AR2457" s="309">
        <f t="shared" si="7538"/>
        <v>0</v>
      </c>
      <c r="AT2457" s="782">
        <f t="shared" si="7513"/>
        <v>0</v>
      </c>
      <c r="AU2457" s="782">
        <f t="shared" si="7514"/>
        <v>0</v>
      </c>
      <c r="AV2457" s="782">
        <f t="shared" si="7515"/>
        <v>0</v>
      </c>
      <c r="AW2457" s="788" t="e">
        <f t="shared" si="7516"/>
        <v>#DIV/0!</v>
      </c>
      <c r="AY2457" s="781">
        <f t="shared" si="7517"/>
        <v>0</v>
      </c>
      <c r="AZ2457" s="777"/>
      <c r="BA2457" s="781">
        <f t="shared" si="7518"/>
        <v>0</v>
      </c>
      <c r="BB2457" s="777"/>
      <c r="BC2457" s="781">
        <f t="shared" si="7519"/>
        <v>0</v>
      </c>
      <c r="BD2457" s="777"/>
      <c r="BE2457" s="781">
        <f t="shared" si="7520"/>
        <v>0</v>
      </c>
      <c r="BF2457" s="777"/>
      <c r="BG2457" s="781">
        <f t="shared" si="7521"/>
        <v>0</v>
      </c>
      <c r="BH2457" s="777"/>
      <c r="BI2457" s="781">
        <f t="shared" si="7522"/>
        <v>0</v>
      </c>
      <c r="BJ2457" s="777"/>
      <c r="BK2457" s="781">
        <f t="shared" si="7523"/>
        <v>0</v>
      </c>
      <c r="BL2457" s="777"/>
      <c r="BM2457" s="781">
        <f t="shared" si="7524"/>
        <v>0</v>
      </c>
      <c r="BN2457" s="777"/>
      <c r="BO2457" s="781">
        <f t="shared" si="7525"/>
        <v>0</v>
      </c>
      <c r="BP2457" s="777"/>
      <c r="BQ2457" s="781">
        <f t="shared" si="7526"/>
        <v>0</v>
      </c>
      <c r="BR2457" s="777"/>
    </row>
    <row r="2458" spans="1:70" outlineLevel="2">
      <c r="A2458" s="120">
        <v>704140</v>
      </c>
      <c r="B2458" s="10"/>
      <c r="C2458" s="389"/>
      <c r="D2458" s="396" t="s">
        <v>1665</v>
      </c>
      <c r="E2458" s="43" t="str">
        <f t="shared" si="7527"/>
        <v>N</v>
      </c>
      <c r="F2458" s="397"/>
      <c r="G2458" s="553" t="s">
        <v>325</v>
      </c>
      <c r="H2458" s="1076"/>
      <c r="I2458" s="1141"/>
      <c r="J2458" s="1142"/>
      <c r="K2458" s="1032">
        <f t="shared" si="7528"/>
        <v>0</v>
      </c>
      <c r="L2458" s="496"/>
      <c r="M2458" s="498"/>
      <c r="N2458" s="498"/>
      <c r="O2458" s="498"/>
      <c r="Q2458" s="684" t="s">
        <v>1935</v>
      </c>
      <c r="R2458" s="692" t="s">
        <v>2010</v>
      </c>
      <c r="T2458" s="680" t="str">
        <f>IF(IF(A2458=0,TRUE(),D2458=IFERROR(VLOOKUP(A2458,Zaplecze_Weryfikacja!A:B,2,FALSE),2))=TRUE(),"Tak","Nie")</f>
        <v>Nie</v>
      </c>
      <c r="U2458" s="681" t="str">
        <f>IF(T2458="Tak"," ",IF(IFERROR(VLOOKUP(A2458,Zaplecze_Weryfikacja!A:B,2,FALSE),"Inny numer Lp")="Inny numer Lp","Inny numer Lp",IF(VLOOKUP(A2458,Zaplecze_Weryfikacja!A:B,2,FALSE)=D2458,"Nieznana przyczyna","Inny opis")))</f>
        <v>Inny numer Lp</v>
      </c>
      <c r="Y2458" s="785"/>
      <c r="Z2458" s="309">
        <f t="shared" si="7529"/>
        <v>0</v>
      </c>
      <c r="AA2458" s="785"/>
      <c r="AB2458" s="309">
        <f t="shared" si="7530"/>
        <v>0</v>
      </c>
      <c r="AC2458" s="785"/>
      <c r="AD2458" s="309">
        <f t="shared" si="7531"/>
        <v>0</v>
      </c>
      <c r="AE2458" s="785"/>
      <c r="AF2458" s="309">
        <f t="shared" si="7532"/>
        <v>0</v>
      </c>
      <c r="AG2458" s="785"/>
      <c r="AH2458" s="309">
        <f t="shared" si="7533"/>
        <v>0</v>
      </c>
      <c r="AI2458" s="785"/>
      <c r="AJ2458" s="309">
        <f t="shared" si="7534"/>
        <v>0</v>
      </c>
      <c r="AK2458" s="785"/>
      <c r="AL2458" s="309">
        <f t="shared" si="7535"/>
        <v>0</v>
      </c>
      <c r="AM2458" s="785"/>
      <c r="AN2458" s="309">
        <f t="shared" si="7536"/>
        <v>0</v>
      </c>
      <c r="AO2458" s="785"/>
      <c r="AP2458" s="309">
        <f t="shared" si="7537"/>
        <v>0</v>
      </c>
      <c r="AQ2458" s="785"/>
      <c r="AR2458" s="309">
        <f t="shared" si="7538"/>
        <v>0</v>
      </c>
      <c r="AT2458" s="782">
        <f t="shared" si="7513"/>
        <v>0</v>
      </c>
      <c r="AU2458" s="782">
        <f t="shared" si="7514"/>
        <v>0</v>
      </c>
      <c r="AV2458" s="782">
        <f t="shared" si="7515"/>
        <v>0</v>
      </c>
      <c r="AW2458" s="788" t="e">
        <f t="shared" si="7516"/>
        <v>#DIV/0!</v>
      </c>
      <c r="AY2458" s="781">
        <f t="shared" si="7517"/>
        <v>0</v>
      </c>
      <c r="AZ2458" s="777"/>
      <c r="BA2458" s="781">
        <f t="shared" si="7518"/>
        <v>0</v>
      </c>
      <c r="BB2458" s="777"/>
      <c r="BC2458" s="781">
        <f t="shared" si="7519"/>
        <v>0</v>
      </c>
      <c r="BD2458" s="777"/>
      <c r="BE2458" s="781">
        <f t="shared" si="7520"/>
        <v>0</v>
      </c>
      <c r="BF2458" s="777"/>
      <c r="BG2458" s="781">
        <f t="shared" si="7521"/>
        <v>0</v>
      </c>
      <c r="BH2458" s="777"/>
      <c r="BI2458" s="781">
        <f t="shared" si="7522"/>
        <v>0</v>
      </c>
      <c r="BJ2458" s="777"/>
      <c r="BK2458" s="781">
        <f t="shared" si="7523"/>
        <v>0</v>
      </c>
      <c r="BL2458" s="777"/>
      <c r="BM2458" s="781">
        <f t="shared" si="7524"/>
        <v>0</v>
      </c>
      <c r="BN2458" s="777"/>
      <c r="BO2458" s="781">
        <f t="shared" si="7525"/>
        <v>0</v>
      </c>
      <c r="BP2458" s="777"/>
      <c r="BQ2458" s="781">
        <f t="shared" si="7526"/>
        <v>0</v>
      </c>
      <c r="BR2458" s="777"/>
    </row>
    <row r="2459" spans="1:70" outlineLevel="1">
      <c r="A2459" s="92"/>
      <c r="B2459" s="110"/>
      <c r="C2459" s="110"/>
      <c r="D2459" s="292"/>
      <c r="E2459" s="284"/>
      <c r="F2459" s="282"/>
      <c r="G2459" s="282"/>
      <c r="H2459" s="1104"/>
      <c r="I2459" s="1071"/>
      <c r="J2459" s="1127"/>
      <c r="K2459" s="1033"/>
      <c r="L2459" s="285"/>
      <c r="M2459" s="66"/>
      <c r="N2459" s="66"/>
      <c r="O2459" s="66"/>
      <c r="Q2459" s="683"/>
      <c r="R2459" s="692"/>
      <c r="T2459" s="680" t="str">
        <f>IF(IF(A2459=0,TRUE(),D2459=IFERROR(VLOOKUP(A2459,Zaplecze_Weryfikacja!A:B,2,FALSE),2))=TRUE(),"Tak","Nie")</f>
        <v>Tak</v>
      </c>
      <c r="U2459" s="681" t="str">
        <f>IF(T2459="Tak"," ",IF(IFERROR(VLOOKUP(A2459,Zaplecze_Weryfikacja!A:B,2,FALSE),"Inny numer Lp")="Inny numer Lp","Inny numer Lp",IF(VLOOKUP(A2459,Zaplecze_Weryfikacja!A:B,2,FALSE)=D2459,"Nieznana przyczyna","Inny opis")))</f>
        <v xml:space="preserve"> </v>
      </c>
      <c r="Y2459" s="785"/>
      <c r="Z2459" s="104"/>
      <c r="AA2459" s="785"/>
      <c r="AB2459" s="104"/>
      <c r="AC2459" s="785"/>
      <c r="AD2459" s="104"/>
      <c r="AE2459" s="785"/>
      <c r="AF2459" s="104"/>
      <c r="AG2459" s="785"/>
      <c r="AH2459" s="104"/>
      <c r="AI2459" s="785"/>
      <c r="AJ2459" s="104"/>
      <c r="AK2459" s="785"/>
      <c r="AL2459" s="104"/>
      <c r="AM2459" s="785"/>
      <c r="AN2459" s="104"/>
      <c r="AO2459" s="785"/>
      <c r="AP2459" s="104"/>
      <c r="AQ2459" s="785"/>
      <c r="AR2459" s="104"/>
      <c r="AT2459" s="782">
        <f t="shared" si="7513"/>
        <v>0</v>
      </c>
      <c r="AU2459" s="782">
        <f t="shared" si="7514"/>
        <v>0</v>
      </c>
      <c r="AV2459" s="782">
        <f t="shared" si="7515"/>
        <v>0</v>
      </c>
      <c r="AW2459" s="788" t="e">
        <f t="shared" si="7516"/>
        <v>#DIV/0!</v>
      </c>
      <c r="AY2459" s="781">
        <f t="shared" si="7517"/>
        <v>0</v>
      </c>
      <c r="AZ2459" s="777"/>
      <c r="BA2459" s="781">
        <f t="shared" si="7518"/>
        <v>0</v>
      </c>
      <c r="BB2459" s="777"/>
      <c r="BC2459" s="781">
        <f t="shared" si="7519"/>
        <v>0</v>
      </c>
      <c r="BD2459" s="777"/>
      <c r="BE2459" s="781">
        <f t="shared" si="7520"/>
        <v>0</v>
      </c>
      <c r="BF2459" s="777"/>
      <c r="BG2459" s="781">
        <f t="shared" si="7521"/>
        <v>0</v>
      </c>
      <c r="BH2459" s="777"/>
      <c r="BI2459" s="781">
        <f t="shared" si="7522"/>
        <v>0</v>
      </c>
      <c r="BJ2459" s="777"/>
      <c r="BK2459" s="781">
        <f t="shared" si="7523"/>
        <v>0</v>
      </c>
      <c r="BL2459" s="777"/>
      <c r="BM2459" s="781">
        <f t="shared" si="7524"/>
        <v>0</v>
      </c>
      <c r="BN2459" s="777"/>
      <c r="BO2459" s="781">
        <f t="shared" si="7525"/>
        <v>0</v>
      </c>
      <c r="BP2459" s="777"/>
      <c r="BQ2459" s="781">
        <f t="shared" si="7526"/>
        <v>0</v>
      </c>
      <c r="BR2459" s="777"/>
    </row>
    <row r="2460" spans="1:70" ht="15.75">
      <c r="A2460" s="865">
        <v>800000</v>
      </c>
      <c r="B2460" s="866"/>
      <c r="C2460" s="866"/>
      <c r="D2460" s="867" t="s">
        <v>1652</v>
      </c>
      <c r="E2460" s="866" t="str">
        <f>IF(COUNTIF(E2461:E2709,"T")=0,"N","T")</f>
        <v>T</v>
      </c>
      <c r="F2460" s="868"/>
      <c r="G2460" s="869"/>
      <c r="H2460" s="1020"/>
      <c r="I2460" s="1061"/>
      <c r="J2460" s="1112"/>
      <c r="K2460" s="1043">
        <f>SUBTOTAL(9,K2461:K2710)</f>
        <v>0</v>
      </c>
      <c r="L2460" s="208"/>
      <c r="M2460" s="499"/>
      <c r="N2460" s="500"/>
      <c r="O2460" s="500"/>
      <c r="Q2460" s="683"/>
      <c r="R2460" s="692"/>
      <c r="T2460" s="680" t="str">
        <f>IF(IF(A2460=0,TRUE(),D2460=IFERROR(VLOOKUP(A2460,Zaplecze_Weryfikacja!A:B,2,FALSE),2))=TRUE(),"Tak","Nie")</f>
        <v>Tak</v>
      </c>
      <c r="U2460" s="681" t="str">
        <f>IF(T2460="Tak"," ",IF(IFERROR(VLOOKUP(A2460,Zaplecze_Weryfikacja!A:B,2,FALSE),"Inny numer Lp")="Inny numer Lp","Inny numer Lp",IF(VLOOKUP(A2460,Zaplecze_Weryfikacja!A:B,2,FALSE)=D2460,"Nieznana przyczyna","Inny opis")))</f>
        <v xml:space="preserve"> </v>
      </c>
      <c r="Y2460" s="785"/>
      <c r="Z2460" s="625">
        <f>SUBTOTAL(9,Z2461:Z2710)</f>
        <v>0</v>
      </c>
      <c r="AA2460" s="785"/>
      <c r="AB2460" s="625">
        <f>SUBTOTAL(9,AB2461:AB2710)</f>
        <v>0</v>
      </c>
      <c r="AC2460" s="785"/>
      <c r="AD2460" s="625">
        <f>SUBTOTAL(9,AD2461:AD2710)</f>
        <v>0</v>
      </c>
      <c r="AE2460" s="785"/>
      <c r="AF2460" s="625">
        <f>SUBTOTAL(9,AF2461:AF2710)</f>
        <v>0</v>
      </c>
      <c r="AG2460" s="785"/>
      <c r="AH2460" s="625">
        <f>SUBTOTAL(9,AH2461:AH2710)</f>
        <v>0</v>
      </c>
      <c r="AI2460" s="785"/>
      <c r="AJ2460" s="625">
        <f>SUBTOTAL(9,AJ2461:AJ2710)</f>
        <v>0</v>
      </c>
      <c r="AK2460" s="785"/>
      <c r="AL2460" s="625">
        <f>SUBTOTAL(9,AL2461:AL2710)</f>
        <v>0</v>
      </c>
      <c r="AM2460" s="785"/>
      <c r="AN2460" s="625">
        <f>SUBTOTAL(9,AN2461:AN2710)</f>
        <v>0</v>
      </c>
      <c r="AO2460" s="785"/>
      <c r="AP2460" s="625">
        <f>SUBTOTAL(9,AP2461:AP2710)</f>
        <v>0</v>
      </c>
      <c r="AQ2460" s="785"/>
      <c r="AR2460" s="625">
        <f>SUBTOTAL(9,AR2461:AR2710)</f>
        <v>0</v>
      </c>
      <c r="AT2460" s="838">
        <f t="shared" si="7513"/>
        <v>0</v>
      </c>
      <c r="AU2460" s="838">
        <f t="shared" si="7514"/>
        <v>0</v>
      </c>
      <c r="AV2460" s="838">
        <f t="shared" si="7515"/>
        <v>0</v>
      </c>
      <c r="AW2460" s="839" t="e">
        <f t="shared" si="7516"/>
        <v>#DIV/0!</v>
      </c>
      <c r="AY2460" s="781">
        <f t="shared" si="7517"/>
        <v>0</v>
      </c>
      <c r="AZ2460" s="840"/>
      <c r="BA2460" s="781">
        <f t="shared" si="7518"/>
        <v>0</v>
      </c>
      <c r="BB2460" s="840"/>
      <c r="BC2460" s="781">
        <f t="shared" si="7519"/>
        <v>0</v>
      </c>
      <c r="BD2460" s="840"/>
      <c r="BE2460" s="781">
        <f t="shared" si="7520"/>
        <v>0</v>
      </c>
      <c r="BF2460" s="840"/>
      <c r="BG2460" s="781">
        <f t="shared" si="7521"/>
        <v>0</v>
      </c>
      <c r="BH2460" s="840"/>
      <c r="BI2460" s="781">
        <f t="shared" si="7522"/>
        <v>0</v>
      </c>
      <c r="BJ2460" s="840"/>
      <c r="BK2460" s="781">
        <f t="shared" si="7523"/>
        <v>0</v>
      </c>
      <c r="BL2460" s="840"/>
      <c r="BM2460" s="781">
        <f t="shared" si="7524"/>
        <v>0</v>
      </c>
      <c r="BN2460" s="840"/>
      <c r="BO2460" s="781">
        <f t="shared" si="7525"/>
        <v>0</v>
      </c>
      <c r="BP2460" s="840"/>
      <c r="BQ2460" s="781">
        <f t="shared" si="7526"/>
        <v>0</v>
      </c>
      <c r="BR2460" s="840"/>
    </row>
    <row r="2461" spans="1:70" ht="15.75" outlineLevel="1">
      <c r="A2461" s="985">
        <v>801000</v>
      </c>
      <c r="B2461" s="986"/>
      <c r="C2461" s="987"/>
      <c r="D2461" s="988" t="s">
        <v>1650</v>
      </c>
      <c r="E2461" s="957" t="str">
        <f>IF(COUNTIF(E2462:E2644,"T")=0,"N","T")</f>
        <v>T</v>
      </c>
      <c r="F2461" s="989"/>
      <c r="G2461" s="989"/>
      <c r="H2461" s="1029"/>
      <c r="I2461" s="990"/>
      <c r="J2461" s="1118"/>
      <c r="K2461" s="1049">
        <f>SUBTOTAL(9,K2462:K2645)</f>
        <v>0</v>
      </c>
      <c r="L2461" s="208"/>
      <c r="M2461" s="133"/>
      <c r="N2461" s="80"/>
      <c r="O2461" s="80"/>
      <c r="Q2461" s="683"/>
      <c r="R2461" s="692"/>
      <c r="T2461" s="680" t="str">
        <f>IF(IF(A2461=0,TRUE(),D2461=IFERROR(VLOOKUP(A2461,Zaplecze_Weryfikacja!A:B,2,FALSE),2))=TRUE(),"Tak","Nie")</f>
        <v>Tak</v>
      </c>
      <c r="U2461" s="681" t="str">
        <f>IF(T2461="Tak"," ",IF(IFERROR(VLOOKUP(A2461,Zaplecze_Weryfikacja!A:B,2,FALSE),"Inny numer Lp")="Inny numer Lp","Inny numer Lp",IF(VLOOKUP(A2461,Zaplecze_Weryfikacja!A:B,2,FALSE)=D2461,"Nieznana przyczyna","Inny opis")))</f>
        <v xml:space="preserve"> </v>
      </c>
      <c r="Y2461" s="785"/>
      <c r="Z2461" s="332">
        <f>SUBTOTAL(9,Z2462:Z2645)</f>
        <v>0</v>
      </c>
      <c r="AA2461" s="785"/>
      <c r="AB2461" s="332">
        <f>SUBTOTAL(9,AB2462:AB2645)</f>
        <v>0</v>
      </c>
      <c r="AC2461" s="785"/>
      <c r="AD2461" s="332">
        <f>SUBTOTAL(9,AD2462:AD2645)</f>
        <v>0</v>
      </c>
      <c r="AE2461" s="785"/>
      <c r="AF2461" s="332">
        <f>SUBTOTAL(9,AF2462:AF2645)</f>
        <v>0</v>
      </c>
      <c r="AG2461" s="785"/>
      <c r="AH2461" s="332">
        <f>SUBTOTAL(9,AH2462:AH2645)</f>
        <v>0</v>
      </c>
      <c r="AI2461" s="785"/>
      <c r="AJ2461" s="332">
        <f>SUBTOTAL(9,AJ2462:AJ2645)</f>
        <v>0</v>
      </c>
      <c r="AK2461" s="785"/>
      <c r="AL2461" s="332">
        <f>SUBTOTAL(9,AL2462:AL2645)</f>
        <v>0</v>
      </c>
      <c r="AM2461" s="785"/>
      <c r="AN2461" s="332">
        <f>SUBTOTAL(9,AN2462:AN2645)</f>
        <v>0</v>
      </c>
      <c r="AO2461" s="785"/>
      <c r="AP2461" s="332">
        <f>SUBTOTAL(9,AP2462:AP2645)</f>
        <v>0</v>
      </c>
      <c r="AQ2461" s="785"/>
      <c r="AR2461" s="332">
        <f>SUBTOTAL(9,AR2462:AR2645)</f>
        <v>0</v>
      </c>
      <c r="AT2461" s="782">
        <f t="shared" si="7513"/>
        <v>0</v>
      </c>
      <c r="AU2461" s="782">
        <f t="shared" si="7514"/>
        <v>0</v>
      </c>
      <c r="AV2461" s="782">
        <f t="shared" si="7515"/>
        <v>0</v>
      </c>
      <c r="AW2461" s="788" t="e">
        <f t="shared" si="7516"/>
        <v>#DIV/0!</v>
      </c>
      <c r="AY2461" s="781">
        <f t="shared" si="7517"/>
        <v>0</v>
      </c>
      <c r="AZ2461" s="848"/>
      <c r="BA2461" s="781">
        <f t="shared" si="7518"/>
        <v>0</v>
      </c>
      <c r="BB2461" s="848"/>
      <c r="BC2461" s="781">
        <f t="shared" si="7519"/>
        <v>0</v>
      </c>
      <c r="BD2461" s="848"/>
      <c r="BE2461" s="781">
        <f t="shared" si="7520"/>
        <v>0</v>
      </c>
      <c r="BF2461" s="848"/>
      <c r="BG2461" s="781">
        <f t="shared" si="7521"/>
        <v>0</v>
      </c>
      <c r="BH2461" s="848"/>
      <c r="BI2461" s="781">
        <f t="shared" si="7522"/>
        <v>0</v>
      </c>
      <c r="BJ2461" s="848"/>
      <c r="BK2461" s="781">
        <f t="shared" si="7523"/>
        <v>0</v>
      </c>
      <c r="BL2461" s="848"/>
      <c r="BM2461" s="781">
        <f t="shared" si="7524"/>
        <v>0</v>
      </c>
      <c r="BN2461" s="848"/>
      <c r="BO2461" s="781">
        <f t="shared" si="7525"/>
        <v>0</v>
      </c>
      <c r="BP2461" s="848"/>
      <c r="BQ2461" s="781">
        <f t="shared" si="7526"/>
        <v>0</v>
      </c>
      <c r="BR2461" s="848"/>
    </row>
    <row r="2462" spans="1:70" outlineLevel="2">
      <c r="A2462" s="647"/>
      <c r="B2462" s="943"/>
      <c r="C2462" s="944"/>
      <c r="D2462" s="945" t="s">
        <v>575</v>
      </c>
      <c r="E2462" s="946" t="str">
        <f>IF(COUNTIF(E2463:E2516,"T")=0,"N","T")</f>
        <v>N</v>
      </c>
      <c r="F2462" s="946"/>
      <c r="G2462" s="947"/>
      <c r="H2462" s="1030"/>
      <c r="I2462" s="1009"/>
      <c r="J2462" s="1134"/>
      <c r="K2462" s="1055">
        <f>SUBTOTAL(9,K2463:K2517)</f>
        <v>0</v>
      </c>
      <c r="L2462" s="208"/>
      <c r="M2462" s="481"/>
      <c r="N2462" s="482"/>
      <c r="O2462" s="482"/>
      <c r="Q2462" s="683"/>
      <c r="R2462" s="692"/>
      <c r="T2462" s="680" t="str">
        <f>IF(IF(A2462=0,TRUE(),D2462=IFERROR(VLOOKUP(A2462,Zaplecze_Weryfikacja!A:B,2,FALSE),2))=TRUE(),"Tak","Nie")</f>
        <v>Tak</v>
      </c>
      <c r="U2462" s="681" t="str">
        <f>IF(T2462="Tak"," ",IF(IFERROR(VLOOKUP(A2462,Zaplecze_Weryfikacja!A:B,2,FALSE),"Inny numer Lp")="Inny numer Lp","Inny numer Lp",IF(VLOOKUP(A2462,Zaplecze_Weryfikacja!A:B,2,FALSE)=D2462,"Nieznana przyczyna","Inny opis")))</f>
        <v xml:space="preserve"> </v>
      </c>
      <c r="Y2462" s="785"/>
      <c r="Z2462" s="339">
        <f>SUBTOTAL(9,Z2463:Z2517)</f>
        <v>0</v>
      </c>
      <c r="AA2462" s="785"/>
      <c r="AB2462" s="339">
        <f>SUBTOTAL(9,AB2463:AB2517)</f>
        <v>0</v>
      </c>
      <c r="AC2462" s="785"/>
      <c r="AD2462" s="339">
        <f>SUBTOTAL(9,AD2463:AD2517)</f>
        <v>0</v>
      </c>
      <c r="AE2462" s="785"/>
      <c r="AF2462" s="339">
        <f>SUBTOTAL(9,AF2463:AF2517)</f>
        <v>0</v>
      </c>
      <c r="AG2462" s="785"/>
      <c r="AH2462" s="339">
        <f>SUBTOTAL(9,AH2463:AH2517)</f>
        <v>0</v>
      </c>
      <c r="AI2462" s="785"/>
      <c r="AJ2462" s="339">
        <f>SUBTOTAL(9,AJ2463:AJ2517)</f>
        <v>0</v>
      </c>
      <c r="AK2462" s="785"/>
      <c r="AL2462" s="339">
        <f>SUBTOTAL(9,AL2463:AL2517)</f>
        <v>0</v>
      </c>
      <c r="AM2462" s="785"/>
      <c r="AN2462" s="339">
        <f>SUBTOTAL(9,AN2463:AN2517)</f>
        <v>0</v>
      </c>
      <c r="AO2462" s="785"/>
      <c r="AP2462" s="339">
        <f>SUBTOTAL(9,AP2463:AP2517)</f>
        <v>0</v>
      </c>
      <c r="AQ2462" s="785"/>
      <c r="AR2462" s="339">
        <f>SUBTOTAL(9,AR2463:AR2517)</f>
        <v>0</v>
      </c>
      <c r="AT2462" s="842">
        <f t="shared" si="7513"/>
        <v>0</v>
      </c>
      <c r="AU2462" s="842">
        <f t="shared" si="7514"/>
        <v>0</v>
      </c>
      <c r="AV2462" s="842">
        <f t="shared" si="7515"/>
        <v>0</v>
      </c>
      <c r="AW2462" s="843" t="e">
        <f t="shared" si="7516"/>
        <v>#DIV/0!</v>
      </c>
      <c r="AY2462" s="781">
        <f t="shared" si="7517"/>
        <v>0</v>
      </c>
      <c r="AZ2462" s="844"/>
      <c r="BA2462" s="781">
        <f t="shared" si="7518"/>
        <v>0</v>
      </c>
      <c r="BB2462" s="844"/>
      <c r="BC2462" s="781">
        <f t="shared" si="7519"/>
        <v>0</v>
      </c>
      <c r="BD2462" s="844"/>
      <c r="BE2462" s="781">
        <f t="shared" si="7520"/>
        <v>0</v>
      </c>
      <c r="BF2462" s="844"/>
      <c r="BG2462" s="781">
        <f t="shared" si="7521"/>
        <v>0</v>
      </c>
      <c r="BH2462" s="844"/>
      <c r="BI2462" s="781">
        <f t="shared" si="7522"/>
        <v>0</v>
      </c>
      <c r="BJ2462" s="844"/>
      <c r="BK2462" s="781">
        <f t="shared" si="7523"/>
        <v>0</v>
      </c>
      <c r="BL2462" s="844"/>
      <c r="BM2462" s="781">
        <f t="shared" si="7524"/>
        <v>0</v>
      </c>
      <c r="BN2462" s="844"/>
      <c r="BO2462" s="781">
        <f t="shared" si="7525"/>
        <v>0</v>
      </c>
      <c r="BP2462" s="844"/>
      <c r="BQ2462" s="781">
        <f t="shared" si="7526"/>
        <v>0</v>
      </c>
      <c r="BR2462" s="844"/>
    </row>
    <row r="2463" spans="1:70" outlineLevel="3">
      <c r="A2463" s="662"/>
      <c r="B2463" s="661"/>
      <c r="C2463" s="661"/>
      <c r="D2463" s="656" t="s">
        <v>1147</v>
      </c>
      <c r="E2463" s="773" t="str">
        <f>IF(COUNTIF(E2464:E2469,"T")=0,"N","T")</f>
        <v>N</v>
      </c>
      <c r="F2463" s="652"/>
      <c r="G2463" s="659"/>
      <c r="H2463" s="1099"/>
      <c r="I2463" s="1074"/>
      <c r="J2463" s="1133"/>
      <c r="K2463" s="1036">
        <f>SUBTOTAL(9,K2464:K2471)</f>
        <v>0</v>
      </c>
      <c r="L2463" s="496"/>
      <c r="M2463" s="657"/>
      <c r="N2463" s="657"/>
      <c r="O2463" s="657"/>
      <c r="Q2463" s="683"/>
      <c r="R2463" s="692"/>
      <c r="T2463" s="680" t="str">
        <f>IF(IF(A2463=0,TRUE(),D2463=IFERROR(VLOOKUP(A2463,Zaplecze_Weryfikacja!A:B,2,FALSE),2))=TRUE(),"Tak","Nie")</f>
        <v>Tak</v>
      </c>
      <c r="U2463" s="681" t="str">
        <f>IF(T2463="Tak"," ",IF(IFERROR(VLOOKUP(A2463,Zaplecze_Weryfikacja!A:B,2,FALSE),"Inny numer Lp")="Inny numer Lp","Inny numer Lp",IF(VLOOKUP(A2463,Zaplecze_Weryfikacja!A:B,2,FALSE)=D2463,"Nieznana przyczyna","Inny opis")))</f>
        <v xml:space="preserve"> </v>
      </c>
      <c r="Y2463" s="785"/>
      <c r="Z2463" s="663">
        <f>SUBTOTAL(9,Z2464:Z2471)</f>
        <v>0</v>
      </c>
      <c r="AA2463" s="785"/>
      <c r="AB2463" s="663">
        <f>SUBTOTAL(9,AB2464:AB2471)</f>
        <v>0</v>
      </c>
      <c r="AC2463" s="785"/>
      <c r="AD2463" s="663">
        <f>SUBTOTAL(9,AD2464:AD2471)</f>
        <v>0</v>
      </c>
      <c r="AE2463" s="785"/>
      <c r="AF2463" s="663">
        <f>SUBTOTAL(9,AF2464:AF2471)</f>
        <v>0</v>
      </c>
      <c r="AG2463" s="785"/>
      <c r="AH2463" s="663">
        <f>SUBTOTAL(9,AH2464:AH2471)</f>
        <v>0</v>
      </c>
      <c r="AI2463" s="785"/>
      <c r="AJ2463" s="663">
        <f>SUBTOTAL(9,AJ2464:AJ2471)</f>
        <v>0</v>
      </c>
      <c r="AK2463" s="785"/>
      <c r="AL2463" s="663">
        <f>SUBTOTAL(9,AL2464:AL2471)</f>
        <v>0</v>
      </c>
      <c r="AM2463" s="785"/>
      <c r="AN2463" s="663">
        <f>SUBTOTAL(9,AN2464:AN2471)</f>
        <v>0</v>
      </c>
      <c r="AO2463" s="785"/>
      <c r="AP2463" s="663">
        <f>SUBTOTAL(9,AP2464:AP2471)</f>
        <v>0</v>
      </c>
      <c r="AQ2463" s="785"/>
      <c r="AR2463" s="663">
        <f>SUBTOTAL(9,AR2464:AR2471)</f>
        <v>0</v>
      </c>
      <c r="AT2463" s="845">
        <f t="shared" si="7513"/>
        <v>0</v>
      </c>
      <c r="AU2463" s="845">
        <f t="shared" si="7514"/>
        <v>0</v>
      </c>
      <c r="AV2463" s="845">
        <f t="shared" si="7515"/>
        <v>0</v>
      </c>
      <c r="AW2463" s="846" t="e">
        <f t="shared" si="7516"/>
        <v>#DIV/0!</v>
      </c>
      <c r="AY2463" s="781">
        <f t="shared" si="7517"/>
        <v>0</v>
      </c>
      <c r="AZ2463" s="847"/>
      <c r="BA2463" s="781">
        <f t="shared" si="7518"/>
        <v>0</v>
      </c>
      <c r="BB2463" s="847"/>
      <c r="BC2463" s="781">
        <f t="shared" si="7519"/>
        <v>0</v>
      </c>
      <c r="BD2463" s="847"/>
      <c r="BE2463" s="781">
        <f t="shared" si="7520"/>
        <v>0</v>
      </c>
      <c r="BF2463" s="847"/>
      <c r="BG2463" s="781">
        <f t="shared" si="7521"/>
        <v>0</v>
      </c>
      <c r="BH2463" s="847"/>
      <c r="BI2463" s="781">
        <f t="shared" si="7522"/>
        <v>0</v>
      </c>
      <c r="BJ2463" s="847"/>
      <c r="BK2463" s="781">
        <f t="shared" si="7523"/>
        <v>0</v>
      </c>
      <c r="BL2463" s="847"/>
      <c r="BM2463" s="781">
        <f t="shared" si="7524"/>
        <v>0</v>
      </c>
      <c r="BN2463" s="847"/>
      <c r="BO2463" s="781">
        <f t="shared" si="7525"/>
        <v>0</v>
      </c>
      <c r="BP2463" s="847"/>
      <c r="BQ2463" s="781">
        <f t="shared" si="7526"/>
        <v>0</v>
      </c>
      <c r="BR2463" s="847"/>
    </row>
    <row r="2464" spans="1:70" outlineLevel="3">
      <c r="A2464" s="92">
        <v>801001</v>
      </c>
      <c r="B2464" s="10"/>
      <c r="C2464" s="121"/>
      <c r="D2464" s="501" t="s">
        <v>1818</v>
      </c>
      <c r="E2464" s="43" t="str">
        <f t="shared" ref="E2464:E2469" si="7539">IF(H2464&gt;0,"T","N")</f>
        <v>N</v>
      </c>
      <c r="F2464" s="122"/>
      <c r="G2464" s="214" t="s">
        <v>327</v>
      </c>
      <c r="H2464" s="1076"/>
      <c r="I2464" s="1141"/>
      <c r="J2464" s="1142"/>
      <c r="K2464" s="1032">
        <f t="shared" ref="K2464:K2469" si="7540">IF(B2464="E","E",$H2464*I2464)</f>
        <v>0</v>
      </c>
      <c r="L2464" s="208"/>
      <c r="M2464" s="128"/>
      <c r="N2464" s="409"/>
      <c r="O2464" s="409"/>
      <c r="Q2464" s="684" t="s">
        <v>1976</v>
      </c>
      <c r="R2464" s="692" t="s">
        <v>1994</v>
      </c>
      <c r="T2464" s="680" t="str">
        <f>IF(IF(A2464=0,TRUE(),D2464=IFERROR(VLOOKUP(A2464,Zaplecze_Weryfikacja!A:B,2,FALSE),2))=TRUE(),"Tak","Nie")</f>
        <v>Tak</v>
      </c>
      <c r="U2464" s="681" t="str">
        <f>IF(T2464="Tak"," ",IF(IFERROR(VLOOKUP(A2464,Zaplecze_Weryfikacja!A:B,2,FALSE),"Inny numer Lp")="Inny numer Lp","Inny numer Lp",IF(VLOOKUP(A2464,Zaplecze_Weryfikacja!A:B,2,FALSE)=D2464,"Nieznana przyczyna","Inny opis")))</f>
        <v xml:space="preserve"> </v>
      </c>
      <c r="Y2464" s="785"/>
      <c r="Z2464" s="309">
        <f t="shared" ref="Z2464:Z2469" si="7541">IF($B2464="E","E",$H2464*Y2464)</f>
        <v>0</v>
      </c>
      <c r="AA2464" s="785"/>
      <c r="AB2464" s="309">
        <f t="shared" ref="AB2464:AB2469" si="7542">IF($B2464="E","E",$H2464*AA2464)</f>
        <v>0</v>
      </c>
      <c r="AC2464" s="785"/>
      <c r="AD2464" s="309">
        <f t="shared" ref="AD2464:AD2469" si="7543">IF($B2464="E","E",$H2464*AC2464)</f>
        <v>0</v>
      </c>
      <c r="AE2464" s="785"/>
      <c r="AF2464" s="309">
        <f t="shared" ref="AF2464:AF2469" si="7544">IF($B2464="E","E",$H2464*AE2464)</f>
        <v>0</v>
      </c>
      <c r="AG2464" s="785"/>
      <c r="AH2464" s="309">
        <f t="shared" ref="AH2464:AH2469" si="7545">IF($B2464="E","E",$H2464*AG2464)</f>
        <v>0</v>
      </c>
      <c r="AI2464" s="785"/>
      <c r="AJ2464" s="309">
        <f t="shared" ref="AJ2464:AJ2469" si="7546">IF($B2464="E","E",$H2464*AI2464)</f>
        <v>0</v>
      </c>
      <c r="AK2464" s="785"/>
      <c r="AL2464" s="309">
        <f t="shared" ref="AL2464:AL2469" si="7547">IF($B2464="E","E",$H2464*AK2464)</f>
        <v>0</v>
      </c>
      <c r="AM2464" s="785"/>
      <c r="AN2464" s="309">
        <f t="shared" ref="AN2464:AN2469" si="7548">IF($B2464="E","E",$H2464*AM2464)</f>
        <v>0</v>
      </c>
      <c r="AO2464" s="785"/>
      <c r="AP2464" s="309">
        <f t="shared" ref="AP2464:AP2469" si="7549">IF($B2464="E","E",$H2464*AO2464)</f>
        <v>0</v>
      </c>
      <c r="AQ2464" s="785"/>
      <c r="AR2464" s="309">
        <f t="shared" ref="AR2464:AR2469" si="7550">IF($B2464="E","E",$H2464*AQ2464)</f>
        <v>0</v>
      </c>
      <c r="AT2464" s="782">
        <f t="shared" si="7513"/>
        <v>0</v>
      </c>
      <c r="AU2464" s="782">
        <f t="shared" si="7514"/>
        <v>0</v>
      </c>
      <c r="AV2464" s="782">
        <f t="shared" si="7515"/>
        <v>0</v>
      </c>
      <c r="AW2464" s="788" t="e">
        <f t="shared" si="7516"/>
        <v>#DIV/0!</v>
      </c>
      <c r="AY2464" s="781">
        <f t="shared" si="7517"/>
        <v>0</v>
      </c>
      <c r="AZ2464" s="777"/>
      <c r="BA2464" s="781">
        <f t="shared" si="7518"/>
        <v>0</v>
      </c>
      <c r="BB2464" s="777"/>
      <c r="BC2464" s="781">
        <f t="shared" si="7519"/>
        <v>0</v>
      </c>
      <c r="BD2464" s="777"/>
      <c r="BE2464" s="781">
        <f t="shared" si="7520"/>
        <v>0</v>
      </c>
      <c r="BF2464" s="777"/>
      <c r="BG2464" s="781">
        <f t="shared" si="7521"/>
        <v>0</v>
      </c>
      <c r="BH2464" s="777"/>
      <c r="BI2464" s="781">
        <f t="shared" si="7522"/>
        <v>0</v>
      </c>
      <c r="BJ2464" s="777"/>
      <c r="BK2464" s="781">
        <f t="shared" si="7523"/>
        <v>0</v>
      </c>
      <c r="BL2464" s="777"/>
      <c r="BM2464" s="781">
        <f t="shared" si="7524"/>
        <v>0</v>
      </c>
      <c r="BN2464" s="777"/>
      <c r="BO2464" s="781">
        <f t="shared" si="7525"/>
        <v>0</v>
      </c>
      <c r="BP2464" s="777"/>
      <c r="BQ2464" s="781">
        <f t="shared" si="7526"/>
        <v>0</v>
      </c>
      <c r="BR2464" s="777"/>
    </row>
    <row r="2465" spans="1:70" outlineLevel="3">
      <c r="A2465" s="92">
        <v>801002</v>
      </c>
      <c r="B2465" s="10"/>
      <c r="C2465" s="121"/>
      <c r="D2465" s="501" t="s">
        <v>1819</v>
      </c>
      <c r="E2465" s="43" t="str">
        <f t="shared" si="7539"/>
        <v>N</v>
      </c>
      <c r="F2465" s="122"/>
      <c r="G2465" s="214" t="s">
        <v>327</v>
      </c>
      <c r="H2465" s="1076"/>
      <c r="I2465" s="1141"/>
      <c r="J2465" s="1142"/>
      <c r="K2465" s="1032">
        <f t="shared" si="7540"/>
        <v>0</v>
      </c>
      <c r="L2465" s="208"/>
      <c r="M2465" s="128"/>
      <c r="N2465" s="409"/>
      <c r="O2465" s="409"/>
      <c r="Q2465" s="684" t="s">
        <v>1976</v>
      </c>
      <c r="R2465" s="692" t="s">
        <v>1994</v>
      </c>
      <c r="T2465" s="680" t="str">
        <f>IF(IF(A2465=0,TRUE(),D2465=IFERROR(VLOOKUP(A2465,Zaplecze_Weryfikacja!A:B,2,FALSE),2))=TRUE(),"Tak","Nie")</f>
        <v>Tak</v>
      </c>
      <c r="U2465" s="681" t="str">
        <f>IF(T2465="Tak"," ",IF(IFERROR(VLOOKUP(A2465,Zaplecze_Weryfikacja!A:B,2,FALSE),"Inny numer Lp")="Inny numer Lp","Inny numer Lp",IF(VLOOKUP(A2465,Zaplecze_Weryfikacja!A:B,2,FALSE)=D2465,"Nieznana przyczyna","Inny opis")))</f>
        <v xml:space="preserve"> </v>
      </c>
      <c r="Y2465" s="785"/>
      <c r="Z2465" s="309">
        <f t="shared" si="7541"/>
        <v>0</v>
      </c>
      <c r="AA2465" s="785"/>
      <c r="AB2465" s="309">
        <f t="shared" si="7542"/>
        <v>0</v>
      </c>
      <c r="AC2465" s="785"/>
      <c r="AD2465" s="309">
        <f t="shared" si="7543"/>
        <v>0</v>
      </c>
      <c r="AE2465" s="785"/>
      <c r="AF2465" s="309">
        <f t="shared" si="7544"/>
        <v>0</v>
      </c>
      <c r="AG2465" s="785"/>
      <c r="AH2465" s="309">
        <f t="shared" si="7545"/>
        <v>0</v>
      </c>
      <c r="AI2465" s="785"/>
      <c r="AJ2465" s="309">
        <f t="shared" si="7546"/>
        <v>0</v>
      </c>
      <c r="AK2465" s="785"/>
      <c r="AL2465" s="309">
        <f t="shared" si="7547"/>
        <v>0</v>
      </c>
      <c r="AM2465" s="785"/>
      <c r="AN2465" s="309">
        <f t="shared" si="7548"/>
        <v>0</v>
      </c>
      <c r="AO2465" s="785"/>
      <c r="AP2465" s="309">
        <f t="shared" si="7549"/>
        <v>0</v>
      </c>
      <c r="AQ2465" s="785"/>
      <c r="AR2465" s="309">
        <f t="shared" si="7550"/>
        <v>0</v>
      </c>
      <c r="AT2465" s="782">
        <f t="shared" si="7513"/>
        <v>0</v>
      </c>
      <c r="AU2465" s="782">
        <f t="shared" si="7514"/>
        <v>0</v>
      </c>
      <c r="AV2465" s="782">
        <f t="shared" si="7515"/>
        <v>0</v>
      </c>
      <c r="AW2465" s="788" t="e">
        <f t="shared" si="7516"/>
        <v>#DIV/0!</v>
      </c>
      <c r="AY2465" s="781">
        <f t="shared" si="7517"/>
        <v>0</v>
      </c>
      <c r="AZ2465" s="777"/>
      <c r="BA2465" s="781">
        <f t="shared" si="7518"/>
        <v>0</v>
      </c>
      <c r="BB2465" s="777"/>
      <c r="BC2465" s="781">
        <f t="shared" si="7519"/>
        <v>0</v>
      </c>
      <c r="BD2465" s="777"/>
      <c r="BE2465" s="781">
        <f t="shared" si="7520"/>
        <v>0</v>
      </c>
      <c r="BF2465" s="777"/>
      <c r="BG2465" s="781">
        <f t="shared" si="7521"/>
        <v>0</v>
      </c>
      <c r="BH2465" s="777"/>
      <c r="BI2465" s="781">
        <f t="shared" si="7522"/>
        <v>0</v>
      </c>
      <c r="BJ2465" s="777"/>
      <c r="BK2465" s="781">
        <f t="shared" si="7523"/>
        <v>0</v>
      </c>
      <c r="BL2465" s="777"/>
      <c r="BM2465" s="781">
        <f t="shared" si="7524"/>
        <v>0</v>
      </c>
      <c r="BN2465" s="777"/>
      <c r="BO2465" s="781">
        <f t="shared" si="7525"/>
        <v>0</v>
      </c>
      <c r="BP2465" s="777"/>
      <c r="BQ2465" s="781">
        <f t="shared" si="7526"/>
        <v>0</v>
      </c>
      <c r="BR2465" s="777"/>
    </row>
    <row r="2466" spans="1:70" outlineLevel="3">
      <c r="A2466" s="92">
        <v>801003</v>
      </c>
      <c r="B2466" s="10"/>
      <c r="C2466" s="121"/>
      <c r="D2466" s="365" t="s">
        <v>1149</v>
      </c>
      <c r="E2466" s="43" t="str">
        <f t="shared" si="7539"/>
        <v>N</v>
      </c>
      <c r="F2466" s="122"/>
      <c r="G2466" s="214" t="s">
        <v>327</v>
      </c>
      <c r="H2466" s="1076"/>
      <c r="I2466" s="1141"/>
      <c r="J2466" s="1142"/>
      <c r="K2466" s="1032">
        <f t="shared" si="7540"/>
        <v>0</v>
      </c>
      <c r="L2466" s="208"/>
      <c r="M2466" s="128"/>
      <c r="N2466" s="409"/>
      <c r="O2466" s="409"/>
      <c r="Q2466" s="684" t="s">
        <v>1976</v>
      </c>
      <c r="R2466" s="692" t="s">
        <v>1994</v>
      </c>
      <c r="T2466" s="680" t="str">
        <f>IF(IF(A2466=0,TRUE(),D2466=IFERROR(VLOOKUP(A2466,Zaplecze_Weryfikacja!A:B,2,FALSE),2))=TRUE(),"Tak","Nie")</f>
        <v>Tak</v>
      </c>
      <c r="U2466" s="681" t="str">
        <f>IF(T2466="Tak"," ",IF(IFERROR(VLOOKUP(A2466,Zaplecze_Weryfikacja!A:B,2,FALSE),"Inny numer Lp")="Inny numer Lp","Inny numer Lp",IF(VLOOKUP(A2466,Zaplecze_Weryfikacja!A:B,2,FALSE)=D2466,"Nieznana przyczyna","Inny opis")))</f>
        <v xml:space="preserve"> </v>
      </c>
      <c r="Y2466" s="785"/>
      <c r="Z2466" s="309">
        <f t="shared" si="7541"/>
        <v>0</v>
      </c>
      <c r="AA2466" s="785"/>
      <c r="AB2466" s="309">
        <f t="shared" si="7542"/>
        <v>0</v>
      </c>
      <c r="AC2466" s="785"/>
      <c r="AD2466" s="309">
        <f t="shared" si="7543"/>
        <v>0</v>
      </c>
      <c r="AE2466" s="785"/>
      <c r="AF2466" s="309">
        <f t="shared" si="7544"/>
        <v>0</v>
      </c>
      <c r="AG2466" s="785"/>
      <c r="AH2466" s="309">
        <f t="shared" si="7545"/>
        <v>0</v>
      </c>
      <c r="AI2466" s="785"/>
      <c r="AJ2466" s="309">
        <f t="shared" si="7546"/>
        <v>0</v>
      </c>
      <c r="AK2466" s="785"/>
      <c r="AL2466" s="309">
        <f t="shared" si="7547"/>
        <v>0</v>
      </c>
      <c r="AM2466" s="785"/>
      <c r="AN2466" s="309">
        <f t="shared" si="7548"/>
        <v>0</v>
      </c>
      <c r="AO2466" s="785"/>
      <c r="AP2466" s="309">
        <f t="shared" si="7549"/>
        <v>0</v>
      </c>
      <c r="AQ2466" s="785"/>
      <c r="AR2466" s="309">
        <f t="shared" si="7550"/>
        <v>0</v>
      </c>
      <c r="AT2466" s="782">
        <f t="shared" si="7513"/>
        <v>0</v>
      </c>
      <c r="AU2466" s="782">
        <f t="shared" si="7514"/>
        <v>0</v>
      </c>
      <c r="AV2466" s="782">
        <f t="shared" si="7515"/>
        <v>0</v>
      </c>
      <c r="AW2466" s="788" t="e">
        <f t="shared" si="7516"/>
        <v>#DIV/0!</v>
      </c>
      <c r="AY2466" s="781">
        <f t="shared" si="7517"/>
        <v>0</v>
      </c>
      <c r="AZ2466" s="777"/>
      <c r="BA2466" s="781">
        <f t="shared" si="7518"/>
        <v>0</v>
      </c>
      <c r="BB2466" s="777"/>
      <c r="BC2466" s="781">
        <f t="shared" si="7519"/>
        <v>0</v>
      </c>
      <c r="BD2466" s="777"/>
      <c r="BE2466" s="781">
        <f t="shared" si="7520"/>
        <v>0</v>
      </c>
      <c r="BF2466" s="777"/>
      <c r="BG2466" s="781">
        <f t="shared" si="7521"/>
        <v>0</v>
      </c>
      <c r="BH2466" s="777"/>
      <c r="BI2466" s="781">
        <f t="shared" si="7522"/>
        <v>0</v>
      </c>
      <c r="BJ2466" s="777"/>
      <c r="BK2466" s="781">
        <f t="shared" si="7523"/>
        <v>0</v>
      </c>
      <c r="BL2466" s="777"/>
      <c r="BM2466" s="781">
        <f t="shared" si="7524"/>
        <v>0</v>
      </c>
      <c r="BN2466" s="777"/>
      <c r="BO2466" s="781">
        <f t="shared" si="7525"/>
        <v>0</v>
      </c>
      <c r="BP2466" s="777"/>
      <c r="BQ2466" s="781">
        <f t="shared" si="7526"/>
        <v>0</v>
      </c>
      <c r="BR2466" s="777"/>
    </row>
    <row r="2467" spans="1:70" outlineLevel="3">
      <c r="A2467" s="92">
        <v>801004</v>
      </c>
      <c r="B2467" s="10"/>
      <c r="C2467" s="121"/>
      <c r="D2467" s="365" t="s">
        <v>1150</v>
      </c>
      <c r="E2467" s="43" t="str">
        <f t="shared" si="7539"/>
        <v>N</v>
      </c>
      <c r="F2467" s="122"/>
      <c r="G2467" s="214" t="s">
        <v>327</v>
      </c>
      <c r="H2467" s="1076"/>
      <c r="I2467" s="1141"/>
      <c r="J2467" s="1142"/>
      <c r="K2467" s="1032">
        <f t="shared" si="7540"/>
        <v>0</v>
      </c>
      <c r="L2467" s="208"/>
      <c r="M2467" s="128"/>
      <c r="N2467" s="409"/>
      <c r="O2467" s="409"/>
      <c r="Q2467" s="684" t="s">
        <v>1976</v>
      </c>
      <c r="R2467" s="692" t="s">
        <v>1994</v>
      </c>
      <c r="T2467" s="680" t="str">
        <f>IF(IF(A2467=0,TRUE(),D2467=IFERROR(VLOOKUP(A2467,Zaplecze_Weryfikacja!A:B,2,FALSE),2))=TRUE(),"Tak","Nie")</f>
        <v>Tak</v>
      </c>
      <c r="U2467" s="681" t="str">
        <f>IF(T2467="Tak"," ",IF(IFERROR(VLOOKUP(A2467,Zaplecze_Weryfikacja!A:B,2,FALSE),"Inny numer Lp")="Inny numer Lp","Inny numer Lp",IF(VLOOKUP(A2467,Zaplecze_Weryfikacja!A:B,2,FALSE)=D2467,"Nieznana przyczyna","Inny opis")))</f>
        <v xml:space="preserve"> </v>
      </c>
      <c r="Y2467" s="785"/>
      <c r="Z2467" s="309">
        <f t="shared" si="7541"/>
        <v>0</v>
      </c>
      <c r="AA2467" s="785"/>
      <c r="AB2467" s="309">
        <f t="shared" si="7542"/>
        <v>0</v>
      </c>
      <c r="AC2467" s="785"/>
      <c r="AD2467" s="309">
        <f t="shared" si="7543"/>
        <v>0</v>
      </c>
      <c r="AE2467" s="785"/>
      <c r="AF2467" s="309">
        <f t="shared" si="7544"/>
        <v>0</v>
      </c>
      <c r="AG2467" s="785"/>
      <c r="AH2467" s="309">
        <f t="shared" si="7545"/>
        <v>0</v>
      </c>
      <c r="AI2467" s="785"/>
      <c r="AJ2467" s="309">
        <f t="shared" si="7546"/>
        <v>0</v>
      </c>
      <c r="AK2467" s="785"/>
      <c r="AL2467" s="309">
        <f t="shared" si="7547"/>
        <v>0</v>
      </c>
      <c r="AM2467" s="785"/>
      <c r="AN2467" s="309">
        <f t="shared" si="7548"/>
        <v>0</v>
      </c>
      <c r="AO2467" s="785"/>
      <c r="AP2467" s="309">
        <f t="shared" si="7549"/>
        <v>0</v>
      </c>
      <c r="AQ2467" s="785"/>
      <c r="AR2467" s="309">
        <f t="shared" si="7550"/>
        <v>0</v>
      </c>
      <c r="AT2467" s="782">
        <f t="shared" si="7513"/>
        <v>0</v>
      </c>
      <c r="AU2467" s="782">
        <f t="shared" si="7514"/>
        <v>0</v>
      </c>
      <c r="AV2467" s="782">
        <f t="shared" si="7515"/>
        <v>0</v>
      </c>
      <c r="AW2467" s="788" t="e">
        <f t="shared" si="7516"/>
        <v>#DIV/0!</v>
      </c>
      <c r="AY2467" s="781">
        <f t="shared" si="7517"/>
        <v>0</v>
      </c>
      <c r="AZ2467" s="777"/>
      <c r="BA2467" s="781">
        <f t="shared" si="7518"/>
        <v>0</v>
      </c>
      <c r="BB2467" s="777"/>
      <c r="BC2467" s="781">
        <f t="shared" si="7519"/>
        <v>0</v>
      </c>
      <c r="BD2467" s="777"/>
      <c r="BE2467" s="781">
        <f t="shared" si="7520"/>
        <v>0</v>
      </c>
      <c r="BF2467" s="777"/>
      <c r="BG2467" s="781">
        <f t="shared" si="7521"/>
        <v>0</v>
      </c>
      <c r="BH2467" s="777"/>
      <c r="BI2467" s="781">
        <f t="shared" si="7522"/>
        <v>0</v>
      </c>
      <c r="BJ2467" s="777"/>
      <c r="BK2467" s="781">
        <f t="shared" si="7523"/>
        <v>0</v>
      </c>
      <c r="BL2467" s="777"/>
      <c r="BM2467" s="781">
        <f t="shared" si="7524"/>
        <v>0</v>
      </c>
      <c r="BN2467" s="777"/>
      <c r="BO2467" s="781">
        <f t="shared" si="7525"/>
        <v>0</v>
      </c>
      <c r="BP2467" s="777"/>
      <c r="BQ2467" s="781">
        <f t="shared" si="7526"/>
        <v>0</v>
      </c>
      <c r="BR2467" s="777"/>
    </row>
    <row r="2468" spans="1:70" outlineLevel="3">
      <c r="A2468" s="92">
        <v>801005</v>
      </c>
      <c r="B2468" s="10"/>
      <c r="C2468" s="121"/>
      <c r="D2468" s="365" t="s">
        <v>1154</v>
      </c>
      <c r="E2468" s="43" t="str">
        <f t="shared" si="7539"/>
        <v>N</v>
      </c>
      <c r="F2468" s="122"/>
      <c r="G2468" s="214" t="s">
        <v>324</v>
      </c>
      <c r="H2468" s="1076"/>
      <c r="I2468" s="1141"/>
      <c r="J2468" s="1142"/>
      <c r="K2468" s="1032">
        <f t="shared" si="7540"/>
        <v>0</v>
      </c>
      <c r="L2468" s="208"/>
      <c r="M2468" s="128"/>
      <c r="N2468" s="409"/>
      <c r="O2468" s="409"/>
      <c r="Q2468" s="684" t="s">
        <v>1976</v>
      </c>
      <c r="R2468" s="692" t="s">
        <v>1994</v>
      </c>
      <c r="T2468" s="680" t="str">
        <f>IF(IF(A2468=0,TRUE(),D2468=IFERROR(VLOOKUP(A2468,Zaplecze_Weryfikacja!A:B,2,FALSE),2))=TRUE(),"Tak","Nie")</f>
        <v>Tak</v>
      </c>
      <c r="U2468" s="681" t="str">
        <f>IF(T2468="Tak"," ",IF(IFERROR(VLOOKUP(A2468,Zaplecze_Weryfikacja!A:B,2,FALSE),"Inny numer Lp")="Inny numer Lp","Inny numer Lp",IF(VLOOKUP(A2468,Zaplecze_Weryfikacja!A:B,2,FALSE)=D2468,"Nieznana przyczyna","Inny opis")))</f>
        <v xml:space="preserve"> </v>
      </c>
      <c r="Y2468" s="785"/>
      <c r="Z2468" s="309">
        <f t="shared" si="7541"/>
        <v>0</v>
      </c>
      <c r="AA2468" s="785"/>
      <c r="AB2468" s="309">
        <f t="shared" si="7542"/>
        <v>0</v>
      </c>
      <c r="AC2468" s="785"/>
      <c r="AD2468" s="309">
        <f t="shared" si="7543"/>
        <v>0</v>
      </c>
      <c r="AE2468" s="785"/>
      <c r="AF2468" s="309">
        <f t="shared" si="7544"/>
        <v>0</v>
      </c>
      <c r="AG2468" s="785"/>
      <c r="AH2468" s="309">
        <f t="shared" si="7545"/>
        <v>0</v>
      </c>
      <c r="AI2468" s="785"/>
      <c r="AJ2468" s="309">
        <f t="shared" si="7546"/>
        <v>0</v>
      </c>
      <c r="AK2468" s="785"/>
      <c r="AL2468" s="309">
        <f t="shared" si="7547"/>
        <v>0</v>
      </c>
      <c r="AM2468" s="785"/>
      <c r="AN2468" s="309">
        <f t="shared" si="7548"/>
        <v>0</v>
      </c>
      <c r="AO2468" s="785"/>
      <c r="AP2468" s="309">
        <f t="shared" si="7549"/>
        <v>0</v>
      </c>
      <c r="AQ2468" s="785"/>
      <c r="AR2468" s="309">
        <f t="shared" si="7550"/>
        <v>0</v>
      </c>
      <c r="AT2468" s="782">
        <f t="shared" si="7513"/>
        <v>0</v>
      </c>
      <c r="AU2468" s="782">
        <f t="shared" si="7514"/>
        <v>0</v>
      </c>
      <c r="AV2468" s="782">
        <f t="shared" si="7515"/>
        <v>0</v>
      </c>
      <c r="AW2468" s="788" t="e">
        <f t="shared" si="7516"/>
        <v>#DIV/0!</v>
      </c>
      <c r="AY2468" s="781">
        <f t="shared" si="7517"/>
        <v>0</v>
      </c>
      <c r="AZ2468" s="777"/>
      <c r="BA2468" s="781">
        <f t="shared" si="7518"/>
        <v>0</v>
      </c>
      <c r="BB2468" s="777"/>
      <c r="BC2468" s="781">
        <f t="shared" si="7519"/>
        <v>0</v>
      </c>
      <c r="BD2468" s="777"/>
      <c r="BE2468" s="781">
        <f t="shared" si="7520"/>
        <v>0</v>
      </c>
      <c r="BF2468" s="777"/>
      <c r="BG2468" s="781">
        <f t="shared" si="7521"/>
        <v>0</v>
      </c>
      <c r="BH2468" s="777"/>
      <c r="BI2468" s="781">
        <f t="shared" si="7522"/>
        <v>0</v>
      </c>
      <c r="BJ2468" s="777"/>
      <c r="BK2468" s="781">
        <f t="shared" si="7523"/>
        <v>0</v>
      </c>
      <c r="BL2468" s="777"/>
      <c r="BM2468" s="781">
        <f t="shared" si="7524"/>
        <v>0</v>
      </c>
      <c r="BN2468" s="777"/>
      <c r="BO2468" s="781">
        <f t="shared" si="7525"/>
        <v>0</v>
      </c>
      <c r="BP2468" s="777"/>
      <c r="BQ2468" s="781">
        <f t="shared" si="7526"/>
        <v>0</v>
      </c>
      <c r="BR2468" s="777"/>
    </row>
    <row r="2469" spans="1:70" outlineLevel="3">
      <c r="A2469" s="92">
        <v>801006</v>
      </c>
      <c r="B2469" s="10"/>
      <c r="C2469" s="121"/>
      <c r="D2469" s="365" t="s">
        <v>1148</v>
      </c>
      <c r="E2469" s="43" t="str">
        <f t="shared" si="7539"/>
        <v>N</v>
      </c>
      <c r="F2469" s="122"/>
      <c r="G2469" s="214" t="s">
        <v>839</v>
      </c>
      <c r="H2469" s="1076"/>
      <c r="I2469" s="1141"/>
      <c r="J2469" s="1142"/>
      <c r="K2469" s="1032">
        <f t="shared" si="7540"/>
        <v>0</v>
      </c>
      <c r="L2469" s="208"/>
      <c r="M2469" s="128"/>
      <c r="N2469" s="409"/>
      <c r="O2469" s="409"/>
      <c r="Q2469" s="684" t="s">
        <v>1976</v>
      </c>
      <c r="R2469" s="692" t="s">
        <v>1994</v>
      </c>
      <c r="T2469" s="680" t="str">
        <f>IF(IF(A2469=0,TRUE(),D2469=IFERROR(VLOOKUP(A2469,Zaplecze_Weryfikacja!A:B,2,FALSE),2))=TRUE(),"Tak","Nie")</f>
        <v>Tak</v>
      </c>
      <c r="U2469" s="681" t="str">
        <f>IF(T2469="Tak"," ",IF(IFERROR(VLOOKUP(A2469,Zaplecze_Weryfikacja!A:B,2,FALSE),"Inny numer Lp")="Inny numer Lp","Inny numer Lp",IF(VLOOKUP(A2469,Zaplecze_Weryfikacja!A:B,2,FALSE)=D2469,"Nieznana przyczyna","Inny opis")))</f>
        <v xml:space="preserve"> </v>
      </c>
      <c r="Y2469" s="785"/>
      <c r="Z2469" s="309">
        <f t="shared" si="7541"/>
        <v>0</v>
      </c>
      <c r="AA2469" s="785"/>
      <c r="AB2469" s="309">
        <f t="shared" si="7542"/>
        <v>0</v>
      </c>
      <c r="AC2469" s="785"/>
      <c r="AD2469" s="309">
        <f t="shared" si="7543"/>
        <v>0</v>
      </c>
      <c r="AE2469" s="785"/>
      <c r="AF2469" s="309">
        <f t="shared" si="7544"/>
        <v>0</v>
      </c>
      <c r="AG2469" s="785"/>
      <c r="AH2469" s="309">
        <f t="shared" si="7545"/>
        <v>0</v>
      </c>
      <c r="AI2469" s="785"/>
      <c r="AJ2469" s="309">
        <f t="shared" si="7546"/>
        <v>0</v>
      </c>
      <c r="AK2469" s="785"/>
      <c r="AL2469" s="309">
        <f t="shared" si="7547"/>
        <v>0</v>
      </c>
      <c r="AM2469" s="785"/>
      <c r="AN2469" s="309">
        <f t="shared" si="7548"/>
        <v>0</v>
      </c>
      <c r="AO2469" s="785"/>
      <c r="AP2469" s="309">
        <f t="shared" si="7549"/>
        <v>0</v>
      </c>
      <c r="AQ2469" s="785"/>
      <c r="AR2469" s="309">
        <f t="shared" si="7550"/>
        <v>0</v>
      </c>
      <c r="AT2469" s="782">
        <f t="shared" si="7513"/>
        <v>0</v>
      </c>
      <c r="AU2469" s="782">
        <f t="shared" si="7514"/>
        <v>0</v>
      </c>
      <c r="AV2469" s="782">
        <f t="shared" si="7515"/>
        <v>0</v>
      </c>
      <c r="AW2469" s="788" t="e">
        <f t="shared" si="7516"/>
        <v>#DIV/0!</v>
      </c>
      <c r="AY2469" s="781">
        <f t="shared" si="7517"/>
        <v>0</v>
      </c>
      <c r="AZ2469" s="777"/>
      <c r="BA2469" s="781">
        <f t="shared" si="7518"/>
        <v>0</v>
      </c>
      <c r="BB2469" s="777"/>
      <c r="BC2469" s="781">
        <f t="shared" si="7519"/>
        <v>0</v>
      </c>
      <c r="BD2469" s="777"/>
      <c r="BE2469" s="781">
        <f t="shared" si="7520"/>
        <v>0</v>
      </c>
      <c r="BF2469" s="777"/>
      <c r="BG2469" s="781">
        <f t="shared" si="7521"/>
        <v>0</v>
      </c>
      <c r="BH2469" s="777"/>
      <c r="BI2469" s="781">
        <f t="shared" si="7522"/>
        <v>0</v>
      </c>
      <c r="BJ2469" s="777"/>
      <c r="BK2469" s="781">
        <f t="shared" si="7523"/>
        <v>0</v>
      </c>
      <c r="BL2469" s="777"/>
      <c r="BM2469" s="781">
        <f t="shared" si="7524"/>
        <v>0</v>
      </c>
      <c r="BN2469" s="777"/>
      <c r="BO2469" s="781">
        <f t="shared" si="7525"/>
        <v>0</v>
      </c>
      <c r="BP2469" s="777"/>
      <c r="BQ2469" s="781">
        <f t="shared" si="7526"/>
        <v>0</v>
      </c>
      <c r="BR2469" s="777"/>
    </row>
    <row r="2470" spans="1:70" outlineLevel="3">
      <c r="A2470" s="92"/>
      <c r="B2470" s="121"/>
      <c r="C2470" s="121"/>
      <c r="D2470" s="365"/>
      <c r="E2470" s="122"/>
      <c r="F2470" s="122"/>
      <c r="G2470" s="214"/>
      <c r="H2470" s="1017"/>
      <c r="I2470" s="1006"/>
      <c r="J2470" s="1111"/>
      <c r="K2470" s="1033"/>
      <c r="L2470" s="208"/>
      <c r="M2470" s="128"/>
      <c r="N2470" s="409"/>
      <c r="O2470" s="409"/>
      <c r="Q2470" s="683"/>
      <c r="R2470" s="692"/>
      <c r="T2470" s="680" t="str">
        <f>IF(IF(A2470=0,TRUE(),D2470=IFERROR(VLOOKUP(A2470,Zaplecze_Weryfikacja!A:B,2,FALSE),2))=TRUE(),"Tak","Nie")</f>
        <v>Tak</v>
      </c>
      <c r="U2470" s="681" t="str">
        <f>IF(T2470="Tak"," ",IF(IFERROR(VLOOKUP(A2470,Zaplecze_Weryfikacja!A:B,2,FALSE),"Inny numer Lp")="Inny numer Lp","Inny numer Lp",IF(VLOOKUP(A2470,Zaplecze_Weryfikacja!A:B,2,FALSE)=D2470,"Nieznana przyczyna","Inny opis")))</f>
        <v xml:space="preserve"> </v>
      </c>
      <c r="Y2470" s="785"/>
      <c r="Z2470" s="104"/>
      <c r="AA2470" s="785"/>
      <c r="AB2470" s="104"/>
      <c r="AC2470" s="785"/>
      <c r="AD2470" s="104"/>
      <c r="AE2470" s="785"/>
      <c r="AF2470" s="104"/>
      <c r="AG2470" s="785"/>
      <c r="AH2470" s="104"/>
      <c r="AI2470" s="785"/>
      <c r="AJ2470" s="104"/>
      <c r="AK2470" s="785"/>
      <c r="AL2470" s="104"/>
      <c r="AM2470" s="785"/>
      <c r="AN2470" s="104"/>
      <c r="AO2470" s="785"/>
      <c r="AP2470" s="104"/>
      <c r="AQ2470" s="785"/>
      <c r="AR2470" s="104"/>
      <c r="AT2470" s="782">
        <f t="shared" si="7513"/>
        <v>0</v>
      </c>
      <c r="AU2470" s="782">
        <f t="shared" si="7514"/>
        <v>0</v>
      </c>
      <c r="AV2470" s="782">
        <f t="shared" si="7515"/>
        <v>0</v>
      </c>
      <c r="AW2470" s="788" t="e">
        <f t="shared" si="7516"/>
        <v>#DIV/0!</v>
      </c>
      <c r="AY2470" s="781">
        <f t="shared" si="7517"/>
        <v>0</v>
      </c>
      <c r="AZ2470" s="777"/>
      <c r="BA2470" s="781">
        <f t="shared" si="7518"/>
        <v>0</v>
      </c>
      <c r="BB2470" s="777"/>
      <c r="BC2470" s="781">
        <f t="shared" si="7519"/>
        <v>0</v>
      </c>
      <c r="BD2470" s="777"/>
      <c r="BE2470" s="781">
        <f t="shared" si="7520"/>
        <v>0</v>
      </c>
      <c r="BF2470" s="777"/>
      <c r="BG2470" s="781">
        <f t="shared" si="7521"/>
        <v>0</v>
      </c>
      <c r="BH2470" s="777"/>
      <c r="BI2470" s="781">
        <f t="shared" si="7522"/>
        <v>0</v>
      </c>
      <c r="BJ2470" s="777"/>
      <c r="BK2470" s="781">
        <f t="shared" si="7523"/>
        <v>0</v>
      </c>
      <c r="BL2470" s="777"/>
      <c r="BM2470" s="781">
        <f t="shared" si="7524"/>
        <v>0</v>
      </c>
      <c r="BN2470" s="777"/>
      <c r="BO2470" s="781">
        <f t="shared" si="7525"/>
        <v>0</v>
      </c>
      <c r="BP2470" s="777"/>
      <c r="BQ2470" s="781">
        <f t="shared" si="7526"/>
        <v>0</v>
      </c>
      <c r="BR2470" s="777"/>
    </row>
    <row r="2471" spans="1:70" outlineLevel="3">
      <c r="A2471" s="662"/>
      <c r="B2471" s="661"/>
      <c r="C2471" s="661"/>
      <c r="D2471" s="656" t="s">
        <v>1151</v>
      </c>
      <c r="E2471" s="773" t="str">
        <f>IF(COUNTIF(E2472:E2477,"T")=0,"N","T")</f>
        <v>N</v>
      </c>
      <c r="F2471" s="652"/>
      <c r="G2471" s="659"/>
      <c r="H2471" s="1099"/>
      <c r="I2471" s="1074"/>
      <c r="J2471" s="1133"/>
      <c r="K2471" s="1036">
        <f>SUBTOTAL(9,K2472:K2479)</f>
        <v>0</v>
      </c>
      <c r="L2471" s="496"/>
      <c r="M2471" s="657"/>
      <c r="N2471" s="657"/>
      <c r="O2471" s="657"/>
      <c r="Q2471" s="683"/>
      <c r="R2471" s="692"/>
      <c r="T2471" s="680" t="str">
        <f>IF(IF(A2471=0,TRUE(),D2471=IFERROR(VLOOKUP(A2471,Zaplecze_Weryfikacja!A:B,2,FALSE),2))=TRUE(),"Tak","Nie")</f>
        <v>Tak</v>
      </c>
      <c r="U2471" s="681" t="str">
        <f>IF(T2471="Tak"," ",IF(IFERROR(VLOOKUP(A2471,Zaplecze_Weryfikacja!A:B,2,FALSE),"Inny numer Lp")="Inny numer Lp","Inny numer Lp",IF(VLOOKUP(A2471,Zaplecze_Weryfikacja!A:B,2,FALSE)=D2471,"Nieznana przyczyna","Inny opis")))</f>
        <v xml:space="preserve"> </v>
      </c>
      <c r="Y2471" s="785"/>
      <c r="Z2471" s="663">
        <f>SUBTOTAL(9,Z2472:Z2479)</f>
        <v>0</v>
      </c>
      <c r="AA2471" s="785"/>
      <c r="AB2471" s="663">
        <f>SUBTOTAL(9,AB2472:AB2479)</f>
        <v>0</v>
      </c>
      <c r="AC2471" s="785"/>
      <c r="AD2471" s="663">
        <f>SUBTOTAL(9,AD2472:AD2479)</f>
        <v>0</v>
      </c>
      <c r="AE2471" s="785"/>
      <c r="AF2471" s="663">
        <f>SUBTOTAL(9,AF2472:AF2479)</f>
        <v>0</v>
      </c>
      <c r="AG2471" s="785"/>
      <c r="AH2471" s="663">
        <f>SUBTOTAL(9,AH2472:AH2479)</f>
        <v>0</v>
      </c>
      <c r="AI2471" s="785"/>
      <c r="AJ2471" s="663">
        <f>SUBTOTAL(9,AJ2472:AJ2479)</f>
        <v>0</v>
      </c>
      <c r="AK2471" s="785"/>
      <c r="AL2471" s="663">
        <f>SUBTOTAL(9,AL2472:AL2479)</f>
        <v>0</v>
      </c>
      <c r="AM2471" s="785"/>
      <c r="AN2471" s="663">
        <f>SUBTOTAL(9,AN2472:AN2479)</f>
        <v>0</v>
      </c>
      <c r="AO2471" s="785"/>
      <c r="AP2471" s="663">
        <f>SUBTOTAL(9,AP2472:AP2479)</f>
        <v>0</v>
      </c>
      <c r="AQ2471" s="785"/>
      <c r="AR2471" s="663">
        <f>SUBTOTAL(9,AR2472:AR2479)</f>
        <v>0</v>
      </c>
      <c r="AT2471" s="845">
        <f t="shared" si="7513"/>
        <v>0</v>
      </c>
      <c r="AU2471" s="845">
        <f t="shared" si="7514"/>
        <v>0</v>
      </c>
      <c r="AV2471" s="845">
        <f t="shared" si="7515"/>
        <v>0</v>
      </c>
      <c r="AW2471" s="846" t="e">
        <f t="shared" si="7516"/>
        <v>#DIV/0!</v>
      </c>
      <c r="AY2471" s="781">
        <f t="shared" si="7517"/>
        <v>0</v>
      </c>
      <c r="AZ2471" s="847"/>
      <c r="BA2471" s="781">
        <f t="shared" si="7518"/>
        <v>0</v>
      </c>
      <c r="BB2471" s="847"/>
      <c r="BC2471" s="781">
        <f t="shared" si="7519"/>
        <v>0</v>
      </c>
      <c r="BD2471" s="847"/>
      <c r="BE2471" s="781">
        <f t="shared" si="7520"/>
        <v>0</v>
      </c>
      <c r="BF2471" s="847"/>
      <c r="BG2471" s="781">
        <f t="shared" si="7521"/>
        <v>0</v>
      </c>
      <c r="BH2471" s="847"/>
      <c r="BI2471" s="781">
        <f t="shared" si="7522"/>
        <v>0</v>
      </c>
      <c r="BJ2471" s="847"/>
      <c r="BK2471" s="781">
        <f t="shared" si="7523"/>
        <v>0</v>
      </c>
      <c r="BL2471" s="847"/>
      <c r="BM2471" s="781">
        <f t="shared" si="7524"/>
        <v>0</v>
      </c>
      <c r="BN2471" s="847"/>
      <c r="BO2471" s="781">
        <f t="shared" si="7525"/>
        <v>0</v>
      </c>
      <c r="BP2471" s="847"/>
      <c r="BQ2471" s="781">
        <f t="shared" si="7526"/>
        <v>0</v>
      </c>
      <c r="BR2471" s="847"/>
    </row>
    <row r="2472" spans="1:70" outlineLevel="3">
      <c r="A2472" s="92">
        <v>801007</v>
      </c>
      <c r="B2472" s="10"/>
      <c r="C2472" s="121"/>
      <c r="D2472" s="501" t="s">
        <v>1818</v>
      </c>
      <c r="E2472" s="43" t="str">
        <f t="shared" ref="E2472:E2477" si="7551">IF(H2472&gt;0,"T","N")</f>
        <v>N</v>
      </c>
      <c r="F2472" s="122"/>
      <c r="G2472" s="214" t="s">
        <v>327</v>
      </c>
      <c r="H2472" s="1076"/>
      <c r="I2472" s="1141"/>
      <c r="J2472" s="1142"/>
      <c r="K2472" s="1032">
        <f t="shared" ref="K2472:K2477" si="7552">IF(B2472="E","E",$H2472*I2472)</f>
        <v>0</v>
      </c>
      <c r="L2472" s="208"/>
      <c r="M2472" s="128"/>
      <c r="N2472" s="409"/>
      <c r="O2472" s="409"/>
      <c r="Q2472" s="684" t="s">
        <v>1976</v>
      </c>
      <c r="R2472" s="692" t="s">
        <v>1994</v>
      </c>
      <c r="T2472" s="680" t="str">
        <f>IF(IF(A2472=0,TRUE(),D2472=IFERROR(VLOOKUP(A2472,Zaplecze_Weryfikacja!A:B,2,FALSE),2))=TRUE(),"Tak","Nie")</f>
        <v>Tak</v>
      </c>
      <c r="U2472" s="681" t="str">
        <f>IF(T2472="Tak"," ",IF(IFERROR(VLOOKUP(A2472,Zaplecze_Weryfikacja!A:B,2,FALSE),"Inny numer Lp")="Inny numer Lp","Inny numer Lp",IF(VLOOKUP(A2472,Zaplecze_Weryfikacja!A:B,2,FALSE)=D2472,"Nieznana przyczyna","Inny opis")))</f>
        <v xml:space="preserve"> </v>
      </c>
      <c r="Y2472" s="785"/>
      <c r="Z2472" s="309">
        <f t="shared" ref="Z2472:Z2477" si="7553">IF($B2472="E","E",$H2472*Y2472)</f>
        <v>0</v>
      </c>
      <c r="AA2472" s="785"/>
      <c r="AB2472" s="309">
        <f t="shared" ref="AB2472:AB2477" si="7554">IF($B2472="E","E",$H2472*AA2472)</f>
        <v>0</v>
      </c>
      <c r="AC2472" s="785"/>
      <c r="AD2472" s="309">
        <f t="shared" ref="AD2472:AD2477" si="7555">IF($B2472="E","E",$H2472*AC2472)</f>
        <v>0</v>
      </c>
      <c r="AE2472" s="785"/>
      <c r="AF2472" s="309">
        <f t="shared" ref="AF2472:AF2477" si="7556">IF($B2472="E","E",$H2472*AE2472)</f>
        <v>0</v>
      </c>
      <c r="AG2472" s="785"/>
      <c r="AH2472" s="309">
        <f t="shared" ref="AH2472:AH2477" si="7557">IF($B2472="E","E",$H2472*AG2472)</f>
        <v>0</v>
      </c>
      <c r="AI2472" s="785"/>
      <c r="AJ2472" s="309">
        <f t="shared" ref="AJ2472:AJ2477" si="7558">IF($B2472="E","E",$H2472*AI2472)</f>
        <v>0</v>
      </c>
      <c r="AK2472" s="785"/>
      <c r="AL2472" s="309">
        <f t="shared" ref="AL2472:AL2477" si="7559">IF($B2472="E","E",$H2472*AK2472)</f>
        <v>0</v>
      </c>
      <c r="AM2472" s="785"/>
      <c r="AN2472" s="309">
        <f t="shared" ref="AN2472:AN2477" si="7560">IF($B2472="E","E",$H2472*AM2472)</f>
        <v>0</v>
      </c>
      <c r="AO2472" s="785"/>
      <c r="AP2472" s="309">
        <f t="shared" ref="AP2472:AP2477" si="7561">IF($B2472="E","E",$H2472*AO2472)</f>
        <v>0</v>
      </c>
      <c r="AQ2472" s="785"/>
      <c r="AR2472" s="309">
        <f t="shared" ref="AR2472:AR2477" si="7562">IF($B2472="E","E",$H2472*AQ2472)</f>
        <v>0</v>
      </c>
      <c r="AT2472" s="782">
        <f t="shared" si="7513"/>
        <v>0</v>
      </c>
      <c r="AU2472" s="782">
        <f t="shared" si="7514"/>
        <v>0</v>
      </c>
      <c r="AV2472" s="782">
        <f t="shared" si="7515"/>
        <v>0</v>
      </c>
      <c r="AW2472" s="788" t="e">
        <f t="shared" si="7516"/>
        <v>#DIV/0!</v>
      </c>
      <c r="AY2472" s="781">
        <f t="shared" si="7517"/>
        <v>0</v>
      </c>
      <c r="AZ2472" s="777"/>
      <c r="BA2472" s="781">
        <f t="shared" si="7518"/>
        <v>0</v>
      </c>
      <c r="BB2472" s="777"/>
      <c r="BC2472" s="781">
        <f t="shared" si="7519"/>
        <v>0</v>
      </c>
      <c r="BD2472" s="777"/>
      <c r="BE2472" s="781">
        <f t="shared" si="7520"/>
        <v>0</v>
      </c>
      <c r="BF2472" s="777"/>
      <c r="BG2472" s="781">
        <f t="shared" si="7521"/>
        <v>0</v>
      </c>
      <c r="BH2472" s="777"/>
      <c r="BI2472" s="781">
        <f t="shared" si="7522"/>
        <v>0</v>
      </c>
      <c r="BJ2472" s="777"/>
      <c r="BK2472" s="781">
        <f t="shared" si="7523"/>
        <v>0</v>
      </c>
      <c r="BL2472" s="777"/>
      <c r="BM2472" s="781">
        <f t="shared" si="7524"/>
        <v>0</v>
      </c>
      <c r="BN2472" s="777"/>
      <c r="BO2472" s="781">
        <f t="shared" si="7525"/>
        <v>0</v>
      </c>
      <c r="BP2472" s="777"/>
      <c r="BQ2472" s="781">
        <f t="shared" si="7526"/>
        <v>0</v>
      </c>
      <c r="BR2472" s="777"/>
    </row>
    <row r="2473" spans="1:70" outlineLevel="3">
      <c r="A2473" s="92">
        <v>801008</v>
      </c>
      <c r="B2473" s="10"/>
      <c r="C2473" s="121"/>
      <c r="D2473" s="501" t="s">
        <v>1820</v>
      </c>
      <c r="E2473" s="43" t="str">
        <f t="shared" si="7551"/>
        <v>N</v>
      </c>
      <c r="F2473" s="122"/>
      <c r="G2473" s="214" t="s">
        <v>327</v>
      </c>
      <c r="H2473" s="1076"/>
      <c r="I2473" s="1141"/>
      <c r="J2473" s="1142"/>
      <c r="K2473" s="1032">
        <f t="shared" si="7552"/>
        <v>0</v>
      </c>
      <c r="L2473" s="208"/>
      <c r="M2473" s="128"/>
      <c r="N2473" s="409"/>
      <c r="O2473" s="409"/>
      <c r="Q2473" s="684" t="s">
        <v>1976</v>
      </c>
      <c r="R2473" s="692" t="s">
        <v>1994</v>
      </c>
      <c r="T2473" s="680" t="str">
        <f>IF(IF(A2473=0,TRUE(),D2473=IFERROR(VLOOKUP(A2473,Zaplecze_Weryfikacja!A:B,2,FALSE),2))=TRUE(),"Tak","Nie")</f>
        <v>Tak</v>
      </c>
      <c r="U2473" s="681" t="str">
        <f>IF(T2473="Tak"," ",IF(IFERROR(VLOOKUP(A2473,Zaplecze_Weryfikacja!A:B,2,FALSE),"Inny numer Lp")="Inny numer Lp","Inny numer Lp",IF(VLOOKUP(A2473,Zaplecze_Weryfikacja!A:B,2,FALSE)=D2473,"Nieznana przyczyna","Inny opis")))</f>
        <v xml:space="preserve"> </v>
      </c>
      <c r="Y2473" s="785"/>
      <c r="Z2473" s="309">
        <f t="shared" si="7553"/>
        <v>0</v>
      </c>
      <c r="AA2473" s="785"/>
      <c r="AB2473" s="309">
        <f t="shared" si="7554"/>
        <v>0</v>
      </c>
      <c r="AC2473" s="785"/>
      <c r="AD2473" s="309">
        <f t="shared" si="7555"/>
        <v>0</v>
      </c>
      <c r="AE2473" s="785"/>
      <c r="AF2473" s="309">
        <f t="shared" si="7556"/>
        <v>0</v>
      </c>
      <c r="AG2473" s="785"/>
      <c r="AH2473" s="309">
        <f t="shared" si="7557"/>
        <v>0</v>
      </c>
      <c r="AI2473" s="785"/>
      <c r="AJ2473" s="309">
        <f t="shared" si="7558"/>
        <v>0</v>
      </c>
      <c r="AK2473" s="785"/>
      <c r="AL2473" s="309">
        <f t="shared" si="7559"/>
        <v>0</v>
      </c>
      <c r="AM2473" s="785"/>
      <c r="AN2473" s="309">
        <f t="shared" si="7560"/>
        <v>0</v>
      </c>
      <c r="AO2473" s="785"/>
      <c r="AP2473" s="309">
        <f t="shared" si="7561"/>
        <v>0</v>
      </c>
      <c r="AQ2473" s="785"/>
      <c r="AR2473" s="309">
        <f t="shared" si="7562"/>
        <v>0</v>
      </c>
      <c r="AT2473" s="782">
        <f t="shared" si="7513"/>
        <v>0</v>
      </c>
      <c r="AU2473" s="782">
        <f t="shared" si="7514"/>
        <v>0</v>
      </c>
      <c r="AV2473" s="782">
        <f t="shared" si="7515"/>
        <v>0</v>
      </c>
      <c r="AW2473" s="788" t="e">
        <f t="shared" si="7516"/>
        <v>#DIV/0!</v>
      </c>
      <c r="AY2473" s="781">
        <f t="shared" si="7517"/>
        <v>0</v>
      </c>
      <c r="AZ2473" s="777"/>
      <c r="BA2473" s="781">
        <f t="shared" si="7518"/>
        <v>0</v>
      </c>
      <c r="BB2473" s="777"/>
      <c r="BC2473" s="781">
        <f t="shared" si="7519"/>
        <v>0</v>
      </c>
      <c r="BD2473" s="777"/>
      <c r="BE2473" s="781">
        <f t="shared" si="7520"/>
        <v>0</v>
      </c>
      <c r="BF2473" s="777"/>
      <c r="BG2473" s="781">
        <f t="shared" si="7521"/>
        <v>0</v>
      </c>
      <c r="BH2473" s="777"/>
      <c r="BI2473" s="781">
        <f t="shared" si="7522"/>
        <v>0</v>
      </c>
      <c r="BJ2473" s="777"/>
      <c r="BK2473" s="781">
        <f t="shared" si="7523"/>
        <v>0</v>
      </c>
      <c r="BL2473" s="777"/>
      <c r="BM2473" s="781">
        <f t="shared" si="7524"/>
        <v>0</v>
      </c>
      <c r="BN2473" s="777"/>
      <c r="BO2473" s="781">
        <f t="shared" si="7525"/>
        <v>0</v>
      </c>
      <c r="BP2473" s="777"/>
      <c r="BQ2473" s="781">
        <f t="shared" si="7526"/>
        <v>0</v>
      </c>
      <c r="BR2473" s="777"/>
    </row>
    <row r="2474" spans="1:70" outlineLevel="3">
      <c r="A2474" s="92">
        <v>801009</v>
      </c>
      <c r="B2474" s="10"/>
      <c r="C2474" s="121"/>
      <c r="D2474" s="365" t="s">
        <v>1149</v>
      </c>
      <c r="E2474" s="43" t="str">
        <f t="shared" si="7551"/>
        <v>N</v>
      </c>
      <c r="F2474" s="122"/>
      <c r="G2474" s="214" t="s">
        <v>327</v>
      </c>
      <c r="H2474" s="1076"/>
      <c r="I2474" s="1141"/>
      <c r="J2474" s="1142"/>
      <c r="K2474" s="1032">
        <f t="shared" si="7552"/>
        <v>0</v>
      </c>
      <c r="L2474" s="208"/>
      <c r="M2474" s="128"/>
      <c r="N2474" s="409"/>
      <c r="O2474" s="409"/>
      <c r="Q2474" s="684" t="s">
        <v>1976</v>
      </c>
      <c r="R2474" s="692" t="s">
        <v>1994</v>
      </c>
      <c r="T2474" s="680" t="str">
        <f>IF(IF(A2474=0,TRUE(),D2474=IFERROR(VLOOKUP(A2474,Zaplecze_Weryfikacja!A:B,2,FALSE),2))=TRUE(),"Tak","Nie")</f>
        <v>Tak</v>
      </c>
      <c r="U2474" s="681" t="str">
        <f>IF(T2474="Tak"," ",IF(IFERROR(VLOOKUP(A2474,Zaplecze_Weryfikacja!A:B,2,FALSE),"Inny numer Lp")="Inny numer Lp","Inny numer Lp",IF(VLOOKUP(A2474,Zaplecze_Weryfikacja!A:B,2,FALSE)=D2474,"Nieznana przyczyna","Inny opis")))</f>
        <v xml:space="preserve"> </v>
      </c>
      <c r="Y2474" s="785"/>
      <c r="Z2474" s="309">
        <f t="shared" si="7553"/>
        <v>0</v>
      </c>
      <c r="AA2474" s="785"/>
      <c r="AB2474" s="309">
        <f t="shared" si="7554"/>
        <v>0</v>
      </c>
      <c r="AC2474" s="785"/>
      <c r="AD2474" s="309">
        <f t="shared" si="7555"/>
        <v>0</v>
      </c>
      <c r="AE2474" s="785"/>
      <c r="AF2474" s="309">
        <f t="shared" si="7556"/>
        <v>0</v>
      </c>
      <c r="AG2474" s="785"/>
      <c r="AH2474" s="309">
        <f t="shared" si="7557"/>
        <v>0</v>
      </c>
      <c r="AI2474" s="785"/>
      <c r="AJ2474" s="309">
        <f t="shared" si="7558"/>
        <v>0</v>
      </c>
      <c r="AK2474" s="785"/>
      <c r="AL2474" s="309">
        <f t="shared" si="7559"/>
        <v>0</v>
      </c>
      <c r="AM2474" s="785"/>
      <c r="AN2474" s="309">
        <f t="shared" si="7560"/>
        <v>0</v>
      </c>
      <c r="AO2474" s="785"/>
      <c r="AP2474" s="309">
        <f t="shared" si="7561"/>
        <v>0</v>
      </c>
      <c r="AQ2474" s="785"/>
      <c r="AR2474" s="309">
        <f t="shared" si="7562"/>
        <v>0</v>
      </c>
      <c r="AT2474" s="782">
        <f t="shared" si="7513"/>
        <v>0</v>
      </c>
      <c r="AU2474" s="782">
        <f t="shared" si="7514"/>
        <v>0</v>
      </c>
      <c r="AV2474" s="782">
        <f t="shared" si="7515"/>
        <v>0</v>
      </c>
      <c r="AW2474" s="788" t="e">
        <f t="shared" si="7516"/>
        <v>#DIV/0!</v>
      </c>
      <c r="AY2474" s="781">
        <f t="shared" si="7517"/>
        <v>0</v>
      </c>
      <c r="AZ2474" s="777"/>
      <c r="BA2474" s="781">
        <f t="shared" si="7518"/>
        <v>0</v>
      </c>
      <c r="BB2474" s="777"/>
      <c r="BC2474" s="781">
        <f t="shared" si="7519"/>
        <v>0</v>
      </c>
      <c r="BD2474" s="777"/>
      <c r="BE2474" s="781">
        <f t="shared" si="7520"/>
        <v>0</v>
      </c>
      <c r="BF2474" s="777"/>
      <c r="BG2474" s="781">
        <f t="shared" si="7521"/>
        <v>0</v>
      </c>
      <c r="BH2474" s="777"/>
      <c r="BI2474" s="781">
        <f t="shared" si="7522"/>
        <v>0</v>
      </c>
      <c r="BJ2474" s="777"/>
      <c r="BK2474" s="781">
        <f t="shared" si="7523"/>
        <v>0</v>
      </c>
      <c r="BL2474" s="777"/>
      <c r="BM2474" s="781">
        <f t="shared" si="7524"/>
        <v>0</v>
      </c>
      <c r="BN2474" s="777"/>
      <c r="BO2474" s="781">
        <f t="shared" si="7525"/>
        <v>0</v>
      </c>
      <c r="BP2474" s="777"/>
      <c r="BQ2474" s="781">
        <f t="shared" si="7526"/>
        <v>0</v>
      </c>
      <c r="BR2474" s="777"/>
    </row>
    <row r="2475" spans="1:70" outlineLevel="3">
      <c r="A2475" s="92">
        <v>801010</v>
      </c>
      <c r="B2475" s="10"/>
      <c r="C2475" s="121"/>
      <c r="D2475" s="365" t="s">
        <v>1150</v>
      </c>
      <c r="E2475" s="43" t="str">
        <f t="shared" si="7551"/>
        <v>N</v>
      </c>
      <c r="F2475" s="122"/>
      <c r="G2475" s="214" t="s">
        <v>327</v>
      </c>
      <c r="H2475" s="1076"/>
      <c r="I2475" s="1141"/>
      <c r="J2475" s="1142"/>
      <c r="K2475" s="1032">
        <f t="shared" si="7552"/>
        <v>0</v>
      </c>
      <c r="L2475" s="208"/>
      <c r="M2475" s="128"/>
      <c r="N2475" s="409"/>
      <c r="O2475" s="409"/>
      <c r="Q2475" s="684" t="s">
        <v>1976</v>
      </c>
      <c r="R2475" s="692" t="s">
        <v>1994</v>
      </c>
      <c r="T2475" s="680" t="str">
        <f>IF(IF(A2475=0,TRUE(),D2475=IFERROR(VLOOKUP(A2475,Zaplecze_Weryfikacja!A:B,2,FALSE),2))=TRUE(),"Tak","Nie")</f>
        <v>Tak</v>
      </c>
      <c r="U2475" s="681" t="str">
        <f>IF(T2475="Tak"," ",IF(IFERROR(VLOOKUP(A2475,Zaplecze_Weryfikacja!A:B,2,FALSE),"Inny numer Lp")="Inny numer Lp","Inny numer Lp",IF(VLOOKUP(A2475,Zaplecze_Weryfikacja!A:B,2,FALSE)=D2475,"Nieznana przyczyna","Inny opis")))</f>
        <v xml:space="preserve"> </v>
      </c>
      <c r="Y2475" s="785"/>
      <c r="Z2475" s="309">
        <f t="shared" si="7553"/>
        <v>0</v>
      </c>
      <c r="AA2475" s="785"/>
      <c r="AB2475" s="309">
        <f t="shared" si="7554"/>
        <v>0</v>
      </c>
      <c r="AC2475" s="785"/>
      <c r="AD2475" s="309">
        <f t="shared" si="7555"/>
        <v>0</v>
      </c>
      <c r="AE2475" s="785"/>
      <c r="AF2475" s="309">
        <f t="shared" si="7556"/>
        <v>0</v>
      </c>
      <c r="AG2475" s="785"/>
      <c r="AH2475" s="309">
        <f t="shared" si="7557"/>
        <v>0</v>
      </c>
      <c r="AI2475" s="785"/>
      <c r="AJ2475" s="309">
        <f t="shared" si="7558"/>
        <v>0</v>
      </c>
      <c r="AK2475" s="785"/>
      <c r="AL2475" s="309">
        <f t="shared" si="7559"/>
        <v>0</v>
      </c>
      <c r="AM2475" s="785"/>
      <c r="AN2475" s="309">
        <f t="shared" si="7560"/>
        <v>0</v>
      </c>
      <c r="AO2475" s="785"/>
      <c r="AP2475" s="309">
        <f t="shared" si="7561"/>
        <v>0</v>
      </c>
      <c r="AQ2475" s="785"/>
      <c r="AR2475" s="309">
        <f t="shared" si="7562"/>
        <v>0</v>
      </c>
      <c r="AT2475" s="782">
        <f t="shared" si="7513"/>
        <v>0</v>
      </c>
      <c r="AU2475" s="782">
        <f t="shared" si="7514"/>
        <v>0</v>
      </c>
      <c r="AV2475" s="782">
        <f t="shared" si="7515"/>
        <v>0</v>
      </c>
      <c r="AW2475" s="788" t="e">
        <f t="shared" si="7516"/>
        <v>#DIV/0!</v>
      </c>
      <c r="AY2475" s="781">
        <f t="shared" si="7517"/>
        <v>0</v>
      </c>
      <c r="AZ2475" s="777"/>
      <c r="BA2475" s="781">
        <f t="shared" si="7518"/>
        <v>0</v>
      </c>
      <c r="BB2475" s="777"/>
      <c r="BC2475" s="781">
        <f t="shared" si="7519"/>
        <v>0</v>
      </c>
      <c r="BD2475" s="777"/>
      <c r="BE2475" s="781">
        <f t="shared" si="7520"/>
        <v>0</v>
      </c>
      <c r="BF2475" s="777"/>
      <c r="BG2475" s="781">
        <f t="shared" si="7521"/>
        <v>0</v>
      </c>
      <c r="BH2475" s="777"/>
      <c r="BI2475" s="781">
        <f t="shared" si="7522"/>
        <v>0</v>
      </c>
      <c r="BJ2475" s="777"/>
      <c r="BK2475" s="781">
        <f t="shared" si="7523"/>
        <v>0</v>
      </c>
      <c r="BL2475" s="777"/>
      <c r="BM2475" s="781">
        <f t="shared" si="7524"/>
        <v>0</v>
      </c>
      <c r="BN2475" s="777"/>
      <c r="BO2475" s="781">
        <f t="shared" si="7525"/>
        <v>0</v>
      </c>
      <c r="BP2475" s="777"/>
      <c r="BQ2475" s="781">
        <f t="shared" si="7526"/>
        <v>0</v>
      </c>
      <c r="BR2475" s="777"/>
    </row>
    <row r="2476" spans="1:70" outlineLevel="3">
      <c r="A2476" s="92">
        <v>801011</v>
      </c>
      <c r="B2476" s="10"/>
      <c r="C2476" s="121"/>
      <c r="D2476" s="365" t="s">
        <v>1154</v>
      </c>
      <c r="E2476" s="43" t="str">
        <f t="shared" si="7551"/>
        <v>N</v>
      </c>
      <c r="F2476" s="122"/>
      <c r="G2476" s="214" t="s">
        <v>324</v>
      </c>
      <c r="H2476" s="1076"/>
      <c r="I2476" s="1141"/>
      <c r="J2476" s="1142"/>
      <c r="K2476" s="1032">
        <f t="shared" si="7552"/>
        <v>0</v>
      </c>
      <c r="L2476" s="208"/>
      <c r="M2476" s="128"/>
      <c r="N2476" s="409"/>
      <c r="O2476" s="409"/>
      <c r="Q2476" s="684" t="s">
        <v>1976</v>
      </c>
      <c r="R2476" s="692" t="s">
        <v>1994</v>
      </c>
      <c r="T2476" s="680" t="str">
        <f>IF(IF(A2476=0,TRUE(),D2476=IFERROR(VLOOKUP(A2476,Zaplecze_Weryfikacja!A:B,2,FALSE),2))=TRUE(),"Tak","Nie")</f>
        <v>Tak</v>
      </c>
      <c r="U2476" s="681" t="str">
        <f>IF(T2476="Tak"," ",IF(IFERROR(VLOOKUP(A2476,Zaplecze_Weryfikacja!A:B,2,FALSE),"Inny numer Lp")="Inny numer Lp","Inny numer Lp",IF(VLOOKUP(A2476,Zaplecze_Weryfikacja!A:B,2,FALSE)=D2476,"Nieznana przyczyna","Inny opis")))</f>
        <v xml:space="preserve"> </v>
      </c>
      <c r="Y2476" s="785"/>
      <c r="Z2476" s="309">
        <f t="shared" si="7553"/>
        <v>0</v>
      </c>
      <c r="AA2476" s="785"/>
      <c r="AB2476" s="309">
        <f t="shared" si="7554"/>
        <v>0</v>
      </c>
      <c r="AC2476" s="785"/>
      <c r="AD2476" s="309">
        <f t="shared" si="7555"/>
        <v>0</v>
      </c>
      <c r="AE2476" s="785"/>
      <c r="AF2476" s="309">
        <f t="shared" si="7556"/>
        <v>0</v>
      </c>
      <c r="AG2476" s="785"/>
      <c r="AH2476" s="309">
        <f t="shared" si="7557"/>
        <v>0</v>
      </c>
      <c r="AI2476" s="785"/>
      <c r="AJ2476" s="309">
        <f t="shared" si="7558"/>
        <v>0</v>
      </c>
      <c r="AK2476" s="785"/>
      <c r="AL2476" s="309">
        <f t="shared" si="7559"/>
        <v>0</v>
      </c>
      <c r="AM2476" s="785"/>
      <c r="AN2476" s="309">
        <f t="shared" si="7560"/>
        <v>0</v>
      </c>
      <c r="AO2476" s="785"/>
      <c r="AP2476" s="309">
        <f t="shared" si="7561"/>
        <v>0</v>
      </c>
      <c r="AQ2476" s="785"/>
      <c r="AR2476" s="309">
        <f t="shared" si="7562"/>
        <v>0</v>
      </c>
      <c r="AT2476" s="782">
        <f t="shared" si="7513"/>
        <v>0</v>
      </c>
      <c r="AU2476" s="782">
        <f t="shared" si="7514"/>
        <v>0</v>
      </c>
      <c r="AV2476" s="782">
        <f t="shared" si="7515"/>
        <v>0</v>
      </c>
      <c r="AW2476" s="788" t="e">
        <f t="shared" si="7516"/>
        <v>#DIV/0!</v>
      </c>
      <c r="AY2476" s="781">
        <f t="shared" si="7517"/>
        <v>0</v>
      </c>
      <c r="AZ2476" s="777"/>
      <c r="BA2476" s="781">
        <f t="shared" si="7518"/>
        <v>0</v>
      </c>
      <c r="BB2476" s="777"/>
      <c r="BC2476" s="781">
        <f t="shared" si="7519"/>
        <v>0</v>
      </c>
      <c r="BD2476" s="777"/>
      <c r="BE2476" s="781">
        <f t="shared" si="7520"/>
        <v>0</v>
      </c>
      <c r="BF2476" s="777"/>
      <c r="BG2476" s="781">
        <f t="shared" si="7521"/>
        <v>0</v>
      </c>
      <c r="BH2476" s="777"/>
      <c r="BI2476" s="781">
        <f t="shared" si="7522"/>
        <v>0</v>
      </c>
      <c r="BJ2476" s="777"/>
      <c r="BK2476" s="781">
        <f t="shared" si="7523"/>
        <v>0</v>
      </c>
      <c r="BL2476" s="777"/>
      <c r="BM2476" s="781">
        <f t="shared" si="7524"/>
        <v>0</v>
      </c>
      <c r="BN2476" s="777"/>
      <c r="BO2476" s="781">
        <f t="shared" si="7525"/>
        <v>0</v>
      </c>
      <c r="BP2476" s="777"/>
      <c r="BQ2476" s="781">
        <f t="shared" si="7526"/>
        <v>0</v>
      </c>
      <c r="BR2476" s="777"/>
    </row>
    <row r="2477" spans="1:70" outlineLevel="3">
      <c r="A2477" s="92">
        <v>801012</v>
      </c>
      <c r="B2477" s="10"/>
      <c r="C2477" s="121"/>
      <c r="D2477" s="365" t="s">
        <v>1148</v>
      </c>
      <c r="E2477" s="43" t="str">
        <f t="shared" si="7551"/>
        <v>N</v>
      </c>
      <c r="F2477" s="122"/>
      <c r="G2477" s="214" t="s">
        <v>839</v>
      </c>
      <c r="H2477" s="1076"/>
      <c r="I2477" s="1141"/>
      <c r="J2477" s="1142"/>
      <c r="K2477" s="1032">
        <f t="shared" si="7552"/>
        <v>0</v>
      </c>
      <c r="L2477" s="208"/>
      <c r="M2477" s="128"/>
      <c r="N2477" s="409"/>
      <c r="O2477" s="409"/>
      <c r="Q2477" s="684" t="s">
        <v>1976</v>
      </c>
      <c r="R2477" s="692" t="s">
        <v>1994</v>
      </c>
      <c r="T2477" s="680" t="str">
        <f>IF(IF(A2477=0,TRUE(),D2477=IFERROR(VLOOKUP(A2477,Zaplecze_Weryfikacja!A:B,2,FALSE),2))=TRUE(),"Tak","Nie")</f>
        <v>Tak</v>
      </c>
      <c r="U2477" s="681" t="str">
        <f>IF(T2477="Tak"," ",IF(IFERROR(VLOOKUP(A2477,Zaplecze_Weryfikacja!A:B,2,FALSE),"Inny numer Lp")="Inny numer Lp","Inny numer Lp",IF(VLOOKUP(A2477,Zaplecze_Weryfikacja!A:B,2,FALSE)=D2477,"Nieznana przyczyna","Inny opis")))</f>
        <v xml:space="preserve"> </v>
      </c>
      <c r="Y2477" s="785"/>
      <c r="Z2477" s="309">
        <f t="shared" si="7553"/>
        <v>0</v>
      </c>
      <c r="AA2477" s="785"/>
      <c r="AB2477" s="309">
        <f t="shared" si="7554"/>
        <v>0</v>
      </c>
      <c r="AC2477" s="785"/>
      <c r="AD2477" s="309">
        <f t="shared" si="7555"/>
        <v>0</v>
      </c>
      <c r="AE2477" s="785"/>
      <c r="AF2477" s="309">
        <f t="shared" si="7556"/>
        <v>0</v>
      </c>
      <c r="AG2477" s="785"/>
      <c r="AH2477" s="309">
        <f t="shared" si="7557"/>
        <v>0</v>
      </c>
      <c r="AI2477" s="785"/>
      <c r="AJ2477" s="309">
        <f t="shared" si="7558"/>
        <v>0</v>
      </c>
      <c r="AK2477" s="785"/>
      <c r="AL2477" s="309">
        <f t="shared" si="7559"/>
        <v>0</v>
      </c>
      <c r="AM2477" s="785"/>
      <c r="AN2477" s="309">
        <f t="shared" si="7560"/>
        <v>0</v>
      </c>
      <c r="AO2477" s="785"/>
      <c r="AP2477" s="309">
        <f t="shared" si="7561"/>
        <v>0</v>
      </c>
      <c r="AQ2477" s="785"/>
      <c r="AR2477" s="309">
        <f t="shared" si="7562"/>
        <v>0</v>
      </c>
      <c r="AT2477" s="782">
        <f t="shared" si="7513"/>
        <v>0</v>
      </c>
      <c r="AU2477" s="782">
        <f t="shared" si="7514"/>
        <v>0</v>
      </c>
      <c r="AV2477" s="782">
        <f t="shared" si="7515"/>
        <v>0</v>
      </c>
      <c r="AW2477" s="788" t="e">
        <f t="shared" si="7516"/>
        <v>#DIV/0!</v>
      </c>
      <c r="AY2477" s="781">
        <f t="shared" si="7517"/>
        <v>0</v>
      </c>
      <c r="AZ2477" s="777"/>
      <c r="BA2477" s="781">
        <f t="shared" si="7518"/>
        <v>0</v>
      </c>
      <c r="BB2477" s="777"/>
      <c r="BC2477" s="781">
        <f t="shared" si="7519"/>
        <v>0</v>
      </c>
      <c r="BD2477" s="777"/>
      <c r="BE2477" s="781">
        <f t="shared" si="7520"/>
        <v>0</v>
      </c>
      <c r="BF2477" s="777"/>
      <c r="BG2477" s="781">
        <f t="shared" si="7521"/>
        <v>0</v>
      </c>
      <c r="BH2477" s="777"/>
      <c r="BI2477" s="781">
        <f t="shared" si="7522"/>
        <v>0</v>
      </c>
      <c r="BJ2477" s="777"/>
      <c r="BK2477" s="781">
        <f t="shared" si="7523"/>
        <v>0</v>
      </c>
      <c r="BL2477" s="777"/>
      <c r="BM2477" s="781">
        <f t="shared" si="7524"/>
        <v>0</v>
      </c>
      <c r="BN2477" s="777"/>
      <c r="BO2477" s="781">
        <f t="shared" si="7525"/>
        <v>0</v>
      </c>
      <c r="BP2477" s="777"/>
      <c r="BQ2477" s="781">
        <f t="shared" si="7526"/>
        <v>0</v>
      </c>
      <c r="BR2477" s="777"/>
    </row>
    <row r="2478" spans="1:70" outlineLevel="3">
      <c r="A2478" s="92"/>
      <c r="B2478" s="121"/>
      <c r="C2478" s="121"/>
      <c r="D2478" s="502"/>
      <c r="E2478" s="122"/>
      <c r="F2478" s="122"/>
      <c r="G2478" s="214"/>
      <c r="H2478" s="1017"/>
      <c r="I2478" s="1006"/>
      <c r="J2478" s="1111"/>
      <c r="K2478" s="1033"/>
      <c r="L2478" s="208"/>
      <c r="M2478" s="128"/>
      <c r="N2478" s="409"/>
      <c r="O2478" s="409"/>
      <c r="Q2478" s="683"/>
      <c r="R2478" s="692"/>
      <c r="T2478" s="680" t="str">
        <f>IF(IF(A2478=0,TRUE(),D2478=IFERROR(VLOOKUP(A2478,Zaplecze_Weryfikacja!A:B,2,FALSE),2))=TRUE(),"Tak","Nie")</f>
        <v>Tak</v>
      </c>
      <c r="U2478" s="681" t="str">
        <f>IF(T2478="Tak"," ",IF(IFERROR(VLOOKUP(A2478,Zaplecze_Weryfikacja!A:B,2,FALSE),"Inny numer Lp")="Inny numer Lp","Inny numer Lp",IF(VLOOKUP(A2478,Zaplecze_Weryfikacja!A:B,2,FALSE)=D2478,"Nieznana przyczyna","Inny opis")))</f>
        <v xml:space="preserve"> </v>
      </c>
      <c r="Y2478" s="785"/>
      <c r="Z2478" s="104"/>
      <c r="AA2478" s="785"/>
      <c r="AB2478" s="104"/>
      <c r="AC2478" s="785"/>
      <c r="AD2478" s="104"/>
      <c r="AE2478" s="785"/>
      <c r="AF2478" s="104"/>
      <c r="AG2478" s="785"/>
      <c r="AH2478" s="104"/>
      <c r="AI2478" s="785"/>
      <c r="AJ2478" s="104"/>
      <c r="AK2478" s="785"/>
      <c r="AL2478" s="104"/>
      <c r="AM2478" s="785"/>
      <c r="AN2478" s="104"/>
      <c r="AO2478" s="785"/>
      <c r="AP2478" s="104"/>
      <c r="AQ2478" s="785"/>
      <c r="AR2478" s="104"/>
      <c r="AT2478" s="782">
        <f t="shared" si="7513"/>
        <v>0</v>
      </c>
      <c r="AU2478" s="782">
        <f t="shared" si="7514"/>
        <v>0</v>
      </c>
      <c r="AV2478" s="782">
        <f t="shared" si="7515"/>
        <v>0</v>
      </c>
      <c r="AW2478" s="788" t="e">
        <f t="shared" si="7516"/>
        <v>#DIV/0!</v>
      </c>
      <c r="AY2478" s="781">
        <f t="shared" si="7517"/>
        <v>0</v>
      </c>
      <c r="AZ2478" s="777"/>
      <c r="BA2478" s="781">
        <f t="shared" si="7518"/>
        <v>0</v>
      </c>
      <c r="BB2478" s="777"/>
      <c r="BC2478" s="781">
        <f t="shared" si="7519"/>
        <v>0</v>
      </c>
      <c r="BD2478" s="777"/>
      <c r="BE2478" s="781">
        <f t="shared" si="7520"/>
        <v>0</v>
      </c>
      <c r="BF2478" s="777"/>
      <c r="BG2478" s="781">
        <f t="shared" si="7521"/>
        <v>0</v>
      </c>
      <c r="BH2478" s="777"/>
      <c r="BI2478" s="781">
        <f t="shared" si="7522"/>
        <v>0</v>
      </c>
      <c r="BJ2478" s="777"/>
      <c r="BK2478" s="781">
        <f t="shared" si="7523"/>
        <v>0</v>
      </c>
      <c r="BL2478" s="777"/>
      <c r="BM2478" s="781">
        <f t="shared" si="7524"/>
        <v>0</v>
      </c>
      <c r="BN2478" s="777"/>
      <c r="BO2478" s="781">
        <f t="shared" si="7525"/>
        <v>0</v>
      </c>
      <c r="BP2478" s="777"/>
      <c r="BQ2478" s="781">
        <f t="shared" si="7526"/>
        <v>0</v>
      </c>
      <c r="BR2478" s="777"/>
    </row>
    <row r="2479" spans="1:70" outlineLevel="3">
      <c r="A2479" s="662"/>
      <c r="B2479" s="661"/>
      <c r="C2479" s="661"/>
      <c r="D2479" s="656" t="s">
        <v>1152</v>
      </c>
      <c r="E2479" s="773" t="str">
        <f>IF(COUNTIF(E2480:E2486,"T")=0,"N","T")</f>
        <v>N</v>
      </c>
      <c r="F2479" s="652"/>
      <c r="G2479" s="659"/>
      <c r="H2479" s="1099"/>
      <c r="I2479" s="1074"/>
      <c r="J2479" s="1133"/>
      <c r="K2479" s="1036">
        <f>SUBTOTAL(9,K2480:K2487)</f>
        <v>0</v>
      </c>
      <c r="L2479" s="496"/>
      <c r="M2479" s="657"/>
      <c r="N2479" s="657"/>
      <c r="O2479" s="657"/>
      <c r="Q2479" s="683"/>
      <c r="R2479" s="692"/>
      <c r="T2479" s="680" t="str">
        <f>IF(IF(A2479=0,TRUE(),D2479=IFERROR(VLOOKUP(A2479,Zaplecze_Weryfikacja!A:B,2,FALSE),2))=TRUE(),"Tak","Nie")</f>
        <v>Tak</v>
      </c>
      <c r="U2479" s="681" t="str">
        <f>IF(T2479="Tak"," ",IF(IFERROR(VLOOKUP(A2479,Zaplecze_Weryfikacja!A:B,2,FALSE),"Inny numer Lp")="Inny numer Lp","Inny numer Lp",IF(VLOOKUP(A2479,Zaplecze_Weryfikacja!A:B,2,FALSE)=D2479,"Nieznana przyczyna","Inny opis")))</f>
        <v xml:space="preserve"> </v>
      </c>
      <c r="Y2479" s="785"/>
      <c r="Z2479" s="663">
        <f>SUBTOTAL(9,Z2480:Z2487)</f>
        <v>0</v>
      </c>
      <c r="AA2479" s="785"/>
      <c r="AB2479" s="663">
        <f>SUBTOTAL(9,AB2480:AB2487)</f>
        <v>0</v>
      </c>
      <c r="AC2479" s="785"/>
      <c r="AD2479" s="663">
        <f>SUBTOTAL(9,AD2480:AD2487)</f>
        <v>0</v>
      </c>
      <c r="AE2479" s="785"/>
      <c r="AF2479" s="663">
        <f>SUBTOTAL(9,AF2480:AF2487)</f>
        <v>0</v>
      </c>
      <c r="AG2479" s="785"/>
      <c r="AH2479" s="663">
        <f>SUBTOTAL(9,AH2480:AH2487)</f>
        <v>0</v>
      </c>
      <c r="AI2479" s="785"/>
      <c r="AJ2479" s="663">
        <f>SUBTOTAL(9,AJ2480:AJ2487)</f>
        <v>0</v>
      </c>
      <c r="AK2479" s="785"/>
      <c r="AL2479" s="663">
        <f>SUBTOTAL(9,AL2480:AL2487)</f>
        <v>0</v>
      </c>
      <c r="AM2479" s="785"/>
      <c r="AN2479" s="663">
        <f>SUBTOTAL(9,AN2480:AN2487)</f>
        <v>0</v>
      </c>
      <c r="AO2479" s="785"/>
      <c r="AP2479" s="663">
        <f>SUBTOTAL(9,AP2480:AP2487)</f>
        <v>0</v>
      </c>
      <c r="AQ2479" s="785"/>
      <c r="AR2479" s="663">
        <f>SUBTOTAL(9,AR2480:AR2487)</f>
        <v>0</v>
      </c>
      <c r="AT2479" s="845">
        <f t="shared" si="7513"/>
        <v>0</v>
      </c>
      <c r="AU2479" s="845">
        <f t="shared" si="7514"/>
        <v>0</v>
      </c>
      <c r="AV2479" s="845">
        <f t="shared" si="7515"/>
        <v>0</v>
      </c>
      <c r="AW2479" s="846" t="e">
        <f t="shared" si="7516"/>
        <v>#DIV/0!</v>
      </c>
      <c r="AY2479" s="781">
        <f t="shared" si="7517"/>
        <v>0</v>
      </c>
      <c r="AZ2479" s="847"/>
      <c r="BA2479" s="781">
        <f t="shared" si="7518"/>
        <v>0</v>
      </c>
      <c r="BB2479" s="847"/>
      <c r="BC2479" s="781">
        <f t="shared" si="7519"/>
        <v>0</v>
      </c>
      <c r="BD2479" s="847"/>
      <c r="BE2479" s="781">
        <f t="shared" si="7520"/>
        <v>0</v>
      </c>
      <c r="BF2479" s="847"/>
      <c r="BG2479" s="781">
        <f t="shared" si="7521"/>
        <v>0</v>
      </c>
      <c r="BH2479" s="847"/>
      <c r="BI2479" s="781">
        <f t="shared" si="7522"/>
        <v>0</v>
      </c>
      <c r="BJ2479" s="847"/>
      <c r="BK2479" s="781">
        <f t="shared" si="7523"/>
        <v>0</v>
      </c>
      <c r="BL2479" s="847"/>
      <c r="BM2479" s="781">
        <f t="shared" si="7524"/>
        <v>0</v>
      </c>
      <c r="BN2479" s="847"/>
      <c r="BO2479" s="781">
        <f t="shared" si="7525"/>
        <v>0</v>
      </c>
      <c r="BP2479" s="847"/>
      <c r="BQ2479" s="781">
        <f t="shared" si="7526"/>
        <v>0</v>
      </c>
      <c r="BR2479" s="847"/>
    </row>
    <row r="2480" spans="1:70" outlineLevel="3">
      <c r="A2480" s="92">
        <v>801013</v>
      </c>
      <c r="B2480" s="10"/>
      <c r="C2480" s="121"/>
      <c r="D2480" s="501" t="s">
        <v>1818</v>
      </c>
      <c r="E2480" s="43" t="str">
        <f t="shared" ref="E2480:E2486" si="7563">IF(H2480&gt;0,"T","N")</f>
        <v>N</v>
      </c>
      <c r="F2480" s="122"/>
      <c r="G2480" s="214" t="s">
        <v>327</v>
      </c>
      <c r="H2480" s="1076"/>
      <c r="I2480" s="1141"/>
      <c r="J2480" s="1142"/>
      <c r="K2480" s="1032">
        <f t="shared" ref="K2480:K2486" si="7564">IF(B2480="E","E",$H2480*I2480)</f>
        <v>0</v>
      </c>
      <c r="L2480" s="208"/>
      <c r="M2480" s="128"/>
      <c r="N2480" s="409"/>
      <c r="O2480" s="409"/>
      <c r="Q2480" s="684" t="s">
        <v>1976</v>
      </c>
      <c r="R2480" s="692" t="s">
        <v>1994</v>
      </c>
      <c r="T2480" s="680" t="str">
        <f>IF(IF(A2480=0,TRUE(),D2480=IFERROR(VLOOKUP(A2480,Zaplecze_Weryfikacja!A:B,2,FALSE),2))=TRUE(),"Tak","Nie")</f>
        <v>Tak</v>
      </c>
      <c r="U2480" s="681" t="str">
        <f>IF(T2480="Tak"," ",IF(IFERROR(VLOOKUP(A2480,Zaplecze_Weryfikacja!A:B,2,FALSE),"Inny numer Lp")="Inny numer Lp","Inny numer Lp",IF(VLOOKUP(A2480,Zaplecze_Weryfikacja!A:B,2,FALSE)=D2480,"Nieznana przyczyna","Inny opis")))</f>
        <v xml:space="preserve"> </v>
      </c>
      <c r="Y2480" s="785"/>
      <c r="Z2480" s="309">
        <f t="shared" ref="Z2480:Z2486" si="7565">IF($B2480="E","E",$H2480*Y2480)</f>
        <v>0</v>
      </c>
      <c r="AA2480" s="785"/>
      <c r="AB2480" s="309">
        <f t="shared" ref="AB2480:AB2486" si="7566">IF($B2480="E","E",$H2480*AA2480)</f>
        <v>0</v>
      </c>
      <c r="AC2480" s="785"/>
      <c r="AD2480" s="309">
        <f t="shared" ref="AD2480:AD2486" si="7567">IF($B2480="E","E",$H2480*AC2480)</f>
        <v>0</v>
      </c>
      <c r="AE2480" s="785"/>
      <c r="AF2480" s="309">
        <f t="shared" ref="AF2480:AF2486" si="7568">IF($B2480="E","E",$H2480*AE2480)</f>
        <v>0</v>
      </c>
      <c r="AG2480" s="785"/>
      <c r="AH2480" s="309">
        <f t="shared" ref="AH2480:AH2486" si="7569">IF($B2480="E","E",$H2480*AG2480)</f>
        <v>0</v>
      </c>
      <c r="AI2480" s="785"/>
      <c r="AJ2480" s="309">
        <f t="shared" ref="AJ2480:AJ2486" si="7570">IF($B2480="E","E",$H2480*AI2480)</f>
        <v>0</v>
      </c>
      <c r="AK2480" s="785"/>
      <c r="AL2480" s="309">
        <f t="shared" ref="AL2480:AL2486" si="7571">IF($B2480="E","E",$H2480*AK2480)</f>
        <v>0</v>
      </c>
      <c r="AM2480" s="785"/>
      <c r="AN2480" s="309">
        <f t="shared" ref="AN2480:AN2486" si="7572">IF($B2480="E","E",$H2480*AM2480)</f>
        <v>0</v>
      </c>
      <c r="AO2480" s="785"/>
      <c r="AP2480" s="309">
        <f t="shared" ref="AP2480:AP2486" si="7573">IF($B2480="E","E",$H2480*AO2480)</f>
        <v>0</v>
      </c>
      <c r="AQ2480" s="785"/>
      <c r="AR2480" s="309">
        <f t="shared" ref="AR2480:AR2486" si="7574">IF($B2480="E","E",$H2480*AQ2480)</f>
        <v>0</v>
      </c>
      <c r="AT2480" s="782">
        <f t="shared" si="7513"/>
        <v>0</v>
      </c>
      <c r="AU2480" s="782">
        <f t="shared" si="7514"/>
        <v>0</v>
      </c>
      <c r="AV2480" s="782">
        <f t="shared" si="7515"/>
        <v>0</v>
      </c>
      <c r="AW2480" s="788" t="e">
        <f t="shared" si="7516"/>
        <v>#DIV/0!</v>
      </c>
      <c r="AY2480" s="781">
        <f t="shared" si="7517"/>
        <v>0</v>
      </c>
      <c r="AZ2480" s="777"/>
      <c r="BA2480" s="781">
        <f t="shared" si="7518"/>
        <v>0</v>
      </c>
      <c r="BB2480" s="777"/>
      <c r="BC2480" s="781">
        <f t="shared" si="7519"/>
        <v>0</v>
      </c>
      <c r="BD2480" s="777"/>
      <c r="BE2480" s="781">
        <f t="shared" si="7520"/>
        <v>0</v>
      </c>
      <c r="BF2480" s="777"/>
      <c r="BG2480" s="781">
        <f t="shared" si="7521"/>
        <v>0</v>
      </c>
      <c r="BH2480" s="777"/>
      <c r="BI2480" s="781">
        <f t="shared" si="7522"/>
        <v>0</v>
      </c>
      <c r="BJ2480" s="777"/>
      <c r="BK2480" s="781">
        <f t="shared" si="7523"/>
        <v>0</v>
      </c>
      <c r="BL2480" s="777"/>
      <c r="BM2480" s="781">
        <f t="shared" si="7524"/>
        <v>0</v>
      </c>
      <c r="BN2480" s="777"/>
      <c r="BO2480" s="781">
        <f t="shared" si="7525"/>
        <v>0</v>
      </c>
      <c r="BP2480" s="777"/>
      <c r="BQ2480" s="781">
        <f t="shared" si="7526"/>
        <v>0</v>
      </c>
      <c r="BR2480" s="777"/>
    </row>
    <row r="2481" spans="1:70" outlineLevel="3">
      <c r="A2481" s="92">
        <v>801014</v>
      </c>
      <c r="B2481" s="10"/>
      <c r="C2481" s="121"/>
      <c r="D2481" s="501" t="s">
        <v>1821</v>
      </c>
      <c r="E2481" s="43" t="str">
        <f t="shared" si="7563"/>
        <v>N</v>
      </c>
      <c r="F2481" s="122"/>
      <c r="G2481" s="214" t="s">
        <v>327</v>
      </c>
      <c r="H2481" s="1076"/>
      <c r="I2481" s="1141"/>
      <c r="J2481" s="1142"/>
      <c r="K2481" s="1032">
        <f t="shared" si="7564"/>
        <v>0</v>
      </c>
      <c r="L2481" s="208"/>
      <c r="M2481" s="128"/>
      <c r="N2481" s="409"/>
      <c r="O2481" s="409"/>
      <c r="Q2481" s="684" t="s">
        <v>1976</v>
      </c>
      <c r="R2481" s="692" t="s">
        <v>1994</v>
      </c>
      <c r="T2481" s="680" t="str">
        <f>IF(IF(A2481=0,TRUE(),D2481=IFERROR(VLOOKUP(A2481,Zaplecze_Weryfikacja!A:B,2,FALSE),2))=TRUE(),"Tak","Nie")</f>
        <v>Tak</v>
      </c>
      <c r="U2481" s="681" t="str">
        <f>IF(T2481="Tak"," ",IF(IFERROR(VLOOKUP(A2481,Zaplecze_Weryfikacja!A:B,2,FALSE),"Inny numer Lp")="Inny numer Lp","Inny numer Lp",IF(VLOOKUP(A2481,Zaplecze_Weryfikacja!A:B,2,FALSE)=D2481,"Nieznana przyczyna","Inny opis")))</f>
        <v xml:space="preserve"> </v>
      </c>
      <c r="Y2481" s="785"/>
      <c r="Z2481" s="309">
        <f t="shared" si="7565"/>
        <v>0</v>
      </c>
      <c r="AA2481" s="785"/>
      <c r="AB2481" s="309">
        <f t="shared" si="7566"/>
        <v>0</v>
      </c>
      <c r="AC2481" s="785"/>
      <c r="AD2481" s="309">
        <f t="shared" si="7567"/>
        <v>0</v>
      </c>
      <c r="AE2481" s="785"/>
      <c r="AF2481" s="309">
        <f t="shared" si="7568"/>
        <v>0</v>
      </c>
      <c r="AG2481" s="785"/>
      <c r="AH2481" s="309">
        <f t="shared" si="7569"/>
        <v>0</v>
      </c>
      <c r="AI2481" s="785"/>
      <c r="AJ2481" s="309">
        <f t="shared" si="7570"/>
        <v>0</v>
      </c>
      <c r="AK2481" s="785"/>
      <c r="AL2481" s="309">
        <f t="shared" si="7571"/>
        <v>0</v>
      </c>
      <c r="AM2481" s="785"/>
      <c r="AN2481" s="309">
        <f t="shared" si="7572"/>
        <v>0</v>
      </c>
      <c r="AO2481" s="785"/>
      <c r="AP2481" s="309">
        <f t="shared" si="7573"/>
        <v>0</v>
      </c>
      <c r="AQ2481" s="785"/>
      <c r="AR2481" s="309">
        <f t="shared" si="7574"/>
        <v>0</v>
      </c>
      <c r="AT2481" s="782">
        <f t="shared" si="7513"/>
        <v>0</v>
      </c>
      <c r="AU2481" s="782">
        <f t="shared" si="7514"/>
        <v>0</v>
      </c>
      <c r="AV2481" s="782">
        <f t="shared" si="7515"/>
        <v>0</v>
      </c>
      <c r="AW2481" s="788" t="e">
        <f t="shared" si="7516"/>
        <v>#DIV/0!</v>
      </c>
      <c r="AY2481" s="781">
        <f t="shared" si="7517"/>
        <v>0</v>
      </c>
      <c r="AZ2481" s="777"/>
      <c r="BA2481" s="781">
        <f t="shared" si="7518"/>
        <v>0</v>
      </c>
      <c r="BB2481" s="777"/>
      <c r="BC2481" s="781">
        <f t="shared" si="7519"/>
        <v>0</v>
      </c>
      <c r="BD2481" s="777"/>
      <c r="BE2481" s="781">
        <f t="shared" si="7520"/>
        <v>0</v>
      </c>
      <c r="BF2481" s="777"/>
      <c r="BG2481" s="781">
        <f t="shared" si="7521"/>
        <v>0</v>
      </c>
      <c r="BH2481" s="777"/>
      <c r="BI2481" s="781">
        <f t="shared" si="7522"/>
        <v>0</v>
      </c>
      <c r="BJ2481" s="777"/>
      <c r="BK2481" s="781">
        <f t="shared" si="7523"/>
        <v>0</v>
      </c>
      <c r="BL2481" s="777"/>
      <c r="BM2481" s="781">
        <f t="shared" si="7524"/>
        <v>0</v>
      </c>
      <c r="BN2481" s="777"/>
      <c r="BO2481" s="781">
        <f t="shared" si="7525"/>
        <v>0</v>
      </c>
      <c r="BP2481" s="777"/>
      <c r="BQ2481" s="781">
        <f t="shared" si="7526"/>
        <v>0</v>
      </c>
      <c r="BR2481" s="777"/>
    </row>
    <row r="2482" spans="1:70" outlineLevel="3">
      <c r="A2482" s="92">
        <v>801015</v>
      </c>
      <c r="B2482" s="10"/>
      <c r="C2482" s="121"/>
      <c r="D2482" s="365" t="s">
        <v>1149</v>
      </c>
      <c r="E2482" s="43" t="str">
        <f t="shared" si="7563"/>
        <v>N</v>
      </c>
      <c r="F2482" s="122"/>
      <c r="G2482" s="214" t="s">
        <v>327</v>
      </c>
      <c r="H2482" s="1076"/>
      <c r="I2482" s="1141"/>
      <c r="J2482" s="1142"/>
      <c r="K2482" s="1032">
        <f t="shared" si="7564"/>
        <v>0</v>
      </c>
      <c r="L2482" s="208"/>
      <c r="M2482" s="128"/>
      <c r="N2482" s="409"/>
      <c r="O2482" s="409"/>
      <c r="Q2482" s="684" t="s">
        <v>1976</v>
      </c>
      <c r="R2482" s="692" t="s">
        <v>1994</v>
      </c>
      <c r="T2482" s="680" t="str">
        <f>IF(IF(A2482=0,TRUE(),D2482=IFERROR(VLOOKUP(A2482,Zaplecze_Weryfikacja!A:B,2,FALSE),2))=TRUE(),"Tak","Nie")</f>
        <v>Tak</v>
      </c>
      <c r="U2482" s="681" t="str">
        <f>IF(T2482="Tak"," ",IF(IFERROR(VLOOKUP(A2482,Zaplecze_Weryfikacja!A:B,2,FALSE),"Inny numer Lp")="Inny numer Lp","Inny numer Lp",IF(VLOOKUP(A2482,Zaplecze_Weryfikacja!A:B,2,FALSE)=D2482,"Nieznana przyczyna","Inny opis")))</f>
        <v xml:space="preserve"> </v>
      </c>
      <c r="Y2482" s="785"/>
      <c r="Z2482" s="309">
        <f t="shared" si="7565"/>
        <v>0</v>
      </c>
      <c r="AA2482" s="785"/>
      <c r="AB2482" s="309">
        <f t="shared" si="7566"/>
        <v>0</v>
      </c>
      <c r="AC2482" s="785"/>
      <c r="AD2482" s="309">
        <f t="shared" si="7567"/>
        <v>0</v>
      </c>
      <c r="AE2482" s="785"/>
      <c r="AF2482" s="309">
        <f t="shared" si="7568"/>
        <v>0</v>
      </c>
      <c r="AG2482" s="785"/>
      <c r="AH2482" s="309">
        <f t="shared" si="7569"/>
        <v>0</v>
      </c>
      <c r="AI2482" s="785"/>
      <c r="AJ2482" s="309">
        <f t="shared" si="7570"/>
        <v>0</v>
      </c>
      <c r="AK2482" s="785"/>
      <c r="AL2482" s="309">
        <f t="shared" si="7571"/>
        <v>0</v>
      </c>
      <c r="AM2482" s="785"/>
      <c r="AN2482" s="309">
        <f t="shared" si="7572"/>
        <v>0</v>
      </c>
      <c r="AO2482" s="785"/>
      <c r="AP2482" s="309">
        <f t="shared" si="7573"/>
        <v>0</v>
      </c>
      <c r="AQ2482" s="785"/>
      <c r="AR2482" s="309">
        <f t="shared" si="7574"/>
        <v>0</v>
      </c>
      <c r="AT2482" s="782">
        <f t="shared" si="7513"/>
        <v>0</v>
      </c>
      <c r="AU2482" s="782">
        <f t="shared" si="7514"/>
        <v>0</v>
      </c>
      <c r="AV2482" s="782">
        <f t="shared" si="7515"/>
        <v>0</v>
      </c>
      <c r="AW2482" s="788" t="e">
        <f t="shared" si="7516"/>
        <v>#DIV/0!</v>
      </c>
      <c r="AY2482" s="781">
        <f t="shared" si="7517"/>
        <v>0</v>
      </c>
      <c r="AZ2482" s="777"/>
      <c r="BA2482" s="781">
        <f t="shared" si="7518"/>
        <v>0</v>
      </c>
      <c r="BB2482" s="777"/>
      <c r="BC2482" s="781">
        <f t="shared" si="7519"/>
        <v>0</v>
      </c>
      <c r="BD2482" s="777"/>
      <c r="BE2482" s="781">
        <f t="shared" si="7520"/>
        <v>0</v>
      </c>
      <c r="BF2482" s="777"/>
      <c r="BG2482" s="781">
        <f t="shared" si="7521"/>
        <v>0</v>
      </c>
      <c r="BH2482" s="777"/>
      <c r="BI2482" s="781">
        <f t="shared" si="7522"/>
        <v>0</v>
      </c>
      <c r="BJ2482" s="777"/>
      <c r="BK2482" s="781">
        <f t="shared" si="7523"/>
        <v>0</v>
      </c>
      <c r="BL2482" s="777"/>
      <c r="BM2482" s="781">
        <f t="shared" si="7524"/>
        <v>0</v>
      </c>
      <c r="BN2482" s="777"/>
      <c r="BO2482" s="781">
        <f t="shared" si="7525"/>
        <v>0</v>
      </c>
      <c r="BP2482" s="777"/>
      <c r="BQ2482" s="781">
        <f t="shared" si="7526"/>
        <v>0</v>
      </c>
      <c r="BR2482" s="777"/>
    </row>
    <row r="2483" spans="1:70" outlineLevel="3">
      <c r="A2483" s="92">
        <v>801016</v>
      </c>
      <c r="B2483" s="10"/>
      <c r="C2483" s="121"/>
      <c r="D2483" s="365" t="s">
        <v>1150</v>
      </c>
      <c r="E2483" s="43" t="str">
        <f t="shared" si="7563"/>
        <v>N</v>
      </c>
      <c r="F2483" s="122"/>
      <c r="G2483" s="214" t="s">
        <v>327</v>
      </c>
      <c r="H2483" s="1076"/>
      <c r="I2483" s="1141"/>
      <c r="J2483" s="1142"/>
      <c r="K2483" s="1032">
        <f t="shared" si="7564"/>
        <v>0</v>
      </c>
      <c r="L2483" s="208"/>
      <c r="M2483" s="128"/>
      <c r="N2483" s="409"/>
      <c r="O2483" s="409"/>
      <c r="Q2483" s="684" t="s">
        <v>1976</v>
      </c>
      <c r="R2483" s="692" t="s">
        <v>1994</v>
      </c>
      <c r="T2483" s="680" t="str">
        <f>IF(IF(A2483=0,TRUE(),D2483=IFERROR(VLOOKUP(A2483,Zaplecze_Weryfikacja!A:B,2,FALSE),2))=TRUE(),"Tak","Nie")</f>
        <v>Tak</v>
      </c>
      <c r="U2483" s="681" t="str">
        <f>IF(T2483="Tak"," ",IF(IFERROR(VLOOKUP(A2483,Zaplecze_Weryfikacja!A:B,2,FALSE),"Inny numer Lp")="Inny numer Lp","Inny numer Lp",IF(VLOOKUP(A2483,Zaplecze_Weryfikacja!A:B,2,FALSE)=D2483,"Nieznana przyczyna","Inny opis")))</f>
        <v xml:space="preserve"> </v>
      </c>
      <c r="Y2483" s="785"/>
      <c r="Z2483" s="309">
        <f t="shared" si="7565"/>
        <v>0</v>
      </c>
      <c r="AA2483" s="785"/>
      <c r="AB2483" s="309">
        <f t="shared" si="7566"/>
        <v>0</v>
      </c>
      <c r="AC2483" s="785"/>
      <c r="AD2483" s="309">
        <f t="shared" si="7567"/>
        <v>0</v>
      </c>
      <c r="AE2483" s="785"/>
      <c r="AF2483" s="309">
        <f t="shared" si="7568"/>
        <v>0</v>
      </c>
      <c r="AG2483" s="785"/>
      <c r="AH2483" s="309">
        <f t="shared" si="7569"/>
        <v>0</v>
      </c>
      <c r="AI2483" s="785"/>
      <c r="AJ2483" s="309">
        <f t="shared" si="7570"/>
        <v>0</v>
      </c>
      <c r="AK2483" s="785"/>
      <c r="AL2483" s="309">
        <f t="shared" si="7571"/>
        <v>0</v>
      </c>
      <c r="AM2483" s="785"/>
      <c r="AN2483" s="309">
        <f t="shared" si="7572"/>
        <v>0</v>
      </c>
      <c r="AO2483" s="785"/>
      <c r="AP2483" s="309">
        <f t="shared" si="7573"/>
        <v>0</v>
      </c>
      <c r="AQ2483" s="785"/>
      <c r="AR2483" s="309">
        <f t="shared" si="7574"/>
        <v>0</v>
      </c>
      <c r="AT2483" s="782">
        <f t="shared" si="7513"/>
        <v>0</v>
      </c>
      <c r="AU2483" s="782">
        <f t="shared" si="7514"/>
        <v>0</v>
      </c>
      <c r="AV2483" s="782">
        <f t="shared" si="7515"/>
        <v>0</v>
      </c>
      <c r="AW2483" s="788" t="e">
        <f t="shared" si="7516"/>
        <v>#DIV/0!</v>
      </c>
      <c r="AY2483" s="781">
        <f t="shared" si="7517"/>
        <v>0</v>
      </c>
      <c r="AZ2483" s="777"/>
      <c r="BA2483" s="781">
        <f t="shared" si="7518"/>
        <v>0</v>
      </c>
      <c r="BB2483" s="777"/>
      <c r="BC2483" s="781">
        <f t="shared" si="7519"/>
        <v>0</v>
      </c>
      <c r="BD2483" s="777"/>
      <c r="BE2483" s="781">
        <f t="shared" si="7520"/>
        <v>0</v>
      </c>
      <c r="BF2483" s="777"/>
      <c r="BG2483" s="781">
        <f t="shared" si="7521"/>
        <v>0</v>
      </c>
      <c r="BH2483" s="777"/>
      <c r="BI2483" s="781">
        <f t="shared" si="7522"/>
        <v>0</v>
      </c>
      <c r="BJ2483" s="777"/>
      <c r="BK2483" s="781">
        <f t="shared" si="7523"/>
        <v>0</v>
      </c>
      <c r="BL2483" s="777"/>
      <c r="BM2483" s="781">
        <f t="shared" si="7524"/>
        <v>0</v>
      </c>
      <c r="BN2483" s="777"/>
      <c r="BO2483" s="781">
        <f t="shared" si="7525"/>
        <v>0</v>
      </c>
      <c r="BP2483" s="777"/>
      <c r="BQ2483" s="781">
        <f t="shared" si="7526"/>
        <v>0</v>
      </c>
      <c r="BR2483" s="777"/>
    </row>
    <row r="2484" spans="1:70" outlineLevel="3">
      <c r="A2484" s="92">
        <v>801017</v>
      </c>
      <c r="B2484" s="10"/>
      <c r="C2484" s="121"/>
      <c r="D2484" s="365" t="s">
        <v>1153</v>
      </c>
      <c r="E2484" s="43" t="str">
        <f t="shared" si="7563"/>
        <v>N</v>
      </c>
      <c r="F2484" s="122"/>
      <c r="G2484" s="454" t="s">
        <v>839</v>
      </c>
      <c r="H2484" s="1076"/>
      <c r="I2484" s="1141"/>
      <c r="J2484" s="1142"/>
      <c r="K2484" s="1032">
        <f t="shared" si="7564"/>
        <v>0</v>
      </c>
      <c r="L2484" s="208"/>
      <c r="M2484" s="128"/>
      <c r="N2484" s="409"/>
      <c r="O2484" s="409"/>
      <c r="Q2484" s="684" t="s">
        <v>1976</v>
      </c>
      <c r="R2484" s="692" t="s">
        <v>1994</v>
      </c>
      <c r="T2484" s="680" t="str">
        <f>IF(IF(A2484=0,TRUE(),D2484=IFERROR(VLOOKUP(A2484,Zaplecze_Weryfikacja!A:B,2,FALSE),2))=TRUE(),"Tak","Nie")</f>
        <v>Tak</v>
      </c>
      <c r="U2484" s="681" t="str">
        <f>IF(T2484="Tak"," ",IF(IFERROR(VLOOKUP(A2484,Zaplecze_Weryfikacja!A:B,2,FALSE),"Inny numer Lp")="Inny numer Lp","Inny numer Lp",IF(VLOOKUP(A2484,Zaplecze_Weryfikacja!A:B,2,FALSE)=D2484,"Nieznana przyczyna","Inny opis")))</f>
        <v xml:space="preserve"> </v>
      </c>
      <c r="Y2484" s="785"/>
      <c r="Z2484" s="309">
        <f t="shared" si="7565"/>
        <v>0</v>
      </c>
      <c r="AA2484" s="785"/>
      <c r="AB2484" s="309">
        <f t="shared" si="7566"/>
        <v>0</v>
      </c>
      <c r="AC2484" s="785"/>
      <c r="AD2484" s="309">
        <f t="shared" si="7567"/>
        <v>0</v>
      </c>
      <c r="AE2484" s="785"/>
      <c r="AF2484" s="309">
        <f t="shared" si="7568"/>
        <v>0</v>
      </c>
      <c r="AG2484" s="785"/>
      <c r="AH2484" s="309">
        <f t="shared" si="7569"/>
        <v>0</v>
      </c>
      <c r="AI2484" s="785"/>
      <c r="AJ2484" s="309">
        <f t="shared" si="7570"/>
        <v>0</v>
      </c>
      <c r="AK2484" s="785"/>
      <c r="AL2484" s="309">
        <f t="shared" si="7571"/>
        <v>0</v>
      </c>
      <c r="AM2484" s="785"/>
      <c r="AN2484" s="309">
        <f t="shared" si="7572"/>
        <v>0</v>
      </c>
      <c r="AO2484" s="785"/>
      <c r="AP2484" s="309">
        <f t="shared" si="7573"/>
        <v>0</v>
      </c>
      <c r="AQ2484" s="785"/>
      <c r="AR2484" s="309">
        <f t="shared" si="7574"/>
        <v>0</v>
      </c>
      <c r="AT2484" s="782">
        <f t="shared" si="7513"/>
        <v>0</v>
      </c>
      <c r="AU2484" s="782">
        <f t="shared" si="7514"/>
        <v>0</v>
      </c>
      <c r="AV2484" s="782">
        <f t="shared" si="7515"/>
        <v>0</v>
      </c>
      <c r="AW2484" s="788" t="e">
        <f t="shared" si="7516"/>
        <v>#DIV/0!</v>
      </c>
      <c r="AY2484" s="781">
        <f t="shared" si="7517"/>
        <v>0</v>
      </c>
      <c r="AZ2484" s="777"/>
      <c r="BA2484" s="781">
        <f t="shared" si="7518"/>
        <v>0</v>
      </c>
      <c r="BB2484" s="777"/>
      <c r="BC2484" s="781">
        <f t="shared" si="7519"/>
        <v>0</v>
      </c>
      <c r="BD2484" s="777"/>
      <c r="BE2484" s="781">
        <f t="shared" si="7520"/>
        <v>0</v>
      </c>
      <c r="BF2484" s="777"/>
      <c r="BG2484" s="781">
        <f t="shared" si="7521"/>
        <v>0</v>
      </c>
      <c r="BH2484" s="777"/>
      <c r="BI2484" s="781">
        <f t="shared" si="7522"/>
        <v>0</v>
      </c>
      <c r="BJ2484" s="777"/>
      <c r="BK2484" s="781">
        <f t="shared" si="7523"/>
        <v>0</v>
      </c>
      <c r="BL2484" s="777"/>
      <c r="BM2484" s="781">
        <f t="shared" si="7524"/>
        <v>0</v>
      </c>
      <c r="BN2484" s="777"/>
      <c r="BO2484" s="781">
        <f t="shared" si="7525"/>
        <v>0</v>
      </c>
      <c r="BP2484" s="777"/>
      <c r="BQ2484" s="781">
        <f t="shared" si="7526"/>
        <v>0</v>
      </c>
      <c r="BR2484" s="777"/>
    </row>
    <row r="2485" spans="1:70" outlineLevel="3">
      <c r="A2485" s="92">
        <v>801018</v>
      </c>
      <c r="B2485" s="10"/>
      <c r="C2485" s="121"/>
      <c r="D2485" s="365" t="s">
        <v>1154</v>
      </c>
      <c r="E2485" s="43" t="str">
        <f t="shared" si="7563"/>
        <v>N</v>
      </c>
      <c r="F2485" s="122"/>
      <c r="G2485" s="214" t="s">
        <v>839</v>
      </c>
      <c r="H2485" s="1076"/>
      <c r="I2485" s="1141"/>
      <c r="J2485" s="1142"/>
      <c r="K2485" s="1032">
        <f t="shared" si="7564"/>
        <v>0</v>
      </c>
      <c r="L2485" s="208"/>
      <c r="M2485" s="128"/>
      <c r="N2485" s="409"/>
      <c r="O2485" s="409"/>
      <c r="Q2485" s="684" t="s">
        <v>1976</v>
      </c>
      <c r="R2485" s="692" t="s">
        <v>1994</v>
      </c>
      <c r="T2485" s="680" t="str">
        <f>IF(IF(A2485=0,TRUE(),D2485=IFERROR(VLOOKUP(A2485,Zaplecze_Weryfikacja!A:B,2,FALSE),2))=TRUE(),"Tak","Nie")</f>
        <v>Tak</v>
      </c>
      <c r="U2485" s="681" t="str">
        <f>IF(T2485="Tak"," ",IF(IFERROR(VLOOKUP(A2485,Zaplecze_Weryfikacja!A:B,2,FALSE),"Inny numer Lp")="Inny numer Lp","Inny numer Lp",IF(VLOOKUP(A2485,Zaplecze_Weryfikacja!A:B,2,FALSE)=D2485,"Nieznana przyczyna","Inny opis")))</f>
        <v xml:space="preserve"> </v>
      </c>
      <c r="Y2485" s="785"/>
      <c r="Z2485" s="309">
        <f t="shared" si="7565"/>
        <v>0</v>
      </c>
      <c r="AA2485" s="785"/>
      <c r="AB2485" s="309">
        <f t="shared" si="7566"/>
        <v>0</v>
      </c>
      <c r="AC2485" s="785"/>
      <c r="AD2485" s="309">
        <f t="shared" si="7567"/>
        <v>0</v>
      </c>
      <c r="AE2485" s="785"/>
      <c r="AF2485" s="309">
        <f t="shared" si="7568"/>
        <v>0</v>
      </c>
      <c r="AG2485" s="785"/>
      <c r="AH2485" s="309">
        <f t="shared" si="7569"/>
        <v>0</v>
      </c>
      <c r="AI2485" s="785"/>
      <c r="AJ2485" s="309">
        <f t="shared" si="7570"/>
        <v>0</v>
      </c>
      <c r="AK2485" s="785"/>
      <c r="AL2485" s="309">
        <f t="shared" si="7571"/>
        <v>0</v>
      </c>
      <c r="AM2485" s="785"/>
      <c r="AN2485" s="309">
        <f t="shared" si="7572"/>
        <v>0</v>
      </c>
      <c r="AO2485" s="785"/>
      <c r="AP2485" s="309">
        <f t="shared" si="7573"/>
        <v>0</v>
      </c>
      <c r="AQ2485" s="785"/>
      <c r="AR2485" s="309">
        <f t="shared" si="7574"/>
        <v>0</v>
      </c>
      <c r="AT2485" s="782">
        <f t="shared" si="7513"/>
        <v>0</v>
      </c>
      <c r="AU2485" s="782">
        <f t="shared" si="7514"/>
        <v>0</v>
      </c>
      <c r="AV2485" s="782">
        <f t="shared" si="7515"/>
        <v>0</v>
      </c>
      <c r="AW2485" s="788" t="e">
        <f t="shared" si="7516"/>
        <v>#DIV/0!</v>
      </c>
      <c r="AY2485" s="781">
        <f t="shared" si="7517"/>
        <v>0</v>
      </c>
      <c r="AZ2485" s="777"/>
      <c r="BA2485" s="781">
        <f t="shared" si="7518"/>
        <v>0</v>
      </c>
      <c r="BB2485" s="777"/>
      <c r="BC2485" s="781">
        <f t="shared" si="7519"/>
        <v>0</v>
      </c>
      <c r="BD2485" s="777"/>
      <c r="BE2485" s="781">
        <f t="shared" si="7520"/>
        <v>0</v>
      </c>
      <c r="BF2485" s="777"/>
      <c r="BG2485" s="781">
        <f t="shared" si="7521"/>
        <v>0</v>
      </c>
      <c r="BH2485" s="777"/>
      <c r="BI2485" s="781">
        <f t="shared" si="7522"/>
        <v>0</v>
      </c>
      <c r="BJ2485" s="777"/>
      <c r="BK2485" s="781">
        <f t="shared" si="7523"/>
        <v>0</v>
      </c>
      <c r="BL2485" s="777"/>
      <c r="BM2485" s="781">
        <f t="shared" si="7524"/>
        <v>0</v>
      </c>
      <c r="BN2485" s="777"/>
      <c r="BO2485" s="781">
        <f t="shared" si="7525"/>
        <v>0</v>
      </c>
      <c r="BP2485" s="777"/>
      <c r="BQ2485" s="781">
        <f t="shared" si="7526"/>
        <v>0</v>
      </c>
      <c r="BR2485" s="777"/>
    </row>
    <row r="2486" spans="1:70" outlineLevel="3">
      <c r="A2486" s="92">
        <v>801019</v>
      </c>
      <c r="B2486" s="10"/>
      <c r="C2486" s="121"/>
      <c r="D2486" s="365" t="s">
        <v>1148</v>
      </c>
      <c r="E2486" s="43" t="str">
        <f t="shared" si="7563"/>
        <v>N</v>
      </c>
      <c r="F2486" s="122"/>
      <c r="G2486" s="214" t="s">
        <v>839</v>
      </c>
      <c r="H2486" s="1076"/>
      <c r="I2486" s="1141"/>
      <c r="J2486" s="1142"/>
      <c r="K2486" s="1032">
        <f t="shared" si="7564"/>
        <v>0</v>
      </c>
      <c r="L2486" s="208"/>
      <c r="M2486" s="128"/>
      <c r="N2486" s="409"/>
      <c r="O2486" s="409"/>
      <c r="Q2486" s="684" t="s">
        <v>1976</v>
      </c>
      <c r="R2486" s="692" t="s">
        <v>1994</v>
      </c>
      <c r="T2486" s="680" t="str">
        <f>IF(IF(A2486=0,TRUE(),D2486=IFERROR(VLOOKUP(A2486,Zaplecze_Weryfikacja!A:B,2,FALSE),2))=TRUE(),"Tak","Nie")</f>
        <v>Tak</v>
      </c>
      <c r="U2486" s="681" t="str">
        <f>IF(T2486="Tak"," ",IF(IFERROR(VLOOKUP(A2486,Zaplecze_Weryfikacja!A:B,2,FALSE),"Inny numer Lp")="Inny numer Lp","Inny numer Lp",IF(VLOOKUP(A2486,Zaplecze_Weryfikacja!A:B,2,FALSE)=D2486,"Nieznana przyczyna","Inny opis")))</f>
        <v xml:space="preserve"> </v>
      </c>
      <c r="Y2486" s="785"/>
      <c r="Z2486" s="309">
        <f t="shared" si="7565"/>
        <v>0</v>
      </c>
      <c r="AA2486" s="785"/>
      <c r="AB2486" s="309">
        <f t="shared" si="7566"/>
        <v>0</v>
      </c>
      <c r="AC2486" s="785"/>
      <c r="AD2486" s="309">
        <f t="shared" si="7567"/>
        <v>0</v>
      </c>
      <c r="AE2486" s="785"/>
      <c r="AF2486" s="309">
        <f t="shared" si="7568"/>
        <v>0</v>
      </c>
      <c r="AG2486" s="785"/>
      <c r="AH2486" s="309">
        <f t="shared" si="7569"/>
        <v>0</v>
      </c>
      <c r="AI2486" s="785"/>
      <c r="AJ2486" s="309">
        <f t="shared" si="7570"/>
        <v>0</v>
      </c>
      <c r="AK2486" s="785"/>
      <c r="AL2486" s="309">
        <f t="shared" si="7571"/>
        <v>0</v>
      </c>
      <c r="AM2486" s="785"/>
      <c r="AN2486" s="309">
        <f t="shared" si="7572"/>
        <v>0</v>
      </c>
      <c r="AO2486" s="785"/>
      <c r="AP2486" s="309">
        <f t="shared" si="7573"/>
        <v>0</v>
      </c>
      <c r="AQ2486" s="785"/>
      <c r="AR2486" s="309">
        <f t="shared" si="7574"/>
        <v>0</v>
      </c>
      <c r="AT2486" s="782">
        <f t="shared" si="7513"/>
        <v>0</v>
      </c>
      <c r="AU2486" s="782">
        <f t="shared" si="7514"/>
        <v>0</v>
      </c>
      <c r="AV2486" s="782">
        <f t="shared" si="7515"/>
        <v>0</v>
      </c>
      <c r="AW2486" s="788" t="e">
        <f t="shared" si="7516"/>
        <v>#DIV/0!</v>
      </c>
      <c r="AY2486" s="781">
        <f t="shared" si="7517"/>
        <v>0</v>
      </c>
      <c r="AZ2486" s="777"/>
      <c r="BA2486" s="781">
        <f t="shared" si="7518"/>
        <v>0</v>
      </c>
      <c r="BB2486" s="777"/>
      <c r="BC2486" s="781">
        <f t="shared" si="7519"/>
        <v>0</v>
      </c>
      <c r="BD2486" s="777"/>
      <c r="BE2486" s="781">
        <f t="shared" si="7520"/>
        <v>0</v>
      </c>
      <c r="BF2486" s="777"/>
      <c r="BG2486" s="781">
        <f t="shared" si="7521"/>
        <v>0</v>
      </c>
      <c r="BH2486" s="777"/>
      <c r="BI2486" s="781">
        <f t="shared" si="7522"/>
        <v>0</v>
      </c>
      <c r="BJ2486" s="777"/>
      <c r="BK2486" s="781">
        <f t="shared" si="7523"/>
        <v>0</v>
      </c>
      <c r="BL2486" s="777"/>
      <c r="BM2486" s="781">
        <f t="shared" si="7524"/>
        <v>0</v>
      </c>
      <c r="BN2486" s="777"/>
      <c r="BO2486" s="781">
        <f t="shared" si="7525"/>
        <v>0</v>
      </c>
      <c r="BP2486" s="777"/>
      <c r="BQ2486" s="781">
        <f t="shared" si="7526"/>
        <v>0</v>
      </c>
      <c r="BR2486" s="777"/>
    </row>
    <row r="2487" spans="1:70" outlineLevel="3">
      <c r="A2487" s="92"/>
      <c r="B2487" s="121"/>
      <c r="C2487" s="121"/>
      <c r="D2487" s="502"/>
      <c r="E2487" s="122"/>
      <c r="F2487" s="122"/>
      <c r="G2487" s="214"/>
      <c r="H2487" s="1017"/>
      <c r="I2487" s="1006"/>
      <c r="J2487" s="1111"/>
      <c r="K2487" s="1033"/>
      <c r="L2487" s="208"/>
      <c r="M2487" s="128"/>
      <c r="N2487" s="409"/>
      <c r="O2487" s="409"/>
      <c r="Q2487" s="683"/>
      <c r="R2487" s="692"/>
      <c r="T2487" s="680" t="str">
        <f>IF(IF(A2487=0,TRUE(),D2487=IFERROR(VLOOKUP(A2487,Zaplecze_Weryfikacja!A:B,2,FALSE),2))=TRUE(),"Tak","Nie")</f>
        <v>Tak</v>
      </c>
      <c r="U2487" s="681" t="str">
        <f>IF(T2487="Tak"," ",IF(IFERROR(VLOOKUP(A2487,Zaplecze_Weryfikacja!A:B,2,FALSE),"Inny numer Lp")="Inny numer Lp","Inny numer Lp",IF(VLOOKUP(A2487,Zaplecze_Weryfikacja!A:B,2,FALSE)=D2487,"Nieznana przyczyna","Inny opis")))</f>
        <v xml:space="preserve"> </v>
      </c>
      <c r="Y2487" s="785"/>
      <c r="Z2487" s="104"/>
      <c r="AA2487" s="785"/>
      <c r="AB2487" s="104"/>
      <c r="AC2487" s="785"/>
      <c r="AD2487" s="104"/>
      <c r="AE2487" s="785"/>
      <c r="AF2487" s="104"/>
      <c r="AG2487" s="785"/>
      <c r="AH2487" s="104"/>
      <c r="AI2487" s="785"/>
      <c r="AJ2487" s="104"/>
      <c r="AK2487" s="785"/>
      <c r="AL2487" s="104"/>
      <c r="AM2487" s="785"/>
      <c r="AN2487" s="104"/>
      <c r="AO2487" s="785"/>
      <c r="AP2487" s="104"/>
      <c r="AQ2487" s="785"/>
      <c r="AR2487" s="104"/>
      <c r="AT2487" s="782">
        <f t="shared" si="7513"/>
        <v>0</v>
      </c>
      <c r="AU2487" s="782">
        <f t="shared" si="7514"/>
        <v>0</v>
      </c>
      <c r="AV2487" s="782">
        <f t="shared" si="7515"/>
        <v>0</v>
      </c>
      <c r="AW2487" s="788" t="e">
        <f t="shared" si="7516"/>
        <v>#DIV/0!</v>
      </c>
      <c r="AY2487" s="781">
        <f t="shared" si="7517"/>
        <v>0</v>
      </c>
      <c r="AZ2487" s="777"/>
      <c r="BA2487" s="781">
        <f t="shared" si="7518"/>
        <v>0</v>
      </c>
      <c r="BB2487" s="777"/>
      <c r="BC2487" s="781">
        <f t="shared" si="7519"/>
        <v>0</v>
      </c>
      <c r="BD2487" s="777"/>
      <c r="BE2487" s="781">
        <f t="shared" si="7520"/>
        <v>0</v>
      </c>
      <c r="BF2487" s="777"/>
      <c r="BG2487" s="781">
        <f t="shared" si="7521"/>
        <v>0</v>
      </c>
      <c r="BH2487" s="777"/>
      <c r="BI2487" s="781">
        <f t="shared" si="7522"/>
        <v>0</v>
      </c>
      <c r="BJ2487" s="777"/>
      <c r="BK2487" s="781">
        <f t="shared" si="7523"/>
        <v>0</v>
      </c>
      <c r="BL2487" s="777"/>
      <c r="BM2487" s="781">
        <f t="shared" si="7524"/>
        <v>0</v>
      </c>
      <c r="BN2487" s="777"/>
      <c r="BO2487" s="781">
        <f t="shared" si="7525"/>
        <v>0</v>
      </c>
      <c r="BP2487" s="777"/>
      <c r="BQ2487" s="781">
        <f t="shared" si="7526"/>
        <v>0</v>
      </c>
      <c r="BR2487" s="777"/>
    </row>
    <row r="2488" spans="1:70" outlineLevel="3">
      <c r="A2488" s="662"/>
      <c r="B2488" s="661"/>
      <c r="C2488" s="661"/>
      <c r="D2488" s="656" t="s">
        <v>1184</v>
      </c>
      <c r="E2488" s="773" t="str">
        <f>IF(COUNTIF(E2489:E2492,"T")=0,"N","T")</f>
        <v>N</v>
      </c>
      <c r="F2488" s="652"/>
      <c r="G2488" s="659"/>
      <c r="H2488" s="1099"/>
      <c r="I2488" s="1074"/>
      <c r="J2488" s="1133"/>
      <c r="K2488" s="1036">
        <f>SUBTOTAL(9,K2489:K2494)</f>
        <v>0</v>
      </c>
      <c r="L2488" s="496"/>
      <c r="M2488" s="657"/>
      <c r="N2488" s="657"/>
      <c r="O2488" s="657"/>
      <c r="Q2488" s="683"/>
      <c r="R2488" s="692"/>
      <c r="T2488" s="680" t="str">
        <f>IF(IF(A2488=0,TRUE(),D2488=IFERROR(VLOOKUP(A2488,Zaplecze_Weryfikacja!A:B,2,FALSE),2))=TRUE(),"Tak","Nie")</f>
        <v>Tak</v>
      </c>
      <c r="U2488" s="681" t="str">
        <f>IF(T2488="Tak"," ",IF(IFERROR(VLOOKUP(A2488,Zaplecze_Weryfikacja!A:B,2,FALSE),"Inny numer Lp")="Inny numer Lp","Inny numer Lp",IF(VLOOKUP(A2488,Zaplecze_Weryfikacja!A:B,2,FALSE)=D2488,"Nieznana przyczyna","Inny opis")))</f>
        <v xml:space="preserve"> </v>
      </c>
      <c r="Y2488" s="785"/>
      <c r="Z2488" s="663">
        <f>SUBTOTAL(9,Z2489:Z2494)</f>
        <v>0</v>
      </c>
      <c r="AA2488" s="785"/>
      <c r="AB2488" s="663">
        <f>SUBTOTAL(9,AB2489:AB2494)</f>
        <v>0</v>
      </c>
      <c r="AC2488" s="785"/>
      <c r="AD2488" s="663">
        <f>SUBTOTAL(9,AD2489:AD2494)</f>
        <v>0</v>
      </c>
      <c r="AE2488" s="785"/>
      <c r="AF2488" s="663">
        <f>SUBTOTAL(9,AF2489:AF2494)</f>
        <v>0</v>
      </c>
      <c r="AG2488" s="785"/>
      <c r="AH2488" s="663">
        <f>SUBTOTAL(9,AH2489:AH2494)</f>
        <v>0</v>
      </c>
      <c r="AI2488" s="785"/>
      <c r="AJ2488" s="663">
        <f>SUBTOTAL(9,AJ2489:AJ2494)</f>
        <v>0</v>
      </c>
      <c r="AK2488" s="785"/>
      <c r="AL2488" s="663">
        <f>SUBTOTAL(9,AL2489:AL2494)</f>
        <v>0</v>
      </c>
      <c r="AM2488" s="785"/>
      <c r="AN2488" s="663">
        <f>SUBTOTAL(9,AN2489:AN2494)</f>
        <v>0</v>
      </c>
      <c r="AO2488" s="785"/>
      <c r="AP2488" s="663">
        <f>SUBTOTAL(9,AP2489:AP2494)</f>
        <v>0</v>
      </c>
      <c r="AQ2488" s="785"/>
      <c r="AR2488" s="663">
        <f>SUBTOTAL(9,AR2489:AR2494)</f>
        <v>0</v>
      </c>
      <c r="AT2488" s="845">
        <f t="shared" si="7513"/>
        <v>0</v>
      </c>
      <c r="AU2488" s="845">
        <f t="shared" si="7514"/>
        <v>0</v>
      </c>
      <c r="AV2488" s="845">
        <f t="shared" si="7515"/>
        <v>0</v>
      </c>
      <c r="AW2488" s="846" t="e">
        <f t="shared" si="7516"/>
        <v>#DIV/0!</v>
      </c>
      <c r="AY2488" s="781">
        <f t="shared" si="7517"/>
        <v>0</v>
      </c>
      <c r="AZ2488" s="847"/>
      <c r="BA2488" s="781">
        <f t="shared" si="7518"/>
        <v>0</v>
      </c>
      <c r="BB2488" s="847"/>
      <c r="BC2488" s="781">
        <f t="shared" si="7519"/>
        <v>0</v>
      </c>
      <c r="BD2488" s="847"/>
      <c r="BE2488" s="781">
        <f t="shared" si="7520"/>
        <v>0</v>
      </c>
      <c r="BF2488" s="847"/>
      <c r="BG2488" s="781">
        <f t="shared" si="7521"/>
        <v>0</v>
      </c>
      <c r="BH2488" s="847"/>
      <c r="BI2488" s="781">
        <f t="shared" si="7522"/>
        <v>0</v>
      </c>
      <c r="BJ2488" s="847"/>
      <c r="BK2488" s="781">
        <f t="shared" si="7523"/>
        <v>0</v>
      </c>
      <c r="BL2488" s="847"/>
      <c r="BM2488" s="781">
        <f t="shared" si="7524"/>
        <v>0</v>
      </c>
      <c r="BN2488" s="847"/>
      <c r="BO2488" s="781">
        <f t="shared" si="7525"/>
        <v>0</v>
      </c>
      <c r="BP2488" s="847"/>
      <c r="BQ2488" s="781">
        <f t="shared" si="7526"/>
        <v>0</v>
      </c>
      <c r="BR2488" s="847"/>
    </row>
    <row r="2489" spans="1:70" outlineLevel="3">
      <c r="A2489" s="92">
        <v>801020</v>
      </c>
      <c r="B2489" s="10"/>
      <c r="C2489" s="121"/>
      <c r="D2489" s="365" t="s">
        <v>1149</v>
      </c>
      <c r="E2489" s="43" t="str">
        <f t="shared" ref="E2489:E2492" si="7575">IF(H2489&gt;0,"T","N")</f>
        <v>N</v>
      </c>
      <c r="F2489" s="122"/>
      <c r="G2489" s="214" t="s">
        <v>327</v>
      </c>
      <c r="H2489" s="1076"/>
      <c r="I2489" s="1141"/>
      <c r="J2489" s="1142"/>
      <c r="K2489" s="1032">
        <f t="shared" ref="K2489:K2492" si="7576">IF(B2489="E","E",$H2489*I2489)</f>
        <v>0</v>
      </c>
      <c r="L2489" s="208"/>
      <c r="M2489" s="128"/>
      <c r="N2489" s="409"/>
      <c r="O2489" s="409"/>
      <c r="Q2489" s="684" t="s">
        <v>1976</v>
      </c>
      <c r="R2489" s="692" t="s">
        <v>1994</v>
      </c>
      <c r="T2489" s="680" t="str">
        <f>IF(IF(A2489=0,TRUE(),D2489=IFERROR(VLOOKUP(A2489,Zaplecze_Weryfikacja!A:B,2,FALSE),2))=TRUE(),"Tak","Nie")</f>
        <v>Tak</v>
      </c>
      <c r="U2489" s="681" t="str">
        <f>IF(T2489="Tak"," ",IF(IFERROR(VLOOKUP(A2489,Zaplecze_Weryfikacja!A:B,2,FALSE),"Inny numer Lp")="Inny numer Lp","Inny numer Lp",IF(VLOOKUP(A2489,Zaplecze_Weryfikacja!A:B,2,FALSE)=D2489,"Nieznana przyczyna","Inny opis")))</f>
        <v xml:space="preserve"> </v>
      </c>
      <c r="Y2489" s="785"/>
      <c r="Z2489" s="309">
        <f t="shared" ref="Z2489:Z2492" si="7577">IF($B2489="E","E",$H2489*Y2489)</f>
        <v>0</v>
      </c>
      <c r="AA2489" s="785"/>
      <c r="AB2489" s="309">
        <f t="shared" ref="AB2489:AB2492" si="7578">IF($B2489="E","E",$H2489*AA2489)</f>
        <v>0</v>
      </c>
      <c r="AC2489" s="785"/>
      <c r="AD2489" s="309">
        <f t="shared" ref="AD2489:AD2492" si="7579">IF($B2489="E","E",$H2489*AC2489)</f>
        <v>0</v>
      </c>
      <c r="AE2489" s="785"/>
      <c r="AF2489" s="309">
        <f t="shared" ref="AF2489:AF2492" si="7580">IF($B2489="E","E",$H2489*AE2489)</f>
        <v>0</v>
      </c>
      <c r="AG2489" s="785"/>
      <c r="AH2489" s="309">
        <f t="shared" ref="AH2489:AH2492" si="7581">IF($B2489="E","E",$H2489*AG2489)</f>
        <v>0</v>
      </c>
      <c r="AI2489" s="785"/>
      <c r="AJ2489" s="309">
        <f t="shared" ref="AJ2489:AJ2492" si="7582">IF($B2489="E","E",$H2489*AI2489)</f>
        <v>0</v>
      </c>
      <c r="AK2489" s="785"/>
      <c r="AL2489" s="309">
        <f t="shared" ref="AL2489:AL2492" si="7583">IF($B2489="E","E",$H2489*AK2489)</f>
        <v>0</v>
      </c>
      <c r="AM2489" s="785"/>
      <c r="AN2489" s="309">
        <f t="shared" ref="AN2489:AN2492" si="7584">IF($B2489="E","E",$H2489*AM2489)</f>
        <v>0</v>
      </c>
      <c r="AO2489" s="785"/>
      <c r="AP2489" s="309">
        <f t="shared" ref="AP2489:AP2492" si="7585">IF($B2489="E","E",$H2489*AO2489)</f>
        <v>0</v>
      </c>
      <c r="AQ2489" s="785"/>
      <c r="AR2489" s="309">
        <f t="shared" ref="AR2489:AR2492" si="7586">IF($B2489="E","E",$H2489*AQ2489)</f>
        <v>0</v>
      </c>
      <c r="AT2489" s="782">
        <f t="shared" si="7513"/>
        <v>0</v>
      </c>
      <c r="AU2489" s="782">
        <f t="shared" si="7514"/>
        <v>0</v>
      </c>
      <c r="AV2489" s="782">
        <f t="shared" si="7515"/>
        <v>0</v>
      </c>
      <c r="AW2489" s="788" t="e">
        <f t="shared" si="7516"/>
        <v>#DIV/0!</v>
      </c>
      <c r="AY2489" s="781">
        <f t="shared" si="7517"/>
        <v>0</v>
      </c>
      <c r="AZ2489" s="777"/>
      <c r="BA2489" s="781">
        <f t="shared" si="7518"/>
        <v>0</v>
      </c>
      <c r="BB2489" s="777"/>
      <c r="BC2489" s="781">
        <f t="shared" si="7519"/>
        <v>0</v>
      </c>
      <c r="BD2489" s="777"/>
      <c r="BE2489" s="781">
        <f t="shared" si="7520"/>
        <v>0</v>
      </c>
      <c r="BF2489" s="777"/>
      <c r="BG2489" s="781">
        <f t="shared" si="7521"/>
        <v>0</v>
      </c>
      <c r="BH2489" s="777"/>
      <c r="BI2489" s="781">
        <f t="shared" si="7522"/>
        <v>0</v>
      </c>
      <c r="BJ2489" s="777"/>
      <c r="BK2489" s="781">
        <f t="shared" si="7523"/>
        <v>0</v>
      </c>
      <c r="BL2489" s="777"/>
      <c r="BM2489" s="781">
        <f t="shared" si="7524"/>
        <v>0</v>
      </c>
      <c r="BN2489" s="777"/>
      <c r="BO2489" s="781">
        <f t="shared" si="7525"/>
        <v>0</v>
      </c>
      <c r="BP2489" s="777"/>
      <c r="BQ2489" s="781">
        <f t="shared" si="7526"/>
        <v>0</v>
      </c>
      <c r="BR2489" s="777"/>
    </row>
    <row r="2490" spans="1:70" outlineLevel="3">
      <c r="A2490" s="92">
        <v>801021</v>
      </c>
      <c r="B2490" s="10"/>
      <c r="C2490" s="121"/>
      <c r="D2490" s="365" t="s">
        <v>1150</v>
      </c>
      <c r="E2490" s="43" t="str">
        <f t="shared" si="7575"/>
        <v>N</v>
      </c>
      <c r="F2490" s="122"/>
      <c r="G2490" s="214" t="s">
        <v>327</v>
      </c>
      <c r="H2490" s="1076"/>
      <c r="I2490" s="1141"/>
      <c r="J2490" s="1142"/>
      <c r="K2490" s="1032">
        <f t="shared" si="7576"/>
        <v>0</v>
      </c>
      <c r="L2490" s="208"/>
      <c r="M2490" s="128"/>
      <c r="N2490" s="409"/>
      <c r="O2490" s="409"/>
      <c r="Q2490" s="684" t="s">
        <v>1976</v>
      </c>
      <c r="R2490" s="692" t="s">
        <v>1994</v>
      </c>
      <c r="T2490" s="680" t="str">
        <f>IF(IF(A2490=0,TRUE(),D2490=IFERROR(VLOOKUP(A2490,Zaplecze_Weryfikacja!A:B,2,FALSE),2))=TRUE(),"Tak","Nie")</f>
        <v>Tak</v>
      </c>
      <c r="U2490" s="681" t="str">
        <f>IF(T2490="Tak"," ",IF(IFERROR(VLOOKUP(A2490,Zaplecze_Weryfikacja!A:B,2,FALSE),"Inny numer Lp")="Inny numer Lp","Inny numer Lp",IF(VLOOKUP(A2490,Zaplecze_Weryfikacja!A:B,2,FALSE)=D2490,"Nieznana przyczyna","Inny opis")))</f>
        <v xml:space="preserve"> </v>
      </c>
      <c r="Y2490" s="785"/>
      <c r="Z2490" s="309">
        <f t="shared" si="7577"/>
        <v>0</v>
      </c>
      <c r="AA2490" s="785"/>
      <c r="AB2490" s="309">
        <f t="shared" si="7578"/>
        <v>0</v>
      </c>
      <c r="AC2490" s="785"/>
      <c r="AD2490" s="309">
        <f t="shared" si="7579"/>
        <v>0</v>
      </c>
      <c r="AE2490" s="785"/>
      <c r="AF2490" s="309">
        <f t="shared" si="7580"/>
        <v>0</v>
      </c>
      <c r="AG2490" s="785"/>
      <c r="AH2490" s="309">
        <f t="shared" si="7581"/>
        <v>0</v>
      </c>
      <c r="AI2490" s="785"/>
      <c r="AJ2490" s="309">
        <f t="shared" si="7582"/>
        <v>0</v>
      </c>
      <c r="AK2490" s="785"/>
      <c r="AL2490" s="309">
        <f t="shared" si="7583"/>
        <v>0</v>
      </c>
      <c r="AM2490" s="785"/>
      <c r="AN2490" s="309">
        <f t="shared" si="7584"/>
        <v>0</v>
      </c>
      <c r="AO2490" s="785"/>
      <c r="AP2490" s="309">
        <f t="shared" si="7585"/>
        <v>0</v>
      </c>
      <c r="AQ2490" s="785"/>
      <c r="AR2490" s="309">
        <f t="shared" si="7586"/>
        <v>0</v>
      </c>
      <c r="AT2490" s="782">
        <f t="shared" si="7513"/>
        <v>0</v>
      </c>
      <c r="AU2490" s="782">
        <f t="shared" si="7514"/>
        <v>0</v>
      </c>
      <c r="AV2490" s="782">
        <f t="shared" si="7515"/>
        <v>0</v>
      </c>
      <c r="AW2490" s="788" t="e">
        <f t="shared" si="7516"/>
        <v>#DIV/0!</v>
      </c>
      <c r="AY2490" s="781">
        <f t="shared" si="7517"/>
        <v>0</v>
      </c>
      <c r="AZ2490" s="777"/>
      <c r="BA2490" s="781">
        <f t="shared" si="7518"/>
        <v>0</v>
      </c>
      <c r="BB2490" s="777"/>
      <c r="BC2490" s="781">
        <f t="shared" si="7519"/>
        <v>0</v>
      </c>
      <c r="BD2490" s="777"/>
      <c r="BE2490" s="781">
        <f t="shared" si="7520"/>
        <v>0</v>
      </c>
      <c r="BF2490" s="777"/>
      <c r="BG2490" s="781">
        <f t="shared" si="7521"/>
        <v>0</v>
      </c>
      <c r="BH2490" s="777"/>
      <c r="BI2490" s="781">
        <f t="shared" si="7522"/>
        <v>0</v>
      </c>
      <c r="BJ2490" s="777"/>
      <c r="BK2490" s="781">
        <f t="shared" si="7523"/>
        <v>0</v>
      </c>
      <c r="BL2490" s="777"/>
      <c r="BM2490" s="781">
        <f t="shared" si="7524"/>
        <v>0</v>
      </c>
      <c r="BN2490" s="777"/>
      <c r="BO2490" s="781">
        <f t="shared" si="7525"/>
        <v>0</v>
      </c>
      <c r="BP2490" s="777"/>
      <c r="BQ2490" s="781">
        <f t="shared" si="7526"/>
        <v>0</v>
      </c>
      <c r="BR2490" s="777"/>
    </row>
    <row r="2491" spans="1:70" outlineLevel="3">
      <c r="A2491" s="92">
        <v>801022</v>
      </c>
      <c r="B2491" s="10"/>
      <c r="C2491" s="121"/>
      <c r="D2491" s="365" t="s">
        <v>1155</v>
      </c>
      <c r="E2491" s="43" t="str">
        <f t="shared" si="7575"/>
        <v>N</v>
      </c>
      <c r="F2491" s="122"/>
      <c r="G2491" s="214" t="s">
        <v>324</v>
      </c>
      <c r="H2491" s="1076"/>
      <c r="I2491" s="1141"/>
      <c r="J2491" s="1142"/>
      <c r="K2491" s="1032">
        <f t="shared" si="7576"/>
        <v>0</v>
      </c>
      <c r="L2491" s="208"/>
      <c r="M2491" s="128"/>
      <c r="N2491" s="409"/>
      <c r="O2491" s="409"/>
      <c r="Q2491" s="684" t="s">
        <v>1976</v>
      </c>
      <c r="R2491" s="692" t="s">
        <v>1994</v>
      </c>
      <c r="T2491" s="680" t="str">
        <f>IF(IF(A2491=0,TRUE(),D2491=IFERROR(VLOOKUP(A2491,Zaplecze_Weryfikacja!A:B,2,FALSE),2))=TRUE(),"Tak","Nie")</f>
        <v>Tak</v>
      </c>
      <c r="U2491" s="681" t="str">
        <f>IF(T2491="Tak"," ",IF(IFERROR(VLOOKUP(A2491,Zaplecze_Weryfikacja!A:B,2,FALSE),"Inny numer Lp")="Inny numer Lp","Inny numer Lp",IF(VLOOKUP(A2491,Zaplecze_Weryfikacja!A:B,2,FALSE)=D2491,"Nieznana przyczyna","Inny opis")))</f>
        <v xml:space="preserve"> </v>
      </c>
      <c r="Y2491" s="785"/>
      <c r="Z2491" s="309">
        <f t="shared" si="7577"/>
        <v>0</v>
      </c>
      <c r="AA2491" s="785"/>
      <c r="AB2491" s="309">
        <f t="shared" si="7578"/>
        <v>0</v>
      </c>
      <c r="AC2491" s="785"/>
      <c r="AD2491" s="309">
        <f t="shared" si="7579"/>
        <v>0</v>
      </c>
      <c r="AE2491" s="785"/>
      <c r="AF2491" s="309">
        <f t="shared" si="7580"/>
        <v>0</v>
      </c>
      <c r="AG2491" s="785"/>
      <c r="AH2491" s="309">
        <f t="shared" si="7581"/>
        <v>0</v>
      </c>
      <c r="AI2491" s="785"/>
      <c r="AJ2491" s="309">
        <f t="shared" si="7582"/>
        <v>0</v>
      </c>
      <c r="AK2491" s="785"/>
      <c r="AL2491" s="309">
        <f t="shared" si="7583"/>
        <v>0</v>
      </c>
      <c r="AM2491" s="785"/>
      <c r="AN2491" s="309">
        <f t="shared" si="7584"/>
        <v>0</v>
      </c>
      <c r="AO2491" s="785"/>
      <c r="AP2491" s="309">
        <f t="shared" si="7585"/>
        <v>0</v>
      </c>
      <c r="AQ2491" s="785"/>
      <c r="AR2491" s="309">
        <f t="shared" si="7586"/>
        <v>0</v>
      </c>
      <c r="AT2491" s="782">
        <f t="shared" si="7513"/>
        <v>0</v>
      </c>
      <c r="AU2491" s="782">
        <f t="shared" si="7514"/>
        <v>0</v>
      </c>
      <c r="AV2491" s="782">
        <f t="shared" si="7515"/>
        <v>0</v>
      </c>
      <c r="AW2491" s="788" t="e">
        <f t="shared" si="7516"/>
        <v>#DIV/0!</v>
      </c>
      <c r="AY2491" s="781">
        <f t="shared" si="7517"/>
        <v>0</v>
      </c>
      <c r="AZ2491" s="777"/>
      <c r="BA2491" s="781">
        <f t="shared" si="7518"/>
        <v>0</v>
      </c>
      <c r="BB2491" s="777"/>
      <c r="BC2491" s="781">
        <f t="shared" si="7519"/>
        <v>0</v>
      </c>
      <c r="BD2491" s="777"/>
      <c r="BE2491" s="781">
        <f t="shared" si="7520"/>
        <v>0</v>
      </c>
      <c r="BF2491" s="777"/>
      <c r="BG2491" s="781">
        <f t="shared" si="7521"/>
        <v>0</v>
      </c>
      <c r="BH2491" s="777"/>
      <c r="BI2491" s="781">
        <f t="shared" si="7522"/>
        <v>0</v>
      </c>
      <c r="BJ2491" s="777"/>
      <c r="BK2491" s="781">
        <f t="shared" si="7523"/>
        <v>0</v>
      </c>
      <c r="BL2491" s="777"/>
      <c r="BM2491" s="781">
        <f t="shared" si="7524"/>
        <v>0</v>
      </c>
      <c r="BN2491" s="777"/>
      <c r="BO2491" s="781">
        <f t="shared" si="7525"/>
        <v>0</v>
      </c>
      <c r="BP2491" s="777"/>
      <c r="BQ2491" s="781">
        <f t="shared" si="7526"/>
        <v>0</v>
      </c>
      <c r="BR2491" s="777"/>
    </row>
    <row r="2492" spans="1:70" outlineLevel="3">
      <c r="A2492" s="92">
        <v>801023</v>
      </c>
      <c r="B2492" s="10"/>
      <c r="C2492" s="121"/>
      <c r="D2492" s="365" t="s">
        <v>1148</v>
      </c>
      <c r="E2492" s="43" t="str">
        <f t="shared" si="7575"/>
        <v>N</v>
      </c>
      <c r="F2492" s="122"/>
      <c r="G2492" s="214" t="s">
        <v>839</v>
      </c>
      <c r="H2492" s="1076"/>
      <c r="I2492" s="1141"/>
      <c r="J2492" s="1142"/>
      <c r="K2492" s="1032">
        <f t="shared" si="7576"/>
        <v>0</v>
      </c>
      <c r="L2492" s="208"/>
      <c r="M2492" s="128"/>
      <c r="N2492" s="409"/>
      <c r="O2492" s="409"/>
      <c r="Q2492" s="684" t="s">
        <v>1976</v>
      </c>
      <c r="R2492" s="692" t="s">
        <v>1994</v>
      </c>
      <c r="T2492" s="680" t="str">
        <f>IF(IF(A2492=0,TRUE(),D2492=IFERROR(VLOOKUP(A2492,Zaplecze_Weryfikacja!A:B,2,FALSE),2))=TRUE(),"Tak","Nie")</f>
        <v>Tak</v>
      </c>
      <c r="U2492" s="681" t="str">
        <f>IF(T2492="Tak"," ",IF(IFERROR(VLOOKUP(A2492,Zaplecze_Weryfikacja!A:B,2,FALSE),"Inny numer Lp")="Inny numer Lp","Inny numer Lp",IF(VLOOKUP(A2492,Zaplecze_Weryfikacja!A:B,2,FALSE)=D2492,"Nieznana przyczyna","Inny opis")))</f>
        <v xml:space="preserve"> </v>
      </c>
      <c r="Y2492" s="785"/>
      <c r="Z2492" s="309">
        <f t="shared" si="7577"/>
        <v>0</v>
      </c>
      <c r="AA2492" s="785"/>
      <c r="AB2492" s="309">
        <f t="shared" si="7578"/>
        <v>0</v>
      </c>
      <c r="AC2492" s="785"/>
      <c r="AD2492" s="309">
        <f t="shared" si="7579"/>
        <v>0</v>
      </c>
      <c r="AE2492" s="785"/>
      <c r="AF2492" s="309">
        <f t="shared" si="7580"/>
        <v>0</v>
      </c>
      <c r="AG2492" s="785"/>
      <c r="AH2492" s="309">
        <f t="shared" si="7581"/>
        <v>0</v>
      </c>
      <c r="AI2492" s="785"/>
      <c r="AJ2492" s="309">
        <f t="shared" si="7582"/>
        <v>0</v>
      </c>
      <c r="AK2492" s="785"/>
      <c r="AL2492" s="309">
        <f t="shared" si="7583"/>
        <v>0</v>
      </c>
      <c r="AM2492" s="785"/>
      <c r="AN2492" s="309">
        <f t="shared" si="7584"/>
        <v>0</v>
      </c>
      <c r="AO2492" s="785"/>
      <c r="AP2492" s="309">
        <f t="shared" si="7585"/>
        <v>0</v>
      </c>
      <c r="AQ2492" s="785"/>
      <c r="AR2492" s="309">
        <f t="shared" si="7586"/>
        <v>0</v>
      </c>
      <c r="AT2492" s="782">
        <f t="shared" si="7513"/>
        <v>0</v>
      </c>
      <c r="AU2492" s="782">
        <f t="shared" si="7514"/>
        <v>0</v>
      </c>
      <c r="AV2492" s="782">
        <f t="shared" si="7515"/>
        <v>0</v>
      </c>
      <c r="AW2492" s="788" t="e">
        <f t="shared" si="7516"/>
        <v>#DIV/0!</v>
      </c>
      <c r="AY2492" s="781">
        <f t="shared" si="7517"/>
        <v>0</v>
      </c>
      <c r="AZ2492" s="777"/>
      <c r="BA2492" s="781">
        <f t="shared" si="7518"/>
        <v>0</v>
      </c>
      <c r="BB2492" s="777"/>
      <c r="BC2492" s="781">
        <f t="shared" si="7519"/>
        <v>0</v>
      </c>
      <c r="BD2492" s="777"/>
      <c r="BE2492" s="781">
        <f t="shared" si="7520"/>
        <v>0</v>
      </c>
      <c r="BF2492" s="777"/>
      <c r="BG2492" s="781">
        <f t="shared" si="7521"/>
        <v>0</v>
      </c>
      <c r="BH2492" s="777"/>
      <c r="BI2492" s="781">
        <f t="shared" si="7522"/>
        <v>0</v>
      </c>
      <c r="BJ2492" s="777"/>
      <c r="BK2492" s="781">
        <f t="shared" si="7523"/>
        <v>0</v>
      </c>
      <c r="BL2492" s="777"/>
      <c r="BM2492" s="781">
        <f t="shared" si="7524"/>
        <v>0</v>
      </c>
      <c r="BN2492" s="777"/>
      <c r="BO2492" s="781">
        <f t="shared" si="7525"/>
        <v>0</v>
      </c>
      <c r="BP2492" s="777"/>
      <c r="BQ2492" s="781">
        <f t="shared" si="7526"/>
        <v>0</v>
      </c>
      <c r="BR2492" s="777"/>
    </row>
    <row r="2493" spans="1:70" outlineLevel="3">
      <c r="A2493" s="92"/>
      <c r="B2493" s="121"/>
      <c r="C2493" s="121"/>
      <c r="D2493" s="365"/>
      <c r="E2493" s="122"/>
      <c r="F2493" s="122"/>
      <c r="G2493" s="214"/>
      <c r="H2493" s="1017"/>
      <c r="I2493" s="1006"/>
      <c r="J2493" s="1111"/>
      <c r="K2493" s="1033"/>
      <c r="L2493" s="208"/>
      <c r="M2493" s="128"/>
      <c r="N2493" s="409"/>
      <c r="O2493" s="409"/>
      <c r="Q2493" s="683"/>
      <c r="R2493" s="692"/>
      <c r="T2493" s="680" t="str">
        <f>IF(IF(A2493=0,TRUE(),D2493=IFERROR(VLOOKUP(A2493,Zaplecze_Weryfikacja!A:B,2,FALSE),2))=TRUE(),"Tak","Nie")</f>
        <v>Tak</v>
      </c>
      <c r="U2493" s="681" t="str">
        <f>IF(T2493="Tak"," ",IF(IFERROR(VLOOKUP(A2493,Zaplecze_Weryfikacja!A:B,2,FALSE),"Inny numer Lp")="Inny numer Lp","Inny numer Lp",IF(VLOOKUP(A2493,Zaplecze_Weryfikacja!A:B,2,FALSE)=D2493,"Nieznana przyczyna","Inny opis")))</f>
        <v xml:space="preserve"> </v>
      </c>
      <c r="Y2493" s="785"/>
      <c r="Z2493" s="104"/>
      <c r="AA2493" s="785"/>
      <c r="AB2493" s="104"/>
      <c r="AC2493" s="785"/>
      <c r="AD2493" s="104"/>
      <c r="AE2493" s="785"/>
      <c r="AF2493" s="104"/>
      <c r="AG2493" s="785"/>
      <c r="AH2493" s="104"/>
      <c r="AI2493" s="785"/>
      <c r="AJ2493" s="104"/>
      <c r="AK2493" s="785"/>
      <c r="AL2493" s="104"/>
      <c r="AM2493" s="785"/>
      <c r="AN2493" s="104"/>
      <c r="AO2493" s="785"/>
      <c r="AP2493" s="104"/>
      <c r="AQ2493" s="785"/>
      <c r="AR2493" s="104"/>
      <c r="AT2493" s="782">
        <f t="shared" si="7513"/>
        <v>0</v>
      </c>
      <c r="AU2493" s="782">
        <f t="shared" si="7514"/>
        <v>0</v>
      </c>
      <c r="AV2493" s="782">
        <f t="shared" si="7515"/>
        <v>0</v>
      </c>
      <c r="AW2493" s="788" t="e">
        <f t="shared" si="7516"/>
        <v>#DIV/0!</v>
      </c>
      <c r="AY2493" s="781">
        <f t="shared" si="7517"/>
        <v>0</v>
      </c>
      <c r="AZ2493" s="777"/>
      <c r="BA2493" s="781">
        <f t="shared" si="7518"/>
        <v>0</v>
      </c>
      <c r="BB2493" s="777"/>
      <c r="BC2493" s="781">
        <f t="shared" si="7519"/>
        <v>0</v>
      </c>
      <c r="BD2493" s="777"/>
      <c r="BE2493" s="781">
        <f t="shared" si="7520"/>
        <v>0</v>
      </c>
      <c r="BF2493" s="777"/>
      <c r="BG2493" s="781">
        <f t="shared" si="7521"/>
        <v>0</v>
      </c>
      <c r="BH2493" s="777"/>
      <c r="BI2493" s="781">
        <f t="shared" si="7522"/>
        <v>0</v>
      </c>
      <c r="BJ2493" s="777"/>
      <c r="BK2493" s="781">
        <f t="shared" si="7523"/>
        <v>0</v>
      </c>
      <c r="BL2493" s="777"/>
      <c r="BM2493" s="781">
        <f t="shared" si="7524"/>
        <v>0</v>
      </c>
      <c r="BN2493" s="777"/>
      <c r="BO2493" s="781">
        <f t="shared" si="7525"/>
        <v>0</v>
      </c>
      <c r="BP2493" s="777"/>
      <c r="BQ2493" s="781">
        <f t="shared" si="7526"/>
        <v>0</v>
      </c>
      <c r="BR2493" s="777"/>
    </row>
    <row r="2494" spans="1:70" outlineLevel="3">
      <c r="A2494" s="662"/>
      <c r="B2494" s="661"/>
      <c r="C2494" s="661"/>
      <c r="D2494" s="656" t="s">
        <v>1157</v>
      </c>
      <c r="E2494" s="773" t="str">
        <f>IF(COUNTIF(E2495:E2500,"T")=0,"N","T")</f>
        <v>N</v>
      </c>
      <c r="F2494" s="652"/>
      <c r="G2494" s="659"/>
      <c r="H2494" s="1099"/>
      <c r="I2494" s="1074"/>
      <c r="J2494" s="1133"/>
      <c r="K2494" s="1036">
        <f>SUBTOTAL(9,K2495:K2502)</f>
        <v>0</v>
      </c>
      <c r="L2494" s="496"/>
      <c r="M2494" s="657"/>
      <c r="N2494" s="657"/>
      <c r="O2494" s="657"/>
      <c r="Q2494" s="683"/>
      <c r="R2494" s="692"/>
      <c r="T2494" s="680" t="str">
        <f>IF(IF(A2494=0,TRUE(),D2494=IFERROR(VLOOKUP(A2494,Zaplecze_Weryfikacja!A:B,2,FALSE),2))=TRUE(),"Tak","Nie")</f>
        <v>Tak</v>
      </c>
      <c r="U2494" s="681" t="str">
        <f>IF(T2494="Tak"," ",IF(IFERROR(VLOOKUP(A2494,Zaplecze_Weryfikacja!A:B,2,FALSE),"Inny numer Lp")="Inny numer Lp","Inny numer Lp",IF(VLOOKUP(A2494,Zaplecze_Weryfikacja!A:B,2,FALSE)=D2494,"Nieznana przyczyna","Inny opis")))</f>
        <v xml:space="preserve"> </v>
      </c>
      <c r="Y2494" s="785"/>
      <c r="Z2494" s="663">
        <f>SUBTOTAL(9,Z2495:Z2502)</f>
        <v>0</v>
      </c>
      <c r="AA2494" s="785"/>
      <c r="AB2494" s="663">
        <f>SUBTOTAL(9,AB2495:AB2502)</f>
        <v>0</v>
      </c>
      <c r="AC2494" s="785"/>
      <c r="AD2494" s="663">
        <f>SUBTOTAL(9,AD2495:AD2502)</f>
        <v>0</v>
      </c>
      <c r="AE2494" s="785"/>
      <c r="AF2494" s="663">
        <f>SUBTOTAL(9,AF2495:AF2502)</f>
        <v>0</v>
      </c>
      <c r="AG2494" s="785"/>
      <c r="AH2494" s="663">
        <f>SUBTOTAL(9,AH2495:AH2502)</f>
        <v>0</v>
      </c>
      <c r="AI2494" s="785"/>
      <c r="AJ2494" s="663">
        <f>SUBTOTAL(9,AJ2495:AJ2502)</f>
        <v>0</v>
      </c>
      <c r="AK2494" s="785"/>
      <c r="AL2494" s="663">
        <f>SUBTOTAL(9,AL2495:AL2502)</f>
        <v>0</v>
      </c>
      <c r="AM2494" s="785"/>
      <c r="AN2494" s="663">
        <f>SUBTOTAL(9,AN2495:AN2502)</f>
        <v>0</v>
      </c>
      <c r="AO2494" s="785"/>
      <c r="AP2494" s="663">
        <f>SUBTOTAL(9,AP2495:AP2502)</f>
        <v>0</v>
      </c>
      <c r="AQ2494" s="785"/>
      <c r="AR2494" s="663">
        <f>SUBTOTAL(9,AR2495:AR2502)</f>
        <v>0</v>
      </c>
      <c r="AT2494" s="845">
        <f t="shared" si="7513"/>
        <v>0</v>
      </c>
      <c r="AU2494" s="845">
        <f t="shared" si="7514"/>
        <v>0</v>
      </c>
      <c r="AV2494" s="845">
        <f t="shared" si="7515"/>
        <v>0</v>
      </c>
      <c r="AW2494" s="846" t="e">
        <f t="shared" si="7516"/>
        <v>#DIV/0!</v>
      </c>
      <c r="AY2494" s="781">
        <f t="shared" si="7517"/>
        <v>0</v>
      </c>
      <c r="AZ2494" s="847"/>
      <c r="BA2494" s="781">
        <f t="shared" si="7518"/>
        <v>0</v>
      </c>
      <c r="BB2494" s="847"/>
      <c r="BC2494" s="781">
        <f t="shared" si="7519"/>
        <v>0</v>
      </c>
      <c r="BD2494" s="847"/>
      <c r="BE2494" s="781">
        <f t="shared" si="7520"/>
        <v>0</v>
      </c>
      <c r="BF2494" s="847"/>
      <c r="BG2494" s="781">
        <f t="shared" si="7521"/>
        <v>0</v>
      </c>
      <c r="BH2494" s="847"/>
      <c r="BI2494" s="781">
        <f t="shared" si="7522"/>
        <v>0</v>
      </c>
      <c r="BJ2494" s="847"/>
      <c r="BK2494" s="781">
        <f t="shared" si="7523"/>
        <v>0</v>
      </c>
      <c r="BL2494" s="847"/>
      <c r="BM2494" s="781">
        <f t="shared" si="7524"/>
        <v>0</v>
      </c>
      <c r="BN2494" s="847"/>
      <c r="BO2494" s="781">
        <f t="shared" si="7525"/>
        <v>0</v>
      </c>
      <c r="BP2494" s="847"/>
      <c r="BQ2494" s="781">
        <f t="shared" si="7526"/>
        <v>0</v>
      </c>
      <c r="BR2494" s="847"/>
    </row>
    <row r="2495" spans="1:70" outlineLevel="3">
      <c r="A2495" s="92">
        <v>801024</v>
      </c>
      <c r="B2495" s="10"/>
      <c r="C2495" s="121"/>
      <c r="D2495" s="365" t="s">
        <v>1156</v>
      </c>
      <c r="E2495" s="43" t="str">
        <f t="shared" ref="E2495:E2500" si="7587">IF(H2495&gt;0,"T","N")</f>
        <v>N</v>
      </c>
      <c r="F2495" s="122"/>
      <c r="G2495" s="214" t="s">
        <v>839</v>
      </c>
      <c r="H2495" s="1076"/>
      <c r="I2495" s="1141"/>
      <c r="J2495" s="1142"/>
      <c r="K2495" s="1032">
        <f t="shared" ref="K2495:K2500" si="7588">IF(B2495="E","E",$H2495*I2495)</f>
        <v>0</v>
      </c>
      <c r="L2495" s="208"/>
      <c r="M2495" s="128"/>
      <c r="N2495" s="409"/>
      <c r="O2495" s="409"/>
      <c r="Q2495" s="684" t="s">
        <v>1977</v>
      </c>
      <c r="R2495" s="692" t="s">
        <v>1994</v>
      </c>
      <c r="T2495" s="680" t="str">
        <f>IF(IF(A2495=0,TRUE(),D2495=IFERROR(VLOOKUP(A2495,Zaplecze_Weryfikacja!A:B,2,FALSE),2))=TRUE(),"Tak","Nie")</f>
        <v>Tak</v>
      </c>
      <c r="U2495" s="681" t="str">
        <f>IF(T2495="Tak"," ",IF(IFERROR(VLOOKUP(A2495,Zaplecze_Weryfikacja!A:B,2,FALSE),"Inny numer Lp")="Inny numer Lp","Inny numer Lp",IF(VLOOKUP(A2495,Zaplecze_Weryfikacja!A:B,2,FALSE)=D2495,"Nieznana przyczyna","Inny opis")))</f>
        <v xml:space="preserve"> </v>
      </c>
      <c r="Y2495" s="785"/>
      <c r="Z2495" s="309">
        <f t="shared" ref="Z2495:Z2500" si="7589">IF($B2495="E","E",$H2495*Y2495)</f>
        <v>0</v>
      </c>
      <c r="AA2495" s="785"/>
      <c r="AB2495" s="309">
        <f t="shared" ref="AB2495:AB2500" si="7590">IF($B2495="E","E",$H2495*AA2495)</f>
        <v>0</v>
      </c>
      <c r="AC2495" s="785"/>
      <c r="AD2495" s="309">
        <f t="shared" ref="AD2495:AD2500" si="7591">IF($B2495="E","E",$H2495*AC2495)</f>
        <v>0</v>
      </c>
      <c r="AE2495" s="785"/>
      <c r="AF2495" s="309">
        <f t="shared" ref="AF2495:AF2500" si="7592">IF($B2495="E","E",$H2495*AE2495)</f>
        <v>0</v>
      </c>
      <c r="AG2495" s="785"/>
      <c r="AH2495" s="309">
        <f t="shared" ref="AH2495:AH2500" si="7593">IF($B2495="E","E",$H2495*AG2495)</f>
        <v>0</v>
      </c>
      <c r="AI2495" s="785"/>
      <c r="AJ2495" s="309">
        <f t="shared" ref="AJ2495:AJ2500" si="7594">IF($B2495="E","E",$H2495*AI2495)</f>
        <v>0</v>
      </c>
      <c r="AK2495" s="785"/>
      <c r="AL2495" s="309">
        <f t="shared" ref="AL2495:AL2500" si="7595">IF($B2495="E","E",$H2495*AK2495)</f>
        <v>0</v>
      </c>
      <c r="AM2495" s="785"/>
      <c r="AN2495" s="309">
        <f t="shared" ref="AN2495:AN2500" si="7596">IF($B2495="E","E",$H2495*AM2495)</f>
        <v>0</v>
      </c>
      <c r="AO2495" s="785"/>
      <c r="AP2495" s="309">
        <f t="shared" ref="AP2495:AP2500" si="7597">IF($B2495="E","E",$H2495*AO2495)</f>
        <v>0</v>
      </c>
      <c r="AQ2495" s="785"/>
      <c r="AR2495" s="309">
        <f t="shared" ref="AR2495:AR2500" si="7598">IF($B2495="E","E",$H2495*AQ2495)</f>
        <v>0</v>
      </c>
      <c r="AT2495" s="782">
        <f t="shared" si="7513"/>
        <v>0</v>
      </c>
      <c r="AU2495" s="782">
        <f t="shared" si="7514"/>
        <v>0</v>
      </c>
      <c r="AV2495" s="782">
        <f t="shared" si="7515"/>
        <v>0</v>
      </c>
      <c r="AW2495" s="788" t="e">
        <f t="shared" si="7516"/>
        <v>#DIV/0!</v>
      </c>
      <c r="AY2495" s="781">
        <f t="shared" si="7517"/>
        <v>0</v>
      </c>
      <c r="AZ2495" s="777"/>
      <c r="BA2495" s="781">
        <f t="shared" si="7518"/>
        <v>0</v>
      </c>
      <c r="BB2495" s="777"/>
      <c r="BC2495" s="781">
        <f t="shared" si="7519"/>
        <v>0</v>
      </c>
      <c r="BD2495" s="777"/>
      <c r="BE2495" s="781">
        <f t="shared" si="7520"/>
        <v>0</v>
      </c>
      <c r="BF2495" s="777"/>
      <c r="BG2495" s="781">
        <f t="shared" si="7521"/>
        <v>0</v>
      </c>
      <c r="BH2495" s="777"/>
      <c r="BI2495" s="781">
        <f t="shared" si="7522"/>
        <v>0</v>
      </c>
      <c r="BJ2495" s="777"/>
      <c r="BK2495" s="781">
        <f t="shared" si="7523"/>
        <v>0</v>
      </c>
      <c r="BL2495" s="777"/>
      <c r="BM2495" s="781">
        <f t="shared" si="7524"/>
        <v>0</v>
      </c>
      <c r="BN2495" s="777"/>
      <c r="BO2495" s="781">
        <f t="shared" si="7525"/>
        <v>0</v>
      </c>
      <c r="BP2495" s="777"/>
      <c r="BQ2495" s="781">
        <f t="shared" si="7526"/>
        <v>0</v>
      </c>
      <c r="BR2495" s="777"/>
    </row>
    <row r="2496" spans="1:70" outlineLevel="3">
      <c r="A2496" s="92">
        <v>801025</v>
      </c>
      <c r="B2496" s="10"/>
      <c r="C2496" s="121"/>
      <c r="D2496" s="365" t="s">
        <v>313</v>
      </c>
      <c r="E2496" s="43" t="str">
        <f t="shared" si="7587"/>
        <v>N</v>
      </c>
      <c r="F2496" s="122"/>
      <c r="G2496" s="214" t="s">
        <v>327</v>
      </c>
      <c r="H2496" s="1076"/>
      <c r="I2496" s="1141"/>
      <c r="J2496" s="1142"/>
      <c r="K2496" s="1032">
        <f t="shared" si="7588"/>
        <v>0</v>
      </c>
      <c r="L2496" s="208"/>
      <c r="M2496" s="128"/>
      <c r="N2496" s="409"/>
      <c r="O2496" s="409"/>
      <c r="Q2496" s="684" t="s">
        <v>1977</v>
      </c>
      <c r="R2496" s="692" t="s">
        <v>1994</v>
      </c>
      <c r="T2496" s="680" t="str">
        <f>IF(IF(A2496=0,TRUE(),D2496=IFERROR(VLOOKUP(A2496,Zaplecze_Weryfikacja!A:B,2,FALSE),2))=TRUE(),"Tak","Nie")</f>
        <v>Tak</v>
      </c>
      <c r="U2496" s="681" t="str">
        <f>IF(T2496="Tak"," ",IF(IFERROR(VLOOKUP(A2496,Zaplecze_Weryfikacja!A:B,2,FALSE),"Inny numer Lp")="Inny numer Lp","Inny numer Lp",IF(VLOOKUP(A2496,Zaplecze_Weryfikacja!A:B,2,FALSE)=D2496,"Nieznana przyczyna","Inny opis")))</f>
        <v xml:space="preserve"> </v>
      </c>
      <c r="Y2496" s="785"/>
      <c r="Z2496" s="309">
        <f t="shared" si="7589"/>
        <v>0</v>
      </c>
      <c r="AA2496" s="785"/>
      <c r="AB2496" s="309">
        <f t="shared" si="7590"/>
        <v>0</v>
      </c>
      <c r="AC2496" s="785"/>
      <c r="AD2496" s="309">
        <f t="shared" si="7591"/>
        <v>0</v>
      </c>
      <c r="AE2496" s="785"/>
      <c r="AF2496" s="309">
        <f t="shared" si="7592"/>
        <v>0</v>
      </c>
      <c r="AG2496" s="785"/>
      <c r="AH2496" s="309">
        <f t="shared" si="7593"/>
        <v>0</v>
      </c>
      <c r="AI2496" s="785"/>
      <c r="AJ2496" s="309">
        <f t="shared" si="7594"/>
        <v>0</v>
      </c>
      <c r="AK2496" s="785"/>
      <c r="AL2496" s="309">
        <f t="shared" si="7595"/>
        <v>0</v>
      </c>
      <c r="AM2496" s="785"/>
      <c r="AN2496" s="309">
        <f t="shared" si="7596"/>
        <v>0</v>
      </c>
      <c r="AO2496" s="785"/>
      <c r="AP2496" s="309">
        <f t="shared" si="7597"/>
        <v>0</v>
      </c>
      <c r="AQ2496" s="785"/>
      <c r="AR2496" s="309">
        <f t="shared" si="7598"/>
        <v>0</v>
      </c>
      <c r="AT2496" s="782">
        <f t="shared" si="7513"/>
        <v>0</v>
      </c>
      <c r="AU2496" s="782">
        <f t="shared" si="7514"/>
        <v>0</v>
      </c>
      <c r="AV2496" s="782">
        <f t="shared" si="7515"/>
        <v>0</v>
      </c>
      <c r="AW2496" s="788" t="e">
        <f t="shared" si="7516"/>
        <v>#DIV/0!</v>
      </c>
      <c r="AY2496" s="781">
        <f t="shared" si="7517"/>
        <v>0</v>
      </c>
      <c r="AZ2496" s="777"/>
      <c r="BA2496" s="781">
        <f t="shared" si="7518"/>
        <v>0</v>
      </c>
      <c r="BB2496" s="777"/>
      <c r="BC2496" s="781">
        <f t="shared" si="7519"/>
        <v>0</v>
      </c>
      <c r="BD2496" s="777"/>
      <c r="BE2496" s="781">
        <f t="shared" si="7520"/>
        <v>0</v>
      </c>
      <c r="BF2496" s="777"/>
      <c r="BG2496" s="781">
        <f t="shared" si="7521"/>
        <v>0</v>
      </c>
      <c r="BH2496" s="777"/>
      <c r="BI2496" s="781">
        <f t="shared" si="7522"/>
        <v>0</v>
      </c>
      <c r="BJ2496" s="777"/>
      <c r="BK2496" s="781">
        <f t="shared" si="7523"/>
        <v>0</v>
      </c>
      <c r="BL2496" s="777"/>
      <c r="BM2496" s="781">
        <f t="shared" si="7524"/>
        <v>0</v>
      </c>
      <c r="BN2496" s="777"/>
      <c r="BO2496" s="781">
        <f t="shared" si="7525"/>
        <v>0</v>
      </c>
      <c r="BP2496" s="777"/>
      <c r="BQ2496" s="781">
        <f t="shared" si="7526"/>
        <v>0</v>
      </c>
      <c r="BR2496" s="777"/>
    </row>
    <row r="2497" spans="1:70" outlineLevel="3">
      <c r="A2497" s="92">
        <v>801026</v>
      </c>
      <c r="B2497" s="10"/>
      <c r="C2497" s="121"/>
      <c r="D2497" s="365" t="s">
        <v>1555</v>
      </c>
      <c r="E2497" s="43" t="str">
        <f t="shared" si="7587"/>
        <v>N</v>
      </c>
      <c r="F2497" s="122"/>
      <c r="G2497" s="214" t="s">
        <v>324</v>
      </c>
      <c r="H2497" s="1076"/>
      <c r="I2497" s="1141"/>
      <c r="J2497" s="1142"/>
      <c r="K2497" s="1032">
        <f t="shared" si="7588"/>
        <v>0</v>
      </c>
      <c r="L2497" s="208"/>
      <c r="M2497" s="128"/>
      <c r="N2497" s="409"/>
      <c r="O2497" s="409"/>
      <c r="Q2497" s="684" t="s">
        <v>1977</v>
      </c>
      <c r="R2497" s="692" t="s">
        <v>1994</v>
      </c>
      <c r="T2497" s="680" t="str">
        <f>IF(IF(A2497=0,TRUE(),D2497=IFERROR(VLOOKUP(A2497,Zaplecze_Weryfikacja!A:B,2,FALSE),2))=TRUE(),"Tak","Nie")</f>
        <v>Tak</v>
      </c>
      <c r="U2497" s="681" t="str">
        <f>IF(T2497="Tak"," ",IF(IFERROR(VLOOKUP(A2497,Zaplecze_Weryfikacja!A:B,2,FALSE),"Inny numer Lp")="Inny numer Lp","Inny numer Lp",IF(VLOOKUP(A2497,Zaplecze_Weryfikacja!A:B,2,FALSE)=D2497,"Nieznana przyczyna","Inny opis")))</f>
        <v xml:space="preserve"> </v>
      </c>
      <c r="Y2497" s="785"/>
      <c r="Z2497" s="309">
        <f t="shared" si="7589"/>
        <v>0</v>
      </c>
      <c r="AA2497" s="785"/>
      <c r="AB2497" s="309">
        <f t="shared" si="7590"/>
        <v>0</v>
      </c>
      <c r="AC2497" s="785"/>
      <c r="AD2497" s="309">
        <f t="shared" si="7591"/>
        <v>0</v>
      </c>
      <c r="AE2497" s="785"/>
      <c r="AF2497" s="309">
        <f t="shared" si="7592"/>
        <v>0</v>
      </c>
      <c r="AG2497" s="785"/>
      <c r="AH2497" s="309">
        <f t="shared" si="7593"/>
        <v>0</v>
      </c>
      <c r="AI2497" s="785"/>
      <c r="AJ2497" s="309">
        <f t="shared" si="7594"/>
        <v>0</v>
      </c>
      <c r="AK2497" s="785"/>
      <c r="AL2497" s="309">
        <f t="shared" si="7595"/>
        <v>0</v>
      </c>
      <c r="AM2497" s="785"/>
      <c r="AN2497" s="309">
        <f t="shared" si="7596"/>
        <v>0</v>
      </c>
      <c r="AO2497" s="785"/>
      <c r="AP2497" s="309">
        <f t="shared" si="7597"/>
        <v>0</v>
      </c>
      <c r="AQ2497" s="785"/>
      <c r="AR2497" s="309">
        <f t="shared" si="7598"/>
        <v>0</v>
      </c>
      <c r="AT2497" s="782">
        <f t="shared" si="7513"/>
        <v>0</v>
      </c>
      <c r="AU2497" s="782">
        <f t="shared" si="7514"/>
        <v>0</v>
      </c>
      <c r="AV2497" s="782">
        <f t="shared" si="7515"/>
        <v>0</v>
      </c>
      <c r="AW2497" s="788" t="e">
        <f t="shared" si="7516"/>
        <v>#DIV/0!</v>
      </c>
      <c r="AY2497" s="781">
        <f t="shared" si="7517"/>
        <v>0</v>
      </c>
      <c r="AZ2497" s="777"/>
      <c r="BA2497" s="781">
        <f t="shared" si="7518"/>
        <v>0</v>
      </c>
      <c r="BB2497" s="777"/>
      <c r="BC2497" s="781">
        <f t="shared" si="7519"/>
        <v>0</v>
      </c>
      <c r="BD2497" s="777"/>
      <c r="BE2497" s="781">
        <f t="shared" si="7520"/>
        <v>0</v>
      </c>
      <c r="BF2497" s="777"/>
      <c r="BG2497" s="781">
        <f t="shared" si="7521"/>
        <v>0</v>
      </c>
      <c r="BH2497" s="777"/>
      <c r="BI2497" s="781">
        <f t="shared" si="7522"/>
        <v>0</v>
      </c>
      <c r="BJ2497" s="777"/>
      <c r="BK2497" s="781">
        <f t="shared" si="7523"/>
        <v>0</v>
      </c>
      <c r="BL2497" s="777"/>
      <c r="BM2497" s="781">
        <f t="shared" si="7524"/>
        <v>0</v>
      </c>
      <c r="BN2497" s="777"/>
      <c r="BO2497" s="781">
        <f t="shared" si="7525"/>
        <v>0</v>
      </c>
      <c r="BP2497" s="777"/>
      <c r="BQ2497" s="781">
        <f t="shared" si="7526"/>
        <v>0</v>
      </c>
      <c r="BR2497" s="777"/>
    </row>
    <row r="2498" spans="1:70" outlineLevel="3">
      <c r="A2498" s="92">
        <v>801027</v>
      </c>
      <c r="B2498" s="10"/>
      <c r="C2498" s="121"/>
      <c r="D2498" s="365" t="s">
        <v>1197</v>
      </c>
      <c r="E2498" s="43" t="str">
        <f t="shared" si="7587"/>
        <v>N</v>
      </c>
      <c r="F2498" s="122"/>
      <c r="G2498" s="214" t="s">
        <v>324</v>
      </c>
      <c r="H2498" s="1076"/>
      <c r="I2498" s="1141"/>
      <c r="J2498" s="1142"/>
      <c r="K2498" s="1032">
        <f t="shared" si="7588"/>
        <v>0</v>
      </c>
      <c r="L2498" s="208"/>
      <c r="M2498" s="128"/>
      <c r="N2498" s="409"/>
      <c r="O2498" s="409"/>
      <c r="Q2498" s="684" t="s">
        <v>1977</v>
      </c>
      <c r="R2498" s="692" t="s">
        <v>1994</v>
      </c>
      <c r="T2498" s="680" t="str">
        <f>IF(IF(A2498=0,TRUE(),D2498=IFERROR(VLOOKUP(A2498,Zaplecze_Weryfikacja!A:B,2,FALSE),2))=TRUE(),"Tak","Nie")</f>
        <v>Tak</v>
      </c>
      <c r="U2498" s="681" t="str">
        <f>IF(T2498="Tak"," ",IF(IFERROR(VLOOKUP(A2498,Zaplecze_Weryfikacja!A:B,2,FALSE),"Inny numer Lp")="Inny numer Lp","Inny numer Lp",IF(VLOOKUP(A2498,Zaplecze_Weryfikacja!A:B,2,FALSE)=D2498,"Nieznana przyczyna","Inny opis")))</f>
        <v xml:space="preserve"> </v>
      </c>
      <c r="Y2498" s="785"/>
      <c r="Z2498" s="309">
        <f t="shared" si="7589"/>
        <v>0</v>
      </c>
      <c r="AA2498" s="785"/>
      <c r="AB2498" s="309">
        <f t="shared" si="7590"/>
        <v>0</v>
      </c>
      <c r="AC2498" s="785"/>
      <c r="AD2498" s="309">
        <f t="shared" si="7591"/>
        <v>0</v>
      </c>
      <c r="AE2498" s="785"/>
      <c r="AF2498" s="309">
        <f t="shared" si="7592"/>
        <v>0</v>
      </c>
      <c r="AG2498" s="785"/>
      <c r="AH2498" s="309">
        <f t="shared" si="7593"/>
        <v>0</v>
      </c>
      <c r="AI2498" s="785"/>
      <c r="AJ2498" s="309">
        <f t="shared" si="7594"/>
        <v>0</v>
      </c>
      <c r="AK2498" s="785"/>
      <c r="AL2498" s="309">
        <f t="shared" si="7595"/>
        <v>0</v>
      </c>
      <c r="AM2498" s="785"/>
      <c r="AN2498" s="309">
        <f t="shared" si="7596"/>
        <v>0</v>
      </c>
      <c r="AO2498" s="785"/>
      <c r="AP2498" s="309">
        <f t="shared" si="7597"/>
        <v>0</v>
      </c>
      <c r="AQ2498" s="785"/>
      <c r="AR2498" s="309">
        <f t="shared" si="7598"/>
        <v>0</v>
      </c>
      <c r="AT2498" s="782">
        <f t="shared" si="7513"/>
        <v>0</v>
      </c>
      <c r="AU2498" s="782">
        <f t="shared" si="7514"/>
        <v>0</v>
      </c>
      <c r="AV2498" s="782">
        <f t="shared" si="7515"/>
        <v>0</v>
      </c>
      <c r="AW2498" s="788" t="e">
        <f t="shared" si="7516"/>
        <v>#DIV/0!</v>
      </c>
      <c r="AY2498" s="781">
        <f t="shared" si="7517"/>
        <v>0</v>
      </c>
      <c r="AZ2498" s="777"/>
      <c r="BA2498" s="781">
        <f t="shared" si="7518"/>
        <v>0</v>
      </c>
      <c r="BB2498" s="777"/>
      <c r="BC2498" s="781">
        <f t="shared" si="7519"/>
        <v>0</v>
      </c>
      <c r="BD2498" s="777"/>
      <c r="BE2498" s="781">
        <f t="shared" si="7520"/>
        <v>0</v>
      </c>
      <c r="BF2498" s="777"/>
      <c r="BG2498" s="781">
        <f t="shared" si="7521"/>
        <v>0</v>
      </c>
      <c r="BH2498" s="777"/>
      <c r="BI2498" s="781">
        <f t="shared" si="7522"/>
        <v>0</v>
      </c>
      <c r="BJ2498" s="777"/>
      <c r="BK2498" s="781">
        <f t="shared" si="7523"/>
        <v>0</v>
      </c>
      <c r="BL2498" s="777"/>
      <c r="BM2498" s="781">
        <f t="shared" si="7524"/>
        <v>0</v>
      </c>
      <c r="BN2498" s="777"/>
      <c r="BO2498" s="781">
        <f t="shared" si="7525"/>
        <v>0</v>
      </c>
      <c r="BP2498" s="777"/>
      <c r="BQ2498" s="781">
        <f t="shared" si="7526"/>
        <v>0</v>
      </c>
      <c r="BR2498" s="777"/>
    </row>
    <row r="2499" spans="1:70" outlineLevel="3">
      <c r="A2499" s="92">
        <v>801028</v>
      </c>
      <c r="B2499" s="10"/>
      <c r="C2499" s="121"/>
      <c r="D2499" s="365" t="s">
        <v>1556</v>
      </c>
      <c r="E2499" s="43" t="str">
        <f t="shared" si="7587"/>
        <v>N</v>
      </c>
      <c r="F2499" s="122"/>
      <c r="G2499" s="214" t="s">
        <v>325</v>
      </c>
      <c r="H2499" s="1076"/>
      <c r="I2499" s="1141"/>
      <c r="J2499" s="1142"/>
      <c r="K2499" s="1032">
        <f t="shared" si="7588"/>
        <v>0</v>
      </c>
      <c r="L2499" s="208"/>
      <c r="M2499" s="128"/>
      <c r="N2499" s="409"/>
      <c r="O2499" s="409"/>
      <c r="Q2499" s="684" t="s">
        <v>1977</v>
      </c>
      <c r="R2499" s="692" t="s">
        <v>1994</v>
      </c>
      <c r="T2499" s="680" t="str">
        <f>IF(IF(A2499=0,TRUE(),D2499=IFERROR(VLOOKUP(A2499,Zaplecze_Weryfikacja!A:B,2,FALSE),2))=TRUE(),"Tak","Nie")</f>
        <v>Tak</v>
      </c>
      <c r="U2499" s="681" t="str">
        <f>IF(T2499="Tak"," ",IF(IFERROR(VLOOKUP(A2499,Zaplecze_Weryfikacja!A:B,2,FALSE),"Inny numer Lp")="Inny numer Lp","Inny numer Lp",IF(VLOOKUP(A2499,Zaplecze_Weryfikacja!A:B,2,FALSE)=D2499,"Nieznana przyczyna","Inny opis")))</f>
        <v xml:space="preserve"> </v>
      </c>
      <c r="Y2499" s="785"/>
      <c r="Z2499" s="309">
        <f t="shared" si="7589"/>
        <v>0</v>
      </c>
      <c r="AA2499" s="785"/>
      <c r="AB2499" s="309">
        <f t="shared" si="7590"/>
        <v>0</v>
      </c>
      <c r="AC2499" s="785"/>
      <c r="AD2499" s="309">
        <f t="shared" si="7591"/>
        <v>0</v>
      </c>
      <c r="AE2499" s="785"/>
      <c r="AF2499" s="309">
        <f t="shared" si="7592"/>
        <v>0</v>
      </c>
      <c r="AG2499" s="785"/>
      <c r="AH2499" s="309">
        <f t="shared" si="7593"/>
        <v>0</v>
      </c>
      <c r="AI2499" s="785"/>
      <c r="AJ2499" s="309">
        <f t="shared" si="7594"/>
        <v>0</v>
      </c>
      <c r="AK2499" s="785"/>
      <c r="AL2499" s="309">
        <f t="shared" si="7595"/>
        <v>0</v>
      </c>
      <c r="AM2499" s="785"/>
      <c r="AN2499" s="309">
        <f t="shared" si="7596"/>
        <v>0</v>
      </c>
      <c r="AO2499" s="785"/>
      <c r="AP2499" s="309">
        <f t="shared" si="7597"/>
        <v>0</v>
      </c>
      <c r="AQ2499" s="785"/>
      <c r="AR2499" s="309">
        <f t="shared" si="7598"/>
        <v>0</v>
      </c>
      <c r="AT2499" s="782">
        <f t="shared" si="7513"/>
        <v>0</v>
      </c>
      <c r="AU2499" s="782">
        <f t="shared" si="7514"/>
        <v>0</v>
      </c>
      <c r="AV2499" s="782">
        <f t="shared" si="7515"/>
        <v>0</v>
      </c>
      <c r="AW2499" s="788" t="e">
        <f t="shared" si="7516"/>
        <v>#DIV/0!</v>
      </c>
      <c r="AY2499" s="781">
        <f t="shared" si="7517"/>
        <v>0</v>
      </c>
      <c r="AZ2499" s="777"/>
      <c r="BA2499" s="781">
        <f t="shared" si="7518"/>
        <v>0</v>
      </c>
      <c r="BB2499" s="777"/>
      <c r="BC2499" s="781">
        <f t="shared" si="7519"/>
        <v>0</v>
      </c>
      <c r="BD2499" s="777"/>
      <c r="BE2499" s="781">
        <f t="shared" si="7520"/>
        <v>0</v>
      </c>
      <c r="BF2499" s="777"/>
      <c r="BG2499" s="781">
        <f t="shared" si="7521"/>
        <v>0</v>
      </c>
      <c r="BH2499" s="777"/>
      <c r="BI2499" s="781">
        <f t="shared" si="7522"/>
        <v>0</v>
      </c>
      <c r="BJ2499" s="777"/>
      <c r="BK2499" s="781">
        <f t="shared" si="7523"/>
        <v>0</v>
      </c>
      <c r="BL2499" s="777"/>
      <c r="BM2499" s="781">
        <f t="shared" si="7524"/>
        <v>0</v>
      </c>
      <c r="BN2499" s="777"/>
      <c r="BO2499" s="781">
        <f t="shared" si="7525"/>
        <v>0</v>
      </c>
      <c r="BP2499" s="777"/>
      <c r="BQ2499" s="781">
        <f t="shared" si="7526"/>
        <v>0</v>
      </c>
      <c r="BR2499" s="777"/>
    </row>
    <row r="2500" spans="1:70" outlineLevel="3">
      <c r="A2500" s="92">
        <v>801029</v>
      </c>
      <c r="B2500" s="10"/>
      <c r="C2500" s="121"/>
      <c r="D2500" s="365" t="s">
        <v>1158</v>
      </c>
      <c r="E2500" s="43" t="str">
        <f t="shared" si="7587"/>
        <v>N</v>
      </c>
      <c r="F2500" s="122"/>
      <c r="G2500" s="214" t="s">
        <v>325</v>
      </c>
      <c r="H2500" s="1076"/>
      <c r="I2500" s="1141"/>
      <c r="J2500" s="1142"/>
      <c r="K2500" s="1032">
        <f t="shared" si="7588"/>
        <v>0</v>
      </c>
      <c r="L2500" s="208"/>
      <c r="M2500" s="128"/>
      <c r="N2500" s="409"/>
      <c r="O2500" s="409"/>
      <c r="Q2500" s="684" t="s">
        <v>1977</v>
      </c>
      <c r="R2500" s="692" t="s">
        <v>1994</v>
      </c>
      <c r="T2500" s="680" t="str">
        <f>IF(IF(A2500=0,TRUE(),D2500=IFERROR(VLOOKUP(A2500,Zaplecze_Weryfikacja!A:B,2,FALSE),2))=TRUE(),"Tak","Nie")</f>
        <v>Tak</v>
      </c>
      <c r="U2500" s="681" t="str">
        <f>IF(T2500="Tak"," ",IF(IFERROR(VLOOKUP(A2500,Zaplecze_Weryfikacja!A:B,2,FALSE),"Inny numer Lp")="Inny numer Lp","Inny numer Lp",IF(VLOOKUP(A2500,Zaplecze_Weryfikacja!A:B,2,FALSE)=D2500,"Nieznana przyczyna","Inny opis")))</f>
        <v xml:space="preserve"> </v>
      </c>
      <c r="Y2500" s="785"/>
      <c r="Z2500" s="309">
        <f t="shared" si="7589"/>
        <v>0</v>
      </c>
      <c r="AA2500" s="785"/>
      <c r="AB2500" s="309">
        <f t="shared" si="7590"/>
        <v>0</v>
      </c>
      <c r="AC2500" s="785"/>
      <c r="AD2500" s="309">
        <f t="shared" si="7591"/>
        <v>0</v>
      </c>
      <c r="AE2500" s="785"/>
      <c r="AF2500" s="309">
        <f t="shared" si="7592"/>
        <v>0</v>
      </c>
      <c r="AG2500" s="785"/>
      <c r="AH2500" s="309">
        <f t="shared" si="7593"/>
        <v>0</v>
      </c>
      <c r="AI2500" s="785"/>
      <c r="AJ2500" s="309">
        <f t="shared" si="7594"/>
        <v>0</v>
      </c>
      <c r="AK2500" s="785"/>
      <c r="AL2500" s="309">
        <f t="shared" si="7595"/>
        <v>0</v>
      </c>
      <c r="AM2500" s="785"/>
      <c r="AN2500" s="309">
        <f t="shared" si="7596"/>
        <v>0</v>
      </c>
      <c r="AO2500" s="785"/>
      <c r="AP2500" s="309">
        <f t="shared" si="7597"/>
        <v>0</v>
      </c>
      <c r="AQ2500" s="785"/>
      <c r="AR2500" s="309">
        <f t="shared" si="7598"/>
        <v>0</v>
      </c>
      <c r="AT2500" s="782">
        <f t="shared" si="7513"/>
        <v>0</v>
      </c>
      <c r="AU2500" s="782">
        <f t="shared" si="7514"/>
        <v>0</v>
      </c>
      <c r="AV2500" s="782">
        <f t="shared" si="7515"/>
        <v>0</v>
      </c>
      <c r="AW2500" s="788" t="e">
        <f t="shared" si="7516"/>
        <v>#DIV/0!</v>
      </c>
      <c r="AY2500" s="781">
        <f t="shared" si="7517"/>
        <v>0</v>
      </c>
      <c r="AZ2500" s="777"/>
      <c r="BA2500" s="781">
        <f t="shared" si="7518"/>
        <v>0</v>
      </c>
      <c r="BB2500" s="777"/>
      <c r="BC2500" s="781">
        <f t="shared" si="7519"/>
        <v>0</v>
      </c>
      <c r="BD2500" s="777"/>
      <c r="BE2500" s="781">
        <f t="shared" si="7520"/>
        <v>0</v>
      </c>
      <c r="BF2500" s="777"/>
      <c r="BG2500" s="781">
        <f t="shared" si="7521"/>
        <v>0</v>
      </c>
      <c r="BH2500" s="777"/>
      <c r="BI2500" s="781">
        <f t="shared" si="7522"/>
        <v>0</v>
      </c>
      <c r="BJ2500" s="777"/>
      <c r="BK2500" s="781">
        <f t="shared" si="7523"/>
        <v>0</v>
      </c>
      <c r="BL2500" s="777"/>
      <c r="BM2500" s="781">
        <f t="shared" si="7524"/>
        <v>0</v>
      </c>
      <c r="BN2500" s="777"/>
      <c r="BO2500" s="781">
        <f t="shared" si="7525"/>
        <v>0</v>
      </c>
      <c r="BP2500" s="777"/>
      <c r="BQ2500" s="781">
        <f t="shared" si="7526"/>
        <v>0</v>
      </c>
      <c r="BR2500" s="777"/>
    </row>
    <row r="2501" spans="1:70" outlineLevel="3">
      <c r="A2501" s="365"/>
      <c r="B2501" s="121"/>
      <c r="C2501" s="121"/>
      <c r="D2501" s="365"/>
      <c r="E2501" s="122"/>
      <c r="F2501" s="122"/>
      <c r="G2501" s="214"/>
      <c r="H2501" s="1017"/>
      <c r="I2501" s="1006"/>
      <c r="J2501" s="1111"/>
      <c r="K2501" s="1033"/>
      <c r="L2501" s="208"/>
      <c r="M2501" s="128"/>
      <c r="N2501" s="409"/>
      <c r="O2501" s="409"/>
      <c r="Q2501" s="683"/>
      <c r="R2501" s="692"/>
      <c r="T2501" s="680" t="str">
        <f>IF(IF(A2501=0,TRUE(),D2501=IFERROR(VLOOKUP(A2501,Zaplecze_Weryfikacja!A:B,2,FALSE),2))=TRUE(),"Tak","Nie")</f>
        <v>Tak</v>
      </c>
      <c r="U2501" s="681" t="str">
        <f>IF(T2501="Tak"," ",IF(IFERROR(VLOOKUP(A2501,Zaplecze_Weryfikacja!A:B,2,FALSE),"Inny numer Lp")="Inny numer Lp","Inny numer Lp",IF(VLOOKUP(A2501,Zaplecze_Weryfikacja!A:B,2,FALSE)=D2501,"Nieznana przyczyna","Inny opis")))</f>
        <v xml:space="preserve"> </v>
      </c>
      <c r="Y2501" s="785"/>
      <c r="Z2501" s="104"/>
      <c r="AA2501" s="785"/>
      <c r="AB2501" s="104"/>
      <c r="AC2501" s="785"/>
      <c r="AD2501" s="104"/>
      <c r="AE2501" s="785"/>
      <c r="AF2501" s="104"/>
      <c r="AG2501" s="785"/>
      <c r="AH2501" s="104"/>
      <c r="AI2501" s="785"/>
      <c r="AJ2501" s="104"/>
      <c r="AK2501" s="785"/>
      <c r="AL2501" s="104"/>
      <c r="AM2501" s="785"/>
      <c r="AN2501" s="104"/>
      <c r="AO2501" s="785"/>
      <c r="AP2501" s="104"/>
      <c r="AQ2501" s="785"/>
      <c r="AR2501" s="104"/>
      <c r="AT2501" s="782">
        <f t="shared" si="7513"/>
        <v>0</v>
      </c>
      <c r="AU2501" s="782">
        <f t="shared" si="7514"/>
        <v>0</v>
      </c>
      <c r="AV2501" s="782">
        <f t="shared" si="7515"/>
        <v>0</v>
      </c>
      <c r="AW2501" s="788" t="e">
        <f t="shared" si="7516"/>
        <v>#DIV/0!</v>
      </c>
      <c r="AY2501" s="781">
        <f t="shared" si="7517"/>
        <v>0</v>
      </c>
      <c r="AZ2501" s="777"/>
      <c r="BA2501" s="781">
        <f t="shared" si="7518"/>
        <v>0</v>
      </c>
      <c r="BB2501" s="777"/>
      <c r="BC2501" s="781">
        <f t="shared" si="7519"/>
        <v>0</v>
      </c>
      <c r="BD2501" s="777"/>
      <c r="BE2501" s="781">
        <f t="shared" si="7520"/>
        <v>0</v>
      </c>
      <c r="BF2501" s="777"/>
      <c r="BG2501" s="781">
        <f t="shared" si="7521"/>
        <v>0</v>
      </c>
      <c r="BH2501" s="777"/>
      <c r="BI2501" s="781">
        <f t="shared" si="7522"/>
        <v>0</v>
      </c>
      <c r="BJ2501" s="777"/>
      <c r="BK2501" s="781">
        <f t="shared" si="7523"/>
        <v>0</v>
      </c>
      <c r="BL2501" s="777"/>
      <c r="BM2501" s="781">
        <f t="shared" si="7524"/>
        <v>0</v>
      </c>
      <c r="BN2501" s="777"/>
      <c r="BO2501" s="781">
        <f t="shared" si="7525"/>
        <v>0</v>
      </c>
      <c r="BP2501" s="777"/>
      <c r="BQ2501" s="781">
        <f t="shared" si="7526"/>
        <v>0</v>
      </c>
      <c r="BR2501" s="777"/>
    </row>
    <row r="2502" spans="1:70" outlineLevel="3">
      <c r="A2502" s="662"/>
      <c r="B2502" s="661"/>
      <c r="C2502" s="661"/>
      <c r="D2502" s="656" t="s">
        <v>1163</v>
      </c>
      <c r="E2502" s="773" t="str">
        <f>IF(COUNTIF(E2503,"T")=0,"N","T")</f>
        <v>N</v>
      </c>
      <c r="F2502" s="652"/>
      <c r="G2502" s="659"/>
      <c r="H2502" s="1099"/>
      <c r="I2502" s="1074"/>
      <c r="J2502" s="1133"/>
      <c r="K2502" s="1036">
        <f>SUBTOTAL(9,K2503:K2505)</f>
        <v>0</v>
      </c>
      <c r="L2502" s="496"/>
      <c r="M2502" s="657"/>
      <c r="N2502" s="657"/>
      <c r="O2502" s="657"/>
      <c r="Q2502" s="683"/>
      <c r="R2502" s="692"/>
      <c r="T2502" s="680" t="str">
        <f>IF(IF(A2502=0,TRUE(),D2502=IFERROR(VLOOKUP(A2502,Zaplecze_Weryfikacja!A:B,2,FALSE),2))=TRUE(),"Tak","Nie")</f>
        <v>Tak</v>
      </c>
      <c r="U2502" s="681" t="str">
        <f>IF(T2502="Tak"," ",IF(IFERROR(VLOOKUP(A2502,Zaplecze_Weryfikacja!A:B,2,FALSE),"Inny numer Lp")="Inny numer Lp","Inny numer Lp",IF(VLOOKUP(A2502,Zaplecze_Weryfikacja!A:B,2,FALSE)=D2502,"Nieznana przyczyna","Inny opis")))</f>
        <v xml:space="preserve"> </v>
      </c>
      <c r="Y2502" s="785"/>
      <c r="Z2502" s="663">
        <f>SUBTOTAL(9,Z2503:Z2505)</f>
        <v>0</v>
      </c>
      <c r="AA2502" s="785"/>
      <c r="AB2502" s="663">
        <f>SUBTOTAL(9,AB2503:AB2505)</f>
        <v>0</v>
      </c>
      <c r="AC2502" s="785"/>
      <c r="AD2502" s="663">
        <f>SUBTOTAL(9,AD2503:AD2505)</f>
        <v>0</v>
      </c>
      <c r="AE2502" s="785"/>
      <c r="AF2502" s="663">
        <f>SUBTOTAL(9,AF2503:AF2505)</f>
        <v>0</v>
      </c>
      <c r="AG2502" s="785"/>
      <c r="AH2502" s="663">
        <f>SUBTOTAL(9,AH2503:AH2505)</f>
        <v>0</v>
      </c>
      <c r="AI2502" s="785"/>
      <c r="AJ2502" s="663">
        <f>SUBTOTAL(9,AJ2503:AJ2505)</f>
        <v>0</v>
      </c>
      <c r="AK2502" s="785"/>
      <c r="AL2502" s="663">
        <f>SUBTOTAL(9,AL2503:AL2505)</f>
        <v>0</v>
      </c>
      <c r="AM2502" s="785"/>
      <c r="AN2502" s="663">
        <f>SUBTOTAL(9,AN2503:AN2505)</f>
        <v>0</v>
      </c>
      <c r="AO2502" s="785"/>
      <c r="AP2502" s="663">
        <f>SUBTOTAL(9,AP2503:AP2505)</f>
        <v>0</v>
      </c>
      <c r="AQ2502" s="785"/>
      <c r="AR2502" s="663">
        <f>SUBTOTAL(9,AR2503:AR2505)</f>
        <v>0</v>
      </c>
      <c r="AT2502" s="845">
        <f t="shared" si="7513"/>
        <v>0</v>
      </c>
      <c r="AU2502" s="845">
        <f t="shared" si="7514"/>
        <v>0</v>
      </c>
      <c r="AV2502" s="845">
        <f t="shared" si="7515"/>
        <v>0</v>
      </c>
      <c r="AW2502" s="846" t="e">
        <f t="shared" si="7516"/>
        <v>#DIV/0!</v>
      </c>
      <c r="AY2502" s="781">
        <f t="shared" si="7517"/>
        <v>0</v>
      </c>
      <c r="AZ2502" s="847"/>
      <c r="BA2502" s="781">
        <f t="shared" si="7518"/>
        <v>0</v>
      </c>
      <c r="BB2502" s="847"/>
      <c r="BC2502" s="781">
        <f t="shared" si="7519"/>
        <v>0</v>
      </c>
      <c r="BD2502" s="847"/>
      <c r="BE2502" s="781">
        <f t="shared" si="7520"/>
        <v>0</v>
      </c>
      <c r="BF2502" s="847"/>
      <c r="BG2502" s="781">
        <f t="shared" si="7521"/>
        <v>0</v>
      </c>
      <c r="BH2502" s="847"/>
      <c r="BI2502" s="781">
        <f t="shared" si="7522"/>
        <v>0</v>
      </c>
      <c r="BJ2502" s="847"/>
      <c r="BK2502" s="781">
        <f t="shared" si="7523"/>
        <v>0</v>
      </c>
      <c r="BL2502" s="847"/>
      <c r="BM2502" s="781">
        <f t="shared" si="7524"/>
        <v>0</v>
      </c>
      <c r="BN2502" s="847"/>
      <c r="BO2502" s="781">
        <f t="shared" si="7525"/>
        <v>0</v>
      </c>
      <c r="BP2502" s="847"/>
      <c r="BQ2502" s="781">
        <f t="shared" si="7526"/>
        <v>0</v>
      </c>
      <c r="BR2502" s="847"/>
    </row>
    <row r="2503" spans="1:70" outlineLevel="3">
      <c r="A2503" s="92">
        <v>801030</v>
      </c>
      <c r="B2503" s="10"/>
      <c r="C2503" s="121"/>
      <c r="D2503" s="365" t="s">
        <v>1159</v>
      </c>
      <c r="E2503" s="43" t="str">
        <f>IF(H2503&gt;0,"T","N")</f>
        <v>N</v>
      </c>
      <c r="F2503" s="122"/>
      <c r="G2503" s="214" t="s">
        <v>325</v>
      </c>
      <c r="H2503" s="1076"/>
      <c r="I2503" s="1141"/>
      <c r="J2503" s="1142"/>
      <c r="K2503" s="1032">
        <f>IF(B2503="E","E",$H2503*I2503)</f>
        <v>0</v>
      </c>
      <c r="L2503" s="208"/>
      <c r="M2503" s="128"/>
      <c r="N2503" s="409"/>
      <c r="O2503" s="409"/>
      <c r="Q2503" s="684" t="s">
        <v>1977</v>
      </c>
      <c r="R2503" s="692" t="s">
        <v>1994</v>
      </c>
      <c r="T2503" s="680" t="str">
        <f>IF(IF(A2503=0,TRUE(),D2503=IFERROR(VLOOKUP(A2503,Zaplecze_Weryfikacja!A:B,2,FALSE),2))=TRUE(),"Tak","Nie")</f>
        <v>Tak</v>
      </c>
      <c r="U2503" s="681" t="str">
        <f>IF(T2503="Tak"," ",IF(IFERROR(VLOOKUP(A2503,Zaplecze_Weryfikacja!A:B,2,FALSE),"Inny numer Lp")="Inny numer Lp","Inny numer Lp",IF(VLOOKUP(A2503,Zaplecze_Weryfikacja!A:B,2,FALSE)=D2503,"Nieznana przyczyna","Inny opis")))</f>
        <v xml:space="preserve"> </v>
      </c>
      <c r="Y2503" s="785"/>
      <c r="Z2503" s="309">
        <f>IF($B2503="E","E",$H2503*Y2503)</f>
        <v>0</v>
      </c>
      <c r="AA2503" s="785"/>
      <c r="AB2503" s="309">
        <f>IF($B2503="E","E",$H2503*AA2503)</f>
        <v>0</v>
      </c>
      <c r="AC2503" s="785"/>
      <c r="AD2503" s="309">
        <f>IF($B2503="E","E",$H2503*AC2503)</f>
        <v>0</v>
      </c>
      <c r="AE2503" s="785"/>
      <c r="AF2503" s="309">
        <f>IF($B2503="E","E",$H2503*AE2503)</f>
        <v>0</v>
      </c>
      <c r="AG2503" s="785"/>
      <c r="AH2503" s="309">
        <f>IF($B2503="E","E",$H2503*AG2503)</f>
        <v>0</v>
      </c>
      <c r="AI2503" s="785"/>
      <c r="AJ2503" s="309">
        <f>IF($B2503="E","E",$H2503*AI2503)</f>
        <v>0</v>
      </c>
      <c r="AK2503" s="785"/>
      <c r="AL2503" s="309">
        <f>IF($B2503="E","E",$H2503*AK2503)</f>
        <v>0</v>
      </c>
      <c r="AM2503" s="785"/>
      <c r="AN2503" s="309">
        <f>IF($B2503="E","E",$H2503*AM2503)</f>
        <v>0</v>
      </c>
      <c r="AO2503" s="785"/>
      <c r="AP2503" s="309">
        <f>IF($B2503="E","E",$H2503*AO2503)</f>
        <v>0</v>
      </c>
      <c r="AQ2503" s="785"/>
      <c r="AR2503" s="309">
        <f>IF($B2503="E","E",$H2503*AQ2503)</f>
        <v>0</v>
      </c>
      <c r="AT2503" s="782">
        <f t="shared" si="7513"/>
        <v>0</v>
      </c>
      <c r="AU2503" s="782">
        <f t="shared" si="7514"/>
        <v>0</v>
      </c>
      <c r="AV2503" s="782">
        <f t="shared" si="7515"/>
        <v>0</v>
      </c>
      <c r="AW2503" s="788" t="e">
        <f t="shared" si="7516"/>
        <v>#DIV/0!</v>
      </c>
      <c r="AY2503" s="781">
        <f t="shared" si="7517"/>
        <v>0</v>
      </c>
      <c r="AZ2503" s="777"/>
      <c r="BA2503" s="781">
        <f t="shared" si="7518"/>
        <v>0</v>
      </c>
      <c r="BB2503" s="777"/>
      <c r="BC2503" s="781">
        <f t="shared" si="7519"/>
        <v>0</v>
      </c>
      <c r="BD2503" s="777"/>
      <c r="BE2503" s="781">
        <f t="shared" si="7520"/>
        <v>0</v>
      </c>
      <c r="BF2503" s="777"/>
      <c r="BG2503" s="781">
        <f t="shared" si="7521"/>
        <v>0</v>
      </c>
      <c r="BH2503" s="777"/>
      <c r="BI2503" s="781">
        <f t="shared" si="7522"/>
        <v>0</v>
      </c>
      <c r="BJ2503" s="777"/>
      <c r="BK2503" s="781">
        <f t="shared" si="7523"/>
        <v>0</v>
      </c>
      <c r="BL2503" s="777"/>
      <c r="BM2503" s="781">
        <f t="shared" si="7524"/>
        <v>0</v>
      </c>
      <c r="BN2503" s="777"/>
      <c r="BO2503" s="781">
        <f t="shared" si="7525"/>
        <v>0</v>
      </c>
      <c r="BP2503" s="777"/>
      <c r="BQ2503" s="781">
        <f t="shared" si="7526"/>
        <v>0</v>
      </c>
      <c r="BR2503" s="777"/>
    </row>
    <row r="2504" spans="1:70" outlineLevel="3">
      <c r="A2504" s="365"/>
      <c r="B2504" s="121"/>
      <c r="C2504" s="121"/>
      <c r="D2504" s="365"/>
      <c r="E2504" s="122"/>
      <c r="F2504" s="122"/>
      <c r="G2504" s="214"/>
      <c r="H2504" s="1017"/>
      <c r="I2504" s="1006"/>
      <c r="J2504" s="1111"/>
      <c r="K2504" s="1033"/>
      <c r="L2504" s="208"/>
      <c r="M2504" s="128"/>
      <c r="N2504" s="409"/>
      <c r="O2504" s="409"/>
      <c r="Q2504" s="683"/>
      <c r="R2504" s="692"/>
      <c r="T2504" s="680" t="str">
        <f>IF(IF(A2504=0,TRUE(),D2504=IFERROR(VLOOKUP(A2504,Zaplecze_Weryfikacja!A:B,2,FALSE),2))=TRUE(),"Tak","Nie")</f>
        <v>Tak</v>
      </c>
      <c r="U2504" s="681" t="str">
        <f>IF(T2504="Tak"," ",IF(IFERROR(VLOOKUP(A2504,Zaplecze_Weryfikacja!A:B,2,FALSE),"Inny numer Lp")="Inny numer Lp","Inny numer Lp",IF(VLOOKUP(A2504,Zaplecze_Weryfikacja!A:B,2,FALSE)=D2504,"Nieznana przyczyna","Inny opis")))</f>
        <v xml:space="preserve"> </v>
      </c>
      <c r="Y2504" s="785"/>
      <c r="Z2504" s="104"/>
      <c r="AA2504" s="785"/>
      <c r="AB2504" s="104"/>
      <c r="AC2504" s="785"/>
      <c r="AD2504" s="104"/>
      <c r="AE2504" s="785"/>
      <c r="AF2504" s="104"/>
      <c r="AG2504" s="785"/>
      <c r="AH2504" s="104"/>
      <c r="AI2504" s="785"/>
      <c r="AJ2504" s="104"/>
      <c r="AK2504" s="785"/>
      <c r="AL2504" s="104"/>
      <c r="AM2504" s="785"/>
      <c r="AN2504" s="104"/>
      <c r="AO2504" s="785"/>
      <c r="AP2504" s="104"/>
      <c r="AQ2504" s="785"/>
      <c r="AR2504" s="104"/>
      <c r="AT2504" s="782">
        <f t="shared" si="7513"/>
        <v>0</v>
      </c>
      <c r="AU2504" s="782">
        <f t="shared" si="7514"/>
        <v>0</v>
      </c>
      <c r="AV2504" s="782">
        <f t="shared" si="7515"/>
        <v>0</v>
      </c>
      <c r="AW2504" s="788" t="e">
        <f t="shared" si="7516"/>
        <v>#DIV/0!</v>
      </c>
      <c r="AY2504" s="781">
        <f t="shared" si="7517"/>
        <v>0</v>
      </c>
      <c r="AZ2504" s="777"/>
      <c r="BA2504" s="781">
        <f t="shared" si="7518"/>
        <v>0</v>
      </c>
      <c r="BB2504" s="777"/>
      <c r="BC2504" s="781">
        <f t="shared" si="7519"/>
        <v>0</v>
      </c>
      <c r="BD2504" s="777"/>
      <c r="BE2504" s="781">
        <f t="shared" si="7520"/>
        <v>0</v>
      </c>
      <c r="BF2504" s="777"/>
      <c r="BG2504" s="781">
        <f t="shared" si="7521"/>
        <v>0</v>
      </c>
      <c r="BH2504" s="777"/>
      <c r="BI2504" s="781">
        <f t="shared" si="7522"/>
        <v>0</v>
      </c>
      <c r="BJ2504" s="777"/>
      <c r="BK2504" s="781">
        <f t="shared" si="7523"/>
        <v>0</v>
      </c>
      <c r="BL2504" s="777"/>
      <c r="BM2504" s="781">
        <f t="shared" si="7524"/>
        <v>0</v>
      </c>
      <c r="BN2504" s="777"/>
      <c r="BO2504" s="781">
        <f t="shared" si="7525"/>
        <v>0</v>
      </c>
      <c r="BP2504" s="777"/>
      <c r="BQ2504" s="781">
        <f t="shared" si="7526"/>
        <v>0</v>
      </c>
      <c r="BR2504" s="777"/>
    </row>
    <row r="2505" spans="1:70" outlineLevel="3">
      <c r="A2505" s="651"/>
      <c r="B2505" s="650"/>
      <c r="C2505" s="126"/>
      <c r="D2505" s="216" t="s">
        <v>1162</v>
      </c>
      <c r="E2505" s="773" t="str">
        <f>IF(COUNTIF(E2506:E2507,"T")=0,"N","T")</f>
        <v>N</v>
      </c>
      <c r="F2505" s="333"/>
      <c r="G2505" s="345"/>
      <c r="H2505" s="1105"/>
      <c r="I2505" s="1007"/>
      <c r="J2505" s="1135"/>
      <c r="K2505" s="1056">
        <f>SUBTOTAL(9,K2506:K2509)</f>
        <v>0</v>
      </c>
      <c r="L2505" s="208"/>
      <c r="M2505" s="472"/>
      <c r="N2505" s="472"/>
      <c r="O2505" s="472"/>
      <c r="Q2505" s="683"/>
      <c r="R2505" s="692"/>
      <c r="T2505" s="680" t="str">
        <f>IF(IF(A2505=0,TRUE(),D2505=IFERROR(VLOOKUP(A2505,Zaplecze_Weryfikacja!A:B,2,FALSE),2))=TRUE(),"Tak","Nie")</f>
        <v>Tak</v>
      </c>
      <c r="U2505" s="681" t="str">
        <f>IF(T2505="Tak"," ",IF(IFERROR(VLOOKUP(A2505,Zaplecze_Weryfikacja!A:B,2,FALSE),"Inny numer Lp")="Inny numer Lp","Inny numer Lp",IF(VLOOKUP(A2505,Zaplecze_Weryfikacja!A:B,2,FALSE)=D2505,"Nieznana przyczyna","Inny opis")))</f>
        <v xml:space="preserve"> </v>
      </c>
      <c r="Y2505" s="785"/>
      <c r="Z2505" s="331">
        <f>SUBTOTAL(9,Z2506:Z2509)</f>
        <v>0</v>
      </c>
      <c r="AA2505" s="785"/>
      <c r="AB2505" s="331">
        <f>SUBTOTAL(9,AB2506:AB2509)</f>
        <v>0</v>
      </c>
      <c r="AC2505" s="785"/>
      <c r="AD2505" s="331">
        <f>SUBTOTAL(9,AD2506:AD2509)</f>
        <v>0</v>
      </c>
      <c r="AE2505" s="785"/>
      <c r="AF2505" s="331">
        <f>SUBTOTAL(9,AF2506:AF2509)</f>
        <v>0</v>
      </c>
      <c r="AG2505" s="785"/>
      <c r="AH2505" s="331">
        <f>SUBTOTAL(9,AH2506:AH2509)</f>
        <v>0</v>
      </c>
      <c r="AI2505" s="785"/>
      <c r="AJ2505" s="331">
        <f>SUBTOTAL(9,AJ2506:AJ2509)</f>
        <v>0</v>
      </c>
      <c r="AK2505" s="785"/>
      <c r="AL2505" s="331">
        <f>SUBTOTAL(9,AL2506:AL2509)</f>
        <v>0</v>
      </c>
      <c r="AM2505" s="785"/>
      <c r="AN2505" s="331">
        <f>SUBTOTAL(9,AN2506:AN2509)</f>
        <v>0</v>
      </c>
      <c r="AO2505" s="785"/>
      <c r="AP2505" s="331">
        <f>SUBTOTAL(9,AP2506:AP2509)</f>
        <v>0</v>
      </c>
      <c r="AQ2505" s="785"/>
      <c r="AR2505" s="331">
        <f>SUBTOTAL(9,AR2506:AR2509)</f>
        <v>0</v>
      </c>
      <c r="AT2505" s="845">
        <f t="shared" si="7513"/>
        <v>0</v>
      </c>
      <c r="AU2505" s="845">
        <f t="shared" si="7514"/>
        <v>0</v>
      </c>
      <c r="AV2505" s="845">
        <f t="shared" si="7515"/>
        <v>0</v>
      </c>
      <c r="AW2505" s="846" t="e">
        <f t="shared" si="7516"/>
        <v>#DIV/0!</v>
      </c>
      <c r="AY2505" s="781">
        <f t="shared" si="7517"/>
        <v>0</v>
      </c>
      <c r="AZ2505" s="847"/>
      <c r="BA2505" s="781">
        <f t="shared" si="7518"/>
        <v>0</v>
      </c>
      <c r="BB2505" s="847"/>
      <c r="BC2505" s="781">
        <f t="shared" si="7519"/>
        <v>0</v>
      </c>
      <c r="BD2505" s="847"/>
      <c r="BE2505" s="781">
        <f t="shared" si="7520"/>
        <v>0</v>
      </c>
      <c r="BF2505" s="847"/>
      <c r="BG2505" s="781">
        <f t="shared" si="7521"/>
        <v>0</v>
      </c>
      <c r="BH2505" s="847"/>
      <c r="BI2505" s="781">
        <f t="shared" si="7522"/>
        <v>0</v>
      </c>
      <c r="BJ2505" s="847"/>
      <c r="BK2505" s="781">
        <f t="shared" si="7523"/>
        <v>0</v>
      </c>
      <c r="BL2505" s="847"/>
      <c r="BM2505" s="781">
        <f t="shared" si="7524"/>
        <v>0</v>
      </c>
      <c r="BN2505" s="847"/>
      <c r="BO2505" s="781">
        <f t="shared" si="7525"/>
        <v>0</v>
      </c>
      <c r="BP2505" s="847"/>
      <c r="BQ2505" s="781">
        <f t="shared" si="7526"/>
        <v>0</v>
      </c>
      <c r="BR2505" s="847"/>
    </row>
    <row r="2506" spans="1:70" outlineLevel="3">
      <c r="A2506" s="92">
        <v>801031</v>
      </c>
      <c r="B2506" s="10"/>
      <c r="C2506" s="121"/>
      <c r="D2506" s="365" t="s">
        <v>1160</v>
      </c>
      <c r="E2506" s="43" t="str">
        <f t="shared" ref="E2506:E2507" si="7599">IF(H2506&gt;0,"T","N")</f>
        <v>N</v>
      </c>
      <c r="F2506" s="122"/>
      <c r="G2506" s="214" t="s">
        <v>325</v>
      </c>
      <c r="H2506" s="1076"/>
      <c r="I2506" s="1141"/>
      <c r="J2506" s="1142"/>
      <c r="K2506" s="1032">
        <f t="shared" ref="K2506:K2507" si="7600">IF(B2506="E","E",$H2506*I2506)</f>
        <v>0</v>
      </c>
      <c r="L2506" s="208"/>
      <c r="M2506" s="128"/>
      <c r="N2506" s="409"/>
      <c r="O2506" s="409"/>
      <c r="Q2506" s="684" t="s">
        <v>1977</v>
      </c>
      <c r="R2506" s="692" t="s">
        <v>1994</v>
      </c>
      <c r="T2506" s="680" t="str">
        <f>IF(IF(A2506=0,TRUE(),D2506=IFERROR(VLOOKUP(A2506,Zaplecze_Weryfikacja!A:B,2,FALSE),2))=TRUE(),"Tak","Nie")</f>
        <v>Tak</v>
      </c>
      <c r="U2506" s="681" t="str">
        <f>IF(T2506="Tak"," ",IF(IFERROR(VLOOKUP(A2506,Zaplecze_Weryfikacja!A:B,2,FALSE),"Inny numer Lp")="Inny numer Lp","Inny numer Lp",IF(VLOOKUP(A2506,Zaplecze_Weryfikacja!A:B,2,FALSE)=D2506,"Nieznana przyczyna","Inny opis")))</f>
        <v xml:space="preserve"> </v>
      </c>
      <c r="Y2506" s="785"/>
      <c r="Z2506" s="309">
        <f t="shared" ref="Z2506:Z2507" si="7601">IF($B2506="E","E",$H2506*Y2506)</f>
        <v>0</v>
      </c>
      <c r="AA2506" s="785"/>
      <c r="AB2506" s="309">
        <f t="shared" ref="AB2506:AB2507" si="7602">IF($B2506="E","E",$H2506*AA2506)</f>
        <v>0</v>
      </c>
      <c r="AC2506" s="785"/>
      <c r="AD2506" s="309">
        <f t="shared" ref="AD2506:AD2507" si="7603">IF($B2506="E","E",$H2506*AC2506)</f>
        <v>0</v>
      </c>
      <c r="AE2506" s="785"/>
      <c r="AF2506" s="309">
        <f t="shared" ref="AF2506:AF2507" si="7604">IF($B2506="E","E",$H2506*AE2506)</f>
        <v>0</v>
      </c>
      <c r="AG2506" s="785"/>
      <c r="AH2506" s="309">
        <f t="shared" ref="AH2506:AH2507" si="7605">IF($B2506="E","E",$H2506*AG2506)</f>
        <v>0</v>
      </c>
      <c r="AI2506" s="785"/>
      <c r="AJ2506" s="309">
        <f t="shared" ref="AJ2506:AJ2507" si="7606">IF($B2506="E","E",$H2506*AI2506)</f>
        <v>0</v>
      </c>
      <c r="AK2506" s="785"/>
      <c r="AL2506" s="309">
        <f t="shared" ref="AL2506:AL2507" si="7607">IF($B2506="E","E",$H2506*AK2506)</f>
        <v>0</v>
      </c>
      <c r="AM2506" s="785"/>
      <c r="AN2506" s="309">
        <f t="shared" ref="AN2506:AN2507" si="7608">IF($B2506="E","E",$H2506*AM2506)</f>
        <v>0</v>
      </c>
      <c r="AO2506" s="785"/>
      <c r="AP2506" s="309">
        <f t="shared" ref="AP2506:AP2507" si="7609">IF($B2506="E","E",$H2506*AO2506)</f>
        <v>0</v>
      </c>
      <c r="AQ2506" s="785"/>
      <c r="AR2506" s="309">
        <f t="shared" ref="AR2506:AR2507" si="7610">IF($B2506="E","E",$H2506*AQ2506)</f>
        <v>0</v>
      </c>
      <c r="AT2506" s="782">
        <f t="shared" si="7513"/>
        <v>0</v>
      </c>
      <c r="AU2506" s="782">
        <f t="shared" si="7514"/>
        <v>0</v>
      </c>
      <c r="AV2506" s="782">
        <f t="shared" si="7515"/>
        <v>0</v>
      </c>
      <c r="AW2506" s="788" t="e">
        <f t="shared" si="7516"/>
        <v>#DIV/0!</v>
      </c>
      <c r="AY2506" s="781">
        <f t="shared" si="7517"/>
        <v>0</v>
      </c>
      <c r="AZ2506" s="777"/>
      <c r="BA2506" s="781">
        <f t="shared" si="7518"/>
        <v>0</v>
      </c>
      <c r="BB2506" s="777"/>
      <c r="BC2506" s="781">
        <f t="shared" si="7519"/>
        <v>0</v>
      </c>
      <c r="BD2506" s="777"/>
      <c r="BE2506" s="781">
        <f t="shared" si="7520"/>
        <v>0</v>
      </c>
      <c r="BF2506" s="777"/>
      <c r="BG2506" s="781">
        <f t="shared" si="7521"/>
        <v>0</v>
      </c>
      <c r="BH2506" s="777"/>
      <c r="BI2506" s="781">
        <f t="shared" si="7522"/>
        <v>0</v>
      </c>
      <c r="BJ2506" s="777"/>
      <c r="BK2506" s="781">
        <f t="shared" si="7523"/>
        <v>0</v>
      </c>
      <c r="BL2506" s="777"/>
      <c r="BM2506" s="781">
        <f t="shared" si="7524"/>
        <v>0</v>
      </c>
      <c r="BN2506" s="777"/>
      <c r="BO2506" s="781">
        <f t="shared" si="7525"/>
        <v>0</v>
      </c>
      <c r="BP2506" s="777"/>
      <c r="BQ2506" s="781">
        <f t="shared" si="7526"/>
        <v>0</v>
      </c>
      <c r="BR2506" s="777"/>
    </row>
    <row r="2507" spans="1:70" outlineLevel="3">
      <c r="A2507" s="92">
        <v>801032</v>
      </c>
      <c r="B2507" s="10"/>
      <c r="C2507" s="121"/>
      <c r="D2507" s="365" t="s">
        <v>1161</v>
      </c>
      <c r="E2507" s="43" t="str">
        <f t="shared" si="7599"/>
        <v>N</v>
      </c>
      <c r="F2507" s="122"/>
      <c r="G2507" s="214" t="s">
        <v>325</v>
      </c>
      <c r="H2507" s="1076"/>
      <c r="I2507" s="1141"/>
      <c r="J2507" s="1142"/>
      <c r="K2507" s="1032">
        <f t="shared" si="7600"/>
        <v>0</v>
      </c>
      <c r="L2507" s="208"/>
      <c r="M2507" s="128"/>
      <c r="N2507" s="409"/>
      <c r="O2507" s="409"/>
      <c r="Q2507" s="684" t="s">
        <v>1977</v>
      </c>
      <c r="R2507" s="692" t="s">
        <v>1994</v>
      </c>
      <c r="T2507" s="680" t="str">
        <f>IF(IF(A2507=0,TRUE(),D2507=IFERROR(VLOOKUP(A2507,Zaplecze_Weryfikacja!A:B,2,FALSE),2))=TRUE(),"Tak","Nie")</f>
        <v>Tak</v>
      </c>
      <c r="U2507" s="681" t="str">
        <f>IF(T2507="Tak"," ",IF(IFERROR(VLOOKUP(A2507,Zaplecze_Weryfikacja!A:B,2,FALSE),"Inny numer Lp")="Inny numer Lp","Inny numer Lp",IF(VLOOKUP(A2507,Zaplecze_Weryfikacja!A:B,2,FALSE)=D2507,"Nieznana przyczyna","Inny opis")))</f>
        <v xml:space="preserve"> </v>
      </c>
      <c r="Y2507" s="785"/>
      <c r="Z2507" s="309">
        <f t="shared" si="7601"/>
        <v>0</v>
      </c>
      <c r="AA2507" s="785"/>
      <c r="AB2507" s="309">
        <f t="shared" si="7602"/>
        <v>0</v>
      </c>
      <c r="AC2507" s="785"/>
      <c r="AD2507" s="309">
        <f t="shared" si="7603"/>
        <v>0</v>
      </c>
      <c r="AE2507" s="785"/>
      <c r="AF2507" s="309">
        <f t="shared" si="7604"/>
        <v>0</v>
      </c>
      <c r="AG2507" s="785"/>
      <c r="AH2507" s="309">
        <f t="shared" si="7605"/>
        <v>0</v>
      </c>
      <c r="AI2507" s="785"/>
      <c r="AJ2507" s="309">
        <f t="shared" si="7606"/>
        <v>0</v>
      </c>
      <c r="AK2507" s="785"/>
      <c r="AL2507" s="309">
        <f t="shared" si="7607"/>
        <v>0</v>
      </c>
      <c r="AM2507" s="785"/>
      <c r="AN2507" s="309">
        <f t="shared" si="7608"/>
        <v>0</v>
      </c>
      <c r="AO2507" s="785"/>
      <c r="AP2507" s="309">
        <f t="shared" si="7609"/>
        <v>0</v>
      </c>
      <c r="AQ2507" s="785"/>
      <c r="AR2507" s="309">
        <f t="shared" si="7610"/>
        <v>0</v>
      </c>
      <c r="AT2507" s="782">
        <f t="shared" si="7513"/>
        <v>0</v>
      </c>
      <c r="AU2507" s="782">
        <f t="shared" si="7514"/>
        <v>0</v>
      </c>
      <c r="AV2507" s="782">
        <f t="shared" si="7515"/>
        <v>0</v>
      </c>
      <c r="AW2507" s="788" t="e">
        <f t="shared" si="7516"/>
        <v>#DIV/0!</v>
      </c>
      <c r="AY2507" s="781">
        <f t="shared" si="7517"/>
        <v>0</v>
      </c>
      <c r="AZ2507" s="777"/>
      <c r="BA2507" s="781">
        <f t="shared" si="7518"/>
        <v>0</v>
      </c>
      <c r="BB2507" s="777"/>
      <c r="BC2507" s="781">
        <f t="shared" si="7519"/>
        <v>0</v>
      </c>
      <c r="BD2507" s="777"/>
      <c r="BE2507" s="781">
        <f t="shared" si="7520"/>
        <v>0</v>
      </c>
      <c r="BF2507" s="777"/>
      <c r="BG2507" s="781">
        <f t="shared" si="7521"/>
        <v>0</v>
      </c>
      <c r="BH2507" s="777"/>
      <c r="BI2507" s="781">
        <f t="shared" si="7522"/>
        <v>0</v>
      </c>
      <c r="BJ2507" s="777"/>
      <c r="BK2507" s="781">
        <f t="shared" si="7523"/>
        <v>0</v>
      </c>
      <c r="BL2507" s="777"/>
      <c r="BM2507" s="781">
        <f t="shared" si="7524"/>
        <v>0</v>
      </c>
      <c r="BN2507" s="777"/>
      <c r="BO2507" s="781">
        <f t="shared" si="7525"/>
        <v>0</v>
      </c>
      <c r="BP2507" s="777"/>
      <c r="BQ2507" s="781">
        <f t="shared" si="7526"/>
        <v>0</v>
      </c>
      <c r="BR2507" s="777"/>
    </row>
    <row r="2508" spans="1:70" outlineLevel="3">
      <c r="A2508" s="92"/>
      <c r="B2508" s="121"/>
      <c r="C2508" s="121"/>
      <c r="D2508" s="365"/>
      <c r="E2508" s="122"/>
      <c r="F2508" s="122"/>
      <c r="G2508" s="214"/>
      <c r="H2508" s="1017"/>
      <c r="I2508" s="1006"/>
      <c r="J2508" s="1111"/>
      <c r="K2508" s="1033"/>
      <c r="L2508" s="208"/>
      <c r="M2508" s="128"/>
      <c r="N2508" s="409"/>
      <c r="O2508" s="409"/>
      <c r="Q2508" s="683"/>
      <c r="R2508" s="692"/>
      <c r="T2508" s="680" t="str">
        <f>IF(IF(A2508=0,TRUE(),D2508=IFERROR(VLOOKUP(A2508,Zaplecze_Weryfikacja!A:B,2,FALSE),2))=TRUE(),"Tak","Nie")</f>
        <v>Tak</v>
      </c>
      <c r="U2508" s="681" t="str">
        <f>IF(T2508="Tak"," ",IF(IFERROR(VLOOKUP(A2508,Zaplecze_Weryfikacja!A:B,2,FALSE),"Inny numer Lp")="Inny numer Lp","Inny numer Lp",IF(VLOOKUP(A2508,Zaplecze_Weryfikacja!A:B,2,FALSE)=D2508,"Nieznana przyczyna","Inny opis")))</f>
        <v xml:space="preserve"> </v>
      </c>
      <c r="Y2508" s="785"/>
      <c r="Z2508" s="104"/>
      <c r="AA2508" s="785"/>
      <c r="AB2508" s="104"/>
      <c r="AC2508" s="785"/>
      <c r="AD2508" s="104"/>
      <c r="AE2508" s="785"/>
      <c r="AF2508" s="104"/>
      <c r="AG2508" s="785"/>
      <c r="AH2508" s="104"/>
      <c r="AI2508" s="785"/>
      <c r="AJ2508" s="104"/>
      <c r="AK2508" s="785"/>
      <c r="AL2508" s="104"/>
      <c r="AM2508" s="785"/>
      <c r="AN2508" s="104"/>
      <c r="AO2508" s="785"/>
      <c r="AP2508" s="104"/>
      <c r="AQ2508" s="785"/>
      <c r="AR2508" s="104"/>
      <c r="AT2508" s="782">
        <f t="shared" si="7513"/>
        <v>0</v>
      </c>
      <c r="AU2508" s="782">
        <f t="shared" si="7514"/>
        <v>0</v>
      </c>
      <c r="AV2508" s="782">
        <f t="shared" si="7515"/>
        <v>0</v>
      </c>
      <c r="AW2508" s="788" t="e">
        <f t="shared" si="7516"/>
        <v>#DIV/0!</v>
      </c>
      <c r="AY2508" s="781">
        <f t="shared" si="7517"/>
        <v>0</v>
      </c>
      <c r="AZ2508" s="777"/>
      <c r="BA2508" s="781">
        <f t="shared" si="7518"/>
        <v>0</v>
      </c>
      <c r="BB2508" s="777"/>
      <c r="BC2508" s="781">
        <f t="shared" si="7519"/>
        <v>0</v>
      </c>
      <c r="BD2508" s="777"/>
      <c r="BE2508" s="781">
        <f t="shared" si="7520"/>
        <v>0</v>
      </c>
      <c r="BF2508" s="777"/>
      <c r="BG2508" s="781">
        <f t="shared" si="7521"/>
        <v>0</v>
      </c>
      <c r="BH2508" s="777"/>
      <c r="BI2508" s="781">
        <f t="shared" si="7522"/>
        <v>0</v>
      </c>
      <c r="BJ2508" s="777"/>
      <c r="BK2508" s="781">
        <f t="shared" si="7523"/>
        <v>0</v>
      </c>
      <c r="BL2508" s="777"/>
      <c r="BM2508" s="781">
        <f t="shared" si="7524"/>
        <v>0</v>
      </c>
      <c r="BN2508" s="777"/>
      <c r="BO2508" s="781">
        <f t="shared" si="7525"/>
        <v>0</v>
      </c>
      <c r="BP2508" s="777"/>
      <c r="BQ2508" s="781">
        <f t="shared" si="7526"/>
        <v>0</v>
      </c>
      <c r="BR2508" s="777"/>
    </row>
    <row r="2509" spans="1:70" outlineLevel="3">
      <c r="A2509" s="649"/>
      <c r="B2509" s="650"/>
      <c r="C2509" s="126"/>
      <c r="D2509" s="216" t="s">
        <v>581</v>
      </c>
      <c r="E2509" s="773" t="str">
        <f>IF(COUNTIF(E2510:E2515,"T")=0,"N","T")</f>
        <v>N</v>
      </c>
      <c r="F2509" s="333"/>
      <c r="G2509" s="345"/>
      <c r="H2509" s="1105"/>
      <c r="I2509" s="1007"/>
      <c r="J2509" s="1135"/>
      <c r="K2509" s="1056">
        <f>SUBTOTAL(9,K2510:K2517)</f>
        <v>0</v>
      </c>
      <c r="L2509" s="208"/>
      <c r="M2509" s="472"/>
      <c r="N2509" s="472"/>
      <c r="O2509" s="472"/>
      <c r="Q2509" s="683"/>
      <c r="R2509" s="692"/>
      <c r="T2509" s="680" t="str">
        <f>IF(IF(A2509=0,TRUE(),D2509=IFERROR(VLOOKUP(A2509,Zaplecze_Weryfikacja!A:B,2,FALSE),2))=TRUE(),"Tak","Nie")</f>
        <v>Tak</v>
      </c>
      <c r="U2509" s="681" t="str">
        <f>IF(T2509="Tak"," ",IF(IFERROR(VLOOKUP(A2509,Zaplecze_Weryfikacja!A:B,2,FALSE),"Inny numer Lp")="Inny numer Lp","Inny numer Lp",IF(VLOOKUP(A2509,Zaplecze_Weryfikacja!A:B,2,FALSE)=D2509,"Nieznana przyczyna","Inny opis")))</f>
        <v xml:space="preserve"> </v>
      </c>
      <c r="Y2509" s="785"/>
      <c r="Z2509" s="331">
        <f>SUBTOTAL(9,Z2510:Z2517)</f>
        <v>0</v>
      </c>
      <c r="AA2509" s="785"/>
      <c r="AB2509" s="331">
        <f>SUBTOTAL(9,AB2510:AB2517)</f>
        <v>0</v>
      </c>
      <c r="AC2509" s="785"/>
      <c r="AD2509" s="331">
        <f>SUBTOTAL(9,AD2510:AD2517)</f>
        <v>0</v>
      </c>
      <c r="AE2509" s="785"/>
      <c r="AF2509" s="331">
        <f>SUBTOTAL(9,AF2510:AF2517)</f>
        <v>0</v>
      </c>
      <c r="AG2509" s="785"/>
      <c r="AH2509" s="331">
        <f>SUBTOTAL(9,AH2510:AH2517)</f>
        <v>0</v>
      </c>
      <c r="AI2509" s="785"/>
      <c r="AJ2509" s="331">
        <f>SUBTOTAL(9,AJ2510:AJ2517)</f>
        <v>0</v>
      </c>
      <c r="AK2509" s="785"/>
      <c r="AL2509" s="331">
        <f>SUBTOTAL(9,AL2510:AL2517)</f>
        <v>0</v>
      </c>
      <c r="AM2509" s="785"/>
      <c r="AN2509" s="331">
        <f>SUBTOTAL(9,AN2510:AN2517)</f>
        <v>0</v>
      </c>
      <c r="AO2509" s="785"/>
      <c r="AP2509" s="331">
        <f>SUBTOTAL(9,AP2510:AP2517)</f>
        <v>0</v>
      </c>
      <c r="AQ2509" s="785"/>
      <c r="AR2509" s="331">
        <f>SUBTOTAL(9,AR2510:AR2517)</f>
        <v>0</v>
      </c>
      <c r="AT2509" s="845">
        <f t="shared" si="7513"/>
        <v>0</v>
      </c>
      <c r="AU2509" s="845">
        <f t="shared" si="7514"/>
        <v>0</v>
      </c>
      <c r="AV2509" s="845">
        <f t="shared" si="7515"/>
        <v>0</v>
      </c>
      <c r="AW2509" s="846" t="e">
        <f t="shared" si="7516"/>
        <v>#DIV/0!</v>
      </c>
      <c r="AY2509" s="781">
        <f t="shared" si="7517"/>
        <v>0</v>
      </c>
      <c r="AZ2509" s="847"/>
      <c r="BA2509" s="781">
        <f t="shared" si="7518"/>
        <v>0</v>
      </c>
      <c r="BB2509" s="847"/>
      <c r="BC2509" s="781">
        <f t="shared" si="7519"/>
        <v>0</v>
      </c>
      <c r="BD2509" s="847"/>
      <c r="BE2509" s="781">
        <f t="shared" si="7520"/>
        <v>0</v>
      </c>
      <c r="BF2509" s="847"/>
      <c r="BG2509" s="781">
        <f t="shared" si="7521"/>
        <v>0</v>
      </c>
      <c r="BH2509" s="847"/>
      <c r="BI2509" s="781">
        <f t="shared" si="7522"/>
        <v>0</v>
      </c>
      <c r="BJ2509" s="847"/>
      <c r="BK2509" s="781">
        <f t="shared" si="7523"/>
        <v>0</v>
      </c>
      <c r="BL2509" s="847"/>
      <c r="BM2509" s="781">
        <f t="shared" si="7524"/>
        <v>0</v>
      </c>
      <c r="BN2509" s="847"/>
      <c r="BO2509" s="781">
        <f t="shared" si="7525"/>
        <v>0</v>
      </c>
      <c r="BP2509" s="847"/>
      <c r="BQ2509" s="781">
        <f t="shared" si="7526"/>
        <v>0</v>
      </c>
      <c r="BR2509" s="847"/>
    </row>
    <row r="2510" spans="1:70" outlineLevel="3">
      <c r="A2510" s="92">
        <v>801033</v>
      </c>
      <c r="B2510" s="10"/>
      <c r="C2510" s="121"/>
      <c r="D2510" s="365" t="s">
        <v>60</v>
      </c>
      <c r="E2510" s="43" t="str">
        <f t="shared" ref="E2510:E2515" si="7611">IF(H2510&gt;0,"T","N")</f>
        <v>N</v>
      </c>
      <c r="F2510" s="122"/>
      <c r="G2510" s="214" t="s">
        <v>325</v>
      </c>
      <c r="H2510" s="1076"/>
      <c r="I2510" s="1141"/>
      <c r="J2510" s="1142"/>
      <c r="K2510" s="1032">
        <f t="shared" ref="K2510:K2515" si="7612">IF(B2510="E","E",$H2510*I2510)</f>
        <v>0</v>
      </c>
      <c r="L2510" s="208"/>
      <c r="M2510" s="128"/>
      <c r="N2510" s="409"/>
      <c r="O2510" s="409"/>
      <c r="Q2510" s="684" t="s">
        <v>1977</v>
      </c>
      <c r="R2510" s="692" t="s">
        <v>1994</v>
      </c>
      <c r="T2510" s="680" t="str">
        <f>IF(IF(A2510=0,TRUE(),D2510=IFERROR(VLOOKUP(A2510,Zaplecze_Weryfikacja!A:B,2,FALSE),2))=TRUE(),"Tak","Nie")</f>
        <v>Tak</v>
      </c>
      <c r="U2510" s="681" t="str">
        <f>IF(T2510="Tak"," ",IF(IFERROR(VLOOKUP(A2510,Zaplecze_Weryfikacja!A:B,2,FALSE),"Inny numer Lp")="Inny numer Lp","Inny numer Lp",IF(VLOOKUP(A2510,Zaplecze_Weryfikacja!A:B,2,FALSE)=D2510,"Nieznana przyczyna","Inny opis")))</f>
        <v xml:space="preserve"> </v>
      </c>
      <c r="Y2510" s="785"/>
      <c r="Z2510" s="309">
        <f t="shared" ref="Z2510:Z2515" si="7613">IF($B2510="E","E",$H2510*Y2510)</f>
        <v>0</v>
      </c>
      <c r="AA2510" s="785"/>
      <c r="AB2510" s="309">
        <f t="shared" ref="AB2510:AB2515" si="7614">IF($B2510="E","E",$H2510*AA2510)</f>
        <v>0</v>
      </c>
      <c r="AC2510" s="785"/>
      <c r="AD2510" s="309">
        <f t="shared" ref="AD2510:AD2515" si="7615">IF($B2510="E","E",$H2510*AC2510)</f>
        <v>0</v>
      </c>
      <c r="AE2510" s="785"/>
      <c r="AF2510" s="309">
        <f t="shared" ref="AF2510:AF2515" si="7616">IF($B2510="E","E",$H2510*AE2510)</f>
        <v>0</v>
      </c>
      <c r="AG2510" s="785"/>
      <c r="AH2510" s="309">
        <f t="shared" ref="AH2510:AH2515" si="7617">IF($B2510="E","E",$H2510*AG2510)</f>
        <v>0</v>
      </c>
      <c r="AI2510" s="785"/>
      <c r="AJ2510" s="309">
        <f t="shared" ref="AJ2510:AJ2515" si="7618">IF($B2510="E","E",$H2510*AI2510)</f>
        <v>0</v>
      </c>
      <c r="AK2510" s="785"/>
      <c r="AL2510" s="309">
        <f t="shared" ref="AL2510:AL2515" si="7619">IF($B2510="E","E",$H2510*AK2510)</f>
        <v>0</v>
      </c>
      <c r="AM2510" s="785"/>
      <c r="AN2510" s="309">
        <f t="shared" ref="AN2510:AN2515" si="7620">IF($B2510="E","E",$H2510*AM2510)</f>
        <v>0</v>
      </c>
      <c r="AO2510" s="785"/>
      <c r="AP2510" s="309">
        <f t="shared" ref="AP2510:AP2515" si="7621">IF($B2510="E","E",$H2510*AO2510)</f>
        <v>0</v>
      </c>
      <c r="AQ2510" s="785"/>
      <c r="AR2510" s="309">
        <f t="shared" ref="AR2510:AR2515" si="7622">IF($B2510="E","E",$H2510*AQ2510)</f>
        <v>0</v>
      </c>
      <c r="AT2510" s="782">
        <f t="shared" si="7513"/>
        <v>0</v>
      </c>
      <c r="AU2510" s="782">
        <f t="shared" si="7514"/>
        <v>0</v>
      </c>
      <c r="AV2510" s="782">
        <f t="shared" si="7515"/>
        <v>0</v>
      </c>
      <c r="AW2510" s="788" t="e">
        <f t="shared" si="7516"/>
        <v>#DIV/0!</v>
      </c>
      <c r="AY2510" s="781">
        <f t="shared" si="7517"/>
        <v>0</v>
      </c>
      <c r="AZ2510" s="777"/>
      <c r="BA2510" s="781">
        <f t="shared" si="7518"/>
        <v>0</v>
      </c>
      <c r="BB2510" s="777"/>
      <c r="BC2510" s="781">
        <f t="shared" si="7519"/>
        <v>0</v>
      </c>
      <c r="BD2510" s="777"/>
      <c r="BE2510" s="781">
        <f t="shared" si="7520"/>
        <v>0</v>
      </c>
      <c r="BF2510" s="777"/>
      <c r="BG2510" s="781">
        <f t="shared" si="7521"/>
        <v>0</v>
      </c>
      <c r="BH2510" s="777"/>
      <c r="BI2510" s="781">
        <f t="shared" si="7522"/>
        <v>0</v>
      </c>
      <c r="BJ2510" s="777"/>
      <c r="BK2510" s="781">
        <f t="shared" si="7523"/>
        <v>0</v>
      </c>
      <c r="BL2510" s="777"/>
      <c r="BM2510" s="781">
        <f t="shared" si="7524"/>
        <v>0</v>
      </c>
      <c r="BN2510" s="777"/>
      <c r="BO2510" s="781">
        <f t="shared" si="7525"/>
        <v>0</v>
      </c>
      <c r="BP2510" s="777"/>
      <c r="BQ2510" s="781">
        <f t="shared" si="7526"/>
        <v>0</v>
      </c>
      <c r="BR2510" s="777"/>
    </row>
    <row r="2511" spans="1:70" outlineLevel="3">
      <c r="A2511" s="92">
        <v>801034</v>
      </c>
      <c r="B2511" s="10"/>
      <c r="C2511" s="121"/>
      <c r="D2511" s="365" t="s">
        <v>61</v>
      </c>
      <c r="E2511" s="43" t="str">
        <f t="shared" si="7611"/>
        <v>N</v>
      </c>
      <c r="F2511" s="122"/>
      <c r="G2511" s="214" t="s">
        <v>325</v>
      </c>
      <c r="H2511" s="1076"/>
      <c r="I2511" s="1141"/>
      <c r="J2511" s="1142"/>
      <c r="K2511" s="1032">
        <f t="shared" si="7612"/>
        <v>0</v>
      </c>
      <c r="L2511" s="208"/>
      <c r="M2511" s="128"/>
      <c r="N2511" s="409"/>
      <c r="O2511" s="409"/>
      <c r="Q2511" s="684" t="s">
        <v>1977</v>
      </c>
      <c r="R2511" s="692" t="s">
        <v>1994</v>
      </c>
      <c r="T2511" s="680" t="str">
        <f>IF(IF(A2511=0,TRUE(),D2511=IFERROR(VLOOKUP(A2511,Zaplecze_Weryfikacja!A:B,2,FALSE),2))=TRUE(),"Tak","Nie")</f>
        <v>Tak</v>
      </c>
      <c r="U2511" s="681" t="str">
        <f>IF(T2511="Tak"," ",IF(IFERROR(VLOOKUP(A2511,Zaplecze_Weryfikacja!A:B,2,FALSE),"Inny numer Lp")="Inny numer Lp","Inny numer Lp",IF(VLOOKUP(A2511,Zaplecze_Weryfikacja!A:B,2,FALSE)=D2511,"Nieznana przyczyna","Inny opis")))</f>
        <v xml:space="preserve"> </v>
      </c>
      <c r="Y2511" s="785"/>
      <c r="Z2511" s="309">
        <f t="shared" si="7613"/>
        <v>0</v>
      </c>
      <c r="AA2511" s="785"/>
      <c r="AB2511" s="309">
        <f t="shared" si="7614"/>
        <v>0</v>
      </c>
      <c r="AC2511" s="785"/>
      <c r="AD2511" s="309">
        <f t="shared" si="7615"/>
        <v>0</v>
      </c>
      <c r="AE2511" s="785"/>
      <c r="AF2511" s="309">
        <f t="shared" si="7616"/>
        <v>0</v>
      </c>
      <c r="AG2511" s="785"/>
      <c r="AH2511" s="309">
        <f t="shared" si="7617"/>
        <v>0</v>
      </c>
      <c r="AI2511" s="785"/>
      <c r="AJ2511" s="309">
        <f t="shared" si="7618"/>
        <v>0</v>
      </c>
      <c r="AK2511" s="785"/>
      <c r="AL2511" s="309">
        <f t="shared" si="7619"/>
        <v>0</v>
      </c>
      <c r="AM2511" s="785"/>
      <c r="AN2511" s="309">
        <f t="shared" si="7620"/>
        <v>0</v>
      </c>
      <c r="AO2511" s="785"/>
      <c r="AP2511" s="309">
        <f t="shared" si="7621"/>
        <v>0</v>
      </c>
      <c r="AQ2511" s="785"/>
      <c r="AR2511" s="309">
        <f t="shared" si="7622"/>
        <v>0</v>
      </c>
      <c r="AT2511" s="782">
        <f t="shared" ref="AT2511:AT2574" si="7623">MAX(Z2511,AB2511,AD2511,AF2511,AH2511,AJ2511,AL2511,AN2511,AP2511,AR2511)</f>
        <v>0</v>
      </c>
      <c r="AU2511" s="782">
        <f t="shared" ref="AU2511:AU2574" si="7624">IF($AU$6=10,MIN(Z2511,AB2511,AD2511,AF2511,AH2511,AJ2511,AL2511,AN2511,AP2511,AR2511),IF($AU$6=9,MIN(Z2511,AB2511,AD2511,AF2511,AH2511,AJ2511,AL2511,AN2511,AP2511),IF($AU$6=8,MIN(Z2511,AB2511,AD2511,AF2511,AH2511,AJ2511,AL2511,AN2511),IF($AU$6=7,MIN(Z2511,AB2511,AD2511,AF2511,AH2511,AJ2511,AL2511),IF($AU$6=6,MIN(Z2511,AB2511,AD2511,AF2511,AH2511,AJ2511),IF($AU$6=5,MIN(Z2511,AB2511,AD2511,AF2511,AH2511),IF($AU$6=4,MIN(Z2511,AB2511,AD2511,AF2511),IF($AU$6=4,MIN(Z2511,AB2511,AD2511,AF2511),IF($AU$6=3,MIN(Z2511,AB2511,AD2511),IF($AU$6=3,MIN(Z2511,AB2511,AD2511),IF($AU$6=2,MIN(Z2511,AB2511),IF($AU$6=1,MIN(Z2511),"Błąd - zła ilośc oferentów"))))))))))))</f>
        <v>0</v>
      </c>
      <c r="AV2511" s="782">
        <f t="shared" ref="AV2511:AV2574" si="7625">AT2511-AU2511</f>
        <v>0</v>
      </c>
      <c r="AW2511" s="788" t="e">
        <f t="shared" ref="AW2511:AW2574" si="7626">AT2511/AU2511</f>
        <v>#DIV/0!</v>
      </c>
      <c r="AY2511" s="781">
        <f t="shared" ref="AY2511:AY2574" si="7627">+AZ2511</f>
        <v>0</v>
      </c>
      <c r="AZ2511" s="777"/>
      <c r="BA2511" s="781">
        <f t="shared" ref="BA2511:BA2574" si="7628">+BB2511</f>
        <v>0</v>
      </c>
      <c r="BB2511" s="777"/>
      <c r="BC2511" s="781">
        <f t="shared" ref="BC2511:BC2574" si="7629">+BD2511</f>
        <v>0</v>
      </c>
      <c r="BD2511" s="777"/>
      <c r="BE2511" s="781">
        <f t="shared" ref="BE2511:BE2574" si="7630">+BF2511</f>
        <v>0</v>
      </c>
      <c r="BF2511" s="777"/>
      <c r="BG2511" s="781">
        <f t="shared" ref="BG2511:BG2574" si="7631">+BH2511</f>
        <v>0</v>
      </c>
      <c r="BH2511" s="777"/>
      <c r="BI2511" s="781">
        <f t="shared" ref="BI2511:BI2574" si="7632">+BJ2511</f>
        <v>0</v>
      </c>
      <c r="BJ2511" s="777"/>
      <c r="BK2511" s="781">
        <f t="shared" ref="BK2511:BK2574" si="7633">+BL2511</f>
        <v>0</v>
      </c>
      <c r="BL2511" s="777"/>
      <c r="BM2511" s="781">
        <f t="shared" ref="BM2511:BM2574" si="7634">+BN2511</f>
        <v>0</v>
      </c>
      <c r="BN2511" s="777"/>
      <c r="BO2511" s="781">
        <f t="shared" ref="BO2511:BO2574" si="7635">+BP2511</f>
        <v>0</v>
      </c>
      <c r="BP2511" s="777"/>
      <c r="BQ2511" s="781">
        <f t="shared" ref="BQ2511:BQ2574" si="7636">+BR2511</f>
        <v>0</v>
      </c>
      <c r="BR2511" s="777"/>
    </row>
    <row r="2512" spans="1:70" outlineLevel="3">
      <c r="A2512" s="92">
        <v>801035</v>
      </c>
      <c r="B2512" s="10"/>
      <c r="C2512" s="121"/>
      <c r="D2512" s="365" t="s">
        <v>314</v>
      </c>
      <c r="E2512" s="43" t="str">
        <f t="shared" si="7611"/>
        <v>N</v>
      </c>
      <c r="F2512" s="122"/>
      <c r="G2512" s="214" t="s">
        <v>327</v>
      </c>
      <c r="H2512" s="1076"/>
      <c r="I2512" s="1141"/>
      <c r="J2512" s="1142"/>
      <c r="K2512" s="1032">
        <f t="shared" si="7612"/>
        <v>0</v>
      </c>
      <c r="L2512" s="208"/>
      <c r="M2512" s="128"/>
      <c r="N2512" s="409"/>
      <c r="O2512" s="409"/>
      <c r="Q2512" s="684" t="s">
        <v>1977</v>
      </c>
      <c r="R2512" s="692" t="s">
        <v>1994</v>
      </c>
      <c r="T2512" s="680" t="str">
        <f>IF(IF(A2512=0,TRUE(),D2512=IFERROR(VLOOKUP(A2512,Zaplecze_Weryfikacja!A:B,2,FALSE),2))=TRUE(),"Tak","Nie")</f>
        <v>Tak</v>
      </c>
      <c r="U2512" s="681" t="str">
        <f>IF(T2512="Tak"," ",IF(IFERROR(VLOOKUP(A2512,Zaplecze_Weryfikacja!A:B,2,FALSE),"Inny numer Lp")="Inny numer Lp","Inny numer Lp",IF(VLOOKUP(A2512,Zaplecze_Weryfikacja!A:B,2,FALSE)=D2512,"Nieznana przyczyna","Inny opis")))</f>
        <v xml:space="preserve"> </v>
      </c>
      <c r="Y2512" s="785"/>
      <c r="Z2512" s="309">
        <f t="shared" si="7613"/>
        <v>0</v>
      </c>
      <c r="AA2512" s="785"/>
      <c r="AB2512" s="309">
        <f t="shared" si="7614"/>
        <v>0</v>
      </c>
      <c r="AC2512" s="785"/>
      <c r="AD2512" s="309">
        <f t="shared" si="7615"/>
        <v>0</v>
      </c>
      <c r="AE2512" s="785"/>
      <c r="AF2512" s="309">
        <f t="shared" si="7616"/>
        <v>0</v>
      </c>
      <c r="AG2512" s="785"/>
      <c r="AH2512" s="309">
        <f t="shared" si="7617"/>
        <v>0</v>
      </c>
      <c r="AI2512" s="785"/>
      <c r="AJ2512" s="309">
        <f t="shared" si="7618"/>
        <v>0</v>
      </c>
      <c r="AK2512" s="785"/>
      <c r="AL2512" s="309">
        <f t="shared" si="7619"/>
        <v>0</v>
      </c>
      <c r="AM2512" s="785"/>
      <c r="AN2512" s="309">
        <f t="shared" si="7620"/>
        <v>0</v>
      </c>
      <c r="AO2512" s="785"/>
      <c r="AP2512" s="309">
        <f t="shared" si="7621"/>
        <v>0</v>
      </c>
      <c r="AQ2512" s="785"/>
      <c r="AR2512" s="309">
        <f t="shared" si="7622"/>
        <v>0</v>
      </c>
      <c r="AT2512" s="782">
        <f t="shared" si="7623"/>
        <v>0</v>
      </c>
      <c r="AU2512" s="782">
        <f t="shared" si="7624"/>
        <v>0</v>
      </c>
      <c r="AV2512" s="782">
        <f t="shared" si="7625"/>
        <v>0</v>
      </c>
      <c r="AW2512" s="788" t="e">
        <f t="shared" si="7626"/>
        <v>#DIV/0!</v>
      </c>
      <c r="AY2512" s="781">
        <f t="shared" si="7627"/>
        <v>0</v>
      </c>
      <c r="AZ2512" s="777"/>
      <c r="BA2512" s="781">
        <f t="shared" si="7628"/>
        <v>0</v>
      </c>
      <c r="BB2512" s="777"/>
      <c r="BC2512" s="781">
        <f t="shared" si="7629"/>
        <v>0</v>
      </c>
      <c r="BD2512" s="777"/>
      <c r="BE2512" s="781">
        <f t="shared" si="7630"/>
        <v>0</v>
      </c>
      <c r="BF2512" s="777"/>
      <c r="BG2512" s="781">
        <f t="shared" si="7631"/>
        <v>0</v>
      </c>
      <c r="BH2512" s="777"/>
      <c r="BI2512" s="781">
        <f t="shared" si="7632"/>
        <v>0</v>
      </c>
      <c r="BJ2512" s="777"/>
      <c r="BK2512" s="781">
        <f t="shared" si="7633"/>
        <v>0</v>
      </c>
      <c r="BL2512" s="777"/>
      <c r="BM2512" s="781">
        <f t="shared" si="7634"/>
        <v>0</v>
      </c>
      <c r="BN2512" s="777"/>
      <c r="BO2512" s="781">
        <f t="shared" si="7635"/>
        <v>0</v>
      </c>
      <c r="BP2512" s="777"/>
      <c r="BQ2512" s="781">
        <f t="shared" si="7636"/>
        <v>0</v>
      </c>
      <c r="BR2512" s="777"/>
    </row>
    <row r="2513" spans="1:70" outlineLevel="3">
      <c r="A2513" s="92">
        <v>801036</v>
      </c>
      <c r="B2513" s="10"/>
      <c r="C2513" s="121"/>
      <c r="D2513" s="365" t="s">
        <v>315</v>
      </c>
      <c r="E2513" s="43" t="str">
        <f t="shared" si="7611"/>
        <v>N</v>
      </c>
      <c r="F2513" s="122"/>
      <c r="G2513" s="214" t="s">
        <v>327</v>
      </c>
      <c r="H2513" s="1076"/>
      <c r="I2513" s="1141"/>
      <c r="J2513" s="1142"/>
      <c r="K2513" s="1032">
        <f t="shared" si="7612"/>
        <v>0</v>
      </c>
      <c r="L2513" s="208"/>
      <c r="M2513" s="128"/>
      <c r="N2513" s="409"/>
      <c r="O2513" s="409"/>
      <c r="Q2513" s="684" t="s">
        <v>1977</v>
      </c>
      <c r="R2513" s="692" t="s">
        <v>1994</v>
      </c>
      <c r="T2513" s="680" t="str">
        <f>IF(IF(A2513=0,TRUE(),D2513=IFERROR(VLOOKUP(A2513,Zaplecze_Weryfikacja!A:B,2,FALSE),2))=TRUE(),"Tak","Nie")</f>
        <v>Tak</v>
      </c>
      <c r="U2513" s="681" t="str">
        <f>IF(T2513="Tak"," ",IF(IFERROR(VLOOKUP(A2513,Zaplecze_Weryfikacja!A:B,2,FALSE),"Inny numer Lp")="Inny numer Lp","Inny numer Lp",IF(VLOOKUP(A2513,Zaplecze_Weryfikacja!A:B,2,FALSE)=D2513,"Nieznana przyczyna","Inny opis")))</f>
        <v xml:space="preserve"> </v>
      </c>
      <c r="Y2513" s="785"/>
      <c r="Z2513" s="309">
        <f t="shared" si="7613"/>
        <v>0</v>
      </c>
      <c r="AA2513" s="785"/>
      <c r="AB2513" s="309">
        <f t="shared" si="7614"/>
        <v>0</v>
      </c>
      <c r="AC2513" s="785"/>
      <c r="AD2513" s="309">
        <f t="shared" si="7615"/>
        <v>0</v>
      </c>
      <c r="AE2513" s="785"/>
      <c r="AF2513" s="309">
        <f t="shared" si="7616"/>
        <v>0</v>
      </c>
      <c r="AG2513" s="785"/>
      <c r="AH2513" s="309">
        <f t="shared" si="7617"/>
        <v>0</v>
      </c>
      <c r="AI2513" s="785"/>
      <c r="AJ2513" s="309">
        <f t="shared" si="7618"/>
        <v>0</v>
      </c>
      <c r="AK2513" s="785"/>
      <c r="AL2513" s="309">
        <f t="shared" si="7619"/>
        <v>0</v>
      </c>
      <c r="AM2513" s="785"/>
      <c r="AN2513" s="309">
        <f t="shared" si="7620"/>
        <v>0</v>
      </c>
      <c r="AO2513" s="785"/>
      <c r="AP2513" s="309">
        <f t="shared" si="7621"/>
        <v>0</v>
      </c>
      <c r="AQ2513" s="785"/>
      <c r="AR2513" s="309">
        <f t="shared" si="7622"/>
        <v>0</v>
      </c>
      <c r="AT2513" s="782">
        <f t="shared" si="7623"/>
        <v>0</v>
      </c>
      <c r="AU2513" s="782">
        <f t="shared" si="7624"/>
        <v>0</v>
      </c>
      <c r="AV2513" s="782">
        <f t="shared" si="7625"/>
        <v>0</v>
      </c>
      <c r="AW2513" s="788" t="e">
        <f t="shared" si="7626"/>
        <v>#DIV/0!</v>
      </c>
      <c r="AY2513" s="781">
        <f t="shared" si="7627"/>
        <v>0</v>
      </c>
      <c r="AZ2513" s="777"/>
      <c r="BA2513" s="781">
        <f t="shared" si="7628"/>
        <v>0</v>
      </c>
      <c r="BB2513" s="777"/>
      <c r="BC2513" s="781">
        <f t="shared" si="7629"/>
        <v>0</v>
      </c>
      <c r="BD2513" s="777"/>
      <c r="BE2513" s="781">
        <f t="shared" si="7630"/>
        <v>0</v>
      </c>
      <c r="BF2513" s="777"/>
      <c r="BG2513" s="781">
        <f t="shared" si="7631"/>
        <v>0</v>
      </c>
      <c r="BH2513" s="777"/>
      <c r="BI2513" s="781">
        <f t="shared" si="7632"/>
        <v>0</v>
      </c>
      <c r="BJ2513" s="777"/>
      <c r="BK2513" s="781">
        <f t="shared" si="7633"/>
        <v>0</v>
      </c>
      <c r="BL2513" s="777"/>
      <c r="BM2513" s="781">
        <f t="shared" si="7634"/>
        <v>0</v>
      </c>
      <c r="BN2513" s="777"/>
      <c r="BO2513" s="781">
        <f t="shared" si="7635"/>
        <v>0</v>
      </c>
      <c r="BP2513" s="777"/>
      <c r="BQ2513" s="781">
        <f t="shared" si="7636"/>
        <v>0</v>
      </c>
      <c r="BR2513" s="777"/>
    </row>
    <row r="2514" spans="1:70" outlineLevel="3">
      <c r="A2514" s="92">
        <v>801037</v>
      </c>
      <c r="B2514" s="10"/>
      <c r="C2514" s="121"/>
      <c r="D2514" s="365" t="s">
        <v>318</v>
      </c>
      <c r="E2514" s="43" t="str">
        <f t="shared" si="7611"/>
        <v>N</v>
      </c>
      <c r="F2514" s="122"/>
      <c r="G2514" s="214" t="s">
        <v>325</v>
      </c>
      <c r="H2514" s="1076"/>
      <c r="I2514" s="1141"/>
      <c r="J2514" s="1142"/>
      <c r="K2514" s="1032">
        <f t="shared" si="7612"/>
        <v>0</v>
      </c>
      <c r="L2514" s="208"/>
      <c r="M2514" s="128"/>
      <c r="N2514" s="409"/>
      <c r="O2514" s="409"/>
      <c r="Q2514" s="684" t="s">
        <v>1977</v>
      </c>
      <c r="R2514" s="692" t="s">
        <v>1994</v>
      </c>
      <c r="T2514" s="680" t="str">
        <f>IF(IF(A2514=0,TRUE(),D2514=IFERROR(VLOOKUP(A2514,Zaplecze_Weryfikacja!A:B,2,FALSE),2))=TRUE(),"Tak","Nie")</f>
        <v>Tak</v>
      </c>
      <c r="U2514" s="681" t="str">
        <f>IF(T2514="Tak"," ",IF(IFERROR(VLOOKUP(A2514,Zaplecze_Weryfikacja!A:B,2,FALSE),"Inny numer Lp")="Inny numer Lp","Inny numer Lp",IF(VLOOKUP(A2514,Zaplecze_Weryfikacja!A:B,2,FALSE)=D2514,"Nieznana przyczyna","Inny opis")))</f>
        <v xml:space="preserve"> </v>
      </c>
      <c r="Y2514" s="785"/>
      <c r="Z2514" s="309">
        <f t="shared" si="7613"/>
        <v>0</v>
      </c>
      <c r="AA2514" s="785"/>
      <c r="AB2514" s="309">
        <f t="shared" si="7614"/>
        <v>0</v>
      </c>
      <c r="AC2514" s="785"/>
      <c r="AD2514" s="309">
        <f t="shared" si="7615"/>
        <v>0</v>
      </c>
      <c r="AE2514" s="785"/>
      <c r="AF2514" s="309">
        <f t="shared" si="7616"/>
        <v>0</v>
      </c>
      <c r="AG2514" s="785"/>
      <c r="AH2514" s="309">
        <f t="shared" si="7617"/>
        <v>0</v>
      </c>
      <c r="AI2514" s="785"/>
      <c r="AJ2514" s="309">
        <f t="shared" si="7618"/>
        <v>0</v>
      </c>
      <c r="AK2514" s="785"/>
      <c r="AL2514" s="309">
        <f t="shared" si="7619"/>
        <v>0</v>
      </c>
      <c r="AM2514" s="785"/>
      <c r="AN2514" s="309">
        <f t="shared" si="7620"/>
        <v>0</v>
      </c>
      <c r="AO2514" s="785"/>
      <c r="AP2514" s="309">
        <f t="shared" si="7621"/>
        <v>0</v>
      </c>
      <c r="AQ2514" s="785"/>
      <c r="AR2514" s="309">
        <f t="shared" si="7622"/>
        <v>0</v>
      </c>
      <c r="AT2514" s="782">
        <f t="shared" si="7623"/>
        <v>0</v>
      </c>
      <c r="AU2514" s="782">
        <f t="shared" si="7624"/>
        <v>0</v>
      </c>
      <c r="AV2514" s="782">
        <f t="shared" si="7625"/>
        <v>0</v>
      </c>
      <c r="AW2514" s="788" t="e">
        <f t="shared" si="7626"/>
        <v>#DIV/0!</v>
      </c>
      <c r="AY2514" s="781">
        <f t="shared" si="7627"/>
        <v>0</v>
      </c>
      <c r="AZ2514" s="777"/>
      <c r="BA2514" s="781">
        <f t="shared" si="7628"/>
        <v>0</v>
      </c>
      <c r="BB2514" s="777"/>
      <c r="BC2514" s="781">
        <f t="shared" si="7629"/>
        <v>0</v>
      </c>
      <c r="BD2514" s="777"/>
      <c r="BE2514" s="781">
        <f t="shared" si="7630"/>
        <v>0</v>
      </c>
      <c r="BF2514" s="777"/>
      <c r="BG2514" s="781">
        <f t="shared" si="7631"/>
        <v>0</v>
      </c>
      <c r="BH2514" s="777"/>
      <c r="BI2514" s="781">
        <f t="shared" si="7632"/>
        <v>0</v>
      </c>
      <c r="BJ2514" s="777"/>
      <c r="BK2514" s="781">
        <f t="shared" si="7633"/>
        <v>0</v>
      </c>
      <c r="BL2514" s="777"/>
      <c r="BM2514" s="781">
        <f t="shared" si="7634"/>
        <v>0</v>
      </c>
      <c r="BN2514" s="777"/>
      <c r="BO2514" s="781">
        <f t="shared" si="7635"/>
        <v>0</v>
      </c>
      <c r="BP2514" s="777"/>
      <c r="BQ2514" s="781">
        <f t="shared" si="7636"/>
        <v>0</v>
      </c>
      <c r="BR2514" s="777"/>
    </row>
    <row r="2515" spans="1:70" outlineLevel="3">
      <c r="A2515" s="92">
        <v>801038</v>
      </c>
      <c r="B2515" s="10"/>
      <c r="C2515" s="121"/>
      <c r="D2515" s="457" t="s">
        <v>1692</v>
      </c>
      <c r="E2515" s="43" t="str">
        <f t="shared" si="7611"/>
        <v>N</v>
      </c>
      <c r="F2515" s="122"/>
      <c r="G2515" s="214" t="s">
        <v>325</v>
      </c>
      <c r="H2515" s="1076"/>
      <c r="I2515" s="1141"/>
      <c r="J2515" s="1142"/>
      <c r="K2515" s="1032">
        <f t="shared" si="7612"/>
        <v>0</v>
      </c>
      <c r="L2515" s="208"/>
      <c r="M2515" s="128"/>
      <c r="N2515" s="409"/>
      <c r="O2515" s="409"/>
      <c r="Q2515" s="684" t="s">
        <v>1977</v>
      </c>
      <c r="R2515" s="692" t="s">
        <v>1994</v>
      </c>
      <c r="T2515" s="680" t="str">
        <f>IF(IF(A2515=0,TRUE(),D2515=IFERROR(VLOOKUP(A2515,Zaplecze_Weryfikacja!A:B,2,FALSE),2))=TRUE(),"Tak","Nie")</f>
        <v>Tak</v>
      </c>
      <c r="U2515" s="681" t="str">
        <f>IF(T2515="Tak"," ",IF(IFERROR(VLOOKUP(A2515,Zaplecze_Weryfikacja!A:B,2,FALSE),"Inny numer Lp")="Inny numer Lp","Inny numer Lp",IF(VLOOKUP(A2515,Zaplecze_Weryfikacja!A:B,2,FALSE)=D2515,"Nieznana przyczyna","Inny opis")))</f>
        <v xml:space="preserve"> </v>
      </c>
      <c r="Y2515" s="785"/>
      <c r="Z2515" s="309">
        <f t="shared" si="7613"/>
        <v>0</v>
      </c>
      <c r="AA2515" s="785"/>
      <c r="AB2515" s="309">
        <f t="shared" si="7614"/>
        <v>0</v>
      </c>
      <c r="AC2515" s="785"/>
      <c r="AD2515" s="309">
        <f t="shared" si="7615"/>
        <v>0</v>
      </c>
      <c r="AE2515" s="785"/>
      <c r="AF2515" s="309">
        <f t="shared" si="7616"/>
        <v>0</v>
      </c>
      <c r="AG2515" s="785"/>
      <c r="AH2515" s="309">
        <f t="shared" si="7617"/>
        <v>0</v>
      </c>
      <c r="AI2515" s="785"/>
      <c r="AJ2515" s="309">
        <f t="shared" si="7618"/>
        <v>0</v>
      </c>
      <c r="AK2515" s="785"/>
      <c r="AL2515" s="309">
        <f t="shared" si="7619"/>
        <v>0</v>
      </c>
      <c r="AM2515" s="785"/>
      <c r="AN2515" s="309">
        <f t="shared" si="7620"/>
        <v>0</v>
      </c>
      <c r="AO2515" s="785"/>
      <c r="AP2515" s="309">
        <f t="shared" si="7621"/>
        <v>0</v>
      </c>
      <c r="AQ2515" s="785"/>
      <c r="AR2515" s="309">
        <f t="shared" si="7622"/>
        <v>0</v>
      </c>
      <c r="AT2515" s="782">
        <f t="shared" si="7623"/>
        <v>0</v>
      </c>
      <c r="AU2515" s="782">
        <f t="shared" si="7624"/>
        <v>0</v>
      </c>
      <c r="AV2515" s="782">
        <f t="shared" si="7625"/>
        <v>0</v>
      </c>
      <c r="AW2515" s="788" t="e">
        <f t="shared" si="7626"/>
        <v>#DIV/0!</v>
      </c>
      <c r="AY2515" s="781">
        <f t="shared" si="7627"/>
        <v>0</v>
      </c>
      <c r="AZ2515" s="777"/>
      <c r="BA2515" s="781">
        <f t="shared" si="7628"/>
        <v>0</v>
      </c>
      <c r="BB2515" s="777"/>
      <c r="BC2515" s="781">
        <f t="shared" si="7629"/>
        <v>0</v>
      </c>
      <c r="BD2515" s="777"/>
      <c r="BE2515" s="781">
        <f t="shared" si="7630"/>
        <v>0</v>
      </c>
      <c r="BF2515" s="777"/>
      <c r="BG2515" s="781">
        <f t="shared" si="7631"/>
        <v>0</v>
      </c>
      <c r="BH2515" s="777"/>
      <c r="BI2515" s="781">
        <f t="shared" si="7632"/>
        <v>0</v>
      </c>
      <c r="BJ2515" s="777"/>
      <c r="BK2515" s="781">
        <f t="shared" si="7633"/>
        <v>0</v>
      </c>
      <c r="BL2515" s="777"/>
      <c r="BM2515" s="781">
        <f t="shared" si="7634"/>
        <v>0</v>
      </c>
      <c r="BN2515" s="777"/>
      <c r="BO2515" s="781">
        <f t="shared" si="7635"/>
        <v>0</v>
      </c>
      <c r="BP2515" s="777"/>
      <c r="BQ2515" s="781">
        <f t="shared" si="7636"/>
        <v>0</v>
      </c>
      <c r="BR2515" s="777"/>
    </row>
    <row r="2516" spans="1:70" outlineLevel="3">
      <c r="A2516" s="365"/>
      <c r="B2516" s="121"/>
      <c r="C2516" s="121"/>
      <c r="D2516" s="365"/>
      <c r="E2516" s="122"/>
      <c r="F2516" s="122"/>
      <c r="G2516" s="214"/>
      <c r="H2516" s="1017"/>
      <c r="I2516" s="1008"/>
      <c r="J2516" s="1117"/>
      <c r="K2516" s="1038"/>
      <c r="L2516" s="208"/>
      <c r="M2516" s="128"/>
      <c r="N2516" s="409"/>
      <c r="O2516" s="409"/>
      <c r="Q2516" s="683"/>
      <c r="R2516" s="692"/>
      <c r="T2516" s="680" t="str">
        <f>IF(IF(A2516=0,TRUE(),D2516=IFERROR(VLOOKUP(A2516,Zaplecze_Weryfikacja!A:B,2,FALSE),2))=TRUE(),"Tak","Nie")</f>
        <v>Tak</v>
      </c>
      <c r="U2516" s="681" t="str">
        <f>IF(T2516="Tak"," ",IF(IFERROR(VLOOKUP(A2516,Zaplecze_Weryfikacja!A:B,2,FALSE),"Inny numer Lp")="Inny numer Lp","Inny numer Lp",IF(VLOOKUP(A2516,Zaplecze_Weryfikacja!A:B,2,FALSE)=D2516,"Nieznana przyczyna","Inny opis")))</f>
        <v xml:space="preserve"> </v>
      </c>
      <c r="Y2516" s="785"/>
      <c r="Z2516" s="368"/>
      <c r="AA2516" s="785"/>
      <c r="AB2516" s="368"/>
      <c r="AC2516" s="785"/>
      <c r="AD2516" s="368"/>
      <c r="AE2516" s="785"/>
      <c r="AF2516" s="368"/>
      <c r="AG2516" s="785"/>
      <c r="AH2516" s="368"/>
      <c r="AI2516" s="785"/>
      <c r="AJ2516" s="368"/>
      <c r="AK2516" s="785"/>
      <c r="AL2516" s="368"/>
      <c r="AM2516" s="785"/>
      <c r="AN2516" s="368"/>
      <c r="AO2516" s="785"/>
      <c r="AP2516" s="368"/>
      <c r="AQ2516" s="785"/>
      <c r="AR2516" s="368"/>
      <c r="AT2516" s="782">
        <f t="shared" si="7623"/>
        <v>0</v>
      </c>
      <c r="AU2516" s="782">
        <f t="shared" si="7624"/>
        <v>0</v>
      </c>
      <c r="AV2516" s="782">
        <f t="shared" si="7625"/>
        <v>0</v>
      </c>
      <c r="AW2516" s="788" t="e">
        <f t="shared" si="7626"/>
        <v>#DIV/0!</v>
      </c>
      <c r="AY2516" s="781">
        <f t="shared" si="7627"/>
        <v>0</v>
      </c>
      <c r="AZ2516" s="777"/>
      <c r="BA2516" s="781">
        <f t="shared" si="7628"/>
        <v>0</v>
      </c>
      <c r="BB2516" s="777"/>
      <c r="BC2516" s="781">
        <f t="shared" si="7629"/>
        <v>0</v>
      </c>
      <c r="BD2516" s="777"/>
      <c r="BE2516" s="781">
        <f t="shared" si="7630"/>
        <v>0</v>
      </c>
      <c r="BF2516" s="777"/>
      <c r="BG2516" s="781">
        <f t="shared" si="7631"/>
        <v>0</v>
      </c>
      <c r="BH2516" s="777"/>
      <c r="BI2516" s="781">
        <f t="shared" si="7632"/>
        <v>0</v>
      </c>
      <c r="BJ2516" s="777"/>
      <c r="BK2516" s="781">
        <f t="shared" si="7633"/>
        <v>0</v>
      </c>
      <c r="BL2516" s="777"/>
      <c r="BM2516" s="781">
        <f t="shared" si="7634"/>
        <v>0</v>
      </c>
      <c r="BN2516" s="777"/>
      <c r="BO2516" s="781">
        <f t="shared" si="7635"/>
        <v>0</v>
      </c>
      <c r="BP2516" s="777"/>
      <c r="BQ2516" s="781">
        <f t="shared" si="7636"/>
        <v>0</v>
      </c>
      <c r="BR2516" s="777"/>
    </row>
    <row r="2517" spans="1:70" outlineLevel="2">
      <c r="A2517" s="648"/>
      <c r="B2517" s="185"/>
      <c r="C2517" s="343"/>
      <c r="D2517" s="347" t="s">
        <v>1651</v>
      </c>
      <c r="E2517" s="338" t="str">
        <f>IF(COUNTIF(E2518:E2544,"T")=0,"N","T")</f>
        <v>N</v>
      </c>
      <c r="F2517" s="338"/>
      <c r="G2517" s="344"/>
      <c r="H2517" s="1080"/>
      <c r="I2517" s="1009"/>
      <c r="J2517" s="1134"/>
      <c r="K2517" s="1037">
        <f>SUBTOTAL(9,K2518:K2645)</f>
        <v>0</v>
      </c>
      <c r="L2517" s="208"/>
      <c r="M2517" s="481"/>
      <c r="N2517" s="482"/>
      <c r="O2517" s="482"/>
      <c r="Q2517" s="683"/>
      <c r="R2517" s="692"/>
      <c r="T2517" s="680" t="str">
        <f>IF(IF(A2517=0,TRUE(),D2517=IFERROR(VLOOKUP(A2517,Zaplecze_Weryfikacja!A:B,2,FALSE),2))=TRUE(),"Tak","Nie")</f>
        <v>Tak</v>
      </c>
      <c r="U2517" s="681" t="str">
        <f>IF(T2517="Tak"," ",IF(IFERROR(VLOOKUP(A2517,Zaplecze_Weryfikacja!A:B,2,FALSE),"Inny numer Lp")="Inny numer Lp","Inny numer Lp",IF(VLOOKUP(A2517,Zaplecze_Weryfikacja!A:B,2,FALSE)=D2517,"Nieznana przyczyna","Inny opis")))</f>
        <v xml:space="preserve"> </v>
      </c>
      <c r="Y2517" s="785"/>
      <c r="Z2517" s="339">
        <f>SUBTOTAL(9,Z2518:Z2645)</f>
        <v>0</v>
      </c>
      <c r="AA2517" s="785"/>
      <c r="AB2517" s="339">
        <f>SUBTOTAL(9,AB2518:AB2645)</f>
        <v>0</v>
      </c>
      <c r="AC2517" s="785"/>
      <c r="AD2517" s="339">
        <f>SUBTOTAL(9,AD2518:AD2645)</f>
        <v>0</v>
      </c>
      <c r="AE2517" s="785"/>
      <c r="AF2517" s="339">
        <f>SUBTOTAL(9,AF2518:AF2645)</f>
        <v>0</v>
      </c>
      <c r="AG2517" s="785"/>
      <c r="AH2517" s="339">
        <f>SUBTOTAL(9,AH2518:AH2645)</f>
        <v>0</v>
      </c>
      <c r="AI2517" s="785"/>
      <c r="AJ2517" s="339">
        <f>SUBTOTAL(9,AJ2518:AJ2645)</f>
        <v>0</v>
      </c>
      <c r="AK2517" s="785"/>
      <c r="AL2517" s="339">
        <f>SUBTOTAL(9,AL2518:AL2645)</f>
        <v>0</v>
      </c>
      <c r="AM2517" s="785"/>
      <c r="AN2517" s="339">
        <f>SUBTOTAL(9,AN2518:AN2645)</f>
        <v>0</v>
      </c>
      <c r="AO2517" s="785"/>
      <c r="AP2517" s="339">
        <f>SUBTOTAL(9,AP2518:AP2645)</f>
        <v>0</v>
      </c>
      <c r="AQ2517" s="785"/>
      <c r="AR2517" s="339">
        <f>SUBTOTAL(9,AR2518:AR2645)</f>
        <v>0</v>
      </c>
      <c r="AT2517" s="842">
        <f t="shared" si="7623"/>
        <v>0</v>
      </c>
      <c r="AU2517" s="842">
        <f t="shared" si="7624"/>
        <v>0</v>
      </c>
      <c r="AV2517" s="842">
        <f t="shared" si="7625"/>
        <v>0</v>
      </c>
      <c r="AW2517" s="843" t="e">
        <f t="shared" si="7626"/>
        <v>#DIV/0!</v>
      </c>
      <c r="AY2517" s="781">
        <f t="shared" si="7627"/>
        <v>0</v>
      </c>
      <c r="AZ2517" s="844"/>
      <c r="BA2517" s="781">
        <f t="shared" si="7628"/>
        <v>0</v>
      </c>
      <c r="BB2517" s="844"/>
      <c r="BC2517" s="781">
        <f t="shared" si="7629"/>
        <v>0</v>
      </c>
      <c r="BD2517" s="844"/>
      <c r="BE2517" s="781">
        <f t="shared" si="7630"/>
        <v>0</v>
      </c>
      <c r="BF2517" s="844"/>
      <c r="BG2517" s="781">
        <f t="shared" si="7631"/>
        <v>0</v>
      </c>
      <c r="BH2517" s="844"/>
      <c r="BI2517" s="781">
        <f t="shared" si="7632"/>
        <v>0</v>
      </c>
      <c r="BJ2517" s="844"/>
      <c r="BK2517" s="781">
        <f t="shared" si="7633"/>
        <v>0</v>
      </c>
      <c r="BL2517" s="844"/>
      <c r="BM2517" s="781">
        <f t="shared" si="7634"/>
        <v>0</v>
      </c>
      <c r="BN2517" s="844"/>
      <c r="BO2517" s="781">
        <f t="shared" si="7635"/>
        <v>0</v>
      </c>
      <c r="BP2517" s="844"/>
      <c r="BQ2517" s="781">
        <f t="shared" si="7636"/>
        <v>0</v>
      </c>
      <c r="BR2517" s="844"/>
    </row>
    <row r="2518" spans="1:70" outlineLevel="3">
      <c r="A2518" s="649"/>
      <c r="B2518" s="650"/>
      <c r="C2518" s="126"/>
      <c r="D2518" s="216" t="s">
        <v>1147</v>
      </c>
      <c r="E2518" s="773" t="str">
        <f>IF(COUNTIF(E2519:E2533,"T")=0,"N","T")</f>
        <v>N</v>
      </c>
      <c r="F2518" s="333"/>
      <c r="G2518" s="345"/>
      <c r="H2518" s="1105"/>
      <c r="I2518" s="1007"/>
      <c r="J2518" s="1135"/>
      <c r="K2518" s="1056">
        <f>SUBTOTAL(9,K2519:K2535)</f>
        <v>0</v>
      </c>
      <c r="L2518" s="208"/>
      <c r="M2518" s="472"/>
      <c r="N2518" s="472"/>
      <c r="O2518" s="472"/>
      <c r="Q2518" s="683"/>
      <c r="R2518" s="692"/>
      <c r="T2518" s="680" t="str">
        <f>IF(IF(A2518=0,TRUE(),D2518=IFERROR(VLOOKUP(A2518,Zaplecze_Weryfikacja!A:B,2,FALSE),2))=TRUE(),"Tak","Nie")</f>
        <v>Tak</v>
      </c>
      <c r="U2518" s="681" t="str">
        <f>IF(T2518="Tak"," ",IF(IFERROR(VLOOKUP(A2518,Zaplecze_Weryfikacja!A:B,2,FALSE),"Inny numer Lp")="Inny numer Lp","Inny numer Lp",IF(VLOOKUP(A2518,Zaplecze_Weryfikacja!A:B,2,FALSE)=D2518,"Nieznana przyczyna","Inny opis")))</f>
        <v xml:space="preserve"> </v>
      </c>
      <c r="Y2518" s="785"/>
      <c r="Z2518" s="331">
        <f>SUBTOTAL(9,Z2519:Z2535)</f>
        <v>0</v>
      </c>
      <c r="AA2518" s="785"/>
      <c r="AB2518" s="331">
        <f>SUBTOTAL(9,AB2519:AB2535)</f>
        <v>0</v>
      </c>
      <c r="AC2518" s="785"/>
      <c r="AD2518" s="331">
        <f>SUBTOTAL(9,AD2519:AD2535)</f>
        <v>0</v>
      </c>
      <c r="AE2518" s="785"/>
      <c r="AF2518" s="331">
        <f>SUBTOTAL(9,AF2519:AF2535)</f>
        <v>0</v>
      </c>
      <c r="AG2518" s="785"/>
      <c r="AH2518" s="331">
        <f>SUBTOTAL(9,AH2519:AH2535)</f>
        <v>0</v>
      </c>
      <c r="AI2518" s="785"/>
      <c r="AJ2518" s="331">
        <f>SUBTOTAL(9,AJ2519:AJ2535)</f>
        <v>0</v>
      </c>
      <c r="AK2518" s="785"/>
      <c r="AL2518" s="331">
        <f>SUBTOTAL(9,AL2519:AL2535)</f>
        <v>0</v>
      </c>
      <c r="AM2518" s="785"/>
      <c r="AN2518" s="331">
        <f>SUBTOTAL(9,AN2519:AN2535)</f>
        <v>0</v>
      </c>
      <c r="AO2518" s="785"/>
      <c r="AP2518" s="331">
        <f>SUBTOTAL(9,AP2519:AP2535)</f>
        <v>0</v>
      </c>
      <c r="AQ2518" s="785"/>
      <c r="AR2518" s="331">
        <f>SUBTOTAL(9,AR2519:AR2535)</f>
        <v>0</v>
      </c>
      <c r="AT2518" s="845">
        <f t="shared" si="7623"/>
        <v>0</v>
      </c>
      <c r="AU2518" s="845">
        <f t="shared" si="7624"/>
        <v>0</v>
      </c>
      <c r="AV2518" s="845">
        <f t="shared" si="7625"/>
        <v>0</v>
      </c>
      <c r="AW2518" s="846" t="e">
        <f t="shared" si="7626"/>
        <v>#DIV/0!</v>
      </c>
      <c r="AY2518" s="781">
        <f t="shared" si="7627"/>
        <v>0</v>
      </c>
      <c r="AZ2518" s="847"/>
      <c r="BA2518" s="781">
        <f t="shared" si="7628"/>
        <v>0</v>
      </c>
      <c r="BB2518" s="847"/>
      <c r="BC2518" s="781">
        <f t="shared" si="7629"/>
        <v>0</v>
      </c>
      <c r="BD2518" s="847"/>
      <c r="BE2518" s="781">
        <f t="shared" si="7630"/>
        <v>0</v>
      </c>
      <c r="BF2518" s="847"/>
      <c r="BG2518" s="781">
        <f t="shared" si="7631"/>
        <v>0</v>
      </c>
      <c r="BH2518" s="847"/>
      <c r="BI2518" s="781">
        <f t="shared" si="7632"/>
        <v>0</v>
      </c>
      <c r="BJ2518" s="847"/>
      <c r="BK2518" s="781">
        <f t="shared" si="7633"/>
        <v>0</v>
      </c>
      <c r="BL2518" s="847"/>
      <c r="BM2518" s="781">
        <f t="shared" si="7634"/>
        <v>0</v>
      </c>
      <c r="BN2518" s="847"/>
      <c r="BO2518" s="781">
        <f t="shared" si="7635"/>
        <v>0</v>
      </c>
      <c r="BP2518" s="847"/>
      <c r="BQ2518" s="781">
        <f t="shared" si="7636"/>
        <v>0</v>
      </c>
      <c r="BR2518" s="847"/>
    </row>
    <row r="2519" spans="1:70" outlineLevel="3">
      <c r="A2519" s="92">
        <v>801039</v>
      </c>
      <c r="B2519" s="10"/>
      <c r="C2519" s="121"/>
      <c r="D2519" s="365" t="s">
        <v>1170</v>
      </c>
      <c r="E2519" s="43" t="str">
        <f t="shared" ref="E2519:E2533" si="7637">IF(H2519&gt;0,"T","N")</f>
        <v>N</v>
      </c>
      <c r="F2519" s="122"/>
      <c r="G2519" s="214" t="s">
        <v>327</v>
      </c>
      <c r="H2519" s="1076"/>
      <c r="I2519" s="1141"/>
      <c r="J2519" s="1142"/>
      <c r="K2519" s="1032">
        <f t="shared" ref="K2519:K2533" si="7638">IF(B2519="E","E",$H2519*I2519)</f>
        <v>0</v>
      </c>
      <c r="L2519" s="208"/>
      <c r="M2519" s="128"/>
      <c r="N2519" s="409"/>
      <c r="O2519" s="409"/>
      <c r="Q2519" s="684" t="s">
        <v>1960</v>
      </c>
      <c r="R2519" s="692" t="s">
        <v>2011</v>
      </c>
      <c r="T2519" s="680" t="str">
        <f>IF(IF(A2519=0,TRUE(),D2519=IFERROR(VLOOKUP(A2519,Zaplecze_Weryfikacja!A:B,2,FALSE),2))=TRUE(),"Tak","Nie")</f>
        <v>Tak</v>
      </c>
      <c r="U2519" s="681" t="str">
        <f>IF(T2519="Tak"," ",IF(IFERROR(VLOOKUP(A2519,Zaplecze_Weryfikacja!A:B,2,FALSE),"Inny numer Lp")="Inny numer Lp","Inny numer Lp",IF(VLOOKUP(A2519,Zaplecze_Weryfikacja!A:B,2,FALSE)=D2519,"Nieznana przyczyna","Inny opis")))</f>
        <v xml:space="preserve"> </v>
      </c>
      <c r="Y2519" s="785"/>
      <c r="Z2519" s="309">
        <f t="shared" ref="Z2519:Z2533" si="7639">IF($B2519="E","E",$H2519*Y2519)</f>
        <v>0</v>
      </c>
      <c r="AA2519" s="785"/>
      <c r="AB2519" s="309">
        <f t="shared" ref="AB2519:AB2533" si="7640">IF($B2519="E","E",$H2519*AA2519)</f>
        <v>0</v>
      </c>
      <c r="AC2519" s="785"/>
      <c r="AD2519" s="309">
        <f t="shared" ref="AD2519:AD2533" si="7641">IF($B2519="E","E",$H2519*AC2519)</f>
        <v>0</v>
      </c>
      <c r="AE2519" s="785"/>
      <c r="AF2519" s="309">
        <f t="shared" ref="AF2519:AF2533" si="7642">IF($B2519="E","E",$H2519*AE2519)</f>
        <v>0</v>
      </c>
      <c r="AG2519" s="785"/>
      <c r="AH2519" s="309">
        <f t="shared" ref="AH2519:AH2533" si="7643">IF($B2519="E","E",$H2519*AG2519)</f>
        <v>0</v>
      </c>
      <c r="AI2519" s="785"/>
      <c r="AJ2519" s="309">
        <f t="shared" ref="AJ2519:AJ2533" si="7644">IF($B2519="E","E",$H2519*AI2519)</f>
        <v>0</v>
      </c>
      <c r="AK2519" s="785"/>
      <c r="AL2519" s="309">
        <f t="shared" ref="AL2519:AL2533" si="7645">IF($B2519="E","E",$H2519*AK2519)</f>
        <v>0</v>
      </c>
      <c r="AM2519" s="785"/>
      <c r="AN2519" s="309">
        <f t="shared" ref="AN2519:AN2533" si="7646">IF($B2519="E","E",$H2519*AM2519)</f>
        <v>0</v>
      </c>
      <c r="AO2519" s="785"/>
      <c r="AP2519" s="309">
        <f t="shared" ref="AP2519:AP2533" si="7647">IF($B2519="E","E",$H2519*AO2519)</f>
        <v>0</v>
      </c>
      <c r="AQ2519" s="785"/>
      <c r="AR2519" s="309">
        <f t="shared" ref="AR2519:AR2533" si="7648">IF($B2519="E","E",$H2519*AQ2519)</f>
        <v>0</v>
      </c>
      <c r="AT2519" s="782">
        <f t="shared" si="7623"/>
        <v>0</v>
      </c>
      <c r="AU2519" s="782">
        <f t="shared" si="7624"/>
        <v>0</v>
      </c>
      <c r="AV2519" s="782">
        <f t="shared" si="7625"/>
        <v>0</v>
      </c>
      <c r="AW2519" s="788" t="e">
        <f t="shared" si="7626"/>
        <v>#DIV/0!</v>
      </c>
      <c r="AY2519" s="781">
        <f t="shared" si="7627"/>
        <v>0</v>
      </c>
      <c r="AZ2519" s="777"/>
      <c r="BA2519" s="781">
        <f t="shared" si="7628"/>
        <v>0</v>
      </c>
      <c r="BB2519" s="777"/>
      <c r="BC2519" s="781">
        <f t="shared" si="7629"/>
        <v>0</v>
      </c>
      <c r="BD2519" s="777"/>
      <c r="BE2519" s="781">
        <f t="shared" si="7630"/>
        <v>0</v>
      </c>
      <c r="BF2519" s="777"/>
      <c r="BG2519" s="781">
        <f t="shared" si="7631"/>
        <v>0</v>
      </c>
      <c r="BH2519" s="777"/>
      <c r="BI2519" s="781">
        <f t="shared" si="7632"/>
        <v>0</v>
      </c>
      <c r="BJ2519" s="777"/>
      <c r="BK2519" s="781">
        <f t="shared" si="7633"/>
        <v>0</v>
      </c>
      <c r="BL2519" s="777"/>
      <c r="BM2519" s="781">
        <f t="shared" si="7634"/>
        <v>0</v>
      </c>
      <c r="BN2519" s="777"/>
      <c r="BO2519" s="781">
        <f t="shared" si="7635"/>
        <v>0</v>
      </c>
      <c r="BP2519" s="777"/>
      <c r="BQ2519" s="781">
        <f t="shared" si="7636"/>
        <v>0</v>
      </c>
      <c r="BR2519" s="777"/>
    </row>
    <row r="2520" spans="1:70" outlineLevel="3">
      <c r="A2520" s="92">
        <v>801040</v>
      </c>
      <c r="B2520" s="10"/>
      <c r="C2520" s="121"/>
      <c r="D2520" s="365" t="s">
        <v>1509</v>
      </c>
      <c r="E2520" s="43" t="str">
        <f t="shared" si="7637"/>
        <v>N</v>
      </c>
      <c r="F2520" s="122"/>
      <c r="G2520" s="214" t="s">
        <v>327</v>
      </c>
      <c r="H2520" s="1076"/>
      <c r="I2520" s="1141"/>
      <c r="J2520" s="1142"/>
      <c r="K2520" s="1032">
        <f t="shared" si="7638"/>
        <v>0</v>
      </c>
      <c r="L2520" s="208"/>
      <c r="M2520" s="128"/>
      <c r="N2520" s="409"/>
      <c r="O2520" s="409"/>
      <c r="Q2520" s="684" t="s">
        <v>1960</v>
      </c>
      <c r="R2520" s="692" t="s">
        <v>2011</v>
      </c>
      <c r="T2520" s="680" t="str">
        <f>IF(IF(A2520=0,TRUE(),D2520=IFERROR(VLOOKUP(A2520,Zaplecze_Weryfikacja!A:B,2,FALSE),2))=TRUE(),"Tak","Nie")</f>
        <v>Tak</v>
      </c>
      <c r="U2520" s="681" t="str">
        <f>IF(T2520="Tak"," ",IF(IFERROR(VLOOKUP(A2520,Zaplecze_Weryfikacja!A:B,2,FALSE),"Inny numer Lp")="Inny numer Lp","Inny numer Lp",IF(VLOOKUP(A2520,Zaplecze_Weryfikacja!A:B,2,FALSE)=D2520,"Nieznana przyczyna","Inny opis")))</f>
        <v xml:space="preserve"> </v>
      </c>
      <c r="Y2520" s="785"/>
      <c r="Z2520" s="309">
        <f t="shared" si="7639"/>
        <v>0</v>
      </c>
      <c r="AA2520" s="785"/>
      <c r="AB2520" s="309">
        <f t="shared" si="7640"/>
        <v>0</v>
      </c>
      <c r="AC2520" s="785"/>
      <c r="AD2520" s="309">
        <f t="shared" si="7641"/>
        <v>0</v>
      </c>
      <c r="AE2520" s="785"/>
      <c r="AF2520" s="309">
        <f t="shared" si="7642"/>
        <v>0</v>
      </c>
      <c r="AG2520" s="785"/>
      <c r="AH2520" s="309">
        <f t="shared" si="7643"/>
        <v>0</v>
      </c>
      <c r="AI2520" s="785"/>
      <c r="AJ2520" s="309">
        <f t="shared" si="7644"/>
        <v>0</v>
      </c>
      <c r="AK2520" s="785"/>
      <c r="AL2520" s="309">
        <f t="shared" si="7645"/>
        <v>0</v>
      </c>
      <c r="AM2520" s="785"/>
      <c r="AN2520" s="309">
        <f t="shared" si="7646"/>
        <v>0</v>
      </c>
      <c r="AO2520" s="785"/>
      <c r="AP2520" s="309">
        <f t="shared" si="7647"/>
        <v>0</v>
      </c>
      <c r="AQ2520" s="785"/>
      <c r="AR2520" s="309">
        <f t="shared" si="7648"/>
        <v>0</v>
      </c>
      <c r="AT2520" s="782">
        <f t="shared" si="7623"/>
        <v>0</v>
      </c>
      <c r="AU2520" s="782">
        <f t="shared" si="7624"/>
        <v>0</v>
      </c>
      <c r="AV2520" s="782">
        <f t="shared" si="7625"/>
        <v>0</v>
      </c>
      <c r="AW2520" s="788" t="e">
        <f t="shared" si="7626"/>
        <v>#DIV/0!</v>
      </c>
      <c r="AY2520" s="781">
        <f t="shared" si="7627"/>
        <v>0</v>
      </c>
      <c r="AZ2520" s="777"/>
      <c r="BA2520" s="781">
        <f t="shared" si="7628"/>
        <v>0</v>
      </c>
      <c r="BB2520" s="777"/>
      <c r="BC2520" s="781">
        <f t="shared" si="7629"/>
        <v>0</v>
      </c>
      <c r="BD2520" s="777"/>
      <c r="BE2520" s="781">
        <f t="shared" si="7630"/>
        <v>0</v>
      </c>
      <c r="BF2520" s="777"/>
      <c r="BG2520" s="781">
        <f t="shared" si="7631"/>
        <v>0</v>
      </c>
      <c r="BH2520" s="777"/>
      <c r="BI2520" s="781">
        <f t="shared" si="7632"/>
        <v>0</v>
      </c>
      <c r="BJ2520" s="777"/>
      <c r="BK2520" s="781">
        <f t="shared" si="7633"/>
        <v>0</v>
      </c>
      <c r="BL2520" s="777"/>
      <c r="BM2520" s="781">
        <f t="shared" si="7634"/>
        <v>0</v>
      </c>
      <c r="BN2520" s="777"/>
      <c r="BO2520" s="781">
        <f t="shared" si="7635"/>
        <v>0</v>
      </c>
      <c r="BP2520" s="777"/>
      <c r="BQ2520" s="781">
        <f t="shared" si="7636"/>
        <v>0</v>
      </c>
      <c r="BR2520" s="777"/>
    </row>
    <row r="2521" spans="1:70" outlineLevel="3">
      <c r="A2521" s="92">
        <v>801041</v>
      </c>
      <c r="B2521" s="10"/>
      <c r="C2521" s="121"/>
      <c r="D2521" s="365" t="s">
        <v>1172</v>
      </c>
      <c r="E2521" s="43" t="str">
        <f t="shared" si="7637"/>
        <v>N</v>
      </c>
      <c r="F2521" s="122"/>
      <c r="G2521" s="214" t="s">
        <v>327</v>
      </c>
      <c r="H2521" s="1076"/>
      <c r="I2521" s="1141"/>
      <c r="J2521" s="1142"/>
      <c r="K2521" s="1032">
        <f t="shared" si="7638"/>
        <v>0</v>
      </c>
      <c r="L2521" s="208"/>
      <c r="M2521" s="128"/>
      <c r="N2521" s="409"/>
      <c r="O2521" s="409"/>
      <c r="Q2521" s="684" t="s">
        <v>1959</v>
      </c>
      <c r="R2521" s="692" t="s">
        <v>2011</v>
      </c>
      <c r="T2521" s="680" t="str">
        <f>IF(IF(A2521=0,TRUE(),D2521=IFERROR(VLOOKUP(A2521,Zaplecze_Weryfikacja!A:B,2,FALSE),2))=TRUE(),"Tak","Nie")</f>
        <v>Tak</v>
      </c>
      <c r="U2521" s="681" t="str">
        <f>IF(T2521="Tak"," ",IF(IFERROR(VLOOKUP(A2521,Zaplecze_Weryfikacja!A:B,2,FALSE),"Inny numer Lp")="Inny numer Lp","Inny numer Lp",IF(VLOOKUP(A2521,Zaplecze_Weryfikacja!A:B,2,FALSE)=D2521,"Nieznana przyczyna","Inny opis")))</f>
        <v xml:space="preserve"> </v>
      </c>
      <c r="Y2521" s="785"/>
      <c r="Z2521" s="309">
        <f t="shared" si="7639"/>
        <v>0</v>
      </c>
      <c r="AA2521" s="785"/>
      <c r="AB2521" s="309">
        <f t="shared" si="7640"/>
        <v>0</v>
      </c>
      <c r="AC2521" s="785"/>
      <c r="AD2521" s="309">
        <f t="shared" si="7641"/>
        <v>0</v>
      </c>
      <c r="AE2521" s="785"/>
      <c r="AF2521" s="309">
        <f t="shared" si="7642"/>
        <v>0</v>
      </c>
      <c r="AG2521" s="785"/>
      <c r="AH2521" s="309">
        <f t="shared" si="7643"/>
        <v>0</v>
      </c>
      <c r="AI2521" s="785"/>
      <c r="AJ2521" s="309">
        <f t="shared" si="7644"/>
        <v>0</v>
      </c>
      <c r="AK2521" s="785"/>
      <c r="AL2521" s="309">
        <f t="shared" si="7645"/>
        <v>0</v>
      </c>
      <c r="AM2521" s="785"/>
      <c r="AN2521" s="309">
        <f t="shared" si="7646"/>
        <v>0</v>
      </c>
      <c r="AO2521" s="785"/>
      <c r="AP2521" s="309">
        <f t="shared" si="7647"/>
        <v>0</v>
      </c>
      <c r="AQ2521" s="785"/>
      <c r="AR2521" s="309">
        <f t="shared" si="7648"/>
        <v>0</v>
      </c>
      <c r="AT2521" s="782">
        <f t="shared" si="7623"/>
        <v>0</v>
      </c>
      <c r="AU2521" s="782">
        <f t="shared" si="7624"/>
        <v>0</v>
      </c>
      <c r="AV2521" s="782">
        <f t="shared" si="7625"/>
        <v>0</v>
      </c>
      <c r="AW2521" s="788" t="e">
        <f t="shared" si="7626"/>
        <v>#DIV/0!</v>
      </c>
      <c r="AY2521" s="781">
        <f t="shared" si="7627"/>
        <v>0</v>
      </c>
      <c r="AZ2521" s="777"/>
      <c r="BA2521" s="781">
        <f t="shared" si="7628"/>
        <v>0</v>
      </c>
      <c r="BB2521" s="777"/>
      <c r="BC2521" s="781">
        <f t="shared" si="7629"/>
        <v>0</v>
      </c>
      <c r="BD2521" s="777"/>
      <c r="BE2521" s="781">
        <f t="shared" si="7630"/>
        <v>0</v>
      </c>
      <c r="BF2521" s="777"/>
      <c r="BG2521" s="781">
        <f t="shared" si="7631"/>
        <v>0</v>
      </c>
      <c r="BH2521" s="777"/>
      <c r="BI2521" s="781">
        <f t="shared" si="7632"/>
        <v>0</v>
      </c>
      <c r="BJ2521" s="777"/>
      <c r="BK2521" s="781">
        <f t="shared" si="7633"/>
        <v>0</v>
      </c>
      <c r="BL2521" s="777"/>
      <c r="BM2521" s="781">
        <f t="shared" si="7634"/>
        <v>0</v>
      </c>
      <c r="BN2521" s="777"/>
      <c r="BO2521" s="781">
        <f t="shared" si="7635"/>
        <v>0</v>
      </c>
      <c r="BP2521" s="777"/>
      <c r="BQ2521" s="781">
        <f t="shared" si="7636"/>
        <v>0</v>
      </c>
      <c r="BR2521" s="777"/>
    </row>
    <row r="2522" spans="1:70" outlineLevel="3">
      <c r="A2522" s="92">
        <v>801042</v>
      </c>
      <c r="B2522" s="10"/>
      <c r="C2522" s="121"/>
      <c r="D2522" s="365" t="s">
        <v>1175</v>
      </c>
      <c r="E2522" s="43" t="str">
        <f t="shared" si="7637"/>
        <v>N</v>
      </c>
      <c r="F2522" s="122"/>
      <c r="G2522" s="214" t="s">
        <v>327</v>
      </c>
      <c r="H2522" s="1076"/>
      <c r="I2522" s="1141"/>
      <c r="J2522" s="1142"/>
      <c r="K2522" s="1032">
        <f t="shared" si="7638"/>
        <v>0</v>
      </c>
      <c r="L2522" s="208"/>
      <c r="M2522" s="128"/>
      <c r="N2522" s="409"/>
      <c r="O2522" s="409"/>
      <c r="Q2522" s="684" t="s">
        <v>1961</v>
      </c>
      <c r="R2522" s="692" t="s">
        <v>2011</v>
      </c>
      <c r="T2522" s="680" t="str">
        <f>IF(IF(A2522=0,TRUE(),D2522=IFERROR(VLOOKUP(A2522,Zaplecze_Weryfikacja!A:B,2,FALSE),2))=TRUE(),"Tak","Nie")</f>
        <v>Tak</v>
      </c>
      <c r="U2522" s="681" t="str">
        <f>IF(T2522="Tak"," ",IF(IFERROR(VLOOKUP(A2522,Zaplecze_Weryfikacja!A:B,2,FALSE),"Inny numer Lp")="Inny numer Lp","Inny numer Lp",IF(VLOOKUP(A2522,Zaplecze_Weryfikacja!A:B,2,FALSE)=D2522,"Nieznana przyczyna","Inny opis")))</f>
        <v xml:space="preserve"> </v>
      </c>
      <c r="Y2522" s="785"/>
      <c r="Z2522" s="309">
        <f t="shared" si="7639"/>
        <v>0</v>
      </c>
      <c r="AA2522" s="785"/>
      <c r="AB2522" s="309">
        <f t="shared" si="7640"/>
        <v>0</v>
      </c>
      <c r="AC2522" s="785"/>
      <c r="AD2522" s="309">
        <f t="shared" si="7641"/>
        <v>0</v>
      </c>
      <c r="AE2522" s="785"/>
      <c r="AF2522" s="309">
        <f t="shared" si="7642"/>
        <v>0</v>
      </c>
      <c r="AG2522" s="785"/>
      <c r="AH2522" s="309">
        <f t="shared" si="7643"/>
        <v>0</v>
      </c>
      <c r="AI2522" s="785"/>
      <c r="AJ2522" s="309">
        <f t="shared" si="7644"/>
        <v>0</v>
      </c>
      <c r="AK2522" s="785"/>
      <c r="AL2522" s="309">
        <f t="shared" si="7645"/>
        <v>0</v>
      </c>
      <c r="AM2522" s="785"/>
      <c r="AN2522" s="309">
        <f t="shared" si="7646"/>
        <v>0</v>
      </c>
      <c r="AO2522" s="785"/>
      <c r="AP2522" s="309">
        <f t="shared" si="7647"/>
        <v>0</v>
      </c>
      <c r="AQ2522" s="785"/>
      <c r="AR2522" s="309">
        <f t="shared" si="7648"/>
        <v>0</v>
      </c>
      <c r="AT2522" s="782">
        <f t="shared" si="7623"/>
        <v>0</v>
      </c>
      <c r="AU2522" s="782">
        <f t="shared" si="7624"/>
        <v>0</v>
      </c>
      <c r="AV2522" s="782">
        <f t="shared" si="7625"/>
        <v>0</v>
      </c>
      <c r="AW2522" s="788" t="e">
        <f t="shared" si="7626"/>
        <v>#DIV/0!</v>
      </c>
      <c r="AY2522" s="781">
        <f t="shared" si="7627"/>
        <v>0</v>
      </c>
      <c r="AZ2522" s="777"/>
      <c r="BA2522" s="781">
        <f t="shared" si="7628"/>
        <v>0</v>
      </c>
      <c r="BB2522" s="777"/>
      <c r="BC2522" s="781">
        <f t="shared" si="7629"/>
        <v>0</v>
      </c>
      <c r="BD2522" s="777"/>
      <c r="BE2522" s="781">
        <f t="shared" si="7630"/>
        <v>0</v>
      </c>
      <c r="BF2522" s="777"/>
      <c r="BG2522" s="781">
        <f t="shared" si="7631"/>
        <v>0</v>
      </c>
      <c r="BH2522" s="777"/>
      <c r="BI2522" s="781">
        <f t="shared" si="7632"/>
        <v>0</v>
      </c>
      <c r="BJ2522" s="777"/>
      <c r="BK2522" s="781">
        <f t="shared" si="7633"/>
        <v>0</v>
      </c>
      <c r="BL2522" s="777"/>
      <c r="BM2522" s="781">
        <f t="shared" si="7634"/>
        <v>0</v>
      </c>
      <c r="BN2522" s="777"/>
      <c r="BO2522" s="781">
        <f t="shared" si="7635"/>
        <v>0</v>
      </c>
      <c r="BP2522" s="777"/>
      <c r="BQ2522" s="781">
        <f t="shared" si="7636"/>
        <v>0</v>
      </c>
      <c r="BR2522" s="777"/>
    </row>
    <row r="2523" spans="1:70" ht="28.5" outlineLevel="3">
      <c r="A2523" s="92">
        <v>801043</v>
      </c>
      <c r="B2523" s="10"/>
      <c r="C2523" s="121"/>
      <c r="D2523" s="452" t="s">
        <v>1795</v>
      </c>
      <c r="E2523" s="43" t="str">
        <f t="shared" si="7637"/>
        <v>N</v>
      </c>
      <c r="F2523" s="122"/>
      <c r="G2523" s="214" t="s">
        <v>327</v>
      </c>
      <c r="H2523" s="1076"/>
      <c r="I2523" s="1141"/>
      <c r="J2523" s="1142"/>
      <c r="K2523" s="1032">
        <f t="shared" si="7638"/>
        <v>0</v>
      </c>
      <c r="L2523" s="208"/>
      <c r="M2523" s="128"/>
      <c r="N2523" s="409"/>
      <c r="O2523" s="409"/>
      <c r="Q2523" s="684" t="s">
        <v>1959</v>
      </c>
      <c r="R2523" s="692" t="s">
        <v>2011</v>
      </c>
      <c r="T2523" s="680" t="str">
        <f>IF(IF(A2523=0,TRUE(),D2523=IFERROR(VLOOKUP(A2523,Zaplecze_Weryfikacja!A:B,2,FALSE),2))=TRUE(),"Tak","Nie")</f>
        <v>Tak</v>
      </c>
      <c r="U2523" s="681" t="str">
        <f>IF(T2523="Tak"," ",IF(IFERROR(VLOOKUP(A2523,Zaplecze_Weryfikacja!A:B,2,FALSE),"Inny numer Lp")="Inny numer Lp","Inny numer Lp",IF(VLOOKUP(A2523,Zaplecze_Weryfikacja!A:B,2,FALSE)=D2523,"Nieznana przyczyna","Inny opis")))</f>
        <v xml:space="preserve"> </v>
      </c>
      <c r="Y2523" s="785"/>
      <c r="Z2523" s="309">
        <f t="shared" si="7639"/>
        <v>0</v>
      </c>
      <c r="AA2523" s="785"/>
      <c r="AB2523" s="309">
        <f t="shared" si="7640"/>
        <v>0</v>
      </c>
      <c r="AC2523" s="785"/>
      <c r="AD2523" s="309">
        <f t="shared" si="7641"/>
        <v>0</v>
      </c>
      <c r="AE2523" s="785"/>
      <c r="AF2523" s="309">
        <f t="shared" si="7642"/>
        <v>0</v>
      </c>
      <c r="AG2523" s="785"/>
      <c r="AH2523" s="309">
        <f t="shared" si="7643"/>
        <v>0</v>
      </c>
      <c r="AI2523" s="785"/>
      <c r="AJ2523" s="309">
        <f t="shared" si="7644"/>
        <v>0</v>
      </c>
      <c r="AK2523" s="785"/>
      <c r="AL2523" s="309">
        <f t="shared" si="7645"/>
        <v>0</v>
      </c>
      <c r="AM2523" s="785"/>
      <c r="AN2523" s="309">
        <f t="shared" si="7646"/>
        <v>0</v>
      </c>
      <c r="AO2523" s="785"/>
      <c r="AP2523" s="309">
        <f t="shared" si="7647"/>
        <v>0</v>
      </c>
      <c r="AQ2523" s="785"/>
      <c r="AR2523" s="309">
        <f t="shared" si="7648"/>
        <v>0</v>
      </c>
      <c r="AT2523" s="782">
        <f t="shared" si="7623"/>
        <v>0</v>
      </c>
      <c r="AU2523" s="782">
        <f t="shared" si="7624"/>
        <v>0</v>
      </c>
      <c r="AV2523" s="782">
        <f t="shared" si="7625"/>
        <v>0</v>
      </c>
      <c r="AW2523" s="788" t="e">
        <f t="shared" si="7626"/>
        <v>#DIV/0!</v>
      </c>
      <c r="AY2523" s="781">
        <f t="shared" si="7627"/>
        <v>0</v>
      </c>
      <c r="AZ2523" s="777"/>
      <c r="BA2523" s="781">
        <f t="shared" si="7628"/>
        <v>0</v>
      </c>
      <c r="BB2523" s="777"/>
      <c r="BC2523" s="781">
        <f t="shared" si="7629"/>
        <v>0</v>
      </c>
      <c r="BD2523" s="777"/>
      <c r="BE2523" s="781">
        <f t="shared" si="7630"/>
        <v>0</v>
      </c>
      <c r="BF2523" s="777"/>
      <c r="BG2523" s="781">
        <f t="shared" si="7631"/>
        <v>0</v>
      </c>
      <c r="BH2523" s="777"/>
      <c r="BI2523" s="781">
        <f t="shared" si="7632"/>
        <v>0</v>
      </c>
      <c r="BJ2523" s="777"/>
      <c r="BK2523" s="781">
        <f t="shared" si="7633"/>
        <v>0</v>
      </c>
      <c r="BL2523" s="777"/>
      <c r="BM2523" s="781">
        <f t="shared" si="7634"/>
        <v>0</v>
      </c>
      <c r="BN2523" s="777"/>
      <c r="BO2523" s="781">
        <f t="shared" si="7635"/>
        <v>0</v>
      </c>
      <c r="BP2523" s="777"/>
      <c r="BQ2523" s="781">
        <f t="shared" si="7636"/>
        <v>0</v>
      </c>
      <c r="BR2523" s="777"/>
    </row>
    <row r="2524" spans="1:70" ht="28.5" outlineLevel="3">
      <c r="A2524" s="92">
        <v>801044</v>
      </c>
      <c r="B2524" s="10"/>
      <c r="C2524" s="121"/>
      <c r="D2524" s="452" t="s">
        <v>1796</v>
      </c>
      <c r="E2524" s="43" t="str">
        <f t="shared" si="7637"/>
        <v>N</v>
      </c>
      <c r="F2524" s="122"/>
      <c r="G2524" s="214" t="s">
        <v>327</v>
      </c>
      <c r="H2524" s="1076"/>
      <c r="I2524" s="1141"/>
      <c r="J2524" s="1142"/>
      <c r="K2524" s="1032">
        <f t="shared" si="7638"/>
        <v>0</v>
      </c>
      <c r="L2524" s="208"/>
      <c r="M2524" s="128"/>
      <c r="N2524" s="409"/>
      <c r="O2524" s="409"/>
      <c r="Q2524" s="684" t="s">
        <v>1959</v>
      </c>
      <c r="R2524" s="692" t="s">
        <v>2011</v>
      </c>
      <c r="T2524" s="680" t="str">
        <f>IF(IF(A2524=0,TRUE(),D2524=IFERROR(VLOOKUP(A2524,Zaplecze_Weryfikacja!A:B,2,FALSE),2))=TRUE(),"Tak","Nie")</f>
        <v>Tak</v>
      </c>
      <c r="U2524" s="681" t="str">
        <f>IF(T2524="Tak"," ",IF(IFERROR(VLOOKUP(A2524,Zaplecze_Weryfikacja!A:B,2,FALSE),"Inny numer Lp")="Inny numer Lp","Inny numer Lp",IF(VLOOKUP(A2524,Zaplecze_Weryfikacja!A:B,2,FALSE)=D2524,"Nieznana przyczyna","Inny opis")))</f>
        <v xml:space="preserve"> </v>
      </c>
      <c r="Y2524" s="785"/>
      <c r="Z2524" s="309">
        <f t="shared" si="7639"/>
        <v>0</v>
      </c>
      <c r="AA2524" s="785"/>
      <c r="AB2524" s="309">
        <f t="shared" si="7640"/>
        <v>0</v>
      </c>
      <c r="AC2524" s="785"/>
      <c r="AD2524" s="309">
        <f t="shared" si="7641"/>
        <v>0</v>
      </c>
      <c r="AE2524" s="785"/>
      <c r="AF2524" s="309">
        <f t="shared" si="7642"/>
        <v>0</v>
      </c>
      <c r="AG2524" s="785"/>
      <c r="AH2524" s="309">
        <f t="shared" si="7643"/>
        <v>0</v>
      </c>
      <c r="AI2524" s="785"/>
      <c r="AJ2524" s="309">
        <f t="shared" si="7644"/>
        <v>0</v>
      </c>
      <c r="AK2524" s="785"/>
      <c r="AL2524" s="309">
        <f t="shared" si="7645"/>
        <v>0</v>
      </c>
      <c r="AM2524" s="785"/>
      <c r="AN2524" s="309">
        <f t="shared" si="7646"/>
        <v>0</v>
      </c>
      <c r="AO2524" s="785"/>
      <c r="AP2524" s="309">
        <f t="shared" si="7647"/>
        <v>0</v>
      </c>
      <c r="AQ2524" s="785"/>
      <c r="AR2524" s="309">
        <f t="shared" si="7648"/>
        <v>0</v>
      </c>
      <c r="AT2524" s="782">
        <f t="shared" si="7623"/>
        <v>0</v>
      </c>
      <c r="AU2524" s="782">
        <f t="shared" si="7624"/>
        <v>0</v>
      </c>
      <c r="AV2524" s="782">
        <f t="shared" si="7625"/>
        <v>0</v>
      </c>
      <c r="AW2524" s="788" t="e">
        <f t="shared" si="7626"/>
        <v>#DIV/0!</v>
      </c>
      <c r="AY2524" s="781">
        <f t="shared" si="7627"/>
        <v>0</v>
      </c>
      <c r="AZ2524" s="777"/>
      <c r="BA2524" s="781">
        <f t="shared" si="7628"/>
        <v>0</v>
      </c>
      <c r="BB2524" s="777"/>
      <c r="BC2524" s="781">
        <f t="shared" si="7629"/>
        <v>0</v>
      </c>
      <c r="BD2524" s="777"/>
      <c r="BE2524" s="781">
        <f t="shared" si="7630"/>
        <v>0</v>
      </c>
      <c r="BF2524" s="777"/>
      <c r="BG2524" s="781">
        <f t="shared" si="7631"/>
        <v>0</v>
      </c>
      <c r="BH2524" s="777"/>
      <c r="BI2524" s="781">
        <f t="shared" si="7632"/>
        <v>0</v>
      </c>
      <c r="BJ2524" s="777"/>
      <c r="BK2524" s="781">
        <f t="shared" si="7633"/>
        <v>0</v>
      </c>
      <c r="BL2524" s="777"/>
      <c r="BM2524" s="781">
        <f t="shared" si="7634"/>
        <v>0</v>
      </c>
      <c r="BN2524" s="777"/>
      <c r="BO2524" s="781">
        <f t="shared" si="7635"/>
        <v>0</v>
      </c>
      <c r="BP2524" s="777"/>
      <c r="BQ2524" s="781">
        <f t="shared" si="7636"/>
        <v>0</v>
      </c>
      <c r="BR2524" s="777"/>
    </row>
    <row r="2525" spans="1:70" outlineLevel="3">
      <c r="A2525" s="92">
        <v>801045</v>
      </c>
      <c r="B2525" s="10"/>
      <c r="C2525" s="121"/>
      <c r="D2525" s="485" t="s">
        <v>1173</v>
      </c>
      <c r="E2525" s="43" t="str">
        <f t="shared" si="7637"/>
        <v>N</v>
      </c>
      <c r="F2525" s="122"/>
      <c r="G2525" s="214" t="s">
        <v>324</v>
      </c>
      <c r="H2525" s="1076"/>
      <c r="I2525" s="1141"/>
      <c r="J2525" s="1142"/>
      <c r="K2525" s="1032">
        <f t="shared" si="7638"/>
        <v>0</v>
      </c>
      <c r="L2525" s="208"/>
      <c r="M2525" s="128"/>
      <c r="N2525" s="409"/>
      <c r="O2525" s="409"/>
      <c r="Q2525" s="684" t="s">
        <v>1957</v>
      </c>
      <c r="R2525" s="692" t="s">
        <v>2011</v>
      </c>
      <c r="T2525" s="680" t="str">
        <f>IF(IF(A2525=0,TRUE(),D2525=IFERROR(VLOOKUP(A2525,Zaplecze_Weryfikacja!A:B,2,FALSE),2))=TRUE(),"Tak","Nie")</f>
        <v>Tak</v>
      </c>
      <c r="U2525" s="681" t="str">
        <f>IF(T2525="Tak"," ",IF(IFERROR(VLOOKUP(A2525,Zaplecze_Weryfikacja!A:B,2,FALSE),"Inny numer Lp")="Inny numer Lp","Inny numer Lp",IF(VLOOKUP(A2525,Zaplecze_Weryfikacja!A:B,2,FALSE)=D2525,"Nieznana przyczyna","Inny opis")))</f>
        <v xml:space="preserve"> </v>
      </c>
      <c r="Y2525" s="785"/>
      <c r="Z2525" s="309">
        <f t="shared" si="7639"/>
        <v>0</v>
      </c>
      <c r="AA2525" s="785"/>
      <c r="AB2525" s="309">
        <f t="shared" si="7640"/>
        <v>0</v>
      </c>
      <c r="AC2525" s="785"/>
      <c r="AD2525" s="309">
        <f t="shared" si="7641"/>
        <v>0</v>
      </c>
      <c r="AE2525" s="785"/>
      <c r="AF2525" s="309">
        <f t="shared" si="7642"/>
        <v>0</v>
      </c>
      <c r="AG2525" s="785"/>
      <c r="AH2525" s="309">
        <f t="shared" si="7643"/>
        <v>0</v>
      </c>
      <c r="AI2525" s="785"/>
      <c r="AJ2525" s="309">
        <f t="shared" si="7644"/>
        <v>0</v>
      </c>
      <c r="AK2525" s="785"/>
      <c r="AL2525" s="309">
        <f t="shared" si="7645"/>
        <v>0</v>
      </c>
      <c r="AM2525" s="785"/>
      <c r="AN2525" s="309">
        <f t="shared" si="7646"/>
        <v>0</v>
      </c>
      <c r="AO2525" s="785"/>
      <c r="AP2525" s="309">
        <f t="shared" si="7647"/>
        <v>0</v>
      </c>
      <c r="AQ2525" s="785"/>
      <c r="AR2525" s="309">
        <f t="shared" si="7648"/>
        <v>0</v>
      </c>
      <c r="AT2525" s="782">
        <f t="shared" si="7623"/>
        <v>0</v>
      </c>
      <c r="AU2525" s="782">
        <f t="shared" si="7624"/>
        <v>0</v>
      </c>
      <c r="AV2525" s="782">
        <f t="shared" si="7625"/>
        <v>0</v>
      </c>
      <c r="AW2525" s="788" t="e">
        <f t="shared" si="7626"/>
        <v>#DIV/0!</v>
      </c>
      <c r="AY2525" s="781">
        <f t="shared" si="7627"/>
        <v>0</v>
      </c>
      <c r="AZ2525" s="777"/>
      <c r="BA2525" s="781">
        <f t="shared" si="7628"/>
        <v>0</v>
      </c>
      <c r="BB2525" s="777"/>
      <c r="BC2525" s="781">
        <f t="shared" si="7629"/>
        <v>0</v>
      </c>
      <c r="BD2525" s="777"/>
      <c r="BE2525" s="781">
        <f t="shared" si="7630"/>
        <v>0</v>
      </c>
      <c r="BF2525" s="777"/>
      <c r="BG2525" s="781">
        <f t="shared" si="7631"/>
        <v>0</v>
      </c>
      <c r="BH2525" s="777"/>
      <c r="BI2525" s="781">
        <f t="shared" si="7632"/>
        <v>0</v>
      </c>
      <c r="BJ2525" s="777"/>
      <c r="BK2525" s="781">
        <f t="shared" si="7633"/>
        <v>0</v>
      </c>
      <c r="BL2525" s="777"/>
      <c r="BM2525" s="781">
        <f t="shared" si="7634"/>
        <v>0</v>
      </c>
      <c r="BN2525" s="777"/>
      <c r="BO2525" s="781">
        <f t="shared" si="7635"/>
        <v>0</v>
      </c>
      <c r="BP2525" s="777"/>
      <c r="BQ2525" s="781">
        <f t="shared" si="7636"/>
        <v>0</v>
      </c>
      <c r="BR2525" s="777"/>
    </row>
    <row r="2526" spans="1:70" outlineLevel="3">
      <c r="A2526" s="92">
        <v>801046</v>
      </c>
      <c r="B2526" s="10"/>
      <c r="C2526" s="121"/>
      <c r="D2526" s="365" t="s">
        <v>1174</v>
      </c>
      <c r="E2526" s="43" t="str">
        <f t="shared" si="7637"/>
        <v>N</v>
      </c>
      <c r="F2526" s="122"/>
      <c r="G2526" s="214" t="s">
        <v>839</v>
      </c>
      <c r="H2526" s="1076"/>
      <c r="I2526" s="1141"/>
      <c r="J2526" s="1142"/>
      <c r="K2526" s="1032">
        <f t="shared" si="7638"/>
        <v>0</v>
      </c>
      <c r="L2526" s="208"/>
      <c r="M2526" s="128"/>
      <c r="N2526" s="409"/>
      <c r="O2526" s="409"/>
      <c r="Q2526" s="684" t="s">
        <v>1957</v>
      </c>
      <c r="R2526" s="692" t="s">
        <v>2011</v>
      </c>
      <c r="T2526" s="680" t="str">
        <f>IF(IF(A2526=0,TRUE(),D2526=IFERROR(VLOOKUP(A2526,Zaplecze_Weryfikacja!A:B,2,FALSE),2))=TRUE(),"Tak","Nie")</f>
        <v>Tak</v>
      </c>
      <c r="U2526" s="681" t="str">
        <f>IF(T2526="Tak"," ",IF(IFERROR(VLOOKUP(A2526,Zaplecze_Weryfikacja!A:B,2,FALSE),"Inny numer Lp")="Inny numer Lp","Inny numer Lp",IF(VLOOKUP(A2526,Zaplecze_Weryfikacja!A:B,2,FALSE)=D2526,"Nieznana przyczyna","Inny opis")))</f>
        <v xml:space="preserve"> </v>
      </c>
      <c r="Y2526" s="785"/>
      <c r="Z2526" s="309">
        <f t="shared" si="7639"/>
        <v>0</v>
      </c>
      <c r="AA2526" s="785"/>
      <c r="AB2526" s="309">
        <f t="shared" si="7640"/>
        <v>0</v>
      </c>
      <c r="AC2526" s="785"/>
      <c r="AD2526" s="309">
        <f t="shared" si="7641"/>
        <v>0</v>
      </c>
      <c r="AE2526" s="785"/>
      <c r="AF2526" s="309">
        <f t="shared" si="7642"/>
        <v>0</v>
      </c>
      <c r="AG2526" s="785"/>
      <c r="AH2526" s="309">
        <f t="shared" si="7643"/>
        <v>0</v>
      </c>
      <c r="AI2526" s="785"/>
      <c r="AJ2526" s="309">
        <f t="shared" si="7644"/>
        <v>0</v>
      </c>
      <c r="AK2526" s="785"/>
      <c r="AL2526" s="309">
        <f t="shared" si="7645"/>
        <v>0</v>
      </c>
      <c r="AM2526" s="785"/>
      <c r="AN2526" s="309">
        <f t="shared" si="7646"/>
        <v>0</v>
      </c>
      <c r="AO2526" s="785"/>
      <c r="AP2526" s="309">
        <f t="shared" si="7647"/>
        <v>0</v>
      </c>
      <c r="AQ2526" s="785"/>
      <c r="AR2526" s="309">
        <f t="shared" si="7648"/>
        <v>0</v>
      </c>
      <c r="AT2526" s="782">
        <f t="shared" si="7623"/>
        <v>0</v>
      </c>
      <c r="AU2526" s="782">
        <f t="shared" si="7624"/>
        <v>0</v>
      </c>
      <c r="AV2526" s="782">
        <f t="shared" si="7625"/>
        <v>0</v>
      </c>
      <c r="AW2526" s="788" t="e">
        <f t="shared" si="7626"/>
        <v>#DIV/0!</v>
      </c>
      <c r="AY2526" s="781">
        <f t="shared" si="7627"/>
        <v>0</v>
      </c>
      <c r="AZ2526" s="777"/>
      <c r="BA2526" s="781">
        <f t="shared" si="7628"/>
        <v>0</v>
      </c>
      <c r="BB2526" s="777"/>
      <c r="BC2526" s="781">
        <f t="shared" si="7629"/>
        <v>0</v>
      </c>
      <c r="BD2526" s="777"/>
      <c r="BE2526" s="781">
        <f t="shared" si="7630"/>
        <v>0</v>
      </c>
      <c r="BF2526" s="777"/>
      <c r="BG2526" s="781">
        <f t="shared" si="7631"/>
        <v>0</v>
      </c>
      <c r="BH2526" s="777"/>
      <c r="BI2526" s="781">
        <f t="shared" si="7632"/>
        <v>0</v>
      </c>
      <c r="BJ2526" s="777"/>
      <c r="BK2526" s="781">
        <f t="shared" si="7633"/>
        <v>0</v>
      </c>
      <c r="BL2526" s="777"/>
      <c r="BM2526" s="781">
        <f t="shared" si="7634"/>
        <v>0</v>
      </c>
      <c r="BN2526" s="777"/>
      <c r="BO2526" s="781">
        <f t="shared" si="7635"/>
        <v>0</v>
      </c>
      <c r="BP2526" s="777"/>
      <c r="BQ2526" s="781">
        <f t="shared" si="7636"/>
        <v>0</v>
      </c>
      <c r="BR2526" s="777"/>
    </row>
    <row r="2527" spans="1:70" ht="28.5" outlineLevel="3">
      <c r="A2527" s="92">
        <v>801047</v>
      </c>
      <c r="B2527" s="10"/>
      <c r="C2527" s="121"/>
      <c r="D2527" s="217" t="s">
        <v>1181</v>
      </c>
      <c r="E2527" s="43" t="str">
        <f t="shared" si="7637"/>
        <v>N</v>
      </c>
      <c r="F2527" s="122"/>
      <c r="G2527" s="214" t="s">
        <v>327</v>
      </c>
      <c r="H2527" s="1076"/>
      <c r="I2527" s="1141"/>
      <c r="J2527" s="1142"/>
      <c r="K2527" s="1032">
        <f t="shared" si="7638"/>
        <v>0</v>
      </c>
      <c r="L2527" s="208"/>
      <c r="M2527" s="128"/>
      <c r="N2527" s="409"/>
      <c r="O2527" s="409"/>
      <c r="Q2527" s="684" t="s">
        <v>1960</v>
      </c>
      <c r="R2527" s="692" t="s">
        <v>2011</v>
      </c>
      <c r="T2527" s="680" t="str">
        <f>IF(IF(A2527=0,TRUE(),D2527=IFERROR(VLOOKUP(A2527,Zaplecze_Weryfikacja!A:B,2,FALSE),2))=TRUE(),"Tak","Nie")</f>
        <v>Tak</v>
      </c>
      <c r="U2527" s="681" t="str">
        <f>IF(T2527="Tak"," ",IF(IFERROR(VLOOKUP(A2527,Zaplecze_Weryfikacja!A:B,2,FALSE),"Inny numer Lp")="Inny numer Lp","Inny numer Lp",IF(VLOOKUP(A2527,Zaplecze_Weryfikacja!A:B,2,FALSE)=D2527,"Nieznana przyczyna","Inny opis")))</f>
        <v xml:space="preserve"> </v>
      </c>
      <c r="Y2527" s="785"/>
      <c r="Z2527" s="309">
        <f t="shared" si="7639"/>
        <v>0</v>
      </c>
      <c r="AA2527" s="785"/>
      <c r="AB2527" s="309">
        <f t="shared" si="7640"/>
        <v>0</v>
      </c>
      <c r="AC2527" s="785"/>
      <c r="AD2527" s="309">
        <f t="shared" si="7641"/>
        <v>0</v>
      </c>
      <c r="AE2527" s="785"/>
      <c r="AF2527" s="309">
        <f t="shared" si="7642"/>
        <v>0</v>
      </c>
      <c r="AG2527" s="785"/>
      <c r="AH2527" s="309">
        <f t="shared" si="7643"/>
        <v>0</v>
      </c>
      <c r="AI2527" s="785"/>
      <c r="AJ2527" s="309">
        <f t="shared" si="7644"/>
        <v>0</v>
      </c>
      <c r="AK2527" s="785"/>
      <c r="AL2527" s="309">
        <f t="shared" si="7645"/>
        <v>0</v>
      </c>
      <c r="AM2527" s="785"/>
      <c r="AN2527" s="309">
        <f t="shared" si="7646"/>
        <v>0</v>
      </c>
      <c r="AO2527" s="785"/>
      <c r="AP2527" s="309">
        <f t="shared" si="7647"/>
        <v>0</v>
      </c>
      <c r="AQ2527" s="785"/>
      <c r="AR2527" s="309">
        <f t="shared" si="7648"/>
        <v>0</v>
      </c>
      <c r="AT2527" s="782">
        <f t="shared" si="7623"/>
        <v>0</v>
      </c>
      <c r="AU2527" s="782">
        <f t="shared" si="7624"/>
        <v>0</v>
      </c>
      <c r="AV2527" s="782">
        <f t="shared" si="7625"/>
        <v>0</v>
      </c>
      <c r="AW2527" s="788" t="e">
        <f t="shared" si="7626"/>
        <v>#DIV/0!</v>
      </c>
      <c r="AY2527" s="781">
        <f t="shared" si="7627"/>
        <v>0</v>
      </c>
      <c r="AZ2527" s="777"/>
      <c r="BA2527" s="781">
        <f t="shared" si="7628"/>
        <v>0</v>
      </c>
      <c r="BB2527" s="777"/>
      <c r="BC2527" s="781">
        <f t="shared" si="7629"/>
        <v>0</v>
      </c>
      <c r="BD2527" s="777"/>
      <c r="BE2527" s="781">
        <f t="shared" si="7630"/>
        <v>0</v>
      </c>
      <c r="BF2527" s="777"/>
      <c r="BG2527" s="781">
        <f t="shared" si="7631"/>
        <v>0</v>
      </c>
      <c r="BH2527" s="777"/>
      <c r="BI2527" s="781">
        <f t="shared" si="7632"/>
        <v>0</v>
      </c>
      <c r="BJ2527" s="777"/>
      <c r="BK2527" s="781">
        <f t="shared" si="7633"/>
        <v>0</v>
      </c>
      <c r="BL2527" s="777"/>
      <c r="BM2527" s="781">
        <f t="shared" si="7634"/>
        <v>0</v>
      </c>
      <c r="BN2527" s="777"/>
      <c r="BO2527" s="781">
        <f t="shared" si="7635"/>
        <v>0</v>
      </c>
      <c r="BP2527" s="777"/>
      <c r="BQ2527" s="781">
        <f t="shared" si="7636"/>
        <v>0</v>
      </c>
      <c r="BR2527" s="777"/>
    </row>
    <row r="2528" spans="1:70" ht="28.5" outlineLevel="3">
      <c r="A2528" s="92">
        <v>801048</v>
      </c>
      <c r="B2528" s="10"/>
      <c r="C2528" s="121"/>
      <c r="D2528" s="446" t="s">
        <v>1776</v>
      </c>
      <c r="E2528" s="43" t="str">
        <f t="shared" si="7637"/>
        <v>N</v>
      </c>
      <c r="F2528" s="122"/>
      <c r="G2528" s="214" t="s">
        <v>327</v>
      </c>
      <c r="H2528" s="1076"/>
      <c r="I2528" s="1141"/>
      <c r="J2528" s="1142"/>
      <c r="K2528" s="1032">
        <f t="shared" si="7638"/>
        <v>0</v>
      </c>
      <c r="L2528" s="208"/>
      <c r="M2528" s="128"/>
      <c r="N2528" s="409"/>
      <c r="O2528" s="409"/>
      <c r="Q2528" s="684" t="s">
        <v>1959</v>
      </c>
      <c r="R2528" s="692" t="s">
        <v>2011</v>
      </c>
      <c r="T2528" s="680" t="str">
        <f>IF(IF(A2528=0,TRUE(),D2528=IFERROR(VLOOKUP(A2528,Zaplecze_Weryfikacja!A:B,2,FALSE),2))=TRUE(),"Tak","Nie")</f>
        <v>Tak</v>
      </c>
      <c r="U2528" s="681" t="str">
        <f>IF(T2528="Tak"," ",IF(IFERROR(VLOOKUP(A2528,Zaplecze_Weryfikacja!A:B,2,FALSE),"Inny numer Lp")="Inny numer Lp","Inny numer Lp",IF(VLOOKUP(A2528,Zaplecze_Weryfikacja!A:B,2,FALSE)=D2528,"Nieznana przyczyna","Inny opis")))</f>
        <v xml:space="preserve"> </v>
      </c>
      <c r="Y2528" s="785"/>
      <c r="Z2528" s="309">
        <f t="shared" si="7639"/>
        <v>0</v>
      </c>
      <c r="AA2528" s="785"/>
      <c r="AB2528" s="309">
        <f t="shared" si="7640"/>
        <v>0</v>
      </c>
      <c r="AC2528" s="785"/>
      <c r="AD2528" s="309">
        <f t="shared" si="7641"/>
        <v>0</v>
      </c>
      <c r="AE2528" s="785"/>
      <c r="AF2528" s="309">
        <f t="shared" si="7642"/>
        <v>0</v>
      </c>
      <c r="AG2528" s="785"/>
      <c r="AH2528" s="309">
        <f t="shared" si="7643"/>
        <v>0</v>
      </c>
      <c r="AI2528" s="785"/>
      <c r="AJ2528" s="309">
        <f t="shared" si="7644"/>
        <v>0</v>
      </c>
      <c r="AK2528" s="785"/>
      <c r="AL2528" s="309">
        <f t="shared" si="7645"/>
        <v>0</v>
      </c>
      <c r="AM2528" s="785"/>
      <c r="AN2528" s="309">
        <f t="shared" si="7646"/>
        <v>0</v>
      </c>
      <c r="AO2528" s="785"/>
      <c r="AP2528" s="309">
        <f t="shared" si="7647"/>
        <v>0</v>
      </c>
      <c r="AQ2528" s="785"/>
      <c r="AR2528" s="309">
        <f t="shared" si="7648"/>
        <v>0</v>
      </c>
      <c r="AT2528" s="782">
        <f t="shared" si="7623"/>
        <v>0</v>
      </c>
      <c r="AU2528" s="782">
        <f t="shared" si="7624"/>
        <v>0</v>
      </c>
      <c r="AV2528" s="782">
        <f t="shared" si="7625"/>
        <v>0</v>
      </c>
      <c r="AW2528" s="788" t="e">
        <f t="shared" si="7626"/>
        <v>#DIV/0!</v>
      </c>
      <c r="AY2528" s="781">
        <f t="shared" si="7627"/>
        <v>0</v>
      </c>
      <c r="AZ2528" s="777"/>
      <c r="BA2528" s="781">
        <f t="shared" si="7628"/>
        <v>0</v>
      </c>
      <c r="BB2528" s="777"/>
      <c r="BC2528" s="781">
        <f t="shared" si="7629"/>
        <v>0</v>
      </c>
      <c r="BD2528" s="777"/>
      <c r="BE2528" s="781">
        <f t="shared" si="7630"/>
        <v>0</v>
      </c>
      <c r="BF2528" s="777"/>
      <c r="BG2528" s="781">
        <f t="shared" si="7631"/>
        <v>0</v>
      </c>
      <c r="BH2528" s="777"/>
      <c r="BI2528" s="781">
        <f t="shared" si="7632"/>
        <v>0</v>
      </c>
      <c r="BJ2528" s="777"/>
      <c r="BK2528" s="781">
        <f t="shared" si="7633"/>
        <v>0</v>
      </c>
      <c r="BL2528" s="777"/>
      <c r="BM2528" s="781">
        <f t="shared" si="7634"/>
        <v>0</v>
      </c>
      <c r="BN2528" s="777"/>
      <c r="BO2528" s="781">
        <f t="shared" si="7635"/>
        <v>0</v>
      </c>
      <c r="BP2528" s="777"/>
      <c r="BQ2528" s="781">
        <f t="shared" si="7636"/>
        <v>0</v>
      </c>
      <c r="BR2528" s="777"/>
    </row>
    <row r="2529" spans="1:70" outlineLevel="3">
      <c r="A2529" s="92">
        <v>801049</v>
      </c>
      <c r="B2529" s="10"/>
      <c r="C2529" s="121"/>
      <c r="D2529" s="365" t="s">
        <v>1176</v>
      </c>
      <c r="E2529" s="43" t="str">
        <f t="shared" si="7637"/>
        <v>N</v>
      </c>
      <c r="F2529" s="122"/>
      <c r="G2529" s="214" t="s">
        <v>327</v>
      </c>
      <c r="H2529" s="1076"/>
      <c r="I2529" s="1141"/>
      <c r="J2529" s="1142"/>
      <c r="K2529" s="1032">
        <f t="shared" si="7638"/>
        <v>0</v>
      </c>
      <c r="L2529" s="208"/>
      <c r="M2529" s="128"/>
      <c r="N2529" s="409"/>
      <c r="O2529" s="409"/>
      <c r="Q2529" s="684" t="s">
        <v>1959</v>
      </c>
      <c r="R2529" s="692" t="s">
        <v>2011</v>
      </c>
      <c r="T2529" s="680" t="str">
        <f>IF(IF(A2529=0,TRUE(),D2529=IFERROR(VLOOKUP(A2529,Zaplecze_Weryfikacja!A:B,2,FALSE),2))=TRUE(),"Tak","Nie")</f>
        <v>Tak</v>
      </c>
      <c r="U2529" s="681" t="str">
        <f>IF(T2529="Tak"," ",IF(IFERROR(VLOOKUP(A2529,Zaplecze_Weryfikacja!A:B,2,FALSE),"Inny numer Lp")="Inny numer Lp","Inny numer Lp",IF(VLOOKUP(A2529,Zaplecze_Weryfikacja!A:B,2,FALSE)=D2529,"Nieznana przyczyna","Inny opis")))</f>
        <v xml:space="preserve"> </v>
      </c>
      <c r="Y2529" s="785"/>
      <c r="Z2529" s="309">
        <f t="shared" si="7639"/>
        <v>0</v>
      </c>
      <c r="AA2529" s="785"/>
      <c r="AB2529" s="309">
        <f t="shared" si="7640"/>
        <v>0</v>
      </c>
      <c r="AC2529" s="785"/>
      <c r="AD2529" s="309">
        <f t="shared" si="7641"/>
        <v>0</v>
      </c>
      <c r="AE2529" s="785"/>
      <c r="AF2529" s="309">
        <f t="shared" si="7642"/>
        <v>0</v>
      </c>
      <c r="AG2529" s="785"/>
      <c r="AH2529" s="309">
        <f t="shared" si="7643"/>
        <v>0</v>
      </c>
      <c r="AI2529" s="785"/>
      <c r="AJ2529" s="309">
        <f t="shared" si="7644"/>
        <v>0</v>
      </c>
      <c r="AK2529" s="785"/>
      <c r="AL2529" s="309">
        <f t="shared" si="7645"/>
        <v>0</v>
      </c>
      <c r="AM2529" s="785"/>
      <c r="AN2529" s="309">
        <f t="shared" si="7646"/>
        <v>0</v>
      </c>
      <c r="AO2529" s="785"/>
      <c r="AP2529" s="309">
        <f t="shared" si="7647"/>
        <v>0</v>
      </c>
      <c r="AQ2529" s="785"/>
      <c r="AR2529" s="309">
        <f t="shared" si="7648"/>
        <v>0</v>
      </c>
      <c r="AT2529" s="782">
        <f t="shared" si="7623"/>
        <v>0</v>
      </c>
      <c r="AU2529" s="782">
        <f t="shared" si="7624"/>
        <v>0</v>
      </c>
      <c r="AV2529" s="782">
        <f t="shared" si="7625"/>
        <v>0</v>
      </c>
      <c r="AW2529" s="788" t="e">
        <f t="shared" si="7626"/>
        <v>#DIV/0!</v>
      </c>
      <c r="AY2529" s="781">
        <f t="shared" si="7627"/>
        <v>0</v>
      </c>
      <c r="AZ2529" s="777"/>
      <c r="BA2529" s="781">
        <f t="shared" si="7628"/>
        <v>0</v>
      </c>
      <c r="BB2529" s="777"/>
      <c r="BC2529" s="781">
        <f t="shared" si="7629"/>
        <v>0</v>
      </c>
      <c r="BD2529" s="777"/>
      <c r="BE2529" s="781">
        <f t="shared" si="7630"/>
        <v>0</v>
      </c>
      <c r="BF2529" s="777"/>
      <c r="BG2529" s="781">
        <f t="shared" si="7631"/>
        <v>0</v>
      </c>
      <c r="BH2529" s="777"/>
      <c r="BI2529" s="781">
        <f t="shared" si="7632"/>
        <v>0</v>
      </c>
      <c r="BJ2529" s="777"/>
      <c r="BK2529" s="781">
        <f t="shared" si="7633"/>
        <v>0</v>
      </c>
      <c r="BL2529" s="777"/>
      <c r="BM2529" s="781">
        <f t="shared" si="7634"/>
        <v>0</v>
      </c>
      <c r="BN2529" s="777"/>
      <c r="BO2529" s="781">
        <f t="shared" si="7635"/>
        <v>0</v>
      </c>
      <c r="BP2529" s="777"/>
      <c r="BQ2529" s="781">
        <f t="shared" si="7636"/>
        <v>0</v>
      </c>
      <c r="BR2529" s="777"/>
    </row>
    <row r="2530" spans="1:70" outlineLevel="3">
      <c r="A2530" s="92">
        <v>801050</v>
      </c>
      <c r="B2530" s="10"/>
      <c r="C2530" s="121"/>
      <c r="D2530" s="193" t="s">
        <v>1177</v>
      </c>
      <c r="E2530" s="43" t="str">
        <f t="shared" si="7637"/>
        <v>N</v>
      </c>
      <c r="F2530" s="122"/>
      <c r="G2530" s="214" t="s">
        <v>324</v>
      </c>
      <c r="H2530" s="1076"/>
      <c r="I2530" s="1141"/>
      <c r="J2530" s="1142"/>
      <c r="K2530" s="1032">
        <f t="shared" si="7638"/>
        <v>0</v>
      </c>
      <c r="L2530" s="208"/>
      <c r="M2530" s="128"/>
      <c r="N2530" s="409"/>
      <c r="O2530" s="409"/>
      <c r="Q2530" s="684" t="s">
        <v>1960</v>
      </c>
      <c r="R2530" s="692" t="s">
        <v>2011</v>
      </c>
      <c r="T2530" s="680" t="str">
        <f>IF(IF(A2530=0,TRUE(),D2530=IFERROR(VLOOKUP(A2530,Zaplecze_Weryfikacja!A:B,2,FALSE),2))=TRUE(),"Tak","Nie")</f>
        <v>Tak</v>
      </c>
      <c r="U2530" s="681" t="str">
        <f>IF(T2530="Tak"," ",IF(IFERROR(VLOOKUP(A2530,Zaplecze_Weryfikacja!A:B,2,FALSE),"Inny numer Lp")="Inny numer Lp","Inny numer Lp",IF(VLOOKUP(A2530,Zaplecze_Weryfikacja!A:B,2,FALSE)=D2530,"Nieznana przyczyna","Inny opis")))</f>
        <v xml:space="preserve"> </v>
      </c>
      <c r="Y2530" s="785"/>
      <c r="Z2530" s="309">
        <f t="shared" si="7639"/>
        <v>0</v>
      </c>
      <c r="AA2530" s="785"/>
      <c r="AB2530" s="309">
        <f t="shared" si="7640"/>
        <v>0</v>
      </c>
      <c r="AC2530" s="785"/>
      <c r="AD2530" s="309">
        <f t="shared" si="7641"/>
        <v>0</v>
      </c>
      <c r="AE2530" s="785"/>
      <c r="AF2530" s="309">
        <f t="shared" si="7642"/>
        <v>0</v>
      </c>
      <c r="AG2530" s="785"/>
      <c r="AH2530" s="309">
        <f t="shared" si="7643"/>
        <v>0</v>
      </c>
      <c r="AI2530" s="785"/>
      <c r="AJ2530" s="309">
        <f t="shared" si="7644"/>
        <v>0</v>
      </c>
      <c r="AK2530" s="785"/>
      <c r="AL2530" s="309">
        <f t="shared" si="7645"/>
        <v>0</v>
      </c>
      <c r="AM2530" s="785"/>
      <c r="AN2530" s="309">
        <f t="shared" si="7646"/>
        <v>0</v>
      </c>
      <c r="AO2530" s="785"/>
      <c r="AP2530" s="309">
        <f t="shared" si="7647"/>
        <v>0</v>
      </c>
      <c r="AQ2530" s="785"/>
      <c r="AR2530" s="309">
        <f t="shared" si="7648"/>
        <v>0</v>
      </c>
      <c r="AT2530" s="782">
        <f t="shared" si="7623"/>
        <v>0</v>
      </c>
      <c r="AU2530" s="782">
        <f t="shared" si="7624"/>
        <v>0</v>
      </c>
      <c r="AV2530" s="782">
        <f t="shared" si="7625"/>
        <v>0</v>
      </c>
      <c r="AW2530" s="788" t="e">
        <f t="shared" si="7626"/>
        <v>#DIV/0!</v>
      </c>
      <c r="AY2530" s="781">
        <f t="shared" si="7627"/>
        <v>0</v>
      </c>
      <c r="AZ2530" s="777"/>
      <c r="BA2530" s="781">
        <f t="shared" si="7628"/>
        <v>0</v>
      </c>
      <c r="BB2530" s="777"/>
      <c r="BC2530" s="781">
        <f t="shared" si="7629"/>
        <v>0</v>
      </c>
      <c r="BD2530" s="777"/>
      <c r="BE2530" s="781">
        <f t="shared" si="7630"/>
        <v>0</v>
      </c>
      <c r="BF2530" s="777"/>
      <c r="BG2530" s="781">
        <f t="shared" si="7631"/>
        <v>0</v>
      </c>
      <c r="BH2530" s="777"/>
      <c r="BI2530" s="781">
        <f t="shared" si="7632"/>
        <v>0</v>
      </c>
      <c r="BJ2530" s="777"/>
      <c r="BK2530" s="781">
        <f t="shared" si="7633"/>
        <v>0</v>
      </c>
      <c r="BL2530" s="777"/>
      <c r="BM2530" s="781">
        <f t="shared" si="7634"/>
        <v>0</v>
      </c>
      <c r="BN2530" s="777"/>
      <c r="BO2530" s="781">
        <f t="shared" si="7635"/>
        <v>0</v>
      </c>
      <c r="BP2530" s="777"/>
      <c r="BQ2530" s="781">
        <f t="shared" si="7636"/>
        <v>0</v>
      </c>
      <c r="BR2530" s="777"/>
    </row>
    <row r="2531" spans="1:70" ht="28.5" outlineLevel="3">
      <c r="A2531" s="92">
        <v>801051</v>
      </c>
      <c r="B2531" s="10"/>
      <c r="C2531" s="121"/>
      <c r="D2531" s="193" t="s">
        <v>1178</v>
      </c>
      <c r="E2531" s="43" t="str">
        <f t="shared" si="7637"/>
        <v>N</v>
      </c>
      <c r="F2531" s="122"/>
      <c r="G2531" s="214" t="s">
        <v>325</v>
      </c>
      <c r="H2531" s="1076"/>
      <c r="I2531" s="1141"/>
      <c r="J2531" s="1142"/>
      <c r="K2531" s="1032">
        <f t="shared" si="7638"/>
        <v>0</v>
      </c>
      <c r="L2531" s="208"/>
      <c r="M2531" s="128"/>
      <c r="N2531" s="409"/>
      <c r="O2531" s="409"/>
      <c r="Q2531" s="684" t="s">
        <v>1959</v>
      </c>
      <c r="R2531" s="692" t="s">
        <v>2011</v>
      </c>
      <c r="T2531" s="680" t="str">
        <f>IF(IF(A2531=0,TRUE(),D2531=IFERROR(VLOOKUP(A2531,Zaplecze_Weryfikacja!A:B,2,FALSE),2))=TRUE(),"Tak","Nie")</f>
        <v>Tak</v>
      </c>
      <c r="U2531" s="681" t="str">
        <f>IF(T2531="Tak"," ",IF(IFERROR(VLOOKUP(A2531,Zaplecze_Weryfikacja!A:B,2,FALSE),"Inny numer Lp")="Inny numer Lp","Inny numer Lp",IF(VLOOKUP(A2531,Zaplecze_Weryfikacja!A:B,2,FALSE)=D2531,"Nieznana przyczyna","Inny opis")))</f>
        <v xml:space="preserve"> </v>
      </c>
      <c r="Y2531" s="785"/>
      <c r="Z2531" s="309">
        <f t="shared" si="7639"/>
        <v>0</v>
      </c>
      <c r="AA2531" s="785"/>
      <c r="AB2531" s="309">
        <f t="shared" si="7640"/>
        <v>0</v>
      </c>
      <c r="AC2531" s="785"/>
      <c r="AD2531" s="309">
        <f t="shared" si="7641"/>
        <v>0</v>
      </c>
      <c r="AE2531" s="785"/>
      <c r="AF2531" s="309">
        <f t="shared" si="7642"/>
        <v>0</v>
      </c>
      <c r="AG2531" s="785"/>
      <c r="AH2531" s="309">
        <f t="shared" si="7643"/>
        <v>0</v>
      </c>
      <c r="AI2531" s="785"/>
      <c r="AJ2531" s="309">
        <f t="shared" si="7644"/>
        <v>0</v>
      </c>
      <c r="AK2531" s="785"/>
      <c r="AL2531" s="309">
        <f t="shared" si="7645"/>
        <v>0</v>
      </c>
      <c r="AM2531" s="785"/>
      <c r="AN2531" s="309">
        <f t="shared" si="7646"/>
        <v>0</v>
      </c>
      <c r="AO2531" s="785"/>
      <c r="AP2531" s="309">
        <f t="shared" si="7647"/>
        <v>0</v>
      </c>
      <c r="AQ2531" s="785"/>
      <c r="AR2531" s="309">
        <f t="shared" si="7648"/>
        <v>0</v>
      </c>
      <c r="AT2531" s="782">
        <f t="shared" si="7623"/>
        <v>0</v>
      </c>
      <c r="AU2531" s="782">
        <f t="shared" si="7624"/>
        <v>0</v>
      </c>
      <c r="AV2531" s="782">
        <f t="shared" si="7625"/>
        <v>0</v>
      </c>
      <c r="AW2531" s="788" t="e">
        <f t="shared" si="7626"/>
        <v>#DIV/0!</v>
      </c>
      <c r="AY2531" s="781">
        <f t="shared" si="7627"/>
        <v>0</v>
      </c>
      <c r="AZ2531" s="777"/>
      <c r="BA2531" s="781">
        <f t="shared" si="7628"/>
        <v>0</v>
      </c>
      <c r="BB2531" s="777"/>
      <c r="BC2531" s="781">
        <f t="shared" si="7629"/>
        <v>0</v>
      </c>
      <c r="BD2531" s="777"/>
      <c r="BE2531" s="781">
        <f t="shared" si="7630"/>
        <v>0</v>
      </c>
      <c r="BF2531" s="777"/>
      <c r="BG2531" s="781">
        <f t="shared" si="7631"/>
        <v>0</v>
      </c>
      <c r="BH2531" s="777"/>
      <c r="BI2531" s="781">
        <f t="shared" si="7632"/>
        <v>0</v>
      </c>
      <c r="BJ2531" s="777"/>
      <c r="BK2531" s="781">
        <f t="shared" si="7633"/>
        <v>0</v>
      </c>
      <c r="BL2531" s="777"/>
      <c r="BM2531" s="781">
        <f t="shared" si="7634"/>
        <v>0</v>
      </c>
      <c r="BN2531" s="777"/>
      <c r="BO2531" s="781">
        <f t="shared" si="7635"/>
        <v>0</v>
      </c>
      <c r="BP2531" s="777"/>
      <c r="BQ2531" s="781">
        <f t="shared" si="7636"/>
        <v>0</v>
      </c>
      <c r="BR2531" s="777"/>
    </row>
    <row r="2532" spans="1:70" ht="28.5" outlineLevel="3">
      <c r="A2532" s="92">
        <v>801052</v>
      </c>
      <c r="B2532" s="10"/>
      <c r="C2532" s="121"/>
      <c r="D2532" s="193" t="s">
        <v>1179</v>
      </c>
      <c r="E2532" s="43" t="str">
        <f t="shared" si="7637"/>
        <v>N</v>
      </c>
      <c r="F2532" s="122"/>
      <c r="G2532" s="214" t="s">
        <v>325</v>
      </c>
      <c r="H2532" s="1076"/>
      <c r="I2532" s="1141"/>
      <c r="J2532" s="1142"/>
      <c r="K2532" s="1032">
        <f t="shared" si="7638"/>
        <v>0</v>
      </c>
      <c r="L2532" s="208"/>
      <c r="M2532" s="128"/>
      <c r="N2532" s="409"/>
      <c r="O2532" s="409"/>
      <c r="Q2532" s="684" t="s">
        <v>1959</v>
      </c>
      <c r="R2532" s="692" t="s">
        <v>2011</v>
      </c>
      <c r="T2532" s="680" t="str">
        <f>IF(IF(A2532=0,TRUE(),D2532=IFERROR(VLOOKUP(A2532,Zaplecze_Weryfikacja!A:B,2,FALSE),2))=TRUE(),"Tak","Nie")</f>
        <v>Tak</v>
      </c>
      <c r="U2532" s="681" t="str">
        <f>IF(T2532="Tak"," ",IF(IFERROR(VLOOKUP(A2532,Zaplecze_Weryfikacja!A:B,2,FALSE),"Inny numer Lp")="Inny numer Lp","Inny numer Lp",IF(VLOOKUP(A2532,Zaplecze_Weryfikacja!A:B,2,FALSE)=D2532,"Nieznana przyczyna","Inny opis")))</f>
        <v xml:space="preserve"> </v>
      </c>
      <c r="Y2532" s="785"/>
      <c r="Z2532" s="309">
        <f t="shared" si="7639"/>
        <v>0</v>
      </c>
      <c r="AA2532" s="785"/>
      <c r="AB2532" s="309">
        <f t="shared" si="7640"/>
        <v>0</v>
      </c>
      <c r="AC2532" s="785"/>
      <c r="AD2532" s="309">
        <f t="shared" si="7641"/>
        <v>0</v>
      </c>
      <c r="AE2532" s="785"/>
      <c r="AF2532" s="309">
        <f t="shared" si="7642"/>
        <v>0</v>
      </c>
      <c r="AG2532" s="785"/>
      <c r="AH2532" s="309">
        <f t="shared" si="7643"/>
        <v>0</v>
      </c>
      <c r="AI2532" s="785"/>
      <c r="AJ2532" s="309">
        <f t="shared" si="7644"/>
        <v>0</v>
      </c>
      <c r="AK2532" s="785"/>
      <c r="AL2532" s="309">
        <f t="shared" si="7645"/>
        <v>0</v>
      </c>
      <c r="AM2532" s="785"/>
      <c r="AN2532" s="309">
        <f t="shared" si="7646"/>
        <v>0</v>
      </c>
      <c r="AO2532" s="785"/>
      <c r="AP2532" s="309">
        <f t="shared" si="7647"/>
        <v>0</v>
      </c>
      <c r="AQ2532" s="785"/>
      <c r="AR2532" s="309">
        <f t="shared" si="7648"/>
        <v>0</v>
      </c>
      <c r="AT2532" s="782">
        <f t="shared" si="7623"/>
        <v>0</v>
      </c>
      <c r="AU2532" s="782">
        <f t="shared" si="7624"/>
        <v>0</v>
      </c>
      <c r="AV2532" s="782">
        <f t="shared" si="7625"/>
        <v>0</v>
      </c>
      <c r="AW2532" s="788" t="e">
        <f t="shared" si="7626"/>
        <v>#DIV/0!</v>
      </c>
      <c r="AY2532" s="781">
        <f t="shared" si="7627"/>
        <v>0</v>
      </c>
      <c r="AZ2532" s="777"/>
      <c r="BA2532" s="781">
        <f t="shared" si="7628"/>
        <v>0</v>
      </c>
      <c r="BB2532" s="777"/>
      <c r="BC2532" s="781">
        <f t="shared" si="7629"/>
        <v>0</v>
      </c>
      <c r="BD2532" s="777"/>
      <c r="BE2532" s="781">
        <f t="shared" si="7630"/>
        <v>0</v>
      </c>
      <c r="BF2532" s="777"/>
      <c r="BG2532" s="781">
        <f t="shared" si="7631"/>
        <v>0</v>
      </c>
      <c r="BH2532" s="777"/>
      <c r="BI2532" s="781">
        <f t="shared" si="7632"/>
        <v>0</v>
      </c>
      <c r="BJ2532" s="777"/>
      <c r="BK2532" s="781">
        <f t="shared" si="7633"/>
        <v>0</v>
      </c>
      <c r="BL2532" s="777"/>
      <c r="BM2532" s="781">
        <f t="shared" si="7634"/>
        <v>0</v>
      </c>
      <c r="BN2532" s="777"/>
      <c r="BO2532" s="781">
        <f t="shared" si="7635"/>
        <v>0</v>
      </c>
      <c r="BP2532" s="777"/>
      <c r="BQ2532" s="781">
        <f t="shared" si="7636"/>
        <v>0</v>
      </c>
      <c r="BR2532" s="777"/>
    </row>
    <row r="2533" spans="1:70" outlineLevel="3">
      <c r="A2533" s="92">
        <v>801053</v>
      </c>
      <c r="B2533" s="10"/>
      <c r="C2533" s="121"/>
      <c r="D2533" s="193" t="s">
        <v>1180</v>
      </c>
      <c r="E2533" s="43" t="str">
        <f t="shared" si="7637"/>
        <v>N</v>
      </c>
      <c r="F2533" s="122"/>
      <c r="G2533" s="214" t="s">
        <v>325</v>
      </c>
      <c r="H2533" s="1076"/>
      <c r="I2533" s="1141"/>
      <c r="J2533" s="1142"/>
      <c r="K2533" s="1032">
        <f t="shared" si="7638"/>
        <v>0</v>
      </c>
      <c r="L2533" s="208"/>
      <c r="M2533" s="128"/>
      <c r="N2533" s="409"/>
      <c r="O2533" s="409"/>
      <c r="Q2533" s="684" t="s">
        <v>1960</v>
      </c>
      <c r="R2533" s="692" t="s">
        <v>2011</v>
      </c>
      <c r="T2533" s="680" t="str">
        <f>IF(IF(A2533=0,TRUE(),D2533=IFERROR(VLOOKUP(A2533,Zaplecze_Weryfikacja!A:B,2,FALSE),2))=TRUE(),"Tak","Nie")</f>
        <v>Tak</v>
      </c>
      <c r="U2533" s="681" t="str">
        <f>IF(T2533="Tak"," ",IF(IFERROR(VLOOKUP(A2533,Zaplecze_Weryfikacja!A:B,2,FALSE),"Inny numer Lp")="Inny numer Lp","Inny numer Lp",IF(VLOOKUP(A2533,Zaplecze_Weryfikacja!A:B,2,FALSE)=D2533,"Nieznana przyczyna","Inny opis")))</f>
        <v xml:space="preserve"> </v>
      </c>
      <c r="Y2533" s="785"/>
      <c r="Z2533" s="309">
        <f t="shared" si="7639"/>
        <v>0</v>
      </c>
      <c r="AA2533" s="785"/>
      <c r="AB2533" s="309">
        <f t="shared" si="7640"/>
        <v>0</v>
      </c>
      <c r="AC2533" s="785"/>
      <c r="AD2533" s="309">
        <f t="shared" si="7641"/>
        <v>0</v>
      </c>
      <c r="AE2533" s="785"/>
      <c r="AF2533" s="309">
        <f t="shared" si="7642"/>
        <v>0</v>
      </c>
      <c r="AG2533" s="785"/>
      <c r="AH2533" s="309">
        <f t="shared" si="7643"/>
        <v>0</v>
      </c>
      <c r="AI2533" s="785"/>
      <c r="AJ2533" s="309">
        <f t="shared" si="7644"/>
        <v>0</v>
      </c>
      <c r="AK2533" s="785"/>
      <c r="AL2533" s="309">
        <f t="shared" si="7645"/>
        <v>0</v>
      </c>
      <c r="AM2533" s="785"/>
      <c r="AN2533" s="309">
        <f t="shared" si="7646"/>
        <v>0</v>
      </c>
      <c r="AO2533" s="785"/>
      <c r="AP2533" s="309">
        <f t="shared" si="7647"/>
        <v>0</v>
      </c>
      <c r="AQ2533" s="785"/>
      <c r="AR2533" s="309">
        <f t="shared" si="7648"/>
        <v>0</v>
      </c>
      <c r="AT2533" s="782">
        <f t="shared" si="7623"/>
        <v>0</v>
      </c>
      <c r="AU2533" s="782">
        <f t="shared" si="7624"/>
        <v>0</v>
      </c>
      <c r="AV2533" s="782">
        <f t="shared" si="7625"/>
        <v>0</v>
      </c>
      <c r="AW2533" s="788" t="e">
        <f t="shared" si="7626"/>
        <v>#DIV/0!</v>
      </c>
      <c r="AY2533" s="781">
        <f t="shared" si="7627"/>
        <v>0</v>
      </c>
      <c r="AZ2533" s="777"/>
      <c r="BA2533" s="781">
        <f t="shared" si="7628"/>
        <v>0</v>
      </c>
      <c r="BB2533" s="777"/>
      <c r="BC2533" s="781">
        <f t="shared" si="7629"/>
        <v>0</v>
      </c>
      <c r="BD2533" s="777"/>
      <c r="BE2533" s="781">
        <f t="shared" si="7630"/>
        <v>0</v>
      </c>
      <c r="BF2533" s="777"/>
      <c r="BG2533" s="781">
        <f t="shared" si="7631"/>
        <v>0</v>
      </c>
      <c r="BH2533" s="777"/>
      <c r="BI2533" s="781">
        <f t="shared" si="7632"/>
        <v>0</v>
      </c>
      <c r="BJ2533" s="777"/>
      <c r="BK2533" s="781">
        <f t="shared" si="7633"/>
        <v>0</v>
      </c>
      <c r="BL2533" s="777"/>
      <c r="BM2533" s="781">
        <f t="shared" si="7634"/>
        <v>0</v>
      </c>
      <c r="BN2533" s="777"/>
      <c r="BO2533" s="781">
        <f t="shared" si="7635"/>
        <v>0</v>
      </c>
      <c r="BP2533" s="777"/>
      <c r="BQ2533" s="781">
        <f t="shared" si="7636"/>
        <v>0</v>
      </c>
      <c r="BR2533" s="777"/>
    </row>
    <row r="2534" spans="1:70" outlineLevel="3">
      <c r="A2534" s="92"/>
      <c r="B2534" s="121"/>
      <c r="C2534" s="121"/>
      <c r="D2534" s="365"/>
      <c r="E2534" s="122"/>
      <c r="F2534" s="122"/>
      <c r="G2534" s="214"/>
      <c r="H2534" s="1017"/>
      <c r="I2534" s="1006"/>
      <c r="J2534" s="1111"/>
      <c r="K2534" s="1033"/>
      <c r="L2534" s="208"/>
      <c r="M2534" s="128"/>
      <c r="N2534" s="409"/>
      <c r="O2534" s="409"/>
      <c r="Q2534" s="683"/>
      <c r="R2534" s="692"/>
      <c r="T2534" s="680" t="str">
        <f>IF(IF(A2534=0,TRUE(),D2534=IFERROR(VLOOKUP(A2534,Zaplecze_Weryfikacja!A:B,2,FALSE),2))=TRUE(),"Tak","Nie")</f>
        <v>Tak</v>
      </c>
      <c r="U2534" s="681" t="str">
        <f>IF(T2534="Tak"," ",IF(IFERROR(VLOOKUP(A2534,Zaplecze_Weryfikacja!A:B,2,FALSE),"Inny numer Lp")="Inny numer Lp","Inny numer Lp",IF(VLOOKUP(A2534,Zaplecze_Weryfikacja!A:B,2,FALSE)=D2534,"Nieznana przyczyna","Inny opis")))</f>
        <v xml:space="preserve"> </v>
      </c>
      <c r="Y2534" s="785"/>
      <c r="Z2534" s="104"/>
      <c r="AA2534" s="785"/>
      <c r="AB2534" s="104"/>
      <c r="AC2534" s="785"/>
      <c r="AD2534" s="104"/>
      <c r="AE2534" s="785"/>
      <c r="AF2534" s="104"/>
      <c r="AG2534" s="785"/>
      <c r="AH2534" s="104"/>
      <c r="AI2534" s="785"/>
      <c r="AJ2534" s="104"/>
      <c r="AK2534" s="785"/>
      <c r="AL2534" s="104"/>
      <c r="AM2534" s="785"/>
      <c r="AN2534" s="104"/>
      <c r="AO2534" s="785"/>
      <c r="AP2534" s="104"/>
      <c r="AQ2534" s="785"/>
      <c r="AR2534" s="104"/>
      <c r="AT2534" s="782">
        <f t="shared" si="7623"/>
        <v>0</v>
      </c>
      <c r="AU2534" s="782">
        <f t="shared" si="7624"/>
        <v>0</v>
      </c>
      <c r="AV2534" s="782">
        <f t="shared" si="7625"/>
        <v>0</v>
      </c>
      <c r="AW2534" s="788" t="e">
        <f t="shared" si="7626"/>
        <v>#DIV/0!</v>
      </c>
      <c r="AY2534" s="781">
        <f t="shared" si="7627"/>
        <v>0</v>
      </c>
      <c r="AZ2534" s="777"/>
      <c r="BA2534" s="781">
        <f t="shared" si="7628"/>
        <v>0</v>
      </c>
      <c r="BB2534" s="777"/>
      <c r="BC2534" s="781">
        <f t="shared" si="7629"/>
        <v>0</v>
      </c>
      <c r="BD2534" s="777"/>
      <c r="BE2534" s="781">
        <f t="shared" si="7630"/>
        <v>0</v>
      </c>
      <c r="BF2534" s="777"/>
      <c r="BG2534" s="781">
        <f t="shared" si="7631"/>
        <v>0</v>
      </c>
      <c r="BH2534" s="777"/>
      <c r="BI2534" s="781">
        <f t="shared" si="7632"/>
        <v>0</v>
      </c>
      <c r="BJ2534" s="777"/>
      <c r="BK2534" s="781">
        <f t="shared" si="7633"/>
        <v>0</v>
      </c>
      <c r="BL2534" s="777"/>
      <c r="BM2534" s="781">
        <f t="shared" si="7634"/>
        <v>0</v>
      </c>
      <c r="BN2534" s="777"/>
      <c r="BO2534" s="781">
        <f t="shared" si="7635"/>
        <v>0</v>
      </c>
      <c r="BP2534" s="777"/>
      <c r="BQ2534" s="781">
        <f t="shared" si="7636"/>
        <v>0</v>
      </c>
      <c r="BR2534" s="777"/>
    </row>
    <row r="2535" spans="1:70" outlineLevel="3">
      <c r="A2535" s="649"/>
      <c r="B2535" s="650"/>
      <c r="C2535" s="126"/>
      <c r="D2535" s="216" t="s">
        <v>1151</v>
      </c>
      <c r="E2535" s="773" t="str">
        <f>IF(COUNTIF(E2536:E2545,"T")=0,"N","T")</f>
        <v>N</v>
      </c>
      <c r="F2535" s="333"/>
      <c r="G2535" s="345"/>
      <c r="H2535" s="1105"/>
      <c r="I2535" s="1007"/>
      <c r="J2535" s="1135"/>
      <c r="K2535" s="1056">
        <f>SUBTOTAL(9,K2536:K2547)</f>
        <v>0</v>
      </c>
      <c r="L2535" s="208"/>
      <c r="M2535" s="472"/>
      <c r="N2535" s="472"/>
      <c r="O2535" s="472"/>
      <c r="Q2535" s="683"/>
      <c r="R2535" s="692"/>
      <c r="T2535" s="680" t="str">
        <f>IF(IF(A2535=0,TRUE(),D2535=IFERROR(VLOOKUP(A2535,Zaplecze_Weryfikacja!A:B,2,FALSE),2))=TRUE(),"Tak","Nie")</f>
        <v>Tak</v>
      </c>
      <c r="U2535" s="681" t="str">
        <f>IF(T2535="Tak"," ",IF(IFERROR(VLOOKUP(A2535,Zaplecze_Weryfikacja!A:B,2,FALSE),"Inny numer Lp")="Inny numer Lp","Inny numer Lp",IF(VLOOKUP(A2535,Zaplecze_Weryfikacja!A:B,2,FALSE)=D2535,"Nieznana przyczyna","Inny opis")))</f>
        <v xml:space="preserve"> </v>
      </c>
      <c r="Y2535" s="785"/>
      <c r="Z2535" s="331">
        <f>SUBTOTAL(9,Z2536:Z2547)</f>
        <v>0</v>
      </c>
      <c r="AA2535" s="785"/>
      <c r="AB2535" s="331">
        <f>SUBTOTAL(9,AB2536:AB2547)</f>
        <v>0</v>
      </c>
      <c r="AC2535" s="785"/>
      <c r="AD2535" s="331">
        <f>SUBTOTAL(9,AD2536:AD2547)</f>
        <v>0</v>
      </c>
      <c r="AE2535" s="785"/>
      <c r="AF2535" s="331">
        <f>SUBTOTAL(9,AF2536:AF2547)</f>
        <v>0</v>
      </c>
      <c r="AG2535" s="785"/>
      <c r="AH2535" s="331">
        <f>SUBTOTAL(9,AH2536:AH2547)</f>
        <v>0</v>
      </c>
      <c r="AI2535" s="785"/>
      <c r="AJ2535" s="331">
        <f>SUBTOTAL(9,AJ2536:AJ2547)</f>
        <v>0</v>
      </c>
      <c r="AK2535" s="785"/>
      <c r="AL2535" s="331">
        <f>SUBTOTAL(9,AL2536:AL2547)</f>
        <v>0</v>
      </c>
      <c r="AM2535" s="785"/>
      <c r="AN2535" s="331">
        <f>SUBTOTAL(9,AN2536:AN2547)</f>
        <v>0</v>
      </c>
      <c r="AO2535" s="785"/>
      <c r="AP2535" s="331">
        <f>SUBTOTAL(9,AP2536:AP2547)</f>
        <v>0</v>
      </c>
      <c r="AQ2535" s="785"/>
      <c r="AR2535" s="331">
        <f>SUBTOTAL(9,AR2536:AR2547)</f>
        <v>0</v>
      </c>
      <c r="AT2535" s="845">
        <f t="shared" si="7623"/>
        <v>0</v>
      </c>
      <c r="AU2535" s="845">
        <f t="shared" si="7624"/>
        <v>0</v>
      </c>
      <c r="AV2535" s="845">
        <f t="shared" si="7625"/>
        <v>0</v>
      </c>
      <c r="AW2535" s="846" t="e">
        <f t="shared" si="7626"/>
        <v>#DIV/0!</v>
      </c>
      <c r="AY2535" s="781">
        <f t="shared" si="7627"/>
        <v>0</v>
      </c>
      <c r="AZ2535" s="847"/>
      <c r="BA2535" s="781">
        <f t="shared" si="7628"/>
        <v>0</v>
      </c>
      <c r="BB2535" s="847"/>
      <c r="BC2535" s="781">
        <f t="shared" si="7629"/>
        <v>0</v>
      </c>
      <c r="BD2535" s="847"/>
      <c r="BE2535" s="781">
        <f t="shared" si="7630"/>
        <v>0</v>
      </c>
      <c r="BF2535" s="847"/>
      <c r="BG2535" s="781">
        <f t="shared" si="7631"/>
        <v>0</v>
      </c>
      <c r="BH2535" s="847"/>
      <c r="BI2535" s="781">
        <f t="shared" si="7632"/>
        <v>0</v>
      </c>
      <c r="BJ2535" s="847"/>
      <c r="BK2535" s="781">
        <f t="shared" si="7633"/>
        <v>0</v>
      </c>
      <c r="BL2535" s="847"/>
      <c r="BM2535" s="781">
        <f t="shared" si="7634"/>
        <v>0</v>
      </c>
      <c r="BN2535" s="847"/>
      <c r="BO2535" s="781">
        <f t="shared" si="7635"/>
        <v>0</v>
      </c>
      <c r="BP2535" s="847"/>
      <c r="BQ2535" s="781">
        <f t="shared" si="7636"/>
        <v>0</v>
      </c>
      <c r="BR2535" s="847"/>
    </row>
    <row r="2536" spans="1:70" outlineLevel="3">
      <c r="A2536" s="92">
        <v>801054</v>
      </c>
      <c r="B2536" s="10"/>
      <c r="C2536" s="121"/>
      <c r="D2536" s="365" t="s">
        <v>1170</v>
      </c>
      <c r="E2536" s="43" t="str">
        <f t="shared" ref="E2536:E2545" si="7649">IF(H2536&gt;0,"T","N")</f>
        <v>N</v>
      </c>
      <c r="F2536" s="122"/>
      <c r="G2536" s="214" t="s">
        <v>327</v>
      </c>
      <c r="H2536" s="1076"/>
      <c r="I2536" s="1141"/>
      <c r="J2536" s="1142"/>
      <c r="K2536" s="1032">
        <f t="shared" ref="K2536:K2545" si="7650">IF(B2536="E","E",$H2536*I2536)</f>
        <v>0</v>
      </c>
      <c r="L2536" s="208"/>
      <c r="M2536" s="128"/>
      <c r="N2536" s="409"/>
      <c r="O2536" s="409"/>
      <c r="Q2536" s="684" t="s">
        <v>1960</v>
      </c>
      <c r="R2536" s="692" t="s">
        <v>2011</v>
      </c>
      <c r="T2536" s="680" t="str">
        <f>IF(IF(A2536=0,TRUE(),D2536=IFERROR(VLOOKUP(A2536,Zaplecze_Weryfikacja!A:B,2,FALSE),2))=TRUE(),"Tak","Nie")</f>
        <v>Tak</v>
      </c>
      <c r="U2536" s="681" t="str">
        <f>IF(T2536="Tak"," ",IF(IFERROR(VLOOKUP(A2536,Zaplecze_Weryfikacja!A:B,2,FALSE),"Inny numer Lp")="Inny numer Lp","Inny numer Lp",IF(VLOOKUP(A2536,Zaplecze_Weryfikacja!A:B,2,FALSE)=D2536,"Nieznana przyczyna","Inny opis")))</f>
        <v xml:space="preserve"> </v>
      </c>
      <c r="Y2536" s="785"/>
      <c r="Z2536" s="309">
        <f t="shared" ref="Z2536:Z2545" si="7651">IF($B2536="E","E",$H2536*Y2536)</f>
        <v>0</v>
      </c>
      <c r="AA2536" s="785"/>
      <c r="AB2536" s="309">
        <f t="shared" ref="AB2536:AB2545" si="7652">IF($B2536="E","E",$H2536*AA2536)</f>
        <v>0</v>
      </c>
      <c r="AC2536" s="785"/>
      <c r="AD2536" s="309">
        <f t="shared" ref="AD2536:AD2545" si="7653">IF($B2536="E","E",$H2536*AC2536)</f>
        <v>0</v>
      </c>
      <c r="AE2536" s="785"/>
      <c r="AF2536" s="309">
        <f t="shared" ref="AF2536:AF2545" si="7654">IF($B2536="E","E",$H2536*AE2536)</f>
        <v>0</v>
      </c>
      <c r="AG2536" s="785"/>
      <c r="AH2536" s="309">
        <f t="shared" ref="AH2536:AH2545" si="7655">IF($B2536="E","E",$H2536*AG2536)</f>
        <v>0</v>
      </c>
      <c r="AI2536" s="785"/>
      <c r="AJ2536" s="309">
        <f t="shared" ref="AJ2536:AJ2545" si="7656">IF($B2536="E","E",$H2536*AI2536)</f>
        <v>0</v>
      </c>
      <c r="AK2536" s="785"/>
      <c r="AL2536" s="309">
        <f t="shared" ref="AL2536:AL2545" si="7657">IF($B2536="E","E",$H2536*AK2536)</f>
        <v>0</v>
      </c>
      <c r="AM2536" s="785"/>
      <c r="AN2536" s="309">
        <f t="shared" ref="AN2536:AN2545" si="7658">IF($B2536="E","E",$H2536*AM2536)</f>
        <v>0</v>
      </c>
      <c r="AO2536" s="785"/>
      <c r="AP2536" s="309">
        <f t="shared" ref="AP2536:AP2545" si="7659">IF($B2536="E","E",$H2536*AO2536)</f>
        <v>0</v>
      </c>
      <c r="AQ2536" s="785"/>
      <c r="AR2536" s="309">
        <f t="shared" ref="AR2536:AR2545" si="7660">IF($B2536="E","E",$H2536*AQ2536)</f>
        <v>0</v>
      </c>
      <c r="AT2536" s="782">
        <f t="shared" si="7623"/>
        <v>0</v>
      </c>
      <c r="AU2536" s="782">
        <f t="shared" si="7624"/>
        <v>0</v>
      </c>
      <c r="AV2536" s="782">
        <f t="shared" si="7625"/>
        <v>0</v>
      </c>
      <c r="AW2536" s="788" t="e">
        <f t="shared" si="7626"/>
        <v>#DIV/0!</v>
      </c>
      <c r="AY2536" s="781">
        <f t="shared" si="7627"/>
        <v>0</v>
      </c>
      <c r="AZ2536" s="777"/>
      <c r="BA2536" s="781">
        <f t="shared" si="7628"/>
        <v>0</v>
      </c>
      <c r="BB2536" s="777"/>
      <c r="BC2536" s="781">
        <f t="shared" si="7629"/>
        <v>0</v>
      </c>
      <c r="BD2536" s="777"/>
      <c r="BE2536" s="781">
        <f t="shared" si="7630"/>
        <v>0</v>
      </c>
      <c r="BF2536" s="777"/>
      <c r="BG2536" s="781">
        <f t="shared" si="7631"/>
        <v>0</v>
      </c>
      <c r="BH2536" s="777"/>
      <c r="BI2536" s="781">
        <f t="shared" si="7632"/>
        <v>0</v>
      </c>
      <c r="BJ2536" s="777"/>
      <c r="BK2536" s="781">
        <f t="shared" si="7633"/>
        <v>0</v>
      </c>
      <c r="BL2536" s="777"/>
      <c r="BM2536" s="781">
        <f t="shared" si="7634"/>
        <v>0</v>
      </c>
      <c r="BN2536" s="777"/>
      <c r="BO2536" s="781">
        <f t="shared" si="7635"/>
        <v>0</v>
      </c>
      <c r="BP2536" s="777"/>
      <c r="BQ2536" s="781">
        <f t="shared" si="7636"/>
        <v>0</v>
      </c>
      <c r="BR2536" s="777"/>
    </row>
    <row r="2537" spans="1:70" outlineLevel="3">
      <c r="A2537" s="92">
        <v>801055</v>
      </c>
      <c r="B2537" s="10"/>
      <c r="C2537" s="121"/>
      <c r="D2537" s="365" t="s">
        <v>1171</v>
      </c>
      <c r="E2537" s="43" t="str">
        <f t="shared" si="7649"/>
        <v>N</v>
      </c>
      <c r="F2537" s="122"/>
      <c r="G2537" s="214" t="s">
        <v>327</v>
      </c>
      <c r="H2537" s="1076"/>
      <c r="I2537" s="1141"/>
      <c r="J2537" s="1142"/>
      <c r="K2537" s="1032">
        <f t="shared" si="7650"/>
        <v>0</v>
      </c>
      <c r="L2537" s="208"/>
      <c r="M2537" s="128"/>
      <c r="N2537" s="409"/>
      <c r="O2537" s="409"/>
      <c r="Q2537" s="684" t="s">
        <v>1960</v>
      </c>
      <c r="R2537" s="692" t="s">
        <v>2011</v>
      </c>
      <c r="T2537" s="680" t="str">
        <f>IF(IF(A2537=0,TRUE(),D2537=IFERROR(VLOOKUP(A2537,Zaplecze_Weryfikacja!A:B,2,FALSE),2))=TRUE(),"Tak","Nie")</f>
        <v>Tak</v>
      </c>
      <c r="U2537" s="681" t="str">
        <f>IF(T2537="Tak"," ",IF(IFERROR(VLOOKUP(A2537,Zaplecze_Weryfikacja!A:B,2,FALSE),"Inny numer Lp")="Inny numer Lp","Inny numer Lp",IF(VLOOKUP(A2537,Zaplecze_Weryfikacja!A:B,2,FALSE)=D2537,"Nieznana przyczyna","Inny opis")))</f>
        <v xml:space="preserve"> </v>
      </c>
      <c r="Y2537" s="785"/>
      <c r="Z2537" s="309">
        <f t="shared" si="7651"/>
        <v>0</v>
      </c>
      <c r="AA2537" s="785"/>
      <c r="AB2537" s="309">
        <f t="shared" si="7652"/>
        <v>0</v>
      </c>
      <c r="AC2537" s="785"/>
      <c r="AD2537" s="309">
        <f t="shared" si="7653"/>
        <v>0</v>
      </c>
      <c r="AE2537" s="785"/>
      <c r="AF2537" s="309">
        <f t="shared" si="7654"/>
        <v>0</v>
      </c>
      <c r="AG2537" s="785"/>
      <c r="AH2537" s="309">
        <f t="shared" si="7655"/>
        <v>0</v>
      </c>
      <c r="AI2537" s="785"/>
      <c r="AJ2537" s="309">
        <f t="shared" si="7656"/>
        <v>0</v>
      </c>
      <c r="AK2537" s="785"/>
      <c r="AL2537" s="309">
        <f t="shared" si="7657"/>
        <v>0</v>
      </c>
      <c r="AM2537" s="785"/>
      <c r="AN2537" s="309">
        <f t="shared" si="7658"/>
        <v>0</v>
      </c>
      <c r="AO2537" s="785"/>
      <c r="AP2537" s="309">
        <f t="shared" si="7659"/>
        <v>0</v>
      </c>
      <c r="AQ2537" s="785"/>
      <c r="AR2537" s="309">
        <f t="shared" si="7660"/>
        <v>0</v>
      </c>
      <c r="AT2537" s="782">
        <f t="shared" si="7623"/>
        <v>0</v>
      </c>
      <c r="AU2537" s="782">
        <f t="shared" si="7624"/>
        <v>0</v>
      </c>
      <c r="AV2537" s="782">
        <f t="shared" si="7625"/>
        <v>0</v>
      </c>
      <c r="AW2537" s="788" t="e">
        <f t="shared" si="7626"/>
        <v>#DIV/0!</v>
      </c>
      <c r="AY2537" s="781">
        <f t="shared" si="7627"/>
        <v>0</v>
      </c>
      <c r="AZ2537" s="777"/>
      <c r="BA2537" s="781">
        <f t="shared" si="7628"/>
        <v>0</v>
      </c>
      <c r="BB2537" s="777"/>
      <c r="BC2537" s="781">
        <f t="shared" si="7629"/>
        <v>0</v>
      </c>
      <c r="BD2537" s="777"/>
      <c r="BE2537" s="781">
        <f t="shared" si="7630"/>
        <v>0</v>
      </c>
      <c r="BF2537" s="777"/>
      <c r="BG2537" s="781">
        <f t="shared" si="7631"/>
        <v>0</v>
      </c>
      <c r="BH2537" s="777"/>
      <c r="BI2537" s="781">
        <f t="shared" si="7632"/>
        <v>0</v>
      </c>
      <c r="BJ2537" s="777"/>
      <c r="BK2537" s="781">
        <f t="shared" si="7633"/>
        <v>0</v>
      </c>
      <c r="BL2537" s="777"/>
      <c r="BM2537" s="781">
        <f t="shared" si="7634"/>
        <v>0</v>
      </c>
      <c r="BN2537" s="777"/>
      <c r="BO2537" s="781">
        <f t="shared" si="7635"/>
        <v>0</v>
      </c>
      <c r="BP2537" s="777"/>
      <c r="BQ2537" s="781">
        <f t="shared" si="7636"/>
        <v>0</v>
      </c>
      <c r="BR2537" s="777"/>
    </row>
    <row r="2538" spans="1:70" outlineLevel="3">
      <c r="A2538" s="92">
        <v>801056</v>
      </c>
      <c r="B2538" s="10"/>
      <c r="C2538" s="121"/>
      <c r="D2538" s="365" t="s">
        <v>1172</v>
      </c>
      <c r="E2538" s="43" t="str">
        <f t="shared" si="7649"/>
        <v>N</v>
      </c>
      <c r="F2538" s="122"/>
      <c r="G2538" s="214" t="s">
        <v>327</v>
      </c>
      <c r="H2538" s="1076"/>
      <c r="I2538" s="1141"/>
      <c r="J2538" s="1142"/>
      <c r="K2538" s="1032">
        <f t="shared" si="7650"/>
        <v>0</v>
      </c>
      <c r="L2538" s="208"/>
      <c r="M2538" s="128"/>
      <c r="N2538" s="409"/>
      <c r="O2538" s="409"/>
      <c r="Q2538" s="684" t="s">
        <v>1959</v>
      </c>
      <c r="R2538" s="692" t="s">
        <v>2011</v>
      </c>
      <c r="T2538" s="680" t="str">
        <f>IF(IF(A2538=0,TRUE(),D2538=IFERROR(VLOOKUP(A2538,Zaplecze_Weryfikacja!A:B,2,FALSE),2))=TRUE(),"Tak","Nie")</f>
        <v>Tak</v>
      </c>
      <c r="U2538" s="681" t="str">
        <f>IF(T2538="Tak"," ",IF(IFERROR(VLOOKUP(A2538,Zaplecze_Weryfikacja!A:B,2,FALSE),"Inny numer Lp")="Inny numer Lp","Inny numer Lp",IF(VLOOKUP(A2538,Zaplecze_Weryfikacja!A:B,2,FALSE)=D2538,"Nieznana przyczyna","Inny opis")))</f>
        <v xml:space="preserve"> </v>
      </c>
      <c r="Y2538" s="785"/>
      <c r="Z2538" s="309">
        <f t="shared" si="7651"/>
        <v>0</v>
      </c>
      <c r="AA2538" s="785"/>
      <c r="AB2538" s="309">
        <f t="shared" si="7652"/>
        <v>0</v>
      </c>
      <c r="AC2538" s="785"/>
      <c r="AD2538" s="309">
        <f t="shared" si="7653"/>
        <v>0</v>
      </c>
      <c r="AE2538" s="785"/>
      <c r="AF2538" s="309">
        <f t="shared" si="7654"/>
        <v>0</v>
      </c>
      <c r="AG2538" s="785"/>
      <c r="AH2538" s="309">
        <f t="shared" si="7655"/>
        <v>0</v>
      </c>
      <c r="AI2538" s="785"/>
      <c r="AJ2538" s="309">
        <f t="shared" si="7656"/>
        <v>0</v>
      </c>
      <c r="AK2538" s="785"/>
      <c r="AL2538" s="309">
        <f t="shared" si="7657"/>
        <v>0</v>
      </c>
      <c r="AM2538" s="785"/>
      <c r="AN2538" s="309">
        <f t="shared" si="7658"/>
        <v>0</v>
      </c>
      <c r="AO2538" s="785"/>
      <c r="AP2538" s="309">
        <f t="shared" si="7659"/>
        <v>0</v>
      </c>
      <c r="AQ2538" s="785"/>
      <c r="AR2538" s="309">
        <f t="shared" si="7660"/>
        <v>0</v>
      </c>
      <c r="AT2538" s="782">
        <f t="shared" si="7623"/>
        <v>0</v>
      </c>
      <c r="AU2538" s="782">
        <f t="shared" si="7624"/>
        <v>0</v>
      </c>
      <c r="AV2538" s="782">
        <f t="shared" si="7625"/>
        <v>0</v>
      </c>
      <c r="AW2538" s="788" t="e">
        <f t="shared" si="7626"/>
        <v>#DIV/0!</v>
      </c>
      <c r="AY2538" s="781">
        <f t="shared" si="7627"/>
        <v>0</v>
      </c>
      <c r="AZ2538" s="777"/>
      <c r="BA2538" s="781">
        <f t="shared" si="7628"/>
        <v>0</v>
      </c>
      <c r="BB2538" s="777"/>
      <c r="BC2538" s="781">
        <f t="shared" si="7629"/>
        <v>0</v>
      </c>
      <c r="BD2538" s="777"/>
      <c r="BE2538" s="781">
        <f t="shared" si="7630"/>
        <v>0</v>
      </c>
      <c r="BF2538" s="777"/>
      <c r="BG2538" s="781">
        <f t="shared" si="7631"/>
        <v>0</v>
      </c>
      <c r="BH2538" s="777"/>
      <c r="BI2538" s="781">
        <f t="shared" si="7632"/>
        <v>0</v>
      </c>
      <c r="BJ2538" s="777"/>
      <c r="BK2538" s="781">
        <f t="shared" si="7633"/>
        <v>0</v>
      </c>
      <c r="BL2538" s="777"/>
      <c r="BM2538" s="781">
        <f t="shared" si="7634"/>
        <v>0</v>
      </c>
      <c r="BN2538" s="777"/>
      <c r="BO2538" s="781">
        <f t="shared" si="7635"/>
        <v>0</v>
      </c>
      <c r="BP2538" s="777"/>
      <c r="BQ2538" s="781">
        <f t="shared" si="7636"/>
        <v>0</v>
      </c>
      <c r="BR2538" s="777"/>
    </row>
    <row r="2539" spans="1:70" outlineLevel="3">
      <c r="A2539" s="92">
        <v>801057</v>
      </c>
      <c r="B2539" s="10"/>
      <c r="C2539" s="121"/>
      <c r="D2539" s="365" t="s">
        <v>1175</v>
      </c>
      <c r="E2539" s="43" t="str">
        <f t="shared" si="7649"/>
        <v>N</v>
      </c>
      <c r="F2539" s="122"/>
      <c r="G2539" s="214" t="s">
        <v>327</v>
      </c>
      <c r="H2539" s="1076"/>
      <c r="I2539" s="1141"/>
      <c r="J2539" s="1142"/>
      <c r="K2539" s="1032">
        <f t="shared" si="7650"/>
        <v>0</v>
      </c>
      <c r="L2539" s="208"/>
      <c r="M2539" s="128"/>
      <c r="N2539" s="409"/>
      <c r="O2539" s="409"/>
      <c r="Q2539" s="684" t="s">
        <v>1961</v>
      </c>
      <c r="R2539" s="692" t="s">
        <v>2011</v>
      </c>
      <c r="T2539" s="680" t="str">
        <f>IF(IF(A2539=0,TRUE(),D2539=IFERROR(VLOOKUP(A2539,Zaplecze_Weryfikacja!A:B,2,FALSE),2))=TRUE(),"Tak","Nie")</f>
        <v>Tak</v>
      </c>
      <c r="U2539" s="681" t="str">
        <f>IF(T2539="Tak"," ",IF(IFERROR(VLOOKUP(A2539,Zaplecze_Weryfikacja!A:B,2,FALSE),"Inny numer Lp")="Inny numer Lp","Inny numer Lp",IF(VLOOKUP(A2539,Zaplecze_Weryfikacja!A:B,2,FALSE)=D2539,"Nieznana przyczyna","Inny opis")))</f>
        <v xml:space="preserve"> </v>
      </c>
      <c r="Y2539" s="785"/>
      <c r="Z2539" s="309">
        <f t="shared" si="7651"/>
        <v>0</v>
      </c>
      <c r="AA2539" s="785"/>
      <c r="AB2539" s="309">
        <f t="shared" si="7652"/>
        <v>0</v>
      </c>
      <c r="AC2539" s="785"/>
      <c r="AD2539" s="309">
        <f t="shared" si="7653"/>
        <v>0</v>
      </c>
      <c r="AE2539" s="785"/>
      <c r="AF2539" s="309">
        <f t="shared" si="7654"/>
        <v>0</v>
      </c>
      <c r="AG2539" s="785"/>
      <c r="AH2539" s="309">
        <f t="shared" si="7655"/>
        <v>0</v>
      </c>
      <c r="AI2539" s="785"/>
      <c r="AJ2539" s="309">
        <f t="shared" si="7656"/>
        <v>0</v>
      </c>
      <c r="AK2539" s="785"/>
      <c r="AL2539" s="309">
        <f t="shared" si="7657"/>
        <v>0</v>
      </c>
      <c r="AM2539" s="785"/>
      <c r="AN2539" s="309">
        <f t="shared" si="7658"/>
        <v>0</v>
      </c>
      <c r="AO2539" s="785"/>
      <c r="AP2539" s="309">
        <f t="shared" si="7659"/>
        <v>0</v>
      </c>
      <c r="AQ2539" s="785"/>
      <c r="AR2539" s="309">
        <f t="shared" si="7660"/>
        <v>0</v>
      </c>
      <c r="AT2539" s="782">
        <f t="shared" si="7623"/>
        <v>0</v>
      </c>
      <c r="AU2539" s="782">
        <f t="shared" si="7624"/>
        <v>0</v>
      </c>
      <c r="AV2539" s="782">
        <f t="shared" si="7625"/>
        <v>0</v>
      </c>
      <c r="AW2539" s="788" t="e">
        <f t="shared" si="7626"/>
        <v>#DIV/0!</v>
      </c>
      <c r="AY2539" s="781">
        <f t="shared" si="7627"/>
        <v>0</v>
      </c>
      <c r="AZ2539" s="777"/>
      <c r="BA2539" s="781">
        <f t="shared" si="7628"/>
        <v>0</v>
      </c>
      <c r="BB2539" s="777"/>
      <c r="BC2539" s="781">
        <f t="shared" si="7629"/>
        <v>0</v>
      </c>
      <c r="BD2539" s="777"/>
      <c r="BE2539" s="781">
        <f t="shared" si="7630"/>
        <v>0</v>
      </c>
      <c r="BF2539" s="777"/>
      <c r="BG2539" s="781">
        <f t="shared" si="7631"/>
        <v>0</v>
      </c>
      <c r="BH2539" s="777"/>
      <c r="BI2539" s="781">
        <f t="shared" si="7632"/>
        <v>0</v>
      </c>
      <c r="BJ2539" s="777"/>
      <c r="BK2539" s="781">
        <f t="shared" si="7633"/>
        <v>0</v>
      </c>
      <c r="BL2539" s="777"/>
      <c r="BM2539" s="781">
        <f t="shared" si="7634"/>
        <v>0</v>
      </c>
      <c r="BN2539" s="777"/>
      <c r="BO2539" s="781">
        <f t="shared" si="7635"/>
        <v>0</v>
      </c>
      <c r="BP2539" s="777"/>
      <c r="BQ2539" s="781">
        <f t="shared" si="7636"/>
        <v>0</v>
      </c>
      <c r="BR2539" s="777"/>
    </row>
    <row r="2540" spans="1:70" outlineLevel="3">
      <c r="A2540" s="92">
        <v>801058</v>
      </c>
      <c r="B2540" s="10"/>
      <c r="C2540" s="121"/>
      <c r="D2540" s="485" t="s">
        <v>1173</v>
      </c>
      <c r="E2540" s="43" t="str">
        <f t="shared" si="7649"/>
        <v>N</v>
      </c>
      <c r="F2540" s="122"/>
      <c r="G2540" s="214" t="s">
        <v>324</v>
      </c>
      <c r="H2540" s="1076"/>
      <c r="I2540" s="1141"/>
      <c r="J2540" s="1142"/>
      <c r="K2540" s="1032">
        <f t="shared" si="7650"/>
        <v>0</v>
      </c>
      <c r="L2540" s="208"/>
      <c r="M2540" s="128"/>
      <c r="N2540" s="409"/>
      <c r="O2540" s="409"/>
      <c r="Q2540" s="684" t="s">
        <v>1957</v>
      </c>
      <c r="R2540" s="692" t="s">
        <v>2011</v>
      </c>
      <c r="T2540" s="680" t="str">
        <f>IF(IF(A2540=0,TRUE(),D2540=IFERROR(VLOOKUP(A2540,Zaplecze_Weryfikacja!A:B,2,FALSE),2))=TRUE(),"Tak","Nie")</f>
        <v>Tak</v>
      </c>
      <c r="U2540" s="681" t="str">
        <f>IF(T2540="Tak"," ",IF(IFERROR(VLOOKUP(A2540,Zaplecze_Weryfikacja!A:B,2,FALSE),"Inny numer Lp")="Inny numer Lp","Inny numer Lp",IF(VLOOKUP(A2540,Zaplecze_Weryfikacja!A:B,2,FALSE)=D2540,"Nieznana przyczyna","Inny opis")))</f>
        <v xml:space="preserve"> </v>
      </c>
      <c r="Y2540" s="785"/>
      <c r="Z2540" s="309">
        <f t="shared" si="7651"/>
        <v>0</v>
      </c>
      <c r="AA2540" s="785"/>
      <c r="AB2540" s="309">
        <f t="shared" si="7652"/>
        <v>0</v>
      </c>
      <c r="AC2540" s="785"/>
      <c r="AD2540" s="309">
        <f t="shared" si="7653"/>
        <v>0</v>
      </c>
      <c r="AE2540" s="785"/>
      <c r="AF2540" s="309">
        <f t="shared" si="7654"/>
        <v>0</v>
      </c>
      <c r="AG2540" s="785"/>
      <c r="AH2540" s="309">
        <f t="shared" si="7655"/>
        <v>0</v>
      </c>
      <c r="AI2540" s="785"/>
      <c r="AJ2540" s="309">
        <f t="shared" si="7656"/>
        <v>0</v>
      </c>
      <c r="AK2540" s="785"/>
      <c r="AL2540" s="309">
        <f t="shared" si="7657"/>
        <v>0</v>
      </c>
      <c r="AM2540" s="785"/>
      <c r="AN2540" s="309">
        <f t="shared" si="7658"/>
        <v>0</v>
      </c>
      <c r="AO2540" s="785"/>
      <c r="AP2540" s="309">
        <f t="shared" si="7659"/>
        <v>0</v>
      </c>
      <c r="AQ2540" s="785"/>
      <c r="AR2540" s="309">
        <f t="shared" si="7660"/>
        <v>0</v>
      </c>
      <c r="AT2540" s="782">
        <f t="shared" si="7623"/>
        <v>0</v>
      </c>
      <c r="AU2540" s="782">
        <f t="shared" si="7624"/>
        <v>0</v>
      </c>
      <c r="AV2540" s="782">
        <f t="shared" si="7625"/>
        <v>0</v>
      </c>
      <c r="AW2540" s="788" t="e">
        <f t="shared" si="7626"/>
        <v>#DIV/0!</v>
      </c>
      <c r="AY2540" s="781">
        <f t="shared" si="7627"/>
        <v>0</v>
      </c>
      <c r="AZ2540" s="777"/>
      <c r="BA2540" s="781">
        <f t="shared" si="7628"/>
        <v>0</v>
      </c>
      <c r="BB2540" s="777"/>
      <c r="BC2540" s="781">
        <f t="shared" si="7629"/>
        <v>0</v>
      </c>
      <c r="BD2540" s="777"/>
      <c r="BE2540" s="781">
        <f t="shared" si="7630"/>
        <v>0</v>
      </c>
      <c r="BF2540" s="777"/>
      <c r="BG2540" s="781">
        <f t="shared" si="7631"/>
        <v>0</v>
      </c>
      <c r="BH2540" s="777"/>
      <c r="BI2540" s="781">
        <f t="shared" si="7632"/>
        <v>0</v>
      </c>
      <c r="BJ2540" s="777"/>
      <c r="BK2540" s="781">
        <f t="shared" si="7633"/>
        <v>0</v>
      </c>
      <c r="BL2540" s="777"/>
      <c r="BM2540" s="781">
        <f t="shared" si="7634"/>
        <v>0</v>
      </c>
      <c r="BN2540" s="777"/>
      <c r="BO2540" s="781">
        <f t="shared" si="7635"/>
        <v>0</v>
      </c>
      <c r="BP2540" s="777"/>
      <c r="BQ2540" s="781">
        <f t="shared" si="7636"/>
        <v>0</v>
      </c>
      <c r="BR2540" s="777"/>
    </row>
    <row r="2541" spans="1:70" outlineLevel="3">
      <c r="A2541" s="92">
        <v>801059</v>
      </c>
      <c r="B2541" s="10"/>
      <c r="C2541" s="121"/>
      <c r="D2541" s="365" t="s">
        <v>1174</v>
      </c>
      <c r="E2541" s="43" t="str">
        <f t="shared" si="7649"/>
        <v>N</v>
      </c>
      <c r="F2541" s="122"/>
      <c r="G2541" s="214" t="s">
        <v>839</v>
      </c>
      <c r="H2541" s="1076"/>
      <c r="I2541" s="1141"/>
      <c r="J2541" s="1142"/>
      <c r="K2541" s="1032">
        <f t="shared" si="7650"/>
        <v>0</v>
      </c>
      <c r="L2541" s="208"/>
      <c r="M2541" s="128"/>
      <c r="N2541" s="409"/>
      <c r="O2541" s="409"/>
      <c r="Q2541" s="684" t="s">
        <v>1957</v>
      </c>
      <c r="R2541" s="692" t="s">
        <v>2011</v>
      </c>
      <c r="T2541" s="680" t="str">
        <f>IF(IF(A2541=0,TRUE(),D2541=IFERROR(VLOOKUP(A2541,Zaplecze_Weryfikacja!A:B,2,FALSE),2))=TRUE(),"Tak","Nie")</f>
        <v>Tak</v>
      </c>
      <c r="U2541" s="681" t="str">
        <f>IF(T2541="Tak"," ",IF(IFERROR(VLOOKUP(A2541,Zaplecze_Weryfikacja!A:B,2,FALSE),"Inny numer Lp")="Inny numer Lp","Inny numer Lp",IF(VLOOKUP(A2541,Zaplecze_Weryfikacja!A:B,2,FALSE)=D2541,"Nieznana przyczyna","Inny opis")))</f>
        <v xml:space="preserve"> </v>
      </c>
      <c r="Y2541" s="785"/>
      <c r="Z2541" s="309">
        <f t="shared" si="7651"/>
        <v>0</v>
      </c>
      <c r="AA2541" s="785"/>
      <c r="AB2541" s="309">
        <f t="shared" si="7652"/>
        <v>0</v>
      </c>
      <c r="AC2541" s="785"/>
      <c r="AD2541" s="309">
        <f t="shared" si="7653"/>
        <v>0</v>
      </c>
      <c r="AE2541" s="785"/>
      <c r="AF2541" s="309">
        <f t="shared" si="7654"/>
        <v>0</v>
      </c>
      <c r="AG2541" s="785"/>
      <c r="AH2541" s="309">
        <f t="shared" si="7655"/>
        <v>0</v>
      </c>
      <c r="AI2541" s="785"/>
      <c r="AJ2541" s="309">
        <f t="shared" si="7656"/>
        <v>0</v>
      </c>
      <c r="AK2541" s="785"/>
      <c r="AL2541" s="309">
        <f t="shared" si="7657"/>
        <v>0</v>
      </c>
      <c r="AM2541" s="785"/>
      <c r="AN2541" s="309">
        <f t="shared" si="7658"/>
        <v>0</v>
      </c>
      <c r="AO2541" s="785"/>
      <c r="AP2541" s="309">
        <f t="shared" si="7659"/>
        <v>0</v>
      </c>
      <c r="AQ2541" s="785"/>
      <c r="AR2541" s="309">
        <f t="shared" si="7660"/>
        <v>0</v>
      </c>
      <c r="AT2541" s="782">
        <f t="shared" si="7623"/>
        <v>0</v>
      </c>
      <c r="AU2541" s="782">
        <f t="shared" si="7624"/>
        <v>0</v>
      </c>
      <c r="AV2541" s="782">
        <f t="shared" si="7625"/>
        <v>0</v>
      </c>
      <c r="AW2541" s="788" t="e">
        <f t="shared" si="7626"/>
        <v>#DIV/0!</v>
      </c>
      <c r="AY2541" s="781">
        <f t="shared" si="7627"/>
        <v>0</v>
      </c>
      <c r="AZ2541" s="777"/>
      <c r="BA2541" s="781">
        <f t="shared" si="7628"/>
        <v>0</v>
      </c>
      <c r="BB2541" s="777"/>
      <c r="BC2541" s="781">
        <f t="shared" si="7629"/>
        <v>0</v>
      </c>
      <c r="BD2541" s="777"/>
      <c r="BE2541" s="781">
        <f t="shared" si="7630"/>
        <v>0</v>
      </c>
      <c r="BF2541" s="777"/>
      <c r="BG2541" s="781">
        <f t="shared" si="7631"/>
        <v>0</v>
      </c>
      <c r="BH2541" s="777"/>
      <c r="BI2541" s="781">
        <f t="shared" si="7632"/>
        <v>0</v>
      </c>
      <c r="BJ2541" s="777"/>
      <c r="BK2541" s="781">
        <f t="shared" si="7633"/>
        <v>0</v>
      </c>
      <c r="BL2541" s="777"/>
      <c r="BM2541" s="781">
        <f t="shared" si="7634"/>
        <v>0</v>
      </c>
      <c r="BN2541" s="777"/>
      <c r="BO2541" s="781">
        <f t="shared" si="7635"/>
        <v>0</v>
      </c>
      <c r="BP2541" s="777"/>
      <c r="BQ2541" s="781">
        <f t="shared" si="7636"/>
        <v>0</v>
      </c>
      <c r="BR2541" s="777"/>
    </row>
    <row r="2542" spans="1:70" ht="28.5" outlineLevel="3">
      <c r="A2542" s="92">
        <v>801060</v>
      </c>
      <c r="B2542" s="10"/>
      <c r="C2542" s="121"/>
      <c r="D2542" s="217" t="s">
        <v>1181</v>
      </c>
      <c r="E2542" s="43" t="str">
        <f t="shared" si="7649"/>
        <v>N</v>
      </c>
      <c r="F2542" s="122"/>
      <c r="G2542" s="214" t="s">
        <v>327</v>
      </c>
      <c r="H2542" s="1076"/>
      <c r="I2542" s="1141"/>
      <c r="J2542" s="1142"/>
      <c r="K2542" s="1032">
        <f t="shared" si="7650"/>
        <v>0</v>
      </c>
      <c r="L2542" s="208"/>
      <c r="M2542" s="128"/>
      <c r="N2542" s="409"/>
      <c r="O2542" s="409"/>
      <c r="Q2542" s="684" t="s">
        <v>1960</v>
      </c>
      <c r="R2542" s="692" t="s">
        <v>2011</v>
      </c>
      <c r="T2542" s="680" t="str">
        <f>IF(IF(A2542=0,TRUE(),D2542=IFERROR(VLOOKUP(A2542,Zaplecze_Weryfikacja!A:B,2,FALSE),2))=TRUE(),"Tak","Nie")</f>
        <v>Tak</v>
      </c>
      <c r="U2542" s="681" t="str">
        <f>IF(T2542="Tak"," ",IF(IFERROR(VLOOKUP(A2542,Zaplecze_Weryfikacja!A:B,2,FALSE),"Inny numer Lp")="Inny numer Lp","Inny numer Lp",IF(VLOOKUP(A2542,Zaplecze_Weryfikacja!A:B,2,FALSE)=D2542,"Nieznana przyczyna","Inny opis")))</f>
        <v xml:space="preserve"> </v>
      </c>
      <c r="Y2542" s="785"/>
      <c r="Z2542" s="309">
        <f t="shared" si="7651"/>
        <v>0</v>
      </c>
      <c r="AA2542" s="785"/>
      <c r="AB2542" s="309">
        <f t="shared" si="7652"/>
        <v>0</v>
      </c>
      <c r="AC2542" s="785"/>
      <c r="AD2542" s="309">
        <f t="shared" si="7653"/>
        <v>0</v>
      </c>
      <c r="AE2542" s="785"/>
      <c r="AF2542" s="309">
        <f t="shared" si="7654"/>
        <v>0</v>
      </c>
      <c r="AG2542" s="785"/>
      <c r="AH2542" s="309">
        <f t="shared" si="7655"/>
        <v>0</v>
      </c>
      <c r="AI2542" s="785"/>
      <c r="AJ2542" s="309">
        <f t="shared" si="7656"/>
        <v>0</v>
      </c>
      <c r="AK2542" s="785"/>
      <c r="AL2542" s="309">
        <f t="shared" si="7657"/>
        <v>0</v>
      </c>
      <c r="AM2542" s="785"/>
      <c r="AN2542" s="309">
        <f t="shared" si="7658"/>
        <v>0</v>
      </c>
      <c r="AO2542" s="785"/>
      <c r="AP2542" s="309">
        <f t="shared" si="7659"/>
        <v>0</v>
      </c>
      <c r="AQ2542" s="785"/>
      <c r="AR2542" s="309">
        <f t="shared" si="7660"/>
        <v>0</v>
      </c>
      <c r="AT2542" s="782">
        <f t="shared" si="7623"/>
        <v>0</v>
      </c>
      <c r="AU2542" s="782">
        <f t="shared" si="7624"/>
        <v>0</v>
      </c>
      <c r="AV2542" s="782">
        <f t="shared" si="7625"/>
        <v>0</v>
      </c>
      <c r="AW2542" s="788" t="e">
        <f t="shared" si="7626"/>
        <v>#DIV/0!</v>
      </c>
      <c r="AY2542" s="781">
        <f t="shared" si="7627"/>
        <v>0</v>
      </c>
      <c r="AZ2542" s="777"/>
      <c r="BA2542" s="781">
        <f t="shared" si="7628"/>
        <v>0</v>
      </c>
      <c r="BB2542" s="777"/>
      <c r="BC2542" s="781">
        <f t="shared" si="7629"/>
        <v>0</v>
      </c>
      <c r="BD2542" s="777"/>
      <c r="BE2542" s="781">
        <f t="shared" si="7630"/>
        <v>0</v>
      </c>
      <c r="BF2542" s="777"/>
      <c r="BG2542" s="781">
        <f t="shared" si="7631"/>
        <v>0</v>
      </c>
      <c r="BH2542" s="777"/>
      <c r="BI2542" s="781">
        <f t="shared" si="7632"/>
        <v>0</v>
      </c>
      <c r="BJ2542" s="777"/>
      <c r="BK2542" s="781">
        <f t="shared" si="7633"/>
        <v>0</v>
      </c>
      <c r="BL2542" s="777"/>
      <c r="BM2542" s="781">
        <f t="shared" si="7634"/>
        <v>0</v>
      </c>
      <c r="BN2542" s="777"/>
      <c r="BO2542" s="781">
        <f t="shared" si="7635"/>
        <v>0</v>
      </c>
      <c r="BP2542" s="777"/>
      <c r="BQ2542" s="781">
        <f t="shared" si="7636"/>
        <v>0</v>
      </c>
      <c r="BR2542" s="777"/>
    </row>
    <row r="2543" spans="1:70" ht="28.5" outlineLevel="3">
      <c r="A2543" s="92">
        <v>801061</v>
      </c>
      <c r="B2543" s="10"/>
      <c r="C2543" s="121"/>
      <c r="D2543" s="446" t="s">
        <v>1776</v>
      </c>
      <c r="E2543" s="43" t="str">
        <f t="shared" si="7649"/>
        <v>N</v>
      </c>
      <c r="F2543" s="122"/>
      <c r="G2543" s="214" t="s">
        <v>327</v>
      </c>
      <c r="H2543" s="1076"/>
      <c r="I2543" s="1141"/>
      <c r="J2543" s="1142"/>
      <c r="K2543" s="1032">
        <f t="shared" si="7650"/>
        <v>0</v>
      </c>
      <c r="L2543" s="208"/>
      <c r="M2543" s="128"/>
      <c r="N2543" s="409"/>
      <c r="O2543" s="409"/>
      <c r="Q2543" s="684" t="s">
        <v>1959</v>
      </c>
      <c r="R2543" s="692" t="s">
        <v>2011</v>
      </c>
      <c r="T2543" s="680" t="str">
        <f>IF(IF(A2543=0,TRUE(),D2543=IFERROR(VLOOKUP(A2543,Zaplecze_Weryfikacja!A:B,2,FALSE),2))=TRUE(),"Tak","Nie")</f>
        <v>Tak</v>
      </c>
      <c r="U2543" s="681" t="str">
        <f>IF(T2543="Tak"," ",IF(IFERROR(VLOOKUP(A2543,Zaplecze_Weryfikacja!A:B,2,FALSE),"Inny numer Lp")="Inny numer Lp","Inny numer Lp",IF(VLOOKUP(A2543,Zaplecze_Weryfikacja!A:B,2,FALSE)=D2543,"Nieznana przyczyna","Inny opis")))</f>
        <v xml:space="preserve"> </v>
      </c>
      <c r="Y2543" s="785"/>
      <c r="Z2543" s="309">
        <f t="shared" si="7651"/>
        <v>0</v>
      </c>
      <c r="AA2543" s="785"/>
      <c r="AB2543" s="309">
        <f t="shared" si="7652"/>
        <v>0</v>
      </c>
      <c r="AC2543" s="785"/>
      <c r="AD2543" s="309">
        <f t="shared" si="7653"/>
        <v>0</v>
      </c>
      <c r="AE2543" s="785"/>
      <c r="AF2543" s="309">
        <f t="shared" si="7654"/>
        <v>0</v>
      </c>
      <c r="AG2543" s="785"/>
      <c r="AH2543" s="309">
        <f t="shared" si="7655"/>
        <v>0</v>
      </c>
      <c r="AI2543" s="785"/>
      <c r="AJ2543" s="309">
        <f t="shared" si="7656"/>
        <v>0</v>
      </c>
      <c r="AK2543" s="785"/>
      <c r="AL2543" s="309">
        <f t="shared" si="7657"/>
        <v>0</v>
      </c>
      <c r="AM2543" s="785"/>
      <c r="AN2543" s="309">
        <f t="shared" si="7658"/>
        <v>0</v>
      </c>
      <c r="AO2543" s="785"/>
      <c r="AP2543" s="309">
        <f t="shared" si="7659"/>
        <v>0</v>
      </c>
      <c r="AQ2543" s="785"/>
      <c r="AR2543" s="309">
        <f t="shared" si="7660"/>
        <v>0</v>
      </c>
      <c r="AT2543" s="782">
        <f t="shared" si="7623"/>
        <v>0</v>
      </c>
      <c r="AU2543" s="782">
        <f t="shared" si="7624"/>
        <v>0</v>
      </c>
      <c r="AV2543" s="782">
        <f t="shared" si="7625"/>
        <v>0</v>
      </c>
      <c r="AW2543" s="788" t="e">
        <f t="shared" si="7626"/>
        <v>#DIV/0!</v>
      </c>
      <c r="AY2543" s="781">
        <f t="shared" si="7627"/>
        <v>0</v>
      </c>
      <c r="AZ2543" s="777"/>
      <c r="BA2543" s="781">
        <f t="shared" si="7628"/>
        <v>0</v>
      </c>
      <c r="BB2543" s="777"/>
      <c r="BC2543" s="781">
        <f t="shared" si="7629"/>
        <v>0</v>
      </c>
      <c r="BD2543" s="777"/>
      <c r="BE2543" s="781">
        <f t="shared" si="7630"/>
        <v>0</v>
      </c>
      <c r="BF2543" s="777"/>
      <c r="BG2543" s="781">
        <f t="shared" si="7631"/>
        <v>0</v>
      </c>
      <c r="BH2543" s="777"/>
      <c r="BI2543" s="781">
        <f t="shared" si="7632"/>
        <v>0</v>
      </c>
      <c r="BJ2543" s="777"/>
      <c r="BK2543" s="781">
        <f t="shared" si="7633"/>
        <v>0</v>
      </c>
      <c r="BL2543" s="777"/>
      <c r="BM2543" s="781">
        <f t="shared" si="7634"/>
        <v>0</v>
      </c>
      <c r="BN2543" s="777"/>
      <c r="BO2543" s="781">
        <f t="shared" si="7635"/>
        <v>0</v>
      </c>
      <c r="BP2543" s="777"/>
      <c r="BQ2543" s="781">
        <f t="shared" si="7636"/>
        <v>0</v>
      </c>
      <c r="BR2543" s="777"/>
    </row>
    <row r="2544" spans="1:70" outlineLevel="3">
      <c r="A2544" s="92">
        <v>801062</v>
      </c>
      <c r="B2544" s="10"/>
      <c r="C2544" s="121"/>
      <c r="D2544" s="365" t="s">
        <v>1176</v>
      </c>
      <c r="E2544" s="43" t="str">
        <f t="shared" si="7649"/>
        <v>N</v>
      </c>
      <c r="F2544" s="122"/>
      <c r="G2544" s="214" t="s">
        <v>327</v>
      </c>
      <c r="H2544" s="1076"/>
      <c r="I2544" s="1141"/>
      <c r="J2544" s="1142"/>
      <c r="K2544" s="1032">
        <f t="shared" si="7650"/>
        <v>0</v>
      </c>
      <c r="L2544" s="208"/>
      <c r="M2544" s="128"/>
      <c r="N2544" s="409"/>
      <c r="O2544" s="409"/>
      <c r="Q2544" s="684" t="s">
        <v>1959</v>
      </c>
      <c r="R2544" s="692" t="s">
        <v>2011</v>
      </c>
      <c r="T2544" s="680" t="str">
        <f>IF(IF(A2544=0,TRUE(),D2544=IFERROR(VLOOKUP(A2544,Zaplecze_Weryfikacja!A:B,2,FALSE),2))=TRUE(),"Tak","Nie")</f>
        <v>Tak</v>
      </c>
      <c r="U2544" s="681" t="str">
        <f>IF(T2544="Tak"," ",IF(IFERROR(VLOOKUP(A2544,Zaplecze_Weryfikacja!A:B,2,FALSE),"Inny numer Lp")="Inny numer Lp","Inny numer Lp",IF(VLOOKUP(A2544,Zaplecze_Weryfikacja!A:B,2,FALSE)=D2544,"Nieznana przyczyna","Inny opis")))</f>
        <v xml:space="preserve"> </v>
      </c>
      <c r="Y2544" s="785"/>
      <c r="Z2544" s="309">
        <f t="shared" si="7651"/>
        <v>0</v>
      </c>
      <c r="AA2544" s="785"/>
      <c r="AB2544" s="309">
        <f t="shared" si="7652"/>
        <v>0</v>
      </c>
      <c r="AC2544" s="785"/>
      <c r="AD2544" s="309">
        <f t="shared" si="7653"/>
        <v>0</v>
      </c>
      <c r="AE2544" s="785"/>
      <c r="AF2544" s="309">
        <f t="shared" si="7654"/>
        <v>0</v>
      </c>
      <c r="AG2544" s="785"/>
      <c r="AH2544" s="309">
        <f t="shared" si="7655"/>
        <v>0</v>
      </c>
      <c r="AI2544" s="785"/>
      <c r="AJ2544" s="309">
        <f t="shared" si="7656"/>
        <v>0</v>
      </c>
      <c r="AK2544" s="785"/>
      <c r="AL2544" s="309">
        <f t="shared" si="7657"/>
        <v>0</v>
      </c>
      <c r="AM2544" s="785"/>
      <c r="AN2544" s="309">
        <f t="shared" si="7658"/>
        <v>0</v>
      </c>
      <c r="AO2544" s="785"/>
      <c r="AP2544" s="309">
        <f t="shared" si="7659"/>
        <v>0</v>
      </c>
      <c r="AQ2544" s="785"/>
      <c r="AR2544" s="309">
        <f t="shared" si="7660"/>
        <v>0</v>
      </c>
      <c r="AT2544" s="782">
        <f t="shared" si="7623"/>
        <v>0</v>
      </c>
      <c r="AU2544" s="782">
        <f t="shared" si="7624"/>
        <v>0</v>
      </c>
      <c r="AV2544" s="782">
        <f t="shared" si="7625"/>
        <v>0</v>
      </c>
      <c r="AW2544" s="788" t="e">
        <f t="shared" si="7626"/>
        <v>#DIV/0!</v>
      </c>
      <c r="AY2544" s="781">
        <f t="shared" si="7627"/>
        <v>0</v>
      </c>
      <c r="AZ2544" s="777"/>
      <c r="BA2544" s="781">
        <f t="shared" si="7628"/>
        <v>0</v>
      </c>
      <c r="BB2544" s="777"/>
      <c r="BC2544" s="781">
        <f t="shared" si="7629"/>
        <v>0</v>
      </c>
      <c r="BD2544" s="777"/>
      <c r="BE2544" s="781">
        <f t="shared" si="7630"/>
        <v>0</v>
      </c>
      <c r="BF2544" s="777"/>
      <c r="BG2544" s="781">
        <f t="shared" si="7631"/>
        <v>0</v>
      </c>
      <c r="BH2544" s="777"/>
      <c r="BI2544" s="781">
        <f t="shared" si="7632"/>
        <v>0</v>
      </c>
      <c r="BJ2544" s="777"/>
      <c r="BK2544" s="781">
        <f t="shared" si="7633"/>
        <v>0</v>
      </c>
      <c r="BL2544" s="777"/>
      <c r="BM2544" s="781">
        <f t="shared" si="7634"/>
        <v>0</v>
      </c>
      <c r="BN2544" s="777"/>
      <c r="BO2544" s="781">
        <f t="shared" si="7635"/>
        <v>0</v>
      </c>
      <c r="BP2544" s="777"/>
      <c r="BQ2544" s="781">
        <f t="shared" si="7636"/>
        <v>0</v>
      </c>
      <c r="BR2544" s="777"/>
    </row>
    <row r="2545" spans="1:70" outlineLevel="3">
      <c r="A2545" s="92">
        <v>801063</v>
      </c>
      <c r="B2545" s="10"/>
      <c r="C2545" s="121"/>
      <c r="D2545" s="193" t="s">
        <v>1177</v>
      </c>
      <c r="E2545" s="43" t="str">
        <f t="shared" si="7649"/>
        <v>N</v>
      </c>
      <c r="F2545" s="122"/>
      <c r="G2545" s="214" t="s">
        <v>324</v>
      </c>
      <c r="H2545" s="1076"/>
      <c r="I2545" s="1141"/>
      <c r="J2545" s="1142"/>
      <c r="K2545" s="1032">
        <f t="shared" si="7650"/>
        <v>0</v>
      </c>
      <c r="L2545" s="208"/>
      <c r="M2545" s="128"/>
      <c r="N2545" s="409"/>
      <c r="O2545" s="409"/>
      <c r="Q2545" s="684" t="s">
        <v>1960</v>
      </c>
      <c r="R2545" s="692" t="s">
        <v>2011</v>
      </c>
      <c r="T2545" s="680" t="str">
        <f>IF(IF(A2545=0,TRUE(),D2545=IFERROR(VLOOKUP(A2545,Zaplecze_Weryfikacja!A:B,2,FALSE),2))=TRUE(),"Tak","Nie")</f>
        <v>Tak</v>
      </c>
      <c r="U2545" s="681" t="str">
        <f>IF(T2545="Tak"," ",IF(IFERROR(VLOOKUP(A2545,Zaplecze_Weryfikacja!A:B,2,FALSE),"Inny numer Lp")="Inny numer Lp","Inny numer Lp",IF(VLOOKUP(A2545,Zaplecze_Weryfikacja!A:B,2,FALSE)=D2545,"Nieznana przyczyna","Inny opis")))</f>
        <v xml:space="preserve"> </v>
      </c>
      <c r="Y2545" s="785"/>
      <c r="Z2545" s="309">
        <f t="shared" si="7651"/>
        <v>0</v>
      </c>
      <c r="AA2545" s="785"/>
      <c r="AB2545" s="309">
        <f t="shared" si="7652"/>
        <v>0</v>
      </c>
      <c r="AC2545" s="785"/>
      <c r="AD2545" s="309">
        <f t="shared" si="7653"/>
        <v>0</v>
      </c>
      <c r="AE2545" s="785"/>
      <c r="AF2545" s="309">
        <f t="shared" si="7654"/>
        <v>0</v>
      </c>
      <c r="AG2545" s="785"/>
      <c r="AH2545" s="309">
        <f t="shared" si="7655"/>
        <v>0</v>
      </c>
      <c r="AI2545" s="785"/>
      <c r="AJ2545" s="309">
        <f t="shared" si="7656"/>
        <v>0</v>
      </c>
      <c r="AK2545" s="785"/>
      <c r="AL2545" s="309">
        <f t="shared" si="7657"/>
        <v>0</v>
      </c>
      <c r="AM2545" s="785"/>
      <c r="AN2545" s="309">
        <f t="shared" si="7658"/>
        <v>0</v>
      </c>
      <c r="AO2545" s="785"/>
      <c r="AP2545" s="309">
        <f t="shared" si="7659"/>
        <v>0</v>
      </c>
      <c r="AQ2545" s="785"/>
      <c r="AR2545" s="309">
        <f t="shared" si="7660"/>
        <v>0</v>
      </c>
      <c r="AT2545" s="782">
        <f t="shared" si="7623"/>
        <v>0</v>
      </c>
      <c r="AU2545" s="782">
        <f t="shared" si="7624"/>
        <v>0</v>
      </c>
      <c r="AV2545" s="782">
        <f t="shared" si="7625"/>
        <v>0</v>
      </c>
      <c r="AW2545" s="788" t="e">
        <f t="shared" si="7626"/>
        <v>#DIV/0!</v>
      </c>
      <c r="AY2545" s="781">
        <f t="shared" si="7627"/>
        <v>0</v>
      </c>
      <c r="AZ2545" s="777"/>
      <c r="BA2545" s="781">
        <f t="shared" si="7628"/>
        <v>0</v>
      </c>
      <c r="BB2545" s="777"/>
      <c r="BC2545" s="781">
        <f t="shared" si="7629"/>
        <v>0</v>
      </c>
      <c r="BD2545" s="777"/>
      <c r="BE2545" s="781">
        <f t="shared" si="7630"/>
        <v>0</v>
      </c>
      <c r="BF2545" s="777"/>
      <c r="BG2545" s="781">
        <f t="shared" si="7631"/>
        <v>0</v>
      </c>
      <c r="BH2545" s="777"/>
      <c r="BI2545" s="781">
        <f t="shared" si="7632"/>
        <v>0</v>
      </c>
      <c r="BJ2545" s="777"/>
      <c r="BK2545" s="781">
        <f t="shared" si="7633"/>
        <v>0</v>
      </c>
      <c r="BL2545" s="777"/>
      <c r="BM2545" s="781">
        <f t="shared" si="7634"/>
        <v>0</v>
      </c>
      <c r="BN2545" s="777"/>
      <c r="BO2545" s="781">
        <f t="shared" si="7635"/>
        <v>0</v>
      </c>
      <c r="BP2545" s="777"/>
      <c r="BQ2545" s="781">
        <f t="shared" si="7636"/>
        <v>0</v>
      </c>
      <c r="BR2545" s="777"/>
    </row>
    <row r="2546" spans="1:70" outlineLevel="3">
      <c r="A2546" s="92"/>
      <c r="B2546" s="121"/>
      <c r="C2546" s="121"/>
      <c r="D2546" s="365"/>
      <c r="E2546" s="122"/>
      <c r="F2546" s="122"/>
      <c r="G2546" s="214"/>
      <c r="H2546" s="1017"/>
      <c r="I2546" s="1006"/>
      <c r="J2546" s="1111"/>
      <c r="K2546" s="1033"/>
      <c r="L2546" s="208"/>
      <c r="M2546" s="128"/>
      <c r="N2546" s="409"/>
      <c r="O2546" s="409"/>
      <c r="Q2546" s="683"/>
      <c r="R2546" s="692"/>
      <c r="T2546" s="680" t="str">
        <f>IF(IF(A2546=0,TRUE(),D2546=IFERROR(VLOOKUP(A2546,Zaplecze_Weryfikacja!A:B,2,FALSE),2))=TRUE(),"Tak","Nie")</f>
        <v>Tak</v>
      </c>
      <c r="U2546" s="681" t="str">
        <f>IF(T2546="Tak"," ",IF(IFERROR(VLOOKUP(A2546,Zaplecze_Weryfikacja!A:B,2,FALSE),"Inny numer Lp")="Inny numer Lp","Inny numer Lp",IF(VLOOKUP(A2546,Zaplecze_Weryfikacja!A:B,2,FALSE)=D2546,"Nieznana przyczyna","Inny opis")))</f>
        <v xml:space="preserve"> </v>
      </c>
      <c r="Y2546" s="785"/>
      <c r="Z2546" s="104"/>
      <c r="AA2546" s="785"/>
      <c r="AB2546" s="104"/>
      <c r="AC2546" s="785"/>
      <c r="AD2546" s="104"/>
      <c r="AE2546" s="785"/>
      <c r="AF2546" s="104"/>
      <c r="AG2546" s="785"/>
      <c r="AH2546" s="104"/>
      <c r="AI2546" s="785"/>
      <c r="AJ2546" s="104"/>
      <c r="AK2546" s="785"/>
      <c r="AL2546" s="104"/>
      <c r="AM2546" s="785"/>
      <c r="AN2546" s="104"/>
      <c r="AO2546" s="785"/>
      <c r="AP2546" s="104"/>
      <c r="AQ2546" s="785"/>
      <c r="AR2546" s="104"/>
      <c r="AT2546" s="782">
        <f t="shared" si="7623"/>
        <v>0</v>
      </c>
      <c r="AU2546" s="782">
        <f t="shared" si="7624"/>
        <v>0</v>
      </c>
      <c r="AV2546" s="782">
        <f t="shared" si="7625"/>
        <v>0</v>
      </c>
      <c r="AW2546" s="788" t="e">
        <f t="shared" si="7626"/>
        <v>#DIV/0!</v>
      </c>
      <c r="AY2546" s="781">
        <f t="shared" si="7627"/>
        <v>0</v>
      </c>
      <c r="AZ2546" s="777"/>
      <c r="BA2546" s="781">
        <f t="shared" si="7628"/>
        <v>0</v>
      </c>
      <c r="BB2546" s="777"/>
      <c r="BC2546" s="781">
        <f t="shared" si="7629"/>
        <v>0</v>
      </c>
      <c r="BD2546" s="777"/>
      <c r="BE2546" s="781">
        <f t="shared" si="7630"/>
        <v>0</v>
      </c>
      <c r="BF2546" s="777"/>
      <c r="BG2546" s="781">
        <f t="shared" si="7631"/>
        <v>0</v>
      </c>
      <c r="BH2546" s="777"/>
      <c r="BI2546" s="781">
        <f t="shared" si="7632"/>
        <v>0</v>
      </c>
      <c r="BJ2546" s="777"/>
      <c r="BK2546" s="781">
        <f t="shared" si="7633"/>
        <v>0</v>
      </c>
      <c r="BL2546" s="777"/>
      <c r="BM2546" s="781">
        <f t="shared" si="7634"/>
        <v>0</v>
      </c>
      <c r="BN2546" s="777"/>
      <c r="BO2546" s="781">
        <f t="shared" si="7635"/>
        <v>0</v>
      </c>
      <c r="BP2546" s="777"/>
      <c r="BQ2546" s="781">
        <f t="shared" si="7636"/>
        <v>0</v>
      </c>
      <c r="BR2546" s="777"/>
    </row>
    <row r="2547" spans="1:70" outlineLevel="3">
      <c r="A2547" s="649"/>
      <c r="B2547" s="650"/>
      <c r="C2547" s="126"/>
      <c r="D2547" s="216" t="s">
        <v>1152</v>
      </c>
      <c r="E2547" s="773" t="str">
        <f>IF(COUNTIF(E2548:E2559,"T")=0,"N","T")</f>
        <v>N</v>
      </c>
      <c r="F2547" s="333"/>
      <c r="G2547" s="345"/>
      <c r="H2547" s="1105"/>
      <c r="I2547" s="1007"/>
      <c r="J2547" s="1135"/>
      <c r="K2547" s="1056">
        <f>SUBTOTAL(9,K2548:K2561)</f>
        <v>0</v>
      </c>
      <c r="L2547" s="208"/>
      <c r="M2547" s="472"/>
      <c r="N2547" s="472"/>
      <c r="O2547" s="472"/>
      <c r="Q2547" s="683"/>
      <c r="R2547" s="692"/>
      <c r="T2547" s="680" t="str">
        <f>IF(IF(A2547=0,TRUE(),D2547=IFERROR(VLOOKUP(A2547,Zaplecze_Weryfikacja!A:B,2,FALSE),2))=TRUE(),"Tak","Nie")</f>
        <v>Tak</v>
      </c>
      <c r="U2547" s="681" t="str">
        <f>IF(T2547="Tak"," ",IF(IFERROR(VLOOKUP(A2547,Zaplecze_Weryfikacja!A:B,2,FALSE),"Inny numer Lp")="Inny numer Lp","Inny numer Lp",IF(VLOOKUP(A2547,Zaplecze_Weryfikacja!A:B,2,FALSE)=D2547,"Nieznana przyczyna","Inny opis")))</f>
        <v xml:space="preserve"> </v>
      </c>
      <c r="Y2547" s="785"/>
      <c r="Z2547" s="331">
        <f>SUBTOTAL(9,Z2548:Z2561)</f>
        <v>0</v>
      </c>
      <c r="AA2547" s="785"/>
      <c r="AB2547" s="331">
        <f>SUBTOTAL(9,AB2548:AB2561)</f>
        <v>0</v>
      </c>
      <c r="AC2547" s="785"/>
      <c r="AD2547" s="331">
        <f>SUBTOTAL(9,AD2548:AD2561)</f>
        <v>0</v>
      </c>
      <c r="AE2547" s="785"/>
      <c r="AF2547" s="331">
        <f>SUBTOTAL(9,AF2548:AF2561)</f>
        <v>0</v>
      </c>
      <c r="AG2547" s="785"/>
      <c r="AH2547" s="331">
        <f>SUBTOTAL(9,AH2548:AH2561)</f>
        <v>0</v>
      </c>
      <c r="AI2547" s="785"/>
      <c r="AJ2547" s="331">
        <f>SUBTOTAL(9,AJ2548:AJ2561)</f>
        <v>0</v>
      </c>
      <c r="AK2547" s="785"/>
      <c r="AL2547" s="331">
        <f>SUBTOTAL(9,AL2548:AL2561)</f>
        <v>0</v>
      </c>
      <c r="AM2547" s="785"/>
      <c r="AN2547" s="331">
        <f>SUBTOTAL(9,AN2548:AN2561)</f>
        <v>0</v>
      </c>
      <c r="AO2547" s="785"/>
      <c r="AP2547" s="331">
        <f>SUBTOTAL(9,AP2548:AP2561)</f>
        <v>0</v>
      </c>
      <c r="AQ2547" s="785"/>
      <c r="AR2547" s="331">
        <f>SUBTOTAL(9,AR2548:AR2561)</f>
        <v>0</v>
      </c>
      <c r="AT2547" s="845">
        <f t="shared" si="7623"/>
        <v>0</v>
      </c>
      <c r="AU2547" s="845">
        <f t="shared" si="7624"/>
        <v>0</v>
      </c>
      <c r="AV2547" s="845">
        <f t="shared" si="7625"/>
        <v>0</v>
      </c>
      <c r="AW2547" s="846" t="e">
        <f t="shared" si="7626"/>
        <v>#DIV/0!</v>
      </c>
      <c r="AY2547" s="781">
        <f t="shared" si="7627"/>
        <v>0</v>
      </c>
      <c r="AZ2547" s="847"/>
      <c r="BA2547" s="781">
        <f t="shared" si="7628"/>
        <v>0</v>
      </c>
      <c r="BB2547" s="847"/>
      <c r="BC2547" s="781">
        <f t="shared" si="7629"/>
        <v>0</v>
      </c>
      <c r="BD2547" s="847"/>
      <c r="BE2547" s="781">
        <f t="shared" si="7630"/>
        <v>0</v>
      </c>
      <c r="BF2547" s="847"/>
      <c r="BG2547" s="781">
        <f t="shared" si="7631"/>
        <v>0</v>
      </c>
      <c r="BH2547" s="847"/>
      <c r="BI2547" s="781">
        <f t="shared" si="7632"/>
        <v>0</v>
      </c>
      <c r="BJ2547" s="847"/>
      <c r="BK2547" s="781">
        <f t="shared" si="7633"/>
        <v>0</v>
      </c>
      <c r="BL2547" s="847"/>
      <c r="BM2547" s="781">
        <f t="shared" si="7634"/>
        <v>0</v>
      </c>
      <c r="BN2547" s="847"/>
      <c r="BO2547" s="781">
        <f t="shared" si="7635"/>
        <v>0</v>
      </c>
      <c r="BP2547" s="847"/>
      <c r="BQ2547" s="781">
        <f t="shared" si="7636"/>
        <v>0</v>
      </c>
      <c r="BR2547" s="847"/>
    </row>
    <row r="2548" spans="1:70" outlineLevel="3">
      <c r="A2548" s="92">
        <v>801064</v>
      </c>
      <c r="B2548" s="10"/>
      <c r="C2548" s="121"/>
      <c r="D2548" s="128" t="s">
        <v>1801</v>
      </c>
      <c r="E2548" s="43" t="str">
        <f t="shared" ref="E2548:E2559" si="7661">IF(H2548&gt;0,"T","N")</f>
        <v>N</v>
      </c>
      <c r="F2548" s="122"/>
      <c r="G2548" s="214" t="s">
        <v>327</v>
      </c>
      <c r="H2548" s="1076"/>
      <c r="I2548" s="1141"/>
      <c r="J2548" s="1142"/>
      <c r="K2548" s="1032">
        <f t="shared" ref="K2548:K2559" si="7662">IF(B2548="E","E",$H2548*I2548)</f>
        <v>0</v>
      </c>
      <c r="L2548" s="208"/>
      <c r="M2548" s="128"/>
      <c r="N2548" s="409"/>
      <c r="O2548" s="409"/>
      <c r="Q2548" s="684" t="s">
        <v>1960</v>
      </c>
      <c r="R2548" s="692" t="s">
        <v>2011</v>
      </c>
      <c r="T2548" s="680" t="str">
        <f>IF(IF(A2548=0,TRUE(),D2548=IFERROR(VLOOKUP(A2548,Zaplecze_Weryfikacja!A:B,2,FALSE),2))=TRUE(),"Tak","Nie")</f>
        <v>Tak</v>
      </c>
      <c r="U2548" s="681" t="str">
        <f>IF(T2548="Tak"," ",IF(IFERROR(VLOOKUP(A2548,Zaplecze_Weryfikacja!A:B,2,FALSE),"Inny numer Lp")="Inny numer Lp","Inny numer Lp",IF(VLOOKUP(A2548,Zaplecze_Weryfikacja!A:B,2,FALSE)=D2548,"Nieznana przyczyna","Inny opis")))</f>
        <v xml:space="preserve"> </v>
      </c>
      <c r="Y2548" s="785"/>
      <c r="Z2548" s="309">
        <f t="shared" ref="Z2548:Z2559" si="7663">IF($B2548="E","E",$H2548*Y2548)</f>
        <v>0</v>
      </c>
      <c r="AA2548" s="785"/>
      <c r="AB2548" s="309">
        <f t="shared" ref="AB2548:AB2559" si="7664">IF($B2548="E","E",$H2548*AA2548)</f>
        <v>0</v>
      </c>
      <c r="AC2548" s="785"/>
      <c r="AD2548" s="309">
        <f t="shared" ref="AD2548:AD2559" si="7665">IF($B2548="E","E",$H2548*AC2548)</f>
        <v>0</v>
      </c>
      <c r="AE2548" s="785"/>
      <c r="AF2548" s="309">
        <f t="shared" ref="AF2548:AF2559" si="7666">IF($B2548="E","E",$H2548*AE2548)</f>
        <v>0</v>
      </c>
      <c r="AG2548" s="785"/>
      <c r="AH2548" s="309">
        <f t="shared" ref="AH2548:AH2559" si="7667">IF($B2548="E","E",$H2548*AG2548)</f>
        <v>0</v>
      </c>
      <c r="AI2548" s="785"/>
      <c r="AJ2548" s="309">
        <f t="shared" ref="AJ2548:AJ2559" si="7668">IF($B2548="E","E",$H2548*AI2548)</f>
        <v>0</v>
      </c>
      <c r="AK2548" s="785"/>
      <c r="AL2548" s="309">
        <f t="shared" ref="AL2548:AL2559" si="7669">IF($B2548="E","E",$H2548*AK2548)</f>
        <v>0</v>
      </c>
      <c r="AM2548" s="785"/>
      <c r="AN2548" s="309">
        <f t="shared" ref="AN2548:AN2559" si="7670">IF($B2548="E","E",$H2548*AM2548)</f>
        <v>0</v>
      </c>
      <c r="AO2548" s="785"/>
      <c r="AP2548" s="309">
        <f t="shared" ref="AP2548:AP2559" si="7671">IF($B2548="E","E",$H2548*AO2548)</f>
        <v>0</v>
      </c>
      <c r="AQ2548" s="785"/>
      <c r="AR2548" s="309">
        <f t="shared" ref="AR2548:AR2559" si="7672">IF($B2548="E","E",$H2548*AQ2548)</f>
        <v>0</v>
      </c>
      <c r="AT2548" s="782">
        <f t="shared" si="7623"/>
        <v>0</v>
      </c>
      <c r="AU2548" s="782">
        <f t="shared" si="7624"/>
        <v>0</v>
      </c>
      <c r="AV2548" s="782">
        <f t="shared" si="7625"/>
        <v>0</v>
      </c>
      <c r="AW2548" s="788" t="e">
        <f t="shared" si="7626"/>
        <v>#DIV/0!</v>
      </c>
      <c r="AY2548" s="781">
        <f t="shared" si="7627"/>
        <v>0</v>
      </c>
      <c r="AZ2548" s="777"/>
      <c r="BA2548" s="781">
        <f t="shared" si="7628"/>
        <v>0</v>
      </c>
      <c r="BB2548" s="777"/>
      <c r="BC2548" s="781">
        <f t="shared" si="7629"/>
        <v>0</v>
      </c>
      <c r="BD2548" s="777"/>
      <c r="BE2548" s="781">
        <f t="shared" si="7630"/>
        <v>0</v>
      </c>
      <c r="BF2548" s="777"/>
      <c r="BG2548" s="781">
        <f t="shared" si="7631"/>
        <v>0</v>
      </c>
      <c r="BH2548" s="777"/>
      <c r="BI2548" s="781">
        <f t="shared" si="7632"/>
        <v>0</v>
      </c>
      <c r="BJ2548" s="777"/>
      <c r="BK2548" s="781">
        <f t="shared" si="7633"/>
        <v>0</v>
      </c>
      <c r="BL2548" s="777"/>
      <c r="BM2548" s="781">
        <f t="shared" si="7634"/>
        <v>0</v>
      </c>
      <c r="BN2548" s="777"/>
      <c r="BO2548" s="781">
        <f t="shared" si="7635"/>
        <v>0</v>
      </c>
      <c r="BP2548" s="777"/>
      <c r="BQ2548" s="781">
        <f t="shared" si="7636"/>
        <v>0</v>
      </c>
      <c r="BR2548" s="777"/>
    </row>
    <row r="2549" spans="1:70" outlineLevel="3">
      <c r="A2549" s="92">
        <v>801065</v>
      </c>
      <c r="B2549" s="10"/>
      <c r="C2549" s="121"/>
      <c r="D2549" s="365" t="s">
        <v>1509</v>
      </c>
      <c r="E2549" s="43" t="str">
        <f t="shared" si="7661"/>
        <v>N</v>
      </c>
      <c r="F2549" s="122"/>
      <c r="G2549" s="214" t="s">
        <v>327</v>
      </c>
      <c r="H2549" s="1076"/>
      <c r="I2549" s="1141"/>
      <c r="J2549" s="1142"/>
      <c r="K2549" s="1032">
        <f t="shared" si="7662"/>
        <v>0</v>
      </c>
      <c r="L2549" s="208"/>
      <c r="M2549" s="128"/>
      <c r="N2549" s="409"/>
      <c r="O2549" s="409"/>
      <c r="Q2549" s="684" t="s">
        <v>1960</v>
      </c>
      <c r="R2549" s="692" t="s">
        <v>2011</v>
      </c>
      <c r="T2549" s="680" t="str">
        <f>IF(IF(A2549=0,TRUE(),D2549=IFERROR(VLOOKUP(A2549,Zaplecze_Weryfikacja!A:B,2,FALSE),2))=TRUE(),"Tak","Nie")</f>
        <v>Tak</v>
      </c>
      <c r="U2549" s="681" t="str">
        <f>IF(T2549="Tak"," ",IF(IFERROR(VLOOKUP(A2549,Zaplecze_Weryfikacja!A:B,2,FALSE),"Inny numer Lp")="Inny numer Lp","Inny numer Lp",IF(VLOOKUP(A2549,Zaplecze_Weryfikacja!A:B,2,FALSE)=D2549,"Nieznana przyczyna","Inny opis")))</f>
        <v xml:space="preserve"> </v>
      </c>
      <c r="Y2549" s="785"/>
      <c r="Z2549" s="309">
        <f t="shared" si="7663"/>
        <v>0</v>
      </c>
      <c r="AA2549" s="785"/>
      <c r="AB2549" s="309">
        <f t="shared" si="7664"/>
        <v>0</v>
      </c>
      <c r="AC2549" s="785"/>
      <c r="AD2549" s="309">
        <f t="shared" si="7665"/>
        <v>0</v>
      </c>
      <c r="AE2549" s="785"/>
      <c r="AF2549" s="309">
        <f t="shared" si="7666"/>
        <v>0</v>
      </c>
      <c r="AG2549" s="785"/>
      <c r="AH2549" s="309">
        <f t="shared" si="7667"/>
        <v>0</v>
      </c>
      <c r="AI2549" s="785"/>
      <c r="AJ2549" s="309">
        <f t="shared" si="7668"/>
        <v>0</v>
      </c>
      <c r="AK2549" s="785"/>
      <c r="AL2549" s="309">
        <f t="shared" si="7669"/>
        <v>0</v>
      </c>
      <c r="AM2549" s="785"/>
      <c r="AN2549" s="309">
        <f t="shared" si="7670"/>
        <v>0</v>
      </c>
      <c r="AO2549" s="785"/>
      <c r="AP2549" s="309">
        <f t="shared" si="7671"/>
        <v>0</v>
      </c>
      <c r="AQ2549" s="785"/>
      <c r="AR2549" s="309">
        <f t="shared" si="7672"/>
        <v>0</v>
      </c>
      <c r="AT2549" s="782">
        <f t="shared" si="7623"/>
        <v>0</v>
      </c>
      <c r="AU2549" s="782">
        <f t="shared" si="7624"/>
        <v>0</v>
      </c>
      <c r="AV2549" s="782">
        <f t="shared" si="7625"/>
        <v>0</v>
      </c>
      <c r="AW2549" s="788" t="e">
        <f t="shared" si="7626"/>
        <v>#DIV/0!</v>
      </c>
      <c r="AY2549" s="781">
        <f t="shared" si="7627"/>
        <v>0</v>
      </c>
      <c r="AZ2549" s="777"/>
      <c r="BA2549" s="781">
        <f t="shared" si="7628"/>
        <v>0</v>
      </c>
      <c r="BB2549" s="777"/>
      <c r="BC2549" s="781">
        <f t="shared" si="7629"/>
        <v>0</v>
      </c>
      <c r="BD2549" s="777"/>
      <c r="BE2549" s="781">
        <f t="shared" si="7630"/>
        <v>0</v>
      </c>
      <c r="BF2549" s="777"/>
      <c r="BG2549" s="781">
        <f t="shared" si="7631"/>
        <v>0</v>
      </c>
      <c r="BH2549" s="777"/>
      <c r="BI2549" s="781">
        <f t="shared" si="7632"/>
        <v>0</v>
      </c>
      <c r="BJ2549" s="777"/>
      <c r="BK2549" s="781">
        <f t="shared" si="7633"/>
        <v>0</v>
      </c>
      <c r="BL2549" s="777"/>
      <c r="BM2549" s="781">
        <f t="shared" si="7634"/>
        <v>0</v>
      </c>
      <c r="BN2549" s="777"/>
      <c r="BO2549" s="781">
        <f t="shared" si="7635"/>
        <v>0</v>
      </c>
      <c r="BP2549" s="777"/>
      <c r="BQ2549" s="781">
        <f t="shared" si="7636"/>
        <v>0</v>
      </c>
      <c r="BR2549" s="777"/>
    </row>
    <row r="2550" spans="1:70" outlineLevel="3">
      <c r="A2550" s="92">
        <v>801066</v>
      </c>
      <c r="B2550" s="10"/>
      <c r="C2550" s="121"/>
      <c r="D2550" s="365" t="s">
        <v>1172</v>
      </c>
      <c r="E2550" s="43" t="str">
        <f t="shared" si="7661"/>
        <v>N</v>
      </c>
      <c r="F2550" s="122"/>
      <c r="G2550" s="214" t="s">
        <v>327</v>
      </c>
      <c r="H2550" s="1076"/>
      <c r="I2550" s="1141"/>
      <c r="J2550" s="1142"/>
      <c r="K2550" s="1032">
        <f t="shared" si="7662"/>
        <v>0</v>
      </c>
      <c r="L2550" s="208"/>
      <c r="M2550" s="128"/>
      <c r="N2550" s="409"/>
      <c r="O2550" s="409"/>
      <c r="Q2550" s="684" t="s">
        <v>1959</v>
      </c>
      <c r="R2550" s="692" t="s">
        <v>2011</v>
      </c>
      <c r="T2550" s="680" t="str">
        <f>IF(IF(A2550=0,TRUE(),D2550=IFERROR(VLOOKUP(A2550,Zaplecze_Weryfikacja!A:B,2,FALSE),2))=TRUE(),"Tak","Nie")</f>
        <v>Tak</v>
      </c>
      <c r="U2550" s="681" t="str">
        <f>IF(T2550="Tak"," ",IF(IFERROR(VLOOKUP(A2550,Zaplecze_Weryfikacja!A:B,2,FALSE),"Inny numer Lp")="Inny numer Lp","Inny numer Lp",IF(VLOOKUP(A2550,Zaplecze_Weryfikacja!A:B,2,FALSE)=D2550,"Nieznana przyczyna","Inny opis")))</f>
        <v xml:space="preserve"> </v>
      </c>
      <c r="Y2550" s="785"/>
      <c r="Z2550" s="309">
        <f t="shared" si="7663"/>
        <v>0</v>
      </c>
      <c r="AA2550" s="785"/>
      <c r="AB2550" s="309">
        <f t="shared" si="7664"/>
        <v>0</v>
      </c>
      <c r="AC2550" s="785"/>
      <c r="AD2550" s="309">
        <f t="shared" si="7665"/>
        <v>0</v>
      </c>
      <c r="AE2550" s="785"/>
      <c r="AF2550" s="309">
        <f t="shared" si="7666"/>
        <v>0</v>
      </c>
      <c r="AG2550" s="785"/>
      <c r="AH2550" s="309">
        <f t="shared" si="7667"/>
        <v>0</v>
      </c>
      <c r="AI2550" s="785"/>
      <c r="AJ2550" s="309">
        <f t="shared" si="7668"/>
        <v>0</v>
      </c>
      <c r="AK2550" s="785"/>
      <c r="AL2550" s="309">
        <f t="shared" si="7669"/>
        <v>0</v>
      </c>
      <c r="AM2550" s="785"/>
      <c r="AN2550" s="309">
        <f t="shared" si="7670"/>
        <v>0</v>
      </c>
      <c r="AO2550" s="785"/>
      <c r="AP2550" s="309">
        <f t="shared" si="7671"/>
        <v>0</v>
      </c>
      <c r="AQ2550" s="785"/>
      <c r="AR2550" s="309">
        <f t="shared" si="7672"/>
        <v>0</v>
      </c>
      <c r="AT2550" s="782">
        <f t="shared" si="7623"/>
        <v>0</v>
      </c>
      <c r="AU2550" s="782">
        <f t="shared" si="7624"/>
        <v>0</v>
      </c>
      <c r="AV2550" s="782">
        <f t="shared" si="7625"/>
        <v>0</v>
      </c>
      <c r="AW2550" s="788" t="e">
        <f t="shared" si="7626"/>
        <v>#DIV/0!</v>
      </c>
      <c r="AY2550" s="781">
        <f t="shared" si="7627"/>
        <v>0</v>
      </c>
      <c r="AZ2550" s="777"/>
      <c r="BA2550" s="781">
        <f t="shared" si="7628"/>
        <v>0</v>
      </c>
      <c r="BB2550" s="777"/>
      <c r="BC2550" s="781">
        <f t="shared" si="7629"/>
        <v>0</v>
      </c>
      <c r="BD2550" s="777"/>
      <c r="BE2550" s="781">
        <f t="shared" si="7630"/>
        <v>0</v>
      </c>
      <c r="BF2550" s="777"/>
      <c r="BG2550" s="781">
        <f t="shared" si="7631"/>
        <v>0</v>
      </c>
      <c r="BH2550" s="777"/>
      <c r="BI2550" s="781">
        <f t="shared" si="7632"/>
        <v>0</v>
      </c>
      <c r="BJ2550" s="777"/>
      <c r="BK2550" s="781">
        <f t="shared" si="7633"/>
        <v>0</v>
      </c>
      <c r="BL2550" s="777"/>
      <c r="BM2550" s="781">
        <f t="shared" si="7634"/>
        <v>0</v>
      </c>
      <c r="BN2550" s="777"/>
      <c r="BO2550" s="781">
        <f t="shared" si="7635"/>
        <v>0</v>
      </c>
      <c r="BP2550" s="777"/>
      <c r="BQ2550" s="781">
        <f t="shared" si="7636"/>
        <v>0</v>
      </c>
      <c r="BR2550" s="777"/>
    </row>
    <row r="2551" spans="1:70" outlineLevel="3">
      <c r="A2551" s="92">
        <v>801067</v>
      </c>
      <c r="B2551" s="10"/>
      <c r="C2551" s="121"/>
      <c r="D2551" s="365" t="s">
        <v>1175</v>
      </c>
      <c r="E2551" s="43" t="str">
        <f t="shared" si="7661"/>
        <v>N</v>
      </c>
      <c r="F2551" s="122"/>
      <c r="G2551" s="214" t="s">
        <v>327</v>
      </c>
      <c r="H2551" s="1076"/>
      <c r="I2551" s="1141"/>
      <c r="J2551" s="1142"/>
      <c r="K2551" s="1032">
        <f t="shared" si="7662"/>
        <v>0</v>
      </c>
      <c r="L2551" s="208"/>
      <c r="M2551" s="128"/>
      <c r="N2551" s="409"/>
      <c r="O2551" s="409"/>
      <c r="Q2551" s="684" t="s">
        <v>1957</v>
      </c>
      <c r="R2551" s="692" t="s">
        <v>2011</v>
      </c>
      <c r="T2551" s="680" t="str">
        <f>IF(IF(A2551=0,TRUE(),D2551=IFERROR(VLOOKUP(A2551,Zaplecze_Weryfikacja!A:B,2,FALSE),2))=TRUE(),"Tak","Nie")</f>
        <v>Tak</v>
      </c>
      <c r="U2551" s="681" t="str">
        <f>IF(T2551="Tak"," ",IF(IFERROR(VLOOKUP(A2551,Zaplecze_Weryfikacja!A:B,2,FALSE),"Inny numer Lp")="Inny numer Lp","Inny numer Lp",IF(VLOOKUP(A2551,Zaplecze_Weryfikacja!A:B,2,FALSE)=D2551,"Nieznana przyczyna","Inny opis")))</f>
        <v xml:space="preserve"> </v>
      </c>
      <c r="Y2551" s="785"/>
      <c r="Z2551" s="309">
        <f t="shared" si="7663"/>
        <v>0</v>
      </c>
      <c r="AA2551" s="785"/>
      <c r="AB2551" s="309">
        <f t="shared" si="7664"/>
        <v>0</v>
      </c>
      <c r="AC2551" s="785"/>
      <c r="AD2551" s="309">
        <f t="shared" si="7665"/>
        <v>0</v>
      </c>
      <c r="AE2551" s="785"/>
      <c r="AF2551" s="309">
        <f t="shared" si="7666"/>
        <v>0</v>
      </c>
      <c r="AG2551" s="785"/>
      <c r="AH2551" s="309">
        <f t="shared" si="7667"/>
        <v>0</v>
      </c>
      <c r="AI2551" s="785"/>
      <c r="AJ2551" s="309">
        <f t="shared" si="7668"/>
        <v>0</v>
      </c>
      <c r="AK2551" s="785"/>
      <c r="AL2551" s="309">
        <f t="shared" si="7669"/>
        <v>0</v>
      </c>
      <c r="AM2551" s="785"/>
      <c r="AN2551" s="309">
        <f t="shared" si="7670"/>
        <v>0</v>
      </c>
      <c r="AO2551" s="785"/>
      <c r="AP2551" s="309">
        <f t="shared" si="7671"/>
        <v>0</v>
      </c>
      <c r="AQ2551" s="785"/>
      <c r="AR2551" s="309">
        <f t="shared" si="7672"/>
        <v>0</v>
      </c>
      <c r="AT2551" s="782">
        <f t="shared" si="7623"/>
        <v>0</v>
      </c>
      <c r="AU2551" s="782">
        <f t="shared" si="7624"/>
        <v>0</v>
      </c>
      <c r="AV2551" s="782">
        <f t="shared" si="7625"/>
        <v>0</v>
      </c>
      <c r="AW2551" s="788" t="e">
        <f t="shared" si="7626"/>
        <v>#DIV/0!</v>
      </c>
      <c r="AY2551" s="781">
        <f t="shared" si="7627"/>
        <v>0</v>
      </c>
      <c r="AZ2551" s="777"/>
      <c r="BA2551" s="781">
        <f t="shared" si="7628"/>
        <v>0</v>
      </c>
      <c r="BB2551" s="777"/>
      <c r="BC2551" s="781">
        <f t="shared" si="7629"/>
        <v>0</v>
      </c>
      <c r="BD2551" s="777"/>
      <c r="BE2551" s="781">
        <f t="shared" si="7630"/>
        <v>0</v>
      </c>
      <c r="BF2551" s="777"/>
      <c r="BG2551" s="781">
        <f t="shared" si="7631"/>
        <v>0</v>
      </c>
      <c r="BH2551" s="777"/>
      <c r="BI2551" s="781">
        <f t="shared" si="7632"/>
        <v>0</v>
      </c>
      <c r="BJ2551" s="777"/>
      <c r="BK2551" s="781">
        <f t="shared" si="7633"/>
        <v>0</v>
      </c>
      <c r="BL2551" s="777"/>
      <c r="BM2551" s="781">
        <f t="shared" si="7634"/>
        <v>0</v>
      </c>
      <c r="BN2551" s="777"/>
      <c r="BO2551" s="781">
        <f t="shared" si="7635"/>
        <v>0</v>
      </c>
      <c r="BP2551" s="777"/>
      <c r="BQ2551" s="781">
        <f t="shared" si="7636"/>
        <v>0</v>
      </c>
      <c r="BR2551" s="777"/>
    </row>
    <row r="2552" spans="1:70" outlineLevel="3">
      <c r="A2552" s="92">
        <v>801068</v>
      </c>
      <c r="B2552" s="10"/>
      <c r="C2552" s="121"/>
      <c r="D2552" s="365" t="s">
        <v>1182</v>
      </c>
      <c r="E2552" s="43" t="str">
        <f t="shared" si="7661"/>
        <v>N</v>
      </c>
      <c r="F2552" s="122"/>
      <c r="G2552" s="454" t="s">
        <v>839</v>
      </c>
      <c r="H2552" s="1076"/>
      <c r="I2552" s="1141"/>
      <c r="J2552" s="1142"/>
      <c r="K2552" s="1032">
        <f t="shared" si="7662"/>
        <v>0</v>
      </c>
      <c r="L2552" s="208"/>
      <c r="M2552" s="128"/>
      <c r="N2552" s="409"/>
      <c r="O2552" s="409"/>
      <c r="Q2552" s="684" t="s">
        <v>1957</v>
      </c>
      <c r="R2552" s="692" t="s">
        <v>2011</v>
      </c>
      <c r="T2552" s="680" t="str">
        <f>IF(IF(A2552=0,TRUE(),D2552=IFERROR(VLOOKUP(A2552,Zaplecze_Weryfikacja!A:B,2,FALSE),2))=TRUE(),"Tak","Nie")</f>
        <v>Tak</v>
      </c>
      <c r="U2552" s="681" t="str">
        <f>IF(T2552="Tak"," ",IF(IFERROR(VLOOKUP(A2552,Zaplecze_Weryfikacja!A:B,2,FALSE),"Inny numer Lp")="Inny numer Lp","Inny numer Lp",IF(VLOOKUP(A2552,Zaplecze_Weryfikacja!A:B,2,FALSE)=D2552,"Nieznana przyczyna","Inny opis")))</f>
        <v xml:space="preserve"> </v>
      </c>
      <c r="Y2552" s="785"/>
      <c r="Z2552" s="309">
        <f t="shared" si="7663"/>
        <v>0</v>
      </c>
      <c r="AA2552" s="785"/>
      <c r="AB2552" s="309">
        <f t="shared" si="7664"/>
        <v>0</v>
      </c>
      <c r="AC2552" s="785"/>
      <c r="AD2552" s="309">
        <f t="shared" si="7665"/>
        <v>0</v>
      </c>
      <c r="AE2552" s="785"/>
      <c r="AF2552" s="309">
        <f t="shared" si="7666"/>
        <v>0</v>
      </c>
      <c r="AG2552" s="785"/>
      <c r="AH2552" s="309">
        <f t="shared" si="7667"/>
        <v>0</v>
      </c>
      <c r="AI2552" s="785"/>
      <c r="AJ2552" s="309">
        <f t="shared" si="7668"/>
        <v>0</v>
      </c>
      <c r="AK2552" s="785"/>
      <c r="AL2552" s="309">
        <f t="shared" si="7669"/>
        <v>0</v>
      </c>
      <c r="AM2552" s="785"/>
      <c r="AN2552" s="309">
        <f t="shared" si="7670"/>
        <v>0</v>
      </c>
      <c r="AO2552" s="785"/>
      <c r="AP2552" s="309">
        <f t="shared" si="7671"/>
        <v>0</v>
      </c>
      <c r="AQ2552" s="785"/>
      <c r="AR2552" s="309">
        <f t="shared" si="7672"/>
        <v>0</v>
      </c>
      <c r="AT2552" s="782">
        <f t="shared" si="7623"/>
        <v>0</v>
      </c>
      <c r="AU2552" s="782">
        <f t="shared" si="7624"/>
        <v>0</v>
      </c>
      <c r="AV2552" s="782">
        <f t="shared" si="7625"/>
        <v>0</v>
      </c>
      <c r="AW2552" s="788" t="e">
        <f t="shared" si="7626"/>
        <v>#DIV/0!</v>
      </c>
      <c r="AY2552" s="781">
        <f t="shared" si="7627"/>
        <v>0</v>
      </c>
      <c r="AZ2552" s="777"/>
      <c r="BA2552" s="781">
        <f t="shared" si="7628"/>
        <v>0</v>
      </c>
      <c r="BB2552" s="777"/>
      <c r="BC2552" s="781">
        <f t="shared" si="7629"/>
        <v>0</v>
      </c>
      <c r="BD2552" s="777"/>
      <c r="BE2552" s="781">
        <f t="shared" si="7630"/>
        <v>0</v>
      </c>
      <c r="BF2552" s="777"/>
      <c r="BG2552" s="781">
        <f t="shared" si="7631"/>
        <v>0</v>
      </c>
      <c r="BH2552" s="777"/>
      <c r="BI2552" s="781">
        <f t="shared" si="7632"/>
        <v>0</v>
      </c>
      <c r="BJ2552" s="777"/>
      <c r="BK2552" s="781">
        <f t="shared" si="7633"/>
        <v>0</v>
      </c>
      <c r="BL2552" s="777"/>
      <c r="BM2552" s="781">
        <f t="shared" si="7634"/>
        <v>0</v>
      </c>
      <c r="BN2552" s="777"/>
      <c r="BO2552" s="781">
        <f t="shared" si="7635"/>
        <v>0</v>
      </c>
      <c r="BP2552" s="777"/>
      <c r="BQ2552" s="781">
        <f t="shared" si="7636"/>
        <v>0</v>
      </c>
      <c r="BR2552" s="777"/>
    </row>
    <row r="2553" spans="1:70" outlineLevel="3">
      <c r="A2553" s="92">
        <v>801069</v>
      </c>
      <c r="B2553" s="10"/>
      <c r="C2553" s="121"/>
      <c r="D2553" s="365" t="s">
        <v>1173</v>
      </c>
      <c r="E2553" s="43" t="str">
        <f t="shared" si="7661"/>
        <v>N</v>
      </c>
      <c r="F2553" s="122"/>
      <c r="G2553" s="214" t="s">
        <v>324</v>
      </c>
      <c r="H2553" s="1076"/>
      <c r="I2553" s="1141"/>
      <c r="J2553" s="1142"/>
      <c r="K2553" s="1032">
        <f t="shared" si="7662"/>
        <v>0</v>
      </c>
      <c r="L2553" s="208"/>
      <c r="M2553" s="128"/>
      <c r="N2553" s="409"/>
      <c r="O2553" s="409"/>
      <c r="Q2553" s="684" t="s">
        <v>1957</v>
      </c>
      <c r="R2553" s="692" t="s">
        <v>2011</v>
      </c>
      <c r="T2553" s="680" t="str">
        <f>IF(IF(A2553=0,TRUE(),D2553=IFERROR(VLOOKUP(A2553,Zaplecze_Weryfikacja!A:B,2,FALSE),2))=TRUE(),"Tak","Nie")</f>
        <v>Tak</v>
      </c>
      <c r="U2553" s="681" t="str">
        <f>IF(T2553="Tak"," ",IF(IFERROR(VLOOKUP(A2553,Zaplecze_Weryfikacja!A:B,2,FALSE),"Inny numer Lp")="Inny numer Lp","Inny numer Lp",IF(VLOOKUP(A2553,Zaplecze_Weryfikacja!A:B,2,FALSE)=D2553,"Nieznana przyczyna","Inny opis")))</f>
        <v xml:space="preserve"> </v>
      </c>
      <c r="Y2553" s="785"/>
      <c r="Z2553" s="309">
        <f t="shared" si="7663"/>
        <v>0</v>
      </c>
      <c r="AA2553" s="785"/>
      <c r="AB2553" s="309">
        <f t="shared" si="7664"/>
        <v>0</v>
      </c>
      <c r="AC2553" s="785"/>
      <c r="AD2553" s="309">
        <f t="shared" si="7665"/>
        <v>0</v>
      </c>
      <c r="AE2553" s="785"/>
      <c r="AF2553" s="309">
        <f t="shared" si="7666"/>
        <v>0</v>
      </c>
      <c r="AG2553" s="785"/>
      <c r="AH2553" s="309">
        <f t="shared" si="7667"/>
        <v>0</v>
      </c>
      <c r="AI2553" s="785"/>
      <c r="AJ2553" s="309">
        <f t="shared" si="7668"/>
        <v>0</v>
      </c>
      <c r="AK2553" s="785"/>
      <c r="AL2553" s="309">
        <f t="shared" si="7669"/>
        <v>0</v>
      </c>
      <c r="AM2553" s="785"/>
      <c r="AN2553" s="309">
        <f t="shared" si="7670"/>
        <v>0</v>
      </c>
      <c r="AO2553" s="785"/>
      <c r="AP2553" s="309">
        <f t="shared" si="7671"/>
        <v>0</v>
      </c>
      <c r="AQ2553" s="785"/>
      <c r="AR2553" s="309">
        <f t="shared" si="7672"/>
        <v>0</v>
      </c>
      <c r="AT2553" s="782">
        <f t="shared" si="7623"/>
        <v>0</v>
      </c>
      <c r="AU2553" s="782">
        <f t="shared" si="7624"/>
        <v>0</v>
      </c>
      <c r="AV2553" s="782">
        <f t="shared" si="7625"/>
        <v>0</v>
      </c>
      <c r="AW2553" s="788" t="e">
        <f t="shared" si="7626"/>
        <v>#DIV/0!</v>
      </c>
      <c r="AY2553" s="781">
        <f t="shared" si="7627"/>
        <v>0</v>
      </c>
      <c r="AZ2553" s="777"/>
      <c r="BA2553" s="781">
        <f t="shared" si="7628"/>
        <v>0</v>
      </c>
      <c r="BB2553" s="777"/>
      <c r="BC2553" s="781">
        <f t="shared" si="7629"/>
        <v>0</v>
      </c>
      <c r="BD2553" s="777"/>
      <c r="BE2553" s="781">
        <f t="shared" si="7630"/>
        <v>0</v>
      </c>
      <c r="BF2553" s="777"/>
      <c r="BG2553" s="781">
        <f t="shared" si="7631"/>
        <v>0</v>
      </c>
      <c r="BH2553" s="777"/>
      <c r="BI2553" s="781">
        <f t="shared" si="7632"/>
        <v>0</v>
      </c>
      <c r="BJ2553" s="777"/>
      <c r="BK2553" s="781">
        <f t="shared" si="7633"/>
        <v>0</v>
      </c>
      <c r="BL2553" s="777"/>
      <c r="BM2553" s="781">
        <f t="shared" si="7634"/>
        <v>0</v>
      </c>
      <c r="BN2553" s="777"/>
      <c r="BO2553" s="781">
        <f t="shared" si="7635"/>
        <v>0</v>
      </c>
      <c r="BP2553" s="777"/>
      <c r="BQ2553" s="781">
        <f t="shared" si="7636"/>
        <v>0</v>
      </c>
      <c r="BR2553" s="777"/>
    </row>
    <row r="2554" spans="1:70" outlineLevel="3">
      <c r="A2554" s="92">
        <v>801070</v>
      </c>
      <c r="B2554" s="10"/>
      <c r="C2554" s="121"/>
      <c r="D2554" s="365" t="s">
        <v>1183</v>
      </c>
      <c r="E2554" s="43" t="str">
        <f t="shared" si="7661"/>
        <v>N</v>
      </c>
      <c r="F2554" s="122"/>
      <c r="G2554" s="214" t="s">
        <v>324</v>
      </c>
      <c r="H2554" s="1076"/>
      <c r="I2554" s="1141"/>
      <c r="J2554" s="1142"/>
      <c r="K2554" s="1032">
        <f t="shared" si="7662"/>
        <v>0</v>
      </c>
      <c r="L2554" s="208"/>
      <c r="M2554" s="128"/>
      <c r="N2554" s="409"/>
      <c r="O2554" s="409"/>
      <c r="Q2554" s="684" t="s">
        <v>1843</v>
      </c>
      <c r="R2554" s="692" t="s">
        <v>2011</v>
      </c>
      <c r="T2554" s="680" t="str">
        <f>IF(IF(A2554=0,TRUE(),D2554=IFERROR(VLOOKUP(A2554,Zaplecze_Weryfikacja!A:B,2,FALSE),2))=TRUE(),"Tak","Nie")</f>
        <v>Tak</v>
      </c>
      <c r="U2554" s="681" t="str">
        <f>IF(T2554="Tak"," ",IF(IFERROR(VLOOKUP(A2554,Zaplecze_Weryfikacja!A:B,2,FALSE),"Inny numer Lp")="Inny numer Lp","Inny numer Lp",IF(VLOOKUP(A2554,Zaplecze_Weryfikacja!A:B,2,FALSE)=D2554,"Nieznana przyczyna","Inny opis")))</f>
        <v xml:space="preserve"> </v>
      </c>
      <c r="Y2554" s="785"/>
      <c r="Z2554" s="309">
        <f t="shared" si="7663"/>
        <v>0</v>
      </c>
      <c r="AA2554" s="785"/>
      <c r="AB2554" s="309">
        <f t="shared" si="7664"/>
        <v>0</v>
      </c>
      <c r="AC2554" s="785"/>
      <c r="AD2554" s="309">
        <f t="shared" si="7665"/>
        <v>0</v>
      </c>
      <c r="AE2554" s="785"/>
      <c r="AF2554" s="309">
        <f t="shared" si="7666"/>
        <v>0</v>
      </c>
      <c r="AG2554" s="785"/>
      <c r="AH2554" s="309">
        <f t="shared" si="7667"/>
        <v>0</v>
      </c>
      <c r="AI2554" s="785"/>
      <c r="AJ2554" s="309">
        <f t="shared" si="7668"/>
        <v>0</v>
      </c>
      <c r="AK2554" s="785"/>
      <c r="AL2554" s="309">
        <f t="shared" si="7669"/>
        <v>0</v>
      </c>
      <c r="AM2554" s="785"/>
      <c r="AN2554" s="309">
        <f t="shared" si="7670"/>
        <v>0</v>
      </c>
      <c r="AO2554" s="785"/>
      <c r="AP2554" s="309">
        <f t="shared" si="7671"/>
        <v>0</v>
      </c>
      <c r="AQ2554" s="785"/>
      <c r="AR2554" s="309">
        <f t="shared" si="7672"/>
        <v>0</v>
      </c>
      <c r="AT2554" s="782">
        <f t="shared" si="7623"/>
        <v>0</v>
      </c>
      <c r="AU2554" s="782">
        <f t="shared" si="7624"/>
        <v>0</v>
      </c>
      <c r="AV2554" s="782">
        <f t="shared" si="7625"/>
        <v>0</v>
      </c>
      <c r="AW2554" s="788" t="e">
        <f t="shared" si="7626"/>
        <v>#DIV/0!</v>
      </c>
      <c r="AY2554" s="781">
        <f t="shared" si="7627"/>
        <v>0</v>
      </c>
      <c r="AZ2554" s="777"/>
      <c r="BA2554" s="781">
        <f t="shared" si="7628"/>
        <v>0</v>
      </c>
      <c r="BB2554" s="777"/>
      <c r="BC2554" s="781">
        <f t="shared" si="7629"/>
        <v>0</v>
      </c>
      <c r="BD2554" s="777"/>
      <c r="BE2554" s="781">
        <f t="shared" si="7630"/>
        <v>0</v>
      </c>
      <c r="BF2554" s="777"/>
      <c r="BG2554" s="781">
        <f t="shared" si="7631"/>
        <v>0</v>
      </c>
      <c r="BH2554" s="777"/>
      <c r="BI2554" s="781">
        <f t="shared" si="7632"/>
        <v>0</v>
      </c>
      <c r="BJ2554" s="777"/>
      <c r="BK2554" s="781">
        <f t="shared" si="7633"/>
        <v>0</v>
      </c>
      <c r="BL2554" s="777"/>
      <c r="BM2554" s="781">
        <f t="shared" si="7634"/>
        <v>0</v>
      </c>
      <c r="BN2554" s="777"/>
      <c r="BO2554" s="781">
        <f t="shared" si="7635"/>
        <v>0</v>
      </c>
      <c r="BP2554" s="777"/>
      <c r="BQ2554" s="781">
        <f t="shared" si="7636"/>
        <v>0</v>
      </c>
      <c r="BR2554" s="777"/>
    </row>
    <row r="2555" spans="1:70" outlineLevel="3">
      <c r="A2555" s="92">
        <v>801071</v>
      </c>
      <c r="B2555" s="10"/>
      <c r="C2555" s="121"/>
      <c r="D2555" s="365" t="s">
        <v>1174</v>
      </c>
      <c r="E2555" s="43" t="str">
        <f t="shared" si="7661"/>
        <v>N</v>
      </c>
      <c r="F2555" s="122"/>
      <c r="G2555" s="214" t="s">
        <v>839</v>
      </c>
      <c r="H2555" s="1076"/>
      <c r="I2555" s="1141"/>
      <c r="J2555" s="1142"/>
      <c r="K2555" s="1032">
        <f t="shared" si="7662"/>
        <v>0</v>
      </c>
      <c r="L2555" s="208"/>
      <c r="M2555" s="128"/>
      <c r="N2555" s="409"/>
      <c r="O2555" s="409"/>
      <c r="Q2555" s="684" t="s">
        <v>1957</v>
      </c>
      <c r="R2555" s="692" t="s">
        <v>2011</v>
      </c>
      <c r="T2555" s="680" t="str">
        <f>IF(IF(A2555=0,TRUE(),D2555=IFERROR(VLOOKUP(A2555,Zaplecze_Weryfikacja!A:B,2,FALSE),2))=TRUE(),"Tak","Nie")</f>
        <v>Tak</v>
      </c>
      <c r="U2555" s="681" t="str">
        <f>IF(T2555="Tak"," ",IF(IFERROR(VLOOKUP(A2555,Zaplecze_Weryfikacja!A:B,2,FALSE),"Inny numer Lp")="Inny numer Lp","Inny numer Lp",IF(VLOOKUP(A2555,Zaplecze_Weryfikacja!A:B,2,FALSE)=D2555,"Nieznana przyczyna","Inny opis")))</f>
        <v xml:space="preserve"> </v>
      </c>
      <c r="Y2555" s="785"/>
      <c r="Z2555" s="309">
        <f t="shared" si="7663"/>
        <v>0</v>
      </c>
      <c r="AA2555" s="785"/>
      <c r="AB2555" s="309">
        <f t="shared" si="7664"/>
        <v>0</v>
      </c>
      <c r="AC2555" s="785"/>
      <c r="AD2555" s="309">
        <f t="shared" si="7665"/>
        <v>0</v>
      </c>
      <c r="AE2555" s="785"/>
      <c r="AF2555" s="309">
        <f t="shared" si="7666"/>
        <v>0</v>
      </c>
      <c r="AG2555" s="785"/>
      <c r="AH2555" s="309">
        <f t="shared" si="7667"/>
        <v>0</v>
      </c>
      <c r="AI2555" s="785"/>
      <c r="AJ2555" s="309">
        <f t="shared" si="7668"/>
        <v>0</v>
      </c>
      <c r="AK2555" s="785"/>
      <c r="AL2555" s="309">
        <f t="shared" si="7669"/>
        <v>0</v>
      </c>
      <c r="AM2555" s="785"/>
      <c r="AN2555" s="309">
        <f t="shared" si="7670"/>
        <v>0</v>
      </c>
      <c r="AO2555" s="785"/>
      <c r="AP2555" s="309">
        <f t="shared" si="7671"/>
        <v>0</v>
      </c>
      <c r="AQ2555" s="785"/>
      <c r="AR2555" s="309">
        <f t="shared" si="7672"/>
        <v>0</v>
      </c>
      <c r="AT2555" s="782">
        <f t="shared" si="7623"/>
        <v>0</v>
      </c>
      <c r="AU2555" s="782">
        <f t="shared" si="7624"/>
        <v>0</v>
      </c>
      <c r="AV2555" s="782">
        <f t="shared" si="7625"/>
        <v>0</v>
      </c>
      <c r="AW2555" s="788" t="e">
        <f t="shared" si="7626"/>
        <v>#DIV/0!</v>
      </c>
      <c r="AY2555" s="781">
        <f t="shared" si="7627"/>
        <v>0</v>
      </c>
      <c r="AZ2555" s="777"/>
      <c r="BA2555" s="781">
        <f t="shared" si="7628"/>
        <v>0</v>
      </c>
      <c r="BB2555" s="777"/>
      <c r="BC2555" s="781">
        <f t="shared" si="7629"/>
        <v>0</v>
      </c>
      <c r="BD2555" s="777"/>
      <c r="BE2555" s="781">
        <f t="shared" si="7630"/>
        <v>0</v>
      </c>
      <c r="BF2555" s="777"/>
      <c r="BG2555" s="781">
        <f t="shared" si="7631"/>
        <v>0</v>
      </c>
      <c r="BH2555" s="777"/>
      <c r="BI2555" s="781">
        <f t="shared" si="7632"/>
        <v>0</v>
      </c>
      <c r="BJ2555" s="777"/>
      <c r="BK2555" s="781">
        <f t="shared" si="7633"/>
        <v>0</v>
      </c>
      <c r="BL2555" s="777"/>
      <c r="BM2555" s="781">
        <f t="shared" si="7634"/>
        <v>0</v>
      </c>
      <c r="BN2555" s="777"/>
      <c r="BO2555" s="781">
        <f t="shared" si="7635"/>
        <v>0</v>
      </c>
      <c r="BP2555" s="777"/>
      <c r="BQ2555" s="781">
        <f t="shared" si="7636"/>
        <v>0</v>
      </c>
      <c r="BR2555" s="777"/>
    </row>
    <row r="2556" spans="1:70" ht="28.5" outlineLevel="3">
      <c r="A2556" s="92">
        <v>801072</v>
      </c>
      <c r="B2556" s="10"/>
      <c r="C2556" s="121"/>
      <c r="D2556" s="217" t="s">
        <v>1181</v>
      </c>
      <c r="E2556" s="43" t="str">
        <f t="shared" si="7661"/>
        <v>N</v>
      </c>
      <c r="F2556" s="122"/>
      <c r="G2556" s="214" t="s">
        <v>327</v>
      </c>
      <c r="H2556" s="1076"/>
      <c r="I2556" s="1141"/>
      <c r="J2556" s="1142"/>
      <c r="K2556" s="1032">
        <f t="shared" si="7662"/>
        <v>0</v>
      </c>
      <c r="L2556" s="208"/>
      <c r="M2556" s="128"/>
      <c r="N2556" s="409"/>
      <c r="O2556" s="409"/>
      <c r="Q2556" s="684" t="s">
        <v>1960</v>
      </c>
      <c r="R2556" s="692" t="s">
        <v>2011</v>
      </c>
      <c r="T2556" s="680" t="str">
        <f>IF(IF(A2556=0,TRUE(),D2556=IFERROR(VLOOKUP(A2556,Zaplecze_Weryfikacja!A:B,2,FALSE),2))=TRUE(),"Tak","Nie")</f>
        <v>Tak</v>
      </c>
      <c r="U2556" s="681" t="str">
        <f>IF(T2556="Tak"," ",IF(IFERROR(VLOOKUP(A2556,Zaplecze_Weryfikacja!A:B,2,FALSE),"Inny numer Lp")="Inny numer Lp","Inny numer Lp",IF(VLOOKUP(A2556,Zaplecze_Weryfikacja!A:B,2,FALSE)=D2556,"Nieznana przyczyna","Inny opis")))</f>
        <v xml:space="preserve"> </v>
      </c>
      <c r="Y2556" s="785"/>
      <c r="Z2556" s="309">
        <f t="shared" si="7663"/>
        <v>0</v>
      </c>
      <c r="AA2556" s="785"/>
      <c r="AB2556" s="309">
        <f t="shared" si="7664"/>
        <v>0</v>
      </c>
      <c r="AC2556" s="785"/>
      <c r="AD2556" s="309">
        <f t="shared" si="7665"/>
        <v>0</v>
      </c>
      <c r="AE2556" s="785"/>
      <c r="AF2556" s="309">
        <f t="shared" si="7666"/>
        <v>0</v>
      </c>
      <c r="AG2556" s="785"/>
      <c r="AH2556" s="309">
        <f t="shared" si="7667"/>
        <v>0</v>
      </c>
      <c r="AI2556" s="785"/>
      <c r="AJ2556" s="309">
        <f t="shared" si="7668"/>
        <v>0</v>
      </c>
      <c r="AK2556" s="785"/>
      <c r="AL2556" s="309">
        <f t="shared" si="7669"/>
        <v>0</v>
      </c>
      <c r="AM2556" s="785"/>
      <c r="AN2556" s="309">
        <f t="shared" si="7670"/>
        <v>0</v>
      </c>
      <c r="AO2556" s="785"/>
      <c r="AP2556" s="309">
        <f t="shared" si="7671"/>
        <v>0</v>
      </c>
      <c r="AQ2556" s="785"/>
      <c r="AR2556" s="309">
        <f t="shared" si="7672"/>
        <v>0</v>
      </c>
      <c r="AT2556" s="782">
        <f t="shared" si="7623"/>
        <v>0</v>
      </c>
      <c r="AU2556" s="782">
        <f t="shared" si="7624"/>
        <v>0</v>
      </c>
      <c r="AV2556" s="782">
        <f t="shared" si="7625"/>
        <v>0</v>
      </c>
      <c r="AW2556" s="788" t="e">
        <f t="shared" si="7626"/>
        <v>#DIV/0!</v>
      </c>
      <c r="AY2556" s="781">
        <f t="shared" si="7627"/>
        <v>0</v>
      </c>
      <c r="AZ2556" s="777"/>
      <c r="BA2556" s="781">
        <f t="shared" si="7628"/>
        <v>0</v>
      </c>
      <c r="BB2556" s="777"/>
      <c r="BC2556" s="781">
        <f t="shared" si="7629"/>
        <v>0</v>
      </c>
      <c r="BD2556" s="777"/>
      <c r="BE2556" s="781">
        <f t="shared" si="7630"/>
        <v>0</v>
      </c>
      <c r="BF2556" s="777"/>
      <c r="BG2556" s="781">
        <f t="shared" si="7631"/>
        <v>0</v>
      </c>
      <c r="BH2556" s="777"/>
      <c r="BI2556" s="781">
        <f t="shared" si="7632"/>
        <v>0</v>
      </c>
      <c r="BJ2556" s="777"/>
      <c r="BK2556" s="781">
        <f t="shared" si="7633"/>
        <v>0</v>
      </c>
      <c r="BL2556" s="777"/>
      <c r="BM2556" s="781">
        <f t="shared" si="7634"/>
        <v>0</v>
      </c>
      <c r="BN2556" s="777"/>
      <c r="BO2556" s="781">
        <f t="shared" si="7635"/>
        <v>0</v>
      </c>
      <c r="BP2556" s="777"/>
      <c r="BQ2556" s="781">
        <f t="shared" si="7636"/>
        <v>0</v>
      </c>
      <c r="BR2556" s="777"/>
    </row>
    <row r="2557" spans="1:70" ht="28.5" outlineLevel="3">
      <c r="A2557" s="92">
        <v>801073</v>
      </c>
      <c r="B2557" s="10"/>
      <c r="C2557" s="121"/>
      <c r="D2557" s="446" t="s">
        <v>1776</v>
      </c>
      <c r="E2557" s="43" t="str">
        <f t="shared" si="7661"/>
        <v>N</v>
      </c>
      <c r="F2557" s="122"/>
      <c r="G2557" s="214" t="s">
        <v>327</v>
      </c>
      <c r="H2557" s="1076"/>
      <c r="I2557" s="1141"/>
      <c r="J2557" s="1142"/>
      <c r="K2557" s="1032">
        <f t="shared" si="7662"/>
        <v>0</v>
      </c>
      <c r="L2557" s="208"/>
      <c r="M2557" s="128"/>
      <c r="N2557" s="409"/>
      <c r="O2557" s="409"/>
      <c r="Q2557" s="684" t="s">
        <v>1959</v>
      </c>
      <c r="R2557" s="692" t="s">
        <v>2011</v>
      </c>
      <c r="T2557" s="680" t="str">
        <f>IF(IF(A2557=0,TRUE(),D2557=IFERROR(VLOOKUP(A2557,Zaplecze_Weryfikacja!A:B,2,FALSE),2))=TRUE(),"Tak","Nie")</f>
        <v>Tak</v>
      </c>
      <c r="U2557" s="681" t="str">
        <f>IF(T2557="Tak"," ",IF(IFERROR(VLOOKUP(A2557,Zaplecze_Weryfikacja!A:B,2,FALSE),"Inny numer Lp")="Inny numer Lp","Inny numer Lp",IF(VLOOKUP(A2557,Zaplecze_Weryfikacja!A:B,2,FALSE)=D2557,"Nieznana przyczyna","Inny opis")))</f>
        <v xml:space="preserve"> </v>
      </c>
      <c r="Y2557" s="785"/>
      <c r="Z2557" s="309">
        <f t="shared" si="7663"/>
        <v>0</v>
      </c>
      <c r="AA2557" s="785"/>
      <c r="AB2557" s="309">
        <f t="shared" si="7664"/>
        <v>0</v>
      </c>
      <c r="AC2557" s="785"/>
      <c r="AD2557" s="309">
        <f t="shared" si="7665"/>
        <v>0</v>
      </c>
      <c r="AE2557" s="785"/>
      <c r="AF2557" s="309">
        <f t="shared" si="7666"/>
        <v>0</v>
      </c>
      <c r="AG2557" s="785"/>
      <c r="AH2557" s="309">
        <f t="shared" si="7667"/>
        <v>0</v>
      </c>
      <c r="AI2557" s="785"/>
      <c r="AJ2557" s="309">
        <f t="shared" si="7668"/>
        <v>0</v>
      </c>
      <c r="AK2557" s="785"/>
      <c r="AL2557" s="309">
        <f t="shared" si="7669"/>
        <v>0</v>
      </c>
      <c r="AM2557" s="785"/>
      <c r="AN2557" s="309">
        <f t="shared" si="7670"/>
        <v>0</v>
      </c>
      <c r="AO2557" s="785"/>
      <c r="AP2557" s="309">
        <f t="shared" si="7671"/>
        <v>0</v>
      </c>
      <c r="AQ2557" s="785"/>
      <c r="AR2557" s="309">
        <f t="shared" si="7672"/>
        <v>0</v>
      </c>
      <c r="AT2557" s="782">
        <f t="shared" si="7623"/>
        <v>0</v>
      </c>
      <c r="AU2557" s="782">
        <f t="shared" si="7624"/>
        <v>0</v>
      </c>
      <c r="AV2557" s="782">
        <f t="shared" si="7625"/>
        <v>0</v>
      </c>
      <c r="AW2557" s="788" t="e">
        <f t="shared" si="7626"/>
        <v>#DIV/0!</v>
      </c>
      <c r="AY2557" s="781">
        <f t="shared" si="7627"/>
        <v>0</v>
      </c>
      <c r="AZ2557" s="777"/>
      <c r="BA2557" s="781">
        <f t="shared" si="7628"/>
        <v>0</v>
      </c>
      <c r="BB2557" s="777"/>
      <c r="BC2557" s="781">
        <f t="shared" si="7629"/>
        <v>0</v>
      </c>
      <c r="BD2557" s="777"/>
      <c r="BE2557" s="781">
        <f t="shared" si="7630"/>
        <v>0</v>
      </c>
      <c r="BF2557" s="777"/>
      <c r="BG2557" s="781">
        <f t="shared" si="7631"/>
        <v>0</v>
      </c>
      <c r="BH2557" s="777"/>
      <c r="BI2557" s="781">
        <f t="shared" si="7632"/>
        <v>0</v>
      </c>
      <c r="BJ2557" s="777"/>
      <c r="BK2557" s="781">
        <f t="shared" si="7633"/>
        <v>0</v>
      </c>
      <c r="BL2557" s="777"/>
      <c r="BM2557" s="781">
        <f t="shared" si="7634"/>
        <v>0</v>
      </c>
      <c r="BN2557" s="777"/>
      <c r="BO2557" s="781">
        <f t="shared" si="7635"/>
        <v>0</v>
      </c>
      <c r="BP2557" s="777"/>
      <c r="BQ2557" s="781">
        <f t="shared" si="7636"/>
        <v>0</v>
      </c>
      <c r="BR2557" s="777"/>
    </row>
    <row r="2558" spans="1:70" outlineLevel="3">
      <c r="A2558" s="92">
        <v>801074</v>
      </c>
      <c r="B2558" s="10"/>
      <c r="C2558" s="121"/>
      <c r="D2558" s="365" t="s">
        <v>1176</v>
      </c>
      <c r="E2558" s="43" t="str">
        <f t="shared" si="7661"/>
        <v>N</v>
      </c>
      <c r="F2558" s="122"/>
      <c r="G2558" s="214" t="s">
        <v>327</v>
      </c>
      <c r="H2558" s="1076"/>
      <c r="I2558" s="1141"/>
      <c r="J2558" s="1142"/>
      <c r="K2558" s="1032">
        <f t="shared" si="7662"/>
        <v>0</v>
      </c>
      <c r="L2558" s="208"/>
      <c r="M2558" s="128"/>
      <c r="N2558" s="409"/>
      <c r="O2558" s="409"/>
      <c r="Q2558" s="684" t="s">
        <v>1959</v>
      </c>
      <c r="R2558" s="692" t="s">
        <v>2011</v>
      </c>
      <c r="T2558" s="680" t="str">
        <f>IF(IF(A2558=0,TRUE(),D2558=IFERROR(VLOOKUP(A2558,Zaplecze_Weryfikacja!A:B,2,FALSE),2))=TRUE(),"Tak","Nie")</f>
        <v>Tak</v>
      </c>
      <c r="U2558" s="681" t="str">
        <f>IF(T2558="Tak"," ",IF(IFERROR(VLOOKUP(A2558,Zaplecze_Weryfikacja!A:B,2,FALSE),"Inny numer Lp")="Inny numer Lp","Inny numer Lp",IF(VLOOKUP(A2558,Zaplecze_Weryfikacja!A:B,2,FALSE)=D2558,"Nieznana przyczyna","Inny opis")))</f>
        <v xml:space="preserve"> </v>
      </c>
      <c r="Y2558" s="785"/>
      <c r="Z2558" s="309">
        <f t="shared" si="7663"/>
        <v>0</v>
      </c>
      <c r="AA2558" s="785"/>
      <c r="AB2558" s="309">
        <f t="shared" si="7664"/>
        <v>0</v>
      </c>
      <c r="AC2558" s="785"/>
      <c r="AD2558" s="309">
        <f t="shared" si="7665"/>
        <v>0</v>
      </c>
      <c r="AE2558" s="785"/>
      <c r="AF2558" s="309">
        <f t="shared" si="7666"/>
        <v>0</v>
      </c>
      <c r="AG2558" s="785"/>
      <c r="AH2558" s="309">
        <f t="shared" si="7667"/>
        <v>0</v>
      </c>
      <c r="AI2558" s="785"/>
      <c r="AJ2558" s="309">
        <f t="shared" si="7668"/>
        <v>0</v>
      </c>
      <c r="AK2558" s="785"/>
      <c r="AL2558" s="309">
        <f t="shared" si="7669"/>
        <v>0</v>
      </c>
      <c r="AM2558" s="785"/>
      <c r="AN2558" s="309">
        <f t="shared" si="7670"/>
        <v>0</v>
      </c>
      <c r="AO2558" s="785"/>
      <c r="AP2558" s="309">
        <f t="shared" si="7671"/>
        <v>0</v>
      </c>
      <c r="AQ2558" s="785"/>
      <c r="AR2558" s="309">
        <f t="shared" si="7672"/>
        <v>0</v>
      </c>
      <c r="AT2558" s="782">
        <f t="shared" si="7623"/>
        <v>0</v>
      </c>
      <c r="AU2558" s="782">
        <f t="shared" si="7624"/>
        <v>0</v>
      </c>
      <c r="AV2558" s="782">
        <f t="shared" si="7625"/>
        <v>0</v>
      </c>
      <c r="AW2558" s="788" t="e">
        <f t="shared" si="7626"/>
        <v>#DIV/0!</v>
      </c>
      <c r="AY2558" s="781">
        <f t="shared" si="7627"/>
        <v>0</v>
      </c>
      <c r="AZ2558" s="777"/>
      <c r="BA2558" s="781">
        <f t="shared" si="7628"/>
        <v>0</v>
      </c>
      <c r="BB2558" s="777"/>
      <c r="BC2558" s="781">
        <f t="shared" si="7629"/>
        <v>0</v>
      </c>
      <c r="BD2558" s="777"/>
      <c r="BE2558" s="781">
        <f t="shared" si="7630"/>
        <v>0</v>
      </c>
      <c r="BF2558" s="777"/>
      <c r="BG2558" s="781">
        <f t="shared" si="7631"/>
        <v>0</v>
      </c>
      <c r="BH2558" s="777"/>
      <c r="BI2558" s="781">
        <f t="shared" si="7632"/>
        <v>0</v>
      </c>
      <c r="BJ2558" s="777"/>
      <c r="BK2558" s="781">
        <f t="shared" si="7633"/>
        <v>0</v>
      </c>
      <c r="BL2558" s="777"/>
      <c r="BM2558" s="781">
        <f t="shared" si="7634"/>
        <v>0</v>
      </c>
      <c r="BN2558" s="777"/>
      <c r="BO2558" s="781">
        <f t="shared" si="7635"/>
        <v>0</v>
      </c>
      <c r="BP2558" s="777"/>
      <c r="BQ2558" s="781">
        <f t="shared" si="7636"/>
        <v>0</v>
      </c>
      <c r="BR2558" s="777"/>
    </row>
    <row r="2559" spans="1:70" outlineLevel="3">
      <c r="A2559" s="92">
        <v>801075</v>
      </c>
      <c r="B2559" s="10"/>
      <c r="C2559" s="121"/>
      <c r="D2559" s="193" t="s">
        <v>1177</v>
      </c>
      <c r="E2559" s="43" t="str">
        <f t="shared" si="7661"/>
        <v>N</v>
      </c>
      <c r="F2559" s="122"/>
      <c r="G2559" s="214" t="s">
        <v>324</v>
      </c>
      <c r="H2559" s="1076"/>
      <c r="I2559" s="1141"/>
      <c r="J2559" s="1142"/>
      <c r="K2559" s="1032">
        <f t="shared" si="7662"/>
        <v>0</v>
      </c>
      <c r="L2559" s="208"/>
      <c r="M2559" s="128"/>
      <c r="N2559" s="409"/>
      <c r="O2559" s="409"/>
      <c r="Q2559" s="684" t="s">
        <v>1960</v>
      </c>
      <c r="R2559" s="692" t="s">
        <v>2011</v>
      </c>
      <c r="T2559" s="680" t="str">
        <f>IF(IF(A2559=0,TRUE(),D2559=IFERROR(VLOOKUP(A2559,Zaplecze_Weryfikacja!A:B,2,FALSE),2))=TRUE(),"Tak","Nie")</f>
        <v>Tak</v>
      </c>
      <c r="U2559" s="681" t="str">
        <f>IF(T2559="Tak"," ",IF(IFERROR(VLOOKUP(A2559,Zaplecze_Weryfikacja!A:B,2,FALSE),"Inny numer Lp")="Inny numer Lp","Inny numer Lp",IF(VLOOKUP(A2559,Zaplecze_Weryfikacja!A:B,2,FALSE)=D2559,"Nieznana przyczyna","Inny opis")))</f>
        <v xml:space="preserve"> </v>
      </c>
      <c r="Y2559" s="785"/>
      <c r="Z2559" s="309">
        <f t="shared" si="7663"/>
        <v>0</v>
      </c>
      <c r="AA2559" s="785"/>
      <c r="AB2559" s="309">
        <f t="shared" si="7664"/>
        <v>0</v>
      </c>
      <c r="AC2559" s="785"/>
      <c r="AD2559" s="309">
        <f t="shared" si="7665"/>
        <v>0</v>
      </c>
      <c r="AE2559" s="785"/>
      <c r="AF2559" s="309">
        <f t="shared" si="7666"/>
        <v>0</v>
      </c>
      <c r="AG2559" s="785"/>
      <c r="AH2559" s="309">
        <f t="shared" si="7667"/>
        <v>0</v>
      </c>
      <c r="AI2559" s="785"/>
      <c r="AJ2559" s="309">
        <f t="shared" si="7668"/>
        <v>0</v>
      </c>
      <c r="AK2559" s="785"/>
      <c r="AL2559" s="309">
        <f t="shared" si="7669"/>
        <v>0</v>
      </c>
      <c r="AM2559" s="785"/>
      <c r="AN2559" s="309">
        <f t="shared" si="7670"/>
        <v>0</v>
      </c>
      <c r="AO2559" s="785"/>
      <c r="AP2559" s="309">
        <f t="shared" si="7671"/>
        <v>0</v>
      </c>
      <c r="AQ2559" s="785"/>
      <c r="AR2559" s="309">
        <f t="shared" si="7672"/>
        <v>0</v>
      </c>
      <c r="AT2559" s="782">
        <f t="shared" si="7623"/>
        <v>0</v>
      </c>
      <c r="AU2559" s="782">
        <f t="shared" si="7624"/>
        <v>0</v>
      </c>
      <c r="AV2559" s="782">
        <f t="shared" si="7625"/>
        <v>0</v>
      </c>
      <c r="AW2559" s="788" t="e">
        <f t="shared" si="7626"/>
        <v>#DIV/0!</v>
      </c>
      <c r="AY2559" s="781">
        <f t="shared" si="7627"/>
        <v>0</v>
      </c>
      <c r="AZ2559" s="777"/>
      <c r="BA2559" s="781">
        <f t="shared" si="7628"/>
        <v>0</v>
      </c>
      <c r="BB2559" s="777"/>
      <c r="BC2559" s="781">
        <f t="shared" si="7629"/>
        <v>0</v>
      </c>
      <c r="BD2559" s="777"/>
      <c r="BE2559" s="781">
        <f t="shared" si="7630"/>
        <v>0</v>
      </c>
      <c r="BF2559" s="777"/>
      <c r="BG2559" s="781">
        <f t="shared" si="7631"/>
        <v>0</v>
      </c>
      <c r="BH2559" s="777"/>
      <c r="BI2559" s="781">
        <f t="shared" si="7632"/>
        <v>0</v>
      </c>
      <c r="BJ2559" s="777"/>
      <c r="BK2559" s="781">
        <f t="shared" si="7633"/>
        <v>0</v>
      </c>
      <c r="BL2559" s="777"/>
      <c r="BM2559" s="781">
        <f t="shared" si="7634"/>
        <v>0</v>
      </c>
      <c r="BN2559" s="777"/>
      <c r="BO2559" s="781">
        <f t="shared" si="7635"/>
        <v>0</v>
      </c>
      <c r="BP2559" s="777"/>
      <c r="BQ2559" s="781">
        <f t="shared" si="7636"/>
        <v>0</v>
      </c>
      <c r="BR2559" s="777"/>
    </row>
    <row r="2560" spans="1:70" outlineLevel="3">
      <c r="A2560" s="92"/>
      <c r="B2560" s="121"/>
      <c r="C2560" s="121"/>
      <c r="D2560" s="365"/>
      <c r="E2560" s="122"/>
      <c r="F2560" s="122"/>
      <c r="G2560" s="214"/>
      <c r="H2560" s="1017"/>
      <c r="I2560" s="1006"/>
      <c r="J2560" s="1111"/>
      <c r="K2560" s="1033"/>
      <c r="L2560" s="208"/>
      <c r="M2560" s="128"/>
      <c r="N2560" s="409"/>
      <c r="O2560" s="409"/>
      <c r="Q2560" s="683"/>
      <c r="R2560" s="692"/>
      <c r="T2560" s="680" t="str">
        <f>IF(IF(A2560=0,TRUE(),D2560=IFERROR(VLOOKUP(A2560,Zaplecze_Weryfikacja!A:B,2,FALSE),2))=TRUE(),"Tak","Nie")</f>
        <v>Tak</v>
      </c>
      <c r="U2560" s="681" t="str">
        <f>IF(T2560="Tak"," ",IF(IFERROR(VLOOKUP(A2560,Zaplecze_Weryfikacja!A:B,2,FALSE),"Inny numer Lp")="Inny numer Lp","Inny numer Lp",IF(VLOOKUP(A2560,Zaplecze_Weryfikacja!A:B,2,FALSE)=D2560,"Nieznana przyczyna","Inny opis")))</f>
        <v xml:space="preserve"> </v>
      </c>
      <c r="Y2560" s="785"/>
      <c r="Z2560" s="104"/>
      <c r="AA2560" s="785"/>
      <c r="AB2560" s="104"/>
      <c r="AC2560" s="785"/>
      <c r="AD2560" s="104"/>
      <c r="AE2560" s="785"/>
      <c r="AF2560" s="104"/>
      <c r="AG2560" s="785"/>
      <c r="AH2560" s="104"/>
      <c r="AI2560" s="785"/>
      <c r="AJ2560" s="104"/>
      <c r="AK2560" s="785"/>
      <c r="AL2560" s="104"/>
      <c r="AM2560" s="785"/>
      <c r="AN2560" s="104"/>
      <c r="AO2560" s="785"/>
      <c r="AP2560" s="104"/>
      <c r="AQ2560" s="785"/>
      <c r="AR2560" s="104"/>
      <c r="AT2560" s="782">
        <f t="shared" si="7623"/>
        <v>0</v>
      </c>
      <c r="AU2560" s="782">
        <f t="shared" si="7624"/>
        <v>0</v>
      </c>
      <c r="AV2560" s="782">
        <f t="shared" si="7625"/>
        <v>0</v>
      </c>
      <c r="AW2560" s="788" t="e">
        <f t="shared" si="7626"/>
        <v>#DIV/0!</v>
      </c>
      <c r="AY2560" s="781">
        <f t="shared" si="7627"/>
        <v>0</v>
      </c>
      <c r="AZ2560" s="777"/>
      <c r="BA2560" s="781">
        <f t="shared" si="7628"/>
        <v>0</v>
      </c>
      <c r="BB2560" s="777"/>
      <c r="BC2560" s="781">
        <f t="shared" si="7629"/>
        <v>0</v>
      </c>
      <c r="BD2560" s="777"/>
      <c r="BE2560" s="781">
        <f t="shared" si="7630"/>
        <v>0</v>
      </c>
      <c r="BF2560" s="777"/>
      <c r="BG2560" s="781">
        <f t="shared" si="7631"/>
        <v>0</v>
      </c>
      <c r="BH2560" s="777"/>
      <c r="BI2560" s="781">
        <f t="shared" si="7632"/>
        <v>0</v>
      </c>
      <c r="BJ2560" s="777"/>
      <c r="BK2560" s="781">
        <f t="shared" si="7633"/>
        <v>0</v>
      </c>
      <c r="BL2560" s="777"/>
      <c r="BM2560" s="781">
        <f t="shared" si="7634"/>
        <v>0</v>
      </c>
      <c r="BN2560" s="777"/>
      <c r="BO2560" s="781">
        <f t="shared" si="7635"/>
        <v>0</v>
      </c>
      <c r="BP2560" s="777"/>
      <c r="BQ2560" s="781">
        <f t="shared" si="7636"/>
        <v>0</v>
      </c>
      <c r="BR2560" s="777"/>
    </row>
    <row r="2561" spans="1:70" outlineLevel="3">
      <c r="A2561" s="649"/>
      <c r="B2561" s="650"/>
      <c r="C2561" s="126"/>
      <c r="D2561" s="216" t="s">
        <v>1184</v>
      </c>
      <c r="E2561" s="773" t="str">
        <f>IF(COUNTIF(E2562:E2567,"T")=0,"N","T")</f>
        <v>N</v>
      </c>
      <c r="F2561" s="333"/>
      <c r="G2561" s="345"/>
      <c r="H2561" s="1105"/>
      <c r="I2561" s="1007"/>
      <c r="J2561" s="1135"/>
      <c r="K2561" s="1056">
        <f>SUBTOTAL(9,K2562:K2569)</f>
        <v>0</v>
      </c>
      <c r="L2561" s="208"/>
      <c r="M2561" s="472"/>
      <c r="N2561" s="472"/>
      <c r="O2561" s="472"/>
      <c r="Q2561" s="683"/>
      <c r="R2561" s="692"/>
      <c r="T2561" s="680" t="str">
        <f>IF(IF(A2561=0,TRUE(),D2561=IFERROR(VLOOKUP(A2561,Zaplecze_Weryfikacja!A:B,2,FALSE),2))=TRUE(),"Tak","Nie")</f>
        <v>Tak</v>
      </c>
      <c r="U2561" s="681" t="str">
        <f>IF(T2561="Tak"," ",IF(IFERROR(VLOOKUP(A2561,Zaplecze_Weryfikacja!A:B,2,FALSE),"Inny numer Lp")="Inny numer Lp","Inny numer Lp",IF(VLOOKUP(A2561,Zaplecze_Weryfikacja!A:B,2,FALSE)=D2561,"Nieznana przyczyna","Inny opis")))</f>
        <v xml:space="preserve"> </v>
      </c>
      <c r="Y2561" s="785"/>
      <c r="Z2561" s="331">
        <f>SUBTOTAL(9,Z2562:Z2569)</f>
        <v>0</v>
      </c>
      <c r="AA2561" s="785"/>
      <c r="AB2561" s="331">
        <f>SUBTOTAL(9,AB2562:AB2569)</f>
        <v>0</v>
      </c>
      <c r="AC2561" s="785"/>
      <c r="AD2561" s="331">
        <f>SUBTOTAL(9,AD2562:AD2569)</f>
        <v>0</v>
      </c>
      <c r="AE2561" s="785"/>
      <c r="AF2561" s="331">
        <f>SUBTOTAL(9,AF2562:AF2569)</f>
        <v>0</v>
      </c>
      <c r="AG2561" s="785"/>
      <c r="AH2561" s="331">
        <f>SUBTOTAL(9,AH2562:AH2569)</f>
        <v>0</v>
      </c>
      <c r="AI2561" s="785"/>
      <c r="AJ2561" s="331">
        <f>SUBTOTAL(9,AJ2562:AJ2569)</f>
        <v>0</v>
      </c>
      <c r="AK2561" s="785"/>
      <c r="AL2561" s="331">
        <f>SUBTOTAL(9,AL2562:AL2569)</f>
        <v>0</v>
      </c>
      <c r="AM2561" s="785"/>
      <c r="AN2561" s="331">
        <f>SUBTOTAL(9,AN2562:AN2569)</f>
        <v>0</v>
      </c>
      <c r="AO2561" s="785"/>
      <c r="AP2561" s="331">
        <f>SUBTOTAL(9,AP2562:AP2569)</f>
        <v>0</v>
      </c>
      <c r="AQ2561" s="785"/>
      <c r="AR2561" s="331">
        <f>SUBTOTAL(9,AR2562:AR2569)</f>
        <v>0</v>
      </c>
      <c r="AT2561" s="845">
        <f t="shared" si="7623"/>
        <v>0</v>
      </c>
      <c r="AU2561" s="845">
        <f t="shared" si="7624"/>
        <v>0</v>
      </c>
      <c r="AV2561" s="845">
        <f t="shared" si="7625"/>
        <v>0</v>
      </c>
      <c r="AW2561" s="846" t="e">
        <f t="shared" si="7626"/>
        <v>#DIV/0!</v>
      </c>
      <c r="AY2561" s="781">
        <f t="shared" si="7627"/>
        <v>0</v>
      </c>
      <c r="AZ2561" s="847"/>
      <c r="BA2561" s="781">
        <f t="shared" si="7628"/>
        <v>0</v>
      </c>
      <c r="BB2561" s="847"/>
      <c r="BC2561" s="781">
        <f t="shared" si="7629"/>
        <v>0</v>
      </c>
      <c r="BD2561" s="847"/>
      <c r="BE2561" s="781">
        <f t="shared" si="7630"/>
        <v>0</v>
      </c>
      <c r="BF2561" s="847"/>
      <c r="BG2561" s="781">
        <f t="shared" si="7631"/>
        <v>0</v>
      </c>
      <c r="BH2561" s="847"/>
      <c r="BI2561" s="781">
        <f t="shared" si="7632"/>
        <v>0</v>
      </c>
      <c r="BJ2561" s="847"/>
      <c r="BK2561" s="781">
        <f t="shared" si="7633"/>
        <v>0</v>
      </c>
      <c r="BL2561" s="847"/>
      <c r="BM2561" s="781">
        <f t="shared" si="7634"/>
        <v>0</v>
      </c>
      <c r="BN2561" s="847"/>
      <c r="BO2561" s="781">
        <f t="shared" si="7635"/>
        <v>0</v>
      </c>
      <c r="BP2561" s="847"/>
      <c r="BQ2561" s="781">
        <f t="shared" si="7636"/>
        <v>0</v>
      </c>
      <c r="BR2561" s="847"/>
    </row>
    <row r="2562" spans="1:70" outlineLevel="3">
      <c r="A2562" s="92">
        <v>801076</v>
      </c>
      <c r="B2562" s="10"/>
      <c r="C2562" s="121"/>
      <c r="D2562" s="365" t="s">
        <v>1172</v>
      </c>
      <c r="E2562" s="43" t="str">
        <f t="shared" ref="E2562:E2567" si="7673">IF(H2562&gt;0,"T","N")</f>
        <v>N</v>
      </c>
      <c r="F2562" s="122"/>
      <c r="G2562" s="214" t="s">
        <v>327</v>
      </c>
      <c r="H2562" s="1076"/>
      <c r="I2562" s="1141"/>
      <c r="J2562" s="1142"/>
      <c r="K2562" s="1032">
        <f t="shared" ref="K2562:K2567" si="7674">IF(B2562="E","E",$H2562*I2562)</f>
        <v>0</v>
      </c>
      <c r="L2562" s="208"/>
      <c r="M2562" s="128"/>
      <c r="N2562" s="409"/>
      <c r="O2562" s="409"/>
      <c r="Q2562" s="684" t="s">
        <v>1959</v>
      </c>
      <c r="R2562" s="692" t="s">
        <v>2011</v>
      </c>
      <c r="T2562" s="680" t="str">
        <f>IF(IF(A2562=0,TRUE(),D2562=IFERROR(VLOOKUP(A2562,Zaplecze_Weryfikacja!A:B,2,FALSE),2))=TRUE(),"Tak","Nie")</f>
        <v>Tak</v>
      </c>
      <c r="U2562" s="681" t="str">
        <f>IF(T2562="Tak"," ",IF(IFERROR(VLOOKUP(A2562,Zaplecze_Weryfikacja!A:B,2,FALSE),"Inny numer Lp")="Inny numer Lp","Inny numer Lp",IF(VLOOKUP(A2562,Zaplecze_Weryfikacja!A:B,2,FALSE)=D2562,"Nieznana przyczyna","Inny opis")))</f>
        <v xml:space="preserve"> </v>
      </c>
      <c r="Y2562" s="785"/>
      <c r="Z2562" s="309">
        <f t="shared" ref="Z2562:Z2567" si="7675">IF($B2562="E","E",$H2562*Y2562)</f>
        <v>0</v>
      </c>
      <c r="AA2562" s="785"/>
      <c r="AB2562" s="309">
        <f t="shared" ref="AB2562:AB2567" si="7676">IF($B2562="E","E",$H2562*AA2562)</f>
        <v>0</v>
      </c>
      <c r="AC2562" s="785"/>
      <c r="AD2562" s="309">
        <f t="shared" ref="AD2562:AD2567" si="7677">IF($B2562="E","E",$H2562*AC2562)</f>
        <v>0</v>
      </c>
      <c r="AE2562" s="785"/>
      <c r="AF2562" s="309">
        <f t="shared" ref="AF2562:AF2567" si="7678">IF($B2562="E","E",$H2562*AE2562)</f>
        <v>0</v>
      </c>
      <c r="AG2562" s="785"/>
      <c r="AH2562" s="309">
        <f t="shared" ref="AH2562:AH2567" si="7679">IF($B2562="E","E",$H2562*AG2562)</f>
        <v>0</v>
      </c>
      <c r="AI2562" s="785"/>
      <c r="AJ2562" s="309">
        <f t="shared" ref="AJ2562:AJ2567" si="7680">IF($B2562="E","E",$H2562*AI2562)</f>
        <v>0</v>
      </c>
      <c r="AK2562" s="785"/>
      <c r="AL2562" s="309">
        <f t="shared" ref="AL2562:AL2567" si="7681">IF($B2562="E","E",$H2562*AK2562)</f>
        <v>0</v>
      </c>
      <c r="AM2562" s="785"/>
      <c r="AN2562" s="309">
        <f t="shared" ref="AN2562:AN2567" si="7682">IF($B2562="E","E",$H2562*AM2562)</f>
        <v>0</v>
      </c>
      <c r="AO2562" s="785"/>
      <c r="AP2562" s="309">
        <f t="shared" ref="AP2562:AP2567" si="7683">IF($B2562="E","E",$H2562*AO2562)</f>
        <v>0</v>
      </c>
      <c r="AQ2562" s="785"/>
      <c r="AR2562" s="309">
        <f t="shared" ref="AR2562:AR2567" si="7684">IF($B2562="E","E",$H2562*AQ2562)</f>
        <v>0</v>
      </c>
      <c r="AT2562" s="782">
        <f t="shared" si="7623"/>
        <v>0</v>
      </c>
      <c r="AU2562" s="782">
        <f t="shared" si="7624"/>
        <v>0</v>
      </c>
      <c r="AV2562" s="782">
        <f t="shared" si="7625"/>
        <v>0</v>
      </c>
      <c r="AW2562" s="788" t="e">
        <f t="shared" si="7626"/>
        <v>#DIV/0!</v>
      </c>
      <c r="AY2562" s="781">
        <f t="shared" si="7627"/>
        <v>0</v>
      </c>
      <c r="AZ2562" s="777"/>
      <c r="BA2562" s="781">
        <f t="shared" si="7628"/>
        <v>0</v>
      </c>
      <c r="BB2562" s="777"/>
      <c r="BC2562" s="781">
        <f t="shared" si="7629"/>
        <v>0</v>
      </c>
      <c r="BD2562" s="777"/>
      <c r="BE2562" s="781">
        <f t="shared" si="7630"/>
        <v>0</v>
      </c>
      <c r="BF2562" s="777"/>
      <c r="BG2562" s="781">
        <f t="shared" si="7631"/>
        <v>0</v>
      </c>
      <c r="BH2562" s="777"/>
      <c r="BI2562" s="781">
        <f t="shared" si="7632"/>
        <v>0</v>
      </c>
      <c r="BJ2562" s="777"/>
      <c r="BK2562" s="781">
        <f t="shared" si="7633"/>
        <v>0</v>
      </c>
      <c r="BL2562" s="777"/>
      <c r="BM2562" s="781">
        <f t="shared" si="7634"/>
        <v>0</v>
      </c>
      <c r="BN2562" s="777"/>
      <c r="BO2562" s="781">
        <f t="shared" si="7635"/>
        <v>0</v>
      </c>
      <c r="BP2562" s="777"/>
      <c r="BQ2562" s="781">
        <f t="shared" si="7636"/>
        <v>0</v>
      </c>
      <c r="BR2562" s="777"/>
    </row>
    <row r="2563" spans="1:70" outlineLevel="3">
      <c r="A2563" s="92">
        <v>801077</v>
      </c>
      <c r="B2563" s="10"/>
      <c r="C2563" s="121"/>
      <c r="D2563" s="365" t="s">
        <v>1175</v>
      </c>
      <c r="E2563" s="43" t="str">
        <f t="shared" si="7673"/>
        <v>N</v>
      </c>
      <c r="F2563" s="122"/>
      <c r="G2563" s="214" t="s">
        <v>327</v>
      </c>
      <c r="H2563" s="1076"/>
      <c r="I2563" s="1141"/>
      <c r="J2563" s="1142"/>
      <c r="K2563" s="1032">
        <f t="shared" si="7674"/>
        <v>0</v>
      </c>
      <c r="L2563" s="208"/>
      <c r="M2563" s="128"/>
      <c r="N2563" s="409"/>
      <c r="O2563" s="409"/>
      <c r="Q2563" s="684" t="s">
        <v>1957</v>
      </c>
      <c r="R2563" s="692" t="s">
        <v>2011</v>
      </c>
      <c r="T2563" s="680" t="str">
        <f>IF(IF(A2563=0,TRUE(),D2563=IFERROR(VLOOKUP(A2563,Zaplecze_Weryfikacja!A:B,2,FALSE),2))=TRUE(),"Tak","Nie")</f>
        <v>Tak</v>
      </c>
      <c r="U2563" s="681" t="str">
        <f>IF(T2563="Tak"," ",IF(IFERROR(VLOOKUP(A2563,Zaplecze_Weryfikacja!A:B,2,FALSE),"Inny numer Lp")="Inny numer Lp","Inny numer Lp",IF(VLOOKUP(A2563,Zaplecze_Weryfikacja!A:B,2,FALSE)=D2563,"Nieznana przyczyna","Inny opis")))</f>
        <v xml:space="preserve"> </v>
      </c>
      <c r="Y2563" s="785"/>
      <c r="Z2563" s="309">
        <f t="shared" si="7675"/>
        <v>0</v>
      </c>
      <c r="AA2563" s="785"/>
      <c r="AB2563" s="309">
        <f t="shared" si="7676"/>
        <v>0</v>
      </c>
      <c r="AC2563" s="785"/>
      <c r="AD2563" s="309">
        <f t="shared" si="7677"/>
        <v>0</v>
      </c>
      <c r="AE2563" s="785"/>
      <c r="AF2563" s="309">
        <f t="shared" si="7678"/>
        <v>0</v>
      </c>
      <c r="AG2563" s="785"/>
      <c r="AH2563" s="309">
        <f t="shared" si="7679"/>
        <v>0</v>
      </c>
      <c r="AI2563" s="785"/>
      <c r="AJ2563" s="309">
        <f t="shared" si="7680"/>
        <v>0</v>
      </c>
      <c r="AK2563" s="785"/>
      <c r="AL2563" s="309">
        <f t="shared" si="7681"/>
        <v>0</v>
      </c>
      <c r="AM2563" s="785"/>
      <c r="AN2563" s="309">
        <f t="shared" si="7682"/>
        <v>0</v>
      </c>
      <c r="AO2563" s="785"/>
      <c r="AP2563" s="309">
        <f t="shared" si="7683"/>
        <v>0</v>
      </c>
      <c r="AQ2563" s="785"/>
      <c r="AR2563" s="309">
        <f t="shared" si="7684"/>
        <v>0</v>
      </c>
      <c r="AT2563" s="782">
        <f t="shared" si="7623"/>
        <v>0</v>
      </c>
      <c r="AU2563" s="782">
        <f t="shared" si="7624"/>
        <v>0</v>
      </c>
      <c r="AV2563" s="782">
        <f t="shared" si="7625"/>
        <v>0</v>
      </c>
      <c r="AW2563" s="788" t="e">
        <f t="shared" si="7626"/>
        <v>#DIV/0!</v>
      </c>
      <c r="AY2563" s="781">
        <f t="shared" si="7627"/>
        <v>0</v>
      </c>
      <c r="AZ2563" s="777"/>
      <c r="BA2563" s="781">
        <f t="shared" si="7628"/>
        <v>0</v>
      </c>
      <c r="BB2563" s="777"/>
      <c r="BC2563" s="781">
        <f t="shared" si="7629"/>
        <v>0</v>
      </c>
      <c r="BD2563" s="777"/>
      <c r="BE2563" s="781">
        <f t="shared" si="7630"/>
        <v>0</v>
      </c>
      <c r="BF2563" s="777"/>
      <c r="BG2563" s="781">
        <f t="shared" si="7631"/>
        <v>0</v>
      </c>
      <c r="BH2563" s="777"/>
      <c r="BI2563" s="781">
        <f t="shared" si="7632"/>
        <v>0</v>
      </c>
      <c r="BJ2563" s="777"/>
      <c r="BK2563" s="781">
        <f t="shared" si="7633"/>
        <v>0</v>
      </c>
      <c r="BL2563" s="777"/>
      <c r="BM2563" s="781">
        <f t="shared" si="7634"/>
        <v>0</v>
      </c>
      <c r="BN2563" s="777"/>
      <c r="BO2563" s="781">
        <f t="shared" si="7635"/>
        <v>0</v>
      </c>
      <c r="BP2563" s="777"/>
      <c r="BQ2563" s="781">
        <f t="shared" si="7636"/>
        <v>0</v>
      </c>
      <c r="BR2563" s="777"/>
    </row>
    <row r="2564" spans="1:70" outlineLevel="3">
      <c r="A2564" s="92">
        <v>801078</v>
      </c>
      <c r="B2564" s="10"/>
      <c r="C2564" s="121"/>
      <c r="D2564" s="485" t="s">
        <v>1185</v>
      </c>
      <c r="E2564" s="43" t="str">
        <f t="shared" si="7673"/>
        <v>N</v>
      </c>
      <c r="F2564" s="122"/>
      <c r="G2564" s="214" t="s">
        <v>324</v>
      </c>
      <c r="H2564" s="1076"/>
      <c r="I2564" s="1141"/>
      <c r="J2564" s="1142"/>
      <c r="K2564" s="1032">
        <f t="shared" si="7674"/>
        <v>0</v>
      </c>
      <c r="L2564" s="208"/>
      <c r="M2564" s="128"/>
      <c r="N2564" s="409"/>
      <c r="O2564" s="409"/>
      <c r="Q2564" s="684" t="s">
        <v>1957</v>
      </c>
      <c r="R2564" s="692" t="s">
        <v>2011</v>
      </c>
      <c r="T2564" s="680" t="str">
        <f>IF(IF(A2564=0,TRUE(),D2564=IFERROR(VLOOKUP(A2564,Zaplecze_Weryfikacja!A:B,2,FALSE),2))=TRUE(),"Tak","Nie")</f>
        <v>Tak</v>
      </c>
      <c r="U2564" s="681" t="str">
        <f>IF(T2564="Tak"," ",IF(IFERROR(VLOOKUP(A2564,Zaplecze_Weryfikacja!A:B,2,FALSE),"Inny numer Lp")="Inny numer Lp","Inny numer Lp",IF(VLOOKUP(A2564,Zaplecze_Weryfikacja!A:B,2,FALSE)=D2564,"Nieznana przyczyna","Inny opis")))</f>
        <v xml:space="preserve"> </v>
      </c>
      <c r="Y2564" s="785"/>
      <c r="Z2564" s="309">
        <f t="shared" si="7675"/>
        <v>0</v>
      </c>
      <c r="AA2564" s="785"/>
      <c r="AB2564" s="309">
        <f t="shared" si="7676"/>
        <v>0</v>
      </c>
      <c r="AC2564" s="785"/>
      <c r="AD2564" s="309">
        <f t="shared" si="7677"/>
        <v>0</v>
      </c>
      <c r="AE2564" s="785"/>
      <c r="AF2564" s="309">
        <f t="shared" si="7678"/>
        <v>0</v>
      </c>
      <c r="AG2564" s="785"/>
      <c r="AH2564" s="309">
        <f t="shared" si="7679"/>
        <v>0</v>
      </c>
      <c r="AI2564" s="785"/>
      <c r="AJ2564" s="309">
        <f t="shared" si="7680"/>
        <v>0</v>
      </c>
      <c r="AK2564" s="785"/>
      <c r="AL2564" s="309">
        <f t="shared" si="7681"/>
        <v>0</v>
      </c>
      <c r="AM2564" s="785"/>
      <c r="AN2564" s="309">
        <f t="shared" si="7682"/>
        <v>0</v>
      </c>
      <c r="AO2564" s="785"/>
      <c r="AP2564" s="309">
        <f t="shared" si="7683"/>
        <v>0</v>
      </c>
      <c r="AQ2564" s="785"/>
      <c r="AR2564" s="309">
        <f t="shared" si="7684"/>
        <v>0</v>
      </c>
      <c r="AT2564" s="782">
        <f t="shared" si="7623"/>
        <v>0</v>
      </c>
      <c r="AU2564" s="782">
        <f t="shared" si="7624"/>
        <v>0</v>
      </c>
      <c r="AV2564" s="782">
        <f t="shared" si="7625"/>
        <v>0</v>
      </c>
      <c r="AW2564" s="788" t="e">
        <f t="shared" si="7626"/>
        <v>#DIV/0!</v>
      </c>
      <c r="AY2564" s="781">
        <f t="shared" si="7627"/>
        <v>0</v>
      </c>
      <c r="AZ2564" s="777"/>
      <c r="BA2564" s="781">
        <f t="shared" si="7628"/>
        <v>0</v>
      </c>
      <c r="BB2564" s="777"/>
      <c r="BC2564" s="781">
        <f t="shared" si="7629"/>
        <v>0</v>
      </c>
      <c r="BD2564" s="777"/>
      <c r="BE2564" s="781">
        <f t="shared" si="7630"/>
        <v>0</v>
      </c>
      <c r="BF2564" s="777"/>
      <c r="BG2564" s="781">
        <f t="shared" si="7631"/>
        <v>0</v>
      </c>
      <c r="BH2564" s="777"/>
      <c r="BI2564" s="781">
        <f t="shared" si="7632"/>
        <v>0</v>
      </c>
      <c r="BJ2564" s="777"/>
      <c r="BK2564" s="781">
        <f t="shared" si="7633"/>
        <v>0</v>
      </c>
      <c r="BL2564" s="777"/>
      <c r="BM2564" s="781">
        <f t="shared" si="7634"/>
        <v>0</v>
      </c>
      <c r="BN2564" s="777"/>
      <c r="BO2564" s="781">
        <f t="shared" si="7635"/>
        <v>0</v>
      </c>
      <c r="BP2564" s="777"/>
      <c r="BQ2564" s="781">
        <f t="shared" si="7636"/>
        <v>0</v>
      </c>
      <c r="BR2564" s="777"/>
    </row>
    <row r="2565" spans="1:70" outlineLevel="3">
      <c r="A2565" s="92">
        <v>801079</v>
      </c>
      <c r="B2565" s="10"/>
      <c r="C2565" s="121"/>
      <c r="D2565" s="365" t="s">
        <v>1174</v>
      </c>
      <c r="E2565" s="43" t="str">
        <f t="shared" si="7673"/>
        <v>N</v>
      </c>
      <c r="F2565" s="122"/>
      <c r="G2565" s="214" t="s">
        <v>839</v>
      </c>
      <c r="H2565" s="1076"/>
      <c r="I2565" s="1141"/>
      <c r="J2565" s="1142"/>
      <c r="K2565" s="1032">
        <f t="shared" si="7674"/>
        <v>0</v>
      </c>
      <c r="L2565" s="208"/>
      <c r="M2565" s="128"/>
      <c r="N2565" s="409"/>
      <c r="O2565" s="409"/>
      <c r="Q2565" s="684" t="s">
        <v>1957</v>
      </c>
      <c r="R2565" s="692" t="s">
        <v>2011</v>
      </c>
      <c r="T2565" s="680" t="str">
        <f>IF(IF(A2565=0,TRUE(),D2565=IFERROR(VLOOKUP(A2565,Zaplecze_Weryfikacja!A:B,2,FALSE),2))=TRUE(),"Tak","Nie")</f>
        <v>Tak</v>
      </c>
      <c r="U2565" s="681" t="str">
        <f>IF(T2565="Tak"," ",IF(IFERROR(VLOOKUP(A2565,Zaplecze_Weryfikacja!A:B,2,FALSE),"Inny numer Lp")="Inny numer Lp","Inny numer Lp",IF(VLOOKUP(A2565,Zaplecze_Weryfikacja!A:B,2,FALSE)=D2565,"Nieznana przyczyna","Inny opis")))</f>
        <v xml:space="preserve"> </v>
      </c>
      <c r="Y2565" s="785"/>
      <c r="Z2565" s="309">
        <f t="shared" si="7675"/>
        <v>0</v>
      </c>
      <c r="AA2565" s="785"/>
      <c r="AB2565" s="309">
        <f t="shared" si="7676"/>
        <v>0</v>
      </c>
      <c r="AC2565" s="785"/>
      <c r="AD2565" s="309">
        <f t="shared" si="7677"/>
        <v>0</v>
      </c>
      <c r="AE2565" s="785"/>
      <c r="AF2565" s="309">
        <f t="shared" si="7678"/>
        <v>0</v>
      </c>
      <c r="AG2565" s="785"/>
      <c r="AH2565" s="309">
        <f t="shared" si="7679"/>
        <v>0</v>
      </c>
      <c r="AI2565" s="785"/>
      <c r="AJ2565" s="309">
        <f t="shared" si="7680"/>
        <v>0</v>
      </c>
      <c r="AK2565" s="785"/>
      <c r="AL2565" s="309">
        <f t="shared" si="7681"/>
        <v>0</v>
      </c>
      <c r="AM2565" s="785"/>
      <c r="AN2565" s="309">
        <f t="shared" si="7682"/>
        <v>0</v>
      </c>
      <c r="AO2565" s="785"/>
      <c r="AP2565" s="309">
        <f t="shared" si="7683"/>
        <v>0</v>
      </c>
      <c r="AQ2565" s="785"/>
      <c r="AR2565" s="309">
        <f t="shared" si="7684"/>
        <v>0</v>
      </c>
      <c r="AT2565" s="782">
        <f t="shared" si="7623"/>
        <v>0</v>
      </c>
      <c r="AU2565" s="782">
        <f t="shared" si="7624"/>
        <v>0</v>
      </c>
      <c r="AV2565" s="782">
        <f t="shared" si="7625"/>
        <v>0</v>
      </c>
      <c r="AW2565" s="788" t="e">
        <f t="shared" si="7626"/>
        <v>#DIV/0!</v>
      </c>
      <c r="AY2565" s="781">
        <f t="shared" si="7627"/>
        <v>0</v>
      </c>
      <c r="AZ2565" s="777"/>
      <c r="BA2565" s="781">
        <f t="shared" si="7628"/>
        <v>0</v>
      </c>
      <c r="BB2565" s="777"/>
      <c r="BC2565" s="781">
        <f t="shared" si="7629"/>
        <v>0</v>
      </c>
      <c r="BD2565" s="777"/>
      <c r="BE2565" s="781">
        <f t="shared" si="7630"/>
        <v>0</v>
      </c>
      <c r="BF2565" s="777"/>
      <c r="BG2565" s="781">
        <f t="shared" si="7631"/>
        <v>0</v>
      </c>
      <c r="BH2565" s="777"/>
      <c r="BI2565" s="781">
        <f t="shared" si="7632"/>
        <v>0</v>
      </c>
      <c r="BJ2565" s="777"/>
      <c r="BK2565" s="781">
        <f t="shared" si="7633"/>
        <v>0</v>
      </c>
      <c r="BL2565" s="777"/>
      <c r="BM2565" s="781">
        <f t="shared" si="7634"/>
        <v>0</v>
      </c>
      <c r="BN2565" s="777"/>
      <c r="BO2565" s="781">
        <f t="shared" si="7635"/>
        <v>0</v>
      </c>
      <c r="BP2565" s="777"/>
      <c r="BQ2565" s="781">
        <f t="shared" si="7636"/>
        <v>0</v>
      </c>
      <c r="BR2565" s="777"/>
    </row>
    <row r="2566" spans="1:70" ht="28.5" outlineLevel="3">
      <c r="A2566" s="92">
        <v>801080</v>
      </c>
      <c r="B2566" s="10"/>
      <c r="C2566" s="121"/>
      <c r="D2566" s="446" t="s">
        <v>1777</v>
      </c>
      <c r="E2566" s="43" t="str">
        <f t="shared" si="7673"/>
        <v>N</v>
      </c>
      <c r="F2566" s="122"/>
      <c r="G2566" s="214" t="s">
        <v>327</v>
      </c>
      <c r="H2566" s="1076"/>
      <c r="I2566" s="1141"/>
      <c r="J2566" s="1142"/>
      <c r="K2566" s="1032">
        <f t="shared" si="7674"/>
        <v>0</v>
      </c>
      <c r="L2566" s="208"/>
      <c r="M2566" s="128"/>
      <c r="N2566" s="409"/>
      <c r="O2566" s="409"/>
      <c r="Q2566" s="684" t="s">
        <v>1959</v>
      </c>
      <c r="R2566" s="692" t="s">
        <v>2011</v>
      </c>
      <c r="T2566" s="680" t="str">
        <f>IF(IF(A2566=0,TRUE(),D2566=IFERROR(VLOOKUP(A2566,Zaplecze_Weryfikacja!A:B,2,FALSE),2))=TRUE(),"Tak","Nie")</f>
        <v>Tak</v>
      </c>
      <c r="U2566" s="681" t="str">
        <f>IF(T2566="Tak"," ",IF(IFERROR(VLOOKUP(A2566,Zaplecze_Weryfikacja!A:B,2,FALSE),"Inny numer Lp")="Inny numer Lp","Inny numer Lp",IF(VLOOKUP(A2566,Zaplecze_Weryfikacja!A:B,2,FALSE)=D2566,"Nieznana przyczyna","Inny opis")))</f>
        <v xml:space="preserve"> </v>
      </c>
      <c r="Y2566" s="785"/>
      <c r="Z2566" s="309">
        <f t="shared" si="7675"/>
        <v>0</v>
      </c>
      <c r="AA2566" s="785"/>
      <c r="AB2566" s="309">
        <f t="shared" si="7676"/>
        <v>0</v>
      </c>
      <c r="AC2566" s="785"/>
      <c r="AD2566" s="309">
        <f t="shared" si="7677"/>
        <v>0</v>
      </c>
      <c r="AE2566" s="785"/>
      <c r="AF2566" s="309">
        <f t="shared" si="7678"/>
        <v>0</v>
      </c>
      <c r="AG2566" s="785"/>
      <c r="AH2566" s="309">
        <f t="shared" si="7679"/>
        <v>0</v>
      </c>
      <c r="AI2566" s="785"/>
      <c r="AJ2566" s="309">
        <f t="shared" si="7680"/>
        <v>0</v>
      </c>
      <c r="AK2566" s="785"/>
      <c r="AL2566" s="309">
        <f t="shared" si="7681"/>
        <v>0</v>
      </c>
      <c r="AM2566" s="785"/>
      <c r="AN2566" s="309">
        <f t="shared" si="7682"/>
        <v>0</v>
      </c>
      <c r="AO2566" s="785"/>
      <c r="AP2566" s="309">
        <f t="shared" si="7683"/>
        <v>0</v>
      </c>
      <c r="AQ2566" s="785"/>
      <c r="AR2566" s="309">
        <f t="shared" si="7684"/>
        <v>0</v>
      </c>
      <c r="AT2566" s="782">
        <f t="shared" si="7623"/>
        <v>0</v>
      </c>
      <c r="AU2566" s="782">
        <f t="shared" si="7624"/>
        <v>0</v>
      </c>
      <c r="AV2566" s="782">
        <f t="shared" si="7625"/>
        <v>0</v>
      </c>
      <c r="AW2566" s="788" t="e">
        <f t="shared" si="7626"/>
        <v>#DIV/0!</v>
      </c>
      <c r="AY2566" s="781">
        <f t="shared" si="7627"/>
        <v>0</v>
      </c>
      <c r="AZ2566" s="777"/>
      <c r="BA2566" s="781">
        <f t="shared" si="7628"/>
        <v>0</v>
      </c>
      <c r="BB2566" s="777"/>
      <c r="BC2566" s="781">
        <f t="shared" si="7629"/>
        <v>0</v>
      </c>
      <c r="BD2566" s="777"/>
      <c r="BE2566" s="781">
        <f t="shared" si="7630"/>
        <v>0</v>
      </c>
      <c r="BF2566" s="777"/>
      <c r="BG2566" s="781">
        <f t="shared" si="7631"/>
        <v>0</v>
      </c>
      <c r="BH2566" s="777"/>
      <c r="BI2566" s="781">
        <f t="shared" si="7632"/>
        <v>0</v>
      </c>
      <c r="BJ2566" s="777"/>
      <c r="BK2566" s="781">
        <f t="shared" si="7633"/>
        <v>0</v>
      </c>
      <c r="BL2566" s="777"/>
      <c r="BM2566" s="781">
        <f t="shared" si="7634"/>
        <v>0</v>
      </c>
      <c r="BN2566" s="777"/>
      <c r="BO2566" s="781">
        <f t="shared" si="7635"/>
        <v>0</v>
      </c>
      <c r="BP2566" s="777"/>
      <c r="BQ2566" s="781">
        <f t="shared" si="7636"/>
        <v>0</v>
      </c>
      <c r="BR2566" s="777"/>
    </row>
    <row r="2567" spans="1:70" outlineLevel="3">
      <c r="A2567" s="92">
        <v>801081</v>
      </c>
      <c r="B2567" s="10"/>
      <c r="C2567" s="121"/>
      <c r="D2567" s="365" t="s">
        <v>1176</v>
      </c>
      <c r="E2567" s="43" t="str">
        <f t="shared" si="7673"/>
        <v>N</v>
      </c>
      <c r="F2567" s="122"/>
      <c r="G2567" s="214" t="s">
        <v>327</v>
      </c>
      <c r="H2567" s="1076"/>
      <c r="I2567" s="1141"/>
      <c r="J2567" s="1142"/>
      <c r="K2567" s="1032">
        <f t="shared" si="7674"/>
        <v>0</v>
      </c>
      <c r="L2567" s="208"/>
      <c r="M2567" s="128"/>
      <c r="N2567" s="409"/>
      <c r="O2567" s="409"/>
      <c r="Q2567" s="684" t="s">
        <v>1959</v>
      </c>
      <c r="R2567" s="692" t="s">
        <v>2011</v>
      </c>
      <c r="T2567" s="680" t="str">
        <f>IF(IF(A2567=0,TRUE(),D2567=IFERROR(VLOOKUP(A2567,Zaplecze_Weryfikacja!A:B,2,FALSE),2))=TRUE(),"Tak","Nie")</f>
        <v>Tak</v>
      </c>
      <c r="U2567" s="681" t="str">
        <f>IF(T2567="Tak"," ",IF(IFERROR(VLOOKUP(A2567,Zaplecze_Weryfikacja!A:B,2,FALSE),"Inny numer Lp")="Inny numer Lp","Inny numer Lp",IF(VLOOKUP(A2567,Zaplecze_Weryfikacja!A:B,2,FALSE)=D2567,"Nieznana przyczyna","Inny opis")))</f>
        <v xml:space="preserve"> </v>
      </c>
      <c r="Y2567" s="785"/>
      <c r="Z2567" s="309">
        <f t="shared" si="7675"/>
        <v>0</v>
      </c>
      <c r="AA2567" s="785"/>
      <c r="AB2567" s="309">
        <f t="shared" si="7676"/>
        <v>0</v>
      </c>
      <c r="AC2567" s="785"/>
      <c r="AD2567" s="309">
        <f t="shared" si="7677"/>
        <v>0</v>
      </c>
      <c r="AE2567" s="785"/>
      <c r="AF2567" s="309">
        <f t="shared" si="7678"/>
        <v>0</v>
      </c>
      <c r="AG2567" s="785"/>
      <c r="AH2567" s="309">
        <f t="shared" si="7679"/>
        <v>0</v>
      </c>
      <c r="AI2567" s="785"/>
      <c r="AJ2567" s="309">
        <f t="shared" si="7680"/>
        <v>0</v>
      </c>
      <c r="AK2567" s="785"/>
      <c r="AL2567" s="309">
        <f t="shared" si="7681"/>
        <v>0</v>
      </c>
      <c r="AM2567" s="785"/>
      <c r="AN2567" s="309">
        <f t="shared" si="7682"/>
        <v>0</v>
      </c>
      <c r="AO2567" s="785"/>
      <c r="AP2567" s="309">
        <f t="shared" si="7683"/>
        <v>0</v>
      </c>
      <c r="AQ2567" s="785"/>
      <c r="AR2567" s="309">
        <f t="shared" si="7684"/>
        <v>0</v>
      </c>
      <c r="AT2567" s="782">
        <f t="shared" si="7623"/>
        <v>0</v>
      </c>
      <c r="AU2567" s="782">
        <f t="shared" si="7624"/>
        <v>0</v>
      </c>
      <c r="AV2567" s="782">
        <f t="shared" si="7625"/>
        <v>0</v>
      </c>
      <c r="AW2567" s="788" t="e">
        <f t="shared" si="7626"/>
        <v>#DIV/0!</v>
      </c>
      <c r="AY2567" s="781">
        <f t="shared" si="7627"/>
        <v>0</v>
      </c>
      <c r="AZ2567" s="777"/>
      <c r="BA2567" s="781">
        <f t="shared" si="7628"/>
        <v>0</v>
      </c>
      <c r="BB2567" s="777"/>
      <c r="BC2567" s="781">
        <f t="shared" si="7629"/>
        <v>0</v>
      </c>
      <c r="BD2567" s="777"/>
      <c r="BE2567" s="781">
        <f t="shared" si="7630"/>
        <v>0</v>
      </c>
      <c r="BF2567" s="777"/>
      <c r="BG2567" s="781">
        <f t="shared" si="7631"/>
        <v>0</v>
      </c>
      <c r="BH2567" s="777"/>
      <c r="BI2567" s="781">
        <f t="shared" si="7632"/>
        <v>0</v>
      </c>
      <c r="BJ2567" s="777"/>
      <c r="BK2567" s="781">
        <f t="shared" si="7633"/>
        <v>0</v>
      </c>
      <c r="BL2567" s="777"/>
      <c r="BM2567" s="781">
        <f t="shared" si="7634"/>
        <v>0</v>
      </c>
      <c r="BN2567" s="777"/>
      <c r="BO2567" s="781">
        <f t="shared" si="7635"/>
        <v>0</v>
      </c>
      <c r="BP2567" s="777"/>
      <c r="BQ2567" s="781">
        <f t="shared" si="7636"/>
        <v>0</v>
      </c>
      <c r="BR2567" s="777"/>
    </row>
    <row r="2568" spans="1:70" outlineLevel="3">
      <c r="A2568" s="92"/>
      <c r="B2568" s="121"/>
      <c r="C2568" s="121"/>
      <c r="D2568" s="365"/>
      <c r="E2568" s="122"/>
      <c r="F2568" s="122"/>
      <c r="G2568" s="214"/>
      <c r="H2568" s="1017"/>
      <c r="I2568" s="1006"/>
      <c r="J2568" s="1111"/>
      <c r="K2568" s="1033"/>
      <c r="L2568" s="208"/>
      <c r="M2568" s="128"/>
      <c r="N2568" s="409"/>
      <c r="O2568" s="409"/>
      <c r="Q2568" s="683"/>
      <c r="R2568" s="692"/>
      <c r="T2568" s="680" t="str">
        <f>IF(IF(A2568=0,TRUE(),D2568=IFERROR(VLOOKUP(A2568,Zaplecze_Weryfikacja!A:B,2,FALSE),2))=TRUE(),"Tak","Nie")</f>
        <v>Tak</v>
      </c>
      <c r="U2568" s="681" t="str">
        <f>IF(T2568="Tak"," ",IF(IFERROR(VLOOKUP(A2568,Zaplecze_Weryfikacja!A:B,2,FALSE),"Inny numer Lp")="Inny numer Lp","Inny numer Lp",IF(VLOOKUP(A2568,Zaplecze_Weryfikacja!A:B,2,FALSE)=D2568,"Nieznana przyczyna","Inny opis")))</f>
        <v xml:space="preserve"> </v>
      </c>
      <c r="Y2568" s="785"/>
      <c r="Z2568" s="104"/>
      <c r="AA2568" s="785"/>
      <c r="AB2568" s="104"/>
      <c r="AC2568" s="785"/>
      <c r="AD2568" s="104"/>
      <c r="AE2568" s="785"/>
      <c r="AF2568" s="104"/>
      <c r="AG2568" s="785"/>
      <c r="AH2568" s="104"/>
      <c r="AI2568" s="785"/>
      <c r="AJ2568" s="104"/>
      <c r="AK2568" s="785"/>
      <c r="AL2568" s="104"/>
      <c r="AM2568" s="785"/>
      <c r="AN2568" s="104"/>
      <c r="AO2568" s="785"/>
      <c r="AP2568" s="104"/>
      <c r="AQ2568" s="785"/>
      <c r="AR2568" s="104"/>
      <c r="AT2568" s="782">
        <f t="shared" si="7623"/>
        <v>0</v>
      </c>
      <c r="AU2568" s="782">
        <f t="shared" si="7624"/>
        <v>0</v>
      </c>
      <c r="AV2568" s="782">
        <f t="shared" si="7625"/>
        <v>0</v>
      </c>
      <c r="AW2568" s="788" t="e">
        <f t="shared" si="7626"/>
        <v>#DIV/0!</v>
      </c>
      <c r="AY2568" s="781">
        <f t="shared" si="7627"/>
        <v>0</v>
      </c>
      <c r="AZ2568" s="777"/>
      <c r="BA2568" s="781">
        <f t="shared" si="7628"/>
        <v>0</v>
      </c>
      <c r="BB2568" s="777"/>
      <c r="BC2568" s="781">
        <f t="shared" si="7629"/>
        <v>0</v>
      </c>
      <c r="BD2568" s="777"/>
      <c r="BE2568" s="781">
        <f t="shared" si="7630"/>
        <v>0</v>
      </c>
      <c r="BF2568" s="777"/>
      <c r="BG2568" s="781">
        <f t="shared" si="7631"/>
        <v>0</v>
      </c>
      <c r="BH2568" s="777"/>
      <c r="BI2568" s="781">
        <f t="shared" si="7632"/>
        <v>0</v>
      </c>
      <c r="BJ2568" s="777"/>
      <c r="BK2568" s="781">
        <f t="shared" si="7633"/>
        <v>0</v>
      </c>
      <c r="BL2568" s="777"/>
      <c r="BM2568" s="781">
        <f t="shared" si="7634"/>
        <v>0</v>
      </c>
      <c r="BN2568" s="777"/>
      <c r="BO2568" s="781">
        <f t="shared" si="7635"/>
        <v>0</v>
      </c>
      <c r="BP2568" s="777"/>
      <c r="BQ2568" s="781">
        <f t="shared" si="7636"/>
        <v>0</v>
      </c>
      <c r="BR2568" s="777"/>
    </row>
    <row r="2569" spans="1:70" outlineLevel="3">
      <c r="A2569" s="649"/>
      <c r="B2569" s="650"/>
      <c r="C2569" s="126"/>
      <c r="D2569" s="216" t="s">
        <v>1157</v>
      </c>
      <c r="E2569" s="773" t="str">
        <f>IF(COUNTIF(E2570:E2585,"T")=0,"N","T")</f>
        <v>T</v>
      </c>
      <c r="F2569" s="333"/>
      <c r="G2569" s="345"/>
      <c r="H2569" s="1105"/>
      <c r="I2569" s="1007"/>
      <c r="J2569" s="1135"/>
      <c r="K2569" s="1056">
        <f>SUBTOTAL(9,K2570:K2587)</f>
        <v>0</v>
      </c>
      <c r="L2569" s="208"/>
      <c r="M2569" s="472"/>
      <c r="N2569" s="472"/>
      <c r="O2569" s="472"/>
      <c r="Q2569" s="683"/>
      <c r="R2569" s="692"/>
      <c r="T2569" s="680" t="str">
        <f>IF(IF(A2569=0,TRUE(),D2569=IFERROR(VLOOKUP(A2569,Zaplecze_Weryfikacja!A:B,2,FALSE),2))=TRUE(),"Tak","Nie")</f>
        <v>Tak</v>
      </c>
      <c r="U2569" s="681" t="str">
        <f>IF(T2569="Tak"," ",IF(IFERROR(VLOOKUP(A2569,Zaplecze_Weryfikacja!A:B,2,FALSE),"Inny numer Lp")="Inny numer Lp","Inny numer Lp",IF(VLOOKUP(A2569,Zaplecze_Weryfikacja!A:B,2,FALSE)=D2569,"Nieznana przyczyna","Inny opis")))</f>
        <v xml:space="preserve"> </v>
      </c>
      <c r="Y2569" s="785"/>
      <c r="Z2569" s="331">
        <f>SUBTOTAL(9,Z2570:Z2587)</f>
        <v>0</v>
      </c>
      <c r="AA2569" s="785"/>
      <c r="AB2569" s="331">
        <f>SUBTOTAL(9,AB2570:AB2587)</f>
        <v>0</v>
      </c>
      <c r="AC2569" s="785"/>
      <c r="AD2569" s="331">
        <f>SUBTOTAL(9,AD2570:AD2587)</f>
        <v>0</v>
      </c>
      <c r="AE2569" s="785"/>
      <c r="AF2569" s="331">
        <f>SUBTOTAL(9,AF2570:AF2587)</f>
        <v>0</v>
      </c>
      <c r="AG2569" s="785"/>
      <c r="AH2569" s="331">
        <f>SUBTOTAL(9,AH2570:AH2587)</f>
        <v>0</v>
      </c>
      <c r="AI2569" s="785"/>
      <c r="AJ2569" s="331">
        <f>SUBTOTAL(9,AJ2570:AJ2587)</f>
        <v>0</v>
      </c>
      <c r="AK2569" s="785"/>
      <c r="AL2569" s="331">
        <f>SUBTOTAL(9,AL2570:AL2587)</f>
        <v>0</v>
      </c>
      <c r="AM2569" s="785"/>
      <c r="AN2569" s="331">
        <f>SUBTOTAL(9,AN2570:AN2587)</f>
        <v>0</v>
      </c>
      <c r="AO2569" s="785"/>
      <c r="AP2569" s="331">
        <f>SUBTOTAL(9,AP2570:AP2587)</f>
        <v>0</v>
      </c>
      <c r="AQ2569" s="785"/>
      <c r="AR2569" s="331">
        <f>SUBTOTAL(9,AR2570:AR2587)</f>
        <v>0</v>
      </c>
      <c r="AT2569" s="845">
        <f t="shared" si="7623"/>
        <v>0</v>
      </c>
      <c r="AU2569" s="845">
        <f t="shared" si="7624"/>
        <v>0</v>
      </c>
      <c r="AV2569" s="845">
        <f t="shared" si="7625"/>
        <v>0</v>
      </c>
      <c r="AW2569" s="846" t="e">
        <f t="shared" si="7626"/>
        <v>#DIV/0!</v>
      </c>
      <c r="AY2569" s="781">
        <f t="shared" si="7627"/>
        <v>0</v>
      </c>
      <c r="AZ2569" s="847"/>
      <c r="BA2569" s="781">
        <f t="shared" si="7628"/>
        <v>0</v>
      </c>
      <c r="BB2569" s="847"/>
      <c r="BC2569" s="781">
        <f t="shared" si="7629"/>
        <v>0</v>
      </c>
      <c r="BD2569" s="847"/>
      <c r="BE2569" s="781">
        <f t="shared" si="7630"/>
        <v>0</v>
      </c>
      <c r="BF2569" s="847"/>
      <c r="BG2569" s="781">
        <f t="shared" si="7631"/>
        <v>0</v>
      </c>
      <c r="BH2569" s="847"/>
      <c r="BI2569" s="781">
        <f t="shared" si="7632"/>
        <v>0</v>
      </c>
      <c r="BJ2569" s="847"/>
      <c r="BK2569" s="781">
        <f t="shared" si="7633"/>
        <v>0</v>
      </c>
      <c r="BL2569" s="847"/>
      <c r="BM2569" s="781">
        <f t="shared" si="7634"/>
        <v>0</v>
      </c>
      <c r="BN2569" s="847"/>
      <c r="BO2569" s="781">
        <f t="shared" si="7635"/>
        <v>0</v>
      </c>
      <c r="BP2569" s="847"/>
      <c r="BQ2569" s="781">
        <f t="shared" si="7636"/>
        <v>0</v>
      </c>
      <c r="BR2569" s="847"/>
    </row>
    <row r="2570" spans="1:70" outlineLevel="3">
      <c r="A2570" s="92">
        <v>801082</v>
      </c>
      <c r="B2570" s="10"/>
      <c r="C2570" s="121"/>
      <c r="D2570" s="128" t="s">
        <v>1186</v>
      </c>
      <c r="E2570" s="43" t="str">
        <f t="shared" ref="E2570:E2585" si="7685">IF(H2570&gt;0,"T","N")</f>
        <v>N</v>
      </c>
      <c r="F2570" s="122"/>
      <c r="G2570" s="214" t="s">
        <v>1743</v>
      </c>
      <c r="H2570" s="1076"/>
      <c r="I2570" s="1141"/>
      <c r="J2570" s="1142"/>
      <c r="K2570" s="1032">
        <f t="shared" ref="K2570:K2585" si="7686">IF(B2570="E","E",$H2570*I2570)</f>
        <v>0</v>
      </c>
      <c r="L2570" s="208"/>
      <c r="M2570" s="409"/>
      <c r="N2570" s="409"/>
      <c r="O2570" s="409"/>
      <c r="Q2570" s="684" t="s">
        <v>1964</v>
      </c>
      <c r="R2570" s="692" t="s">
        <v>2011</v>
      </c>
      <c r="T2570" s="680" t="str">
        <f>IF(IF(A2570=0,TRUE(),D2570=IFERROR(VLOOKUP(A2570,Zaplecze_Weryfikacja!A:B,2,FALSE),2))=TRUE(),"Tak","Nie")</f>
        <v>Tak</v>
      </c>
      <c r="U2570" s="681" t="str">
        <f>IF(T2570="Tak"," ",IF(IFERROR(VLOOKUP(A2570,Zaplecze_Weryfikacja!A:B,2,FALSE),"Inny numer Lp")="Inny numer Lp","Inny numer Lp",IF(VLOOKUP(A2570,Zaplecze_Weryfikacja!A:B,2,FALSE)=D2570,"Nieznana przyczyna","Inny opis")))</f>
        <v xml:space="preserve"> </v>
      </c>
      <c r="Y2570" s="785"/>
      <c r="Z2570" s="309">
        <f t="shared" ref="Z2570:Z2585" si="7687">IF($B2570="E","E",$H2570*Y2570)</f>
        <v>0</v>
      </c>
      <c r="AA2570" s="785"/>
      <c r="AB2570" s="309">
        <f t="shared" ref="AB2570:AB2585" si="7688">IF($B2570="E","E",$H2570*AA2570)</f>
        <v>0</v>
      </c>
      <c r="AC2570" s="785"/>
      <c r="AD2570" s="309">
        <f t="shared" ref="AD2570:AD2585" si="7689">IF($B2570="E","E",$H2570*AC2570)</f>
        <v>0</v>
      </c>
      <c r="AE2570" s="785"/>
      <c r="AF2570" s="309">
        <f t="shared" ref="AF2570:AF2585" si="7690">IF($B2570="E","E",$H2570*AE2570)</f>
        <v>0</v>
      </c>
      <c r="AG2570" s="785"/>
      <c r="AH2570" s="309">
        <f t="shared" ref="AH2570:AH2585" si="7691">IF($B2570="E","E",$H2570*AG2570)</f>
        <v>0</v>
      </c>
      <c r="AI2570" s="785"/>
      <c r="AJ2570" s="309">
        <f t="shared" ref="AJ2570:AJ2585" si="7692">IF($B2570="E","E",$H2570*AI2570)</f>
        <v>0</v>
      </c>
      <c r="AK2570" s="785"/>
      <c r="AL2570" s="309">
        <f t="shared" ref="AL2570:AL2585" si="7693">IF($B2570="E","E",$H2570*AK2570)</f>
        <v>0</v>
      </c>
      <c r="AM2570" s="785"/>
      <c r="AN2570" s="309">
        <f t="shared" ref="AN2570:AN2585" si="7694">IF($B2570="E","E",$H2570*AM2570)</f>
        <v>0</v>
      </c>
      <c r="AO2570" s="785"/>
      <c r="AP2570" s="309">
        <f t="shared" ref="AP2570:AP2585" si="7695">IF($B2570="E","E",$H2570*AO2570)</f>
        <v>0</v>
      </c>
      <c r="AQ2570" s="785"/>
      <c r="AR2570" s="309">
        <f t="shared" ref="AR2570:AR2585" si="7696">IF($B2570="E","E",$H2570*AQ2570)</f>
        <v>0</v>
      </c>
      <c r="AT2570" s="782">
        <f t="shared" si="7623"/>
        <v>0</v>
      </c>
      <c r="AU2570" s="782">
        <f t="shared" si="7624"/>
        <v>0</v>
      </c>
      <c r="AV2570" s="782">
        <f t="shared" si="7625"/>
        <v>0</v>
      </c>
      <c r="AW2570" s="788" t="e">
        <f t="shared" si="7626"/>
        <v>#DIV/0!</v>
      </c>
      <c r="AY2570" s="781">
        <f t="shared" si="7627"/>
        <v>0</v>
      </c>
      <c r="AZ2570" s="777"/>
      <c r="BA2570" s="781">
        <f t="shared" si="7628"/>
        <v>0</v>
      </c>
      <c r="BB2570" s="777"/>
      <c r="BC2570" s="781">
        <f t="shared" si="7629"/>
        <v>0</v>
      </c>
      <c r="BD2570" s="777"/>
      <c r="BE2570" s="781">
        <f t="shared" si="7630"/>
        <v>0</v>
      </c>
      <c r="BF2570" s="777"/>
      <c r="BG2570" s="781">
        <f t="shared" si="7631"/>
        <v>0</v>
      </c>
      <c r="BH2570" s="777"/>
      <c r="BI2570" s="781">
        <f t="shared" si="7632"/>
        <v>0</v>
      </c>
      <c r="BJ2570" s="777"/>
      <c r="BK2570" s="781">
        <f t="shared" si="7633"/>
        <v>0</v>
      </c>
      <c r="BL2570" s="777"/>
      <c r="BM2570" s="781">
        <f t="shared" si="7634"/>
        <v>0</v>
      </c>
      <c r="BN2570" s="777"/>
      <c r="BO2570" s="781">
        <f t="shared" si="7635"/>
        <v>0</v>
      </c>
      <c r="BP2570" s="777"/>
      <c r="BQ2570" s="781">
        <f t="shared" si="7636"/>
        <v>0</v>
      </c>
      <c r="BR2570" s="777"/>
    </row>
    <row r="2571" spans="1:70" outlineLevel="3">
      <c r="A2571" s="92">
        <v>801083</v>
      </c>
      <c r="B2571" s="10"/>
      <c r="C2571" s="121"/>
      <c r="D2571" s="128" t="s">
        <v>1557</v>
      </c>
      <c r="E2571" s="43" t="str">
        <f t="shared" si="7685"/>
        <v>N</v>
      </c>
      <c r="F2571" s="122"/>
      <c r="G2571" s="214" t="s">
        <v>327</v>
      </c>
      <c r="H2571" s="1076"/>
      <c r="I2571" s="1141"/>
      <c r="J2571" s="1142"/>
      <c r="K2571" s="1032">
        <f t="shared" si="7686"/>
        <v>0</v>
      </c>
      <c r="L2571" s="208"/>
      <c r="M2571" s="128"/>
      <c r="N2571" s="409"/>
      <c r="O2571" s="409"/>
      <c r="Q2571" s="684" t="s">
        <v>1957</v>
      </c>
      <c r="R2571" s="692" t="s">
        <v>2011</v>
      </c>
      <c r="T2571" s="680" t="str">
        <f>IF(IF(A2571=0,TRUE(),D2571=IFERROR(VLOOKUP(A2571,Zaplecze_Weryfikacja!A:B,2,FALSE),2))=TRUE(),"Tak","Nie")</f>
        <v>Tak</v>
      </c>
      <c r="U2571" s="681" t="str">
        <f>IF(T2571="Tak"," ",IF(IFERROR(VLOOKUP(A2571,Zaplecze_Weryfikacja!A:B,2,FALSE),"Inny numer Lp")="Inny numer Lp","Inny numer Lp",IF(VLOOKUP(A2571,Zaplecze_Weryfikacja!A:B,2,FALSE)=D2571,"Nieznana przyczyna","Inny opis")))</f>
        <v xml:space="preserve"> </v>
      </c>
      <c r="Y2571" s="785"/>
      <c r="Z2571" s="309">
        <f t="shared" si="7687"/>
        <v>0</v>
      </c>
      <c r="AA2571" s="785"/>
      <c r="AB2571" s="309">
        <f t="shared" si="7688"/>
        <v>0</v>
      </c>
      <c r="AC2571" s="785"/>
      <c r="AD2571" s="309">
        <f t="shared" si="7689"/>
        <v>0</v>
      </c>
      <c r="AE2571" s="785"/>
      <c r="AF2571" s="309">
        <f t="shared" si="7690"/>
        <v>0</v>
      </c>
      <c r="AG2571" s="785"/>
      <c r="AH2571" s="309">
        <f t="shared" si="7691"/>
        <v>0</v>
      </c>
      <c r="AI2571" s="785"/>
      <c r="AJ2571" s="309">
        <f t="shared" si="7692"/>
        <v>0</v>
      </c>
      <c r="AK2571" s="785"/>
      <c r="AL2571" s="309">
        <f t="shared" si="7693"/>
        <v>0</v>
      </c>
      <c r="AM2571" s="785"/>
      <c r="AN2571" s="309">
        <f t="shared" si="7694"/>
        <v>0</v>
      </c>
      <c r="AO2571" s="785"/>
      <c r="AP2571" s="309">
        <f t="shared" si="7695"/>
        <v>0</v>
      </c>
      <c r="AQ2571" s="785"/>
      <c r="AR2571" s="309">
        <f t="shared" si="7696"/>
        <v>0</v>
      </c>
      <c r="AT2571" s="782">
        <f t="shared" si="7623"/>
        <v>0</v>
      </c>
      <c r="AU2571" s="782">
        <f t="shared" si="7624"/>
        <v>0</v>
      </c>
      <c r="AV2571" s="782">
        <f t="shared" si="7625"/>
        <v>0</v>
      </c>
      <c r="AW2571" s="788" t="e">
        <f t="shared" si="7626"/>
        <v>#DIV/0!</v>
      </c>
      <c r="AY2571" s="781">
        <f t="shared" si="7627"/>
        <v>0</v>
      </c>
      <c r="AZ2571" s="777"/>
      <c r="BA2571" s="781">
        <f t="shared" si="7628"/>
        <v>0</v>
      </c>
      <c r="BB2571" s="777"/>
      <c r="BC2571" s="781">
        <f t="shared" si="7629"/>
        <v>0</v>
      </c>
      <c r="BD2571" s="777"/>
      <c r="BE2571" s="781">
        <f t="shared" si="7630"/>
        <v>0</v>
      </c>
      <c r="BF2571" s="777"/>
      <c r="BG2571" s="781">
        <f t="shared" si="7631"/>
        <v>0</v>
      </c>
      <c r="BH2571" s="777"/>
      <c r="BI2571" s="781">
        <f t="shared" si="7632"/>
        <v>0</v>
      </c>
      <c r="BJ2571" s="777"/>
      <c r="BK2571" s="781">
        <f t="shared" si="7633"/>
        <v>0</v>
      </c>
      <c r="BL2571" s="777"/>
      <c r="BM2571" s="781">
        <f t="shared" si="7634"/>
        <v>0</v>
      </c>
      <c r="BN2571" s="777"/>
      <c r="BO2571" s="781">
        <f t="shared" si="7635"/>
        <v>0</v>
      </c>
      <c r="BP2571" s="777"/>
      <c r="BQ2571" s="781">
        <f t="shared" si="7636"/>
        <v>0</v>
      </c>
      <c r="BR2571" s="777"/>
    </row>
    <row r="2572" spans="1:70" ht="28.5" outlineLevel="3">
      <c r="A2572" s="92">
        <v>801084</v>
      </c>
      <c r="B2572" s="10"/>
      <c r="C2572" s="121"/>
      <c r="D2572" s="128" t="s">
        <v>1187</v>
      </c>
      <c r="E2572" s="43" t="str">
        <f t="shared" si="7685"/>
        <v>N</v>
      </c>
      <c r="F2572" s="122"/>
      <c r="G2572" s="214" t="s">
        <v>327</v>
      </c>
      <c r="H2572" s="1076"/>
      <c r="I2572" s="1141"/>
      <c r="J2572" s="1142"/>
      <c r="K2572" s="1032">
        <f t="shared" si="7686"/>
        <v>0</v>
      </c>
      <c r="L2572" s="208"/>
      <c r="M2572" s="128"/>
      <c r="N2572" s="409"/>
      <c r="O2572" s="409"/>
      <c r="Q2572" s="684" t="s">
        <v>1957</v>
      </c>
      <c r="R2572" s="692" t="s">
        <v>2011</v>
      </c>
      <c r="T2572" s="680" t="str">
        <f>IF(IF(A2572=0,TRUE(),D2572=IFERROR(VLOOKUP(A2572,Zaplecze_Weryfikacja!A:B,2,FALSE),2))=TRUE(),"Tak","Nie")</f>
        <v>Tak</v>
      </c>
      <c r="U2572" s="681" t="str">
        <f>IF(T2572="Tak"," ",IF(IFERROR(VLOOKUP(A2572,Zaplecze_Weryfikacja!A:B,2,FALSE),"Inny numer Lp")="Inny numer Lp","Inny numer Lp",IF(VLOOKUP(A2572,Zaplecze_Weryfikacja!A:B,2,FALSE)=D2572,"Nieznana przyczyna","Inny opis")))</f>
        <v xml:space="preserve"> </v>
      </c>
      <c r="Y2572" s="785"/>
      <c r="Z2572" s="309">
        <f t="shared" si="7687"/>
        <v>0</v>
      </c>
      <c r="AA2572" s="785"/>
      <c r="AB2572" s="309">
        <f t="shared" si="7688"/>
        <v>0</v>
      </c>
      <c r="AC2572" s="785"/>
      <c r="AD2572" s="309">
        <f t="shared" si="7689"/>
        <v>0</v>
      </c>
      <c r="AE2572" s="785"/>
      <c r="AF2572" s="309">
        <f t="shared" si="7690"/>
        <v>0</v>
      </c>
      <c r="AG2572" s="785"/>
      <c r="AH2572" s="309">
        <f t="shared" si="7691"/>
        <v>0</v>
      </c>
      <c r="AI2572" s="785"/>
      <c r="AJ2572" s="309">
        <f t="shared" si="7692"/>
        <v>0</v>
      </c>
      <c r="AK2572" s="785"/>
      <c r="AL2572" s="309">
        <f t="shared" si="7693"/>
        <v>0</v>
      </c>
      <c r="AM2572" s="785"/>
      <c r="AN2572" s="309">
        <f t="shared" si="7694"/>
        <v>0</v>
      </c>
      <c r="AO2572" s="785"/>
      <c r="AP2572" s="309">
        <f t="shared" si="7695"/>
        <v>0</v>
      </c>
      <c r="AQ2572" s="785"/>
      <c r="AR2572" s="309">
        <f t="shared" si="7696"/>
        <v>0</v>
      </c>
      <c r="AT2572" s="782">
        <f t="shared" si="7623"/>
        <v>0</v>
      </c>
      <c r="AU2572" s="782">
        <f t="shared" si="7624"/>
        <v>0</v>
      </c>
      <c r="AV2572" s="782">
        <f t="shared" si="7625"/>
        <v>0</v>
      </c>
      <c r="AW2572" s="788" t="e">
        <f t="shared" si="7626"/>
        <v>#DIV/0!</v>
      </c>
      <c r="AY2572" s="781">
        <f t="shared" si="7627"/>
        <v>0</v>
      </c>
      <c r="AZ2572" s="777"/>
      <c r="BA2572" s="781">
        <f t="shared" si="7628"/>
        <v>0</v>
      </c>
      <c r="BB2572" s="777"/>
      <c r="BC2572" s="781">
        <f t="shared" si="7629"/>
        <v>0</v>
      </c>
      <c r="BD2572" s="777"/>
      <c r="BE2572" s="781">
        <f t="shared" si="7630"/>
        <v>0</v>
      </c>
      <c r="BF2572" s="777"/>
      <c r="BG2572" s="781">
        <f t="shared" si="7631"/>
        <v>0</v>
      </c>
      <c r="BH2572" s="777"/>
      <c r="BI2572" s="781">
        <f t="shared" si="7632"/>
        <v>0</v>
      </c>
      <c r="BJ2572" s="777"/>
      <c r="BK2572" s="781">
        <f t="shared" si="7633"/>
        <v>0</v>
      </c>
      <c r="BL2572" s="777"/>
      <c r="BM2572" s="781">
        <f t="shared" si="7634"/>
        <v>0</v>
      </c>
      <c r="BN2572" s="777"/>
      <c r="BO2572" s="781">
        <f t="shared" si="7635"/>
        <v>0</v>
      </c>
      <c r="BP2572" s="777"/>
      <c r="BQ2572" s="781">
        <f t="shared" si="7636"/>
        <v>0</v>
      </c>
      <c r="BR2572" s="777"/>
    </row>
    <row r="2573" spans="1:70" outlineLevel="3">
      <c r="A2573" s="92">
        <v>801085</v>
      </c>
      <c r="B2573" s="10"/>
      <c r="C2573" s="121"/>
      <c r="D2573" s="128" t="s">
        <v>1192</v>
      </c>
      <c r="E2573" s="43" t="str">
        <f t="shared" si="7685"/>
        <v>N</v>
      </c>
      <c r="F2573" s="122"/>
      <c r="G2573" s="214" t="s">
        <v>324</v>
      </c>
      <c r="H2573" s="1076"/>
      <c r="I2573" s="1141"/>
      <c r="J2573" s="1142"/>
      <c r="K2573" s="1032">
        <f t="shared" si="7686"/>
        <v>0</v>
      </c>
      <c r="L2573" s="208"/>
      <c r="M2573" s="128"/>
      <c r="N2573" s="409"/>
      <c r="O2573" s="409"/>
      <c r="Q2573" s="684" t="s">
        <v>1957</v>
      </c>
      <c r="R2573" s="692" t="s">
        <v>2011</v>
      </c>
      <c r="T2573" s="680" t="str">
        <f>IF(IF(A2573=0,TRUE(),D2573=IFERROR(VLOOKUP(A2573,Zaplecze_Weryfikacja!A:B,2,FALSE),2))=TRUE(),"Tak","Nie")</f>
        <v>Tak</v>
      </c>
      <c r="U2573" s="681" t="str">
        <f>IF(T2573="Tak"," ",IF(IFERROR(VLOOKUP(A2573,Zaplecze_Weryfikacja!A:B,2,FALSE),"Inny numer Lp")="Inny numer Lp","Inny numer Lp",IF(VLOOKUP(A2573,Zaplecze_Weryfikacja!A:B,2,FALSE)=D2573,"Nieznana przyczyna","Inny opis")))</f>
        <v xml:space="preserve"> </v>
      </c>
      <c r="Y2573" s="785"/>
      <c r="Z2573" s="309">
        <f t="shared" si="7687"/>
        <v>0</v>
      </c>
      <c r="AA2573" s="785"/>
      <c r="AB2573" s="309">
        <f t="shared" si="7688"/>
        <v>0</v>
      </c>
      <c r="AC2573" s="785"/>
      <c r="AD2573" s="309">
        <f t="shared" si="7689"/>
        <v>0</v>
      </c>
      <c r="AE2573" s="785"/>
      <c r="AF2573" s="309">
        <f t="shared" si="7690"/>
        <v>0</v>
      </c>
      <c r="AG2573" s="785"/>
      <c r="AH2573" s="309">
        <f t="shared" si="7691"/>
        <v>0</v>
      </c>
      <c r="AI2573" s="785"/>
      <c r="AJ2573" s="309">
        <f t="shared" si="7692"/>
        <v>0</v>
      </c>
      <c r="AK2573" s="785"/>
      <c r="AL2573" s="309">
        <f t="shared" si="7693"/>
        <v>0</v>
      </c>
      <c r="AM2573" s="785"/>
      <c r="AN2573" s="309">
        <f t="shared" si="7694"/>
        <v>0</v>
      </c>
      <c r="AO2573" s="785"/>
      <c r="AP2573" s="309">
        <f t="shared" si="7695"/>
        <v>0</v>
      </c>
      <c r="AQ2573" s="785"/>
      <c r="AR2573" s="309">
        <f t="shared" si="7696"/>
        <v>0</v>
      </c>
      <c r="AT2573" s="782">
        <f t="shared" si="7623"/>
        <v>0</v>
      </c>
      <c r="AU2573" s="782">
        <f t="shared" si="7624"/>
        <v>0</v>
      </c>
      <c r="AV2573" s="782">
        <f t="shared" si="7625"/>
        <v>0</v>
      </c>
      <c r="AW2573" s="788" t="e">
        <f t="shared" si="7626"/>
        <v>#DIV/0!</v>
      </c>
      <c r="AY2573" s="781">
        <f t="shared" si="7627"/>
        <v>0</v>
      </c>
      <c r="AZ2573" s="777"/>
      <c r="BA2573" s="781">
        <f t="shared" si="7628"/>
        <v>0</v>
      </c>
      <c r="BB2573" s="777"/>
      <c r="BC2573" s="781">
        <f t="shared" si="7629"/>
        <v>0</v>
      </c>
      <c r="BD2573" s="777"/>
      <c r="BE2573" s="781">
        <f t="shared" si="7630"/>
        <v>0</v>
      </c>
      <c r="BF2573" s="777"/>
      <c r="BG2573" s="781">
        <f t="shared" si="7631"/>
        <v>0</v>
      </c>
      <c r="BH2573" s="777"/>
      <c r="BI2573" s="781">
        <f t="shared" si="7632"/>
        <v>0</v>
      </c>
      <c r="BJ2573" s="777"/>
      <c r="BK2573" s="781">
        <f t="shared" si="7633"/>
        <v>0</v>
      </c>
      <c r="BL2573" s="777"/>
      <c r="BM2573" s="781">
        <f t="shared" si="7634"/>
        <v>0</v>
      </c>
      <c r="BN2573" s="777"/>
      <c r="BO2573" s="781">
        <f t="shared" si="7635"/>
        <v>0</v>
      </c>
      <c r="BP2573" s="777"/>
      <c r="BQ2573" s="781">
        <f t="shared" si="7636"/>
        <v>0</v>
      </c>
      <c r="BR2573" s="777"/>
    </row>
    <row r="2574" spans="1:70" outlineLevel="3">
      <c r="A2574" s="92">
        <v>801086</v>
      </c>
      <c r="B2574" s="10"/>
      <c r="C2574" s="121"/>
      <c r="D2574" s="128" t="s">
        <v>1189</v>
      </c>
      <c r="E2574" s="43" t="str">
        <f t="shared" si="7685"/>
        <v>N</v>
      </c>
      <c r="F2574" s="122"/>
      <c r="G2574" s="214" t="s">
        <v>327</v>
      </c>
      <c r="H2574" s="1076"/>
      <c r="I2574" s="1141"/>
      <c r="J2574" s="1142"/>
      <c r="K2574" s="1032">
        <f t="shared" si="7686"/>
        <v>0</v>
      </c>
      <c r="L2574" s="208"/>
      <c r="M2574" s="128"/>
      <c r="N2574" s="409"/>
      <c r="O2574" s="409"/>
      <c r="Q2574" s="684" t="s">
        <v>1958</v>
      </c>
      <c r="R2574" s="692" t="s">
        <v>2011</v>
      </c>
      <c r="T2574" s="680" t="str">
        <f>IF(IF(A2574=0,TRUE(),D2574=IFERROR(VLOOKUP(A2574,Zaplecze_Weryfikacja!A:B,2,FALSE),2))=TRUE(),"Tak","Nie")</f>
        <v>Tak</v>
      </c>
      <c r="U2574" s="681" t="str">
        <f>IF(T2574="Tak"," ",IF(IFERROR(VLOOKUP(A2574,Zaplecze_Weryfikacja!A:B,2,FALSE),"Inny numer Lp")="Inny numer Lp","Inny numer Lp",IF(VLOOKUP(A2574,Zaplecze_Weryfikacja!A:B,2,FALSE)=D2574,"Nieznana przyczyna","Inny opis")))</f>
        <v xml:space="preserve"> </v>
      </c>
      <c r="Y2574" s="785"/>
      <c r="Z2574" s="309">
        <f t="shared" si="7687"/>
        <v>0</v>
      </c>
      <c r="AA2574" s="785"/>
      <c r="AB2574" s="309">
        <f t="shared" si="7688"/>
        <v>0</v>
      </c>
      <c r="AC2574" s="785"/>
      <c r="AD2574" s="309">
        <f t="shared" si="7689"/>
        <v>0</v>
      </c>
      <c r="AE2574" s="785"/>
      <c r="AF2574" s="309">
        <f t="shared" si="7690"/>
        <v>0</v>
      </c>
      <c r="AG2574" s="785"/>
      <c r="AH2574" s="309">
        <f t="shared" si="7691"/>
        <v>0</v>
      </c>
      <c r="AI2574" s="785"/>
      <c r="AJ2574" s="309">
        <f t="shared" si="7692"/>
        <v>0</v>
      </c>
      <c r="AK2574" s="785"/>
      <c r="AL2574" s="309">
        <f t="shared" si="7693"/>
        <v>0</v>
      </c>
      <c r="AM2574" s="785"/>
      <c r="AN2574" s="309">
        <f t="shared" si="7694"/>
        <v>0</v>
      </c>
      <c r="AO2574" s="785"/>
      <c r="AP2574" s="309">
        <f t="shared" si="7695"/>
        <v>0</v>
      </c>
      <c r="AQ2574" s="785"/>
      <c r="AR2574" s="309">
        <f t="shared" si="7696"/>
        <v>0</v>
      </c>
      <c r="AT2574" s="782">
        <f t="shared" si="7623"/>
        <v>0</v>
      </c>
      <c r="AU2574" s="782">
        <f t="shared" si="7624"/>
        <v>0</v>
      </c>
      <c r="AV2574" s="782">
        <f t="shared" si="7625"/>
        <v>0</v>
      </c>
      <c r="AW2574" s="788" t="e">
        <f t="shared" si="7626"/>
        <v>#DIV/0!</v>
      </c>
      <c r="AY2574" s="781">
        <f t="shared" si="7627"/>
        <v>0</v>
      </c>
      <c r="AZ2574" s="777"/>
      <c r="BA2574" s="781">
        <f t="shared" si="7628"/>
        <v>0</v>
      </c>
      <c r="BB2574" s="777"/>
      <c r="BC2574" s="781">
        <f t="shared" si="7629"/>
        <v>0</v>
      </c>
      <c r="BD2574" s="777"/>
      <c r="BE2574" s="781">
        <f t="shared" si="7630"/>
        <v>0</v>
      </c>
      <c r="BF2574" s="777"/>
      <c r="BG2574" s="781">
        <f t="shared" si="7631"/>
        <v>0</v>
      </c>
      <c r="BH2574" s="777"/>
      <c r="BI2574" s="781">
        <f t="shared" si="7632"/>
        <v>0</v>
      </c>
      <c r="BJ2574" s="777"/>
      <c r="BK2574" s="781">
        <f t="shared" si="7633"/>
        <v>0</v>
      </c>
      <c r="BL2574" s="777"/>
      <c r="BM2574" s="781">
        <f t="shared" si="7634"/>
        <v>0</v>
      </c>
      <c r="BN2574" s="777"/>
      <c r="BO2574" s="781">
        <f t="shared" si="7635"/>
        <v>0</v>
      </c>
      <c r="BP2574" s="777"/>
      <c r="BQ2574" s="781">
        <f t="shared" si="7636"/>
        <v>0</v>
      </c>
      <c r="BR2574" s="777"/>
    </row>
    <row r="2575" spans="1:70" outlineLevel="3">
      <c r="A2575" s="92">
        <v>801087</v>
      </c>
      <c r="B2575" s="10"/>
      <c r="C2575" s="121"/>
      <c r="D2575" s="128" t="s">
        <v>1188</v>
      </c>
      <c r="E2575" s="43" t="str">
        <f t="shared" si="7685"/>
        <v>N</v>
      </c>
      <c r="F2575" s="122"/>
      <c r="G2575" s="214" t="s">
        <v>327</v>
      </c>
      <c r="H2575" s="1076"/>
      <c r="I2575" s="1141"/>
      <c r="J2575" s="1142"/>
      <c r="K2575" s="1032">
        <f t="shared" si="7686"/>
        <v>0</v>
      </c>
      <c r="L2575" s="208"/>
      <c r="M2575" s="128"/>
      <c r="N2575" s="409"/>
      <c r="O2575" s="409"/>
      <c r="Q2575" s="684" t="s">
        <v>1958</v>
      </c>
      <c r="R2575" s="692" t="s">
        <v>2011</v>
      </c>
      <c r="T2575" s="680" t="str">
        <f>IF(IF(A2575=0,TRUE(),D2575=IFERROR(VLOOKUP(A2575,Zaplecze_Weryfikacja!A:B,2,FALSE),2))=TRUE(),"Tak","Nie")</f>
        <v>Tak</v>
      </c>
      <c r="U2575" s="681" t="str">
        <f>IF(T2575="Tak"," ",IF(IFERROR(VLOOKUP(A2575,Zaplecze_Weryfikacja!A:B,2,FALSE),"Inny numer Lp")="Inny numer Lp","Inny numer Lp",IF(VLOOKUP(A2575,Zaplecze_Weryfikacja!A:B,2,FALSE)=D2575,"Nieznana przyczyna","Inny opis")))</f>
        <v xml:space="preserve"> </v>
      </c>
      <c r="Y2575" s="785"/>
      <c r="Z2575" s="309">
        <f t="shared" si="7687"/>
        <v>0</v>
      </c>
      <c r="AA2575" s="785"/>
      <c r="AB2575" s="309">
        <f t="shared" si="7688"/>
        <v>0</v>
      </c>
      <c r="AC2575" s="785"/>
      <c r="AD2575" s="309">
        <f t="shared" si="7689"/>
        <v>0</v>
      </c>
      <c r="AE2575" s="785"/>
      <c r="AF2575" s="309">
        <f t="shared" si="7690"/>
        <v>0</v>
      </c>
      <c r="AG2575" s="785"/>
      <c r="AH2575" s="309">
        <f t="shared" si="7691"/>
        <v>0</v>
      </c>
      <c r="AI2575" s="785"/>
      <c r="AJ2575" s="309">
        <f t="shared" si="7692"/>
        <v>0</v>
      </c>
      <c r="AK2575" s="785"/>
      <c r="AL2575" s="309">
        <f t="shared" si="7693"/>
        <v>0</v>
      </c>
      <c r="AM2575" s="785"/>
      <c r="AN2575" s="309">
        <f t="shared" si="7694"/>
        <v>0</v>
      </c>
      <c r="AO2575" s="785"/>
      <c r="AP2575" s="309">
        <f t="shared" si="7695"/>
        <v>0</v>
      </c>
      <c r="AQ2575" s="785"/>
      <c r="AR2575" s="309">
        <f t="shared" si="7696"/>
        <v>0</v>
      </c>
      <c r="AT2575" s="782">
        <f t="shared" ref="AT2575:AT2639" si="7697">MAX(Z2575,AB2575,AD2575,AF2575,AH2575,AJ2575,AL2575,AN2575,AP2575,AR2575)</f>
        <v>0</v>
      </c>
      <c r="AU2575" s="782">
        <f t="shared" ref="AU2575:AU2639" si="7698">IF($AU$6=10,MIN(Z2575,AB2575,AD2575,AF2575,AH2575,AJ2575,AL2575,AN2575,AP2575,AR2575),IF($AU$6=9,MIN(Z2575,AB2575,AD2575,AF2575,AH2575,AJ2575,AL2575,AN2575,AP2575),IF($AU$6=8,MIN(Z2575,AB2575,AD2575,AF2575,AH2575,AJ2575,AL2575,AN2575),IF($AU$6=7,MIN(Z2575,AB2575,AD2575,AF2575,AH2575,AJ2575,AL2575),IF($AU$6=6,MIN(Z2575,AB2575,AD2575,AF2575,AH2575,AJ2575),IF($AU$6=5,MIN(Z2575,AB2575,AD2575,AF2575,AH2575),IF($AU$6=4,MIN(Z2575,AB2575,AD2575,AF2575),IF($AU$6=4,MIN(Z2575,AB2575,AD2575,AF2575),IF($AU$6=3,MIN(Z2575,AB2575,AD2575),IF($AU$6=3,MIN(Z2575,AB2575,AD2575),IF($AU$6=2,MIN(Z2575,AB2575),IF($AU$6=1,MIN(Z2575),"Błąd - zła ilośc oferentów"))))))))))))</f>
        <v>0</v>
      </c>
      <c r="AV2575" s="782">
        <f t="shared" ref="AV2575:AV2639" si="7699">AT2575-AU2575</f>
        <v>0</v>
      </c>
      <c r="AW2575" s="788" t="e">
        <f t="shared" ref="AW2575:AW2639" si="7700">AT2575/AU2575</f>
        <v>#DIV/0!</v>
      </c>
      <c r="AY2575" s="781">
        <f t="shared" ref="AY2575:AY2639" si="7701">+AZ2575</f>
        <v>0</v>
      </c>
      <c r="AZ2575" s="777"/>
      <c r="BA2575" s="781">
        <f t="shared" ref="BA2575:BA2639" si="7702">+BB2575</f>
        <v>0</v>
      </c>
      <c r="BB2575" s="777"/>
      <c r="BC2575" s="781">
        <f t="shared" ref="BC2575:BC2639" si="7703">+BD2575</f>
        <v>0</v>
      </c>
      <c r="BD2575" s="777"/>
      <c r="BE2575" s="781">
        <f t="shared" ref="BE2575:BE2639" si="7704">+BF2575</f>
        <v>0</v>
      </c>
      <c r="BF2575" s="777"/>
      <c r="BG2575" s="781">
        <f t="shared" ref="BG2575:BG2639" si="7705">+BH2575</f>
        <v>0</v>
      </c>
      <c r="BH2575" s="777"/>
      <c r="BI2575" s="781">
        <f t="shared" ref="BI2575:BI2639" si="7706">+BJ2575</f>
        <v>0</v>
      </c>
      <c r="BJ2575" s="777"/>
      <c r="BK2575" s="781">
        <f t="shared" ref="BK2575:BK2639" si="7707">+BL2575</f>
        <v>0</v>
      </c>
      <c r="BL2575" s="777"/>
      <c r="BM2575" s="781">
        <f t="shared" ref="BM2575:BM2639" si="7708">+BN2575</f>
        <v>0</v>
      </c>
      <c r="BN2575" s="777"/>
      <c r="BO2575" s="781">
        <f t="shared" ref="BO2575:BO2639" si="7709">+BP2575</f>
        <v>0</v>
      </c>
      <c r="BP2575" s="777"/>
      <c r="BQ2575" s="781">
        <f t="shared" ref="BQ2575:BQ2639" si="7710">+BR2575</f>
        <v>0</v>
      </c>
      <c r="BR2575" s="777"/>
    </row>
    <row r="2576" spans="1:70" outlineLevel="3">
      <c r="A2576" s="92">
        <v>801088</v>
      </c>
      <c r="B2576" s="10"/>
      <c r="C2576" s="121"/>
      <c r="D2576" s="128" t="s">
        <v>1190</v>
      </c>
      <c r="E2576" s="43" t="str">
        <f t="shared" si="7685"/>
        <v>N</v>
      </c>
      <c r="F2576" s="122"/>
      <c r="G2576" s="214" t="s">
        <v>324</v>
      </c>
      <c r="H2576" s="1076"/>
      <c r="I2576" s="1141"/>
      <c r="J2576" s="1142"/>
      <c r="K2576" s="1032">
        <f t="shared" si="7686"/>
        <v>0</v>
      </c>
      <c r="L2576" s="208"/>
      <c r="M2576" s="128"/>
      <c r="N2576" s="409"/>
      <c r="O2576" s="409"/>
      <c r="Q2576" s="684" t="s">
        <v>1958</v>
      </c>
      <c r="R2576" s="692" t="s">
        <v>2011</v>
      </c>
      <c r="T2576" s="680" t="str">
        <f>IF(IF(A2576=0,TRUE(),D2576=IFERROR(VLOOKUP(A2576,Zaplecze_Weryfikacja!A:B,2,FALSE),2))=TRUE(),"Tak","Nie")</f>
        <v>Tak</v>
      </c>
      <c r="U2576" s="681" t="str">
        <f>IF(T2576="Tak"," ",IF(IFERROR(VLOOKUP(A2576,Zaplecze_Weryfikacja!A:B,2,FALSE),"Inny numer Lp")="Inny numer Lp","Inny numer Lp",IF(VLOOKUP(A2576,Zaplecze_Weryfikacja!A:B,2,FALSE)=D2576,"Nieznana przyczyna","Inny opis")))</f>
        <v xml:space="preserve"> </v>
      </c>
      <c r="Y2576" s="785"/>
      <c r="Z2576" s="309">
        <f t="shared" si="7687"/>
        <v>0</v>
      </c>
      <c r="AA2576" s="785"/>
      <c r="AB2576" s="309">
        <f t="shared" si="7688"/>
        <v>0</v>
      </c>
      <c r="AC2576" s="785"/>
      <c r="AD2576" s="309">
        <f t="shared" si="7689"/>
        <v>0</v>
      </c>
      <c r="AE2576" s="785"/>
      <c r="AF2576" s="309">
        <f t="shared" si="7690"/>
        <v>0</v>
      </c>
      <c r="AG2576" s="785"/>
      <c r="AH2576" s="309">
        <f t="shared" si="7691"/>
        <v>0</v>
      </c>
      <c r="AI2576" s="785"/>
      <c r="AJ2576" s="309">
        <f t="shared" si="7692"/>
        <v>0</v>
      </c>
      <c r="AK2576" s="785"/>
      <c r="AL2576" s="309">
        <f t="shared" si="7693"/>
        <v>0</v>
      </c>
      <c r="AM2576" s="785"/>
      <c r="AN2576" s="309">
        <f t="shared" si="7694"/>
        <v>0</v>
      </c>
      <c r="AO2576" s="785"/>
      <c r="AP2576" s="309">
        <f t="shared" si="7695"/>
        <v>0</v>
      </c>
      <c r="AQ2576" s="785"/>
      <c r="AR2576" s="309">
        <f t="shared" si="7696"/>
        <v>0</v>
      </c>
      <c r="AT2576" s="782">
        <f t="shared" si="7697"/>
        <v>0</v>
      </c>
      <c r="AU2576" s="782">
        <f t="shared" si="7698"/>
        <v>0</v>
      </c>
      <c r="AV2576" s="782">
        <f t="shared" si="7699"/>
        <v>0</v>
      </c>
      <c r="AW2576" s="788" t="e">
        <f t="shared" si="7700"/>
        <v>#DIV/0!</v>
      </c>
      <c r="AY2576" s="781">
        <f t="shared" si="7701"/>
        <v>0</v>
      </c>
      <c r="AZ2576" s="777"/>
      <c r="BA2576" s="781">
        <f t="shared" si="7702"/>
        <v>0</v>
      </c>
      <c r="BB2576" s="777"/>
      <c r="BC2576" s="781">
        <f t="shared" si="7703"/>
        <v>0</v>
      </c>
      <c r="BD2576" s="777"/>
      <c r="BE2576" s="781">
        <f t="shared" si="7704"/>
        <v>0</v>
      </c>
      <c r="BF2576" s="777"/>
      <c r="BG2576" s="781">
        <f t="shared" si="7705"/>
        <v>0</v>
      </c>
      <c r="BH2576" s="777"/>
      <c r="BI2576" s="781">
        <f t="shared" si="7706"/>
        <v>0</v>
      </c>
      <c r="BJ2576" s="777"/>
      <c r="BK2576" s="781">
        <f t="shared" si="7707"/>
        <v>0</v>
      </c>
      <c r="BL2576" s="777"/>
      <c r="BM2576" s="781">
        <f t="shared" si="7708"/>
        <v>0</v>
      </c>
      <c r="BN2576" s="777"/>
      <c r="BO2576" s="781">
        <f t="shared" si="7709"/>
        <v>0</v>
      </c>
      <c r="BP2576" s="777"/>
      <c r="BQ2576" s="781">
        <f t="shared" si="7710"/>
        <v>0</v>
      </c>
      <c r="BR2576" s="777"/>
    </row>
    <row r="2577" spans="1:70" outlineLevel="3">
      <c r="A2577" s="92">
        <v>801089</v>
      </c>
      <c r="B2577" s="10"/>
      <c r="C2577" s="121"/>
      <c r="D2577" s="128" t="s">
        <v>1191</v>
      </c>
      <c r="E2577" s="43" t="str">
        <f t="shared" si="7685"/>
        <v>N</v>
      </c>
      <c r="F2577" s="122"/>
      <c r="G2577" s="214" t="s">
        <v>324</v>
      </c>
      <c r="H2577" s="1076"/>
      <c r="I2577" s="1141"/>
      <c r="J2577" s="1142"/>
      <c r="K2577" s="1032">
        <f t="shared" si="7686"/>
        <v>0</v>
      </c>
      <c r="L2577" s="208"/>
      <c r="M2577" s="128"/>
      <c r="N2577" s="409"/>
      <c r="O2577" s="409"/>
      <c r="Q2577" s="684" t="s">
        <v>1958</v>
      </c>
      <c r="R2577" s="692" t="s">
        <v>2011</v>
      </c>
      <c r="T2577" s="680" t="str">
        <f>IF(IF(A2577=0,TRUE(),D2577=IFERROR(VLOOKUP(A2577,Zaplecze_Weryfikacja!A:B,2,FALSE),2))=TRUE(),"Tak","Nie")</f>
        <v>Tak</v>
      </c>
      <c r="U2577" s="681" t="str">
        <f>IF(T2577="Tak"," ",IF(IFERROR(VLOOKUP(A2577,Zaplecze_Weryfikacja!A:B,2,FALSE),"Inny numer Lp")="Inny numer Lp","Inny numer Lp",IF(VLOOKUP(A2577,Zaplecze_Weryfikacja!A:B,2,FALSE)=D2577,"Nieznana przyczyna","Inny opis")))</f>
        <v xml:space="preserve"> </v>
      </c>
      <c r="Y2577" s="785"/>
      <c r="Z2577" s="309">
        <f t="shared" si="7687"/>
        <v>0</v>
      </c>
      <c r="AA2577" s="785"/>
      <c r="AB2577" s="309">
        <f t="shared" si="7688"/>
        <v>0</v>
      </c>
      <c r="AC2577" s="785"/>
      <c r="AD2577" s="309">
        <f t="shared" si="7689"/>
        <v>0</v>
      </c>
      <c r="AE2577" s="785"/>
      <c r="AF2577" s="309">
        <f t="shared" si="7690"/>
        <v>0</v>
      </c>
      <c r="AG2577" s="785"/>
      <c r="AH2577" s="309">
        <f t="shared" si="7691"/>
        <v>0</v>
      </c>
      <c r="AI2577" s="785"/>
      <c r="AJ2577" s="309">
        <f t="shared" si="7692"/>
        <v>0</v>
      </c>
      <c r="AK2577" s="785"/>
      <c r="AL2577" s="309">
        <f t="shared" si="7693"/>
        <v>0</v>
      </c>
      <c r="AM2577" s="785"/>
      <c r="AN2577" s="309">
        <f t="shared" si="7694"/>
        <v>0</v>
      </c>
      <c r="AO2577" s="785"/>
      <c r="AP2577" s="309">
        <f t="shared" si="7695"/>
        <v>0</v>
      </c>
      <c r="AQ2577" s="785"/>
      <c r="AR2577" s="309">
        <f t="shared" si="7696"/>
        <v>0</v>
      </c>
      <c r="AT2577" s="782">
        <f t="shared" si="7697"/>
        <v>0</v>
      </c>
      <c r="AU2577" s="782">
        <f t="shared" si="7698"/>
        <v>0</v>
      </c>
      <c r="AV2577" s="782">
        <f t="shared" si="7699"/>
        <v>0</v>
      </c>
      <c r="AW2577" s="788" t="e">
        <f t="shared" si="7700"/>
        <v>#DIV/0!</v>
      </c>
      <c r="AY2577" s="781">
        <f t="shared" si="7701"/>
        <v>0</v>
      </c>
      <c r="AZ2577" s="777"/>
      <c r="BA2577" s="781">
        <f t="shared" si="7702"/>
        <v>0</v>
      </c>
      <c r="BB2577" s="777"/>
      <c r="BC2577" s="781">
        <f t="shared" si="7703"/>
        <v>0</v>
      </c>
      <c r="BD2577" s="777"/>
      <c r="BE2577" s="781">
        <f t="shared" si="7704"/>
        <v>0</v>
      </c>
      <c r="BF2577" s="777"/>
      <c r="BG2577" s="781">
        <f t="shared" si="7705"/>
        <v>0</v>
      </c>
      <c r="BH2577" s="777"/>
      <c r="BI2577" s="781">
        <f t="shared" si="7706"/>
        <v>0</v>
      </c>
      <c r="BJ2577" s="777"/>
      <c r="BK2577" s="781">
        <f t="shared" si="7707"/>
        <v>0</v>
      </c>
      <c r="BL2577" s="777"/>
      <c r="BM2577" s="781">
        <f t="shared" si="7708"/>
        <v>0</v>
      </c>
      <c r="BN2577" s="777"/>
      <c r="BO2577" s="781">
        <f t="shared" si="7709"/>
        <v>0</v>
      </c>
      <c r="BP2577" s="777"/>
      <c r="BQ2577" s="781">
        <f t="shared" si="7710"/>
        <v>0</v>
      </c>
      <c r="BR2577" s="777"/>
    </row>
    <row r="2578" spans="1:70" outlineLevel="3">
      <c r="A2578" s="92">
        <v>801090</v>
      </c>
      <c r="B2578" s="10"/>
      <c r="C2578" s="121"/>
      <c r="D2578" s="128" t="s">
        <v>1193</v>
      </c>
      <c r="E2578" s="43" t="str">
        <f t="shared" si="7685"/>
        <v>N</v>
      </c>
      <c r="F2578" s="122"/>
      <c r="G2578" s="214" t="s">
        <v>324</v>
      </c>
      <c r="H2578" s="1076"/>
      <c r="I2578" s="1141"/>
      <c r="J2578" s="1142"/>
      <c r="K2578" s="1032">
        <f t="shared" si="7686"/>
        <v>0</v>
      </c>
      <c r="L2578" s="208"/>
      <c r="M2578" s="128"/>
      <c r="N2578" s="409"/>
      <c r="O2578" s="409"/>
      <c r="Q2578" s="684" t="s">
        <v>1964</v>
      </c>
      <c r="R2578" s="692" t="s">
        <v>2011</v>
      </c>
      <c r="T2578" s="680" t="str">
        <f>IF(IF(A2578=0,TRUE(),D2578=IFERROR(VLOOKUP(A2578,Zaplecze_Weryfikacja!A:B,2,FALSE),2))=TRUE(),"Tak","Nie")</f>
        <v>Tak</v>
      </c>
      <c r="U2578" s="681" t="str">
        <f>IF(T2578="Tak"," ",IF(IFERROR(VLOOKUP(A2578,Zaplecze_Weryfikacja!A:B,2,FALSE),"Inny numer Lp")="Inny numer Lp","Inny numer Lp",IF(VLOOKUP(A2578,Zaplecze_Weryfikacja!A:B,2,FALSE)=D2578,"Nieznana przyczyna","Inny opis")))</f>
        <v xml:space="preserve"> </v>
      </c>
      <c r="Y2578" s="785"/>
      <c r="Z2578" s="309">
        <f t="shared" si="7687"/>
        <v>0</v>
      </c>
      <c r="AA2578" s="785"/>
      <c r="AB2578" s="309">
        <f t="shared" si="7688"/>
        <v>0</v>
      </c>
      <c r="AC2578" s="785"/>
      <c r="AD2578" s="309">
        <f t="shared" si="7689"/>
        <v>0</v>
      </c>
      <c r="AE2578" s="785"/>
      <c r="AF2578" s="309">
        <f t="shared" si="7690"/>
        <v>0</v>
      </c>
      <c r="AG2578" s="785"/>
      <c r="AH2578" s="309">
        <f t="shared" si="7691"/>
        <v>0</v>
      </c>
      <c r="AI2578" s="785"/>
      <c r="AJ2578" s="309">
        <f t="shared" si="7692"/>
        <v>0</v>
      </c>
      <c r="AK2578" s="785"/>
      <c r="AL2578" s="309">
        <f t="shared" si="7693"/>
        <v>0</v>
      </c>
      <c r="AM2578" s="785"/>
      <c r="AN2578" s="309">
        <f t="shared" si="7694"/>
        <v>0</v>
      </c>
      <c r="AO2578" s="785"/>
      <c r="AP2578" s="309">
        <f t="shared" si="7695"/>
        <v>0</v>
      </c>
      <c r="AQ2578" s="785"/>
      <c r="AR2578" s="309">
        <f t="shared" si="7696"/>
        <v>0</v>
      </c>
      <c r="AT2578" s="782">
        <f t="shared" si="7697"/>
        <v>0</v>
      </c>
      <c r="AU2578" s="782">
        <f t="shared" si="7698"/>
        <v>0</v>
      </c>
      <c r="AV2578" s="782">
        <f t="shared" si="7699"/>
        <v>0</v>
      </c>
      <c r="AW2578" s="788" t="e">
        <f t="shared" si="7700"/>
        <v>#DIV/0!</v>
      </c>
      <c r="AY2578" s="781">
        <f t="shared" si="7701"/>
        <v>0</v>
      </c>
      <c r="AZ2578" s="777"/>
      <c r="BA2578" s="781">
        <f t="shared" si="7702"/>
        <v>0</v>
      </c>
      <c r="BB2578" s="777"/>
      <c r="BC2578" s="781">
        <f t="shared" si="7703"/>
        <v>0</v>
      </c>
      <c r="BD2578" s="777"/>
      <c r="BE2578" s="781">
        <f t="shared" si="7704"/>
        <v>0</v>
      </c>
      <c r="BF2578" s="777"/>
      <c r="BG2578" s="781">
        <f t="shared" si="7705"/>
        <v>0</v>
      </c>
      <c r="BH2578" s="777"/>
      <c r="BI2578" s="781">
        <f t="shared" si="7706"/>
        <v>0</v>
      </c>
      <c r="BJ2578" s="777"/>
      <c r="BK2578" s="781">
        <f t="shared" si="7707"/>
        <v>0</v>
      </c>
      <c r="BL2578" s="777"/>
      <c r="BM2578" s="781">
        <f t="shared" si="7708"/>
        <v>0</v>
      </c>
      <c r="BN2578" s="777"/>
      <c r="BO2578" s="781">
        <f t="shared" si="7709"/>
        <v>0</v>
      </c>
      <c r="BP2578" s="777"/>
      <c r="BQ2578" s="781">
        <f t="shared" si="7710"/>
        <v>0</v>
      </c>
      <c r="BR2578" s="777"/>
    </row>
    <row r="2579" spans="1:70" outlineLevel="3">
      <c r="A2579" s="92">
        <v>801091</v>
      </c>
      <c r="B2579" s="10"/>
      <c r="C2579" s="121"/>
      <c r="D2579" s="128" t="s">
        <v>1194</v>
      </c>
      <c r="E2579" s="43" t="str">
        <f t="shared" si="7685"/>
        <v>N</v>
      </c>
      <c r="F2579" s="122"/>
      <c r="G2579" s="214" t="s">
        <v>324</v>
      </c>
      <c r="H2579" s="1076"/>
      <c r="I2579" s="1141"/>
      <c r="J2579" s="1142"/>
      <c r="K2579" s="1032">
        <f t="shared" si="7686"/>
        <v>0</v>
      </c>
      <c r="L2579" s="208"/>
      <c r="M2579" s="128"/>
      <c r="N2579" s="409"/>
      <c r="O2579" s="409"/>
      <c r="Q2579" s="686" t="s">
        <v>2063</v>
      </c>
      <c r="R2579" s="692" t="s">
        <v>2011</v>
      </c>
      <c r="T2579" s="680" t="str">
        <f>IF(IF(A2579=0,TRUE(),D2579=IFERROR(VLOOKUP(A2579,Zaplecze_Weryfikacja!A:B,2,FALSE),2))=TRUE(),"Tak","Nie")</f>
        <v>Tak</v>
      </c>
      <c r="U2579" s="681" t="str">
        <f>IF(T2579="Tak"," ",IF(IFERROR(VLOOKUP(A2579,Zaplecze_Weryfikacja!A:B,2,FALSE),"Inny numer Lp")="Inny numer Lp","Inny numer Lp",IF(VLOOKUP(A2579,Zaplecze_Weryfikacja!A:B,2,FALSE)=D2579,"Nieznana przyczyna","Inny opis")))</f>
        <v xml:space="preserve"> </v>
      </c>
      <c r="Y2579" s="785"/>
      <c r="Z2579" s="309">
        <f t="shared" si="7687"/>
        <v>0</v>
      </c>
      <c r="AA2579" s="785"/>
      <c r="AB2579" s="309">
        <f t="shared" si="7688"/>
        <v>0</v>
      </c>
      <c r="AC2579" s="785"/>
      <c r="AD2579" s="309">
        <f t="shared" si="7689"/>
        <v>0</v>
      </c>
      <c r="AE2579" s="785"/>
      <c r="AF2579" s="309">
        <f t="shared" si="7690"/>
        <v>0</v>
      </c>
      <c r="AG2579" s="785"/>
      <c r="AH2579" s="309">
        <f t="shared" si="7691"/>
        <v>0</v>
      </c>
      <c r="AI2579" s="785"/>
      <c r="AJ2579" s="309">
        <f t="shared" si="7692"/>
        <v>0</v>
      </c>
      <c r="AK2579" s="785"/>
      <c r="AL2579" s="309">
        <f t="shared" si="7693"/>
        <v>0</v>
      </c>
      <c r="AM2579" s="785"/>
      <c r="AN2579" s="309">
        <f t="shared" si="7694"/>
        <v>0</v>
      </c>
      <c r="AO2579" s="785"/>
      <c r="AP2579" s="309">
        <f t="shared" si="7695"/>
        <v>0</v>
      </c>
      <c r="AQ2579" s="785"/>
      <c r="AR2579" s="309">
        <f t="shared" si="7696"/>
        <v>0</v>
      </c>
      <c r="AT2579" s="782">
        <f t="shared" si="7697"/>
        <v>0</v>
      </c>
      <c r="AU2579" s="782">
        <f t="shared" si="7698"/>
        <v>0</v>
      </c>
      <c r="AV2579" s="782">
        <f t="shared" si="7699"/>
        <v>0</v>
      </c>
      <c r="AW2579" s="788" t="e">
        <f t="shared" si="7700"/>
        <v>#DIV/0!</v>
      </c>
      <c r="AY2579" s="781">
        <f t="shared" si="7701"/>
        <v>0</v>
      </c>
      <c r="AZ2579" s="777"/>
      <c r="BA2579" s="781">
        <f t="shared" si="7702"/>
        <v>0</v>
      </c>
      <c r="BB2579" s="777"/>
      <c r="BC2579" s="781">
        <f t="shared" si="7703"/>
        <v>0</v>
      </c>
      <c r="BD2579" s="777"/>
      <c r="BE2579" s="781">
        <f t="shared" si="7704"/>
        <v>0</v>
      </c>
      <c r="BF2579" s="777"/>
      <c r="BG2579" s="781">
        <f t="shared" si="7705"/>
        <v>0</v>
      </c>
      <c r="BH2579" s="777"/>
      <c r="BI2579" s="781">
        <f t="shared" si="7706"/>
        <v>0</v>
      </c>
      <c r="BJ2579" s="777"/>
      <c r="BK2579" s="781">
        <f t="shared" si="7707"/>
        <v>0</v>
      </c>
      <c r="BL2579" s="777"/>
      <c r="BM2579" s="781">
        <f t="shared" si="7708"/>
        <v>0</v>
      </c>
      <c r="BN2579" s="777"/>
      <c r="BO2579" s="781">
        <f t="shared" si="7709"/>
        <v>0</v>
      </c>
      <c r="BP2579" s="777"/>
      <c r="BQ2579" s="781">
        <f t="shared" si="7710"/>
        <v>0</v>
      </c>
      <c r="BR2579" s="777"/>
    </row>
    <row r="2580" spans="1:70" outlineLevel="3">
      <c r="A2580" s="92">
        <v>801092</v>
      </c>
      <c r="B2580" s="10"/>
      <c r="C2580" s="121"/>
      <c r="D2580" s="128" t="s">
        <v>1195</v>
      </c>
      <c r="E2580" s="43" t="str">
        <f t="shared" si="7685"/>
        <v>N</v>
      </c>
      <c r="F2580" s="122"/>
      <c r="G2580" s="214" t="s">
        <v>324</v>
      </c>
      <c r="H2580" s="1076"/>
      <c r="I2580" s="1141"/>
      <c r="J2580" s="1142"/>
      <c r="K2580" s="1032">
        <f t="shared" si="7686"/>
        <v>0</v>
      </c>
      <c r="L2580" s="208"/>
      <c r="M2580" s="128"/>
      <c r="N2580" s="409"/>
      <c r="O2580" s="409"/>
      <c r="Q2580" s="686" t="s">
        <v>2063</v>
      </c>
      <c r="R2580" s="692" t="s">
        <v>2011</v>
      </c>
      <c r="T2580" s="680" t="str">
        <f>IF(IF(A2580=0,TRUE(),D2580=IFERROR(VLOOKUP(A2580,Zaplecze_Weryfikacja!A:B,2,FALSE),2))=TRUE(),"Tak","Nie")</f>
        <v>Tak</v>
      </c>
      <c r="U2580" s="681" t="str">
        <f>IF(T2580="Tak"," ",IF(IFERROR(VLOOKUP(A2580,Zaplecze_Weryfikacja!A:B,2,FALSE),"Inny numer Lp")="Inny numer Lp","Inny numer Lp",IF(VLOOKUP(A2580,Zaplecze_Weryfikacja!A:B,2,FALSE)=D2580,"Nieznana przyczyna","Inny opis")))</f>
        <v xml:space="preserve"> </v>
      </c>
      <c r="Y2580" s="785"/>
      <c r="Z2580" s="309">
        <f t="shared" si="7687"/>
        <v>0</v>
      </c>
      <c r="AA2580" s="785"/>
      <c r="AB2580" s="309">
        <f t="shared" si="7688"/>
        <v>0</v>
      </c>
      <c r="AC2580" s="785"/>
      <c r="AD2580" s="309">
        <f t="shared" si="7689"/>
        <v>0</v>
      </c>
      <c r="AE2580" s="785"/>
      <c r="AF2580" s="309">
        <f t="shared" si="7690"/>
        <v>0</v>
      </c>
      <c r="AG2580" s="785"/>
      <c r="AH2580" s="309">
        <f t="shared" si="7691"/>
        <v>0</v>
      </c>
      <c r="AI2580" s="785"/>
      <c r="AJ2580" s="309">
        <f t="shared" si="7692"/>
        <v>0</v>
      </c>
      <c r="AK2580" s="785"/>
      <c r="AL2580" s="309">
        <f t="shared" si="7693"/>
        <v>0</v>
      </c>
      <c r="AM2580" s="785"/>
      <c r="AN2580" s="309">
        <f t="shared" si="7694"/>
        <v>0</v>
      </c>
      <c r="AO2580" s="785"/>
      <c r="AP2580" s="309">
        <f t="shared" si="7695"/>
        <v>0</v>
      </c>
      <c r="AQ2580" s="785"/>
      <c r="AR2580" s="309">
        <f t="shared" si="7696"/>
        <v>0</v>
      </c>
      <c r="AT2580" s="782">
        <f t="shared" si="7697"/>
        <v>0</v>
      </c>
      <c r="AU2580" s="782">
        <f t="shared" si="7698"/>
        <v>0</v>
      </c>
      <c r="AV2580" s="782">
        <f t="shared" si="7699"/>
        <v>0</v>
      </c>
      <c r="AW2580" s="788" t="e">
        <f t="shared" si="7700"/>
        <v>#DIV/0!</v>
      </c>
      <c r="AY2580" s="781">
        <f t="shared" si="7701"/>
        <v>0</v>
      </c>
      <c r="AZ2580" s="777"/>
      <c r="BA2580" s="781">
        <f t="shared" si="7702"/>
        <v>0</v>
      </c>
      <c r="BB2580" s="777"/>
      <c r="BC2580" s="781">
        <f t="shared" si="7703"/>
        <v>0</v>
      </c>
      <c r="BD2580" s="777"/>
      <c r="BE2580" s="781">
        <f t="shared" si="7704"/>
        <v>0</v>
      </c>
      <c r="BF2580" s="777"/>
      <c r="BG2580" s="781">
        <f t="shared" si="7705"/>
        <v>0</v>
      </c>
      <c r="BH2580" s="777"/>
      <c r="BI2580" s="781">
        <f t="shared" si="7706"/>
        <v>0</v>
      </c>
      <c r="BJ2580" s="777"/>
      <c r="BK2580" s="781">
        <f t="shared" si="7707"/>
        <v>0</v>
      </c>
      <c r="BL2580" s="777"/>
      <c r="BM2580" s="781">
        <f t="shared" si="7708"/>
        <v>0</v>
      </c>
      <c r="BN2580" s="777"/>
      <c r="BO2580" s="781">
        <f t="shared" si="7709"/>
        <v>0</v>
      </c>
      <c r="BP2580" s="777"/>
      <c r="BQ2580" s="781">
        <f t="shared" si="7710"/>
        <v>0</v>
      </c>
      <c r="BR2580" s="777"/>
    </row>
    <row r="2581" spans="1:70" outlineLevel="3">
      <c r="A2581" s="92">
        <v>801093</v>
      </c>
      <c r="B2581" s="10"/>
      <c r="C2581" s="121"/>
      <c r="D2581" s="128" t="s">
        <v>1222</v>
      </c>
      <c r="E2581" s="43" t="str">
        <f t="shared" si="7685"/>
        <v>N</v>
      </c>
      <c r="F2581" s="122"/>
      <c r="G2581" s="214" t="s">
        <v>327</v>
      </c>
      <c r="H2581" s="1076"/>
      <c r="I2581" s="1141"/>
      <c r="J2581" s="1142"/>
      <c r="K2581" s="1032">
        <f t="shared" si="7686"/>
        <v>0</v>
      </c>
      <c r="L2581" s="208"/>
      <c r="M2581" s="128"/>
      <c r="N2581" s="409"/>
      <c r="O2581" s="409"/>
      <c r="Q2581" s="684" t="s">
        <v>1890</v>
      </c>
      <c r="R2581" s="692" t="s">
        <v>2011</v>
      </c>
      <c r="T2581" s="680" t="str">
        <f>IF(IF(A2581=0,TRUE(),D2581=IFERROR(VLOOKUP(A2581,Zaplecze_Weryfikacja!A:B,2,FALSE),2))=TRUE(),"Tak","Nie")</f>
        <v>Tak</v>
      </c>
      <c r="U2581" s="681" t="str">
        <f>IF(T2581="Tak"," ",IF(IFERROR(VLOOKUP(A2581,Zaplecze_Weryfikacja!A:B,2,FALSE),"Inny numer Lp")="Inny numer Lp","Inny numer Lp",IF(VLOOKUP(A2581,Zaplecze_Weryfikacja!A:B,2,FALSE)=D2581,"Nieznana przyczyna","Inny opis")))</f>
        <v xml:space="preserve"> </v>
      </c>
      <c r="Y2581" s="785"/>
      <c r="Z2581" s="309">
        <f t="shared" si="7687"/>
        <v>0</v>
      </c>
      <c r="AA2581" s="785"/>
      <c r="AB2581" s="309">
        <f t="shared" si="7688"/>
        <v>0</v>
      </c>
      <c r="AC2581" s="785"/>
      <c r="AD2581" s="309">
        <f t="shared" si="7689"/>
        <v>0</v>
      </c>
      <c r="AE2581" s="785"/>
      <c r="AF2581" s="309">
        <f t="shared" si="7690"/>
        <v>0</v>
      </c>
      <c r="AG2581" s="785"/>
      <c r="AH2581" s="309">
        <f t="shared" si="7691"/>
        <v>0</v>
      </c>
      <c r="AI2581" s="785"/>
      <c r="AJ2581" s="309">
        <f t="shared" si="7692"/>
        <v>0</v>
      </c>
      <c r="AK2581" s="785"/>
      <c r="AL2581" s="309">
        <f t="shared" si="7693"/>
        <v>0</v>
      </c>
      <c r="AM2581" s="785"/>
      <c r="AN2581" s="309">
        <f t="shared" si="7694"/>
        <v>0</v>
      </c>
      <c r="AO2581" s="785"/>
      <c r="AP2581" s="309">
        <f t="shared" si="7695"/>
        <v>0</v>
      </c>
      <c r="AQ2581" s="785"/>
      <c r="AR2581" s="309">
        <f t="shared" si="7696"/>
        <v>0</v>
      </c>
      <c r="AT2581" s="782">
        <f t="shared" si="7697"/>
        <v>0</v>
      </c>
      <c r="AU2581" s="782">
        <f t="shared" si="7698"/>
        <v>0</v>
      </c>
      <c r="AV2581" s="782">
        <f t="shared" si="7699"/>
        <v>0</v>
      </c>
      <c r="AW2581" s="788" t="e">
        <f t="shared" si="7700"/>
        <v>#DIV/0!</v>
      </c>
      <c r="AY2581" s="781">
        <f t="shared" si="7701"/>
        <v>0</v>
      </c>
      <c r="AZ2581" s="777"/>
      <c r="BA2581" s="781">
        <f t="shared" si="7702"/>
        <v>0</v>
      </c>
      <c r="BB2581" s="777"/>
      <c r="BC2581" s="781">
        <f t="shared" si="7703"/>
        <v>0</v>
      </c>
      <c r="BD2581" s="777"/>
      <c r="BE2581" s="781">
        <f t="shared" si="7704"/>
        <v>0</v>
      </c>
      <c r="BF2581" s="777"/>
      <c r="BG2581" s="781">
        <f t="shared" si="7705"/>
        <v>0</v>
      </c>
      <c r="BH2581" s="777"/>
      <c r="BI2581" s="781">
        <f t="shared" si="7706"/>
        <v>0</v>
      </c>
      <c r="BJ2581" s="777"/>
      <c r="BK2581" s="781">
        <f t="shared" si="7707"/>
        <v>0</v>
      </c>
      <c r="BL2581" s="777"/>
      <c r="BM2581" s="781">
        <f t="shared" si="7708"/>
        <v>0</v>
      </c>
      <c r="BN2581" s="777"/>
      <c r="BO2581" s="781">
        <f t="shared" si="7709"/>
        <v>0</v>
      </c>
      <c r="BP2581" s="777"/>
      <c r="BQ2581" s="781">
        <f t="shared" si="7710"/>
        <v>0</v>
      </c>
      <c r="BR2581" s="777"/>
    </row>
    <row r="2582" spans="1:70" outlineLevel="3">
      <c r="A2582" s="92">
        <v>801094</v>
      </c>
      <c r="B2582" s="10"/>
      <c r="C2582" s="121"/>
      <c r="D2582" s="128" t="s">
        <v>1196</v>
      </c>
      <c r="E2582" s="43" t="str">
        <f t="shared" si="7685"/>
        <v>N</v>
      </c>
      <c r="F2582" s="122"/>
      <c r="G2582" s="214" t="s">
        <v>324</v>
      </c>
      <c r="H2582" s="1076"/>
      <c r="I2582" s="1141"/>
      <c r="J2582" s="1142"/>
      <c r="K2582" s="1032">
        <f t="shared" si="7686"/>
        <v>0</v>
      </c>
      <c r="L2582" s="208"/>
      <c r="M2582" s="128"/>
      <c r="N2582" s="409"/>
      <c r="O2582" s="409"/>
      <c r="Q2582" s="684" t="s">
        <v>1957</v>
      </c>
      <c r="R2582" s="692" t="s">
        <v>2011</v>
      </c>
      <c r="T2582" s="680" t="str">
        <f>IF(IF(A2582=0,TRUE(),D2582=IFERROR(VLOOKUP(A2582,Zaplecze_Weryfikacja!A:B,2,FALSE),2))=TRUE(),"Tak","Nie")</f>
        <v>Tak</v>
      </c>
      <c r="U2582" s="681" t="str">
        <f>IF(T2582="Tak"," ",IF(IFERROR(VLOOKUP(A2582,Zaplecze_Weryfikacja!A:B,2,FALSE),"Inny numer Lp")="Inny numer Lp","Inny numer Lp",IF(VLOOKUP(A2582,Zaplecze_Weryfikacja!A:B,2,FALSE)=D2582,"Nieznana przyczyna","Inny opis")))</f>
        <v xml:space="preserve"> </v>
      </c>
      <c r="Y2582" s="785"/>
      <c r="Z2582" s="309">
        <f t="shared" si="7687"/>
        <v>0</v>
      </c>
      <c r="AA2582" s="785"/>
      <c r="AB2582" s="309">
        <f t="shared" si="7688"/>
        <v>0</v>
      </c>
      <c r="AC2582" s="785"/>
      <c r="AD2582" s="309">
        <f t="shared" si="7689"/>
        <v>0</v>
      </c>
      <c r="AE2582" s="785"/>
      <c r="AF2582" s="309">
        <f t="shared" si="7690"/>
        <v>0</v>
      </c>
      <c r="AG2582" s="785"/>
      <c r="AH2582" s="309">
        <f t="shared" si="7691"/>
        <v>0</v>
      </c>
      <c r="AI2582" s="785"/>
      <c r="AJ2582" s="309">
        <f t="shared" si="7692"/>
        <v>0</v>
      </c>
      <c r="AK2582" s="785"/>
      <c r="AL2582" s="309">
        <f t="shared" si="7693"/>
        <v>0</v>
      </c>
      <c r="AM2582" s="785"/>
      <c r="AN2582" s="309">
        <f t="shared" si="7694"/>
        <v>0</v>
      </c>
      <c r="AO2582" s="785"/>
      <c r="AP2582" s="309">
        <f t="shared" si="7695"/>
        <v>0</v>
      </c>
      <c r="AQ2582" s="785"/>
      <c r="AR2582" s="309">
        <f t="shared" si="7696"/>
        <v>0</v>
      </c>
      <c r="AT2582" s="782">
        <f t="shared" si="7697"/>
        <v>0</v>
      </c>
      <c r="AU2582" s="782">
        <f t="shared" si="7698"/>
        <v>0</v>
      </c>
      <c r="AV2582" s="782">
        <f t="shared" si="7699"/>
        <v>0</v>
      </c>
      <c r="AW2582" s="788" t="e">
        <f t="shared" si="7700"/>
        <v>#DIV/0!</v>
      </c>
      <c r="AY2582" s="781">
        <f t="shared" si="7701"/>
        <v>0</v>
      </c>
      <c r="AZ2582" s="777"/>
      <c r="BA2582" s="781">
        <f t="shared" si="7702"/>
        <v>0</v>
      </c>
      <c r="BB2582" s="777"/>
      <c r="BC2582" s="781">
        <f t="shared" si="7703"/>
        <v>0</v>
      </c>
      <c r="BD2582" s="777"/>
      <c r="BE2582" s="781">
        <f t="shared" si="7704"/>
        <v>0</v>
      </c>
      <c r="BF2582" s="777"/>
      <c r="BG2582" s="781">
        <f t="shared" si="7705"/>
        <v>0</v>
      </c>
      <c r="BH2582" s="777"/>
      <c r="BI2582" s="781">
        <f t="shared" si="7706"/>
        <v>0</v>
      </c>
      <c r="BJ2582" s="777"/>
      <c r="BK2582" s="781">
        <f t="shared" si="7707"/>
        <v>0</v>
      </c>
      <c r="BL2582" s="777"/>
      <c r="BM2582" s="781">
        <f t="shared" si="7708"/>
        <v>0</v>
      </c>
      <c r="BN2582" s="777"/>
      <c r="BO2582" s="781">
        <f t="shared" si="7709"/>
        <v>0</v>
      </c>
      <c r="BP2582" s="777"/>
      <c r="BQ2582" s="781">
        <f t="shared" si="7710"/>
        <v>0</v>
      </c>
      <c r="BR2582" s="777"/>
    </row>
    <row r="2583" spans="1:70" outlineLevel="3">
      <c r="A2583" s="92">
        <v>801095</v>
      </c>
      <c r="B2583" s="10"/>
      <c r="C2583" s="121"/>
      <c r="D2583" s="128" t="s">
        <v>1198</v>
      </c>
      <c r="E2583" s="43" t="str">
        <f t="shared" si="7685"/>
        <v>N</v>
      </c>
      <c r="F2583" s="122"/>
      <c r="G2583" s="214" t="s">
        <v>324</v>
      </c>
      <c r="H2583" s="1076"/>
      <c r="I2583" s="1141"/>
      <c r="J2583" s="1142"/>
      <c r="K2583" s="1032">
        <f t="shared" si="7686"/>
        <v>0</v>
      </c>
      <c r="L2583" s="208"/>
      <c r="M2583" s="128"/>
      <c r="N2583" s="409"/>
      <c r="O2583" s="409"/>
      <c r="Q2583" s="684" t="s">
        <v>1957</v>
      </c>
      <c r="R2583" s="692" t="s">
        <v>2011</v>
      </c>
      <c r="T2583" s="680" t="str">
        <f>IF(IF(A2583=0,TRUE(),D2583=IFERROR(VLOOKUP(A2583,Zaplecze_Weryfikacja!A:B,2,FALSE),2))=TRUE(),"Tak","Nie")</f>
        <v>Tak</v>
      </c>
      <c r="U2583" s="681" t="str">
        <f>IF(T2583="Tak"," ",IF(IFERROR(VLOOKUP(A2583,Zaplecze_Weryfikacja!A:B,2,FALSE),"Inny numer Lp")="Inny numer Lp","Inny numer Lp",IF(VLOOKUP(A2583,Zaplecze_Weryfikacja!A:B,2,FALSE)=D2583,"Nieznana przyczyna","Inny opis")))</f>
        <v xml:space="preserve"> </v>
      </c>
      <c r="Y2583" s="785"/>
      <c r="Z2583" s="309">
        <f t="shared" si="7687"/>
        <v>0</v>
      </c>
      <c r="AA2583" s="785"/>
      <c r="AB2583" s="309">
        <f t="shared" si="7688"/>
        <v>0</v>
      </c>
      <c r="AC2583" s="785"/>
      <c r="AD2583" s="309">
        <f t="shared" si="7689"/>
        <v>0</v>
      </c>
      <c r="AE2583" s="785"/>
      <c r="AF2583" s="309">
        <f t="shared" si="7690"/>
        <v>0</v>
      </c>
      <c r="AG2583" s="785"/>
      <c r="AH2583" s="309">
        <f t="shared" si="7691"/>
        <v>0</v>
      </c>
      <c r="AI2583" s="785"/>
      <c r="AJ2583" s="309">
        <f t="shared" si="7692"/>
        <v>0</v>
      </c>
      <c r="AK2583" s="785"/>
      <c r="AL2583" s="309">
        <f t="shared" si="7693"/>
        <v>0</v>
      </c>
      <c r="AM2583" s="785"/>
      <c r="AN2583" s="309">
        <f t="shared" si="7694"/>
        <v>0</v>
      </c>
      <c r="AO2583" s="785"/>
      <c r="AP2583" s="309">
        <f t="shared" si="7695"/>
        <v>0</v>
      </c>
      <c r="AQ2583" s="785"/>
      <c r="AR2583" s="309">
        <f t="shared" si="7696"/>
        <v>0</v>
      </c>
      <c r="AT2583" s="782">
        <f t="shared" si="7697"/>
        <v>0</v>
      </c>
      <c r="AU2583" s="782">
        <f t="shared" si="7698"/>
        <v>0</v>
      </c>
      <c r="AV2583" s="782">
        <f t="shared" si="7699"/>
        <v>0</v>
      </c>
      <c r="AW2583" s="788" t="e">
        <f t="shared" si="7700"/>
        <v>#DIV/0!</v>
      </c>
      <c r="AY2583" s="781">
        <f t="shared" si="7701"/>
        <v>0</v>
      </c>
      <c r="AZ2583" s="777"/>
      <c r="BA2583" s="781">
        <f t="shared" si="7702"/>
        <v>0</v>
      </c>
      <c r="BB2583" s="777"/>
      <c r="BC2583" s="781">
        <f t="shared" si="7703"/>
        <v>0</v>
      </c>
      <c r="BD2583" s="777"/>
      <c r="BE2583" s="781">
        <f t="shared" si="7704"/>
        <v>0</v>
      </c>
      <c r="BF2583" s="777"/>
      <c r="BG2583" s="781">
        <f t="shared" si="7705"/>
        <v>0</v>
      </c>
      <c r="BH2583" s="777"/>
      <c r="BI2583" s="781">
        <f t="shared" si="7706"/>
        <v>0</v>
      </c>
      <c r="BJ2583" s="777"/>
      <c r="BK2583" s="781">
        <f t="shared" si="7707"/>
        <v>0</v>
      </c>
      <c r="BL2583" s="777"/>
      <c r="BM2583" s="781">
        <f t="shared" si="7708"/>
        <v>0</v>
      </c>
      <c r="BN2583" s="777"/>
      <c r="BO2583" s="781">
        <f t="shared" si="7709"/>
        <v>0</v>
      </c>
      <c r="BP2583" s="777"/>
      <c r="BQ2583" s="781">
        <f t="shared" si="7710"/>
        <v>0</v>
      </c>
      <c r="BR2583" s="777"/>
    </row>
    <row r="2584" spans="1:70" outlineLevel="3">
      <c r="A2584" s="92">
        <v>801096</v>
      </c>
      <c r="B2584" s="10"/>
      <c r="C2584" s="121"/>
      <c r="D2584" s="128" t="s">
        <v>3390</v>
      </c>
      <c r="E2584" s="43" t="str">
        <f t="shared" si="7685"/>
        <v>T</v>
      </c>
      <c r="F2584" s="122" t="s">
        <v>3391</v>
      </c>
      <c r="G2584" s="214" t="s">
        <v>23</v>
      </c>
      <c r="H2584" s="1076">
        <v>1</v>
      </c>
      <c r="I2584" s="1141"/>
      <c r="J2584" s="1142"/>
      <c r="K2584" s="1032">
        <f t="shared" si="7686"/>
        <v>0</v>
      </c>
      <c r="L2584" s="208"/>
      <c r="M2584" s="128"/>
      <c r="N2584" s="409"/>
      <c r="O2584" s="409"/>
      <c r="Q2584" s="684" t="s">
        <v>1963</v>
      </c>
      <c r="R2584" s="692" t="s">
        <v>2011</v>
      </c>
      <c r="T2584" s="680" t="str">
        <f>IF(IF(A2584=0,TRUE(),D2584=IFERROR(VLOOKUP(A2584,Zaplecze_Weryfikacja!A:B,2,FALSE),2))=TRUE(),"Tak","Nie")</f>
        <v>Nie</v>
      </c>
      <c r="U2584" s="681" t="str">
        <f>IF(T2584="Tak"," ",IF(IFERROR(VLOOKUP(A2584,Zaplecze_Weryfikacja!A:B,2,FALSE),"Inny numer Lp")="Inny numer Lp","Inny numer Lp",IF(VLOOKUP(A2584,Zaplecze_Weryfikacja!A:B,2,FALSE)=D2584,"Nieznana przyczyna","Inny opis")))</f>
        <v>Inny opis</v>
      </c>
      <c r="Y2584" s="785"/>
      <c r="Z2584" s="309">
        <f t="shared" si="7687"/>
        <v>0</v>
      </c>
      <c r="AA2584" s="785"/>
      <c r="AB2584" s="309">
        <f t="shared" si="7688"/>
        <v>0</v>
      </c>
      <c r="AC2584" s="785"/>
      <c r="AD2584" s="309">
        <f t="shared" si="7689"/>
        <v>0</v>
      </c>
      <c r="AE2584" s="785"/>
      <c r="AF2584" s="309">
        <f t="shared" si="7690"/>
        <v>0</v>
      </c>
      <c r="AG2584" s="785"/>
      <c r="AH2584" s="309">
        <f t="shared" si="7691"/>
        <v>0</v>
      </c>
      <c r="AI2584" s="785"/>
      <c r="AJ2584" s="309">
        <f t="shared" si="7692"/>
        <v>0</v>
      </c>
      <c r="AK2584" s="785"/>
      <c r="AL2584" s="309">
        <f t="shared" si="7693"/>
        <v>0</v>
      </c>
      <c r="AM2584" s="785"/>
      <c r="AN2584" s="309">
        <f t="shared" si="7694"/>
        <v>0</v>
      </c>
      <c r="AO2584" s="785"/>
      <c r="AP2584" s="309">
        <f t="shared" si="7695"/>
        <v>0</v>
      </c>
      <c r="AQ2584" s="785"/>
      <c r="AR2584" s="309">
        <f t="shared" si="7696"/>
        <v>0</v>
      </c>
      <c r="AT2584" s="782">
        <f t="shared" si="7697"/>
        <v>0</v>
      </c>
      <c r="AU2584" s="782">
        <f t="shared" si="7698"/>
        <v>0</v>
      </c>
      <c r="AV2584" s="782">
        <f t="shared" si="7699"/>
        <v>0</v>
      </c>
      <c r="AW2584" s="788" t="e">
        <f t="shared" si="7700"/>
        <v>#DIV/0!</v>
      </c>
      <c r="AY2584" s="781">
        <f t="shared" si="7701"/>
        <v>0</v>
      </c>
      <c r="AZ2584" s="777"/>
      <c r="BA2584" s="781">
        <f t="shared" si="7702"/>
        <v>0</v>
      </c>
      <c r="BB2584" s="777"/>
      <c r="BC2584" s="781">
        <f t="shared" si="7703"/>
        <v>0</v>
      </c>
      <c r="BD2584" s="777"/>
      <c r="BE2584" s="781">
        <f t="shared" si="7704"/>
        <v>0</v>
      </c>
      <c r="BF2584" s="777"/>
      <c r="BG2584" s="781">
        <f t="shared" si="7705"/>
        <v>0</v>
      </c>
      <c r="BH2584" s="777"/>
      <c r="BI2584" s="781">
        <f t="shared" si="7706"/>
        <v>0</v>
      </c>
      <c r="BJ2584" s="777"/>
      <c r="BK2584" s="781">
        <f t="shared" si="7707"/>
        <v>0</v>
      </c>
      <c r="BL2584" s="777"/>
      <c r="BM2584" s="781">
        <f t="shared" si="7708"/>
        <v>0</v>
      </c>
      <c r="BN2584" s="777"/>
      <c r="BO2584" s="781">
        <f t="shared" si="7709"/>
        <v>0</v>
      </c>
      <c r="BP2584" s="777"/>
      <c r="BQ2584" s="781">
        <f t="shared" si="7710"/>
        <v>0</v>
      </c>
      <c r="BR2584" s="777"/>
    </row>
    <row r="2585" spans="1:70" outlineLevel="3">
      <c r="A2585" s="92">
        <v>801097</v>
      </c>
      <c r="B2585" s="10"/>
      <c r="C2585" s="121"/>
      <c r="D2585" s="128" t="s">
        <v>1510</v>
      </c>
      <c r="E2585" s="43" t="str">
        <f t="shared" si="7685"/>
        <v>N</v>
      </c>
      <c r="F2585" s="122"/>
      <c r="G2585" s="214" t="s">
        <v>325</v>
      </c>
      <c r="H2585" s="1076"/>
      <c r="I2585" s="1141"/>
      <c r="J2585" s="1142"/>
      <c r="K2585" s="1032">
        <f t="shared" si="7686"/>
        <v>0</v>
      </c>
      <c r="L2585" s="208"/>
      <c r="M2585" s="128"/>
      <c r="N2585" s="409"/>
      <c r="O2585" s="409"/>
      <c r="Q2585" s="684" t="s">
        <v>1885</v>
      </c>
      <c r="R2585" s="692" t="s">
        <v>2011</v>
      </c>
      <c r="T2585" s="680" t="str">
        <f>IF(IF(A2585=0,TRUE(),D2585=IFERROR(VLOOKUP(A2585,Zaplecze_Weryfikacja!A:B,2,FALSE),2))=TRUE(),"Tak","Nie")</f>
        <v>Tak</v>
      </c>
      <c r="U2585" s="681" t="str">
        <f>IF(T2585="Tak"," ",IF(IFERROR(VLOOKUP(A2585,Zaplecze_Weryfikacja!A:B,2,FALSE),"Inny numer Lp")="Inny numer Lp","Inny numer Lp",IF(VLOOKUP(A2585,Zaplecze_Weryfikacja!A:B,2,FALSE)=D2585,"Nieznana przyczyna","Inny opis")))</f>
        <v xml:space="preserve"> </v>
      </c>
      <c r="Y2585" s="785"/>
      <c r="Z2585" s="309">
        <f t="shared" si="7687"/>
        <v>0</v>
      </c>
      <c r="AA2585" s="785"/>
      <c r="AB2585" s="309">
        <f t="shared" si="7688"/>
        <v>0</v>
      </c>
      <c r="AC2585" s="785"/>
      <c r="AD2585" s="309">
        <f t="shared" si="7689"/>
        <v>0</v>
      </c>
      <c r="AE2585" s="785"/>
      <c r="AF2585" s="309">
        <f t="shared" si="7690"/>
        <v>0</v>
      </c>
      <c r="AG2585" s="785"/>
      <c r="AH2585" s="309">
        <f t="shared" si="7691"/>
        <v>0</v>
      </c>
      <c r="AI2585" s="785"/>
      <c r="AJ2585" s="309">
        <f t="shared" si="7692"/>
        <v>0</v>
      </c>
      <c r="AK2585" s="785"/>
      <c r="AL2585" s="309">
        <f t="shared" si="7693"/>
        <v>0</v>
      </c>
      <c r="AM2585" s="785"/>
      <c r="AN2585" s="309">
        <f t="shared" si="7694"/>
        <v>0</v>
      </c>
      <c r="AO2585" s="785"/>
      <c r="AP2585" s="309">
        <f t="shared" si="7695"/>
        <v>0</v>
      </c>
      <c r="AQ2585" s="785"/>
      <c r="AR2585" s="309">
        <f t="shared" si="7696"/>
        <v>0</v>
      </c>
      <c r="AT2585" s="782">
        <f t="shared" si="7697"/>
        <v>0</v>
      </c>
      <c r="AU2585" s="782">
        <f t="shared" si="7698"/>
        <v>0</v>
      </c>
      <c r="AV2585" s="782">
        <f t="shared" si="7699"/>
        <v>0</v>
      </c>
      <c r="AW2585" s="788" t="e">
        <f t="shared" si="7700"/>
        <v>#DIV/0!</v>
      </c>
      <c r="AY2585" s="781">
        <f t="shared" si="7701"/>
        <v>0</v>
      </c>
      <c r="AZ2585" s="777"/>
      <c r="BA2585" s="781">
        <f t="shared" si="7702"/>
        <v>0</v>
      </c>
      <c r="BB2585" s="777"/>
      <c r="BC2585" s="781">
        <f t="shared" si="7703"/>
        <v>0</v>
      </c>
      <c r="BD2585" s="777"/>
      <c r="BE2585" s="781">
        <f t="shared" si="7704"/>
        <v>0</v>
      </c>
      <c r="BF2585" s="777"/>
      <c r="BG2585" s="781">
        <f t="shared" si="7705"/>
        <v>0</v>
      </c>
      <c r="BH2585" s="777"/>
      <c r="BI2585" s="781">
        <f t="shared" si="7706"/>
        <v>0</v>
      </c>
      <c r="BJ2585" s="777"/>
      <c r="BK2585" s="781">
        <f t="shared" si="7707"/>
        <v>0</v>
      </c>
      <c r="BL2585" s="777"/>
      <c r="BM2585" s="781">
        <f t="shared" si="7708"/>
        <v>0</v>
      </c>
      <c r="BN2585" s="777"/>
      <c r="BO2585" s="781">
        <f t="shared" si="7709"/>
        <v>0</v>
      </c>
      <c r="BP2585" s="777"/>
      <c r="BQ2585" s="781">
        <f t="shared" si="7710"/>
        <v>0</v>
      </c>
      <c r="BR2585" s="777"/>
    </row>
    <row r="2586" spans="1:70" outlineLevel="3">
      <c r="A2586" s="92"/>
      <c r="B2586" s="121"/>
      <c r="C2586" s="121"/>
      <c r="D2586" s="128"/>
      <c r="E2586" s="122"/>
      <c r="F2586" s="122"/>
      <c r="G2586" s="214"/>
      <c r="H2586" s="1017"/>
      <c r="I2586" s="1006"/>
      <c r="J2586" s="1111"/>
      <c r="K2586" s="1033"/>
      <c r="L2586" s="208"/>
      <c r="M2586" s="128"/>
      <c r="N2586" s="409"/>
      <c r="O2586" s="409"/>
      <c r="Q2586" s="683"/>
      <c r="R2586" s="692"/>
      <c r="T2586" s="680" t="str">
        <f>IF(IF(A2586=0,TRUE(),D2586=IFERROR(VLOOKUP(A2586,Zaplecze_Weryfikacja!A:B,2,FALSE),2))=TRUE(),"Tak","Nie")</f>
        <v>Tak</v>
      </c>
      <c r="U2586" s="681" t="str">
        <f>IF(T2586="Tak"," ",IF(IFERROR(VLOOKUP(A2586,Zaplecze_Weryfikacja!A:B,2,FALSE),"Inny numer Lp")="Inny numer Lp","Inny numer Lp",IF(VLOOKUP(A2586,Zaplecze_Weryfikacja!A:B,2,FALSE)=D2586,"Nieznana przyczyna","Inny opis")))</f>
        <v xml:space="preserve"> </v>
      </c>
      <c r="Y2586" s="785"/>
      <c r="Z2586" s="104"/>
      <c r="AA2586" s="785"/>
      <c r="AB2586" s="104"/>
      <c r="AC2586" s="785"/>
      <c r="AD2586" s="104"/>
      <c r="AE2586" s="785"/>
      <c r="AF2586" s="104"/>
      <c r="AG2586" s="785"/>
      <c r="AH2586" s="104"/>
      <c r="AI2586" s="785"/>
      <c r="AJ2586" s="104"/>
      <c r="AK2586" s="785"/>
      <c r="AL2586" s="104"/>
      <c r="AM2586" s="785"/>
      <c r="AN2586" s="104"/>
      <c r="AO2586" s="785"/>
      <c r="AP2586" s="104"/>
      <c r="AQ2586" s="785"/>
      <c r="AR2586" s="104"/>
      <c r="AT2586" s="782">
        <f t="shared" si="7697"/>
        <v>0</v>
      </c>
      <c r="AU2586" s="782">
        <f t="shared" si="7698"/>
        <v>0</v>
      </c>
      <c r="AV2586" s="782">
        <f t="shared" si="7699"/>
        <v>0</v>
      </c>
      <c r="AW2586" s="788" t="e">
        <f t="shared" si="7700"/>
        <v>#DIV/0!</v>
      </c>
      <c r="AY2586" s="781">
        <f t="shared" si="7701"/>
        <v>0</v>
      </c>
      <c r="AZ2586" s="777"/>
      <c r="BA2586" s="781">
        <f t="shared" si="7702"/>
        <v>0</v>
      </c>
      <c r="BB2586" s="777"/>
      <c r="BC2586" s="781">
        <f t="shared" si="7703"/>
        <v>0</v>
      </c>
      <c r="BD2586" s="777"/>
      <c r="BE2586" s="781">
        <f t="shared" si="7704"/>
        <v>0</v>
      </c>
      <c r="BF2586" s="777"/>
      <c r="BG2586" s="781">
        <f t="shared" si="7705"/>
        <v>0</v>
      </c>
      <c r="BH2586" s="777"/>
      <c r="BI2586" s="781">
        <f t="shared" si="7706"/>
        <v>0</v>
      </c>
      <c r="BJ2586" s="777"/>
      <c r="BK2586" s="781">
        <f t="shared" si="7707"/>
        <v>0</v>
      </c>
      <c r="BL2586" s="777"/>
      <c r="BM2586" s="781">
        <f t="shared" si="7708"/>
        <v>0</v>
      </c>
      <c r="BN2586" s="777"/>
      <c r="BO2586" s="781">
        <f t="shared" si="7709"/>
        <v>0</v>
      </c>
      <c r="BP2586" s="777"/>
      <c r="BQ2586" s="781">
        <f t="shared" si="7710"/>
        <v>0</v>
      </c>
      <c r="BR2586" s="777"/>
    </row>
    <row r="2587" spans="1:70" outlineLevel="3">
      <c r="A2587" s="649"/>
      <c r="B2587" s="650"/>
      <c r="C2587" s="126"/>
      <c r="D2587" s="216" t="s">
        <v>1163</v>
      </c>
      <c r="E2587" s="773" t="str">
        <f>IF(COUNTIF(E2588:E2598,"T")=0,"N","T")</f>
        <v>T</v>
      </c>
      <c r="F2587" s="333"/>
      <c r="G2587" s="345"/>
      <c r="H2587" s="1105"/>
      <c r="I2587" s="1007"/>
      <c r="J2587" s="1135"/>
      <c r="K2587" s="1056">
        <f>SUBTOTAL(9,K2588:K2600)</f>
        <v>0</v>
      </c>
      <c r="L2587" s="208"/>
      <c r="M2587" s="472"/>
      <c r="N2587" s="472"/>
      <c r="O2587" s="472"/>
      <c r="Q2587" s="683"/>
      <c r="R2587" s="692"/>
      <c r="T2587" s="680" t="str">
        <f>IF(IF(A2587=0,TRUE(),D2587=IFERROR(VLOOKUP(A2587,Zaplecze_Weryfikacja!A:B,2,FALSE),2))=TRUE(),"Tak","Nie")</f>
        <v>Tak</v>
      </c>
      <c r="U2587" s="681" t="str">
        <f>IF(T2587="Tak"," ",IF(IFERROR(VLOOKUP(A2587,Zaplecze_Weryfikacja!A:B,2,FALSE),"Inny numer Lp")="Inny numer Lp","Inny numer Lp",IF(VLOOKUP(A2587,Zaplecze_Weryfikacja!A:B,2,FALSE)=D2587,"Nieznana przyczyna","Inny opis")))</f>
        <v xml:space="preserve"> </v>
      </c>
      <c r="Y2587" s="785"/>
      <c r="Z2587" s="331">
        <f>SUBTOTAL(9,Z2588:Z2600)</f>
        <v>0</v>
      </c>
      <c r="AA2587" s="785"/>
      <c r="AB2587" s="331">
        <f>SUBTOTAL(9,AB2588:AB2600)</f>
        <v>0</v>
      </c>
      <c r="AC2587" s="785"/>
      <c r="AD2587" s="331">
        <f>SUBTOTAL(9,AD2588:AD2600)</f>
        <v>0</v>
      </c>
      <c r="AE2587" s="785"/>
      <c r="AF2587" s="331">
        <f>SUBTOTAL(9,AF2588:AF2600)</f>
        <v>0</v>
      </c>
      <c r="AG2587" s="785"/>
      <c r="AH2587" s="331">
        <f>SUBTOTAL(9,AH2588:AH2600)</f>
        <v>0</v>
      </c>
      <c r="AI2587" s="785"/>
      <c r="AJ2587" s="331">
        <f>SUBTOTAL(9,AJ2588:AJ2600)</f>
        <v>0</v>
      </c>
      <c r="AK2587" s="785"/>
      <c r="AL2587" s="331">
        <f>SUBTOTAL(9,AL2588:AL2600)</f>
        <v>0</v>
      </c>
      <c r="AM2587" s="785"/>
      <c r="AN2587" s="331">
        <f>SUBTOTAL(9,AN2588:AN2600)</f>
        <v>0</v>
      </c>
      <c r="AO2587" s="785"/>
      <c r="AP2587" s="331">
        <f>SUBTOTAL(9,AP2588:AP2600)</f>
        <v>0</v>
      </c>
      <c r="AQ2587" s="785"/>
      <c r="AR2587" s="331">
        <f>SUBTOTAL(9,AR2588:AR2600)</f>
        <v>0</v>
      </c>
      <c r="AT2587" s="845">
        <f t="shared" si="7697"/>
        <v>0</v>
      </c>
      <c r="AU2587" s="845">
        <f t="shared" si="7698"/>
        <v>0</v>
      </c>
      <c r="AV2587" s="845">
        <f t="shared" si="7699"/>
        <v>0</v>
      </c>
      <c r="AW2587" s="846" t="e">
        <f t="shared" si="7700"/>
        <v>#DIV/0!</v>
      </c>
      <c r="AY2587" s="781">
        <f t="shared" si="7701"/>
        <v>0</v>
      </c>
      <c r="AZ2587" s="847"/>
      <c r="BA2587" s="781">
        <f t="shared" si="7702"/>
        <v>0</v>
      </c>
      <c r="BB2587" s="847"/>
      <c r="BC2587" s="781">
        <f t="shared" si="7703"/>
        <v>0</v>
      </c>
      <c r="BD2587" s="847"/>
      <c r="BE2587" s="781">
        <f t="shared" si="7704"/>
        <v>0</v>
      </c>
      <c r="BF2587" s="847"/>
      <c r="BG2587" s="781">
        <f t="shared" si="7705"/>
        <v>0</v>
      </c>
      <c r="BH2587" s="847"/>
      <c r="BI2587" s="781">
        <f t="shared" si="7706"/>
        <v>0</v>
      </c>
      <c r="BJ2587" s="847"/>
      <c r="BK2587" s="781">
        <f t="shared" si="7707"/>
        <v>0</v>
      </c>
      <c r="BL2587" s="847"/>
      <c r="BM2587" s="781">
        <f t="shared" si="7708"/>
        <v>0</v>
      </c>
      <c r="BN2587" s="847"/>
      <c r="BO2587" s="781">
        <f t="shared" si="7709"/>
        <v>0</v>
      </c>
      <c r="BP2587" s="847"/>
      <c r="BQ2587" s="781">
        <f t="shared" si="7710"/>
        <v>0</v>
      </c>
      <c r="BR2587" s="847"/>
    </row>
    <row r="2588" spans="1:70" outlineLevel="3">
      <c r="A2588" s="92">
        <v>801098</v>
      </c>
      <c r="B2588" s="10"/>
      <c r="C2588" s="121"/>
      <c r="D2588" s="365" t="s">
        <v>1200</v>
      </c>
      <c r="E2588" s="43" t="str">
        <f t="shared" ref="E2588:E2598" si="7711">IF(H2588&gt;0,"T","N")</f>
        <v>N</v>
      </c>
      <c r="F2588" s="122"/>
      <c r="G2588" s="214" t="s">
        <v>325</v>
      </c>
      <c r="H2588" s="1076"/>
      <c r="I2588" s="1141"/>
      <c r="J2588" s="1142"/>
      <c r="K2588" s="1032">
        <f t="shared" ref="K2588:K2598" si="7712">IF(B2588="E","E",$H2588*I2588)</f>
        <v>0</v>
      </c>
      <c r="L2588" s="208"/>
      <c r="M2588" s="128"/>
      <c r="N2588" s="409"/>
      <c r="O2588" s="409"/>
      <c r="Q2588" s="684" t="s">
        <v>1962</v>
      </c>
      <c r="R2588" s="692" t="s">
        <v>2011</v>
      </c>
      <c r="T2588" s="680" t="str">
        <f>IF(IF(A2588=0,TRUE(),D2588=IFERROR(VLOOKUP(A2588,Zaplecze_Weryfikacja!A:B,2,FALSE),2))=TRUE(),"Tak","Nie")</f>
        <v>Tak</v>
      </c>
      <c r="U2588" s="681" t="str">
        <f>IF(T2588="Tak"," ",IF(IFERROR(VLOOKUP(A2588,Zaplecze_Weryfikacja!A:B,2,FALSE),"Inny numer Lp")="Inny numer Lp","Inny numer Lp",IF(VLOOKUP(A2588,Zaplecze_Weryfikacja!A:B,2,FALSE)=D2588,"Nieznana przyczyna","Inny opis")))</f>
        <v xml:space="preserve"> </v>
      </c>
      <c r="Y2588" s="785"/>
      <c r="Z2588" s="309">
        <f t="shared" ref="Z2588:Z2598" si="7713">IF($B2588="E","E",$H2588*Y2588)</f>
        <v>0</v>
      </c>
      <c r="AA2588" s="785"/>
      <c r="AB2588" s="309">
        <f t="shared" ref="AB2588:AB2598" si="7714">IF($B2588="E","E",$H2588*AA2588)</f>
        <v>0</v>
      </c>
      <c r="AC2588" s="785"/>
      <c r="AD2588" s="309">
        <f t="shared" ref="AD2588:AD2598" si="7715">IF($B2588="E","E",$H2588*AC2588)</f>
        <v>0</v>
      </c>
      <c r="AE2588" s="785"/>
      <c r="AF2588" s="309">
        <f t="shared" ref="AF2588:AF2598" si="7716">IF($B2588="E","E",$H2588*AE2588)</f>
        <v>0</v>
      </c>
      <c r="AG2588" s="785"/>
      <c r="AH2588" s="309">
        <f t="shared" ref="AH2588:AH2598" si="7717">IF($B2588="E","E",$H2588*AG2588)</f>
        <v>0</v>
      </c>
      <c r="AI2588" s="785"/>
      <c r="AJ2588" s="309">
        <f t="shared" ref="AJ2588:AJ2598" si="7718">IF($B2588="E","E",$H2588*AI2588)</f>
        <v>0</v>
      </c>
      <c r="AK2588" s="785"/>
      <c r="AL2588" s="309">
        <f t="shared" ref="AL2588:AL2598" si="7719">IF($B2588="E","E",$H2588*AK2588)</f>
        <v>0</v>
      </c>
      <c r="AM2588" s="785"/>
      <c r="AN2588" s="309">
        <f t="shared" ref="AN2588:AN2598" si="7720">IF($B2588="E","E",$H2588*AM2588)</f>
        <v>0</v>
      </c>
      <c r="AO2588" s="785"/>
      <c r="AP2588" s="309">
        <f t="shared" ref="AP2588:AP2598" si="7721">IF($B2588="E","E",$H2588*AO2588)</f>
        <v>0</v>
      </c>
      <c r="AQ2588" s="785"/>
      <c r="AR2588" s="309">
        <f t="shared" ref="AR2588:AR2598" si="7722">IF($B2588="E","E",$H2588*AQ2588)</f>
        <v>0</v>
      </c>
      <c r="AT2588" s="782">
        <f t="shared" si="7697"/>
        <v>0</v>
      </c>
      <c r="AU2588" s="782">
        <f t="shared" si="7698"/>
        <v>0</v>
      </c>
      <c r="AV2588" s="782">
        <f t="shared" si="7699"/>
        <v>0</v>
      </c>
      <c r="AW2588" s="788" t="e">
        <f t="shared" si="7700"/>
        <v>#DIV/0!</v>
      </c>
      <c r="AY2588" s="781">
        <f t="shared" si="7701"/>
        <v>0</v>
      </c>
      <c r="AZ2588" s="777"/>
      <c r="BA2588" s="781">
        <f t="shared" si="7702"/>
        <v>0</v>
      </c>
      <c r="BB2588" s="777"/>
      <c r="BC2588" s="781">
        <f t="shared" si="7703"/>
        <v>0</v>
      </c>
      <c r="BD2588" s="777"/>
      <c r="BE2588" s="781">
        <f t="shared" si="7704"/>
        <v>0</v>
      </c>
      <c r="BF2588" s="777"/>
      <c r="BG2588" s="781">
        <f t="shared" si="7705"/>
        <v>0</v>
      </c>
      <c r="BH2588" s="777"/>
      <c r="BI2588" s="781">
        <f t="shared" si="7706"/>
        <v>0</v>
      </c>
      <c r="BJ2588" s="777"/>
      <c r="BK2588" s="781">
        <f t="shared" si="7707"/>
        <v>0</v>
      </c>
      <c r="BL2588" s="777"/>
      <c r="BM2588" s="781">
        <f t="shared" si="7708"/>
        <v>0</v>
      </c>
      <c r="BN2588" s="777"/>
      <c r="BO2588" s="781">
        <f t="shared" si="7709"/>
        <v>0</v>
      </c>
      <c r="BP2588" s="777"/>
      <c r="BQ2588" s="781">
        <f t="shared" si="7710"/>
        <v>0</v>
      </c>
      <c r="BR2588" s="777"/>
    </row>
    <row r="2589" spans="1:70" outlineLevel="3">
      <c r="A2589" s="92">
        <v>801099</v>
      </c>
      <c r="B2589" s="10"/>
      <c r="C2589" s="121"/>
      <c r="D2589" s="365" t="s">
        <v>1201</v>
      </c>
      <c r="E2589" s="43" t="str">
        <f t="shared" si="7711"/>
        <v>N</v>
      </c>
      <c r="F2589" s="122"/>
      <c r="G2589" s="214" t="s">
        <v>325</v>
      </c>
      <c r="H2589" s="1076"/>
      <c r="I2589" s="1141"/>
      <c r="J2589" s="1142"/>
      <c r="K2589" s="1032">
        <f t="shared" si="7712"/>
        <v>0</v>
      </c>
      <c r="L2589" s="208"/>
      <c r="M2589" s="128"/>
      <c r="N2589" s="409"/>
      <c r="O2589" s="409"/>
      <c r="Q2589" s="684" t="s">
        <v>1962</v>
      </c>
      <c r="R2589" s="692" t="s">
        <v>2011</v>
      </c>
      <c r="T2589" s="680" t="str">
        <f>IF(IF(A2589=0,TRUE(),D2589=IFERROR(VLOOKUP(A2589,Zaplecze_Weryfikacja!A:B,2,FALSE),2))=TRUE(),"Tak","Nie")</f>
        <v>Tak</v>
      </c>
      <c r="U2589" s="681" t="str">
        <f>IF(T2589="Tak"," ",IF(IFERROR(VLOOKUP(A2589,Zaplecze_Weryfikacja!A:B,2,FALSE),"Inny numer Lp")="Inny numer Lp","Inny numer Lp",IF(VLOOKUP(A2589,Zaplecze_Weryfikacja!A:B,2,FALSE)=D2589,"Nieznana przyczyna","Inny opis")))</f>
        <v xml:space="preserve"> </v>
      </c>
      <c r="Y2589" s="785"/>
      <c r="Z2589" s="309">
        <f t="shared" si="7713"/>
        <v>0</v>
      </c>
      <c r="AA2589" s="785"/>
      <c r="AB2589" s="309">
        <f t="shared" si="7714"/>
        <v>0</v>
      </c>
      <c r="AC2589" s="785"/>
      <c r="AD2589" s="309">
        <f t="shared" si="7715"/>
        <v>0</v>
      </c>
      <c r="AE2589" s="785"/>
      <c r="AF2589" s="309">
        <f t="shared" si="7716"/>
        <v>0</v>
      </c>
      <c r="AG2589" s="785"/>
      <c r="AH2589" s="309">
        <f t="shared" si="7717"/>
        <v>0</v>
      </c>
      <c r="AI2589" s="785"/>
      <c r="AJ2589" s="309">
        <f t="shared" si="7718"/>
        <v>0</v>
      </c>
      <c r="AK2589" s="785"/>
      <c r="AL2589" s="309">
        <f t="shared" si="7719"/>
        <v>0</v>
      </c>
      <c r="AM2589" s="785"/>
      <c r="AN2589" s="309">
        <f t="shared" si="7720"/>
        <v>0</v>
      </c>
      <c r="AO2589" s="785"/>
      <c r="AP2589" s="309">
        <f t="shared" si="7721"/>
        <v>0</v>
      </c>
      <c r="AQ2589" s="785"/>
      <c r="AR2589" s="309">
        <f t="shared" si="7722"/>
        <v>0</v>
      </c>
      <c r="AT2589" s="782">
        <f t="shared" si="7697"/>
        <v>0</v>
      </c>
      <c r="AU2589" s="782">
        <f t="shared" si="7698"/>
        <v>0</v>
      </c>
      <c r="AV2589" s="782">
        <f t="shared" si="7699"/>
        <v>0</v>
      </c>
      <c r="AW2589" s="788" t="e">
        <f t="shared" si="7700"/>
        <v>#DIV/0!</v>
      </c>
      <c r="AY2589" s="781">
        <f t="shared" si="7701"/>
        <v>0</v>
      </c>
      <c r="AZ2589" s="777"/>
      <c r="BA2589" s="781">
        <f t="shared" si="7702"/>
        <v>0</v>
      </c>
      <c r="BB2589" s="777"/>
      <c r="BC2589" s="781">
        <f t="shared" si="7703"/>
        <v>0</v>
      </c>
      <c r="BD2589" s="777"/>
      <c r="BE2589" s="781">
        <f t="shared" si="7704"/>
        <v>0</v>
      </c>
      <c r="BF2589" s="777"/>
      <c r="BG2589" s="781">
        <f t="shared" si="7705"/>
        <v>0</v>
      </c>
      <c r="BH2589" s="777"/>
      <c r="BI2589" s="781">
        <f t="shared" si="7706"/>
        <v>0</v>
      </c>
      <c r="BJ2589" s="777"/>
      <c r="BK2589" s="781">
        <f t="shared" si="7707"/>
        <v>0</v>
      </c>
      <c r="BL2589" s="777"/>
      <c r="BM2589" s="781">
        <f t="shared" si="7708"/>
        <v>0</v>
      </c>
      <c r="BN2589" s="777"/>
      <c r="BO2589" s="781">
        <f t="shared" si="7709"/>
        <v>0</v>
      </c>
      <c r="BP2589" s="777"/>
      <c r="BQ2589" s="781">
        <f t="shared" si="7710"/>
        <v>0</v>
      </c>
      <c r="BR2589" s="777"/>
    </row>
    <row r="2590" spans="1:70" outlineLevel="3">
      <c r="A2590" s="92">
        <v>801100</v>
      </c>
      <c r="B2590" s="10"/>
      <c r="C2590" s="121"/>
      <c r="D2590" s="365" t="s">
        <v>1202</v>
      </c>
      <c r="E2590" s="43" t="str">
        <f t="shared" si="7711"/>
        <v>N</v>
      </c>
      <c r="F2590" s="122"/>
      <c r="G2590" s="214" t="s">
        <v>325</v>
      </c>
      <c r="H2590" s="1076"/>
      <c r="I2590" s="1141"/>
      <c r="J2590" s="1142"/>
      <c r="K2590" s="1032">
        <f t="shared" si="7712"/>
        <v>0</v>
      </c>
      <c r="L2590" s="208"/>
      <c r="M2590" s="128"/>
      <c r="N2590" s="409"/>
      <c r="O2590" s="409"/>
      <c r="Q2590" s="684" t="s">
        <v>1962</v>
      </c>
      <c r="R2590" s="692" t="s">
        <v>2011</v>
      </c>
      <c r="T2590" s="680" t="str">
        <f>IF(IF(A2590=0,TRUE(),D2590=IFERROR(VLOOKUP(A2590,Zaplecze_Weryfikacja!A:B,2,FALSE),2))=TRUE(),"Tak","Nie")</f>
        <v>Tak</v>
      </c>
      <c r="U2590" s="681" t="str">
        <f>IF(T2590="Tak"," ",IF(IFERROR(VLOOKUP(A2590,Zaplecze_Weryfikacja!A:B,2,FALSE),"Inny numer Lp")="Inny numer Lp","Inny numer Lp",IF(VLOOKUP(A2590,Zaplecze_Weryfikacja!A:B,2,FALSE)=D2590,"Nieznana przyczyna","Inny opis")))</f>
        <v xml:space="preserve"> </v>
      </c>
      <c r="Y2590" s="785"/>
      <c r="Z2590" s="309">
        <f t="shared" si="7713"/>
        <v>0</v>
      </c>
      <c r="AA2590" s="785"/>
      <c r="AB2590" s="309">
        <f t="shared" si="7714"/>
        <v>0</v>
      </c>
      <c r="AC2590" s="785"/>
      <c r="AD2590" s="309">
        <f t="shared" si="7715"/>
        <v>0</v>
      </c>
      <c r="AE2590" s="785"/>
      <c r="AF2590" s="309">
        <f t="shared" si="7716"/>
        <v>0</v>
      </c>
      <c r="AG2590" s="785"/>
      <c r="AH2590" s="309">
        <f t="shared" si="7717"/>
        <v>0</v>
      </c>
      <c r="AI2590" s="785"/>
      <c r="AJ2590" s="309">
        <f t="shared" si="7718"/>
        <v>0</v>
      </c>
      <c r="AK2590" s="785"/>
      <c r="AL2590" s="309">
        <f t="shared" si="7719"/>
        <v>0</v>
      </c>
      <c r="AM2590" s="785"/>
      <c r="AN2590" s="309">
        <f t="shared" si="7720"/>
        <v>0</v>
      </c>
      <c r="AO2590" s="785"/>
      <c r="AP2590" s="309">
        <f t="shared" si="7721"/>
        <v>0</v>
      </c>
      <c r="AQ2590" s="785"/>
      <c r="AR2590" s="309">
        <f t="shared" si="7722"/>
        <v>0</v>
      </c>
      <c r="AT2590" s="782">
        <f t="shared" si="7697"/>
        <v>0</v>
      </c>
      <c r="AU2590" s="782">
        <f t="shared" si="7698"/>
        <v>0</v>
      </c>
      <c r="AV2590" s="782">
        <f t="shared" si="7699"/>
        <v>0</v>
      </c>
      <c r="AW2590" s="788" t="e">
        <f t="shared" si="7700"/>
        <v>#DIV/0!</v>
      </c>
      <c r="AY2590" s="781">
        <f t="shared" si="7701"/>
        <v>0</v>
      </c>
      <c r="AZ2590" s="777"/>
      <c r="BA2590" s="781">
        <f t="shared" si="7702"/>
        <v>0</v>
      </c>
      <c r="BB2590" s="777"/>
      <c r="BC2590" s="781">
        <f t="shared" si="7703"/>
        <v>0</v>
      </c>
      <c r="BD2590" s="777"/>
      <c r="BE2590" s="781">
        <f t="shared" si="7704"/>
        <v>0</v>
      </c>
      <c r="BF2590" s="777"/>
      <c r="BG2590" s="781">
        <f t="shared" si="7705"/>
        <v>0</v>
      </c>
      <c r="BH2590" s="777"/>
      <c r="BI2590" s="781">
        <f t="shared" si="7706"/>
        <v>0</v>
      </c>
      <c r="BJ2590" s="777"/>
      <c r="BK2590" s="781">
        <f t="shared" si="7707"/>
        <v>0</v>
      </c>
      <c r="BL2590" s="777"/>
      <c r="BM2590" s="781">
        <f t="shared" si="7708"/>
        <v>0</v>
      </c>
      <c r="BN2590" s="777"/>
      <c r="BO2590" s="781">
        <f t="shared" si="7709"/>
        <v>0</v>
      </c>
      <c r="BP2590" s="777"/>
      <c r="BQ2590" s="781">
        <f t="shared" si="7710"/>
        <v>0</v>
      </c>
      <c r="BR2590" s="777"/>
    </row>
    <row r="2591" spans="1:70" outlineLevel="3">
      <c r="A2591" s="92">
        <v>801101</v>
      </c>
      <c r="B2591" s="10"/>
      <c r="C2591" s="121"/>
      <c r="D2591" s="365" t="s">
        <v>1203</v>
      </c>
      <c r="E2591" s="43" t="str">
        <f t="shared" si="7711"/>
        <v>N</v>
      </c>
      <c r="F2591" s="122"/>
      <c r="G2591" s="214" t="s">
        <v>325</v>
      </c>
      <c r="H2591" s="1076"/>
      <c r="I2591" s="1141"/>
      <c r="J2591" s="1142"/>
      <c r="K2591" s="1032">
        <f t="shared" si="7712"/>
        <v>0</v>
      </c>
      <c r="L2591" s="208"/>
      <c r="M2591" s="128"/>
      <c r="N2591" s="409"/>
      <c r="O2591" s="409"/>
      <c r="Q2591" s="684" t="s">
        <v>1962</v>
      </c>
      <c r="R2591" s="692" t="s">
        <v>2011</v>
      </c>
      <c r="T2591" s="680" t="str">
        <f>IF(IF(A2591=0,TRUE(),D2591=IFERROR(VLOOKUP(A2591,Zaplecze_Weryfikacja!A:B,2,FALSE),2))=TRUE(),"Tak","Nie")</f>
        <v>Tak</v>
      </c>
      <c r="U2591" s="681" t="str">
        <f>IF(T2591="Tak"," ",IF(IFERROR(VLOOKUP(A2591,Zaplecze_Weryfikacja!A:B,2,FALSE),"Inny numer Lp")="Inny numer Lp","Inny numer Lp",IF(VLOOKUP(A2591,Zaplecze_Weryfikacja!A:B,2,FALSE)=D2591,"Nieznana przyczyna","Inny opis")))</f>
        <v xml:space="preserve"> </v>
      </c>
      <c r="Y2591" s="785"/>
      <c r="Z2591" s="309">
        <f t="shared" si="7713"/>
        <v>0</v>
      </c>
      <c r="AA2591" s="785"/>
      <c r="AB2591" s="309">
        <f t="shared" si="7714"/>
        <v>0</v>
      </c>
      <c r="AC2591" s="785"/>
      <c r="AD2591" s="309">
        <f t="shared" si="7715"/>
        <v>0</v>
      </c>
      <c r="AE2591" s="785"/>
      <c r="AF2591" s="309">
        <f t="shared" si="7716"/>
        <v>0</v>
      </c>
      <c r="AG2591" s="785"/>
      <c r="AH2591" s="309">
        <f t="shared" si="7717"/>
        <v>0</v>
      </c>
      <c r="AI2591" s="785"/>
      <c r="AJ2591" s="309">
        <f t="shared" si="7718"/>
        <v>0</v>
      </c>
      <c r="AK2591" s="785"/>
      <c r="AL2591" s="309">
        <f t="shared" si="7719"/>
        <v>0</v>
      </c>
      <c r="AM2591" s="785"/>
      <c r="AN2591" s="309">
        <f t="shared" si="7720"/>
        <v>0</v>
      </c>
      <c r="AO2591" s="785"/>
      <c r="AP2591" s="309">
        <f t="shared" si="7721"/>
        <v>0</v>
      </c>
      <c r="AQ2591" s="785"/>
      <c r="AR2591" s="309">
        <f t="shared" si="7722"/>
        <v>0</v>
      </c>
      <c r="AT2591" s="782">
        <f t="shared" si="7697"/>
        <v>0</v>
      </c>
      <c r="AU2591" s="782">
        <f t="shared" si="7698"/>
        <v>0</v>
      </c>
      <c r="AV2591" s="782">
        <f t="shared" si="7699"/>
        <v>0</v>
      </c>
      <c r="AW2591" s="788" t="e">
        <f t="shared" si="7700"/>
        <v>#DIV/0!</v>
      </c>
      <c r="AY2591" s="781">
        <f t="shared" si="7701"/>
        <v>0</v>
      </c>
      <c r="AZ2591" s="777"/>
      <c r="BA2591" s="781">
        <f t="shared" si="7702"/>
        <v>0</v>
      </c>
      <c r="BB2591" s="777"/>
      <c r="BC2591" s="781">
        <f t="shared" si="7703"/>
        <v>0</v>
      </c>
      <c r="BD2591" s="777"/>
      <c r="BE2591" s="781">
        <f t="shared" si="7704"/>
        <v>0</v>
      </c>
      <c r="BF2591" s="777"/>
      <c r="BG2591" s="781">
        <f t="shared" si="7705"/>
        <v>0</v>
      </c>
      <c r="BH2591" s="777"/>
      <c r="BI2591" s="781">
        <f t="shared" si="7706"/>
        <v>0</v>
      </c>
      <c r="BJ2591" s="777"/>
      <c r="BK2591" s="781">
        <f t="shared" si="7707"/>
        <v>0</v>
      </c>
      <c r="BL2591" s="777"/>
      <c r="BM2591" s="781">
        <f t="shared" si="7708"/>
        <v>0</v>
      </c>
      <c r="BN2591" s="777"/>
      <c r="BO2591" s="781">
        <f t="shared" si="7709"/>
        <v>0</v>
      </c>
      <c r="BP2591" s="777"/>
      <c r="BQ2591" s="781">
        <f t="shared" si="7710"/>
        <v>0</v>
      </c>
      <c r="BR2591" s="777"/>
    </row>
    <row r="2592" spans="1:70" outlineLevel="3">
      <c r="A2592" s="92">
        <v>801102</v>
      </c>
      <c r="B2592" s="10"/>
      <c r="C2592" s="121"/>
      <c r="D2592" s="365" t="s">
        <v>1204</v>
      </c>
      <c r="E2592" s="43" t="str">
        <f t="shared" si="7711"/>
        <v>N</v>
      </c>
      <c r="F2592" s="122"/>
      <c r="G2592" s="214" t="s">
        <v>325</v>
      </c>
      <c r="H2592" s="1076"/>
      <c r="I2592" s="1141"/>
      <c r="J2592" s="1142"/>
      <c r="K2592" s="1032">
        <f t="shared" si="7712"/>
        <v>0</v>
      </c>
      <c r="L2592" s="208"/>
      <c r="M2592" s="128"/>
      <c r="N2592" s="409"/>
      <c r="O2592" s="409"/>
      <c r="Q2592" s="684" t="s">
        <v>1962</v>
      </c>
      <c r="R2592" s="692" t="s">
        <v>2011</v>
      </c>
      <c r="T2592" s="680" t="str">
        <f>IF(IF(A2592=0,TRUE(),D2592=IFERROR(VLOOKUP(A2592,Zaplecze_Weryfikacja!A:B,2,FALSE),2))=TRUE(),"Tak","Nie")</f>
        <v>Tak</v>
      </c>
      <c r="U2592" s="681" t="str">
        <f>IF(T2592="Tak"," ",IF(IFERROR(VLOOKUP(A2592,Zaplecze_Weryfikacja!A:B,2,FALSE),"Inny numer Lp")="Inny numer Lp","Inny numer Lp",IF(VLOOKUP(A2592,Zaplecze_Weryfikacja!A:B,2,FALSE)=D2592,"Nieznana przyczyna","Inny opis")))</f>
        <v xml:space="preserve"> </v>
      </c>
      <c r="Y2592" s="785"/>
      <c r="Z2592" s="309">
        <f t="shared" si="7713"/>
        <v>0</v>
      </c>
      <c r="AA2592" s="785"/>
      <c r="AB2592" s="309">
        <f t="shared" si="7714"/>
        <v>0</v>
      </c>
      <c r="AC2592" s="785"/>
      <c r="AD2592" s="309">
        <f t="shared" si="7715"/>
        <v>0</v>
      </c>
      <c r="AE2592" s="785"/>
      <c r="AF2592" s="309">
        <f t="shared" si="7716"/>
        <v>0</v>
      </c>
      <c r="AG2592" s="785"/>
      <c r="AH2592" s="309">
        <f t="shared" si="7717"/>
        <v>0</v>
      </c>
      <c r="AI2592" s="785"/>
      <c r="AJ2592" s="309">
        <f t="shared" si="7718"/>
        <v>0</v>
      </c>
      <c r="AK2592" s="785"/>
      <c r="AL2592" s="309">
        <f t="shared" si="7719"/>
        <v>0</v>
      </c>
      <c r="AM2592" s="785"/>
      <c r="AN2592" s="309">
        <f t="shared" si="7720"/>
        <v>0</v>
      </c>
      <c r="AO2592" s="785"/>
      <c r="AP2592" s="309">
        <f t="shared" si="7721"/>
        <v>0</v>
      </c>
      <c r="AQ2592" s="785"/>
      <c r="AR2592" s="309">
        <f t="shared" si="7722"/>
        <v>0</v>
      </c>
      <c r="AT2592" s="782">
        <f t="shared" si="7697"/>
        <v>0</v>
      </c>
      <c r="AU2592" s="782">
        <f t="shared" si="7698"/>
        <v>0</v>
      </c>
      <c r="AV2592" s="782">
        <f t="shared" si="7699"/>
        <v>0</v>
      </c>
      <c r="AW2592" s="788" t="e">
        <f t="shared" si="7700"/>
        <v>#DIV/0!</v>
      </c>
      <c r="AY2592" s="781">
        <f t="shared" si="7701"/>
        <v>0</v>
      </c>
      <c r="AZ2592" s="777"/>
      <c r="BA2592" s="781">
        <f t="shared" si="7702"/>
        <v>0</v>
      </c>
      <c r="BB2592" s="777"/>
      <c r="BC2592" s="781">
        <f t="shared" si="7703"/>
        <v>0</v>
      </c>
      <c r="BD2592" s="777"/>
      <c r="BE2592" s="781">
        <f t="shared" si="7704"/>
        <v>0</v>
      </c>
      <c r="BF2592" s="777"/>
      <c r="BG2592" s="781">
        <f t="shared" si="7705"/>
        <v>0</v>
      </c>
      <c r="BH2592" s="777"/>
      <c r="BI2592" s="781">
        <f t="shared" si="7706"/>
        <v>0</v>
      </c>
      <c r="BJ2592" s="777"/>
      <c r="BK2592" s="781">
        <f t="shared" si="7707"/>
        <v>0</v>
      </c>
      <c r="BL2592" s="777"/>
      <c r="BM2592" s="781">
        <f t="shared" si="7708"/>
        <v>0</v>
      </c>
      <c r="BN2592" s="777"/>
      <c r="BO2592" s="781">
        <f t="shared" si="7709"/>
        <v>0</v>
      </c>
      <c r="BP2592" s="777"/>
      <c r="BQ2592" s="781">
        <f t="shared" si="7710"/>
        <v>0</v>
      </c>
      <c r="BR2592" s="777"/>
    </row>
    <row r="2593" spans="1:70" ht="28.5" outlineLevel="3">
      <c r="A2593" s="92">
        <v>801103</v>
      </c>
      <c r="B2593" s="10"/>
      <c r="C2593" s="121"/>
      <c r="D2593" s="128" t="s">
        <v>3345</v>
      </c>
      <c r="E2593" s="43" t="str">
        <f t="shared" si="7711"/>
        <v>T</v>
      </c>
      <c r="F2593" s="122"/>
      <c r="G2593" s="214" t="s">
        <v>325</v>
      </c>
      <c r="H2593" s="1076">
        <v>1</v>
      </c>
      <c r="I2593" s="1141"/>
      <c r="J2593" s="1142"/>
      <c r="K2593" s="1032">
        <f t="shared" si="7712"/>
        <v>0</v>
      </c>
      <c r="L2593" s="208"/>
      <c r="M2593" s="128"/>
      <c r="N2593" s="409"/>
      <c r="O2593" s="409"/>
      <c r="Q2593" s="684" t="s">
        <v>1962</v>
      </c>
      <c r="R2593" s="692" t="s">
        <v>2011</v>
      </c>
      <c r="T2593" s="680" t="str">
        <f>IF(IF(A2593=0,TRUE(),D2593=IFERROR(VLOOKUP(A2593,Zaplecze_Weryfikacja!A:B,2,FALSE),2))=TRUE(),"Tak","Nie")</f>
        <v>Nie</v>
      </c>
      <c r="U2593" s="681" t="str">
        <f>IF(T2593="Tak"," ",IF(IFERROR(VLOOKUP(A2593,Zaplecze_Weryfikacja!A:B,2,FALSE),"Inny numer Lp")="Inny numer Lp","Inny numer Lp",IF(VLOOKUP(A2593,Zaplecze_Weryfikacja!A:B,2,FALSE)=D2593,"Nieznana przyczyna","Inny opis")))</f>
        <v>Inny opis</v>
      </c>
      <c r="Y2593" s="785"/>
      <c r="Z2593" s="309">
        <f t="shared" si="7713"/>
        <v>0</v>
      </c>
      <c r="AA2593" s="785"/>
      <c r="AB2593" s="309">
        <f t="shared" si="7714"/>
        <v>0</v>
      </c>
      <c r="AC2593" s="785"/>
      <c r="AD2593" s="309">
        <f t="shared" si="7715"/>
        <v>0</v>
      </c>
      <c r="AE2593" s="785"/>
      <c r="AF2593" s="309">
        <f t="shared" si="7716"/>
        <v>0</v>
      </c>
      <c r="AG2593" s="785"/>
      <c r="AH2593" s="309">
        <f t="shared" si="7717"/>
        <v>0</v>
      </c>
      <c r="AI2593" s="785"/>
      <c r="AJ2593" s="309">
        <f t="shared" si="7718"/>
        <v>0</v>
      </c>
      <c r="AK2593" s="785"/>
      <c r="AL2593" s="309">
        <f t="shared" si="7719"/>
        <v>0</v>
      </c>
      <c r="AM2593" s="785"/>
      <c r="AN2593" s="309">
        <f t="shared" si="7720"/>
        <v>0</v>
      </c>
      <c r="AO2593" s="785"/>
      <c r="AP2593" s="309">
        <f t="shared" si="7721"/>
        <v>0</v>
      </c>
      <c r="AQ2593" s="785"/>
      <c r="AR2593" s="309">
        <f t="shared" si="7722"/>
        <v>0</v>
      </c>
      <c r="AT2593" s="782">
        <f t="shared" si="7697"/>
        <v>0</v>
      </c>
      <c r="AU2593" s="782">
        <f t="shared" si="7698"/>
        <v>0</v>
      </c>
      <c r="AV2593" s="782">
        <f t="shared" si="7699"/>
        <v>0</v>
      </c>
      <c r="AW2593" s="788" t="e">
        <f t="shared" si="7700"/>
        <v>#DIV/0!</v>
      </c>
      <c r="AY2593" s="781">
        <f t="shared" si="7701"/>
        <v>0</v>
      </c>
      <c r="AZ2593" s="777"/>
      <c r="BA2593" s="781">
        <f t="shared" si="7702"/>
        <v>0</v>
      </c>
      <c r="BB2593" s="777"/>
      <c r="BC2593" s="781">
        <f t="shared" si="7703"/>
        <v>0</v>
      </c>
      <c r="BD2593" s="777"/>
      <c r="BE2593" s="781">
        <f t="shared" si="7704"/>
        <v>0</v>
      </c>
      <c r="BF2593" s="777"/>
      <c r="BG2593" s="781">
        <f t="shared" si="7705"/>
        <v>0</v>
      </c>
      <c r="BH2593" s="777"/>
      <c r="BI2593" s="781">
        <f t="shared" si="7706"/>
        <v>0</v>
      </c>
      <c r="BJ2593" s="777"/>
      <c r="BK2593" s="781">
        <f t="shared" si="7707"/>
        <v>0</v>
      </c>
      <c r="BL2593" s="777"/>
      <c r="BM2593" s="781">
        <f t="shared" si="7708"/>
        <v>0</v>
      </c>
      <c r="BN2593" s="777"/>
      <c r="BO2593" s="781">
        <f t="shared" si="7709"/>
        <v>0</v>
      </c>
      <c r="BP2593" s="777"/>
      <c r="BQ2593" s="781">
        <f t="shared" si="7710"/>
        <v>0</v>
      </c>
      <c r="BR2593" s="777"/>
    </row>
    <row r="2594" spans="1:70" outlineLevel="3">
      <c r="A2594" s="92">
        <v>801104</v>
      </c>
      <c r="B2594" s="10"/>
      <c r="C2594" s="121"/>
      <c r="D2594" s="365" t="s">
        <v>1206</v>
      </c>
      <c r="E2594" s="43" t="str">
        <f t="shared" si="7711"/>
        <v>N</v>
      </c>
      <c r="F2594" s="122"/>
      <c r="G2594" s="214" t="s">
        <v>327</v>
      </c>
      <c r="H2594" s="1076"/>
      <c r="I2594" s="1141"/>
      <c r="J2594" s="1142"/>
      <c r="K2594" s="1032">
        <f t="shared" si="7712"/>
        <v>0</v>
      </c>
      <c r="L2594" s="208"/>
      <c r="M2594" s="128"/>
      <c r="N2594" s="409"/>
      <c r="O2594" s="409"/>
      <c r="Q2594" s="684" t="s">
        <v>1962</v>
      </c>
      <c r="R2594" s="692" t="s">
        <v>2011</v>
      </c>
      <c r="T2594" s="680" t="str">
        <f>IF(IF(A2594=0,TRUE(),D2594=IFERROR(VLOOKUP(A2594,Zaplecze_Weryfikacja!A:B,2,FALSE),2))=TRUE(),"Tak","Nie")</f>
        <v>Tak</v>
      </c>
      <c r="U2594" s="681" t="str">
        <f>IF(T2594="Tak"," ",IF(IFERROR(VLOOKUP(A2594,Zaplecze_Weryfikacja!A:B,2,FALSE),"Inny numer Lp")="Inny numer Lp","Inny numer Lp",IF(VLOOKUP(A2594,Zaplecze_Weryfikacja!A:B,2,FALSE)=D2594,"Nieznana przyczyna","Inny opis")))</f>
        <v xml:space="preserve"> </v>
      </c>
      <c r="Y2594" s="785"/>
      <c r="Z2594" s="309">
        <f t="shared" si="7713"/>
        <v>0</v>
      </c>
      <c r="AA2594" s="785"/>
      <c r="AB2594" s="309">
        <f t="shared" si="7714"/>
        <v>0</v>
      </c>
      <c r="AC2594" s="785"/>
      <c r="AD2594" s="309">
        <f t="shared" si="7715"/>
        <v>0</v>
      </c>
      <c r="AE2594" s="785"/>
      <c r="AF2594" s="309">
        <f t="shared" si="7716"/>
        <v>0</v>
      </c>
      <c r="AG2594" s="785"/>
      <c r="AH2594" s="309">
        <f t="shared" si="7717"/>
        <v>0</v>
      </c>
      <c r="AI2594" s="785"/>
      <c r="AJ2594" s="309">
        <f t="shared" si="7718"/>
        <v>0</v>
      </c>
      <c r="AK2594" s="785"/>
      <c r="AL2594" s="309">
        <f t="shared" si="7719"/>
        <v>0</v>
      </c>
      <c r="AM2594" s="785"/>
      <c r="AN2594" s="309">
        <f t="shared" si="7720"/>
        <v>0</v>
      </c>
      <c r="AO2594" s="785"/>
      <c r="AP2594" s="309">
        <f t="shared" si="7721"/>
        <v>0</v>
      </c>
      <c r="AQ2594" s="785"/>
      <c r="AR2594" s="309">
        <f t="shared" si="7722"/>
        <v>0</v>
      </c>
      <c r="AT2594" s="782">
        <f t="shared" si="7697"/>
        <v>0</v>
      </c>
      <c r="AU2594" s="782">
        <f t="shared" si="7698"/>
        <v>0</v>
      </c>
      <c r="AV2594" s="782">
        <f t="shared" si="7699"/>
        <v>0</v>
      </c>
      <c r="AW2594" s="788" t="e">
        <f t="shared" si="7700"/>
        <v>#DIV/0!</v>
      </c>
      <c r="AY2594" s="781">
        <f t="shared" si="7701"/>
        <v>0</v>
      </c>
      <c r="AZ2594" s="777"/>
      <c r="BA2594" s="781">
        <f t="shared" si="7702"/>
        <v>0</v>
      </c>
      <c r="BB2594" s="777"/>
      <c r="BC2594" s="781">
        <f t="shared" si="7703"/>
        <v>0</v>
      </c>
      <c r="BD2594" s="777"/>
      <c r="BE2594" s="781">
        <f t="shared" si="7704"/>
        <v>0</v>
      </c>
      <c r="BF2594" s="777"/>
      <c r="BG2594" s="781">
        <f t="shared" si="7705"/>
        <v>0</v>
      </c>
      <c r="BH2594" s="777"/>
      <c r="BI2594" s="781">
        <f t="shared" si="7706"/>
        <v>0</v>
      </c>
      <c r="BJ2594" s="777"/>
      <c r="BK2594" s="781">
        <f t="shared" si="7707"/>
        <v>0</v>
      </c>
      <c r="BL2594" s="777"/>
      <c r="BM2594" s="781">
        <f t="shared" si="7708"/>
        <v>0</v>
      </c>
      <c r="BN2594" s="777"/>
      <c r="BO2594" s="781">
        <f t="shared" si="7709"/>
        <v>0</v>
      </c>
      <c r="BP2594" s="777"/>
      <c r="BQ2594" s="781">
        <f t="shared" si="7710"/>
        <v>0</v>
      </c>
      <c r="BR2594" s="777"/>
    </row>
    <row r="2595" spans="1:70" outlineLevel="3">
      <c r="A2595" s="92">
        <v>801105</v>
      </c>
      <c r="B2595" s="10"/>
      <c r="C2595" s="121"/>
      <c r="D2595" s="365" t="s">
        <v>1207</v>
      </c>
      <c r="E2595" s="43" t="str">
        <f t="shared" si="7711"/>
        <v>N</v>
      </c>
      <c r="F2595" s="122"/>
      <c r="G2595" s="214" t="s">
        <v>324</v>
      </c>
      <c r="H2595" s="1076"/>
      <c r="I2595" s="1141"/>
      <c r="J2595" s="1142"/>
      <c r="K2595" s="1032">
        <f t="shared" si="7712"/>
        <v>0</v>
      </c>
      <c r="L2595" s="208"/>
      <c r="M2595" s="128"/>
      <c r="N2595" s="409"/>
      <c r="O2595" s="409"/>
      <c r="Q2595" s="684" t="s">
        <v>1962</v>
      </c>
      <c r="R2595" s="692" t="s">
        <v>2011</v>
      </c>
      <c r="T2595" s="680" t="str">
        <f>IF(IF(A2595=0,TRUE(),D2595=IFERROR(VLOOKUP(A2595,Zaplecze_Weryfikacja!A:B,2,FALSE),2))=TRUE(),"Tak","Nie")</f>
        <v>Tak</v>
      </c>
      <c r="U2595" s="681" t="str">
        <f>IF(T2595="Tak"," ",IF(IFERROR(VLOOKUP(A2595,Zaplecze_Weryfikacja!A:B,2,FALSE),"Inny numer Lp")="Inny numer Lp","Inny numer Lp",IF(VLOOKUP(A2595,Zaplecze_Weryfikacja!A:B,2,FALSE)=D2595,"Nieznana przyczyna","Inny opis")))</f>
        <v xml:space="preserve"> </v>
      </c>
      <c r="Y2595" s="785"/>
      <c r="Z2595" s="309">
        <f t="shared" si="7713"/>
        <v>0</v>
      </c>
      <c r="AA2595" s="785"/>
      <c r="AB2595" s="309">
        <f t="shared" si="7714"/>
        <v>0</v>
      </c>
      <c r="AC2595" s="785"/>
      <c r="AD2595" s="309">
        <f t="shared" si="7715"/>
        <v>0</v>
      </c>
      <c r="AE2595" s="785"/>
      <c r="AF2595" s="309">
        <f t="shared" si="7716"/>
        <v>0</v>
      </c>
      <c r="AG2595" s="785"/>
      <c r="AH2595" s="309">
        <f t="shared" si="7717"/>
        <v>0</v>
      </c>
      <c r="AI2595" s="785"/>
      <c r="AJ2595" s="309">
        <f t="shared" si="7718"/>
        <v>0</v>
      </c>
      <c r="AK2595" s="785"/>
      <c r="AL2595" s="309">
        <f t="shared" si="7719"/>
        <v>0</v>
      </c>
      <c r="AM2595" s="785"/>
      <c r="AN2595" s="309">
        <f t="shared" si="7720"/>
        <v>0</v>
      </c>
      <c r="AO2595" s="785"/>
      <c r="AP2595" s="309">
        <f t="shared" si="7721"/>
        <v>0</v>
      </c>
      <c r="AQ2595" s="785"/>
      <c r="AR2595" s="309">
        <f t="shared" si="7722"/>
        <v>0</v>
      </c>
      <c r="AT2595" s="782">
        <f t="shared" si="7697"/>
        <v>0</v>
      </c>
      <c r="AU2595" s="782">
        <f t="shared" si="7698"/>
        <v>0</v>
      </c>
      <c r="AV2595" s="782">
        <f t="shared" si="7699"/>
        <v>0</v>
      </c>
      <c r="AW2595" s="788" t="e">
        <f t="shared" si="7700"/>
        <v>#DIV/0!</v>
      </c>
      <c r="AY2595" s="781">
        <f t="shared" si="7701"/>
        <v>0</v>
      </c>
      <c r="AZ2595" s="777"/>
      <c r="BA2595" s="781">
        <f t="shared" si="7702"/>
        <v>0</v>
      </c>
      <c r="BB2595" s="777"/>
      <c r="BC2595" s="781">
        <f t="shared" si="7703"/>
        <v>0</v>
      </c>
      <c r="BD2595" s="777"/>
      <c r="BE2595" s="781">
        <f t="shared" si="7704"/>
        <v>0</v>
      </c>
      <c r="BF2595" s="777"/>
      <c r="BG2595" s="781">
        <f t="shared" si="7705"/>
        <v>0</v>
      </c>
      <c r="BH2595" s="777"/>
      <c r="BI2595" s="781">
        <f t="shared" si="7706"/>
        <v>0</v>
      </c>
      <c r="BJ2595" s="777"/>
      <c r="BK2595" s="781">
        <f t="shared" si="7707"/>
        <v>0</v>
      </c>
      <c r="BL2595" s="777"/>
      <c r="BM2595" s="781">
        <f t="shared" si="7708"/>
        <v>0</v>
      </c>
      <c r="BN2595" s="777"/>
      <c r="BO2595" s="781">
        <f t="shared" si="7709"/>
        <v>0</v>
      </c>
      <c r="BP2595" s="777"/>
      <c r="BQ2595" s="781">
        <f t="shared" si="7710"/>
        <v>0</v>
      </c>
      <c r="BR2595" s="777"/>
    </row>
    <row r="2596" spans="1:70" ht="28.5" outlineLevel="3">
      <c r="A2596" s="92">
        <v>801106</v>
      </c>
      <c r="B2596" s="10"/>
      <c r="C2596" s="121"/>
      <c r="D2596" s="128" t="s">
        <v>1208</v>
      </c>
      <c r="E2596" s="43" t="str">
        <f t="shared" si="7711"/>
        <v>N</v>
      </c>
      <c r="F2596" s="122"/>
      <c r="G2596" s="214" t="s">
        <v>327</v>
      </c>
      <c r="H2596" s="1076"/>
      <c r="I2596" s="1141"/>
      <c r="J2596" s="1142"/>
      <c r="K2596" s="1032">
        <f t="shared" si="7712"/>
        <v>0</v>
      </c>
      <c r="L2596" s="208"/>
      <c r="M2596" s="128"/>
      <c r="N2596" s="409"/>
      <c r="O2596" s="409"/>
      <c r="Q2596" s="684" t="s">
        <v>1962</v>
      </c>
      <c r="R2596" s="692" t="s">
        <v>2011</v>
      </c>
      <c r="T2596" s="680" t="str">
        <f>IF(IF(A2596=0,TRUE(),D2596=IFERROR(VLOOKUP(A2596,Zaplecze_Weryfikacja!A:B,2,FALSE),2))=TRUE(),"Tak","Nie")</f>
        <v>Tak</v>
      </c>
      <c r="U2596" s="681" t="str">
        <f>IF(T2596="Tak"," ",IF(IFERROR(VLOOKUP(A2596,Zaplecze_Weryfikacja!A:B,2,FALSE),"Inny numer Lp")="Inny numer Lp","Inny numer Lp",IF(VLOOKUP(A2596,Zaplecze_Weryfikacja!A:B,2,FALSE)=D2596,"Nieznana przyczyna","Inny opis")))</f>
        <v xml:space="preserve"> </v>
      </c>
      <c r="Y2596" s="785"/>
      <c r="Z2596" s="309">
        <f t="shared" si="7713"/>
        <v>0</v>
      </c>
      <c r="AA2596" s="785"/>
      <c r="AB2596" s="309">
        <f t="shared" si="7714"/>
        <v>0</v>
      </c>
      <c r="AC2596" s="785"/>
      <c r="AD2596" s="309">
        <f t="shared" si="7715"/>
        <v>0</v>
      </c>
      <c r="AE2596" s="785"/>
      <c r="AF2596" s="309">
        <f t="shared" si="7716"/>
        <v>0</v>
      </c>
      <c r="AG2596" s="785"/>
      <c r="AH2596" s="309">
        <f t="shared" si="7717"/>
        <v>0</v>
      </c>
      <c r="AI2596" s="785"/>
      <c r="AJ2596" s="309">
        <f t="shared" si="7718"/>
        <v>0</v>
      </c>
      <c r="AK2596" s="785"/>
      <c r="AL2596" s="309">
        <f t="shared" si="7719"/>
        <v>0</v>
      </c>
      <c r="AM2596" s="785"/>
      <c r="AN2596" s="309">
        <f t="shared" si="7720"/>
        <v>0</v>
      </c>
      <c r="AO2596" s="785"/>
      <c r="AP2596" s="309">
        <f t="shared" si="7721"/>
        <v>0</v>
      </c>
      <c r="AQ2596" s="785"/>
      <c r="AR2596" s="309">
        <f t="shared" si="7722"/>
        <v>0</v>
      </c>
      <c r="AT2596" s="782">
        <f t="shared" si="7697"/>
        <v>0</v>
      </c>
      <c r="AU2596" s="782">
        <f t="shared" si="7698"/>
        <v>0</v>
      </c>
      <c r="AV2596" s="782">
        <f t="shared" si="7699"/>
        <v>0</v>
      </c>
      <c r="AW2596" s="788" t="e">
        <f t="shared" si="7700"/>
        <v>#DIV/0!</v>
      </c>
      <c r="AY2596" s="781">
        <f t="shared" si="7701"/>
        <v>0</v>
      </c>
      <c r="AZ2596" s="777"/>
      <c r="BA2596" s="781">
        <f t="shared" si="7702"/>
        <v>0</v>
      </c>
      <c r="BB2596" s="777"/>
      <c r="BC2596" s="781">
        <f t="shared" si="7703"/>
        <v>0</v>
      </c>
      <c r="BD2596" s="777"/>
      <c r="BE2596" s="781">
        <f t="shared" si="7704"/>
        <v>0</v>
      </c>
      <c r="BF2596" s="777"/>
      <c r="BG2596" s="781">
        <f t="shared" si="7705"/>
        <v>0</v>
      </c>
      <c r="BH2596" s="777"/>
      <c r="BI2596" s="781">
        <f t="shared" si="7706"/>
        <v>0</v>
      </c>
      <c r="BJ2596" s="777"/>
      <c r="BK2596" s="781">
        <f t="shared" si="7707"/>
        <v>0</v>
      </c>
      <c r="BL2596" s="777"/>
      <c r="BM2596" s="781">
        <f t="shared" si="7708"/>
        <v>0</v>
      </c>
      <c r="BN2596" s="777"/>
      <c r="BO2596" s="781">
        <f t="shared" si="7709"/>
        <v>0</v>
      </c>
      <c r="BP2596" s="777"/>
      <c r="BQ2596" s="781">
        <f t="shared" si="7710"/>
        <v>0</v>
      </c>
      <c r="BR2596" s="777"/>
    </row>
    <row r="2597" spans="1:70" outlineLevel="3">
      <c r="A2597" s="92">
        <v>801107</v>
      </c>
      <c r="B2597" s="10"/>
      <c r="C2597" s="121"/>
      <c r="D2597" s="128" t="s">
        <v>1744</v>
      </c>
      <c r="E2597" s="43" t="str">
        <f t="shared" si="7711"/>
        <v>N</v>
      </c>
      <c r="F2597" s="122"/>
      <c r="G2597" s="380" t="s">
        <v>325</v>
      </c>
      <c r="H2597" s="1076"/>
      <c r="I2597" s="1141"/>
      <c r="J2597" s="1142"/>
      <c r="K2597" s="1032">
        <f t="shared" si="7712"/>
        <v>0</v>
      </c>
      <c r="L2597" s="208"/>
      <c r="M2597" s="128"/>
      <c r="N2597" s="409"/>
      <c r="O2597" s="409"/>
      <c r="Q2597" s="684" t="s">
        <v>1962</v>
      </c>
      <c r="R2597" s="692" t="s">
        <v>2011</v>
      </c>
      <c r="T2597" s="680" t="str">
        <f>IF(IF(A2597=0,TRUE(),D2597=IFERROR(VLOOKUP(A2597,Zaplecze_Weryfikacja!A:B,2,FALSE),2))=TRUE(),"Tak","Nie")</f>
        <v>Tak</v>
      </c>
      <c r="U2597" s="681" t="str">
        <f>IF(T2597="Tak"," ",IF(IFERROR(VLOOKUP(A2597,Zaplecze_Weryfikacja!A:B,2,FALSE),"Inny numer Lp")="Inny numer Lp","Inny numer Lp",IF(VLOOKUP(A2597,Zaplecze_Weryfikacja!A:B,2,FALSE)=D2597,"Nieznana przyczyna","Inny opis")))</f>
        <v xml:space="preserve"> </v>
      </c>
      <c r="Y2597" s="785"/>
      <c r="Z2597" s="309">
        <f t="shared" si="7713"/>
        <v>0</v>
      </c>
      <c r="AA2597" s="785"/>
      <c r="AB2597" s="309">
        <f t="shared" si="7714"/>
        <v>0</v>
      </c>
      <c r="AC2597" s="785"/>
      <c r="AD2597" s="309">
        <f t="shared" si="7715"/>
        <v>0</v>
      </c>
      <c r="AE2597" s="785"/>
      <c r="AF2597" s="309">
        <f t="shared" si="7716"/>
        <v>0</v>
      </c>
      <c r="AG2597" s="785"/>
      <c r="AH2597" s="309">
        <f t="shared" si="7717"/>
        <v>0</v>
      </c>
      <c r="AI2597" s="785"/>
      <c r="AJ2597" s="309">
        <f t="shared" si="7718"/>
        <v>0</v>
      </c>
      <c r="AK2597" s="785"/>
      <c r="AL2597" s="309">
        <f t="shared" si="7719"/>
        <v>0</v>
      </c>
      <c r="AM2597" s="785"/>
      <c r="AN2597" s="309">
        <f t="shared" si="7720"/>
        <v>0</v>
      </c>
      <c r="AO2597" s="785"/>
      <c r="AP2597" s="309">
        <f t="shared" si="7721"/>
        <v>0</v>
      </c>
      <c r="AQ2597" s="785"/>
      <c r="AR2597" s="309">
        <f t="shared" si="7722"/>
        <v>0</v>
      </c>
      <c r="AT2597" s="782">
        <f t="shared" si="7697"/>
        <v>0</v>
      </c>
      <c r="AU2597" s="782">
        <f t="shared" si="7698"/>
        <v>0</v>
      </c>
      <c r="AV2597" s="782">
        <f t="shared" si="7699"/>
        <v>0</v>
      </c>
      <c r="AW2597" s="788" t="e">
        <f t="shared" si="7700"/>
        <v>#DIV/0!</v>
      </c>
      <c r="AY2597" s="781">
        <f t="shared" si="7701"/>
        <v>0</v>
      </c>
      <c r="AZ2597" s="777"/>
      <c r="BA2597" s="781">
        <f t="shared" si="7702"/>
        <v>0</v>
      </c>
      <c r="BB2597" s="777"/>
      <c r="BC2597" s="781">
        <f t="shared" si="7703"/>
        <v>0</v>
      </c>
      <c r="BD2597" s="777"/>
      <c r="BE2597" s="781">
        <f t="shared" si="7704"/>
        <v>0</v>
      </c>
      <c r="BF2597" s="777"/>
      <c r="BG2597" s="781">
        <f t="shared" si="7705"/>
        <v>0</v>
      </c>
      <c r="BH2597" s="777"/>
      <c r="BI2597" s="781">
        <f t="shared" si="7706"/>
        <v>0</v>
      </c>
      <c r="BJ2597" s="777"/>
      <c r="BK2597" s="781">
        <f t="shared" si="7707"/>
        <v>0</v>
      </c>
      <c r="BL2597" s="777"/>
      <c r="BM2597" s="781">
        <f t="shared" si="7708"/>
        <v>0</v>
      </c>
      <c r="BN2597" s="777"/>
      <c r="BO2597" s="781">
        <f t="shared" si="7709"/>
        <v>0</v>
      </c>
      <c r="BP2597" s="777"/>
      <c r="BQ2597" s="781">
        <f t="shared" si="7710"/>
        <v>0</v>
      </c>
      <c r="BR2597" s="777"/>
    </row>
    <row r="2598" spans="1:70" ht="28.5" outlineLevel="3">
      <c r="A2598" s="92">
        <v>801108</v>
      </c>
      <c r="B2598" s="10"/>
      <c r="C2598" s="400"/>
      <c r="D2598" s="459" t="s">
        <v>1756</v>
      </c>
      <c r="E2598" s="43" t="str">
        <f t="shared" si="7711"/>
        <v>N</v>
      </c>
      <c r="F2598" s="402"/>
      <c r="G2598" s="406" t="s">
        <v>325</v>
      </c>
      <c r="H2598" s="1076"/>
      <c r="I2598" s="1141"/>
      <c r="J2598" s="1142"/>
      <c r="K2598" s="1032">
        <f t="shared" si="7712"/>
        <v>0</v>
      </c>
      <c r="L2598" s="208"/>
      <c r="M2598" s="459"/>
      <c r="N2598" s="476"/>
      <c r="O2598" s="476"/>
      <c r="Q2598" s="684" t="s">
        <v>1962</v>
      </c>
      <c r="R2598" s="692" t="s">
        <v>2011</v>
      </c>
      <c r="T2598" s="680" t="str">
        <f>IF(IF(A2598=0,TRUE(),D2598=IFERROR(VLOOKUP(A2598,Zaplecze_Weryfikacja!A:B,2,FALSE),2))=TRUE(),"Tak","Nie")</f>
        <v>Tak</v>
      </c>
      <c r="U2598" s="681" t="str">
        <f>IF(T2598="Tak"," ",IF(IFERROR(VLOOKUP(A2598,Zaplecze_Weryfikacja!A:B,2,FALSE),"Inny numer Lp")="Inny numer Lp","Inny numer Lp",IF(VLOOKUP(A2598,Zaplecze_Weryfikacja!A:B,2,FALSE)=D2598,"Nieznana przyczyna","Inny opis")))</f>
        <v xml:space="preserve"> </v>
      </c>
      <c r="Y2598" s="785"/>
      <c r="Z2598" s="309">
        <f t="shared" si="7713"/>
        <v>0</v>
      </c>
      <c r="AA2598" s="785"/>
      <c r="AB2598" s="309">
        <f t="shared" si="7714"/>
        <v>0</v>
      </c>
      <c r="AC2598" s="785"/>
      <c r="AD2598" s="309">
        <f t="shared" si="7715"/>
        <v>0</v>
      </c>
      <c r="AE2598" s="785"/>
      <c r="AF2598" s="309">
        <f t="shared" si="7716"/>
        <v>0</v>
      </c>
      <c r="AG2598" s="785"/>
      <c r="AH2598" s="309">
        <f t="shared" si="7717"/>
        <v>0</v>
      </c>
      <c r="AI2598" s="785"/>
      <c r="AJ2598" s="309">
        <f t="shared" si="7718"/>
        <v>0</v>
      </c>
      <c r="AK2598" s="785"/>
      <c r="AL2598" s="309">
        <f t="shared" si="7719"/>
        <v>0</v>
      </c>
      <c r="AM2598" s="785"/>
      <c r="AN2598" s="309">
        <f t="shared" si="7720"/>
        <v>0</v>
      </c>
      <c r="AO2598" s="785"/>
      <c r="AP2598" s="309">
        <f t="shared" si="7721"/>
        <v>0</v>
      </c>
      <c r="AQ2598" s="785"/>
      <c r="AR2598" s="309">
        <f t="shared" si="7722"/>
        <v>0</v>
      </c>
      <c r="AT2598" s="782">
        <f t="shared" si="7697"/>
        <v>0</v>
      </c>
      <c r="AU2598" s="782">
        <f t="shared" si="7698"/>
        <v>0</v>
      </c>
      <c r="AV2598" s="782">
        <f t="shared" si="7699"/>
        <v>0</v>
      </c>
      <c r="AW2598" s="788" t="e">
        <f t="shared" si="7700"/>
        <v>#DIV/0!</v>
      </c>
      <c r="AY2598" s="781">
        <f t="shared" si="7701"/>
        <v>0</v>
      </c>
      <c r="AZ2598" s="777"/>
      <c r="BA2598" s="781">
        <f t="shared" si="7702"/>
        <v>0</v>
      </c>
      <c r="BB2598" s="777"/>
      <c r="BC2598" s="781">
        <f t="shared" si="7703"/>
        <v>0</v>
      </c>
      <c r="BD2598" s="777"/>
      <c r="BE2598" s="781">
        <f t="shared" si="7704"/>
        <v>0</v>
      </c>
      <c r="BF2598" s="777"/>
      <c r="BG2598" s="781">
        <f t="shared" si="7705"/>
        <v>0</v>
      </c>
      <c r="BH2598" s="777"/>
      <c r="BI2598" s="781">
        <f t="shared" si="7706"/>
        <v>0</v>
      </c>
      <c r="BJ2598" s="777"/>
      <c r="BK2598" s="781">
        <f t="shared" si="7707"/>
        <v>0</v>
      </c>
      <c r="BL2598" s="777"/>
      <c r="BM2598" s="781">
        <f t="shared" si="7708"/>
        <v>0</v>
      </c>
      <c r="BN2598" s="777"/>
      <c r="BO2598" s="781">
        <f t="shared" si="7709"/>
        <v>0</v>
      </c>
      <c r="BP2598" s="777"/>
      <c r="BQ2598" s="781">
        <f t="shared" si="7710"/>
        <v>0</v>
      </c>
      <c r="BR2598" s="777"/>
    </row>
    <row r="2599" spans="1:70" outlineLevel="3">
      <c r="A2599" s="92"/>
      <c r="B2599" s="121"/>
      <c r="C2599" s="121"/>
      <c r="D2599" s="365"/>
      <c r="E2599" s="122"/>
      <c r="F2599" s="122"/>
      <c r="G2599" s="214"/>
      <c r="H2599" s="1017"/>
      <c r="I2599" s="1006"/>
      <c r="J2599" s="1111"/>
      <c r="K2599" s="1033"/>
      <c r="L2599" s="208"/>
      <c r="M2599" s="128"/>
      <c r="N2599" s="409"/>
      <c r="O2599" s="409"/>
      <c r="Q2599" s="683"/>
      <c r="R2599" s="692"/>
      <c r="T2599" s="680" t="str">
        <f>IF(IF(A2599=0,TRUE(),D2599=IFERROR(VLOOKUP(A2599,Zaplecze_Weryfikacja!A:B,2,FALSE),2))=TRUE(),"Tak","Nie")</f>
        <v>Tak</v>
      </c>
      <c r="U2599" s="681" t="str">
        <f>IF(T2599="Tak"," ",IF(IFERROR(VLOOKUP(A2599,Zaplecze_Weryfikacja!A:B,2,FALSE),"Inny numer Lp")="Inny numer Lp","Inny numer Lp",IF(VLOOKUP(A2599,Zaplecze_Weryfikacja!A:B,2,FALSE)=D2599,"Nieznana przyczyna","Inny opis")))</f>
        <v xml:space="preserve"> </v>
      </c>
      <c r="Y2599" s="785"/>
      <c r="Z2599" s="104"/>
      <c r="AA2599" s="785"/>
      <c r="AB2599" s="104"/>
      <c r="AC2599" s="785"/>
      <c r="AD2599" s="104"/>
      <c r="AE2599" s="785"/>
      <c r="AF2599" s="104"/>
      <c r="AG2599" s="785"/>
      <c r="AH2599" s="104"/>
      <c r="AI2599" s="785"/>
      <c r="AJ2599" s="104"/>
      <c r="AK2599" s="785"/>
      <c r="AL2599" s="104"/>
      <c r="AM2599" s="785"/>
      <c r="AN2599" s="104"/>
      <c r="AO2599" s="785"/>
      <c r="AP2599" s="104"/>
      <c r="AQ2599" s="785"/>
      <c r="AR2599" s="104"/>
      <c r="AT2599" s="782">
        <f t="shared" si="7697"/>
        <v>0</v>
      </c>
      <c r="AU2599" s="782">
        <f t="shared" si="7698"/>
        <v>0</v>
      </c>
      <c r="AV2599" s="782">
        <f t="shared" si="7699"/>
        <v>0</v>
      </c>
      <c r="AW2599" s="788" t="e">
        <f t="shared" si="7700"/>
        <v>#DIV/0!</v>
      </c>
      <c r="AY2599" s="781">
        <f t="shared" si="7701"/>
        <v>0</v>
      </c>
      <c r="AZ2599" s="777"/>
      <c r="BA2599" s="781">
        <f t="shared" si="7702"/>
        <v>0</v>
      </c>
      <c r="BB2599" s="777"/>
      <c r="BC2599" s="781">
        <f t="shared" si="7703"/>
        <v>0</v>
      </c>
      <c r="BD2599" s="777"/>
      <c r="BE2599" s="781">
        <f t="shared" si="7704"/>
        <v>0</v>
      </c>
      <c r="BF2599" s="777"/>
      <c r="BG2599" s="781">
        <f t="shared" si="7705"/>
        <v>0</v>
      </c>
      <c r="BH2599" s="777"/>
      <c r="BI2599" s="781">
        <f t="shared" si="7706"/>
        <v>0</v>
      </c>
      <c r="BJ2599" s="777"/>
      <c r="BK2599" s="781">
        <f t="shared" si="7707"/>
        <v>0</v>
      </c>
      <c r="BL2599" s="777"/>
      <c r="BM2599" s="781">
        <f t="shared" si="7708"/>
        <v>0</v>
      </c>
      <c r="BN2599" s="777"/>
      <c r="BO2599" s="781">
        <f t="shared" si="7709"/>
        <v>0</v>
      </c>
      <c r="BP2599" s="777"/>
      <c r="BQ2599" s="781">
        <f t="shared" si="7710"/>
        <v>0</v>
      </c>
      <c r="BR2599" s="777"/>
    </row>
    <row r="2600" spans="1:70" outlineLevel="3">
      <c r="A2600" s="649"/>
      <c r="B2600" s="650"/>
      <c r="C2600" s="126"/>
      <c r="D2600" s="216" t="s">
        <v>1162</v>
      </c>
      <c r="E2600" s="773" t="str">
        <f>IF(COUNTIF(E2601:E2611,"T")=0,"N","T")</f>
        <v>T</v>
      </c>
      <c r="F2600" s="333"/>
      <c r="G2600" s="345"/>
      <c r="H2600" s="1105"/>
      <c r="I2600" s="1007"/>
      <c r="J2600" s="1135"/>
      <c r="K2600" s="1056">
        <f>SUBTOTAL(9,K2601:K2613)</f>
        <v>0</v>
      </c>
      <c r="L2600" s="208"/>
      <c r="M2600" s="472"/>
      <c r="N2600" s="472"/>
      <c r="O2600" s="472"/>
      <c r="Q2600" s="683"/>
      <c r="R2600" s="692"/>
      <c r="T2600" s="680" t="str">
        <f>IF(IF(A2600=0,TRUE(),D2600=IFERROR(VLOOKUP(A2600,Zaplecze_Weryfikacja!A:B,2,FALSE),2))=TRUE(),"Tak","Nie")</f>
        <v>Tak</v>
      </c>
      <c r="U2600" s="681" t="str">
        <f>IF(T2600="Tak"," ",IF(IFERROR(VLOOKUP(A2600,Zaplecze_Weryfikacja!A:B,2,FALSE),"Inny numer Lp")="Inny numer Lp","Inny numer Lp",IF(VLOOKUP(A2600,Zaplecze_Weryfikacja!A:B,2,FALSE)=D2600,"Nieznana przyczyna","Inny opis")))</f>
        <v xml:space="preserve"> </v>
      </c>
      <c r="Y2600" s="785"/>
      <c r="Z2600" s="331">
        <f>SUBTOTAL(9,Z2601:Z2613)</f>
        <v>0</v>
      </c>
      <c r="AA2600" s="785"/>
      <c r="AB2600" s="331">
        <f>SUBTOTAL(9,AB2601:AB2613)</f>
        <v>0</v>
      </c>
      <c r="AC2600" s="785"/>
      <c r="AD2600" s="331">
        <f>SUBTOTAL(9,AD2601:AD2613)</f>
        <v>0</v>
      </c>
      <c r="AE2600" s="785"/>
      <c r="AF2600" s="331">
        <f>SUBTOTAL(9,AF2601:AF2613)</f>
        <v>0</v>
      </c>
      <c r="AG2600" s="785"/>
      <c r="AH2600" s="331">
        <f>SUBTOTAL(9,AH2601:AH2613)</f>
        <v>0</v>
      </c>
      <c r="AI2600" s="785"/>
      <c r="AJ2600" s="331">
        <f>SUBTOTAL(9,AJ2601:AJ2613)</f>
        <v>0</v>
      </c>
      <c r="AK2600" s="785"/>
      <c r="AL2600" s="331">
        <f>SUBTOTAL(9,AL2601:AL2613)</f>
        <v>0</v>
      </c>
      <c r="AM2600" s="785"/>
      <c r="AN2600" s="331">
        <f>SUBTOTAL(9,AN2601:AN2613)</f>
        <v>0</v>
      </c>
      <c r="AO2600" s="785"/>
      <c r="AP2600" s="331">
        <f>SUBTOTAL(9,AP2601:AP2613)</f>
        <v>0</v>
      </c>
      <c r="AQ2600" s="785"/>
      <c r="AR2600" s="331">
        <f>SUBTOTAL(9,AR2601:AR2613)</f>
        <v>0</v>
      </c>
      <c r="AT2600" s="845">
        <f t="shared" si="7697"/>
        <v>0</v>
      </c>
      <c r="AU2600" s="845">
        <f t="shared" si="7698"/>
        <v>0</v>
      </c>
      <c r="AV2600" s="845">
        <f t="shared" si="7699"/>
        <v>0</v>
      </c>
      <c r="AW2600" s="846" t="e">
        <f t="shared" si="7700"/>
        <v>#DIV/0!</v>
      </c>
      <c r="AY2600" s="781">
        <f t="shared" si="7701"/>
        <v>0</v>
      </c>
      <c r="AZ2600" s="847"/>
      <c r="BA2600" s="781">
        <f t="shared" si="7702"/>
        <v>0</v>
      </c>
      <c r="BB2600" s="847"/>
      <c r="BC2600" s="781">
        <f t="shared" si="7703"/>
        <v>0</v>
      </c>
      <c r="BD2600" s="847"/>
      <c r="BE2600" s="781">
        <f t="shared" si="7704"/>
        <v>0</v>
      </c>
      <c r="BF2600" s="847"/>
      <c r="BG2600" s="781">
        <f t="shared" si="7705"/>
        <v>0</v>
      </c>
      <c r="BH2600" s="847"/>
      <c r="BI2600" s="781">
        <f t="shared" si="7706"/>
        <v>0</v>
      </c>
      <c r="BJ2600" s="847"/>
      <c r="BK2600" s="781">
        <f t="shared" si="7707"/>
        <v>0</v>
      </c>
      <c r="BL2600" s="847"/>
      <c r="BM2600" s="781">
        <f t="shared" si="7708"/>
        <v>0</v>
      </c>
      <c r="BN2600" s="847"/>
      <c r="BO2600" s="781">
        <f t="shared" si="7709"/>
        <v>0</v>
      </c>
      <c r="BP2600" s="847"/>
      <c r="BQ2600" s="781">
        <f t="shared" si="7710"/>
        <v>0</v>
      </c>
      <c r="BR2600" s="847"/>
    </row>
    <row r="2601" spans="1:70" outlineLevel="3">
      <c r="A2601" s="92">
        <v>801109</v>
      </c>
      <c r="B2601" s="10"/>
      <c r="C2601" s="121"/>
      <c r="D2601" s="365" t="s">
        <v>1209</v>
      </c>
      <c r="E2601" s="43" t="str">
        <f t="shared" ref="E2601:E2611" si="7723">IF(H2601&gt;0,"T","N")</f>
        <v>N</v>
      </c>
      <c r="F2601" s="122"/>
      <c r="G2601" s="214" t="s">
        <v>23</v>
      </c>
      <c r="H2601" s="1076"/>
      <c r="I2601" s="1141"/>
      <c r="J2601" s="1142"/>
      <c r="K2601" s="1032">
        <f t="shared" ref="K2601:K2611" si="7724">IF(B2601="E","E",$H2601*I2601)</f>
        <v>0</v>
      </c>
      <c r="L2601" s="208"/>
      <c r="M2601" s="128"/>
      <c r="N2601" s="409"/>
      <c r="O2601" s="409"/>
      <c r="Q2601" s="684" t="s">
        <v>1895</v>
      </c>
      <c r="R2601" s="692"/>
      <c r="T2601" s="680" t="str">
        <f>IF(IF(A2601=0,TRUE(),D2601=IFERROR(VLOOKUP(A2601,Zaplecze_Weryfikacja!A:B,2,FALSE),2))=TRUE(),"Tak","Nie")</f>
        <v>Tak</v>
      </c>
      <c r="U2601" s="681" t="str">
        <f>IF(T2601="Tak"," ",IF(IFERROR(VLOOKUP(A2601,Zaplecze_Weryfikacja!A:B,2,FALSE),"Inny numer Lp")="Inny numer Lp","Inny numer Lp",IF(VLOOKUP(A2601,Zaplecze_Weryfikacja!A:B,2,FALSE)=D2601,"Nieznana przyczyna","Inny opis")))</f>
        <v xml:space="preserve"> </v>
      </c>
      <c r="Y2601" s="785"/>
      <c r="Z2601" s="309">
        <f t="shared" ref="Z2601:Z2611" si="7725">IF($B2601="E","E",$H2601*Y2601)</f>
        <v>0</v>
      </c>
      <c r="AA2601" s="785"/>
      <c r="AB2601" s="309">
        <f t="shared" ref="AB2601:AB2611" si="7726">IF($B2601="E","E",$H2601*AA2601)</f>
        <v>0</v>
      </c>
      <c r="AC2601" s="785"/>
      <c r="AD2601" s="309">
        <f t="shared" ref="AD2601:AD2611" si="7727">IF($B2601="E","E",$H2601*AC2601)</f>
        <v>0</v>
      </c>
      <c r="AE2601" s="785"/>
      <c r="AF2601" s="309">
        <f t="shared" ref="AF2601:AF2611" si="7728">IF($B2601="E","E",$H2601*AE2601)</f>
        <v>0</v>
      </c>
      <c r="AG2601" s="785"/>
      <c r="AH2601" s="309">
        <f t="shared" ref="AH2601:AH2611" si="7729">IF($B2601="E","E",$H2601*AG2601)</f>
        <v>0</v>
      </c>
      <c r="AI2601" s="785"/>
      <c r="AJ2601" s="309">
        <f t="shared" ref="AJ2601:AJ2611" si="7730">IF($B2601="E","E",$H2601*AI2601)</f>
        <v>0</v>
      </c>
      <c r="AK2601" s="785"/>
      <c r="AL2601" s="309">
        <f t="shared" ref="AL2601:AL2611" si="7731">IF($B2601="E","E",$H2601*AK2601)</f>
        <v>0</v>
      </c>
      <c r="AM2601" s="785"/>
      <c r="AN2601" s="309">
        <f t="shared" ref="AN2601:AN2611" si="7732">IF($B2601="E","E",$H2601*AM2601)</f>
        <v>0</v>
      </c>
      <c r="AO2601" s="785"/>
      <c r="AP2601" s="309">
        <f t="shared" ref="AP2601:AP2611" si="7733">IF($B2601="E","E",$H2601*AO2601)</f>
        <v>0</v>
      </c>
      <c r="AQ2601" s="785"/>
      <c r="AR2601" s="309">
        <f t="shared" ref="AR2601:AR2611" si="7734">IF($B2601="E","E",$H2601*AQ2601)</f>
        <v>0</v>
      </c>
      <c r="AT2601" s="782">
        <f t="shared" si="7697"/>
        <v>0</v>
      </c>
      <c r="AU2601" s="782">
        <f t="shared" si="7698"/>
        <v>0</v>
      </c>
      <c r="AV2601" s="782">
        <f t="shared" si="7699"/>
        <v>0</v>
      </c>
      <c r="AW2601" s="788" t="e">
        <f t="shared" si="7700"/>
        <v>#DIV/0!</v>
      </c>
      <c r="AY2601" s="781">
        <f t="shared" si="7701"/>
        <v>0</v>
      </c>
      <c r="AZ2601" s="777"/>
      <c r="BA2601" s="781">
        <f t="shared" si="7702"/>
        <v>0</v>
      </c>
      <c r="BB2601" s="777"/>
      <c r="BC2601" s="781">
        <f t="shared" si="7703"/>
        <v>0</v>
      </c>
      <c r="BD2601" s="777"/>
      <c r="BE2601" s="781">
        <f t="shared" si="7704"/>
        <v>0</v>
      </c>
      <c r="BF2601" s="777"/>
      <c r="BG2601" s="781">
        <f t="shared" si="7705"/>
        <v>0</v>
      </c>
      <c r="BH2601" s="777"/>
      <c r="BI2601" s="781">
        <f t="shared" si="7706"/>
        <v>0</v>
      </c>
      <c r="BJ2601" s="777"/>
      <c r="BK2601" s="781">
        <f t="shared" si="7707"/>
        <v>0</v>
      </c>
      <c r="BL2601" s="777"/>
      <c r="BM2601" s="781">
        <f t="shared" si="7708"/>
        <v>0</v>
      </c>
      <c r="BN2601" s="777"/>
      <c r="BO2601" s="781">
        <f t="shared" si="7709"/>
        <v>0</v>
      </c>
      <c r="BP2601" s="777"/>
      <c r="BQ2601" s="781">
        <f t="shared" si="7710"/>
        <v>0</v>
      </c>
      <c r="BR2601" s="777"/>
    </row>
    <row r="2602" spans="1:70" outlineLevel="3">
      <c r="A2602" s="92">
        <v>801110</v>
      </c>
      <c r="B2602" s="10"/>
      <c r="C2602" s="121"/>
      <c r="D2602" s="365" t="s">
        <v>1210</v>
      </c>
      <c r="E2602" s="43" t="str">
        <f t="shared" si="7723"/>
        <v>N</v>
      </c>
      <c r="F2602" s="122"/>
      <c r="G2602" s="214" t="s">
        <v>23</v>
      </c>
      <c r="H2602" s="1076"/>
      <c r="I2602" s="1141"/>
      <c r="J2602" s="1142"/>
      <c r="K2602" s="1032">
        <f t="shared" si="7724"/>
        <v>0</v>
      </c>
      <c r="L2602" s="208"/>
      <c r="M2602" s="128"/>
      <c r="N2602" s="409"/>
      <c r="O2602" s="409"/>
      <c r="Q2602" s="684" t="s">
        <v>1895</v>
      </c>
      <c r="R2602" s="692"/>
      <c r="T2602" s="680" t="str">
        <f>IF(IF(A2602=0,TRUE(),D2602=IFERROR(VLOOKUP(A2602,Zaplecze_Weryfikacja!A:B,2,FALSE),2))=TRUE(),"Tak","Nie")</f>
        <v>Tak</v>
      </c>
      <c r="U2602" s="681" t="str">
        <f>IF(T2602="Tak"," ",IF(IFERROR(VLOOKUP(A2602,Zaplecze_Weryfikacja!A:B,2,FALSE),"Inny numer Lp")="Inny numer Lp","Inny numer Lp",IF(VLOOKUP(A2602,Zaplecze_Weryfikacja!A:B,2,FALSE)=D2602,"Nieznana przyczyna","Inny opis")))</f>
        <v xml:space="preserve"> </v>
      </c>
      <c r="Y2602" s="785"/>
      <c r="Z2602" s="309">
        <f t="shared" si="7725"/>
        <v>0</v>
      </c>
      <c r="AA2602" s="785"/>
      <c r="AB2602" s="309">
        <f t="shared" si="7726"/>
        <v>0</v>
      </c>
      <c r="AC2602" s="785"/>
      <c r="AD2602" s="309">
        <f t="shared" si="7727"/>
        <v>0</v>
      </c>
      <c r="AE2602" s="785"/>
      <c r="AF2602" s="309">
        <f t="shared" si="7728"/>
        <v>0</v>
      </c>
      <c r="AG2602" s="785"/>
      <c r="AH2602" s="309">
        <f t="shared" si="7729"/>
        <v>0</v>
      </c>
      <c r="AI2602" s="785"/>
      <c r="AJ2602" s="309">
        <f t="shared" si="7730"/>
        <v>0</v>
      </c>
      <c r="AK2602" s="785"/>
      <c r="AL2602" s="309">
        <f t="shared" si="7731"/>
        <v>0</v>
      </c>
      <c r="AM2602" s="785"/>
      <c r="AN2602" s="309">
        <f t="shared" si="7732"/>
        <v>0</v>
      </c>
      <c r="AO2602" s="785"/>
      <c r="AP2602" s="309">
        <f t="shared" si="7733"/>
        <v>0</v>
      </c>
      <c r="AQ2602" s="785"/>
      <c r="AR2602" s="309">
        <f t="shared" si="7734"/>
        <v>0</v>
      </c>
      <c r="AT2602" s="782">
        <f t="shared" si="7697"/>
        <v>0</v>
      </c>
      <c r="AU2602" s="782">
        <f t="shared" si="7698"/>
        <v>0</v>
      </c>
      <c r="AV2602" s="782">
        <f t="shared" si="7699"/>
        <v>0</v>
      </c>
      <c r="AW2602" s="788" t="e">
        <f t="shared" si="7700"/>
        <v>#DIV/0!</v>
      </c>
      <c r="AY2602" s="781">
        <f t="shared" si="7701"/>
        <v>0</v>
      </c>
      <c r="AZ2602" s="777"/>
      <c r="BA2602" s="781">
        <f t="shared" si="7702"/>
        <v>0</v>
      </c>
      <c r="BB2602" s="777"/>
      <c r="BC2602" s="781">
        <f t="shared" si="7703"/>
        <v>0</v>
      </c>
      <c r="BD2602" s="777"/>
      <c r="BE2602" s="781">
        <f t="shared" si="7704"/>
        <v>0</v>
      </c>
      <c r="BF2602" s="777"/>
      <c r="BG2602" s="781">
        <f t="shared" si="7705"/>
        <v>0</v>
      </c>
      <c r="BH2602" s="777"/>
      <c r="BI2602" s="781">
        <f t="shared" si="7706"/>
        <v>0</v>
      </c>
      <c r="BJ2602" s="777"/>
      <c r="BK2602" s="781">
        <f t="shared" si="7707"/>
        <v>0</v>
      </c>
      <c r="BL2602" s="777"/>
      <c r="BM2602" s="781">
        <f t="shared" si="7708"/>
        <v>0</v>
      </c>
      <c r="BN2602" s="777"/>
      <c r="BO2602" s="781">
        <f t="shared" si="7709"/>
        <v>0</v>
      </c>
      <c r="BP2602" s="777"/>
      <c r="BQ2602" s="781">
        <f t="shared" si="7710"/>
        <v>0</v>
      </c>
      <c r="BR2602" s="777"/>
    </row>
    <row r="2603" spans="1:70" outlineLevel="3">
      <c r="A2603" s="92">
        <v>801111</v>
      </c>
      <c r="B2603" s="10"/>
      <c r="C2603" s="121"/>
      <c r="D2603" s="365" t="s">
        <v>1211</v>
      </c>
      <c r="E2603" s="43" t="str">
        <f t="shared" si="7723"/>
        <v>N</v>
      </c>
      <c r="F2603" s="122"/>
      <c r="G2603" s="214" t="s">
        <v>23</v>
      </c>
      <c r="H2603" s="1076"/>
      <c r="I2603" s="1141"/>
      <c r="J2603" s="1142"/>
      <c r="K2603" s="1032">
        <f t="shared" si="7724"/>
        <v>0</v>
      </c>
      <c r="L2603" s="208"/>
      <c r="M2603" s="128"/>
      <c r="N2603" s="409"/>
      <c r="O2603" s="409"/>
      <c r="Q2603" s="684" t="s">
        <v>1895</v>
      </c>
      <c r="R2603" s="692"/>
      <c r="T2603" s="680" t="str">
        <f>IF(IF(A2603=0,TRUE(),D2603=IFERROR(VLOOKUP(A2603,Zaplecze_Weryfikacja!A:B,2,FALSE),2))=TRUE(),"Tak","Nie")</f>
        <v>Tak</v>
      </c>
      <c r="U2603" s="681" t="str">
        <f>IF(T2603="Tak"," ",IF(IFERROR(VLOOKUP(A2603,Zaplecze_Weryfikacja!A:B,2,FALSE),"Inny numer Lp")="Inny numer Lp","Inny numer Lp",IF(VLOOKUP(A2603,Zaplecze_Weryfikacja!A:B,2,FALSE)=D2603,"Nieznana przyczyna","Inny opis")))</f>
        <v xml:space="preserve"> </v>
      </c>
      <c r="Y2603" s="785"/>
      <c r="Z2603" s="309">
        <f t="shared" si="7725"/>
        <v>0</v>
      </c>
      <c r="AA2603" s="785"/>
      <c r="AB2603" s="309">
        <f t="shared" si="7726"/>
        <v>0</v>
      </c>
      <c r="AC2603" s="785"/>
      <c r="AD2603" s="309">
        <f t="shared" si="7727"/>
        <v>0</v>
      </c>
      <c r="AE2603" s="785"/>
      <c r="AF2603" s="309">
        <f t="shared" si="7728"/>
        <v>0</v>
      </c>
      <c r="AG2603" s="785"/>
      <c r="AH2603" s="309">
        <f t="shared" si="7729"/>
        <v>0</v>
      </c>
      <c r="AI2603" s="785"/>
      <c r="AJ2603" s="309">
        <f t="shared" si="7730"/>
        <v>0</v>
      </c>
      <c r="AK2603" s="785"/>
      <c r="AL2603" s="309">
        <f t="shared" si="7731"/>
        <v>0</v>
      </c>
      <c r="AM2603" s="785"/>
      <c r="AN2603" s="309">
        <f t="shared" si="7732"/>
        <v>0</v>
      </c>
      <c r="AO2603" s="785"/>
      <c r="AP2603" s="309">
        <f t="shared" si="7733"/>
        <v>0</v>
      </c>
      <c r="AQ2603" s="785"/>
      <c r="AR2603" s="309">
        <f t="shared" si="7734"/>
        <v>0</v>
      </c>
      <c r="AT2603" s="782">
        <f t="shared" si="7697"/>
        <v>0</v>
      </c>
      <c r="AU2603" s="782">
        <f t="shared" si="7698"/>
        <v>0</v>
      </c>
      <c r="AV2603" s="782">
        <f t="shared" si="7699"/>
        <v>0</v>
      </c>
      <c r="AW2603" s="788" t="e">
        <f t="shared" si="7700"/>
        <v>#DIV/0!</v>
      </c>
      <c r="AY2603" s="781">
        <f t="shared" si="7701"/>
        <v>0</v>
      </c>
      <c r="AZ2603" s="777"/>
      <c r="BA2603" s="781">
        <f t="shared" si="7702"/>
        <v>0</v>
      </c>
      <c r="BB2603" s="777"/>
      <c r="BC2603" s="781">
        <f t="shared" si="7703"/>
        <v>0</v>
      </c>
      <c r="BD2603" s="777"/>
      <c r="BE2603" s="781">
        <f t="shared" si="7704"/>
        <v>0</v>
      </c>
      <c r="BF2603" s="777"/>
      <c r="BG2603" s="781">
        <f t="shared" si="7705"/>
        <v>0</v>
      </c>
      <c r="BH2603" s="777"/>
      <c r="BI2603" s="781">
        <f t="shared" si="7706"/>
        <v>0</v>
      </c>
      <c r="BJ2603" s="777"/>
      <c r="BK2603" s="781">
        <f t="shared" si="7707"/>
        <v>0</v>
      </c>
      <c r="BL2603" s="777"/>
      <c r="BM2603" s="781">
        <f t="shared" si="7708"/>
        <v>0</v>
      </c>
      <c r="BN2603" s="777"/>
      <c r="BO2603" s="781">
        <f t="shared" si="7709"/>
        <v>0</v>
      </c>
      <c r="BP2603" s="777"/>
      <c r="BQ2603" s="781">
        <f t="shared" si="7710"/>
        <v>0</v>
      </c>
      <c r="BR2603" s="777"/>
    </row>
    <row r="2604" spans="1:70" outlineLevel="3">
      <c r="A2604" s="92">
        <v>801112</v>
      </c>
      <c r="B2604" s="10"/>
      <c r="C2604" s="121"/>
      <c r="D2604" s="365" t="s">
        <v>1212</v>
      </c>
      <c r="E2604" s="43" t="str">
        <f t="shared" si="7723"/>
        <v>N</v>
      </c>
      <c r="F2604" s="122"/>
      <c r="G2604" s="214" t="s">
        <v>23</v>
      </c>
      <c r="H2604" s="1076"/>
      <c r="I2604" s="1141"/>
      <c r="J2604" s="1142"/>
      <c r="K2604" s="1032">
        <f t="shared" si="7724"/>
        <v>0</v>
      </c>
      <c r="L2604" s="208"/>
      <c r="M2604" s="128"/>
      <c r="N2604" s="409"/>
      <c r="O2604" s="409"/>
      <c r="Q2604" s="684" t="s">
        <v>1895</v>
      </c>
      <c r="R2604" s="692"/>
      <c r="T2604" s="680" t="str">
        <f>IF(IF(A2604=0,TRUE(),D2604=IFERROR(VLOOKUP(A2604,Zaplecze_Weryfikacja!A:B,2,FALSE),2))=TRUE(),"Tak","Nie")</f>
        <v>Tak</v>
      </c>
      <c r="U2604" s="681" t="str">
        <f>IF(T2604="Tak"," ",IF(IFERROR(VLOOKUP(A2604,Zaplecze_Weryfikacja!A:B,2,FALSE),"Inny numer Lp")="Inny numer Lp","Inny numer Lp",IF(VLOOKUP(A2604,Zaplecze_Weryfikacja!A:B,2,FALSE)=D2604,"Nieznana przyczyna","Inny opis")))</f>
        <v xml:space="preserve"> </v>
      </c>
      <c r="Y2604" s="785"/>
      <c r="Z2604" s="309">
        <f t="shared" si="7725"/>
        <v>0</v>
      </c>
      <c r="AA2604" s="785"/>
      <c r="AB2604" s="309">
        <f t="shared" si="7726"/>
        <v>0</v>
      </c>
      <c r="AC2604" s="785"/>
      <c r="AD2604" s="309">
        <f t="shared" si="7727"/>
        <v>0</v>
      </c>
      <c r="AE2604" s="785"/>
      <c r="AF2604" s="309">
        <f t="shared" si="7728"/>
        <v>0</v>
      </c>
      <c r="AG2604" s="785"/>
      <c r="AH2604" s="309">
        <f t="shared" si="7729"/>
        <v>0</v>
      </c>
      <c r="AI2604" s="785"/>
      <c r="AJ2604" s="309">
        <f t="shared" si="7730"/>
        <v>0</v>
      </c>
      <c r="AK2604" s="785"/>
      <c r="AL2604" s="309">
        <f t="shared" si="7731"/>
        <v>0</v>
      </c>
      <c r="AM2604" s="785"/>
      <c r="AN2604" s="309">
        <f t="shared" si="7732"/>
        <v>0</v>
      </c>
      <c r="AO2604" s="785"/>
      <c r="AP2604" s="309">
        <f t="shared" si="7733"/>
        <v>0</v>
      </c>
      <c r="AQ2604" s="785"/>
      <c r="AR2604" s="309">
        <f t="shared" si="7734"/>
        <v>0</v>
      </c>
      <c r="AT2604" s="782">
        <f t="shared" si="7697"/>
        <v>0</v>
      </c>
      <c r="AU2604" s="782">
        <f t="shared" si="7698"/>
        <v>0</v>
      </c>
      <c r="AV2604" s="782">
        <f t="shared" si="7699"/>
        <v>0</v>
      </c>
      <c r="AW2604" s="788" t="e">
        <f t="shared" si="7700"/>
        <v>#DIV/0!</v>
      </c>
      <c r="AY2604" s="781">
        <f t="shared" si="7701"/>
        <v>0</v>
      </c>
      <c r="AZ2604" s="777"/>
      <c r="BA2604" s="781">
        <f t="shared" si="7702"/>
        <v>0</v>
      </c>
      <c r="BB2604" s="777"/>
      <c r="BC2604" s="781">
        <f t="shared" si="7703"/>
        <v>0</v>
      </c>
      <c r="BD2604" s="777"/>
      <c r="BE2604" s="781">
        <f t="shared" si="7704"/>
        <v>0</v>
      </c>
      <c r="BF2604" s="777"/>
      <c r="BG2604" s="781">
        <f t="shared" si="7705"/>
        <v>0</v>
      </c>
      <c r="BH2604" s="777"/>
      <c r="BI2604" s="781">
        <f t="shared" si="7706"/>
        <v>0</v>
      </c>
      <c r="BJ2604" s="777"/>
      <c r="BK2604" s="781">
        <f t="shared" si="7707"/>
        <v>0</v>
      </c>
      <c r="BL2604" s="777"/>
      <c r="BM2604" s="781">
        <f t="shared" si="7708"/>
        <v>0</v>
      </c>
      <c r="BN2604" s="777"/>
      <c r="BO2604" s="781">
        <f t="shared" si="7709"/>
        <v>0</v>
      </c>
      <c r="BP2604" s="777"/>
      <c r="BQ2604" s="781">
        <f t="shared" si="7710"/>
        <v>0</v>
      </c>
      <c r="BR2604" s="777"/>
    </row>
    <row r="2605" spans="1:70" ht="28.5" outlineLevel="3">
      <c r="A2605" s="92">
        <v>801113</v>
      </c>
      <c r="B2605" s="10"/>
      <c r="C2605" s="121"/>
      <c r="D2605" s="128" t="s">
        <v>3343</v>
      </c>
      <c r="E2605" s="43" t="str">
        <f t="shared" si="7723"/>
        <v>T</v>
      </c>
      <c r="F2605" s="122"/>
      <c r="G2605" s="214" t="s">
        <v>325</v>
      </c>
      <c r="H2605" s="1076">
        <v>1</v>
      </c>
      <c r="I2605" s="1141"/>
      <c r="J2605" s="1142"/>
      <c r="K2605" s="1032">
        <f t="shared" si="7724"/>
        <v>0</v>
      </c>
      <c r="L2605" s="208"/>
      <c r="M2605" s="128"/>
      <c r="N2605" s="409"/>
      <c r="O2605" s="409"/>
      <c r="Q2605" s="683" t="s">
        <v>1990</v>
      </c>
      <c r="R2605" s="692"/>
      <c r="T2605" s="680" t="str">
        <f>IF(IF(A2605=0,TRUE(),D2605=IFERROR(VLOOKUP(A2605,Zaplecze_Weryfikacja!A:B,2,FALSE),2))=TRUE(),"Tak","Nie")</f>
        <v>Nie</v>
      </c>
      <c r="U2605" s="681" t="str">
        <f>IF(T2605="Tak"," ",IF(IFERROR(VLOOKUP(A2605,Zaplecze_Weryfikacja!A:B,2,FALSE),"Inny numer Lp")="Inny numer Lp","Inny numer Lp",IF(VLOOKUP(A2605,Zaplecze_Weryfikacja!A:B,2,FALSE)=D2605,"Nieznana przyczyna","Inny opis")))</f>
        <v>Inny opis</v>
      </c>
      <c r="Y2605" s="785"/>
      <c r="Z2605" s="309">
        <f t="shared" si="7725"/>
        <v>0</v>
      </c>
      <c r="AA2605" s="785"/>
      <c r="AB2605" s="309">
        <f t="shared" si="7726"/>
        <v>0</v>
      </c>
      <c r="AC2605" s="785"/>
      <c r="AD2605" s="309">
        <f t="shared" si="7727"/>
        <v>0</v>
      </c>
      <c r="AE2605" s="785"/>
      <c r="AF2605" s="309">
        <f t="shared" si="7728"/>
        <v>0</v>
      </c>
      <c r="AG2605" s="785"/>
      <c r="AH2605" s="309">
        <f t="shared" si="7729"/>
        <v>0</v>
      </c>
      <c r="AI2605" s="785"/>
      <c r="AJ2605" s="309">
        <f t="shared" si="7730"/>
        <v>0</v>
      </c>
      <c r="AK2605" s="785"/>
      <c r="AL2605" s="309">
        <f t="shared" si="7731"/>
        <v>0</v>
      </c>
      <c r="AM2605" s="785"/>
      <c r="AN2605" s="309">
        <f t="shared" si="7732"/>
        <v>0</v>
      </c>
      <c r="AO2605" s="785"/>
      <c r="AP2605" s="309">
        <f t="shared" si="7733"/>
        <v>0</v>
      </c>
      <c r="AQ2605" s="785"/>
      <c r="AR2605" s="309">
        <f t="shared" si="7734"/>
        <v>0</v>
      </c>
      <c r="AT2605" s="782">
        <f t="shared" si="7697"/>
        <v>0</v>
      </c>
      <c r="AU2605" s="782">
        <f t="shared" si="7698"/>
        <v>0</v>
      </c>
      <c r="AV2605" s="782">
        <f t="shared" si="7699"/>
        <v>0</v>
      </c>
      <c r="AW2605" s="788" t="e">
        <f t="shared" si="7700"/>
        <v>#DIV/0!</v>
      </c>
      <c r="AY2605" s="781">
        <f t="shared" si="7701"/>
        <v>0</v>
      </c>
      <c r="AZ2605" s="777"/>
      <c r="BA2605" s="781">
        <f t="shared" si="7702"/>
        <v>0</v>
      </c>
      <c r="BB2605" s="777"/>
      <c r="BC2605" s="781">
        <f t="shared" si="7703"/>
        <v>0</v>
      </c>
      <c r="BD2605" s="777"/>
      <c r="BE2605" s="781">
        <f t="shared" si="7704"/>
        <v>0</v>
      </c>
      <c r="BF2605" s="777"/>
      <c r="BG2605" s="781">
        <f t="shared" si="7705"/>
        <v>0</v>
      </c>
      <c r="BH2605" s="777"/>
      <c r="BI2605" s="781">
        <f t="shared" si="7706"/>
        <v>0</v>
      </c>
      <c r="BJ2605" s="777"/>
      <c r="BK2605" s="781">
        <f t="shared" si="7707"/>
        <v>0</v>
      </c>
      <c r="BL2605" s="777"/>
      <c r="BM2605" s="781">
        <f t="shared" si="7708"/>
        <v>0</v>
      </c>
      <c r="BN2605" s="777"/>
      <c r="BO2605" s="781">
        <f t="shared" si="7709"/>
        <v>0</v>
      </c>
      <c r="BP2605" s="777"/>
      <c r="BQ2605" s="781">
        <f t="shared" si="7710"/>
        <v>0</v>
      </c>
      <c r="BR2605" s="777"/>
    </row>
    <row r="2606" spans="1:70" ht="28.5" outlineLevel="3">
      <c r="A2606" s="92">
        <v>801114</v>
      </c>
      <c r="B2606" s="10"/>
      <c r="C2606" s="121"/>
      <c r="D2606" s="128" t="s">
        <v>3342</v>
      </c>
      <c r="E2606" s="43" t="str">
        <f t="shared" si="7723"/>
        <v>T</v>
      </c>
      <c r="F2606" s="122"/>
      <c r="G2606" s="214" t="s">
        <v>325</v>
      </c>
      <c r="H2606" s="1076">
        <v>3</v>
      </c>
      <c r="I2606" s="1141"/>
      <c r="J2606" s="1142"/>
      <c r="K2606" s="1032">
        <f t="shared" si="7724"/>
        <v>0</v>
      </c>
      <c r="L2606" s="208"/>
      <c r="M2606" s="128"/>
      <c r="N2606" s="409"/>
      <c r="O2606" s="409"/>
      <c r="Q2606" s="683" t="s">
        <v>1990</v>
      </c>
      <c r="R2606" s="692"/>
      <c r="T2606" s="680" t="str">
        <f>IF(IF(A2606=0,TRUE(),D2606=IFERROR(VLOOKUP(A2606,Zaplecze_Weryfikacja!A:B,2,FALSE),2))=TRUE(),"Tak","Nie")</f>
        <v>Nie</v>
      </c>
      <c r="U2606" s="681" t="str">
        <f>IF(T2606="Tak"," ",IF(IFERROR(VLOOKUP(A2606,Zaplecze_Weryfikacja!A:B,2,FALSE),"Inny numer Lp")="Inny numer Lp","Inny numer Lp",IF(VLOOKUP(A2606,Zaplecze_Weryfikacja!A:B,2,FALSE)=D2606,"Nieznana przyczyna","Inny opis")))</f>
        <v>Inny opis</v>
      </c>
      <c r="Y2606" s="785"/>
      <c r="Z2606" s="309">
        <f t="shared" si="7725"/>
        <v>0</v>
      </c>
      <c r="AA2606" s="785"/>
      <c r="AB2606" s="309">
        <f t="shared" si="7726"/>
        <v>0</v>
      </c>
      <c r="AC2606" s="785"/>
      <c r="AD2606" s="309">
        <f t="shared" si="7727"/>
        <v>0</v>
      </c>
      <c r="AE2606" s="785"/>
      <c r="AF2606" s="309">
        <f t="shared" si="7728"/>
        <v>0</v>
      </c>
      <c r="AG2606" s="785"/>
      <c r="AH2606" s="309">
        <f t="shared" si="7729"/>
        <v>0</v>
      </c>
      <c r="AI2606" s="785"/>
      <c r="AJ2606" s="309">
        <f t="shared" si="7730"/>
        <v>0</v>
      </c>
      <c r="AK2606" s="785"/>
      <c r="AL2606" s="309">
        <f t="shared" si="7731"/>
        <v>0</v>
      </c>
      <c r="AM2606" s="785"/>
      <c r="AN2606" s="309">
        <f t="shared" si="7732"/>
        <v>0</v>
      </c>
      <c r="AO2606" s="785"/>
      <c r="AP2606" s="309">
        <f t="shared" si="7733"/>
        <v>0</v>
      </c>
      <c r="AQ2606" s="785"/>
      <c r="AR2606" s="309">
        <f t="shared" si="7734"/>
        <v>0</v>
      </c>
      <c r="AT2606" s="782">
        <f t="shared" si="7697"/>
        <v>0</v>
      </c>
      <c r="AU2606" s="782">
        <f t="shared" si="7698"/>
        <v>0</v>
      </c>
      <c r="AV2606" s="782">
        <f t="shared" si="7699"/>
        <v>0</v>
      </c>
      <c r="AW2606" s="788" t="e">
        <f t="shared" si="7700"/>
        <v>#DIV/0!</v>
      </c>
      <c r="AY2606" s="781">
        <f t="shared" si="7701"/>
        <v>0</v>
      </c>
      <c r="AZ2606" s="777"/>
      <c r="BA2606" s="781">
        <f t="shared" si="7702"/>
        <v>0</v>
      </c>
      <c r="BB2606" s="777"/>
      <c r="BC2606" s="781">
        <f t="shared" si="7703"/>
        <v>0</v>
      </c>
      <c r="BD2606" s="777"/>
      <c r="BE2606" s="781">
        <f t="shared" si="7704"/>
        <v>0</v>
      </c>
      <c r="BF2606" s="777"/>
      <c r="BG2606" s="781">
        <f t="shared" si="7705"/>
        <v>0</v>
      </c>
      <c r="BH2606" s="777"/>
      <c r="BI2606" s="781">
        <f t="shared" si="7706"/>
        <v>0</v>
      </c>
      <c r="BJ2606" s="777"/>
      <c r="BK2606" s="781">
        <f t="shared" si="7707"/>
        <v>0</v>
      </c>
      <c r="BL2606" s="777"/>
      <c r="BM2606" s="781">
        <f t="shared" si="7708"/>
        <v>0</v>
      </c>
      <c r="BN2606" s="777"/>
      <c r="BO2606" s="781">
        <f t="shared" si="7709"/>
        <v>0</v>
      </c>
      <c r="BP2606" s="777"/>
      <c r="BQ2606" s="781">
        <f t="shared" si="7710"/>
        <v>0</v>
      </c>
      <c r="BR2606" s="777"/>
    </row>
    <row r="2607" spans="1:70" ht="28.5" outlineLevel="3">
      <c r="A2607" s="92">
        <v>801115</v>
      </c>
      <c r="B2607" s="10"/>
      <c r="C2607" s="121"/>
      <c r="D2607" s="128" t="s">
        <v>3344</v>
      </c>
      <c r="E2607" s="43" t="str">
        <f t="shared" si="7723"/>
        <v>T</v>
      </c>
      <c r="F2607" s="122"/>
      <c r="G2607" s="214" t="s">
        <v>325</v>
      </c>
      <c r="H2607" s="1076">
        <v>1</v>
      </c>
      <c r="I2607" s="1141"/>
      <c r="J2607" s="1142"/>
      <c r="K2607" s="1032">
        <f t="shared" si="7724"/>
        <v>0</v>
      </c>
      <c r="L2607" s="208"/>
      <c r="M2607" s="128"/>
      <c r="N2607" s="409"/>
      <c r="O2607" s="409"/>
      <c r="Q2607" s="683" t="s">
        <v>1990</v>
      </c>
      <c r="R2607" s="692"/>
      <c r="T2607" s="680" t="str">
        <f>IF(IF(A2607=0,TRUE(),D2607=IFERROR(VLOOKUP(A2607,Zaplecze_Weryfikacja!A:B,2,FALSE),2))=TRUE(),"Tak","Nie")</f>
        <v>Nie</v>
      </c>
      <c r="U2607" s="681" t="str">
        <f>IF(T2607="Tak"," ",IF(IFERROR(VLOOKUP(A2607,Zaplecze_Weryfikacja!A:B,2,FALSE),"Inny numer Lp")="Inny numer Lp","Inny numer Lp",IF(VLOOKUP(A2607,Zaplecze_Weryfikacja!A:B,2,FALSE)=D2607,"Nieznana przyczyna","Inny opis")))</f>
        <v>Inny opis</v>
      </c>
      <c r="Y2607" s="785"/>
      <c r="Z2607" s="309">
        <f t="shared" si="7725"/>
        <v>0</v>
      </c>
      <c r="AA2607" s="785"/>
      <c r="AB2607" s="309">
        <f t="shared" si="7726"/>
        <v>0</v>
      </c>
      <c r="AC2607" s="785"/>
      <c r="AD2607" s="309">
        <f t="shared" si="7727"/>
        <v>0</v>
      </c>
      <c r="AE2607" s="785"/>
      <c r="AF2607" s="309">
        <f t="shared" si="7728"/>
        <v>0</v>
      </c>
      <c r="AG2607" s="785"/>
      <c r="AH2607" s="309">
        <f t="shared" si="7729"/>
        <v>0</v>
      </c>
      <c r="AI2607" s="785"/>
      <c r="AJ2607" s="309">
        <f t="shared" si="7730"/>
        <v>0</v>
      </c>
      <c r="AK2607" s="785"/>
      <c r="AL2607" s="309">
        <f t="shared" si="7731"/>
        <v>0</v>
      </c>
      <c r="AM2607" s="785"/>
      <c r="AN2607" s="309">
        <f t="shared" si="7732"/>
        <v>0</v>
      </c>
      <c r="AO2607" s="785"/>
      <c r="AP2607" s="309">
        <f t="shared" si="7733"/>
        <v>0</v>
      </c>
      <c r="AQ2607" s="785"/>
      <c r="AR2607" s="309">
        <f t="shared" si="7734"/>
        <v>0</v>
      </c>
      <c r="AT2607" s="782">
        <f t="shared" si="7697"/>
        <v>0</v>
      </c>
      <c r="AU2607" s="782">
        <f t="shared" si="7698"/>
        <v>0</v>
      </c>
      <c r="AV2607" s="782">
        <f t="shared" si="7699"/>
        <v>0</v>
      </c>
      <c r="AW2607" s="788" t="e">
        <f t="shared" si="7700"/>
        <v>#DIV/0!</v>
      </c>
      <c r="AY2607" s="781">
        <f t="shared" si="7701"/>
        <v>0</v>
      </c>
      <c r="AZ2607" s="777"/>
      <c r="BA2607" s="781">
        <f t="shared" si="7702"/>
        <v>0</v>
      </c>
      <c r="BB2607" s="777"/>
      <c r="BC2607" s="781">
        <f t="shared" si="7703"/>
        <v>0</v>
      </c>
      <c r="BD2607" s="777"/>
      <c r="BE2607" s="781">
        <f t="shared" si="7704"/>
        <v>0</v>
      </c>
      <c r="BF2607" s="777"/>
      <c r="BG2607" s="781">
        <f t="shared" si="7705"/>
        <v>0</v>
      </c>
      <c r="BH2607" s="777"/>
      <c r="BI2607" s="781">
        <f t="shared" si="7706"/>
        <v>0</v>
      </c>
      <c r="BJ2607" s="777"/>
      <c r="BK2607" s="781">
        <f t="shared" si="7707"/>
        <v>0</v>
      </c>
      <c r="BL2607" s="777"/>
      <c r="BM2607" s="781">
        <f t="shared" si="7708"/>
        <v>0</v>
      </c>
      <c r="BN2607" s="777"/>
      <c r="BO2607" s="781">
        <f t="shared" si="7709"/>
        <v>0</v>
      </c>
      <c r="BP2607" s="777"/>
      <c r="BQ2607" s="781">
        <f t="shared" si="7710"/>
        <v>0</v>
      </c>
      <c r="BR2607" s="777"/>
    </row>
    <row r="2608" spans="1:70" outlineLevel="3">
      <c r="A2608" s="92">
        <v>801116</v>
      </c>
      <c r="B2608" s="10"/>
      <c r="C2608" s="121"/>
      <c r="D2608" s="365" t="s">
        <v>1216</v>
      </c>
      <c r="E2608" s="43" t="str">
        <f t="shared" si="7723"/>
        <v>N</v>
      </c>
      <c r="F2608" s="122"/>
      <c r="G2608" s="214" t="s">
        <v>325</v>
      </c>
      <c r="H2608" s="1076"/>
      <c r="I2608" s="1141"/>
      <c r="J2608" s="1142"/>
      <c r="K2608" s="1032">
        <f t="shared" si="7724"/>
        <v>0</v>
      </c>
      <c r="L2608" s="208"/>
      <c r="M2608" s="128"/>
      <c r="N2608" s="409"/>
      <c r="O2608" s="409"/>
      <c r="Q2608" s="683" t="s">
        <v>1990</v>
      </c>
      <c r="R2608" s="692"/>
      <c r="T2608" s="680" t="str">
        <f>IF(IF(A2608=0,TRUE(),D2608=IFERROR(VLOOKUP(A2608,Zaplecze_Weryfikacja!A:B,2,FALSE),2))=TRUE(),"Tak","Nie")</f>
        <v>Tak</v>
      </c>
      <c r="U2608" s="681" t="str">
        <f>IF(T2608="Tak"," ",IF(IFERROR(VLOOKUP(A2608,Zaplecze_Weryfikacja!A:B,2,FALSE),"Inny numer Lp")="Inny numer Lp","Inny numer Lp",IF(VLOOKUP(A2608,Zaplecze_Weryfikacja!A:B,2,FALSE)=D2608,"Nieznana przyczyna","Inny opis")))</f>
        <v xml:space="preserve"> </v>
      </c>
      <c r="Y2608" s="785"/>
      <c r="Z2608" s="309">
        <f t="shared" si="7725"/>
        <v>0</v>
      </c>
      <c r="AA2608" s="785"/>
      <c r="AB2608" s="309">
        <f t="shared" si="7726"/>
        <v>0</v>
      </c>
      <c r="AC2608" s="785"/>
      <c r="AD2608" s="309">
        <f t="shared" si="7727"/>
        <v>0</v>
      </c>
      <c r="AE2608" s="785"/>
      <c r="AF2608" s="309">
        <f t="shared" si="7728"/>
        <v>0</v>
      </c>
      <c r="AG2608" s="785"/>
      <c r="AH2608" s="309">
        <f t="shared" si="7729"/>
        <v>0</v>
      </c>
      <c r="AI2608" s="785"/>
      <c r="AJ2608" s="309">
        <f t="shared" si="7730"/>
        <v>0</v>
      </c>
      <c r="AK2608" s="785"/>
      <c r="AL2608" s="309">
        <f t="shared" si="7731"/>
        <v>0</v>
      </c>
      <c r="AM2608" s="785"/>
      <c r="AN2608" s="309">
        <f t="shared" si="7732"/>
        <v>0</v>
      </c>
      <c r="AO2608" s="785"/>
      <c r="AP2608" s="309">
        <f t="shared" si="7733"/>
        <v>0</v>
      </c>
      <c r="AQ2608" s="785"/>
      <c r="AR2608" s="309">
        <f t="shared" si="7734"/>
        <v>0</v>
      </c>
      <c r="AT2608" s="782">
        <f t="shared" si="7697"/>
        <v>0</v>
      </c>
      <c r="AU2608" s="782">
        <f t="shared" si="7698"/>
        <v>0</v>
      </c>
      <c r="AV2608" s="782">
        <f t="shared" si="7699"/>
        <v>0</v>
      </c>
      <c r="AW2608" s="788" t="e">
        <f t="shared" si="7700"/>
        <v>#DIV/0!</v>
      </c>
      <c r="AY2608" s="781">
        <f t="shared" si="7701"/>
        <v>0</v>
      </c>
      <c r="AZ2608" s="777"/>
      <c r="BA2608" s="781">
        <f t="shared" si="7702"/>
        <v>0</v>
      </c>
      <c r="BB2608" s="777"/>
      <c r="BC2608" s="781">
        <f t="shared" si="7703"/>
        <v>0</v>
      </c>
      <c r="BD2608" s="777"/>
      <c r="BE2608" s="781">
        <f t="shared" si="7704"/>
        <v>0</v>
      </c>
      <c r="BF2608" s="777"/>
      <c r="BG2608" s="781">
        <f t="shared" si="7705"/>
        <v>0</v>
      </c>
      <c r="BH2608" s="777"/>
      <c r="BI2608" s="781">
        <f t="shared" si="7706"/>
        <v>0</v>
      </c>
      <c r="BJ2608" s="777"/>
      <c r="BK2608" s="781">
        <f t="shared" si="7707"/>
        <v>0</v>
      </c>
      <c r="BL2608" s="777"/>
      <c r="BM2608" s="781">
        <f t="shared" si="7708"/>
        <v>0</v>
      </c>
      <c r="BN2608" s="777"/>
      <c r="BO2608" s="781">
        <f t="shared" si="7709"/>
        <v>0</v>
      </c>
      <c r="BP2608" s="777"/>
      <c r="BQ2608" s="781">
        <f t="shared" si="7710"/>
        <v>0</v>
      </c>
      <c r="BR2608" s="777"/>
    </row>
    <row r="2609" spans="1:70" outlineLevel="3">
      <c r="A2609" s="92">
        <v>801117</v>
      </c>
      <c r="B2609" s="10"/>
      <c r="C2609" s="121"/>
      <c r="D2609" s="365" t="s">
        <v>1217</v>
      </c>
      <c r="E2609" s="43" t="str">
        <f t="shared" si="7723"/>
        <v>N</v>
      </c>
      <c r="F2609" s="122"/>
      <c r="G2609" s="214" t="s">
        <v>325</v>
      </c>
      <c r="H2609" s="1076"/>
      <c r="I2609" s="1141"/>
      <c r="J2609" s="1142"/>
      <c r="K2609" s="1032">
        <f t="shared" si="7724"/>
        <v>0</v>
      </c>
      <c r="L2609" s="208"/>
      <c r="M2609" s="128"/>
      <c r="N2609" s="409"/>
      <c r="O2609" s="409"/>
      <c r="Q2609" s="683" t="s">
        <v>1990</v>
      </c>
      <c r="R2609" s="692"/>
      <c r="T2609" s="680" t="str">
        <f>IF(IF(A2609=0,TRUE(),D2609=IFERROR(VLOOKUP(A2609,Zaplecze_Weryfikacja!A:B,2,FALSE),2))=TRUE(),"Tak","Nie")</f>
        <v>Tak</v>
      </c>
      <c r="U2609" s="681" t="str">
        <f>IF(T2609="Tak"," ",IF(IFERROR(VLOOKUP(A2609,Zaplecze_Weryfikacja!A:B,2,FALSE),"Inny numer Lp")="Inny numer Lp","Inny numer Lp",IF(VLOOKUP(A2609,Zaplecze_Weryfikacja!A:B,2,FALSE)=D2609,"Nieznana przyczyna","Inny opis")))</f>
        <v xml:space="preserve"> </v>
      </c>
      <c r="Y2609" s="785"/>
      <c r="Z2609" s="309">
        <f t="shared" si="7725"/>
        <v>0</v>
      </c>
      <c r="AA2609" s="785"/>
      <c r="AB2609" s="309">
        <f t="shared" si="7726"/>
        <v>0</v>
      </c>
      <c r="AC2609" s="785"/>
      <c r="AD2609" s="309">
        <f t="shared" si="7727"/>
        <v>0</v>
      </c>
      <c r="AE2609" s="785"/>
      <c r="AF2609" s="309">
        <f t="shared" si="7728"/>
        <v>0</v>
      </c>
      <c r="AG2609" s="785"/>
      <c r="AH2609" s="309">
        <f t="shared" si="7729"/>
        <v>0</v>
      </c>
      <c r="AI2609" s="785"/>
      <c r="AJ2609" s="309">
        <f t="shared" si="7730"/>
        <v>0</v>
      </c>
      <c r="AK2609" s="785"/>
      <c r="AL2609" s="309">
        <f t="shared" si="7731"/>
        <v>0</v>
      </c>
      <c r="AM2609" s="785"/>
      <c r="AN2609" s="309">
        <f t="shared" si="7732"/>
        <v>0</v>
      </c>
      <c r="AO2609" s="785"/>
      <c r="AP2609" s="309">
        <f t="shared" si="7733"/>
        <v>0</v>
      </c>
      <c r="AQ2609" s="785"/>
      <c r="AR2609" s="309">
        <f t="shared" si="7734"/>
        <v>0</v>
      </c>
      <c r="AT2609" s="782">
        <f t="shared" si="7697"/>
        <v>0</v>
      </c>
      <c r="AU2609" s="782">
        <f t="shared" si="7698"/>
        <v>0</v>
      </c>
      <c r="AV2609" s="782">
        <f t="shared" si="7699"/>
        <v>0</v>
      </c>
      <c r="AW2609" s="788" t="e">
        <f t="shared" si="7700"/>
        <v>#DIV/0!</v>
      </c>
      <c r="AY2609" s="781">
        <f t="shared" si="7701"/>
        <v>0</v>
      </c>
      <c r="AZ2609" s="777"/>
      <c r="BA2609" s="781">
        <f t="shared" si="7702"/>
        <v>0</v>
      </c>
      <c r="BB2609" s="777"/>
      <c r="BC2609" s="781">
        <f t="shared" si="7703"/>
        <v>0</v>
      </c>
      <c r="BD2609" s="777"/>
      <c r="BE2609" s="781">
        <f t="shared" si="7704"/>
        <v>0</v>
      </c>
      <c r="BF2609" s="777"/>
      <c r="BG2609" s="781">
        <f t="shared" si="7705"/>
        <v>0</v>
      </c>
      <c r="BH2609" s="777"/>
      <c r="BI2609" s="781">
        <f t="shared" si="7706"/>
        <v>0</v>
      </c>
      <c r="BJ2609" s="777"/>
      <c r="BK2609" s="781">
        <f t="shared" si="7707"/>
        <v>0</v>
      </c>
      <c r="BL2609" s="777"/>
      <c r="BM2609" s="781">
        <f t="shared" si="7708"/>
        <v>0</v>
      </c>
      <c r="BN2609" s="777"/>
      <c r="BO2609" s="781">
        <f t="shared" si="7709"/>
        <v>0</v>
      </c>
      <c r="BP2609" s="777"/>
      <c r="BQ2609" s="781">
        <f t="shared" si="7710"/>
        <v>0</v>
      </c>
      <c r="BR2609" s="777"/>
    </row>
    <row r="2610" spans="1:70" outlineLevel="3">
      <c r="A2610" s="92">
        <v>801118</v>
      </c>
      <c r="B2610" s="10"/>
      <c r="C2610" s="121"/>
      <c r="D2610" s="365" t="s">
        <v>1558</v>
      </c>
      <c r="E2610" s="43" t="str">
        <f t="shared" si="7723"/>
        <v>N</v>
      </c>
      <c r="F2610" s="122"/>
      <c r="G2610" s="214" t="s">
        <v>325</v>
      </c>
      <c r="H2610" s="1076"/>
      <c r="I2610" s="1141"/>
      <c r="J2610" s="1142"/>
      <c r="K2610" s="1032">
        <f t="shared" si="7724"/>
        <v>0</v>
      </c>
      <c r="L2610" s="208"/>
      <c r="M2610" s="128"/>
      <c r="N2610" s="409"/>
      <c r="O2610" s="409"/>
      <c r="Q2610" s="683" t="s">
        <v>1990</v>
      </c>
      <c r="R2610" s="692"/>
      <c r="T2610" s="680" t="str">
        <f>IF(IF(A2610=0,TRUE(),D2610=IFERROR(VLOOKUP(A2610,Zaplecze_Weryfikacja!A:B,2,FALSE),2))=TRUE(),"Tak","Nie")</f>
        <v>Tak</v>
      </c>
      <c r="U2610" s="681" t="str">
        <f>IF(T2610="Tak"," ",IF(IFERROR(VLOOKUP(A2610,Zaplecze_Weryfikacja!A:B,2,FALSE),"Inny numer Lp")="Inny numer Lp","Inny numer Lp",IF(VLOOKUP(A2610,Zaplecze_Weryfikacja!A:B,2,FALSE)=D2610,"Nieznana przyczyna","Inny opis")))</f>
        <v xml:space="preserve"> </v>
      </c>
      <c r="Y2610" s="785"/>
      <c r="Z2610" s="309">
        <f t="shared" si="7725"/>
        <v>0</v>
      </c>
      <c r="AA2610" s="785"/>
      <c r="AB2610" s="309">
        <f t="shared" si="7726"/>
        <v>0</v>
      </c>
      <c r="AC2610" s="785"/>
      <c r="AD2610" s="309">
        <f t="shared" si="7727"/>
        <v>0</v>
      </c>
      <c r="AE2610" s="785"/>
      <c r="AF2610" s="309">
        <f t="shared" si="7728"/>
        <v>0</v>
      </c>
      <c r="AG2610" s="785"/>
      <c r="AH2610" s="309">
        <f t="shared" si="7729"/>
        <v>0</v>
      </c>
      <c r="AI2610" s="785"/>
      <c r="AJ2610" s="309">
        <f t="shared" si="7730"/>
        <v>0</v>
      </c>
      <c r="AK2610" s="785"/>
      <c r="AL2610" s="309">
        <f t="shared" si="7731"/>
        <v>0</v>
      </c>
      <c r="AM2610" s="785"/>
      <c r="AN2610" s="309">
        <f t="shared" si="7732"/>
        <v>0</v>
      </c>
      <c r="AO2610" s="785"/>
      <c r="AP2610" s="309">
        <f t="shared" si="7733"/>
        <v>0</v>
      </c>
      <c r="AQ2610" s="785"/>
      <c r="AR2610" s="309">
        <f t="shared" si="7734"/>
        <v>0</v>
      </c>
      <c r="AT2610" s="782">
        <f t="shared" si="7697"/>
        <v>0</v>
      </c>
      <c r="AU2610" s="782">
        <f t="shared" si="7698"/>
        <v>0</v>
      </c>
      <c r="AV2610" s="782">
        <f t="shared" si="7699"/>
        <v>0</v>
      </c>
      <c r="AW2610" s="788" t="e">
        <f t="shared" si="7700"/>
        <v>#DIV/0!</v>
      </c>
      <c r="AY2610" s="781">
        <f t="shared" si="7701"/>
        <v>0</v>
      </c>
      <c r="AZ2610" s="777"/>
      <c r="BA2610" s="781">
        <f t="shared" si="7702"/>
        <v>0</v>
      </c>
      <c r="BB2610" s="777"/>
      <c r="BC2610" s="781">
        <f t="shared" si="7703"/>
        <v>0</v>
      </c>
      <c r="BD2610" s="777"/>
      <c r="BE2610" s="781">
        <f t="shared" si="7704"/>
        <v>0</v>
      </c>
      <c r="BF2610" s="777"/>
      <c r="BG2610" s="781">
        <f t="shared" si="7705"/>
        <v>0</v>
      </c>
      <c r="BH2610" s="777"/>
      <c r="BI2610" s="781">
        <f t="shared" si="7706"/>
        <v>0</v>
      </c>
      <c r="BJ2610" s="777"/>
      <c r="BK2610" s="781">
        <f t="shared" si="7707"/>
        <v>0</v>
      </c>
      <c r="BL2610" s="777"/>
      <c r="BM2610" s="781">
        <f t="shared" si="7708"/>
        <v>0</v>
      </c>
      <c r="BN2610" s="777"/>
      <c r="BO2610" s="781">
        <f t="shared" si="7709"/>
        <v>0</v>
      </c>
      <c r="BP2610" s="777"/>
      <c r="BQ2610" s="781">
        <f t="shared" si="7710"/>
        <v>0</v>
      </c>
      <c r="BR2610" s="777"/>
    </row>
    <row r="2611" spans="1:70" outlineLevel="3">
      <c r="A2611" s="92">
        <v>801119</v>
      </c>
      <c r="B2611" s="10"/>
      <c r="C2611" s="121"/>
      <c r="D2611" s="193" t="s">
        <v>1218</v>
      </c>
      <c r="E2611" s="43" t="str">
        <f t="shared" si="7723"/>
        <v>N</v>
      </c>
      <c r="F2611" s="122"/>
      <c r="G2611" s="214" t="s">
        <v>325</v>
      </c>
      <c r="H2611" s="1076"/>
      <c r="I2611" s="1141"/>
      <c r="J2611" s="1142"/>
      <c r="K2611" s="1032">
        <f t="shared" si="7724"/>
        <v>0</v>
      </c>
      <c r="L2611" s="208"/>
      <c r="M2611" s="128"/>
      <c r="N2611" s="409"/>
      <c r="O2611" s="409"/>
      <c r="Q2611" s="684" t="s">
        <v>1895</v>
      </c>
      <c r="R2611" s="692"/>
      <c r="T2611" s="680" t="str">
        <f>IF(IF(A2611=0,TRUE(),D2611=IFERROR(VLOOKUP(A2611,Zaplecze_Weryfikacja!A:B,2,FALSE),2))=TRUE(),"Tak","Nie")</f>
        <v>Tak</v>
      </c>
      <c r="U2611" s="681" t="str">
        <f>IF(T2611="Tak"," ",IF(IFERROR(VLOOKUP(A2611,Zaplecze_Weryfikacja!A:B,2,FALSE),"Inny numer Lp")="Inny numer Lp","Inny numer Lp",IF(VLOOKUP(A2611,Zaplecze_Weryfikacja!A:B,2,FALSE)=D2611,"Nieznana przyczyna","Inny opis")))</f>
        <v xml:space="preserve"> </v>
      </c>
      <c r="Y2611" s="785"/>
      <c r="Z2611" s="309">
        <f t="shared" si="7725"/>
        <v>0</v>
      </c>
      <c r="AA2611" s="785"/>
      <c r="AB2611" s="309">
        <f t="shared" si="7726"/>
        <v>0</v>
      </c>
      <c r="AC2611" s="785"/>
      <c r="AD2611" s="309">
        <f t="shared" si="7727"/>
        <v>0</v>
      </c>
      <c r="AE2611" s="785"/>
      <c r="AF2611" s="309">
        <f t="shared" si="7728"/>
        <v>0</v>
      </c>
      <c r="AG2611" s="785"/>
      <c r="AH2611" s="309">
        <f t="shared" si="7729"/>
        <v>0</v>
      </c>
      <c r="AI2611" s="785"/>
      <c r="AJ2611" s="309">
        <f t="shared" si="7730"/>
        <v>0</v>
      </c>
      <c r="AK2611" s="785"/>
      <c r="AL2611" s="309">
        <f t="shared" si="7731"/>
        <v>0</v>
      </c>
      <c r="AM2611" s="785"/>
      <c r="AN2611" s="309">
        <f t="shared" si="7732"/>
        <v>0</v>
      </c>
      <c r="AO2611" s="785"/>
      <c r="AP2611" s="309">
        <f t="shared" si="7733"/>
        <v>0</v>
      </c>
      <c r="AQ2611" s="785"/>
      <c r="AR2611" s="309">
        <f t="shared" si="7734"/>
        <v>0</v>
      </c>
      <c r="AT2611" s="782">
        <f t="shared" si="7697"/>
        <v>0</v>
      </c>
      <c r="AU2611" s="782">
        <f t="shared" si="7698"/>
        <v>0</v>
      </c>
      <c r="AV2611" s="782">
        <f t="shared" si="7699"/>
        <v>0</v>
      </c>
      <c r="AW2611" s="788" t="e">
        <f t="shared" si="7700"/>
        <v>#DIV/0!</v>
      </c>
      <c r="AY2611" s="781">
        <f t="shared" si="7701"/>
        <v>0</v>
      </c>
      <c r="AZ2611" s="777"/>
      <c r="BA2611" s="781">
        <f t="shared" si="7702"/>
        <v>0</v>
      </c>
      <c r="BB2611" s="777"/>
      <c r="BC2611" s="781">
        <f t="shared" si="7703"/>
        <v>0</v>
      </c>
      <c r="BD2611" s="777"/>
      <c r="BE2611" s="781">
        <f t="shared" si="7704"/>
        <v>0</v>
      </c>
      <c r="BF2611" s="777"/>
      <c r="BG2611" s="781">
        <f t="shared" si="7705"/>
        <v>0</v>
      </c>
      <c r="BH2611" s="777"/>
      <c r="BI2611" s="781">
        <f t="shared" si="7706"/>
        <v>0</v>
      </c>
      <c r="BJ2611" s="777"/>
      <c r="BK2611" s="781">
        <f t="shared" si="7707"/>
        <v>0</v>
      </c>
      <c r="BL2611" s="777"/>
      <c r="BM2611" s="781">
        <f t="shared" si="7708"/>
        <v>0</v>
      </c>
      <c r="BN2611" s="777"/>
      <c r="BO2611" s="781">
        <f t="shared" si="7709"/>
        <v>0</v>
      </c>
      <c r="BP2611" s="777"/>
      <c r="BQ2611" s="781">
        <f t="shared" si="7710"/>
        <v>0</v>
      </c>
      <c r="BR2611" s="777"/>
    </row>
    <row r="2612" spans="1:70" outlineLevel="3">
      <c r="A2612" s="92"/>
      <c r="B2612" s="121"/>
      <c r="C2612" s="121"/>
      <c r="D2612" s="193"/>
      <c r="E2612" s="122"/>
      <c r="F2612" s="122"/>
      <c r="G2612" s="214"/>
      <c r="H2612" s="1017"/>
      <c r="I2612" s="1006"/>
      <c r="J2612" s="1111"/>
      <c r="K2612" s="1033"/>
      <c r="L2612" s="208"/>
      <c r="M2612" s="128"/>
      <c r="N2612" s="409"/>
      <c r="O2612" s="409"/>
      <c r="Q2612" s="683"/>
      <c r="R2612" s="692"/>
      <c r="T2612" s="680" t="str">
        <f>IF(IF(A2612=0,TRUE(),D2612=IFERROR(VLOOKUP(A2612,Zaplecze_Weryfikacja!A:B,2,FALSE),2))=TRUE(),"Tak","Nie")</f>
        <v>Tak</v>
      </c>
      <c r="U2612" s="681" t="str">
        <f>IF(T2612="Tak"," ",IF(IFERROR(VLOOKUP(A2612,Zaplecze_Weryfikacja!A:B,2,FALSE),"Inny numer Lp")="Inny numer Lp","Inny numer Lp",IF(VLOOKUP(A2612,Zaplecze_Weryfikacja!A:B,2,FALSE)=D2612,"Nieznana przyczyna","Inny opis")))</f>
        <v xml:space="preserve"> </v>
      </c>
      <c r="Y2612" s="785"/>
      <c r="Z2612" s="104"/>
      <c r="AA2612" s="785"/>
      <c r="AB2612" s="104"/>
      <c r="AC2612" s="785"/>
      <c r="AD2612" s="104"/>
      <c r="AE2612" s="785"/>
      <c r="AF2612" s="104"/>
      <c r="AG2612" s="785"/>
      <c r="AH2612" s="104"/>
      <c r="AI2612" s="785"/>
      <c r="AJ2612" s="104"/>
      <c r="AK2612" s="785"/>
      <c r="AL2612" s="104"/>
      <c r="AM2612" s="785"/>
      <c r="AN2612" s="104"/>
      <c r="AO2612" s="785"/>
      <c r="AP2612" s="104"/>
      <c r="AQ2612" s="785"/>
      <c r="AR2612" s="104"/>
      <c r="AT2612" s="782">
        <f t="shared" si="7697"/>
        <v>0</v>
      </c>
      <c r="AU2612" s="782">
        <f t="shared" si="7698"/>
        <v>0</v>
      </c>
      <c r="AV2612" s="782">
        <f t="shared" si="7699"/>
        <v>0</v>
      </c>
      <c r="AW2612" s="788" t="e">
        <f t="shared" si="7700"/>
        <v>#DIV/0!</v>
      </c>
      <c r="AY2612" s="781">
        <f t="shared" si="7701"/>
        <v>0</v>
      </c>
      <c r="AZ2612" s="777"/>
      <c r="BA2612" s="781">
        <f t="shared" si="7702"/>
        <v>0</v>
      </c>
      <c r="BB2612" s="777"/>
      <c r="BC2612" s="781">
        <f t="shared" si="7703"/>
        <v>0</v>
      </c>
      <c r="BD2612" s="777"/>
      <c r="BE2612" s="781">
        <f t="shared" si="7704"/>
        <v>0</v>
      </c>
      <c r="BF2612" s="777"/>
      <c r="BG2612" s="781">
        <f t="shared" si="7705"/>
        <v>0</v>
      </c>
      <c r="BH2612" s="777"/>
      <c r="BI2612" s="781">
        <f t="shared" si="7706"/>
        <v>0</v>
      </c>
      <c r="BJ2612" s="777"/>
      <c r="BK2612" s="781">
        <f t="shared" si="7707"/>
        <v>0</v>
      </c>
      <c r="BL2612" s="777"/>
      <c r="BM2612" s="781">
        <f t="shared" si="7708"/>
        <v>0</v>
      </c>
      <c r="BN2612" s="777"/>
      <c r="BO2612" s="781">
        <f t="shared" si="7709"/>
        <v>0</v>
      </c>
      <c r="BP2612" s="777"/>
      <c r="BQ2612" s="781">
        <f t="shared" si="7710"/>
        <v>0</v>
      </c>
      <c r="BR2612" s="777"/>
    </row>
    <row r="2613" spans="1:70" outlineLevel="3">
      <c r="A2613" s="649"/>
      <c r="B2613" s="650"/>
      <c r="C2613" s="126"/>
      <c r="D2613" s="216" t="s">
        <v>581</v>
      </c>
      <c r="E2613" s="773" t="str">
        <f>IF(COUNTIF(E2614:E2623,"T")=0,"N","T")</f>
        <v>T</v>
      </c>
      <c r="F2613" s="333"/>
      <c r="G2613" s="345"/>
      <c r="H2613" s="1105"/>
      <c r="I2613" s="1007"/>
      <c r="J2613" s="1135"/>
      <c r="K2613" s="1056">
        <f>SUBTOTAL(9,K2614:K2626)</f>
        <v>0</v>
      </c>
      <c r="L2613" s="208"/>
      <c r="M2613" s="472"/>
      <c r="N2613" s="472"/>
      <c r="O2613" s="472"/>
      <c r="Q2613" s="683"/>
      <c r="R2613" s="692"/>
      <c r="T2613" s="680" t="str">
        <f>IF(IF(A2613=0,TRUE(),D2613=IFERROR(VLOOKUP(A2613,Zaplecze_Weryfikacja!A:B,2,FALSE),2))=TRUE(),"Tak","Nie")</f>
        <v>Tak</v>
      </c>
      <c r="U2613" s="681" t="str">
        <f>IF(T2613="Tak"," ",IF(IFERROR(VLOOKUP(A2613,Zaplecze_Weryfikacja!A:B,2,FALSE),"Inny numer Lp")="Inny numer Lp","Inny numer Lp",IF(VLOOKUP(A2613,Zaplecze_Weryfikacja!A:B,2,FALSE)=D2613,"Nieznana przyczyna","Inny opis")))</f>
        <v xml:space="preserve"> </v>
      </c>
      <c r="Y2613" s="785"/>
      <c r="Z2613" s="331">
        <f>SUBTOTAL(9,Z2614:Z2626)</f>
        <v>0</v>
      </c>
      <c r="AA2613" s="785"/>
      <c r="AB2613" s="331">
        <f>SUBTOTAL(9,AB2614:AB2626)</f>
        <v>0</v>
      </c>
      <c r="AC2613" s="785"/>
      <c r="AD2613" s="331">
        <f>SUBTOTAL(9,AD2614:AD2626)</f>
        <v>0</v>
      </c>
      <c r="AE2613" s="785"/>
      <c r="AF2613" s="331">
        <f>SUBTOTAL(9,AF2614:AF2626)</f>
        <v>0</v>
      </c>
      <c r="AG2613" s="785"/>
      <c r="AH2613" s="331">
        <f>SUBTOTAL(9,AH2614:AH2626)</f>
        <v>0</v>
      </c>
      <c r="AI2613" s="785"/>
      <c r="AJ2613" s="331">
        <f>SUBTOTAL(9,AJ2614:AJ2626)</f>
        <v>0</v>
      </c>
      <c r="AK2613" s="785"/>
      <c r="AL2613" s="331">
        <f>SUBTOTAL(9,AL2614:AL2626)</f>
        <v>0</v>
      </c>
      <c r="AM2613" s="785"/>
      <c r="AN2613" s="331">
        <f>SUBTOTAL(9,AN2614:AN2626)</f>
        <v>0</v>
      </c>
      <c r="AO2613" s="785"/>
      <c r="AP2613" s="331">
        <f>SUBTOTAL(9,AP2614:AP2626)</f>
        <v>0</v>
      </c>
      <c r="AQ2613" s="785"/>
      <c r="AR2613" s="331">
        <f>SUBTOTAL(9,AR2614:AR2626)</f>
        <v>0</v>
      </c>
      <c r="AT2613" s="845">
        <f t="shared" si="7697"/>
        <v>0</v>
      </c>
      <c r="AU2613" s="845">
        <f t="shared" si="7698"/>
        <v>0</v>
      </c>
      <c r="AV2613" s="845">
        <f t="shared" si="7699"/>
        <v>0</v>
      </c>
      <c r="AW2613" s="846" t="e">
        <f t="shared" si="7700"/>
        <v>#DIV/0!</v>
      </c>
      <c r="AY2613" s="781">
        <f t="shared" si="7701"/>
        <v>0</v>
      </c>
      <c r="AZ2613" s="847"/>
      <c r="BA2613" s="781">
        <f t="shared" si="7702"/>
        <v>0</v>
      </c>
      <c r="BB2613" s="847"/>
      <c r="BC2613" s="781">
        <f t="shared" si="7703"/>
        <v>0</v>
      </c>
      <c r="BD2613" s="847"/>
      <c r="BE2613" s="781">
        <f t="shared" si="7704"/>
        <v>0</v>
      </c>
      <c r="BF2613" s="847"/>
      <c r="BG2613" s="781">
        <f t="shared" si="7705"/>
        <v>0</v>
      </c>
      <c r="BH2613" s="847"/>
      <c r="BI2613" s="781">
        <f t="shared" si="7706"/>
        <v>0</v>
      </c>
      <c r="BJ2613" s="847"/>
      <c r="BK2613" s="781">
        <f t="shared" si="7707"/>
        <v>0</v>
      </c>
      <c r="BL2613" s="847"/>
      <c r="BM2613" s="781">
        <f t="shared" si="7708"/>
        <v>0</v>
      </c>
      <c r="BN2613" s="847"/>
      <c r="BO2613" s="781">
        <f t="shared" si="7709"/>
        <v>0</v>
      </c>
      <c r="BP2613" s="847"/>
      <c r="BQ2613" s="781">
        <f t="shared" si="7710"/>
        <v>0</v>
      </c>
      <c r="BR2613" s="847"/>
    </row>
    <row r="2614" spans="1:70" outlineLevel="3">
      <c r="A2614" s="92">
        <v>801120</v>
      </c>
      <c r="B2614" s="10"/>
      <c r="C2614" s="121"/>
      <c r="D2614" s="365" t="s">
        <v>3340</v>
      </c>
      <c r="E2614" s="43" t="str">
        <f t="shared" ref="E2614:E2623" si="7735">IF(H2614&gt;0,"T","N")</f>
        <v>T</v>
      </c>
      <c r="F2614" s="122"/>
      <c r="G2614" s="214" t="s">
        <v>327</v>
      </c>
      <c r="H2614" s="1076">
        <v>71.28</v>
      </c>
      <c r="I2614" s="1141"/>
      <c r="J2614" s="1142"/>
      <c r="K2614" s="1032">
        <f t="shared" ref="K2614:K2623" si="7736">IF(B2614="E","E",$H2614*I2614)</f>
        <v>0</v>
      </c>
      <c r="L2614" s="208"/>
      <c r="M2614" s="128"/>
      <c r="N2614" s="409"/>
      <c r="O2614" s="409"/>
      <c r="Q2614" s="684" t="s">
        <v>1848</v>
      </c>
      <c r="R2614" s="692"/>
      <c r="T2614" s="680" t="str">
        <f>IF(IF(A2614=0,TRUE(),D2614=IFERROR(VLOOKUP(A2614,Zaplecze_Weryfikacja!A:B,2,FALSE),2))=TRUE(),"Tak","Nie")</f>
        <v>Nie</v>
      </c>
      <c r="U2614" s="681" t="str">
        <f>IF(T2614="Tak"," ",IF(IFERROR(VLOOKUP(A2614,Zaplecze_Weryfikacja!A:B,2,FALSE),"Inny numer Lp")="Inny numer Lp","Inny numer Lp",IF(VLOOKUP(A2614,Zaplecze_Weryfikacja!A:B,2,FALSE)=D2614,"Nieznana przyczyna","Inny opis")))</f>
        <v>Inny opis</v>
      </c>
      <c r="Y2614" s="785"/>
      <c r="Z2614" s="309">
        <f t="shared" ref="Z2614:Z2623" si="7737">IF($B2614="E","E",$H2614*Y2614)</f>
        <v>0</v>
      </c>
      <c r="AA2614" s="785"/>
      <c r="AB2614" s="309">
        <f t="shared" ref="AB2614:AB2623" si="7738">IF($B2614="E","E",$H2614*AA2614)</f>
        <v>0</v>
      </c>
      <c r="AC2614" s="785"/>
      <c r="AD2614" s="309">
        <f t="shared" ref="AD2614:AD2623" si="7739">IF($B2614="E","E",$H2614*AC2614)</f>
        <v>0</v>
      </c>
      <c r="AE2614" s="785"/>
      <c r="AF2614" s="309">
        <f t="shared" ref="AF2614:AF2623" si="7740">IF($B2614="E","E",$H2614*AE2614)</f>
        <v>0</v>
      </c>
      <c r="AG2614" s="785"/>
      <c r="AH2614" s="309">
        <f t="shared" ref="AH2614:AH2623" si="7741">IF($B2614="E","E",$H2614*AG2614)</f>
        <v>0</v>
      </c>
      <c r="AI2614" s="785"/>
      <c r="AJ2614" s="309">
        <f t="shared" ref="AJ2614:AJ2623" si="7742">IF($B2614="E","E",$H2614*AI2614)</f>
        <v>0</v>
      </c>
      <c r="AK2614" s="785"/>
      <c r="AL2614" s="309">
        <f t="shared" ref="AL2614:AL2623" si="7743">IF($B2614="E","E",$H2614*AK2614)</f>
        <v>0</v>
      </c>
      <c r="AM2614" s="785"/>
      <c r="AN2614" s="309">
        <f t="shared" ref="AN2614:AN2623" si="7744">IF($B2614="E","E",$H2614*AM2614)</f>
        <v>0</v>
      </c>
      <c r="AO2614" s="785"/>
      <c r="AP2614" s="309">
        <f t="shared" ref="AP2614:AP2623" si="7745">IF($B2614="E","E",$H2614*AO2614)</f>
        <v>0</v>
      </c>
      <c r="AQ2614" s="785"/>
      <c r="AR2614" s="309">
        <f t="shared" ref="AR2614:AR2623" si="7746">IF($B2614="E","E",$H2614*AQ2614)</f>
        <v>0</v>
      </c>
      <c r="AT2614" s="782">
        <f t="shared" si="7697"/>
        <v>0</v>
      </c>
      <c r="AU2614" s="782">
        <f t="shared" si="7698"/>
        <v>0</v>
      </c>
      <c r="AV2614" s="782">
        <f t="shared" si="7699"/>
        <v>0</v>
      </c>
      <c r="AW2614" s="788" t="e">
        <f t="shared" si="7700"/>
        <v>#DIV/0!</v>
      </c>
      <c r="AY2614" s="781">
        <f t="shared" si="7701"/>
        <v>0</v>
      </c>
      <c r="AZ2614" s="777"/>
      <c r="BA2614" s="781">
        <f t="shared" si="7702"/>
        <v>0</v>
      </c>
      <c r="BB2614" s="777"/>
      <c r="BC2614" s="781">
        <f t="shared" si="7703"/>
        <v>0</v>
      </c>
      <c r="BD2614" s="777"/>
      <c r="BE2614" s="781">
        <f t="shared" si="7704"/>
        <v>0</v>
      </c>
      <c r="BF2614" s="777"/>
      <c r="BG2614" s="781">
        <f t="shared" si="7705"/>
        <v>0</v>
      </c>
      <c r="BH2614" s="777"/>
      <c r="BI2614" s="781">
        <f t="shared" si="7706"/>
        <v>0</v>
      </c>
      <c r="BJ2614" s="777"/>
      <c r="BK2614" s="781">
        <f t="shared" si="7707"/>
        <v>0</v>
      </c>
      <c r="BL2614" s="777"/>
      <c r="BM2614" s="781">
        <f t="shared" si="7708"/>
        <v>0</v>
      </c>
      <c r="BN2614" s="777"/>
      <c r="BO2614" s="781">
        <f t="shared" si="7709"/>
        <v>0</v>
      </c>
      <c r="BP2614" s="777"/>
      <c r="BQ2614" s="781">
        <f t="shared" si="7710"/>
        <v>0</v>
      </c>
      <c r="BR2614" s="777"/>
    </row>
    <row r="2615" spans="1:70" outlineLevel="3">
      <c r="A2615" s="92">
        <v>801121</v>
      </c>
      <c r="B2615" s="10"/>
      <c r="C2615" s="121"/>
      <c r="D2615" s="365" t="s">
        <v>3494</v>
      </c>
      <c r="E2615" s="43" t="str">
        <f t="shared" si="7735"/>
        <v>T</v>
      </c>
      <c r="F2615" s="122"/>
      <c r="G2615" s="214" t="s">
        <v>325</v>
      </c>
      <c r="H2615" s="1076">
        <v>2</v>
      </c>
      <c r="I2615" s="1141"/>
      <c r="J2615" s="1142"/>
      <c r="K2615" s="1032">
        <f t="shared" si="7736"/>
        <v>0</v>
      </c>
      <c r="L2615" s="208"/>
      <c r="M2615" s="128"/>
      <c r="N2615" s="409"/>
      <c r="O2615" s="409"/>
      <c r="Q2615" s="684" t="s">
        <v>1848</v>
      </c>
      <c r="R2615" s="692"/>
      <c r="T2615" s="680" t="str">
        <f>IF(IF(A2615=0,TRUE(),D2615=IFERROR(VLOOKUP(A2615,Zaplecze_Weryfikacja!A:B,2,FALSE),2))=TRUE(),"Tak","Nie")</f>
        <v>Nie</v>
      </c>
      <c r="U2615" s="681" t="str">
        <f>IF(T2615="Tak"," ",IF(IFERROR(VLOOKUP(A2615,Zaplecze_Weryfikacja!A:B,2,FALSE),"Inny numer Lp")="Inny numer Lp","Inny numer Lp",IF(VLOOKUP(A2615,Zaplecze_Weryfikacja!A:B,2,FALSE)=D2615,"Nieznana przyczyna","Inny opis")))</f>
        <v>Inny opis</v>
      </c>
      <c r="Y2615" s="785"/>
      <c r="Z2615" s="309">
        <f t="shared" si="7737"/>
        <v>0</v>
      </c>
      <c r="AA2615" s="785"/>
      <c r="AB2615" s="309">
        <f t="shared" si="7738"/>
        <v>0</v>
      </c>
      <c r="AC2615" s="785"/>
      <c r="AD2615" s="309">
        <f t="shared" si="7739"/>
        <v>0</v>
      </c>
      <c r="AE2615" s="785"/>
      <c r="AF2615" s="309">
        <f t="shared" si="7740"/>
        <v>0</v>
      </c>
      <c r="AG2615" s="785"/>
      <c r="AH2615" s="309">
        <f t="shared" si="7741"/>
        <v>0</v>
      </c>
      <c r="AI2615" s="785"/>
      <c r="AJ2615" s="309">
        <f t="shared" si="7742"/>
        <v>0</v>
      </c>
      <c r="AK2615" s="785"/>
      <c r="AL2615" s="309">
        <f t="shared" si="7743"/>
        <v>0</v>
      </c>
      <c r="AM2615" s="785"/>
      <c r="AN2615" s="309">
        <f t="shared" si="7744"/>
        <v>0</v>
      </c>
      <c r="AO2615" s="785"/>
      <c r="AP2615" s="309">
        <f t="shared" si="7745"/>
        <v>0</v>
      </c>
      <c r="AQ2615" s="785"/>
      <c r="AR2615" s="309">
        <f t="shared" si="7746"/>
        <v>0</v>
      </c>
      <c r="AT2615" s="782">
        <f t="shared" si="7697"/>
        <v>0</v>
      </c>
      <c r="AU2615" s="782">
        <f t="shared" si="7698"/>
        <v>0</v>
      </c>
      <c r="AV2615" s="782">
        <f t="shared" si="7699"/>
        <v>0</v>
      </c>
      <c r="AW2615" s="788" t="e">
        <f t="shared" si="7700"/>
        <v>#DIV/0!</v>
      </c>
      <c r="AY2615" s="781">
        <f t="shared" si="7701"/>
        <v>0</v>
      </c>
      <c r="AZ2615" s="777"/>
      <c r="BA2615" s="781">
        <f t="shared" si="7702"/>
        <v>0</v>
      </c>
      <c r="BB2615" s="777"/>
      <c r="BC2615" s="781">
        <f t="shared" si="7703"/>
        <v>0</v>
      </c>
      <c r="BD2615" s="777"/>
      <c r="BE2615" s="781">
        <f t="shared" si="7704"/>
        <v>0</v>
      </c>
      <c r="BF2615" s="777"/>
      <c r="BG2615" s="781">
        <f t="shared" si="7705"/>
        <v>0</v>
      </c>
      <c r="BH2615" s="777"/>
      <c r="BI2615" s="781">
        <f t="shared" si="7706"/>
        <v>0</v>
      </c>
      <c r="BJ2615" s="777"/>
      <c r="BK2615" s="781">
        <f t="shared" si="7707"/>
        <v>0</v>
      </c>
      <c r="BL2615" s="777"/>
      <c r="BM2615" s="781">
        <f t="shared" si="7708"/>
        <v>0</v>
      </c>
      <c r="BN2615" s="777"/>
      <c r="BO2615" s="781">
        <f t="shared" si="7709"/>
        <v>0</v>
      </c>
      <c r="BP2615" s="777"/>
      <c r="BQ2615" s="781">
        <f t="shared" si="7710"/>
        <v>0</v>
      </c>
      <c r="BR2615" s="777"/>
    </row>
    <row r="2616" spans="1:70" ht="42.75" outlineLevel="3">
      <c r="A2616" s="92">
        <v>801122</v>
      </c>
      <c r="B2616" s="10"/>
      <c r="C2616" s="121"/>
      <c r="D2616" s="190" t="s">
        <v>3513</v>
      </c>
      <c r="E2616" s="43" t="str">
        <f t="shared" si="7735"/>
        <v>T</v>
      </c>
      <c r="F2616" s="122"/>
      <c r="G2616" s="214" t="s">
        <v>324</v>
      </c>
      <c r="H2616" s="1076">
        <v>10.5</v>
      </c>
      <c r="I2616" s="1141"/>
      <c r="J2616" s="1142"/>
      <c r="K2616" s="1032">
        <f t="shared" si="7736"/>
        <v>0</v>
      </c>
      <c r="L2616" s="208"/>
      <c r="M2616" s="128" t="s">
        <v>1233</v>
      </c>
      <c r="N2616" s="409"/>
      <c r="O2616" s="409"/>
      <c r="Q2616" s="684" t="s">
        <v>1874</v>
      </c>
      <c r="R2616" s="692"/>
      <c r="T2616" s="680" t="str">
        <f>IF(IF(A2616=0,TRUE(),D2616=IFERROR(VLOOKUP(A2616,Zaplecze_Weryfikacja!A:B,2,FALSE),2))=TRUE(),"Tak","Nie")</f>
        <v>Nie</v>
      </c>
      <c r="U2616" s="681" t="str">
        <f>IF(T2616="Tak"," ",IF(IFERROR(VLOOKUP(A2616,Zaplecze_Weryfikacja!A:B,2,FALSE),"Inny numer Lp")="Inny numer Lp","Inny numer Lp",IF(VLOOKUP(A2616,Zaplecze_Weryfikacja!A:B,2,FALSE)=D2616,"Nieznana przyczyna","Inny opis")))</f>
        <v>Inny opis</v>
      </c>
      <c r="Y2616" s="785"/>
      <c r="Z2616" s="309">
        <f t="shared" si="7737"/>
        <v>0</v>
      </c>
      <c r="AA2616" s="785"/>
      <c r="AB2616" s="309">
        <f t="shared" si="7738"/>
        <v>0</v>
      </c>
      <c r="AC2616" s="785"/>
      <c r="AD2616" s="309">
        <f t="shared" si="7739"/>
        <v>0</v>
      </c>
      <c r="AE2616" s="785"/>
      <c r="AF2616" s="309">
        <f t="shared" si="7740"/>
        <v>0</v>
      </c>
      <c r="AG2616" s="785"/>
      <c r="AH2616" s="309">
        <f t="shared" si="7741"/>
        <v>0</v>
      </c>
      <c r="AI2616" s="785"/>
      <c r="AJ2616" s="309">
        <f t="shared" si="7742"/>
        <v>0</v>
      </c>
      <c r="AK2616" s="785"/>
      <c r="AL2616" s="309">
        <f t="shared" si="7743"/>
        <v>0</v>
      </c>
      <c r="AM2616" s="785"/>
      <c r="AN2616" s="309">
        <f t="shared" si="7744"/>
        <v>0</v>
      </c>
      <c r="AO2616" s="785"/>
      <c r="AP2616" s="309">
        <f t="shared" si="7745"/>
        <v>0</v>
      </c>
      <c r="AQ2616" s="785"/>
      <c r="AR2616" s="309">
        <f t="shared" si="7746"/>
        <v>0</v>
      </c>
      <c r="AT2616" s="782">
        <f t="shared" si="7697"/>
        <v>0</v>
      </c>
      <c r="AU2616" s="782">
        <f t="shared" si="7698"/>
        <v>0</v>
      </c>
      <c r="AV2616" s="782">
        <f t="shared" si="7699"/>
        <v>0</v>
      </c>
      <c r="AW2616" s="788" t="e">
        <f t="shared" si="7700"/>
        <v>#DIV/0!</v>
      </c>
      <c r="AY2616" s="781">
        <f t="shared" si="7701"/>
        <v>0</v>
      </c>
      <c r="AZ2616" s="777"/>
      <c r="BA2616" s="781">
        <f t="shared" si="7702"/>
        <v>0</v>
      </c>
      <c r="BB2616" s="777"/>
      <c r="BC2616" s="781">
        <f t="shared" si="7703"/>
        <v>0</v>
      </c>
      <c r="BD2616" s="777"/>
      <c r="BE2616" s="781">
        <f t="shared" si="7704"/>
        <v>0</v>
      </c>
      <c r="BF2616" s="777"/>
      <c r="BG2616" s="781">
        <f t="shared" si="7705"/>
        <v>0</v>
      </c>
      <c r="BH2616" s="777"/>
      <c r="BI2616" s="781">
        <f t="shared" si="7706"/>
        <v>0</v>
      </c>
      <c r="BJ2616" s="777"/>
      <c r="BK2616" s="781">
        <f t="shared" si="7707"/>
        <v>0</v>
      </c>
      <c r="BL2616" s="777"/>
      <c r="BM2616" s="781">
        <f t="shared" si="7708"/>
        <v>0</v>
      </c>
      <c r="BN2616" s="777"/>
      <c r="BO2616" s="781">
        <f t="shared" si="7709"/>
        <v>0</v>
      </c>
      <c r="BP2616" s="777"/>
      <c r="BQ2616" s="781">
        <f t="shared" si="7710"/>
        <v>0</v>
      </c>
      <c r="BR2616" s="777"/>
    </row>
    <row r="2617" spans="1:70" ht="42.75" outlineLevel="3">
      <c r="A2617" s="92">
        <v>801123</v>
      </c>
      <c r="B2617" s="10"/>
      <c r="C2617" s="121"/>
      <c r="D2617" s="1162" t="s">
        <v>3558</v>
      </c>
      <c r="E2617" s="43" t="str">
        <f t="shared" si="7735"/>
        <v>T</v>
      </c>
      <c r="F2617" s="122"/>
      <c r="G2617" s="214" t="s">
        <v>324</v>
      </c>
      <c r="H2617" s="1076">
        <v>23</v>
      </c>
      <c r="I2617" s="1141"/>
      <c r="J2617" s="1142"/>
      <c r="K2617" s="1032">
        <f t="shared" si="7736"/>
        <v>0</v>
      </c>
      <c r="L2617" s="208"/>
      <c r="M2617" s="128"/>
      <c r="N2617" s="409"/>
      <c r="O2617" s="409"/>
      <c r="Q2617" s="684" t="s">
        <v>1889</v>
      </c>
      <c r="R2617" s="692"/>
      <c r="T2617" s="680" t="str">
        <f>IF(IF(A2617=0,TRUE(),D2617=IFERROR(VLOOKUP(A2617,Zaplecze_Weryfikacja!A:B,2,FALSE),2))=TRUE(),"Tak","Nie")</f>
        <v>Nie</v>
      </c>
      <c r="U2617" s="681" t="str">
        <f>IF(T2617="Tak"," ",IF(IFERROR(VLOOKUP(A2617,Zaplecze_Weryfikacja!A:B,2,FALSE),"Inny numer Lp")="Inny numer Lp","Inny numer Lp",IF(VLOOKUP(A2617,Zaplecze_Weryfikacja!A:B,2,FALSE)=D2617,"Nieznana przyczyna","Inny opis")))</f>
        <v>Inny opis</v>
      </c>
      <c r="Y2617" s="785"/>
      <c r="Z2617" s="309">
        <f t="shared" si="7737"/>
        <v>0</v>
      </c>
      <c r="AA2617" s="785"/>
      <c r="AB2617" s="309">
        <f t="shared" si="7738"/>
        <v>0</v>
      </c>
      <c r="AC2617" s="785"/>
      <c r="AD2617" s="309">
        <f t="shared" si="7739"/>
        <v>0</v>
      </c>
      <c r="AE2617" s="785"/>
      <c r="AF2617" s="309">
        <f t="shared" si="7740"/>
        <v>0</v>
      </c>
      <c r="AG2617" s="785"/>
      <c r="AH2617" s="309">
        <f t="shared" si="7741"/>
        <v>0</v>
      </c>
      <c r="AI2617" s="785"/>
      <c r="AJ2617" s="309">
        <f t="shared" si="7742"/>
        <v>0</v>
      </c>
      <c r="AK2617" s="785"/>
      <c r="AL2617" s="309">
        <f t="shared" si="7743"/>
        <v>0</v>
      </c>
      <c r="AM2617" s="785"/>
      <c r="AN2617" s="309">
        <f t="shared" si="7744"/>
        <v>0</v>
      </c>
      <c r="AO2617" s="785"/>
      <c r="AP2617" s="309">
        <f t="shared" si="7745"/>
        <v>0</v>
      </c>
      <c r="AQ2617" s="785"/>
      <c r="AR2617" s="309">
        <f t="shared" si="7746"/>
        <v>0</v>
      </c>
      <c r="AT2617" s="782">
        <f t="shared" si="7697"/>
        <v>0</v>
      </c>
      <c r="AU2617" s="782">
        <f t="shared" si="7698"/>
        <v>0</v>
      </c>
      <c r="AV2617" s="782">
        <f t="shared" si="7699"/>
        <v>0</v>
      </c>
      <c r="AW2617" s="788" t="e">
        <f t="shared" si="7700"/>
        <v>#DIV/0!</v>
      </c>
      <c r="AY2617" s="781">
        <f t="shared" si="7701"/>
        <v>0</v>
      </c>
      <c r="AZ2617" s="777"/>
      <c r="BA2617" s="781">
        <f t="shared" si="7702"/>
        <v>0</v>
      </c>
      <c r="BB2617" s="777"/>
      <c r="BC2617" s="781">
        <f t="shared" si="7703"/>
        <v>0</v>
      </c>
      <c r="BD2617" s="777"/>
      <c r="BE2617" s="781">
        <f t="shared" si="7704"/>
        <v>0</v>
      </c>
      <c r="BF2617" s="777"/>
      <c r="BG2617" s="781">
        <f t="shared" si="7705"/>
        <v>0</v>
      </c>
      <c r="BH2617" s="777"/>
      <c r="BI2617" s="781">
        <f t="shared" si="7706"/>
        <v>0</v>
      </c>
      <c r="BJ2617" s="777"/>
      <c r="BK2617" s="781">
        <f t="shared" si="7707"/>
        <v>0</v>
      </c>
      <c r="BL2617" s="777"/>
      <c r="BM2617" s="781">
        <f t="shared" si="7708"/>
        <v>0</v>
      </c>
      <c r="BN2617" s="777"/>
      <c r="BO2617" s="781">
        <f t="shared" si="7709"/>
        <v>0</v>
      </c>
      <c r="BP2617" s="777"/>
      <c r="BQ2617" s="781">
        <f t="shared" si="7710"/>
        <v>0</v>
      </c>
      <c r="BR2617" s="777"/>
    </row>
    <row r="2618" spans="1:70" outlineLevel="3">
      <c r="A2618" s="92">
        <v>801124</v>
      </c>
      <c r="B2618" s="10"/>
      <c r="C2618" s="121"/>
      <c r="D2618" s="365" t="s">
        <v>99</v>
      </c>
      <c r="E2618" s="43" t="str">
        <f t="shared" si="7735"/>
        <v>N</v>
      </c>
      <c r="F2618" s="122"/>
      <c r="G2618" s="214" t="s">
        <v>327</v>
      </c>
      <c r="H2618" s="1076"/>
      <c r="I2618" s="1141"/>
      <c r="J2618" s="1142"/>
      <c r="K2618" s="1032">
        <f t="shared" si="7736"/>
        <v>0</v>
      </c>
      <c r="L2618" s="208"/>
      <c r="M2618" s="128"/>
      <c r="N2618" s="409"/>
      <c r="O2618" s="409"/>
      <c r="Q2618" s="684" t="s">
        <v>1890</v>
      </c>
      <c r="R2618" s="692"/>
      <c r="T2618" s="680" t="str">
        <f>IF(IF(A2618=0,TRUE(),D2618=IFERROR(VLOOKUP(A2618,Zaplecze_Weryfikacja!A:B,2,FALSE),2))=TRUE(),"Tak","Nie")</f>
        <v>Tak</v>
      </c>
      <c r="U2618" s="681" t="str">
        <f>IF(T2618="Tak"," ",IF(IFERROR(VLOOKUP(A2618,Zaplecze_Weryfikacja!A:B,2,FALSE),"Inny numer Lp")="Inny numer Lp","Inny numer Lp",IF(VLOOKUP(A2618,Zaplecze_Weryfikacja!A:B,2,FALSE)=D2618,"Nieznana przyczyna","Inny opis")))</f>
        <v xml:space="preserve"> </v>
      </c>
      <c r="Y2618" s="785"/>
      <c r="Z2618" s="309">
        <f t="shared" si="7737"/>
        <v>0</v>
      </c>
      <c r="AA2618" s="785"/>
      <c r="AB2618" s="309">
        <f t="shared" si="7738"/>
        <v>0</v>
      </c>
      <c r="AC2618" s="785"/>
      <c r="AD2618" s="309">
        <f t="shared" si="7739"/>
        <v>0</v>
      </c>
      <c r="AE2618" s="785"/>
      <c r="AF2618" s="309">
        <f t="shared" si="7740"/>
        <v>0</v>
      </c>
      <c r="AG2618" s="785"/>
      <c r="AH2618" s="309">
        <f t="shared" si="7741"/>
        <v>0</v>
      </c>
      <c r="AI2618" s="785"/>
      <c r="AJ2618" s="309">
        <f t="shared" si="7742"/>
        <v>0</v>
      </c>
      <c r="AK2618" s="785"/>
      <c r="AL2618" s="309">
        <f t="shared" si="7743"/>
        <v>0</v>
      </c>
      <c r="AM2618" s="785"/>
      <c r="AN2618" s="309">
        <f t="shared" si="7744"/>
        <v>0</v>
      </c>
      <c r="AO2618" s="785"/>
      <c r="AP2618" s="309">
        <f t="shared" si="7745"/>
        <v>0</v>
      </c>
      <c r="AQ2618" s="785"/>
      <c r="AR2618" s="309">
        <f t="shared" si="7746"/>
        <v>0</v>
      </c>
      <c r="AT2618" s="782">
        <f t="shared" si="7697"/>
        <v>0</v>
      </c>
      <c r="AU2618" s="782">
        <f t="shared" si="7698"/>
        <v>0</v>
      </c>
      <c r="AV2618" s="782">
        <f t="shared" si="7699"/>
        <v>0</v>
      </c>
      <c r="AW2618" s="788" t="e">
        <f t="shared" si="7700"/>
        <v>#DIV/0!</v>
      </c>
      <c r="AY2618" s="781">
        <f t="shared" si="7701"/>
        <v>0</v>
      </c>
      <c r="AZ2618" s="777"/>
      <c r="BA2618" s="781">
        <f t="shared" si="7702"/>
        <v>0</v>
      </c>
      <c r="BB2618" s="777"/>
      <c r="BC2618" s="781">
        <f t="shared" si="7703"/>
        <v>0</v>
      </c>
      <c r="BD2618" s="777"/>
      <c r="BE2618" s="781">
        <f t="shared" si="7704"/>
        <v>0</v>
      </c>
      <c r="BF2618" s="777"/>
      <c r="BG2618" s="781">
        <f t="shared" si="7705"/>
        <v>0</v>
      </c>
      <c r="BH2618" s="777"/>
      <c r="BI2618" s="781">
        <f t="shared" si="7706"/>
        <v>0</v>
      </c>
      <c r="BJ2618" s="777"/>
      <c r="BK2618" s="781">
        <f t="shared" si="7707"/>
        <v>0</v>
      </c>
      <c r="BL2618" s="777"/>
      <c r="BM2618" s="781">
        <f t="shared" si="7708"/>
        <v>0</v>
      </c>
      <c r="BN2618" s="777"/>
      <c r="BO2618" s="781">
        <f t="shared" si="7709"/>
        <v>0</v>
      </c>
      <c r="BP2618" s="777"/>
      <c r="BQ2618" s="781">
        <f t="shared" si="7710"/>
        <v>0</v>
      </c>
      <c r="BR2618" s="777"/>
    </row>
    <row r="2619" spans="1:70" outlineLevel="3">
      <c r="A2619" s="92">
        <v>801125</v>
      </c>
      <c r="B2619" s="10"/>
      <c r="C2619" s="121"/>
      <c r="D2619" s="365" t="s">
        <v>1511</v>
      </c>
      <c r="E2619" s="43" t="str">
        <f t="shared" si="7735"/>
        <v>N</v>
      </c>
      <c r="F2619" s="122" t="s">
        <v>3004</v>
      </c>
      <c r="G2619" s="214" t="s">
        <v>325</v>
      </c>
      <c r="H2619" s="1076"/>
      <c r="I2619" s="1141"/>
      <c r="J2619" s="1142"/>
      <c r="K2619" s="1032">
        <f t="shared" si="7736"/>
        <v>0</v>
      </c>
      <c r="L2619" s="208"/>
      <c r="M2619" s="128"/>
      <c r="N2619" s="409"/>
      <c r="O2619" s="409"/>
      <c r="Q2619" s="684" t="s">
        <v>1963</v>
      </c>
      <c r="R2619" s="692"/>
      <c r="T2619" s="680" t="str">
        <f>IF(IF(A2619=0,TRUE(),D2619=IFERROR(VLOOKUP(A2619,Zaplecze_Weryfikacja!A:B,2,FALSE),2))=TRUE(),"Tak","Nie")</f>
        <v>Tak</v>
      </c>
      <c r="U2619" s="681" t="str">
        <f>IF(T2619="Tak"," ",IF(IFERROR(VLOOKUP(A2619,Zaplecze_Weryfikacja!A:B,2,FALSE),"Inny numer Lp")="Inny numer Lp","Inny numer Lp",IF(VLOOKUP(A2619,Zaplecze_Weryfikacja!A:B,2,FALSE)=D2619,"Nieznana przyczyna","Inny opis")))</f>
        <v xml:space="preserve"> </v>
      </c>
      <c r="Y2619" s="785"/>
      <c r="Z2619" s="309">
        <f t="shared" si="7737"/>
        <v>0</v>
      </c>
      <c r="AA2619" s="785"/>
      <c r="AB2619" s="309">
        <f t="shared" si="7738"/>
        <v>0</v>
      </c>
      <c r="AC2619" s="785"/>
      <c r="AD2619" s="309">
        <f t="shared" si="7739"/>
        <v>0</v>
      </c>
      <c r="AE2619" s="785"/>
      <c r="AF2619" s="309">
        <f t="shared" si="7740"/>
        <v>0</v>
      </c>
      <c r="AG2619" s="785"/>
      <c r="AH2619" s="309">
        <f t="shared" si="7741"/>
        <v>0</v>
      </c>
      <c r="AI2619" s="785"/>
      <c r="AJ2619" s="309">
        <f t="shared" si="7742"/>
        <v>0</v>
      </c>
      <c r="AK2619" s="785"/>
      <c r="AL2619" s="309">
        <f t="shared" si="7743"/>
        <v>0</v>
      </c>
      <c r="AM2619" s="785"/>
      <c r="AN2619" s="309">
        <f t="shared" si="7744"/>
        <v>0</v>
      </c>
      <c r="AO2619" s="785"/>
      <c r="AP2619" s="309">
        <f t="shared" si="7745"/>
        <v>0</v>
      </c>
      <c r="AQ2619" s="785"/>
      <c r="AR2619" s="309">
        <f t="shared" si="7746"/>
        <v>0</v>
      </c>
      <c r="AT2619" s="782">
        <f t="shared" si="7697"/>
        <v>0</v>
      </c>
      <c r="AU2619" s="782">
        <f t="shared" si="7698"/>
        <v>0</v>
      </c>
      <c r="AV2619" s="782">
        <f t="shared" si="7699"/>
        <v>0</v>
      </c>
      <c r="AW2619" s="788" t="e">
        <f t="shared" si="7700"/>
        <v>#DIV/0!</v>
      </c>
      <c r="AY2619" s="781">
        <f t="shared" si="7701"/>
        <v>0</v>
      </c>
      <c r="AZ2619" s="777"/>
      <c r="BA2619" s="781">
        <f t="shared" si="7702"/>
        <v>0</v>
      </c>
      <c r="BB2619" s="777"/>
      <c r="BC2619" s="781">
        <f t="shared" si="7703"/>
        <v>0</v>
      </c>
      <c r="BD2619" s="777"/>
      <c r="BE2619" s="781">
        <f t="shared" si="7704"/>
        <v>0</v>
      </c>
      <c r="BF2619" s="777"/>
      <c r="BG2619" s="781">
        <f t="shared" si="7705"/>
        <v>0</v>
      </c>
      <c r="BH2619" s="777"/>
      <c r="BI2619" s="781">
        <f t="shared" si="7706"/>
        <v>0</v>
      </c>
      <c r="BJ2619" s="777"/>
      <c r="BK2619" s="781">
        <f t="shared" si="7707"/>
        <v>0</v>
      </c>
      <c r="BL2619" s="777"/>
      <c r="BM2619" s="781">
        <f t="shared" si="7708"/>
        <v>0</v>
      </c>
      <c r="BN2619" s="777"/>
      <c r="BO2619" s="781">
        <f t="shared" si="7709"/>
        <v>0</v>
      </c>
      <c r="BP2619" s="777"/>
      <c r="BQ2619" s="781">
        <f t="shared" si="7710"/>
        <v>0</v>
      </c>
      <c r="BR2619" s="777"/>
    </row>
    <row r="2620" spans="1:70" ht="28.5" outlineLevel="3">
      <c r="A2620" s="92">
        <v>801126</v>
      </c>
      <c r="B2620" s="10"/>
      <c r="C2620" s="121"/>
      <c r="D2620" s="193" t="s">
        <v>1234</v>
      </c>
      <c r="E2620" s="43" t="str">
        <f t="shared" si="7735"/>
        <v>N</v>
      </c>
      <c r="F2620" s="122"/>
      <c r="G2620" s="214" t="s">
        <v>325</v>
      </c>
      <c r="H2620" s="1076"/>
      <c r="I2620" s="1141"/>
      <c r="J2620" s="1142"/>
      <c r="K2620" s="1032">
        <f t="shared" si="7736"/>
        <v>0</v>
      </c>
      <c r="L2620" s="208"/>
      <c r="M2620" s="128"/>
      <c r="N2620" s="409"/>
      <c r="O2620" s="409"/>
      <c r="Q2620" s="684" t="s">
        <v>1964</v>
      </c>
      <c r="R2620" s="692"/>
      <c r="T2620" s="680" t="str">
        <f>IF(IF(A2620=0,TRUE(),D2620=IFERROR(VLOOKUP(A2620,Zaplecze_Weryfikacja!A:B,2,FALSE),2))=TRUE(),"Tak","Nie")</f>
        <v>Tak</v>
      </c>
      <c r="U2620" s="681" t="str">
        <f>IF(T2620="Tak"," ",IF(IFERROR(VLOOKUP(A2620,Zaplecze_Weryfikacja!A:B,2,FALSE),"Inny numer Lp")="Inny numer Lp","Inny numer Lp",IF(VLOOKUP(A2620,Zaplecze_Weryfikacja!A:B,2,FALSE)=D2620,"Nieznana przyczyna","Inny opis")))</f>
        <v xml:space="preserve"> </v>
      </c>
      <c r="Y2620" s="785"/>
      <c r="Z2620" s="309">
        <f t="shared" si="7737"/>
        <v>0</v>
      </c>
      <c r="AA2620" s="785"/>
      <c r="AB2620" s="309">
        <f t="shared" si="7738"/>
        <v>0</v>
      </c>
      <c r="AC2620" s="785"/>
      <c r="AD2620" s="309">
        <f t="shared" si="7739"/>
        <v>0</v>
      </c>
      <c r="AE2620" s="785"/>
      <c r="AF2620" s="309">
        <f t="shared" si="7740"/>
        <v>0</v>
      </c>
      <c r="AG2620" s="785"/>
      <c r="AH2620" s="309">
        <f t="shared" si="7741"/>
        <v>0</v>
      </c>
      <c r="AI2620" s="785"/>
      <c r="AJ2620" s="309">
        <f t="shared" si="7742"/>
        <v>0</v>
      </c>
      <c r="AK2620" s="785"/>
      <c r="AL2620" s="309">
        <f t="shared" si="7743"/>
        <v>0</v>
      </c>
      <c r="AM2620" s="785"/>
      <c r="AN2620" s="309">
        <f t="shared" si="7744"/>
        <v>0</v>
      </c>
      <c r="AO2620" s="785"/>
      <c r="AP2620" s="309">
        <f t="shared" si="7745"/>
        <v>0</v>
      </c>
      <c r="AQ2620" s="785"/>
      <c r="AR2620" s="309">
        <f t="shared" si="7746"/>
        <v>0</v>
      </c>
      <c r="AT2620" s="782">
        <f t="shared" si="7697"/>
        <v>0</v>
      </c>
      <c r="AU2620" s="782">
        <f t="shared" si="7698"/>
        <v>0</v>
      </c>
      <c r="AV2620" s="782">
        <f t="shared" si="7699"/>
        <v>0</v>
      </c>
      <c r="AW2620" s="788" t="e">
        <f t="shared" si="7700"/>
        <v>#DIV/0!</v>
      </c>
      <c r="AY2620" s="781">
        <f t="shared" si="7701"/>
        <v>0</v>
      </c>
      <c r="AZ2620" s="777"/>
      <c r="BA2620" s="781">
        <f t="shared" si="7702"/>
        <v>0</v>
      </c>
      <c r="BB2620" s="777"/>
      <c r="BC2620" s="781">
        <f t="shared" si="7703"/>
        <v>0</v>
      </c>
      <c r="BD2620" s="777"/>
      <c r="BE2620" s="781">
        <f t="shared" si="7704"/>
        <v>0</v>
      </c>
      <c r="BF2620" s="777"/>
      <c r="BG2620" s="781">
        <f t="shared" si="7705"/>
        <v>0</v>
      </c>
      <c r="BH2620" s="777"/>
      <c r="BI2620" s="781">
        <f t="shared" si="7706"/>
        <v>0</v>
      </c>
      <c r="BJ2620" s="777"/>
      <c r="BK2620" s="781">
        <f t="shared" si="7707"/>
        <v>0</v>
      </c>
      <c r="BL2620" s="777"/>
      <c r="BM2620" s="781">
        <f t="shared" si="7708"/>
        <v>0</v>
      </c>
      <c r="BN2620" s="777"/>
      <c r="BO2620" s="781">
        <f t="shared" si="7709"/>
        <v>0</v>
      </c>
      <c r="BP2620" s="777"/>
      <c r="BQ2620" s="781">
        <f t="shared" si="7710"/>
        <v>0</v>
      </c>
      <c r="BR2620" s="777"/>
    </row>
    <row r="2621" spans="1:70" outlineLevel="3">
      <c r="A2621" s="92">
        <v>801127</v>
      </c>
      <c r="B2621" s="10"/>
      <c r="C2621" s="121"/>
      <c r="D2621" s="190" t="s">
        <v>3539</v>
      </c>
      <c r="E2621" s="43" t="str">
        <f t="shared" si="7735"/>
        <v>T</v>
      </c>
      <c r="F2621" s="122"/>
      <c r="G2621" s="214" t="s">
        <v>755</v>
      </c>
      <c r="H2621" s="1076">
        <v>493.7</v>
      </c>
      <c r="I2621" s="1141"/>
      <c r="J2621" s="1142"/>
      <c r="K2621" s="1032">
        <f t="shared" si="7736"/>
        <v>0</v>
      </c>
      <c r="L2621" s="208"/>
      <c r="M2621" s="128"/>
      <c r="N2621" s="409"/>
      <c r="O2621" s="409"/>
      <c r="Q2621" s="684" t="s">
        <v>1896</v>
      </c>
      <c r="R2621" s="692"/>
      <c r="T2621" s="680" t="str">
        <f>IF(IF(A2621=0,TRUE(),D2621=IFERROR(VLOOKUP(A2621,Zaplecze_Weryfikacja!A:B,2,FALSE),2))=TRUE(),"Tak","Nie")</f>
        <v>Nie</v>
      </c>
      <c r="U2621" s="681" t="str">
        <f>IF(T2621="Tak"," ",IF(IFERROR(VLOOKUP(A2621,Zaplecze_Weryfikacja!A:B,2,FALSE),"Inny numer Lp")="Inny numer Lp","Inny numer Lp",IF(VLOOKUP(A2621,Zaplecze_Weryfikacja!A:B,2,FALSE)=D2621,"Nieznana przyczyna","Inny opis")))</f>
        <v>Inny opis</v>
      </c>
      <c r="Y2621" s="785"/>
      <c r="Z2621" s="309">
        <f t="shared" si="7737"/>
        <v>0</v>
      </c>
      <c r="AA2621" s="785"/>
      <c r="AB2621" s="309">
        <f t="shared" si="7738"/>
        <v>0</v>
      </c>
      <c r="AC2621" s="785"/>
      <c r="AD2621" s="309">
        <f t="shared" si="7739"/>
        <v>0</v>
      </c>
      <c r="AE2621" s="785"/>
      <c r="AF2621" s="309">
        <f t="shared" si="7740"/>
        <v>0</v>
      </c>
      <c r="AG2621" s="785"/>
      <c r="AH2621" s="309">
        <f t="shared" si="7741"/>
        <v>0</v>
      </c>
      <c r="AI2621" s="785"/>
      <c r="AJ2621" s="309">
        <f t="shared" si="7742"/>
        <v>0</v>
      </c>
      <c r="AK2621" s="785"/>
      <c r="AL2621" s="309">
        <f t="shared" si="7743"/>
        <v>0</v>
      </c>
      <c r="AM2621" s="785"/>
      <c r="AN2621" s="309">
        <f t="shared" si="7744"/>
        <v>0</v>
      </c>
      <c r="AO2621" s="785"/>
      <c r="AP2621" s="309">
        <f t="shared" si="7745"/>
        <v>0</v>
      </c>
      <c r="AQ2621" s="785"/>
      <c r="AR2621" s="309">
        <f t="shared" si="7746"/>
        <v>0</v>
      </c>
      <c r="AT2621" s="782">
        <f t="shared" si="7697"/>
        <v>0</v>
      </c>
      <c r="AU2621" s="782">
        <f t="shared" si="7698"/>
        <v>0</v>
      </c>
      <c r="AV2621" s="782">
        <f t="shared" si="7699"/>
        <v>0</v>
      </c>
      <c r="AW2621" s="788" t="e">
        <f t="shared" si="7700"/>
        <v>#DIV/0!</v>
      </c>
      <c r="AY2621" s="781">
        <f t="shared" si="7701"/>
        <v>0</v>
      </c>
      <c r="AZ2621" s="777"/>
      <c r="BA2621" s="781">
        <f t="shared" si="7702"/>
        <v>0</v>
      </c>
      <c r="BB2621" s="777"/>
      <c r="BC2621" s="781">
        <f t="shared" si="7703"/>
        <v>0</v>
      </c>
      <c r="BD2621" s="777"/>
      <c r="BE2621" s="781">
        <f t="shared" si="7704"/>
        <v>0</v>
      </c>
      <c r="BF2621" s="777"/>
      <c r="BG2621" s="781">
        <f t="shared" si="7705"/>
        <v>0</v>
      </c>
      <c r="BH2621" s="777"/>
      <c r="BI2621" s="781">
        <f t="shared" si="7706"/>
        <v>0</v>
      </c>
      <c r="BJ2621" s="777"/>
      <c r="BK2621" s="781">
        <f t="shared" si="7707"/>
        <v>0</v>
      </c>
      <c r="BL2621" s="777"/>
      <c r="BM2621" s="781">
        <f t="shared" si="7708"/>
        <v>0</v>
      </c>
      <c r="BN2621" s="777"/>
      <c r="BO2621" s="781">
        <f t="shared" si="7709"/>
        <v>0</v>
      </c>
      <c r="BP2621" s="777"/>
      <c r="BQ2621" s="781">
        <f t="shared" si="7710"/>
        <v>0</v>
      </c>
      <c r="BR2621" s="777"/>
    </row>
    <row r="2622" spans="1:70" outlineLevel="3">
      <c r="A2622" s="92">
        <v>801128</v>
      </c>
      <c r="B2622" s="10"/>
      <c r="C2622" s="121"/>
      <c r="D2622" s="365" t="s">
        <v>3540</v>
      </c>
      <c r="E2622" s="43" t="str">
        <f t="shared" si="7735"/>
        <v>T</v>
      </c>
      <c r="F2622" s="122"/>
      <c r="G2622" s="214" t="s">
        <v>839</v>
      </c>
      <c r="H2622" s="1076">
        <v>0.5</v>
      </c>
      <c r="I2622" s="1141"/>
      <c r="J2622" s="1142"/>
      <c r="K2622" s="1032">
        <f t="shared" si="7736"/>
        <v>0</v>
      </c>
      <c r="L2622" s="208"/>
      <c r="M2622" s="128"/>
      <c r="N2622" s="409"/>
      <c r="O2622" s="409"/>
      <c r="Q2622" s="684" t="s">
        <v>1964</v>
      </c>
      <c r="R2622" s="692"/>
      <c r="T2622" s="680" t="str">
        <f>IF(IF(A2622=0,TRUE(),D2622=IFERROR(VLOOKUP(A2622,Zaplecze_Weryfikacja!A:B,2,FALSE),2))=TRUE(),"Tak","Nie")</f>
        <v>Nie</v>
      </c>
      <c r="U2622" s="681" t="str">
        <f>IF(T2622="Tak"," ",IF(IFERROR(VLOOKUP(A2622,Zaplecze_Weryfikacja!A:B,2,FALSE),"Inny numer Lp")="Inny numer Lp","Inny numer Lp",IF(VLOOKUP(A2622,Zaplecze_Weryfikacja!A:B,2,FALSE)=D2622,"Nieznana przyczyna","Inny opis")))</f>
        <v>Inny opis</v>
      </c>
      <c r="Y2622" s="785"/>
      <c r="Z2622" s="309">
        <f t="shared" si="7737"/>
        <v>0</v>
      </c>
      <c r="AA2622" s="785"/>
      <c r="AB2622" s="309">
        <f t="shared" si="7738"/>
        <v>0</v>
      </c>
      <c r="AC2622" s="785"/>
      <c r="AD2622" s="309">
        <f t="shared" si="7739"/>
        <v>0</v>
      </c>
      <c r="AE2622" s="785"/>
      <c r="AF2622" s="309">
        <f t="shared" si="7740"/>
        <v>0</v>
      </c>
      <c r="AG2622" s="785"/>
      <c r="AH2622" s="309">
        <f t="shared" si="7741"/>
        <v>0</v>
      </c>
      <c r="AI2622" s="785"/>
      <c r="AJ2622" s="309">
        <f t="shared" si="7742"/>
        <v>0</v>
      </c>
      <c r="AK2622" s="785"/>
      <c r="AL2622" s="309">
        <f t="shared" si="7743"/>
        <v>0</v>
      </c>
      <c r="AM2622" s="785"/>
      <c r="AN2622" s="309">
        <f t="shared" si="7744"/>
        <v>0</v>
      </c>
      <c r="AO2622" s="785"/>
      <c r="AP2622" s="309">
        <f t="shared" si="7745"/>
        <v>0</v>
      </c>
      <c r="AQ2622" s="785"/>
      <c r="AR2622" s="309">
        <f t="shared" si="7746"/>
        <v>0</v>
      </c>
      <c r="AT2622" s="782">
        <f t="shared" si="7697"/>
        <v>0</v>
      </c>
      <c r="AU2622" s="782">
        <f t="shared" si="7698"/>
        <v>0</v>
      </c>
      <c r="AV2622" s="782">
        <f t="shared" si="7699"/>
        <v>0</v>
      </c>
      <c r="AW2622" s="788" t="e">
        <f t="shared" si="7700"/>
        <v>#DIV/0!</v>
      </c>
      <c r="AY2622" s="781">
        <f t="shared" si="7701"/>
        <v>0</v>
      </c>
      <c r="AZ2622" s="777"/>
      <c r="BA2622" s="781">
        <f t="shared" si="7702"/>
        <v>0</v>
      </c>
      <c r="BB2622" s="777"/>
      <c r="BC2622" s="781">
        <f t="shared" si="7703"/>
        <v>0</v>
      </c>
      <c r="BD2622" s="777"/>
      <c r="BE2622" s="781">
        <f t="shared" si="7704"/>
        <v>0</v>
      </c>
      <c r="BF2622" s="777"/>
      <c r="BG2622" s="781">
        <f t="shared" si="7705"/>
        <v>0</v>
      </c>
      <c r="BH2622" s="777"/>
      <c r="BI2622" s="781">
        <f t="shared" si="7706"/>
        <v>0</v>
      </c>
      <c r="BJ2622" s="777"/>
      <c r="BK2622" s="781">
        <f t="shared" si="7707"/>
        <v>0</v>
      </c>
      <c r="BL2622" s="777"/>
      <c r="BM2622" s="781">
        <f t="shared" si="7708"/>
        <v>0</v>
      </c>
      <c r="BN2622" s="777"/>
      <c r="BO2622" s="781">
        <f t="shared" si="7709"/>
        <v>0</v>
      </c>
      <c r="BP2622" s="777"/>
      <c r="BQ2622" s="781">
        <f t="shared" si="7710"/>
        <v>0</v>
      </c>
      <c r="BR2622" s="777"/>
    </row>
    <row r="2623" spans="1:70" ht="28.5" outlineLevel="3">
      <c r="A2623" s="92">
        <v>801129</v>
      </c>
      <c r="B2623" s="10" t="s">
        <v>3222</v>
      </c>
      <c r="C2623" s="121"/>
      <c r="D2623" s="128" t="s">
        <v>3341</v>
      </c>
      <c r="E2623" s="43" t="str">
        <f t="shared" si="7735"/>
        <v>T</v>
      </c>
      <c r="F2623" s="122"/>
      <c r="G2623" s="214" t="s">
        <v>23</v>
      </c>
      <c r="H2623" s="1076">
        <v>3</v>
      </c>
      <c r="I2623" s="1141"/>
      <c r="J2623" s="1142"/>
      <c r="K2623" s="1032" t="str">
        <f t="shared" si="7736"/>
        <v>E</v>
      </c>
      <c r="L2623" s="208"/>
      <c r="M2623" s="128"/>
      <c r="N2623" s="409"/>
      <c r="O2623" s="409"/>
      <c r="Q2623" s="684" t="s">
        <v>1964</v>
      </c>
      <c r="R2623" s="692"/>
      <c r="T2623" s="680" t="str">
        <f>IF(IF(A2623=0,TRUE(),D2623=IFERROR(VLOOKUP(A2623,Zaplecze_Weryfikacja!A:B,2,FALSE),2))=TRUE(),"Tak","Nie")</f>
        <v>Nie</v>
      </c>
      <c r="U2623" s="681" t="str">
        <f>IF(T2623="Tak"," ",IF(IFERROR(VLOOKUP(A2623,Zaplecze_Weryfikacja!A:B,2,FALSE),"Inny numer Lp")="Inny numer Lp","Inny numer Lp",IF(VLOOKUP(A2623,Zaplecze_Weryfikacja!A:B,2,FALSE)=D2623,"Nieznana przyczyna","Inny opis")))</f>
        <v>Inny opis</v>
      </c>
      <c r="Y2623" s="785"/>
      <c r="Z2623" s="309" t="str">
        <f t="shared" si="7737"/>
        <v>E</v>
      </c>
      <c r="AA2623" s="785"/>
      <c r="AB2623" s="309" t="str">
        <f t="shared" si="7738"/>
        <v>E</v>
      </c>
      <c r="AC2623" s="785"/>
      <c r="AD2623" s="309" t="str">
        <f t="shared" si="7739"/>
        <v>E</v>
      </c>
      <c r="AE2623" s="785"/>
      <c r="AF2623" s="309" t="str">
        <f t="shared" si="7740"/>
        <v>E</v>
      </c>
      <c r="AG2623" s="785"/>
      <c r="AH2623" s="309" t="str">
        <f t="shared" si="7741"/>
        <v>E</v>
      </c>
      <c r="AI2623" s="785"/>
      <c r="AJ2623" s="309" t="str">
        <f t="shared" si="7742"/>
        <v>E</v>
      </c>
      <c r="AK2623" s="785"/>
      <c r="AL2623" s="309" t="str">
        <f t="shared" si="7743"/>
        <v>E</v>
      </c>
      <c r="AM2623" s="785"/>
      <c r="AN2623" s="309" t="str">
        <f t="shared" si="7744"/>
        <v>E</v>
      </c>
      <c r="AO2623" s="785"/>
      <c r="AP2623" s="309" t="str">
        <f t="shared" si="7745"/>
        <v>E</v>
      </c>
      <c r="AQ2623" s="785"/>
      <c r="AR2623" s="309" t="str">
        <f t="shared" si="7746"/>
        <v>E</v>
      </c>
      <c r="AT2623" s="782">
        <f t="shared" si="7697"/>
        <v>0</v>
      </c>
      <c r="AU2623" s="782">
        <f t="shared" si="7698"/>
        <v>0</v>
      </c>
      <c r="AV2623" s="782">
        <f t="shared" si="7699"/>
        <v>0</v>
      </c>
      <c r="AW2623" s="788" t="e">
        <f t="shared" si="7700"/>
        <v>#DIV/0!</v>
      </c>
      <c r="AY2623" s="781">
        <f t="shared" si="7701"/>
        <v>0</v>
      </c>
      <c r="AZ2623" s="777"/>
      <c r="BA2623" s="781">
        <f t="shared" si="7702"/>
        <v>0</v>
      </c>
      <c r="BB2623" s="777"/>
      <c r="BC2623" s="781">
        <f t="shared" si="7703"/>
        <v>0</v>
      </c>
      <c r="BD2623" s="777"/>
      <c r="BE2623" s="781">
        <f t="shared" si="7704"/>
        <v>0</v>
      </c>
      <c r="BF2623" s="777"/>
      <c r="BG2623" s="781">
        <f t="shared" si="7705"/>
        <v>0</v>
      </c>
      <c r="BH2623" s="777"/>
      <c r="BI2623" s="781">
        <f t="shared" si="7706"/>
        <v>0</v>
      </c>
      <c r="BJ2623" s="777"/>
      <c r="BK2623" s="781">
        <f t="shared" si="7707"/>
        <v>0</v>
      </c>
      <c r="BL2623" s="777"/>
      <c r="BM2623" s="781">
        <f t="shared" si="7708"/>
        <v>0</v>
      </c>
      <c r="BN2623" s="777"/>
      <c r="BO2623" s="781">
        <f t="shared" si="7709"/>
        <v>0</v>
      </c>
      <c r="BP2623" s="777"/>
      <c r="BQ2623" s="781">
        <f t="shared" si="7710"/>
        <v>0</v>
      </c>
      <c r="BR2623" s="777"/>
    </row>
    <row r="2624" spans="1:70" outlineLevel="3">
      <c r="A2624" s="92">
        <v>801129</v>
      </c>
      <c r="B2624" s="10" t="s">
        <v>3222</v>
      </c>
      <c r="C2624" s="121"/>
      <c r="D2624" s="128" t="s">
        <v>3392</v>
      </c>
      <c r="E2624" s="43" t="str">
        <f t="shared" ref="E2624" si="7747">IF(H2624&gt;0,"T","N")</f>
        <v>T</v>
      </c>
      <c r="F2624" s="122"/>
      <c r="G2624" s="214" t="s">
        <v>325</v>
      </c>
      <c r="H2624" s="1076">
        <v>4</v>
      </c>
      <c r="I2624" s="1141"/>
      <c r="J2624" s="1142"/>
      <c r="K2624" s="1032" t="str">
        <f t="shared" ref="K2624" si="7748">IF(B2624="E","E",$H2624*I2624)</f>
        <v>E</v>
      </c>
      <c r="L2624" s="208"/>
      <c r="M2624" s="128"/>
      <c r="N2624" s="409"/>
      <c r="O2624" s="409"/>
      <c r="Q2624" s="684" t="s">
        <v>1964</v>
      </c>
      <c r="R2624" s="692"/>
      <c r="T2624" s="680" t="str">
        <f>IF(IF(A2624=0,TRUE(),D2624=IFERROR(VLOOKUP(A2624,Zaplecze_Weryfikacja!A:B,2,FALSE),2))=TRUE(),"Tak","Nie")</f>
        <v>Nie</v>
      </c>
      <c r="U2624" s="681" t="str">
        <f>IF(T2624="Tak"," ",IF(IFERROR(VLOOKUP(A2624,Zaplecze_Weryfikacja!A:B,2,FALSE),"Inny numer Lp")="Inny numer Lp","Inny numer Lp",IF(VLOOKUP(A2624,Zaplecze_Weryfikacja!A:B,2,FALSE)=D2624,"Nieznana przyczyna","Inny opis")))</f>
        <v>Inny opis</v>
      </c>
      <c r="Y2624" s="785"/>
      <c r="Z2624" s="309" t="str">
        <f t="shared" ref="Z2624" si="7749">IF($B2624="E","E",$H2624*Y2624)</f>
        <v>E</v>
      </c>
      <c r="AA2624" s="785"/>
      <c r="AB2624" s="309" t="str">
        <f t="shared" ref="AB2624" si="7750">IF($B2624="E","E",$H2624*AA2624)</f>
        <v>E</v>
      </c>
      <c r="AC2624" s="785"/>
      <c r="AD2624" s="309" t="str">
        <f t="shared" ref="AD2624" si="7751">IF($B2624="E","E",$H2624*AC2624)</f>
        <v>E</v>
      </c>
      <c r="AE2624" s="785"/>
      <c r="AF2624" s="309" t="str">
        <f t="shared" ref="AF2624" si="7752">IF($B2624="E","E",$H2624*AE2624)</f>
        <v>E</v>
      </c>
      <c r="AG2624" s="785"/>
      <c r="AH2624" s="309" t="str">
        <f t="shared" ref="AH2624" si="7753">IF($B2624="E","E",$H2624*AG2624)</f>
        <v>E</v>
      </c>
      <c r="AI2624" s="785"/>
      <c r="AJ2624" s="309" t="str">
        <f t="shared" ref="AJ2624" si="7754">IF($B2624="E","E",$H2624*AI2624)</f>
        <v>E</v>
      </c>
      <c r="AK2624" s="785"/>
      <c r="AL2624" s="309" t="str">
        <f t="shared" ref="AL2624" si="7755">IF($B2624="E","E",$H2624*AK2624)</f>
        <v>E</v>
      </c>
      <c r="AM2624" s="785"/>
      <c r="AN2624" s="309" t="str">
        <f t="shared" ref="AN2624" si="7756">IF($B2624="E","E",$H2624*AM2624)</f>
        <v>E</v>
      </c>
      <c r="AO2624" s="785"/>
      <c r="AP2624" s="309" t="str">
        <f t="shared" ref="AP2624" si="7757">IF($B2624="E","E",$H2624*AO2624)</f>
        <v>E</v>
      </c>
      <c r="AQ2624" s="785"/>
      <c r="AR2624" s="309" t="str">
        <f t="shared" ref="AR2624" si="7758">IF($B2624="E","E",$H2624*AQ2624)</f>
        <v>E</v>
      </c>
      <c r="AT2624" s="782">
        <f t="shared" ref="AT2624" si="7759">MAX(Z2624,AB2624,AD2624,AF2624,AH2624,AJ2624,AL2624,AN2624,AP2624,AR2624)</f>
        <v>0</v>
      </c>
      <c r="AU2624" s="782">
        <f t="shared" ref="AU2624" si="7760">IF($AU$6=10,MIN(Z2624,AB2624,AD2624,AF2624,AH2624,AJ2624,AL2624,AN2624,AP2624,AR2624),IF($AU$6=9,MIN(Z2624,AB2624,AD2624,AF2624,AH2624,AJ2624,AL2624,AN2624,AP2624),IF($AU$6=8,MIN(Z2624,AB2624,AD2624,AF2624,AH2624,AJ2624,AL2624,AN2624),IF($AU$6=7,MIN(Z2624,AB2624,AD2624,AF2624,AH2624,AJ2624,AL2624),IF($AU$6=6,MIN(Z2624,AB2624,AD2624,AF2624,AH2624,AJ2624),IF($AU$6=5,MIN(Z2624,AB2624,AD2624,AF2624,AH2624),IF($AU$6=4,MIN(Z2624,AB2624,AD2624,AF2624),IF($AU$6=4,MIN(Z2624,AB2624,AD2624,AF2624),IF($AU$6=3,MIN(Z2624,AB2624,AD2624),IF($AU$6=3,MIN(Z2624,AB2624,AD2624),IF($AU$6=2,MIN(Z2624,AB2624),IF($AU$6=1,MIN(Z2624),"Błąd - zła ilośc oferentów"))))))))))))</f>
        <v>0</v>
      </c>
      <c r="AV2624" s="782">
        <f t="shared" ref="AV2624" si="7761">AT2624-AU2624</f>
        <v>0</v>
      </c>
      <c r="AW2624" s="788" t="e">
        <f t="shared" ref="AW2624" si="7762">AT2624/AU2624</f>
        <v>#DIV/0!</v>
      </c>
      <c r="AY2624" s="781">
        <f t="shared" ref="AY2624" si="7763">+AZ2624</f>
        <v>0</v>
      </c>
      <c r="AZ2624" s="777"/>
      <c r="BA2624" s="781">
        <f t="shared" ref="BA2624" si="7764">+BB2624</f>
        <v>0</v>
      </c>
      <c r="BB2624" s="777"/>
      <c r="BC2624" s="781">
        <f t="shared" ref="BC2624" si="7765">+BD2624</f>
        <v>0</v>
      </c>
      <c r="BD2624" s="777"/>
      <c r="BE2624" s="781">
        <f t="shared" ref="BE2624" si="7766">+BF2624</f>
        <v>0</v>
      </c>
      <c r="BF2624" s="777"/>
      <c r="BG2624" s="781">
        <f t="shared" ref="BG2624" si="7767">+BH2624</f>
        <v>0</v>
      </c>
      <c r="BH2624" s="777"/>
      <c r="BI2624" s="781">
        <f t="shared" ref="BI2624" si="7768">+BJ2624</f>
        <v>0</v>
      </c>
      <c r="BJ2624" s="777"/>
      <c r="BK2624" s="781">
        <f t="shared" ref="BK2624" si="7769">+BL2624</f>
        <v>0</v>
      </c>
      <c r="BL2624" s="777"/>
      <c r="BM2624" s="781">
        <f t="shared" ref="BM2624" si="7770">+BN2624</f>
        <v>0</v>
      </c>
      <c r="BN2624" s="777"/>
      <c r="BO2624" s="781">
        <f t="shared" ref="BO2624" si="7771">+BP2624</f>
        <v>0</v>
      </c>
      <c r="BP2624" s="777"/>
      <c r="BQ2624" s="781">
        <f t="shared" ref="BQ2624" si="7772">+BR2624</f>
        <v>0</v>
      </c>
      <c r="BR2624" s="777"/>
    </row>
    <row r="2625" spans="1:70" outlineLevel="3">
      <c r="A2625" s="92"/>
      <c r="B2625" s="121"/>
      <c r="C2625" s="121"/>
      <c r="D2625" s="193"/>
      <c r="E2625" s="122"/>
      <c r="F2625" s="122"/>
      <c r="G2625" s="214"/>
      <c r="H2625" s="1017"/>
      <c r="I2625" s="1006"/>
      <c r="J2625" s="1111"/>
      <c r="K2625" s="1033"/>
      <c r="L2625" s="208"/>
      <c r="M2625" s="128"/>
      <c r="N2625" s="409"/>
      <c r="O2625" s="409"/>
      <c r="Q2625" s="683"/>
      <c r="R2625" s="692"/>
      <c r="T2625" s="680" t="str">
        <f>IF(IF(A2625=0,TRUE(),D2625=IFERROR(VLOOKUP(A2625,Zaplecze_Weryfikacja!A:B,2,FALSE),2))=TRUE(),"Tak","Nie")</f>
        <v>Tak</v>
      </c>
      <c r="U2625" s="681" t="str">
        <f>IF(T2625="Tak"," ",IF(IFERROR(VLOOKUP(A2625,Zaplecze_Weryfikacja!A:B,2,FALSE),"Inny numer Lp")="Inny numer Lp","Inny numer Lp",IF(VLOOKUP(A2625,Zaplecze_Weryfikacja!A:B,2,FALSE)=D2625,"Nieznana przyczyna","Inny opis")))</f>
        <v xml:space="preserve"> </v>
      </c>
      <c r="Y2625" s="785"/>
      <c r="Z2625" s="104"/>
      <c r="AA2625" s="785"/>
      <c r="AB2625" s="104"/>
      <c r="AC2625" s="785"/>
      <c r="AD2625" s="104"/>
      <c r="AE2625" s="785"/>
      <c r="AF2625" s="104"/>
      <c r="AG2625" s="785"/>
      <c r="AH2625" s="104"/>
      <c r="AI2625" s="785"/>
      <c r="AJ2625" s="104"/>
      <c r="AK2625" s="785"/>
      <c r="AL2625" s="104"/>
      <c r="AM2625" s="785"/>
      <c r="AN2625" s="104"/>
      <c r="AO2625" s="785"/>
      <c r="AP2625" s="104"/>
      <c r="AQ2625" s="785"/>
      <c r="AR2625" s="104"/>
      <c r="AT2625" s="782">
        <f t="shared" si="7697"/>
        <v>0</v>
      </c>
      <c r="AU2625" s="782">
        <f t="shared" si="7698"/>
        <v>0</v>
      </c>
      <c r="AV2625" s="782">
        <f t="shared" si="7699"/>
        <v>0</v>
      </c>
      <c r="AW2625" s="788" t="e">
        <f t="shared" si="7700"/>
        <v>#DIV/0!</v>
      </c>
      <c r="AY2625" s="781">
        <f t="shared" si="7701"/>
        <v>0</v>
      </c>
      <c r="AZ2625" s="777"/>
      <c r="BA2625" s="781">
        <f t="shared" si="7702"/>
        <v>0</v>
      </c>
      <c r="BB2625" s="777"/>
      <c r="BC2625" s="781">
        <f t="shared" si="7703"/>
        <v>0</v>
      </c>
      <c r="BD2625" s="777"/>
      <c r="BE2625" s="781">
        <f t="shared" si="7704"/>
        <v>0</v>
      </c>
      <c r="BF2625" s="777"/>
      <c r="BG2625" s="781">
        <f t="shared" si="7705"/>
        <v>0</v>
      </c>
      <c r="BH2625" s="777"/>
      <c r="BI2625" s="781">
        <f t="shared" si="7706"/>
        <v>0</v>
      </c>
      <c r="BJ2625" s="777"/>
      <c r="BK2625" s="781">
        <f t="shared" si="7707"/>
        <v>0</v>
      </c>
      <c r="BL2625" s="777"/>
      <c r="BM2625" s="781">
        <f t="shared" si="7708"/>
        <v>0</v>
      </c>
      <c r="BN2625" s="777"/>
      <c r="BO2625" s="781">
        <f t="shared" si="7709"/>
        <v>0</v>
      </c>
      <c r="BP2625" s="777"/>
      <c r="BQ2625" s="781">
        <f t="shared" si="7710"/>
        <v>0</v>
      </c>
      <c r="BR2625" s="777"/>
    </row>
    <row r="2626" spans="1:70" outlineLevel="3">
      <c r="A2626" s="649"/>
      <c r="B2626" s="650"/>
      <c r="C2626" s="126"/>
      <c r="D2626" s="216" t="s">
        <v>1219</v>
      </c>
      <c r="E2626" s="773" t="str">
        <f>IF(COUNTIF(E2627:E2639,"T")=0,"N","T")</f>
        <v>N</v>
      </c>
      <c r="F2626" s="333"/>
      <c r="G2626" s="345"/>
      <c r="H2626" s="1105"/>
      <c r="I2626" s="1007"/>
      <c r="J2626" s="1135"/>
      <c r="K2626" s="1056">
        <f>SUBTOTAL(9,K2627:K2641)</f>
        <v>0</v>
      </c>
      <c r="L2626" s="208"/>
      <c r="M2626" s="472"/>
      <c r="N2626" s="472"/>
      <c r="O2626" s="472"/>
      <c r="Q2626" s="683"/>
      <c r="R2626" s="692"/>
      <c r="T2626" s="680" t="str">
        <f>IF(IF(A2626=0,TRUE(),D2626=IFERROR(VLOOKUP(A2626,Zaplecze_Weryfikacja!A:B,2,FALSE),2))=TRUE(),"Tak","Nie")</f>
        <v>Tak</v>
      </c>
      <c r="U2626" s="681" t="str">
        <f>IF(T2626="Tak"," ",IF(IFERROR(VLOOKUP(A2626,Zaplecze_Weryfikacja!A:B,2,FALSE),"Inny numer Lp")="Inny numer Lp","Inny numer Lp",IF(VLOOKUP(A2626,Zaplecze_Weryfikacja!A:B,2,FALSE)=D2626,"Nieznana przyczyna","Inny opis")))</f>
        <v xml:space="preserve"> </v>
      </c>
      <c r="Y2626" s="785"/>
      <c r="Z2626" s="331">
        <f>SUBTOTAL(9,Z2627:Z2641)</f>
        <v>0</v>
      </c>
      <c r="AA2626" s="785"/>
      <c r="AB2626" s="331">
        <f>SUBTOTAL(9,AB2627:AB2641)</f>
        <v>0</v>
      </c>
      <c r="AC2626" s="785"/>
      <c r="AD2626" s="331">
        <f>SUBTOTAL(9,AD2627:AD2641)</f>
        <v>0</v>
      </c>
      <c r="AE2626" s="785"/>
      <c r="AF2626" s="331">
        <f>SUBTOTAL(9,AF2627:AF2641)</f>
        <v>0</v>
      </c>
      <c r="AG2626" s="785"/>
      <c r="AH2626" s="331">
        <f>SUBTOTAL(9,AH2627:AH2641)</f>
        <v>0</v>
      </c>
      <c r="AI2626" s="785"/>
      <c r="AJ2626" s="331">
        <f>SUBTOTAL(9,AJ2627:AJ2641)</f>
        <v>0</v>
      </c>
      <c r="AK2626" s="785"/>
      <c r="AL2626" s="331">
        <f>SUBTOTAL(9,AL2627:AL2641)</f>
        <v>0</v>
      </c>
      <c r="AM2626" s="785"/>
      <c r="AN2626" s="331">
        <f>SUBTOTAL(9,AN2627:AN2641)</f>
        <v>0</v>
      </c>
      <c r="AO2626" s="785"/>
      <c r="AP2626" s="331">
        <f>SUBTOTAL(9,AP2627:AP2641)</f>
        <v>0</v>
      </c>
      <c r="AQ2626" s="785"/>
      <c r="AR2626" s="331">
        <f>SUBTOTAL(9,AR2627:AR2641)</f>
        <v>0</v>
      </c>
      <c r="AT2626" s="845">
        <f t="shared" si="7697"/>
        <v>0</v>
      </c>
      <c r="AU2626" s="845">
        <f t="shared" si="7698"/>
        <v>0</v>
      </c>
      <c r="AV2626" s="845">
        <f t="shared" si="7699"/>
        <v>0</v>
      </c>
      <c r="AW2626" s="846" t="e">
        <f t="shared" si="7700"/>
        <v>#DIV/0!</v>
      </c>
      <c r="AY2626" s="781">
        <f t="shared" si="7701"/>
        <v>0</v>
      </c>
      <c r="AZ2626" s="847"/>
      <c r="BA2626" s="781">
        <f t="shared" si="7702"/>
        <v>0</v>
      </c>
      <c r="BB2626" s="847"/>
      <c r="BC2626" s="781">
        <f t="shared" si="7703"/>
        <v>0</v>
      </c>
      <c r="BD2626" s="847"/>
      <c r="BE2626" s="781">
        <f t="shared" si="7704"/>
        <v>0</v>
      </c>
      <c r="BF2626" s="847"/>
      <c r="BG2626" s="781">
        <f t="shared" si="7705"/>
        <v>0</v>
      </c>
      <c r="BH2626" s="847"/>
      <c r="BI2626" s="781">
        <f t="shared" si="7706"/>
        <v>0</v>
      </c>
      <c r="BJ2626" s="847"/>
      <c r="BK2626" s="781">
        <f t="shared" si="7707"/>
        <v>0</v>
      </c>
      <c r="BL2626" s="847"/>
      <c r="BM2626" s="781">
        <f t="shared" si="7708"/>
        <v>0</v>
      </c>
      <c r="BN2626" s="847"/>
      <c r="BO2626" s="781">
        <f t="shared" si="7709"/>
        <v>0</v>
      </c>
      <c r="BP2626" s="847"/>
      <c r="BQ2626" s="781">
        <f t="shared" si="7710"/>
        <v>0</v>
      </c>
      <c r="BR2626" s="847"/>
    </row>
    <row r="2627" spans="1:70" outlineLevel="3">
      <c r="A2627" s="92">
        <v>801130</v>
      </c>
      <c r="B2627" s="10"/>
      <c r="C2627" s="121"/>
      <c r="D2627" s="193" t="s">
        <v>1693</v>
      </c>
      <c r="E2627" s="43" t="str">
        <f t="shared" ref="E2627:E2639" si="7773">IF(H2627&gt;0,"T","N")</f>
        <v>N</v>
      </c>
      <c r="F2627" s="122"/>
      <c r="G2627" s="214" t="s">
        <v>327</v>
      </c>
      <c r="H2627" s="1076"/>
      <c r="I2627" s="1141"/>
      <c r="J2627" s="1142"/>
      <c r="K2627" s="1032">
        <f t="shared" ref="K2627:K2639" si="7774">IF(B2627="E","E",$H2627*I2627)</f>
        <v>0</v>
      </c>
      <c r="L2627" s="208"/>
      <c r="M2627" s="128"/>
      <c r="N2627" s="409"/>
      <c r="O2627" s="409"/>
      <c r="Q2627" s="684" t="s">
        <v>2061</v>
      </c>
      <c r="R2627" s="692" t="s">
        <v>2011</v>
      </c>
      <c r="T2627" s="680" t="str">
        <f>IF(IF(A2627=0,TRUE(),D2627=IFERROR(VLOOKUP(A2627,Zaplecze_Weryfikacja!A:B,2,FALSE),2))=TRUE(),"Tak","Nie")</f>
        <v>Tak</v>
      </c>
      <c r="U2627" s="681" t="str">
        <f>IF(T2627="Tak"," ",IF(IFERROR(VLOOKUP(A2627,Zaplecze_Weryfikacja!A:B,2,FALSE),"Inny numer Lp")="Inny numer Lp","Inny numer Lp",IF(VLOOKUP(A2627,Zaplecze_Weryfikacja!A:B,2,FALSE)=D2627,"Nieznana przyczyna","Inny opis")))</f>
        <v xml:space="preserve"> </v>
      </c>
      <c r="Y2627" s="785"/>
      <c r="Z2627" s="309">
        <f t="shared" ref="Z2627:Z2639" si="7775">IF($B2627="E","E",$H2627*Y2627)</f>
        <v>0</v>
      </c>
      <c r="AA2627" s="785"/>
      <c r="AB2627" s="309">
        <f t="shared" ref="AB2627:AB2639" si="7776">IF($B2627="E","E",$H2627*AA2627)</f>
        <v>0</v>
      </c>
      <c r="AC2627" s="785"/>
      <c r="AD2627" s="309">
        <f t="shared" ref="AD2627:AD2639" si="7777">IF($B2627="E","E",$H2627*AC2627)</f>
        <v>0</v>
      </c>
      <c r="AE2627" s="785"/>
      <c r="AF2627" s="309">
        <f t="shared" ref="AF2627:AF2639" si="7778">IF($B2627="E","E",$H2627*AE2627)</f>
        <v>0</v>
      </c>
      <c r="AG2627" s="785"/>
      <c r="AH2627" s="309">
        <f t="shared" ref="AH2627:AH2639" si="7779">IF($B2627="E","E",$H2627*AG2627)</f>
        <v>0</v>
      </c>
      <c r="AI2627" s="785"/>
      <c r="AJ2627" s="309">
        <f t="shared" ref="AJ2627:AJ2639" si="7780">IF($B2627="E","E",$H2627*AI2627)</f>
        <v>0</v>
      </c>
      <c r="AK2627" s="785"/>
      <c r="AL2627" s="309">
        <f t="shared" ref="AL2627:AL2639" si="7781">IF($B2627="E","E",$H2627*AK2627)</f>
        <v>0</v>
      </c>
      <c r="AM2627" s="785"/>
      <c r="AN2627" s="309">
        <f t="shared" ref="AN2627:AN2639" si="7782">IF($B2627="E","E",$H2627*AM2627)</f>
        <v>0</v>
      </c>
      <c r="AO2627" s="785"/>
      <c r="AP2627" s="309">
        <f t="shared" ref="AP2627:AP2639" si="7783">IF($B2627="E","E",$H2627*AO2627)</f>
        <v>0</v>
      </c>
      <c r="AQ2627" s="785"/>
      <c r="AR2627" s="309">
        <f t="shared" ref="AR2627:AR2639" si="7784">IF($B2627="E","E",$H2627*AQ2627)</f>
        <v>0</v>
      </c>
      <c r="AT2627" s="782">
        <f t="shared" si="7697"/>
        <v>0</v>
      </c>
      <c r="AU2627" s="782">
        <f t="shared" si="7698"/>
        <v>0</v>
      </c>
      <c r="AV2627" s="782">
        <f t="shared" si="7699"/>
        <v>0</v>
      </c>
      <c r="AW2627" s="788" t="e">
        <f t="shared" si="7700"/>
        <v>#DIV/0!</v>
      </c>
      <c r="AY2627" s="781">
        <f t="shared" si="7701"/>
        <v>0</v>
      </c>
      <c r="AZ2627" s="777"/>
      <c r="BA2627" s="781">
        <f t="shared" si="7702"/>
        <v>0</v>
      </c>
      <c r="BB2627" s="777"/>
      <c r="BC2627" s="781">
        <f t="shared" si="7703"/>
        <v>0</v>
      </c>
      <c r="BD2627" s="777"/>
      <c r="BE2627" s="781">
        <f t="shared" si="7704"/>
        <v>0</v>
      </c>
      <c r="BF2627" s="777"/>
      <c r="BG2627" s="781">
        <f t="shared" si="7705"/>
        <v>0</v>
      </c>
      <c r="BH2627" s="777"/>
      <c r="BI2627" s="781">
        <f t="shared" si="7706"/>
        <v>0</v>
      </c>
      <c r="BJ2627" s="777"/>
      <c r="BK2627" s="781">
        <f t="shared" si="7707"/>
        <v>0</v>
      </c>
      <c r="BL2627" s="777"/>
      <c r="BM2627" s="781">
        <f t="shared" si="7708"/>
        <v>0</v>
      </c>
      <c r="BN2627" s="777"/>
      <c r="BO2627" s="781">
        <f t="shared" si="7709"/>
        <v>0</v>
      </c>
      <c r="BP2627" s="777"/>
      <c r="BQ2627" s="781">
        <f t="shared" si="7710"/>
        <v>0</v>
      </c>
      <c r="BR2627" s="777"/>
    </row>
    <row r="2628" spans="1:70" outlineLevel="3">
      <c r="A2628" s="92">
        <v>801131</v>
      </c>
      <c r="B2628" s="10"/>
      <c r="C2628" s="121"/>
      <c r="D2628" s="193" t="s">
        <v>1220</v>
      </c>
      <c r="E2628" s="43" t="str">
        <f t="shared" si="7773"/>
        <v>N</v>
      </c>
      <c r="F2628" s="122"/>
      <c r="G2628" s="214" t="s">
        <v>327</v>
      </c>
      <c r="H2628" s="1076"/>
      <c r="I2628" s="1141"/>
      <c r="J2628" s="1142"/>
      <c r="K2628" s="1032">
        <f t="shared" si="7774"/>
        <v>0</v>
      </c>
      <c r="L2628" s="208"/>
      <c r="M2628" s="128"/>
      <c r="N2628" s="409"/>
      <c r="O2628" s="409"/>
      <c r="Q2628" s="684" t="s">
        <v>2061</v>
      </c>
      <c r="R2628" s="692" t="s">
        <v>2011</v>
      </c>
      <c r="T2628" s="680" t="str">
        <f>IF(IF(A2628=0,TRUE(),D2628=IFERROR(VLOOKUP(A2628,Zaplecze_Weryfikacja!A:B,2,FALSE),2))=TRUE(),"Tak","Nie")</f>
        <v>Tak</v>
      </c>
      <c r="U2628" s="681" t="str">
        <f>IF(T2628="Tak"," ",IF(IFERROR(VLOOKUP(A2628,Zaplecze_Weryfikacja!A:B,2,FALSE),"Inny numer Lp")="Inny numer Lp","Inny numer Lp",IF(VLOOKUP(A2628,Zaplecze_Weryfikacja!A:B,2,FALSE)=D2628,"Nieznana przyczyna","Inny opis")))</f>
        <v xml:space="preserve"> </v>
      </c>
      <c r="Y2628" s="785"/>
      <c r="Z2628" s="309">
        <f t="shared" si="7775"/>
        <v>0</v>
      </c>
      <c r="AA2628" s="785"/>
      <c r="AB2628" s="309">
        <f t="shared" si="7776"/>
        <v>0</v>
      </c>
      <c r="AC2628" s="785"/>
      <c r="AD2628" s="309">
        <f t="shared" si="7777"/>
        <v>0</v>
      </c>
      <c r="AE2628" s="785"/>
      <c r="AF2628" s="309">
        <f t="shared" si="7778"/>
        <v>0</v>
      </c>
      <c r="AG2628" s="785"/>
      <c r="AH2628" s="309">
        <f t="shared" si="7779"/>
        <v>0</v>
      </c>
      <c r="AI2628" s="785"/>
      <c r="AJ2628" s="309">
        <f t="shared" si="7780"/>
        <v>0</v>
      </c>
      <c r="AK2628" s="785"/>
      <c r="AL2628" s="309">
        <f t="shared" si="7781"/>
        <v>0</v>
      </c>
      <c r="AM2628" s="785"/>
      <c r="AN2628" s="309">
        <f t="shared" si="7782"/>
        <v>0</v>
      </c>
      <c r="AO2628" s="785"/>
      <c r="AP2628" s="309">
        <f t="shared" si="7783"/>
        <v>0</v>
      </c>
      <c r="AQ2628" s="785"/>
      <c r="AR2628" s="309">
        <f t="shared" si="7784"/>
        <v>0</v>
      </c>
      <c r="AT2628" s="782">
        <f t="shared" si="7697"/>
        <v>0</v>
      </c>
      <c r="AU2628" s="782">
        <f t="shared" si="7698"/>
        <v>0</v>
      </c>
      <c r="AV2628" s="782">
        <f t="shared" si="7699"/>
        <v>0</v>
      </c>
      <c r="AW2628" s="788" t="e">
        <f t="shared" si="7700"/>
        <v>#DIV/0!</v>
      </c>
      <c r="AY2628" s="781">
        <f t="shared" si="7701"/>
        <v>0</v>
      </c>
      <c r="AZ2628" s="777"/>
      <c r="BA2628" s="781">
        <f t="shared" si="7702"/>
        <v>0</v>
      </c>
      <c r="BB2628" s="777"/>
      <c r="BC2628" s="781">
        <f t="shared" si="7703"/>
        <v>0</v>
      </c>
      <c r="BD2628" s="777"/>
      <c r="BE2628" s="781">
        <f t="shared" si="7704"/>
        <v>0</v>
      </c>
      <c r="BF2628" s="777"/>
      <c r="BG2628" s="781">
        <f t="shared" si="7705"/>
        <v>0</v>
      </c>
      <c r="BH2628" s="777"/>
      <c r="BI2628" s="781">
        <f t="shared" si="7706"/>
        <v>0</v>
      </c>
      <c r="BJ2628" s="777"/>
      <c r="BK2628" s="781">
        <f t="shared" si="7707"/>
        <v>0</v>
      </c>
      <c r="BL2628" s="777"/>
      <c r="BM2628" s="781">
        <f t="shared" si="7708"/>
        <v>0</v>
      </c>
      <c r="BN2628" s="777"/>
      <c r="BO2628" s="781">
        <f t="shared" si="7709"/>
        <v>0</v>
      </c>
      <c r="BP2628" s="777"/>
      <c r="BQ2628" s="781">
        <f t="shared" si="7710"/>
        <v>0</v>
      </c>
      <c r="BR2628" s="777"/>
    </row>
    <row r="2629" spans="1:70" outlineLevel="3">
      <c r="A2629" s="92">
        <v>801132</v>
      </c>
      <c r="B2629" s="10"/>
      <c r="C2629" s="400"/>
      <c r="D2629" s="401" t="s">
        <v>1745</v>
      </c>
      <c r="E2629" s="43" t="str">
        <f t="shared" si="7773"/>
        <v>N</v>
      </c>
      <c r="F2629" s="402"/>
      <c r="G2629" s="214" t="s">
        <v>327</v>
      </c>
      <c r="H2629" s="1076"/>
      <c r="I2629" s="1141"/>
      <c r="J2629" s="1142"/>
      <c r="K2629" s="1032">
        <f t="shared" si="7774"/>
        <v>0</v>
      </c>
      <c r="L2629" s="208"/>
      <c r="M2629" s="459"/>
      <c r="N2629" s="476"/>
      <c r="O2629" s="476"/>
      <c r="Q2629" s="684" t="s">
        <v>2061</v>
      </c>
      <c r="R2629" s="692" t="s">
        <v>2011</v>
      </c>
      <c r="T2629" s="680" t="str">
        <f>IF(IF(A2629=0,TRUE(),D2629=IFERROR(VLOOKUP(A2629,Zaplecze_Weryfikacja!A:B,2,FALSE),2))=TRUE(),"Tak","Nie")</f>
        <v>Tak</v>
      </c>
      <c r="U2629" s="681" t="str">
        <f>IF(T2629="Tak"," ",IF(IFERROR(VLOOKUP(A2629,Zaplecze_Weryfikacja!A:B,2,FALSE),"Inny numer Lp")="Inny numer Lp","Inny numer Lp",IF(VLOOKUP(A2629,Zaplecze_Weryfikacja!A:B,2,FALSE)=D2629,"Nieznana przyczyna","Inny opis")))</f>
        <v xml:space="preserve"> </v>
      </c>
      <c r="Y2629" s="785"/>
      <c r="Z2629" s="309">
        <f t="shared" si="7775"/>
        <v>0</v>
      </c>
      <c r="AA2629" s="785"/>
      <c r="AB2629" s="309">
        <f t="shared" si="7776"/>
        <v>0</v>
      </c>
      <c r="AC2629" s="785"/>
      <c r="AD2629" s="309">
        <f t="shared" si="7777"/>
        <v>0</v>
      </c>
      <c r="AE2629" s="785"/>
      <c r="AF2629" s="309">
        <f t="shared" si="7778"/>
        <v>0</v>
      </c>
      <c r="AG2629" s="785"/>
      <c r="AH2629" s="309">
        <f t="shared" si="7779"/>
        <v>0</v>
      </c>
      <c r="AI2629" s="785"/>
      <c r="AJ2629" s="309">
        <f t="shared" si="7780"/>
        <v>0</v>
      </c>
      <c r="AK2629" s="785"/>
      <c r="AL2629" s="309">
        <f t="shared" si="7781"/>
        <v>0</v>
      </c>
      <c r="AM2629" s="785"/>
      <c r="AN2629" s="309">
        <f t="shared" si="7782"/>
        <v>0</v>
      </c>
      <c r="AO2629" s="785"/>
      <c r="AP2629" s="309">
        <f t="shared" si="7783"/>
        <v>0</v>
      </c>
      <c r="AQ2629" s="785"/>
      <c r="AR2629" s="309">
        <f t="shared" si="7784"/>
        <v>0</v>
      </c>
      <c r="AT2629" s="782">
        <f t="shared" si="7697"/>
        <v>0</v>
      </c>
      <c r="AU2629" s="782">
        <f t="shared" si="7698"/>
        <v>0</v>
      </c>
      <c r="AV2629" s="782">
        <f t="shared" si="7699"/>
        <v>0</v>
      </c>
      <c r="AW2629" s="788" t="e">
        <f t="shared" si="7700"/>
        <v>#DIV/0!</v>
      </c>
      <c r="AY2629" s="781">
        <f t="shared" si="7701"/>
        <v>0</v>
      </c>
      <c r="AZ2629" s="777"/>
      <c r="BA2629" s="781">
        <f t="shared" si="7702"/>
        <v>0</v>
      </c>
      <c r="BB2629" s="777"/>
      <c r="BC2629" s="781">
        <f t="shared" si="7703"/>
        <v>0</v>
      </c>
      <c r="BD2629" s="777"/>
      <c r="BE2629" s="781">
        <f t="shared" si="7704"/>
        <v>0</v>
      </c>
      <c r="BF2629" s="777"/>
      <c r="BG2629" s="781">
        <f t="shared" si="7705"/>
        <v>0</v>
      </c>
      <c r="BH2629" s="777"/>
      <c r="BI2629" s="781">
        <f t="shared" si="7706"/>
        <v>0</v>
      </c>
      <c r="BJ2629" s="777"/>
      <c r="BK2629" s="781">
        <f t="shared" si="7707"/>
        <v>0</v>
      </c>
      <c r="BL2629" s="777"/>
      <c r="BM2629" s="781">
        <f t="shared" si="7708"/>
        <v>0</v>
      </c>
      <c r="BN2629" s="777"/>
      <c r="BO2629" s="781">
        <f t="shared" si="7709"/>
        <v>0</v>
      </c>
      <c r="BP2629" s="777"/>
      <c r="BQ2629" s="781">
        <f t="shared" si="7710"/>
        <v>0</v>
      </c>
      <c r="BR2629" s="777"/>
    </row>
    <row r="2630" spans="1:70" outlineLevel="3">
      <c r="A2630" s="92">
        <v>801133</v>
      </c>
      <c r="B2630" s="10"/>
      <c r="C2630" s="121"/>
      <c r="D2630" s="193" t="s">
        <v>1229</v>
      </c>
      <c r="E2630" s="43" t="str">
        <f t="shared" si="7773"/>
        <v>N</v>
      </c>
      <c r="F2630" s="122"/>
      <c r="G2630" s="214" t="s">
        <v>327</v>
      </c>
      <c r="H2630" s="1076"/>
      <c r="I2630" s="1141"/>
      <c r="J2630" s="1142"/>
      <c r="K2630" s="1032">
        <f t="shared" si="7774"/>
        <v>0</v>
      </c>
      <c r="L2630" s="208"/>
      <c r="M2630" s="128"/>
      <c r="N2630" s="409"/>
      <c r="O2630" s="409"/>
      <c r="Q2630" s="684" t="s">
        <v>2059</v>
      </c>
      <c r="R2630" s="692" t="s">
        <v>2011</v>
      </c>
      <c r="T2630" s="680" t="str">
        <f>IF(IF(A2630=0,TRUE(),D2630=IFERROR(VLOOKUP(A2630,Zaplecze_Weryfikacja!A:B,2,FALSE),2))=TRUE(),"Tak","Nie")</f>
        <v>Tak</v>
      </c>
      <c r="U2630" s="681" t="str">
        <f>IF(T2630="Tak"," ",IF(IFERROR(VLOOKUP(A2630,Zaplecze_Weryfikacja!A:B,2,FALSE),"Inny numer Lp")="Inny numer Lp","Inny numer Lp",IF(VLOOKUP(A2630,Zaplecze_Weryfikacja!A:B,2,FALSE)=D2630,"Nieznana przyczyna","Inny opis")))</f>
        <v xml:space="preserve"> </v>
      </c>
      <c r="Y2630" s="785"/>
      <c r="Z2630" s="309">
        <f t="shared" si="7775"/>
        <v>0</v>
      </c>
      <c r="AA2630" s="785"/>
      <c r="AB2630" s="309">
        <f t="shared" si="7776"/>
        <v>0</v>
      </c>
      <c r="AC2630" s="785"/>
      <c r="AD2630" s="309">
        <f t="shared" si="7777"/>
        <v>0</v>
      </c>
      <c r="AE2630" s="785"/>
      <c r="AF2630" s="309">
        <f t="shared" si="7778"/>
        <v>0</v>
      </c>
      <c r="AG2630" s="785"/>
      <c r="AH2630" s="309">
        <f t="shared" si="7779"/>
        <v>0</v>
      </c>
      <c r="AI2630" s="785"/>
      <c r="AJ2630" s="309">
        <f t="shared" si="7780"/>
        <v>0</v>
      </c>
      <c r="AK2630" s="785"/>
      <c r="AL2630" s="309">
        <f t="shared" si="7781"/>
        <v>0</v>
      </c>
      <c r="AM2630" s="785"/>
      <c r="AN2630" s="309">
        <f t="shared" si="7782"/>
        <v>0</v>
      </c>
      <c r="AO2630" s="785"/>
      <c r="AP2630" s="309">
        <f t="shared" si="7783"/>
        <v>0</v>
      </c>
      <c r="AQ2630" s="785"/>
      <c r="AR2630" s="309">
        <f t="shared" si="7784"/>
        <v>0</v>
      </c>
      <c r="AT2630" s="782">
        <f t="shared" si="7697"/>
        <v>0</v>
      </c>
      <c r="AU2630" s="782">
        <f t="shared" si="7698"/>
        <v>0</v>
      </c>
      <c r="AV2630" s="782">
        <f t="shared" si="7699"/>
        <v>0</v>
      </c>
      <c r="AW2630" s="788" t="e">
        <f t="shared" si="7700"/>
        <v>#DIV/0!</v>
      </c>
      <c r="AY2630" s="781">
        <f t="shared" si="7701"/>
        <v>0</v>
      </c>
      <c r="AZ2630" s="777"/>
      <c r="BA2630" s="781">
        <f t="shared" si="7702"/>
        <v>0</v>
      </c>
      <c r="BB2630" s="777"/>
      <c r="BC2630" s="781">
        <f t="shared" si="7703"/>
        <v>0</v>
      </c>
      <c r="BD2630" s="777"/>
      <c r="BE2630" s="781">
        <f t="shared" si="7704"/>
        <v>0</v>
      </c>
      <c r="BF2630" s="777"/>
      <c r="BG2630" s="781">
        <f t="shared" si="7705"/>
        <v>0</v>
      </c>
      <c r="BH2630" s="777"/>
      <c r="BI2630" s="781">
        <f t="shared" si="7706"/>
        <v>0</v>
      </c>
      <c r="BJ2630" s="777"/>
      <c r="BK2630" s="781">
        <f t="shared" si="7707"/>
        <v>0</v>
      </c>
      <c r="BL2630" s="777"/>
      <c r="BM2630" s="781">
        <f t="shared" si="7708"/>
        <v>0</v>
      </c>
      <c r="BN2630" s="777"/>
      <c r="BO2630" s="781">
        <f t="shared" si="7709"/>
        <v>0</v>
      </c>
      <c r="BP2630" s="777"/>
      <c r="BQ2630" s="781">
        <f t="shared" si="7710"/>
        <v>0</v>
      </c>
      <c r="BR2630" s="777"/>
    </row>
    <row r="2631" spans="1:70" outlineLevel="3">
      <c r="A2631" s="92">
        <v>801134</v>
      </c>
      <c r="B2631" s="10"/>
      <c r="C2631" s="121"/>
      <c r="D2631" s="193" t="s">
        <v>1230</v>
      </c>
      <c r="E2631" s="43" t="str">
        <f t="shared" si="7773"/>
        <v>N</v>
      </c>
      <c r="F2631" s="122"/>
      <c r="G2631" s="214" t="s">
        <v>327</v>
      </c>
      <c r="H2631" s="1076"/>
      <c r="I2631" s="1141"/>
      <c r="J2631" s="1142"/>
      <c r="K2631" s="1032">
        <f t="shared" si="7774"/>
        <v>0</v>
      </c>
      <c r="L2631" s="208"/>
      <c r="M2631" s="128"/>
      <c r="N2631" s="409"/>
      <c r="O2631" s="409"/>
      <c r="Q2631" s="684" t="s">
        <v>2057</v>
      </c>
      <c r="R2631" s="692" t="s">
        <v>2011</v>
      </c>
      <c r="T2631" s="680" t="str">
        <f>IF(IF(A2631=0,TRUE(),D2631=IFERROR(VLOOKUP(A2631,Zaplecze_Weryfikacja!A:B,2,FALSE),2))=TRUE(),"Tak","Nie")</f>
        <v>Tak</v>
      </c>
      <c r="U2631" s="681" t="str">
        <f>IF(T2631="Tak"," ",IF(IFERROR(VLOOKUP(A2631,Zaplecze_Weryfikacja!A:B,2,FALSE),"Inny numer Lp")="Inny numer Lp","Inny numer Lp",IF(VLOOKUP(A2631,Zaplecze_Weryfikacja!A:B,2,FALSE)=D2631,"Nieznana przyczyna","Inny opis")))</f>
        <v xml:space="preserve"> </v>
      </c>
      <c r="Y2631" s="785"/>
      <c r="Z2631" s="309">
        <f t="shared" si="7775"/>
        <v>0</v>
      </c>
      <c r="AA2631" s="785"/>
      <c r="AB2631" s="309">
        <f t="shared" si="7776"/>
        <v>0</v>
      </c>
      <c r="AC2631" s="785"/>
      <c r="AD2631" s="309">
        <f t="shared" si="7777"/>
        <v>0</v>
      </c>
      <c r="AE2631" s="785"/>
      <c r="AF2631" s="309">
        <f t="shared" si="7778"/>
        <v>0</v>
      </c>
      <c r="AG2631" s="785"/>
      <c r="AH2631" s="309">
        <f t="shared" si="7779"/>
        <v>0</v>
      </c>
      <c r="AI2631" s="785"/>
      <c r="AJ2631" s="309">
        <f t="shared" si="7780"/>
        <v>0</v>
      </c>
      <c r="AK2631" s="785"/>
      <c r="AL2631" s="309">
        <f t="shared" si="7781"/>
        <v>0</v>
      </c>
      <c r="AM2631" s="785"/>
      <c r="AN2631" s="309">
        <f t="shared" si="7782"/>
        <v>0</v>
      </c>
      <c r="AO2631" s="785"/>
      <c r="AP2631" s="309">
        <f t="shared" si="7783"/>
        <v>0</v>
      </c>
      <c r="AQ2631" s="785"/>
      <c r="AR2631" s="309">
        <f t="shared" si="7784"/>
        <v>0</v>
      </c>
      <c r="AT2631" s="782">
        <f t="shared" si="7697"/>
        <v>0</v>
      </c>
      <c r="AU2631" s="782">
        <f t="shared" si="7698"/>
        <v>0</v>
      </c>
      <c r="AV2631" s="782">
        <f t="shared" si="7699"/>
        <v>0</v>
      </c>
      <c r="AW2631" s="788" t="e">
        <f t="shared" si="7700"/>
        <v>#DIV/0!</v>
      </c>
      <c r="AY2631" s="781">
        <f t="shared" si="7701"/>
        <v>0</v>
      </c>
      <c r="AZ2631" s="777"/>
      <c r="BA2631" s="781">
        <f t="shared" si="7702"/>
        <v>0</v>
      </c>
      <c r="BB2631" s="777"/>
      <c r="BC2631" s="781">
        <f t="shared" si="7703"/>
        <v>0</v>
      </c>
      <c r="BD2631" s="777"/>
      <c r="BE2631" s="781">
        <f t="shared" si="7704"/>
        <v>0</v>
      </c>
      <c r="BF2631" s="777"/>
      <c r="BG2631" s="781">
        <f t="shared" si="7705"/>
        <v>0</v>
      </c>
      <c r="BH2631" s="777"/>
      <c r="BI2631" s="781">
        <f t="shared" si="7706"/>
        <v>0</v>
      </c>
      <c r="BJ2631" s="777"/>
      <c r="BK2631" s="781">
        <f t="shared" si="7707"/>
        <v>0</v>
      </c>
      <c r="BL2631" s="777"/>
      <c r="BM2631" s="781">
        <f t="shared" si="7708"/>
        <v>0</v>
      </c>
      <c r="BN2631" s="777"/>
      <c r="BO2631" s="781">
        <f t="shared" si="7709"/>
        <v>0</v>
      </c>
      <c r="BP2631" s="777"/>
      <c r="BQ2631" s="781">
        <f t="shared" si="7710"/>
        <v>0</v>
      </c>
      <c r="BR2631" s="777"/>
    </row>
    <row r="2632" spans="1:70" outlineLevel="3">
      <c r="A2632" s="92">
        <v>801135</v>
      </c>
      <c r="B2632" s="10"/>
      <c r="C2632" s="121"/>
      <c r="D2632" s="193" t="s">
        <v>1221</v>
      </c>
      <c r="E2632" s="43" t="str">
        <f t="shared" si="7773"/>
        <v>N</v>
      </c>
      <c r="F2632" s="122"/>
      <c r="G2632" s="214" t="s">
        <v>327</v>
      </c>
      <c r="H2632" s="1076"/>
      <c r="I2632" s="1141"/>
      <c r="J2632" s="1142"/>
      <c r="K2632" s="1032">
        <f t="shared" si="7774"/>
        <v>0</v>
      </c>
      <c r="L2632" s="208"/>
      <c r="M2632" s="128"/>
      <c r="N2632" s="409"/>
      <c r="O2632" s="409"/>
      <c r="Q2632" s="684" t="s">
        <v>2057</v>
      </c>
      <c r="R2632" s="692" t="s">
        <v>2011</v>
      </c>
      <c r="T2632" s="680" t="str">
        <f>IF(IF(A2632=0,TRUE(),D2632=IFERROR(VLOOKUP(A2632,Zaplecze_Weryfikacja!A:B,2,FALSE),2))=TRUE(),"Tak","Nie")</f>
        <v>Tak</v>
      </c>
      <c r="U2632" s="681" t="str">
        <f>IF(T2632="Tak"," ",IF(IFERROR(VLOOKUP(A2632,Zaplecze_Weryfikacja!A:B,2,FALSE),"Inny numer Lp")="Inny numer Lp","Inny numer Lp",IF(VLOOKUP(A2632,Zaplecze_Weryfikacja!A:B,2,FALSE)=D2632,"Nieznana przyczyna","Inny opis")))</f>
        <v xml:space="preserve"> </v>
      </c>
      <c r="Y2632" s="785"/>
      <c r="Z2632" s="309">
        <f t="shared" si="7775"/>
        <v>0</v>
      </c>
      <c r="AA2632" s="785"/>
      <c r="AB2632" s="309">
        <f t="shared" si="7776"/>
        <v>0</v>
      </c>
      <c r="AC2632" s="785"/>
      <c r="AD2632" s="309">
        <f t="shared" si="7777"/>
        <v>0</v>
      </c>
      <c r="AE2632" s="785"/>
      <c r="AF2632" s="309">
        <f t="shared" si="7778"/>
        <v>0</v>
      </c>
      <c r="AG2632" s="785"/>
      <c r="AH2632" s="309">
        <f t="shared" si="7779"/>
        <v>0</v>
      </c>
      <c r="AI2632" s="785"/>
      <c r="AJ2632" s="309">
        <f t="shared" si="7780"/>
        <v>0</v>
      </c>
      <c r="AK2632" s="785"/>
      <c r="AL2632" s="309">
        <f t="shared" si="7781"/>
        <v>0</v>
      </c>
      <c r="AM2632" s="785"/>
      <c r="AN2632" s="309">
        <f t="shared" si="7782"/>
        <v>0</v>
      </c>
      <c r="AO2632" s="785"/>
      <c r="AP2632" s="309">
        <f t="shared" si="7783"/>
        <v>0</v>
      </c>
      <c r="AQ2632" s="785"/>
      <c r="AR2632" s="309">
        <f t="shared" si="7784"/>
        <v>0</v>
      </c>
      <c r="AT2632" s="782">
        <f t="shared" si="7697"/>
        <v>0</v>
      </c>
      <c r="AU2632" s="782">
        <f t="shared" si="7698"/>
        <v>0</v>
      </c>
      <c r="AV2632" s="782">
        <f t="shared" si="7699"/>
        <v>0</v>
      </c>
      <c r="AW2632" s="788" t="e">
        <f t="shared" si="7700"/>
        <v>#DIV/0!</v>
      </c>
      <c r="AY2632" s="781">
        <f t="shared" si="7701"/>
        <v>0</v>
      </c>
      <c r="AZ2632" s="777"/>
      <c r="BA2632" s="781">
        <f t="shared" si="7702"/>
        <v>0</v>
      </c>
      <c r="BB2632" s="777"/>
      <c r="BC2632" s="781">
        <f t="shared" si="7703"/>
        <v>0</v>
      </c>
      <c r="BD2632" s="777"/>
      <c r="BE2632" s="781">
        <f t="shared" si="7704"/>
        <v>0</v>
      </c>
      <c r="BF2632" s="777"/>
      <c r="BG2632" s="781">
        <f t="shared" si="7705"/>
        <v>0</v>
      </c>
      <c r="BH2632" s="777"/>
      <c r="BI2632" s="781">
        <f t="shared" si="7706"/>
        <v>0</v>
      </c>
      <c r="BJ2632" s="777"/>
      <c r="BK2632" s="781">
        <f t="shared" si="7707"/>
        <v>0</v>
      </c>
      <c r="BL2632" s="777"/>
      <c r="BM2632" s="781">
        <f t="shared" si="7708"/>
        <v>0</v>
      </c>
      <c r="BN2632" s="777"/>
      <c r="BO2632" s="781">
        <f t="shared" si="7709"/>
        <v>0</v>
      </c>
      <c r="BP2632" s="777"/>
      <c r="BQ2632" s="781">
        <f t="shared" si="7710"/>
        <v>0</v>
      </c>
      <c r="BR2632" s="777"/>
    </row>
    <row r="2633" spans="1:70" ht="28.5" outlineLevel="3">
      <c r="A2633" s="92">
        <v>801136</v>
      </c>
      <c r="B2633" s="10"/>
      <c r="C2633" s="121"/>
      <c r="D2633" s="193" t="s">
        <v>1223</v>
      </c>
      <c r="E2633" s="43" t="str">
        <f t="shared" si="7773"/>
        <v>N</v>
      </c>
      <c r="F2633" s="122"/>
      <c r="G2633" s="214" t="s">
        <v>325</v>
      </c>
      <c r="H2633" s="1076"/>
      <c r="I2633" s="1141"/>
      <c r="J2633" s="1142"/>
      <c r="K2633" s="1032">
        <f t="shared" si="7774"/>
        <v>0</v>
      </c>
      <c r="L2633" s="208"/>
      <c r="M2633" s="128"/>
      <c r="N2633" s="409"/>
      <c r="O2633" s="409"/>
      <c r="Q2633" s="684" t="s">
        <v>1959</v>
      </c>
      <c r="R2633" s="692" t="s">
        <v>2011</v>
      </c>
      <c r="T2633" s="680" t="str">
        <f>IF(IF(A2633=0,TRUE(),D2633=IFERROR(VLOOKUP(A2633,Zaplecze_Weryfikacja!A:B,2,FALSE),2))=TRUE(),"Tak","Nie")</f>
        <v>Tak</v>
      </c>
      <c r="U2633" s="681" t="str">
        <f>IF(T2633="Tak"," ",IF(IFERROR(VLOOKUP(A2633,Zaplecze_Weryfikacja!A:B,2,FALSE),"Inny numer Lp")="Inny numer Lp","Inny numer Lp",IF(VLOOKUP(A2633,Zaplecze_Weryfikacja!A:B,2,FALSE)=D2633,"Nieznana przyczyna","Inny opis")))</f>
        <v xml:space="preserve"> </v>
      </c>
      <c r="Y2633" s="785"/>
      <c r="Z2633" s="309">
        <f t="shared" si="7775"/>
        <v>0</v>
      </c>
      <c r="AA2633" s="785"/>
      <c r="AB2633" s="309">
        <f t="shared" si="7776"/>
        <v>0</v>
      </c>
      <c r="AC2633" s="785"/>
      <c r="AD2633" s="309">
        <f t="shared" si="7777"/>
        <v>0</v>
      </c>
      <c r="AE2633" s="785"/>
      <c r="AF2633" s="309">
        <f t="shared" si="7778"/>
        <v>0</v>
      </c>
      <c r="AG2633" s="785"/>
      <c r="AH2633" s="309">
        <f t="shared" si="7779"/>
        <v>0</v>
      </c>
      <c r="AI2633" s="785"/>
      <c r="AJ2633" s="309">
        <f t="shared" si="7780"/>
        <v>0</v>
      </c>
      <c r="AK2633" s="785"/>
      <c r="AL2633" s="309">
        <f t="shared" si="7781"/>
        <v>0</v>
      </c>
      <c r="AM2633" s="785"/>
      <c r="AN2633" s="309">
        <f t="shared" si="7782"/>
        <v>0</v>
      </c>
      <c r="AO2633" s="785"/>
      <c r="AP2633" s="309">
        <f t="shared" si="7783"/>
        <v>0</v>
      </c>
      <c r="AQ2633" s="785"/>
      <c r="AR2633" s="309">
        <f t="shared" si="7784"/>
        <v>0</v>
      </c>
      <c r="AT2633" s="782">
        <f t="shared" si="7697"/>
        <v>0</v>
      </c>
      <c r="AU2633" s="782">
        <f t="shared" si="7698"/>
        <v>0</v>
      </c>
      <c r="AV2633" s="782">
        <f t="shared" si="7699"/>
        <v>0</v>
      </c>
      <c r="AW2633" s="788" t="e">
        <f t="shared" si="7700"/>
        <v>#DIV/0!</v>
      </c>
      <c r="AY2633" s="781">
        <f t="shared" si="7701"/>
        <v>0</v>
      </c>
      <c r="AZ2633" s="777"/>
      <c r="BA2633" s="781">
        <f t="shared" si="7702"/>
        <v>0</v>
      </c>
      <c r="BB2633" s="777"/>
      <c r="BC2633" s="781">
        <f t="shared" si="7703"/>
        <v>0</v>
      </c>
      <c r="BD2633" s="777"/>
      <c r="BE2633" s="781">
        <f t="shared" si="7704"/>
        <v>0</v>
      </c>
      <c r="BF2633" s="777"/>
      <c r="BG2633" s="781">
        <f t="shared" si="7705"/>
        <v>0</v>
      </c>
      <c r="BH2633" s="777"/>
      <c r="BI2633" s="781">
        <f t="shared" si="7706"/>
        <v>0</v>
      </c>
      <c r="BJ2633" s="777"/>
      <c r="BK2633" s="781">
        <f t="shared" si="7707"/>
        <v>0</v>
      </c>
      <c r="BL2633" s="777"/>
      <c r="BM2633" s="781">
        <f t="shared" si="7708"/>
        <v>0</v>
      </c>
      <c r="BN2633" s="777"/>
      <c r="BO2633" s="781">
        <f t="shared" si="7709"/>
        <v>0</v>
      </c>
      <c r="BP2633" s="777"/>
      <c r="BQ2633" s="781">
        <f t="shared" si="7710"/>
        <v>0</v>
      </c>
      <c r="BR2633" s="777"/>
    </row>
    <row r="2634" spans="1:70" outlineLevel="3">
      <c r="A2634" s="92">
        <v>801137</v>
      </c>
      <c r="B2634" s="10"/>
      <c r="C2634" s="121"/>
      <c r="D2634" s="193" t="s">
        <v>98</v>
      </c>
      <c r="E2634" s="43" t="str">
        <f t="shared" si="7773"/>
        <v>N</v>
      </c>
      <c r="F2634" s="122"/>
      <c r="G2634" s="214" t="s">
        <v>325</v>
      </c>
      <c r="H2634" s="1076"/>
      <c r="I2634" s="1141"/>
      <c r="J2634" s="1142"/>
      <c r="K2634" s="1032">
        <f t="shared" si="7774"/>
        <v>0</v>
      </c>
      <c r="L2634" s="208"/>
      <c r="M2634" s="128"/>
      <c r="N2634" s="409"/>
      <c r="O2634" s="409"/>
      <c r="Q2634" s="684" t="s">
        <v>1959</v>
      </c>
      <c r="R2634" s="692" t="s">
        <v>2011</v>
      </c>
      <c r="T2634" s="680" t="str">
        <f>IF(IF(A2634=0,TRUE(),D2634=IFERROR(VLOOKUP(A2634,Zaplecze_Weryfikacja!A:B,2,FALSE),2))=TRUE(),"Tak","Nie")</f>
        <v>Tak</v>
      </c>
      <c r="U2634" s="681" t="str">
        <f>IF(T2634="Tak"," ",IF(IFERROR(VLOOKUP(A2634,Zaplecze_Weryfikacja!A:B,2,FALSE),"Inny numer Lp")="Inny numer Lp","Inny numer Lp",IF(VLOOKUP(A2634,Zaplecze_Weryfikacja!A:B,2,FALSE)=D2634,"Nieznana przyczyna","Inny opis")))</f>
        <v xml:space="preserve"> </v>
      </c>
      <c r="Y2634" s="785"/>
      <c r="Z2634" s="309">
        <f t="shared" si="7775"/>
        <v>0</v>
      </c>
      <c r="AA2634" s="785"/>
      <c r="AB2634" s="309">
        <f t="shared" si="7776"/>
        <v>0</v>
      </c>
      <c r="AC2634" s="785"/>
      <c r="AD2634" s="309">
        <f t="shared" si="7777"/>
        <v>0</v>
      </c>
      <c r="AE2634" s="785"/>
      <c r="AF2634" s="309">
        <f t="shared" si="7778"/>
        <v>0</v>
      </c>
      <c r="AG2634" s="785"/>
      <c r="AH2634" s="309">
        <f t="shared" si="7779"/>
        <v>0</v>
      </c>
      <c r="AI2634" s="785"/>
      <c r="AJ2634" s="309">
        <f t="shared" si="7780"/>
        <v>0</v>
      </c>
      <c r="AK2634" s="785"/>
      <c r="AL2634" s="309">
        <f t="shared" si="7781"/>
        <v>0</v>
      </c>
      <c r="AM2634" s="785"/>
      <c r="AN2634" s="309">
        <f t="shared" si="7782"/>
        <v>0</v>
      </c>
      <c r="AO2634" s="785"/>
      <c r="AP2634" s="309">
        <f t="shared" si="7783"/>
        <v>0</v>
      </c>
      <c r="AQ2634" s="785"/>
      <c r="AR2634" s="309">
        <f t="shared" si="7784"/>
        <v>0</v>
      </c>
      <c r="AT2634" s="782">
        <f t="shared" si="7697"/>
        <v>0</v>
      </c>
      <c r="AU2634" s="782">
        <f t="shared" si="7698"/>
        <v>0</v>
      </c>
      <c r="AV2634" s="782">
        <f t="shared" si="7699"/>
        <v>0</v>
      </c>
      <c r="AW2634" s="788" t="e">
        <f t="shared" si="7700"/>
        <v>#DIV/0!</v>
      </c>
      <c r="AY2634" s="781">
        <f t="shared" si="7701"/>
        <v>0</v>
      </c>
      <c r="AZ2634" s="777"/>
      <c r="BA2634" s="781">
        <f t="shared" si="7702"/>
        <v>0</v>
      </c>
      <c r="BB2634" s="777"/>
      <c r="BC2634" s="781">
        <f t="shared" si="7703"/>
        <v>0</v>
      </c>
      <c r="BD2634" s="777"/>
      <c r="BE2634" s="781">
        <f t="shared" si="7704"/>
        <v>0</v>
      </c>
      <c r="BF2634" s="777"/>
      <c r="BG2634" s="781">
        <f t="shared" si="7705"/>
        <v>0</v>
      </c>
      <c r="BH2634" s="777"/>
      <c r="BI2634" s="781">
        <f t="shared" si="7706"/>
        <v>0</v>
      </c>
      <c r="BJ2634" s="777"/>
      <c r="BK2634" s="781">
        <f t="shared" si="7707"/>
        <v>0</v>
      </c>
      <c r="BL2634" s="777"/>
      <c r="BM2634" s="781">
        <f t="shared" si="7708"/>
        <v>0</v>
      </c>
      <c r="BN2634" s="777"/>
      <c r="BO2634" s="781">
        <f t="shared" si="7709"/>
        <v>0</v>
      </c>
      <c r="BP2634" s="777"/>
      <c r="BQ2634" s="781">
        <f t="shared" si="7710"/>
        <v>0</v>
      </c>
      <c r="BR2634" s="777"/>
    </row>
    <row r="2635" spans="1:70" outlineLevel="3">
      <c r="A2635" s="92">
        <v>801138</v>
      </c>
      <c r="B2635" s="10"/>
      <c r="C2635" s="121"/>
      <c r="D2635" s="193" t="s">
        <v>1224</v>
      </c>
      <c r="E2635" s="43" t="str">
        <f t="shared" si="7773"/>
        <v>N</v>
      </c>
      <c r="F2635" s="122"/>
      <c r="G2635" s="214" t="s">
        <v>327</v>
      </c>
      <c r="H2635" s="1076"/>
      <c r="I2635" s="1141"/>
      <c r="J2635" s="1142"/>
      <c r="K2635" s="1032">
        <f t="shared" si="7774"/>
        <v>0</v>
      </c>
      <c r="L2635" s="208"/>
      <c r="M2635" s="128"/>
      <c r="N2635" s="409"/>
      <c r="O2635" s="409"/>
      <c r="Q2635" s="684" t="s">
        <v>1959</v>
      </c>
      <c r="R2635" s="692" t="s">
        <v>2011</v>
      </c>
      <c r="T2635" s="680" t="str">
        <f>IF(IF(A2635=0,TRUE(),D2635=IFERROR(VLOOKUP(A2635,Zaplecze_Weryfikacja!A:B,2,FALSE),2))=TRUE(),"Tak","Nie")</f>
        <v>Tak</v>
      </c>
      <c r="U2635" s="681" t="str">
        <f>IF(T2635="Tak"," ",IF(IFERROR(VLOOKUP(A2635,Zaplecze_Weryfikacja!A:B,2,FALSE),"Inny numer Lp")="Inny numer Lp","Inny numer Lp",IF(VLOOKUP(A2635,Zaplecze_Weryfikacja!A:B,2,FALSE)=D2635,"Nieznana przyczyna","Inny opis")))</f>
        <v xml:space="preserve"> </v>
      </c>
      <c r="Y2635" s="785"/>
      <c r="Z2635" s="309">
        <f t="shared" si="7775"/>
        <v>0</v>
      </c>
      <c r="AA2635" s="785"/>
      <c r="AB2635" s="309">
        <f t="shared" si="7776"/>
        <v>0</v>
      </c>
      <c r="AC2635" s="785"/>
      <c r="AD2635" s="309">
        <f t="shared" si="7777"/>
        <v>0</v>
      </c>
      <c r="AE2635" s="785"/>
      <c r="AF2635" s="309">
        <f t="shared" si="7778"/>
        <v>0</v>
      </c>
      <c r="AG2635" s="785"/>
      <c r="AH2635" s="309">
        <f t="shared" si="7779"/>
        <v>0</v>
      </c>
      <c r="AI2635" s="785"/>
      <c r="AJ2635" s="309">
        <f t="shared" si="7780"/>
        <v>0</v>
      </c>
      <c r="AK2635" s="785"/>
      <c r="AL2635" s="309">
        <f t="shared" si="7781"/>
        <v>0</v>
      </c>
      <c r="AM2635" s="785"/>
      <c r="AN2635" s="309">
        <f t="shared" si="7782"/>
        <v>0</v>
      </c>
      <c r="AO2635" s="785"/>
      <c r="AP2635" s="309">
        <f t="shared" si="7783"/>
        <v>0</v>
      </c>
      <c r="AQ2635" s="785"/>
      <c r="AR2635" s="309">
        <f t="shared" si="7784"/>
        <v>0</v>
      </c>
      <c r="AT2635" s="782">
        <f t="shared" si="7697"/>
        <v>0</v>
      </c>
      <c r="AU2635" s="782">
        <f t="shared" si="7698"/>
        <v>0</v>
      </c>
      <c r="AV2635" s="782">
        <f t="shared" si="7699"/>
        <v>0</v>
      </c>
      <c r="AW2635" s="788" t="e">
        <f t="shared" si="7700"/>
        <v>#DIV/0!</v>
      </c>
      <c r="AY2635" s="781">
        <f t="shared" si="7701"/>
        <v>0</v>
      </c>
      <c r="AZ2635" s="777"/>
      <c r="BA2635" s="781">
        <f t="shared" si="7702"/>
        <v>0</v>
      </c>
      <c r="BB2635" s="777"/>
      <c r="BC2635" s="781">
        <f t="shared" si="7703"/>
        <v>0</v>
      </c>
      <c r="BD2635" s="777"/>
      <c r="BE2635" s="781">
        <f t="shared" si="7704"/>
        <v>0</v>
      </c>
      <c r="BF2635" s="777"/>
      <c r="BG2635" s="781">
        <f t="shared" si="7705"/>
        <v>0</v>
      </c>
      <c r="BH2635" s="777"/>
      <c r="BI2635" s="781">
        <f t="shared" si="7706"/>
        <v>0</v>
      </c>
      <c r="BJ2635" s="777"/>
      <c r="BK2635" s="781">
        <f t="shared" si="7707"/>
        <v>0</v>
      </c>
      <c r="BL2635" s="777"/>
      <c r="BM2635" s="781">
        <f t="shared" si="7708"/>
        <v>0</v>
      </c>
      <c r="BN2635" s="777"/>
      <c r="BO2635" s="781">
        <f t="shared" si="7709"/>
        <v>0</v>
      </c>
      <c r="BP2635" s="777"/>
      <c r="BQ2635" s="781">
        <f t="shared" si="7710"/>
        <v>0</v>
      </c>
      <c r="BR2635" s="777"/>
    </row>
    <row r="2636" spans="1:70" outlineLevel="3">
      <c r="A2636" s="92">
        <v>801139</v>
      </c>
      <c r="B2636" s="10"/>
      <c r="C2636" s="121"/>
      <c r="D2636" s="193" t="s">
        <v>1227</v>
      </c>
      <c r="E2636" s="43" t="str">
        <f t="shared" si="7773"/>
        <v>N</v>
      </c>
      <c r="F2636" s="122"/>
      <c r="G2636" s="214" t="s">
        <v>327</v>
      </c>
      <c r="H2636" s="1076"/>
      <c r="I2636" s="1141"/>
      <c r="J2636" s="1142"/>
      <c r="K2636" s="1032">
        <f t="shared" si="7774"/>
        <v>0</v>
      </c>
      <c r="L2636" s="208"/>
      <c r="M2636" s="128"/>
      <c r="N2636" s="409"/>
      <c r="O2636" s="409"/>
      <c r="Q2636" s="684" t="s">
        <v>2065</v>
      </c>
      <c r="R2636" s="692" t="s">
        <v>2011</v>
      </c>
      <c r="T2636" s="680" t="str">
        <f>IF(IF(A2636=0,TRUE(),D2636=IFERROR(VLOOKUP(A2636,Zaplecze_Weryfikacja!A:B,2,FALSE),2))=TRUE(),"Tak","Nie")</f>
        <v>Tak</v>
      </c>
      <c r="U2636" s="681" t="str">
        <f>IF(T2636="Tak"," ",IF(IFERROR(VLOOKUP(A2636,Zaplecze_Weryfikacja!A:B,2,FALSE),"Inny numer Lp")="Inny numer Lp","Inny numer Lp",IF(VLOOKUP(A2636,Zaplecze_Weryfikacja!A:B,2,FALSE)=D2636,"Nieznana przyczyna","Inny opis")))</f>
        <v xml:space="preserve"> </v>
      </c>
      <c r="Y2636" s="785"/>
      <c r="Z2636" s="309">
        <f t="shared" si="7775"/>
        <v>0</v>
      </c>
      <c r="AA2636" s="785"/>
      <c r="AB2636" s="309">
        <f t="shared" si="7776"/>
        <v>0</v>
      </c>
      <c r="AC2636" s="785"/>
      <c r="AD2636" s="309">
        <f t="shared" si="7777"/>
        <v>0</v>
      </c>
      <c r="AE2636" s="785"/>
      <c r="AF2636" s="309">
        <f t="shared" si="7778"/>
        <v>0</v>
      </c>
      <c r="AG2636" s="785"/>
      <c r="AH2636" s="309">
        <f t="shared" si="7779"/>
        <v>0</v>
      </c>
      <c r="AI2636" s="785"/>
      <c r="AJ2636" s="309">
        <f t="shared" si="7780"/>
        <v>0</v>
      </c>
      <c r="AK2636" s="785"/>
      <c r="AL2636" s="309">
        <f t="shared" si="7781"/>
        <v>0</v>
      </c>
      <c r="AM2636" s="785"/>
      <c r="AN2636" s="309">
        <f t="shared" si="7782"/>
        <v>0</v>
      </c>
      <c r="AO2636" s="785"/>
      <c r="AP2636" s="309">
        <f t="shared" si="7783"/>
        <v>0</v>
      </c>
      <c r="AQ2636" s="785"/>
      <c r="AR2636" s="309">
        <f t="shared" si="7784"/>
        <v>0</v>
      </c>
      <c r="AT2636" s="782">
        <f t="shared" si="7697"/>
        <v>0</v>
      </c>
      <c r="AU2636" s="782">
        <f t="shared" si="7698"/>
        <v>0</v>
      </c>
      <c r="AV2636" s="782">
        <f t="shared" si="7699"/>
        <v>0</v>
      </c>
      <c r="AW2636" s="788" t="e">
        <f t="shared" si="7700"/>
        <v>#DIV/0!</v>
      </c>
      <c r="AY2636" s="781">
        <f t="shared" si="7701"/>
        <v>0</v>
      </c>
      <c r="AZ2636" s="777"/>
      <c r="BA2636" s="781">
        <f t="shared" si="7702"/>
        <v>0</v>
      </c>
      <c r="BB2636" s="777"/>
      <c r="BC2636" s="781">
        <f t="shared" si="7703"/>
        <v>0</v>
      </c>
      <c r="BD2636" s="777"/>
      <c r="BE2636" s="781">
        <f t="shared" si="7704"/>
        <v>0</v>
      </c>
      <c r="BF2636" s="777"/>
      <c r="BG2636" s="781">
        <f t="shared" si="7705"/>
        <v>0</v>
      </c>
      <c r="BH2636" s="777"/>
      <c r="BI2636" s="781">
        <f t="shared" si="7706"/>
        <v>0</v>
      </c>
      <c r="BJ2636" s="777"/>
      <c r="BK2636" s="781">
        <f t="shared" si="7707"/>
        <v>0</v>
      </c>
      <c r="BL2636" s="777"/>
      <c r="BM2636" s="781">
        <f t="shared" si="7708"/>
        <v>0</v>
      </c>
      <c r="BN2636" s="777"/>
      <c r="BO2636" s="781">
        <f t="shared" si="7709"/>
        <v>0</v>
      </c>
      <c r="BP2636" s="777"/>
      <c r="BQ2636" s="781">
        <f t="shared" si="7710"/>
        <v>0</v>
      </c>
      <c r="BR2636" s="777"/>
    </row>
    <row r="2637" spans="1:70" outlineLevel="3">
      <c r="A2637" s="92">
        <v>801140</v>
      </c>
      <c r="B2637" s="10"/>
      <c r="C2637" s="121"/>
      <c r="D2637" s="193" t="s">
        <v>1228</v>
      </c>
      <c r="E2637" s="43" t="str">
        <f t="shared" si="7773"/>
        <v>N</v>
      </c>
      <c r="F2637" s="122"/>
      <c r="G2637" s="214" t="s">
        <v>327</v>
      </c>
      <c r="H2637" s="1076"/>
      <c r="I2637" s="1141"/>
      <c r="J2637" s="1142"/>
      <c r="K2637" s="1032">
        <f t="shared" si="7774"/>
        <v>0</v>
      </c>
      <c r="L2637" s="208"/>
      <c r="M2637" s="128"/>
      <c r="N2637" s="409"/>
      <c r="O2637" s="409"/>
      <c r="Q2637" s="684" t="s">
        <v>2065</v>
      </c>
      <c r="R2637" s="692" t="s">
        <v>2011</v>
      </c>
      <c r="T2637" s="680" t="str">
        <f>IF(IF(A2637=0,TRUE(),D2637=IFERROR(VLOOKUP(A2637,Zaplecze_Weryfikacja!A:B,2,FALSE),2))=TRUE(),"Tak","Nie")</f>
        <v>Tak</v>
      </c>
      <c r="U2637" s="681" t="str">
        <f>IF(T2637="Tak"," ",IF(IFERROR(VLOOKUP(A2637,Zaplecze_Weryfikacja!A:B,2,FALSE),"Inny numer Lp")="Inny numer Lp","Inny numer Lp",IF(VLOOKUP(A2637,Zaplecze_Weryfikacja!A:B,2,FALSE)=D2637,"Nieznana przyczyna","Inny opis")))</f>
        <v xml:space="preserve"> </v>
      </c>
      <c r="Y2637" s="785"/>
      <c r="Z2637" s="309">
        <f t="shared" si="7775"/>
        <v>0</v>
      </c>
      <c r="AA2637" s="785"/>
      <c r="AB2637" s="309">
        <f t="shared" si="7776"/>
        <v>0</v>
      </c>
      <c r="AC2637" s="785"/>
      <c r="AD2637" s="309">
        <f t="shared" si="7777"/>
        <v>0</v>
      </c>
      <c r="AE2637" s="785"/>
      <c r="AF2637" s="309">
        <f t="shared" si="7778"/>
        <v>0</v>
      </c>
      <c r="AG2637" s="785"/>
      <c r="AH2637" s="309">
        <f t="shared" si="7779"/>
        <v>0</v>
      </c>
      <c r="AI2637" s="785"/>
      <c r="AJ2637" s="309">
        <f t="shared" si="7780"/>
        <v>0</v>
      </c>
      <c r="AK2637" s="785"/>
      <c r="AL2637" s="309">
        <f t="shared" si="7781"/>
        <v>0</v>
      </c>
      <c r="AM2637" s="785"/>
      <c r="AN2637" s="309">
        <f t="shared" si="7782"/>
        <v>0</v>
      </c>
      <c r="AO2637" s="785"/>
      <c r="AP2637" s="309">
        <f t="shared" si="7783"/>
        <v>0</v>
      </c>
      <c r="AQ2637" s="785"/>
      <c r="AR2637" s="309">
        <f t="shared" si="7784"/>
        <v>0</v>
      </c>
      <c r="AT2637" s="782">
        <f t="shared" si="7697"/>
        <v>0</v>
      </c>
      <c r="AU2637" s="782">
        <f t="shared" si="7698"/>
        <v>0</v>
      </c>
      <c r="AV2637" s="782">
        <f t="shared" si="7699"/>
        <v>0</v>
      </c>
      <c r="AW2637" s="788" t="e">
        <f t="shared" si="7700"/>
        <v>#DIV/0!</v>
      </c>
      <c r="AY2637" s="781">
        <f t="shared" si="7701"/>
        <v>0</v>
      </c>
      <c r="AZ2637" s="777"/>
      <c r="BA2637" s="781">
        <f t="shared" si="7702"/>
        <v>0</v>
      </c>
      <c r="BB2637" s="777"/>
      <c r="BC2637" s="781">
        <f t="shared" si="7703"/>
        <v>0</v>
      </c>
      <c r="BD2637" s="777"/>
      <c r="BE2637" s="781">
        <f t="shared" si="7704"/>
        <v>0</v>
      </c>
      <c r="BF2637" s="777"/>
      <c r="BG2637" s="781">
        <f t="shared" si="7705"/>
        <v>0</v>
      </c>
      <c r="BH2637" s="777"/>
      <c r="BI2637" s="781">
        <f t="shared" si="7706"/>
        <v>0</v>
      </c>
      <c r="BJ2637" s="777"/>
      <c r="BK2637" s="781">
        <f t="shared" si="7707"/>
        <v>0</v>
      </c>
      <c r="BL2637" s="777"/>
      <c r="BM2637" s="781">
        <f t="shared" si="7708"/>
        <v>0</v>
      </c>
      <c r="BN2637" s="777"/>
      <c r="BO2637" s="781">
        <f t="shared" si="7709"/>
        <v>0</v>
      </c>
      <c r="BP2637" s="777"/>
      <c r="BQ2637" s="781">
        <f t="shared" si="7710"/>
        <v>0</v>
      </c>
      <c r="BR2637" s="777"/>
    </row>
    <row r="2638" spans="1:70" outlineLevel="3">
      <c r="A2638" s="92">
        <v>801141</v>
      </c>
      <c r="B2638" s="10"/>
      <c r="C2638" s="121"/>
      <c r="D2638" s="193" t="s">
        <v>1231</v>
      </c>
      <c r="E2638" s="43" t="str">
        <f t="shared" si="7773"/>
        <v>N</v>
      </c>
      <c r="F2638" s="122"/>
      <c r="G2638" s="214" t="s">
        <v>325</v>
      </c>
      <c r="H2638" s="1076"/>
      <c r="I2638" s="1141"/>
      <c r="J2638" s="1142"/>
      <c r="K2638" s="1032">
        <f t="shared" si="7774"/>
        <v>0</v>
      </c>
      <c r="L2638" s="208"/>
      <c r="M2638" s="128" t="s">
        <v>1140</v>
      </c>
      <c r="N2638" s="409"/>
      <c r="O2638" s="409"/>
      <c r="Q2638" s="684" t="s">
        <v>1963</v>
      </c>
      <c r="R2638" s="692" t="s">
        <v>2011</v>
      </c>
      <c r="T2638" s="680" t="str">
        <f>IF(IF(A2638=0,TRUE(),D2638=IFERROR(VLOOKUP(A2638,Zaplecze_Weryfikacja!A:B,2,FALSE),2))=TRUE(),"Tak","Nie")</f>
        <v>Tak</v>
      </c>
      <c r="U2638" s="681" t="str">
        <f>IF(T2638="Tak"," ",IF(IFERROR(VLOOKUP(A2638,Zaplecze_Weryfikacja!A:B,2,FALSE),"Inny numer Lp")="Inny numer Lp","Inny numer Lp",IF(VLOOKUP(A2638,Zaplecze_Weryfikacja!A:B,2,FALSE)=D2638,"Nieznana przyczyna","Inny opis")))</f>
        <v xml:space="preserve"> </v>
      </c>
      <c r="Y2638" s="785"/>
      <c r="Z2638" s="309">
        <f t="shared" si="7775"/>
        <v>0</v>
      </c>
      <c r="AA2638" s="785"/>
      <c r="AB2638" s="309">
        <f t="shared" si="7776"/>
        <v>0</v>
      </c>
      <c r="AC2638" s="785"/>
      <c r="AD2638" s="309">
        <f t="shared" si="7777"/>
        <v>0</v>
      </c>
      <c r="AE2638" s="785"/>
      <c r="AF2638" s="309">
        <f t="shared" si="7778"/>
        <v>0</v>
      </c>
      <c r="AG2638" s="785"/>
      <c r="AH2638" s="309">
        <f t="shared" si="7779"/>
        <v>0</v>
      </c>
      <c r="AI2638" s="785"/>
      <c r="AJ2638" s="309">
        <f t="shared" si="7780"/>
        <v>0</v>
      </c>
      <c r="AK2638" s="785"/>
      <c r="AL2638" s="309">
        <f t="shared" si="7781"/>
        <v>0</v>
      </c>
      <c r="AM2638" s="785"/>
      <c r="AN2638" s="309">
        <f t="shared" si="7782"/>
        <v>0</v>
      </c>
      <c r="AO2638" s="785"/>
      <c r="AP2638" s="309">
        <f t="shared" si="7783"/>
        <v>0</v>
      </c>
      <c r="AQ2638" s="785"/>
      <c r="AR2638" s="309">
        <f t="shared" si="7784"/>
        <v>0</v>
      </c>
      <c r="AT2638" s="782">
        <f t="shared" si="7697"/>
        <v>0</v>
      </c>
      <c r="AU2638" s="782">
        <f t="shared" si="7698"/>
        <v>0</v>
      </c>
      <c r="AV2638" s="782">
        <f t="shared" si="7699"/>
        <v>0</v>
      </c>
      <c r="AW2638" s="788" t="e">
        <f t="shared" si="7700"/>
        <v>#DIV/0!</v>
      </c>
      <c r="AY2638" s="781">
        <f t="shared" si="7701"/>
        <v>0</v>
      </c>
      <c r="AZ2638" s="777"/>
      <c r="BA2638" s="781">
        <f t="shared" si="7702"/>
        <v>0</v>
      </c>
      <c r="BB2638" s="777"/>
      <c r="BC2638" s="781">
        <f t="shared" si="7703"/>
        <v>0</v>
      </c>
      <c r="BD2638" s="777"/>
      <c r="BE2638" s="781">
        <f t="shared" si="7704"/>
        <v>0</v>
      </c>
      <c r="BF2638" s="777"/>
      <c r="BG2638" s="781">
        <f t="shared" si="7705"/>
        <v>0</v>
      </c>
      <c r="BH2638" s="777"/>
      <c r="BI2638" s="781">
        <f t="shared" si="7706"/>
        <v>0</v>
      </c>
      <c r="BJ2638" s="777"/>
      <c r="BK2638" s="781">
        <f t="shared" si="7707"/>
        <v>0</v>
      </c>
      <c r="BL2638" s="777"/>
      <c r="BM2638" s="781">
        <f t="shared" si="7708"/>
        <v>0</v>
      </c>
      <c r="BN2638" s="777"/>
      <c r="BO2638" s="781">
        <f t="shared" si="7709"/>
        <v>0</v>
      </c>
      <c r="BP2638" s="777"/>
      <c r="BQ2638" s="781">
        <f t="shared" si="7710"/>
        <v>0</v>
      </c>
      <c r="BR2638" s="777"/>
    </row>
    <row r="2639" spans="1:70" outlineLevel="3">
      <c r="A2639" s="92">
        <v>801142</v>
      </c>
      <c r="B2639" s="10"/>
      <c r="C2639" s="121"/>
      <c r="D2639" s="193" t="s">
        <v>1232</v>
      </c>
      <c r="E2639" s="43" t="str">
        <f t="shared" si="7773"/>
        <v>N</v>
      </c>
      <c r="F2639" s="122" t="s">
        <v>3005</v>
      </c>
      <c r="G2639" s="214" t="s">
        <v>325</v>
      </c>
      <c r="H2639" s="1076"/>
      <c r="I2639" s="1141"/>
      <c r="J2639" s="1142"/>
      <c r="K2639" s="1032">
        <f t="shared" si="7774"/>
        <v>0</v>
      </c>
      <c r="L2639" s="208"/>
      <c r="M2639" s="128"/>
      <c r="N2639" s="409"/>
      <c r="O2639" s="409"/>
      <c r="Q2639" s="684" t="s">
        <v>1963</v>
      </c>
      <c r="R2639" s="692" t="s">
        <v>2011</v>
      </c>
      <c r="T2639" s="680" t="str">
        <f>IF(IF(A2639=0,TRUE(),D2639=IFERROR(VLOOKUP(A2639,Zaplecze_Weryfikacja!A:B,2,FALSE),2))=TRUE(),"Tak","Nie")</f>
        <v>Tak</v>
      </c>
      <c r="U2639" s="681" t="str">
        <f>IF(T2639="Tak"," ",IF(IFERROR(VLOOKUP(A2639,Zaplecze_Weryfikacja!A:B,2,FALSE),"Inny numer Lp")="Inny numer Lp","Inny numer Lp",IF(VLOOKUP(A2639,Zaplecze_Weryfikacja!A:B,2,FALSE)=D2639,"Nieznana przyczyna","Inny opis")))</f>
        <v xml:space="preserve"> </v>
      </c>
      <c r="Y2639" s="785"/>
      <c r="Z2639" s="309">
        <f t="shared" si="7775"/>
        <v>0</v>
      </c>
      <c r="AA2639" s="785"/>
      <c r="AB2639" s="309">
        <f t="shared" si="7776"/>
        <v>0</v>
      </c>
      <c r="AC2639" s="785"/>
      <c r="AD2639" s="309">
        <f t="shared" si="7777"/>
        <v>0</v>
      </c>
      <c r="AE2639" s="785"/>
      <c r="AF2639" s="309">
        <f t="shared" si="7778"/>
        <v>0</v>
      </c>
      <c r="AG2639" s="785"/>
      <c r="AH2639" s="309">
        <f t="shared" si="7779"/>
        <v>0</v>
      </c>
      <c r="AI2639" s="785"/>
      <c r="AJ2639" s="309">
        <f t="shared" si="7780"/>
        <v>0</v>
      </c>
      <c r="AK2639" s="785"/>
      <c r="AL2639" s="309">
        <f t="shared" si="7781"/>
        <v>0</v>
      </c>
      <c r="AM2639" s="785"/>
      <c r="AN2639" s="309">
        <f t="shared" si="7782"/>
        <v>0</v>
      </c>
      <c r="AO2639" s="785"/>
      <c r="AP2639" s="309">
        <f t="shared" si="7783"/>
        <v>0</v>
      </c>
      <c r="AQ2639" s="785"/>
      <c r="AR2639" s="309">
        <f t="shared" si="7784"/>
        <v>0</v>
      </c>
      <c r="AT2639" s="782">
        <f t="shared" si="7697"/>
        <v>0</v>
      </c>
      <c r="AU2639" s="782">
        <f t="shared" si="7698"/>
        <v>0</v>
      </c>
      <c r="AV2639" s="782">
        <f t="shared" si="7699"/>
        <v>0</v>
      </c>
      <c r="AW2639" s="788" t="e">
        <f t="shared" si="7700"/>
        <v>#DIV/0!</v>
      </c>
      <c r="AY2639" s="781">
        <f t="shared" si="7701"/>
        <v>0</v>
      </c>
      <c r="AZ2639" s="777"/>
      <c r="BA2639" s="781">
        <f t="shared" si="7702"/>
        <v>0</v>
      </c>
      <c r="BB2639" s="777"/>
      <c r="BC2639" s="781">
        <f t="shared" si="7703"/>
        <v>0</v>
      </c>
      <c r="BD2639" s="777"/>
      <c r="BE2639" s="781">
        <f t="shared" si="7704"/>
        <v>0</v>
      </c>
      <c r="BF2639" s="777"/>
      <c r="BG2639" s="781">
        <f t="shared" si="7705"/>
        <v>0</v>
      </c>
      <c r="BH2639" s="777"/>
      <c r="BI2639" s="781">
        <f t="shared" si="7706"/>
        <v>0</v>
      </c>
      <c r="BJ2639" s="777"/>
      <c r="BK2639" s="781">
        <f t="shared" si="7707"/>
        <v>0</v>
      </c>
      <c r="BL2639" s="777"/>
      <c r="BM2639" s="781">
        <f t="shared" si="7708"/>
        <v>0</v>
      </c>
      <c r="BN2639" s="777"/>
      <c r="BO2639" s="781">
        <f t="shared" si="7709"/>
        <v>0</v>
      </c>
      <c r="BP2639" s="777"/>
      <c r="BQ2639" s="781">
        <f t="shared" si="7710"/>
        <v>0</v>
      </c>
      <c r="BR2639" s="777"/>
    </row>
    <row r="2640" spans="1:70" outlineLevel="3">
      <c r="A2640" s="92"/>
      <c r="B2640" s="121"/>
      <c r="C2640" s="121"/>
      <c r="D2640" s="208"/>
      <c r="E2640" s="122"/>
      <c r="F2640" s="122"/>
      <c r="G2640" s="214"/>
      <c r="H2640" s="1017"/>
      <c r="I2640" s="1006"/>
      <c r="J2640" s="1111"/>
      <c r="K2640" s="1033"/>
      <c r="L2640" s="208"/>
      <c r="M2640" s="128"/>
      <c r="N2640" s="409"/>
      <c r="O2640" s="409"/>
      <c r="Q2640" s="683"/>
      <c r="R2640" s="692"/>
      <c r="T2640" s="680" t="str">
        <f>IF(IF(A2640=0,TRUE(),D2640=IFERROR(VLOOKUP(A2640,Zaplecze_Weryfikacja!A:B,2,FALSE),2))=TRUE(),"Tak","Nie")</f>
        <v>Tak</v>
      </c>
      <c r="U2640" s="681" t="str">
        <f>IF(T2640="Tak"," ",IF(IFERROR(VLOOKUP(A2640,Zaplecze_Weryfikacja!A:B,2,FALSE),"Inny numer Lp")="Inny numer Lp","Inny numer Lp",IF(VLOOKUP(A2640,Zaplecze_Weryfikacja!A:B,2,FALSE)=D2640,"Nieznana przyczyna","Inny opis")))</f>
        <v xml:space="preserve"> </v>
      </c>
      <c r="Y2640" s="785"/>
      <c r="Z2640" s="104"/>
      <c r="AA2640" s="785"/>
      <c r="AB2640" s="104"/>
      <c r="AC2640" s="785"/>
      <c r="AD2640" s="104"/>
      <c r="AE2640" s="785"/>
      <c r="AF2640" s="104"/>
      <c r="AG2640" s="785"/>
      <c r="AH2640" s="104"/>
      <c r="AI2640" s="785"/>
      <c r="AJ2640" s="104"/>
      <c r="AK2640" s="785"/>
      <c r="AL2640" s="104"/>
      <c r="AM2640" s="785"/>
      <c r="AN2640" s="104"/>
      <c r="AO2640" s="785"/>
      <c r="AP2640" s="104"/>
      <c r="AQ2640" s="785"/>
      <c r="AR2640" s="104"/>
      <c r="AT2640" s="782">
        <f t="shared" ref="AT2640:AT2701" si="7785">MAX(Z2640,AB2640,AD2640,AF2640,AH2640,AJ2640,AL2640,AN2640,AP2640,AR2640)</f>
        <v>0</v>
      </c>
      <c r="AU2640" s="782">
        <f t="shared" ref="AU2640:AU2701" si="7786">IF($AU$6=10,MIN(Z2640,AB2640,AD2640,AF2640,AH2640,AJ2640,AL2640,AN2640,AP2640,AR2640),IF($AU$6=9,MIN(Z2640,AB2640,AD2640,AF2640,AH2640,AJ2640,AL2640,AN2640,AP2640),IF($AU$6=8,MIN(Z2640,AB2640,AD2640,AF2640,AH2640,AJ2640,AL2640,AN2640),IF($AU$6=7,MIN(Z2640,AB2640,AD2640,AF2640,AH2640,AJ2640,AL2640),IF($AU$6=6,MIN(Z2640,AB2640,AD2640,AF2640,AH2640,AJ2640),IF($AU$6=5,MIN(Z2640,AB2640,AD2640,AF2640,AH2640),IF($AU$6=4,MIN(Z2640,AB2640,AD2640,AF2640),IF($AU$6=4,MIN(Z2640,AB2640,AD2640,AF2640),IF($AU$6=3,MIN(Z2640,AB2640,AD2640),IF($AU$6=3,MIN(Z2640,AB2640,AD2640),IF($AU$6=2,MIN(Z2640,AB2640),IF($AU$6=1,MIN(Z2640),"Błąd - zła ilośc oferentów"))))))))))))</f>
        <v>0</v>
      </c>
      <c r="AV2640" s="782">
        <f t="shared" ref="AV2640:AV2701" si="7787">AT2640-AU2640</f>
        <v>0</v>
      </c>
      <c r="AW2640" s="788" t="e">
        <f t="shared" ref="AW2640:AW2701" si="7788">AT2640/AU2640</f>
        <v>#DIV/0!</v>
      </c>
      <c r="AY2640" s="781">
        <f t="shared" ref="AY2640:AY2701" si="7789">+AZ2640</f>
        <v>0</v>
      </c>
      <c r="AZ2640" s="777"/>
      <c r="BA2640" s="781">
        <f t="shared" ref="BA2640:BA2701" si="7790">+BB2640</f>
        <v>0</v>
      </c>
      <c r="BB2640" s="777"/>
      <c r="BC2640" s="781">
        <f t="shared" ref="BC2640:BC2701" si="7791">+BD2640</f>
        <v>0</v>
      </c>
      <c r="BD2640" s="777"/>
      <c r="BE2640" s="781">
        <f t="shared" ref="BE2640:BE2701" si="7792">+BF2640</f>
        <v>0</v>
      </c>
      <c r="BF2640" s="777"/>
      <c r="BG2640" s="781">
        <f t="shared" ref="BG2640:BG2701" si="7793">+BH2640</f>
        <v>0</v>
      </c>
      <c r="BH2640" s="777"/>
      <c r="BI2640" s="781">
        <f t="shared" ref="BI2640:BI2701" si="7794">+BJ2640</f>
        <v>0</v>
      </c>
      <c r="BJ2640" s="777"/>
      <c r="BK2640" s="781">
        <f t="shared" ref="BK2640:BK2701" si="7795">+BL2640</f>
        <v>0</v>
      </c>
      <c r="BL2640" s="777"/>
      <c r="BM2640" s="781">
        <f t="shared" ref="BM2640:BM2701" si="7796">+BN2640</f>
        <v>0</v>
      </c>
      <c r="BN2640" s="777"/>
      <c r="BO2640" s="781">
        <f t="shared" ref="BO2640:BO2701" si="7797">+BP2640</f>
        <v>0</v>
      </c>
      <c r="BP2640" s="777"/>
      <c r="BQ2640" s="781">
        <f t="shared" ref="BQ2640:BQ2701" si="7798">+BR2640</f>
        <v>0</v>
      </c>
      <c r="BR2640" s="777"/>
    </row>
    <row r="2641" spans="1:70" outlineLevel="3">
      <c r="A2641" s="649"/>
      <c r="B2641" s="650"/>
      <c r="C2641" s="126"/>
      <c r="D2641" s="216" t="s">
        <v>1239</v>
      </c>
      <c r="E2641" s="773" t="str">
        <f>IF(COUNTIF(E2642:E2643,"T")=0,"N","T")</f>
        <v>N</v>
      </c>
      <c r="F2641" s="333"/>
      <c r="G2641" s="345"/>
      <c r="H2641" s="1105"/>
      <c r="I2641" s="1007"/>
      <c r="J2641" s="1135"/>
      <c r="K2641" s="1056">
        <f>SUBTOTAL(9,K2642:K2645)</f>
        <v>0</v>
      </c>
      <c r="L2641" s="208"/>
      <c r="M2641" s="472"/>
      <c r="N2641" s="472"/>
      <c r="O2641" s="472"/>
      <c r="Q2641" s="683"/>
      <c r="R2641" s="692"/>
      <c r="T2641" s="680" t="str">
        <f>IF(IF(A2641=0,TRUE(),D2641=IFERROR(VLOOKUP(A2641,Zaplecze_Weryfikacja!A:B,2,FALSE),2))=TRUE(),"Tak","Nie")</f>
        <v>Tak</v>
      </c>
      <c r="U2641" s="681" t="str">
        <f>IF(T2641="Tak"," ",IF(IFERROR(VLOOKUP(A2641,Zaplecze_Weryfikacja!A:B,2,FALSE),"Inny numer Lp")="Inny numer Lp","Inny numer Lp",IF(VLOOKUP(A2641,Zaplecze_Weryfikacja!A:B,2,FALSE)=D2641,"Nieznana przyczyna","Inny opis")))</f>
        <v xml:space="preserve"> </v>
      </c>
      <c r="Y2641" s="785"/>
      <c r="Z2641" s="331">
        <f>SUBTOTAL(9,Z2642:Z2645)</f>
        <v>0</v>
      </c>
      <c r="AA2641" s="785"/>
      <c r="AB2641" s="331">
        <f>SUBTOTAL(9,AB2642:AB2645)</f>
        <v>0</v>
      </c>
      <c r="AC2641" s="785"/>
      <c r="AD2641" s="331">
        <f>SUBTOTAL(9,AD2642:AD2645)</f>
        <v>0</v>
      </c>
      <c r="AE2641" s="785"/>
      <c r="AF2641" s="331">
        <f>SUBTOTAL(9,AF2642:AF2645)</f>
        <v>0</v>
      </c>
      <c r="AG2641" s="785"/>
      <c r="AH2641" s="331">
        <f>SUBTOTAL(9,AH2642:AH2645)</f>
        <v>0</v>
      </c>
      <c r="AI2641" s="785"/>
      <c r="AJ2641" s="331">
        <f>SUBTOTAL(9,AJ2642:AJ2645)</f>
        <v>0</v>
      </c>
      <c r="AK2641" s="785"/>
      <c r="AL2641" s="331">
        <f>SUBTOTAL(9,AL2642:AL2645)</f>
        <v>0</v>
      </c>
      <c r="AM2641" s="785"/>
      <c r="AN2641" s="331">
        <f>SUBTOTAL(9,AN2642:AN2645)</f>
        <v>0</v>
      </c>
      <c r="AO2641" s="785"/>
      <c r="AP2641" s="331">
        <f>SUBTOTAL(9,AP2642:AP2645)</f>
        <v>0</v>
      </c>
      <c r="AQ2641" s="785"/>
      <c r="AR2641" s="331">
        <f>SUBTOTAL(9,AR2642:AR2645)</f>
        <v>0</v>
      </c>
      <c r="AT2641" s="845">
        <f t="shared" si="7785"/>
        <v>0</v>
      </c>
      <c r="AU2641" s="845">
        <f t="shared" si="7786"/>
        <v>0</v>
      </c>
      <c r="AV2641" s="845">
        <f t="shared" si="7787"/>
        <v>0</v>
      </c>
      <c r="AW2641" s="846" t="e">
        <f t="shared" si="7788"/>
        <v>#DIV/0!</v>
      </c>
      <c r="AY2641" s="781">
        <f t="shared" si="7789"/>
        <v>0</v>
      </c>
      <c r="AZ2641" s="847"/>
      <c r="BA2641" s="781">
        <f t="shared" si="7790"/>
        <v>0</v>
      </c>
      <c r="BB2641" s="847"/>
      <c r="BC2641" s="781">
        <f t="shared" si="7791"/>
        <v>0</v>
      </c>
      <c r="BD2641" s="847"/>
      <c r="BE2641" s="781">
        <f t="shared" si="7792"/>
        <v>0</v>
      </c>
      <c r="BF2641" s="847"/>
      <c r="BG2641" s="781">
        <f t="shared" si="7793"/>
        <v>0</v>
      </c>
      <c r="BH2641" s="847"/>
      <c r="BI2641" s="781">
        <f t="shared" si="7794"/>
        <v>0</v>
      </c>
      <c r="BJ2641" s="847"/>
      <c r="BK2641" s="781">
        <f t="shared" si="7795"/>
        <v>0</v>
      </c>
      <c r="BL2641" s="847"/>
      <c r="BM2641" s="781">
        <f t="shared" si="7796"/>
        <v>0</v>
      </c>
      <c r="BN2641" s="847"/>
      <c r="BO2641" s="781">
        <f t="shared" si="7797"/>
        <v>0</v>
      </c>
      <c r="BP2641" s="847"/>
      <c r="BQ2641" s="781">
        <f t="shared" si="7798"/>
        <v>0</v>
      </c>
      <c r="BR2641" s="847"/>
    </row>
    <row r="2642" spans="1:70" ht="28.5" outlineLevel="3">
      <c r="A2642" s="92">
        <v>801143</v>
      </c>
      <c r="B2642" s="10"/>
      <c r="C2642" s="121"/>
      <c r="D2642" s="193" t="s">
        <v>1241</v>
      </c>
      <c r="E2642" s="43" t="str">
        <f t="shared" ref="E2642:E2643" si="7799">IF(H2642&gt;0,"T","N")</f>
        <v>N</v>
      </c>
      <c r="F2642" s="122"/>
      <c r="G2642" s="214" t="s">
        <v>324</v>
      </c>
      <c r="H2642" s="1076"/>
      <c r="I2642" s="1141"/>
      <c r="J2642" s="1142"/>
      <c r="K2642" s="1032">
        <f t="shared" ref="K2642:K2643" si="7800">IF(B2642="E","E",$H2642*I2642)</f>
        <v>0</v>
      </c>
      <c r="L2642" s="208"/>
      <c r="M2642" s="128"/>
      <c r="N2642" s="409"/>
      <c r="O2642" s="409"/>
      <c r="Q2642" s="684" t="s">
        <v>1957</v>
      </c>
      <c r="R2642" s="692" t="s">
        <v>2011</v>
      </c>
      <c r="T2642" s="680" t="str">
        <f>IF(IF(A2642=0,TRUE(),D2642=IFERROR(VLOOKUP(A2642,Zaplecze_Weryfikacja!A:B,2,FALSE),2))=TRUE(),"Tak","Nie")</f>
        <v>Tak</v>
      </c>
      <c r="U2642" s="681" t="str">
        <f>IF(T2642="Tak"," ",IF(IFERROR(VLOOKUP(A2642,Zaplecze_Weryfikacja!A:B,2,FALSE),"Inny numer Lp")="Inny numer Lp","Inny numer Lp",IF(VLOOKUP(A2642,Zaplecze_Weryfikacja!A:B,2,FALSE)=D2642,"Nieznana przyczyna","Inny opis")))</f>
        <v xml:space="preserve"> </v>
      </c>
      <c r="Y2642" s="785"/>
      <c r="Z2642" s="309">
        <f t="shared" ref="Z2642:Z2643" si="7801">IF($B2642="E","E",$H2642*Y2642)</f>
        <v>0</v>
      </c>
      <c r="AA2642" s="785"/>
      <c r="AB2642" s="309">
        <f t="shared" ref="AB2642:AB2643" si="7802">IF($B2642="E","E",$H2642*AA2642)</f>
        <v>0</v>
      </c>
      <c r="AC2642" s="785"/>
      <c r="AD2642" s="309">
        <f t="shared" ref="AD2642:AD2643" si="7803">IF($B2642="E","E",$H2642*AC2642)</f>
        <v>0</v>
      </c>
      <c r="AE2642" s="785"/>
      <c r="AF2642" s="309">
        <f t="shared" ref="AF2642:AF2643" si="7804">IF($B2642="E","E",$H2642*AE2642)</f>
        <v>0</v>
      </c>
      <c r="AG2642" s="785"/>
      <c r="AH2642" s="309">
        <f t="shared" ref="AH2642:AH2643" si="7805">IF($B2642="E","E",$H2642*AG2642)</f>
        <v>0</v>
      </c>
      <c r="AI2642" s="785"/>
      <c r="AJ2642" s="309">
        <f t="shared" ref="AJ2642:AJ2643" si="7806">IF($B2642="E","E",$H2642*AI2642)</f>
        <v>0</v>
      </c>
      <c r="AK2642" s="785"/>
      <c r="AL2642" s="309">
        <f t="shared" ref="AL2642:AL2643" si="7807">IF($B2642="E","E",$H2642*AK2642)</f>
        <v>0</v>
      </c>
      <c r="AM2642" s="785"/>
      <c r="AN2642" s="309">
        <f t="shared" ref="AN2642:AN2643" si="7808">IF($B2642="E","E",$H2642*AM2642)</f>
        <v>0</v>
      </c>
      <c r="AO2642" s="785"/>
      <c r="AP2642" s="309">
        <f t="shared" ref="AP2642:AP2643" si="7809">IF($B2642="E","E",$H2642*AO2642)</f>
        <v>0</v>
      </c>
      <c r="AQ2642" s="785"/>
      <c r="AR2642" s="309">
        <f t="shared" ref="AR2642:AR2643" si="7810">IF($B2642="E","E",$H2642*AQ2642)</f>
        <v>0</v>
      </c>
      <c r="AT2642" s="782">
        <f t="shared" si="7785"/>
        <v>0</v>
      </c>
      <c r="AU2642" s="782">
        <f t="shared" si="7786"/>
        <v>0</v>
      </c>
      <c r="AV2642" s="782">
        <f t="shared" si="7787"/>
        <v>0</v>
      </c>
      <c r="AW2642" s="788" t="e">
        <f t="shared" si="7788"/>
        <v>#DIV/0!</v>
      </c>
      <c r="AY2642" s="781">
        <f t="shared" si="7789"/>
        <v>0</v>
      </c>
      <c r="AZ2642" s="777"/>
      <c r="BA2642" s="781">
        <f t="shared" si="7790"/>
        <v>0</v>
      </c>
      <c r="BB2642" s="777"/>
      <c r="BC2642" s="781">
        <f t="shared" si="7791"/>
        <v>0</v>
      </c>
      <c r="BD2642" s="777"/>
      <c r="BE2642" s="781">
        <f t="shared" si="7792"/>
        <v>0</v>
      </c>
      <c r="BF2642" s="777"/>
      <c r="BG2642" s="781">
        <f t="shared" si="7793"/>
        <v>0</v>
      </c>
      <c r="BH2642" s="777"/>
      <c r="BI2642" s="781">
        <f t="shared" si="7794"/>
        <v>0</v>
      </c>
      <c r="BJ2642" s="777"/>
      <c r="BK2642" s="781">
        <f t="shared" si="7795"/>
        <v>0</v>
      </c>
      <c r="BL2642" s="777"/>
      <c r="BM2642" s="781">
        <f t="shared" si="7796"/>
        <v>0</v>
      </c>
      <c r="BN2642" s="777"/>
      <c r="BO2642" s="781">
        <f t="shared" si="7797"/>
        <v>0</v>
      </c>
      <c r="BP2642" s="777"/>
      <c r="BQ2642" s="781">
        <f t="shared" si="7798"/>
        <v>0</v>
      </c>
      <c r="BR2642" s="777"/>
    </row>
    <row r="2643" spans="1:70" outlineLevel="3">
      <c r="A2643" s="92">
        <v>801144</v>
      </c>
      <c r="B2643" s="10"/>
      <c r="C2643" s="121"/>
      <c r="D2643" s="193" t="s">
        <v>1240</v>
      </c>
      <c r="E2643" s="43" t="str">
        <f t="shared" si="7799"/>
        <v>N</v>
      </c>
      <c r="F2643" s="122"/>
      <c r="G2643" s="214" t="s">
        <v>325</v>
      </c>
      <c r="H2643" s="1076"/>
      <c r="I2643" s="1141"/>
      <c r="J2643" s="1142"/>
      <c r="K2643" s="1032">
        <f t="shared" si="7800"/>
        <v>0</v>
      </c>
      <c r="L2643" s="208"/>
      <c r="M2643" s="128"/>
      <c r="N2643" s="409"/>
      <c r="O2643" s="409"/>
      <c r="Q2643" s="684" t="s">
        <v>1957</v>
      </c>
      <c r="R2643" s="692" t="s">
        <v>2011</v>
      </c>
      <c r="T2643" s="680" t="str">
        <f>IF(IF(A2643=0,TRUE(),D2643=IFERROR(VLOOKUP(A2643,Zaplecze_Weryfikacja!A:B,2,FALSE),2))=TRUE(),"Tak","Nie")</f>
        <v>Tak</v>
      </c>
      <c r="U2643" s="681" t="str">
        <f>IF(T2643="Tak"," ",IF(IFERROR(VLOOKUP(A2643,Zaplecze_Weryfikacja!A:B,2,FALSE),"Inny numer Lp")="Inny numer Lp","Inny numer Lp",IF(VLOOKUP(A2643,Zaplecze_Weryfikacja!A:B,2,FALSE)=D2643,"Nieznana przyczyna","Inny opis")))</f>
        <v xml:space="preserve"> </v>
      </c>
      <c r="Y2643" s="785"/>
      <c r="Z2643" s="309">
        <f t="shared" si="7801"/>
        <v>0</v>
      </c>
      <c r="AA2643" s="785"/>
      <c r="AB2643" s="309">
        <f t="shared" si="7802"/>
        <v>0</v>
      </c>
      <c r="AC2643" s="785"/>
      <c r="AD2643" s="309">
        <f t="shared" si="7803"/>
        <v>0</v>
      </c>
      <c r="AE2643" s="785"/>
      <c r="AF2643" s="309">
        <f t="shared" si="7804"/>
        <v>0</v>
      </c>
      <c r="AG2643" s="785"/>
      <c r="AH2643" s="309">
        <f t="shared" si="7805"/>
        <v>0</v>
      </c>
      <c r="AI2643" s="785"/>
      <c r="AJ2643" s="309">
        <f t="shared" si="7806"/>
        <v>0</v>
      </c>
      <c r="AK2643" s="785"/>
      <c r="AL2643" s="309">
        <f t="shared" si="7807"/>
        <v>0</v>
      </c>
      <c r="AM2643" s="785"/>
      <c r="AN2643" s="309">
        <f t="shared" si="7808"/>
        <v>0</v>
      </c>
      <c r="AO2643" s="785"/>
      <c r="AP2643" s="309">
        <f t="shared" si="7809"/>
        <v>0</v>
      </c>
      <c r="AQ2643" s="785"/>
      <c r="AR2643" s="309">
        <f t="shared" si="7810"/>
        <v>0</v>
      </c>
      <c r="AT2643" s="782">
        <f t="shared" si="7785"/>
        <v>0</v>
      </c>
      <c r="AU2643" s="782">
        <f t="shared" si="7786"/>
        <v>0</v>
      </c>
      <c r="AV2643" s="782">
        <f t="shared" si="7787"/>
        <v>0</v>
      </c>
      <c r="AW2643" s="788" t="e">
        <f t="shared" si="7788"/>
        <v>#DIV/0!</v>
      </c>
      <c r="AY2643" s="781">
        <f t="shared" si="7789"/>
        <v>0</v>
      </c>
      <c r="AZ2643" s="777"/>
      <c r="BA2643" s="781">
        <f t="shared" si="7790"/>
        <v>0</v>
      </c>
      <c r="BB2643" s="777"/>
      <c r="BC2643" s="781">
        <f t="shared" si="7791"/>
        <v>0</v>
      </c>
      <c r="BD2643" s="777"/>
      <c r="BE2643" s="781">
        <f t="shared" si="7792"/>
        <v>0</v>
      </c>
      <c r="BF2643" s="777"/>
      <c r="BG2643" s="781">
        <f t="shared" si="7793"/>
        <v>0</v>
      </c>
      <c r="BH2643" s="777"/>
      <c r="BI2643" s="781">
        <f t="shared" si="7794"/>
        <v>0</v>
      </c>
      <c r="BJ2643" s="777"/>
      <c r="BK2643" s="781">
        <f t="shared" si="7795"/>
        <v>0</v>
      </c>
      <c r="BL2643" s="777"/>
      <c r="BM2643" s="781">
        <f t="shared" si="7796"/>
        <v>0</v>
      </c>
      <c r="BN2643" s="777"/>
      <c r="BO2643" s="781">
        <f t="shared" si="7797"/>
        <v>0</v>
      </c>
      <c r="BP2643" s="777"/>
      <c r="BQ2643" s="781">
        <f t="shared" si="7798"/>
        <v>0</v>
      </c>
      <c r="BR2643" s="777"/>
    </row>
    <row r="2644" spans="1:70" outlineLevel="2">
      <c r="A2644" s="896"/>
      <c r="B2644" s="160"/>
      <c r="C2644" s="160"/>
      <c r="D2644" s="304"/>
      <c r="E2644" s="134"/>
      <c r="F2644" s="134"/>
      <c r="G2644" s="897"/>
      <c r="H2644" s="1031"/>
      <c r="I2644" s="1008"/>
      <c r="J2644" s="1117"/>
      <c r="K2644" s="1057"/>
      <c r="L2644" s="208"/>
      <c r="M2644" s="128"/>
      <c r="N2644" s="409"/>
      <c r="O2644" s="409"/>
      <c r="Q2644" s="683"/>
      <c r="R2644" s="692"/>
      <c r="T2644" s="680" t="str">
        <f>IF(IF(A2644=0,TRUE(),D2644=IFERROR(VLOOKUP(A2644,Zaplecze_Weryfikacja!A:B,2,FALSE),2))=TRUE(),"Tak","Nie")</f>
        <v>Tak</v>
      </c>
      <c r="U2644" s="681" t="str">
        <f>IF(T2644="Tak"," ",IF(IFERROR(VLOOKUP(A2644,Zaplecze_Weryfikacja!A:B,2,FALSE),"Inny numer Lp")="Inny numer Lp","Inny numer Lp",IF(VLOOKUP(A2644,Zaplecze_Weryfikacja!A:B,2,FALSE)=D2644,"Nieznana przyczyna","Inny opis")))</f>
        <v xml:space="preserve"> </v>
      </c>
      <c r="Y2644" s="785"/>
      <c r="Z2644" s="368"/>
      <c r="AA2644" s="785"/>
      <c r="AB2644" s="368"/>
      <c r="AC2644" s="785"/>
      <c r="AD2644" s="368"/>
      <c r="AE2644" s="785"/>
      <c r="AF2644" s="368"/>
      <c r="AG2644" s="785"/>
      <c r="AH2644" s="368"/>
      <c r="AI2644" s="785"/>
      <c r="AJ2644" s="368"/>
      <c r="AK2644" s="785"/>
      <c r="AL2644" s="368"/>
      <c r="AM2644" s="785"/>
      <c r="AN2644" s="368"/>
      <c r="AO2644" s="785"/>
      <c r="AP2644" s="368"/>
      <c r="AQ2644" s="785"/>
      <c r="AR2644" s="368"/>
      <c r="AT2644" s="782">
        <f t="shared" si="7785"/>
        <v>0</v>
      </c>
      <c r="AU2644" s="782">
        <f t="shared" si="7786"/>
        <v>0</v>
      </c>
      <c r="AV2644" s="782">
        <f t="shared" si="7787"/>
        <v>0</v>
      </c>
      <c r="AW2644" s="788" t="e">
        <f t="shared" si="7788"/>
        <v>#DIV/0!</v>
      </c>
      <c r="AY2644" s="781">
        <f t="shared" si="7789"/>
        <v>0</v>
      </c>
      <c r="AZ2644" s="777"/>
      <c r="BA2644" s="781">
        <f t="shared" si="7790"/>
        <v>0</v>
      </c>
      <c r="BB2644" s="777"/>
      <c r="BC2644" s="781">
        <f t="shared" si="7791"/>
        <v>0</v>
      </c>
      <c r="BD2644" s="777"/>
      <c r="BE2644" s="781">
        <f t="shared" si="7792"/>
        <v>0</v>
      </c>
      <c r="BF2644" s="777"/>
      <c r="BG2644" s="781">
        <f t="shared" si="7793"/>
        <v>0</v>
      </c>
      <c r="BH2644" s="777"/>
      <c r="BI2644" s="781">
        <f t="shared" si="7794"/>
        <v>0</v>
      </c>
      <c r="BJ2644" s="777"/>
      <c r="BK2644" s="781">
        <f t="shared" si="7795"/>
        <v>0</v>
      </c>
      <c r="BL2644" s="777"/>
      <c r="BM2644" s="781">
        <f t="shared" si="7796"/>
        <v>0</v>
      </c>
      <c r="BN2644" s="777"/>
      <c r="BO2644" s="781">
        <f t="shared" si="7797"/>
        <v>0</v>
      </c>
      <c r="BP2644" s="777"/>
      <c r="BQ2644" s="781">
        <f t="shared" si="7798"/>
        <v>0</v>
      </c>
      <c r="BR2644" s="777"/>
    </row>
    <row r="2645" spans="1:70" ht="15.75" outlineLevel="1">
      <c r="A2645" s="981">
        <v>802000</v>
      </c>
      <c r="B2645" s="986"/>
      <c r="C2645" s="986"/>
      <c r="D2645" s="991" t="s">
        <v>1653</v>
      </c>
      <c r="E2645" s="957" t="str">
        <f>IF(COUNTIF(E2646:E2664,"T")=0,"N","T")</f>
        <v>N</v>
      </c>
      <c r="F2645" s="989"/>
      <c r="G2645" s="989"/>
      <c r="H2645" s="1018"/>
      <c r="I2645" s="990"/>
      <c r="J2645" s="1118"/>
      <c r="K2645" s="1049">
        <f>SUBTOTAL(9,K2646:K2665)</f>
        <v>0</v>
      </c>
      <c r="L2645" s="208"/>
      <c r="M2645" s="469"/>
      <c r="N2645" s="469"/>
      <c r="O2645" s="469"/>
      <c r="Q2645" s="683"/>
      <c r="R2645" s="692"/>
      <c r="T2645" s="680" t="str">
        <f>IF(IF(A2645=0,TRUE(),D2645=IFERROR(VLOOKUP(A2645,Zaplecze_Weryfikacja!A:B,2,FALSE),2))=TRUE(),"Tak","Nie")</f>
        <v>Tak</v>
      </c>
      <c r="U2645" s="681" t="str">
        <f>IF(T2645="Tak"," ",IF(IFERROR(VLOOKUP(A2645,Zaplecze_Weryfikacja!A:B,2,FALSE),"Inny numer Lp")="Inny numer Lp","Inny numer Lp",IF(VLOOKUP(A2645,Zaplecze_Weryfikacja!A:B,2,FALSE)=D2645,"Nieznana przyczyna","Inny opis")))</f>
        <v xml:space="preserve"> </v>
      </c>
      <c r="Y2645" s="785"/>
      <c r="Z2645" s="332">
        <f>SUBTOTAL(9,Z2646:Z2665)</f>
        <v>0</v>
      </c>
      <c r="AA2645" s="785"/>
      <c r="AB2645" s="332">
        <f>SUBTOTAL(9,AB2646:AB2665)</f>
        <v>0</v>
      </c>
      <c r="AC2645" s="785"/>
      <c r="AD2645" s="332">
        <f>SUBTOTAL(9,AD2646:AD2665)</f>
        <v>0</v>
      </c>
      <c r="AE2645" s="785"/>
      <c r="AF2645" s="332">
        <f>SUBTOTAL(9,AF2646:AF2665)</f>
        <v>0</v>
      </c>
      <c r="AG2645" s="785"/>
      <c r="AH2645" s="332">
        <f>SUBTOTAL(9,AH2646:AH2665)</f>
        <v>0</v>
      </c>
      <c r="AI2645" s="785"/>
      <c r="AJ2645" s="332">
        <f>SUBTOTAL(9,AJ2646:AJ2665)</f>
        <v>0</v>
      </c>
      <c r="AK2645" s="785"/>
      <c r="AL2645" s="332">
        <f>SUBTOTAL(9,AL2646:AL2665)</f>
        <v>0</v>
      </c>
      <c r="AM2645" s="785"/>
      <c r="AN2645" s="332">
        <f>SUBTOTAL(9,AN2646:AN2665)</f>
        <v>0</v>
      </c>
      <c r="AO2645" s="785"/>
      <c r="AP2645" s="332">
        <f>SUBTOTAL(9,AP2646:AP2665)</f>
        <v>0</v>
      </c>
      <c r="AQ2645" s="785"/>
      <c r="AR2645" s="332">
        <f>SUBTOTAL(9,AR2646:AR2665)</f>
        <v>0</v>
      </c>
      <c r="AT2645" s="782">
        <f t="shared" si="7785"/>
        <v>0</v>
      </c>
      <c r="AU2645" s="782">
        <f t="shared" si="7786"/>
        <v>0</v>
      </c>
      <c r="AV2645" s="782">
        <f t="shared" si="7787"/>
        <v>0</v>
      </c>
      <c r="AW2645" s="788" t="e">
        <f t="shared" si="7788"/>
        <v>#DIV/0!</v>
      </c>
      <c r="AY2645" s="781">
        <f t="shared" si="7789"/>
        <v>0</v>
      </c>
      <c r="AZ2645" s="848"/>
      <c r="BA2645" s="781">
        <f t="shared" si="7790"/>
        <v>0</v>
      </c>
      <c r="BB2645" s="848"/>
      <c r="BC2645" s="781">
        <f t="shared" si="7791"/>
        <v>0</v>
      </c>
      <c r="BD2645" s="848"/>
      <c r="BE2645" s="781">
        <f t="shared" si="7792"/>
        <v>0</v>
      </c>
      <c r="BF2645" s="848"/>
      <c r="BG2645" s="781">
        <f t="shared" si="7793"/>
        <v>0</v>
      </c>
      <c r="BH2645" s="848"/>
      <c r="BI2645" s="781">
        <f t="shared" si="7794"/>
        <v>0</v>
      </c>
      <c r="BJ2645" s="848"/>
      <c r="BK2645" s="781">
        <f t="shared" si="7795"/>
        <v>0</v>
      </c>
      <c r="BL2645" s="848"/>
      <c r="BM2645" s="781">
        <f t="shared" si="7796"/>
        <v>0</v>
      </c>
      <c r="BN2645" s="848"/>
      <c r="BO2645" s="781">
        <f t="shared" si="7797"/>
        <v>0</v>
      </c>
      <c r="BP2645" s="848"/>
      <c r="BQ2645" s="781">
        <f t="shared" si="7798"/>
        <v>0</v>
      </c>
      <c r="BR2645" s="848"/>
    </row>
    <row r="2646" spans="1:70" outlineLevel="2">
      <c r="A2646" s="948"/>
      <c r="B2646" s="949"/>
      <c r="C2646" s="944"/>
      <c r="D2646" s="945" t="s">
        <v>575</v>
      </c>
      <c r="E2646" s="946" t="str">
        <f>IF(COUNTIF(E2647:E2649,"T")=0,"N","T")</f>
        <v>N</v>
      </c>
      <c r="F2646" s="946"/>
      <c r="G2646" s="947"/>
      <c r="H2646" s="1030"/>
      <c r="I2646" s="1009"/>
      <c r="J2646" s="1134"/>
      <c r="K2646" s="1055">
        <f>SUBTOTAL(9,K2647:K2650)</f>
        <v>0</v>
      </c>
      <c r="L2646" s="208"/>
      <c r="M2646" s="481"/>
      <c r="N2646" s="482"/>
      <c r="O2646" s="482"/>
      <c r="Q2646" s="683"/>
      <c r="R2646" s="692"/>
      <c r="T2646" s="680" t="str">
        <f>IF(IF(A2646=0,TRUE(),D2646=IFERROR(VLOOKUP(A2646,Zaplecze_Weryfikacja!A:B,2,FALSE),2))=TRUE(),"Tak","Nie")</f>
        <v>Tak</v>
      </c>
      <c r="U2646" s="681" t="str">
        <f>IF(T2646="Tak"," ",IF(IFERROR(VLOOKUP(A2646,Zaplecze_Weryfikacja!A:B,2,FALSE),"Inny numer Lp")="Inny numer Lp","Inny numer Lp",IF(VLOOKUP(A2646,Zaplecze_Weryfikacja!A:B,2,FALSE)=D2646,"Nieznana przyczyna","Inny opis")))</f>
        <v xml:space="preserve"> </v>
      </c>
      <c r="Y2646" s="785"/>
      <c r="Z2646" s="339">
        <f>SUBTOTAL(9,Z2647:Z2650)</f>
        <v>0</v>
      </c>
      <c r="AA2646" s="785"/>
      <c r="AB2646" s="339">
        <f>SUBTOTAL(9,AB2647:AB2650)</f>
        <v>0</v>
      </c>
      <c r="AC2646" s="785"/>
      <c r="AD2646" s="339">
        <f>SUBTOTAL(9,AD2647:AD2650)</f>
        <v>0</v>
      </c>
      <c r="AE2646" s="785"/>
      <c r="AF2646" s="339">
        <f>SUBTOTAL(9,AF2647:AF2650)</f>
        <v>0</v>
      </c>
      <c r="AG2646" s="785"/>
      <c r="AH2646" s="339">
        <f>SUBTOTAL(9,AH2647:AH2650)</f>
        <v>0</v>
      </c>
      <c r="AI2646" s="785"/>
      <c r="AJ2646" s="339">
        <f>SUBTOTAL(9,AJ2647:AJ2650)</f>
        <v>0</v>
      </c>
      <c r="AK2646" s="785"/>
      <c r="AL2646" s="339">
        <f>SUBTOTAL(9,AL2647:AL2650)</f>
        <v>0</v>
      </c>
      <c r="AM2646" s="785"/>
      <c r="AN2646" s="339">
        <f>SUBTOTAL(9,AN2647:AN2650)</f>
        <v>0</v>
      </c>
      <c r="AO2646" s="785"/>
      <c r="AP2646" s="339">
        <f>SUBTOTAL(9,AP2647:AP2650)</f>
        <v>0</v>
      </c>
      <c r="AQ2646" s="785"/>
      <c r="AR2646" s="339">
        <f>SUBTOTAL(9,AR2647:AR2650)</f>
        <v>0</v>
      </c>
      <c r="AT2646" s="842">
        <f t="shared" si="7785"/>
        <v>0</v>
      </c>
      <c r="AU2646" s="842">
        <f t="shared" si="7786"/>
        <v>0</v>
      </c>
      <c r="AV2646" s="842">
        <f t="shared" si="7787"/>
        <v>0</v>
      </c>
      <c r="AW2646" s="843" t="e">
        <f t="shared" si="7788"/>
        <v>#DIV/0!</v>
      </c>
      <c r="AY2646" s="781">
        <f t="shared" si="7789"/>
        <v>0</v>
      </c>
      <c r="AZ2646" s="844"/>
      <c r="BA2646" s="781">
        <f t="shared" si="7790"/>
        <v>0</v>
      </c>
      <c r="BB2646" s="844"/>
      <c r="BC2646" s="781">
        <f t="shared" si="7791"/>
        <v>0</v>
      </c>
      <c r="BD2646" s="844"/>
      <c r="BE2646" s="781">
        <f t="shared" si="7792"/>
        <v>0</v>
      </c>
      <c r="BF2646" s="844"/>
      <c r="BG2646" s="781">
        <f t="shared" si="7793"/>
        <v>0</v>
      </c>
      <c r="BH2646" s="844"/>
      <c r="BI2646" s="781">
        <f t="shared" si="7794"/>
        <v>0</v>
      </c>
      <c r="BJ2646" s="844"/>
      <c r="BK2646" s="781">
        <f t="shared" si="7795"/>
        <v>0</v>
      </c>
      <c r="BL2646" s="844"/>
      <c r="BM2646" s="781">
        <f t="shared" si="7796"/>
        <v>0</v>
      </c>
      <c r="BN2646" s="844"/>
      <c r="BO2646" s="781">
        <f t="shared" si="7797"/>
        <v>0</v>
      </c>
      <c r="BP2646" s="844"/>
      <c r="BQ2646" s="781">
        <f t="shared" si="7798"/>
        <v>0</v>
      </c>
      <c r="BR2646" s="844"/>
    </row>
    <row r="2647" spans="1:70" outlineLevel="3">
      <c r="A2647" s="92">
        <v>802001</v>
      </c>
      <c r="B2647" s="10"/>
      <c r="C2647" s="121"/>
      <c r="D2647" s="193" t="s">
        <v>337</v>
      </c>
      <c r="E2647" s="43" t="str">
        <f t="shared" ref="E2647:E2648" si="7811">IF(H2647&gt;0,"T","N")</f>
        <v>N</v>
      </c>
      <c r="F2647" s="122"/>
      <c r="G2647" s="214" t="s">
        <v>325</v>
      </c>
      <c r="H2647" s="1076"/>
      <c r="I2647" s="1141"/>
      <c r="J2647" s="1142"/>
      <c r="K2647" s="1032">
        <f t="shared" ref="K2647:K2648" si="7812">IF(B2647="E","E",$H2647*I2647)</f>
        <v>0</v>
      </c>
      <c r="L2647" s="208"/>
      <c r="M2647" s="128"/>
      <c r="N2647" s="409"/>
      <c r="O2647" s="409"/>
      <c r="Q2647" s="684" t="s">
        <v>1975</v>
      </c>
      <c r="R2647" s="692" t="s">
        <v>2011</v>
      </c>
      <c r="T2647" s="680" t="str">
        <f>IF(IF(A2647=0,TRUE(),D2647=IFERROR(VLOOKUP(A2647,Zaplecze_Weryfikacja!A:B,2,FALSE),2))=TRUE(),"Tak","Nie")</f>
        <v>Tak</v>
      </c>
      <c r="U2647" s="681" t="str">
        <f>IF(T2647="Tak"," ",IF(IFERROR(VLOOKUP(A2647,Zaplecze_Weryfikacja!A:B,2,FALSE),"Inny numer Lp")="Inny numer Lp","Inny numer Lp",IF(VLOOKUP(A2647,Zaplecze_Weryfikacja!A:B,2,FALSE)=D2647,"Nieznana przyczyna","Inny opis")))</f>
        <v xml:space="preserve"> </v>
      </c>
      <c r="Y2647" s="785"/>
      <c r="Z2647" s="309">
        <f t="shared" ref="Z2647:Z2648" si="7813">IF($B2647="E","E",$H2647*Y2647)</f>
        <v>0</v>
      </c>
      <c r="AA2647" s="785"/>
      <c r="AB2647" s="309">
        <f t="shared" ref="AB2647:AB2648" si="7814">IF($B2647="E","E",$H2647*AA2647)</f>
        <v>0</v>
      </c>
      <c r="AC2647" s="785"/>
      <c r="AD2647" s="309">
        <f t="shared" ref="AD2647:AD2648" si="7815">IF($B2647="E","E",$H2647*AC2647)</f>
        <v>0</v>
      </c>
      <c r="AE2647" s="785"/>
      <c r="AF2647" s="309">
        <f t="shared" ref="AF2647:AF2648" si="7816">IF($B2647="E","E",$H2647*AE2647)</f>
        <v>0</v>
      </c>
      <c r="AG2647" s="785"/>
      <c r="AH2647" s="309">
        <f t="shared" ref="AH2647:AH2648" si="7817">IF($B2647="E","E",$H2647*AG2647)</f>
        <v>0</v>
      </c>
      <c r="AI2647" s="785"/>
      <c r="AJ2647" s="309">
        <f t="shared" ref="AJ2647:AJ2648" si="7818">IF($B2647="E","E",$H2647*AI2647)</f>
        <v>0</v>
      </c>
      <c r="AK2647" s="785"/>
      <c r="AL2647" s="309">
        <f t="shared" ref="AL2647:AL2648" si="7819">IF($B2647="E","E",$H2647*AK2647)</f>
        <v>0</v>
      </c>
      <c r="AM2647" s="785"/>
      <c r="AN2647" s="309">
        <f t="shared" ref="AN2647:AN2648" si="7820">IF($B2647="E","E",$H2647*AM2647)</f>
        <v>0</v>
      </c>
      <c r="AO2647" s="785"/>
      <c r="AP2647" s="309">
        <f t="shared" ref="AP2647:AP2648" si="7821">IF($B2647="E","E",$H2647*AO2647)</f>
        <v>0</v>
      </c>
      <c r="AQ2647" s="785"/>
      <c r="AR2647" s="309">
        <f t="shared" ref="AR2647:AR2648" si="7822">IF($B2647="E","E",$H2647*AQ2647)</f>
        <v>0</v>
      </c>
      <c r="AT2647" s="782">
        <f t="shared" si="7785"/>
        <v>0</v>
      </c>
      <c r="AU2647" s="782">
        <f t="shared" si="7786"/>
        <v>0</v>
      </c>
      <c r="AV2647" s="782">
        <f t="shared" si="7787"/>
        <v>0</v>
      </c>
      <c r="AW2647" s="788" t="e">
        <f t="shared" si="7788"/>
        <v>#DIV/0!</v>
      </c>
      <c r="AY2647" s="781">
        <f t="shared" si="7789"/>
        <v>0</v>
      </c>
      <c r="AZ2647" s="777"/>
      <c r="BA2647" s="781">
        <f t="shared" si="7790"/>
        <v>0</v>
      </c>
      <c r="BB2647" s="777"/>
      <c r="BC2647" s="781">
        <f t="shared" si="7791"/>
        <v>0</v>
      </c>
      <c r="BD2647" s="777"/>
      <c r="BE2647" s="781">
        <f t="shared" si="7792"/>
        <v>0</v>
      </c>
      <c r="BF2647" s="777"/>
      <c r="BG2647" s="781">
        <f t="shared" si="7793"/>
        <v>0</v>
      </c>
      <c r="BH2647" s="777"/>
      <c r="BI2647" s="781">
        <f t="shared" si="7794"/>
        <v>0</v>
      </c>
      <c r="BJ2647" s="777"/>
      <c r="BK2647" s="781">
        <f t="shared" si="7795"/>
        <v>0</v>
      </c>
      <c r="BL2647" s="777"/>
      <c r="BM2647" s="781">
        <f t="shared" si="7796"/>
        <v>0</v>
      </c>
      <c r="BN2647" s="777"/>
      <c r="BO2647" s="781">
        <f t="shared" si="7797"/>
        <v>0</v>
      </c>
      <c r="BP2647" s="777"/>
      <c r="BQ2647" s="781">
        <f t="shared" si="7798"/>
        <v>0</v>
      </c>
      <c r="BR2647" s="777"/>
    </row>
    <row r="2648" spans="1:70" outlineLevel="3">
      <c r="A2648" s="92">
        <v>802002</v>
      </c>
      <c r="B2648" s="10"/>
      <c r="C2648" s="400"/>
      <c r="D2648" s="401" t="s">
        <v>1752</v>
      </c>
      <c r="E2648" s="43" t="str">
        <f t="shared" si="7811"/>
        <v>N</v>
      </c>
      <c r="F2648" s="402"/>
      <c r="G2648" s="214" t="s">
        <v>23</v>
      </c>
      <c r="H2648" s="1076"/>
      <c r="I2648" s="1141"/>
      <c r="J2648" s="1142"/>
      <c r="K2648" s="1032">
        <f t="shared" si="7812"/>
        <v>0</v>
      </c>
      <c r="L2648" s="208"/>
      <c r="M2648" s="459"/>
      <c r="N2648" s="476"/>
      <c r="O2648" s="476"/>
      <c r="Q2648" s="684" t="s">
        <v>1975</v>
      </c>
      <c r="R2648" s="692" t="s">
        <v>2011</v>
      </c>
      <c r="T2648" s="680" t="str">
        <f>IF(IF(A2648=0,TRUE(),D2648=IFERROR(VLOOKUP(A2648,Zaplecze_Weryfikacja!A:B,2,FALSE),2))=TRUE(),"Tak","Nie")</f>
        <v>Tak</v>
      </c>
      <c r="U2648" s="681" t="str">
        <f>IF(T2648="Tak"," ",IF(IFERROR(VLOOKUP(A2648,Zaplecze_Weryfikacja!A:B,2,FALSE),"Inny numer Lp")="Inny numer Lp","Inny numer Lp",IF(VLOOKUP(A2648,Zaplecze_Weryfikacja!A:B,2,FALSE)=D2648,"Nieznana przyczyna","Inny opis")))</f>
        <v xml:space="preserve"> </v>
      </c>
      <c r="Y2648" s="785"/>
      <c r="Z2648" s="309">
        <f t="shared" si="7813"/>
        <v>0</v>
      </c>
      <c r="AA2648" s="785"/>
      <c r="AB2648" s="309">
        <f t="shared" si="7814"/>
        <v>0</v>
      </c>
      <c r="AC2648" s="785"/>
      <c r="AD2648" s="309">
        <f t="shared" si="7815"/>
        <v>0</v>
      </c>
      <c r="AE2648" s="785"/>
      <c r="AF2648" s="309">
        <f t="shared" si="7816"/>
        <v>0</v>
      </c>
      <c r="AG2648" s="785"/>
      <c r="AH2648" s="309">
        <f t="shared" si="7817"/>
        <v>0</v>
      </c>
      <c r="AI2648" s="785"/>
      <c r="AJ2648" s="309">
        <f t="shared" si="7818"/>
        <v>0</v>
      </c>
      <c r="AK2648" s="785"/>
      <c r="AL2648" s="309">
        <f t="shared" si="7819"/>
        <v>0</v>
      </c>
      <c r="AM2648" s="785"/>
      <c r="AN2648" s="309">
        <f t="shared" si="7820"/>
        <v>0</v>
      </c>
      <c r="AO2648" s="785"/>
      <c r="AP2648" s="309">
        <f t="shared" si="7821"/>
        <v>0</v>
      </c>
      <c r="AQ2648" s="785"/>
      <c r="AR2648" s="309">
        <f t="shared" si="7822"/>
        <v>0</v>
      </c>
      <c r="AT2648" s="782">
        <f t="shared" si="7785"/>
        <v>0</v>
      </c>
      <c r="AU2648" s="782">
        <f t="shared" si="7786"/>
        <v>0</v>
      </c>
      <c r="AV2648" s="782">
        <f t="shared" si="7787"/>
        <v>0</v>
      </c>
      <c r="AW2648" s="788" t="e">
        <f t="shared" si="7788"/>
        <v>#DIV/0!</v>
      </c>
      <c r="AY2648" s="781">
        <f t="shared" si="7789"/>
        <v>0</v>
      </c>
      <c r="AZ2648" s="777"/>
      <c r="BA2648" s="781">
        <f t="shared" si="7790"/>
        <v>0</v>
      </c>
      <c r="BB2648" s="777"/>
      <c r="BC2648" s="781">
        <f t="shared" si="7791"/>
        <v>0</v>
      </c>
      <c r="BD2648" s="777"/>
      <c r="BE2648" s="781">
        <f t="shared" si="7792"/>
        <v>0</v>
      </c>
      <c r="BF2648" s="777"/>
      <c r="BG2648" s="781">
        <f t="shared" si="7793"/>
        <v>0</v>
      </c>
      <c r="BH2648" s="777"/>
      <c r="BI2648" s="781">
        <f t="shared" si="7794"/>
        <v>0</v>
      </c>
      <c r="BJ2648" s="777"/>
      <c r="BK2648" s="781">
        <f t="shared" si="7795"/>
        <v>0</v>
      </c>
      <c r="BL2648" s="777"/>
      <c r="BM2648" s="781">
        <f t="shared" si="7796"/>
        <v>0</v>
      </c>
      <c r="BN2648" s="777"/>
      <c r="BO2648" s="781">
        <f t="shared" si="7797"/>
        <v>0</v>
      </c>
      <c r="BP2648" s="777"/>
      <c r="BQ2648" s="781">
        <f t="shared" si="7798"/>
        <v>0</v>
      </c>
      <c r="BR2648" s="777"/>
    </row>
    <row r="2649" spans="1:70" outlineLevel="3">
      <c r="A2649" s="92"/>
      <c r="B2649" s="121"/>
      <c r="C2649" s="121"/>
      <c r="D2649" s="67"/>
      <c r="E2649" s="122"/>
      <c r="F2649" s="122"/>
      <c r="G2649" s="214"/>
      <c r="H2649" s="1017"/>
      <c r="I2649" s="1008"/>
      <c r="J2649" s="1117"/>
      <c r="K2649" s="1038"/>
      <c r="L2649" s="208"/>
      <c r="M2649" s="128"/>
      <c r="N2649" s="409"/>
      <c r="O2649" s="409"/>
      <c r="Q2649" s="683"/>
      <c r="R2649" s="692"/>
      <c r="T2649" s="680" t="str">
        <f>IF(IF(A2649=0,TRUE(),D2649=IFERROR(VLOOKUP(A2649,Zaplecze_Weryfikacja!A:B,2,FALSE),2))=TRUE(),"Tak","Nie")</f>
        <v>Tak</v>
      </c>
      <c r="U2649" s="681" t="str">
        <f>IF(T2649="Tak"," ",IF(IFERROR(VLOOKUP(A2649,Zaplecze_Weryfikacja!A:B,2,FALSE),"Inny numer Lp")="Inny numer Lp","Inny numer Lp",IF(VLOOKUP(A2649,Zaplecze_Weryfikacja!A:B,2,FALSE)=D2649,"Nieznana przyczyna","Inny opis")))</f>
        <v xml:space="preserve"> </v>
      </c>
      <c r="Y2649" s="785"/>
      <c r="Z2649" s="368"/>
      <c r="AA2649" s="785"/>
      <c r="AB2649" s="368"/>
      <c r="AC2649" s="785"/>
      <c r="AD2649" s="368"/>
      <c r="AE2649" s="785"/>
      <c r="AF2649" s="368"/>
      <c r="AG2649" s="785"/>
      <c r="AH2649" s="368"/>
      <c r="AI2649" s="785"/>
      <c r="AJ2649" s="368"/>
      <c r="AK2649" s="785"/>
      <c r="AL2649" s="368"/>
      <c r="AM2649" s="785"/>
      <c r="AN2649" s="368"/>
      <c r="AO2649" s="785"/>
      <c r="AP2649" s="368"/>
      <c r="AQ2649" s="785"/>
      <c r="AR2649" s="368"/>
      <c r="AT2649" s="782">
        <f t="shared" si="7785"/>
        <v>0</v>
      </c>
      <c r="AU2649" s="782">
        <f t="shared" si="7786"/>
        <v>0</v>
      </c>
      <c r="AV2649" s="782">
        <f t="shared" si="7787"/>
        <v>0</v>
      </c>
      <c r="AW2649" s="788" t="e">
        <f t="shared" si="7788"/>
        <v>#DIV/0!</v>
      </c>
      <c r="AY2649" s="781">
        <f t="shared" si="7789"/>
        <v>0</v>
      </c>
      <c r="AZ2649" s="777"/>
      <c r="BA2649" s="781">
        <f t="shared" si="7790"/>
        <v>0</v>
      </c>
      <c r="BB2649" s="777"/>
      <c r="BC2649" s="781">
        <f t="shared" si="7791"/>
        <v>0</v>
      </c>
      <c r="BD2649" s="777"/>
      <c r="BE2649" s="781">
        <f t="shared" si="7792"/>
        <v>0</v>
      </c>
      <c r="BF2649" s="777"/>
      <c r="BG2649" s="781">
        <f t="shared" si="7793"/>
        <v>0</v>
      </c>
      <c r="BH2649" s="777"/>
      <c r="BI2649" s="781">
        <f t="shared" si="7794"/>
        <v>0</v>
      </c>
      <c r="BJ2649" s="777"/>
      <c r="BK2649" s="781">
        <f t="shared" si="7795"/>
        <v>0</v>
      </c>
      <c r="BL2649" s="777"/>
      <c r="BM2649" s="781">
        <f t="shared" si="7796"/>
        <v>0</v>
      </c>
      <c r="BN2649" s="777"/>
      <c r="BO2649" s="781">
        <f t="shared" si="7797"/>
        <v>0</v>
      </c>
      <c r="BP2649" s="777"/>
      <c r="BQ2649" s="781">
        <f t="shared" si="7798"/>
        <v>0</v>
      </c>
      <c r="BR2649" s="777"/>
    </row>
    <row r="2650" spans="1:70" outlineLevel="2">
      <c r="A2650" s="648"/>
      <c r="B2650" s="185"/>
      <c r="C2650" s="343"/>
      <c r="D2650" s="347" t="s">
        <v>1600</v>
      </c>
      <c r="E2650" s="338" t="str">
        <f>IF(COUNTIF(E2651:E2664,"T")=0,"N","T")</f>
        <v>N</v>
      </c>
      <c r="F2650" s="338"/>
      <c r="G2650" s="344"/>
      <c r="H2650" s="1080"/>
      <c r="I2650" s="1009"/>
      <c r="J2650" s="1134"/>
      <c r="K2650" s="1058">
        <f>SUBTOTAL(9,K2651:K2665)</f>
        <v>0</v>
      </c>
      <c r="L2650" s="208"/>
      <c r="M2650" s="481"/>
      <c r="N2650" s="482"/>
      <c r="O2650" s="482"/>
      <c r="Q2650" s="683"/>
      <c r="R2650" s="692"/>
      <c r="T2650" s="680" t="str">
        <f>IF(IF(A2650=0,TRUE(),D2650=IFERROR(VLOOKUP(A2650,Zaplecze_Weryfikacja!A:B,2,FALSE),2))=TRUE(),"Tak","Nie")</f>
        <v>Tak</v>
      </c>
      <c r="U2650" s="681" t="str">
        <f>IF(T2650="Tak"," ",IF(IFERROR(VLOOKUP(A2650,Zaplecze_Weryfikacja!A:B,2,FALSE),"Inny numer Lp")="Inny numer Lp","Inny numer Lp",IF(VLOOKUP(A2650,Zaplecze_Weryfikacja!A:B,2,FALSE)=D2650,"Nieznana przyczyna","Inny opis")))</f>
        <v xml:space="preserve"> </v>
      </c>
      <c r="Y2650" s="785"/>
      <c r="Z2650" s="348">
        <f>SUBTOTAL(9,Z2651:Z2665)</f>
        <v>0</v>
      </c>
      <c r="AA2650" s="785"/>
      <c r="AB2650" s="348">
        <f>SUBTOTAL(9,AB2651:AB2665)</f>
        <v>0</v>
      </c>
      <c r="AC2650" s="785"/>
      <c r="AD2650" s="348">
        <f>SUBTOTAL(9,AD2651:AD2665)</f>
        <v>0</v>
      </c>
      <c r="AE2650" s="785"/>
      <c r="AF2650" s="348">
        <f>SUBTOTAL(9,AF2651:AF2665)</f>
        <v>0</v>
      </c>
      <c r="AG2650" s="785"/>
      <c r="AH2650" s="348">
        <f>SUBTOTAL(9,AH2651:AH2665)</f>
        <v>0</v>
      </c>
      <c r="AI2650" s="785"/>
      <c r="AJ2650" s="348">
        <f>SUBTOTAL(9,AJ2651:AJ2665)</f>
        <v>0</v>
      </c>
      <c r="AK2650" s="785"/>
      <c r="AL2650" s="348">
        <f>SUBTOTAL(9,AL2651:AL2665)</f>
        <v>0</v>
      </c>
      <c r="AM2650" s="785"/>
      <c r="AN2650" s="348">
        <f>SUBTOTAL(9,AN2651:AN2665)</f>
        <v>0</v>
      </c>
      <c r="AO2650" s="785"/>
      <c r="AP2650" s="348">
        <f>SUBTOTAL(9,AP2651:AP2665)</f>
        <v>0</v>
      </c>
      <c r="AQ2650" s="785"/>
      <c r="AR2650" s="348">
        <f>SUBTOTAL(9,AR2651:AR2665)</f>
        <v>0</v>
      </c>
      <c r="AT2650" s="842">
        <f t="shared" si="7785"/>
        <v>0</v>
      </c>
      <c r="AU2650" s="842">
        <f t="shared" si="7786"/>
        <v>0</v>
      </c>
      <c r="AV2650" s="842">
        <f t="shared" si="7787"/>
        <v>0</v>
      </c>
      <c r="AW2650" s="843" t="e">
        <f t="shared" si="7788"/>
        <v>#DIV/0!</v>
      </c>
      <c r="AY2650" s="781">
        <f t="shared" si="7789"/>
        <v>0</v>
      </c>
      <c r="AZ2650" s="844"/>
      <c r="BA2650" s="781">
        <f t="shared" si="7790"/>
        <v>0</v>
      </c>
      <c r="BB2650" s="844"/>
      <c r="BC2650" s="781">
        <f t="shared" si="7791"/>
        <v>0</v>
      </c>
      <c r="BD2650" s="844"/>
      <c r="BE2650" s="781">
        <f t="shared" si="7792"/>
        <v>0</v>
      </c>
      <c r="BF2650" s="844"/>
      <c r="BG2650" s="781">
        <f t="shared" si="7793"/>
        <v>0</v>
      </c>
      <c r="BH2650" s="844"/>
      <c r="BI2650" s="781">
        <f t="shared" si="7794"/>
        <v>0</v>
      </c>
      <c r="BJ2650" s="844"/>
      <c r="BK2650" s="781">
        <f t="shared" si="7795"/>
        <v>0</v>
      </c>
      <c r="BL2650" s="844"/>
      <c r="BM2650" s="781">
        <f t="shared" si="7796"/>
        <v>0</v>
      </c>
      <c r="BN2650" s="844"/>
      <c r="BO2650" s="781">
        <f t="shared" si="7797"/>
        <v>0</v>
      </c>
      <c r="BP2650" s="844"/>
      <c r="BQ2650" s="781">
        <f t="shared" si="7798"/>
        <v>0</v>
      </c>
      <c r="BR2650" s="844"/>
    </row>
    <row r="2651" spans="1:70" ht="42.75" outlineLevel="3">
      <c r="A2651" s="92">
        <v>802003</v>
      </c>
      <c r="B2651" s="10"/>
      <c r="C2651" s="121"/>
      <c r="D2651" s="193" t="s">
        <v>344</v>
      </c>
      <c r="E2651" s="43" t="str">
        <f t="shared" ref="E2651:E2662" si="7823">IF(H2651&gt;0,"T","N")</f>
        <v>N</v>
      </c>
      <c r="F2651" s="39"/>
      <c r="G2651" s="219" t="s">
        <v>325</v>
      </c>
      <c r="H2651" s="1076"/>
      <c r="I2651" s="1141"/>
      <c r="J2651" s="1142"/>
      <c r="K2651" s="1032">
        <f t="shared" ref="K2651:K2662" si="7824">IF(B2651="E","E",$H2651*I2651)</f>
        <v>0</v>
      </c>
      <c r="L2651" s="208"/>
      <c r="M2651" s="128"/>
      <c r="N2651" s="409"/>
      <c r="O2651" s="409"/>
      <c r="Q2651" s="684" t="s">
        <v>1975</v>
      </c>
      <c r="R2651" s="692" t="s">
        <v>2011</v>
      </c>
      <c r="T2651" s="680" t="str">
        <f>IF(IF(A2651=0,TRUE(),D2651=IFERROR(VLOOKUP(A2651,Zaplecze_Weryfikacja!A:B,2,FALSE),2))=TRUE(),"Tak","Nie")</f>
        <v>Tak</v>
      </c>
      <c r="U2651" s="681" t="str">
        <f>IF(T2651="Tak"," ",IF(IFERROR(VLOOKUP(A2651,Zaplecze_Weryfikacja!A:B,2,FALSE),"Inny numer Lp")="Inny numer Lp","Inny numer Lp",IF(VLOOKUP(A2651,Zaplecze_Weryfikacja!A:B,2,FALSE)=D2651,"Nieznana przyczyna","Inny opis")))</f>
        <v xml:space="preserve"> </v>
      </c>
      <c r="Y2651" s="785"/>
      <c r="Z2651" s="309">
        <f t="shared" ref="Z2651:Z2662" si="7825">IF($B2651="E","E",$H2651*Y2651)</f>
        <v>0</v>
      </c>
      <c r="AA2651" s="785"/>
      <c r="AB2651" s="309">
        <f t="shared" ref="AB2651:AB2662" si="7826">IF($B2651="E","E",$H2651*AA2651)</f>
        <v>0</v>
      </c>
      <c r="AC2651" s="785"/>
      <c r="AD2651" s="309">
        <f t="shared" ref="AD2651:AD2662" si="7827">IF($B2651="E","E",$H2651*AC2651)</f>
        <v>0</v>
      </c>
      <c r="AE2651" s="785"/>
      <c r="AF2651" s="309">
        <f t="shared" ref="AF2651:AF2662" si="7828">IF($B2651="E","E",$H2651*AE2651)</f>
        <v>0</v>
      </c>
      <c r="AG2651" s="785"/>
      <c r="AH2651" s="309">
        <f t="shared" ref="AH2651:AH2662" si="7829">IF($B2651="E","E",$H2651*AG2651)</f>
        <v>0</v>
      </c>
      <c r="AI2651" s="785"/>
      <c r="AJ2651" s="309">
        <f t="shared" ref="AJ2651:AJ2662" si="7830">IF($B2651="E","E",$H2651*AI2651)</f>
        <v>0</v>
      </c>
      <c r="AK2651" s="785"/>
      <c r="AL2651" s="309">
        <f t="shared" ref="AL2651:AL2662" si="7831">IF($B2651="E","E",$H2651*AK2651)</f>
        <v>0</v>
      </c>
      <c r="AM2651" s="785"/>
      <c r="AN2651" s="309">
        <f t="shared" ref="AN2651:AN2662" si="7832">IF($B2651="E","E",$H2651*AM2651)</f>
        <v>0</v>
      </c>
      <c r="AO2651" s="785"/>
      <c r="AP2651" s="309">
        <f t="shared" ref="AP2651:AP2662" si="7833">IF($B2651="E","E",$H2651*AO2651)</f>
        <v>0</v>
      </c>
      <c r="AQ2651" s="785"/>
      <c r="AR2651" s="309">
        <f t="shared" ref="AR2651:AR2662" si="7834">IF($B2651="E","E",$H2651*AQ2651)</f>
        <v>0</v>
      </c>
      <c r="AT2651" s="782">
        <f t="shared" si="7785"/>
        <v>0</v>
      </c>
      <c r="AU2651" s="782">
        <f t="shared" si="7786"/>
        <v>0</v>
      </c>
      <c r="AV2651" s="782">
        <f t="shared" si="7787"/>
        <v>0</v>
      </c>
      <c r="AW2651" s="788" t="e">
        <f t="shared" si="7788"/>
        <v>#DIV/0!</v>
      </c>
      <c r="AY2651" s="781">
        <f t="shared" si="7789"/>
        <v>0</v>
      </c>
      <c r="AZ2651" s="777"/>
      <c r="BA2651" s="781">
        <f t="shared" si="7790"/>
        <v>0</v>
      </c>
      <c r="BB2651" s="777"/>
      <c r="BC2651" s="781">
        <f t="shared" si="7791"/>
        <v>0</v>
      </c>
      <c r="BD2651" s="777"/>
      <c r="BE2651" s="781">
        <f t="shared" si="7792"/>
        <v>0</v>
      </c>
      <c r="BF2651" s="777"/>
      <c r="BG2651" s="781">
        <f t="shared" si="7793"/>
        <v>0</v>
      </c>
      <c r="BH2651" s="777"/>
      <c r="BI2651" s="781">
        <f t="shared" si="7794"/>
        <v>0</v>
      </c>
      <c r="BJ2651" s="777"/>
      <c r="BK2651" s="781">
        <f t="shared" si="7795"/>
        <v>0</v>
      </c>
      <c r="BL2651" s="777"/>
      <c r="BM2651" s="781">
        <f t="shared" si="7796"/>
        <v>0</v>
      </c>
      <c r="BN2651" s="777"/>
      <c r="BO2651" s="781">
        <f t="shared" si="7797"/>
        <v>0</v>
      </c>
      <c r="BP2651" s="777"/>
      <c r="BQ2651" s="781">
        <f t="shared" si="7798"/>
        <v>0</v>
      </c>
      <c r="BR2651" s="777"/>
    </row>
    <row r="2652" spans="1:70" outlineLevel="3">
      <c r="A2652" s="92">
        <v>802004</v>
      </c>
      <c r="B2652" s="10"/>
      <c r="C2652" s="121"/>
      <c r="D2652" s="193" t="s">
        <v>343</v>
      </c>
      <c r="E2652" s="43" t="str">
        <f t="shared" si="7823"/>
        <v>N</v>
      </c>
      <c r="F2652" s="1001" t="s">
        <v>3003</v>
      </c>
      <c r="G2652" s="93" t="s">
        <v>325</v>
      </c>
      <c r="H2652" s="1076"/>
      <c r="I2652" s="1141"/>
      <c r="J2652" s="1142"/>
      <c r="K2652" s="1032">
        <f t="shared" si="7824"/>
        <v>0</v>
      </c>
      <c r="L2652" s="208"/>
      <c r="M2652" s="128"/>
      <c r="N2652" s="409"/>
      <c r="O2652" s="409"/>
      <c r="Q2652" s="684" t="s">
        <v>1975</v>
      </c>
      <c r="R2652" s="692" t="s">
        <v>2011</v>
      </c>
      <c r="T2652" s="680" t="str">
        <f>IF(IF(A2652=0,TRUE(),D2652=IFERROR(VLOOKUP(A2652,Zaplecze_Weryfikacja!A:B,2,FALSE),2))=TRUE(),"Tak","Nie")</f>
        <v>Tak</v>
      </c>
      <c r="U2652" s="681" t="str">
        <f>IF(T2652="Tak"," ",IF(IFERROR(VLOOKUP(A2652,Zaplecze_Weryfikacja!A:B,2,FALSE),"Inny numer Lp")="Inny numer Lp","Inny numer Lp",IF(VLOOKUP(A2652,Zaplecze_Weryfikacja!A:B,2,FALSE)=D2652,"Nieznana przyczyna","Inny opis")))</f>
        <v xml:space="preserve"> </v>
      </c>
      <c r="Y2652" s="785"/>
      <c r="Z2652" s="309">
        <f t="shared" si="7825"/>
        <v>0</v>
      </c>
      <c r="AA2652" s="785"/>
      <c r="AB2652" s="309">
        <f t="shared" si="7826"/>
        <v>0</v>
      </c>
      <c r="AC2652" s="785"/>
      <c r="AD2652" s="309">
        <f t="shared" si="7827"/>
        <v>0</v>
      </c>
      <c r="AE2652" s="785"/>
      <c r="AF2652" s="309">
        <f t="shared" si="7828"/>
        <v>0</v>
      </c>
      <c r="AG2652" s="785"/>
      <c r="AH2652" s="309">
        <f t="shared" si="7829"/>
        <v>0</v>
      </c>
      <c r="AI2652" s="785"/>
      <c r="AJ2652" s="309">
        <f t="shared" si="7830"/>
        <v>0</v>
      </c>
      <c r="AK2652" s="785"/>
      <c r="AL2652" s="309">
        <f t="shared" si="7831"/>
        <v>0</v>
      </c>
      <c r="AM2652" s="785"/>
      <c r="AN2652" s="309">
        <f t="shared" si="7832"/>
        <v>0</v>
      </c>
      <c r="AO2652" s="785"/>
      <c r="AP2652" s="309">
        <f t="shared" si="7833"/>
        <v>0</v>
      </c>
      <c r="AQ2652" s="785"/>
      <c r="AR2652" s="309">
        <f t="shared" si="7834"/>
        <v>0</v>
      </c>
      <c r="AT2652" s="782">
        <f t="shared" si="7785"/>
        <v>0</v>
      </c>
      <c r="AU2652" s="782">
        <f t="shared" si="7786"/>
        <v>0</v>
      </c>
      <c r="AV2652" s="782">
        <f t="shared" si="7787"/>
        <v>0</v>
      </c>
      <c r="AW2652" s="788" t="e">
        <f t="shared" si="7788"/>
        <v>#DIV/0!</v>
      </c>
      <c r="AY2652" s="781">
        <f t="shared" si="7789"/>
        <v>0</v>
      </c>
      <c r="AZ2652" s="777"/>
      <c r="BA2652" s="781">
        <f t="shared" si="7790"/>
        <v>0</v>
      </c>
      <c r="BB2652" s="777"/>
      <c r="BC2652" s="781">
        <f t="shared" si="7791"/>
        <v>0</v>
      </c>
      <c r="BD2652" s="777"/>
      <c r="BE2652" s="781">
        <f t="shared" si="7792"/>
        <v>0</v>
      </c>
      <c r="BF2652" s="777"/>
      <c r="BG2652" s="781">
        <f t="shared" si="7793"/>
        <v>0</v>
      </c>
      <c r="BH2652" s="777"/>
      <c r="BI2652" s="781">
        <f t="shared" si="7794"/>
        <v>0</v>
      </c>
      <c r="BJ2652" s="777"/>
      <c r="BK2652" s="781">
        <f t="shared" si="7795"/>
        <v>0</v>
      </c>
      <c r="BL2652" s="777"/>
      <c r="BM2652" s="781">
        <f t="shared" si="7796"/>
        <v>0</v>
      </c>
      <c r="BN2652" s="777"/>
      <c r="BO2652" s="781">
        <f t="shared" si="7797"/>
        <v>0</v>
      </c>
      <c r="BP2652" s="777"/>
      <c r="BQ2652" s="781">
        <f t="shared" si="7798"/>
        <v>0</v>
      </c>
      <c r="BR2652" s="777"/>
    </row>
    <row r="2653" spans="1:70" outlineLevel="3">
      <c r="A2653" s="92">
        <v>802005</v>
      </c>
      <c r="B2653" s="10"/>
      <c r="C2653" s="121"/>
      <c r="D2653" s="193" t="s">
        <v>342</v>
      </c>
      <c r="E2653" s="43" t="str">
        <f t="shared" si="7823"/>
        <v>N</v>
      </c>
      <c r="F2653" s="220" t="s">
        <v>341</v>
      </c>
      <c r="G2653" s="93" t="s">
        <v>325</v>
      </c>
      <c r="H2653" s="1076"/>
      <c r="I2653" s="1141"/>
      <c r="J2653" s="1142"/>
      <c r="K2653" s="1032">
        <f t="shared" si="7824"/>
        <v>0</v>
      </c>
      <c r="L2653" s="208"/>
      <c r="M2653" s="128"/>
      <c r="N2653" s="409"/>
      <c r="O2653" s="409"/>
      <c r="Q2653" s="684" t="s">
        <v>1975</v>
      </c>
      <c r="R2653" s="692" t="s">
        <v>2011</v>
      </c>
      <c r="T2653" s="680" t="str">
        <f>IF(IF(A2653=0,TRUE(),D2653=IFERROR(VLOOKUP(A2653,Zaplecze_Weryfikacja!A:B,2,FALSE),2))=TRUE(),"Tak","Nie")</f>
        <v>Tak</v>
      </c>
      <c r="U2653" s="681" t="str">
        <f>IF(T2653="Tak"," ",IF(IFERROR(VLOOKUP(A2653,Zaplecze_Weryfikacja!A:B,2,FALSE),"Inny numer Lp")="Inny numer Lp","Inny numer Lp",IF(VLOOKUP(A2653,Zaplecze_Weryfikacja!A:B,2,FALSE)=D2653,"Nieznana przyczyna","Inny opis")))</f>
        <v xml:space="preserve"> </v>
      </c>
      <c r="Y2653" s="785"/>
      <c r="Z2653" s="309">
        <f t="shared" si="7825"/>
        <v>0</v>
      </c>
      <c r="AA2653" s="785"/>
      <c r="AB2653" s="309">
        <f t="shared" si="7826"/>
        <v>0</v>
      </c>
      <c r="AC2653" s="785"/>
      <c r="AD2653" s="309">
        <f t="shared" si="7827"/>
        <v>0</v>
      </c>
      <c r="AE2653" s="785"/>
      <c r="AF2653" s="309">
        <f t="shared" si="7828"/>
        <v>0</v>
      </c>
      <c r="AG2653" s="785"/>
      <c r="AH2653" s="309">
        <f t="shared" si="7829"/>
        <v>0</v>
      </c>
      <c r="AI2653" s="785"/>
      <c r="AJ2653" s="309">
        <f t="shared" si="7830"/>
        <v>0</v>
      </c>
      <c r="AK2653" s="785"/>
      <c r="AL2653" s="309">
        <f t="shared" si="7831"/>
        <v>0</v>
      </c>
      <c r="AM2653" s="785"/>
      <c r="AN2653" s="309">
        <f t="shared" si="7832"/>
        <v>0</v>
      </c>
      <c r="AO2653" s="785"/>
      <c r="AP2653" s="309">
        <f t="shared" si="7833"/>
        <v>0</v>
      </c>
      <c r="AQ2653" s="785"/>
      <c r="AR2653" s="309">
        <f t="shared" si="7834"/>
        <v>0</v>
      </c>
      <c r="AT2653" s="782">
        <f t="shared" si="7785"/>
        <v>0</v>
      </c>
      <c r="AU2653" s="782">
        <f t="shared" si="7786"/>
        <v>0</v>
      </c>
      <c r="AV2653" s="782">
        <f t="shared" si="7787"/>
        <v>0</v>
      </c>
      <c r="AW2653" s="788" t="e">
        <f t="shared" si="7788"/>
        <v>#DIV/0!</v>
      </c>
      <c r="AY2653" s="781">
        <f t="shared" si="7789"/>
        <v>0</v>
      </c>
      <c r="AZ2653" s="777"/>
      <c r="BA2653" s="781">
        <f t="shared" si="7790"/>
        <v>0</v>
      </c>
      <c r="BB2653" s="777"/>
      <c r="BC2653" s="781">
        <f t="shared" si="7791"/>
        <v>0</v>
      </c>
      <c r="BD2653" s="777"/>
      <c r="BE2653" s="781">
        <f t="shared" si="7792"/>
        <v>0</v>
      </c>
      <c r="BF2653" s="777"/>
      <c r="BG2653" s="781">
        <f t="shared" si="7793"/>
        <v>0</v>
      </c>
      <c r="BH2653" s="777"/>
      <c r="BI2653" s="781">
        <f t="shared" si="7794"/>
        <v>0</v>
      </c>
      <c r="BJ2653" s="777"/>
      <c r="BK2653" s="781">
        <f t="shared" si="7795"/>
        <v>0</v>
      </c>
      <c r="BL2653" s="777"/>
      <c r="BM2653" s="781">
        <f t="shared" si="7796"/>
        <v>0</v>
      </c>
      <c r="BN2653" s="777"/>
      <c r="BO2653" s="781">
        <f t="shared" si="7797"/>
        <v>0</v>
      </c>
      <c r="BP2653" s="777"/>
      <c r="BQ2653" s="781">
        <f t="shared" si="7798"/>
        <v>0</v>
      </c>
      <c r="BR2653" s="777"/>
    </row>
    <row r="2654" spans="1:70" ht="28.5" outlineLevel="3">
      <c r="A2654" s="92">
        <v>802006</v>
      </c>
      <c r="B2654" s="10"/>
      <c r="C2654" s="400"/>
      <c r="D2654" s="401" t="s">
        <v>1748</v>
      </c>
      <c r="E2654" s="43" t="str">
        <f t="shared" si="7823"/>
        <v>N</v>
      </c>
      <c r="F2654" s="220"/>
      <c r="G2654" s="93" t="s">
        <v>324</v>
      </c>
      <c r="H2654" s="1076"/>
      <c r="I2654" s="1141"/>
      <c r="J2654" s="1142"/>
      <c r="K2654" s="1032">
        <f t="shared" si="7824"/>
        <v>0</v>
      </c>
      <c r="L2654" s="208"/>
      <c r="M2654" s="459"/>
      <c r="N2654" s="476"/>
      <c r="O2654" s="476"/>
      <c r="Q2654" s="684" t="s">
        <v>1975</v>
      </c>
      <c r="R2654" s="692" t="s">
        <v>2011</v>
      </c>
      <c r="T2654" s="680" t="str">
        <f>IF(IF(A2654=0,TRUE(),D2654=IFERROR(VLOOKUP(A2654,Zaplecze_Weryfikacja!A:B,2,FALSE),2))=TRUE(),"Tak","Nie")</f>
        <v>Tak</v>
      </c>
      <c r="U2654" s="681" t="str">
        <f>IF(T2654="Tak"," ",IF(IFERROR(VLOOKUP(A2654,Zaplecze_Weryfikacja!A:B,2,FALSE),"Inny numer Lp")="Inny numer Lp","Inny numer Lp",IF(VLOOKUP(A2654,Zaplecze_Weryfikacja!A:B,2,FALSE)=D2654,"Nieznana przyczyna","Inny opis")))</f>
        <v xml:space="preserve"> </v>
      </c>
      <c r="Y2654" s="785"/>
      <c r="Z2654" s="309">
        <f t="shared" si="7825"/>
        <v>0</v>
      </c>
      <c r="AA2654" s="785"/>
      <c r="AB2654" s="309">
        <f t="shared" si="7826"/>
        <v>0</v>
      </c>
      <c r="AC2654" s="785"/>
      <c r="AD2654" s="309">
        <f t="shared" si="7827"/>
        <v>0</v>
      </c>
      <c r="AE2654" s="785"/>
      <c r="AF2654" s="309">
        <f t="shared" si="7828"/>
        <v>0</v>
      </c>
      <c r="AG2654" s="785"/>
      <c r="AH2654" s="309">
        <f t="shared" si="7829"/>
        <v>0</v>
      </c>
      <c r="AI2654" s="785"/>
      <c r="AJ2654" s="309">
        <f t="shared" si="7830"/>
        <v>0</v>
      </c>
      <c r="AK2654" s="785"/>
      <c r="AL2654" s="309">
        <f t="shared" si="7831"/>
        <v>0</v>
      </c>
      <c r="AM2654" s="785"/>
      <c r="AN2654" s="309">
        <f t="shared" si="7832"/>
        <v>0</v>
      </c>
      <c r="AO2654" s="785"/>
      <c r="AP2654" s="309">
        <f t="shared" si="7833"/>
        <v>0</v>
      </c>
      <c r="AQ2654" s="785"/>
      <c r="AR2654" s="309">
        <f t="shared" si="7834"/>
        <v>0</v>
      </c>
      <c r="AT2654" s="782">
        <f t="shared" si="7785"/>
        <v>0</v>
      </c>
      <c r="AU2654" s="782">
        <f t="shared" si="7786"/>
        <v>0</v>
      </c>
      <c r="AV2654" s="782">
        <f t="shared" si="7787"/>
        <v>0</v>
      </c>
      <c r="AW2654" s="788" t="e">
        <f t="shared" si="7788"/>
        <v>#DIV/0!</v>
      </c>
      <c r="AY2654" s="781">
        <f t="shared" si="7789"/>
        <v>0</v>
      </c>
      <c r="AZ2654" s="777"/>
      <c r="BA2654" s="781">
        <f t="shared" si="7790"/>
        <v>0</v>
      </c>
      <c r="BB2654" s="777"/>
      <c r="BC2654" s="781">
        <f t="shared" si="7791"/>
        <v>0</v>
      </c>
      <c r="BD2654" s="777"/>
      <c r="BE2654" s="781">
        <f t="shared" si="7792"/>
        <v>0</v>
      </c>
      <c r="BF2654" s="777"/>
      <c r="BG2654" s="781">
        <f t="shared" si="7793"/>
        <v>0</v>
      </c>
      <c r="BH2654" s="777"/>
      <c r="BI2654" s="781">
        <f t="shared" si="7794"/>
        <v>0</v>
      </c>
      <c r="BJ2654" s="777"/>
      <c r="BK2654" s="781">
        <f t="shared" si="7795"/>
        <v>0</v>
      </c>
      <c r="BL2654" s="777"/>
      <c r="BM2654" s="781">
        <f t="shared" si="7796"/>
        <v>0</v>
      </c>
      <c r="BN2654" s="777"/>
      <c r="BO2654" s="781">
        <f t="shared" si="7797"/>
        <v>0</v>
      </c>
      <c r="BP2654" s="777"/>
      <c r="BQ2654" s="781">
        <f t="shared" si="7798"/>
        <v>0</v>
      </c>
      <c r="BR2654" s="777"/>
    </row>
    <row r="2655" spans="1:70" ht="28.5" outlineLevel="3">
      <c r="A2655" s="92">
        <v>802007</v>
      </c>
      <c r="B2655" s="10"/>
      <c r="C2655" s="400"/>
      <c r="D2655" s="401" t="s">
        <v>1751</v>
      </c>
      <c r="E2655" s="43" t="str">
        <f t="shared" si="7823"/>
        <v>N</v>
      </c>
      <c r="F2655" s="220"/>
      <c r="G2655" s="93" t="s">
        <v>324</v>
      </c>
      <c r="H2655" s="1076"/>
      <c r="I2655" s="1141"/>
      <c r="J2655" s="1142"/>
      <c r="K2655" s="1032">
        <f t="shared" si="7824"/>
        <v>0</v>
      </c>
      <c r="L2655" s="208"/>
      <c r="M2655" s="459"/>
      <c r="N2655" s="476"/>
      <c r="O2655" s="476"/>
      <c r="Q2655" s="684" t="s">
        <v>1975</v>
      </c>
      <c r="R2655" s="692" t="s">
        <v>2011</v>
      </c>
      <c r="T2655" s="680" t="str">
        <f>IF(IF(A2655=0,TRUE(),D2655=IFERROR(VLOOKUP(A2655,Zaplecze_Weryfikacja!A:B,2,FALSE),2))=TRUE(),"Tak","Nie")</f>
        <v>Tak</v>
      </c>
      <c r="U2655" s="681" t="str">
        <f>IF(T2655="Tak"," ",IF(IFERROR(VLOOKUP(A2655,Zaplecze_Weryfikacja!A:B,2,FALSE),"Inny numer Lp")="Inny numer Lp","Inny numer Lp",IF(VLOOKUP(A2655,Zaplecze_Weryfikacja!A:B,2,FALSE)=D2655,"Nieznana przyczyna","Inny opis")))</f>
        <v xml:space="preserve"> </v>
      </c>
      <c r="Y2655" s="785"/>
      <c r="Z2655" s="309">
        <f t="shared" si="7825"/>
        <v>0</v>
      </c>
      <c r="AA2655" s="785"/>
      <c r="AB2655" s="309">
        <f t="shared" si="7826"/>
        <v>0</v>
      </c>
      <c r="AC2655" s="785"/>
      <c r="AD2655" s="309">
        <f t="shared" si="7827"/>
        <v>0</v>
      </c>
      <c r="AE2655" s="785"/>
      <c r="AF2655" s="309">
        <f t="shared" si="7828"/>
        <v>0</v>
      </c>
      <c r="AG2655" s="785"/>
      <c r="AH2655" s="309">
        <f t="shared" si="7829"/>
        <v>0</v>
      </c>
      <c r="AI2655" s="785"/>
      <c r="AJ2655" s="309">
        <f t="shared" si="7830"/>
        <v>0</v>
      </c>
      <c r="AK2655" s="785"/>
      <c r="AL2655" s="309">
        <f t="shared" si="7831"/>
        <v>0</v>
      </c>
      <c r="AM2655" s="785"/>
      <c r="AN2655" s="309">
        <f t="shared" si="7832"/>
        <v>0</v>
      </c>
      <c r="AO2655" s="785"/>
      <c r="AP2655" s="309">
        <f t="shared" si="7833"/>
        <v>0</v>
      </c>
      <c r="AQ2655" s="785"/>
      <c r="AR2655" s="309">
        <f t="shared" si="7834"/>
        <v>0</v>
      </c>
      <c r="AT2655" s="782">
        <f t="shared" si="7785"/>
        <v>0</v>
      </c>
      <c r="AU2655" s="782">
        <f t="shared" si="7786"/>
        <v>0</v>
      </c>
      <c r="AV2655" s="782">
        <f t="shared" si="7787"/>
        <v>0</v>
      </c>
      <c r="AW2655" s="788" t="e">
        <f t="shared" si="7788"/>
        <v>#DIV/0!</v>
      </c>
      <c r="AY2655" s="781">
        <f t="shared" si="7789"/>
        <v>0</v>
      </c>
      <c r="AZ2655" s="777"/>
      <c r="BA2655" s="781">
        <f t="shared" si="7790"/>
        <v>0</v>
      </c>
      <c r="BB2655" s="777"/>
      <c r="BC2655" s="781">
        <f t="shared" si="7791"/>
        <v>0</v>
      </c>
      <c r="BD2655" s="777"/>
      <c r="BE2655" s="781">
        <f t="shared" si="7792"/>
        <v>0</v>
      </c>
      <c r="BF2655" s="777"/>
      <c r="BG2655" s="781">
        <f t="shared" si="7793"/>
        <v>0</v>
      </c>
      <c r="BH2655" s="777"/>
      <c r="BI2655" s="781">
        <f t="shared" si="7794"/>
        <v>0</v>
      </c>
      <c r="BJ2655" s="777"/>
      <c r="BK2655" s="781">
        <f t="shared" si="7795"/>
        <v>0</v>
      </c>
      <c r="BL2655" s="777"/>
      <c r="BM2655" s="781">
        <f t="shared" si="7796"/>
        <v>0</v>
      </c>
      <c r="BN2655" s="777"/>
      <c r="BO2655" s="781">
        <f t="shared" si="7797"/>
        <v>0</v>
      </c>
      <c r="BP2655" s="777"/>
      <c r="BQ2655" s="781">
        <f t="shared" si="7798"/>
        <v>0</v>
      </c>
      <c r="BR2655" s="777"/>
    </row>
    <row r="2656" spans="1:70" outlineLevel="3">
      <c r="A2656" s="92">
        <v>802008</v>
      </c>
      <c r="B2656" s="10"/>
      <c r="C2656" s="121"/>
      <c r="D2656" s="193" t="s">
        <v>340</v>
      </c>
      <c r="E2656" s="43" t="str">
        <f t="shared" si="7823"/>
        <v>N</v>
      </c>
      <c r="F2656" s="60"/>
      <c r="G2656" s="221" t="s">
        <v>324</v>
      </c>
      <c r="H2656" s="1076"/>
      <c r="I2656" s="1141"/>
      <c r="J2656" s="1142"/>
      <c r="K2656" s="1032">
        <f t="shared" si="7824"/>
        <v>0</v>
      </c>
      <c r="L2656" s="208"/>
      <c r="M2656" s="128"/>
      <c r="N2656" s="409"/>
      <c r="O2656" s="409"/>
      <c r="Q2656" s="684" t="s">
        <v>1975</v>
      </c>
      <c r="R2656" s="692" t="s">
        <v>2011</v>
      </c>
      <c r="T2656" s="680" t="str">
        <f>IF(IF(A2656=0,TRUE(),D2656=IFERROR(VLOOKUP(A2656,Zaplecze_Weryfikacja!A:B,2,FALSE),2))=TRUE(),"Tak","Nie")</f>
        <v>Tak</v>
      </c>
      <c r="U2656" s="681" t="str">
        <f>IF(T2656="Tak"," ",IF(IFERROR(VLOOKUP(A2656,Zaplecze_Weryfikacja!A:B,2,FALSE),"Inny numer Lp")="Inny numer Lp","Inny numer Lp",IF(VLOOKUP(A2656,Zaplecze_Weryfikacja!A:B,2,FALSE)=D2656,"Nieznana przyczyna","Inny opis")))</f>
        <v xml:space="preserve"> </v>
      </c>
      <c r="Y2656" s="785"/>
      <c r="Z2656" s="309">
        <f t="shared" si="7825"/>
        <v>0</v>
      </c>
      <c r="AA2656" s="785"/>
      <c r="AB2656" s="309">
        <f t="shared" si="7826"/>
        <v>0</v>
      </c>
      <c r="AC2656" s="785"/>
      <c r="AD2656" s="309">
        <f t="shared" si="7827"/>
        <v>0</v>
      </c>
      <c r="AE2656" s="785"/>
      <c r="AF2656" s="309">
        <f t="shared" si="7828"/>
        <v>0</v>
      </c>
      <c r="AG2656" s="785"/>
      <c r="AH2656" s="309">
        <f t="shared" si="7829"/>
        <v>0</v>
      </c>
      <c r="AI2656" s="785"/>
      <c r="AJ2656" s="309">
        <f t="shared" si="7830"/>
        <v>0</v>
      </c>
      <c r="AK2656" s="785"/>
      <c r="AL2656" s="309">
        <f t="shared" si="7831"/>
        <v>0</v>
      </c>
      <c r="AM2656" s="785"/>
      <c r="AN2656" s="309">
        <f t="shared" si="7832"/>
        <v>0</v>
      </c>
      <c r="AO2656" s="785"/>
      <c r="AP2656" s="309">
        <f t="shared" si="7833"/>
        <v>0</v>
      </c>
      <c r="AQ2656" s="785"/>
      <c r="AR2656" s="309">
        <f t="shared" si="7834"/>
        <v>0</v>
      </c>
      <c r="AT2656" s="782">
        <f t="shared" si="7785"/>
        <v>0</v>
      </c>
      <c r="AU2656" s="782">
        <f t="shared" si="7786"/>
        <v>0</v>
      </c>
      <c r="AV2656" s="782">
        <f t="shared" si="7787"/>
        <v>0</v>
      </c>
      <c r="AW2656" s="788" t="e">
        <f t="shared" si="7788"/>
        <v>#DIV/0!</v>
      </c>
      <c r="AY2656" s="781">
        <f t="shared" si="7789"/>
        <v>0</v>
      </c>
      <c r="AZ2656" s="777"/>
      <c r="BA2656" s="781">
        <f t="shared" si="7790"/>
        <v>0</v>
      </c>
      <c r="BB2656" s="777"/>
      <c r="BC2656" s="781">
        <f t="shared" si="7791"/>
        <v>0</v>
      </c>
      <c r="BD2656" s="777"/>
      <c r="BE2656" s="781">
        <f t="shared" si="7792"/>
        <v>0</v>
      </c>
      <c r="BF2656" s="777"/>
      <c r="BG2656" s="781">
        <f t="shared" si="7793"/>
        <v>0</v>
      </c>
      <c r="BH2656" s="777"/>
      <c r="BI2656" s="781">
        <f t="shared" si="7794"/>
        <v>0</v>
      </c>
      <c r="BJ2656" s="777"/>
      <c r="BK2656" s="781">
        <f t="shared" si="7795"/>
        <v>0</v>
      </c>
      <c r="BL2656" s="777"/>
      <c r="BM2656" s="781">
        <f t="shared" si="7796"/>
        <v>0</v>
      </c>
      <c r="BN2656" s="777"/>
      <c r="BO2656" s="781">
        <f t="shared" si="7797"/>
        <v>0</v>
      </c>
      <c r="BP2656" s="777"/>
      <c r="BQ2656" s="781">
        <f t="shared" si="7798"/>
        <v>0</v>
      </c>
      <c r="BR2656" s="777"/>
    </row>
    <row r="2657" spans="1:70" ht="42.75" outlineLevel="3">
      <c r="A2657" s="92">
        <v>802009</v>
      </c>
      <c r="B2657" s="10"/>
      <c r="C2657" s="121"/>
      <c r="D2657" s="193" t="s">
        <v>1242</v>
      </c>
      <c r="E2657" s="43" t="str">
        <f t="shared" si="7823"/>
        <v>N</v>
      </c>
      <c r="F2657" s="49"/>
      <c r="G2657" s="93" t="s">
        <v>324</v>
      </c>
      <c r="H2657" s="1076"/>
      <c r="I2657" s="1141"/>
      <c r="J2657" s="1142"/>
      <c r="K2657" s="1032">
        <f t="shared" si="7824"/>
        <v>0</v>
      </c>
      <c r="L2657" s="208"/>
      <c r="M2657" s="128"/>
      <c r="N2657" s="409"/>
      <c r="O2657" s="409"/>
      <c r="Q2657" s="684" t="s">
        <v>1975</v>
      </c>
      <c r="R2657" s="692" t="s">
        <v>2011</v>
      </c>
      <c r="T2657" s="680" t="str">
        <f>IF(IF(A2657=0,TRUE(),D2657=IFERROR(VLOOKUP(A2657,Zaplecze_Weryfikacja!A:B,2,FALSE),2))=TRUE(),"Tak","Nie")</f>
        <v>Tak</v>
      </c>
      <c r="U2657" s="681" t="str">
        <f>IF(T2657="Tak"," ",IF(IFERROR(VLOOKUP(A2657,Zaplecze_Weryfikacja!A:B,2,FALSE),"Inny numer Lp")="Inny numer Lp","Inny numer Lp",IF(VLOOKUP(A2657,Zaplecze_Weryfikacja!A:B,2,FALSE)=D2657,"Nieznana przyczyna","Inny opis")))</f>
        <v xml:space="preserve"> </v>
      </c>
      <c r="Y2657" s="785"/>
      <c r="Z2657" s="309">
        <f t="shared" si="7825"/>
        <v>0</v>
      </c>
      <c r="AA2657" s="785"/>
      <c r="AB2657" s="309">
        <f t="shared" si="7826"/>
        <v>0</v>
      </c>
      <c r="AC2657" s="785"/>
      <c r="AD2657" s="309">
        <f t="shared" si="7827"/>
        <v>0</v>
      </c>
      <c r="AE2657" s="785"/>
      <c r="AF2657" s="309">
        <f t="shared" si="7828"/>
        <v>0</v>
      </c>
      <c r="AG2657" s="785"/>
      <c r="AH2657" s="309">
        <f t="shared" si="7829"/>
        <v>0</v>
      </c>
      <c r="AI2657" s="785"/>
      <c r="AJ2657" s="309">
        <f t="shared" si="7830"/>
        <v>0</v>
      </c>
      <c r="AK2657" s="785"/>
      <c r="AL2657" s="309">
        <f t="shared" si="7831"/>
        <v>0</v>
      </c>
      <c r="AM2657" s="785"/>
      <c r="AN2657" s="309">
        <f t="shared" si="7832"/>
        <v>0</v>
      </c>
      <c r="AO2657" s="785"/>
      <c r="AP2657" s="309">
        <f t="shared" si="7833"/>
        <v>0</v>
      </c>
      <c r="AQ2657" s="785"/>
      <c r="AR2657" s="309">
        <f t="shared" si="7834"/>
        <v>0</v>
      </c>
      <c r="AT2657" s="782">
        <f t="shared" si="7785"/>
        <v>0</v>
      </c>
      <c r="AU2657" s="782">
        <f t="shared" si="7786"/>
        <v>0</v>
      </c>
      <c r="AV2657" s="782">
        <f t="shared" si="7787"/>
        <v>0</v>
      </c>
      <c r="AW2657" s="788" t="e">
        <f t="shared" si="7788"/>
        <v>#DIV/0!</v>
      </c>
      <c r="AY2657" s="781">
        <f t="shared" si="7789"/>
        <v>0</v>
      </c>
      <c r="AZ2657" s="777"/>
      <c r="BA2657" s="781">
        <f t="shared" si="7790"/>
        <v>0</v>
      </c>
      <c r="BB2657" s="777"/>
      <c r="BC2657" s="781">
        <f t="shared" si="7791"/>
        <v>0</v>
      </c>
      <c r="BD2657" s="777"/>
      <c r="BE2657" s="781">
        <f t="shared" si="7792"/>
        <v>0</v>
      </c>
      <c r="BF2657" s="777"/>
      <c r="BG2657" s="781">
        <f t="shared" si="7793"/>
        <v>0</v>
      </c>
      <c r="BH2657" s="777"/>
      <c r="BI2657" s="781">
        <f t="shared" si="7794"/>
        <v>0</v>
      </c>
      <c r="BJ2657" s="777"/>
      <c r="BK2657" s="781">
        <f t="shared" si="7795"/>
        <v>0</v>
      </c>
      <c r="BL2657" s="777"/>
      <c r="BM2657" s="781">
        <f t="shared" si="7796"/>
        <v>0</v>
      </c>
      <c r="BN2657" s="777"/>
      <c r="BO2657" s="781">
        <f t="shared" si="7797"/>
        <v>0</v>
      </c>
      <c r="BP2657" s="777"/>
      <c r="BQ2657" s="781">
        <f t="shared" si="7798"/>
        <v>0</v>
      </c>
      <c r="BR2657" s="777"/>
    </row>
    <row r="2658" spans="1:70" ht="42.75" outlineLevel="3">
      <c r="A2658" s="92">
        <v>802010</v>
      </c>
      <c r="B2658" s="10"/>
      <c r="C2658" s="400"/>
      <c r="D2658" s="193" t="s">
        <v>1750</v>
      </c>
      <c r="E2658" s="43" t="str">
        <f t="shared" si="7823"/>
        <v>N</v>
      </c>
      <c r="F2658" s="49"/>
      <c r="G2658" s="93" t="s">
        <v>324</v>
      </c>
      <c r="H2658" s="1076"/>
      <c r="I2658" s="1141"/>
      <c r="J2658" s="1142"/>
      <c r="K2658" s="1032">
        <f t="shared" si="7824"/>
        <v>0</v>
      </c>
      <c r="L2658" s="208"/>
      <c r="M2658" s="459"/>
      <c r="N2658" s="476"/>
      <c r="O2658" s="476"/>
      <c r="Q2658" s="684" t="s">
        <v>1975</v>
      </c>
      <c r="R2658" s="692" t="s">
        <v>2011</v>
      </c>
      <c r="T2658" s="680" t="str">
        <f>IF(IF(A2658=0,TRUE(),D2658=IFERROR(VLOOKUP(A2658,Zaplecze_Weryfikacja!A:B,2,FALSE),2))=TRUE(),"Tak","Nie")</f>
        <v>Tak</v>
      </c>
      <c r="U2658" s="681" t="str">
        <f>IF(T2658="Tak"," ",IF(IFERROR(VLOOKUP(A2658,Zaplecze_Weryfikacja!A:B,2,FALSE),"Inny numer Lp")="Inny numer Lp","Inny numer Lp",IF(VLOOKUP(A2658,Zaplecze_Weryfikacja!A:B,2,FALSE)=D2658,"Nieznana przyczyna","Inny opis")))</f>
        <v xml:space="preserve"> </v>
      </c>
      <c r="Y2658" s="785"/>
      <c r="Z2658" s="309">
        <f t="shared" si="7825"/>
        <v>0</v>
      </c>
      <c r="AA2658" s="785"/>
      <c r="AB2658" s="309">
        <f t="shared" si="7826"/>
        <v>0</v>
      </c>
      <c r="AC2658" s="785"/>
      <c r="AD2658" s="309">
        <f t="shared" si="7827"/>
        <v>0</v>
      </c>
      <c r="AE2658" s="785"/>
      <c r="AF2658" s="309">
        <f t="shared" si="7828"/>
        <v>0</v>
      </c>
      <c r="AG2658" s="785"/>
      <c r="AH2658" s="309">
        <f t="shared" si="7829"/>
        <v>0</v>
      </c>
      <c r="AI2658" s="785"/>
      <c r="AJ2658" s="309">
        <f t="shared" si="7830"/>
        <v>0</v>
      </c>
      <c r="AK2658" s="785"/>
      <c r="AL2658" s="309">
        <f t="shared" si="7831"/>
        <v>0</v>
      </c>
      <c r="AM2658" s="785"/>
      <c r="AN2658" s="309">
        <f t="shared" si="7832"/>
        <v>0</v>
      </c>
      <c r="AO2658" s="785"/>
      <c r="AP2658" s="309">
        <f t="shared" si="7833"/>
        <v>0</v>
      </c>
      <c r="AQ2658" s="785"/>
      <c r="AR2658" s="309">
        <f t="shared" si="7834"/>
        <v>0</v>
      </c>
      <c r="AT2658" s="782">
        <f t="shared" si="7785"/>
        <v>0</v>
      </c>
      <c r="AU2658" s="782">
        <f t="shared" si="7786"/>
        <v>0</v>
      </c>
      <c r="AV2658" s="782">
        <f t="shared" si="7787"/>
        <v>0</v>
      </c>
      <c r="AW2658" s="788" t="e">
        <f t="shared" si="7788"/>
        <v>#DIV/0!</v>
      </c>
      <c r="AY2658" s="781">
        <f t="shared" si="7789"/>
        <v>0</v>
      </c>
      <c r="AZ2658" s="777"/>
      <c r="BA2658" s="781">
        <f t="shared" si="7790"/>
        <v>0</v>
      </c>
      <c r="BB2658" s="777"/>
      <c r="BC2658" s="781">
        <f t="shared" si="7791"/>
        <v>0</v>
      </c>
      <c r="BD2658" s="777"/>
      <c r="BE2658" s="781">
        <f t="shared" si="7792"/>
        <v>0</v>
      </c>
      <c r="BF2658" s="777"/>
      <c r="BG2658" s="781">
        <f t="shared" si="7793"/>
        <v>0</v>
      </c>
      <c r="BH2658" s="777"/>
      <c r="BI2658" s="781">
        <f t="shared" si="7794"/>
        <v>0</v>
      </c>
      <c r="BJ2658" s="777"/>
      <c r="BK2658" s="781">
        <f t="shared" si="7795"/>
        <v>0</v>
      </c>
      <c r="BL2658" s="777"/>
      <c r="BM2658" s="781">
        <f t="shared" si="7796"/>
        <v>0</v>
      </c>
      <c r="BN2658" s="777"/>
      <c r="BO2658" s="781">
        <f t="shared" si="7797"/>
        <v>0</v>
      </c>
      <c r="BP2658" s="777"/>
      <c r="BQ2658" s="781">
        <f t="shared" si="7798"/>
        <v>0</v>
      </c>
      <c r="BR2658" s="777"/>
    </row>
    <row r="2659" spans="1:70" outlineLevel="3">
      <c r="A2659" s="92">
        <v>802011</v>
      </c>
      <c r="B2659" s="10"/>
      <c r="C2659" s="121"/>
      <c r="D2659" s="193" t="s">
        <v>1243</v>
      </c>
      <c r="E2659" s="43" t="str">
        <f t="shared" si="7823"/>
        <v>N</v>
      </c>
      <c r="F2659" s="62"/>
      <c r="G2659" s="84" t="s">
        <v>324</v>
      </c>
      <c r="H2659" s="1076"/>
      <c r="I2659" s="1141"/>
      <c r="J2659" s="1142"/>
      <c r="K2659" s="1032">
        <f t="shared" si="7824"/>
        <v>0</v>
      </c>
      <c r="L2659" s="208"/>
      <c r="M2659" s="128"/>
      <c r="N2659" s="409"/>
      <c r="O2659" s="409"/>
      <c r="Q2659" s="684" t="s">
        <v>1975</v>
      </c>
      <c r="R2659" s="692" t="s">
        <v>2011</v>
      </c>
      <c r="T2659" s="680" t="str">
        <f>IF(IF(A2659=0,TRUE(),D2659=IFERROR(VLOOKUP(A2659,Zaplecze_Weryfikacja!A:B,2,FALSE),2))=TRUE(),"Tak","Nie")</f>
        <v>Tak</v>
      </c>
      <c r="U2659" s="681" t="str">
        <f>IF(T2659="Tak"," ",IF(IFERROR(VLOOKUP(A2659,Zaplecze_Weryfikacja!A:B,2,FALSE),"Inny numer Lp")="Inny numer Lp","Inny numer Lp",IF(VLOOKUP(A2659,Zaplecze_Weryfikacja!A:B,2,FALSE)=D2659,"Nieznana przyczyna","Inny opis")))</f>
        <v xml:space="preserve"> </v>
      </c>
      <c r="Y2659" s="785"/>
      <c r="Z2659" s="309">
        <f t="shared" si="7825"/>
        <v>0</v>
      </c>
      <c r="AA2659" s="785"/>
      <c r="AB2659" s="309">
        <f t="shared" si="7826"/>
        <v>0</v>
      </c>
      <c r="AC2659" s="785"/>
      <c r="AD2659" s="309">
        <f t="shared" si="7827"/>
        <v>0</v>
      </c>
      <c r="AE2659" s="785"/>
      <c r="AF2659" s="309">
        <f t="shared" si="7828"/>
        <v>0</v>
      </c>
      <c r="AG2659" s="785"/>
      <c r="AH2659" s="309">
        <f t="shared" si="7829"/>
        <v>0</v>
      </c>
      <c r="AI2659" s="785"/>
      <c r="AJ2659" s="309">
        <f t="shared" si="7830"/>
        <v>0</v>
      </c>
      <c r="AK2659" s="785"/>
      <c r="AL2659" s="309">
        <f t="shared" si="7831"/>
        <v>0</v>
      </c>
      <c r="AM2659" s="785"/>
      <c r="AN2659" s="309">
        <f t="shared" si="7832"/>
        <v>0</v>
      </c>
      <c r="AO2659" s="785"/>
      <c r="AP2659" s="309">
        <f t="shared" si="7833"/>
        <v>0</v>
      </c>
      <c r="AQ2659" s="785"/>
      <c r="AR2659" s="309">
        <f t="shared" si="7834"/>
        <v>0</v>
      </c>
      <c r="AT2659" s="782">
        <f t="shared" si="7785"/>
        <v>0</v>
      </c>
      <c r="AU2659" s="782">
        <f t="shared" si="7786"/>
        <v>0</v>
      </c>
      <c r="AV2659" s="782">
        <f t="shared" si="7787"/>
        <v>0</v>
      </c>
      <c r="AW2659" s="788" t="e">
        <f t="shared" si="7788"/>
        <v>#DIV/0!</v>
      </c>
      <c r="AY2659" s="781">
        <f t="shared" si="7789"/>
        <v>0</v>
      </c>
      <c r="AZ2659" s="777"/>
      <c r="BA2659" s="781">
        <f t="shared" si="7790"/>
        <v>0</v>
      </c>
      <c r="BB2659" s="777"/>
      <c r="BC2659" s="781">
        <f t="shared" si="7791"/>
        <v>0</v>
      </c>
      <c r="BD2659" s="777"/>
      <c r="BE2659" s="781">
        <f t="shared" si="7792"/>
        <v>0</v>
      </c>
      <c r="BF2659" s="777"/>
      <c r="BG2659" s="781">
        <f t="shared" si="7793"/>
        <v>0</v>
      </c>
      <c r="BH2659" s="777"/>
      <c r="BI2659" s="781">
        <f t="shared" si="7794"/>
        <v>0</v>
      </c>
      <c r="BJ2659" s="777"/>
      <c r="BK2659" s="781">
        <f t="shared" si="7795"/>
        <v>0</v>
      </c>
      <c r="BL2659" s="777"/>
      <c r="BM2659" s="781">
        <f t="shared" si="7796"/>
        <v>0</v>
      </c>
      <c r="BN2659" s="777"/>
      <c r="BO2659" s="781">
        <f t="shared" si="7797"/>
        <v>0</v>
      </c>
      <c r="BP2659" s="777"/>
      <c r="BQ2659" s="781">
        <f t="shared" si="7798"/>
        <v>0</v>
      </c>
      <c r="BR2659" s="777"/>
    </row>
    <row r="2660" spans="1:70" outlineLevel="3">
      <c r="A2660" s="92">
        <v>802012</v>
      </c>
      <c r="B2660" s="10"/>
      <c r="C2660" s="121"/>
      <c r="D2660" s="193" t="s">
        <v>1244</v>
      </c>
      <c r="E2660" s="43" t="str">
        <f t="shared" si="7823"/>
        <v>N</v>
      </c>
      <c r="F2660" s="60"/>
      <c r="G2660" s="94" t="s">
        <v>324</v>
      </c>
      <c r="H2660" s="1076"/>
      <c r="I2660" s="1141"/>
      <c r="J2660" s="1142"/>
      <c r="K2660" s="1032">
        <f t="shared" si="7824"/>
        <v>0</v>
      </c>
      <c r="L2660" s="208"/>
      <c r="M2660" s="128"/>
      <c r="N2660" s="409"/>
      <c r="O2660" s="409"/>
      <c r="Q2660" s="684" t="s">
        <v>1975</v>
      </c>
      <c r="R2660" s="692" t="s">
        <v>2011</v>
      </c>
      <c r="T2660" s="680" t="str">
        <f>IF(IF(A2660=0,TRUE(),D2660=IFERROR(VLOOKUP(A2660,Zaplecze_Weryfikacja!A:B,2,FALSE),2))=TRUE(),"Tak","Nie")</f>
        <v>Tak</v>
      </c>
      <c r="U2660" s="681" t="str">
        <f>IF(T2660="Tak"," ",IF(IFERROR(VLOOKUP(A2660,Zaplecze_Weryfikacja!A:B,2,FALSE),"Inny numer Lp")="Inny numer Lp","Inny numer Lp",IF(VLOOKUP(A2660,Zaplecze_Weryfikacja!A:B,2,FALSE)=D2660,"Nieznana przyczyna","Inny opis")))</f>
        <v xml:space="preserve"> </v>
      </c>
      <c r="Y2660" s="785"/>
      <c r="Z2660" s="309">
        <f t="shared" si="7825"/>
        <v>0</v>
      </c>
      <c r="AA2660" s="785"/>
      <c r="AB2660" s="309">
        <f t="shared" si="7826"/>
        <v>0</v>
      </c>
      <c r="AC2660" s="785"/>
      <c r="AD2660" s="309">
        <f t="shared" si="7827"/>
        <v>0</v>
      </c>
      <c r="AE2660" s="785"/>
      <c r="AF2660" s="309">
        <f t="shared" si="7828"/>
        <v>0</v>
      </c>
      <c r="AG2660" s="785"/>
      <c r="AH2660" s="309">
        <f t="shared" si="7829"/>
        <v>0</v>
      </c>
      <c r="AI2660" s="785"/>
      <c r="AJ2660" s="309">
        <f t="shared" si="7830"/>
        <v>0</v>
      </c>
      <c r="AK2660" s="785"/>
      <c r="AL2660" s="309">
        <f t="shared" si="7831"/>
        <v>0</v>
      </c>
      <c r="AM2660" s="785"/>
      <c r="AN2660" s="309">
        <f t="shared" si="7832"/>
        <v>0</v>
      </c>
      <c r="AO2660" s="785"/>
      <c r="AP2660" s="309">
        <f t="shared" si="7833"/>
        <v>0</v>
      </c>
      <c r="AQ2660" s="785"/>
      <c r="AR2660" s="309">
        <f t="shared" si="7834"/>
        <v>0</v>
      </c>
      <c r="AT2660" s="782">
        <f t="shared" si="7785"/>
        <v>0</v>
      </c>
      <c r="AU2660" s="782">
        <f t="shared" si="7786"/>
        <v>0</v>
      </c>
      <c r="AV2660" s="782">
        <f t="shared" si="7787"/>
        <v>0</v>
      </c>
      <c r="AW2660" s="788" t="e">
        <f t="shared" si="7788"/>
        <v>#DIV/0!</v>
      </c>
      <c r="AY2660" s="781">
        <f t="shared" si="7789"/>
        <v>0</v>
      </c>
      <c r="AZ2660" s="777"/>
      <c r="BA2660" s="781">
        <f t="shared" si="7790"/>
        <v>0</v>
      </c>
      <c r="BB2660" s="777"/>
      <c r="BC2660" s="781">
        <f t="shared" si="7791"/>
        <v>0</v>
      </c>
      <c r="BD2660" s="777"/>
      <c r="BE2660" s="781">
        <f t="shared" si="7792"/>
        <v>0</v>
      </c>
      <c r="BF2660" s="777"/>
      <c r="BG2660" s="781">
        <f t="shared" si="7793"/>
        <v>0</v>
      </c>
      <c r="BH2660" s="777"/>
      <c r="BI2660" s="781">
        <f t="shared" si="7794"/>
        <v>0</v>
      </c>
      <c r="BJ2660" s="777"/>
      <c r="BK2660" s="781">
        <f t="shared" si="7795"/>
        <v>0</v>
      </c>
      <c r="BL2660" s="777"/>
      <c r="BM2660" s="781">
        <f t="shared" si="7796"/>
        <v>0</v>
      </c>
      <c r="BN2660" s="777"/>
      <c r="BO2660" s="781">
        <f t="shared" si="7797"/>
        <v>0</v>
      </c>
      <c r="BP2660" s="777"/>
      <c r="BQ2660" s="781">
        <f t="shared" si="7798"/>
        <v>0</v>
      </c>
      <c r="BR2660" s="777"/>
    </row>
    <row r="2661" spans="1:70" outlineLevel="3">
      <c r="A2661" s="92">
        <v>802013</v>
      </c>
      <c r="B2661" s="10"/>
      <c r="C2661" s="121"/>
      <c r="D2661" s="193" t="s">
        <v>339</v>
      </c>
      <c r="E2661" s="43" t="str">
        <f t="shared" si="7823"/>
        <v>N</v>
      </c>
      <c r="F2661" s="305"/>
      <c r="G2661" s="306" t="s">
        <v>23</v>
      </c>
      <c r="H2661" s="1076"/>
      <c r="I2661" s="1141"/>
      <c r="J2661" s="1142"/>
      <c r="K2661" s="1032">
        <f t="shared" si="7824"/>
        <v>0</v>
      </c>
      <c r="L2661" s="208"/>
      <c r="M2661" s="128"/>
      <c r="N2661" s="409"/>
      <c r="O2661" s="409"/>
      <c r="Q2661" s="684" t="s">
        <v>1975</v>
      </c>
      <c r="R2661" s="692" t="s">
        <v>2011</v>
      </c>
      <c r="T2661" s="680" t="str">
        <f>IF(IF(A2661=0,TRUE(),D2661=IFERROR(VLOOKUP(A2661,Zaplecze_Weryfikacja!A:B,2,FALSE),2))=TRUE(),"Tak","Nie")</f>
        <v>Tak</v>
      </c>
      <c r="U2661" s="681" t="str">
        <f>IF(T2661="Tak"," ",IF(IFERROR(VLOOKUP(A2661,Zaplecze_Weryfikacja!A:B,2,FALSE),"Inny numer Lp")="Inny numer Lp","Inny numer Lp",IF(VLOOKUP(A2661,Zaplecze_Weryfikacja!A:B,2,FALSE)=D2661,"Nieznana przyczyna","Inny opis")))</f>
        <v xml:space="preserve"> </v>
      </c>
      <c r="Y2661" s="785"/>
      <c r="Z2661" s="309">
        <f t="shared" si="7825"/>
        <v>0</v>
      </c>
      <c r="AA2661" s="785"/>
      <c r="AB2661" s="309">
        <f t="shared" si="7826"/>
        <v>0</v>
      </c>
      <c r="AC2661" s="785"/>
      <c r="AD2661" s="309">
        <f t="shared" si="7827"/>
        <v>0</v>
      </c>
      <c r="AE2661" s="785"/>
      <c r="AF2661" s="309">
        <f t="shared" si="7828"/>
        <v>0</v>
      </c>
      <c r="AG2661" s="785"/>
      <c r="AH2661" s="309">
        <f t="shared" si="7829"/>
        <v>0</v>
      </c>
      <c r="AI2661" s="785"/>
      <c r="AJ2661" s="309">
        <f t="shared" si="7830"/>
        <v>0</v>
      </c>
      <c r="AK2661" s="785"/>
      <c r="AL2661" s="309">
        <f t="shared" si="7831"/>
        <v>0</v>
      </c>
      <c r="AM2661" s="785"/>
      <c r="AN2661" s="309">
        <f t="shared" si="7832"/>
        <v>0</v>
      </c>
      <c r="AO2661" s="785"/>
      <c r="AP2661" s="309">
        <f t="shared" si="7833"/>
        <v>0</v>
      </c>
      <c r="AQ2661" s="785"/>
      <c r="AR2661" s="309">
        <f t="shared" si="7834"/>
        <v>0</v>
      </c>
      <c r="AT2661" s="782">
        <f t="shared" si="7785"/>
        <v>0</v>
      </c>
      <c r="AU2661" s="782">
        <f t="shared" si="7786"/>
        <v>0</v>
      </c>
      <c r="AV2661" s="782">
        <f t="shared" si="7787"/>
        <v>0</v>
      </c>
      <c r="AW2661" s="788" t="e">
        <f t="shared" si="7788"/>
        <v>#DIV/0!</v>
      </c>
      <c r="AY2661" s="781">
        <f t="shared" si="7789"/>
        <v>0</v>
      </c>
      <c r="AZ2661" s="777"/>
      <c r="BA2661" s="781">
        <f t="shared" si="7790"/>
        <v>0</v>
      </c>
      <c r="BB2661" s="777"/>
      <c r="BC2661" s="781">
        <f t="shared" si="7791"/>
        <v>0</v>
      </c>
      <c r="BD2661" s="777"/>
      <c r="BE2661" s="781">
        <f t="shared" si="7792"/>
        <v>0</v>
      </c>
      <c r="BF2661" s="777"/>
      <c r="BG2661" s="781">
        <f t="shared" si="7793"/>
        <v>0</v>
      </c>
      <c r="BH2661" s="777"/>
      <c r="BI2661" s="781">
        <f t="shared" si="7794"/>
        <v>0</v>
      </c>
      <c r="BJ2661" s="777"/>
      <c r="BK2661" s="781">
        <f t="shared" si="7795"/>
        <v>0</v>
      </c>
      <c r="BL2661" s="777"/>
      <c r="BM2661" s="781">
        <f t="shared" si="7796"/>
        <v>0</v>
      </c>
      <c r="BN2661" s="777"/>
      <c r="BO2661" s="781">
        <f t="shared" si="7797"/>
        <v>0</v>
      </c>
      <c r="BP2661" s="777"/>
      <c r="BQ2661" s="781">
        <f t="shared" si="7798"/>
        <v>0</v>
      </c>
      <c r="BR2661" s="777"/>
    </row>
    <row r="2662" spans="1:70" outlineLevel="3">
      <c r="A2662" s="92">
        <v>802014</v>
      </c>
      <c r="B2662" s="10"/>
      <c r="C2662" s="121"/>
      <c r="D2662" s="193" t="s">
        <v>338</v>
      </c>
      <c r="E2662" s="43" t="str">
        <f t="shared" si="7823"/>
        <v>N</v>
      </c>
      <c r="F2662" s="404"/>
      <c r="G2662" s="405" t="s">
        <v>324</v>
      </c>
      <c r="H2662" s="1076"/>
      <c r="I2662" s="1141"/>
      <c r="J2662" s="1142"/>
      <c r="K2662" s="1032">
        <f t="shared" si="7824"/>
        <v>0</v>
      </c>
      <c r="L2662" s="208"/>
      <c r="M2662" s="128"/>
      <c r="N2662" s="409"/>
      <c r="O2662" s="409"/>
      <c r="Q2662" s="684" t="s">
        <v>1975</v>
      </c>
      <c r="R2662" s="692" t="s">
        <v>2011</v>
      </c>
      <c r="T2662" s="680" t="str">
        <f>IF(IF(A2662=0,TRUE(),D2662=IFERROR(VLOOKUP(A2662,Zaplecze_Weryfikacja!A:B,2,FALSE),2))=TRUE(),"Tak","Nie")</f>
        <v>Tak</v>
      </c>
      <c r="U2662" s="681" t="str">
        <f>IF(T2662="Tak"," ",IF(IFERROR(VLOOKUP(A2662,Zaplecze_Weryfikacja!A:B,2,FALSE),"Inny numer Lp")="Inny numer Lp","Inny numer Lp",IF(VLOOKUP(A2662,Zaplecze_Weryfikacja!A:B,2,FALSE)=D2662,"Nieznana przyczyna","Inny opis")))</f>
        <v xml:space="preserve"> </v>
      </c>
      <c r="Y2662" s="785"/>
      <c r="Z2662" s="309">
        <f t="shared" si="7825"/>
        <v>0</v>
      </c>
      <c r="AA2662" s="785"/>
      <c r="AB2662" s="309">
        <f t="shared" si="7826"/>
        <v>0</v>
      </c>
      <c r="AC2662" s="785"/>
      <c r="AD2662" s="309">
        <f t="shared" si="7827"/>
        <v>0</v>
      </c>
      <c r="AE2662" s="785"/>
      <c r="AF2662" s="309">
        <f t="shared" si="7828"/>
        <v>0</v>
      </c>
      <c r="AG2662" s="785"/>
      <c r="AH2662" s="309">
        <f t="shared" si="7829"/>
        <v>0</v>
      </c>
      <c r="AI2662" s="785"/>
      <c r="AJ2662" s="309">
        <f t="shared" si="7830"/>
        <v>0</v>
      </c>
      <c r="AK2662" s="785"/>
      <c r="AL2662" s="309">
        <f t="shared" si="7831"/>
        <v>0</v>
      </c>
      <c r="AM2662" s="785"/>
      <c r="AN2662" s="309">
        <f t="shared" si="7832"/>
        <v>0</v>
      </c>
      <c r="AO2662" s="785"/>
      <c r="AP2662" s="309">
        <f t="shared" si="7833"/>
        <v>0</v>
      </c>
      <c r="AQ2662" s="785"/>
      <c r="AR2662" s="309">
        <f t="shared" si="7834"/>
        <v>0</v>
      </c>
      <c r="AT2662" s="782">
        <f t="shared" si="7785"/>
        <v>0</v>
      </c>
      <c r="AU2662" s="782">
        <f t="shared" si="7786"/>
        <v>0</v>
      </c>
      <c r="AV2662" s="782">
        <f t="shared" si="7787"/>
        <v>0</v>
      </c>
      <c r="AW2662" s="788" t="e">
        <f t="shared" si="7788"/>
        <v>#DIV/0!</v>
      </c>
      <c r="AY2662" s="781">
        <f t="shared" si="7789"/>
        <v>0</v>
      </c>
      <c r="AZ2662" s="777"/>
      <c r="BA2662" s="781">
        <f t="shared" si="7790"/>
        <v>0</v>
      </c>
      <c r="BB2662" s="777"/>
      <c r="BC2662" s="781">
        <f t="shared" si="7791"/>
        <v>0</v>
      </c>
      <c r="BD2662" s="777"/>
      <c r="BE2662" s="781">
        <f t="shared" si="7792"/>
        <v>0</v>
      </c>
      <c r="BF2662" s="777"/>
      <c r="BG2662" s="781">
        <f t="shared" si="7793"/>
        <v>0</v>
      </c>
      <c r="BH2662" s="777"/>
      <c r="BI2662" s="781">
        <f t="shared" si="7794"/>
        <v>0</v>
      </c>
      <c r="BJ2662" s="777"/>
      <c r="BK2662" s="781">
        <f t="shared" si="7795"/>
        <v>0</v>
      </c>
      <c r="BL2662" s="777"/>
      <c r="BM2662" s="781">
        <f t="shared" si="7796"/>
        <v>0</v>
      </c>
      <c r="BN2662" s="777"/>
      <c r="BO2662" s="781">
        <f t="shared" si="7797"/>
        <v>0</v>
      </c>
      <c r="BP2662" s="777"/>
      <c r="BQ2662" s="781">
        <f t="shared" si="7798"/>
        <v>0</v>
      </c>
      <c r="BR2662" s="777"/>
    </row>
    <row r="2663" spans="1:70" ht="28.5" outlineLevel="3">
      <c r="A2663" s="92">
        <v>802015</v>
      </c>
      <c r="B2663" s="400"/>
      <c r="C2663" s="400"/>
      <c r="D2663" s="401" t="s">
        <v>1749</v>
      </c>
      <c r="E2663" s="43" t="s">
        <v>748</v>
      </c>
      <c r="F2663" s="404"/>
      <c r="G2663" s="405"/>
      <c r="H2663" s="1017"/>
      <c r="I2663" s="1006"/>
      <c r="J2663" s="1111"/>
      <c r="K2663" s="1042"/>
      <c r="L2663" s="208"/>
      <c r="M2663" s="459"/>
      <c r="N2663" s="476"/>
      <c r="O2663" s="476"/>
      <c r="Q2663" s="684" t="s">
        <v>1975</v>
      </c>
      <c r="R2663" s="692" t="s">
        <v>2011</v>
      </c>
      <c r="T2663" s="680" t="str">
        <f>IF(IF(A2663=0,TRUE(),D2663=IFERROR(VLOOKUP(A2663,Zaplecze_Weryfikacja!A:B,2,FALSE),2))=TRUE(),"Tak","Nie")</f>
        <v>Tak</v>
      </c>
      <c r="U2663" s="681" t="str">
        <f>IF(T2663="Tak"," ",IF(IFERROR(VLOOKUP(A2663,Zaplecze_Weryfikacja!A:B,2,FALSE),"Inny numer Lp")="Inny numer Lp","Inny numer Lp",IF(VLOOKUP(A2663,Zaplecze_Weryfikacja!A:B,2,FALSE)=D2663,"Nieznana przyczyna","Inny opis")))</f>
        <v xml:space="preserve"> </v>
      </c>
      <c r="Y2663" s="785"/>
      <c r="Z2663" s="382"/>
      <c r="AA2663" s="785"/>
      <c r="AB2663" s="382"/>
      <c r="AC2663" s="785"/>
      <c r="AD2663" s="382"/>
      <c r="AE2663" s="785"/>
      <c r="AF2663" s="382"/>
      <c r="AG2663" s="785"/>
      <c r="AH2663" s="382"/>
      <c r="AI2663" s="785"/>
      <c r="AJ2663" s="382"/>
      <c r="AK2663" s="785"/>
      <c r="AL2663" s="382"/>
      <c r="AM2663" s="785"/>
      <c r="AN2663" s="382"/>
      <c r="AO2663" s="785"/>
      <c r="AP2663" s="382"/>
      <c r="AQ2663" s="785"/>
      <c r="AR2663" s="382"/>
      <c r="AT2663" s="782">
        <f t="shared" si="7785"/>
        <v>0</v>
      </c>
      <c r="AU2663" s="782">
        <f t="shared" si="7786"/>
        <v>0</v>
      </c>
      <c r="AV2663" s="782">
        <f t="shared" si="7787"/>
        <v>0</v>
      </c>
      <c r="AW2663" s="788" t="e">
        <f t="shared" si="7788"/>
        <v>#DIV/0!</v>
      </c>
      <c r="AY2663" s="781">
        <f t="shared" si="7789"/>
        <v>0</v>
      </c>
      <c r="AZ2663" s="777"/>
      <c r="BA2663" s="781">
        <f t="shared" si="7790"/>
        <v>0</v>
      </c>
      <c r="BB2663" s="777"/>
      <c r="BC2663" s="781">
        <f t="shared" si="7791"/>
        <v>0</v>
      </c>
      <c r="BD2663" s="777"/>
      <c r="BE2663" s="781">
        <f t="shared" si="7792"/>
        <v>0</v>
      </c>
      <c r="BF2663" s="777"/>
      <c r="BG2663" s="781">
        <f t="shared" si="7793"/>
        <v>0</v>
      </c>
      <c r="BH2663" s="777"/>
      <c r="BI2663" s="781">
        <f t="shared" si="7794"/>
        <v>0</v>
      </c>
      <c r="BJ2663" s="777"/>
      <c r="BK2663" s="781">
        <f t="shared" si="7795"/>
        <v>0</v>
      </c>
      <c r="BL2663" s="777"/>
      <c r="BM2663" s="781">
        <f t="shared" si="7796"/>
        <v>0</v>
      </c>
      <c r="BN2663" s="777"/>
      <c r="BO2663" s="781">
        <f t="shared" si="7797"/>
        <v>0</v>
      </c>
      <c r="BP2663" s="777"/>
      <c r="BQ2663" s="781">
        <f t="shared" si="7798"/>
        <v>0</v>
      </c>
      <c r="BR2663" s="777"/>
    </row>
    <row r="2664" spans="1:70" outlineLevel="2">
      <c r="A2664" s="325"/>
      <c r="B2664" s="160"/>
      <c r="C2664" s="160"/>
      <c r="D2664" s="896"/>
      <c r="E2664" s="134"/>
      <c r="F2664" s="134"/>
      <c r="G2664" s="897"/>
      <c r="H2664" s="1031"/>
      <c r="I2664" s="1008"/>
      <c r="J2664" s="1117"/>
      <c r="K2664" s="1057"/>
      <c r="L2664" s="208"/>
      <c r="M2664" s="128"/>
      <c r="N2664" s="409"/>
      <c r="O2664" s="409"/>
      <c r="Q2664" s="683"/>
      <c r="R2664" s="692"/>
      <c r="T2664" s="680" t="str">
        <f>IF(IF(A2664=0,TRUE(),D2664=IFERROR(VLOOKUP(A2664,Zaplecze_Weryfikacja!A:B,2,FALSE),2))=TRUE(),"Tak","Nie")</f>
        <v>Tak</v>
      </c>
      <c r="U2664" s="681" t="str">
        <f>IF(T2664="Tak"," ",IF(IFERROR(VLOOKUP(A2664,Zaplecze_Weryfikacja!A:B,2,FALSE),"Inny numer Lp")="Inny numer Lp","Inny numer Lp",IF(VLOOKUP(A2664,Zaplecze_Weryfikacja!A:B,2,FALSE)=D2664,"Nieznana przyczyna","Inny opis")))</f>
        <v xml:space="preserve"> </v>
      </c>
      <c r="Y2664" s="785"/>
      <c r="Z2664" s="368"/>
      <c r="AA2664" s="785"/>
      <c r="AB2664" s="368"/>
      <c r="AC2664" s="785"/>
      <c r="AD2664" s="368"/>
      <c r="AE2664" s="785"/>
      <c r="AF2664" s="368"/>
      <c r="AG2664" s="785"/>
      <c r="AH2664" s="368"/>
      <c r="AI2664" s="785"/>
      <c r="AJ2664" s="368"/>
      <c r="AK2664" s="785"/>
      <c r="AL2664" s="368"/>
      <c r="AM2664" s="785"/>
      <c r="AN2664" s="368"/>
      <c r="AO2664" s="785"/>
      <c r="AP2664" s="368"/>
      <c r="AQ2664" s="785"/>
      <c r="AR2664" s="368"/>
      <c r="AT2664" s="782">
        <f t="shared" si="7785"/>
        <v>0</v>
      </c>
      <c r="AU2664" s="782">
        <f t="shared" si="7786"/>
        <v>0</v>
      </c>
      <c r="AV2664" s="782">
        <f t="shared" si="7787"/>
        <v>0</v>
      </c>
      <c r="AW2664" s="788" t="e">
        <f t="shared" si="7788"/>
        <v>#DIV/0!</v>
      </c>
      <c r="AY2664" s="781">
        <f t="shared" si="7789"/>
        <v>0</v>
      </c>
      <c r="AZ2664" s="777"/>
      <c r="BA2664" s="781">
        <f t="shared" si="7790"/>
        <v>0</v>
      </c>
      <c r="BB2664" s="777"/>
      <c r="BC2664" s="781">
        <f t="shared" si="7791"/>
        <v>0</v>
      </c>
      <c r="BD2664" s="777"/>
      <c r="BE2664" s="781">
        <f t="shared" si="7792"/>
        <v>0</v>
      </c>
      <c r="BF2664" s="777"/>
      <c r="BG2664" s="781">
        <f t="shared" si="7793"/>
        <v>0</v>
      </c>
      <c r="BH2664" s="777"/>
      <c r="BI2664" s="781">
        <f t="shared" si="7794"/>
        <v>0</v>
      </c>
      <c r="BJ2664" s="777"/>
      <c r="BK2664" s="781">
        <f t="shared" si="7795"/>
        <v>0</v>
      </c>
      <c r="BL2664" s="777"/>
      <c r="BM2664" s="781">
        <f t="shared" si="7796"/>
        <v>0</v>
      </c>
      <c r="BN2664" s="777"/>
      <c r="BO2664" s="781">
        <f t="shared" si="7797"/>
        <v>0</v>
      </c>
      <c r="BP2664" s="777"/>
      <c r="BQ2664" s="781">
        <f t="shared" si="7798"/>
        <v>0</v>
      </c>
      <c r="BR2664" s="777"/>
    </row>
    <row r="2665" spans="1:70" ht="15.75" outlineLevel="1">
      <c r="A2665" s="981">
        <v>803000</v>
      </c>
      <c r="B2665" s="986"/>
      <c r="C2665" s="986"/>
      <c r="D2665" s="991" t="s">
        <v>1654</v>
      </c>
      <c r="E2665" s="957" t="str">
        <f>IF(COUNTIF(E2666:E2707,"T")=0,"N","T")</f>
        <v>N</v>
      </c>
      <c r="F2665" s="989"/>
      <c r="G2665" s="989"/>
      <c r="H2665" s="1018"/>
      <c r="I2665" s="990"/>
      <c r="J2665" s="1118"/>
      <c r="K2665" s="1035">
        <f>SUBTOTAL(9,K2666:K2710)</f>
        <v>0</v>
      </c>
      <c r="L2665" s="208"/>
      <c r="M2665" s="469"/>
      <c r="N2665" s="469"/>
      <c r="O2665" s="469"/>
      <c r="Q2665" s="683"/>
      <c r="R2665" s="692"/>
      <c r="T2665" s="680" t="str">
        <f>IF(IF(A2665=0,TRUE(),D2665=IFERROR(VLOOKUP(A2665,Zaplecze_Weryfikacja!A:B,2,FALSE),2))=TRUE(),"Tak","Nie")</f>
        <v>Tak</v>
      </c>
      <c r="U2665" s="681" t="str">
        <f>IF(T2665="Tak"," ",IF(IFERROR(VLOOKUP(A2665,Zaplecze_Weryfikacja!A:B,2,FALSE),"Inny numer Lp")="Inny numer Lp","Inny numer Lp",IF(VLOOKUP(A2665,Zaplecze_Weryfikacja!A:B,2,FALSE)=D2665,"Nieznana przyczyna","Inny opis")))</f>
        <v xml:space="preserve"> </v>
      </c>
      <c r="Y2665" s="785"/>
      <c r="Z2665" s="332">
        <f>SUBTOTAL(9,Z2666:Z2710)</f>
        <v>0</v>
      </c>
      <c r="AA2665" s="785"/>
      <c r="AB2665" s="332">
        <f>SUBTOTAL(9,AB2666:AB2710)</f>
        <v>0</v>
      </c>
      <c r="AC2665" s="785"/>
      <c r="AD2665" s="332">
        <f>SUBTOTAL(9,AD2666:AD2710)</f>
        <v>0</v>
      </c>
      <c r="AE2665" s="785"/>
      <c r="AF2665" s="332">
        <f>SUBTOTAL(9,AF2666:AF2710)</f>
        <v>0</v>
      </c>
      <c r="AG2665" s="785"/>
      <c r="AH2665" s="332">
        <f>SUBTOTAL(9,AH2666:AH2710)</f>
        <v>0</v>
      </c>
      <c r="AI2665" s="785"/>
      <c r="AJ2665" s="332">
        <f>SUBTOTAL(9,AJ2666:AJ2710)</f>
        <v>0</v>
      </c>
      <c r="AK2665" s="785"/>
      <c r="AL2665" s="332">
        <f>SUBTOTAL(9,AL2666:AL2710)</f>
        <v>0</v>
      </c>
      <c r="AM2665" s="785"/>
      <c r="AN2665" s="332">
        <f>SUBTOTAL(9,AN2666:AN2710)</f>
        <v>0</v>
      </c>
      <c r="AO2665" s="785"/>
      <c r="AP2665" s="332">
        <f>SUBTOTAL(9,AP2666:AP2710)</f>
        <v>0</v>
      </c>
      <c r="AQ2665" s="785"/>
      <c r="AR2665" s="332">
        <f>SUBTOTAL(9,AR2666:AR2710)</f>
        <v>0</v>
      </c>
      <c r="AT2665" s="782">
        <f t="shared" si="7785"/>
        <v>0</v>
      </c>
      <c r="AU2665" s="782">
        <f t="shared" si="7786"/>
        <v>0</v>
      </c>
      <c r="AV2665" s="782">
        <f t="shared" si="7787"/>
        <v>0</v>
      </c>
      <c r="AW2665" s="788" t="e">
        <f t="shared" si="7788"/>
        <v>#DIV/0!</v>
      </c>
      <c r="AY2665" s="781">
        <f t="shared" si="7789"/>
        <v>0</v>
      </c>
      <c r="AZ2665" s="848"/>
      <c r="BA2665" s="781">
        <f t="shared" si="7790"/>
        <v>0</v>
      </c>
      <c r="BB2665" s="848"/>
      <c r="BC2665" s="781">
        <f t="shared" si="7791"/>
        <v>0</v>
      </c>
      <c r="BD2665" s="848"/>
      <c r="BE2665" s="781">
        <f t="shared" si="7792"/>
        <v>0</v>
      </c>
      <c r="BF2665" s="848"/>
      <c r="BG2665" s="781">
        <f t="shared" si="7793"/>
        <v>0</v>
      </c>
      <c r="BH2665" s="848"/>
      <c r="BI2665" s="781">
        <f t="shared" si="7794"/>
        <v>0</v>
      </c>
      <c r="BJ2665" s="848"/>
      <c r="BK2665" s="781">
        <f t="shared" si="7795"/>
        <v>0</v>
      </c>
      <c r="BL2665" s="848"/>
      <c r="BM2665" s="781">
        <f t="shared" si="7796"/>
        <v>0</v>
      </c>
      <c r="BN2665" s="848"/>
      <c r="BO2665" s="781">
        <f t="shared" si="7797"/>
        <v>0</v>
      </c>
      <c r="BP2665" s="848"/>
      <c r="BQ2665" s="781">
        <f t="shared" si="7798"/>
        <v>0</v>
      </c>
      <c r="BR2665" s="848"/>
    </row>
    <row r="2666" spans="1:70" outlineLevel="2">
      <c r="A2666" s="948"/>
      <c r="B2666" s="943"/>
      <c r="C2666" s="944"/>
      <c r="D2666" s="945" t="s">
        <v>575</v>
      </c>
      <c r="E2666" s="946" t="str">
        <f>IF(COUNTIF(E2667:E2671,"T")=0,"N","T")</f>
        <v>N</v>
      </c>
      <c r="F2666" s="946"/>
      <c r="G2666" s="947"/>
      <c r="H2666" s="1030"/>
      <c r="I2666" s="1009"/>
      <c r="J2666" s="1134"/>
      <c r="K2666" s="1055">
        <f>SUBTOTAL(9,K2667:K2672)</f>
        <v>0</v>
      </c>
      <c r="L2666" s="208"/>
      <c r="M2666" s="481"/>
      <c r="N2666" s="482"/>
      <c r="O2666" s="482"/>
      <c r="Q2666" s="683"/>
      <c r="R2666" s="692"/>
      <c r="T2666" s="680" t="str">
        <f>IF(IF(A2666=0,TRUE(),D2666=IFERROR(VLOOKUP(A2666,Zaplecze_Weryfikacja!A:B,2,FALSE),2))=TRUE(),"Tak","Nie")</f>
        <v>Tak</v>
      </c>
      <c r="U2666" s="681" t="str">
        <f>IF(T2666="Tak"," ",IF(IFERROR(VLOOKUP(A2666,Zaplecze_Weryfikacja!A:B,2,FALSE),"Inny numer Lp")="Inny numer Lp","Inny numer Lp",IF(VLOOKUP(A2666,Zaplecze_Weryfikacja!A:B,2,FALSE)=D2666,"Nieznana przyczyna","Inny opis")))</f>
        <v xml:space="preserve"> </v>
      </c>
      <c r="Y2666" s="785"/>
      <c r="Z2666" s="339">
        <f>SUBTOTAL(9,Z2667:Z2672)</f>
        <v>0</v>
      </c>
      <c r="AA2666" s="785"/>
      <c r="AB2666" s="339">
        <f>SUBTOTAL(9,AB2667:AB2672)</f>
        <v>0</v>
      </c>
      <c r="AC2666" s="785"/>
      <c r="AD2666" s="339">
        <f>SUBTOTAL(9,AD2667:AD2672)</f>
        <v>0</v>
      </c>
      <c r="AE2666" s="785"/>
      <c r="AF2666" s="339">
        <f>SUBTOTAL(9,AF2667:AF2672)</f>
        <v>0</v>
      </c>
      <c r="AG2666" s="785"/>
      <c r="AH2666" s="339">
        <f>SUBTOTAL(9,AH2667:AH2672)</f>
        <v>0</v>
      </c>
      <c r="AI2666" s="785"/>
      <c r="AJ2666" s="339">
        <f>SUBTOTAL(9,AJ2667:AJ2672)</f>
        <v>0</v>
      </c>
      <c r="AK2666" s="785"/>
      <c r="AL2666" s="339">
        <f>SUBTOTAL(9,AL2667:AL2672)</f>
        <v>0</v>
      </c>
      <c r="AM2666" s="785"/>
      <c r="AN2666" s="339">
        <f>SUBTOTAL(9,AN2667:AN2672)</f>
        <v>0</v>
      </c>
      <c r="AO2666" s="785"/>
      <c r="AP2666" s="339">
        <f>SUBTOTAL(9,AP2667:AP2672)</f>
        <v>0</v>
      </c>
      <c r="AQ2666" s="785"/>
      <c r="AR2666" s="339">
        <f>SUBTOTAL(9,AR2667:AR2672)</f>
        <v>0</v>
      </c>
      <c r="AT2666" s="842">
        <f t="shared" si="7785"/>
        <v>0</v>
      </c>
      <c r="AU2666" s="842">
        <f t="shared" si="7786"/>
        <v>0</v>
      </c>
      <c r="AV2666" s="842">
        <f t="shared" si="7787"/>
        <v>0</v>
      </c>
      <c r="AW2666" s="843" t="e">
        <f t="shared" si="7788"/>
        <v>#DIV/0!</v>
      </c>
      <c r="AY2666" s="781">
        <f t="shared" si="7789"/>
        <v>0</v>
      </c>
      <c r="AZ2666" s="844"/>
      <c r="BA2666" s="781">
        <f t="shared" si="7790"/>
        <v>0</v>
      </c>
      <c r="BB2666" s="844"/>
      <c r="BC2666" s="781">
        <f t="shared" si="7791"/>
        <v>0</v>
      </c>
      <c r="BD2666" s="844"/>
      <c r="BE2666" s="781">
        <f t="shared" si="7792"/>
        <v>0</v>
      </c>
      <c r="BF2666" s="844"/>
      <c r="BG2666" s="781">
        <f t="shared" si="7793"/>
        <v>0</v>
      </c>
      <c r="BH2666" s="844"/>
      <c r="BI2666" s="781">
        <f t="shared" si="7794"/>
        <v>0</v>
      </c>
      <c r="BJ2666" s="844"/>
      <c r="BK2666" s="781">
        <f t="shared" si="7795"/>
        <v>0</v>
      </c>
      <c r="BL2666" s="844"/>
      <c r="BM2666" s="781">
        <f t="shared" si="7796"/>
        <v>0</v>
      </c>
      <c r="BN2666" s="844"/>
      <c r="BO2666" s="781">
        <f t="shared" si="7797"/>
        <v>0</v>
      </c>
      <c r="BP2666" s="844"/>
      <c r="BQ2666" s="781">
        <f t="shared" si="7798"/>
        <v>0</v>
      </c>
      <c r="BR2666" s="844"/>
    </row>
    <row r="2667" spans="1:70" outlineLevel="3">
      <c r="A2667" s="92">
        <v>803001</v>
      </c>
      <c r="B2667" s="10"/>
      <c r="C2667" s="121"/>
      <c r="D2667" s="193" t="s">
        <v>1655</v>
      </c>
      <c r="E2667" s="43" t="str">
        <f t="shared" ref="E2667:E2670" si="7835">IF(H2667&gt;0,"T","N")</f>
        <v>N</v>
      </c>
      <c r="F2667" s="122"/>
      <c r="G2667" s="214" t="s">
        <v>324</v>
      </c>
      <c r="H2667" s="1076"/>
      <c r="I2667" s="1141"/>
      <c r="J2667" s="1142"/>
      <c r="K2667" s="1032">
        <f t="shared" ref="K2667:K2670" si="7836">IF(B2667="E","E",$H2667*I2667)</f>
        <v>0</v>
      </c>
      <c r="L2667" s="208"/>
      <c r="M2667" s="128"/>
      <c r="N2667" s="409"/>
      <c r="O2667" s="409"/>
      <c r="Q2667" s="684" t="s">
        <v>1974</v>
      </c>
      <c r="R2667" s="692" t="s">
        <v>2011</v>
      </c>
      <c r="T2667" s="680" t="str">
        <f>IF(IF(A2667=0,TRUE(),D2667=IFERROR(VLOOKUP(A2667,Zaplecze_Weryfikacja!A:B,2,FALSE),2))=TRUE(),"Tak","Nie")</f>
        <v>Tak</v>
      </c>
      <c r="U2667" s="681" t="str">
        <f>IF(T2667="Tak"," ",IF(IFERROR(VLOOKUP(A2667,Zaplecze_Weryfikacja!A:B,2,FALSE),"Inny numer Lp")="Inny numer Lp","Inny numer Lp",IF(VLOOKUP(A2667,Zaplecze_Weryfikacja!A:B,2,FALSE)=D2667,"Nieznana przyczyna","Inny opis")))</f>
        <v xml:space="preserve"> </v>
      </c>
      <c r="Y2667" s="785"/>
      <c r="Z2667" s="309">
        <f t="shared" ref="Z2667:Z2670" si="7837">IF($B2667="E","E",$H2667*Y2667)</f>
        <v>0</v>
      </c>
      <c r="AA2667" s="785"/>
      <c r="AB2667" s="309">
        <f t="shared" ref="AB2667:AB2670" si="7838">IF($B2667="E","E",$H2667*AA2667)</f>
        <v>0</v>
      </c>
      <c r="AC2667" s="785"/>
      <c r="AD2667" s="309">
        <f t="shared" ref="AD2667:AD2670" si="7839">IF($B2667="E","E",$H2667*AC2667)</f>
        <v>0</v>
      </c>
      <c r="AE2667" s="785"/>
      <c r="AF2667" s="309">
        <f t="shared" ref="AF2667:AF2670" si="7840">IF($B2667="E","E",$H2667*AE2667)</f>
        <v>0</v>
      </c>
      <c r="AG2667" s="785"/>
      <c r="AH2667" s="309">
        <f t="shared" ref="AH2667:AH2670" si="7841">IF($B2667="E","E",$H2667*AG2667)</f>
        <v>0</v>
      </c>
      <c r="AI2667" s="785"/>
      <c r="AJ2667" s="309">
        <f t="shared" ref="AJ2667:AJ2670" si="7842">IF($B2667="E","E",$H2667*AI2667)</f>
        <v>0</v>
      </c>
      <c r="AK2667" s="785"/>
      <c r="AL2667" s="309">
        <f t="shared" ref="AL2667:AL2670" si="7843">IF($B2667="E","E",$H2667*AK2667)</f>
        <v>0</v>
      </c>
      <c r="AM2667" s="785"/>
      <c r="AN2667" s="309">
        <f t="shared" ref="AN2667:AN2670" si="7844">IF($B2667="E","E",$H2667*AM2667)</f>
        <v>0</v>
      </c>
      <c r="AO2667" s="785"/>
      <c r="AP2667" s="309">
        <f t="shared" ref="AP2667:AP2670" si="7845">IF($B2667="E","E",$H2667*AO2667)</f>
        <v>0</v>
      </c>
      <c r="AQ2667" s="785"/>
      <c r="AR2667" s="309">
        <f t="shared" ref="AR2667:AR2670" si="7846">IF($B2667="E","E",$H2667*AQ2667)</f>
        <v>0</v>
      </c>
      <c r="AT2667" s="782">
        <f t="shared" si="7785"/>
        <v>0</v>
      </c>
      <c r="AU2667" s="782">
        <f t="shared" si="7786"/>
        <v>0</v>
      </c>
      <c r="AV2667" s="782">
        <f t="shared" si="7787"/>
        <v>0</v>
      </c>
      <c r="AW2667" s="788" t="e">
        <f t="shared" si="7788"/>
        <v>#DIV/0!</v>
      </c>
      <c r="AY2667" s="781">
        <f t="shared" si="7789"/>
        <v>0</v>
      </c>
      <c r="AZ2667" s="777"/>
      <c r="BA2667" s="781">
        <f t="shared" si="7790"/>
        <v>0</v>
      </c>
      <c r="BB2667" s="777"/>
      <c r="BC2667" s="781">
        <f t="shared" si="7791"/>
        <v>0</v>
      </c>
      <c r="BD2667" s="777"/>
      <c r="BE2667" s="781">
        <f t="shared" si="7792"/>
        <v>0</v>
      </c>
      <c r="BF2667" s="777"/>
      <c r="BG2667" s="781">
        <f t="shared" si="7793"/>
        <v>0</v>
      </c>
      <c r="BH2667" s="777"/>
      <c r="BI2667" s="781">
        <f t="shared" si="7794"/>
        <v>0</v>
      </c>
      <c r="BJ2667" s="777"/>
      <c r="BK2667" s="781">
        <f t="shared" si="7795"/>
        <v>0</v>
      </c>
      <c r="BL2667" s="777"/>
      <c r="BM2667" s="781">
        <f t="shared" si="7796"/>
        <v>0</v>
      </c>
      <c r="BN2667" s="777"/>
      <c r="BO2667" s="781">
        <f t="shared" si="7797"/>
        <v>0</v>
      </c>
      <c r="BP2667" s="777"/>
      <c r="BQ2667" s="781">
        <f t="shared" si="7798"/>
        <v>0</v>
      </c>
      <c r="BR2667" s="777"/>
    </row>
    <row r="2668" spans="1:70" outlineLevel="3">
      <c r="A2668" s="399">
        <v>803002</v>
      </c>
      <c r="B2668" s="10"/>
      <c r="C2668" s="400"/>
      <c r="D2668" s="401" t="s">
        <v>1753</v>
      </c>
      <c r="E2668" s="43" t="str">
        <f t="shared" si="7835"/>
        <v>N</v>
      </c>
      <c r="F2668" s="402"/>
      <c r="G2668" s="214" t="s">
        <v>325</v>
      </c>
      <c r="H2668" s="1076"/>
      <c r="I2668" s="1141"/>
      <c r="J2668" s="1142"/>
      <c r="K2668" s="1032">
        <f t="shared" si="7836"/>
        <v>0</v>
      </c>
      <c r="L2668" s="208"/>
      <c r="M2668" s="459"/>
      <c r="N2668" s="476"/>
      <c r="O2668" s="476"/>
      <c r="Q2668" s="684" t="s">
        <v>1972</v>
      </c>
      <c r="R2668" s="692" t="s">
        <v>2011</v>
      </c>
      <c r="T2668" s="680" t="str">
        <f>IF(IF(A2668=0,TRUE(),D2668=IFERROR(VLOOKUP(A2668,Zaplecze_Weryfikacja!A:B,2,FALSE),2))=TRUE(),"Tak","Nie")</f>
        <v>Tak</v>
      </c>
      <c r="U2668" s="681" t="str">
        <f>IF(T2668="Tak"," ",IF(IFERROR(VLOOKUP(A2668,Zaplecze_Weryfikacja!A:B,2,FALSE),"Inny numer Lp")="Inny numer Lp","Inny numer Lp",IF(VLOOKUP(A2668,Zaplecze_Weryfikacja!A:B,2,FALSE)=D2668,"Nieznana przyczyna","Inny opis")))</f>
        <v xml:space="preserve"> </v>
      </c>
      <c r="Y2668" s="785"/>
      <c r="Z2668" s="309">
        <f t="shared" si="7837"/>
        <v>0</v>
      </c>
      <c r="AA2668" s="785"/>
      <c r="AB2668" s="309">
        <f t="shared" si="7838"/>
        <v>0</v>
      </c>
      <c r="AC2668" s="785"/>
      <c r="AD2668" s="309">
        <f t="shared" si="7839"/>
        <v>0</v>
      </c>
      <c r="AE2668" s="785"/>
      <c r="AF2668" s="309">
        <f t="shared" si="7840"/>
        <v>0</v>
      </c>
      <c r="AG2668" s="785"/>
      <c r="AH2668" s="309">
        <f t="shared" si="7841"/>
        <v>0</v>
      </c>
      <c r="AI2668" s="785"/>
      <c r="AJ2668" s="309">
        <f t="shared" si="7842"/>
        <v>0</v>
      </c>
      <c r="AK2668" s="785"/>
      <c r="AL2668" s="309">
        <f t="shared" si="7843"/>
        <v>0</v>
      </c>
      <c r="AM2668" s="785"/>
      <c r="AN2668" s="309">
        <f t="shared" si="7844"/>
        <v>0</v>
      </c>
      <c r="AO2668" s="785"/>
      <c r="AP2668" s="309">
        <f t="shared" si="7845"/>
        <v>0</v>
      </c>
      <c r="AQ2668" s="785"/>
      <c r="AR2668" s="309">
        <f t="shared" si="7846"/>
        <v>0</v>
      </c>
      <c r="AT2668" s="782">
        <f t="shared" si="7785"/>
        <v>0</v>
      </c>
      <c r="AU2668" s="782">
        <f t="shared" si="7786"/>
        <v>0</v>
      </c>
      <c r="AV2668" s="782">
        <f t="shared" si="7787"/>
        <v>0</v>
      </c>
      <c r="AW2668" s="788" t="e">
        <f t="shared" si="7788"/>
        <v>#DIV/0!</v>
      </c>
      <c r="AY2668" s="781">
        <f t="shared" si="7789"/>
        <v>0</v>
      </c>
      <c r="AZ2668" s="777"/>
      <c r="BA2668" s="781">
        <f t="shared" si="7790"/>
        <v>0</v>
      </c>
      <c r="BB2668" s="777"/>
      <c r="BC2668" s="781">
        <f t="shared" si="7791"/>
        <v>0</v>
      </c>
      <c r="BD2668" s="777"/>
      <c r="BE2668" s="781">
        <f t="shared" si="7792"/>
        <v>0</v>
      </c>
      <c r="BF2668" s="777"/>
      <c r="BG2668" s="781">
        <f t="shared" si="7793"/>
        <v>0</v>
      </c>
      <c r="BH2668" s="777"/>
      <c r="BI2668" s="781">
        <f t="shared" si="7794"/>
        <v>0</v>
      </c>
      <c r="BJ2668" s="777"/>
      <c r="BK2668" s="781">
        <f t="shared" si="7795"/>
        <v>0</v>
      </c>
      <c r="BL2668" s="777"/>
      <c r="BM2668" s="781">
        <f t="shared" si="7796"/>
        <v>0</v>
      </c>
      <c r="BN2668" s="777"/>
      <c r="BO2668" s="781">
        <f t="shared" si="7797"/>
        <v>0</v>
      </c>
      <c r="BP2668" s="777"/>
      <c r="BQ2668" s="781">
        <f t="shared" si="7798"/>
        <v>0</v>
      </c>
      <c r="BR2668" s="777"/>
    </row>
    <row r="2669" spans="1:70" outlineLevel="3">
      <c r="A2669" s="92">
        <v>803003</v>
      </c>
      <c r="B2669" s="10"/>
      <c r="C2669" s="400"/>
      <c r="D2669" s="401" t="s">
        <v>1746</v>
      </c>
      <c r="E2669" s="43" t="str">
        <f t="shared" si="7835"/>
        <v>N</v>
      </c>
      <c r="F2669" s="402"/>
      <c r="G2669" s="214" t="s">
        <v>23</v>
      </c>
      <c r="H2669" s="1076"/>
      <c r="I2669" s="1141"/>
      <c r="J2669" s="1142"/>
      <c r="K2669" s="1032">
        <f t="shared" si="7836"/>
        <v>0</v>
      </c>
      <c r="L2669" s="208"/>
      <c r="M2669" s="459"/>
      <c r="N2669" s="476"/>
      <c r="O2669" s="476"/>
      <c r="Q2669" s="684" t="s">
        <v>1972</v>
      </c>
      <c r="R2669" s="692" t="s">
        <v>2011</v>
      </c>
      <c r="T2669" s="680" t="str">
        <f>IF(IF(A2669=0,TRUE(),D2669=IFERROR(VLOOKUP(A2669,Zaplecze_Weryfikacja!A:B,2,FALSE),2))=TRUE(),"Tak","Nie")</f>
        <v>Tak</v>
      </c>
      <c r="U2669" s="681" t="str">
        <f>IF(T2669="Tak"," ",IF(IFERROR(VLOOKUP(A2669,Zaplecze_Weryfikacja!A:B,2,FALSE),"Inny numer Lp")="Inny numer Lp","Inny numer Lp",IF(VLOOKUP(A2669,Zaplecze_Weryfikacja!A:B,2,FALSE)=D2669,"Nieznana przyczyna","Inny opis")))</f>
        <v xml:space="preserve"> </v>
      </c>
      <c r="Y2669" s="785"/>
      <c r="Z2669" s="309">
        <f t="shared" si="7837"/>
        <v>0</v>
      </c>
      <c r="AA2669" s="785"/>
      <c r="AB2669" s="309">
        <f t="shared" si="7838"/>
        <v>0</v>
      </c>
      <c r="AC2669" s="785"/>
      <c r="AD2669" s="309">
        <f t="shared" si="7839"/>
        <v>0</v>
      </c>
      <c r="AE2669" s="785"/>
      <c r="AF2669" s="309">
        <f t="shared" si="7840"/>
        <v>0</v>
      </c>
      <c r="AG2669" s="785"/>
      <c r="AH2669" s="309">
        <f t="shared" si="7841"/>
        <v>0</v>
      </c>
      <c r="AI2669" s="785"/>
      <c r="AJ2669" s="309">
        <f t="shared" si="7842"/>
        <v>0</v>
      </c>
      <c r="AK2669" s="785"/>
      <c r="AL2669" s="309">
        <f t="shared" si="7843"/>
        <v>0</v>
      </c>
      <c r="AM2669" s="785"/>
      <c r="AN2669" s="309">
        <f t="shared" si="7844"/>
        <v>0</v>
      </c>
      <c r="AO2669" s="785"/>
      <c r="AP2669" s="309">
        <f t="shared" si="7845"/>
        <v>0</v>
      </c>
      <c r="AQ2669" s="785"/>
      <c r="AR2669" s="309">
        <f t="shared" si="7846"/>
        <v>0</v>
      </c>
      <c r="AT2669" s="782">
        <f t="shared" si="7785"/>
        <v>0</v>
      </c>
      <c r="AU2669" s="782">
        <f t="shared" si="7786"/>
        <v>0</v>
      </c>
      <c r="AV2669" s="782">
        <f t="shared" si="7787"/>
        <v>0</v>
      </c>
      <c r="AW2669" s="788" t="e">
        <f t="shared" si="7788"/>
        <v>#DIV/0!</v>
      </c>
      <c r="AY2669" s="781">
        <f t="shared" si="7789"/>
        <v>0</v>
      </c>
      <c r="AZ2669" s="777"/>
      <c r="BA2669" s="781">
        <f t="shared" si="7790"/>
        <v>0</v>
      </c>
      <c r="BB2669" s="777"/>
      <c r="BC2669" s="781">
        <f t="shared" si="7791"/>
        <v>0</v>
      </c>
      <c r="BD2669" s="777"/>
      <c r="BE2669" s="781">
        <f t="shared" si="7792"/>
        <v>0</v>
      </c>
      <c r="BF2669" s="777"/>
      <c r="BG2669" s="781">
        <f t="shared" si="7793"/>
        <v>0</v>
      </c>
      <c r="BH2669" s="777"/>
      <c r="BI2669" s="781">
        <f t="shared" si="7794"/>
        <v>0</v>
      </c>
      <c r="BJ2669" s="777"/>
      <c r="BK2669" s="781">
        <f t="shared" si="7795"/>
        <v>0</v>
      </c>
      <c r="BL2669" s="777"/>
      <c r="BM2669" s="781">
        <f t="shared" si="7796"/>
        <v>0</v>
      </c>
      <c r="BN2669" s="777"/>
      <c r="BO2669" s="781">
        <f t="shared" si="7797"/>
        <v>0</v>
      </c>
      <c r="BP2669" s="777"/>
      <c r="BQ2669" s="781">
        <f t="shared" si="7798"/>
        <v>0</v>
      </c>
      <c r="BR2669" s="777"/>
    </row>
    <row r="2670" spans="1:70" outlineLevel="3">
      <c r="A2670" s="399">
        <v>803004</v>
      </c>
      <c r="B2670" s="10"/>
      <c r="C2670" s="400"/>
      <c r="D2670" s="401" t="s">
        <v>1747</v>
      </c>
      <c r="E2670" s="43" t="str">
        <f t="shared" si="7835"/>
        <v>N</v>
      </c>
      <c r="F2670" s="402"/>
      <c r="G2670" s="214" t="s">
        <v>23</v>
      </c>
      <c r="H2670" s="1076"/>
      <c r="I2670" s="1141"/>
      <c r="J2670" s="1142"/>
      <c r="K2670" s="1032">
        <f t="shared" si="7836"/>
        <v>0</v>
      </c>
      <c r="L2670" s="208"/>
      <c r="M2670" s="459"/>
      <c r="N2670" s="476"/>
      <c r="O2670" s="476"/>
      <c r="Q2670" s="684" t="s">
        <v>1972</v>
      </c>
      <c r="R2670" s="692" t="s">
        <v>2011</v>
      </c>
      <c r="T2670" s="680" t="str">
        <f>IF(IF(A2670=0,TRUE(),D2670=IFERROR(VLOOKUP(A2670,Zaplecze_Weryfikacja!A:B,2,FALSE),2))=TRUE(),"Tak","Nie")</f>
        <v>Tak</v>
      </c>
      <c r="U2670" s="681" t="str">
        <f>IF(T2670="Tak"," ",IF(IFERROR(VLOOKUP(A2670,Zaplecze_Weryfikacja!A:B,2,FALSE),"Inny numer Lp")="Inny numer Lp","Inny numer Lp",IF(VLOOKUP(A2670,Zaplecze_Weryfikacja!A:B,2,FALSE)=D2670,"Nieznana przyczyna","Inny opis")))</f>
        <v xml:space="preserve"> </v>
      </c>
      <c r="Y2670" s="785"/>
      <c r="Z2670" s="309">
        <f t="shared" si="7837"/>
        <v>0</v>
      </c>
      <c r="AA2670" s="785"/>
      <c r="AB2670" s="309">
        <f t="shared" si="7838"/>
        <v>0</v>
      </c>
      <c r="AC2670" s="785"/>
      <c r="AD2670" s="309">
        <f t="shared" si="7839"/>
        <v>0</v>
      </c>
      <c r="AE2670" s="785"/>
      <c r="AF2670" s="309">
        <f t="shared" si="7840"/>
        <v>0</v>
      </c>
      <c r="AG2670" s="785"/>
      <c r="AH2670" s="309">
        <f t="shared" si="7841"/>
        <v>0</v>
      </c>
      <c r="AI2670" s="785"/>
      <c r="AJ2670" s="309">
        <f t="shared" si="7842"/>
        <v>0</v>
      </c>
      <c r="AK2670" s="785"/>
      <c r="AL2670" s="309">
        <f t="shared" si="7843"/>
        <v>0</v>
      </c>
      <c r="AM2670" s="785"/>
      <c r="AN2670" s="309">
        <f t="shared" si="7844"/>
        <v>0</v>
      </c>
      <c r="AO2670" s="785"/>
      <c r="AP2670" s="309">
        <f t="shared" si="7845"/>
        <v>0</v>
      </c>
      <c r="AQ2670" s="785"/>
      <c r="AR2670" s="309">
        <f t="shared" si="7846"/>
        <v>0</v>
      </c>
      <c r="AT2670" s="782">
        <f t="shared" si="7785"/>
        <v>0</v>
      </c>
      <c r="AU2670" s="782">
        <f t="shared" si="7786"/>
        <v>0</v>
      </c>
      <c r="AV2670" s="782">
        <f t="shared" si="7787"/>
        <v>0</v>
      </c>
      <c r="AW2670" s="788" t="e">
        <f t="shared" si="7788"/>
        <v>#DIV/0!</v>
      </c>
      <c r="AY2670" s="781">
        <f t="shared" si="7789"/>
        <v>0</v>
      </c>
      <c r="AZ2670" s="777"/>
      <c r="BA2670" s="781">
        <f t="shared" si="7790"/>
        <v>0</v>
      </c>
      <c r="BB2670" s="777"/>
      <c r="BC2670" s="781">
        <f t="shared" si="7791"/>
        <v>0</v>
      </c>
      <c r="BD2670" s="777"/>
      <c r="BE2670" s="781">
        <f t="shared" si="7792"/>
        <v>0</v>
      </c>
      <c r="BF2670" s="777"/>
      <c r="BG2670" s="781">
        <f t="shared" si="7793"/>
        <v>0</v>
      </c>
      <c r="BH2670" s="777"/>
      <c r="BI2670" s="781">
        <f t="shared" si="7794"/>
        <v>0</v>
      </c>
      <c r="BJ2670" s="777"/>
      <c r="BK2670" s="781">
        <f t="shared" si="7795"/>
        <v>0</v>
      </c>
      <c r="BL2670" s="777"/>
      <c r="BM2670" s="781">
        <f t="shared" si="7796"/>
        <v>0</v>
      </c>
      <c r="BN2670" s="777"/>
      <c r="BO2670" s="781">
        <f t="shared" si="7797"/>
        <v>0</v>
      </c>
      <c r="BP2670" s="777"/>
      <c r="BQ2670" s="781">
        <f t="shared" si="7798"/>
        <v>0</v>
      </c>
      <c r="BR2670" s="777"/>
    </row>
    <row r="2671" spans="1:70" outlineLevel="3">
      <c r="A2671" s="92"/>
      <c r="B2671" s="121"/>
      <c r="C2671" s="121"/>
      <c r="D2671" s="67"/>
      <c r="E2671" s="122"/>
      <c r="F2671" s="122"/>
      <c r="G2671" s="214"/>
      <c r="H2671" s="1017"/>
      <c r="I2671" s="1008"/>
      <c r="J2671" s="1117"/>
      <c r="K2671" s="1038"/>
      <c r="L2671" s="208"/>
      <c r="M2671" s="128"/>
      <c r="N2671" s="409"/>
      <c r="O2671" s="409"/>
      <c r="Q2671" s="683"/>
      <c r="R2671" s="692"/>
      <c r="T2671" s="680" t="str">
        <f>IF(IF(A2671=0,TRUE(),D2671=IFERROR(VLOOKUP(A2671,Zaplecze_Weryfikacja!A:B,2,FALSE),2))=TRUE(),"Tak","Nie")</f>
        <v>Tak</v>
      </c>
      <c r="U2671" s="681" t="str">
        <f>IF(T2671="Tak"," ",IF(IFERROR(VLOOKUP(A2671,Zaplecze_Weryfikacja!A:B,2,FALSE),"Inny numer Lp")="Inny numer Lp","Inny numer Lp",IF(VLOOKUP(A2671,Zaplecze_Weryfikacja!A:B,2,FALSE)=D2671,"Nieznana przyczyna","Inny opis")))</f>
        <v xml:space="preserve"> </v>
      </c>
      <c r="Y2671" s="785"/>
      <c r="Z2671" s="368"/>
      <c r="AA2671" s="785"/>
      <c r="AB2671" s="368"/>
      <c r="AC2671" s="785"/>
      <c r="AD2671" s="368"/>
      <c r="AE2671" s="785"/>
      <c r="AF2671" s="368"/>
      <c r="AG2671" s="785"/>
      <c r="AH2671" s="368"/>
      <c r="AI2671" s="785"/>
      <c r="AJ2671" s="368"/>
      <c r="AK2671" s="785"/>
      <c r="AL2671" s="368"/>
      <c r="AM2671" s="785"/>
      <c r="AN2671" s="368"/>
      <c r="AO2671" s="785"/>
      <c r="AP2671" s="368"/>
      <c r="AQ2671" s="785"/>
      <c r="AR2671" s="368"/>
      <c r="AT2671" s="782">
        <f t="shared" si="7785"/>
        <v>0</v>
      </c>
      <c r="AU2671" s="782">
        <f t="shared" si="7786"/>
        <v>0</v>
      </c>
      <c r="AV2671" s="782">
        <f t="shared" si="7787"/>
        <v>0</v>
      </c>
      <c r="AW2671" s="788" t="e">
        <f t="shared" si="7788"/>
        <v>#DIV/0!</v>
      </c>
      <c r="AY2671" s="781">
        <f t="shared" si="7789"/>
        <v>0</v>
      </c>
      <c r="AZ2671" s="777"/>
      <c r="BA2671" s="781">
        <f t="shared" si="7790"/>
        <v>0</v>
      </c>
      <c r="BB2671" s="777"/>
      <c r="BC2671" s="781">
        <f t="shared" si="7791"/>
        <v>0</v>
      </c>
      <c r="BD2671" s="777"/>
      <c r="BE2671" s="781">
        <f t="shared" si="7792"/>
        <v>0</v>
      </c>
      <c r="BF2671" s="777"/>
      <c r="BG2671" s="781">
        <f t="shared" si="7793"/>
        <v>0</v>
      </c>
      <c r="BH2671" s="777"/>
      <c r="BI2671" s="781">
        <f t="shared" si="7794"/>
        <v>0</v>
      </c>
      <c r="BJ2671" s="777"/>
      <c r="BK2671" s="781">
        <f t="shared" si="7795"/>
        <v>0</v>
      </c>
      <c r="BL2671" s="777"/>
      <c r="BM2671" s="781">
        <f t="shared" si="7796"/>
        <v>0</v>
      </c>
      <c r="BN2671" s="777"/>
      <c r="BO2671" s="781">
        <f t="shared" si="7797"/>
        <v>0</v>
      </c>
      <c r="BP2671" s="777"/>
      <c r="BQ2671" s="781">
        <f t="shared" si="7798"/>
        <v>0</v>
      </c>
      <c r="BR2671" s="777"/>
    </row>
    <row r="2672" spans="1:70" outlineLevel="2">
      <c r="A2672" s="648"/>
      <c r="B2672" s="185"/>
      <c r="C2672" s="343"/>
      <c r="D2672" s="347" t="s">
        <v>1600</v>
      </c>
      <c r="E2672" s="338" t="str">
        <f>IF(COUNTIF(E2673:E2708,"T")=0,"N","T")</f>
        <v>N</v>
      </c>
      <c r="F2672" s="338"/>
      <c r="G2672" s="344"/>
      <c r="H2672" s="1080"/>
      <c r="I2672" s="1009"/>
      <c r="J2672" s="1134"/>
      <c r="K2672" s="1037">
        <f>SUBTOTAL(9,K2673:K2710)</f>
        <v>0</v>
      </c>
      <c r="L2672" s="208"/>
      <c r="M2672" s="481"/>
      <c r="N2672" s="482"/>
      <c r="O2672" s="482"/>
      <c r="Q2672" s="683"/>
      <c r="R2672" s="692"/>
      <c r="T2672" s="680" t="str">
        <f>IF(IF(A2672=0,TRUE(),D2672=IFERROR(VLOOKUP(A2672,Zaplecze_Weryfikacja!A:B,2,FALSE),2))=TRUE(),"Tak","Nie")</f>
        <v>Tak</v>
      </c>
      <c r="U2672" s="681" t="str">
        <f>IF(T2672="Tak"," ",IF(IFERROR(VLOOKUP(A2672,Zaplecze_Weryfikacja!A:B,2,FALSE),"Inny numer Lp")="Inny numer Lp","Inny numer Lp",IF(VLOOKUP(A2672,Zaplecze_Weryfikacja!A:B,2,FALSE)=D2672,"Nieznana przyczyna","Inny opis")))</f>
        <v xml:space="preserve"> </v>
      </c>
      <c r="Y2672" s="785"/>
      <c r="Z2672" s="339">
        <f>SUBTOTAL(9,Z2673:Z2710)</f>
        <v>0</v>
      </c>
      <c r="AA2672" s="785"/>
      <c r="AB2672" s="339">
        <f>SUBTOTAL(9,AB2673:AB2710)</f>
        <v>0</v>
      </c>
      <c r="AC2672" s="785"/>
      <c r="AD2672" s="339">
        <f>SUBTOTAL(9,AD2673:AD2710)</f>
        <v>0</v>
      </c>
      <c r="AE2672" s="785"/>
      <c r="AF2672" s="339">
        <f>SUBTOTAL(9,AF2673:AF2710)</f>
        <v>0</v>
      </c>
      <c r="AG2672" s="785"/>
      <c r="AH2672" s="339">
        <f>SUBTOTAL(9,AH2673:AH2710)</f>
        <v>0</v>
      </c>
      <c r="AI2672" s="785"/>
      <c r="AJ2672" s="339">
        <f>SUBTOTAL(9,AJ2673:AJ2710)</f>
        <v>0</v>
      </c>
      <c r="AK2672" s="785"/>
      <c r="AL2672" s="339">
        <f>SUBTOTAL(9,AL2673:AL2710)</f>
        <v>0</v>
      </c>
      <c r="AM2672" s="785"/>
      <c r="AN2672" s="339">
        <f>SUBTOTAL(9,AN2673:AN2710)</f>
        <v>0</v>
      </c>
      <c r="AO2672" s="785"/>
      <c r="AP2672" s="339">
        <f>SUBTOTAL(9,AP2673:AP2710)</f>
        <v>0</v>
      </c>
      <c r="AQ2672" s="785"/>
      <c r="AR2672" s="339">
        <f>SUBTOTAL(9,AR2673:AR2710)</f>
        <v>0</v>
      </c>
      <c r="AT2672" s="842">
        <f t="shared" si="7785"/>
        <v>0</v>
      </c>
      <c r="AU2672" s="842">
        <f t="shared" si="7786"/>
        <v>0</v>
      </c>
      <c r="AV2672" s="842">
        <f t="shared" si="7787"/>
        <v>0</v>
      </c>
      <c r="AW2672" s="843" t="e">
        <f t="shared" si="7788"/>
        <v>#DIV/0!</v>
      </c>
      <c r="AY2672" s="781">
        <f t="shared" si="7789"/>
        <v>0</v>
      </c>
      <c r="AZ2672" s="844"/>
      <c r="BA2672" s="781">
        <f t="shared" si="7790"/>
        <v>0</v>
      </c>
      <c r="BB2672" s="844"/>
      <c r="BC2672" s="781">
        <f t="shared" si="7791"/>
        <v>0</v>
      </c>
      <c r="BD2672" s="844"/>
      <c r="BE2672" s="781">
        <f t="shared" si="7792"/>
        <v>0</v>
      </c>
      <c r="BF2672" s="844"/>
      <c r="BG2672" s="781">
        <f t="shared" si="7793"/>
        <v>0</v>
      </c>
      <c r="BH2672" s="844"/>
      <c r="BI2672" s="781">
        <f t="shared" si="7794"/>
        <v>0</v>
      </c>
      <c r="BJ2672" s="844"/>
      <c r="BK2672" s="781">
        <f t="shared" si="7795"/>
        <v>0</v>
      </c>
      <c r="BL2672" s="844"/>
      <c r="BM2672" s="781">
        <f t="shared" si="7796"/>
        <v>0</v>
      </c>
      <c r="BN2672" s="844"/>
      <c r="BO2672" s="781">
        <f t="shared" si="7797"/>
        <v>0</v>
      </c>
      <c r="BP2672" s="844"/>
      <c r="BQ2672" s="781">
        <f t="shared" si="7798"/>
        <v>0</v>
      </c>
      <c r="BR2672" s="844"/>
    </row>
    <row r="2673" spans="1:70" ht="57" outlineLevel="3">
      <c r="A2673" s="92">
        <f>A2670+1</f>
        <v>803005</v>
      </c>
      <c r="B2673" s="10"/>
      <c r="C2673" s="121"/>
      <c r="D2673" s="193" t="s">
        <v>1463</v>
      </c>
      <c r="E2673" s="43" t="str">
        <f t="shared" ref="E2673:E2699" si="7847">IF(H2673&gt;0,"T","N")</f>
        <v>N</v>
      </c>
      <c r="F2673" s="60"/>
      <c r="G2673" s="221" t="s">
        <v>324</v>
      </c>
      <c r="H2673" s="1076"/>
      <c r="I2673" s="1141"/>
      <c r="J2673" s="1142"/>
      <c r="K2673" s="1032">
        <f t="shared" ref="K2673:K2699" si="7848">IF(B2673="E","E",$H2673*I2673)</f>
        <v>0</v>
      </c>
      <c r="L2673" s="503"/>
      <c r="M2673" s="504"/>
      <c r="N2673" s="504"/>
      <c r="O2673" s="504"/>
      <c r="Q2673" s="684" t="s">
        <v>1924</v>
      </c>
      <c r="R2673" s="692" t="s">
        <v>2011</v>
      </c>
      <c r="T2673" s="680" t="str">
        <f>IF(IF(A2673=0,TRUE(),D2673=IFERROR(VLOOKUP(A2673,Zaplecze_Weryfikacja!A:B,2,FALSE),2))=TRUE(),"Tak","Nie")</f>
        <v>Tak</v>
      </c>
      <c r="U2673" s="681" t="str">
        <f>IF(T2673="Tak"," ",IF(IFERROR(VLOOKUP(A2673,Zaplecze_Weryfikacja!A:B,2,FALSE),"Inny numer Lp")="Inny numer Lp","Inny numer Lp",IF(VLOOKUP(A2673,Zaplecze_Weryfikacja!A:B,2,FALSE)=D2673,"Nieznana przyczyna","Inny opis")))</f>
        <v xml:space="preserve"> </v>
      </c>
      <c r="Y2673" s="785"/>
      <c r="Z2673" s="309">
        <f t="shared" ref="Z2673:Z2699" si="7849">IF($B2673="E","E",$H2673*Y2673)</f>
        <v>0</v>
      </c>
      <c r="AA2673" s="785"/>
      <c r="AB2673" s="309">
        <f t="shared" ref="AB2673:AB2699" si="7850">IF($B2673="E","E",$H2673*AA2673)</f>
        <v>0</v>
      </c>
      <c r="AC2673" s="785"/>
      <c r="AD2673" s="309">
        <f t="shared" ref="AD2673:AD2699" si="7851">IF($B2673="E","E",$H2673*AC2673)</f>
        <v>0</v>
      </c>
      <c r="AE2673" s="785"/>
      <c r="AF2673" s="309">
        <f t="shared" ref="AF2673:AF2699" si="7852">IF($B2673="E","E",$H2673*AE2673)</f>
        <v>0</v>
      </c>
      <c r="AG2673" s="785"/>
      <c r="AH2673" s="309">
        <f t="shared" ref="AH2673:AH2699" si="7853">IF($B2673="E","E",$H2673*AG2673)</f>
        <v>0</v>
      </c>
      <c r="AI2673" s="785"/>
      <c r="AJ2673" s="309">
        <f t="shared" ref="AJ2673:AJ2699" si="7854">IF($B2673="E","E",$H2673*AI2673)</f>
        <v>0</v>
      </c>
      <c r="AK2673" s="785"/>
      <c r="AL2673" s="309">
        <f t="shared" ref="AL2673:AL2699" si="7855">IF($B2673="E","E",$H2673*AK2673)</f>
        <v>0</v>
      </c>
      <c r="AM2673" s="785"/>
      <c r="AN2673" s="309">
        <f t="shared" ref="AN2673:AN2699" si="7856">IF($B2673="E","E",$H2673*AM2673)</f>
        <v>0</v>
      </c>
      <c r="AO2673" s="785"/>
      <c r="AP2673" s="309">
        <f t="shared" ref="AP2673:AP2699" si="7857">IF($B2673="E","E",$H2673*AO2673)</f>
        <v>0</v>
      </c>
      <c r="AQ2673" s="785"/>
      <c r="AR2673" s="309">
        <f t="shared" ref="AR2673:AR2699" si="7858">IF($B2673="E","E",$H2673*AQ2673)</f>
        <v>0</v>
      </c>
      <c r="AT2673" s="782">
        <f t="shared" si="7785"/>
        <v>0</v>
      </c>
      <c r="AU2673" s="782">
        <f t="shared" si="7786"/>
        <v>0</v>
      </c>
      <c r="AV2673" s="782">
        <f t="shared" si="7787"/>
        <v>0</v>
      </c>
      <c r="AW2673" s="788" t="e">
        <f t="shared" si="7788"/>
        <v>#DIV/0!</v>
      </c>
      <c r="AY2673" s="781">
        <f t="shared" si="7789"/>
        <v>0</v>
      </c>
      <c r="AZ2673" s="777"/>
      <c r="BA2673" s="781">
        <f t="shared" si="7790"/>
        <v>0</v>
      </c>
      <c r="BB2673" s="777"/>
      <c r="BC2673" s="781">
        <f t="shared" si="7791"/>
        <v>0</v>
      </c>
      <c r="BD2673" s="777"/>
      <c r="BE2673" s="781">
        <f t="shared" si="7792"/>
        <v>0</v>
      </c>
      <c r="BF2673" s="777"/>
      <c r="BG2673" s="781">
        <f t="shared" si="7793"/>
        <v>0</v>
      </c>
      <c r="BH2673" s="777"/>
      <c r="BI2673" s="781">
        <f t="shared" si="7794"/>
        <v>0</v>
      </c>
      <c r="BJ2673" s="777"/>
      <c r="BK2673" s="781">
        <f t="shared" si="7795"/>
        <v>0</v>
      </c>
      <c r="BL2673" s="777"/>
      <c r="BM2673" s="781">
        <f t="shared" si="7796"/>
        <v>0</v>
      </c>
      <c r="BN2673" s="777"/>
      <c r="BO2673" s="781">
        <f t="shared" si="7797"/>
        <v>0</v>
      </c>
      <c r="BP2673" s="777"/>
      <c r="BQ2673" s="781">
        <f t="shared" si="7798"/>
        <v>0</v>
      </c>
      <c r="BR2673" s="777"/>
    </row>
    <row r="2674" spans="1:70" ht="57" outlineLevel="3">
      <c r="A2674" s="92">
        <f t="shared" ref="A2674:A2699" si="7859">A2673+1</f>
        <v>803006</v>
      </c>
      <c r="B2674" s="10"/>
      <c r="C2674" s="121"/>
      <c r="D2674" s="193" t="s">
        <v>1464</v>
      </c>
      <c r="E2674" s="43" t="str">
        <f t="shared" si="7847"/>
        <v>N</v>
      </c>
      <c r="F2674" s="60"/>
      <c r="G2674" s="221" t="s">
        <v>324</v>
      </c>
      <c r="H2674" s="1076"/>
      <c r="I2674" s="1141"/>
      <c r="J2674" s="1142"/>
      <c r="K2674" s="1032">
        <f t="shared" si="7848"/>
        <v>0</v>
      </c>
      <c r="L2674" s="503"/>
      <c r="M2674" s="504"/>
      <c r="N2674" s="504"/>
      <c r="O2674" s="504"/>
      <c r="Q2674" s="684" t="s">
        <v>1924</v>
      </c>
      <c r="R2674" s="692" t="s">
        <v>2011</v>
      </c>
      <c r="T2674" s="680" t="str">
        <f>IF(IF(A2674=0,TRUE(),D2674=IFERROR(VLOOKUP(A2674,Zaplecze_Weryfikacja!A:B,2,FALSE),2))=TRUE(),"Tak","Nie")</f>
        <v>Tak</v>
      </c>
      <c r="U2674" s="681" t="str">
        <f>IF(T2674="Tak"," ",IF(IFERROR(VLOOKUP(A2674,Zaplecze_Weryfikacja!A:B,2,FALSE),"Inny numer Lp")="Inny numer Lp","Inny numer Lp",IF(VLOOKUP(A2674,Zaplecze_Weryfikacja!A:B,2,FALSE)=D2674,"Nieznana przyczyna","Inny opis")))</f>
        <v xml:space="preserve"> </v>
      </c>
      <c r="Y2674" s="785"/>
      <c r="Z2674" s="309">
        <f t="shared" si="7849"/>
        <v>0</v>
      </c>
      <c r="AA2674" s="785"/>
      <c r="AB2674" s="309">
        <f t="shared" si="7850"/>
        <v>0</v>
      </c>
      <c r="AC2674" s="785"/>
      <c r="AD2674" s="309">
        <f t="shared" si="7851"/>
        <v>0</v>
      </c>
      <c r="AE2674" s="785"/>
      <c r="AF2674" s="309">
        <f t="shared" si="7852"/>
        <v>0</v>
      </c>
      <c r="AG2674" s="785"/>
      <c r="AH2674" s="309">
        <f t="shared" si="7853"/>
        <v>0</v>
      </c>
      <c r="AI2674" s="785"/>
      <c r="AJ2674" s="309">
        <f t="shared" si="7854"/>
        <v>0</v>
      </c>
      <c r="AK2674" s="785"/>
      <c r="AL2674" s="309">
        <f t="shared" si="7855"/>
        <v>0</v>
      </c>
      <c r="AM2674" s="785"/>
      <c r="AN2674" s="309">
        <f t="shared" si="7856"/>
        <v>0</v>
      </c>
      <c r="AO2674" s="785"/>
      <c r="AP2674" s="309">
        <f t="shared" si="7857"/>
        <v>0</v>
      </c>
      <c r="AQ2674" s="785"/>
      <c r="AR2674" s="309">
        <f t="shared" si="7858"/>
        <v>0</v>
      </c>
      <c r="AT2674" s="782">
        <f t="shared" si="7785"/>
        <v>0</v>
      </c>
      <c r="AU2674" s="782">
        <f t="shared" si="7786"/>
        <v>0</v>
      </c>
      <c r="AV2674" s="782">
        <f t="shared" si="7787"/>
        <v>0</v>
      </c>
      <c r="AW2674" s="788" t="e">
        <f t="shared" si="7788"/>
        <v>#DIV/0!</v>
      </c>
      <c r="AY2674" s="781">
        <f t="shared" si="7789"/>
        <v>0</v>
      </c>
      <c r="AZ2674" s="777"/>
      <c r="BA2674" s="781">
        <f t="shared" si="7790"/>
        <v>0</v>
      </c>
      <c r="BB2674" s="777"/>
      <c r="BC2674" s="781">
        <f t="shared" si="7791"/>
        <v>0</v>
      </c>
      <c r="BD2674" s="777"/>
      <c r="BE2674" s="781">
        <f t="shared" si="7792"/>
        <v>0</v>
      </c>
      <c r="BF2674" s="777"/>
      <c r="BG2674" s="781">
        <f t="shared" si="7793"/>
        <v>0</v>
      </c>
      <c r="BH2674" s="777"/>
      <c r="BI2674" s="781">
        <f t="shared" si="7794"/>
        <v>0</v>
      </c>
      <c r="BJ2674" s="777"/>
      <c r="BK2674" s="781">
        <f t="shared" si="7795"/>
        <v>0</v>
      </c>
      <c r="BL2674" s="777"/>
      <c r="BM2674" s="781">
        <f t="shared" si="7796"/>
        <v>0</v>
      </c>
      <c r="BN2674" s="777"/>
      <c r="BO2674" s="781">
        <f t="shared" si="7797"/>
        <v>0</v>
      </c>
      <c r="BP2674" s="777"/>
      <c r="BQ2674" s="781">
        <f t="shared" si="7798"/>
        <v>0</v>
      </c>
      <c r="BR2674" s="777"/>
    </row>
    <row r="2675" spans="1:70" ht="71.25" outlineLevel="3">
      <c r="A2675" s="92">
        <f t="shared" si="7859"/>
        <v>803007</v>
      </c>
      <c r="B2675" s="10"/>
      <c r="C2675" s="121"/>
      <c r="D2675" s="193" t="s">
        <v>1465</v>
      </c>
      <c r="E2675" s="43" t="str">
        <f t="shared" si="7847"/>
        <v>N</v>
      </c>
      <c r="F2675" s="60"/>
      <c r="G2675" s="221" t="s">
        <v>324</v>
      </c>
      <c r="H2675" s="1076"/>
      <c r="I2675" s="1141"/>
      <c r="J2675" s="1142"/>
      <c r="K2675" s="1032">
        <f t="shared" si="7848"/>
        <v>0</v>
      </c>
      <c r="L2675" s="503"/>
      <c r="M2675" s="504"/>
      <c r="N2675" s="504"/>
      <c r="O2675" s="504"/>
      <c r="Q2675" s="684" t="s">
        <v>1924</v>
      </c>
      <c r="R2675" s="692" t="s">
        <v>2011</v>
      </c>
      <c r="T2675" s="680" t="str">
        <f>IF(IF(A2675=0,TRUE(),D2675=IFERROR(VLOOKUP(A2675,Zaplecze_Weryfikacja!A:B,2,FALSE),2))=TRUE(),"Tak","Nie")</f>
        <v>Tak</v>
      </c>
      <c r="U2675" s="681" t="str">
        <f>IF(T2675="Tak"," ",IF(IFERROR(VLOOKUP(A2675,Zaplecze_Weryfikacja!A:B,2,FALSE),"Inny numer Lp")="Inny numer Lp","Inny numer Lp",IF(VLOOKUP(A2675,Zaplecze_Weryfikacja!A:B,2,FALSE)=D2675,"Nieznana przyczyna","Inny opis")))</f>
        <v xml:space="preserve"> </v>
      </c>
      <c r="Y2675" s="785"/>
      <c r="Z2675" s="309">
        <f t="shared" si="7849"/>
        <v>0</v>
      </c>
      <c r="AA2675" s="785"/>
      <c r="AB2675" s="309">
        <f t="shared" si="7850"/>
        <v>0</v>
      </c>
      <c r="AC2675" s="785"/>
      <c r="AD2675" s="309">
        <f t="shared" si="7851"/>
        <v>0</v>
      </c>
      <c r="AE2675" s="785"/>
      <c r="AF2675" s="309">
        <f t="shared" si="7852"/>
        <v>0</v>
      </c>
      <c r="AG2675" s="785"/>
      <c r="AH2675" s="309">
        <f t="shared" si="7853"/>
        <v>0</v>
      </c>
      <c r="AI2675" s="785"/>
      <c r="AJ2675" s="309">
        <f t="shared" si="7854"/>
        <v>0</v>
      </c>
      <c r="AK2675" s="785"/>
      <c r="AL2675" s="309">
        <f t="shared" si="7855"/>
        <v>0</v>
      </c>
      <c r="AM2675" s="785"/>
      <c r="AN2675" s="309">
        <f t="shared" si="7856"/>
        <v>0</v>
      </c>
      <c r="AO2675" s="785"/>
      <c r="AP2675" s="309">
        <f t="shared" si="7857"/>
        <v>0</v>
      </c>
      <c r="AQ2675" s="785"/>
      <c r="AR2675" s="309">
        <f t="shared" si="7858"/>
        <v>0</v>
      </c>
      <c r="AT2675" s="782">
        <f t="shared" si="7785"/>
        <v>0</v>
      </c>
      <c r="AU2675" s="782">
        <f t="shared" si="7786"/>
        <v>0</v>
      </c>
      <c r="AV2675" s="782">
        <f t="shared" si="7787"/>
        <v>0</v>
      </c>
      <c r="AW2675" s="788" t="e">
        <f t="shared" si="7788"/>
        <v>#DIV/0!</v>
      </c>
      <c r="AY2675" s="781">
        <f t="shared" si="7789"/>
        <v>0</v>
      </c>
      <c r="AZ2675" s="777"/>
      <c r="BA2675" s="781">
        <f t="shared" si="7790"/>
        <v>0</v>
      </c>
      <c r="BB2675" s="777"/>
      <c r="BC2675" s="781">
        <f t="shared" si="7791"/>
        <v>0</v>
      </c>
      <c r="BD2675" s="777"/>
      <c r="BE2675" s="781">
        <f t="shared" si="7792"/>
        <v>0</v>
      </c>
      <c r="BF2675" s="777"/>
      <c r="BG2675" s="781">
        <f t="shared" si="7793"/>
        <v>0</v>
      </c>
      <c r="BH2675" s="777"/>
      <c r="BI2675" s="781">
        <f t="shared" si="7794"/>
        <v>0</v>
      </c>
      <c r="BJ2675" s="777"/>
      <c r="BK2675" s="781">
        <f t="shared" si="7795"/>
        <v>0</v>
      </c>
      <c r="BL2675" s="777"/>
      <c r="BM2675" s="781">
        <f t="shared" si="7796"/>
        <v>0</v>
      </c>
      <c r="BN2675" s="777"/>
      <c r="BO2675" s="781">
        <f t="shared" si="7797"/>
        <v>0</v>
      </c>
      <c r="BP2675" s="777"/>
      <c r="BQ2675" s="781">
        <f t="shared" si="7798"/>
        <v>0</v>
      </c>
      <c r="BR2675" s="777"/>
    </row>
    <row r="2676" spans="1:70" ht="42.75" outlineLevel="3">
      <c r="A2676" s="92">
        <f t="shared" si="7859"/>
        <v>803008</v>
      </c>
      <c r="B2676" s="10"/>
      <c r="C2676" s="121"/>
      <c r="D2676" s="193" t="s">
        <v>1466</v>
      </c>
      <c r="E2676" s="43" t="str">
        <f t="shared" si="7847"/>
        <v>N</v>
      </c>
      <c r="F2676" s="60" t="s">
        <v>1467</v>
      </c>
      <c r="G2676" s="221" t="s">
        <v>324</v>
      </c>
      <c r="H2676" s="1076"/>
      <c r="I2676" s="1141"/>
      <c r="J2676" s="1142"/>
      <c r="K2676" s="1032">
        <f t="shared" si="7848"/>
        <v>0</v>
      </c>
      <c r="L2676" s="503"/>
      <c r="M2676" s="504"/>
      <c r="N2676" s="504"/>
      <c r="O2676" s="504"/>
      <c r="Q2676" s="684" t="s">
        <v>1925</v>
      </c>
      <c r="R2676" s="692" t="s">
        <v>2011</v>
      </c>
      <c r="T2676" s="680" t="str">
        <f>IF(IF(A2676=0,TRUE(),D2676=IFERROR(VLOOKUP(A2676,Zaplecze_Weryfikacja!A:B,2,FALSE),2))=TRUE(),"Tak","Nie")</f>
        <v>Tak</v>
      </c>
      <c r="U2676" s="681" t="str">
        <f>IF(T2676="Tak"," ",IF(IFERROR(VLOOKUP(A2676,Zaplecze_Weryfikacja!A:B,2,FALSE),"Inny numer Lp")="Inny numer Lp","Inny numer Lp",IF(VLOOKUP(A2676,Zaplecze_Weryfikacja!A:B,2,FALSE)=D2676,"Nieznana przyczyna","Inny opis")))</f>
        <v xml:space="preserve"> </v>
      </c>
      <c r="Y2676" s="785"/>
      <c r="Z2676" s="309">
        <f t="shared" si="7849"/>
        <v>0</v>
      </c>
      <c r="AA2676" s="785"/>
      <c r="AB2676" s="309">
        <f t="shared" si="7850"/>
        <v>0</v>
      </c>
      <c r="AC2676" s="785"/>
      <c r="AD2676" s="309">
        <f t="shared" si="7851"/>
        <v>0</v>
      </c>
      <c r="AE2676" s="785"/>
      <c r="AF2676" s="309">
        <f t="shared" si="7852"/>
        <v>0</v>
      </c>
      <c r="AG2676" s="785"/>
      <c r="AH2676" s="309">
        <f t="shared" si="7853"/>
        <v>0</v>
      </c>
      <c r="AI2676" s="785"/>
      <c r="AJ2676" s="309">
        <f t="shared" si="7854"/>
        <v>0</v>
      </c>
      <c r="AK2676" s="785"/>
      <c r="AL2676" s="309">
        <f t="shared" si="7855"/>
        <v>0</v>
      </c>
      <c r="AM2676" s="785"/>
      <c r="AN2676" s="309">
        <f t="shared" si="7856"/>
        <v>0</v>
      </c>
      <c r="AO2676" s="785"/>
      <c r="AP2676" s="309">
        <f t="shared" si="7857"/>
        <v>0</v>
      </c>
      <c r="AQ2676" s="785"/>
      <c r="AR2676" s="309">
        <f t="shared" si="7858"/>
        <v>0</v>
      </c>
      <c r="AT2676" s="782">
        <f t="shared" si="7785"/>
        <v>0</v>
      </c>
      <c r="AU2676" s="782">
        <f t="shared" si="7786"/>
        <v>0</v>
      </c>
      <c r="AV2676" s="782">
        <f t="shared" si="7787"/>
        <v>0</v>
      </c>
      <c r="AW2676" s="788" t="e">
        <f t="shared" si="7788"/>
        <v>#DIV/0!</v>
      </c>
      <c r="AY2676" s="781">
        <f t="shared" si="7789"/>
        <v>0</v>
      </c>
      <c r="AZ2676" s="777"/>
      <c r="BA2676" s="781">
        <f t="shared" si="7790"/>
        <v>0</v>
      </c>
      <c r="BB2676" s="777"/>
      <c r="BC2676" s="781">
        <f t="shared" si="7791"/>
        <v>0</v>
      </c>
      <c r="BD2676" s="777"/>
      <c r="BE2676" s="781">
        <f t="shared" si="7792"/>
        <v>0</v>
      </c>
      <c r="BF2676" s="777"/>
      <c r="BG2676" s="781">
        <f t="shared" si="7793"/>
        <v>0</v>
      </c>
      <c r="BH2676" s="777"/>
      <c r="BI2676" s="781">
        <f t="shared" si="7794"/>
        <v>0</v>
      </c>
      <c r="BJ2676" s="777"/>
      <c r="BK2676" s="781">
        <f t="shared" si="7795"/>
        <v>0</v>
      </c>
      <c r="BL2676" s="777"/>
      <c r="BM2676" s="781">
        <f t="shared" si="7796"/>
        <v>0</v>
      </c>
      <c r="BN2676" s="777"/>
      <c r="BO2676" s="781">
        <f t="shared" si="7797"/>
        <v>0</v>
      </c>
      <c r="BP2676" s="777"/>
      <c r="BQ2676" s="781">
        <f t="shared" si="7798"/>
        <v>0</v>
      </c>
      <c r="BR2676" s="777"/>
    </row>
    <row r="2677" spans="1:70" ht="42.75" outlineLevel="3">
      <c r="A2677" s="92">
        <f t="shared" si="7859"/>
        <v>803009</v>
      </c>
      <c r="B2677" s="10"/>
      <c r="C2677" s="121"/>
      <c r="D2677" s="193" t="s">
        <v>1468</v>
      </c>
      <c r="E2677" s="43" t="str">
        <f t="shared" si="7847"/>
        <v>N</v>
      </c>
      <c r="F2677" s="60" t="s">
        <v>1467</v>
      </c>
      <c r="G2677" s="221" t="s">
        <v>324</v>
      </c>
      <c r="H2677" s="1076"/>
      <c r="I2677" s="1141"/>
      <c r="J2677" s="1142"/>
      <c r="K2677" s="1032">
        <f t="shared" si="7848"/>
        <v>0</v>
      </c>
      <c r="L2677" s="503"/>
      <c r="M2677" s="504"/>
      <c r="N2677" s="504"/>
      <c r="O2677" s="504"/>
      <c r="Q2677" s="684" t="s">
        <v>1925</v>
      </c>
      <c r="R2677" s="692" t="s">
        <v>2011</v>
      </c>
      <c r="T2677" s="680" t="str">
        <f>IF(IF(A2677=0,TRUE(),D2677=IFERROR(VLOOKUP(A2677,Zaplecze_Weryfikacja!A:B,2,FALSE),2))=TRUE(),"Tak","Nie")</f>
        <v>Tak</v>
      </c>
      <c r="U2677" s="681" t="str">
        <f>IF(T2677="Tak"," ",IF(IFERROR(VLOOKUP(A2677,Zaplecze_Weryfikacja!A:B,2,FALSE),"Inny numer Lp")="Inny numer Lp","Inny numer Lp",IF(VLOOKUP(A2677,Zaplecze_Weryfikacja!A:B,2,FALSE)=D2677,"Nieznana przyczyna","Inny opis")))</f>
        <v xml:space="preserve"> </v>
      </c>
      <c r="Y2677" s="785"/>
      <c r="Z2677" s="309">
        <f t="shared" si="7849"/>
        <v>0</v>
      </c>
      <c r="AA2677" s="785"/>
      <c r="AB2677" s="309">
        <f t="shared" si="7850"/>
        <v>0</v>
      </c>
      <c r="AC2677" s="785"/>
      <c r="AD2677" s="309">
        <f t="shared" si="7851"/>
        <v>0</v>
      </c>
      <c r="AE2677" s="785"/>
      <c r="AF2677" s="309">
        <f t="shared" si="7852"/>
        <v>0</v>
      </c>
      <c r="AG2677" s="785"/>
      <c r="AH2677" s="309">
        <f t="shared" si="7853"/>
        <v>0</v>
      </c>
      <c r="AI2677" s="785"/>
      <c r="AJ2677" s="309">
        <f t="shared" si="7854"/>
        <v>0</v>
      </c>
      <c r="AK2677" s="785"/>
      <c r="AL2677" s="309">
        <f t="shared" si="7855"/>
        <v>0</v>
      </c>
      <c r="AM2677" s="785"/>
      <c r="AN2677" s="309">
        <f t="shared" si="7856"/>
        <v>0</v>
      </c>
      <c r="AO2677" s="785"/>
      <c r="AP2677" s="309">
        <f t="shared" si="7857"/>
        <v>0</v>
      </c>
      <c r="AQ2677" s="785"/>
      <c r="AR2677" s="309">
        <f t="shared" si="7858"/>
        <v>0</v>
      </c>
      <c r="AT2677" s="782">
        <f t="shared" si="7785"/>
        <v>0</v>
      </c>
      <c r="AU2677" s="782">
        <f t="shared" si="7786"/>
        <v>0</v>
      </c>
      <c r="AV2677" s="782">
        <f t="shared" si="7787"/>
        <v>0</v>
      </c>
      <c r="AW2677" s="788" t="e">
        <f t="shared" si="7788"/>
        <v>#DIV/0!</v>
      </c>
      <c r="AY2677" s="781">
        <f t="shared" si="7789"/>
        <v>0</v>
      </c>
      <c r="AZ2677" s="777"/>
      <c r="BA2677" s="781">
        <f t="shared" si="7790"/>
        <v>0</v>
      </c>
      <c r="BB2677" s="777"/>
      <c r="BC2677" s="781">
        <f t="shared" si="7791"/>
        <v>0</v>
      </c>
      <c r="BD2677" s="777"/>
      <c r="BE2677" s="781">
        <f t="shared" si="7792"/>
        <v>0</v>
      </c>
      <c r="BF2677" s="777"/>
      <c r="BG2677" s="781">
        <f t="shared" si="7793"/>
        <v>0</v>
      </c>
      <c r="BH2677" s="777"/>
      <c r="BI2677" s="781">
        <f t="shared" si="7794"/>
        <v>0</v>
      </c>
      <c r="BJ2677" s="777"/>
      <c r="BK2677" s="781">
        <f t="shared" si="7795"/>
        <v>0</v>
      </c>
      <c r="BL2677" s="777"/>
      <c r="BM2677" s="781">
        <f t="shared" si="7796"/>
        <v>0</v>
      </c>
      <c r="BN2677" s="777"/>
      <c r="BO2677" s="781">
        <f t="shared" si="7797"/>
        <v>0</v>
      </c>
      <c r="BP2677" s="777"/>
      <c r="BQ2677" s="781">
        <f t="shared" si="7798"/>
        <v>0</v>
      </c>
      <c r="BR2677" s="777"/>
    </row>
    <row r="2678" spans="1:70" ht="42.75" outlineLevel="3">
      <c r="A2678" s="92">
        <f t="shared" si="7859"/>
        <v>803010</v>
      </c>
      <c r="B2678" s="10"/>
      <c r="C2678" s="121"/>
      <c r="D2678" s="193" t="s">
        <v>1469</v>
      </c>
      <c r="E2678" s="43" t="str">
        <f t="shared" si="7847"/>
        <v>N</v>
      </c>
      <c r="F2678" s="60"/>
      <c r="G2678" s="221" t="s">
        <v>324</v>
      </c>
      <c r="H2678" s="1076"/>
      <c r="I2678" s="1141"/>
      <c r="J2678" s="1142"/>
      <c r="K2678" s="1032">
        <f t="shared" si="7848"/>
        <v>0</v>
      </c>
      <c r="L2678" s="503"/>
      <c r="M2678" s="504"/>
      <c r="N2678" s="504"/>
      <c r="O2678" s="504"/>
      <c r="Q2678" s="684" t="s">
        <v>1925</v>
      </c>
      <c r="R2678" s="692" t="s">
        <v>2011</v>
      </c>
      <c r="T2678" s="680" t="str">
        <f>IF(IF(A2678=0,TRUE(),D2678=IFERROR(VLOOKUP(A2678,Zaplecze_Weryfikacja!A:B,2,FALSE),2))=TRUE(),"Tak","Nie")</f>
        <v>Tak</v>
      </c>
      <c r="U2678" s="681" t="str">
        <f>IF(T2678="Tak"," ",IF(IFERROR(VLOOKUP(A2678,Zaplecze_Weryfikacja!A:B,2,FALSE),"Inny numer Lp")="Inny numer Lp","Inny numer Lp",IF(VLOOKUP(A2678,Zaplecze_Weryfikacja!A:B,2,FALSE)=D2678,"Nieznana przyczyna","Inny opis")))</f>
        <v xml:space="preserve"> </v>
      </c>
      <c r="Y2678" s="785"/>
      <c r="Z2678" s="309">
        <f t="shared" si="7849"/>
        <v>0</v>
      </c>
      <c r="AA2678" s="785"/>
      <c r="AB2678" s="309">
        <f t="shared" si="7850"/>
        <v>0</v>
      </c>
      <c r="AC2678" s="785"/>
      <c r="AD2678" s="309">
        <f t="shared" si="7851"/>
        <v>0</v>
      </c>
      <c r="AE2678" s="785"/>
      <c r="AF2678" s="309">
        <f t="shared" si="7852"/>
        <v>0</v>
      </c>
      <c r="AG2678" s="785"/>
      <c r="AH2678" s="309">
        <f t="shared" si="7853"/>
        <v>0</v>
      </c>
      <c r="AI2678" s="785"/>
      <c r="AJ2678" s="309">
        <f t="shared" si="7854"/>
        <v>0</v>
      </c>
      <c r="AK2678" s="785"/>
      <c r="AL2678" s="309">
        <f t="shared" si="7855"/>
        <v>0</v>
      </c>
      <c r="AM2678" s="785"/>
      <c r="AN2678" s="309">
        <f t="shared" si="7856"/>
        <v>0</v>
      </c>
      <c r="AO2678" s="785"/>
      <c r="AP2678" s="309">
        <f t="shared" si="7857"/>
        <v>0</v>
      </c>
      <c r="AQ2678" s="785"/>
      <c r="AR2678" s="309">
        <f t="shared" si="7858"/>
        <v>0</v>
      </c>
      <c r="AT2678" s="782">
        <f t="shared" si="7785"/>
        <v>0</v>
      </c>
      <c r="AU2678" s="782">
        <f t="shared" si="7786"/>
        <v>0</v>
      </c>
      <c r="AV2678" s="782">
        <f t="shared" si="7787"/>
        <v>0</v>
      </c>
      <c r="AW2678" s="788" t="e">
        <f t="shared" si="7788"/>
        <v>#DIV/0!</v>
      </c>
      <c r="AY2678" s="781">
        <f t="shared" si="7789"/>
        <v>0</v>
      </c>
      <c r="AZ2678" s="777"/>
      <c r="BA2678" s="781">
        <f t="shared" si="7790"/>
        <v>0</v>
      </c>
      <c r="BB2678" s="777"/>
      <c r="BC2678" s="781">
        <f t="shared" si="7791"/>
        <v>0</v>
      </c>
      <c r="BD2678" s="777"/>
      <c r="BE2678" s="781">
        <f t="shared" si="7792"/>
        <v>0</v>
      </c>
      <c r="BF2678" s="777"/>
      <c r="BG2678" s="781">
        <f t="shared" si="7793"/>
        <v>0</v>
      </c>
      <c r="BH2678" s="777"/>
      <c r="BI2678" s="781">
        <f t="shared" si="7794"/>
        <v>0</v>
      </c>
      <c r="BJ2678" s="777"/>
      <c r="BK2678" s="781">
        <f t="shared" si="7795"/>
        <v>0</v>
      </c>
      <c r="BL2678" s="777"/>
      <c r="BM2678" s="781">
        <f t="shared" si="7796"/>
        <v>0</v>
      </c>
      <c r="BN2678" s="777"/>
      <c r="BO2678" s="781">
        <f t="shared" si="7797"/>
        <v>0</v>
      </c>
      <c r="BP2678" s="777"/>
      <c r="BQ2678" s="781">
        <f t="shared" si="7798"/>
        <v>0</v>
      </c>
      <c r="BR2678" s="777"/>
    </row>
    <row r="2679" spans="1:70" ht="42.75" outlineLevel="3">
      <c r="A2679" s="92">
        <f t="shared" si="7859"/>
        <v>803011</v>
      </c>
      <c r="B2679" s="10"/>
      <c r="C2679" s="121"/>
      <c r="D2679" s="193" t="s">
        <v>1470</v>
      </c>
      <c r="E2679" s="43" t="str">
        <f t="shared" si="7847"/>
        <v>N</v>
      </c>
      <c r="F2679" s="60"/>
      <c r="G2679" s="221" t="s">
        <v>324</v>
      </c>
      <c r="H2679" s="1076"/>
      <c r="I2679" s="1141"/>
      <c r="J2679" s="1142"/>
      <c r="K2679" s="1032">
        <f t="shared" si="7848"/>
        <v>0</v>
      </c>
      <c r="L2679" s="503"/>
      <c r="M2679" s="504"/>
      <c r="N2679" s="504"/>
      <c r="O2679" s="504"/>
      <c r="Q2679" s="684" t="s">
        <v>1929</v>
      </c>
      <c r="R2679" s="692" t="s">
        <v>2011</v>
      </c>
      <c r="T2679" s="680" t="str">
        <f>IF(IF(A2679=0,TRUE(),D2679=IFERROR(VLOOKUP(A2679,Zaplecze_Weryfikacja!A:B,2,FALSE),2))=TRUE(),"Tak","Nie")</f>
        <v>Tak</v>
      </c>
      <c r="U2679" s="681" t="str">
        <f>IF(T2679="Tak"," ",IF(IFERROR(VLOOKUP(A2679,Zaplecze_Weryfikacja!A:B,2,FALSE),"Inny numer Lp")="Inny numer Lp","Inny numer Lp",IF(VLOOKUP(A2679,Zaplecze_Weryfikacja!A:B,2,FALSE)=D2679,"Nieznana przyczyna","Inny opis")))</f>
        <v xml:space="preserve"> </v>
      </c>
      <c r="Y2679" s="785"/>
      <c r="Z2679" s="309">
        <f t="shared" si="7849"/>
        <v>0</v>
      </c>
      <c r="AA2679" s="785"/>
      <c r="AB2679" s="309">
        <f t="shared" si="7850"/>
        <v>0</v>
      </c>
      <c r="AC2679" s="785"/>
      <c r="AD2679" s="309">
        <f t="shared" si="7851"/>
        <v>0</v>
      </c>
      <c r="AE2679" s="785"/>
      <c r="AF2679" s="309">
        <f t="shared" si="7852"/>
        <v>0</v>
      </c>
      <c r="AG2679" s="785"/>
      <c r="AH2679" s="309">
        <f t="shared" si="7853"/>
        <v>0</v>
      </c>
      <c r="AI2679" s="785"/>
      <c r="AJ2679" s="309">
        <f t="shared" si="7854"/>
        <v>0</v>
      </c>
      <c r="AK2679" s="785"/>
      <c r="AL2679" s="309">
        <f t="shared" si="7855"/>
        <v>0</v>
      </c>
      <c r="AM2679" s="785"/>
      <c r="AN2679" s="309">
        <f t="shared" si="7856"/>
        <v>0</v>
      </c>
      <c r="AO2679" s="785"/>
      <c r="AP2679" s="309">
        <f t="shared" si="7857"/>
        <v>0</v>
      </c>
      <c r="AQ2679" s="785"/>
      <c r="AR2679" s="309">
        <f t="shared" si="7858"/>
        <v>0</v>
      </c>
      <c r="AT2679" s="782">
        <f t="shared" si="7785"/>
        <v>0</v>
      </c>
      <c r="AU2679" s="782">
        <f t="shared" si="7786"/>
        <v>0</v>
      </c>
      <c r="AV2679" s="782">
        <f t="shared" si="7787"/>
        <v>0</v>
      </c>
      <c r="AW2679" s="788" t="e">
        <f t="shared" si="7788"/>
        <v>#DIV/0!</v>
      </c>
      <c r="AY2679" s="781">
        <f t="shared" si="7789"/>
        <v>0</v>
      </c>
      <c r="AZ2679" s="777"/>
      <c r="BA2679" s="781">
        <f t="shared" si="7790"/>
        <v>0</v>
      </c>
      <c r="BB2679" s="777"/>
      <c r="BC2679" s="781">
        <f t="shared" si="7791"/>
        <v>0</v>
      </c>
      <c r="BD2679" s="777"/>
      <c r="BE2679" s="781">
        <f t="shared" si="7792"/>
        <v>0</v>
      </c>
      <c r="BF2679" s="777"/>
      <c r="BG2679" s="781">
        <f t="shared" si="7793"/>
        <v>0</v>
      </c>
      <c r="BH2679" s="777"/>
      <c r="BI2679" s="781">
        <f t="shared" si="7794"/>
        <v>0</v>
      </c>
      <c r="BJ2679" s="777"/>
      <c r="BK2679" s="781">
        <f t="shared" si="7795"/>
        <v>0</v>
      </c>
      <c r="BL2679" s="777"/>
      <c r="BM2679" s="781">
        <f t="shared" si="7796"/>
        <v>0</v>
      </c>
      <c r="BN2679" s="777"/>
      <c r="BO2679" s="781">
        <f t="shared" si="7797"/>
        <v>0</v>
      </c>
      <c r="BP2679" s="777"/>
      <c r="BQ2679" s="781">
        <f t="shared" si="7798"/>
        <v>0</v>
      </c>
      <c r="BR2679" s="777"/>
    </row>
    <row r="2680" spans="1:70" ht="28.5" outlineLevel="3">
      <c r="A2680" s="92">
        <f t="shared" si="7859"/>
        <v>803012</v>
      </c>
      <c r="B2680" s="10"/>
      <c r="C2680" s="121"/>
      <c r="D2680" s="193" t="s">
        <v>1471</v>
      </c>
      <c r="E2680" s="43" t="str">
        <f t="shared" si="7847"/>
        <v>N</v>
      </c>
      <c r="F2680" s="60" t="s">
        <v>3007</v>
      </c>
      <c r="G2680" s="221" t="s">
        <v>23</v>
      </c>
      <c r="H2680" s="1076"/>
      <c r="I2680" s="1141"/>
      <c r="J2680" s="1142"/>
      <c r="K2680" s="1032">
        <f t="shared" si="7848"/>
        <v>0</v>
      </c>
      <c r="L2680" s="503"/>
      <c r="M2680" s="504"/>
      <c r="N2680" s="504"/>
      <c r="O2680" s="504"/>
      <c r="Q2680" s="684" t="s">
        <v>1844</v>
      </c>
      <c r="R2680" s="692" t="s">
        <v>2011</v>
      </c>
      <c r="T2680" s="680" t="str">
        <f>IF(IF(A2680=0,TRUE(),D2680=IFERROR(VLOOKUP(A2680,Zaplecze_Weryfikacja!A:B,2,FALSE),2))=TRUE(),"Tak","Nie")</f>
        <v>Tak</v>
      </c>
      <c r="U2680" s="681" t="str">
        <f>IF(T2680="Tak"," ",IF(IFERROR(VLOOKUP(A2680,Zaplecze_Weryfikacja!A:B,2,FALSE),"Inny numer Lp")="Inny numer Lp","Inny numer Lp",IF(VLOOKUP(A2680,Zaplecze_Weryfikacja!A:B,2,FALSE)=D2680,"Nieznana przyczyna","Inny opis")))</f>
        <v xml:space="preserve"> </v>
      </c>
      <c r="Y2680" s="785"/>
      <c r="Z2680" s="309">
        <f t="shared" si="7849"/>
        <v>0</v>
      </c>
      <c r="AA2680" s="785"/>
      <c r="AB2680" s="309">
        <f t="shared" si="7850"/>
        <v>0</v>
      </c>
      <c r="AC2680" s="785"/>
      <c r="AD2680" s="309">
        <f t="shared" si="7851"/>
        <v>0</v>
      </c>
      <c r="AE2680" s="785"/>
      <c r="AF2680" s="309">
        <f t="shared" si="7852"/>
        <v>0</v>
      </c>
      <c r="AG2680" s="785"/>
      <c r="AH2680" s="309">
        <f t="shared" si="7853"/>
        <v>0</v>
      </c>
      <c r="AI2680" s="785"/>
      <c r="AJ2680" s="309">
        <f t="shared" si="7854"/>
        <v>0</v>
      </c>
      <c r="AK2680" s="785"/>
      <c r="AL2680" s="309">
        <f t="shared" si="7855"/>
        <v>0</v>
      </c>
      <c r="AM2680" s="785"/>
      <c r="AN2680" s="309">
        <f t="shared" si="7856"/>
        <v>0</v>
      </c>
      <c r="AO2680" s="785"/>
      <c r="AP2680" s="309">
        <f t="shared" si="7857"/>
        <v>0</v>
      </c>
      <c r="AQ2680" s="785"/>
      <c r="AR2680" s="309">
        <f t="shared" si="7858"/>
        <v>0</v>
      </c>
      <c r="AT2680" s="782">
        <f t="shared" si="7785"/>
        <v>0</v>
      </c>
      <c r="AU2680" s="782">
        <f t="shared" si="7786"/>
        <v>0</v>
      </c>
      <c r="AV2680" s="782">
        <f t="shared" si="7787"/>
        <v>0</v>
      </c>
      <c r="AW2680" s="788" t="e">
        <f t="shared" si="7788"/>
        <v>#DIV/0!</v>
      </c>
      <c r="AY2680" s="781">
        <f t="shared" si="7789"/>
        <v>0</v>
      </c>
      <c r="AZ2680" s="777"/>
      <c r="BA2680" s="781">
        <f t="shared" si="7790"/>
        <v>0</v>
      </c>
      <c r="BB2680" s="777"/>
      <c r="BC2680" s="781">
        <f t="shared" si="7791"/>
        <v>0</v>
      </c>
      <c r="BD2680" s="777"/>
      <c r="BE2680" s="781">
        <f t="shared" si="7792"/>
        <v>0</v>
      </c>
      <c r="BF2680" s="777"/>
      <c r="BG2680" s="781">
        <f t="shared" si="7793"/>
        <v>0</v>
      </c>
      <c r="BH2680" s="777"/>
      <c r="BI2680" s="781">
        <f t="shared" si="7794"/>
        <v>0</v>
      </c>
      <c r="BJ2680" s="777"/>
      <c r="BK2680" s="781">
        <f t="shared" si="7795"/>
        <v>0</v>
      </c>
      <c r="BL2680" s="777"/>
      <c r="BM2680" s="781">
        <f t="shared" si="7796"/>
        <v>0</v>
      </c>
      <c r="BN2680" s="777"/>
      <c r="BO2680" s="781">
        <f t="shared" si="7797"/>
        <v>0</v>
      </c>
      <c r="BP2680" s="777"/>
      <c r="BQ2680" s="781">
        <f t="shared" si="7798"/>
        <v>0</v>
      </c>
      <c r="BR2680" s="777"/>
    </row>
    <row r="2681" spans="1:70" ht="28.5" outlineLevel="3">
      <c r="A2681" s="92">
        <f t="shared" si="7859"/>
        <v>803013</v>
      </c>
      <c r="B2681" s="10"/>
      <c r="C2681" s="121"/>
      <c r="D2681" s="193" t="s">
        <v>1472</v>
      </c>
      <c r="E2681" s="43" t="str">
        <f t="shared" si="7847"/>
        <v>N</v>
      </c>
      <c r="F2681" s="60" t="s">
        <v>3007</v>
      </c>
      <c r="G2681" s="221" t="s">
        <v>23</v>
      </c>
      <c r="H2681" s="1076"/>
      <c r="I2681" s="1141"/>
      <c r="J2681" s="1142"/>
      <c r="K2681" s="1032">
        <f t="shared" si="7848"/>
        <v>0</v>
      </c>
      <c r="L2681" s="503"/>
      <c r="M2681" s="504"/>
      <c r="N2681" s="504"/>
      <c r="O2681" s="504"/>
      <c r="Q2681" s="684" t="s">
        <v>1844</v>
      </c>
      <c r="R2681" s="692" t="s">
        <v>2011</v>
      </c>
      <c r="T2681" s="680" t="str">
        <f>IF(IF(A2681=0,TRUE(),D2681=IFERROR(VLOOKUP(A2681,Zaplecze_Weryfikacja!A:B,2,FALSE),2))=TRUE(),"Tak","Nie")</f>
        <v>Tak</v>
      </c>
      <c r="U2681" s="681" t="str">
        <f>IF(T2681="Tak"," ",IF(IFERROR(VLOOKUP(A2681,Zaplecze_Weryfikacja!A:B,2,FALSE),"Inny numer Lp")="Inny numer Lp","Inny numer Lp",IF(VLOOKUP(A2681,Zaplecze_Weryfikacja!A:B,2,FALSE)=D2681,"Nieznana przyczyna","Inny opis")))</f>
        <v xml:space="preserve"> </v>
      </c>
      <c r="Y2681" s="785"/>
      <c r="Z2681" s="309">
        <f t="shared" si="7849"/>
        <v>0</v>
      </c>
      <c r="AA2681" s="785"/>
      <c r="AB2681" s="309">
        <f t="shared" si="7850"/>
        <v>0</v>
      </c>
      <c r="AC2681" s="785"/>
      <c r="AD2681" s="309">
        <f t="shared" si="7851"/>
        <v>0</v>
      </c>
      <c r="AE2681" s="785"/>
      <c r="AF2681" s="309">
        <f t="shared" si="7852"/>
        <v>0</v>
      </c>
      <c r="AG2681" s="785"/>
      <c r="AH2681" s="309">
        <f t="shared" si="7853"/>
        <v>0</v>
      </c>
      <c r="AI2681" s="785"/>
      <c r="AJ2681" s="309">
        <f t="shared" si="7854"/>
        <v>0</v>
      </c>
      <c r="AK2681" s="785"/>
      <c r="AL2681" s="309">
        <f t="shared" si="7855"/>
        <v>0</v>
      </c>
      <c r="AM2681" s="785"/>
      <c r="AN2681" s="309">
        <f t="shared" si="7856"/>
        <v>0</v>
      </c>
      <c r="AO2681" s="785"/>
      <c r="AP2681" s="309">
        <f t="shared" si="7857"/>
        <v>0</v>
      </c>
      <c r="AQ2681" s="785"/>
      <c r="AR2681" s="309">
        <f t="shared" si="7858"/>
        <v>0</v>
      </c>
      <c r="AT2681" s="782">
        <f t="shared" si="7785"/>
        <v>0</v>
      </c>
      <c r="AU2681" s="782">
        <f t="shared" si="7786"/>
        <v>0</v>
      </c>
      <c r="AV2681" s="782">
        <f t="shared" si="7787"/>
        <v>0</v>
      </c>
      <c r="AW2681" s="788" t="e">
        <f t="shared" si="7788"/>
        <v>#DIV/0!</v>
      </c>
      <c r="AY2681" s="781">
        <f t="shared" si="7789"/>
        <v>0</v>
      </c>
      <c r="AZ2681" s="777"/>
      <c r="BA2681" s="781">
        <f t="shared" si="7790"/>
        <v>0</v>
      </c>
      <c r="BB2681" s="777"/>
      <c r="BC2681" s="781">
        <f t="shared" si="7791"/>
        <v>0</v>
      </c>
      <c r="BD2681" s="777"/>
      <c r="BE2681" s="781">
        <f t="shared" si="7792"/>
        <v>0</v>
      </c>
      <c r="BF2681" s="777"/>
      <c r="BG2681" s="781">
        <f t="shared" si="7793"/>
        <v>0</v>
      </c>
      <c r="BH2681" s="777"/>
      <c r="BI2681" s="781">
        <f t="shared" si="7794"/>
        <v>0</v>
      </c>
      <c r="BJ2681" s="777"/>
      <c r="BK2681" s="781">
        <f t="shared" si="7795"/>
        <v>0</v>
      </c>
      <c r="BL2681" s="777"/>
      <c r="BM2681" s="781">
        <f t="shared" si="7796"/>
        <v>0</v>
      </c>
      <c r="BN2681" s="777"/>
      <c r="BO2681" s="781">
        <f t="shared" si="7797"/>
        <v>0</v>
      </c>
      <c r="BP2681" s="777"/>
      <c r="BQ2681" s="781">
        <f t="shared" si="7798"/>
        <v>0</v>
      </c>
      <c r="BR2681" s="777"/>
    </row>
    <row r="2682" spans="1:70" ht="28.5" outlineLevel="3">
      <c r="A2682" s="92">
        <f t="shared" si="7859"/>
        <v>803014</v>
      </c>
      <c r="B2682" s="10"/>
      <c r="C2682" s="121"/>
      <c r="D2682" s="193" t="s">
        <v>1473</v>
      </c>
      <c r="E2682" s="43" t="str">
        <f t="shared" si="7847"/>
        <v>N</v>
      </c>
      <c r="F2682" s="60" t="s">
        <v>1474</v>
      </c>
      <c r="G2682" s="221" t="s">
        <v>23</v>
      </c>
      <c r="H2682" s="1076"/>
      <c r="I2682" s="1141"/>
      <c r="J2682" s="1142"/>
      <c r="K2682" s="1032">
        <f t="shared" si="7848"/>
        <v>0</v>
      </c>
      <c r="L2682" s="503"/>
      <c r="M2682" s="504"/>
      <c r="N2682" s="504"/>
      <c r="O2682" s="504"/>
      <c r="Q2682" s="684" t="s">
        <v>1845</v>
      </c>
      <c r="R2682" s="692" t="s">
        <v>2011</v>
      </c>
      <c r="T2682" s="680" t="str">
        <f>IF(IF(A2682=0,TRUE(),D2682=IFERROR(VLOOKUP(A2682,Zaplecze_Weryfikacja!A:B,2,FALSE),2))=TRUE(),"Tak","Nie")</f>
        <v>Tak</v>
      </c>
      <c r="U2682" s="681" t="str">
        <f>IF(T2682="Tak"," ",IF(IFERROR(VLOOKUP(A2682,Zaplecze_Weryfikacja!A:B,2,FALSE),"Inny numer Lp")="Inny numer Lp","Inny numer Lp",IF(VLOOKUP(A2682,Zaplecze_Weryfikacja!A:B,2,FALSE)=D2682,"Nieznana przyczyna","Inny opis")))</f>
        <v xml:space="preserve"> </v>
      </c>
      <c r="Y2682" s="785"/>
      <c r="Z2682" s="309">
        <f t="shared" si="7849"/>
        <v>0</v>
      </c>
      <c r="AA2682" s="785"/>
      <c r="AB2682" s="309">
        <f t="shared" si="7850"/>
        <v>0</v>
      </c>
      <c r="AC2682" s="785"/>
      <c r="AD2682" s="309">
        <f t="shared" si="7851"/>
        <v>0</v>
      </c>
      <c r="AE2682" s="785"/>
      <c r="AF2682" s="309">
        <f t="shared" si="7852"/>
        <v>0</v>
      </c>
      <c r="AG2682" s="785"/>
      <c r="AH2682" s="309">
        <f t="shared" si="7853"/>
        <v>0</v>
      </c>
      <c r="AI2682" s="785"/>
      <c r="AJ2682" s="309">
        <f t="shared" si="7854"/>
        <v>0</v>
      </c>
      <c r="AK2682" s="785"/>
      <c r="AL2682" s="309">
        <f t="shared" si="7855"/>
        <v>0</v>
      </c>
      <c r="AM2682" s="785"/>
      <c r="AN2682" s="309">
        <f t="shared" si="7856"/>
        <v>0</v>
      </c>
      <c r="AO2682" s="785"/>
      <c r="AP2682" s="309">
        <f t="shared" si="7857"/>
        <v>0</v>
      </c>
      <c r="AQ2682" s="785"/>
      <c r="AR2682" s="309">
        <f t="shared" si="7858"/>
        <v>0</v>
      </c>
      <c r="AT2682" s="782">
        <f t="shared" si="7785"/>
        <v>0</v>
      </c>
      <c r="AU2682" s="782">
        <f t="shared" si="7786"/>
        <v>0</v>
      </c>
      <c r="AV2682" s="782">
        <f t="shared" si="7787"/>
        <v>0</v>
      </c>
      <c r="AW2682" s="788" t="e">
        <f t="shared" si="7788"/>
        <v>#DIV/0!</v>
      </c>
      <c r="AY2682" s="781">
        <f t="shared" si="7789"/>
        <v>0</v>
      </c>
      <c r="AZ2682" s="777"/>
      <c r="BA2682" s="781">
        <f t="shared" si="7790"/>
        <v>0</v>
      </c>
      <c r="BB2682" s="777"/>
      <c r="BC2682" s="781">
        <f t="shared" si="7791"/>
        <v>0</v>
      </c>
      <c r="BD2682" s="777"/>
      <c r="BE2682" s="781">
        <f t="shared" si="7792"/>
        <v>0</v>
      </c>
      <c r="BF2682" s="777"/>
      <c r="BG2682" s="781">
        <f t="shared" si="7793"/>
        <v>0</v>
      </c>
      <c r="BH2682" s="777"/>
      <c r="BI2682" s="781">
        <f t="shared" si="7794"/>
        <v>0</v>
      </c>
      <c r="BJ2682" s="777"/>
      <c r="BK2682" s="781">
        <f t="shared" si="7795"/>
        <v>0</v>
      </c>
      <c r="BL2682" s="777"/>
      <c r="BM2682" s="781">
        <f t="shared" si="7796"/>
        <v>0</v>
      </c>
      <c r="BN2682" s="777"/>
      <c r="BO2682" s="781">
        <f t="shared" si="7797"/>
        <v>0</v>
      </c>
      <c r="BP2682" s="777"/>
      <c r="BQ2682" s="781">
        <f t="shared" si="7798"/>
        <v>0</v>
      </c>
      <c r="BR2682" s="777"/>
    </row>
    <row r="2683" spans="1:70" ht="57" outlineLevel="3">
      <c r="A2683" s="92">
        <f t="shared" si="7859"/>
        <v>803015</v>
      </c>
      <c r="B2683" s="10"/>
      <c r="C2683" s="121"/>
      <c r="D2683" s="193" t="s">
        <v>1475</v>
      </c>
      <c r="E2683" s="43" t="str">
        <f t="shared" si="7847"/>
        <v>N</v>
      </c>
      <c r="F2683" s="60"/>
      <c r="G2683" s="221" t="s">
        <v>23</v>
      </c>
      <c r="H2683" s="1076"/>
      <c r="I2683" s="1141"/>
      <c r="J2683" s="1142"/>
      <c r="K2683" s="1032">
        <f t="shared" si="7848"/>
        <v>0</v>
      </c>
      <c r="L2683" s="503"/>
      <c r="M2683" s="504"/>
      <c r="N2683" s="504"/>
      <c r="O2683" s="504"/>
      <c r="Q2683" s="684" t="s">
        <v>1929</v>
      </c>
      <c r="R2683" s="692" t="s">
        <v>2011</v>
      </c>
      <c r="T2683" s="680" t="str">
        <f>IF(IF(A2683=0,TRUE(),D2683=IFERROR(VLOOKUP(A2683,Zaplecze_Weryfikacja!A:B,2,FALSE),2))=TRUE(),"Tak","Nie")</f>
        <v>Tak</v>
      </c>
      <c r="U2683" s="681" t="str">
        <f>IF(T2683="Tak"," ",IF(IFERROR(VLOOKUP(A2683,Zaplecze_Weryfikacja!A:B,2,FALSE),"Inny numer Lp")="Inny numer Lp","Inny numer Lp",IF(VLOOKUP(A2683,Zaplecze_Weryfikacja!A:B,2,FALSE)=D2683,"Nieznana przyczyna","Inny opis")))</f>
        <v xml:space="preserve"> </v>
      </c>
      <c r="Y2683" s="785"/>
      <c r="Z2683" s="309">
        <f t="shared" si="7849"/>
        <v>0</v>
      </c>
      <c r="AA2683" s="785"/>
      <c r="AB2683" s="309">
        <f t="shared" si="7850"/>
        <v>0</v>
      </c>
      <c r="AC2683" s="785"/>
      <c r="AD2683" s="309">
        <f t="shared" si="7851"/>
        <v>0</v>
      </c>
      <c r="AE2683" s="785"/>
      <c r="AF2683" s="309">
        <f t="shared" si="7852"/>
        <v>0</v>
      </c>
      <c r="AG2683" s="785"/>
      <c r="AH2683" s="309">
        <f t="shared" si="7853"/>
        <v>0</v>
      </c>
      <c r="AI2683" s="785"/>
      <c r="AJ2683" s="309">
        <f t="shared" si="7854"/>
        <v>0</v>
      </c>
      <c r="AK2683" s="785"/>
      <c r="AL2683" s="309">
        <f t="shared" si="7855"/>
        <v>0</v>
      </c>
      <c r="AM2683" s="785"/>
      <c r="AN2683" s="309">
        <f t="shared" si="7856"/>
        <v>0</v>
      </c>
      <c r="AO2683" s="785"/>
      <c r="AP2683" s="309">
        <f t="shared" si="7857"/>
        <v>0</v>
      </c>
      <c r="AQ2683" s="785"/>
      <c r="AR2683" s="309">
        <f t="shared" si="7858"/>
        <v>0</v>
      </c>
      <c r="AT2683" s="782">
        <f t="shared" si="7785"/>
        <v>0</v>
      </c>
      <c r="AU2683" s="782">
        <f t="shared" si="7786"/>
        <v>0</v>
      </c>
      <c r="AV2683" s="782">
        <f t="shared" si="7787"/>
        <v>0</v>
      </c>
      <c r="AW2683" s="788" t="e">
        <f t="shared" si="7788"/>
        <v>#DIV/0!</v>
      </c>
      <c r="AY2683" s="781">
        <f t="shared" si="7789"/>
        <v>0</v>
      </c>
      <c r="AZ2683" s="777"/>
      <c r="BA2683" s="781">
        <f t="shared" si="7790"/>
        <v>0</v>
      </c>
      <c r="BB2683" s="777"/>
      <c r="BC2683" s="781">
        <f t="shared" si="7791"/>
        <v>0</v>
      </c>
      <c r="BD2683" s="777"/>
      <c r="BE2683" s="781">
        <f t="shared" si="7792"/>
        <v>0</v>
      </c>
      <c r="BF2683" s="777"/>
      <c r="BG2683" s="781">
        <f t="shared" si="7793"/>
        <v>0</v>
      </c>
      <c r="BH2683" s="777"/>
      <c r="BI2683" s="781">
        <f t="shared" si="7794"/>
        <v>0</v>
      </c>
      <c r="BJ2683" s="777"/>
      <c r="BK2683" s="781">
        <f t="shared" si="7795"/>
        <v>0</v>
      </c>
      <c r="BL2683" s="777"/>
      <c r="BM2683" s="781">
        <f t="shared" si="7796"/>
        <v>0</v>
      </c>
      <c r="BN2683" s="777"/>
      <c r="BO2683" s="781">
        <f t="shared" si="7797"/>
        <v>0</v>
      </c>
      <c r="BP2683" s="777"/>
      <c r="BQ2683" s="781">
        <f t="shared" si="7798"/>
        <v>0</v>
      </c>
      <c r="BR2683" s="777"/>
    </row>
    <row r="2684" spans="1:70" ht="57" outlineLevel="3">
      <c r="A2684" s="92">
        <f t="shared" si="7859"/>
        <v>803016</v>
      </c>
      <c r="B2684" s="10"/>
      <c r="C2684" s="121"/>
      <c r="D2684" s="193" t="s">
        <v>1476</v>
      </c>
      <c r="E2684" s="43" t="str">
        <f t="shared" si="7847"/>
        <v>N</v>
      </c>
      <c r="F2684" s="60"/>
      <c r="G2684" s="221" t="s">
        <v>23</v>
      </c>
      <c r="H2684" s="1076"/>
      <c r="I2684" s="1141"/>
      <c r="J2684" s="1142"/>
      <c r="K2684" s="1032">
        <f t="shared" si="7848"/>
        <v>0</v>
      </c>
      <c r="L2684" s="503"/>
      <c r="M2684" s="504"/>
      <c r="N2684" s="504"/>
      <c r="O2684" s="504"/>
      <c r="Q2684" s="684" t="s">
        <v>1929</v>
      </c>
      <c r="R2684" s="692" t="s">
        <v>2011</v>
      </c>
      <c r="T2684" s="680" t="str">
        <f>IF(IF(A2684=0,TRUE(),D2684=IFERROR(VLOOKUP(A2684,Zaplecze_Weryfikacja!A:B,2,FALSE),2))=TRUE(),"Tak","Nie")</f>
        <v>Tak</v>
      </c>
      <c r="U2684" s="681" t="str">
        <f>IF(T2684="Tak"," ",IF(IFERROR(VLOOKUP(A2684,Zaplecze_Weryfikacja!A:B,2,FALSE),"Inny numer Lp")="Inny numer Lp","Inny numer Lp",IF(VLOOKUP(A2684,Zaplecze_Weryfikacja!A:B,2,FALSE)=D2684,"Nieznana przyczyna","Inny opis")))</f>
        <v xml:space="preserve"> </v>
      </c>
      <c r="Y2684" s="785"/>
      <c r="Z2684" s="309">
        <f t="shared" si="7849"/>
        <v>0</v>
      </c>
      <c r="AA2684" s="785"/>
      <c r="AB2684" s="309">
        <f t="shared" si="7850"/>
        <v>0</v>
      </c>
      <c r="AC2684" s="785"/>
      <c r="AD2684" s="309">
        <f t="shared" si="7851"/>
        <v>0</v>
      </c>
      <c r="AE2684" s="785"/>
      <c r="AF2684" s="309">
        <f t="shared" si="7852"/>
        <v>0</v>
      </c>
      <c r="AG2684" s="785"/>
      <c r="AH2684" s="309">
        <f t="shared" si="7853"/>
        <v>0</v>
      </c>
      <c r="AI2684" s="785"/>
      <c r="AJ2684" s="309">
        <f t="shared" si="7854"/>
        <v>0</v>
      </c>
      <c r="AK2684" s="785"/>
      <c r="AL2684" s="309">
        <f t="shared" si="7855"/>
        <v>0</v>
      </c>
      <c r="AM2684" s="785"/>
      <c r="AN2684" s="309">
        <f t="shared" si="7856"/>
        <v>0</v>
      </c>
      <c r="AO2684" s="785"/>
      <c r="AP2684" s="309">
        <f t="shared" si="7857"/>
        <v>0</v>
      </c>
      <c r="AQ2684" s="785"/>
      <c r="AR2684" s="309">
        <f t="shared" si="7858"/>
        <v>0</v>
      </c>
      <c r="AT2684" s="782">
        <f t="shared" si="7785"/>
        <v>0</v>
      </c>
      <c r="AU2684" s="782">
        <f t="shared" si="7786"/>
        <v>0</v>
      </c>
      <c r="AV2684" s="782">
        <f t="shared" si="7787"/>
        <v>0</v>
      </c>
      <c r="AW2684" s="788" t="e">
        <f t="shared" si="7788"/>
        <v>#DIV/0!</v>
      </c>
      <c r="AY2684" s="781">
        <f t="shared" si="7789"/>
        <v>0</v>
      </c>
      <c r="AZ2684" s="777"/>
      <c r="BA2684" s="781">
        <f t="shared" si="7790"/>
        <v>0</v>
      </c>
      <c r="BB2684" s="777"/>
      <c r="BC2684" s="781">
        <f t="shared" si="7791"/>
        <v>0</v>
      </c>
      <c r="BD2684" s="777"/>
      <c r="BE2684" s="781">
        <f t="shared" si="7792"/>
        <v>0</v>
      </c>
      <c r="BF2684" s="777"/>
      <c r="BG2684" s="781">
        <f t="shared" si="7793"/>
        <v>0</v>
      </c>
      <c r="BH2684" s="777"/>
      <c r="BI2684" s="781">
        <f t="shared" si="7794"/>
        <v>0</v>
      </c>
      <c r="BJ2684" s="777"/>
      <c r="BK2684" s="781">
        <f t="shared" si="7795"/>
        <v>0</v>
      </c>
      <c r="BL2684" s="777"/>
      <c r="BM2684" s="781">
        <f t="shared" si="7796"/>
        <v>0</v>
      </c>
      <c r="BN2684" s="777"/>
      <c r="BO2684" s="781">
        <f t="shared" si="7797"/>
        <v>0</v>
      </c>
      <c r="BP2684" s="777"/>
      <c r="BQ2684" s="781">
        <f t="shared" si="7798"/>
        <v>0</v>
      </c>
      <c r="BR2684" s="777"/>
    </row>
    <row r="2685" spans="1:70" outlineLevel="3">
      <c r="A2685" s="92">
        <f t="shared" si="7859"/>
        <v>803017</v>
      </c>
      <c r="B2685" s="10"/>
      <c r="C2685" s="121"/>
      <c r="D2685" s="193" t="s">
        <v>1477</v>
      </c>
      <c r="E2685" s="43" t="str">
        <f t="shared" si="7847"/>
        <v>N</v>
      </c>
      <c r="F2685" s="60" t="s">
        <v>1474</v>
      </c>
      <c r="G2685" s="221" t="s">
        <v>23</v>
      </c>
      <c r="H2685" s="1076"/>
      <c r="I2685" s="1141"/>
      <c r="J2685" s="1142"/>
      <c r="K2685" s="1032">
        <f t="shared" si="7848"/>
        <v>0</v>
      </c>
      <c r="L2685" s="503"/>
      <c r="M2685" s="504"/>
      <c r="N2685" s="504"/>
      <c r="O2685" s="504"/>
      <c r="Q2685" s="684" t="s">
        <v>1929</v>
      </c>
      <c r="R2685" s="692" t="s">
        <v>2011</v>
      </c>
      <c r="T2685" s="680" t="str">
        <f>IF(IF(A2685=0,TRUE(),D2685=IFERROR(VLOOKUP(A2685,Zaplecze_Weryfikacja!A:B,2,FALSE),2))=TRUE(),"Tak","Nie")</f>
        <v>Tak</v>
      </c>
      <c r="U2685" s="681" t="str">
        <f>IF(T2685="Tak"," ",IF(IFERROR(VLOOKUP(A2685,Zaplecze_Weryfikacja!A:B,2,FALSE),"Inny numer Lp")="Inny numer Lp","Inny numer Lp",IF(VLOOKUP(A2685,Zaplecze_Weryfikacja!A:B,2,FALSE)=D2685,"Nieznana przyczyna","Inny opis")))</f>
        <v xml:space="preserve"> </v>
      </c>
      <c r="Y2685" s="785"/>
      <c r="Z2685" s="309">
        <f t="shared" si="7849"/>
        <v>0</v>
      </c>
      <c r="AA2685" s="785"/>
      <c r="AB2685" s="309">
        <f t="shared" si="7850"/>
        <v>0</v>
      </c>
      <c r="AC2685" s="785"/>
      <c r="AD2685" s="309">
        <f t="shared" si="7851"/>
        <v>0</v>
      </c>
      <c r="AE2685" s="785"/>
      <c r="AF2685" s="309">
        <f t="shared" si="7852"/>
        <v>0</v>
      </c>
      <c r="AG2685" s="785"/>
      <c r="AH2685" s="309">
        <f t="shared" si="7853"/>
        <v>0</v>
      </c>
      <c r="AI2685" s="785"/>
      <c r="AJ2685" s="309">
        <f t="shared" si="7854"/>
        <v>0</v>
      </c>
      <c r="AK2685" s="785"/>
      <c r="AL2685" s="309">
        <f t="shared" si="7855"/>
        <v>0</v>
      </c>
      <c r="AM2685" s="785"/>
      <c r="AN2685" s="309">
        <f t="shared" si="7856"/>
        <v>0</v>
      </c>
      <c r="AO2685" s="785"/>
      <c r="AP2685" s="309">
        <f t="shared" si="7857"/>
        <v>0</v>
      </c>
      <c r="AQ2685" s="785"/>
      <c r="AR2685" s="309">
        <f t="shared" si="7858"/>
        <v>0</v>
      </c>
      <c r="AT2685" s="782">
        <f t="shared" si="7785"/>
        <v>0</v>
      </c>
      <c r="AU2685" s="782">
        <f t="shared" si="7786"/>
        <v>0</v>
      </c>
      <c r="AV2685" s="782">
        <f t="shared" si="7787"/>
        <v>0</v>
      </c>
      <c r="AW2685" s="788" t="e">
        <f t="shared" si="7788"/>
        <v>#DIV/0!</v>
      </c>
      <c r="AY2685" s="781">
        <f t="shared" si="7789"/>
        <v>0</v>
      </c>
      <c r="AZ2685" s="777"/>
      <c r="BA2685" s="781">
        <f t="shared" si="7790"/>
        <v>0</v>
      </c>
      <c r="BB2685" s="777"/>
      <c r="BC2685" s="781">
        <f t="shared" si="7791"/>
        <v>0</v>
      </c>
      <c r="BD2685" s="777"/>
      <c r="BE2685" s="781">
        <f t="shared" si="7792"/>
        <v>0</v>
      </c>
      <c r="BF2685" s="777"/>
      <c r="BG2685" s="781">
        <f t="shared" si="7793"/>
        <v>0</v>
      </c>
      <c r="BH2685" s="777"/>
      <c r="BI2685" s="781">
        <f t="shared" si="7794"/>
        <v>0</v>
      </c>
      <c r="BJ2685" s="777"/>
      <c r="BK2685" s="781">
        <f t="shared" si="7795"/>
        <v>0</v>
      </c>
      <c r="BL2685" s="777"/>
      <c r="BM2685" s="781">
        <f t="shared" si="7796"/>
        <v>0</v>
      </c>
      <c r="BN2685" s="777"/>
      <c r="BO2685" s="781">
        <f t="shared" si="7797"/>
        <v>0</v>
      </c>
      <c r="BP2685" s="777"/>
      <c r="BQ2685" s="781">
        <f t="shared" si="7798"/>
        <v>0</v>
      </c>
      <c r="BR2685" s="777"/>
    </row>
    <row r="2686" spans="1:70" outlineLevel="3">
      <c r="A2686" s="92">
        <f t="shared" si="7859"/>
        <v>803018</v>
      </c>
      <c r="B2686" s="10"/>
      <c r="C2686" s="121"/>
      <c r="D2686" s="193" t="s">
        <v>1478</v>
      </c>
      <c r="E2686" s="43" t="str">
        <f t="shared" si="7847"/>
        <v>N</v>
      </c>
      <c r="F2686" s="60" t="s">
        <v>1474</v>
      </c>
      <c r="G2686" s="221" t="s">
        <v>23</v>
      </c>
      <c r="H2686" s="1076"/>
      <c r="I2686" s="1141"/>
      <c r="J2686" s="1142"/>
      <c r="K2686" s="1032">
        <f t="shared" si="7848"/>
        <v>0</v>
      </c>
      <c r="L2686" s="503"/>
      <c r="M2686" s="504"/>
      <c r="N2686" s="504"/>
      <c r="O2686" s="504"/>
      <c r="Q2686" s="684" t="s">
        <v>1929</v>
      </c>
      <c r="R2686" s="692" t="s">
        <v>2011</v>
      </c>
      <c r="T2686" s="680" t="str">
        <f>IF(IF(A2686=0,TRUE(),D2686=IFERROR(VLOOKUP(A2686,Zaplecze_Weryfikacja!A:B,2,FALSE),2))=TRUE(),"Tak","Nie")</f>
        <v>Tak</v>
      </c>
      <c r="U2686" s="681" t="str">
        <f>IF(T2686="Tak"," ",IF(IFERROR(VLOOKUP(A2686,Zaplecze_Weryfikacja!A:B,2,FALSE),"Inny numer Lp")="Inny numer Lp","Inny numer Lp",IF(VLOOKUP(A2686,Zaplecze_Weryfikacja!A:B,2,FALSE)=D2686,"Nieznana przyczyna","Inny opis")))</f>
        <v xml:space="preserve"> </v>
      </c>
      <c r="Y2686" s="785"/>
      <c r="Z2686" s="309">
        <f t="shared" si="7849"/>
        <v>0</v>
      </c>
      <c r="AA2686" s="785"/>
      <c r="AB2686" s="309">
        <f t="shared" si="7850"/>
        <v>0</v>
      </c>
      <c r="AC2686" s="785"/>
      <c r="AD2686" s="309">
        <f t="shared" si="7851"/>
        <v>0</v>
      </c>
      <c r="AE2686" s="785"/>
      <c r="AF2686" s="309">
        <f t="shared" si="7852"/>
        <v>0</v>
      </c>
      <c r="AG2686" s="785"/>
      <c r="AH2686" s="309">
        <f t="shared" si="7853"/>
        <v>0</v>
      </c>
      <c r="AI2686" s="785"/>
      <c r="AJ2686" s="309">
        <f t="shared" si="7854"/>
        <v>0</v>
      </c>
      <c r="AK2686" s="785"/>
      <c r="AL2686" s="309">
        <f t="shared" si="7855"/>
        <v>0</v>
      </c>
      <c r="AM2686" s="785"/>
      <c r="AN2686" s="309">
        <f t="shared" si="7856"/>
        <v>0</v>
      </c>
      <c r="AO2686" s="785"/>
      <c r="AP2686" s="309">
        <f t="shared" si="7857"/>
        <v>0</v>
      </c>
      <c r="AQ2686" s="785"/>
      <c r="AR2686" s="309">
        <f t="shared" si="7858"/>
        <v>0</v>
      </c>
      <c r="AT2686" s="782">
        <f t="shared" si="7785"/>
        <v>0</v>
      </c>
      <c r="AU2686" s="782">
        <f t="shared" si="7786"/>
        <v>0</v>
      </c>
      <c r="AV2686" s="782">
        <f t="shared" si="7787"/>
        <v>0</v>
      </c>
      <c r="AW2686" s="788" t="e">
        <f t="shared" si="7788"/>
        <v>#DIV/0!</v>
      </c>
      <c r="AY2686" s="781">
        <f t="shared" si="7789"/>
        <v>0</v>
      </c>
      <c r="AZ2686" s="777"/>
      <c r="BA2686" s="781">
        <f t="shared" si="7790"/>
        <v>0</v>
      </c>
      <c r="BB2686" s="777"/>
      <c r="BC2686" s="781">
        <f t="shared" si="7791"/>
        <v>0</v>
      </c>
      <c r="BD2686" s="777"/>
      <c r="BE2686" s="781">
        <f t="shared" si="7792"/>
        <v>0</v>
      </c>
      <c r="BF2686" s="777"/>
      <c r="BG2686" s="781">
        <f t="shared" si="7793"/>
        <v>0</v>
      </c>
      <c r="BH2686" s="777"/>
      <c r="BI2686" s="781">
        <f t="shared" si="7794"/>
        <v>0</v>
      </c>
      <c r="BJ2686" s="777"/>
      <c r="BK2686" s="781">
        <f t="shared" si="7795"/>
        <v>0</v>
      </c>
      <c r="BL2686" s="777"/>
      <c r="BM2686" s="781">
        <f t="shared" si="7796"/>
        <v>0</v>
      </c>
      <c r="BN2686" s="777"/>
      <c r="BO2686" s="781">
        <f t="shared" si="7797"/>
        <v>0</v>
      </c>
      <c r="BP2686" s="777"/>
      <c r="BQ2686" s="781">
        <f t="shared" si="7798"/>
        <v>0</v>
      </c>
      <c r="BR2686" s="777"/>
    </row>
    <row r="2687" spans="1:70" ht="28.5" outlineLevel="3">
      <c r="A2687" s="92">
        <f t="shared" si="7859"/>
        <v>803019</v>
      </c>
      <c r="B2687" s="10"/>
      <c r="C2687" s="121"/>
      <c r="D2687" s="193" t="s">
        <v>1479</v>
      </c>
      <c r="E2687" s="43" t="str">
        <f t="shared" si="7847"/>
        <v>N</v>
      </c>
      <c r="F2687" s="60" t="s">
        <v>1474</v>
      </c>
      <c r="G2687" s="221" t="s">
        <v>23</v>
      </c>
      <c r="H2687" s="1076"/>
      <c r="I2687" s="1141"/>
      <c r="J2687" s="1142"/>
      <c r="K2687" s="1032">
        <f t="shared" si="7848"/>
        <v>0</v>
      </c>
      <c r="L2687" s="503"/>
      <c r="M2687" s="504"/>
      <c r="N2687" s="504"/>
      <c r="O2687" s="504"/>
      <c r="Q2687" s="684" t="s">
        <v>1929</v>
      </c>
      <c r="R2687" s="692" t="s">
        <v>2011</v>
      </c>
      <c r="T2687" s="680" t="str">
        <f>IF(IF(A2687=0,TRUE(),D2687=IFERROR(VLOOKUP(A2687,Zaplecze_Weryfikacja!A:B,2,FALSE),2))=TRUE(),"Tak","Nie")</f>
        <v>Tak</v>
      </c>
      <c r="U2687" s="681" t="str">
        <f>IF(T2687="Tak"," ",IF(IFERROR(VLOOKUP(A2687,Zaplecze_Weryfikacja!A:B,2,FALSE),"Inny numer Lp")="Inny numer Lp","Inny numer Lp",IF(VLOOKUP(A2687,Zaplecze_Weryfikacja!A:B,2,FALSE)=D2687,"Nieznana przyczyna","Inny opis")))</f>
        <v xml:space="preserve"> </v>
      </c>
      <c r="Y2687" s="785"/>
      <c r="Z2687" s="309">
        <f t="shared" si="7849"/>
        <v>0</v>
      </c>
      <c r="AA2687" s="785"/>
      <c r="AB2687" s="309">
        <f t="shared" si="7850"/>
        <v>0</v>
      </c>
      <c r="AC2687" s="785"/>
      <c r="AD2687" s="309">
        <f t="shared" si="7851"/>
        <v>0</v>
      </c>
      <c r="AE2687" s="785"/>
      <c r="AF2687" s="309">
        <f t="shared" si="7852"/>
        <v>0</v>
      </c>
      <c r="AG2687" s="785"/>
      <c r="AH2687" s="309">
        <f t="shared" si="7853"/>
        <v>0</v>
      </c>
      <c r="AI2687" s="785"/>
      <c r="AJ2687" s="309">
        <f t="shared" si="7854"/>
        <v>0</v>
      </c>
      <c r="AK2687" s="785"/>
      <c r="AL2687" s="309">
        <f t="shared" si="7855"/>
        <v>0</v>
      </c>
      <c r="AM2687" s="785"/>
      <c r="AN2687" s="309">
        <f t="shared" si="7856"/>
        <v>0</v>
      </c>
      <c r="AO2687" s="785"/>
      <c r="AP2687" s="309">
        <f t="shared" si="7857"/>
        <v>0</v>
      </c>
      <c r="AQ2687" s="785"/>
      <c r="AR2687" s="309">
        <f t="shared" si="7858"/>
        <v>0</v>
      </c>
      <c r="AT2687" s="782">
        <f t="shared" si="7785"/>
        <v>0</v>
      </c>
      <c r="AU2687" s="782">
        <f t="shared" si="7786"/>
        <v>0</v>
      </c>
      <c r="AV2687" s="782">
        <f t="shared" si="7787"/>
        <v>0</v>
      </c>
      <c r="AW2687" s="788" t="e">
        <f t="shared" si="7788"/>
        <v>#DIV/0!</v>
      </c>
      <c r="AY2687" s="781">
        <f t="shared" si="7789"/>
        <v>0</v>
      </c>
      <c r="AZ2687" s="777"/>
      <c r="BA2687" s="781">
        <f t="shared" si="7790"/>
        <v>0</v>
      </c>
      <c r="BB2687" s="777"/>
      <c r="BC2687" s="781">
        <f t="shared" si="7791"/>
        <v>0</v>
      </c>
      <c r="BD2687" s="777"/>
      <c r="BE2687" s="781">
        <f t="shared" si="7792"/>
        <v>0</v>
      </c>
      <c r="BF2687" s="777"/>
      <c r="BG2687" s="781">
        <f t="shared" si="7793"/>
        <v>0</v>
      </c>
      <c r="BH2687" s="777"/>
      <c r="BI2687" s="781">
        <f t="shared" si="7794"/>
        <v>0</v>
      </c>
      <c r="BJ2687" s="777"/>
      <c r="BK2687" s="781">
        <f t="shared" si="7795"/>
        <v>0</v>
      </c>
      <c r="BL2687" s="777"/>
      <c r="BM2687" s="781">
        <f t="shared" si="7796"/>
        <v>0</v>
      </c>
      <c r="BN2687" s="777"/>
      <c r="BO2687" s="781">
        <f t="shared" si="7797"/>
        <v>0</v>
      </c>
      <c r="BP2687" s="777"/>
      <c r="BQ2687" s="781">
        <f t="shared" si="7798"/>
        <v>0</v>
      </c>
      <c r="BR2687" s="777"/>
    </row>
    <row r="2688" spans="1:70" outlineLevel="3">
      <c r="A2688" s="92">
        <f t="shared" si="7859"/>
        <v>803020</v>
      </c>
      <c r="B2688" s="10"/>
      <c r="C2688" s="121"/>
      <c r="D2688" s="193" t="s">
        <v>1480</v>
      </c>
      <c r="E2688" s="43" t="str">
        <f t="shared" si="7847"/>
        <v>N</v>
      </c>
      <c r="F2688" s="60"/>
      <c r="G2688" s="221" t="s">
        <v>325</v>
      </c>
      <c r="H2688" s="1076"/>
      <c r="I2688" s="1141"/>
      <c r="J2688" s="1142"/>
      <c r="K2688" s="1032">
        <f t="shared" si="7848"/>
        <v>0</v>
      </c>
      <c r="L2688" s="503"/>
      <c r="M2688" s="504"/>
      <c r="N2688" s="504"/>
      <c r="O2688" s="504"/>
      <c r="Q2688" s="684" t="s">
        <v>1929</v>
      </c>
      <c r="R2688" s="692" t="s">
        <v>2011</v>
      </c>
      <c r="T2688" s="680" t="str">
        <f>IF(IF(A2688=0,TRUE(),D2688=IFERROR(VLOOKUP(A2688,Zaplecze_Weryfikacja!A:B,2,FALSE),2))=TRUE(),"Tak","Nie")</f>
        <v>Tak</v>
      </c>
      <c r="U2688" s="681" t="str">
        <f>IF(T2688="Tak"," ",IF(IFERROR(VLOOKUP(A2688,Zaplecze_Weryfikacja!A:B,2,FALSE),"Inny numer Lp")="Inny numer Lp","Inny numer Lp",IF(VLOOKUP(A2688,Zaplecze_Weryfikacja!A:B,2,FALSE)=D2688,"Nieznana przyczyna","Inny opis")))</f>
        <v xml:space="preserve"> </v>
      </c>
      <c r="Y2688" s="785"/>
      <c r="Z2688" s="309">
        <f t="shared" si="7849"/>
        <v>0</v>
      </c>
      <c r="AA2688" s="785"/>
      <c r="AB2688" s="309">
        <f t="shared" si="7850"/>
        <v>0</v>
      </c>
      <c r="AC2688" s="785"/>
      <c r="AD2688" s="309">
        <f t="shared" si="7851"/>
        <v>0</v>
      </c>
      <c r="AE2688" s="785"/>
      <c r="AF2688" s="309">
        <f t="shared" si="7852"/>
        <v>0</v>
      </c>
      <c r="AG2688" s="785"/>
      <c r="AH2688" s="309">
        <f t="shared" si="7853"/>
        <v>0</v>
      </c>
      <c r="AI2688" s="785"/>
      <c r="AJ2688" s="309">
        <f t="shared" si="7854"/>
        <v>0</v>
      </c>
      <c r="AK2688" s="785"/>
      <c r="AL2688" s="309">
        <f t="shared" si="7855"/>
        <v>0</v>
      </c>
      <c r="AM2688" s="785"/>
      <c r="AN2688" s="309">
        <f t="shared" si="7856"/>
        <v>0</v>
      </c>
      <c r="AO2688" s="785"/>
      <c r="AP2688" s="309">
        <f t="shared" si="7857"/>
        <v>0</v>
      </c>
      <c r="AQ2688" s="785"/>
      <c r="AR2688" s="309">
        <f t="shared" si="7858"/>
        <v>0</v>
      </c>
      <c r="AT2688" s="782">
        <f t="shared" si="7785"/>
        <v>0</v>
      </c>
      <c r="AU2688" s="782">
        <f t="shared" si="7786"/>
        <v>0</v>
      </c>
      <c r="AV2688" s="782">
        <f t="shared" si="7787"/>
        <v>0</v>
      </c>
      <c r="AW2688" s="788" t="e">
        <f t="shared" si="7788"/>
        <v>#DIV/0!</v>
      </c>
      <c r="AY2688" s="781">
        <f t="shared" si="7789"/>
        <v>0</v>
      </c>
      <c r="AZ2688" s="777"/>
      <c r="BA2688" s="781">
        <f t="shared" si="7790"/>
        <v>0</v>
      </c>
      <c r="BB2688" s="777"/>
      <c r="BC2688" s="781">
        <f t="shared" si="7791"/>
        <v>0</v>
      </c>
      <c r="BD2688" s="777"/>
      <c r="BE2688" s="781">
        <f t="shared" si="7792"/>
        <v>0</v>
      </c>
      <c r="BF2688" s="777"/>
      <c r="BG2688" s="781">
        <f t="shared" si="7793"/>
        <v>0</v>
      </c>
      <c r="BH2688" s="777"/>
      <c r="BI2688" s="781">
        <f t="shared" si="7794"/>
        <v>0</v>
      </c>
      <c r="BJ2688" s="777"/>
      <c r="BK2688" s="781">
        <f t="shared" si="7795"/>
        <v>0</v>
      </c>
      <c r="BL2688" s="777"/>
      <c r="BM2688" s="781">
        <f t="shared" si="7796"/>
        <v>0</v>
      </c>
      <c r="BN2688" s="777"/>
      <c r="BO2688" s="781">
        <f t="shared" si="7797"/>
        <v>0</v>
      </c>
      <c r="BP2688" s="777"/>
      <c r="BQ2688" s="781">
        <f t="shared" si="7798"/>
        <v>0</v>
      </c>
      <c r="BR2688" s="777"/>
    </row>
    <row r="2689" spans="1:70" outlineLevel="3">
      <c r="A2689" s="92">
        <f t="shared" si="7859"/>
        <v>803021</v>
      </c>
      <c r="B2689" s="10"/>
      <c r="C2689" s="121"/>
      <c r="D2689" s="193" t="s">
        <v>1481</v>
      </c>
      <c r="E2689" s="43" t="str">
        <f t="shared" si="7847"/>
        <v>N</v>
      </c>
      <c r="F2689" s="60"/>
      <c r="G2689" s="221" t="s">
        <v>325</v>
      </c>
      <c r="H2689" s="1076"/>
      <c r="I2689" s="1141"/>
      <c r="J2689" s="1142"/>
      <c r="K2689" s="1032">
        <f t="shared" si="7848"/>
        <v>0</v>
      </c>
      <c r="L2689" s="503"/>
      <c r="M2689" s="504"/>
      <c r="N2689" s="504"/>
      <c r="O2689" s="504"/>
      <c r="Q2689" s="684" t="s">
        <v>1929</v>
      </c>
      <c r="R2689" s="692" t="s">
        <v>2011</v>
      </c>
      <c r="T2689" s="680" t="str">
        <f>IF(IF(A2689=0,TRUE(),D2689=IFERROR(VLOOKUP(A2689,Zaplecze_Weryfikacja!A:B,2,FALSE),2))=TRUE(),"Tak","Nie")</f>
        <v>Tak</v>
      </c>
      <c r="U2689" s="681" t="str">
        <f>IF(T2689="Tak"," ",IF(IFERROR(VLOOKUP(A2689,Zaplecze_Weryfikacja!A:B,2,FALSE),"Inny numer Lp")="Inny numer Lp","Inny numer Lp",IF(VLOOKUP(A2689,Zaplecze_Weryfikacja!A:B,2,FALSE)=D2689,"Nieznana przyczyna","Inny opis")))</f>
        <v xml:space="preserve"> </v>
      </c>
      <c r="Y2689" s="785"/>
      <c r="Z2689" s="309">
        <f t="shared" si="7849"/>
        <v>0</v>
      </c>
      <c r="AA2689" s="785"/>
      <c r="AB2689" s="309">
        <f t="shared" si="7850"/>
        <v>0</v>
      </c>
      <c r="AC2689" s="785"/>
      <c r="AD2689" s="309">
        <f t="shared" si="7851"/>
        <v>0</v>
      </c>
      <c r="AE2689" s="785"/>
      <c r="AF2689" s="309">
        <f t="shared" si="7852"/>
        <v>0</v>
      </c>
      <c r="AG2689" s="785"/>
      <c r="AH2689" s="309">
        <f t="shared" si="7853"/>
        <v>0</v>
      </c>
      <c r="AI2689" s="785"/>
      <c r="AJ2689" s="309">
        <f t="shared" si="7854"/>
        <v>0</v>
      </c>
      <c r="AK2689" s="785"/>
      <c r="AL2689" s="309">
        <f t="shared" si="7855"/>
        <v>0</v>
      </c>
      <c r="AM2689" s="785"/>
      <c r="AN2689" s="309">
        <f t="shared" si="7856"/>
        <v>0</v>
      </c>
      <c r="AO2689" s="785"/>
      <c r="AP2689" s="309">
        <f t="shared" si="7857"/>
        <v>0</v>
      </c>
      <c r="AQ2689" s="785"/>
      <c r="AR2689" s="309">
        <f t="shared" si="7858"/>
        <v>0</v>
      </c>
      <c r="AT2689" s="782">
        <f t="shared" si="7785"/>
        <v>0</v>
      </c>
      <c r="AU2689" s="782">
        <f t="shared" si="7786"/>
        <v>0</v>
      </c>
      <c r="AV2689" s="782">
        <f t="shared" si="7787"/>
        <v>0</v>
      </c>
      <c r="AW2689" s="788" t="e">
        <f t="shared" si="7788"/>
        <v>#DIV/0!</v>
      </c>
      <c r="AY2689" s="781">
        <f t="shared" si="7789"/>
        <v>0</v>
      </c>
      <c r="AZ2689" s="777"/>
      <c r="BA2689" s="781">
        <f t="shared" si="7790"/>
        <v>0</v>
      </c>
      <c r="BB2689" s="777"/>
      <c r="BC2689" s="781">
        <f t="shared" si="7791"/>
        <v>0</v>
      </c>
      <c r="BD2689" s="777"/>
      <c r="BE2689" s="781">
        <f t="shared" si="7792"/>
        <v>0</v>
      </c>
      <c r="BF2689" s="777"/>
      <c r="BG2689" s="781">
        <f t="shared" si="7793"/>
        <v>0</v>
      </c>
      <c r="BH2689" s="777"/>
      <c r="BI2689" s="781">
        <f t="shared" si="7794"/>
        <v>0</v>
      </c>
      <c r="BJ2689" s="777"/>
      <c r="BK2689" s="781">
        <f t="shared" si="7795"/>
        <v>0</v>
      </c>
      <c r="BL2689" s="777"/>
      <c r="BM2689" s="781">
        <f t="shared" si="7796"/>
        <v>0</v>
      </c>
      <c r="BN2689" s="777"/>
      <c r="BO2689" s="781">
        <f t="shared" si="7797"/>
        <v>0</v>
      </c>
      <c r="BP2689" s="777"/>
      <c r="BQ2689" s="781">
        <f t="shared" si="7798"/>
        <v>0</v>
      </c>
      <c r="BR2689" s="777"/>
    </row>
    <row r="2690" spans="1:70" ht="28.5" outlineLevel="3">
      <c r="A2690" s="92">
        <f t="shared" si="7859"/>
        <v>803022</v>
      </c>
      <c r="B2690" s="10"/>
      <c r="C2690" s="121"/>
      <c r="D2690" s="193" t="s">
        <v>1482</v>
      </c>
      <c r="E2690" s="43" t="str">
        <f t="shared" si="7847"/>
        <v>N</v>
      </c>
      <c r="F2690" s="60"/>
      <c r="G2690" s="221" t="s">
        <v>324</v>
      </c>
      <c r="H2690" s="1076"/>
      <c r="I2690" s="1141"/>
      <c r="J2690" s="1142"/>
      <c r="K2690" s="1032">
        <f t="shared" si="7848"/>
        <v>0</v>
      </c>
      <c r="L2690" s="503"/>
      <c r="M2690" s="504"/>
      <c r="N2690" s="504"/>
      <c r="O2690" s="504"/>
      <c r="Q2690" s="684" t="s">
        <v>1929</v>
      </c>
      <c r="R2690" s="692" t="s">
        <v>2011</v>
      </c>
      <c r="T2690" s="680" t="str">
        <f>IF(IF(A2690=0,TRUE(),D2690=IFERROR(VLOOKUP(A2690,Zaplecze_Weryfikacja!A:B,2,FALSE),2))=TRUE(),"Tak","Nie")</f>
        <v>Tak</v>
      </c>
      <c r="U2690" s="681" t="str">
        <f>IF(T2690="Tak"," ",IF(IFERROR(VLOOKUP(A2690,Zaplecze_Weryfikacja!A:B,2,FALSE),"Inny numer Lp")="Inny numer Lp","Inny numer Lp",IF(VLOOKUP(A2690,Zaplecze_Weryfikacja!A:B,2,FALSE)=D2690,"Nieznana przyczyna","Inny opis")))</f>
        <v xml:space="preserve"> </v>
      </c>
      <c r="Y2690" s="785"/>
      <c r="Z2690" s="309">
        <f t="shared" si="7849"/>
        <v>0</v>
      </c>
      <c r="AA2690" s="785"/>
      <c r="AB2690" s="309">
        <f t="shared" si="7850"/>
        <v>0</v>
      </c>
      <c r="AC2690" s="785"/>
      <c r="AD2690" s="309">
        <f t="shared" si="7851"/>
        <v>0</v>
      </c>
      <c r="AE2690" s="785"/>
      <c r="AF2690" s="309">
        <f t="shared" si="7852"/>
        <v>0</v>
      </c>
      <c r="AG2690" s="785"/>
      <c r="AH2690" s="309">
        <f t="shared" si="7853"/>
        <v>0</v>
      </c>
      <c r="AI2690" s="785"/>
      <c r="AJ2690" s="309">
        <f t="shared" si="7854"/>
        <v>0</v>
      </c>
      <c r="AK2690" s="785"/>
      <c r="AL2690" s="309">
        <f t="shared" si="7855"/>
        <v>0</v>
      </c>
      <c r="AM2690" s="785"/>
      <c r="AN2690" s="309">
        <f t="shared" si="7856"/>
        <v>0</v>
      </c>
      <c r="AO2690" s="785"/>
      <c r="AP2690" s="309">
        <f t="shared" si="7857"/>
        <v>0</v>
      </c>
      <c r="AQ2690" s="785"/>
      <c r="AR2690" s="309">
        <f t="shared" si="7858"/>
        <v>0</v>
      </c>
      <c r="AT2690" s="782">
        <f t="shared" si="7785"/>
        <v>0</v>
      </c>
      <c r="AU2690" s="782">
        <f t="shared" si="7786"/>
        <v>0</v>
      </c>
      <c r="AV2690" s="782">
        <f t="shared" si="7787"/>
        <v>0</v>
      </c>
      <c r="AW2690" s="788" t="e">
        <f t="shared" si="7788"/>
        <v>#DIV/0!</v>
      </c>
      <c r="AY2690" s="781">
        <f t="shared" si="7789"/>
        <v>0</v>
      </c>
      <c r="AZ2690" s="777"/>
      <c r="BA2690" s="781">
        <f t="shared" si="7790"/>
        <v>0</v>
      </c>
      <c r="BB2690" s="777"/>
      <c r="BC2690" s="781">
        <f t="shared" si="7791"/>
        <v>0</v>
      </c>
      <c r="BD2690" s="777"/>
      <c r="BE2690" s="781">
        <f t="shared" si="7792"/>
        <v>0</v>
      </c>
      <c r="BF2690" s="777"/>
      <c r="BG2690" s="781">
        <f t="shared" si="7793"/>
        <v>0</v>
      </c>
      <c r="BH2690" s="777"/>
      <c r="BI2690" s="781">
        <f t="shared" si="7794"/>
        <v>0</v>
      </c>
      <c r="BJ2690" s="777"/>
      <c r="BK2690" s="781">
        <f t="shared" si="7795"/>
        <v>0</v>
      </c>
      <c r="BL2690" s="777"/>
      <c r="BM2690" s="781">
        <f t="shared" si="7796"/>
        <v>0</v>
      </c>
      <c r="BN2690" s="777"/>
      <c r="BO2690" s="781">
        <f t="shared" si="7797"/>
        <v>0</v>
      </c>
      <c r="BP2690" s="777"/>
      <c r="BQ2690" s="781">
        <f t="shared" si="7798"/>
        <v>0</v>
      </c>
      <c r="BR2690" s="777"/>
    </row>
    <row r="2691" spans="1:70" ht="28.5" outlineLevel="3">
      <c r="A2691" s="92">
        <f t="shared" si="7859"/>
        <v>803023</v>
      </c>
      <c r="B2691" s="10"/>
      <c r="C2691" s="121"/>
      <c r="D2691" s="193" t="s">
        <v>1483</v>
      </c>
      <c r="E2691" s="43" t="str">
        <f t="shared" si="7847"/>
        <v>N</v>
      </c>
      <c r="F2691" s="60"/>
      <c r="G2691" s="221" t="s">
        <v>324</v>
      </c>
      <c r="H2691" s="1076"/>
      <c r="I2691" s="1141"/>
      <c r="J2691" s="1142"/>
      <c r="K2691" s="1032">
        <f t="shared" si="7848"/>
        <v>0</v>
      </c>
      <c r="L2691" s="503"/>
      <c r="M2691" s="504"/>
      <c r="N2691" s="504"/>
      <c r="O2691" s="504"/>
      <c r="Q2691" s="684" t="s">
        <v>1929</v>
      </c>
      <c r="R2691" s="692" t="s">
        <v>2011</v>
      </c>
      <c r="T2691" s="680" t="str">
        <f>IF(IF(A2691=0,TRUE(),D2691=IFERROR(VLOOKUP(A2691,Zaplecze_Weryfikacja!A:B,2,FALSE),2))=TRUE(),"Tak","Nie")</f>
        <v>Tak</v>
      </c>
      <c r="U2691" s="681" t="str">
        <f>IF(T2691="Tak"," ",IF(IFERROR(VLOOKUP(A2691,Zaplecze_Weryfikacja!A:B,2,FALSE),"Inny numer Lp")="Inny numer Lp","Inny numer Lp",IF(VLOOKUP(A2691,Zaplecze_Weryfikacja!A:B,2,FALSE)=D2691,"Nieznana przyczyna","Inny opis")))</f>
        <v xml:space="preserve"> </v>
      </c>
      <c r="Y2691" s="785"/>
      <c r="Z2691" s="309">
        <f t="shared" si="7849"/>
        <v>0</v>
      </c>
      <c r="AA2691" s="785"/>
      <c r="AB2691" s="309">
        <f t="shared" si="7850"/>
        <v>0</v>
      </c>
      <c r="AC2691" s="785"/>
      <c r="AD2691" s="309">
        <f t="shared" si="7851"/>
        <v>0</v>
      </c>
      <c r="AE2691" s="785"/>
      <c r="AF2691" s="309">
        <f t="shared" si="7852"/>
        <v>0</v>
      </c>
      <c r="AG2691" s="785"/>
      <c r="AH2691" s="309">
        <f t="shared" si="7853"/>
        <v>0</v>
      </c>
      <c r="AI2691" s="785"/>
      <c r="AJ2691" s="309">
        <f t="shared" si="7854"/>
        <v>0</v>
      </c>
      <c r="AK2691" s="785"/>
      <c r="AL2691" s="309">
        <f t="shared" si="7855"/>
        <v>0</v>
      </c>
      <c r="AM2691" s="785"/>
      <c r="AN2691" s="309">
        <f t="shared" si="7856"/>
        <v>0</v>
      </c>
      <c r="AO2691" s="785"/>
      <c r="AP2691" s="309">
        <f t="shared" si="7857"/>
        <v>0</v>
      </c>
      <c r="AQ2691" s="785"/>
      <c r="AR2691" s="309">
        <f t="shared" si="7858"/>
        <v>0</v>
      </c>
      <c r="AT2691" s="782">
        <f t="shared" si="7785"/>
        <v>0</v>
      </c>
      <c r="AU2691" s="782">
        <f t="shared" si="7786"/>
        <v>0</v>
      </c>
      <c r="AV2691" s="782">
        <f t="shared" si="7787"/>
        <v>0</v>
      </c>
      <c r="AW2691" s="788" t="e">
        <f t="shared" si="7788"/>
        <v>#DIV/0!</v>
      </c>
      <c r="AY2691" s="781">
        <f t="shared" si="7789"/>
        <v>0</v>
      </c>
      <c r="AZ2691" s="777"/>
      <c r="BA2691" s="781">
        <f t="shared" si="7790"/>
        <v>0</v>
      </c>
      <c r="BB2691" s="777"/>
      <c r="BC2691" s="781">
        <f t="shared" si="7791"/>
        <v>0</v>
      </c>
      <c r="BD2691" s="777"/>
      <c r="BE2691" s="781">
        <f t="shared" si="7792"/>
        <v>0</v>
      </c>
      <c r="BF2691" s="777"/>
      <c r="BG2691" s="781">
        <f t="shared" si="7793"/>
        <v>0</v>
      </c>
      <c r="BH2691" s="777"/>
      <c r="BI2691" s="781">
        <f t="shared" si="7794"/>
        <v>0</v>
      </c>
      <c r="BJ2691" s="777"/>
      <c r="BK2691" s="781">
        <f t="shared" si="7795"/>
        <v>0</v>
      </c>
      <c r="BL2691" s="777"/>
      <c r="BM2691" s="781">
        <f t="shared" si="7796"/>
        <v>0</v>
      </c>
      <c r="BN2691" s="777"/>
      <c r="BO2691" s="781">
        <f t="shared" si="7797"/>
        <v>0</v>
      </c>
      <c r="BP2691" s="777"/>
      <c r="BQ2691" s="781">
        <f t="shared" si="7798"/>
        <v>0</v>
      </c>
      <c r="BR2691" s="777"/>
    </row>
    <row r="2692" spans="1:70" outlineLevel="3">
      <c r="A2692" s="92">
        <f t="shared" si="7859"/>
        <v>803024</v>
      </c>
      <c r="B2692" s="10"/>
      <c r="C2692" s="121"/>
      <c r="D2692" s="193" t="s">
        <v>1484</v>
      </c>
      <c r="E2692" s="43" t="str">
        <f t="shared" si="7847"/>
        <v>N</v>
      </c>
      <c r="F2692" s="60"/>
      <c r="G2692" s="221" t="s">
        <v>325</v>
      </c>
      <c r="H2692" s="1076"/>
      <c r="I2692" s="1141"/>
      <c r="J2692" s="1142"/>
      <c r="K2692" s="1032">
        <f t="shared" si="7848"/>
        <v>0</v>
      </c>
      <c r="L2692" s="503"/>
      <c r="M2692" s="504"/>
      <c r="N2692" s="504"/>
      <c r="O2692" s="504"/>
      <c r="Q2692" s="684" t="s">
        <v>1929</v>
      </c>
      <c r="R2692" s="692" t="s">
        <v>2011</v>
      </c>
      <c r="T2692" s="680" t="str">
        <f>IF(IF(A2692=0,TRUE(),D2692=IFERROR(VLOOKUP(A2692,Zaplecze_Weryfikacja!A:B,2,FALSE),2))=TRUE(),"Tak","Nie")</f>
        <v>Tak</v>
      </c>
      <c r="U2692" s="681" t="str">
        <f>IF(T2692="Tak"," ",IF(IFERROR(VLOOKUP(A2692,Zaplecze_Weryfikacja!A:B,2,FALSE),"Inny numer Lp")="Inny numer Lp","Inny numer Lp",IF(VLOOKUP(A2692,Zaplecze_Weryfikacja!A:B,2,FALSE)=D2692,"Nieznana przyczyna","Inny opis")))</f>
        <v xml:space="preserve"> </v>
      </c>
      <c r="Y2692" s="785"/>
      <c r="Z2692" s="309">
        <f t="shared" si="7849"/>
        <v>0</v>
      </c>
      <c r="AA2692" s="785"/>
      <c r="AB2692" s="309">
        <f t="shared" si="7850"/>
        <v>0</v>
      </c>
      <c r="AC2692" s="785"/>
      <c r="AD2692" s="309">
        <f t="shared" si="7851"/>
        <v>0</v>
      </c>
      <c r="AE2692" s="785"/>
      <c r="AF2692" s="309">
        <f t="shared" si="7852"/>
        <v>0</v>
      </c>
      <c r="AG2692" s="785"/>
      <c r="AH2692" s="309">
        <f t="shared" si="7853"/>
        <v>0</v>
      </c>
      <c r="AI2692" s="785"/>
      <c r="AJ2692" s="309">
        <f t="shared" si="7854"/>
        <v>0</v>
      </c>
      <c r="AK2692" s="785"/>
      <c r="AL2692" s="309">
        <f t="shared" si="7855"/>
        <v>0</v>
      </c>
      <c r="AM2692" s="785"/>
      <c r="AN2692" s="309">
        <f t="shared" si="7856"/>
        <v>0</v>
      </c>
      <c r="AO2692" s="785"/>
      <c r="AP2692" s="309">
        <f t="shared" si="7857"/>
        <v>0</v>
      </c>
      <c r="AQ2692" s="785"/>
      <c r="AR2692" s="309">
        <f t="shared" si="7858"/>
        <v>0</v>
      </c>
      <c r="AT2692" s="782">
        <f t="shared" si="7785"/>
        <v>0</v>
      </c>
      <c r="AU2692" s="782">
        <f t="shared" si="7786"/>
        <v>0</v>
      </c>
      <c r="AV2692" s="782">
        <f t="shared" si="7787"/>
        <v>0</v>
      </c>
      <c r="AW2692" s="788" t="e">
        <f t="shared" si="7788"/>
        <v>#DIV/0!</v>
      </c>
      <c r="AY2692" s="781">
        <f t="shared" si="7789"/>
        <v>0</v>
      </c>
      <c r="AZ2692" s="777"/>
      <c r="BA2692" s="781">
        <f t="shared" si="7790"/>
        <v>0</v>
      </c>
      <c r="BB2692" s="777"/>
      <c r="BC2692" s="781">
        <f t="shared" si="7791"/>
        <v>0</v>
      </c>
      <c r="BD2692" s="777"/>
      <c r="BE2692" s="781">
        <f t="shared" si="7792"/>
        <v>0</v>
      </c>
      <c r="BF2692" s="777"/>
      <c r="BG2692" s="781">
        <f t="shared" si="7793"/>
        <v>0</v>
      </c>
      <c r="BH2692" s="777"/>
      <c r="BI2692" s="781">
        <f t="shared" si="7794"/>
        <v>0</v>
      </c>
      <c r="BJ2692" s="777"/>
      <c r="BK2692" s="781">
        <f t="shared" si="7795"/>
        <v>0</v>
      </c>
      <c r="BL2692" s="777"/>
      <c r="BM2692" s="781">
        <f t="shared" si="7796"/>
        <v>0</v>
      </c>
      <c r="BN2692" s="777"/>
      <c r="BO2692" s="781">
        <f t="shared" si="7797"/>
        <v>0</v>
      </c>
      <c r="BP2692" s="777"/>
      <c r="BQ2692" s="781">
        <f t="shared" si="7798"/>
        <v>0</v>
      </c>
      <c r="BR2692" s="777"/>
    </row>
    <row r="2693" spans="1:70" outlineLevel="3">
      <c r="A2693" s="92">
        <f t="shared" si="7859"/>
        <v>803025</v>
      </c>
      <c r="B2693" s="10"/>
      <c r="C2693" s="121"/>
      <c r="D2693" s="193" t="s">
        <v>1485</v>
      </c>
      <c r="E2693" s="43" t="str">
        <f t="shared" si="7847"/>
        <v>N</v>
      </c>
      <c r="F2693" s="60"/>
      <c r="G2693" s="221" t="s">
        <v>325</v>
      </c>
      <c r="H2693" s="1076"/>
      <c r="I2693" s="1141"/>
      <c r="J2693" s="1142"/>
      <c r="K2693" s="1032">
        <f t="shared" si="7848"/>
        <v>0</v>
      </c>
      <c r="L2693" s="503"/>
      <c r="M2693" s="504"/>
      <c r="N2693" s="504"/>
      <c r="O2693" s="504"/>
      <c r="Q2693" s="684" t="s">
        <v>1929</v>
      </c>
      <c r="R2693" s="692" t="s">
        <v>2011</v>
      </c>
      <c r="T2693" s="680" t="str">
        <f>IF(IF(A2693=0,TRUE(),D2693=IFERROR(VLOOKUP(A2693,Zaplecze_Weryfikacja!A:B,2,FALSE),2))=TRUE(),"Tak","Nie")</f>
        <v>Tak</v>
      </c>
      <c r="U2693" s="681" t="str">
        <f>IF(T2693="Tak"," ",IF(IFERROR(VLOOKUP(A2693,Zaplecze_Weryfikacja!A:B,2,FALSE),"Inny numer Lp")="Inny numer Lp","Inny numer Lp",IF(VLOOKUP(A2693,Zaplecze_Weryfikacja!A:B,2,FALSE)=D2693,"Nieznana przyczyna","Inny opis")))</f>
        <v xml:space="preserve"> </v>
      </c>
      <c r="Y2693" s="785"/>
      <c r="Z2693" s="309">
        <f t="shared" si="7849"/>
        <v>0</v>
      </c>
      <c r="AA2693" s="785"/>
      <c r="AB2693" s="309">
        <f t="shared" si="7850"/>
        <v>0</v>
      </c>
      <c r="AC2693" s="785"/>
      <c r="AD2693" s="309">
        <f t="shared" si="7851"/>
        <v>0</v>
      </c>
      <c r="AE2693" s="785"/>
      <c r="AF2693" s="309">
        <f t="shared" si="7852"/>
        <v>0</v>
      </c>
      <c r="AG2693" s="785"/>
      <c r="AH2693" s="309">
        <f t="shared" si="7853"/>
        <v>0</v>
      </c>
      <c r="AI2693" s="785"/>
      <c r="AJ2693" s="309">
        <f t="shared" si="7854"/>
        <v>0</v>
      </c>
      <c r="AK2693" s="785"/>
      <c r="AL2693" s="309">
        <f t="shared" si="7855"/>
        <v>0</v>
      </c>
      <c r="AM2693" s="785"/>
      <c r="AN2693" s="309">
        <f t="shared" si="7856"/>
        <v>0</v>
      </c>
      <c r="AO2693" s="785"/>
      <c r="AP2693" s="309">
        <f t="shared" si="7857"/>
        <v>0</v>
      </c>
      <c r="AQ2693" s="785"/>
      <c r="AR2693" s="309">
        <f t="shared" si="7858"/>
        <v>0</v>
      </c>
      <c r="AT2693" s="782">
        <f t="shared" si="7785"/>
        <v>0</v>
      </c>
      <c r="AU2693" s="782">
        <f t="shared" si="7786"/>
        <v>0</v>
      </c>
      <c r="AV2693" s="782">
        <f t="shared" si="7787"/>
        <v>0</v>
      </c>
      <c r="AW2693" s="788" t="e">
        <f t="shared" si="7788"/>
        <v>#DIV/0!</v>
      </c>
      <c r="AY2693" s="781">
        <f t="shared" si="7789"/>
        <v>0</v>
      </c>
      <c r="AZ2693" s="777"/>
      <c r="BA2693" s="781">
        <f t="shared" si="7790"/>
        <v>0</v>
      </c>
      <c r="BB2693" s="777"/>
      <c r="BC2693" s="781">
        <f t="shared" si="7791"/>
        <v>0</v>
      </c>
      <c r="BD2693" s="777"/>
      <c r="BE2693" s="781">
        <f t="shared" si="7792"/>
        <v>0</v>
      </c>
      <c r="BF2693" s="777"/>
      <c r="BG2693" s="781">
        <f t="shared" si="7793"/>
        <v>0</v>
      </c>
      <c r="BH2693" s="777"/>
      <c r="BI2693" s="781">
        <f t="shared" si="7794"/>
        <v>0</v>
      </c>
      <c r="BJ2693" s="777"/>
      <c r="BK2693" s="781">
        <f t="shared" si="7795"/>
        <v>0</v>
      </c>
      <c r="BL2693" s="777"/>
      <c r="BM2693" s="781">
        <f t="shared" si="7796"/>
        <v>0</v>
      </c>
      <c r="BN2693" s="777"/>
      <c r="BO2693" s="781">
        <f t="shared" si="7797"/>
        <v>0</v>
      </c>
      <c r="BP2693" s="777"/>
      <c r="BQ2693" s="781">
        <f t="shared" si="7798"/>
        <v>0</v>
      </c>
      <c r="BR2693" s="777"/>
    </row>
    <row r="2694" spans="1:70" outlineLevel="3">
      <c r="A2694" s="92">
        <f t="shared" si="7859"/>
        <v>803026</v>
      </c>
      <c r="B2694" s="10"/>
      <c r="C2694" s="121"/>
      <c r="D2694" s="193" t="s">
        <v>1486</v>
      </c>
      <c r="E2694" s="43" t="str">
        <f t="shared" si="7847"/>
        <v>N</v>
      </c>
      <c r="F2694" s="60"/>
      <c r="G2694" s="221" t="s">
        <v>325</v>
      </c>
      <c r="H2694" s="1076"/>
      <c r="I2694" s="1141"/>
      <c r="J2694" s="1142"/>
      <c r="K2694" s="1032">
        <f t="shared" si="7848"/>
        <v>0</v>
      </c>
      <c r="L2694" s="503"/>
      <c r="M2694" s="504"/>
      <c r="N2694" s="504"/>
      <c r="O2694" s="504"/>
      <c r="Q2694" s="684" t="s">
        <v>1929</v>
      </c>
      <c r="R2694" s="692" t="s">
        <v>2011</v>
      </c>
      <c r="T2694" s="680" t="str">
        <f>IF(IF(A2694=0,TRUE(),D2694=IFERROR(VLOOKUP(A2694,Zaplecze_Weryfikacja!A:B,2,FALSE),2))=TRUE(),"Tak","Nie")</f>
        <v>Tak</v>
      </c>
      <c r="U2694" s="681" t="str">
        <f>IF(T2694="Tak"," ",IF(IFERROR(VLOOKUP(A2694,Zaplecze_Weryfikacja!A:B,2,FALSE),"Inny numer Lp")="Inny numer Lp","Inny numer Lp",IF(VLOOKUP(A2694,Zaplecze_Weryfikacja!A:B,2,FALSE)=D2694,"Nieznana przyczyna","Inny opis")))</f>
        <v xml:space="preserve"> </v>
      </c>
      <c r="Y2694" s="785"/>
      <c r="Z2694" s="309">
        <f t="shared" si="7849"/>
        <v>0</v>
      </c>
      <c r="AA2694" s="785"/>
      <c r="AB2694" s="309">
        <f t="shared" si="7850"/>
        <v>0</v>
      </c>
      <c r="AC2694" s="785"/>
      <c r="AD2694" s="309">
        <f t="shared" si="7851"/>
        <v>0</v>
      </c>
      <c r="AE2694" s="785"/>
      <c r="AF2694" s="309">
        <f t="shared" si="7852"/>
        <v>0</v>
      </c>
      <c r="AG2694" s="785"/>
      <c r="AH2694" s="309">
        <f t="shared" si="7853"/>
        <v>0</v>
      </c>
      <c r="AI2694" s="785"/>
      <c r="AJ2694" s="309">
        <f t="shared" si="7854"/>
        <v>0</v>
      </c>
      <c r="AK2694" s="785"/>
      <c r="AL2694" s="309">
        <f t="shared" si="7855"/>
        <v>0</v>
      </c>
      <c r="AM2694" s="785"/>
      <c r="AN2694" s="309">
        <f t="shared" si="7856"/>
        <v>0</v>
      </c>
      <c r="AO2694" s="785"/>
      <c r="AP2694" s="309">
        <f t="shared" si="7857"/>
        <v>0</v>
      </c>
      <c r="AQ2694" s="785"/>
      <c r="AR2694" s="309">
        <f t="shared" si="7858"/>
        <v>0</v>
      </c>
      <c r="AT2694" s="782">
        <f t="shared" si="7785"/>
        <v>0</v>
      </c>
      <c r="AU2694" s="782">
        <f t="shared" si="7786"/>
        <v>0</v>
      </c>
      <c r="AV2694" s="782">
        <f t="shared" si="7787"/>
        <v>0</v>
      </c>
      <c r="AW2694" s="788" t="e">
        <f t="shared" si="7788"/>
        <v>#DIV/0!</v>
      </c>
      <c r="AY2694" s="781">
        <f t="shared" si="7789"/>
        <v>0</v>
      </c>
      <c r="AZ2694" s="777"/>
      <c r="BA2694" s="781">
        <f t="shared" si="7790"/>
        <v>0</v>
      </c>
      <c r="BB2694" s="777"/>
      <c r="BC2694" s="781">
        <f t="shared" si="7791"/>
        <v>0</v>
      </c>
      <c r="BD2694" s="777"/>
      <c r="BE2694" s="781">
        <f t="shared" si="7792"/>
        <v>0</v>
      </c>
      <c r="BF2694" s="777"/>
      <c r="BG2694" s="781">
        <f t="shared" si="7793"/>
        <v>0</v>
      </c>
      <c r="BH2694" s="777"/>
      <c r="BI2694" s="781">
        <f t="shared" si="7794"/>
        <v>0</v>
      </c>
      <c r="BJ2694" s="777"/>
      <c r="BK2694" s="781">
        <f t="shared" si="7795"/>
        <v>0</v>
      </c>
      <c r="BL2694" s="777"/>
      <c r="BM2694" s="781">
        <f t="shared" si="7796"/>
        <v>0</v>
      </c>
      <c r="BN2694" s="777"/>
      <c r="BO2694" s="781">
        <f t="shared" si="7797"/>
        <v>0</v>
      </c>
      <c r="BP2694" s="777"/>
      <c r="BQ2694" s="781">
        <f t="shared" si="7798"/>
        <v>0</v>
      </c>
      <c r="BR2694" s="777"/>
    </row>
    <row r="2695" spans="1:70" outlineLevel="3">
      <c r="A2695" s="92">
        <f t="shared" si="7859"/>
        <v>803027</v>
      </c>
      <c r="B2695" s="10"/>
      <c r="C2695" s="121"/>
      <c r="D2695" s="193" t="s">
        <v>1489</v>
      </c>
      <c r="E2695" s="43" t="str">
        <f t="shared" si="7847"/>
        <v>N</v>
      </c>
      <c r="F2695" s="60"/>
      <c r="G2695" s="221" t="s">
        <v>324</v>
      </c>
      <c r="H2695" s="1076"/>
      <c r="I2695" s="1141"/>
      <c r="J2695" s="1142"/>
      <c r="K2695" s="1032">
        <f t="shared" si="7848"/>
        <v>0</v>
      </c>
      <c r="L2695" s="503"/>
      <c r="M2695" s="504"/>
      <c r="N2695" s="504"/>
      <c r="O2695" s="504"/>
      <c r="Q2695" s="684" t="s">
        <v>1929</v>
      </c>
      <c r="R2695" s="692" t="s">
        <v>2011</v>
      </c>
      <c r="T2695" s="680" t="str">
        <f>IF(IF(A2695=0,TRUE(),D2695=IFERROR(VLOOKUP(A2695,Zaplecze_Weryfikacja!A:B,2,FALSE),2))=TRUE(),"Tak","Nie")</f>
        <v>Tak</v>
      </c>
      <c r="U2695" s="681" t="str">
        <f>IF(T2695="Tak"," ",IF(IFERROR(VLOOKUP(A2695,Zaplecze_Weryfikacja!A:B,2,FALSE),"Inny numer Lp")="Inny numer Lp","Inny numer Lp",IF(VLOOKUP(A2695,Zaplecze_Weryfikacja!A:B,2,FALSE)=D2695,"Nieznana przyczyna","Inny opis")))</f>
        <v xml:space="preserve"> </v>
      </c>
      <c r="Y2695" s="785"/>
      <c r="Z2695" s="309">
        <f t="shared" si="7849"/>
        <v>0</v>
      </c>
      <c r="AA2695" s="785"/>
      <c r="AB2695" s="309">
        <f t="shared" si="7850"/>
        <v>0</v>
      </c>
      <c r="AC2695" s="785"/>
      <c r="AD2695" s="309">
        <f t="shared" si="7851"/>
        <v>0</v>
      </c>
      <c r="AE2695" s="785"/>
      <c r="AF2695" s="309">
        <f t="shared" si="7852"/>
        <v>0</v>
      </c>
      <c r="AG2695" s="785"/>
      <c r="AH2695" s="309">
        <f t="shared" si="7853"/>
        <v>0</v>
      </c>
      <c r="AI2695" s="785"/>
      <c r="AJ2695" s="309">
        <f t="shared" si="7854"/>
        <v>0</v>
      </c>
      <c r="AK2695" s="785"/>
      <c r="AL2695" s="309">
        <f t="shared" si="7855"/>
        <v>0</v>
      </c>
      <c r="AM2695" s="785"/>
      <c r="AN2695" s="309">
        <f t="shared" si="7856"/>
        <v>0</v>
      </c>
      <c r="AO2695" s="785"/>
      <c r="AP2695" s="309">
        <f t="shared" si="7857"/>
        <v>0</v>
      </c>
      <c r="AQ2695" s="785"/>
      <c r="AR2695" s="309">
        <f t="shared" si="7858"/>
        <v>0</v>
      </c>
      <c r="AT2695" s="782">
        <f t="shared" si="7785"/>
        <v>0</v>
      </c>
      <c r="AU2695" s="782">
        <f t="shared" si="7786"/>
        <v>0</v>
      </c>
      <c r="AV2695" s="782">
        <f t="shared" si="7787"/>
        <v>0</v>
      </c>
      <c r="AW2695" s="788" t="e">
        <f t="shared" si="7788"/>
        <v>#DIV/0!</v>
      </c>
      <c r="AY2695" s="781">
        <f t="shared" si="7789"/>
        <v>0</v>
      </c>
      <c r="AZ2695" s="777"/>
      <c r="BA2695" s="781">
        <f t="shared" si="7790"/>
        <v>0</v>
      </c>
      <c r="BB2695" s="777"/>
      <c r="BC2695" s="781">
        <f t="shared" si="7791"/>
        <v>0</v>
      </c>
      <c r="BD2695" s="777"/>
      <c r="BE2695" s="781">
        <f t="shared" si="7792"/>
        <v>0</v>
      </c>
      <c r="BF2695" s="777"/>
      <c r="BG2695" s="781">
        <f t="shared" si="7793"/>
        <v>0</v>
      </c>
      <c r="BH2695" s="777"/>
      <c r="BI2695" s="781">
        <f t="shared" si="7794"/>
        <v>0</v>
      </c>
      <c r="BJ2695" s="777"/>
      <c r="BK2695" s="781">
        <f t="shared" si="7795"/>
        <v>0</v>
      </c>
      <c r="BL2695" s="777"/>
      <c r="BM2695" s="781">
        <f t="shared" si="7796"/>
        <v>0</v>
      </c>
      <c r="BN2695" s="777"/>
      <c r="BO2695" s="781">
        <f t="shared" si="7797"/>
        <v>0</v>
      </c>
      <c r="BP2695" s="777"/>
      <c r="BQ2695" s="781">
        <f t="shared" si="7798"/>
        <v>0</v>
      </c>
      <c r="BR2695" s="777"/>
    </row>
    <row r="2696" spans="1:70" outlineLevel="3">
      <c r="A2696" s="92">
        <f t="shared" si="7859"/>
        <v>803028</v>
      </c>
      <c r="B2696" s="10"/>
      <c r="C2696" s="121"/>
      <c r="D2696" s="193" t="s">
        <v>1490</v>
      </c>
      <c r="E2696" s="43" t="str">
        <f t="shared" si="7847"/>
        <v>N</v>
      </c>
      <c r="F2696" s="60"/>
      <c r="G2696" s="221" t="s">
        <v>324</v>
      </c>
      <c r="H2696" s="1076"/>
      <c r="I2696" s="1141"/>
      <c r="J2696" s="1142"/>
      <c r="K2696" s="1032">
        <f t="shared" si="7848"/>
        <v>0</v>
      </c>
      <c r="L2696" s="503"/>
      <c r="M2696" s="504"/>
      <c r="N2696" s="504"/>
      <c r="O2696" s="504"/>
      <c r="Q2696" s="684" t="s">
        <v>1929</v>
      </c>
      <c r="R2696" s="692" t="s">
        <v>2011</v>
      </c>
      <c r="T2696" s="680" t="str">
        <f>IF(IF(A2696=0,TRUE(),D2696=IFERROR(VLOOKUP(A2696,Zaplecze_Weryfikacja!A:B,2,FALSE),2))=TRUE(),"Tak","Nie")</f>
        <v>Tak</v>
      </c>
      <c r="U2696" s="681" t="str">
        <f>IF(T2696="Tak"," ",IF(IFERROR(VLOOKUP(A2696,Zaplecze_Weryfikacja!A:B,2,FALSE),"Inny numer Lp")="Inny numer Lp","Inny numer Lp",IF(VLOOKUP(A2696,Zaplecze_Weryfikacja!A:B,2,FALSE)=D2696,"Nieznana przyczyna","Inny opis")))</f>
        <v xml:space="preserve"> </v>
      </c>
      <c r="Y2696" s="785"/>
      <c r="Z2696" s="309">
        <f t="shared" si="7849"/>
        <v>0</v>
      </c>
      <c r="AA2696" s="785"/>
      <c r="AB2696" s="309">
        <f t="shared" si="7850"/>
        <v>0</v>
      </c>
      <c r="AC2696" s="785"/>
      <c r="AD2696" s="309">
        <f t="shared" si="7851"/>
        <v>0</v>
      </c>
      <c r="AE2696" s="785"/>
      <c r="AF2696" s="309">
        <f t="shared" si="7852"/>
        <v>0</v>
      </c>
      <c r="AG2696" s="785"/>
      <c r="AH2696" s="309">
        <f t="shared" si="7853"/>
        <v>0</v>
      </c>
      <c r="AI2696" s="785"/>
      <c r="AJ2696" s="309">
        <f t="shared" si="7854"/>
        <v>0</v>
      </c>
      <c r="AK2696" s="785"/>
      <c r="AL2696" s="309">
        <f t="shared" si="7855"/>
        <v>0</v>
      </c>
      <c r="AM2696" s="785"/>
      <c r="AN2696" s="309">
        <f t="shared" si="7856"/>
        <v>0</v>
      </c>
      <c r="AO2696" s="785"/>
      <c r="AP2696" s="309">
        <f t="shared" si="7857"/>
        <v>0</v>
      </c>
      <c r="AQ2696" s="785"/>
      <c r="AR2696" s="309">
        <f t="shared" si="7858"/>
        <v>0</v>
      </c>
      <c r="AT2696" s="782">
        <f t="shared" si="7785"/>
        <v>0</v>
      </c>
      <c r="AU2696" s="782">
        <f t="shared" si="7786"/>
        <v>0</v>
      </c>
      <c r="AV2696" s="782">
        <f t="shared" si="7787"/>
        <v>0</v>
      </c>
      <c r="AW2696" s="788" t="e">
        <f t="shared" si="7788"/>
        <v>#DIV/0!</v>
      </c>
      <c r="AY2696" s="781">
        <f t="shared" si="7789"/>
        <v>0</v>
      </c>
      <c r="AZ2696" s="777"/>
      <c r="BA2696" s="781">
        <f t="shared" si="7790"/>
        <v>0</v>
      </c>
      <c r="BB2696" s="777"/>
      <c r="BC2696" s="781">
        <f t="shared" si="7791"/>
        <v>0</v>
      </c>
      <c r="BD2696" s="777"/>
      <c r="BE2696" s="781">
        <f t="shared" si="7792"/>
        <v>0</v>
      </c>
      <c r="BF2696" s="777"/>
      <c r="BG2696" s="781">
        <f t="shared" si="7793"/>
        <v>0</v>
      </c>
      <c r="BH2696" s="777"/>
      <c r="BI2696" s="781">
        <f t="shared" si="7794"/>
        <v>0</v>
      </c>
      <c r="BJ2696" s="777"/>
      <c r="BK2696" s="781">
        <f t="shared" si="7795"/>
        <v>0</v>
      </c>
      <c r="BL2696" s="777"/>
      <c r="BM2696" s="781">
        <f t="shared" si="7796"/>
        <v>0</v>
      </c>
      <c r="BN2696" s="777"/>
      <c r="BO2696" s="781">
        <f t="shared" si="7797"/>
        <v>0</v>
      </c>
      <c r="BP2696" s="777"/>
      <c r="BQ2696" s="781">
        <f t="shared" si="7798"/>
        <v>0</v>
      </c>
      <c r="BR2696" s="777"/>
    </row>
    <row r="2697" spans="1:70" outlineLevel="3">
      <c r="A2697" s="92">
        <f t="shared" si="7859"/>
        <v>803029</v>
      </c>
      <c r="B2697" s="10"/>
      <c r="C2697" s="121"/>
      <c r="D2697" s="304" t="s">
        <v>1491</v>
      </c>
      <c r="E2697" s="43" t="str">
        <f t="shared" si="7847"/>
        <v>N</v>
      </c>
      <c r="F2697" s="305"/>
      <c r="G2697" s="306" t="s">
        <v>324</v>
      </c>
      <c r="H2697" s="1076"/>
      <c r="I2697" s="1141"/>
      <c r="J2697" s="1142"/>
      <c r="K2697" s="1032">
        <f t="shared" si="7848"/>
        <v>0</v>
      </c>
      <c r="L2697" s="503"/>
      <c r="M2697" s="504"/>
      <c r="N2697" s="504"/>
      <c r="O2697" s="504"/>
      <c r="Q2697" s="684" t="s">
        <v>1929</v>
      </c>
      <c r="R2697" s="692" t="s">
        <v>2011</v>
      </c>
      <c r="T2697" s="680" t="str">
        <f>IF(IF(A2697=0,TRUE(),D2697=IFERROR(VLOOKUP(A2697,Zaplecze_Weryfikacja!A:B,2,FALSE),2))=TRUE(),"Tak","Nie")</f>
        <v>Tak</v>
      </c>
      <c r="U2697" s="681" t="str">
        <f>IF(T2697="Tak"," ",IF(IFERROR(VLOOKUP(A2697,Zaplecze_Weryfikacja!A:B,2,FALSE),"Inny numer Lp")="Inny numer Lp","Inny numer Lp",IF(VLOOKUP(A2697,Zaplecze_Weryfikacja!A:B,2,FALSE)=D2697,"Nieznana przyczyna","Inny opis")))</f>
        <v xml:space="preserve"> </v>
      </c>
      <c r="Y2697" s="785"/>
      <c r="Z2697" s="309">
        <f t="shared" si="7849"/>
        <v>0</v>
      </c>
      <c r="AA2697" s="785"/>
      <c r="AB2697" s="309">
        <f t="shared" si="7850"/>
        <v>0</v>
      </c>
      <c r="AC2697" s="785"/>
      <c r="AD2697" s="309">
        <f t="shared" si="7851"/>
        <v>0</v>
      </c>
      <c r="AE2697" s="785"/>
      <c r="AF2697" s="309">
        <f t="shared" si="7852"/>
        <v>0</v>
      </c>
      <c r="AG2697" s="785"/>
      <c r="AH2697" s="309">
        <f t="shared" si="7853"/>
        <v>0</v>
      </c>
      <c r="AI2697" s="785"/>
      <c r="AJ2697" s="309">
        <f t="shared" si="7854"/>
        <v>0</v>
      </c>
      <c r="AK2697" s="785"/>
      <c r="AL2697" s="309">
        <f t="shared" si="7855"/>
        <v>0</v>
      </c>
      <c r="AM2697" s="785"/>
      <c r="AN2697" s="309">
        <f t="shared" si="7856"/>
        <v>0</v>
      </c>
      <c r="AO2697" s="785"/>
      <c r="AP2697" s="309">
        <f t="shared" si="7857"/>
        <v>0</v>
      </c>
      <c r="AQ2697" s="785"/>
      <c r="AR2697" s="309">
        <f t="shared" si="7858"/>
        <v>0</v>
      </c>
      <c r="AT2697" s="782">
        <f t="shared" si="7785"/>
        <v>0</v>
      </c>
      <c r="AU2697" s="782">
        <f t="shared" si="7786"/>
        <v>0</v>
      </c>
      <c r="AV2697" s="782">
        <f t="shared" si="7787"/>
        <v>0</v>
      </c>
      <c r="AW2697" s="788" t="e">
        <f t="shared" si="7788"/>
        <v>#DIV/0!</v>
      </c>
      <c r="AY2697" s="781">
        <f t="shared" si="7789"/>
        <v>0</v>
      </c>
      <c r="AZ2697" s="777"/>
      <c r="BA2697" s="781">
        <f t="shared" si="7790"/>
        <v>0</v>
      </c>
      <c r="BB2697" s="777"/>
      <c r="BC2697" s="781">
        <f t="shared" si="7791"/>
        <v>0</v>
      </c>
      <c r="BD2697" s="777"/>
      <c r="BE2697" s="781">
        <f t="shared" si="7792"/>
        <v>0</v>
      </c>
      <c r="BF2697" s="777"/>
      <c r="BG2697" s="781">
        <f t="shared" si="7793"/>
        <v>0</v>
      </c>
      <c r="BH2697" s="777"/>
      <c r="BI2697" s="781">
        <f t="shared" si="7794"/>
        <v>0</v>
      </c>
      <c r="BJ2697" s="777"/>
      <c r="BK2697" s="781">
        <f t="shared" si="7795"/>
        <v>0</v>
      </c>
      <c r="BL2697" s="777"/>
      <c r="BM2697" s="781">
        <f t="shared" si="7796"/>
        <v>0</v>
      </c>
      <c r="BN2697" s="777"/>
      <c r="BO2697" s="781">
        <f t="shared" si="7797"/>
        <v>0</v>
      </c>
      <c r="BP2697" s="777"/>
      <c r="BQ2697" s="781">
        <f t="shared" si="7798"/>
        <v>0</v>
      </c>
      <c r="BR2697" s="777"/>
    </row>
    <row r="2698" spans="1:70" ht="28.5" outlineLevel="3">
      <c r="A2698" s="92">
        <f t="shared" si="7859"/>
        <v>803030</v>
      </c>
      <c r="B2698" s="10"/>
      <c r="C2698" s="121"/>
      <c r="D2698" s="193" t="s">
        <v>1492</v>
      </c>
      <c r="E2698" s="43" t="str">
        <f t="shared" si="7847"/>
        <v>N</v>
      </c>
      <c r="F2698" s="267"/>
      <c r="G2698" s="274" t="s">
        <v>325</v>
      </c>
      <c r="H2698" s="1076"/>
      <c r="I2698" s="1141"/>
      <c r="J2698" s="1142"/>
      <c r="K2698" s="1032">
        <f t="shared" si="7848"/>
        <v>0</v>
      </c>
      <c r="L2698" s="503"/>
      <c r="M2698" s="504"/>
      <c r="N2698" s="504"/>
      <c r="O2698" s="504"/>
      <c r="Q2698" s="684" t="s">
        <v>1929</v>
      </c>
      <c r="R2698" s="692" t="s">
        <v>2011</v>
      </c>
      <c r="T2698" s="680" t="str">
        <f>IF(IF(A2698=0,TRUE(),D2698=IFERROR(VLOOKUP(A2698,Zaplecze_Weryfikacja!A:B,2,FALSE),2))=TRUE(),"Tak","Nie")</f>
        <v>Tak</v>
      </c>
      <c r="U2698" s="681" t="str">
        <f>IF(T2698="Tak"," ",IF(IFERROR(VLOOKUP(A2698,Zaplecze_Weryfikacja!A:B,2,FALSE),"Inny numer Lp")="Inny numer Lp","Inny numer Lp",IF(VLOOKUP(A2698,Zaplecze_Weryfikacja!A:B,2,FALSE)=D2698,"Nieznana przyczyna","Inny opis")))</f>
        <v xml:space="preserve"> </v>
      </c>
      <c r="Y2698" s="785"/>
      <c r="Z2698" s="309">
        <f t="shared" si="7849"/>
        <v>0</v>
      </c>
      <c r="AA2698" s="785"/>
      <c r="AB2698" s="309">
        <f t="shared" si="7850"/>
        <v>0</v>
      </c>
      <c r="AC2698" s="785"/>
      <c r="AD2698" s="309">
        <f t="shared" si="7851"/>
        <v>0</v>
      </c>
      <c r="AE2698" s="785"/>
      <c r="AF2698" s="309">
        <f t="shared" si="7852"/>
        <v>0</v>
      </c>
      <c r="AG2698" s="785"/>
      <c r="AH2698" s="309">
        <f t="shared" si="7853"/>
        <v>0</v>
      </c>
      <c r="AI2698" s="785"/>
      <c r="AJ2698" s="309">
        <f t="shared" si="7854"/>
        <v>0</v>
      </c>
      <c r="AK2698" s="785"/>
      <c r="AL2698" s="309">
        <f t="shared" si="7855"/>
        <v>0</v>
      </c>
      <c r="AM2698" s="785"/>
      <c r="AN2698" s="309">
        <f t="shared" si="7856"/>
        <v>0</v>
      </c>
      <c r="AO2698" s="785"/>
      <c r="AP2698" s="309">
        <f t="shared" si="7857"/>
        <v>0</v>
      </c>
      <c r="AQ2698" s="785"/>
      <c r="AR2698" s="309">
        <f t="shared" si="7858"/>
        <v>0</v>
      </c>
      <c r="AT2698" s="782">
        <f t="shared" si="7785"/>
        <v>0</v>
      </c>
      <c r="AU2698" s="782">
        <f t="shared" si="7786"/>
        <v>0</v>
      </c>
      <c r="AV2698" s="782">
        <f t="shared" si="7787"/>
        <v>0</v>
      </c>
      <c r="AW2698" s="788" t="e">
        <f t="shared" si="7788"/>
        <v>#DIV/0!</v>
      </c>
      <c r="AY2698" s="781">
        <f t="shared" si="7789"/>
        <v>0</v>
      </c>
      <c r="AZ2698" s="777"/>
      <c r="BA2698" s="781">
        <f t="shared" si="7790"/>
        <v>0</v>
      </c>
      <c r="BB2698" s="777"/>
      <c r="BC2698" s="781">
        <f t="shared" si="7791"/>
        <v>0</v>
      </c>
      <c r="BD2698" s="777"/>
      <c r="BE2698" s="781">
        <f t="shared" si="7792"/>
        <v>0</v>
      </c>
      <c r="BF2698" s="777"/>
      <c r="BG2698" s="781">
        <f t="shared" si="7793"/>
        <v>0</v>
      </c>
      <c r="BH2698" s="777"/>
      <c r="BI2698" s="781">
        <f t="shared" si="7794"/>
        <v>0</v>
      </c>
      <c r="BJ2698" s="777"/>
      <c r="BK2698" s="781">
        <f t="shared" si="7795"/>
        <v>0</v>
      </c>
      <c r="BL2698" s="777"/>
      <c r="BM2698" s="781">
        <f t="shared" si="7796"/>
        <v>0</v>
      </c>
      <c r="BN2698" s="777"/>
      <c r="BO2698" s="781">
        <f t="shared" si="7797"/>
        <v>0</v>
      </c>
      <c r="BP2698" s="777"/>
      <c r="BQ2698" s="781">
        <f t="shared" si="7798"/>
        <v>0</v>
      </c>
      <c r="BR2698" s="777"/>
    </row>
    <row r="2699" spans="1:70" outlineLevel="3">
      <c r="A2699" s="92">
        <f t="shared" si="7859"/>
        <v>803031</v>
      </c>
      <c r="B2699" s="10"/>
      <c r="C2699" s="121"/>
      <c r="D2699" s="193" t="s">
        <v>1493</v>
      </c>
      <c r="E2699" s="43" t="str">
        <f t="shared" si="7847"/>
        <v>N</v>
      </c>
      <c r="F2699" s="267" t="s">
        <v>1494</v>
      </c>
      <c r="G2699" s="274" t="s">
        <v>23</v>
      </c>
      <c r="H2699" s="1076"/>
      <c r="I2699" s="1141"/>
      <c r="J2699" s="1142"/>
      <c r="K2699" s="1032">
        <f t="shared" si="7848"/>
        <v>0</v>
      </c>
      <c r="L2699" s="503"/>
      <c r="M2699" s="504"/>
      <c r="N2699" s="504"/>
      <c r="O2699" s="504"/>
      <c r="Q2699" s="684" t="s">
        <v>1931</v>
      </c>
      <c r="R2699" s="692" t="s">
        <v>2011</v>
      </c>
      <c r="T2699" s="680" t="str">
        <f>IF(IF(A2699=0,TRUE(),D2699=IFERROR(VLOOKUP(A2699,Zaplecze_Weryfikacja!A:B,2,FALSE),2))=TRUE(),"Tak","Nie")</f>
        <v>Tak</v>
      </c>
      <c r="U2699" s="681" t="str">
        <f>IF(T2699="Tak"," ",IF(IFERROR(VLOOKUP(A2699,Zaplecze_Weryfikacja!A:B,2,FALSE),"Inny numer Lp")="Inny numer Lp","Inny numer Lp",IF(VLOOKUP(A2699,Zaplecze_Weryfikacja!A:B,2,FALSE)=D2699,"Nieznana przyczyna","Inny opis")))</f>
        <v xml:space="preserve"> </v>
      </c>
      <c r="Y2699" s="785"/>
      <c r="Z2699" s="309">
        <f t="shared" si="7849"/>
        <v>0</v>
      </c>
      <c r="AA2699" s="785"/>
      <c r="AB2699" s="309">
        <f t="shared" si="7850"/>
        <v>0</v>
      </c>
      <c r="AC2699" s="785"/>
      <c r="AD2699" s="309">
        <f t="shared" si="7851"/>
        <v>0</v>
      </c>
      <c r="AE2699" s="785"/>
      <c r="AF2699" s="309">
        <f t="shared" si="7852"/>
        <v>0</v>
      </c>
      <c r="AG2699" s="785"/>
      <c r="AH2699" s="309">
        <f t="shared" si="7853"/>
        <v>0</v>
      </c>
      <c r="AI2699" s="785"/>
      <c r="AJ2699" s="309">
        <f t="shared" si="7854"/>
        <v>0</v>
      </c>
      <c r="AK2699" s="785"/>
      <c r="AL2699" s="309">
        <f t="shared" si="7855"/>
        <v>0</v>
      </c>
      <c r="AM2699" s="785"/>
      <c r="AN2699" s="309">
        <f t="shared" si="7856"/>
        <v>0</v>
      </c>
      <c r="AO2699" s="785"/>
      <c r="AP2699" s="309">
        <f t="shared" si="7857"/>
        <v>0</v>
      </c>
      <c r="AQ2699" s="785"/>
      <c r="AR2699" s="309">
        <f t="shared" si="7858"/>
        <v>0</v>
      </c>
      <c r="AT2699" s="782">
        <f t="shared" si="7785"/>
        <v>0</v>
      </c>
      <c r="AU2699" s="782">
        <f t="shared" si="7786"/>
        <v>0</v>
      </c>
      <c r="AV2699" s="782">
        <f t="shared" si="7787"/>
        <v>0</v>
      </c>
      <c r="AW2699" s="788" t="e">
        <f t="shared" si="7788"/>
        <v>#DIV/0!</v>
      </c>
      <c r="AY2699" s="781">
        <f t="shared" si="7789"/>
        <v>0</v>
      </c>
      <c r="AZ2699" s="777"/>
      <c r="BA2699" s="781">
        <f t="shared" si="7790"/>
        <v>0</v>
      </c>
      <c r="BB2699" s="777"/>
      <c r="BC2699" s="781">
        <f t="shared" si="7791"/>
        <v>0</v>
      </c>
      <c r="BD2699" s="777"/>
      <c r="BE2699" s="781">
        <f t="shared" si="7792"/>
        <v>0</v>
      </c>
      <c r="BF2699" s="777"/>
      <c r="BG2699" s="781">
        <f t="shared" si="7793"/>
        <v>0</v>
      </c>
      <c r="BH2699" s="777"/>
      <c r="BI2699" s="781">
        <f t="shared" si="7794"/>
        <v>0</v>
      </c>
      <c r="BJ2699" s="777"/>
      <c r="BK2699" s="781">
        <f t="shared" si="7795"/>
        <v>0</v>
      </c>
      <c r="BL2699" s="777"/>
      <c r="BM2699" s="781">
        <f t="shared" si="7796"/>
        <v>0</v>
      </c>
      <c r="BN2699" s="777"/>
      <c r="BO2699" s="781">
        <f t="shared" si="7797"/>
        <v>0</v>
      </c>
      <c r="BP2699" s="777"/>
      <c r="BQ2699" s="781">
        <f t="shared" si="7798"/>
        <v>0</v>
      </c>
      <c r="BR2699" s="777"/>
    </row>
    <row r="2700" spans="1:70" outlineLevel="3">
      <c r="A2700" s="92"/>
      <c r="B2700" s="121"/>
      <c r="C2700" s="121"/>
      <c r="D2700" s="409"/>
      <c r="E2700" s="28"/>
      <c r="F2700" s="28"/>
      <c r="G2700" s="28"/>
      <c r="H2700" s="1106"/>
      <c r="I2700" s="1006"/>
      <c r="J2700" s="1111"/>
      <c r="K2700" s="1033"/>
      <c r="L2700" s="503"/>
      <c r="M2700" s="504"/>
      <c r="N2700" s="504"/>
      <c r="O2700" s="504"/>
      <c r="Q2700" s="683"/>
      <c r="R2700" s="692"/>
      <c r="T2700" s="680" t="str">
        <f>IF(IF(A2700=0,TRUE(),D2700=IFERROR(VLOOKUP(A2700,Zaplecze_Weryfikacja!A:B,2,FALSE),2))=TRUE(),"Tak","Nie")</f>
        <v>Tak</v>
      </c>
      <c r="U2700" s="681" t="str">
        <f>IF(T2700="Tak"," ",IF(IFERROR(VLOOKUP(A2700,Zaplecze_Weryfikacja!A:B,2,FALSE),"Inny numer Lp")="Inny numer Lp","Inny numer Lp",IF(VLOOKUP(A2700,Zaplecze_Weryfikacja!A:B,2,FALSE)=D2700,"Nieznana przyczyna","Inny opis")))</f>
        <v xml:space="preserve"> </v>
      </c>
      <c r="Y2700" s="785"/>
      <c r="Z2700" s="104"/>
      <c r="AA2700" s="785"/>
      <c r="AB2700" s="104"/>
      <c r="AC2700" s="785"/>
      <c r="AD2700" s="104"/>
      <c r="AE2700" s="785"/>
      <c r="AF2700" s="104"/>
      <c r="AG2700" s="785"/>
      <c r="AH2700" s="104"/>
      <c r="AI2700" s="785"/>
      <c r="AJ2700" s="104"/>
      <c r="AK2700" s="785"/>
      <c r="AL2700" s="104"/>
      <c r="AM2700" s="785"/>
      <c r="AN2700" s="104"/>
      <c r="AO2700" s="785"/>
      <c r="AP2700" s="104"/>
      <c r="AQ2700" s="785"/>
      <c r="AR2700" s="104"/>
      <c r="AT2700" s="782">
        <f t="shared" si="7785"/>
        <v>0</v>
      </c>
      <c r="AU2700" s="782">
        <f t="shared" si="7786"/>
        <v>0</v>
      </c>
      <c r="AV2700" s="782">
        <f t="shared" si="7787"/>
        <v>0</v>
      </c>
      <c r="AW2700" s="788" t="e">
        <f t="shared" si="7788"/>
        <v>#DIV/0!</v>
      </c>
      <c r="AY2700" s="781">
        <f t="shared" si="7789"/>
        <v>0</v>
      </c>
      <c r="AZ2700" s="777"/>
      <c r="BA2700" s="781">
        <f t="shared" si="7790"/>
        <v>0</v>
      </c>
      <c r="BB2700" s="777"/>
      <c r="BC2700" s="781">
        <f t="shared" si="7791"/>
        <v>0</v>
      </c>
      <c r="BD2700" s="777"/>
      <c r="BE2700" s="781">
        <f t="shared" si="7792"/>
        <v>0</v>
      </c>
      <c r="BF2700" s="777"/>
      <c r="BG2700" s="781">
        <f t="shared" si="7793"/>
        <v>0</v>
      </c>
      <c r="BH2700" s="777"/>
      <c r="BI2700" s="781">
        <f t="shared" si="7794"/>
        <v>0</v>
      </c>
      <c r="BJ2700" s="777"/>
      <c r="BK2700" s="781">
        <f t="shared" si="7795"/>
        <v>0</v>
      </c>
      <c r="BL2700" s="777"/>
      <c r="BM2700" s="781">
        <f t="shared" si="7796"/>
        <v>0</v>
      </c>
      <c r="BN2700" s="777"/>
      <c r="BO2700" s="781">
        <f t="shared" si="7797"/>
        <v>0</v>
      </c>
      <c r="BP2700" s="777"/>
      <c r="BQ2700" s="781">
        <f t="shared" si="7798"/>
        <v>0</v>
      </c>
      <c r="BR2700" s="777"/>
    </row>
    <row r="2701" spans="1:70" outlineLevel="3">
      <c r="A2701" s="649"/>
      <c r="B2701" s="650"/>
      <c r="C2701" s="126"/>
      <c r="D2701" s="216" t="s">
        <v>581</v>
      </c>
      <c r="E2701" s="333"/>
      <c r="F2701" s="333"/>
      <c r="G2701" s="345"/>
      <c r="H2701" s="1105"/>
      <c r="I2701" s="1007"/>
      <c r="J2701" s="1135"/>
      <c r="K2701" s="1056"/>
      <c r="L2701" s="208"/>
      <c r="M2701" s="472"/>
      <c r="N2701" s="472"/>
      <c r="O2701" s="472"/>
      <c r="Q2701" s="683"/>
      <c r="R2701" s="692"/>
      <c r="T2701" s="680" t="str">
        <f>IF(IF(A2701=0,TRUE(),D2701=IFERROR(VLOOKUP(A2701,Zaplecze_Weryfikacja!A:B,2,FALSE),2))=TRUE(),"Tak","Nie")</f>
        <v>Tak</v>
      </c>
      <c r="U2701" s="681" t="str">
        <f>IF(T2701="Tak"," ",IF(IFERROR(VLOOKUP(A2701,Zaplecze_Weryfikacja!A:B,2,FALSE),"Inny numer Lp")="Inny numer Lp","Inny numer Lp",IF(VLOOKUP(A2701,Zaplecze_Weryfikacja!A:B,2,FALSE)=D2701,"Nieznana przyczyna","Inny opis")))</f>
        <v xml:space="preserve"> </v>
      </c>
      <c r="Y2701" s="785"/>
      <c r="Z2701" s="331"/>
      <c r="AA2701" s="785"/>
      <c r="AB2701" s="331"/>
      <c r="AC2701" s="785"/>
      <c r="AD2701" s="331"/>
      <c r="AE2701" s="785"/>
      <c r="AF2701" s="331"/>
      <c r="AG2701" s="785"/>
      <c r="AH2701" s="331"/>
      <c r="AI2701" s="785"/>
      <c r="AJ2701" s="331"/>
      <c r="AK2701" s="785"/>
      <c r="AL2701" s="331"/>
      <c r="AM2701" s="785"/>
      <c r="AN2701" s="331"/>
      <c r="AO2701" s="785"/>
      <c r="AP2701" s="331"/>
      <c r="AQ2701" s="785"/>
      <c r="AR2701" s="331"/>
      <c r="AT2701" s="845">
        <f t="shared" si="7785"/>
        <v>0</v>
      </c>
      <c r="AU2701" s="845">
        <f t="shared" si="7786"/>
        <v>0</v>
      </c>
      <c r="AV2701" s="845">
        <f t="shared" si="7787"/>
        <v>0</v>
      </c>
      <c r="AW2701" s="846" t="e">
        <f t="shared" si="7788"/>
        <v>#DIV/0!</v>
      </c>
      <c r="AY2701" s="781">
        <f t="shared" si="7789"/>
        <v>0</v>
      </c>
      <c r="AZ2701" s="847"/>
      <c r="BA2701" s="781">
        <f t="shared" si="7790"/>
        <v>0</v>
      </c>
      <c r="BB2701" s="847"/>
      <c r="BC2701" s="781">
        <f t="shared" si="7791"/>
        <v>0</v>
      </c>
      <c r="BD2701" s="847"/>
      <c r="BE2701" s="781">
        <f t="shared" si="7792"/>
        <v>0</v>
      </c>
      <c r="BF2701" s="847"/>
      <c r="BG2701" s="781">
        <f t="shared" si="7793"/>
        <v>0</v>
      </c>
      <c r="BH2701" s="847"/>
      <c r="BI2701" s="781">
        <f t="shared" si="7794"/>
        <v>0</v>
      </c>
      <c r="BJ2701" s="847"/>
      <c r="BK2701" s="781">
        <f t="shared" si="7795"/>
        <v>0</v>
      </c>
      <c r="BL2701" s="847"/>
      <c r="BM2701" s="781">
        <f t="shared" si="7796"/>
        <v>0</v>
      </c>
      <c r="BN2701" s="847"/>
      <c r="BO2701" s="781">
        <f t="shared" si="7797"/>
        <v>0</v>
      </c>
      <c r="BP2701" s="847"/>
      <c r="BQ2701" s="781">
        <f t="shared" si="7798"/>
        <v>0</v>
      </c>
      <c r="BR2701" s="847"/>
    </row>
    <row r="2702" spans="1:70" outlineLevel="3">
      <c r="A2702" s="92">
        <f>A2699+1</f>
        <v>803032</v>
      </c>
      <c r="B2702" s="10"/>
      <c r="C2702" s="121"/>
      <c r="D2702" s="447" t="s">
        <v>1778</v>
      </c>
      <c r="E2702" s="43" t="str">
        <f t="shared" ref="E2702:E2707" si="7860">IF(H2702&gt;0,"T","N")</f>
        <v>N</v>
      </c>
      <c r="F2702" s="267"/>
      <c r="G2702" s="274" t="s">
        <v>325</v>
      </c>
      <c r="H2702" s="1076"/>
      <c r="I2702" s="1141"/>
      <c r="J2702" s="1142"/>
      <c r="K2702" s="1032">
        <f t="shared" ref="K2702:K2707" si="7861">IF(B2702="E","E",$H2702*I2702)</f>
        <v>0</v>
      </c>
      <c r="L2702" s="503"/>
      <c r="M2702" s="504"/>
      <c r="N2702" s="504"/>
      <c r="O2702" s="504"/>
      <c r="Q2702" s="684" t="s">
        <v>1930</v>
      </c>
      <c r="R2702" s="692" t="s">
        <v>2011</v>
      </c>
      <c r="T2702" s="680" t="str">
        <f>IF(IF(A2702=0,TRUE(),D2702=IFERROR(VLOOKUP(A2702,Zaplecze_Weryfikacja!A:B,2,FALSE),2))=TRUE(),"Tak","Nie")</f>
        <v>Tak</v>
      </c>
      <c r="U2702" s="681" t="str">
        <f>IF(T2702="Tak"," ",IF(IFERROR(VLOOKUP(A2702,Zaplecze_Weryfikacja!A:B,2,FALSE),"Inny numer Lp")="Inny numer Lp","Inny numer Lp",IF(VLOOKUP(A2702,Zaplecze_Weryfikacja!A:B,2,FALSE)=D2702,"Nieznana przyczyna","Inny opis")))</f>
        <v xml:space="preserve"> </v>
      </c>
      <c r="Y2702" s="785"/>
      <c r="Z2702" s="309">
        <f t="shared" ref="Z2702:Z2707" si="7862">IF($B2702="E","E",$H2702*Y2702)</f>
        <v>0</v>
      </c>
      <c r="AA2702" s="785"/>
      <c r="AB2702" s="309">
        <f t="shared" ref="AB2702:AB2707" si="7863">IF($B2702="E","E",$H2702*AA2702)</f>
        <v>0</v>
      </c>
      <c r="AC2702" s="785"/>
      <c r="AD2702" s="309">
        <f t="shared" ref="AD2702:AD2707" si="7864">IF($B2702="E","E",$H2702*AC2702)</f>
        <v>0</v>
      </c>
      <c r="AE2702" s="785"/>
      <c r="AF2702" s="309">
        <f t="shared" ref="AF2702:AF2707" si="7865">IF($B2702="E","E",$H2702*AE2702)</f>
        <v>0</v>
      </c>
      <c r="AG2702" s="785"/>
      <c r="AH2702" s="309">
        <f t="shared" ref="AH2702:AH2707" si="7866">IF($B2702="E","E",$H2702*AG2702)</f>
        <v>0</v>
      </c>
      <c r="AI2702" s="785"/>
      <c r="AJ2702" s="309">
        <f t="shared" ref="AJ2702:AJ2707" si="7867">IF($B2702="E","E",$H2702*AI2702)</f>
        <v>0</v>
      </c>
      <c r="AK2702" s="785"/>
      <c r="AL2702" s="309">
        <f t="shared" ref="AL2702:AL2707" si="7868">IF($B2702="E","E",$H2702*AK2702)</f>
        <v>0</v>
      </c>
      <c r="AM2702" s="785"/>
      <c r="AN2702" s="309">
        <f t="shared" ref="AN2702:AN2707" si="7869">IF($B2702="E","E",$H2702*AM2702)</f>
        <v>0</v>
      </c>
      <c r="AO2702" s="785"/>
      <c r="AP2702" s="309">
        <f t="shared" ref="AP2702:AP2707" si="7870">IF($B2702="E","E",$H2702*AO2702)</f>
        <v>0</v>
      </c>
      <c r="AQ2702" s="785"/>
      <c r="AR2702" s="309">
        <f t="shared" ref="AR2702:AR2707" si="7871">IF($B2702="E","E",$H2702*AQ2702)</f>
        <v>0</v>
      </c>
      <c r="AT2702" s="782">
        <f t="shared" ref="AT2702:AT2722" si="7872">MAX(Z2702,AB2702,AD2702,AF2702,AH2702,AJ2702,AL2702,AN2702,AP2702,AR2702)</f>
        <v>0</v>
      </c>
      <c r="AU2702" s="782">
        <f t="shared" ref="AU2702:AU2722" si="7873">IF($AU$6=10,MIN(Z2702,AB2702,AD2702,AF2702,AH2702,AJ2702,AL2702,AN2702,AP2702,AR2702),IF($AU$6=9,MIN(Z2702,AB2702,AD2702,AF2702,AH2702,AJ2702,AL2702,AN2702,AP2702),IF($AU$6=8,MIN(Z2702,AB2702,AD2702,AF2702,AH2702,AJ2702,AL2702,AN2702),IF($AU$6=7,MIN(Z2702,AB2702,AD2702,AF2702,AH2702,AJ2702,AL2702),IF($AU$6=6,MIN(Z2702,AB2702,AD2702,AF2702,AH2702,AJ2702),IF($AU$6=5,MIN(Z2702,AB2702,AD2702,AF2702,AH2702),IF($AU$6=4,MIN(Z2702,AB2702,AD2702,AF2702),IF($AU$6=4,MIN(Z2702,AB2702,AD2702,AF2702),IF($AU$6=3,MIN(Z2702,AB2702,AD2702),IF($AU$6=3,MIN(Z2702,AB2702,AD2702),IF($AU$6=2,MIN(Z2702,AB2702),IF($AU$6=1,MIN(Z2702),"Błąd - zła ilośc oferentów"))))))))))))</f>
        <v>0</v>
      </c>
      <c r="AV2702" s="782">
        <f t="shared" ref="AV2702:AV2722" si="7874">AT2702-AU2702</f>
        <v>0</v>
      </c>
      <c r="AW2702" s="788" t="e">
        <f t="shared" ref="AW2702:AW2723" si="7875">AT2702/AU2702</f>
        <v>#DIV/0!</v>
      </c>
      <c r="AY2702" s="781">
        <f t="shared" ref="AY2702:AY2722" si="7876">+AZ2702</f>
        <v>0</v>
      </c>
      <c r="AZ2702" s="777"/>
      <c r="BA2702" s="781">
        <f t="shared" ref="BA2702:BA2722" si="7877">+BB2702</f>
        <v>0</v>
      </c>
      <c r="BB2702" s="777"/>
      <c r="BC2702" s="781">
        <f t="shared" ref="BC2702:BC2722" si="7878">+BD2702</f>
        <v>0</v>
      </c>
      <c r="BD2702" s="777"/>
      <c r="BE2702" s="781">
        <f t="shared" ref="BE2702:BE2722" si="7879">+BF2702</f>
        <v>0</v>
      </c>
      <c r="BF2702" s="777"/>
      <c r="BG2702" s="781">
        <f t="shared" ref="BG2702:BG2722" si="7880">+BH2702</f>
        <v>0</v>
      </c>
      <c r="BH2702" s="777"/>
      <c r="BI2702" s="781">
        <f t="shared" ref="BI2702:BI2722" si="7881">+BJ2702</f>
        <v>0</v>
      </c>
      <c r="BJ2702" s="777"/>
      <c r="BK2702" s="781">
        <f t="shared" ref="BK2702:BK2722" si="7882">+BL2702</f>
        <v>0</v>
      </c>
      <c r="BL2702" s="777"/>
      <c r="BM2702" s="781">
        <f t="shared" ref="BM2702:BM2722" si="7883">+BN2702</f>
        <v>0</v>
      </c>
      <c r="BN2702" s="777"/>
      <c r="BO2702" s="781">
        <f t="shared" ref="BO2702:BO2722" si="7884">+BP2702</f>
        <v>0</v>
      </c>
      <c r="BP2702" s="777"/>
      <c r="BQ2702" s="781">
        <f t="shared" ref="BQ2702:BQ2722" si="7885">+BR2702</f>
        <v>0</v>
      </c>
      <c r="BR2702" s="777"/>
    </row>
    <row r="2703" spans="1:70" outlineLevel="3">
      <c r="A2703" s="92">
        <f>A2702+1</f>
        <v>803033</v>
      </c>
      <c r="B2703" s="10"/>
      <c r="C2703" s="417"/>
      <c r="D2703" s="448" t="s">
        <v>1779</v>
      </c>
      <c r="E2703" s="43" t="str">
        <f t="shared" si="7860"/>
        <v>N</v>
      </c>
      <c r="F2703" s="449"/>
      <c r="G2703" s="450" t="s">
        <v>325</v>
      </c>
      <c r="H2703" s="1076"/>
      <c r="I2703" s="1141"/>
      <c r="J2703" s="1142"/>
      <c r="K2703" s="1032">
        <f t="shared" si="7861"/>
        <v>0</v>
      </c>
      <c r="L2703" s="503"/>
      <c r="M2703" s="492"/>
      <c r="N2703" s="492"/>
      <c r="O2703" s="492"/>
      <c r="Q2703" s="684" t="s">
        <v>1930</v>
      </c>
      <c r="R2703" s="692" t="s">
        <v>2011</v>
      </c>
      <c r="T2703" s="680" t="str">
        <f>IF(IF(A2703=0,TRUE(),D2703=IFERROR(VLOOKUP(A2703,Zaplecze_Weryfikacja!A:B,2,FALSE),2))=TRUE(),"Tak","Nie")</f>
        <v>Tak</v>
      </c>
      <c r="U2703" s="681" t="str">
        <f>IF(T2703="Tak"," ",IF(IFERROR(VLOOKUP(A2703,Zaplecze_Weryfikacja!A:B,2,FALSE),"Inny numer Lp")="Inny numer Lp","Inny numer Lp",IF(VLOOKUP(A2703,Zaplecze_Weryfikacja!A:B,2,FALSE)=D2703,"Nieznana przyczyna","Inny opis")))</f>
        <v xml:space="preserve"> </v>
      </c>
      <c r="Y2703" s="785"/>
      <c r="Z2703" s="309">
        <f t="shared" si="7862"/>
        <v>0</v>
      </c>
      <c r="AA2703" s="785"/>
      <c r="AB2703" s="309">
        <f t="shared" si="7863"/>
        <v>0</v>
      </c>
      <c r="AC2703" s="785"/>
      <c r="AD2703" s="309">
        <f t="shared" si="7864"/>
        <v>0</v>
      </c>
      <c r="AE2703" s="785"/>
      <c r="AF2703" s="309">
        <f t="shared" si="7865"/>
        <v>0</v>
      </c>
      <c r="AG2703" s="785"/>
      <c r="AH2703" s="309">
        <f t="shared" si="7866"/>
        <v>0</v>
      </c>
      <c r="AI2703" s="785"/>
      <c r="AJ2703" s="309">
        <f t="shared" si="7867"/>
        <v>0</v>
      </c>
      <c r="AK2703" s="785"/>
      <c r="AL2703" s="309">
        <f t="shared" si="7868"/>
        <v>0</v>
      </c>
      <c r="AM2703" s="785"/>
      <c r="AN2703" s="309">
        <f t="shared" si="7869"/>
        <v>0</v>
      </c>
      <c r="AO2703" s="785"/>
      <c r="AP2703" s="309">
        <f t="shared" si="7870"/>
        <v>0</v>
      </c>
      <c r="AQ2703" s="785"/>
      <c r="AR2703" s="309">
        <f t="shared" si="7871"/>
        <v>0</v>
      </c>
      <c r="AT2703" s="782">
        <f t="shared" si="7872"/>
        <v>0</v>
      </c>
      <c r="AU2703" s="782">
        <f t="shared" si="7873"/>
        <v>0</v>
      </c>
      <c r="AV2703" s="782">
        <f t="shared" si="7874"/>
        <v>0</v>
      </c>
      <c r="AW2703" s="788" t="e">
        <f t="shared" si="7875"/>
        <v>#DIV/0!</v>
      </c>
      <c r="AY2703" s="781">
        <f t="shared" si="7876"/>
        <v>0</v>
      </c>
      <c r="AZ2703" s="777"/>
      <c r="BA2703" s="781">
        <f t="shared" si="7877"/>
        <v>0</v>
      </c>
      <c r="BB2703" s="777"/>
      <c r="BC2703" s="781">
        <f t="shared" si="7878"/>
        <v>0</v>
      </c>
      <c r="BD2703" s="777"/>
      <c r="BE2703" s="781">
        <f t="shared" si="7879"/>
        <v>0</v>
      </c>
      <c r="BF2703" s="777"/>
      <c r="BG2703" s="781">
        <f t="shared" si="7880"/>
        <v>0</v>
      </c>
      <c r="BH2703" s="777"/>
      <c r="BI2703" s="781">
        <f t="shared" si="7881"/>
        <v>0</v>
      </c>
      <c r="BJ2703" s="777"/>
      <c r="BK2703" s="781">
        <f t="shared" si="7882"/>
        <v>0</v>
      </c>
      <c r="BL2703" s="777"/>
      <c r="BM2703" s="781">
        <f t="shared" si="7883"/>
        <v>0</v>
      </c>
      <c r="BN2703" s="777"/>
      <c r="BO2703" s="781">
        <f t="shared" si="7884"/>
        <v>0</v>
      </c>
      <c r="BP2703" s="777"/>
      <c r="BQ2703" s="781">
        <f t="shared" si="7885"/>
        <v>0</v>
      </c>
      <c r="BR2703" s="777"/>
    </row>
    <row r="2704" spans="1:70" ht="28.5" outlineLevel="3">
      <c r="A2704" s="92">
        <f>A2703+1</f>
        <v>803034</v>
      </c>
      <c r="B2704" s="10"/>
      <c r="C2704" s="121"/>
      <c r="D2704" s="193" t="s">
        <v>1487</v>
      </c>
      <c r="E2704" s="43" t="str">
        <f t="shared" si="7860"/>
        <v>N</v>
      </c>
      <c r="F2704" s="267"/>
      <c r="G2704" s="274" t="s">
        <v>325</v>
      </c>
      <c r="H2704" s="1076"/>
      <c r="I2704" s="1141"/>
      <c r="J2704" s="1142"/>
      <c r="K2704" s="1032">
        <f t="shared" si="7861"/>
        <v>0</v>
      </c>
      <c r="L2704" s="503"/>
      <c r="M2704" s="504"/>
      <c r="N2704" s="504"/>
      <c r="O2704" s="504"/>
      <c r="Q2704" s="684" t="s">
        <v>1930</v>
      </c>
      <c r="R2704" s="692" t="s">
        <v>2011</v>
      </c>
      <c r="T2704" s="680" t="str">
        <f>IF(IF(A2704=0,TRUE(),D2704=IFERROR(VLOOKUP(A2704,Zaplecze_Weryfikacja!A:B,2,FALSE),2))=TRUE(),"Tak","Nie")</f>
        <v>Tak</v>
      </c>
      <c r="U2704" s="681" t="str">
        <f>IF(T2704="Tak"," ",IF(IFERROR(VLOOKUP(A2704,Zaplecze_Weryfikacja!A:B,2,FALSE),"Inny numer Lp")="Inny numer Lp","Inny numer Lp",IF(VLOOKUP(A2704,Zaplecze_Weryfikacja!A:B,2,FALSE)=D2704,"Nieznana przyczyna","Inny opis")))</f>
        <v xml:space="preserve"> </v>
      </c>
      <c r="Y2704" s="785"/>
      <c r="Z2704" s="309">
        <f t="shared" si="7862"/>
        <v>0</v>
      </c>
      <c r="AA2704" s="785"/>
      <c r="AB2704" s="309">
        <f t="shared" si="7863"/>
        <v>0</v>
      </c>
      <c r="AC2704" s="785"/>
      <c r="AD2704" s="309">
        <f t="shared" si="7864"/>
        <v>0</v>
      </c>
      <c r="AE2704" s="785"/>
      <c r="AF2704" s="309">
        <f t="shared" si="7865"/>
        <v>0</v>
      </c>
      <c r="AG2704" s="785"/>
      <c r="AH2704" s="309">
        <f t="shared" si="7866"/>
        <v>0</v>
      </c>
      <c r="AI2704" s="785"/>
      <c r="AJ2704" s="309">
        <f t="shared" si="7867"/>
        <v>0</v>
      </c>
      <c r="AK2704" s="785"/>
      <c r="AL2704" s="309">
        <f t="shared" si="7868"/>
        <v>0</v>
      </c>
      <c r="AM2704" s="785"/>
      <c r="AN2704" s="309">
        <f t="shared" si="7869"/>
        <v>0</v>
      </c>
      <c r="AO2704" s="785"/>
      <c r="AP2704" s="309">
        <f t="shared" si="7870"/>
        <v>0</v>
      </c>
      <c r="AQ2704" s="785"/>
      <c r="AR2704" s="309">
        <f t="shared" si="7871"/>
        <v>0</v>
      </c>
      <c r="AT2704" s="782">
        <f t="shared" si="7872"/>
        <v>0</v>
      </c>
      <c r="AU2704" s="782">
        <f t="shared" si="7873"/>
        <v>0</v>
      </c>
      <c r="AV2704" s="782">
        <f t="shared" si="7874"/>
        <v>0</v>
      </c>
      <c r="AW2704" s="788" t="e">
        <f t="shared" si="7875"/>
        <v>#DIV/0!</v>
      </c>
      <c r="AY2704" s="781">
        <f t="shared" si="7876"/>
        <v>0</v>
      </c>
      <c r="AZ2704" s="777"/>
      <c r="BA2704" s="781">
        <f t="shared" si="7877"/>
        <v>0</v>
      </c>
      <c r="BB2704" s="777"/>
      <c r="BC2704" s="781">
        <f t="shared" si="7878"/>
        <v>0</v>
      </c>
      <c r="BD2704" s="777"/>
      <c r="BE2704" s="781">
        <f t="shared" si="7879"/>
        <v>0</v>
      </c>
      <c r="BF2704" s="777"/>
      <c r="BG2704" s="781">
        <f t="shared" si="7880"/>
        <v>0</v>
      </c>
      <c r="BH2704" s="777"/>
      <c r="BI2704" s="781">
        <f t="shared" si="7881"/>
        <v>0</v>
      </c>
      <c r="BJ2704" s="777"/>
      <c r="BK2704" s="781">
        <f t="shared" si="7882"/>
        <v>0</v>
      </c>
      <c r="BL2704" s="777"/>
      <c r="BM2704" s="781">
        <f t="shared" si="7883"/>
        <v>0</v>
      </c>
      <c r="BN2704" s="777"/>
      <c r="BO2704" s="781">
        <f t="shared" si="7884"/>
        <v>0</v>
      </c>
      <c r="BP2704" s="777"/>
      <c r="BQ2704" s="781">
        <f t="shared" si="7885"/>
        <v>0</v>
      </c>
      <c r="BR2704" s="777"/>
    </row>
    <row r="2705" spans="1:70" ht="28.5" outlineLevel="3">
      <c r="A2705" s="92">
        <f>A2704+1</f>
        <v>803035</v>
      </c>
      <c r="B2705" s="10"/>
      <c r="C2705" s="121"/>
      <c r="D2705" s="193" t="s">
        <v>1488</v>
      </c>
      <c r="E2705" s="43" t="str">
        <f t="shared" si="7860"/>
        <v>N</v>
      </c>
      <c r="F2705" s="267"/>
      <c r="G2705" s="274" t="s">
        <v>325</v>
      </c>
      <c r="H2705" s="1076"/>
      <c r="I2705" s="1141"/>
      <c r="J2705" s="1142"/>
      <c r="K2705" s="1032">
        <f t="shared" si="7861"/>
        <v>0</v>
      </c>
      <c r="L2705" s="503"/>
      <c r="M2705" s="504"/>
      <c r="N2705" s="504"/>
      <c r="O2705" s="504"/>
      <c r="Q2705" s="684" t="s">
        <v>1930</v>
      </c>
      <c r="R2705" s="692" t="s">
        <v>2011</v>
      </c>
      <c r="T2705" s="680" t="str">
        <f>IF(IF(A2705=0,TRUE(),D2705=IFERROR(VLOOKUP(A2705,Zaplecze_Weryfikacja!A:B,2,FALSE),2))=TRUE(),"Tak","Nie")</f>
        <v>Tak</v>
      </c>
      <c r="U2705" s="681" t="str">
        <f>IF(T2705="Tak"," ",IF(IFERROR(VLOOKUP(A2705,Zaplecze_Weryfikacja!A:B,2,FALSE),"Inny numer Lp")="Inny numer Lp","Inny numer Lp",IF(VLOOKUP(A2705,Zaplecze_Weryfikacja!A:B,2,FALSE)=D2705,"Nieznana przyczyna","Inny opis")))</f>
        <v xml:space="preserve"> </v>
      </c>
      <c r="Y2705" s="785"/>
      <c r="Z2705" s="309">
        <f t="shared" si="7862"/>
        <v>0</v>
      </c>
      <c r="AA2705" s="785"/>
      <c r="AB2705" s="309">
        <f t="shared" si="7863"/>
        <v>0</v>
      </c>
      <c r="AC2705" s="785"/>
      <c r="AD2705" s="309">
        <f t="shared" si="7864"/>
        <v>0</v>
      </c>
      <c r="AE2705" s="785"/>
      <c r="AF2705" s="309">
        <f t="shared" si="7865"/>
        <v>0</v>
      </c>
      <c r="AG2705" s="785"/>
      <c r="AH2705" s="309">
        <f t="shared" si="7866"/>
        <v>0</v>
      </c>
      <c r="AI2705" s="785"/>
      <c r="AJ2705" s="309">
        <f t="shared" si="7867"/>
        <v>0</v>
      </c>
      <c r="AK2705" s="785"/>
      <c r="AL2705" s="309">
        <f t="shared" si="7868"/>
        <v>0</v>
      </c>
      <c r="AM2705" s="785"/>
      <c r="AN2705" s="309">
        <f t="shared" si="7869"/>
        <v>0</v>
      </c>
      <c r="AO2705" s="785"/>
      <c r="AP2705" s="309">
        <f t="shared" si="7870"/>
        <v>0</v>
      </c>
      <c r="AQ2705" s="785"/>
      <c r="AR2705" s="309">
        <f t="shared" si="7871"/>
        <v>0</v>
      </c>
      <c r="AT2705" s="782">
        <f t="shared" si="7872"/>
        <v>0</v>
      </c>
      <c r="AU2705" s="782">
        <f t="shared" si="7873"/>
        <v>0</v>
      </c>
      <c r="AV2705" s="782">
        <f t="shared" si="7874"/>
        <v>0</v>
      </c>
      <c r="AW2705" s="788" t="e">
        <f t="shared" si="7875"/>
        <v>#DIV/0!</v>
      </c>
      <c r="AY2705" s="781">
        <f t="shared" si="7876"/>
        <v>0</v>
      </c>
      <c r="AZ2705" s="777"/>
      <c r="BA2705" s="781">
        <f t="shared" si="7877"/>
        <v>0</v>
      </c>
      <c r="BB2705" s="777"/>
      <c r="BC2705" s="781">
        <f t="shared" si="7878"/>
        <v>0</v>
      </c>
      <c r="BD2705" s="777"/>
      <c r="BE2705" s="781">
        <f t="shared" si="7879"/>
        <v>0</v>
      </c>
      <c r="BF2705" s="777"/>
      <c r="BG2705" s="781">
        <f t="shared" si="7880"/>
        <v>0</v>
      </c>
      <c r="BH2705" s="777"/>
      <c r="BI2705" s="781">
        <f t="shared" si="7881"/>
        <v>0</v>
      </c>
      <c r="BJ2705" s="777"/>
      <c r="BK2705" s="781">
        <f t="shared" si="7882"/>
        <v>0</v>
      </c>
      <c r="BL2705" s="777"/>
      <c r="BM2705" s="781">
        <f t="shared" si="7883"/>
        <v>0</v>
      </c>
      <c r="BN2705" s="777"/>
      <c r="BO2705" s="781">
        <f t="shared" si="7884"/>
        <v>0</v>
      </c>
      <c r="BP2705" s="777"/>
      <c r="BQ2705" s="781">
        <f t="shared" si="7885"/>
        <v>0</v>
      </c>
      <c r="BR2705" s="777"/>
    </row>
    <row r="2706" spans="1:70" ht="28.5" outlineLevel="3">
      <c r="A2706" s="92">
        <f>A2705+1</f>
        <v>803036</v>
      </c>
      <c r="B2706" s="10"/>
      <c r="C2706" s="121"/>
      <c r="D2706" s="307" t="s">
        <v>2944</v>
      </c>
      <c r="E2706" s="43" t="str">
        <f t="shared" si="7860"/>
        <v>N</v>
      </c>
      <c r="F2706" s="308" t="s">
        <v>3006</v>
      </c>
      <c r="G2706" s="221" t="s">
        <v>324</v>
      </c>
      <c r="H2706" s="1076"/>
      <c r="I2706" s="1141"/>
      <c r="J2706" s="1142"/>
      <c r="K2706" s="1032">
        <f t="shared" si="7861"/>
        <v>0</v>
      </c>
      <c r="L2706" s="208"/>
      <c r="M2706" s="128"/>
      <c r="N2706" s="409"/>
      <c r="O2706" s="409"/>
      <c r="Q2706" s="684" t="s">
        <v>2126</v>
      </c>
      <c r="R2706" s="692" t="s">
        <v>2011</v>
      </c>
      <c r="T2706" s="680" t="str">
        <f>IF(IF(A2706=0,TRUE(),D2706=IFERROR(VLOOKUP(A2706,Zaplecze_Weryfikacja!A:B,2,FALSE),2))=TRUE(),"Tak","Nie")</f>
        <v>Tak</v>
      </c>
      <c r="U2706" s="681" t="str">
        <f>IF(T2706="Tak"," ",IF(IFERROR(VLOOKUP(A2706,Zaplecze_Weryfikacja!A:B,2,FALSE),"Inny numer Lp")="Inny numer Lp","Inny numer Lp",IF(VLOOKUP(A2706,Zaplecze_Weryfikacja!A:B,2,FALSE)=D2706,"Nieznana przyczyna","Inny opis")))</f>
        <v xml:space="preserve"> </v>
      </c>
      <c r="Y2706" s="785"/>
      <c r="Z2706" s="309">
        <f t="shared" si="7862"/>
        <v>0</v>
      </c>
      <c r="AA2706" s="785"/>
      <c r="AB2706" s="309">
        <f t="shared" si="7863"/>
        <v>0</v>
      </c>
      <c r="AC2706" s="785"/>
      <c r="AD2706" s="309">
        <f t="shared" si="7864"/>
        <v>0</v>
      </c>
      <c r="AE2706" s="785"/>
      <c r="AF2706" s="309">
        <f t="shared" si="7865"/>
        <v>0</v>
      </c>
      <c r="AG2706" s="785"/>
      <c r="AH2706" s="309">
        <f t="shared" si="7866"/>
        <v>0</v>
      </c>
      <c r="AI2706" s="785"/>
      <c r="AJ2706" s="309">
        <f t="shared" si="7867"/>
        <v>0</v>
      </c>
      <c r="AK2706" s="785"/>
      <c r="AL2706" s="309">
        <f t="shared" si="7868"/>
        <v>0</v>
      </c>
      <c r="AM2706" s="785"/>
      <c r="AN2706" s="309">
        <f t="shared" si="7869"/>
        <v>0</v>
      </c>
      <c r="AO2706" s="785"/>
      <c r="AP2706" s="309">
        <f t="shared" si="7870"/>
        <v>0</v>
      </c>
      <c r="AQ2706" s="785"/>
      <c r="AR2706" s="309">
        <f t="shared" si="7871"/>
        <v>0</v>
      </c>
      <c r="AT2706" s="782">
        <f t="shared" si="7872"/>
        <v>0</v>
      </c>
      <c r="AU2706" s="782">
        <f t="shared" si="7873"/>
        <v>0</v>
      </c>
      <c r="AV2706" s="782">
        <f t="shared" si="7874"/>
        <v>0</v>
      </c>
      <c r="AW2706" s="788" t="e">
        <f t="shared" si="7875"/>
        <v>#DIV/0!</v>
      </c>
      <c r="AY2706" s="781">
        <f t="shared" si="7876"/>
        <v>0</v>
      </c>
      <c r="AZ2706" s="777"/>
      <c r="BA2706" s="781">
        <f t="shared" si="7877"/>
        <v>0</v>
      </c>
      <c r="BB2706" s="777"/>
      <c r="BC2706" s="781">
        <f t="shared" si="7878"/>
        <v>0</v>
      </c>
      <c r="BD2706" s="777"/>
      <c r="BE2706" s="781">
        <f t="shared" si="7879"/>
        <v>0</v>
      </c>
      <c r="BF2706" s="777"/>
      <c r="BG2706" s="781">
        <f t="shared" si="7880"/>
        <v>0</v>
      </c>
      <c r="BH2706" s="777"/>
      <c r="BI2706" s="781">
        <f t="shared" si="7881"/>
        <v>0</v>
      </c>
      <c r="BJ2706" s="777"/>
      <c r="BK2706" s="781">
        <f t="shared" si="7882"/>
        <v>0</v>
      </c>
      <c r="BL2706" s="777"/>
      <c r="BM2706" s="781">
        <f t="shared" si="7883"/>
        <v>0</v>
      </c>
      <c r="BN2706" s="777"/>
      <c r="BO2706" s="781">
        <f t="shared" si="7884"/>
        <v>0</v>
      </c>
      <c r="BP2706" s="777"/>
      <c r="BQ2706" s="781">
        <f t="shared" si="7885"/>
        <v>0</v>
      </c>
      <c r="BR2706" s="777"/>
    </row>
    <row r="2707" spans="1:70" outlineLevel="3">
      <c r="A2707" s="92">
        <f>A2706+1</f>
        <v>803037</v>
      </c>
      <c r="B2707" s="10"/>
      <c r="C2707" s="121"/>
      <c r="D2707" s="193" t="s">
        <v>1601</v>
      </c>
      <c r="E2707" s="43" t="str">
        <f t="shared" si="7860"/>
        <v>N</v>
      </c>
      <c r="F2707" s="60"/>
      <c r="G2707" s="221" t="s">
        <v>325</v>
      </c>
      <c r="H2707" s="1076"/>
      <c r="I2707" s="1141"/>
      <c r="J2707" s="1142"/>
      <c r="K2707" s="1032">
        <f t="shared" si="7861"/>
        <v>0</v>
      </c>
      <c r="L2707" s="208"/>
      <c r="M2707" s="128"/>
      <c r="N2707" s="409"/>
      <c r="O2707" s="409"/>
      <c r="Q2707" s="684" t="s">
        <v>1925</v>
      </c>
      <c r="R2707" s="692" t="s">
        <v>2011</v>
      </c>
      <c r="T2707" s="680" t="str">
        <f>IF(IF(A2707=0,TRUE(),D2707=IFERROR(VLOOKUP(A2707,Zaplecze_Weryfikacja!A:B,2,FALSE),2))=TRUE(),"Tak","Nie")</f>
        <v>Tak</v>
      </c>
      <c r="U2707" s="681" t="str">
        <f>IF(T2707="Tak"," ",IF(IFERROR(VLOOKUP(A2707,Zaplecze_Weryfikacja!A:B,2,FALSE),"Inny numer Lp")="Inny numer Lp","Inny numer Lp",IF(VLOOKUP(A2707,Zaplecze_Weryfikacja!A:B,2,FALSE)=D2707,"Nieznana przyczyna","Inny opis")))</f>
        <v xml:space="preserve"> </v>
      </c>
      <c r="Y2707" s="785"/>
      <c r="Z2707" s="309">
        <f t="shared" si="7862"/>
        <v>0</v>
      </c>
      <c r="AA2707" s="785"/>
      <c r="AB2707" s="309">
        <f t="shared" si="7863"/>
        <v>0</v>
      </c>
      <c r="AC2707" s="785"/>
      <c r="AD2707" s="309">
        <f t="shared" si="7864"/>
        <v>0</v>
      </c>
      <c r="AE2707" s="785"/>
      <c r="AF2707" s="309">
        <f t="shared" si="7865"/>
        <v>0</v>
      </c>
      <c r="AG2707" s="785"/>
      <c r="AH2707" s="309">
        <f t="shared" si="7866"/>
        <v>0</v>
      </c>
      <c r="AI2707" s="785"/>
      <c r="AJ2707" s="309">
        <f t="shared" si="7867"/>
        <v>0</v>
      </c>
      <c r="AK2707" s="785"/>
      <c r="AL2707" s="309">
        <f t="shared" si="7868"/>
        <v>0</v>
      </c>
      <c r="AM2707" s="785"/>
      <c r="AN2707" s="309">
        <f t="shared" si="7869"/>
        <v>0</v>
      </c>
      <c r="AO2707" s="785"/>
      <c r="AP2707" s="309">
        <f t="shared" si="7870"/>
        <v>0</v>
      </c>
      <c r="AQ2707" s="785"/>
      <c r="AR2707" s="309">
        <f t="shared" si="7871"/>
        <v>0</v>
      </c>
      <c r="AT2707" s="782">
        <f t="shared" si="7872"/>
        <v>0</v>
      </c>
      <c r="AU2707" s="782">
        <f t="shared" si="7873"/>
        <v>0</v>
      </c>
      <c r="AV2707" s="782">
        <f t="shared" si="7874"/>
        <v>0</v>
      </c>
      <c r="AW2707" s="788" t="e">
        <f t="shared" si="7875"/>
        <v>#DIV/0!</v>
      </c>
      <c r="AY2707" s="781">
        <f t="shared" si="7876"/>
        <v>0</v>
      </c>
      <c r="AZ2707" s="777"/>
      <c r="BA2707" s="781">
        <f t="shared" si="7877"/>
        <v>0</v>
      </c>
      <c r="BB2707" s="777"/>
      <c r="BC2707" s="781">
        <f t="shared" si="7878"/>
        <v>0</v>
      </c>
      <c r="BD2707" s="777"/>
      <c r="BE2707" s="781">
        <f t="shared" si="7879"/>
        <v>0</v>
      </c>
      <c r="BF2707" s="777"/>
      <c r="BG2707" s="781">
        <f t="shared" si="7880"/>
        <v>0</v>
      </c>
      <c r="BH2707" s="777"/>
      <c r="BI2707" s="781">
        <f t="shared" si="7881"/>
        <v>0</v>
      </c>
      <c r="BJ2707" s="777"/>
      <c r="BK2707" s="781">
        <f t="shared" si="7882"/>
        <v>0</v>
      </c>
      <c r="BL2707" s="777"/>
      <c r="BM2707" s="781">
        <f t="shared" si="7883"/>
        <v>0</v>
      </c>
      <c r="BN2707" s="777"/>
      <c r="BO2707" s="781">
        <f t="shared" si="7884"/>
        <v>0</v>
      </c>
      <c r="BP2707" s="777"/>
      <c r="BQ2707" s="781">
        <f t="shared" si="7885"/>
        <v>0</v>
      </c>
      <c r="BR2707" s="777"/>
    </row>
    <row r="2708" spans="1:70" outlineLevel="2">
      <c r="A2708" s="399"/>
      <c r="B2708" s="400"/>
      <c r="C2708" s="400"/>
      <c r="D2708" s="401"/>
      <c r="E2708" s="673"/>
      <c r="F2708" s="674"/>
      <c r="G2708" s="675"/>
      <c r="H2708" s="1017"/>
      <c r="I2708" s="1006"/>
      <c r="J2708" s="1111"/>
      <c r="K2708" s="1042"/>
      <c r="L2708" s="208"/>
      <c r="M2708" s="459"/>
      <c r="N2708" s="476"/>
      <c r="O2708" s="476"/>
      <c r="Q2708" s="476"/>
      <c r="R2708" s="692"/>
      <c r="T2708" s="680" t="str">
        <f>IF(IF(A2708=0,TRUE(),D2708=IFERROR(VLOOKUP(A2708,Zaplecze_Weryfikacja!A:B,2,FALSE),2))=TRUE(),"Tak","Nie")</f>
        <v>Tak</v>
      </c>
      <c r="U2708" s="681" t="str">
        <f>IF(T2708="Tak"," ",IF(IFERROR(VLOOKUP(A2708,Zaplecze_Weryfikacja!A:B,2,FALSE),"Inny numer Lp")="Inny numer Lp","Inny numer Lp",IF(VLOOKUP(A2708,Zaplecze_Weryfikacja!A:B,2,FALSE)=D2708,"Nieznana przyczyna","Inny opis")))</f>
        <v xml:space="preserve"> </v>
      </c>
      <c r="Y2708" s="785"/>
      <c r="Z2708" s="382"/>
      <c r="AA2708" s="785"/>
      <c r="AB2708" s="382"/>
      <c r="AC2708" s="785"/>
      <c r="AD2708" s="382"/>
      <c r="AE2708" s="785"/>
      <c r="AF2708" s="382"/>
      <c r="AG2708" s="785"/>
      <c r="AH2708" s="382"/>
      <c r="AI2708" s="785"/>
      <c r="AJ2708" s="382"/>
      <c r="AK2708" s="785"/>
      <c r="AL2708" s="382"/>
      <c r="AM2708" s="785"/>
      <c r="AN2708" s="382"/>
      <c r="AO2708" s="785"/>
      <c r="AP2708" s="382"/>
      <c r="AQ2708" s="785"/>
      <c r="AR2708" s="382"/>
      <c r="AT2708" s="782">
        <f t="shared" si="7872"/>
        <v>0</v>
      </c>
      <c r="AU2708" s="782">
        <f t="shared" si="7873"/>
        <v>0</v>
      </c>
      <c r="AV2708" s="782">
        <f t="shared" si="7874"/>
        <v>0</v>
      </c>
      <c r="AW2708" s="788" t="e">
        <f t="shared" si="7875"/>
        <v>#DIV/0!</v>
      </c>
      <c r="AY2708" s="781">
        <f t="shared" si="7876"/>
        <v>0</v>
      </c>
      <c r="AZ2708" s="777"/>
      <c r="BA2708" s="781">
        <f t="shared" si="7877"/>
        <v>0</v>
      </c>
      <c r="BB2708" s="777"/>
      <c r="BC2708" s="781">
        <f t="shared" si="7878"/>
        <v>0</v>
      </c>
      <c r="BD2708" s="777"/>
      <c r="BE2708" s="781">
        <f t="shared" si="7879"/>
        <v>0</v>
      </c>
      <c r="BF2708" s="777"/>
      <c r="BG2708" s="781">
        <f t="shared" si="7880"/>
        <v>0</v>
      </c>
      <c r="BH2708" s="777"/>
      <c r="BI2708" s="781">
        <f t="shared" si="7881"/>
        <v>0</v>
      </c>
      <c r="BJ2708" s="777"/>
      <c r="BK2708" s="781">
        <f t="shared" si="7882"/>
        <v>0</v>
      </c>
      <c r="BL2708" s="777"/>
      <c r="BM2708" s="781">
        <f t="shared" si="7883"/>
        <v>0</v>
      </c>
      <c r="BN2708" s="777"/>
      <c r="BO2708" s="781">
        <f t="shared" si="7884"/>
        <v>0</v>
      </c>
      <c r="BP2708" s="777"/>
      <c r="BQ2708" s="781">
        <f t="shared" si="7885"/>
        <v>0</v>
      </c>
      <c r="BR2708" s="777"/>
    </row>
    <row r="2709" spans="1:70" outlineLevel="1">
      <c r="A2709" s="92"/>
      <c r="B2709" s="121"/>
      <c r="C2709" s="121"/>
      <c r="D2709" s="365"/>
      <c r="E2709" s="122"/>
      <c r="F2709" s="122"/>
      <c r="G2709" s="122"/>
      <c r="H2709" s="1017"/>
      <c r="I2709" s="1008"/>
      <c r="J2709" s="1117"/>
      <c r="K2709" s="1038"/>
      <c r="L2709" s="208"/>
      <c r="M2709" s="128"/>
      <c r="N2709" s="409"/>
      <c r="O2709" s="409"/>
      <c r="Q2709" s="683"/>
      <c r="R2709" s="692"/>
      <c r="T2709" s="680" t="str">
        <f>IF(IF(A2709=0,TRUE(),D2709=IFERROR(VLOOKUP(A2709,Zaplecze_Weryfikacja!A:B,2,FALSE),2))=TRUE(),"Tak","Nie")</f>
        <v>Tak</v>
      </c>
      <c r="U2709" s="681" t="str">
        <f>IF(T2709="Tak"," ",IF(IFERROR(VLOOKUP(A2709,Zaplecze_Weryfikacja!A:B,2,FALSE),"Inny numer Lp")="Inny numer Lp","Inny numer Lp",IF(VLOOKUP(A2709,Zaplecze_Weryfikacja!A:B,2,FALSE)=D2709,"Nieznana przyczyna","Inny opis")))</f>
        <v xml:space="preserve"> </v>
      </c>
      <c r="Y2709" s="785"/>
      <c r="Z2709" s="368"/>
      <c r="AA2709" s="785"/>
      <c r="AB2709" s="368"/>
      <c r="AC2709" s="785"/>
      <c r="AD2709" s="368"/>
      <c r="AE2709" s="785"/>
      <c r="AF2709" s="368"/>
      <c r="AG2709" s="785"/>
      <c r="AH2709" s="368"/>
      <c r="AI2709" s="785"/>
      <c r="AJ2709" s="368"/>
      <c r="AK2709" s="785"/>
      <c r="AL2709" s="368"/>
      <c r="AM2709" s="785"/>
      <c r="AN2709" s="368"/>
      <c r="AO2709" s="785"/>
      <c r="AP2709" s="368"/>
      <c r="AQ2709" s="785"/>
      <c r="AR2709" s="368"/>
      <c r="AT2709" s="782">
        <f t="shared" si="7872"/>
        <v>0</v>
      </c>
      <c r="AU2709" s="782">
        <f t="shared" si="7873"/>
        <v>0</v>
      </c>
      <c r="AV2709" s="782">
        <f t="shared" si="7874"/>
        <v>0</v>
      </c>
      <c r="AW2709" s="788" t="e">
        <f t="shared" si="7875"/>
        <v>#DIV/0!</v>
      </c>
      <c r="AY2709" s="781">
        <f t="shared" si="7876"/>
        <v>0</v>
      </c>
      <c r="AZ2709" s="777"/>
      <c r="BA2709" s="781">
        <f t="shared" si="7877"/>
        <v>0</v>
      </c>
      <c r="BB2709" s="777"/>
      <c r="BC2709" s="781">
        <f t="shared" si="7878"/>
        <v>0</v>
      </c>
      <c r="BD2709" s="777"/>
      <c r="BE2709" s="781">
        <f t="shared" si="7879"/>
        <v>0</v>
      </c>
      <c r="BF2709" s="777"/>
      <c r="BG2709" s="781">
        <f t="shared" si="7880"/>
        <v>0</v>
      </c>
      <c r="BH2709" s="777"/>
      <c r="BI2709" s="781">
        <f t="shared" si="7881"/>
        <v>0</v>
      </c>
      <c r="BJ2709" s="777"/>
      <c r="BK2709" s="781">
        <f t="shared" si="7882"/>
        <v>0</v>
      </c>
      <c r="BL2709" s="777"/>
      <c r="BM2709" s="781">
        <f t="shared" si="7883"/>
        <v>0</v>
      </c>
      <c r="BN2709" s="777"/>
      <c r="BO2709" s="781">
        <f t="shared" si="7884"/>
        <v>0</v>
      </c>
      <c r="BP2709" s="777"/>
      <c r="BQ2709" s="781">
        <f t="shared" si="7885"/>
        <v>0</v>
      </c>
      <c r="BR2709" s="777"/>
    </row>
    <row r="2710" spans="1:70" ht="15.75">
      <c r="A2710" s="865">
        <v>900000</v>
      </c>
      <c r="B2710" s="866"/>
      <c r="C2710" s="866"/>
      <c r="D2710" s="867" t="s">
        <v>1250</v>
      </c>
      <c r="E2710" s="866" t="str">
        <f>IF(COUNTIF(E2711:E2722,"T")=0,"N","T")</f>
        <v>N</v>
      </c>
      <c r="F2710" s="868"/>
      <c r="G2710" s="869"/>
      <c r="H2710" s="1020"/>
      <c r="I2710" s="1061"/>
      <c r="J2710" s="1112"/>
      <c r="K2710" s="1043">
        <f>SUBTOTAL(9,K2711:K2722)</f>
        <v>0</v>
      </c>
      <c r="L2710" s="208"/>
      <c r="M2710" s="499"/>
      <c r="N2710" s="500"/>
      <c r="O2710" s="500"/>
      <c r="Q2710" s="683"/>
      <c r="R2710" s="692"/>
      <c r="T2710" s="680" t="str">
        <f>IF(IF(A2710=0,TRUE(),D2710=IFERROR(VLOOKUP(A2710,Zaplecze_Weryfikacja!A:B,2,FALSE),2))=TRUE(),"Tak","Nie")</f>
        <v>Tak</v>
      </c>
      <c r="U2710" s="681" t="str">
        <f>IF(T2710="Tak"," ",IF(IFERROR(VLOOKUP(A2710,Zaplecze_Weryfikacja!A:B,2,FALSE),"Inny numer Lp")="Inny numer Lp","Inny numer Lp",IF(VLOOKUP(A2710,Zaplecze_Weryfikacja!A:B,2,FALSE)=D2710,"Nieznana przyczyna","Inny opis")))</f>
        <v xml:space="preserve"> </v>
      </c>
      <c r="Y2710" s="785"/>
      <c r="Z2710" s="625">
        <f>SUBTOTAL(9,Z2711:Z2722)</f>
        <v>0</v>
      </c>
      <c r="AA2710" s="785"/>
      <c r="AB2710" s="625">
        <f>SUBTOTAL(9,AB2711:AB2722)</f>
        <v>0</v>
      </c>
      <c r="AC2710" s="785"/>
      <c r="AD2710" s="625">
        <f>SUBTOTAL(9,AD2711:AD2722)</f>
        <v>0</v>
      </c>
      <c r="AE2710" s="785"/>
      <c r="AF2710" s="625">
        <f>SUBTOTAL(9,AF2711:AF2722)</f>
        <v>0</v>
      </c>
      <c r="AG2710" s="785"/>
      <c r="AH2710" s="625">
        <f>SUBTOTAL(9,AH2711:AH2722)</f>
        <v>0</v>
      </c>
      <c r="AI2710" s="785"/>
      <c r="AJ2710" s="625">
        <f>SUBTOTAL(9,AJ2711:AJ2722)</f>
        <v>0</v>
      </c>
      <c r="AK2710" s="785"/>
      <c r="AL2710" s="625">
        <f>SUBTOTAL(9,AL2711:AL2722)</f>
        <v>0</v>
      </c>
      <c r="AM2710" s="785"/>
      <c r="AN2710" s="625">
        <f>SUBTOTAL(9,AN2711:AN2722)</f>
        <v>0</v>
      </c>
      <c r="AO2710" s="785"/>
      <c r="AP2710" s="625">
        <f>SUBTOTAL(9,AP2711:AP2722)</f>
        <v>0</v>
      </c>
      <c r="AQ2710" s="785"/>
      <c r="AR2710" s="625">
        <f>SUBTOTAL(9,AR2711:AR2722)</f>
        <v>0</v>
      </c>
      <c r="AT2710" s="838">
        <f t="shared" si="7872"/>
        <v>0</v>
      </c>
      <c r="AU2710" s="838">
        <f t="shared" si="7873"/>
        <v>0</v>
      </c>
      <c r="AV2710" s="838">
        <f t="shared" si="7874"/>
        <v>0</v>
      </c>
      <c r="AW2710" s="839" t="e">
        <f t="shared" si="7875"/>
        <v>#DIV/0!</v>
      </c>
      <c r="AY2710" s="781">
        <f t="shared" si="7876"/>
        <v>0</v>
      </c>
      <c r="AZ2710" s="840"/>
      <c r="BA2710" s="781">
        <f t="shared" si="7877"/>
        <v>0</v>
      </c>
      <c r="BB2710" s="840"/>
      <c r="BC2710" s="781">
        <f t="shared" si="7878"/>
        <v>0</v>
      </c>
      <c r="BD2710" s="840"/>
      <c r="BE2710" s="781">
        <f t="shared" si="7879"/>
        <v>0</v>
      </c>
      <c r="BF2710" s="840"/>
      <c r="BG2710" s="781">
        <f t="shared" si="7880"/>
        <v>0</v>
      </c>
      <c r="BH2710" s="840"/>
      <c r="BI2710" s="781">
        <f t="shared" si="7881"/>
        <v>0</v>
      </c>
      <c r="BJ2710" s="840"/>
      <c r="BK2710" s="781">
        <f t="shared" si="7882"/>
        <v>0</v>
      </c>
      <c r="BL2710" s="840"/>
      <c r="BM2710" s="781">
        <f t="shared" si="7883"/>
        <v>0</v>
      </c>
      <c r="BN2710" s="840"/>
      <c r="BO2710" s="781">
        <f t="shared" si="7884"/>
        <v>0</v>
      </c>
      <c r="BP2710" s="840"/>
      <c r="BQ2710" s="781">
        <f t="shared" si="7885"/>
        <v>0</v>
      </c>
      <c r="BR2710" s="840"/>
    </row>
    <row r="2711" spans="1:70" ht="15.75" outlineLevel="1">
      <c r="A2711" s="985">
        <v>901000</v>
      </c>
      <c r="B2711" s="986"/>
      <c r="C2711" s="987"/>
      <c r="D2711" s="988" t="s">
        <v>1650</v>
      </c>
      <c r="E2711" s="957" t="str">
        <f>IF(COUNTIF(E2712:E2714,"T")=0,"N","T")</f>
        <v>N</v>
      </c>
      <c r="F2711" s="989"/>
      <c r="G2711" s="989"/>
      <c r="H2711" s="1029"/>
      <c r="I2711" s="990"/>
      <c r="J2711" s="1118"/>
      <c r="K2711" s="1049">
        <f>SUBTOTAL(9,K2712:K2715)</f>
        <v>0</v>
      </c>
      <c r="L2711" s="208"/>
      <c r="M2711" s="133"/>
      <c r="N2711" s="80"/>
      <c r="O2711" s="80"/>
      <c r="Q2711" s="683"/>
      <c r="R2711" s="692"/>
      <c r="T2711" s="680" t="str">
        <f>IF(IF(A2711=0,TRUE(),D2711=IFERROR(VLOOKUP(A2711,Zaplecze_Weryfikacja!A:B,2,FALSE),2))=TRUE(),"Tak","Nie")</f>
        <v>Tak</v>
      </c>
      <c r="U2711" s="681" t="str">
        <f>IF(T2711="Tak"," ",IF(IFERROR(VLOOKUP(A2711,Zaplecze_Weryfikacja!A:B,2,FALSE),"Inny numer Lp")="Inny numer Lp","Inny numer Lp",IF(VLOOKUP(A2711,Zaplecze_Weryfikacja!A:B,2,FALSE)=D2711,"Nieznana przyczyna","Inny opis")))</f>
        <v xml:space="preserve"> </v>
      </c>
      <c r="Y2711" s="785"/>
      <c r="Z2711" s="332">
        <f>SUBTOTAL(9,Z2712:Z2715)</f>
        <v>0</v>
      </c>
      <c r="AA2711" s="785"/>
      <c r="AB2711" s="332">
        <f>SUBTOTAL(9,AB2712:AB2715)</f>
        <v>0</v>
      </c>
      <c r="AC2711" s="785"/>
      <c r="AD2711" s="332">
        <f>SUBTOTAL(9,AD2712:AD2715)</f>
        <v>0</v>
      </c>
      <c r="AE2711" s="785"/>
      <c r="AF2711" s="332">
        <f>SUBTOTAL(9,AF2712:AF2715)</f>
        <v>0</v>
      </c>
      <c r="AG2711" s="785"/>
      <c r="AH2711" s="332">
        <f>SUBTOTAL(9,AH2712:AH2715)</f>
        <v>0</v>
      </c>
      <c r="AI2711" s="785"/>
      <c r="AJ2711" s="332">
        <f>SUBTOTAL(9,AJ2712:AJ2715)</f>
        <v>0</v>
      </c>
      <c r="AK2711" s="785"/>
      <c r="AL2711" s="332">
        <f>SUBTOTAL(9,AL2712:AL2715)</f>
        <v>0</v>
      </c>
      <c r="AM2711" s="785"/>
      <c r="AN2711" s="332">
        <f>SUBTOTAL(9,AN2712:AN2715)</f>
        <v>0</v>
      </c>
      <c r="AO2711" s="785"/>
      <c r="AP2711" s="332">
        <f>SUBTOTAL(9,AP2712:AP2715)</f>
        <v>0</v>
      </c>
      <c r="AQ2711" s="785"/>
      <c r="AR2711" s="332">
        <f>SUBTOTAL(9,AR2712:AR2715)</f>
        <v>0</v>
      </c>
      <c r="AT2711" s="782">
        <f t="shared" si="7872"/>
        <v>0</v>
      </c>
      <c r="AU2711" s="782">
        <f t="shared" si="7873"/>
        <v>0</v>
      </c>
      <c r="AV2711" s="782">
        <f t="shared" si="7874"/>
        <v>0</v>
      </c>
      <c r="AW2711" s="788" t="e">
        <f t="shared" si="7875"/>
        <v>#DIV/0!</v>
      </c>
      <c r="AY2711" s="781">
        <f t="shared" si="7876"/>
        <v>0</v>
      </c>
      <c r="AZ2711" s="848"/>
      <c r="BA2711" s="781">
        <f t="shared" si="7877"/>
        <v>0</v>
      </c>
      <c r="BB2711" s="848"/>
      <c r="BC2711" s="781">
        <f t="shared" si="7878"/>
        <v>0</v>
      </c>
      <c r="BD2711" s="848"/>
      <c r="BE2711" s="781">
        <f t="shared" si="7879"/>
        <v>0</v>
      </c>
      <c r="BF2711" s="848"/>
      <c r="BG2711" s="781">
        <f t="shared" si="7880"/>
        <v>0</v>
      </c>
      <c r="BH2711" s="848"/>
      <c r="BI2711" s="781">
        <f t="shared" si="7881"/>
        <v>0</v>
      </c>
      <c r="BJ2711" s="848"/>
      <c r="BK2711" s="781">
        <f t="shared" si="7882"/>
        <v>0</v>
      </c>
      <c r="BL2711" s="848"/>
      <c r="BM2711" s="781">
        <f t="shared" si="7883"/>
        <v>0</v>
      </c>
      <c r="BN2711" s="848"/>
      <c r="BO2711" s="781">
        <f t="shared" si="7884"/>
        <v>0</v>
      </c>
      <c r="BP2711" s="848"/>
      <c r="BQ2711" s="781">
        <f t="shared" si="7885"/>
        <v>0</v>
      </c>
      <c r="BR2711" s="848"/>
    </row>
    <row r="2712" spans="1:70" outlineLevel="2">
      <c r="A2712" s="950">
        <v>901001</v>
      </c>
      <c r="B2712" s="951"/>
      <c r="C2712" s="951"/>
      <c r="D2712" s="952"/>
      <c r="E2712" s="900" t="s">
        <v>748</v>
      </c>
      <c r="F2712" s="953"/>
      <c r="G2712" s="953"/>
      <c r="H2712" s="1107">
        <v>0</v>
      </c>
      <c r="I2712" s="1141"/>
      <c r="J2712" s="1111"/>
      <c r="K2712" s="1059">
        <f t="shared" ref="K2712:K2713" si="7886">I2712*H2712</f>
        <v>0</v>
      </c>
      <c r="L2712" s="208"/>
      <c r="M2712" s="128"/>
      <c r="N2712" s="409"/>
      <c r="O2712" s="409"/>
      <c r="Q2712" s="683"/>
      <c r="R2712" s="692"/>
      <c r="T2712" s="680" t="str">
        <f>IF(IF(A2712=0,TRUE(),D2712=IFERROR(VLOOKUP(A2712,Zaplecze_Weryfikacja!A:B,2,FALSE),2))=TRUE(),"Tak","Nie")</f>
        <v>Tak</v>
      </c>
      <c r="U2712" s="681" t="str">
        <f>IF(T2712="Tak"," ",IF(IFERROR(VLOOKUP(A2712,Zaplecze_Weryfikacja!A:B,2,FALSE),"Inny numer Lp")="Inny numer Lp","Inny numer Lp",IF(VLOOKUP(A2712,Zaplecze_Weryfikacja!A:B,2,FALSE)=D2712,"Nieznana przyczyna","Inny opis")))</f>
        <v xml:space="preserve"> </v>
      </c>
      <c r="Y2712" s="785"/>
      <c r="Z2712" s="263">
        <f t="shared" ref="Z2712:Z2713" si="7887">Y2712*X2712</f>
        <v>0</v>
      </c>
      <c r="AA2712" s="785"/>
      <c r="AB2712" s="263">
        <f t="shared" ref="AB2712:AB2713" si="7888">AA2712*Z2712</f>
        <v>0</v>
      </c>
      <c r="AC2712" s="785"/>
      <c r="AD2712" s="263">
        <f t="shared" ref="AD2712:AD2713" si="7889">AC2712*AB2712</f>
        <v>0</v>
      </c>
      <c r="AE2712" s="785"/>
      <c r="AF2712" s="263">
        <f t="shared" ref="AF2712:AF2713" si="7890">AE2712*AD2712</f>
        <v>0</v>
      </c>
      <c r="AG2712" s="785"/>
      <c r="AH2712" s="263">
        <f t="shared" ref="AH2712:AH2713" si="7891">AG2712*AF2712</f>
        <v>0</v>
      </c>
      <c r="AI2712" s="785"/>
      <c r="AJ2712" s="263">
        <f t="shared" ref="AJ2712:AJ2713" si="7892">AI2712*AH2712</f>
        <v>0</v>
      </c>
      <c r="AK2712" s="785"/>
      <c r="AL2712" s="263">
        <f t="shared" ref="AL2712:AL2713" si="7893">AK2712*AJ2712</f>
        <v>0</v>
      </c>
      <c r="AM2712" s="785"/>
      <c r="AN2712" s="263">
        <f t="shared" ref="AN2712:AN2713" si="7894">AM2712*AL2712</f>
        <v>0</v>
      </c>
      <c r="AO2712" s="785"/>
      <c r="AP2712" s="263">
        <f t="shared" ref="AP2712:AP2713" si="7895">AO2712*AN2712</f>
        <v>0</v>
      </c>
      <c r="AQ2712" s="785"/>
      <c r="AR2712" s="263">
        <f t="shared" ref="AR2712:AR2713" si="7896">AQ2712*AP2712</f>
        <v>0</v>
      </c>
      <c r="AT2712" s="782">
        <f t="shared" si="7872"/>
        <v>0</v>
      </c>
      <c r="AU2712" s="782">
        <f t="shared" si="7873"/>
        <v>0</v>
      </c>
      <c r="AV2712" s="782">
        <f t="shared" si="7874"/>
        <v>0</v>
      </c>
      <c r="AW2712" s="788" t="e">
        <f t="shared" si="7875"/>
        <v>#DIV/0!</v>
      </c>
      <c r="AY2712" s="781">
        <f t="shared" si="7876"/>
        <v>0</v>
      </c>
      <c r="AZ2712" s="777"/>
      <c r="BA2712" s="781">
        <f t="shared" si="7877"/>
        <v>0</v>
      </c>
      <c r="BB2712" s="777"/>
      <c r="BC2712" s="781">
        <f t="shared" si="7878"/>
        <v>0</v>
      </c>
      <c r="BD2712" s="777"/>
      <c r="BE2712" s="781">
        <f t="shared" si="7879"/>
        <v>0</v>
      </c>
      <c r="BF2712" s="777"/>
      <c r="BG2712" s="781">
        <f t="shared" si="7880"/>
        <v>0</v>
      </c>
      <c r="BH2712" s="777"/>
      <c r="BI2712" s="781">
        <f t="shared" si="7881"/>
        <v>0</v>
      </c>
      <c r="BJ2712" s="777"/>
      <c r="BK2712" s="781">
        <f t="shared" si="7882"/>
        <v>0</v>
      </c>
      <c r="BL2712" s="777"/>
      <c r="BM2712" s="781">
        <f t="shared" si="7883"/>
        <v>0</v>
      </c>
      <c r="BN2712" s="777"/>
      <c r="BO2712" s="781">
        <f t="shared" si="7884"/>
        <v>0</v>
      </c>
      <c r="BP2712" s="777"/>
      <c r="BQ2712" s="781">
        <f t="shared" si="7885"/>
        <v>0</v>
      </c>
      <c r="BR2712" s="777"/>
    </row>
    <row r="2713" spans="1:70" outlineLevel="2">
      <c r="A2713" s="92">
        <v>901002</v>
      </c>
      <c r="B2713" s="121"/>
      <c r="C2713" s="121"/>
      <c r="D2713" s="365"/>
      <c r="E2713" s="43" t="s">
        <v>748</v>
      </c>
      <c r="F2713" s="122"/>
      <c r="G2713" s="122"/>
      <c r="H2713" s="1017">
        <v>0</v>
      </c>
      <c r="I2713" s="1141"/>
      <c r="J2713" s="1111"/>
      <c r="K2713" s="1042">
        <f t="shared" si="7886"/>
        <v>0</v>
      </c>
      <c r="L2713" s="208"/>
      <c r="M2713" s="128"/>
      <c r="N2713" s="409"/>
      <c r="O2713" s="409"/>
      <c r="Q2713" s="683"/>
      <c r="R2713" s="692"/>
      <c r="T2713" s="680" t="str">
        <f>IF(IF(A2713=0,TRUE(),D2713=IFERROR(VLOOKUP(A2713,Zaplecze_Weryfikacja!A:B,2,FALSE),2))=TRUE(),"Tak","Nie")</f>
        <v>Tak</v>
      </c>
      <c r="U2713" s="681" t="str">
        <f>IF(T2713="Tak"," ",IF(IFERROR(VLOOKUP(A2713,Zaplecze_Weryfikacja!A:B,2,FALSE),"Inny numer Lp")="Inny numer Lp","Inny numer Lp",IF(VLOOKUP(A2713,Zaplecze_Weryfikacja!A:B,2,FALSE)=D2713,"Nieznana przyczyna","Inny opis")))</f>
        <v xml:space="preserve"> </v>
      </c>
      <c r="Y2713" s="785"/>
      <c r="Z2713" s="263">
        <f t="shared" si="7887"/>
        <v>0</v>
      </c>
      <c r="AA2713" s="785"/>
      <c r="AB2713" s="263">
        <f t="shared" si="7888"/>
        <v>0</v>
      </c>
      <c r="AC2713" s="785"/>
      <c r="AD2713" s="263">
        <f t="shared" si="7889"/>
        <v>0</v>
      </c>
      <c r="AE2713" s="785"/>
      <c r="AF2713" s="263">
        <f t="shared" si="7890"/>
        <v>0</v>
      </c>
      <c r="AG2713" s="785"/>
      <c r="AH2713" s="263">
        <f t="shared" si="7891"/>
        <v>0</v>
      </c>
      <c r="AI2713" s="785"/>
      <c r="AJ2713" s="263">
        <f t="shared" si="7892"/>
        <v>0</v>
      </c>
      <c r="AK2713" s="785"/>
      <c r="AL2713" s="263">
        <f t="shared" si="7893"/>
        <v>0</v>
      </c>
      <c r="AM2713" s="785"/>
      <c r="AN2713" s="263">
        <f t="shared" si="7894"/>
        <v>0</v>
      </c>
      <c r="AO2713" s="785"/>
      <c r="AP2713" s="263">
        <f t="shared" si="7895"/>
        <v>0</v>
      </c>
      <c r="AQ2713" s="785"/>
      <c r="AR2713" s="263">
        <f t="shared" si="7896"/>
        <v>0</v>
      </c>
      <c r="AT2713" s="782">
        <f t="shared" si="7872"/>
        <v>0</v>
      </c>
      <c r="AU2713" s="782">
        <f t="shared" si="7873"/>
        <v>0</v>
      </c>
      <c r="AV2713" s="782">
        <f t="shared" si="7874"/>
        <v>0</v>
      </c>
      <c r="AW2713" s="788" t="e">
        <f t="shared" si="7875"/>
        <v>#DIV/0!</v>
      </c>
      <c r="AY2713" s="781">
        <f t="shared" si="7876"/>
        <v>0</v>
      </c>
      <c r="AZ2713" s="777"/>
      <c r="BA2713" s="781">
        <f t="shared" si="7877"/>
        <v>0</v>
      </c>
      <c r="BB2713" s="777"/>
      <c r="BC2713" s="781">
        <f t="shared" si="7878"/>
        <v>0</v>
      </c>
      <c r="BD2713" s="777"/>
      <c r="BE2713" s="781">
        <f t="shared" si="7879"/>
        <v>0</v>
      </c>
      <c r="BF2713" s="777"/>
      <c r="BG2713" s="781">
        <f t="shared" si="7880"/>
        <v>0</v>
      </c>
      <c r="BH2713" s="777"/>
      <c r="BI2713" s="781">
        <f t="shared" si="7881"/>
        <v>0</v>
      </c>
      <c r="BJ2713" s="777"/>
      <c r="BK2713" s="781">
        <f t="shared" si="7882"/>
        <v>0</v>
      </c>
      <c r="BL2713" s="777"/>
      <c r="BM2713" s="781">
        <f t="shared" si="7883"/>
        <v>0</v>
      </c>
      <c r="BN2713" s="777"/>
      <c r="BO2713" s="781">
        <f t="shared" si="7884"/>
        <v>0</v>
      </c>
      <c r="BP2713" s="777"/>
      <c r="BQ2713" s="781">
        <f t="shared" si="7885"/>
        <v>0</v>
      </c>
      <c r="BR2713" s="777"/>
    </row>
    <row r="2714" spans="1:70" outlineLevel="2">
      <c r="A2714" s="92"/>
      <c r="B2714" s="121"/>
      <c r="C2714" s="121"/>
      <c r="D2714" s="365"/>
      <c r="E2714" s="365"/>
      <c r="F2714" s="122"/>
      <c r="G2714" s="122"/>
      <c r="H2714" s="1017"/>
      <c r="I2714" s="1006"/>
      <c r="J2714" s="1111"/>
      <c r="K2714" s="1033"/>
      <c r="L2714" s="208"/>
      <c r="M2714" s="128"/>
      <c r="N2714" s="409"/>
      <c r="O2714" s="409"/>
      <c r="Q2714" s="683"/>
      <c r="R2714" s="692"/>
      <c r="T2714" s="680" t="str">
        <f>IF(IF(A2714=0,TRUE(),D2714=IFERROR(VLOOKUP(A2714,Zaplecze_Weryfikacja!A:B,2,FALSE),2))=TRUE(),"Tak","Nie")</f>
        <v>Tak</v>
      </c>
      <c r="U2714" s="681" t="str">
        <f>IF(T2714="Tak"," ",IF(IFERROR(VLOOKUP(A2714,Zaplecze_Weryfikacja!A:B,2,FALSE),"Inny numer Lp")="Inny numer Lp","Inny numer Lp",IF(VLOOKUP(A2714,Zaplecze_Weryfikacja!A:B,2,FALSE)=D2714,"Nieznana przyczyna","Inny opis")))</f>
        <v xml:space="preserve"> </v>
      </c>
      <c r="Y2714" s="785"/>
      <c r="Z2714" s="104"/>
      <c r="AA2714" s="785"/>
      <c r="AB2714" s="104"/>
      <c r="AC2714" s="785"/>
      <c r="AD2714" s="104"/>
      <c r="AE2714" s="785"/>
      <c r="AF2714" s="104"/>
      <c r="AG2714" s="785"/>
      <c r="AH2714" s="104"/>
      <c r="AI2714" s="785"/>
      <c r="AJ2714" s="104"/>
      <c r="AK2714" s="785"/>
      <c r="AL2714" s="104"/>
      <c r="AM2714" s="785"/>
      <c r="AN2714" s="104"/>
      <c r="AO2714" s="785"/>
      <c r="AP2714" s="104"/>
      <c r="AQ2714" s="785"/>
      <c r="AR2714" s="104"/>
      <c r="AT2714" s="782">
        <f t="shared" si="7872"/>
        <v>0</v>
      </c>
      <c r="AU2714" s="782">
        <f t="shared" si="7873"/>
        <v>0</v>
      </c>
      <c r="AV2714" s="782">
        <f t="shared" si="7874"/>
        <v>0</v>
      </c>
      <c r="AW2714" s="788" t="e">
        <f t="shared" si="7875"/>
        <v>#DIV/0!</v>
      </c>
      <c r="AY2714" s="781">
        <f t="shared" si="7876"/>
        <v>0</v>
      </c>
      <c r="AZ2714" s="777"/>
      <c r="BA2714" s="781">
        <f t="shared" si="7877"/>
        <v>0</v>
      </c>
      <c r="BB2714" s="777"/>
      <c r="BC2714" s="781">
        <f t="shared" si="7878"/>
        <v>0</v>
      </c>
      <c r="BD2714" s="777"/>
      <c r="BE2714" s="781">
        <f t="shared" si="7879"/>
        <v>0</v>
      </c>
      <c r="BF2714" s="777"/>
      <c r="BG2714" s="781">
        <f t="shared" si="7880"/>
        <v>0</v>
      </c>
      <c r="BH2714" s="777"/>
      <c r="BI2714" s="781">
        <f t="shared" si="7881"/>
        <v>0</v>
      </c>
      <c r="BJ2714" s="777"/>
      <c r="BK2714" s="781">
        <f t="shared" si="7882"/>
        <v>0</v>
      </c>
      <c r="BL2714" s="777"/>
      <c r="BM2714" s="781">
        <f t="shared" si="7883"/>
        <v>0</v>
      </c>
      <c r="BN2714" s="777"/>
      <c r="BO2714" s="781">
        <f t="shared" si="7884"/>
        <v>0</v>
      </c>
      <c r="BP2714" s="777"/>
      <c r="BQ2714" s="781">
        <f t="shared" si="7885"/>
        <v>0</v>
      </c>
      <c r="BR2714" s="777"/>
    </row>
    <row r="2715" spans="1:70" ht="15.75" outlineLevel="1">
      <c r="A2715" s="222">
        <v>902000</v>
      </c>
      <c r="B2715" s="132"/>
      <c r="C2715" s="79"/>
      <c r="D2715" s="349" t="s">
        <v>1653</v>
      </c>
      <c r="E2715" s="531" t="str">
        <f>IF(COUNTIF(E2716:E2718,"T")=0,"N","T")</f>
        <v>N</v>
      </c>
      <c r="F2715" s="133"/>
      <c r="G2715" s="215"/>
      <c r="H2715" s="1018"/>
      <c r="I2715" s="990"/>
      <c r="J2715" s="1118"/>
      <c r="K2715" s="1035">
        <f>SUBTOTAL(9,K2716:K2719)</f>
        <v>0</v>
      </c>
      <c r="L2715" s="208"/>
      <c r="M2715" s="469"/>
      <c r="N2715" s="469"/>
      <c r="O2715" s="469"/>
      <c r="Q2715" s="683"/>
      <c r="R2715" s="692"/>
      <c r="T2715" s="680" t="str">
        <f>IF(IF(A2715=0,TRUE(),D2715=IFERROR(VLOOKUP(A2715,Zaplecze_Weryfikacja!A:B,2,FALSE),2))=TRUE(),"Tak","Nie")</f>
        <v>Tak</v>
      </c>
      <c r="U2715" s="681" t="str">
        <f>IF(T2715="Tak"," ",IF(IFERROR(VLOOKUP(A2715,Zaplecze_Weryfikacja!A:B,2,FALSE),"Inny numer Lp")="Inny numer Lp","Inny numer Lp",IF(VLOOKUP(A2715,Zaplecze_Weryfikacja!A:B,2,FALSE)=D2715,"Nieznana przyczyna","Inny opis")))</f>
        <v xml:space="preserve"> </v>
      </c>
      <c r="Y2715" s="785"/>
      <c r="Z2715" s="332">
        <f>SUBTOTAL(9,Z2716:Z2719)</f>
        <v>0</v>
      </c>
      <c r="AA2715" s="785"/>
      <c r="AB2715" s="332">
        <f>SUBTOTAL(9,AB2716:AB2719)</f>
        <v>0</v>
      </c>
      <c r="AC2715" s="785"/>
      <c r="AD2715" s="332">
        <f>SUBTOTAL(9,AD2716:AD2719)</f>
        <v>0</v>
      </c>
      <c r="AE2715" s="785"/>
      <c r="AF2715" s="332">
        <f>SUBTOTAL(9,AF2716:AF2719)</f>
        <v>0</v>
      </c>
      <c r="AG2715" s="785"/>
      <c r="AH2715" s="332">
        <f>SUBTOTAL(9,AH2716:AH2719)</f>
        <v>0</v>
      </c>
      <c r="AI2715" s="785"/>
      <c r="AJ2715" s="332">
        <f>SUBTOTAL(9,AJ2716:AJ2719)</f>
        <v>0</v>
      </c>
      <c r="AK2715" s="785"/>
      <c r="AL2715" s="332">
        <f>SUBTOTAL(9,AL2716:AL2719)</f>
        <v>0</v>
      </c>
      <c r="AM2715" s="785"/>
      <c r="AN2715" s="332">
        <f>SUBTOTAL(9,AN2716:AN2719)</f>
        <v>0</v>
      </c>
      <c r="AO2715" s="785"/>
      <c r="AP2715" s="332">
        <f>SUBTOTAL(9,AP2716:AP2719)</f>
        <v>0</v>
      </c>
      <c r="AQ2715" s="785"/>
      <c r="AR2715" s="332">
        <f>SUBTOTAL(9,AR2716:AR2719)</f>
        <v>0</v>
      </c>
      <c r="AT2715" s="782">
        <f t="shared" si="7872"/>
        <v>0</v>
      </c>
      <c r="AU2715" s="782">
        <f t="shared" si="7873"/>
        <v>0</v>
      </c>
      <c r="AV2715" s="782">
        <f t="shared" si="7874"/>
        <v>0</v>
      </c>
      <c r="AW2715" s="788" t="e">
        <f t="shared" si="7875"/>
        <v>#DIV/0!</v>
      </c>
      <c r="AY2715" s="781">
        <f t="shared" si="7876"/>
        <v>0</v>
      </c>
      <c r="AZ2715" s="848"/>
      <c r="BA2715" s="781">
        <f t="shared" si="7877"/>
        <v>0</v>
      </c>
      <c r="BB2715" s="848"/>
      <c r="BC2715" s="781">
        <f t="shared" si="7878"/>
        <v>0</v>
      </c>
      <c r="BD2715" s="848"/>
      <c r="BE2715" s="781">
        <f t="shared" si="7879"/>
        <v>0</v>
      </c>
      <c r="BF2715" s="848"/>
      <c r="BG2715" s="781">
        <f t="shared" si="7880"/>
        <v>0</v>
      </c>
      <c r="BH2715" s="848"/>
      <c r="BI2715" s="781">
        <f t="shared" si="7881"/>
        <v>0</v>
      </c>
      <c r="BJ2715" s="848"/>
      <c r="BK2715" s="781">
        <f t="shared" si="7882"/>
        <v>0</v>
      </c>
      <c r="BL2715" s="848"/>
      <c r="BM2715" s="781">
        <f t="shared" si="7883"/>
        <v>0</v>
      </c>
      <c r="BN2715" s="848"/>
      <c r="BO2715" s="781">
        <f t="shared" si="7884"/>
        <v>0</v>
      </c>
      <c r="BP2715" s="848"/>
      <c r="BQ2715" s="781">
        <f t="shared" si="7885"/>
        <v>0</v>
      </c>
      <c r="BR2715" s="848"/>
    </row>
    <row r="2716" spans="1:70" outlineLevel="2">
      <c r="A2716" s="92">
        <v>902001</v>
      </c>
      <c r="B2716" s="121"/>
      <c r="C2716" s="121"/>
      <c r="D2716" s="365"/>
      <c r="E2716" s="43" t="s">
        <v>748</v>
      </c>
      <c r="F2716" s="122"/>
      <c r="G2716" s="122"/>
      <c r="H2716" s="1017">
        <v>0</v>
      </c>
      <c r="I2716" s="1141"/>
      <c r="J2716" s="1111"/>
      <c r="K2716" s="1042">
        <f t="shared" ref="K2716:K2717" si="7897">I2716*H2716</f>
        <v>0</v>
      </c>
      <c r="L2716" s="208"/>
      <c r="M2716" s="128"/>
      <c r="N2716" s="409"/>
      <c r="O2716" s="409"/>
      <c r="Q2716" s="683"/>
      <c r="R2716" s="692"/>
      <c r="T2716" s="680" t="str">
        <f>IF(IF(A2716=0,TRUE(),D2716=IFERROR(VLOOKUP(A2716,Zaplecze_Weryfikacja!A:B,2,FALSE),2))=TRUE(),"Tak","Nie")</f>
        <v>Tak</v>
      </c>
      <c r="U2716" s="681" t="str">
        <f>IF(T2716="Tak"," ",IF(IFERROR(VLOOKUP(A2716,Zaplecze_Weryfikacja!A:B,2,FALSE),"Inny numer Lp")="Inny numer Lp","Inny numer Lp",IF(VLOOKUP(A2716,Zaplecze_Weryfikacja!A:B,2,FALSE)=D2716,"Nieznana przyczyna","Inny opis")))</f>
        <v xml:space="preserve"> </v>
      </c>
      <c r="Y2716" s="785"/>
      <c r="Z2716" s="263">
        <f t="shared" ref="Z2716:Z2717" si="7898">Y2716*X2716</f>
        <v>0</v>
      </c>
      <c r="AA2716" s="785"/>
      <c r="AB2716" s="263">
        <f t="shared" ref="AB2716:AB2717" si="7899">AA2716*Z2716</f>
        <v>0</v>
      </c>
      <c r="AC2716" s="785"/>
      <c r="AD2716" s="263">
        <f t="shared" ref="AD2716:AD2717" si="7900">AC2716*AB2716</f>
        <v>0</v>
      </c>
      <c r="AE2716" s="785"/>
      <c r="AF2716" s="263">
        <f t="shared" ref="AF2716:AF2717" si="7901">AE2716*AD2716</f>
        <v>0</v>
      </c>
      <c r="AG2716" s="785"/>
      <c r="AH2716" s="263">
        <f t="shared" ref="AH2716:AH2717" si="7902">AG2716*AF2716</f>
        <v>0</v>
      </c>
      <c r="AI2716" s="785"/>
      <c r="AJ2716" s="263">
        <f t="shared" ref="AJ2716:AJ2717" si="7903">AI2716*AH2716</f>
        <v>0</v>
      </c>
      <c r="AK2716" s="785"/>
      <c r="AL2716" s="263">
        <f t="shared" ref="AL2716:AL2717" si="7904">AK2716*AJ2716</f>
        <v>0</v>
      </c>
      <c r="AM2716" s="785"/>
      <c r="AN2716" s="263">
        <f t="shared" ref="AN2716:AN2717" si="7905">AM2716*AL2716</f>
        <v>0</v>
      </c>
      <c r="AO2716" s="785"/>
      <c r="AP2716" s="263">
        <f t="shared" ref="AP2716:AP2717" si="7906">AO2716*AN2716</f>
        <v>0</v>
      </c>
      <c r="AQ2716" s="785"/>
      <c r="AR2716" s="263">
        <f t="shared" ref="AR2716:AR2717" si="7907">AQ2716*AP2716</f>
        <v>0</v>
      </c>
      <c r="AT2716" s="782">
        <f t="shared" si="7872"/>
        <v>0</v>
      </c>
      <c r="AU2716" s="782">
        <f t="shared" si="7873"/>
        <v>0</v>
      </c>
      <c r="AV2716" s="782">
        <f t="shared" si="7874"/>
        <v>0</v>
      </c>
      <c r="AW2716" s="788" t="e">
        <f t="shared" si="7875"/>
        <v>#DIV/0!</v>
      </c>
      <c r="AY2716" s="781">
        <f t="shared" si="7876"/>
        <v>0</v>
      </c>
      <c r="AZ2716" s="777"/>
      <c r="BA2716" s="781">
        <f t="shared" si="7877"/>
        <v>0</v>
      </c>
      <c r="BB2716" s="777"/>
      <c r="BC2716" s="781">
        <f t="shared" si="7878"/>
        <v>0</v>
      </c>
      <c r="BD2716" s="777"/>
      <c r="BE2716" s="781">
        <f t="shared" si="7879"/>
        <v>0</v>
      </c>
      <c r="BF2716" s="777"/>
      <c r="BG2716" s="781">
        <f t="shared" si="7880"/>
        <v>0</v>
      </c>
      <c r="BH2716" s="777"/>
      <c r="BI2716" s="781">
        <f t="shared" si="7881"/>
        <v>0</v>
      </c>
      <c r="BJ2716" s="777"/>
      <c r="BK2716" s="781">
        <f t="shared" si="7882"/>
        <v>0</v>
      </c>
      <c r="BL2716" s="777"/>
      <c r="BM2716" s="781">
        <f t="shared" si="7883"/>
        <v>0</v>
      </c>
      <c r="BN2716" s="777"/>
      <c r="BO2716" s="781">
        <f t="shared" si="7884"/>
        <v>0</v>
      </c>
      <c r="BP2716" s="777"/>
      <c r="BQ2716" s="781">
        <f t="shared" si="7885"/>
        <v>0</v>
      </c>
      <c r="BR2716" s="777"/>
    </row>
    <row r="2717" spans="1:70" outlineLevel="2">
      <c r="A2717" s="92">
        <v>902002</v>
      </c>
      <c r="B2717" s="121"/>
      <c r="C2717" s="121"/>
      <c r="D2717" s="365"/>
      <c r="E2717" s="43" t="s">
        <v>748</v>
      </c>
      <c r="F2717" s="122"/>
      <c r="G2717" s="122"/>
      <c r="H2717" s="1017">
        <v>0</v>
      </c>
      <c r="I2717" s="1141"/>
      <c r="J2717" s="1111"/>
      <c r="K2717" s="1042">
        <f t="shared" si="7897"/>
        <v>0</v>
      </c>
      <c r="L2717" s="208"/>
      <c r="M2717" s="128"/>
      <c r="N2717" s="409"/>
      <c r="O2717" s="409"/>
      <c r="Q2717" s="683"/>
      <c r="R2717" s="692"/>
      <c r="T2717" s="680" t="str">
        <f>IF(IF(A2717=0,TRUE(),D2717=IFERROR(VLOOKUP(A2717,Zaplecze_Weryfikacja!A:B,2,FALSE),2))=TRUE(),"Tak","Nie")</f>
        <v>Tak</v>
      </c>
      <c r="U2717" s="681" t="str">
        <f>IF(T2717="Tak"," ",IF(IFERROR(VLOOKUP(A2717,Zaplecze_Weryfikacja!A:B,2,FALSE),"Inny numer Lp")="Inny numer Lp","Inny numer Lp",IF(VLOOKUP(A2717,Zaplecze_Weryfikacja!A:B,2,FALSE)=D2717,"Nieznana przyczyna","Inny opis")))</f>
        <v xml:space="preserve"> </v>
      </c>
      <c r="Y2717" s="785"/>
      <c r="Z2717" s="263">
        <f t="shared" si="7898"/>
        <v>0</v>
      </c>
      <c r="AA2717" s="785"/>
      <c r="AB2717" s="263">
        <f t="shared" si="7899"/>
        <v>0</v>
      </c>
      <c r="AC2717" s="785"/>
      <c r="AD2717" s="263">
        <f t="shared" si="7900"/>
        <v>0</v>
      </c>
      <c r="AE2717" s="785"/>
      <c r="AF2717" s="263">
        <f t="shared" si="7901"/>
        <v>0</v>
      </c>
      <c r="AG2717" s="785"/>
      <c r="AH2717" s="263">
        <f t="shared" si="7902"/>
        <v>0</v>
      </c>
      <c r="AI2717" s="785"/>
      <c r="AJ2717" s="263">
        <f t="shared" si="7903"/>
        <v>0</v>
      </c>
      <c r="AK2717" s="785"/>
      <c r="AL2717" s="263">
        <f t="shared" si="7904"/>
        <v>0</v>
      </c>
      <c r="AM2717" s="785"/>
      <c r="AN2717" s="263">
        <f t="shared" si="7905"/>
        <v>0</v>
      </c>
      <c r="AO2717" s="785"/>
      <c r="AP2717" s="263">
        <f t="shared" si="7906"/>
        <v>0</v>
      </c>
      <c r="AQ2717" s="785"/>
      <c r="AR2717" s="263">
        <f t="shared" si="7907"/>
        <v>0</v>
      </c>
      <c r="AT2717" s="782">
        <f t="shared" si="7872"/>
        <v>0</v>
      </c>
      <c r="AU2717" s="782">
        <f t="shared" si="7873"/>
        <v>0</v>
      </c>
      <c r="AV2717" s="782">
        <f t="shared" si="7874"/>
        <v>0</v>
      </c>
      <c r="AW2717" s="788" t="e">
        <f t="shared" si="7875"/>
        <v>#DIV/0!</v>
      </c>
      <c r="AY2717" s="781">
        <f t="shared" si="7876"/>
        <v>0</v>
      </c>
      <c r="AZ2717" s="777"/>
      <c r="BA2717" s="781">
        <f t="shared" si="7877"/>
        <v>0</v>
      </c>
      <c r="BB2717" s="777"/>
      <c r="BC2717" s="781">
        <f t="shared" si="7878"/>
        <v>0</v>
      </c>
      <c r="BD2717" s="777"/>
      <c r="BE2717" s="781">
        <f t="shared" si="7879"/>
        <v>0</v>
      </c>
      <c r="BF2717" s="777"/>
      <c r="BG2717" s="781">
        <f t="shared" si="7880"/>
        <v>0</v>
      </c>
      <c r="BH2717" s="777"/>
      <c r="BI2717" s="781">
        <f t="shared" si="7881"/>
        <v>0</v>
      </c>
      <c r="BJ2717" s="777"/>
      <c r="BK2717" s="781">
        <f t="shared" si="7882"/>
        <v>0</v>
      </c>
      <c r="BL2717" s="777"/>
      <c r="BM2717" s="781">
        <f t="shared" si="7883"/>
        <v>0</v>
      </c>
      <c r="BN2717" s="777"/>
      <c r="BO2717" s="781">
        <f t="shared" si="7884"/>
        <v>0</v>
      </c>
      <c r="BP2717" s="777"/>
      <c r="BQ2717" s="781">
        <f t="shared" si="7885"/>
        <v>0</v>
      </c>
      <c r="BR2717" s="777"/>
    </row>
    <row r="2718" spans="1:70" outlineLevel="2">
      <c r="A2718" s="92"/>
      <c r="B2718" s="121"/>
      <c r="C2718" s="121"/>
      <c r="D2718" s="365"/>
      <c r="E2718" s="365"/>
      <c r="F2718" s="122"/>
      <c r="G2718" s="122"/>
      <c r="H2718" s="1017"/>
      <c r="I2718" s="1006"/>
      <c r="J2718" s="1111"/>
      <c r="K2718" s="1033"/>
      <c r="L2718" s="208"/>
      <c r="M2718" s="128"/>
      <c r="N2718" s="409"/>
      <c r="O2718" s="409"/>
      <c r="Q2718" s="683"/>
      <c r="R2718" s="692"/>
      <c r="T2718" s="680" t="str">
        <f>IF(IF(A2718=0,TRUE(),D2718=IFERROR(VLOOKUP(A2718,Zaplecze_Weryfikacja!A:B,2,FALSE),2))=TRUE(),"Tak","Nie")</f>
        <v>Tak</v>
      </c>
      <c r="U2718" s="681" t="str">
        <f>IF(T2718="Tak"," ",IF(IFERROR(VLOOKUP(A2718,Zaplecze_Weryfikacja!A:B,2,FALSE),"Inny numer Lp")="Inny numer Lp","Inny numer Lp",IF(VLOOKUP(A2718,Zaplecze_Weryfikacja!A:B,2,FALSE)=D2718,"Nieznana przyczyna","Inny opis")))</f>
        <v xml:space="preserve"> </v>
      </c>
      <c r="Y2718" s="785"/>
      <c r="Z2718" s="104"/>
      <c r="AA2718" s="785"/>
      <c r="AB2718" s="104"/>
      <c r="AC2718" s="785"/>
      <c r="AD2718" s="104"/>
      <c r="AE2718" s="785"/>
      <c r="AF2718" s="104"/>
      <c r="AG2718" s="785"/>
      <c r="AH2718" s="104"/>
      <c r="AI2718" s="785"/>
      <c r="AJ2718" s="104"/>
      <c r="AK2718" s="785"/>
      <c r="AL2718" s="104"/>
      <c r="AM2718" s="785"/>
      <c r="AN2718" s="104"/>
      <c r="AO2718" s="785"/>
      <c r="AP2718" s="104"/>
      <c r="AQ2718" s="785"/>
      <c r="AR2718" s="104"/>
      <c r="AT2718" s="782">
        <f t="shared" si="7872"/>
        <v>0</v>
      </c>
      <c r="AU2718" s="782">
        <f t="shared" si="7873"/>
        <v>0</v>
      </c>
      <c r="AV2718" s="782">
        <f t="shared" si="7874"/>
        <v>0</v>
      </c>
      <c r="AW2718" s="788" t="e">
        <f t="shared" si="7875"/>
        <v>#DIV/0!</v>
      </c>
      <c r="AY2718" s="781">
        <f t="shared" si="7876"/>
        <v>0</v>
      </c>
      <c r="AZ2718" s="777"/>
      <c r="BA2718" s="781">
        <f t="shared" si="7877"/>
        <v>0</v>
      </c>
      <c r="BB2718" s="777"/>
      <c r="BC2718" s="781">
        <f t="shared" si="7878"/>
        <v>0</v>
      </c>
      <c r="BD2718" s="777"/>
      <c r="BE2718" s="781">
        <f t="shared" si="7879"/>
        <v>0</v>
      </c>
      <c r="BF2718" s="777"/>
      <c r="BG2718" s="781">
        <f t="shared" si="7880"/>
        <v>0</v>
      </c>
      <c r="BH2718" s="777"/>
      <c r="BI2718" s="781">
        <f t="shared" si="7881"/>
        <v>0</v>
      </c>
      <c r="BJ2718" s="777"/>
      <c r="BK2718" s="781">
        <f t="shared" si="7882"/>
        <v>0</v>
      </c>
      <c r="BL2718" s="777"/>
      <c r="BM2718" s="781">
        <f t="shared" si="7883"/>
        <v>0</v>
      </c>
      <c r="BN2718" s="777"/>
      <c r="BO2718" s="781">
        <f t="shared" si="7884"/>
        <v>0</v>
      </c>
      <c r="BP2718" s="777"/>
      <c r="BQ2718" s="781">
        <f t="shared" si="7885"/>
        <v>0</v>
      </c>
      <c r="BR2718" s="777"/>
    </row>
    <row r="2719" spans="1:70" ht="15.75" outlineLevel="1">
      <c r="A2719" s="222">
        <v>903000</v>
      </c>
      <c r="B2719" s="132"/>
      <c r="C2719" s="79"/>
      <c r="D2719" s="349" t="s">
        <v>1654</v>
      </c>
      <c r="E2719" s="531" t="str">
        <f>IF(COUNTIF(E2720:E2721,"T")=0,"N","T")</f>
        <v>N</v>
      </c>
      <c r="F2719" s="133"/>
      <c r="G2719" s="215"/>
      <c r="H2719" s="1018"/>
      <c r="I2719" s="990"/>
      <c r="J2719" s="1118"/>
      <c r="K2719" s="1035">
        <f>SUBTOTAL(9,K2720:K2722)</f>
        <v>0</v>
      </c>
      <c r="L2719" s="208"/>
      <c r="M2719" s="469"/>
      <c r="N2719" s="469"/>
      <c r="O2719" s="469"/>
      <c r="Q2719" s="683"/>
      <c r="R2719" s="692"/>
      <c r="T2719" s="680" t="str">
        <f>IF(IF(A2719=0,TRUE(),D2719=IFERROR(VLOOKUP(A2719,Zaplecze_Weryfikacja!A:B,2,FALSE),2))=TRUE(),"Tak","Nie")</f>
        <v>Tak</v>
      </c>
      <c r="U2719" s="681" t="str">
        <f>IF(T2719="Tak"," ",IF(IFERROR(VLOOKUP(A2719,Zaplecze_Weryfikacja!A:B,2,FALSE),"Inny numer Lp")="Inny numer Lp","Inny numer Lp",IF(VLOOKUP(A2719,Zaplecze_Weryfikacja!A:B,2,FALSE)=D2719,"Nieznana przyczyna","Inny opis")))</f>
        <v xml:space="preserve"> </v>
      </c>
      <c r="Y2719" s="785"/>
      <c r="Z2719" s="332">
        <f>SUBTOTAL(9,Z2720:Z2722)</f>
        <v>0</v>
      </c>
      <c r="AA2719" s="785"/>
      <c r="AB2719" s="332">
        <f>SUBTOTAL(9,AB2720:AB2722)</f>
        <v>0</v>
      </c>
      <c r="AC2719" s="785"/>
      <c r="AD2719" s="332">
        <f>SUBTOTAL(9,AD2720:AD2722)</f>
        <v>0</v>
      </c>
      <c r="AE2719" s="785"/>
      <c r="AF2719" s="332">
        <f>SUBTOTAL(9,AF2720:AF2722)</f>
        <v>0</v>
      </c>
      <c r="AG2719" s="785"/>
      <c r="AH2719" s="332">
        <f>SUBTOTAL(9,AH2720:AH2722)</f>
        <v>0</v>
      </c>
      <c r="AI2719" s="785"/>
      <c r="AJ2719" s="332">
        <f>SUBTOTAL(9,AJ2720:AJ2722)</f>
        <v>0</v>
      </c>
      <c r="AK2719" s="785"/>
      <c r="AL2719" s="332">
        <f>SUBTOTAL(9,AL2720:AL2722)</f>
        <v>0</v>
      </c>
      <c r="AM2719" s="785"/>
      <c r="AN2719" s="332">
        <f>SUBTOTAL(9,AN2720:AN2722)</f>
        <v>0</v>
      </c>
      <c r="AO2719" s="785"/>
      <c r="AP2719" s="332">
        <f>SUBTOTAL(9,AP2720:AP2722)</f>
        <v>0</v>
      </c>
      <c r="AQ2719" s="785"/>
      <c r="AR2719" s="332">
        <f>SUBTOTAL(9,AR2720:AR2722)</f>
        <v>0</v>
      </c>
      <c r="AT2719" s="782">
        <f t="shared" si="7872"/>
        <v>0</v>
      </c>
      <c r="AU2719" s="782">
        <f t="shared" si="7873"/>
        <v>0</v>
      </c>
      <c r="AV2719" s="782">
        <f t="shared" si="7874"/>
        <v>0</v>
      </c>
      <c r="AW2719" s="788" t="e">
        <f t="shared" si="7875"/>
        <v>#DIV/0!</v>
      </c>
      <c r="AY2719" s="781">
        <f t="shared" si="7876"/>
        <v>0</v>
      </c>
      <c r="AZ2719" s="848"/>
      <c r="BA2719" s="781">
        <f t="shared" si="7877"/>
        <v>0</v>
      </c>
      <c r="BB2719" s="848"/>
      <c r="BC2719" s="781">
        <f t="shared" si="7878"/>
        <v>0</v>
      </c>
      <c r="BD2719" s="848"/>
      <c r="BE2719" s="781">
        <f t="shared" si="7879"/>
        <v>0</v>
      </c>
      <c r="BF2719" s="848"/>
      <c r="BG2719" s="781">
        <f t="shared" si="7880"/>
        <v>0</v>
      </c>
      <c r="BH2719" s="848"/>
      <c r="BI2719" s="781">
        <f t="shared" si="7881"/>
        <v>0</v>
      </c>
      <c r="BJ2719" s="848"/>
      <c r="BK2719" s="781">
        <f t="shared" si="7882"/>
        <v>0</v>
      </c>
      <c r="BL2719" s="848"/>
      <c r="BM2719" s="781">
        <f t="shared" si="7883"/>
        <v>0</v>
      </c>
      <c r="BN2719" s="848"/>
      <c r="BO2719" s="781">
        <f t="shared" si="7884"/>
        <v>0</v>
      </c>
      <c r="BP2719" s="848"/>
      <c r="BQ2719" s="781">
        <f t="shared" si="7885"/>
        <v>0</v>
      </c>
      <c r="BR2719" s="848"/>
    </row>
    <row r="2720" spans="1:70" outlineLevel="2">
      <c r="A2720" s="92">
        <v>903001</v>
      </c>
      <c r="B2720" s="121"/>
      <c r="C2720" s="121"/>
      <c r="D2720" s="365"/>
      <c r="E2720" s="43" t="s">
        <v>748</v>
      </c>
      <c r="F2720" s="122"/>
      <c r="G2720" s="122"/>
      <c r="H2720" s="1017">
        <v>0</v>
      </c>
      <c r="I2720" s="1141"/>
      <c r="J2720" s="1111"/>
      <c r="K2720" s="1042">
        <f t="shared" ref="K2720:K2721" si="7908">I2720*H2720</f>
        <v>0</v>
      </c>
      <c r="L2720" s="208"/>
      <c r="M2720" s="128"/>
      <c r="N2720" s="409"/>
      <c r="O2720" s="409"/>
      <c r="Q2720" s="683"/>
      <c r="R2720" s="692"/>
      <c r="T2720" s="680" t="str">
        <f>IF(IF(A2720=0,TRUE(),D2720=IFERROR(VLOOKUP(A2720,Zaplecze_Weryfikacja!A:B,2,FALSE),2))=TRUE(),"Tak","Nie")</f>
        <v>Tak</v>
      </c>
      <c r="U2720" s="681" t="str">
        <f>IF(T2720="Tak"," ",IF(IFERROR(VLOOKUP(A2720,Zaplecze_Weryfikacja!A:B,2,FALSE),"Inny numer Lp")="Inny numer Lp","Inny numer Lp",IF(VLOOKUP(A2720,Zaplecze_Weryfikacja!A:B,2,FALSE)=D2720,"Nieznana przyczyna","Inny opis")))</f>
        <v xml:space="preserve"> </v>
      </c>
      <c r="Y2720" s="785"/>
      <c r="Z2720" s="263">
        <f t="shared" ref="Z2720:Z2721" si="7909">Y2720*X2720</f>
        <v>0</v>
      </c>
      <c r="AA2720" s="785"/>
      <c r="AB2720" s="263">
        <f t="shared" ref="AB2720:AB2721" si="7910">AA2720*Z2720</f>
        <v>0</v>
      </c>
      <c r="AC2720" s="785"/>
      <c r="AD2720" s="263">
        <f t="shared" ref="AD2720:AD2721" si="7911">AC2720*AB2720</f>
        <v>0</v>
      </c>
      <c r="AE2720" s="785"/>
      <c r="AF2720" s="263">
        <f t="shared" ref="AF2720:AF2721" si="7912">AE2720*AD2720</f>
        <v>0</v>
      </c>
      <c r="AG2720" s="785"/>
      <c r="AH2720" s="263">
        <f t="shared" ref="AH2720:AH2721" si="7913">AG2720*AF2720</f>
        <v>0</v>
      </c>
      <c r="AI2720" s="785"/>
      <c r="AJ2720" s="263">
        <f t="shared" ref="AJ2720:AJ2721" si="7914">AI2720*AH2720</f>
        <v>0</v>
      </c>
      <c r="AK2720" s="785"/>
      <c r="AL2720" s="263">
        <f t="shared" ref="AL2720:AL2721" si="7915">AK2720*AJ2720</f>
        <v>0</v>
      </c>
      <c r="AM2720" s="785"/>
      <c r="AN2720" s="263">
        <f t="shared" ref="AN2720:AN2721" si="7916">AM2720*AL2720</f>
        <v>0</v>
      </c>
      <c r="AO2720" s="785"/>
      <c r="AP2720" s="263">
        <f t="shared" ref="AP2720:AP2721" si="7917">AO2720*AN2720</f>
        <v>0</v>
      </c>
      <c r="AQ2720" s="785"/>
      <c r="AR2720" s="263">
        <f t="shared" ref="AR2720:AR2721" si="7918">AQ2720*AP2720</f>
        <v>0</v>
      </c>
      <c r="AT2720" s="782">
        <f t="shared" si="7872"/>
        <v>0</v>
      </c>
      <c r="AU2720" s="782">
        <f t="shared" si="7873"/>
        <v>0</v>
      </c>
      <c r="AV2720" s="782">
        <f t="shared" si="7874"/>
        <v>0</v>
      </c>
      <c r="AW2720" s="788" t="e">
        <f t="shared" si="7875"/>
        <v>#DIV/0!</v>
      </c>
      <c r="AY2720" s="781">
        <f t="shared" si="7876"/>
        <v>0</v>
      </c>
      <c r="AZ2720" s="777"/>
      <c r="BA2720" s="781">
        <f t="shared" si="7877"/>
        <v>0</v>
      </c>
      <c r="BB2720" s="777"/>
      <c r="BC2720" s="781">
        <f t="shared" si="7878"/>
        <v>0</v>
      </c>
      <c r="BD2720" s="777"/>
      <c r="BE2720" s="781">
        <f t="shared" si="7879"/>
        <v>0</v>
      </c>
      <c r="BF2720" s="777"/>
      <c r="BG2720" s="781">
        <f t="shared" si="7880"/>
        <v>0</v>
      </c>
      <c r="BH2720" s="777"/>
      <c r="BI2720" s="781">
        <f t="shared" si="7881"/>
        <v>0</v>
      </c>
      <c r="BJ2720" s="777"/>
      <c r="BK2720" s="781">
        <f t="shared" si="7882"/>
        <v>0</v>
      </c>
      <c r="BL2720" s="777"/>
      <c r="BM2720" s="781">
        <f t="shared" si="7883"/>
        <v>0</v>
      </c>
      <c r="BN2720" s="777"/>
      <c r="BO2720" s="781">
        <f t="shared" si="7884"/>
        <v>0</v>
      </c>
      <c r="BP2720" s="777"/>
      <c r="BQ2720" s="781">
        <f t="shared" si="7885"/>
        <v>0</v>
      </c>
      <c r="BR2720" s="777"/>
    </row>
    <row r="2721" spans="1:70" outlineLevel="2">
      <c r="A2721" s="92">
        <v>903002</v>
      </c>
      <c r="B2721" s="121"/>
      <c r="C2721" s="121"/>
      <c r="D2721" s="365"/>
      <c r="E2721" s="43" t="s">
        <v>748</v>
      </c>
      <c r="F2721" s="122"/>
      <c r="G2721" s="122"/>
      <c r="H2721" s="1017">
        <v>0</v>
      </c>
      <c r="I2721" s="1141"/>
      <c r="J2721" s="1111"/>
      <c r="K2721" s="1042">
        <f t="shared" si="7908"/>
        <v>0</v>
      </c>
      <c r="L2721" s="208"/>
      <c r="M2721" s="128"/>
      <c r="N2721" s="409"/>
      <c r="O2721" s="409"/>
      <c r="Q2721" s="683"/>
      <c r="R2721" s="692"/>
      <c r="T2721" s="680" t="str">
        <f>IF(IF(A2721=0,TRUE(),D2721=IFERROR(VLOOKUP(A2721,Zaplecze_Weryfikacja!A:B,2,FALSE),2))=TRUE(),"Tak","Nie")</f>
        <v>Tak</v>
      </c>
      <c r="U2721" s="681" t="str">
        <f>IF(T2721="Tak"," ",IF(IFERROR(VLOOKUP(A2721,Zaplecze_Weryfikacja!A:B,2,FALSE),"Inny numer Lp")="Inny numer Lp","Inny numer Lp",IF(VLOOKUP(A2721,Zaplecze_Weryfikacja!A:B,2,FALSE)=D2721,"Nieznana przyczyna","Inny opis")))</f>
        <v xml:space="preserve"> </v>
      </c>
      <c r="Y2721" s="785"/>
      <c r="Z2721" s="263">
        <f t="shared" si="7909"/>
        <v>0</v>
      </c>
      <c r="AA2721" s="785"/>
      <c r="AB2721" s="263">
        <f t="shared" si="7910"/>
        <v>0</v>
      </c>
      <c r="AC2721" s="785"/>
      <c r="AD2721" s="263">
        <f t="shared" si="7911"/>
        <v>0</v>
      </c>
      <c r="AE2721" s="785"/>
      <c r="AF2721" s="263">
        <f t="shared" si="7912"/>
        <v>0</v>
      </c>
      <c r="AG2721" s="785"/>
      <c r="AH2721" s="263">
        <f t="shared" si="7913"/>
        <v>0</v>
      </c>
      <c r="AI2721" s="785"/>
      <c r="AJ2721" s="263">
        <f t="shared" si="7914"/>
        <v>0</v>
      </c>
      <c r="AK2721" s="785"/>
      <c r="AL2721" s="263">
        <f t="shared" si="7915"/>
        <v>0</v>
      </c>
      <c r="AM2721" s="785"/>
      <c r="AN2721" s="263">
        <f t="shared" si="7916"/>
        <v>0</v>
      </c>
      <c r="AO2721" s="785"/>
      <c r="AP2721" s="263">
        <f t="shared" si="7917"/>
        <v>0</v>
      </c>
      <c r="AQ2721" s="785"/>
      <c r="AR2721" s="263">
        <f t="shared" si="7918"/>
        <v>0</v>
      </c>
      <c r="AT2721" s="782">
        <f t="shared" si="7872"/>
        <v>0</v>
      </c>
      <c r="AU2721" s="782">
        <f t="shared" si="7873"/>
        <v>0</v>
      </c>
      <c r="AV2721" s="782">
        <f t="shared" si="7874"/>
        <v>0</v>
      </c>
      <c r="AW2721" s="788" t="e">
        <f t="shared" si="7875"/>
        <v>#DIV/0!</v>
      </c>
      <c r="AY2721" s="781">
        <f t="shared" si="7876"/>
        <v>0</v>
      </c>
      <c r="AZ2721" s="777"/>
      <c r="BA2721" s="781">
        <f t="shared" si="7877"/>
        <v>0</v>
      </c>
      <c r="BB2721" s="777"/>
      <c r="BC2721" s="781">
        <f t="shared" si="7878"/>
        <v>0</v>
      </c>
      <c r="BD2721" s="777"/>
      <c r="BE2721" s="781">
        <f t="shared" si="7879"/>
        <v>0</v>
      </c>
      <c r="BF2721" s="777"/>
      <c r="BG2721" s="781">
        <f t="shared" si="7880"/>
        <v>0</v>
      </c>
      <c r="BH2721" s="777"/>
      <c r="BI2721" s="781">
        <f t="shared" si="7881"/>
        <v>0</v>
      </c>
      <c r="BJ2721" s="777"/>
      <c r="BK2721" s="781">
        <f t="shared" si="7882"/>
        <v>0</v>
      </c>
      <c r="BL2721" s="777"/>
      <c r="BM2721" s="781">
        <f t="shared" si="7883"/>
        <v>0</v>
      </c>
      <c r="BN2721" s="777"/>
      <c r="BO2721" s="781">
        <f t="shared" si="7884"/>
        <v>0</v>
      </c>
      <c r="BP2721" s="777"/>
      <c r="BQ2721" s="781">
        <f t="shared" si="7885"/>
        <v>0</v>
      </c>
      <c r="BR2721" s="777"/>
    </row>
    <row r="2722" spans="1:70" outlineLevel="1">
      <c r="A2722" s="92"/>
      <c r="B2722" s="121"/>
      <c r="C2722" s="121"/>
      <c r="D2722" s="365"/>
      <c r="E2722" s="365"/>
      <c r="F2722" s="122"/>
      <c r="G2722" s="122"/>
      <c r="H2722" s="1017"/>
      <c r="I2722" s="1006"/>
      <c r="J2722" s="1111"/>
      <c r="K2722" s="1033"/>
      <c r="L2722" s="208"/>
      <c r="M2722" s="128"/>
      <c r="N2722" s="409"/>
      <c r="O2722" s="409"/>
      <c r="Q2722" s="683"/>
      <c r="R2722" s="692"/>
      <c r="T2722" s="680" t="str">
        <f>IF(IF(A2722=0,TRUE(),D2722=IFERROR(VLOOKUP(A2722,Zaplecze_Weryfikacja!A:B,2,FALSE),2))=TRUE(),"Tak","Nie")</f>
        <v>Tak</v>
      </c>
      <c r="U2722" s="681" t="str">
        <f>IF(T2722="Tak"," ",IF(IFERROR(VLOOKUP(A2722,Zaplecze_Weryfikacja!A:B,2,FALSE),"Inny numer Lp")="Inny numer Lp","Inny numer Lp",IF(VLOOKUP(A2722,Zaplecze_Weryfikacja!A:B,2,FALSE)=D2722,"Nieznana przyczyna","Inny opis")))</f>
        <v xml:space="preserve"> </v>
      </c>
      <c r="Y2722" s="785"/>
      <c r="Z2722" s="104"/>
      <c r="AA2722" s="785"/>
      <c r="AB2722" s="104"/>
      <c r="AC2722" s="785"/>
      <c r="AD2722" s="104"/>
      <c r="AE2722" s="785"/>
      <c r="AF2722" s="104"/>
      <c r="AG2722" s="785"/>
      <c r="AH2722" s="104"/>
      <c r="AI2722" s="785"/>
      <c r="AJ2722" s="104"/>
      <c r="AK2722" s="785"/>
      <c r="AL2722" s="104"/>
      <c r="AM2722" s="785"/>
      <c r="AN2722" s="104"/>
      <c r="AO2722" s="785"/>
      <c r="AP2722" s="104"/>
      <c r="AQ2722" s="785"/>
      <c r="AR2722" s="104"/>
      <c r="AT2722" s="782">
        <f t="shared" si="7872"/>
        <v>0</v>
      </c>
      <c r="AU2722" s="782">
        <f t="shared" si="7873"/>
        <v>0</v>
      </c>
      <c r="AV2722" s="782">
        <f t="shared" si="7874"/>
        <v>0</v>
      </c>
      <c r="AW2722" s="788" t="e">
        <f t="shared" si="7875"/>
        <v>#DIV/0!</v>
      </c>
      <c r="AY2722" s="781">
        <f t="shared" si="7876"/>
        <v>0</v>
      </c>
      <c r="AZ2722" s="777"/>
      <c r="BA2722" s="781">
        <f t="shared" si="7877"/>
        <v>0</v>
      </c>
      <c r="BB2722" s="777"/>
      <c r="BC2722" s="781">
        <f t="shared" si="7878"/>
        <v>0</v>
      </c>
      <c r="BD2722" s="777"/>
      <c r="BE2722" s="781">
        <f t="shared" si="7879"/>
        <v>0</v>
      </c>
      <c r="BF2722" s="777"/>
      <c r="BG2722" s="781">
        <f t="shared" si="7880"/>
        <v>0</v>
      </c>
      <c r="BH2722" s="777"/>
      <c r="BI2722" s="781">
        <f t="shared" si="7881"/>
        <v>0</v>
      </c>
      <c r="BJ2722" s="777"/>
      <c r="BK2722" s="781">
        <f t="shared" si="7882"/>
        <v>0</v>
      </c>
      <c r="BL2722" s="777"/>
      <c r="BM2722" s="781">
        <f t="shared" si="7883"/>
        <v>0</v>
      </c>
      <c r="BN2722" s="777"/>
      <c r="BO2722" s="781">
        <f t="shared" si="7884"/>
        <v>0</v>
      </c>
      <c r="BP2722" s="777"/>
      <c r="BQ2722" s="781">
        <f t="shared" si="7885"/>
        <v>0</v>
      </c>
      <c r="BR2722" s="777"/>
    </row>
    <row r="2723" spans="1:70" ht="18">
      <c r="A2723" s="505"/>
      <c r="B2723" s="350"/>
      <c r="C2723" s="350"/>
      <c r="D2723" s="351" t="s">
        <v>1656</v>
      </c>
      <c r="E2723" s="505"/>
      <c r="F2723" s="352"/>
      <c r="G2723" s="352"/>
      <c r="H2723" s="1108"/>
      <c r="I2723" s="1075"/>
      <c r="J2723" s="1136"/>
      <c r="K2723" s="1060">
        <f>SUBTOTAL(9,K8:K2722)</f>
        <v>132.23999999999998</v>
      </c>
      <c r="L2723" s="208"/>
      <c r="M2723" s="352"/>
      <c r="N2723" s="352"/>
      <c r="O2723" s="352"/>
      <c r="Q2723" s="683"/>
      <c r="R2723" s="692"/>
      <c r="T2723" s="680" t="str">
        <f>IF(IF(A2723=0,TRUE(),D2723=IFERROR(VLOOKUP(A2723,Zaplecze_Weryfikacja!A:B,2,FALSE),2))=TRUE(),"Tak","Nie")</f>
        <v>Tak</v>
      </c>
      <c r="U2723" s="681" t="str">
        <f>IF(T2723="Tak"," ",IF(IFERROR(VLOOKUP(A2723,Zaplecze_Weryfikacja!A:B,2,FALSE),"Inny numer Lp")="Inny numer Lp","Inny numer Lp",IF(VLOOKUP(A2723,Zaplecze_Weryfikacja!A:B,2,FALSE)=D2723,"Nieznana przyczyna","Inny opis")))</f>
        <v xml:space="preserve"> </v>
      </c>
      <c r="Y2723" s="683"/>
      <c r="Z2723" s="353" t="e">
        <f>SUBTOTAL(9,Z8:Z2722)</f>
        <v>#REF!</v>
      </c>
      <c r="AA2723" s="683"/>
      <c r="AB2723" s="353" t="e">
        <f>SUBTOTAL(9,AB8:AB2722)</f>
        <v>#REF!</v>
      </c>
      <c r="AC2723" s="683"/>
      <c r="AD2723" s="353" t="e">
        <f>SUBTOTAL(9,AD8:AD2722)</f>
        <v>#REF!</v>
      </c>
      <c r="AE2723" s="683"/>
      <c r="AF2723" s="353" t="e">
        <f>SUBTOTAL(9,AF8:AF2722)</f>
        <v>#REF!</v>
      </c>
      <c r="AG2723" s="683"/>
      <c r="AH2723" s="353" t="e">
        <f>SUBTOTAL(9,AH8:AH2722)</f>
        <v>#REF!</v>
      </c>
      <c r="AI2723" s="683"/>
      <c r="AJ2723" s="353" t="e">
        <f>SUBTOTAL(9,AJ8:AJ2722)</f>
        <v>#REF!</v>
      </c>
      <c r="AK2723" s="683"/>
      <c r="AL2723" s="353" t="e">
        <f>SUBTOTAL(9,AL8:AL2722)</f>
        <v>#REF!</v>
      </c>
      <c r="AM2723" s="683"/>
      <c r="AN2723" s="353" t="e">
        <f>SUBTOTAL(9,AN8:AN2722)</f>
        <v>#REF!</v>
      </c>
      <c r="AO2723" s="683"/>
      <c r="AP2723" s="353" t="e">
        <f>SUBTOTAL(9,AP8:AP2722)</f>
        <v>#REF!</v>
      </c>
      <c r="AQ2723" s="683"/>
      <c r="AR2723" s="353" t="e">
        <f>SUBTOTAL(9,AR8:AR2722)</f>
        <v>#REF!</v>
      </c>
      <c r="AT2723" s="782" t="e">
        <f t="shared" ref="AT2723" si="7919">MAX(Z2723,AB2723,AD2723,AF2723,AH2723,AJ2723,AL2723,AN2723,AP2723,AR2723)</f>
        <v>#REF!</v>
      </c>
      <c r="AU2723" s="782" t="e">
        <f t="shared" ref="AU2723" si="7920">IF($AU$6=10,MIN(Z2723,AB2723,AD2723,AF2723,AH2723,AJ2723,AL2723,AN2723,AP2723,AR2723),IF($AU$6=9,MIN(Z2723,AB2723,AD2723,AF2723,AH2723,AJ2723,AL2723,AN2723,AP2723),IF($AU$6=8,MIN(Z2723,AB2723,AD2723,AF2723,AH2723,AJ2723,AL2723,AN2723),IF($AU$6=7,MIN(Z2723,AB2723,AD2723,AF2723,AH2723,AJ2723,AL2723),IF($AU$6=6,MIN(Z2723,AB2723,AD2723,AF2723,AH2723,AJ2723),IF($AU$6=5,MIN(Z2723,AB2723,AD2723,AF2723,AH2723),IF($AU$6=4,MIN(Z2723,AB2723,AD2723,AF2723),IF($AU$6=4,MIN(Z2723,AB2723,AD2723,AF2723),IF($AU$6=3,MIN(Z2723,AB2723,AD2723),IF($AU$6=3,MIN(Z2723,AB2723,AD2723),IF($AU$6=2,MIN(Z2723,AB2723),IF($AU$6=1,MIN(Z2723),"Błąd - zła ilośc oferentów"))))))))))))</f>
        <v>#REF!</v>
      </c>
      <c r="AV2723" s="782" t="e">
        <f t="shared" ref="AV2723" si="7921">AT2723-AU2723</f>
        <v>#REF!</v>
      </c>
      <c r="AW2723" s="788" t="e">
        <f t="shared" si="7875"/>
        <v>#REF!</v>
      </c>
    </row>
    <row r="2724" spans="1:70">
      <c r="A2724" s="208"/>
      <c r="B2724" s="213"/>
      <c r="C2724" s="213"/>
      <c r="D2724" s="208"/>
      <c r="E2724" s="208"/>
      <c r="F2724" s="140"/>
      <c r="G2724" s="140"/>
      <c r="H2724" s="519"/>
      <c r="I2724" s="519"/>
      <c r="J2724" s="519"/>
      <c r="K2724" s="520"/>
      <c r="L2724" s="208"/>
      <c r="M2724" s="506"/>
      <c r="Z2724" s="520"/>
      <c r="AB2724" s="520"/>
      <c r="AD2724" s="520"/>
      <c r="AF2724" s="520"/>
      <c r="AH2724" s="520"/>
      <c r="AJ2724" s="520"/>
      <c r="AL2724" s="520"/>
      <c r="AN2724" s="520"/>
      <c r="AP2724" s="520"/>
      <c r="AR2724" s="520"/>
    </row>
    <row r="2725" spans="1:70">
      <c r="A2725" s="507"/>
      <c r="B2725" s="374"/>
      <c r="C2725" s="374"/>
      <c r="D2725" s="508" t="s">
        <v>1690</v>
      </c>
      <c r="E2725" s="507"/>
      <c r="F2725" s="375"/>
      <c r="G2725" s="375"/>
      <c r="H2725" s="521"/>
      <c r="I2725" s="521"/>
      <c r="J2725" s="521"/>
      <c r="K2725" s="522"/>
      <c r="L2725" s="208"/>
      <c r="M2725" s="506"/>
    </row>
    <row r="2726" spans="1:70">
      <c r="A2726" s="362">
        <v>101000</v>
      </c>
      <c r="B2726" s="218"/>
      <c r="C2726" s="218"/>
      <c r="D2726" s="363" t="str">
        <f>D8</f>
        <v>ROBOTY PRZYGOTOWAWCZE / ZAPLECZE BUDOWY</v>
      </c>
      <c r="E2726" s="363"/>
      <c r="F2726" s="218"/>
      <c r="G2726" s="218"/>
      <c r="H2726" s="523"/>
      <c r="I2726" s="523"/>
      <c r="J2726" s="1011"/>
      <c r="K2726" s="367">
        <f>K8</f>
        <v>0</v>
      </c>
      <c r="L2726" s="208"/>
      <c r="M2726" s="506"/>
    </row>
    <row r="2727" spans="1:70">
      <c r="A2727" s="362">
        <v>200000</v>
      </c>
      <c r="B2727" s="218"/>
      <c r="C2727" s="218"/>
      <c r="D2727" s="363" t="str">
        <f>D26</f>
        <v>DEMONTAŻE</v>
      </c>
      <c r="E2727" s="363"/>
      <c r="F2727" s="218"/>
      <c r="G2727" s="218"/>
      <c r="H2727" s="523"/>
      <c r="I2727" s="523"/>
      <c r="J2727" s="1011"/>
      <c r="K2727" s="367">
        <f>K26</f>
        <v>0</v>
      </c>
      <c r="L2727" s="208"/>
      <c r="M2727" s="506"/>
    </row>
    <row r="2728" spans="1:70">
      <c r="A2728" s="362">
        <v>300000</v>
      </c>
      <c r="B2728" s="218"/>
      <c r="C2728" s="218"/>
      <c r="D2728" s="363" t="str">
        <f>D117</f>
        <v>ROBOTY BUDOWLANE</v>
      </c>
      <c r="E2728" s="363"/>
      <c r="F2728" s="218"/>
      <c r="G2728" s="218"/>
      <c r="H2728" s="523"/>
      <c r="I2728" s="523"/>
      <c r="J2728" s="1011"/>
      <c r="K2728" s="367">
        <f>K117</f>
        <v>132.23999999999998</v>
      </c>
      <c r="L2728" s="208"/>
      <c r="M2728" s="506"/>
      <c r="Q2728" s="682"/>
      <c r="R2728" s="682"/>
    </row>
    <row r="2729" spans="1:70">
      <c r="A2729" s="364"/>
      <c r="B2729" s="121"/>
      <c r="C2729" s="121" t="s">
        <v>293</v>
      </c>
      <c r="D2729" s="365" t="s">
        <v>1676</v>
      </c>
      <c r="E2729" s="365"/>
      <c r="F2729" s="122"/>
      <c r="G2729" s="122"/>
      <c r="H2729" s="514"/>
      <c r="I2729" s="514"/>
      <c r="J2729" s="1005"/>
      <c r="K2729" s="368">
        <f>SUMIF($C$120:$C$1628,C$2729,($K$120:$K$1628))</f>
        <v>0</v>
      </c>
      <c r="L2729" s="208"/>
      <c r="M2729" s="506"/>
    </row>
    <row r="2730" spans="1:70">
      <c r="A2730" s="365"/>
      <c r="B2730" s="121"/>
      <c r="C2730" s="121" t="s">
        <v>112</v>
      </c>
      <c r="D2730" s="365" t="s">
        <v>1677</v>
      </c>
      <c r="E2730" s="365"/>
      <c r="F2730" s="122"/>
      <c r="G2730" s="122"/>
      <c r="H2730" s="514"/>
      <c r="I2730" s="514"/>
      <c r="J2730" s="1005"/>
      <c r="K2730" s="368">
        <f>SUMIF($C$120:$C$1628,C$2730,$K$120:$K$1628)</f>
        <v>0</v>
      </c>
      <c r="L2730" s="208"/>
      <c r="M2730" s="506"/>
    </row>
    <row r="2731" spans="1:70">
      <c r="A2731" s="365"/>
      <c r="B2731" s="121"/>
      <c r="C2731" s="121" t="s">
        <v>114</v>
      </c>
      <c r="D2731" s="365" t="s">
        <v>1678</v>
      </c>
      <c r="E2731" s="365"/>
      <c r="F2731" s="122"/>
      <c r="G2731" s="122"/>
      <c r="H2731" s="514"/>
      <c r="I2731" s="514"/>
      <c r="J2731" s="1005"/>
      <c r="K2731" s="368">
        <f>SUMIF($C$120:$C$1628,C$2731,$K$120:$K$1628)</f>
        <v>0</v>
      </c>
      <c r="L2731" s="208"/>
      <c r="M2731" s="506"/>
    </row>
    <row r="2732" spans="1:70">
      <c r="A2732" s="365"/>
      <c r="B2732" s="121"/>
      <c r="C2732" s="121" t="s">
        <v>111</v>
      </c>
      <c r="D2732" s="365" t="s">
        <v>1679</v>
      </c>
      <c r="E2732" s="365"/>
      <c r="F2732" s="122"/>
      <c r="G2732" s="122"/>
      <c r="H2732" s="514"/>
      <c r="I2732" s="514"/>
      <c r="J2732" s="1005"/>
      <c r="K2732" s="368">
        <f>SUMIF($C$120:$C$1628,C$2732,$K$120:$K$1628)</f>
        <v>0</v>
      </c>
      <c r="L2732" s="208"/>
      <c r="M2732" s="506"/>
    </row>
    <row r="2733" spans="1:70">
      <c r="A2733" s="365"/>
      <c r="B2733" s="121"/>
      <c r="C2733" s="121" t="s">
        <v>115</v>
      </c>
      <c r="D2733" s="365" t="s">
        <v>1680</v>
      </c>
      <c r="E2733" s="365"/>
      <c r="F2733" s="122"/>
      <c r="G2733" s="122"/>
      <c r="H2733" s="514"/>
      <c r="I2733" s="514"/>
      <c r="J2733" s="1005"/>
      <c r="K2733" s="368">
        <f>SUMIF($C$120:$C$1628,C$2733,$K$120:$K$1628)</f>
        <v>0</v>
      </c>
      <c r="L2733" s="208"/>
      <c r="M2733" s="506"/>
    </row>
    <row r="2734" spans="1:70">
      <c r="A2734" s="365"/>
      <c r="B2734" s="121"/>
      <c r="C2734" s="121" t="s">
        <v>113</v>
      </c>
      <c r="D2734" s="365" t="s">
        <v>1681</v>
      </c>
      <c r="E2734" s="365"/>
      <c r="F2734" s="122"/>
      <c r="G2734" s="122"/>
      <c r="H2734" s="514"/>
      <c r="I2734" s="514"/>
      <c r="J2734" s="1005"/>
      <c r="K2734" s="368">
        <f>SUMIF($C$120:$C$1628,C$2734,$K$120:$K$1628)</f>
        <v>132.23999999999998</v>
      </c>
      <c r="L2734" s="208"/>
      <c r="M2734" s="506"/>
    </row>
    <row r="2735" spans="1:70">
      <c r="A2735" s="365"/>
      <c r="B2735" s="121"/>
      <c r="C2735" s="121" t="s">
        <v>117</v>
      </c>
      <c r="D2735" s="365" t="s">
        <v>1682</v>
      </c>
      <c r="E2735" s="365"/>
      <c r="F2735" s="122"/>
      <c r="G2735" s="122"/>
      <c r="H2735" s="514"/>
      <c r="I2735" s="514"/>
      <c r="J2735" s="1005"/>
      <c r="K2735" s="368">
        <f>SUMIF($C$120:$C$1628,C$2735,$K$120:$K$1628)</f>
        <v>0</v>
      </c>
      <c r="L2735" s="208"/>
      <c r="M2735" s="506"/>
    </row>
    <row r="2736" spans="1:70">
      <c r="A2736" s="365"/>
      <c r="B2736" s="121"/>
      <c r="C2736" s="121" t="s">
        <v>229</v>
      </c>
      <c r="D2736" s="365" t="s">
        <v>1683</v>
      </c>
      <c r="E2736" s="365"/>
      <c r="F2736" s="122"/>
      <c r="G2736" s="122"/>
      <c r="H2736" s="514"/>
      <c r="I2736" s="514"/>
      <c r="J2736" s="1005"/>
      <c r="K2736" s="368">
        <f>SUMIF($C$120:$C$1628,C$2736,$K$120:$K$1628)</f>
        <v>0</v>
      </c>
      <c r="L2736" s="208"/>
      <c r="M2736" s="506"/>
    </row>
    <row r="2737" spans="1:13">
      <c r="A2737" s="365"/>
      <c r="B2737" s="121"/>
      <c r="C2737" s="121" t="s">
        <v>264</v>
      </c>
      <c r="D2737" s="365" t="s">
        <v>1684</v>
      </c>
      <c r="E2737" s="365"/>
      <c r="F2737" s="122"/>
      <c r="G2737" s="122"/>
      <c r="H2737" s="514"/>
      <c r="I2737" s="514"/>
      <c r="J2737" s="1005"/>
      <c r="K2737" s="368">
        <f>SUMIF($C$120:$C$1628,C$2737,$K$120:$K$1628)</f>
        <v>0</v>
      </c>
      <c r="L2737" s="208"/>
      <c r="M2737" s="506"/>
    </row>
    <row r="2738" spans="1:13">
      <c r="A2738" s="365"/>
      <c r="B2738" s="121"/>
      <c r="C2738" s="121" t="s">
        <v>273</v>
      </c>
      <c r="D2738" s="365" t="s">
        <v>1685</v>
      </c>
      <c r="E2738" s="365"/>
      <c r="F2738" s="122"/>
      <c r="G2738" s="122"/>
      <c r="H2738" s="514"/>
      <c r="I2738" s="514"/>
      <c r="J2738" s="1005"/>
      <c r="K2738" s="368">
        <f>SUMIF($C$120:$C$1628,C$2738,$K$120:$K$1628)</f>
        <v>0</v>
      </c>
      <c r="L2738" s="208"/>
      <c r="M2738" s="506"/>
    </row>
    <row r="2739" spans="1:13">
      <c r="A2739" s="365"/>
      <c r="B2739" s="121"/>
      <c r="C2739" s="121" t="s">
        <v>1169</v>
      </c>
      <c r="D2739" s="365" t="s">
        <v>1686</v>
      </c>
      <c r="E2739" s="365"/>
      <c r="F2739" s="122"/>
      <c r="G2739" s="122"/>
      <c r="H2739" s="514"/>
      <c r="I2739" s="514"/>
      <c r="J2739" s="1005"/>
      <c r="K2739" s="368">
        <f>SUMIF($C$120:$C$1628,C$2739,$K$120:$K$1628)</f>
        <v>0</v>
      </c>
      <c r="L2739" s="208"/>
      <c r="M2739" s="506"/>
    </row>
    <row r="2740" spans="1:13">
      <c r="A2740" s="365"/>
      <c r="B2740" s="121"/>
      <c r="C2740" s="121" t="s">
        <v>1166</v>
      </c>
      <c r="D2740" s="365" t="s">
        <v>1687</v>
      </c>
      <c r="E2740" s="365"/>
      <c r="F2740" s="122"/>
      <c r="G2740" s="122"/>
      <c r="H2740" s="514"/>
      <c r="I2740" s="514"/>
      <c r="J2740" s="1005"/>
      <c r="K2740" s="368">
        <f>SUMIF($C$120:$C$1628,C$2740,$K$120:$K$1628)</f>
        <v>0</v>
      </c>
      <c r="L2740" s="208"/>
      <c r="M2740" s="506"/>
    </row>
    <row r="2741" spans="1:13">
      <c r="A2741" s="365"/>
      <c r="B2741" s="121"/>
      <c r="C2741" s="121" t="s">
        <v>1165</v>
      </c>
      <c r="D2741" s="365" t="s">
        <v>1688</v>
      </c>
      <c r="E2741" s="365"/>
      <c r="F2741" s="122"/>
      <c r="G2741" s="122"/>
      <c r="H2741" s="514"/>
      <c r="I2741" s="514"/>
      <c r="J2741" s="1005"/>
      <c r="K2741" s="368">
        <f>SUMIF($C$120:$C$1628,C$2741,$K$120:$K$1628)</f>
        <v>0</v>
      </c>
      <c r="L2741" s="208"/>
      <c r="M2741" s="506"/>
    </row>
    <row r="2742" spans="1:13">
      <c r="A2742" s="365"/>
      <c r="B2742" s="121"/>
      <c r="C2742" s="121" t="s">
        <v>1673</v>
      </c>
      <c r="D2742" s="365" t="s">
        <v>1674</v>
      </c>
      <c r="E2742" s="365"/>
      <c r="F2742" s="122"/>
      <c r="G2742" s="122"/>
      <c r="H2742" s="514"/>
      <c r="I2742" s="514"/>
      <c r="J2742" s="1005"/>
      <c r="K2742" s="368">
        <f>SUMIF($C$120:$C$1628,C$2742,$K$120:$K$1628)</f>
        <v>0</v>
      </c>
      <c r="L2742" s="208"/>
      <c r="M2742" s="506"/>
    </row>
    <row r="2743" spans="1:13">
      <c r="A2743" s="362">
        <v>400000</v>
      </c>
      <c r="B2743" s="218"/>
      <c r="C2743" s="218"/>
      <c r="D2743" s="363" t="str">
        <f>D1628</f>
        <v>INSTALACJE ELEKTRYCZNE</v>
      </c>
      <c r="E2743" s="363"/>
      <c r="F2743" s="218"/>
      <c r="G2743" s="218"/>
      <c r="H2743" s="523"/>
      <c r="I2743" s="523"/>
      <c r="J2743" s="1011"/>
      <c r="K2743" s="367">
        <f>K1628</f>
        <v>0</v>
      </c>
      <c r="L2743" s="208"/>
      <c r="M2743" s="506"/>
    </row>
    <row r="2744" spans="1:13">
      <c r="A2744" s="364">
        <v>401000</v>
      </c>
      <c r="B2744" s="121"/>
      <c r="C2744" s="121"/>
      <c r="D2744" s="462" t="str">
        <f>D1629</f>
        <v>DEMONTAŻE</v>
      </c>
      <c r="E2744" s="365"/>
      <c r="F2744" s="122"/>
      <c r="G2744" s="122"/>
      <c r="H2744" s="514"/>
      <c r="I2744" s="514"/>
      <c r="J2744" s="1005"/>
      <c r="K2744" s="368">
        <f>K1629</f>
        <v>0</v>
      </c>
      <c r="L2744" s="208"/>
      <c r="M2744" s="506"/>
    </row>
    <row r="2745" spans="1:13">
      <c r="A2745" s="365"/>
      <c r="B2745" s="121"/>
      <c r="C2745" s="121"/>
      <c r="D2745" s="128" t="s">
        <v>1675</v>
      </c>
      <c r="E2745" s="365"/>
      <c r="F2745" s="122"/>
      <c r="G2745" s="122"/>
      <c r="H2745" s="514"/>
      <c r="I2745" s="514"/>
      <c r="J2745" s="1005"/>
      <c r="K2745" s="368">
        <f>K1635+K1664+K1724+K1743+K1798+K1817</f>
        <v>0</v>
      </c>
      <c r="L2745" s="208"/>
      <c r="M2745" s="506"/>
    </row>
    <row r="2746" spans="1:13">
      <c r="A2746" s="364">
        <v>406000</v>
      </c>
      <c r="B2746" s="121"/>
      <c r="C2746" s="121"/>
      <c r="D2746" s="128" t="str">
        <f>D1782</f>
        <v>INSTALACJA OŚWIETLENIA AWARYJNEGO</v>
      </c>
      <c r="E2746" s="365"/>
      <c r="F2746" s="122"/>
      <c r="G2746" s="122"/>
      <c r="H2746" s="514"/>
      <c r="I2746" s="514"/>
      <c r="J2746" s="1005"/>
      <c r="K2746" s="368">
        <f>K1782</f>
        <v>0</v>
      </c>
      <c r="L2746" s="208"/>
      <c r="M2746" s="506"/>
    </row>
    <row r="2747" spans="1:13">
      <c r="A2747" s="364">
        <v>409000</v>
      </c>
      <c r="B2747" s="121"/>
      <c r="C2747" s="121"/>
      <c r="D2747" s="128" t="str">
        <f>D1827</f>
        <v>SYSTEM SSWIN</v>
      </c>
      <c r="E2747" s="365"/>
      <c r="F2747" s="122"/>
      <c r="G2747" s="122"/>
      <c r="H2747" s="514"/>
      <c r="I2747" s="514"/>
      <c r="J2747" s="1005"/>
      <c r="K2747" s="368">
        <f>K1827</f>
        <v>0</v>
      </c>
      <c r="L2747" s="208"/>
      <c r="M2747" s="506"/>
    </row>
    <row r="2748" spans="1:13">
      <c r="A2748" s="364">
        <v>410000</v>
      </c>
      <c r="B2748" s="121"/>
      <c r="C2748" s="121"/>
      <c r="D2748" s="128" t="str">
        <f>D1875</f>
        <v>SYSTEM PRZECIWPOŻAROWY SSP</v>
      </c>
      <c r="E2748" s="365"/>
      <c r="F2748" s="122"/>
      <c r="G2748" s="122"/>
      <c r="H2748" s="514"/>
      <c r="I2748" s="514"/>
      <c r="J2748" s="1005"/>
      <c r="K2748" s="368">
        <f>K1875</f>
        <v>0</v>
      </c>
      <c r="L2748" s="208"/>
      <c r="M2748" s="506"/>
    </row>
    <row r="2749" spans="1:13">
      <c r="A2749" s="364">
        <v>411000</v>
      </c>
      <c r="B2749" s="121"/>
      <c r="C2749" s="121"/>
      <c r="D2749" s="128" t="str">
        <f>D1903</f>
        <v>SYSTEM NAGŁOŚNIENIOWY DSO</v>
      </c>
      <c r="E2749" s="365"/>
      <c r="F2749" s="122"/>
      <c r="G2749" s="122"/>
      <c r="H2749" s="514"/>
      <c r="I2749" s="514"/>
      <c r="J2749" s="1005"/>
      <c r="K2749" s="368">
        <f>K1903</f>
        <v>0</v>
      </c>
      <c r="L2749" s="208"/>
      <c r="M2749" s="506"/>
    </row>
    <row r="2750" spans="1:13">
      <c r="A2750" s="364">
        <v>412000</v>
      </c>
      <c r="B2750" s="121"/>
      <c r="C2750" s="121"/>
      <c r="D2750" s="128" t="str">
        <f>D1933</f>
        <v>SIEĆ STRUKTURALNA I TELEFONICZNA</v>
      </c>
      <c r="E2750" s="365"/>
      <c r="F2750" s="122"/>
      <c r="G2750" s="122"/>
      <c r="H2750" s="514"/>
      <c r="I2750" s="514"/>
      <c r="J2750" s="1005"/>
      <c r="K2750" s="368">
        <f>K1933</f>
        <v>0</v>
      </c>
      <c r="L2750" s="208"/>
      <c r="M2750" s="506"/>
    </row>
    <row r="2751" spans="1:13">
      <c r="A2751" s="364">
        <v>413000</v>
      </c>
      <c r="B2751" s="121"/>
      <c r="C2751" s="121"/>
      <c r="D2751" s="128" t="str">
        <f>D1938</f>
        <v>INSTALACJA CCTV</v>
      </c>
      <c r="E2751" s="365"/>
      <c r="F2751" s="122"/>
      <c r="G2751" s="122"/>
      <c r="H2751" s="514"/>
      <c r="I2751" s="514"/>
      <c r="J2751" s="1005"/>
      <c r="K2751" s="368">
        <f>K1938</f>
        <v>0</v>
      </c>
      <c r="L2751" s="208"/>
      <c r="M2751" s="506"/>
    </row>
    <row r="2752" spans="1:13" ht="28.5">
      <c r="A2752" s="364">
        <v>414000</v>
      </c>
      <c r="B2752" s="121"/>
      <c r="C2752" s="121"/>
      <c r="D2752" s="128" t="str">
        <f>D1944</f>
        <v>ODDYMIANIE (klapy wraz z wyposażeniem i siłownikiem ujęte są w dziale 03.03.000)</v>
      </c>
      <c r="E2752" s="365"/>
      <c r="F2752" s="122"/>
      <c r="G2752" s="122"/>
      <c r="H2752" s="514"/>
      <c r="I2752" s="514"/>
      <c r="J2752" s="1005"/>
      <c r="K2752" s="368">
        <f>K1944</f>
        <v>0</v>
      </c>
      <c r="L2752" s="208"/>
      <c r="M2752" s="506"/>
    </row>
    <row r="2753" spans="1:13">
      <c r="A2753" s="364">
        <v>415000</v>
      </c>
      <c r="B2753" s="121"/>
      <c r="C2753" s="121"/>
      <c r="D2753" s="128" t="str">
        <f>D1950</f>
        <v>INSTALACJA ANTENOWA</v>
      </c>
      <c r="E2753" s="365"/>
      <c r="F2753" s="122"/>
      <c r="G2753" s="122"/>
      <c r="H2753" s="514"/>
      <c r="I2753" s="514"/>
      <c r="J2753" s="1005"/>
      <c r="K2753" s="368">
        <f>K1950</f>
        <v>0</v>
      </c>
      <c r="L2753" s="208"/>
      <c r="M2753" s="506"/>
    </row>
    <row r="2754" spans="1:13">
      <c r="A2754" s="366">
        <v>416000</v>
      </c>
      <c r="B2754" s="289"/>
      <c r="C2754" s="289"/>
      <c r="D2754" s="128" t="str">
        <f>D1957</f>
        <v>ZASILACZ SIECIOWY (Z AKUMULATORAMI)</v>
      </c>
      <c r="E2754" s="409"/>
      <c r="F2754" s="28"/>
      <c r="G2754" s="28"/>
      <c r="H2754" s="513"/>
      <c r="I2754" s="513"/>
      <c r="J2754" s="1012"/>
      <c r="K2754" s="369">
        <f>K1957</f>
        <v>0</v>
      </c>
    </row>
    <row r="2755" spans="1:13">
      <c r="A2755" s="362">
        <v>500000</v>
      </c>
      <c r="B2755" s="218"/>
      <c r="C2755" s="218"/>
      <c r="D2755" s="363" t="str">
        <f>D1960</f>
        <v>MSR, L-Box</v>
      </c>
      <c r="E2755" s="363"/>
      <c r="F2755" s="218"/>
      <c r="G2755" s="218"/>
      <c r="H2755" s="523"/>
      <c r="I2755" s="523"/>
      <c r="J2755" s="1011"/>
      <c r="K2755" s="367">
        <f>K1960</f>
        <v>0</v>
      </c>
    </row>
    <row r="2756" spans="1:13">
      <c r="A2756" s="366">
        <v>501000</v>
      </c>
      <c r="B2756" s="289"/>
      <c r="C2756" s="289"/>
      <c r="D2756" s="457" t="str">
        <f>D1961</f>
        <v>DEMONTAŻ</v>
      </c>
      <c r="E2756" s="409"/>
      <c r="F2756" s="28"/>
      <c r="G2756" s="28"/>
      <c r="H2756" s="513"/>
      <c r="I2756" s="513"/>
      <c r="J2756" s="1012"/>
      <c r="K2756" s="369">
        <f>K1961</f>
        <v>0</v>
      </c>
    </row>
    <row r="2757" spans="1:13">
      <c r="A2757" s="455" t="s">
        <v>1826</v>
      </c>
      <c r="B2757" s="456"/>
      <c r="C2757" s="456"/>
      <c r="D2757" s="458" t="s">
        <v>345</v>
      </c>
      <c r="E2757" s="476"/>
      <c r="F2757" s="381"/>
      <c r="G2757" s="381"/>
      <c r="H2757" s="515"/>
      <c r="I2757" s="515"/>
      <c r="J2757" s="1012"/>
      <c r="K2757" s="369">
        <f>K1964</f>
        <v>0</v>
      </c>
    </row>
    <row r="2758" spans="1:13">
      <c r="A2758" s="366">
        <v>503000</v>
      </c>
      <c r="B2758" s="289"/>
      <c r="C2758" s="289"/>
      <c r="D2758" s="457" t="str">
        <f>D2078</f>
        <v>System L-Boxa</v>
      </c>
      <c r="E2758" s="409"/>
      <c r="F2758" s="28"/>
      <c r="G2758" s="28"/>
      <c r="H2758" s="513"/>
      <c r="I2758" s="513"/>
      <c r="J2758" s="1012"/>
      <c r="K2758" s="369">
        <f>K2078</f>
        <v>0</v>
      </c>
    </row>
    <row r="2759" spans="1:13">
      <c r="A2759" s="362">
        <v>600000</v>
      </c>
      <c r="B2759" s="218"/>
      <c r="C2759" s="218"/>
      <c r="D2759" s="363" t="str">
        <f>D2087</f>
        <v>INSTALACJA TRYSKACZOWA</v>
      </c>
      <c r="E2759" s="363"/>
      <c r="F2759" s="218"/>
      <c r="G2759" s="218"/>
      <c r="H2759" s="523"/>
      <c r="I2759" s="523"/>
      <c r="J2759" s="1011"/>
      <c r="K2759" s="367">
        <f>K2087</f>
        <v>0</v>
      </c>
    </row>
    <row r="2760" spans="1:13">
      <c r="A2760" s="366">
        <v>601000</v>
      </c>
      <c r="B2760" s="289"/>
      <c r="C2760" s="289"/>
      <c r="D2760" s="461" t="str">
        <f>D2088</f>
        <v>DEMONTAŻ</v>
      </c>
      <c r="E2760" s="409"/>
      <c r="F2760" s="28"/>
      <c r="G2760" s="28"/>
      <c r="H2760" s="513"/>
      <c r="I2760" s="513"/>
      <c r="J2760" s="1012"/>
      <c r="K2760" s="369">
        <f>K2088</f>
        <v>0</v>
      </c>
    </row>
    <row r="2761" spans="1:13">
      <c r="A2761" s="366">
        <v>602000</v>
      </c>
      <c r="B2761" s="289"/>
      <c r="C2761" s="289"/>
      <c r="D2761" s="365" t="str">
        <f>D2091</f>
        <v>SIEĆ PODSTROPOWA</v>
      </c>
      <c r="E2761" s="409"/>
      <c r="F2761" s="28"/>
      <c r="G2761" s="28"/>
      <c r="H2761" s="513"/>
      <c r="I2761" s="513"/>
      <c r="J2761" s="1012"/>
      <c r="K2761" s="369">
        <f>K2091</f>
        <v>0</v>
      </c>
    </row>
    <row r="2762" spans="1:13">
      <c r="A2762" s="366">
        <v>603000</v>
      </c>
      <c r="B2762" s="289"/>
      <c r="C2762" s="289"/>
      <c r="D2762" s="365" t="str">
        <f>D2113</f>
        <v xml:space="preserve">USUNIĘCIE USTEREK VDS </v>
      </c>
      <c r="E2762" s="409"/>
      <c r="F2762" s="28"/>
      <c r="G2762" s="28"/>
      <c r="H2762" s="513"/>
      <c r="I2762" s="513"/>
      <c r="J2762" s="1012"/>
      <c r="K2762" s="369">
        <f>K2113</f>
        <v>0</v>
      </c>
    </row>
    <row r="2763" spans="1:13">
      <c r="A2763" s="362">
        <v>700000</v>
      </c>
      <c r="B2763" s="218"/>
      <c r="C2763" s="218"/>
      <c r="D2763" s="363" t="str">
        <f>D2117</f>
        <v>INSTALACJE SANITARNE I WENTYLACYJNE</v>
      </c>
      <c r="E2763" s="363"/>
      <c r="F2763" s="218"/>
      <c r="G2763" s="218"/>
      <c r="H2763" s="523"/>
      <c r="I2763" s="523"/>
      <c r="J2763" s="1011"/>
      <c r="K2763" s="367">
        <f>K2117</f>
        <v>0</v>
      </c>
    </row>
    <row r="2764" spans="1:13">
      <c r="A2764" s="366">
        <v>701000</v>
      </c>
      <c r="B2764" s="289"/>
      <c r="C2764" s="289"/>
      <c r="D2764" s="457" t="str">
        <f>D2118</f>
        <v>DEMONTAŻE</v>
      </c>
      <c r="E2764" s="409"/>
      <c r="F2764" s="28"/>
      <c r="G2764" s="28"/>
      <c r="H2764" s="513"/>
      <c r="I2764" s="513"/>
      <c r="J2764" s="1012"/>
      <c r="K2764" s="369">
        <f>K2118</f>
        <v>0</v>
      </c>
    </row>
    <row r="2765" spans="1:13">
      <c r="A2765" s="366">
        <v>702000</v>
      </c>
      <c r="B2765" s="289"/>
      <c r="C2765" s="289"/>
      <c r="D2765" s="365" t="str">
        <f>D2123</f>
        <v>INSTALACJE WENTYLACYJNE I KLIMATYZACYJNE</v>
      </c>
      <c r="E2765" s="409"/>
      <c r="F2765" s="28"/>
      <c r="G2765" s="28"/>
      <c r="H2765" s="513"/>
      <c r="I2765" s="513"/>
      <c r="J2765" s="1012"/>
      <c r="K2765" s="369">
        <f>K2123</f>
        <v>0</v>
      </c>
    </row>
    <row r="2766" spans="1:13">
      <c r="A2766" s="366">
        <v>0</v>
      </c>
      <c r="B2766" s="289"/>
      <c r="C2766" s="289"/>
      <c r="D2766" s="365" t="str">
        <f>D2224</f>
        <v>INSTALACJE GRZEWCZE</v>
      </c>
      <c r="E2766" s="409"/>
      <c r="F2766" s="28"/>
      <c r="G2766" s="28"/>
      <c r="H2766" s="513"/>
      <c r="I2766" s="513"/>
      <c r="J2766" s="1012"/>
      <c r="K2766" s="369">
        <f>K2224</f>
        <v>0</v>
      </c>
    </row>
    <row r="2767" spans="1:13">
      <c r="A2767" s="366">
        <v>0</v>
      </c>
      <c r="B2767" s="289"/>
      <c r="C2767" s="289"/>
      <c r="D2767" s="365" t="str">
        <f>D2277</f>
        <v>INSTALACJE WODNO - KANALIZACYJNE WEWNĘTRZNE</v>
      </c>
      <c r="E2767" s="409"/>
      <c r="F2767" s="28"/>
      <c r="G2767" s="28"/>
      <c r="H2767" s="513"/>
      <c r="I2767" s="513"/>
      <c r="J2767" s="1012"/>
      <c r="K2767" s="369">
        <f>K2277</f>
        <v>0</v>
      </c>
    </row>
    <row r="2768" spans="1:13">
      <c r="A2768" s="362">
        <v>800000</v>
      </c>
      <c r="B2768" s="218"/>
      <c r="C2768" s="218"/>
      <c r="D2768" s="363" t="str">
        <f>D2460</f>
        <v>TERENY ZEWNĘTRZNE</v>
      </c>
      <c r="E2768" s="363"/>
      <c r="F2768" s="218"/>
      <c r="G2768" s="218"/>
      <c r="H2768" s="523"/>
      <c r="I2768" s="523"/>
      <c r="J2768" s="1011"/>
      <c r="K2768" s="367">
        <f>K2460</f>
        <v>0</v>
      </c>
    </row>
    <row r="2769" spans="1:11">
      <c r="A2769" s="370">
        <v>801000</v>
      </c>
      <c r="B2769" s="371"/>
      <c r="C2769" s="371"/>
      <c r="D2769" s="372" t="str">
        <f>D2461</f>
        <v>Prace Ogólnobudowlane</v>
      </c>
      <c r="E2769" s="409"/>
      <c r="F2769" s="28"/>
      <c r="G2769" s="28"/>
      <c r="H2769" s="513"/>
      <c r="I2769" s="513"/>
      <c r="J2769" s="1012"/>
      <c r="K2769" s="369">
        <f>K2461</f>
        <v>0</v>
      </c>
    </row>
    <row r="2770" spans="1:11">
      <c r="A2770" s="366"/>
      <c r="B2770" s="289"/>
      <c r="C2770" s="289"/>
      <c r="D2770" s="457" t="str">
        <f>D2462</f>
        <v>Demontaże</v>
      </c>
      <c r="E2770" s="409"/>
      <c r="F2770" s="28"/>
      <c r="G2770" s="28"/>
      <c r="H2770" s="513"/>
      <c r="I2770" s="513"/>
      <c r="J2770" s="1012"/>
      <c r="K2770" s="369">
        <f>K2462</f>
        <v>0</v>
      </c>
    </row>
    <row r="2771" spans="1:11">
      <c r="A2771" s="366"/>
      <c r="B2771" s="289"/>
      <c r="C2771" s="289"/>
      <c r="D2771" s="460" t="str">
        <f>D2517</f>
        <v>Roboty Ogólnobudowlane</v>
      </c>
      <c r="E2771" s="409"/>
      <c r="F2771" s="28"/>
      <c r="G2771" s="28"/>
      <c r="H2771" s="513"/>
      <c r="I2771" s="513"/>
      <c r="J2771" s="1012"/>
      <c r="K2771" s="369">
        <f>K2517</f>
        <v>0</v>
      </c>
    </row>
    <row r="2772" spans="1:11">
      <c r="A2772" s="373">
        <v>802000</v>
      </c>
      <c r="B2772" s="371"/>
      <c r="C2772" s="371"/>
      <c r="D2772" s="372" t="str">
        <f>D2645</f>
        <v>Prace Elektryczne</v>
      </c>
      <c r="E2772" s="409"/>
      <c r="F2772" s="28"/>
      <c r="G2772" s="28"/>
      <c r="H2772" s="513"/>
      <c r="I2772" s="513"/>
      <c r="J2772" s="1012"/>
      <c r="K2772" s="369">
        <f>K2645</f>
        <v>0</v>
      </c>
    </row>
    <row r="2773" spans="1:11">
      <c r="A2773" s="366"/>
      <c r="B2773" s="289"/>
      <c r="C2773" s="289"/>
      <c r="D2773" s="457" t="str">
        <f>D2646</f>
        <v>Demontaże</v>
      </c>
      <c r="E2773" s="409"/>
      <c r="F2773" s="28"/>
      <c r="G2773" s="28"/>
      <c r="H2773" s="513"/>
      <c r="I2773" s="513"/>
      <c r="J2773" s="1012"/>
      <c r="K2773" s="369">
        <f>K2646</f>
        <v>0</v>
      </c>
    </row>
    <row r="2774" spans="1:11">
      <c r="A2774" s="366"/>
      <c r="B2774" s="289"/>
      <c r="C2774" s="289"/>
      <c r="D2774" s="365" t="str">
        <f>D2650</f>
        <v>Sieci Zewnętrzne</v>
      </c>
      <c r="E2774" s="409"/>
      <c r="F2774" s="28"/>
      <c r="G2774" s="28"/>
      <c r="H2774" s="513"/>
      <c r="I2774" s="513"/>
      <c r="J2774" s="1012"/>
      <c r="K2774" s="369">
        <f>K2650</f>
        <v>0</v>
      </c>
    </row>
    <row r="2775" spans="1:11">
      <c r="A2775" s="373">
        <v>803000</v>
      </c>
      <c r="B2775" s="371"/>
      <c r="C2775" s="371"/>
      <c r="D2775" s="372" t="str">
        <f>D2665</f>
        <v>Prace Sanitarne</v>
      </c>
      <c r="E2775" s="409"/>
      <c r="F2775" s="28"/>
      <c r="G2775" s="28"/>
      <c r="H2775" s="513"/>
      <c r="I2775" s="513"/>
      <c r="J2775" s="1012"/>
      <c r="K2775" s="369">
        <f>K2665</f>
        <v>0</v>
      </c>
    </row>
    <row r="2776" spans="1:11">
      <c r="A2776" s="366"/>
      <c r="B2776" s="289"/>
      <c r="C2776" s="289"/>
      <c r="D2776" s="457" t="str">
        <f>D2666</f>
        <v>Demontaże</v>
      </c>
      <c r="E2776" s="409"/>
      <c r="F2776" s="28"/>
      <c r="G2776" s="28"/>
      <c r="H2776" s="513"/>
      <c r="I2776" s="513"/>
      <c r="J2776" s="1012"/>
      <c r="K2776" s="369">
        <f>K2666</f>
        <v>0</v>
      </c>
    </row>
    <row r="2777" spans="1:11">
      <c r="A2777" s="366"/>
      <c r="B2777" s="289"/>
      <c r="C2777" s="289"/>
      <c r="D2777" s="365" t="str">
        <f>D2672</f>
        <v>Sieci Zewnętrzne</v>
      </c>
      <c r="E2777" s="409"/>
      <c r="F2777" s="28"/>
      <c r="G2777" s="28"/>
      <c r="H2777" s="513"/>
      <c r="I2777" s="513"/>
      <c r="J2777" s="1012"/>
      <c r="K2777" s="369">
        <f>K2672</f>
        <v>0</v>
      </c>
    </row>
    <row r="2778" spans="1:11">
      <c r="A2778" s="362">
        <v>900000</v>
      </c>
      <c r="B2778" s="218"/>
      <c r="C2778" s="218"/>
      <c r="D2778" s="363" t="str">
        <f>D2710</f>
        <v>PRACE PRZEKAZANE PRZEZ DZIAŁ EKSPLOATACJI</v>
      </c>
      <c r="E2778" s="363"/>
      <c r="F2778" s="218"/>
      <c r="G2778" s="218"/>
      <c r="H2778" s="523"/>
      <c r="I2778" s="523"/>
      <c r="J2778" s="1011"/>
      <c r="K2778" s="367">
        <f>K2710</f>
        <v>0</v>
      </c>
    </row>
    <row r="2779" spans="1:11">
      <c r="A2779" s="366">
        <v>901000</v>
      </c>
      <c r="B2779" s="289"/>
      <c r="C2779" s="289"/>
      <c r="D2779" s="365" t="str">
        <f>D2711</f>
        <v>Prace Ogólnobudowlane</v>
      </c>
      <c r="E2779" s="409"/>
      <c r="F2779" s="28"/>
      <c r="G2779" s="28"/>
      <c r="H2779" s="513"/>
      <c r="I2779" s="513"/>
      <c r="J2779" s="1012"/>
      <c r="K2779" s="369">
        <f>K2711</f>
        <v>0</v>
      </c>
    </row>
    <row r="2780" spans="1:11">
      <c r="A2780" s="366">
        <v>902000</v>
      </c>
      <c r="B2780" s="289"/>
      <c r="C2780" s="289"/>
      <c r="D2780" s="365" t="str">
        <f>D2715</f>
        <v>Prace Elektryczne</v>
      </c>
      <c r="E2780" s="409"/>
      <c r="F2780" s="28"/>
      <c r="G2780" s="28"/>
      <c r="H2780" s="513"/>
      <c r="I2780" s="513"/>
      <c r="J2780" s="1012"/>
      <c r="K2780" s="369">
        <f>K2715</f>
        <v>0</v>
      </c>
    </row>
    <row r="2781" spans="1:11">
      <c r="A2781" s="366">
        <v>903000</v>
      </c>
      <c r="B2781" s="289"/>
      <c r="C2781" s="289"/>
      <c r="D2781" s="365" t="str">
        <f>D2719</f>
        <v>Prace Sanitarne</v>
      </c>
      <c r="E2781" s="409"/>
      <c r="F2781" s="28"/>
      <c r="G2781" s="28"/>
      <c r="H2781" s="513"/>
      <c r="I2781" s="513"/>
      <c r="J2781" s="1012"/>
      <c r="K2781" s="369">
        <f>K2719</f>
        <v>0</v>
      </c>
    </row>
    <row r="2784" spans="1:11">
      <c r="A2784" s="362"/>
      <c r="B2784" s="218"/>
      <c r="C2784" s="218"/>
      <c r="D2784" s="363" t="s">
        <v>1689</v>
      </c>
      <c r="E2784" s="363"/>
      <c r="F2784" s="218"/>
      <c r="G2784" s="218"/>
      <c r="H2784" s="523"/>
      <c r="I2784" s="523"/>
      <c r="J2784" s="1011"/>
      <c r="K2784" s="367">
        <f>K2727+K2744+K2756+K2760+K2764+K2770+K2773+K2776</f>
        <v>0</v>
      </c>
    </row>
    <row r="2785" spans="1:11" ht="18">
      <c r="A2785" s="505"/>
      <c r="B2785" s="350"/>
      <c r="C2785" s="350"/>
      <c r="D2785" s="351" t="s">
        <v>1656</v>
      </c>
      <c r="E2785" s="505"/>
      <c r="F2785" s="352"/>
      <c r="G2785" s="352"/>
      <c r="H2785" s="518"/>
      <c r="I2785" s="518"/>
      <c r="J2785" s="1010"/>
      <c r="K2785" s="353">
        <f>K2726+K2727+K2728+K2743+K2755+K2759+K2763+K2768+K2778</f>
        <v>132.23999999999998</v>
      </c>
    </row>
  </sheetData>
  <autoFilter ref="A7:BT2722" xr:uid="{B6BEE5CB-E9C9-44C5-AB3F-964761CFF8D2}"/>
  <dataConsolidate/>
  <mergeCells count="11">
    <mergeCell ref="A5:G5"/>
    <mergeCell ref="AY1:BR1"/>
    <mergeCell ref="AT1:AW1"/>
    <mergeCell ref="T6:U6"/>
    <mergeCell ref="Q6:R6"/>
    <mergeCell ref="Q1:U1"/>
    <mergeCell ref="M1:O1"/>
    <mergeCell ref="A1:G1"/>
    <mergeCell ref="A2:G2"/>
    <mergeCell ref="A3:G3"/>
    <mergeCell ref="A4:G4"/>
  </mergeCells>
  <phoneticPr fontId="72" type="noConversion"/>
  <conditionalFormatting sqref="B7 C1965:C2073 B2074:C2074 C2075:C2076 B2077:C2077 B2091:C2091 C2092:C2111 B2112:C2116 C2237:C2260 B2435:C2435">
    <cfRule type="cellIs" dxfId="465" priority="1107" stopIfTrue="1" operator="greaterThan">
      <formula>0</formula>
    </cfRule>
  </conditionalFormatting>
  <conditionalFormatting sqref="B2278 B2292:C2292 B2296:C2296 B2311:C2311 B2353:C2353 B2360:C2360 B2366:C2366 B2373:C2374 B2390:C2390 B2394:C2394 B2398:C2398 B2404:C2404 B2408:C2408 B2417:C2417 B2447:C2447">
    <cfRule type="cellIs" dxfId="464" priority="457" stopIfTrue="1" operator="greaterThan">
      <formula>0</formula>
    </cfRule>
  </conditionalFormatting>
  <conditionalFormatting sqref="B2293">
    <cfRule type="cellIs" dxfId="463" priority="385" stopIfTrue="1" operator="greaterThan">
      <formula>0</formula>
    </cfRule>
  </conditionalFormatting>
  <conditionalFormatting sqref="B2297">
    <cfRule type="cellIs" dxfId="462" priority="382" stopIfTrue="1" operator="greaterThan">
      <formula>0</formula>
    </cfRule>
  </conditionalFormatting>
  <conditionalFormatting sqref="B2312">
    <cfRule type="cellIs" dxfId="461" priority="379" stopIfTrue="1" operator="greaterThan">
      <formula>0</formula>
    </cfRule>
  </conditionalFormatting>
  <conditionalFormatting sqref="B2332">
    <cfRule type="cellIs" dxfId="460" priority="376" stopIfTrue="1" operator="greaterThan">
      <formula>0</formula>
    </cfRule>
  </conditionalFormatting>
  <conditionalFormatting sqref="B2354">
    <cfRule type="cellIs" dxfId="459" priority="373" stopIfTrue="1" operator="greaterThan">
      <formula>0</formula>
    </cfRule>
  </conditionalFormatting>
  <conditionalFormatting sqref="B2361">
    <cfRule type="cellIs" dxfId="458" priority="370" stopIfTrue="1" operator="greaterThan">
      <formula>0</formula>
    </cfRule>
  </conditionalFormatting>
  <conditionalFormatting sqref="B2367">
    <cfRule type="cellIs" dxfId="457" priority="367" stopIfTrue="1" operator="greaterThan">
      <formula>0</formula>
    </cfRule>
  </conditionalFormatting>
  <conditionalFormatting sqref="B2375">
    <cfRule type="cellIs" dxfId="456" priority="364" stopIfTrue="1" operator="greaterThan">
      <formula>0</formula>
    </cfRule>
  </conditionalFormatting>
  <conditionalFormatting sqref="B2391">
    <cfRule type="cellIs" dxfId="455" priority="361" stopIfTrue="1" operator="greaterThan">
      <formula>0</formula>
    </cfRule>
  </conditionalFormatting>
  <conditionalFormatting sqref="B2395">
    <cfRule type="cellIs" dxfId="454" priority="358" stopIfTrue="1" operator="greaterThan">
      <formula>0</formula>
    </cfRule>
  </conditionalFormatting>
  <conditionalFormatting sqref="B2399">
    <cfRule type="cellIs" dxfId="453" priority="355" stopIfTrue="1" operator="greaterThan">
      <formula>0</formula>
    </cfRule>
  </conditionalFormatting>
  <conditionalFormatting sqref="B2405">
    <cfRule type="cellIs" dxfId="452" priority="352" stopIfTrue="1" operator="greaterThan">
      <formula>0</formula>
    </cfRule>
  </conditionalFormatting>
  <conditionalFormatting sqref="B2409">
    <cfRule type="cellIs" dxfId="451" priority="349" stopIfTrue="1" operator="greaterThan">
      <formula>0</formula>
    </cfRule>
  </conditionalFormatting>
  <conditionalFormatting sqref="B2418">
    <cfRule type="cellIs" dxfId="450" priority="346" stopIfTrue="1" operator="greaterThan">
      <formula>0</formula>
    </cfRule>
  </conditionalFormatting>
  <conditionalFormatting sqref="B2428">
    <cfRule type="cellIs" dxfId="449" priority="343" stopIfTrue="1" operator="greaterThan">
      <formula>0</formula>
    </cfRule>
  </conditionalFormatting>
  <conditionalFormatting sqref="B2436">
    <cfRule type="cellIs" dxfId="448" priority="340" stopIfTrue="1" operator="greaterThan">
      <formula>0</formula>
    </cfRule>
  </conditionalFormatting>
  <conditionalFormatting sqref="B2448">
    <cfRule type="cellIs" dxfId="447" priority="337" stopIfTrue="1" operator="greaterThan">
      <formula>0</formula>
    </cfRule>
  </conditionalFormatting>
  <conditionalFormatting sqref="B119:C119">
    <cfRule type="cellIs" dxfId="445" priority="117" stopIfTrue="1" operator="greaterThan">
      <formula>0</formula>
    </cfRule>
  </conditionalFormatting>
  <conditionalFormatting sqref="B221:C221">
    <cfRule type="cellIs" dxfId="444" priority="119" stopIfTrue="1" operator="greaterThan">
      <formula>0</formula>
    </cfRule>
  </conditionalFormatting>
  <conditionalFormatting sqref="B255:C255">
    <cfRule type="cellIs" dxfId="443" priority="121" stopIfTrue="1" operator="greaterThan">
      <formula>0</formula>
    </cfRule>
  </conditionalFormatting>
  <conditionalFormatting sqref="B261:C261">
    <cfRule type="cellIs" dxfId="442" priority="123" stopIfTrue="1" operator="greaterThan">
      <formula>0</formula>
    </cfRule>
  </conditionalFormatting>
  <conditionalFormatting sqref="B277:C277">
    <cfRule type="cellIs" dxfId="441" priority="125" stopIfTrue="1" operator="greaterThan">
      <formula>0</formula>
    </cfRule>
  </conditionalFormatting>
  <conditionalFormatting sqref="B311:C311">
    <cfRule type="cellIs" dxfId="440" priority="127" stopIfTrue="1" operator="greaterThan">
      <formula>0</formula>
    </cfRule>
  </conditionalFormatting>
  <conditionalFormatting sqref="B325:C325">
    <cfRule type="cellIs" dxfId="439" priority="129" stopIfTrue="1" operator="greaterThan">
      <formula>0</formula>
    </cfRule>
  </conditionalFormatting>
  <conditionalFormatting sqref="B343:C343">
    <cfRule type="cellIs" dxfId="438" priority="131" stopIfTrue="1" operator="greaterThan">
      <formula>0</formula>
    </cfRule>
  </conditionalFormatting>
  <conditionalFormatting sqref="B361:C361">
    <cfRule type="cellIs" dxfId="437" priority="133" stopIfTrue="1" operator="greaterThan">
      <formula>0</formula>
    </cfRule>
  </conditionalFormatting>
  <conditionalFormatting sqref="B377:C377">
    <cfRule type="cellIs" dxfId="436" priority="135" stopIfTrue="1" operator="greaterThan">
      <formula>0</formula>
    </cfRule>
  </conditionalFormatting>
  <conditionalFormatting sqref="B386:C386">
    <cfRule type="cellIs" dxfId="435" priority="137" stopIfTrue="1" operator="greaterThan">
      <formula>0</formula>
    </cfRule>
  </conditionalFormatting>
  <conditionalFormatting sqref="B408:C408">
    <cfRule type="cellIs" dxfId="434" priority="139" stopIfTrue="1" operator="greaterThan">
      <formula>0</formula>
    </cfRule>
  </conditionalFormatting>
  <conditionalFormatting sqref="B422:C422">
    <cfRule type="cellIs" dxfId="433" priority="141" stopIfTrue="1" operator="greaterThan">
      <formula>0</formula>
    </cfRule>
  </conditionalFormatting>
  <conditionalFormatting sqref="B429:C429">
    <cfRule type="cellIs" dxfId="432" priority="143" stopIfTrue="1" operator="greaterThan">
      <formula>0</formula>
    </cfRule>
  </conditionalFormatting>
  <conditionalFormatting sqref="B453:C453">
    <cfRule type="cellIs" dxfId="431" priority="145" stopIfTrue="1" operator="greaterThan">
      <formula>0</formula>
    </cfRule>
  </conditionalFormatting>
  <conditionalFormatting sqref="B467:C467">
    <cfRule type="cellIs" dxfId="430" priority="147" stopIfTrue="1" operator="greaterThan">
      <formula>0</formula>
    </cfRule>
  </conditionalFormatting>
  <conditionalFormatting sqref="B486:C486">
    <cfRule type="cellIs" dxfId="429" priority="149" stopIfTrue="1" operator="greaterThan">
      <formula>0</formula>
    </cfRule>
  </conditionalFormatting>
  <conditionalFormatting sqref="B505:C505">
    <cfRule type="cellIs" dxfId="428" priority="151" stopIfTrue="1" operator="greaterThan">
      <formula>0</formula>
    </cfRule>
  </conditionalFormatting>
  <conditionalFormatting sqref="B515:C515">
    <cfRule type="cellIs" dxfId="427" priority="153" stopIfTrue="1" operator="greaterThan">
      <formula>0</formula>
    </cfRule>
  </conditionalFormatting>
  <conditionalFormatting sqref="B527:C527">
    <cfRule type="cellIs" dxfId="426" priority="155" stopIfTrue="1" operator="greaterThan">
      <formula>0</formula>
    </cfRule>
  </conditionalFormatting>
  <conditionalFormatting sqref="B540:C540">
    <cfRule type="cellIs" dxfId="425" priority="157" stopIfTrue="1" operator="greaterThan">
      <formula>0</formula>
    </cfRule>
  </conditionalFormatting>
  <conditionalFormatting sqref="B548:C548">
    <cfRule type="cellIs" dxfId="424" priority="159" stopIfTrue="1" operator="greaterThan">
      <formula>0</formula>
    </cfRule>
  </conditionalFormatting>
  <conditionalFormatting sqref="B556:C556">
    <cfRule type="cellIs" dxfId="423" priority="161" stopIfTrue="1" operator="greaterThan">
      <formula>0</formula>
    </cfRule>
  </conditionalFormatting>
  <conditionalFormatting sqref="B564:C564">
    <cfRule type="cellIs" dxfId="422" priority="163" stopIfTrue="1" operator="greaterThan">
      <formula>0</formula>
    </cfRule>
  </conditionalFormatting>
  <conditionalFormatting sqref="B571:C571">
    <cfRule type="cellIs" dxfId="421" priority="165" stopIfTrue="1" operator="greaterThan">
      <formula>0</formula>
    </cfRule>
  </conditionalFormatting>
  <conditionalFormatting sqref="B579:C579">
    <cfRule type="cellIs" dxfId="420" priority="167" stopIfTrue="1" operator="greaterThan">
      <formula>0</formula>
    </cfRule>
  </conditionalFormatting>
  <conditionalFormatting sqref="B589:C589">
    <cfRule type="cellIs" dxfId="419" priority="169" stopIfTrue="1" operator="greaterThan">
      <formula>0</formula>
    </cfRule>
  </conditionalFormatting>
  <conditionalFormatting sqref="B608:C608">
    <cfRule type="cellIs" dxfId="418" priority="171" stopIfTrue="1" operator="greaterThan">
      <formula>0</formula>
    </cfRule>
  </conditionalFormatting>
  <conditionalFormatting sqref="B630:C630">
    <cfRule type="cellIs" dxfId="417" priority="173" stopIfTrue="1" operator="greaterThan">
      <formula>0</formula>
    </cfRule>
  </conditionalFormatting>
  <conditionalFormatting sqref="B655:C655">
    <cfRule type="cellIs" dxfId="416" priority="175" stopIfTrue="1" operator="greaterThan">
      <formula>0</formula>
    </cfRule>
  </conditionalFormatting>
  <conditionalFormatting sqref="B674:C674">
    <cfRule type="cellIs" dxfId="415" priority="177" stopIfTrue="1" operator="greaterThan">
      <formula>0</formula>
    </cfRule>
  </conditionalFormatting>
  <conditionalFormatting sqref="B688:C688">
    <cfRule type="cellIs" dxfId="414" priority="179" stopIfTrue="1" operator="greaterThan">
      <formula>0</formula>
    </cfRule>
  </conditionalFormatting>
  <conditionalFormatting sqref="B709:C709">
    <cfRule type="cellIs" dxfId="413" priority="181" stopIfTrue="1" operator="greaterThan">
      <formula>0</formula>
    </cfRule>
  </conditionalFormatting>
  <conditionalFormatting sqref="B720:C720">
    <cfRule type="cellIs" dxfId="412" priority="183" stopIfTrue="1" operator="greaterThan">
      <formula>0</formula>
    </cfRule>
  </conditionalFormatting>
  <conditionalFormatting sqref="B731:C731">
    <cfRule type="cellIs" dxfId="411" priority="185" stopIfTrue="1" operator="greaterThan">
      <formula>0</formula>
    </cfRule>
  </conditionalFormatting>
  <conditionalFormatting sqref="B760:C760">
    <cfRule type="cellIs" dxfId="410" priority="187" stopIfTrue="1" operator="greaterThan">
      <formula>0</formula>
    </cfRule>
  </conditionalFormatting>
  <conditionalFormatting sqref="B774:C774">
    <cfRule type="cellIs" dxfId="409" priority="189" stopIfTrue="1" operator="greaterThan">
      <formula>0</formula>
    </cfRule>
  </conditionalFormatting>
  <conditionalFormatting sqref="B789:C789">
    <cfRule type="cellIs" dxfId="408" priority="191" stopIfTrue="1" operator="greaterThan">
      <formula>0</formula>
    </cfRule>
  </conditionalFormatting>
  <conditionalFormatting sqref="B805:C805">
    <cfRule type="cellIs" dxfId="407" priority="193" stopIfTrue="1" operator="greaterThan">
      <formula>0</formula>
    </cfRule>
  </conditionalFormatting>
  <conditionalFormatting sqref="B820:C820">
    <cfRule type="cellIs" dxfId="406" priority="195" stopIfTrue="1" operator="greaterThan">
      <formula>0</formula>
    </cfRule>
  </conditionalFormatting>
  <conditionalFormatting sqref="B835:C835">
    <cfRule type="cellIs" dxfId="405" priority="197" stopIfTrue="1" operator="greaterThan">
      <formula>0</formula>
    </cfRule>
  </conditionalFormatting>
  <conditionalFormatting sqref="B851:C851">
    <cfRule type="cellIs" dxfId="404" priority="199" stopIfTrue="1" operator="greaterThan">
      <formula>0</formula>
    </cfRule>
  </conditionalFormatting>
  <conditionalFormatting sqref="B862:C862">
    <cfRule type="cellIs" dxfId="403" priority="201" stopIfTrue="1" operator="greaterThan">
      <formula>0</formula>
    </cfRule>
  </conditionalFormatting>
  <conditionalFormatting sqref="B866:C866">
    <cfRule type="cellIs" dxfId="402" priority="203" stopIfTrue="1" operator="greaterThan">
      <formula>0</formula>
    </cfRule>
  </conditionalFormatting>
  <conditionalFormatting sqref="B896:C896">
    <cfRule type="cellIs" dxfId="401" priority="205" stopIfTrue="1" operator="greaterThan">
      <formula>0</formula>
    </cfRule>
  </conditionalFormatting>
  <conditionalFormatting sqref="B925:C925">
    <cfRule type="cellIs" dxfId="400" priority="207" stopIfTrue="1" operator="greaterThan">
      <formula>0</formula>
    </cfRule>
  </conditionalFormatting>
  <conditionalFormatting sqref="B940:C940">
    <cfRule type="cellIs" dxfId="399" priority="209" stopIfTrue="1" operator="greaterThan">
      <formula>0</formula>
    </cfRule>
  </conditionalFormatting>
  <conditionalFormatting sqref="B955:C955">
    <cfRule type="cellIs" dxfId="398" priority="211" stopIfTrue="1" operator="greaterThan">
      <formula>0</formula>
    </cfRule>
  </conditionalFormatting>
  <conditionalFormatting sqref="B959:C959">
    <cfRule type="cellIs" dxfId="397" priority="213" stopIfTrue="1" operator="greaterThan">
      <formula>0</formula>
    </cfRule>
  </conditionalFormatting>
  <conditionalFormatting sqref="B966:C966">
    <cfRule type="cellIs" dxfId="396" priority="215" stopIfTrue="1" operator="greaterThan">
      <formula>0</formula>
    </cfRule>
  </conditionalFormatting>
  <conditionalFormatting sqref="B980:C980">
    <cfRule type="cellIs" dxfId="395" priority="217" stopIfTrue="1" operator="greaterThan">
      <formula>0</formula>
    </cfRule>
  </conditionalFormatting>
  <conditionalFormatting sqref="B989:C989">
    <cfRule type="cellIs" dxfId="394" priority="219" stopIfTrue="1" operator="greaterThan">
      <formula>0</formula>
    </cfRule>
  </conditionalFormatting>
  <conditionalFormatting sqref="B998:C998">
    <cfRule type="cellIs" dxfId="393" priority="221" stopIfTrue="1" operator="greaterThan">
      <formula>0</formula>
    </cfRule>
  </conditionalFormatting>
  <conditionalFormatting sqref="B1009:C1009">
    <cfRule type="cellIs" dxfId="392" priority="223" stopIfTrue="1" operator="greaterThan">
      <formula>0</formula>
    </cfRule>
  </conditionalFormatting>
  <conditionalFormatting sqref="B1017:C1017">
    <cfRule type="cellIs" dxfId="391" priority="225" stopIfTrue="1" operator="greaterThan">
      <formula>0</formula>
    </cfRule>
  </conditionalFormatting>
  <conditionalFormatting sqref="B1028:C1028">
    <cfRule type="cellIs" dxfId="390" priority="227" stopIfTrue="1" operator="greaterThan">
      <formula>0</formula>
    </cfRule>
  </conditionalFormatting>
  <conditionalFormatting sqref="B1044:C1044">
    <cfRule type="cellIs" dxfId="389" priority="229" stopIfTrue="1" operator="greaterThan">
      <formula>0</formula>
    </cfRule>
  </conditionalFormatting>
  <conditionalFormatting sqref="B1051:C1051">
    <cfRule type="cellIs" dxfId="388" priority="231" stopIfTrue="1" operator="greaterThan">
      <formula>0</formula>
    </cfRule>
  </conditionalFormatting>
  <conditionalFormatting sqref="B1071:C1071">
    <cfRule type="cellIs" dxfId="387" priority="233" stopIfTrue="1" operator="greaterThan">
      <formula>0</formula>
    </cfRule>
  </conditionalFormatting>
  <conditionalFormatting sqref="B1088:C1088">
    <cfRule type="cellIs" dxfId="386" priority="235" stopIfTrue="1" operator="greaterThan">
      <formula>0</formula>
    </cfRule>
  </conditionalFormatting>
  <conditionalFormatting sqref="B1106:C1106">
    <cfRule type="cellIs" dxfId="385" priority="237" stopIfTrue="1" operator="greaterThan">
      <formula>0</formula>
    </cfRule>
  </conditionalFormatting>
  <conditionalFormatting sqref="B1122:C1122">
    <cfRule type="cellIs" dxfId="384" priority="239" stopIfTrue="1" operator="greaterThan">
      <formula>0</formula>
    </cfRule>
  </conditionalFormatting>
  <conditionalFormatting sqref="B1138:C1138">
    <cfRule type="cellIs" dxfId="383" priority="241" stopIfTrue="1" operator="greaterThan">
      <formula>0</formula>
    </cfRule>
  </conditionalFormatting>
  <conditionalFormatting sqref="B1154:C1154">
    <cfRule type="cellIs" dxfId="382" priority="243" stopIfTrue="1" operator="greaterThan">
      <formula>0</formula>
    </cfRule>
  </conditionalFormatting>
  <conditionalFormatting sqref="B1167:C1167">
    <cfRule type="cellIs" dxfId="381" priority="245" stopIfTrue="1" operator="greaterThan">
      <formula>0</formula>
    </cfRule>
  </conditionalFormatting>
  <conditionalFormatting sqref="B1179:C1179">
    <cfRule type="cellIs" dxfId="380" priority="247" stopIfTrue="1" operator="greaterThan">
      <formula>0</formula>
    </cfRule>
  </conditionalFormatting>
  <conditionalFormatting sqref="B1187:C1187">
    <cfRule type="cellIs" dxfId="379" priority="249" stopIfTrue="1" operator="greaterThan">
      <formula>0</formula>
    </cfRule>
  </conditionalFormatting>
  <conditionalFormatting sqref="B1197:C1197">
    <cfRule type="cellIs" dxfId="378" priority="251" stopIfTrue="1" operator="greaterThan">
      <formula>0</formula>
    </cfRule>
  </conditionalFormatting>
  <conditionalFormatting sqref="B1214:C1214">
    <cfRule type="cellIs" dxfId="377" priority="253" stopIfTrue="1" operator="greaterThan">
      <formula>0</formula>
    </cfRule>
  </conditionalFormatting>
  <conditionalFormatting sqref="B1230:C1230">
    <cfRule type="cellIs" dxfId="376" priority="255" stopIfTrue="1" operator="greaterThan">
      <formula>0</formula>
    </cfRule>
  </conditionalFormatting>
  <conditionalFormatting sqref="B1246:C1246">
    <cfRule type="cellIs" dxfId="375" priority="257" stopIfTrue="1" operator="greaterThan">
      <formula>0</formula>
    </cfRule>
  </conditionalFormatting>
  <conditionalFormatting sqref="B1263:C1263">
    <cfRule type="cellIs" dxfId="374" priority="259" stopIfTrue="1" operator="greaterThan">
      <formula>0</formula>
    </cfRule>
  </conditionalFormatting>
  <conditionalFormatting sqref="B1306:C1306">
    <cfRule type="cellIs" dxfId="373" priority="261" stopIfTrue="1" operator="greaterThan">
      <formula>0</formula>
    </cfRule>
  </conditionalFormatting>
  <conditionalFormatting sqref="B1333:C1333">
    <cfRule type="cellIs" dxfId="372" priority="263" stopIfTrue="1" operator="greaterThan">
      <formula>0</formula>
    </cfRule>
  </conditionalFormatting>
  <conditionalFormatting sqref="B1341:C1341">
    <cfRule type="cellIs" dxfId="371" priority="265" stopIfTrue="1" operator="greaterThan">
      <formula>0</formula>
    </cfRule>
  </conditionalFormatting>
  <conditionalFormatting sqref="B1371:C1371">
    <cfRule type="cellIs" dxfId="370" priority="267" stopIfTrue="1" operator="greaterThan">
      <formula>0</formula>
    </cfRule>
  </conditionalFormatting>
  <conditionalFormatting sqref="B1383:C1383">
    <cfRule type="cellIs" dxfId="369" priority="269" stopIfTrue="1" operator="greaterThan">
      <formula>0</formula>
    </cfRule>
  </conditionalFormatting>
  <conditionalFormatting sqref="B1395:C1395">
    <cfRule type="cellIs" dxfId="368" priority="271" stopIfTrue="1" operator="greaterThan">
      <formula>0</formula>
    </cfRule>
  </conditionalFormatting>
  <conditionalFormatting sqref="B1409:C1409">
    <cfRule type="cellIs" dxfId="367" priority="273" stopIfTrue="1" operator="greaterThan">
      <formula>0</formula>
    </cfRule>
  </conditionalFormatting>
  <conditionalFormatting sqref="B1421:C1421">
    <cfRule type="cellIs" dxfId="366" priority="275" stopIfTrue="1" operator="greaterThan">
      <formula>0</formula>
    </cfRule>
  </conditionalFormatting>
  <conditionalFormatting sqref="B1434:C1434">
    <cfRule type="cellIs" dxfId="365" priority="277" stopIfTrue="1" operator="greaterThan">
      <formula>0</formula>
    </cfRule>
  </conditionalFormatting>
  <conditionalFormatting sqref="B1449:C1449">
    <cfRule type="cellIs" dxfId="364" priority="279" stopIfTrue="1" operator="greaterThan">
      <formula>0</formula>
    </cfRule>
  </conditionalFormatting>
  <conditionalFormatting sqref="B1466:C1466">
    <cfRule type="cellIs" dxfId="363" priority="281" stopIfTrue="1" operator="greaterThan">
      <formula>0</formula>
    </cfRule>
  </conditionalFormatting>
  <conditionalFormatting sqref="B1482:C1482">
    <cfRule type="cellIs" dxfId="362" priority="283" stopIfTrue="1" operator="greaterThan">
      <formula>0</formula>
    </cfRule>
  </conditionalFormatting>
  <conditionalFormatting sqref="B1494:C1494">
    <cfRule type="cellIs" dxfId="361" priority="285" stopIfTrue="1" operator="greaterThan">
      <formula>0</formula>
    </cfRule>
  </conditionalFormatting>
  <conditionalFormatting sqref="B1505:C1505">
    <cfRule type="cellIs" dxfId="360" priority="287" stopIfTrue="1" operator="greaterThan">
      <formula>0</formula>
    </cfRule>
  </conditionalFormatting>
  <conditionalFormatting sqref="B1546:C1546">
    <cfRule type="cellIs" dxfId="359" priority="289" stopIfTrue="1" operator="greaterThan">
      <formula>0</formula>
    </cfRule>
  </conditionalFormatting>
  <conditionalFormatting sqref="B1557:C1557">
    <cfRule type="cellIs" dxfId="358" priority="291" stopIfTrue="1" operator="greaterThan">
      <formula>0</formula>
    </cfRule>
  </conditionalFormatting>
  <conditionalFormatting sqref="B1571:C1571">
    <cfRule type="cellIs" dxfId="357" priority="293" stopIfTrue="1" operator="greaterThan">
      <formula>0</formula>
    </cfRule>
  </conditionalFormatting>
  <conditionalFormatting sqref="B1579:C1579">
    <cfRule type="cellIs" dxfId="356" priority="295" stopIfTrue="1" operator="greaterThan">
      <formula>0</formula>
    </cfRule>
  </conditionalFormatting>
  <conditionalFormatting sqref="B1588:C1588">
    <cfRule type="cellIs" dxfId="355" priority="297" stopIfTrue="1" operator="greaterThan">
      <formula>0</formula>
    </cfRule>
  </conditionalFormatting>
  <conditionalFormatting sqref="B1597:C1597">
    <cfRule type="cellIs" dxfId="354" priority="299" stopIfTrue="1" operator="greaterThan">
      <formula>0</formula>
    </cfRule>
  </conditionalFormatting>
  <conditionalFormatting sqref="B1606:C1606">
    <cfRule type="cellIs" dxfId="353" priority="301" stopIfTrue="1" operator="greaterThan">
      <formula>0</formula>
    </cfRule>
  </conditionalFormatting>
  <conditionalFormatting sqref="B1616:C1616">
    <cfRule type="cellIs" dxfId="352" priority="303" stopIfTrue="1" operator="greaterThan">
      <formula>0</formula>
    </cfRule>
  </conditionalFormatting>
  <conditionalFormatting sqref="B1623:C1623">
    <cfRule type="cellIs" dxfId="351" priority="305" stopIfTrue="1" operator="greaterThan">
      <formula>0</formula>
    </cfRule>
  </conditionalFormatting>
  <conditionalFormatting sqref="B1629:C1629 C1630:C1633">
    <cfRule type="cellIs" dxfId="350" priority="932" stopIfTrue="1" operator="greaterThan">
      <formula>0</formula>
    </cfRule>
  </conditionalFormatting>
  <conditionalFormatting sqref="B1634:C1635 C1636:C1662 B1663:C1664 C1665:C1722 B1723:C1724 B1741:C1743 B1781:C1782 C1783:C1796 B1797:C1798 C1799:C1815 B1816:C1817 C1818:C1825 B1826:C1827 C1828:C1873 B1902:C1903 B1932:C1933 C1934:C1936 C1945:C1948 B1949:C1950 C1951:C1955 B1956:C1957 B1959:C1959 C2079:C2085 B2086:C2086 B2459:C2459">
    <cfRule type="cellIs" dxfId="349" priority="942" stopIfTrue="1" operator="greaterThan">
      <formula>0</formula>
    </cfRule>
  </conditionalFormatting>
  <conditionalFormatting sqref="B1874:C1875">
    <cfRule type="cellIs" dxfId="348" priority="922" stopIfTrue="1" operator="greaterThan">
      <formula>0</formula>
    </cfRule>
  </conditionalFormatting>
  <conditionalFormatting sqref="B1943:C1944">
    <cfRule type="cellIs" dxfId="347" priority="925" stopIfTrue="1" operator="greaterThan">
      <formula>0</formula>
    </cfRule>
  </conditionalFormatting>
  <conditionalFormatting sqref="B2088:C2088">
    <cfRule type="cellIs" dxfId="346" priority="587" stopIfTrue="1" operator="greaterThan">
      <formula>0</formula>
    </cfRule>
  </conditionalFormatting>
  <conditionalFormatting sqref="B2118:C2118">
    <cfRule type="cellIs" dxfId="345" priority="466" stopIfTrue="1" operator="greaterThan">
      <formula>0</formula>
    </cfRule>
  </conditionalFormatting>
  <conditionalFormatting sqref="B2123:C2124">
    <cfRule type="cellIs" dxfId="344" priority="307" stopIfTrue="1" operator="greaterThan">
      <formula>0</formula>
    </cfRule>
  </conditionalFormatting>
  <conditionalFormatting sqref="B2169:C2170">
    <cfRule type="cellIs" dxfId="343" priority="309" stopIfTrue="1" operator="greaterThan">
      <formula>0</formula>
    </cfRule>
  </conditionalFormatting>
  <conditionalFormatting sqref="B2195:C2196">
    <cfRule type="cellIs" dxfId="342" priority="311" stopIfTrue="1" operator="greaterThan">
      <formula>0</formula>
    </cfRule>
  </conditionalFormatting>
  <conditionalFormatting sqref="B2211:C2212">
    <cfRule type="cellIs" dxfId="341" priority="313" stopIfTrue="1" operator="greaterThan">
      <formula>0</formula>
    </cfRule>
  </conditionalFormatting>
  <conditionalFormatting sqref="B2216:C2217">
    <cfRule type="cellIs" dxfId="340" priority="315" stopIfTrue="1" operator="greaterThan">
      <formula>0</formula>
    </cfRule>
  </conditionalFormatting>
  <conditionalFormatting sqref="B2225:C2225 C2226:C2231 B2232:C2233 C2234:C2235 B2236:C2236 B2237 B2261:C2261 B2262 B2265:C2265 B2266 B2269:C2269 B2270">
    <cfRule type="cellIs" dxfId="339" priority="506" stopIfTrue="1" operator="greaterThan">
      <formula>0</formula>
    </cfRule>
  </conditionalFormatting>
  <conditionalFormatting sqref="B2276:C2276">
    <cfRule type="cellIs" dxfId="338" priority="505" stopIfTrue="1" operator="greaterThan">
      <formula>0</formula>
    </cfRule>
  </conditionalFormatting>
  <conditionalFormatting sqref="B2331:C2331 B2427:C2427">
    <cfRule type="cellIs" dxfId="337" priority="458" stopIfTrue="1" operator="greaterThan">
      <formula>0</formula>
    </cfRule>
  </conditionalFormatting>
  <conditionalFormatting sqref="B2463:C2463">
    <cfRule type="cellIs" dxfId="336" priority="333" stopIfTrue="1" operator="greaterThan">
      <formula>0</formula>
    </cfRule>
  </conditionalFormatting>
  <conditionalFormatting sqref="B2471:C2471">
    <cfRule type="cellIs" dxfId="335" priority="330" stopIfTrue="1" operator="greaterThan">
      <formula>0</formula>
    </cfRule>
  </conditionalFormatting>
  <conditionalFormatting sqref="B2479:C2479">
    <cfRule type="cellIs" dxfId="334" priority="327" stopIfTrue="1" operator="greaterThan">
      <formula>0</formula>
    </cfRule>
  </conditionalFormatting>
  <conditionalFormatting sqref="B2488:C2488">
    <cfRule type="cellIs" dxfId="333" priority="324" stopIfTrue="1" operator="greaterThan">
      <formula>0</formula>
    </cfRule>
  </conditionalFormatting>
  <conditionalFormatting sqref="B2494:C2494">
    <cfRule type="cellIs" dxfId="332" priority="321" stopIfTrue="1" operator="greaterThan">
      <formula>0</formula>
    </cfRule>
  </conditionalFormatting>
  <conditionalFormatting sqref="B2502:C2502">
    <cfRule type="cellIs" dxfId="331" priority="318" stopIfTrue="1" operator="greaterThan">
      <formula>0</formula>
    </cfRule>
  </conditionalFormatting>
  <conditionalFormatting sqref="C20:C24">
    <cfRule type="cellIs" dxfId="330" priority="796" stopIfTrue="1" operator="greaterThan">
      <formula>0</formula>
    </cfRule>
  </conditionalFormatting>
  <conditionalFormatting sqref="C1725:C1740">
    <cfRule type="cellIs" dxfId="329" priority="901" stopIfTrue="1" operator="greaterThan">
      <formula>0</formula>
    </cfRule>
  </conditionalFormatting>
  <conditionalFormatting sqref="C1744:C1780">
    <cfRule type="cellIs" dxfId="328" priority="84" stopIfTrue="1" operator="greaterThan">
      <formula>0</formula>
    </cfRule>
  </conditionalFormatting>
  <conditionalFormatting sqref="C1876:C1901">
    <cfRule type="cellIs" dxfId="327" priority="927" stopIfTrue="1" operator="greaterThan">
      <formula>0</formula>
    </cfRule>
  </conditionalFormatting>
  <conditionalFormatting sqref="C1904 B1905:C1905">
    <cfRule type="cellIs" dxfId="326" priority="929" stopIfTrue="1" operator="greaterThan">
      <formula>0</formula>
    </cfRule>
  </conditionalFormatting>
  <conditionalFormatting sqref="C1906:C1931">
    <cfRule type="cellIs" dxfId="325" priority="921" stopIfTrue="1" operator="greaterThan">
      <formula>0</formula>
    </cfRule>
  </conditionalFormatting>
  <conditionalFormatting sqref="C1939:C1942">
    <cfRule type="cellIs" dxfId="324" priority="915" stopIfTrue="1" operator="greaterThan">
      <formula>0</formula>
    </cfRule>
  </conditionalFormatting>
  <conditionalFormatting sqref="C1958">
    <cfRule type="cellIs" dxfId="323" priority="934" stopIfTrue="1" operator="greaterThan">
      <formula>0</formula>
    </cfRule>
  </conditionalFormatting>
  <conditionalFormatting sqref="C2125:C2168">
    <cfRule type="cellIs" dxfId="322" priority="469" stopIfTrue="1" operator="greaterThan">
      <formula>0</formula>
    </cfRule>
  </conditionalFormatting>
  <conditionalFormatting sqref="C2171:C2194">
    <cfRule type="cellIs" dxfId="321" priority="73" stopIfTrue="1" operator="greaterThan">
      <formula>0</formula>
    </cfRule>
  </conditionalFormatting>
  <conditionalFormatting sqref="C2197:C2210">
    <cfRule type="cellIs" dxfId="320" priority="485" stopIfTrue="1" operator="greaterThan">
      <formula>0</formula>
    </cfRule>
  </conditionalFormatting>
  <conditionalFormatting sqref="C2213:C2215 C2218:C2222 B2223:C2223">
    <cfRule type="cellIs" dxfId="319" priority="491" stopIfTrue="1" operator="greaterThan">
      <formula>0</formula>
    </cfRule>
  </conditionalFormatting>
  <conditionalFormatting sqref="C2262:C2264">
    <cfRule type="cellIs" dxfId="318" priority="494" stopIfTrue="1" operator="greaterThan">
      <formula>0</formula>
    </cfRule>
  </conditionalFormatting>
  <conditionalFormatting sqref="C2266:C2268">
    <cfRule type="cellIs" dxfId="317" priority="501" stopIfTrue="1" operator="greaterThan">
      <formula>0</formula>
    </cfRule>
  </conditionalFormatting>
  <conditionalFormatting sqref="C2270:C2275">
    <cfRule type="cellIs" dxfId="316" priority="500" stopIfTrue="1" operator="greaterThan">
      <formula>0</formula>
    </cfRule>
  </conditionalFormatting>
  <conditionalFormatting sqref="C2278:C2291">
    <cfRule type="cellIs" dxfId="315" priority="453" stopIfTrue="1" operator="greaterThan">
      <formula>0</formula>
    </cfRule>
  </conditionalFormatting>
  <conditionalFormatting sqref="C2293:C2295">
    <cfRule type="cellIs" dxfId="314" priority="384" stopIfTrue="1" operator="greaterThan">
      <formula>0</formula>
    </cfRule>
  </conditionalFormatting>
  <conditionalFormatting sqref="C2297:C2310">
    <cfRule type="cellIs" dxfId="313" priority="381" stopIfTrue="1" operator="greaterThan">
      <formula>0</formula>
    </cfRule>
  </conditionalFormatting>
  <conditionalFormatting sqref="C2312:C2330">
    <cfRule type="cellIs" dxfId="312" priority="378" stopIfTrue="1" operator="greaterThan">
      <formula>0</formula>
    </cfRule>
  </conditionalFormatting>
  <conditionalFormatting sqref="C2332:C2352">
    <cfRule type="cellIs" dxfId="311" priority="375" stopIfTrue="1" operator="greaterThan">
      <formula>0</formula>
    </cfRule>
  </conditionalFormatting>
  <conditionalFormatting sqref="C2354:C2359">
    <cfRule type="cellIs" dxfId="310" priority="372" stopIfTrue="1" operator="greaterThan">
      <formula>0</formula>
    </cfRule>
  </conditionalFormatting>
  <conditionalFormatting sqref="C2361:C2365">
    <cfRule type="cellIs" dxfId="309" priority="369" stopIfTrue="1" operator="greaterThan">
      <formula>0</formula>
    </cfRule>
  </conditionalFormatting>
  <conditionalFormatting sqref="C2367:C2372">
    <cfRule type="cellIs" dxfId="308" priority="366" stopIfTrue="1" operator="greaterThan">
      <formula>0</formula>
    </cfRule>
  </conditionalFormatting>
  <conditionalFormatting sqref="C2375:C2389">
    <cfRule type="cellIs" dxfId="307" priority="363" stopIfTrue="1" operator="greaterThan">
      <formula>0</formula>
    </cfRule>
  </conditionalFormatting>
  <conditionalFormatting sqref="C2391:C2393">
    <cfRule type="cellIs" dxfId="306" priority="360" stopIfTrue="1" operator="greaterThan">
      <formula>0</formula>
    </cfRule>
  </conditionalFormatting>
  <conditionalFormatting sqref="C2395:C2397">
    <cfRule type="cellIs" dxfId="305" priority="357" stopIfTrue="1" operator="greaterThan">
      <formula>0</formula>
    </cfRule>
  </conditionalFormatting>
  <conditionalFormatting sqref="C2399:C2403">
    <cfRule type="cellIs" dxfId="304" priority="354" stopIfTrue="1" operator="greaterThan">
      <formula>0</formula>
    </cfRule>
  </conditionalFormatting>
  <conditionalFormatting sqref="C2405:C2407">
    <cfRule type="cellIs" dxfId="303" priority="351" stopIfTrue="1" operator="greaterThan">
      <formula>0</formula>
    </cfRule>
  </conditionalFormatting>
  <conditionalFormatting sqref="C2409:C2416">
    <cfRule type="cellIs" dxfId="302" priority="348" stopIfTrue="1" operator="greaterThan">
      <formula>0</formula>
    </cfRule>
  </conditionalFormatting>
  <conditionalFormatting sqref="C2418:C2426">
    <cfRule type="cellIs" dxfId="301" priority="345" stopIfTrue="1" operator="greaterThan">
      <formula>0</formula>
    </cfRule>
  </conditionalFormatting>
  <conditionalFormatting sqref="C2428:C2434">
    <cfRule type="cellIs" dxfId="300" priority="342" stopIfTrue="1" operator="greaterThan">
      <formula>0</formula>
    </cfRule>
  </conditionalFormatting>
  <conditionalFormatting sqref="C2436:C2446">
    <cfRule type="cellIs" dxfId="299" priority="339" stopIfTrue="1" operator="greaterThan">
      <formula>0</formula>
    </cfRule>
  </conditionalFormatting>
  <conditionalFormatting sqref="C2448:C2458">
    <cfRule type="cellIs" dxfId="298" priority="336" stopIfTrue="1" operator="greaterThan">
      <formula>0</formula>
    </cfRule>
  </conditionalFormatting>
  <conditionalFormatting sqref="D264:D266 D1275:D1279 L1636:L1663">
    <cfRule type="expression" dxfId="297" priority="948" stopIfTrue="1">
      <formula>NOT(ISERROR(SEARCH("nie przypisane",D264)))</formula>
    </cfRule>
  </conditionalFormatting>
  <conditionalFormatting sqref="D750:D751">
    <cfRule type="expression" dxfId="296" priority="1200" stopIfTrue="1">
      <formula>NOT(ISERROR(SEARCH("nie przypisane",D750)))</formula>
    </cfRule>
  </conditionalFormatting>
  <conditionalFormatting sqref="D884">
    <cfRule type="expression" dxfId="295" priority="1132" stopIfTrue="1">
      <formula>NOT(ISERROR(SEARCH("nie przypisane",D884)))</formula>
    </cfRule>
  </conditionalFormatting>
  <conditionalFormatting sqref="D918">
    <cfRule type="expression" dxfId="294" priority="1112" stopIfTrue="1">
      <formula>NOT(ISERROR(SEARCH("nie przypisane",D918)))</formula>
    </cfRule>
  </conditionalFormatting>
  <conditionalFormatting sqref="D942:D945">
    <cfRule type="expression" dxfId="293" priority="1157" stopIfTrue="1">
      <formula>NOT(ISERROR(SEARCH("nie przypisane",D942)))</formula>
    </cfRule>
  </conditionalFormatting>
  <conditionalFormatting sqref="D947">
    <cfRule type="expression" dxfId="292" priority="1155" stopIfTrue="1">
      <formula>NOT(ISERROR(SEARCH("nie przypisane",D947)))</formula>
    </cfRule>
  </conditionalFormatting>
  <conditionalFormatting sqref="D951:D953">
    <cfRule type="expression" dxfId="291" priority="106" stopIfTrue="1">
      <formula>NOT(ISERROR(SEARCH("nie przypisane",D951)))</formula>
    </cfRule>
  </conditionalFormatting>
  <conditionalFormatting sqref="D957">
    <cfRule type="expression" dxfId="290" priority="1104" stopIfTrue="1">
      <formula>NOT(ISERROR(SEARCH("nie przypisane",D957)))</formula>
    </cfRule>
  </conditionalFormatting>
  <conditionalFormatting sqref="D1073:D1077">
    <cfRule type="expression" dxfId="289" priority="24" stopIfTrue="1">
      <formula>NOT(ISERROR(SEARCH("nie przypisane",D1073)))</formula>
    </cfRule>
  </conditionalFormatting>
  <conditionalFormatting sqref="D1079:D1087 D1294:D1304 D1342:D1344 F1342:F1344 F1357 D1365 F1365 F1367:F1370 D1634 L1634 D2673:D2699">
    <cfRule type="expression" dxfId="288" priority="1201" stopIfTrue="1">
      <formula>NOT(ISERROR(SEARCH("nie przypisane",D1079)))</formula>
    </cfRule>
  </conditionalFormatting>
  <conditionalFormatting sqref="D1090:D1094">
    <cfRule type="expression" dxfId="287" priority="1092" stopIfTrue="1">
      <formula>NOT(ISERROR(SEARCH("nie przypisane",D1090)))</formula>
    </cfRule>
  </conditionalFormatting>
  <conditionalFormatting sqref="D1096">
    <cfRule type="expression" dxfId="286" priority="1091" stopIfTrue="1">
      <formula>NOT(ISERROR(SEARCH("nie przypisane",D1096)))</formula>
    </cfRule>
  </conditionalFormatting>
  <conditionalFormatting sqref="D1098:D1105">
    <cfRule type="expression" dxfId="285" priority="1088" stopIfTrue="1">
      <formula>NOT(ISERROR(SEARCH("nie przypisane",D1098)))</formula>
    </cfRule>
  </conditionalFormatting>
  <conditionalFormatting sqref="D1108:D1116">
    <cfRule type="expression" dxfId="284" priority="25" stopIfTrue="1">
      <formula>NOT(ISERROR(SEARCH("nie przypisane",D1108)))</formula>
    </cfRule>
  </conditionalFormatting>
  <conditionalFormatting sqref="D1118:D1121">
    <cfRule type="expression" dxfId="283" priority="1086" stopIfTrue="1">
      <formula>NOT(ISERROR(SEARCH("nie przypisane",D1118)))</formula>
    </cfRule>
  </conditionalFormatting>
  <conditionalFormatting sqref="D1124:D1132">
    <cfRule type="expression" dxfId="282" priority="26" stopIfTrue="1">
      <formula>NOT(ISERROR(SEARCH("nie przypisane",D1124)))</formula>
    </cfRule>
  </conditionalFormatting>
  <conditionalFormatting sqref="D1134:D1137">
    <cfRule type="expression" dxfId="281" priority="1076" stopIfTrue="1">
      <formula>NOT(ISERROR(SEARCH("nie przypisane",D1134)))</formula>
    </cfRule>
  </conditionalFormatting>
  <conditionalFormatting sqref="D1140:D1148">
    <cfRule type="expression" dxfId="280" priority="27" stopIfTrue="1">
      <formula>NOT(ISERROR(SEARCH("nie przypisane",D1140)))</formula>
    </cfRule>
  </conditionalFormatting>
  <conditionalFormatting sqref="D1150:D1153">
    <cfRule type="expression" dxfId="279" priority="1070" stopIfTrue="1">
      <formula>NOT(ISERROR(SEARCH("nie przypisane",D1150)))</formula>
    </cfRule>
  </conditionalFormatting>
  <conditionalFormatting sqref="D1156:D1162">
    <cfRule type="expression" dxfId="278" priority="1063" stopIfTrue="1">
      <formula>NOT(ISERROR(SEARCH("nie przypisane",D1156)))</formula>
    </cfRule>
  </conditionalFormatting>
  <conditionalFormatting sqref="D1164:D1166">
    <cfRule type="expression" dxfId="277" priority="1061" stopIfTrue="1">
      <formula>NOT(ISERROR(SEARCH("nie przypisane",D1164)))</formula>
    </cfRule>
  </conditionalFormatting>
  <conditionalFormatting sqref="D1169:D1175">
    <cfRule type="expression" dxfId="276" priority="1056" stopIfTrue="1">
      <formula>NOT(ISERROR(SEARCH("nie przypisane",D1169)))</formula>
    </cfRule>
  </conditionalFormatting>
  <conditionalFormatting sqref="D1177:D1178 D1180:D1186 D1188:D1195">
    <cfRule type="expression" dxfId="275" priority="1055" stopIfTrue="1">
      <formula>NOT(ISERROR(SEARCH("nie przypisane",D1177)))</formula>
    </cfRule>
  </conditionalFormatting>
  <conditionalFormatting sqref="D1250:D1251">
    <cfRule type="expression" dxfId="274" priority="1054" stopIfTrue="1">
      <formula>NOT(ISERROR(SEARCH("nie przypisane",D1250)))</formula>
    </cfRule>
  </conditionalFormatting>
  <conditionalFormatting sqref="D1255">
    <cfRule type="expression" dxfId="273" priority="1152" stopIfTrue="1">
      <formula>NOT(ISERROR(SEARCH("nie przypisane",D1255)))</formula>
    </cfRule>
  </conditionalFormatting>
  <conditionalFormatting sqref="D1258">
    <cfRule type="expression" dxfId="272" priority="1053" stopIfTrue="1">
      <formula>NOT(ISERROR(SEARCH("nie przypisane",D1258)))</formula>
    </cfRule>
  </conditionalFormatting>
  <conditionalFormatting sqref="D1260:D1261">
    <cfRule type="expression" dxfId="271" priority="1052" stopIfTrue="1">
      <formula>NOT(ISERROR(SEARCH("nie przypisane",D1260)))</formula>
    </cfRule>
  </conditionalFormatting>
  <conditionalFormatting sqref="D1265:D1266">
    <cfRule type="expression" dxfId="270" priority="1051" stopIfTrue="1">
      <formula>NOT(ISERROR(SEARCH("nie przypisane",D1265)))</formula>
    </cfRule>
  </conditionalFormatting>
  <conditionalFormatting sqref="D1281:D1287">
    <cfRule type="expression" dxfId="269" priority="1047" stopIfTrue="1">
      <formula>NOT(ISERROR(SEARCH("nie przypisane",D1281)))</formula>
    </cfRule>
  </conditionalFormatting>
  <conditionalFormatting sqref="D1308">
    <cfRule type="expression" dxfId="268" priority="1046" stopIfTrue="1">
      <formula>NOT(ISERROR(SEARCH("nie przypisane",D1308)))</formula>
    </cfRule>
  </conditionalFormatting>
  <conditionalFormatting sqref="D1312:D1315">
    <cfRule type="expression" dxfId="267" priority="1042" stopIfTrue="1">
      <formula>NOT(ISERROR(SEARCH("nie przypisane",D1312)))</formula>
    </cfRule>
  </conditionalFormatting>
  <conditionalFormatting sqref="D1317">
    <cfRule type="expression" dxfId="266" priority="50" stopIfTrue="1">
      <formula>NOT(ISERROR(SEARCH("nie przypisane",D1317)))</formula>
    </cfRule>
  </conditionalFormatting>
  <conditionalFormatting sqref="D1320:D1324">
    <cfRule type="expression" dxfId="265" priority="1" stopIfTrue="1">
      <formula>NOT(ISERROR(SEARCH("nie przypisane",D1320)))</formula>
    </cfRule>
  </conditionalFormatting>
  <conditionalFormatting sqref="D1330:D1332">
    <cfRule type="expression" dxfId="264" priority="1041" stopIfTrue="1">
      <formula>NOT(ISERROR(SEARCH("nie przypisane",D1330)))</formula>
    </cfRule>
  </conditionalFormatting>
  <conditionalFormatting sqref="D1334:D1335">
    <cfRule type="expression" dxfId="263" priority="571" stopIfTrue="1">
      <formula>NOT(ISERROR(SEARCH("nie przypisane",D1334)))</formula>
    </cfRule>
  </conditionalFormatting>
  <conditionalFormatting sqref="D1337:D1338">
    <cfRule type="expression" dxfId="262" priority="568" stopIfTrue="1">
      <formula>NOT(ISERROR(SEARCH("nie przypisane",D1337)))</formula>
    </cfRule>
  </conditionalFormatting>
  <conditionalFormatting sqref="D1347">
    <cfRule type="expression" dxfId="261" priority="1036" stopIfTrue="1">
      <formula>NOT(ISERROR(SEARCH("nie przypisane",D1347)))</formula>
    </cfRule>
  </conditionalFormatting>
  <conditionalFormatting sqref="D1356:D1361">
    <cfRule type="expression" dxfId="260" priority="1032" stopIfTrue="1">
      <formula>NOT(ISERROR(SEARCH("nie przypisane",D1356)))</formula>
    </cfRule>
  </conditionalFormatting>
  <conditionalFormatting sqref="D1367:D1370">
    <cfRule type="expression" dxfId="259" priority="1131" stopIfTrue="1">
      <formula>NOT(ISERROR(SEARCH("nie przypisane",D1367)))</formula>
    </cfRule>
  </conditionalFormatting>
  <conditionalFormatting sqref="D1374:D1376">
    <cfRule type="expression" dxfId="258" priority="1029" stopIfTrue="1">
      <formula>NOT(ISERROR(SEARCH("nie przypisane",D1374)))</formula>
    </cfRule>
  </conditionalFormatting>
  <conditionalFormatting sqref="D1378 F1378 D1380 F1380">
    <cfRule type="expression" dxfId="257" priority="1028" stopIfTrue="1">
      <formula>NOT(ISERROR(SEARCH("nie przypisane",D1378)))</formula>
    </cfRule>
  </conditionalFormatting>
  <conditionalFormatting sqref="D1506:D1535">
    <cfRule type="expression" dxfId="256" priority="1012" stopIfTrue="1">
      <formula>NOT(ISERROR(SEARCH("nie przypisane",D1506)))</formula>
    </cfRule>
  </conditionalFormatting>
  <conditionalFormatting sqref="D1538:D1544">
    <cfRule type="expression" dxfId="255" priority="3" stopIfTrue="1">
      <formula>NOT(ISERROR(SEARCH("nie przypisane",D1538)))</formula>
    </cfRule>
  </conditionalFormatting>
  <conditionalFormatting sqref="D1553:D1555">
    <cfRule type="expression" dxfId="254" priority="1011" stopIfTrue="1">
      <formula>NOT(ISERROR(SEARCH("nie przypisane",D1553)))</formula>
    </cfRule>
  </conditionalFormatting>
  <conditionalFormatting sqref="D1607">
    <cfRule type="expression" dxfId="253" priority="834" stopIfTrue="1">
      <formula>NOT(ISERROR(SEARCH("nie przypisane",D1607)))</formula>
    </cfRule>
  </conditionalFormatting>
  <conditionalFormatting sqref="D1610:D1615">
    <cfRule type="expression" dxfId="252" priority="946" stopIfTrue="1">
      <formula>NOT(ISERROR(SEARCH("nie przypisane",D1610)))</formula>
    </cfRule>
  </conditionalFormatting>
  <conditionalFormatting sqref="D1636:D1663">
    <cfRule type="expression" dxfId="251" priority="8" stopIfTrue="1">
      <formula>NOT(ISERROR(SEARCH("nie przypisane",D1636)))</formula>
    </cfRule>
  </conditionalFormatting>
  <conditionalFormatting sqref="D1665:D1723">
    <cfRule type="expression" dxfId="250" priority="7" stopIfTrue="1">
      <formula>NOT(ISERROR(SEARCH("nie przypisane",D1665)))</formula>
    </cfRule>
  </conditionalFormatting>
  <conditionalFormatting sqref="D1725:D1742">
    <cfRule type="expression" dxfId="249" priority="6" stopIfTrue="1">
      <formula>NOT(ISERROR(SEARCH("nie przypisane",D1725)))</formula>
    </cfRule>
  </conditionalFormatting>
  <conditionalFormatting sqref="D1940:D1943">
    <cfRule type="expression" dxfId="248" priority="916" stopIfTrue="1">
      <formula>NOT(ISERROR(SEARCH("nie przypisane",D1940)))</formula>
    </cfRule>
  </conditionalFormatting>
  <conditionalFormatting sqref="D1962">
    <cfRule type="expression" dxfId="247" priority="574" stopIfTrue="1">
      <formula>NOT(ISERROR(SEARCH("nie przypisane",D1962)))</formula>
    </cfRule>
  </conditionalFormatting>
  <conditionalFormatting sqref="D2089">
    <cfRule type="expression" dxfId="246" priority="584" stopIfTrue="1">
      <formula>NOT(ISERROR(SEARCH("nie przypisane",D2089)))</formula>
    </cfRule>
  </conditionalFormatting>
  <conditionalFormatting sqref="D2530:D2533">
    <cfRule type="expression" dxfId="245" priority="970" stopIfTrue="1">
      <formula>NOT(ISERROR(SEARCH("nie przypisane",D2530)))</formula>
    </cfRule>
  </conditionalFormatting>
  <conditionalFormatting sqref="D2545">
    <cfRule type="expression" dxfId="244" priority="969" stopIfTrue="1">
      <formula>NOT(ISERROR(SEARCH("nie przypisane",D2545)))</formula>
    </cfRule>
  </conditionalFormatting>
  <conditionalFormatting sqref="D2559">
    <cfRule type="expression" dxfId="243" priority="966" stopIfTrue="1">
      <formula>NOT(ISERROR(SEARCH("nie przypisane",D2559)))</formula>
    </cfRule>
  </conditionalFormatting>
  <conditionalFormatting sqref="D2611:D2612">
    <cfRule type="expression" dxfId="242" priority="1001" stopIfTrue="1">
      <formula>NOT(ISERROR(SEARCH("nie przypisane",D2611)))</formula>
    </cfRule>
  </conditionalFormatting>
  <conditionalFormatting sqref="D2616:D2617">
    <cfRule type="expression" dxfId="241" priority="9" stopIfTrue="1">
      <formula>NOT(ISERROR(SEARCH("nie przypisane",D2616)))</formula>
    </cfRule>
  </conditionalFormatting>
  <conditionalFormatting sqref="D2620:D2621">
    <cfRule type="expression" dxfId="240" priority="960" stopIfTrue="1">
      <formula>NOT(ISERROR(SEARCH("nie przypisane",D2620)))</formula>
    </cfRule>
  </conditionalFormatting>
  <conditionalFormatting sqref="D2625">
    <cfRule type="expression" dxfId="239" priority="1000" stopIfTrue="1">
      <formula>NOT(ISERROR(SEARCH("nie przypisane",D2625)))</formula>
    </cfRule>
  </conditionalFormatting>
  <conditionalFormatting sqref="D2627:D2639">
    <cfRule type="expression" dxfId="238" priority="964" stopIfTrue="1">
      <formula>NOT(ISERROR(SEARCH("nie przypisane",D2627)))</formula>
    </cfRule>
  </conditionalFormatting>
  <conditionalFormatting sqref="D2642:D2644">
    <cfRule type="expression" dxfId="237" priority="111" stopIfTrue="1">
      <formula>NOT(ISERROR(SEARCH("nie przypisane",D2642)))</formula>
    </cfRule>
  </conditionalFormatting>
  <conditionalFormatting sqref="D2647:D2649">
    <cfRule type="expression" dxfId="236" priority="944" stopIfTrue="1">
      <formula>NOT(ISERROR(SEARCH("nie przypisane",D2647)))</formula>
    </cfRule>
  </conditionalFormatting>
  <conditionalFormatting sqref="D2651:D2663">
    <cfRule type="expression" dxfId="235" priority="115" stopIfTrue="1">
      <formula>NOT(ISERROR(SEARCH("nie przypisane",D2651)))</formula>
    </cfRule>
  </conditionalFormatting>
  <conditionalFormatting sqref="D2667:D2671">
    <cfRule type="expression" dxfId="234" priority="596" stopIfTrue="1">
      <formula>NOT(ISERROR(SEARCH("nie przypisane",D2667)))</formula>
    </cfRule>
  </conditionalFormatting>
  <conditionalFormatting sqref="D2702:D2708">
    <cfRule type="expression" dxfId="233" priority="113" stopIfTrue="1">
      <formula>NOT(ISERROR(SEARCH("nie przypisane",D2702)))</formula>
    </cfRule>
  </conditionalFormatting>
  <conditionalFormatting sqref="E7 E9:E25 E28:E53 E55:E68 E70:E75 E77:E94 E96:E106 E108:E116 E120:E220 E222:E254 E256:E258 E262:E276 E278:E309 E312:E324 E326:E342 E344:E360 E362:E376 E378:E385 E409:E421 E423:E427 E430:E451 E506:E514 E516:E526 E528:E539 E541:E547 E549:E555 E557:E563 E565:E570 E572:E577 E580:E588 E590:E607 E609:E629 E656:E673 E675:E687 E710:E719 E721:E730 E732:E759 E761:E773 E775:E788 E790:E804 E806:E819 E821:E834 E836:E850 E852:E861 E863:E864 E867:E895 E897:E923 E926:E939 E941:E954 E956:E958 E960:E964 E967:E979 E981:E988 E990:E997 E999:E1008 E1010:E1016 E1018:E1027 E1045:E1050 E1052:E1069 E1072:E1087 E1089:E1105 E1107:E1121 E1123:E1137 E1139:E1153 E1155:E1166 E1168:E1178 E1180:E1186 E1188:E1195 E1247:E1262 E1264:E1305 E1334:E1339 E1342:E1370 E1372:E1381 E1384:E1394 E1396:E1408 E1410:E1420 E1422:E1433 E1435:E1448 E1450:E1465 E1467:E1481 E1483:E1493 E1495:E1503 E1547:E1556 E1558:E1570 E1572:E1578 E1580:E1586 E1589:E1596 E1598:E1605 E1607:E1614 E1617:E1622 E1624:E1627 E1630:E1634 E1636:E1663 E1665:E1723 E1725:E1742 E1744:E1781 E1783:E1797 E1799:E1816 E1818:E1826 E1828:E1874 E1904:E1932 E1934:E1937 E1939:E1943 E1945:E1949 E1951:E1956 E1958:E1959 E1962:E1963 E1965:E2077 E2079:E2086 E2089:E2090 E2092:E2112 E2114:E2116 E2119:E2122 E2125:E2169 E2197:E2211 E2213:E2216 E2218:E2223 E2226:E2232 E2234:E2236 E2238:E2261 E2263:E2265 E2267:E2269 E2271:E2276 E2279:E2292 E2294:E2296 E2298:E2311 E2313:E2331 E2333:E2353 E2355:E2360 E2362:E2366 E2368:E2374 E2392:E2394 E2396:E2398 E2400:E2404 E2406:E2408 E2410:E2417 E2419:E2427 E2429:E2435 E2437:E2447 E2449:E2459 E2464:E2470 E2472:E2478 E2480:E2487 E2489:E2493 E2495:E2501 E2503:E2504 E2506:E2508 E2510:E2516 E2519:E2534 E2536:E2546 E2548:E2560 E2562:E2568 E2570:E2586 E2588:E2599 E2601:E2612 E2614:E2625 E2627:E2640 E2642:E2644 E2647:E2649 E2667:E2671 E2712:E2714 E2716:E2718">
    <cfRule type="cellIs" dxfId="232" priority="428" operator="equal">
      <formula>"T"</formula>
    </cfRule>
  </conditionalFormatting>
  <conditionalFormatting sqref="E387:E407">
    <cfRule type="cellIs" dxfId="231" priority="82" operator="equal">
      <formula>"T"</formula>
    </cfRule>
  </conditionalFormatting>
  <conditionalFormatting sqref="E454:E466">
    <cfRule type="cellIs" dxfId="230" priority="58" operator="equal">
      <formula>"T"</formula>
    </cfRule>
  </conditionalFormatting>
  <conditionalFormatting sqref="E468:E485">
    <cfRule type="cellIs" dxfId="229" priority="57" operator="equal">
      <formula>"T"</formula>
    </cfRule>
  </conditionalFormatting>
  <conditionalFormatting sqref="E487:E504">
    <cfRule type="cellIs" dxfId="228" priority="56" operator="equal">
      <formula>"T"</formula>
    </cfRule>
  </conditionalFormatting>
  <conditionalFormatting sqref="E631:E654">
    <cfRule type="cellIs" dxfId="227" priority="81" operator="equal">
      <formula>"T"</formula>
    </cfRule>
  </conditionalFormatting>
  <conditionalFormatting sqref="E689:E708">
    <cfRule type="cellIs" dxfId="226" priority="80" operator="equal">
      <formula>"T"</formula>
    </cfRule>
  </conditionalFormatting>
  <conditionalFormatting sqref="E1029:E1043">
    <cfRule type="cellIs" dxfId="225" priority="51" operator="equal">
      <formula>"T"</formula>
    </cfRule>
  </conditionalFormatting>
  <conditionalFormatting sqref="E1198:E1213">
    <cfRule type="cellIs" dxfId="224" priority="23" operator="equal">
      <formula>"T"</formula>
    </cfRule>
  </conditionalFormatting>
  <conditionalFormatting sqref="E1215:E1229">
    <cfRule type="cellIs" dxfId="223" priority="78" operator="equal">
      <formula>"T"</formula>
    </cfRule>
  </conditionalFormatting>
  <conditionalFormatting sqref="E1231:E1245">
    <cfRule type="cellIs" dxfId="222" priority="22" operator="equal">
      <formula>"T"</formula>
    </cfRule>
  </conditionalFormatting>
  <conditionalFormatting sqref="E1307:E1332">
    <cfRule type="cellIs" dxfId="221" priority="21" operator="equal">
      <formula>"T"</formula>
    </cfRule>
  </conditionalFormatting>
  <conditionalFormatting sqref="E1506:E1545">
    <cfRule type="cellIs" dxfId="220" priority="75" operator="equal">
      <formula>"T"</formula>
    </cfRule>
  </conditionalFormatting>
  <conditionalFormatting sqref="E1876:E1902">
    <cfRule type="cellIs" dxfId="219" priority="74" operator="equal">
      <formula>"T"</formula>
    </cfRule>
  </conditionalFormatting>
  <conditionalFormatting sqref="E2171:E2195">
    <cfRule type="cellIs" dxfId="218" priority="72" operator="equal">
      <formula>"T"</formula>
    </cfRule>
  </conditionalFormatting>
  <conditionalFormatting sqref="E2376:E2390">
    <cfRule type="cellIs" dxfId="217" priority="54" operator="equal">
      <formula>"T"</formula>
    </cfRule>
  </conditionalFormatting>
  <conditionalFormatting sqref="E2651:E2664">
    <cfRule type="cellIs" dxfId="216" priority="114" operator="equal">
      <formula>"T"</formula>
    </cfRule>
  </conditionalFormatting>
  <conditionalFormatting sqref="E2673:E2709">
    <cfRule type="cellIs" dxfId="215" priority="316" operator="equal">
      <formula>"T"</formula>
    </cfRule>
  </conditionalFormatting>
  <conditionalFormatting sqref="E2720:E1048576">
    <cfRule type="cellIs" dxfId="214" priority="403" operator="equal">
      <formula>"T"</formula>
    </cfRule>
  </conditionalFormatting>
  <conditionalFormatting sqref="F709">
    <cfRule type="cellIs" dxfId="213" priority="103" operator="equal">
      <formula>"T"</formula>
    </cfRule>
  </conditionalFormatting>
  <conditionalFormatting sqref="F720">
    <cfRule type="cellIs" dxfId="212" priority="104" operator="equal">
      <formula>"T"</formula>
    </cfRule>
  </conditionalFormatting>
  <conditionalFormatting sqref="F731">
    <cfRule type="cellIs" dxfId="211" priority="105" operator="equal">
      <formula>"T"</formula>
    </cfRule>
  </conditionalFormatting>
  <conditionalFormatting sqref="F1347">
    <cfRule type="expression" dxfId="210" priority="1035" stopIfTrue="1">
      <formula>NOT(ISERROR(SEARCH("nie przypisane",F1347)))</formula>
    </cfRule>
  </conditionalFormatting>
  <conditionalFormatting sqref="F1375">
    <cfRule type="expression" dxfId="209" priority="1031" stopIfTrue="1">
      <formula>NOT(ISERROR(SEARCH("nie przypisane",F1375)))</formula>
    </cfRule>
  </conditionalFormatting>
  <conditionalFormatting sqref="F1725:F1733">
    <cfRule type="expression" dxfId="208" priority="5" stopIfTrue="1">
      <formula>NOT(ISERROR(SEARCH("nie przypisane",F1725)))</formula>
    </cfRule>
  </conditionalFormatting>
  <conditionalFormatting sqref="I9:I194 I197:I2707 I2712:I2713 I2716:I2717 I2720:I2721">
    <cfRule type="expression" dxfId="207" priority="53">
      <formula>IF(OR($I9="",$J9=""),0,IF(AND($H9&lt;&gt;0,$H9&lt;&gt;"",$I9&lt;$J9),1,0))</formula>
    </cfRule>
    <cfRule type="expression" dxfId="206" priority="52">
      <formula>IF(OR($I9="",$J9=""),0,IF(AND($H9&lt;&gt;0,$H9&lt;&gt;"",$I9&gt;$J9),1,0))</formula>
    </cfRule>
  </conditionalFormatting>
  <conditionalFormatting sqref="I195:I196">
    <cfRule type="expression" dxfId="205" priority="1205">
      <formula>IF(OR($I195="",$J195=""),0,IF(AND($H192&lt;&gt;0,$H192&lt;&gt;"",$I195&lt;$J195),1,0))</formula>
    </cfRule>
    <cfRule type="expression" dxfId="204" priority="1204">
      <formula>IF(OR($I195="",$J195=""),0,IF(AND($H192&lt;&gt;0,$H192&lt;&gt;"",$I195&gt;$J195),1,0))</formula>
    </cfRule>
  </conditionalFormatting>
  <conditionalFormatting sqref="L1665:L1723">
    <cfRule type="expression" dxfId="199" priority="912" stopIfTrue="1">
      <formula>NOT(ISERROR(SEARCH("nie przypisane",L1665)))</formula>
    </cfRule>
  </conditionalFormatting>
  <conditionalFormatting sqref="L1725:L1742">
    <cfRule type="expression" dxfId="198" priority="941" stopIfTrue="1">
      <formula>NOT(ISERROR(SEARCH("nie przypisane",L1725)))</formula>
    </cfRule>
  </conditionalFormatting>
  <conditionalFormatting sqref="L1939:L1943">
    <cfRule type="expression" dxfId="197" priority="902" stopIfTrue="1">
      <formula>NOT(ISERROR(SEARCH("nie przypisane",L1939)))</formula>
    </cfRule>
  </conditionalFormatting>
  <printOptions horizontalCentered="1"/>
  <pageMargins left="0.11811023622047245" right="0.11811023622047245" top="0.74803149606299213" bottom="0.74803149606299213" header="0.31496062992125984" footer="0.31496062992125984"/>
  <pageSetup paperSize="8" scale="71" fitToHeight="0" orientation="portrait" r:id="rId1"/>
  <colBreaks count="1" manualBreakCount="1">
    <brk id="13"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805" stopIfTrue="1" operator="containsText" id="{5AB83EFA-44CA-4903-A492-74AD07EA875A}">
            <xm:f>NOT(ISERROR(SEARCH("E",B9)))</xm:f>
            <xm:f>"E"</xm:f>
            <x14:dxf>
              <font>
                <b val="0"/>
                <condense val="0"/>
                <extend val="0"/>
                <sz val="11"/>
                <color indexed="14"/>
              </font>
              <fill>
                <patternFill patternType="solid">
                  <fgColor indexed="29"/>
                  <bgColor indexed="45"/>
                </patternFill>
              </fill>
            </x14:dxf>
          </x14:cfRule>
          <xm:sqref>B9:C14 K9:K24 Z9:Z24 AB9:AB24 AD9:AD24 AF9:AF24 AH9:AH24 AJ9:AJ24 AL9:AL24 AN9:AN24 AP9:AP24 AR9:AR24 C15:C19 B15:B25 B29:B37 B40:B44 B47:B49 B52 B55:B67 B70:B74 B77:B90 B93 B96:B105 B108:B115 B121:B124 B126:B130 B132:B139 B141:B148 B150:B159 B161:B164 B166:B171 B174:B196 B199:B201 B204:B205 B208 B211:B212 B215:B219 B222:B253 B256:B257 B262:B275 B278:B301 B304:B308 B312:B323 B326:B341 B344:B359 B362:B375 B378:B384 B387:B406 B409:B420 B423:B426 B430:B450 B454:B465 B468:B484 B487:B503 B506:B513 B516:B525 B528:B538 B541:B546 B549:B554 B557:B562 B565:B569 B572:B576 B580:B587 B590:B606 B609:B628 B631:B653 B656:B672 B675:B686 B689:B707 B710:B718 K710:K718 Z710:Z718 AB710:AB718 AD710:AD718 AF710:AF718 AH710:AH718 AJ710:AJ718 AL710:AL718 AN710:AN718 AP710:AP718 AR710:AR718 B721:B729 B732:B758 B761:B772 B775:B787 B790:B803 B806:B818 B821:B833 B836:B849 B852:B860 B863 B867:B894 K867:K894 Z867:Z894 AB867:AB894 AD867:AD894 AF867:AF894 AH867:AH894 AJ867:AJ894 AL867:AL894 AN867:AN894 AP867:AP894 AR867:AR894 B897:B922 B926:B938 B941:B953 B956:B957 B960:B963 B967:B978 B981:B987 B990:B996 B999:B1007 B1010:B1015 B1018:B1026 B1029:B1042 B1045:B1049 B1052:B1068 B1072:B1086 B1089:B1104 B1107:B1120 B1123:B1136 B1139:B1152 B1155:B1165 B1168:B1177 B1180:B1185 B1188:B1194 B1198:B1212 B1215:B1228 B1231:B1244 B1247:B1261 B1264:B1294 K1264:K1294 Z1264:Z1294 AB1264:AB1294 AD1264:AD1294 AF1264:AF1294 AH1264:AH1294 AJ1264:AJ1294 AL1264:AL1294 AN1264:AN1294 AP1264:AP1294 AR1264:AR1294 B1296:B1304 B1307:B1331 B1334:B1338 B1342:B1369 B1372:B1380 B1384:B1393 B1396:B1407 B1410:B1419 B1422:B1432 B1435:B1447 B1450:B1464 B1467:B1480 B1483:B1492 B1495:B1502 B1506:B1544 B1547:B1555 B1558:B1569 B1572:B1577 B1580:B1585 B1589:B1595 B1598:B1604 B1607:B1613 B1617:B1621 B1624:B1626 B1630:B1633 B1636:B1662 B1665:B1722 B1725:B1740 B1744:B1780 B1783:B1796 B1799:B1815 B1818:B1825 B1828:B1873 B1876:B1901 B1904 B1906:B1931 B1934:B1936 B1939:B1942 B1945:B1948 B1951:B1955 B1958 B1962 B1965:B2073 B2075:B2076 B2079:B2085 B2089 B2092:B2111 B2119:B2121 B2125:B2168 B2171:B2194 B2197:B2210 B2213:B2215 B2218:B2222 B2226:B2231 B2234:B2235 B2238:B2260 K2238:K2260 Z2238:Z2260 AB2238:AB2260 AD2238:AD2260 AF2238:AF2260 AH2238:AH2260 AJ2238:AJ2260 AL2238:AL2260 AN2238:AN2260 AP2238:AP2260 AR2238:AR2260 B2263:B2264 B2267:B2268 B2271:B2275 B2279:B2291 B2294:B2295 B2298:B2310 B2313:B2330 B2333:B2352 B2355:B2359 B2362:B2365 B2368:B2372 B2376:B2389 B2392:B2393 B2396:B2397 B2400:B2403 B2406:B2407 B2410:B2416 B2419:B2426 B2429:B2434 B2437:B2446 B2449:B2458 B2464:B2469 B2472:B2477 B2480:B2486 B2489:B2492 B2495:B2500 B2503 B2506:B2507 B2510:B2515 B2519:B2533 B2536:B2545 B2548:B2559 B2562:B2567 B2570:B2585 B2588:B2598 B2601:B2611 B2614:B2624 B2627:B2639 B2642:B2643 B2647:B2648 B2651:B2662 B2667:B2670 B2673:B2699 B2702:B2707</xm:sqref>
        </x14:conditionalFormatting>
        <x14:conditionalFormatting xmlns:xm="http://schemas.microsoft.com/office/excel/2006/main">
          <x14:cfRule type="containsText" priority="69" stopIfTrue="1" operator="containsText" id="{1F790C94-D46D-4963-A1F3-1D7AF0B746E7}">
            <xm:f>NOT(ISERROR(SEARCH("E",K29)))</xm:f>
            <xm:f>"E"</xm:f>
            <x14:dxf>
              <font>
                <b val="0"/>
                <condense val="0"/>
                <extend val="0"/>
                <sz val="11"/>
                <color indexed="14"/>
              </font>
              <fill>
                <patternFill patternType="solid">
                  <fgColor indexed="29"/>
                  <bgColor indexed="45"/>
                </patternFill>
              </fill>
            </x14:dxf>
          </x14:cfRule>
          <xm:sqref>K29:K37 K40:K44 K47:K49 K52 K55:K67 K70:K74 K77:K90 K93 K96:K105 K108:K115 K121:K124 K126:K130 K141:K148 K161:K164 K166:K171 K174:K196 K199:K201 K204:K205 K208 K211:K212 K215:K219 K222:K253 K256:K257 K262:K275 K278:K301 K304:K308 K312:K323 K326:K341 K344:K359 K362:K375 K378:K384 K387:K406 K409:K420 K423:K426 K430:K450 K454:K465 K468:K484 K487:K503 K506:K513 K516:K525 K528:K538 K541:K546 K549:K554 K557:K562 K565:K569 K572:K576 K580:K587 K590:K606 K609:K628 K631:K653 K656:K672 K675:K686 K689:K707 K721:K729 K732:K758 K761:K772 K775:K787 K790:K803 K806:K818 K821:K833 K836:K849 K852:K860 K863 K926:K938 K941:K953 K956:K957 K960:K963 K967:K978 K981:K987 K990:K996 K999:K1007 K1010:K1015 K1018:K1026 K1029:K1042 K1045:K1049 K1052:K1068 K1072:K1086 K1089:K1104 K1107:K1120 K1123:K1136 K1139:K1152 K1155:K1165 K1168:K1177 K1180:K1185 K1188:K1194 K1198:K1212 K1215:K1228 K1231:K1244 K1247:K1261 K1296:K1304 K1307:K1331 K1334:K1338 K1342:K1369 K1372:K1380 K1384:K1393 K1396:K1407 K1410:K1419 K1422:K1432 K1435:K1447 K1450:K1464 K1467:K1480 K1483:K1492 K1495:K1502 K1506:K1544 K1547:K1555 K1558:K1569 K1572:K1577 K1580:K1585 K1589:K1595 K1598:K1604 K1607:K1613 K1617:K1621 K1624:K1626 K1630:K1633 K1636:K1662 K1665:K1722 K1725:K1740 K1744:K1780 K1783:K1796 K1799:K1815 K1818:K1825 K1828:K1873 K1876:K1901 K1904:K1931 K1934:K1936 K1939:K1942 K1945:K1948 K1951:K1955 K1958 K1962 K1965:K2073 K2075:K2076 K2079:K2085 K2089 K2092:K2111 K2119:K2121 K2125:K2168 K2171:K2194 K2197:K2210 K2213:K2215 K2218:K2222 K2226:K2231 K2234:K2235 K2263:K2264 K2267:K2268 K2271:K2275 K2279:K2291 K2294:K2295 K2298:K2310 K2313:K2330 K2333:K2352 K2355:K2359 K2362:K2365 K2368:K2372 K2376:K2389 K2392:K2393 K2396:K2397 K2400:K2403 K2406:K2407 K2410:K2416 K2419:K2426 K2429:K2434 K2437:K2446 K2449:K2458 K2464:K2469 K2472:K2477 K2480:K2486 K2489:K2492 K2495:K2500 K2503 K2506:K2507 K2510:K2515 K2519:K2533 K2536:K2545 K2548:K2559 K2562:K2567 K2570:K2585 K2588:K2598 K2601:K2611 K2614:K2624 K2627:K2639 K2642:K2643 K2647:K2648 K2651:K2662 K2667:K2670 K2673:K2699 K2702:K2707</xm:sqref>
        </x14:conditionalFormatting>
        <x14:conditionalFormatting xmlns:xm="http://schemas.microsoft.com/office/excel/2006/main">
          <x14:cfRule type="containsText" priority="38" stopIfTrue="1" operator="containsText" id="{8EB42B1B-8A90-4E15-8E24-42AAA480FB50}">
            <xm:f>NOT(ISERROR(SEARCH("E",K132)))</xm:f>
            <xm:f>"E"</xm:f>
            <x14:dxf>
              <font>
                <b val="0"/>
                <condense val="0"/>
                <extend val="0"/>
                <sz val="11"/>
                <color indexed="14"/>
              </font>
              <fill>
                <patternFill patternType="solid">
                  <fgColor indexed="29"/>
                  <bgColor indexed="45"/>
                </patternFill>
              </fill>
            </x14:dxf>
          </x14:cfRule>
          <xm:sqref>K132:K139</xm:sqref>
        </x14:conditionalFormatting>
        <x14:conditionalFormatting xmlns:xm="http://schemas.microsoft.com/office/excel/2006/main">
          <x14:cfRule type="containsText" priority="49" stopIfTrue="1" operator="containsText" id="{F7036086-3C31-4743-BFDD-2E88F9DEAC4D}">
            <xm:f>NOT(ISERROR(SEARCH("E",K150)))</xm:f>
            <xm:f>"E"</xm:f>
            <x14:dxf>
              <font>
                <b val="0"/>
                <condense val="0"/>
                <extend val="0"/>
                <sz val="11"/>
                <color indexed="14"/>
              </font>
              <fill>
                <patternFill patternType="solid">
                  <fgColor indexed="29"/>
                  <bgColor indexed="45"/>
                </patternFill>
              </fill>
            </x14:dxf>
          </x14:cfRule>
          <xm:sqref>K150:K159</xm:sqref>
        </x14:conditionalFormatting>
        <x14:conditionalFormatting xmlns:xm="http://schemas.microsoft.com/office/excel/2006/main">
          <x14:cfRule type="containsText" priority="20" stopIfTrue="1" operator="containsText" id="{C055E342-B443-456B-BA7C-0E9CBC6732D3}">
            <xm:f>NOT(ISERROR(SEARCH("E",K897)))</xm:f>
            <xm:f>"E"</xm:f>
            <x14:dxf>
              <font>
                <b val="0"/>
                <condense val="0"/>
                <extend val="0"/>
                <sz val="11"/>
                <color indexed="14"/>
              </font>
              <fill>
                <patternFill patternType="solid">
                  <fgColor indexed="29"/>
                  <bgColor indexed="45"/>
                </patternFill>
              </fill>
            </x14:dxf>
          </x14:cfRule>
          <xm:sqref>K897:K922</xm:sqref>
        </x14:conditionalFormatting>
        <x14:conditionalFormatting xmlns:xm="http://schemas.microsoft.com/office/excel/2006/main">
          <x14:cfRule type="containsText" priority="68" stopIfTrue="1" operator="containsText" id="{C17095E9-26C9-4166-8052-02B04C90429E}">
            <xm:f>NOT(ISERROR(SEARCH("E",Z29)))</xm:f>
            <xm:f>"E"</xm:f>
            <x14:dxf>
              <font>
                <b val="0"/>
                <condense val="0"/>
                <extend val="0"/>
                <sz val="11"/>
                <color indexed="14"/>
              </font>
              <fill>
                <patternFill patternType="solid">
                  <fgColor indexed="29"/>
                  <bgColor indexed="45"/>
                </patternFill>
              </fill>
            </x14:dxf>
          </x14:cfRule>
          <xm:sqref>Z29:Z37 Z40:Z44 Z47:Z49 Z52 Z55:Z67 Z70:Z74 Z77:Z90 Z93 Z96:Z105 Z108:Z115 Z121:Z124 Z126:Z130 Z141:Z148 Z161:Z164 Z166:Z171 Z174:Z196 Z199:Z201 Z204:Z205 Z208 Z211:Z212 Z215:Z219 Z222:Z253 Z256:Z257 Z262:Z275 Z278:Z301 Z304:Z308 Z312:Z323 Z326:Z341 Z344:Z359 Z362:Z375 Z378:Z384 Z387:Z406 Z409:Z420 Z423:Z426 Z430:Z450 Z454:Z465 Z468:Z484 Z487:Z503 Z506:Z513 Z516:Z525 Z528:Z538 Z541:Z546 Z549:Z554 Z557:Z562 Z565:Z569 Z572:Z576 Z580:Z587 Z590:Z606 Z609:Z628 Z631:Z653 Z656:Z672 Z675:Z686 Z689:Z707 Z721:Z729 Z732:Z758 Z761:Z772 Z775:Z787 Z790:Z803 Z806:Z818 Z821:Z833 Z836:Z849 Z852:Z860 Z863 Z926:Z938 Z941:Z953 Z956:Z957 Z960:Z963 Z967:Z978 Z981:Z987 Z990:Z996 Z999:Z1007 Z1010:Z1015 Z1018:Z1026 Z1029:Z1042 Z1045:Z1049 Z1052:Z1068 Z1072:Z1086 Z1089:Z1104 Z1107:Z1120 Z1123:Z1136 Z1139:Z1152 Z1155:Z1165 Z1168:Z1177 Z1180:Z1185 Z1188:Z1194 Z1198:Z1212 Z1215:Z1228 Z1231:Z1244 Z1247:Z1261 Z1296:Z1304 Z1307:Z1331 Z1334:Z1338 Z1342:Z1369 Z1372:Z1380 Z1384:Z1393 Z1396:Z1407 Z1410:Z1419 Z1422:Z1432 Z1435:Z1447 Z1450:Z1464 Z1467:Z1480 Z1483:Z1492 Z1495:Z1502 Z1506:Z1544 Z1547:Z1555 Z1558:Z1569 Z1572:Z1577 Z1580:Z1585 Z1589:Z1595 Z1598:Z1604 Z1607:Z1613 Z1617:Z1621 Z1624:Z1626 Z1630:Z1633 Z1636:Z1662 Z1665:Z1722 Z1725:Z1740 Z1744:Z1780 Z1783:Z1796 Z1799:Z1815 Z1818:Z1825 Z1828:Z1873 Z1876:Z1901 Z1904 Z1906:Z1931 Z1934:Z1936 Z1939:Z1942 Z1945:Z1948 Z1951:Z1955 Z1958 Z1962 Z1965:Z2073 Z2075:Z2076 Z2079:Z2085 Z2089 Z2092:Z2111 Z2119:Z2121 Z2125:Z2168 Z2171:Z2194 Z2197:Z2210 Z2213:Z2215 Z2218:Z2222 Z2226:Z2231 Z2234:Z2235 Z2263:Z2264 Z2267:Z2268 Z2271:Z2275 Z2279:Z2291 Z2294:Z2295 Z2298:Z2310 Z2313:Z2330 Z2333:Z2352 Z2355:Z2359 Z2362:Z2365 Z2368:Z2372 Z2376:Z2389 Z2392:Z2393 Z2396:Z2397 Z2400:Z2403 Z2406:Z2407 Z2410:Z2416 Z2419:Z2426 Z2429:Z2434 Z2437:Z2446 Z2449:Z2458 Z2464:Z2469 Z2472:Z2477 Z2480:Z2486 Z2489:Z2492 Z2495:Z2500 Z2503 Z2506:Z2507 Z2510:Z2515 Z2519:Z2533 Z2536:Z2545 Z2548:Z2559 Z2562:Z2567 Z2570:Z2585 Z2588:Z2598 Z2601:Z2611 Z2614:Z2624 Z2627:Z2639 Z2642:Z2643 Z2647:Z2648 Z2651:Z2662 Z2667:Z2670 Z2673:Z2699 Z2702:Z2707</xm:sqref>
        </x14:conditionalFormatting>
        <x14:conditionalFormatting xmlns:xm="http://schemas.microsoft.com/office/excel/2006/main">
          <x14:cfRule type="containsText" priority="37" stopIfTrue="1" operator="containsText" id="{96AC3156-02AF-4828-AB54-0842DC6F9BC3}">
            <xm:f>NOT(ISERROR(SEARCH("E",Z132)))</xm:f>
            <xm:f>"E"</xm:f>
            <x14:dxf>
              <font>
                <b val="0"/>
                <condense val="0"/>
                <extend val="0"/>
                <sz val="11"/>
                <color indexed="14"/>
              </font>
              <fill>
                <patternFill patternType="solid">
                  <fgColor indexed="29"/>
                  <bgColor indexed="45"/>
                </patternFill>
              </fill>
            </x14:dxf>
          </x14:cfRule>
          <xm:sqref>Z132:Z139</xm:sqref>
        </x14:conditionalFormatting>
        <x14:conditionalFormatting xmlns:xm="http://schemas.microsoft.com/office/excel/2006/main">
          <x14:cfRule type="containsText" priority="48" stopIfTrue="1" operator="containsText" id="{0E5136EB-CF71-4917-802D-525B5E8154C4}">
            <xm:f>NOT(ISERROR(SEARCH("E",Z150)))</xm:f>
            <xm:f>"E"</xm:f>
            <x14:dxf>
              <font>
                <b val="0"/>
                <condense val="0"/>
                <extend val="0"/>
                <sz val="11"/>
                <color indexed="14"/>
              </font>
              <fill>
                <patternFill patternType="solid">
                  <fgColor indexed="29"/>
                  <bgColor indexed="45"/>
                </patternFill>
              </fill>
            </x14:dxf>
          </x14:cfRule>
          <xm:sqref>Z150:Z159</xm:sqref>
        </x14:conditionalFormatting>
        <x14:conditionalFormatting xmlns:xm="http://schemas.microsoft.com/office/excel/2006/main">
          <x14:cfRule type="containsText" priority="19" stopIfTrue="1" operator="containsText" id="{255733B3-B0DF-4B12-9408-19DD4C3229B2}">
            <xm:f>NOT(ISERROR(SEARCH("E",Z897)))</xm:f>
            <xm:f>"E"</xm:f>
            <x14:dxf>
              <font>
                <b val="0"/>
                <condense val="0"/>
                <extend val="0"/>
                <sz val="11"/>
                <color indexed="14"/>
              </font>
              <fill>
                <patternFill patternType="solid">
                  <fgColor indexed="29"/>
                  <bgColor indexed="45"/>
                </patternFill>
              </fill>
            </x14:dxf>
          </x14:cfRule>
          <xm:sqref>Z897:Z922</xm:sqref>
        </x14:conditionalFormatting>
        <x14:conditionalFormatting xmlns:xm="http://schemas.microsoft.com/office/excel/2006/main">
          <x14:cfRule type="containsText" priority="67" stopIfTrue="1" operator="containsText" id="{54DC0F2C-BA30-40C2-BFB2-6FF3A9228F2E}">
            <xm:f>NOT(ISERROR(SEARCH("E",AB29)))</xm:f>
            <xm:f>"E"</xm:f>
            <x14:dxf>
              <font>
                <b val="0"/>
                <condense val="0"/>
                <extend val="0"/>
                <sz val="11"/>
                <color indexed="14"/>
              </font>
              <fill>
                <patternFill patternType="solid">
                  <fgColor indexed="29"/>
                  <bgColor indexed="45"/>
                </patternFill>
              </fill>
            </x14:dxf>
          </x14:cfRule>
          <xm:sqref>AB29:AB37 AB40:AB44 AB47:AB49 AB52 AB55:AB67 AB70:AB74 AB77:AB90 AB93 AB96:AB105 AB108:AB115 AB121:AB124 AB126:AB130 AB141:AB148 AB161:AB164 AB166:AB171 AB174:AB196 AB199:AB201 AB204:AB205 AB208 AB211:AB212 AB215:AB219 AB222:AB253 AB256:AB257 AB262:AB275 AB278:AB301 AB304:AB308 AB312:AB323 AB326:AB341 AB344:AB359 AB362:AB375 AB378:AB384 AB387:AB406 AB409:AB420 AB423:AB426 AB430:AB450 AB454:AB465 AB468:AB484 AB487:AB503 AB506:AB513 AB516:AB525 AB528:AB538 AB541:AB546 AB549:AB554 AB557:AB562 AB565:AB569 AB572:AB576 AB580:AB587 AB590:AB606 AB609:AB628 AB631:AB653 AB656:AB672 AB675:AB686 AB689:AB707 AB721:AB729 AB732:AB758 AB761:AB772 AB775:AB787 AB790:AB803 AB806:AB818 AB821:AB833 AB836:AB849 AB852:AB860 AB863 AB926:AB938 AB941:AB953 AB956:AB957 AB960:AB963 AB967:AB978 AB981:AB987 AB990:AB996 AB999:AB1007 AB1010:AB1015 AB1018:AB1026 AB1029:AB1042 AB1045:AB1049 AB1052:AB1068 AB1072:AB1086 AB1089:AB1104 AB1107:AB1120 AB1123:AB1136 AB1139:AB1152 AB1155:AB1165 AB1168:AB1177 AB1180:AB1185 AB1188:AB1194 AB1198:AB1212 AB1215:AB1228 AB1231:AB1244 AB1247:AB1261 AB1296:AB1304 AB1307:AB1331 AB1334:AB1338 AB1342:AB1369 AB1372:AB1380 AB1384:AB1393 AB1396:AB1407 AB1410:AB1419 AB1422:AB1432 AB1435:AB1447 AB1450:AB1464 AB1467:AB1480 AB1483:AB1492 AB1495:AB1502 AB1506:AB1544 AB1547:AB1555 AB1558:AB1569 AB1572:AB1577 AB1580:AB1585 AB1589:AB1595 AB1598:AB1604 AB1607:AB1613 AB1617:AB1621 AB1624:AB1626 AB1630:AB1633 AB1636:AB1662 AB1665:AB1722 AB1725:AB1740 AB1744:AB1780 AB1783:AB1796 AB1799:AB1815 AB1818:AB1825 AB1828:AB1873 AB1876:AB1901 AB1904 AB1906:AB1931 AB1934:AB1936 AB1939:AB1942 AB1945:AB1948 AB1951:AB1955 AB1958 AB1962 AB1965:AB2073 AB2075:AB2076 AB2079:AB2085 AB2089 AB2092:AB2111 AB2119:AB2121 AB2125:AB2168 AB2171:AB2194 AB2197:AB2210 AB2213:AB2215 AB2218:AB2222 AB2226:AB2231 AB2234:AB2235 AB2263:AB2264 AB2267:AB2268 AB2271:AB2275 AB2279:AB2291 AB2294:AB2295 AB2298:AB2310 AB2313:AB2330 AB2333:AB2352 AB2355:AB2359 AB2362:AB2365 AB2368:AB2372 AB2376:AB2389 AB2392:AB2393 AB2396:AB2397 AB2400:AB2403 AB2406:AB2407 AB2410:AB2416 AB2419:AB2426 AB2429:AB2434 AB2437:AB2446 AB2449:AB2458 AB2464:AB2469 AB2472:AB2477 AB2480:AB2486 AB2489:AB2492 AB2495:AB2500 AB2503 AB2506:AB2507 AB2510:AB2515 AB2519:AB2533 AB2536:AB2545 AB2548:AB2559 AB2562:AB2567 AB2570:AB2585 AB2588:AB2598 AB2601:AB2611 AB2614:AB2624 AB2627:AB2639 AB2642:AB2643 AB2647:AB2648 AB2651:AB2662 AB2667:AB2670 AB2673:AB2699 AB2702:AB2707</xm:sqref>
        </x14:conditionalFormatting>
        <x14:conditionalFormatting xmlns:xm="http://schemas.microsoft.com/office/excel/2006/main">
          <x14:cfRule type="containsText" priority="36" stopIfTrue="1" operator="containsText" id="{95AF3529-3D50-448B-86BD-1810AD683799}">
            <xm:f>NOT(ISERROR(SEARCH("E",AB132)))</xm:f>
            <xm:f>"E"</xm:f>
            <x14:dxf>
              <font>
                <b val="0"/>
                <condense val="0"/>
                <extend val="0"/>
                <sz val="11"/>
                <color indexed="14"/>
              </font>
              <fill>
                <patternFill patternType="solid">
                  <fgColor indexed="29"/>
                  <bgColor indexed="45"/>
                </patternFill>
              </fill>
            </x14:dxf>
          </x14:cfRule>
          <xm:sqref>AB132:AB139</xm:sqref>
        </x14:conditionalFormatting>
        <x14:conditionalFormatting xmlns:xm="http://schemas.microsoft.com/office/excel/2006/main">
          <x14:cfRule type="containsText" priority="47" stopIfTrue="1" operator="containsText" id="{AA42AF81-E96E-41C6-9D88-16C1F627857F}">
            <xm:f>NOT(ISERROR(SEARCH("E",AB150)))</xm:f>
            <xm:f>"E"</xm:f>
            <x14:dxf>
              <font>
                <b val="0"/>
                <condense val="0"/>
                <extend val="0"/>
                <sz val="11"/>
                <color indexed="14"/>
              </font>
              <fill>
                <patternFill patternType="solid">
                  <fgColor indexed="29"/>
                  <bgColor indexed="45"/>
                </patternFill>
              </fill>
            </x14:dxf>
          </x14:cfRule>
          <xm:sqref>AB150:AB159</xm:sqref>
        </x14:conditionalFormatting>
        <x14:conditionalFormatting xmlns:xm="http://schemas.microsoft.com/office/excel/2006/main">
          <x14:cfRule type="containsText" priority="18" stopIfTrue="1" operator="containsText" id="{E1068A10-F440-4C64-9D08-9F9468913A4C}">
            <xm:f>NOT(ISERROR(SEARCH("E",AB897)))</xm:f>
            <xm:f>"E"</xm:f>
            <x14:dxf>
              <font>
                <b val="0"/>
                <condense val="0"/>
                <extend val="0"/>
                <sz val="11"/>
                <color indexed="14"/>
              </font>
              <fill>
                <patternFill patternType="solid">
                  <fgColor indexed="29"/>
                  <bgColor indexed="45"/>
                </patternFill>
              </fill>
            </x14:dxf>
          </x14:cfRule>
          <xm:sqref>AB897:AB922</xm:sqref>
        </x14:conditionalFormatting>
        <x14:conditionalFormatting xmlns:xm="http://schemas.microsoft.com/office/excel/2006/main">
          <x14:cfRule type="containsText" priority="66" stopIfTrue="1" operator="containsText" id="{685C9C41-7C10-4D31-AB4C-583D1B7C0C43}">
            <xm:f>NOT(ISERROR(SEARCH("E",AD29)))</xm:f>
            <xm:f>"E"</xm:f>
            <x14:dxf>
              <font>
                <b val="0"/>
                <condense val="0"/>
                <extend val="0"/>
                <sz val="11"/>
                <color indexed="14"/>
              </font>
              <fill>
                <patternFill patternType="solid">
                  <fgColor indexed="29"/>
                  <bgColor indexed="45"/>
                </patternFill>
              </fill>
            </x14:dxf>
          </x14:cfRule>
          <xm:sqref>AD29:AD37 AD40:AD44 AD47:AD49 AD52 AD55:AD67 AD70:AD74 AD77:AD90 AD93 AD96:AD105 AD108:AD115 AD121:AD124 AD126:AD130 AD141:AD148 AD161:AD164 AD166:AD171 AD174:AD196 AD199:AD201 AD204:AD205 AD208 AD211:AD212 AD215:AD219 AD222:AD253 AD256:AD257 AD262:AD275 AD278:AD301 AD304:AD308 AD312:AD323 AD326:AD341 AD344:AD359 AD362:AD375 AD378:AD384 AD387:AD406 AD409:AD420 AD423:AD426 AD430:AD450 AD454:AD465 AD468:AD484 AD487:AD503 AD506:AD513 AD516:AD525 AD528:AD538 AD541:AD546 AD549:AD554 AD557:AD562 AD565:AD569 AD572:AD576 AD580:AD587 AD590:AD606 AD609:AD628 AD631:AD653 AD656:AD672 AD675:AD686 AD689:AD707 AD721:AD729 AD732:AD758 AD761:AD772 AD775:AD787 AD790:AD803 AD806:AD818 AD821:AD833 AD836:AD849 AD852:AD860 AD863 AD926:AD938 AD941:AD953 AD956:AD957 AD960:AD963 AD967:AD978 AD981:AD987 AD990:AD996 AD999:AD1007 AD1010:AD1015 AD1018:AD1026 AD1029:AD1042 AD1045:AD1049 AD1052:AD1068 AD1072:AD1086 AD1089:AD1104 AD1107:AD1120 AD1123:AD1136 AD1139:AD1152 AD1155:AD1165 AD1168:AD1177 AD1180:AD1185 AD1188:AD1194 AD1198:AD1212 AD1215:AD1228 AD1231:AD1244 AD1247:AD1261 AD1296:AD1304 AD1307:AD1331 AD1334:AD1338 AD1342:AD1369 AD1372:AD1380 AD1384:AD1393 AD1396:AD1407 AD1410:AD1419 AD1422:AD1432 AD1435:AD1447 AD1450:AD1464 AD1467:AD1480 AD1483:AD1492 AD1495:AD1502 AD1506:AD1544 AD1547:AD1555 AD1558:AD1569 AD1572:AD1577 AD1580:AD1585 AD1589:AD1595 AD1598:AD1604 AD1607:AD1613 AD1617:AD1621 AD1624:AD1626 AD1630:AD1633 AD1636:AD1662 AD1665:AD1722 AD1725:AD1740 AD1744:AD1780 AD1783:AD1796 AD1799:AD1815 AD1818:AD1825 AD1828:AD1873 AD1876:AD1901 AD1904 AD1906:AD1931 AD1934:AD1936 AD1939:AD1942 AD1945:AD1948 AD1951:AD1955 AD1958 AD1962 AD1965:AD2073 AD2075:AD2076 AD2079:AD2085 AD2089 AD2092:AD2111 AD2119:AD2121 AD2125:AD2168 AD2171:AD2194 AD2197:AD2210 AD2213:AD2215 AD2218:AD2222 AD2226:AD2231 AD2234:AD2235 AD2263:AD2264 AD2267:AD2268 AD2271:AD2275 AD2279:AD2291 AD2294:AD2295 AD2298:AD2310 AD2313:AD2330 AD2333:AD2352 AD2355:AD2359 AD2362:AD2365 AD2368:AD2372 AD2376:AD2389 AD2392:AD2393 AD2396:AD2397 AD2400:AD2403 AD2406:AD2407 AD2410:AD2416 AD2419:AD2426 AD2429:AD2434 AD2437:AD2446 AD2449:AD2458 AD2464:AD2469 AD2472:AD2477 AD2480:AD2486 AD2489:AD2492 AD2495:AD2500 AD2503 AD2506:AD2507 AD2510:AD2515 AD2519:AD2533 AD2536:AD2545 AD2548:AD2559 AD2562:AD2567 AD2570:AD2585 AD2588:AD2598 AD2601:AD2611 AD2614:AD2624 AD2627:AD2639 AD2642:AD2643 AD2647:AD2648 AD2651:AD2662 AD2667:AD2670 AD2673:AD2699 AD2702:AD2707</xm:sqref>
        </x14:conditionalFormatting>
        <x14:conditionalFormatting xmlns:xm="http://schemas.microsoft.com/office/excel/2006/main">
          <x14:cfRule type="containsText" priority="35" stopIfTrue="1" operator="containsText" id="{E4E45396-39F8-4D48-8A80-9B9BB5DCB5D3}">
            <xm:f>NOT(ISERROR(SEARCH("E",AD132)))</xm:f>
            <xm:f>"E"</xm:f>
            <x14:dxf>
              <font>
                <b val="0"/>
                <condense val="0"/>
                <extend val="0"/>
                <sz val="11"/>
                <color indexed="14"/>
              </font>
              <fill>
                <patternFill patternType="solid">
                  <fgColor indexed="29"/>
                  <bgColor indexed="45"/>
                </patternFill>
              </fill>
            </x14:dxf>
          </x14:cfRule>
          <xm:sqref>AD132:AD139</xm:sqref>
        </x14:conditionalFormatting>
        <x14:conditionalFormatting xmlns:xm="http://schemas.microsoft.com/office/excel/2006/main">
          <x14:cfRule type="containsText" priority="46" stopIfTrue="1" operator="containsText" id="{B5A8008A-0CE9-48F2-942C-8E6404A52523}">
            <xm:f>NOT(ISERROR(SEARCH("E",AD150)))</xm:f>
            <xm:f>"E"</xm:f>
            <x14:dxf>
              <font>
                <b val="0"/>
                <condense val="0"/>
                <extend val="0"/>
                <sz val="11"/>
                <color indexed="14"/>
              </font>
              <fill>
                <patternFill patternType="solid">
                  <fgColor indexed="29"/>
                  <bgColor indexed="45"/>
                </patternFill>
              </fill>
            </x14:dxf>
          </x14:cfRule>
          <xm:sqref>AD150:AD159</xm:sqref>
        </x14:conditionalFormatting>
        <x14:conditionalFormatting xmlns:xm="http://schemas.microsoft.com/office/excel/2006/main">
          <x14:cfRule type="containsText" priority="17" stopIfTrue="1" operator="containsText" id="{16DC8804-397C-47C9-B836-C4A18FECA92F}">
            <xm:f>NOT(ISERROR(SEARCH("E",AD897)))</xm:f>
            <xm:f>"E"</xm:f>
            <x14:dxf>
              <font>
                <b val="0"/>
                <condense val="0"/>
                <extend val="0"/>
                <sz val="11"/>
                <color indexed="14"/>
              </font>
              <fill>
                <patternFill patternType="solid">
                  <fgColor indexed="29"/>
                  <bgColor indexed="45"/>
                </patternFill>
              </fill>
            </x14:dxf>
          </x14:cfRule>
          <xm:sqref>AD897:AD922</xm:sqref>
        </x14:conditionalFormatting>
        <x14:conditionalFormatting xmlns:xm="http://schemas.microsoft.com/office/excel/2006/main">
          <x14:cfRule type="containsText" priority="65" stopIfTrue="1" operator="containsText" id="{2AF52A8F-FD24-4F87-9484-F20A0E4CD7F9}">
            <xm:f>NOT(ISERROR(SEARCH("E",AF29)))</xm:f>
            <xm:f>"E"</xm:f>
            <x14:dxf>
              <font>
                <b val="0"/>
                <condense val="0"/>
                <extend val="0"/>
                <sz val="11"/>
                <color indexed="14"/>
              </font>
              <fill>
                <patternFill patternType="solid">
                  <fgColor indexed="29"/>
                  <bgColor indexed="45"/>
                </patternFill>
              </fill>
            </x14:dxf>
          </x14:cfRule>
          <xm:sqref>AF29:AF37 AF40:AF44 AF47:AF49 AF52 AF55:AF67 AF70:AF74 AF77:AF90 AF93 AF96:AF105 AF108:AF115 AF121:AF124 AF126:AF130 AF141:AF148 AF161:AF164 AF166:AF171 AF174:AF196 AF199:AF201 AF204:AF205 AF208 AF211:AF212 AF215:AF219 AF222:AF253 AF256:AF257 AF262:AF275 AF278:AF301 AF304:AF308 AF312:AF323 AF326:AF341 AF344:AF359 AF362:AF375 AF378:AF384 AF387:AF406 AF409:AF420 AF423:AF426 AF430:AF450 AF454:AF465 AF468:AF484 AF487:AF503 AF506:AF513 AF516:AF525 AF528:AF538 AF541:AF546 AF549:AF554 AF557:AF562 AF565:AF569 AF572:AF576 AF580:AF587 AF590:AF606 AF609:AF628 AF631:AF653 AF656:AF672 AF675:AF686 AF689:AF707 AF721:AF729 AF732:AF758 AF761:AF772 AF775:AF787 AF790:AF803 AF806:AF818 AF821:AF833 AF836:AF849 AF852:AF860 AF863 AF926:AF938 AF941:AF953 AF956:AF957 AF960:AF963 AF967:AF978 AF981:AF987 AF990:AF996 AF999:AF1007 AF1010:AF1015 AF1018:AF1026 AF1029:AF1042 AF1045:AF1049 AF1052:AF1068 AF1072:AF1086 AF1089:AF1104 AF1107:AF1120 AF1123:AF1136 AF1139:AF1152 AF1155:AF1165 AF1168:AF1177 AF1180:AF1185 AF1188:AF1194 AF1198:AF1212 AF1215:AF1228 AF1231:AF1244 AF1247:AF1261 AF1296:AF1304 AF1307:AF1331 AF1334:AF1338 AF1342:AF1369 AF1372:AF1380 AF1384:AF1393 AF1396:AF1407 AF1410:AF1419 AF1422:AF1432 AF1435:AF1447 AF1450:AF1464 AF1467:AF1480 AF1483:AF1492 AF1495:AF1502 AF1506:AF1544 AF1547:AF1555 AF1558:AF1569 AF1572:AF1577 AF1580:AF1585 AF1589:AF1595 AF1598:AF1604 AF1607:AF1613 AF1617:AF1621 AF1624:AF1626 AF1630:AF1633 AF1636:AF1662 AF1665:AF1722 AF1725:AF1740 AF1744:AF1780 AF1783:AF1796 AF1799:AF1815 AF1818:AF1825 AF1828:AF1873 AF1876:AF1901 AF1904 AF1906:AF1931 AF1934:AF1936 AF1939:AF1942 AF1945:AF1948 AF1951:AF1955 AF1958 AF1962 AF1965:AF2073 AF2075:AF2076 AF2079:AF2085 AF2089 AF2092:AF2111 AF2119:AF2121 AF2125:AF2168 AF2171:AF2194 AF2197:AF2210 AF2213:AF2215 AF2218:AF2222 AF2226:AF2231 AF2234:AF2235 AF2263:AF2264 AF2267:AF2268 AF2271:AF2275 AF2279:AF2291 AF2294:AF2295 AF2298:AF2310 AF2313:AF2330 AF2333:AF2352 AF2355:AF2359 AF2362:AF2365 AF2368:AF2372 AF2376:AF2389 AF2392:AF2393 AF2396:AF2397 AF2400:AF2403 AF2406:AF2407 AF2410:AF2416 AF2419:AF2426 AF2429:AF2434 AF2437:AF2446 AF2449:AF2458 AF2464:AF2469 AF2472:AF2477 AF2480:AF2486 AF2489:AF2492 AF2495:AF2500 AF2503 AF2506:AF2507 AF2510:AF2515 AF2519:AF2533 AF2536:AF2545 AF2548:AF2559 AF2562:AF2567 AF2570:AF2585 AF2588:AF2598 AF2601:AF2611 AF2614:AF2624 AF2627:AF2639 AF2642:AF2643 AF2647:AF2648 AF2651:AF2662 AF2667:AF2670 AF2673:AF2699 AF2702:AF2707</xm:sqref>
        </x14:conditionalFormatting>
        <x14:conditionalFormatting xmlns:xm="http://schemas.microsoft.com/office/excel/2006/main">
          <x14:cfRule type="containsText" priority="34" stopIfTrue="1" operator="containsText" id="{27A7485D-EEBC-4EB2-9C40-4DD54D8CE07D}">
            <xm:f>NOT(ISERROR(SEARCH("E",AF132)))</xm:f>
            <xm:f>"E"</xm:f>
            <x14:dxf>
              <font>
                <b val="0"/>
                <condense val="0"/>
                <extend val="0"/>
                <sz val="11"/>
                <color indexed="14"/>
              </font>
              <fill>
                <patternFill patternType="solid">
                  <fgColor indexed="29"/>
                  <bgColor indexed="45"/>
                </patternFill>
              </fill>
            </x14:dxf>
          </x14:cfRule>
          <xm:sqref>AF132:AF139</xm:sqref>
        </x14:conditionalFormatting>
        <x14:conditionalFormatting xmlns:xm="http://schemas.microsoft.com/office/excel/2006/main">
          <x14:cfRule type="containsText" priority="45" stopIfTrue="1" operator="containsText" id="{56D8FCC2-1981-4D60-B280-D0B82B586171}">
            <xm:f>NOT(ISERROR(SEARCH("E",AF150)))</xm:f>
            <xm:f>"E"</xm:f>
            <x14:dxf>
              <font>
                <b val="0"/>
                <condense val="0"/>
                <extend val="0"/>
                <sz val="11"/>
                <color indexed="14"/>
              </font>
              <fill>
                <patternFill patternType="solid">
                  <fgColor indexed="29"/>
                  <bgColor indexed="45"/>
                </patternFill>
              </fill>
            </x14:dxf>
          </x14:cfRule>
          <xm:sqref>AF150:AF159</xm:sqref>
        </x14:conditionalFormatting>
        <x14:conditionalFormatting xmlns:xm="http://schemas.microsoft.com/office/excel/2006/main">
          <x14:cfRule type="containsText" priority="16" stopIfTrue="1" operator="containsText" id="{77ACF151-13BD-40E8-805A-49CD81085852}">
            <xm:f>NOT(ISERROR(SEARCH("E",AF897)))</xm:f>
            <xm:f>"E"</xm:f>
            <x14:dxf>
              <font>
                <b val="0"/>
                <condense val="0"/>
                <extend val="0"/>
                <sz val="11"/>
                <color indexed="14"/>
              </font>
              <fill>
                <patternFill patternType="solid">
                  <fgColor indexed="29"/>
                  <bgColor indexed="45"/>
                </patternFill>
              </fill>
            </x14:dxf>
          </x14:cfRule>
          <xm:sqref>AF897:AF922</xm:sqref>
        </x14:conditionalFormatting>
        <x14:conditionalFormatting xmlns:xm="http://schemas.microsoft.com/office/excel/2006/main">
          <x14:cfRule type="containsText" priority="64" stopIfTrue="1" operator="containsText" id="{2B1A0683-256B-4487-97C5-0BDAE2709B82}">
            <xm:f>NOT(ISERROR(SEARCH("E",AH29)))</xm:f>
            <xm:f>"E"</xm:f>
            <x14:dxf>
              <font>
                <b val="0"/>
                <condense val="0"/>
                <extend val="0"/>
                <sz val="11"/>
                <color indexed="14"/>
              </font>
              <fill>
                <patternFill patternType="solid">
                  <fgColor indexed="29"/>
                  <bgColor indexed="45"/>
                </patternFill>
              </fill>
            </x14:dxf>
          </x14:cfRule>
          <xm:sqref>AH29:AH37 AH40:AH44 AH47:AH49 AH52 AH55:AH67 AH70:AH74 AH77:AH90 AH93 AH96:AH105 AH108:AH115 AH121:AH124 AH126:AH130 AH141:AH148 AH161:AH164 AH166:AH171 AH174:AH196 AH199:AH201 AH204:AH205 AH208 AH211:AH212 AH215:AH219 AH222:AH253 AH256:AH257 AH262:AH275 AH278:AH301 AH304:AH308 AH312:AH323 AH326:AH341 AH344:AH359 AH362:AH375 AH378:AH384 AH387:AH406 AH409:AH420 AH423:AH426 AH430:AH450 AH454:AH465 AH468:AH484 AH487:AH503 AH506:AH513 AH516:AH525 AH528:AH538 AH541:AH546 AH549:AH554 AH557:AH562 AH565:AH569 AH572:AH576 AH580:AH587 AH590:AH606 AH609:AH628 AH631:AH653 AH656:AH672 AH675:AH686 AH689:AH707 AH721:AH729 AH732:AH758 AH761:AH772 AH775:AH787 AH790:AH803 AH806:AH818 AH821:AH833 AH836:AH849 AH852:AH860 AH863 AH926:AH938 AH941:AH953 AH956:AH957 AH960:AH963 AH967:AH978 AH981:AH987 AH990:AH996 AH999:AH1007 AH1010:AH1015 AH1018:AH1026 AH1029:AH1042 AH1045:AH1049 AH1052:AH1068 AH1072:AH1086 AH1089:AH1104 AH1107:AH1120 AH1123:AH1136 AH1139:AH1152 AH1155:AH1165 AH1168:AH1177 AH1180:AH1185 AH1188:AH1194 AH1198:AH1212 AH1215:AH1228 AH1231:AH1244 AH1247:AH1261 AH1296:AH1304 AH1307:AH1331 AH1334:AH1338 AH1342:AH1369 AH1372:AH1380 AH1384:AH1393 AH1396:AH1407 AH1410:AH1419 AH1422:AH1432 AH1435:AH1447 AH1450:AH1464 AH1467:AH1480 AH1483:AH1492 AH1495:AH1502 AH1506:AH1544 AH1547:AH1555 AH1558:AH1569 AH1572:AH1577 AH1580:AH1585 AH1589:AH1595 AH1598:AH1604 AH1607:AH1613 AH1617:AH1621 AH1624:AH1626 AH1630:AH1633 AH1636:AH1662 AH1665:AH1722 AH1725:AH1740 AH1744:AH1780 AH1783:AH1796 AH1799:AH1815 AH1818:AH1825 AH1828:AH1873 AH1876:AH1901 AH1904 AH1906:AH1931 AH1934:AH1936 AH1939:AH1942 AH1945:AH1948 AH1951:AH1955 AH1958 AH1962 AH1965:AH2073 AH2075:AH2076 AH2079:AH2085 AH2089 AH2092:AH2111 AH2119:AH2121 AH2125:AH2168 AH2171:AH2194 AH2197:AH2210 AH2213:AH2215 AH2218:AH2222 AH2226:AH2231 AH2234:AH2235 AH2263:AH2264 AH2267:AH2268 AH2271:AH2275 AH2279:AH2291 AH2294:AH2295 AH2298:AH2310 AH2313:AH2330 AH2333:AH2352 AH2355:AH2359 AH2362:AH2365 AH2368:AH2372 AH2376:AH2389 AH2392:AH2393 AH2396:AH2397 AH2400:AH2403 AH2406:AH2407 AH2410:AH2416 AH2419:AH2426 AH2429:AH2434 AH2437:AH2446 AH2449:AH2458 AH2464:AH2469 AH2472:AH2477 AH2480:AH2486 AH2489:AH2492 AH2495:AH2500 AH2503 AH2506:AH2507 AH2510:AH2515 AH2519:AH2533 AH2536:AH2545 AH2548:AH2559 AH2562:AH2567 AH2570:AH2585 AH2588:AH2598 AH2601:AH2611 AH2614:AH2624 AH2627:AH2639 AH2642:AH2643 AH2647:AH2648 AH2651:AH2662 AH2667:AH2670 AH2673:AH2699 AH2702:AH2707</xm:sqref>
        </x14:conditionalFormatting>
        <x14:conditionalFormatting xmlns:xm="http://schemas.microsoft.com/office/excel/2006/main">
          <x14:cfRule type="containsText" priority="33" stopIfTrue="1" operator="containsText" id="{F0AC8229-2F44-42B7-891A-A3676E7F994C}">
            <xm:f>NOT(ISERROR(SEARCH("E",AH132)))</xm:f>
            <xm:f>"E"</xm:f>
            <x14:dxf>
              <font>
                <b val="0"/>
                <condense val="0"/>
                <extend val="0"/>
                <sz val="11"/>
                <color indexed="14"/>
              </font>
              <fill>
                <patternFill patternType="solid">
                  <fgColor indexed="29"/>
                  <bgColor indexed="45"/>
                </patternFill>
              </fill>
            </x14:dxf>
          </x14:cfRule>
          <xm:sqref>AH132:AH139</xm:sqref>
        </x14:conditionalFormatting>
        <x14:conditionalFormatting xmlns:xm="http://schemas.microsoft.com/office/excel/2006/main">
          <x14:cfRule type="containsText" priority="44" stopIfTrue="1" operator="containsText" id="{80FB72EF-55B3-40BB-89A5-EE50BAD11F18}">
            <xm:f>NOT(ISERROR(SEARCH("E",AH150)))</xm:f>
            <xm:f>"E"</xm:f>
            <x14:dxf>
              <font>
                <b val="0"/>
                <condense val="0"/>
                <extend val="0"/>
                <sz val="11"/>
                <color indexed="14"/>
              </font>
              <fill>
                <patternFill patternType="solid">
                  <fgColor indexed="29"/>
                  <bgColor indexed="45"/>
                </patternFill>
              </fill>
            </x14:dxf>
          </x14:cfRule>
          <xm:sqref>AH150:AH159</xm:sqref>
        </x14:conditionalFormatting>
        <x14:conditionalFormatting xmlns:xm="http://schemas.microsoft.com/office/excel/2006/main">
          <x14:cfRule type="containsText" priority="15" stopIfTrue="1" operator="containsText" id="{39A73C28-4805-4905-9EB2-1526890F1B1E}">
            <xm:f>NOT(ISERROR(SEARCH("E",AH897)))</xm:f>
            <xm:f>"E"</xm:f>
            <x14:dxf>
              <font>
                <b val="0"/>
                <condense val="0"/>
                <extend val="0"/>
                <sz val="11"/>
                <color indexed="14"/>
              </font>
              <fill>
                <patternFill patternType="solid">
                  <fgColor indexed="29"/>
                  <bgColor indexed="45"/>
                </patternFill>
              </fill>
            </x14:dxf>
          </x14:cfRule>
          <xm:sqref>AH897:AH922</xm:sqref>
        </x14:conditionalFormatting>
        <x14:conditionalFormatting xmlns:xm="http://schemas.microsoft.com/office/excel/2006/main">
          <x14:cfRule type="containsText" priority="63" stopIfTrue="1" operator="containsText" id="{4C4DF621-FC38-4182-BA14-28A5885094C4}">
            <xm:f>NOT(ISERROR(SEARCH("E",AJ29)))</xm:f>
            <xm:f>"E"</xm:f>
            <x14:dxf>
              <font>
                <b val="0"/>
                <condense val="0"/>
                <extend val="0"/>
                <sz val="11"/>
                <color indexed="14"/>
              </font>
              <fill>
                <patternFill patternType="solid">
                  <fgColor indexed="29"/>
                  <bgColor indexed="45"/>
                </patternFill>
              </fill>
            </x14:dxf>
          </x14:cfRule>
          <xm:sqref>AJ29:AJ37 AJ40:AJ44 AJ47:AJ49 AJ52 AJ55:AJ67 AJ70:AJ74 AJ77:AJ90 AJ93 AJ96:AJ105 AJ108:AJ115 AJ121:AJ124 AJ126:AJ130 AJ141:AJ148 AJ161:AJ164 AJ166:AJ171 AJ174:AJ196 AJ199:AJ201 AJ204:AJ205 AJ208 AJ211:AJ212 AJ215:AJ219 AJ222:AJ253 AJ256:AJ257 AJ262:AJ275 AJ278:AJ301 AJ304:AJ308 AJ312:AJ323 AJ326:AJ341 AJ344:AJ359 AJ362:AJ375 AJ378:AJ384 AJ387:AJ406 AJ409:AJ420 AJ423:AJ426 AJ430:AJ450 AJ454:AJ465 AJ468:AJ484 AJ487:AJ503 AJ506:AJ513 AJ516:AJ525 AJ528:AJ538 AJ541:AJ546 AJ549:AJ554 AJ557:AJ562 AJ565:AJ569 AJ572:AJ576 AJ580:AJ587 AJ590:AJ606 AJ609:AJ628 AJ631:AJ653 AJ656:AJ672 AJ675:AJ686 AJ689:AJ707 AJ721:AJ729 AJ732:AJ758 AJ761:AJ772 AJ775:AJ787 AJ790:AJ803 AJ806:AJ818 AJ821:AJ833 AJ836:AJ849 AJ852:AJ860 AJ863 AJ926:AJ938 AJ941:AJ953 AJ956:AJ957 AJ960:AJ963 AJ967:AJ978 AJ981:AJ987 AJ990:AJ996 AJ999:AJ1007 AJ1010:AJ1015 AJ1018:AJ1026 AJ1029:AJ1042 AJ1045:AJ1049 AJ1052:AJ1068 AJ1072:AJ1086 AJ1089:AJ1104 AJ1107:AJ1120 AJ1123:AJ1136 AJ1139:AJ1152 AJ1155:AJ1165 AJ1168:AJ1177 AJ1180:AJ1185 AJ1188:AJ1194 AJ1198:AJ1212 AJ1215:AJ1228 AJ1231:AJ1244 AJ1247:AJ1261 AJ1296:AJ1304 AJ1307:AJ1331 AJ1334:AJ1338 AJ1342:AJ1369 AJ1372:AJ1380 AJ1384:AJ1393 AJ1396:AJ1407 AJ1410:AJ1419 AJ1422:AJ1432 AJ1435:AJ1447 AJ1450:AJ1464 AJ1467:AJ1480 AJ1483:AJ1492 AJ1495:AJ1502 AJ1506:AJ1544 AJ1547:AJ1555 AJ1558:AJ1569 AJ1572:AJ1577 AJ1580:AJ1585 AJ1589:AJ1595 AJ1598:AJ1604 AJ1607:AJ1613 AJ1617:AJ1621 AJ1624:AJ1626 AJ1630:AJ1633 AJ1636:AJ1662 AJ1665:AJ1722 AJ1725:AJ1740 AJ1744:AJ1780 AJ1783:AJ1796 AJ1799:AJ1815 AJ1818:AJ1825 AJ1828:AJ1873 AJ1876:AJ1901 AJ1904 AJ1906:AJ1931 AJ1934:AJ1936 AJ1939:AJ1942 AJ1945:AJ1948 AJ1951:AJ1955 AJ1958 AJ1962 AJ1965:AJ2073 AJ2075:AJ2076 AJ2079:AJ2085 AJ2089 AJ2092:AJ2111 AJ2119:AJ2121 AJ2125:AJ2168 AJ2171:AJ2194 AJ2197:AJ2210 AJ2213:AJ2215 AJ2218:AJ2222 AJ2226:AJ2231 AJ2234:AJ2235 AJ2263:AJ2264 AJ2267:AJ2268 AJ2271:AJ2275 AJ2279:AJ2291 AJ2294:AJ2295 AJ2298:AJ2310 AJ2313:AJ2330 AJ2333:AJ2352 AJ2355:AJ2359 AJ2362:AJ2365 AJ2368:AJ2372 AJ2376:AJ2389 AJ2392:AJ2393 AJ2396:AJ2397 AJ2400:AJ2403 AJ2406:AJ2407 AJ2410:AJ2416 AJ2419:AJ2426 AJ2429:AJ2434 AJ2437:AJ2446 AJ2449:AJ2458 AJ2464:AJ2469 AJ2472:AJ2477 AJ2480:AJ2486 AJ2489:AJ2492 AJ2495:AJ2500 AJ2503 AJ2506:AJ2507 AJ2510:AJ2515 AJ2519:AJ2533 AJ2536:AJ2545 AJ2548:AJ2559 AJ2562:AJ2567 AJ2570:AJ2585 AJ2588:AJ2598 AJ2601:AJ2611 AJ2614:AJ2624 AJ2627:AJ2639 AJ2642:AJ2643 AJ2647:AJ2648 AJ2651:AJ2662 AJ2667:AJ2670 AJ2673:AJ2699 AJ2702:AJ2707</xm:sqref>
        </x14:conditionalFormatting>
        <x14:conditionalFormatting xmlns:xm="http://schemas.microsoft.com/office/excel/2006/main">
          <x14:cfRule type="containsText" priority="32" stopIfTrue="1" operator="containsText" id="{212FCC56-F926-4931-AFC5-A7CFC5D23E4B}">
            <xm:f>NOT(ISERROR(SEARCH("E",AJ132)))</xm:f>
            <xm:f>"E"</xm:f>
            <x14:dxf>
              <font>
                <b val="0"/>
                <condense val="0"/>
                <extend val="0"/>
                <sz val="11"/>
                <color indexed="14"/>
              </font>
              <fill>
                <patternFill patternType="solid">
                  <fgColor indexed="29"/>
                  <bgColor indexed="45"/>
                </patternFill>
              </fill>
            </x14:dxf>
          </x14:cfRule>
          <xm:sqref>AJ132:AJ139</xm:sqref>
        </x14:conditionalFormatting>
        <x14:conditionalFormatting xmlns:xm="http://schemas.microsoft.com/office/excel/2006/main">
          <x14:cfRule type="containsText" priority="43" stopIfTrue="1" operator="containsText" id="{CE64F62B-0019-489B-977A-A1FAABF0AA8A}">
            <xm:f>NOT(ISERROR(SEARCH("E",AJ150)))</xm:f>
            <xm:f>"E"</xm:f>
            <x14:dxf>
              <font>
                <b val="0"/>
                <condense val="0"/>
                <extend val="0"/>
                <sz val="11"/>
                <color indexed="14"/>
              </font>
              <fill>
                <patternFill patternType="solid">
                  <fgColor indexed="29"/>
                  <bgColor indexed="45"/>
                </patternFill>
              </fill>
            </x14:dxf>
          </x14:cfRule>
          <xm:sqref>AJ150:AJ159</xm:sqref>
        </x14:conditionalFormatting>
        <x14:conditionalFormatting xmlns:xm="http://schemas.microsoft.com/office/excel/2006/main">
          <x14:cfRule type="containsText" priority="14" stopIfTrue="1" operator="containsText" id="{7ECCAEFB-7DB0-46A1-87C1-7E887CD7E33B}">
            <xm:f>NOT(ISERROR(SEARCH("E",AJ897)))</xm:f>
            <xm:f>"E"</xm:f>
            <x14:dxf>
              <font>
                <b val="0"/>
                <condense val="0"/>
                <extend val="0"/>
                <sz val="11"/>
                <color indexed="14"/>
              </font>
              <fill>
                <patternFill patternType="solid">
                  <fgColor indexed="29"/>
                  <bgColor indexed="45"/>
                </patternFill>
              </fill>
            </x14:dxf>
          </x14:cfRule>
          <xm:sqref>AJ897:AJ922</xm:sqref>
        </x14:conditionalFormatting>
        <x14:conditionalFormatting xmlns:xm="http://schemas.microsoft.com/office/excel/2006/main">
          <x14:cfRule type="containsText" priority="62" stopIfTrue="1" operator="containsText" id="{F82CD53D-FFE7-47FF-A637-16B0BA7FEE31}">
            <xm:f>NOT(ISERROR(SEARCH("E",AL29)))</xm:f>
            <xm:f>"E"</xm:f>
            <x14:dxf>
              <font>
                <b val="0"/>
                <condense val="0"/>
                <extend val="0"/>
                <sz val="11"/>
                <color indexed="14"/>
              </font>
              <fill>
                <patternFill patternType="solid">
                  <fgColor indexed="29"/>
                  <bgColor indexed="45"/>
                </patternFill>
              </fill>
            </x14:dxf>
          </x14:cfRule>
          <xm:sqref>AL29:AL37 AL40:AL44 AL47:AL49 AL52 AL55:AL67 AL70:AL74 AL77:AL90 AL93 AL96:AL105 AL108:AL115 AL121:AL124 AL126:AL130 AL141:AL148 AL161:AL164 AL166:AL171 AL174:AL196 AL199:AL201 AL204:AL205 AL208 AL211:AL212 AL215:AL219 AL222:AL253 AL256:AL257 AL262:AL275 AL278:AL301 AL304:AL308 AL312:AL323 AL326:AL341 AL344:AL359 AL362:AL375 AL378:AL384 AL387:AL406 AL409:AL420 AL423:AL426 AL430:AL450 AL454:AL465 AL468:AL484 AL487:AL503 AL506:AL513 AL516:AL525 AL528:AL538 AL541:AL546 AL549:AL554 AL557:AL562 AL565:AL569 AL572:AL576 AL580:AL587 AL590:AL606 AL609:AL628 AL631:AL653 AL656:AL672 AL675:AL686 AL689:AL707 AL721:AL729 AL732:AL758 AL761:AL772 AL775:AL787 AL790:AL803 AL806:AL818 AL821:AL833 AL836:AL849 AL852:AL860 AL863 AL926:AL938 AL941:AL953 AL956:AL957 AL960:AL963 AL967:AL978 AL981:AL987 AL990:AL996 AL999:AL1007 AL1010:AL1015 AL1018:AL1026 AL1029:AL1042 AL1045:AL1049 AL1052:AL1068 AL1072:AL1086 AL1089:AL1104 AL1107:AL1120 AL1123:AL1136 AL1139:AL1152 AL1155:AL1165 AL1168:AL1177 AL1180:AL1185 AL1188:AL1194 AL1198:AL1212 AL1215:AL1228 AL1231:AL1244 AL1247:AL1261 AL1296:AL1304 AL1307:AL1331 AL1334:AL1338 AL1342:AL1369 AL1372:AL1380 AL1384:AL1393 AL1396:AL1407 AL1410:AL1419 AL1422:AL1432 AL1435:AL1447 AL1450:AL1464 AL1467:AL1480 AL1483:AL1492 AL1495:AL1502 AL1506:AL1544 AL1547:AL1555 AL1558:AL1569 AL1572:AL1577 AL1580:AL1585 AL1589:AL1595 AL1598:AL1604 AL1607:AL1613 AL1617:AL1621 AL1624:AL1626 AL1630:AL1633 AL1636:AL1662 AL1665:AL1722 AL1725:AL1740 AL1744:AL1780 AL1783:AL1796 AL1799:AL1815 AL1818:AL1825 AL1828:AL1873 AL1876:AL1901 AL1904 AL1906:AL1931 AL1934:AL1936 AL1939:AL1942 AL1945:AL1948 AL1951:AL1955 AL1958 AL1962 AL1965:AL2073 AL2075:AL2076 AL2079:AL2085 AL2089 AL2092:AL2111 AL2119:AL2121 AL2125:AL2168 AL2171:AL2194 AL2197:AL2210 AL2213:AL2215 AL2218:AL2222 AL2226:AL2231 AL2234:AL2235 AL2263:AL2264 AL2267:AL2268 AL2271:AL2275 AL2279:AL2291 AL2294:AL2295 AL2298:AL2310 AL2313:AL2330 AL2333:AL2352 AL2355:AL2359 AL2362:AL2365 AL2368:AL2372 AL2376:AL2389 AL2392:AL2393 AL2396:AL2397 AL2400:AL2403 AL2406:AL2407 AL2410:AL2416 AL2419:AL2426 AL2429:AL2434 AL2437:AL2446 AL2449:AL2458 AL2464:AL2469 AL2472:AL2477 AL2480:AL2486 AL2489:AL2492 AL2495:AL2500 AL2503 AL2506:AL2507 AL2510:AL2515 AL2519:AL2533 AL2536:AL2545 AL2548:AL2559 AL2562:AL2567 AL2570:AL2585 AL2588:AL2598 AL2601:AL2611 AL2614:AL2624 AL2627:AL2639 AL2642:AL2643 AL2647:AL2648 AL2651:AL2662 AL2667:AL2670 AL2673:AL2699 AL2702:AL2707</xm:sqref>
        </x14:conditionalFormatting>
        <x14:conditionalFormatting xmlns:xm="http://schemas.microsoft.com/office/excel/2006/main">
          <x14:cfRule type="containsText" priority="31" stopIfTrue="1" operator="containsText" id="{2DAF5AC3-FF4B-49D1-9464-C3D6705A6074}">
            <xm:f>NOT(ISERROR(SEARCH("E",AL132)))</xm:f>
            <xm:f>"E"</xm:f>
            <x14:dxf>
              <font>
                <b val="0"/>
                <condense val="0"/>
                <extend val="0"/>
                <sz val="11"/>
                <color indexed="14"/>
              </font>
              <fill>
                <patternFill patternType="solid">
                  <fgColor indexed="29"/>
                  <bgColor indexed="45"/>
                </patternFill>
              </fill>
            </x14:dxf>
          </x14:cfRule>
          <xm:sqref>AL132:AL139</xm:sqref>
        </x14:conditionalFormatting>
        <x14:conditionalFormatting xmlns:xm="http://schemas.microsoft.com/office/excel/2006/main">
          <x14:cfRule type="containsText" priority="42" stopIfTrue="1" operator="containsText" id="{15BECBB8-EBA8-41E8-9E5C-923B3C47E418}">
            <xm:f>NOT(ISERROR(SEARCH("E",AL150)))</xm:f>
            <xm:f>"E"</xm:f>
            <x14:dxf>
              <font>
                <b val="0"/>
                <condense val="0"/>
                <extend val="0"/>
                <sz val="11"/>
                <color indexed="14"/>
              </font>
              <fill>
                <patternFill patternType="solid">
                  <fgColor indexed="29"/>
                  <bgColor indexed="45"/>
                </patternFill>
              </fill>
            </x14:dxf>
          </x14:cfRule>
          <xm:sqref>AL150:AL159</xm:sqref>
        </x14:conditionalFormatting>
        <x14:conditionalFormatting xmlns:xm="http://schemas.microsoft.com/office/excel/2006/main">
          <x14:cfRule type="containsText" priority="13" stopIfTrue="1" operator="containsText" id="{278267B9-455E-414E-BD78-FEEE44918493}">
            <xm:f>NOT(ISERROR(SEARCH("E",AL897)))</xm:f>
            <xm:f>"E"</xm:f>
            <x14:dxf>
              <font>
                <b val="0"/>
                <condense val="0"/>
                <extend val="0"/>
                <sz val="11"/>
                <color indexed="14"/>
              </font>
              <fill>
                <patternFill patternType="solid">
                  <fgColor indexed="29"/>
                  <bgColor indexed="45"/>
                </patternFill>
              </fill>
            </x14:dxf>
          </x14:cfRule>
          <xm:sqref>AL897:AL922</xm:sqref>
        </x14:conditionalFormatting>
        <x14:conditionalFormatting xmlns:xm="http://schemas.microsoft.com/office/excel/2006/main">
          <x14:cfRule type="containsText" priority="61" stopIfTrue="1" operator="containsText" id="{433B964F-7252-4AC0-A2A7-F4831C2F00A9}">
            <xm:f>NOT(ISERROR(SEARCH("E",AN29)))</xm:f>
            <xm:f>"E"</xm:f>
            <x14:dxf>
              <font>
                <b val="0"/>
                <condense val="0"/>
                <extend val="0"/>
                <sz val="11"/>
                <color indexed="14"/>
              </font>
              <fill>
                <patternFill patternType="solid">
                  <fgColor indexed="29"/>
                  <bgColor indexed="45"/>
                </patternFill>
              </fill>
            </x14:dxf>
          </x14:cfRule>
          <xm:sqref>AN29:AN37 AN40:AN44 AN47:AN49 AN52 AN55:AN67 AN70:AN74 AN77:AN90 AN93 AN96:AN105 AN108:AN115 AN121:AN124 AN126:AN130 AN141:AN148 AN161:AN164 AN166:AN171 AN174:AN196 AN199:AN201 AN204:AN205 AN208 AN211:AN212 AN215:AN219 AN222:AN253 AN256:AN257 AN262:AN275 AN278:AN301 AN304:AN308 AN312:AN323 AN326:AN341 AN344:AN359 AN362:AN375 AN378:AN384 AN387:AN406 AN409:AN420 AN423:AN426 AN430:AN450 AN454:AN465 AN468:AN484 AN487:AN503 AN506:AN513 AN516:AN525 AN528:AN538 AN541:AN546 AN549:AN554 AN557:AN562 AN565:AN569 AN572:AN576 AN580:AN587 AN590:AN606 AN609:AN628 AN631:AN653 AN656:AN672 AN675:AN686 AN689:AN707 AN721:AN729 AN732:AN758 AN761:AN772 AN775:AN787 AN790:AN803 AN806:AN818 AN821:AN833 AN836:AN849 AN852:AN860 AN863 AN926:AN938 AN941:AN953 AN956:AN957 AN960:AN963 AN967:AN978 AN981:AN987 AN990:AN996 AN999:AN1007 AN1010:AN1015 AN1018:AN1026 AN1029:AN1042 AN1045:AN1049 AN1052:AN1068 AN1072:AN1086 AN1089:AN1104 AN1107:AN1120 AN1123:AN1136 AN1139:AN1152 AN1155:AN1165 AN1168:AN1177 AN1180:AN1185 AN1188:AN1194 AN1198:AN1212 AN1215:AN1228 AN1231:AN1244 AN1247:AN1261 AN1296:AN1304 AN1307:AN1331 AN1334:AN1338 AN1342:AN1369 AN1372:AN1380 AN1384:AN1393 AN1396:AN1407 AN1410:AN1419 AN1422:AN1432 AN1435:AN1447 AN1450:AN1464 AN1467:AN1480 AN1483:AN1492 AN1495:AN1502 AN1506:AN1544 AN1547:AN1555 AN1558:AN1569 AN1572:AN1577 AN1580:AN1585 AN1589:AN1595 AN1598:AN1604 AN1607:AN1613 AN1617:AN1621 AN1624:AN1626 AN1630:AN1633 AN1636:AN1662 AN1665:AN1722 AN1725:AN1740 AN1744:AN1780 AN1783:AN1796 AN1799:AN1815 AN1818:AN1825 AN1828:AN1873 AN1876:AN1901 AN1904 AN1906:AN1931 AN1934:AN1936 AN1939:AN1942 AN1945:AN1948 AN1951:AN1955 AN1958 AN1962 AN1965:AN2073 AN2075:AN2076 AN2079:AN2085 AN2089 AN2092:AN2111 AN2119:AN2121 AN2125:AN2168 AN2171:AN2194 AN2197:AN2210 AN2213:AN2215 AN2218:AN2222 AN2226:AN2231 AN2234:AN2235 AN2263:AN2264 AN2267:AN2268 AN2271:AN2275 AN2279:AN2291 AN2294:AN2295 AN2298:AN2310 AN2313:AN2330 AN2333:AN2352 AN2355:AN2359 AN2362:AN2365 AN2368:AN2372 AN2376:AN2389 AN2392:AN2393 AN2396:AN2397 AN2400:AN2403 AN2406:AN2407 AN2410:AN2416 AN2419:AN2426 AN2429:AN2434 AN2437:AN2446 AN2449:AN2458 AN2464:AN2469 AN2472:AN2477 AN2480:AN2486 AN2489:AN2492 AN2495:AN2500 AN2503 AN2506:AN2507 AN2510:AN2515 AN2519:AN2533 AN2536:AN2545 AN2548:AN2559 AN2562:AN2567 AN2570:AN2585 AN2588:AN2598 AN2601:AN2611 AN2614:AN2624 AN2627:AN2639 AN2642:AN2643 AN2647:AN2648 AN2651:AN2662 AN2667:AN2670 AN2673:AN2699 AN2702:AN2707</xm:sqref>
        </x14:conditionalFormatting>
        <x14:conditionalFormatting xmlns:xm="http://schemas.microsoft.com/office/excel/2006/main">
          <x14:cfRule type="containsText" priority="30" stopIfTrue="1" operator="containsText" id="{081BC9B3-AF2F-46A5-AF81-44DAABCFFD1E}">
            <xm:f>NOT(ISERROR(SEARCH("E",AN132)))</xm:f>
            <xm:f>"E"</xm:f>
            <x14:dxf>
              <font>
                <b val="0"/>
                <condense val="0"/>
                <extend val="0"/>
                <sz val="11"/>
                <color indexed="14"/>
              </font>
              <fill>
                <patternFill patternType="solid">
                  <fgColor indexed="29"/>
                  <bgColor indexed="45"/>
                </patternFill>
              </fill>
            </x14:dxf>
          </x14:cfRule>
          <xm:sqref>AN132:AN139</xm:sqref>
        </x14:conditionalFormatting>
        <x14:conditionalFormatting xmlns:xm="http://schemas.microsoft.com/office/excel/2006/main">
          <x14:cfRule type="containsText" priority="41" stopIfTrue="1" operator="containsText" id="{A7635E9E-CE94-4850-9EF2-FB5DFEDA2B92}">
            <xm:f>NOT(ISERROR(SEARCH("E",AN150)))</xm:f>
            <xm:f>"E"</xm:f>
            <x14:dxf>
              <font>
                <b val="0"/>
                <condense val="0"/>
                <extend val="0"/>
                <sz val="11"/>
                <color indexed="14"/>
              </font>
              <fill>
                <patternFill patternType="solid">
                  <fgColor indexed="29"/>
                  <bgColor indexed="45"/>
                </patternFill>
              </fill>
            </x14:dxf>
          </x14:cfRule>
          <xm:sqref>AN150:AN159</xm:sqref>
        </x14:conditionalFormatting>
        <x14:conditionalFormatting xmlns:xm="http://schemas.microsoft.com/office/excel/2006/main">
          <x14:cfRule type="containsText" priority="12" stopIfTrue="1" operator="containsText" id="{CE3B9493-7E85-47E6-9F74-9DD3CB7FC22E}">
            <xm:f>NOT(ISERROR(SEARCH("E",AN897)))</xm:f>
            <xm:f>"E"</xm:f>
            <x14:dxf>
              <font>
                <b val="0"/>
                <condense val="0"/>
                <extend val="0"/>
                <sz val="11"/>
                <color indexed="14"/>
              </font>
              <fill>
                <patternFill patternType="solid">
                  <fgColor indexed="29"/>
                  <bgColor indexed="45"/>
                </patternFill>
              </fill>
            </x14:dxf>
          </x14:cfRule>
          <xm:sqref>AN897:AN922</xm:sqref>
        </x14:conditionalFormatting>
        <x14:conditionalFormatting xmlns:xm="http://schemas.microsoft.com/office/excel/2006/main">
          <x14:cfRule type="containsText" priority="60" stopIfTrue="1" operator="containsText" id="{5D06DAC3-2563-4770-BA19-21A7F965D35E}">
            <xm:f>NOT(ISERROR(SEARCH("E",AP29)))</xm:f>
            <xm:f>"E"</xm:f>
            <x14:dxf>
              <font>
                <b val="0"/>
                <condense val="0"/>
                <extend val="0"/>
                <sz val="11"/>
                <color indexed="14"/>
              </font>
              <fill>
                <patternFill patternType="solid">
                  <fgColor indexed="29"/>
                  <bgColor indexed="45"/>
                </patternFill>
              </fill>
            </x14:dxf>
          </x14:cfRule>
          <xm:sqref>AP29:AP37 AP40:AP44 AP47:AP49 AP52 AP55:AP67 AP70:AP74 AP77:AP90 AP93 AP96:AP105 AP108:AP115 AP121:AP124 AP126:AP130 AP141:AP148 AP161:AP164 AP166:AP171 AP174:AP196 AP199:AP201 AP204:AP205 AP208 AP211:AP212 AP215:AP219 AP222:AP253 AP256:AP257 AP262:AP275 AP278:AP301 AP304:AP308 AP312:AP323 AP326:AP341 AP344:AP359 AP362:AP375 AP378:AP384 AP387:AP406 AP409:AP420 AP423:AP426 AP430:AP450 AP454:AP465 AP468:AP484 AP487:AP503 AP506:AP513 AP516:AP525 AP528:AP538 AP541:AP546 AP549:AP554 AP557:AP562 AP565:AP569 AP572:AP576 AP580:AP587 AP590:AP606 AP609:AP628 AP631:AP653 AP656:AP672 AP675:AP686 AP689:AP707 AP721:AP729 AP732:AP758 AP761:AP772 AP775:AP787 AP790:AP803 AP806:AP818 AP821:AP833 AP836:AP849 AP852:AP860 AP863 AP926:AP938 AP941:AP953 AP956:AP957 AP960:AP963 AP967:AP978 AP981:AP987 AP990:AP996 AP999:AP1007 AP1010:AP1015 AP1018:AP1026 AP1029:AP1042 AP1045:AP1049 AP1052:AP1068 AP1072:AP1086 AP1089:AP1104 AP1107:AP1120 AP1123:AP1136 AP1139:AP1152 AP1155:AP1165 AP1168:AP1177 AP1180:AP1185 AP1188:AP1194 AP1198:AP1212 AP1215:AP1228 AP1231:AP1244 AP1247:AP1261 AP1296:AP1304 AP1307:AP1331 AP1334:AP1338 AP1342:AP1369 AP1372:AP1380 AP1384:AP1393 AP1396:AP1407 AP1410:AP1419 AP1422:AP1432 AP1435:AP1447 AP1450:AP1464 AP1467:AP1480 AP1483:AP1492 AP1495:AP1502 AP1506:AP1544 AP1547:AP1555 AP1558:AP1569 AP1572:AP1577 AP1580:AP1585 AP1589:AP1595 AP1598:AP1604 AP1607:AP1613 AP1617:AP1621 AP1624:AP1626 AP1630:AP1633 AP1636:AP1662 AP1665:AP1722 AP1725:AP1740 AP1744:AP1780 AP1783:AP1796 AP1799:AP1815 AP1818:AP1825 AP1828:AP1873 AP1876:AP1901 AP1904 AP1906:AP1931 AP1934:AP1936 AP1939:AP1942 AP1945:AP1948 AP1951:AP1955 AP1958 AP1962 AP1965:AP2073 AP2075:AP2076 AP2079:AP2085 AP2089 AP2092:AP2111 AP2119:AP2121 AP2125:AP2168 AP2171:AP2194 AP2197:AP2210 AP2213:AP2215 AP2218:AP2222 AP2226:AP2231 AP2234:AP2235 AP2263:AP2264 AP2267:AP2268 AP2271:AP2275 AP2279:AP2291 AP2294:AP2295 AP2298:AP2310 AP2313:AP2330 AP2333:AP2352 AP2355:AP2359 AP2362:AP2365 AP2368:AP2372 AP2376:AP2389 AP2392:AP2393 AP2396:AP2397 AP2400:AP2403 AP2406:AP2407 AP2410:AP2416 AP2419:AP2426 AP2429:AP2434 AP2437:AP2446 AP2449:AP2458 AP2464:AP2469 AP2472:AP2477 AP2480:AP2486 AP2489:AP2492 AP2495:AP2500 AP2503 AP2506:AP2507 AP2510:AP2515 AP2519:AP2533 AP2536:AP2545 AP2548:AP2559 AP2562:AP2567 AP2570:AP2585 AP2588:AP2598 AP2601:AP2611 AP2614:AP2624 AP2627:AP2639 AP2642:AP2643 AP2647:AP2648 AP2651:AP2662 AP2667:AP2670 AP2673:AP2699 AP2702:AP2707</xm:sqref>
        </x14:conditionalFormatting>
        <x14:conditionalFormatting xmlns:xm="http://schemas.microsoft.com/office/excel/2006/main">
          <x14:cfRule type="containsText" priority="29" stopIfTrue="1" operator="containsText" id="{A04AA520-2B0C-45CA-BEB9-56299D74DE8D}">
            <xm:f>NOT(ISERROR(SEARCH("E",AP132)))</xm:f>
            <xm:f>"E"</xm:f>
            <x14:dxf>
              <font>
                <b val="0"/>
                <condense val="0"/>
                <extend val="0"/>
                <sz val="11"/>
                <color indexed="14"/>
              </font>
              <fill>
                <patternFill patternType="solid">
                  <fgColor indexed="29"/>
                  <bgColor indexed="45"/>
                </patternFill>
              </fill>
            </x14:dxf>
          </x14:cfRule>
          <xm:sqref>AP132:AP139</xm:sqref>
        </x14:conditionalFormatting>
        <x14:conditionalFormatting xmlns:xm="http://schemas.microsoft.com/office/excel/2006/main">
          <x14:cfRule type="containsText" priority="40" stopIfTrue="1" operator="containsText" id="{F23A7D11-3C46-40BE-A2A5-EF9E0CCE1907}">
            <xm:f>NOT(ISERROR(SEARCH("E",AP150)))</xm:f>
            <xm:f>"E"</xm:f>
            <x14:dxf>
              <font>
                <b val="0"/>
                <condense val="0"/>
                <extend val="0"/>
                <sz val="11"/>
                <color indexed="14"/>
              </font>
              <fill>
                <patternFill patternType="solid">
                  <fgColor indexed="29"/>
                  <bgColor indexed="45"/>
                </patternFill>
              </fill>
            </x14:dxf>
          </x14:cfRule>
          <xm:sqref>AP150:AP159</xm:sqref>
        </x14:conditionalFormatting>
        <x14:conditionalFormatting xmlns:xm="http://schemas.microsoft.com/office/excel/2006/main">
          <x14:cfRule type="containsText" priority="11" stopIfTrue="1" operator="containsText" id="{50D2A00B-697E-4716-A616-08CE988EFCC1}">
            <xm:f>NOT(ISERROR(SEARCH("E",AP897)))</xm:f>
            <xm:f>"E"</xm:f>
            <x14:dxf>
              <font>
                <b val="0"/>
                <condense val="0"/>
                <extend val="0"/>
                <sz val="11"/>
                <color indexed="14"/>
              </font>
              <fill>
                <patternFill patternType="solid">
                  <fgColor indexed="29"/>
                  <bgColor indexed="45"/>
                </patternFill>
              </fill>
            </x14:dxf>
          </x14:cfRule>
          <xm:sqref>AP897:AP922</xm:sqref>
        </x14:conditionalFormatting>
        <x14:conditionalFormatting xmlns:xm="http://schemas.microsoft.com/office/excel/2006/main">
          <x14:cfRule type="containsText" priority="59" stopIfTrue="1" operator="containsText" id="{DEDB96E1-27D1-41C9-8F95-F4F186A28B35}">
            <xm:f>NOT(ISERROR(SEARCH("E",AR29)))</xm:f>
            <xm:f>"E"</xm:f>
            <x14:dxf>
              <font>
                <b val="0"/>
                <condense val="0"/>
                <extend val="0"/>
                <sz val="11"/>
                <color indexed="14"/>
              </font>
              <fill>
                <patternFill patternType="solid">
                  <fgColor indexed="29"/>
                  <bgColor indexed="45"/>
                </patternFill>
              </fill>
            </x14:dxf>
          </x14:cfRule>
          <xm:sqref>AR29:AR37 AR40:AR44 AR47:AR49 AR52 AR55:AR67 AR70:AR74 AR77:AR90 AR93 AR96:AR105 AR108:AR115 AR121:AR124 AR126:AR130 AR141:AR148 AR161:AR164 AR166:AR171 AR174:AR196 AR199:AR201 AR204:AR205 AR208 AR211:AR212 AR215:AR219 AR222:AR253 AR256:AR257 AR262:AR275 AR278:AR301 AR304:AR308 AR312:AR323 AR326:AR341 AR344:AR359 AR362:AR375 AR378:AR384 AR387:AR406 AR409:AR420 AR423:AR426 AR430:AR450 AR454:AR465 AR468:AR484 AR487:AR503 AR506:AR513 AR516:AR525 AR528:AR538 AR541:AR546 AR549:AR554 AR557:AR562 AR565:AR569 AR572:AR576 AR580:AR587 AR590:AR606 AR609:AR628 AR631:AR653 AR656:AR672 AR675:AR686 AR689:AR707 AR721:AR729 AR732:AR758 AR761:AR772 AR775:AR787 AR790:AR803 AR806:AR818 AR821:AR833 AR836:AR849 AR852:AR860 AR863 AR926:AR938 AR941:AR953 AR956:AR957 AR960:AR963 AR967:AR978 AR981:AR987 AR990:AR996 AR999:AR1007 AR1010:AR1015 AR1018:AR1026 AR1029:AR1042 AR1045:AR1049 AR1052:AR1068 AR1072:AR1086 AR1089:AR1104 AR1107:AR1120 AR1123:AR1136 AR1139:AR1152 AR1155:AR1165 AR1168:AR1177 AR1180:AR1185 AR1188:AR1194 AR1198:AR1212 AR1215:AR1228 AR1231:AR1244 AR1247:AR1261 AR1296:AR1304 AR1307:AR1331 AR1334:AR1338 AR1342:AR1369 AR1372:AR1380 AR1384:AR1393 AR1396:AR1407 AR1410:AR1419 AR1422:AR1432 AR1435:AR1447 AR1450:AR1464 AR1467:AR1480 AR1483:AR1492 AR1495:AR1502 AR1506:AR1544 AR1547:AR1555 AR1558:AR1569 AR1572:AR1577 AR1580:AR1585 AR1589:AR1595 AR1598:AR1604 AR1607:AR1613 AR1617:AR1621 AR1624:AR1626 AR1630:AR1633 AR1636:AR1662 AR1665:AR1722 AR1725:AR1740 AR1744:AR1780 AR1783:AR1796 AR1799:AR1815 AR1818:AR1825 AR1828:AR1873 AR1876:AR1901 AR1904 AR1906:AR1931 AR1934:AR1936 AR1939:AR1942 AR1945:AR1948 AR1951:AR1955 AR1958 AR1962 AR1965:AR2073 AR2075:AR2076 AR2079:AR2085 AR2089 AR2092:AR2111 AR2119:AR2121 AR2125:AR2168 AR2171:AR2194 AR2197:AR2210 AR2213:AR2215 AR2218:AR2222 AR2226:AR2231 AR2234:AR2235 AR2263:AR2264 AR2267:AR2268 AR2271:AR2275 AR2279:AR2291 AR2294:AR2295 AR2298:AR2310 AR2313:AR2330 AR2333:AR2352 AR2355:AR2359 AR2362:AR2365 AR2368:AR2372 AR2376:AR2389 AR2392:AR2393 AR2396:AR2397 AR2400:AR2403 AR2406:AR2407 AR2410:AR2416 AR2419:AR2426 AR2429:AR2434 AR2437:AR2446 AR2449:AR2458 AR2464:AR2469 AR2472:AR2477 AR2480:AR2486 AR2489:AR2492 AR2495:AR2500 AR2503 AR2506:AR2507 AR2510:AR2515 AR2519:AR2533 AR2536:AR2545 AR2548:AR2559 AR2562:AR2567 AR2570:AR2585 AR2588:AR2598 AR2601:AR2611 AR2614:AR2624 AR2627:AR2639 AR2642:AR2643 AR2647:AR2648 AR2651:AR2662 AR2667:AR2670 AR2673:AR2699 AR2702:AR2707</xm:sqref>
        </x14:conditionalFormatting>
        <x14:conditionalFormatting xmlns:xm="http://schemas.microsoft.com/office/excel/2006/main">
          <x14:cfRule type="containsText" priority="28" stopIfTrue="1" operator="containsText" id="{472DCADC-1DC5-4F14-8839-08435F3E404E}">
            <xm:f>NOT(ISERROR(SEARCH("E",AR132)))</xm:f>
            <xm:f>"E"</xm:f>
            <x14:dxf>
              <font>
                <b val="0"/>
                <condense val="0"/>
                <extend val="0"/>
                <sz val="11"/>
                <color indexed="14"/>
              </font>
              <fill>
                <patternFill patternType="solid">
                  <fgColor indexed="29"/>
                  <bgColor indexed="45"/>
                </patternFill>
              </fill>
            </x14:dxf>
          </x14:cfRule>
          <xm:sqref>AR132:AR139</xm:sqref>
        </x14:conditionalFormatting>
        <x14:conditionalFormatting xmlns:xm="http://schemas.microsoft.com/office/excel/2006/main">
          <x14:cfRule type="containsText" priority="39" stopIfTrue="1" operator="containsText" id="{1B45ADA9-0F11-4FC4-91F3-302F485853D7}">
            <xm:f>NOT(ISERROR(SEARCH("E",AR150)))</xm:f>
            <xm:f>"E"</xm:f>
            <x14:dxf>
              <font>
                <b val="0"/>
                <condense val="0"/>
                <extend val="0"/>
                <sz val="11"/>
                <color indexed="14"/>
              </font>
              <fill>
                <patternFill patternType="solid">
                  <fgColor indexed="29"/>
                  <bgColor indexed="45"/>
                </patternFill>
              </fill>
            </x14:dxf>
          </x14:cfRule>
          <xm:sqref>AR150:AR159</xm:sqref>
        </x14:conditionalFormatting>
        <x14:conditionalFormatting xmlns:xm="http://schemas.microsoft.com/office/excel/2006/main">
          <x14:cfRule type="containsText" priority="10" stopIfTrue="1" operator="containsText" id="{AA4A4DE8-DEDB-42EA-A8DC-C9EFC78BBF0A}">
            <xm:f>NOT(ISERROR(SEARCH("E",AR897)))</xm:f>
            <xm:f>"E"</xm:f>
            <x14:dxf>
              <font>
                <b val="0"/>
                <condense val="0"/>
                <extend val="0"/>
                <sz val="11"/>
                <color indexed="14"/>
              </font>
              <fill>
                <patternFill patternType="solid">
                  <fgColor indexed="29"/>
                  <bgColor indexed="45"/>
                </patternFill>
              </fill>
            </x14:dxf>
          </x14:cfRule>
          <xm:sqref>AR897:AR922</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0000000}">
          <x14:formula1>
            <xm:f>Zaplecze!$B$2:$B$3</xm:f>
          </x14:formula1>
          <xm:sqref>E2712:E2713 E29:E37 E40:E44 E47:E49 E52 E1264:E1294 E70:E74 E77:E90 E93 E96:E105 E108:E115 E1876:E1901 E121:E124 E141:E148 E126:E130 E1467:E1480 E161:E164 E2437:E2446 E150:E159 E199:E201 E9:E24 E211:E212 E215:E219 E222:E253 E256:E257 E2079:E2085 E262:E275 E1307:E1331 E278:E301 E304:E308 E1506:E1544 E344:E359 E609:E628 E378:E384 E580:E587 E409:E420 E423:E426 E312:E323 E454:E465 E468:E484 E487:E503 E516:E525 E528:E538 E166:E171 E506:E513 E541:E546 E549:E554 E565:E569 E572:E576 E430:E450 E897:E922 E557:E562 E631:E653 E836:E849 E675:E686 E721:E729 E55:E67 E656:E672 E689:E707 E761:E772 E775:E787 E790:E803 E806:E818 E821:E833 E852:E860 E863 E326:E341 E867:E894 E941:E953 E956:E957 E960:E963 E362:E375 E208 E981:E987 E999:E1007 E990:E996 E1010:E1015 E1018:E1026 E1045:E1049 E967:E978 E1934:E1936 E1072:E1086 E1107:E1120 E1123:E1136 E1139:E1152 E1155:E1165 E1168:E1177 E732:E758 E1188:E1194 E1995:E2073 E1180:E1185 E1089:E1104 E1198:E1212 E2092:E2111 E1296:E1304 E1334:E1338 E1342:E1369 E1372:E1380 E1384:E1393 E1396:E1407 E1410:E1419 E1422:E1432 E1435:E1447 E1450:E1464 E1231:E1244 E2627:E2639 E1495:E1502 E1607:E1613 E1547:E1555 E1558:E1569 E1572:E1577 E1580:E1585 E1589:E1595 E1598:E1604 E1215:E1228 E1617:E1621 E1624:E1626 E1630:E1633 E2716:E2717 E2720:E2721 E2368:E2374 E1052:E1068 E1483:E1492 E1636:E1662 E1799:E1815 E1725:E1742 E1783:E1796 E1818:E1825 E1744:E1780 E1828:E1873 E1665:E1722 E1904:E1931 E1939:E1942 E1945:E1948 E1951:E1955 E1958 E1962 E1247:E1261 E2075:E2076 E2089 E2114:E2115 E2119:E2121 E2614:E2624 E174:E196 E2125:E2168 E2213:E2215 E2171:E2194 E2226:E2231 E2234:E2235 E2263:E2264 E2267:E2268 E2218:E2222 E590:E606 E2294:E2295 E2279:E2291 E2298:E2310 E2313:E2330 E2333:E2352 E2362:E2365 E2355:E2359 E2238:E2260 E2392:E2393 E2396:E2397 E2400:E2403 E2406:E2407 E2410:E2416 E2419:E2426 E2429:E2434 E926:E938 E2449:E2458 E2464:E2469 E2472:E2477 E2480:E2486 E2489:E2492 E2495:E2500 E2503 E2506:E2507 E2510:E2515 E2519:E2533 E2536:E2545 E2548:E2559 E2562:E2567 E2570:E2585 E2588:E2598 E2601:E2611 E132:E139 E2673:E2699 E2642:E2643 E2271:E2275 E2651:E2663 E2667:E2670 E2647:E2648 E2702:E2708 E387:E406 E710:E718 E1029:E1042 E2197:E2210 E204:E205 E1965:E1993 E2376:E2389</xm:sqref>
        </x14:dataValidation>
        <x14:dataValidation type="list" allowBlank="1" showInputMessage="1" showErrorMessage="1" xr:uid="{00000000-0002-0000-0100-000001000000}">
          <x14:formula1>
            <xm:f>Zaplecze!$B$6</xm:f>
          </x14:formula1>
          <xm:sqref>Q8 Q26:Q27 Q117:Q119 Q1628:Q1629 Q1960:Q1961 Q2087:Q2088 Q2117:Q2118 Q2460:Q2463 Q2710:Q2711 Q259:Q261 Q1504:Q1505 Q1587:Q1588 Q1615:Q1616 Q54 Q69 Q76 Q95 Q107 Q1635 Q1664 Q1724 Q1743 Q1782 Q1798 Q1817 Q1827 Q1875 Q1903 Q1933 Q1938 Q1944 Q1950 Q1957 Q1964 Q2078 Q2091 Q2113 Q2123:Q2124 Q2224:Q2225 Q2277:Q2278 Q2645:Q2646 Q2665:Q2666 Q2715 Q2719 Q2723 Q2517:Q2518 Q2650 Q2672 Q310:Q311 Q428:Q429 Q452:Q453 Q578:Q579 Q865:Q866 Q924:Q925 Q965:Q966 Q1070:Q1071 Q1196:Q1197 Q1340:Q1341 Q1382:Q1383 Q221 Q255 Q277 Q325 Q343 Q361 Q377 Q386 Q408 Q422 Q467 Q486 Q505 Q515 Q527 Q540 Q548 Q556 Q564 Q571 Q589 Q608 Q630 Q655 Q674 Q688 Q709 Q720 Q731 Q760 Q774 Q789 Q805 Q820 Q835 Q851 Q862 Q896 Q940 Q955 Q959 Q980 Q989 Q998 Q1009 Q1017 Q1028 Q1044 Q1051 Q1088 Q1106 Q1122 Q1138 Q1154 Q1167 Q1179 Q1187 Q1214 Q1230 Q1246 Q1263 Q1306 Q1333 Q1371 Q1395 Q1409 Q1421 Q1434 Q1449 Q1466 Q1482 Q1494 Q1546 Q1557 Q1571 Q1579 Q1597 Q1606 Q1623 Q2170 Q2196 Q2212 Q2217 Q2233 Q2237 Q2262 Q2266 Q2270 Q2293 Q2297 Q2312 Q2332 Q2354 Q2361 Q2367 Q2375 Q2391 Q2395 Q2399 Q2405 Q2409 Q2418 Q2428 Q2436 Q2448 Q2471 Q2479 Q2488 Q2494 Q2502 Q2505 Q2509 Q2535 Q2547 Q2561 Q2569 Q2587 Q2600 Q2613 Q2626 Q2641 Q2701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2"/>
  <sheetViews>
    <sheetView workbookViewId="0">
      <selection activeCell="A16" sqref="A16"/>
    </sheetView>
  </sheetViews>
  <sheetFormatPr defaultColWidth="9.140625" defaultRowHeight="15"/>
  <cols>
    <col min="1" max="1" width="16.28515625" bestFit="1" customWidth="1"/>
    <col min="7" max="7" width="29" customWidth="1"/>
  </cols>
  <sheetData>
    <row r="1" spans="1:7" ht="30.75" thickBot="1">
      <c r="A1" s="1481" t="s">
        <v>1078</v>
      </c>
      <c r="B1" s="1482"/>
      <c r="G1" s="799" t="s">
        <v>3058</v>
      </c>
    </row>
    <row r="2" spans="1:7">
      <c r="A2" s="678" t="s">
        <v>1831</v>
      </c>
      <c r="B2" s="679" t="s">
        <v>326</v>
      </c>
      <c r="G2" s="798"/>
    </row>
    <row r="3" spans="1:7" ht="15.75" thickBot="1">
      <c r="A3" s="670" t="s">
        <v>1832</v>
      </c>
      <c r="B3" s="669" t="s">
        <v>748</v>
      </c>
    </row>
    <row r="4" spans="1:7" ht="15.75" thickBot="1"/>
    <row r="5" spans="1:7" ht="15.75" thickBot="1">
      <c r="A5" s="1483" t="s">
        <v>1983</v>
      </c>
      <c r="B5" s="1484"/>
    </row>
    <row r="6" spans="1:7" ht="15.75" thickBot="1">
      <c r="A6" s="676" t="s">
        <v>1984</v>
      </c>
      <c r="B6" s="677"/>
    </row>
    <row r="9" spans="1:7" ht="15.75" thickBot="1"/>
    <row r="10" spans="1:7" ht="15.75" thickBot="1">
      <c r="A10" s="690" t="s">
        <v>1993</v>
      </c>
    </row>
    <row r="11" spans="1:7">
      <c r="A11" s="689" t="s">
        <v>1994</v>
      </c>
    </row>
    <row r="12" spans="1:7">
      <c r="A12" s="687" t="s">
        <v>1995</v>
      </c>
    </row>
    <row r="13" spans="1:7">
      <c r="A13" s="687" t="s">
        <v>1996</v>
      </c>
    </row>
    <row r="14" spans="1:7">
      <c r="A14" s="687" t="s">
        <v>1997</v>
      </c>
    </row>
    <row r="15" spans="1:7">
      <c r="A15" s="687" t="s">
        <v>1998</v>
      </c>
    </row>
    <row r="16" spans="1:7">
      <c r="A16" s="687" t="s">
        <v>1999</v>
      </c>
    </row>
    <row r="17" spans="1:1">
      <c r="A17" s="687" t="s">
        <v>2000</v>
      </c>
    </row>
    <row r="18" spans="1:1">
      <c r="A18" s="687" t="s">
        <v>2001</v>
      </c>
    </row>
    <row r="19" spans="1:1">
      <c r="A19" s="687" t="s">
        <v>2002</v>
      </c>
    </row>
    <row r="20" spans="1:1">
      <c r="A20" s="687" t="s">
        <v>2003</v>
      </c>
    </row>
    <row r="21" spans="1:1">
      <c r="A21" s="687" t="s">
        <v>2004</v>
      </c>
    </row>
    <row r="22" spans="1:1">
      <c r="A22" s="687" t="s">
        <v>2005</v>
      </c>
    </row>
    <row r="23" spans="1:1">
      <c r="A23" s="687" t="s">
        <v>2006</v>
      </c>
    </row>
    <row r="24" spans="1:1">
      <c r="A24" s="687" t="s">
        <v>2007</v>
      </c>
    </row>
    <row r="25" spans="1:1">
      <c r="A25" s="687" t="s">
        <v>2008</v>
      </c>
    </row>
    <row r="26" spans="1:1">
      <c r="A26" s="687" t="s">
        <v>2009</v>
      </c>
    </row>
    <row r="27" spans="1:1">
      <c r="A27" s="687" t="s">
        <v>2010</v>
      </c>
    </row>
    <row r="28" spans="1:1">
      <c r="A28" s="687" t="s">
        <v>2011</v>
      </c>
    </row>
    <row r="29" spans="1:1">
      <c r="A29" s="687" t="s">
        <v>2012</v>
      </c>
    </row>
    <row r="30" spans="1:1">
      <c r="A30" s="687" t="s">
        <v>2013</v>
      </c>
    </row>
    <row r="31" spans="1:1">
      <c r="A31" s="687" t="s">
        <v>2014</v>
      </c>
    </row>
    <row r="32" spans="1:1" ht="15.75" thickBot="1">
      <c r="A32" s="688" t="s">
        <v>2015</v>
      </c>
    </row>
  </sheetData>
  <mergeCells count="2">
    <mergeCell ref="A1:B1"/>
    <mergeCell ref="A5:B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519"/>
  <sheetViews>
    <sheetView workbookViewId="0">
      <selection activeCell="A16" sqref="A16"/>
    </sheetView>
  </sheetViews>
  <sheetFormatPr defaultColWidth="9.140625" defaultRowHeight="15"/>
  <cols>
    <col min="1" max="1" width="11.28515625" style="410" customWidth="1"/>
    <col min="2" max="2" width="72" style="410" customWidth="1"/>
  </cols>
  <sheetData>
    <row r="1" spans="1:13">
      <c r="A1" s="19" t="s">
        <v>2</v>
      </c>
      <c r="B1" s="20" t="s">
        <v>4</v>
      </c>
    </row>
    <row r="2" spans="1:13" ht="15.75">
      <c r="A2" s="7">
        <v>101000</v>
      </c>
      <c r="B2" s="357" t="s">
        <v>21</v>
      </c>
    </row>
    <row r="3" spans="1:13" ht="15.75" thickBot="1">
      <c r="A3" s="6">
        <v>101001</v>
      </c>
      <c r="B3" s="34" t="s">
        <v>22</v>
      </c>
    </row>
    <row r="4" spans="1:13" ht="42.75">
      <c r="A4" s="6">
        <v>101002</v>
      </c>
      <c r="B4" s="34" t="s">
        <v>24</v>
      </c>
      <c r="D4" s="1485" t="s">
        <v>1985</v>
      </c>
      <c r="E4" s="1486"/>
      <c r="F4" s="1486"/>
      <c r="G4" s="1486"/>
      <c r="H4" s="1486"/>
      <c r="I4" s="1486"/>
      <c r="J4" s="1486"/>
      <c r="K4" s="1486"/>
      <c r="L4" s="1486"/>
      <c r="M4" s="1487"/>
    </row>
    <row r="5" spans="1:13" ht="28.5">
      <c r="A5" s="6">
        <v>101003</v>
      </c>
      <c r="B5" s="34" t="s">
        <v>25</v>
      </c>
      <c r="D5" s="1488"/>
      <c r="E5" s="1489"/>
      <c r="F5" s="1489"/>
      <c r="G5" s="1489"/>
      <c r="H5" s="1489"/>
      <c r="I5" s="1489"/>
      <c r="J5" s="1489"/>
      <c r="K5" s="1489"/>
      <c r="L5" s="1489"/>
      <c r="M5" s="1490"/>
    </row>
    <row r="6" spans="1:13" ht="114.75" thickBot="1">
      <c r="A6" s="6">
        <v>101004</v>
      </c>
      <c r="B6" s="34" t="s">
        <v>1512</v>
      </c>
      <c r="D6" s="1491"/>
      <c r="E6" s="1492"/>
      <c r="F6" s="1492"/>
      <c r="G6" s="1492"/>
      <c r="H6" s="1492"/>
      <c r="I6" s="1492"/>
      <c r="J6" s="1492"/>
      <c r="K6" s="1492"/>
      <c r="L6" s="1492"/>
      <c r="M6" s="1493"/>
    </row>
    <row r="7" spans="1:13" ht="43.5" thickBot="1">
      <c r="A7" s="6">
        <v>101005</v>
      </c>
      <c r="B7" s="34" t="s">
        <v>1262</v>
      </c>
    </row>
    <row r="8" spans="1:13">
      <c r="A8" s="6">
        <v>101006</v>
      </c>
      <c r="B8" s="34" t="s">
        <v>1263</v>
      </c>
      <c r="D8" s="1494" t="s">
        <v>1986</v>
      </c>
      <c r="E8" s="1495"/>
      <c r="F8" s="1495"/>
      <c r="G8" s="1495"/>
      <c r="H8" s="1495"/>
      <c r="I8" s="1495"/>
      <c r="J8" s="1495"/>
      <c r="K8" s="1495"/>
      <c r="L8" s="1495"/>
      <c r="M8" s="1496"/>
    </row>
    <row r="9" spans="1:13" ht="99.75">
      <c r="A9" s="6">
        <v>101007</v>
      </c>
      <c r="B9" s="34" t="s">
        <v>1669</v>
      </c>
      <c r="D9" s="1497"/>
      <c r="E9" s="1498"/>
      <c r="F9" s="1498"/>
      <c r="G9" s="1498"/>
      <c r="H9" s="1498"/>
      <c r="I9" s="1498"/>
      <c r="J9" s="1498"/>
      <c r="K9" s="1498"/>
      <c r="L9" s="1498"/>
      <c r="M9" s="1499"/>
    </row>
    <row r="10" spans="1:13" ht="129" thickBot="1">
      <c r="A10" s="6">
        <v>101008</v>
      </c>
      <c r="B10" s="54" t="s">
        <v>1754</v>
      </c>
      <c r="D10" s="1500"/>
      <c r="E10" s="1501"/>
      <c r="F10" s="1501"/>
      <c r="G10" s="1501"/>
      <c r="H10" s="1501"/>
      <c r="I10" s="1501"/>
      <c r="J10" s="1501"/>
      <c r="K10" s="1501"/>
      <c r="L10" s="1501"/>
      <c r="M10" s="1502"/>
    </row>
    <row r="11" spans="1:13" ht="28.5">
      <c r="A11" s="6">
        <v>101009</v>
      </c>
      <c r="B11" s="358" t="s">
        <v>1513</v>
      </c>
    </row>
    <row r="12" spans="1:13">
      <c r="A12" s="6">
        <v>101010</v>
      </c>
      <c r="B12" s="358" t="s">
        <v>1514</v>
      </c>
    </row>
    <row r="13" spans="1:13" ht="28.5">
      <c r="A13" s="6">
        <v>101011</v>
      </c>
      <c r="B13" s="358" t="s">
        <v>1264</v>
      </c>
    </row>
    <row r="14" spans="1:13" ht="42.75">
      <c r="A14" s="6">
        <v>101012</v>
      </c>
      <c r="B14" s="111" t="s">
        <v>1515</v>
      </c>
    </row>
    <row r="15" spans="1:13" ht="28.5">
      <c r="A15" s="6">
        <v>101013</v>
      </c>
      <c r="B15" s="54" t="s">
        <v>1265</v>
      </c>
    </row>
    <row r="16" spans="1:13" ht="28.5">
      <c r="A16" s="6">
        <v>101014</v>
      </c>
      <c r="B16" s="127" t="s">
        <v>26</v>
      </c>
    </row>
    <row r="17" spans="1:2">
      <c r="A17" s="6">
        <v>101015</v>
      </c>
      <c r="B17" s="127" t="s">
        <v>1667</v>
      </c>
    </row>
    <row r="18" spans="1:2" ht="57">
      <c r="A18" s="6">
        <v>101016</v>
      </c>
      <c r="B18" s="412" t="s">
        <v>1785</v>
      </c>
    </row>
    <row r="19" spans="1:2">
      <c r="A19" s="244"/>
      <c r="B19" s="246"/>
    </row>
    <row r="20" spans="1:2" ht="15.75">
      <c r="A20" s="7">
        <v>200000</v>
      </c>
      <c r="B20" s="357" t="s">
        <v>27</v>
      </c>
    </row>
    <row r="21" spans="1:2" ht="31.5">
      <c r="A21" s="334">
        <v>201000</v>
      </c>
      <c r="B21" s="349" t="s">
        <v>1671</v>
      </c>
    </row>
    <row r="22" spans="1:2">
      <c r="A22" s="70"/>
      <c r="B22" s="337" t="s">
        <v>36</v>
      </c>
    </row>
    <row r="23" spans="1:2">
      <c r="A23" s="6">
        <v>201001</v>
      </c>
      <c r="B23" s="123" t="s">
        <v>37</v>
      </c>
    </row>
    <row r="24" spans="1:2" ht="28.5">
      <c r="A24" s="6">
        <v>201002</v>
      </c>
      <c r="B24" s="123" t="s">
        <v>1414</v>
      </c>
    </row>
    <row r="25" spans="1:2" ht="28.5">
      <c r="A25" s="6">
        <v>201003</v>
      </c>
      <c r="B25" s="123" t="s">
        <v>1415</v>
      </c>
    </row>
    <row r="26" spans="1:2" ht="28.5">
      <c r="A26" s="6">
        <v>201004</v>
      </c>
      <c r="B26" s="123" t="s">
        <v>38</v>
      </c>
    </row>
    <row r="27" spans="1:2">
      <c r="A27" s="6">
        <v>201005</v>
      </c>
      <c r="B27" s="123" t="s">
        <v>53</v>
      </c>
    </row>
    <row r="28" spans="1:2">
      <c r="A28" s="6">
        <v>201006</v>
      </c>
      <c r="B28" s="123" t="s">
        <v>29</v>
      </c>
    </row>
    <row r="29" spans="1:2">
      <c r="A29" s="6">
        <v>201007</v>
      </c>
      <c r="B29" s="123" t="s">
        <v>1416</v>
      </c>
    </row>
    <row r="30" spans="1:2">
      <c r="A30" s="6">
        <v>201008</v>
      </c>
      <c r="B30" s="123" t="s">
        <v>1518</v>
      </c>
    </row>
    <row r="31" spans="1:2">
      <c r="A31" s="6">
        <v>201009</v>
      </c>
      <c r="B31" s="123" t="s">
        <v>43</v>
      </c>
    </row>
    <row r="32" spans="1:2">
      <c r="A32" s="70"/>
      <c r="B32" s="24"/>
    </row>
    <row r="33" spans="1:2">
      <c r="A33" s="70"/>
      <c r="B33" s="337" t="s">
        <v>39</v>
      </c>
    </row>
    <row r="34" spans="1:2">
      <c r="A34" s="6">
        <v>201010</v>
      </c>
      <c r="B34" s="123" t="s">
        <v>40</v>
      </c>
    </row>
    <row r="35" spans="1:2">
      <c r="A35" s="6">
        <v>201011</v>
      </c>
      <c r="B35" s="123" t="s">
        <v>41</v>
      </c>
    </row>
    <row r="36" spans="1:2">
      <c r="A36" s="6">
        <v>201012</v>
      </c>
      <c r="B36" s="439" t="s">
        <v>1816</v>
      </c>
    </row>
    <row r="37" spans="1:2">
      <c r="A37" s="6">
        <v>201013</v>
      </c>
      <c r="B37" s="123" t="s">
        <v>42</v>
      </c>
    </row>
    <row r="38" spans="1:2">
      <c r="A38" s="6">
        <v>201014</v>
      </c>
      <c r="B38" s="123" t="s">
        <v>44</v>
      </c>
    </row>
    <row r="39" spans="1:2">
      <c r="A39" s="6"/>
      <c r="B39" s="123"/>
    </row>
    <row r="40" spans="1:2" ht="30">
      <c r="A40" s="6"/>
      <c r="B40" s="337" t="s">
        <v>332</v>
      </c>
    </row>
    <row r="41" spans="1:2" ht="28.5">
      <c r="A41" s="6">
        <v>201015</v>
      </c>
      <c r="B41" s="123" t="s">
        <v>54</v>
      </c>
    </row>
    <row r="42" spans="1:2">
      <c r="A42" s="6">
        <v>201016</v>
      </c>
      <c r="B42" s="123" t="s">
        <v>55</v>
      </c>
    </row>
    <row r="43" spans="1:2">
      <c r="A43" s="6">
        <v>201017</v>
      </c>
      <c r="B43" s="123" t="s">
        <v>1519</v>
      </c>
    </row>
    <row r="44" spans="1:2">
      <c r="A44" s="6"/>
      <c r="B44" s="123"/>
    </row>
    <row r="45" spans="1:2">
      <c r="A45" s="6"/>
      <c r="B45" s="337" t="s">
        <v>336</v>
      </c>
    </row>
    <row r="46" spans="1:2">
      <c r="A46" s="6">
        <v>201018</v>
      </c>
      <c r="B46" s="123" t="s">
        <v>335</v>
      </c>
    </row>
    <row r="47" spans="1:2">
      <c r="A47" s="6"/>
      <c r="B47" s="122"/>
    </row>
    <row r="48" spans="1:2" ht="31.5">
      <c r="A48" s="334">
        <v>202000</v>
      </c>
      <c r="B48" s="360" t="s">
        <v>1670</v>
      </c>
    </row>
    <row r="49" spans="1:2" ht="28.5">
      <c r="A49" s="6">
        <v>202001</v>
      </c>
      <c r="B49" s="123" t="s">
        <v>761</v>
      </c>
    </row>
    <row r="50" spans="1:2" ht="28.5">
      <c r="A50" s="6">
        <v>202002</v>
      </c>
      <c r="B50" s="123" t="s">
        <v>45</v>
      </c>
    </row>
    <row r="51" spans="1:2" ht="28.5">
      <c r="A51" s="6">
        <v>202003</v>
      </c>
      <c r="B51" s="123" t="s">
        <v>46</v>
      </c>
    </row>
    <row r="52" spans="1:2" ht="28.5">
      <c r="A52" s="6">
        <v>202004</v>
      </c>
      <c r="B52" s="123" t="s">
        <v>47</v>
      </c>
    </row>
    <row r="53" spans="1:2" ht="28.5">
      <c r="A53" s="6">
        <v>202005</v>
      </c>
      <c r="B53" s="123" t="s">
        <v>48</v>
      </c>
    </row>
    <row r="54" spans="1:2">
      <c r="A54" s="6">
        <v>202006</v>
      </c>
      <c r="B54" s="123" t="s">
        <v>49</v>
      </c>
    </row>
    <row r="55" spans="1:2" ht="28.5">
      <c r="A55" s="6">
        <v>202007</v>
      </c>
      <c r="B55" s="123" t="s">
        <v>333</v>
      </c>
    </row>
    <row r="56" spans="1:2" ht="42.75">
      <c r="A56" s="6">
        <v>202008</v>
      </c>
      <c r="B56" s="123" t="s">
        <v>328</v>
      </c>
    </row>
    <row r="57" spans="1:2" ht="42.75">
      <c r="A57" s="6">
        <v>202009</v>
      </c>
      <c r="B57" s="123" t="s">
        <v>329</v>
      </c>
    </row>
    <row r="58" spans="1:2" ht="42.75">
      <c r="A58" s="6">
        <v>202010</v>
      </c>
      <c r="B58" s="123" t="s">
        <v>50</v>
      </c>
    </row>
    <row r="59" spans="1:2" ht="28.5">
      <c r="A59" s="6">
        <v>202011</v>
      </c>
      <c r="B59" s="123" t="s">
        <v>767</v>
      </c>
    </row>
    <row r="60" spans="1:2" ht="28.5">
      <c r="A60" s="6">
        <v>202012</v>
      </c>
      <c r="B60" s="123" t="s">
        <v>768</v>
      </c>
    </row>
    <row r="61" spans="1:2">
      <c r="A61" s="6"/>
      <c r="B61" s="123"/>
    </row>
    <row r="62" spans="1:2" ht="31.5">
      <c r="A62" s="334">
        <v>203000</v>
      </c>
      <c r="B62" s="360" t="s">
        <v>1672</v>
      </c>
    </row>
    <row r="63" spans="1:2" ht="28.5">
      <c r="A63" s="6">
        <v>203001</v>
      </c>
      <c r="B63" s="123" t="s">
        <v>1516</v>
      </c>
    </row>
    <row r="64" spans="1:2">
      <c r="A64" s="6">
        <v>203002</v>
      </c>
      <c r="B64" s="123" t="s">
        <v>756</v>
      </c>
    </row>
    <row r="65" spans="1:2">
      <c r="A65" s="6">
        <v>203003</v>
      </c>
      <c r="B65" s="123" t="s">
        <v>757</v>
      </c>
    </row>
    <row r="66" spans="1:2">
      <c r="A66" s="6">
        <v>203004</v>
      </c>
      <c r="B66" s="123" t="s">
        <v>758</v>
      </c>
    </row>
    <row r="67" spans="1:2">
      <c r="A67" s="6">
        <v>203005</v>
      </c>
      <c r="B67" s="123" t="s">
        <v>766</v>
      </c>
    </row>
    <row r="68" spans="1:2">
      <c r="A68" s="409"/>
      <c r="B68" s="24"/>
    </row>
    <row r="69" spans="1:2" ht="31.5">
      <c r="A69" s="334">
        <v>204000</v>
      </c>
      <c r="B69" s="360" t="s">
        <v>330</v>
      </c>
    </row>
    <row r="70" spans="1:2">
      <c r="A70" s="6">
        <v>204001</v>
      </c>
      <c r="B70" s="123" t="s">
        <v>58</v>
      </c>
    </row>
    <row r="71" spans="1:2">
      <c r="A71" s="6">
        <v>204002</v>
      </c>
      <c r="B71" s="123" t="s">
        <v>331</v>
      </c>
    </row>
    <row r="72" spans="1:2">
      <c r="A72" s="6">
        <v>204003</v>
      </c>
      <c r="B72" s="123" t="s">
        <v>1517</v>
      </c>
    </row>
    <row r="73" spans="1:2">
      <c r="A73" s="6">
        <v>204004</v>
      </c>
      <c r="B73" s="123" t="s">
        <v>769</v>
      </c>
    </row>
    <row r="74" spans="1:2" ht="28.5">
      <c r="A74" s="6">
        <v>204005</v>
      </c>
      <c r="B74" s="123" t="s">
        <v>1815</v>
      </c>
    </row>
    <row r="75" spans="1:2">
      <c r="A75" s="6">
        <v>204006</v>
      </c>
      <c r="B75" s="123" t="s">
        <v>760</v>
      </c>
    </row>
    <row r="76" spans="1:2" ht="28.5">
      <c r="A76" s="6">
        <v>204007</v>
      </c>
      <c r="B76" s="123" t="s">
        <v>1520</v>
      </c>
    </row>
    <row r="77" spans="1:2">
      <c r="A77" s="6">
        <v>204008</v>
      </c>
      <c r="B77" s="123" t="s">
        <v>765</v>
      </c>
    </row>
    <row r="78" spans="1:2">
      <c r="A78" s="6">
        <v>204009</v>
      </c>
      <c r="B78" s="123" t="s">
        <v>764</v>
      </c>
    </row>
    <row r="79" spans="1:2" ht="28.5">
      <c r="A79" s="6">
        <v>204010</v>
      </c>
      <c r="B79" s="123" t="s">
        <v>770</v>
      </c>
    </row>
    <row r="80" spans="1:2" ht="28.5">
      <c r="A80" s="6">
        <v>204011</v>
      </c>
      <c r="B80" s="123" t="s">
        <v>1418</v>
      </c>
    </row>
    <row r="81" spans="1:2">
      <c r="A81" s="6">
        <v>204012</v>
      </c>
      <c r="B81" s="123" t="s">
        <v>334</v>
      </c>
    </row>
    <row r="82" spans="1:2">
      <c r="A82" s="6">
        <v>204013</v>
      </c>
      <c r="B82" s="123" t="s">
        <v>35</v>
      </c>
    </row>
    <row r="83" spans="1:2">
      <c r="A83" s="6">
        <v>204014</v>
      </c>
      <c r="B83" s="123" t="s">
        <v>745</v>
      </c>
    </row>
    <row r="84" spans="1:2">
      <c r="A84" s="6"/>
      <c r="B84" s="123"/>
    </row>
    <row r="85" spans="1:2" ht="30">
      <c r="A85" s="6"/>
      <c r="B85" s="337" t="s">
        <v>746</v>
      </c>
    </row>
    <row r="86" spans="1:2" ht="28.5">
      <c r="A86" s="6">
        <v>204015</v>
      </c>
      <c r="B86" s="123" t="s">
        <v>1521</v>
      </c>
    </row>
    <row r="87" spans="1:2">
      <c r="A87" s="6"/>
      <c r="B87" s="32"/>
    </row>
    <row r="88" spans="1:2" ht="15.75">
      <c r="A88" s="334">
        <v>205000</v>
      </c>
      <c r="B88" s="360" t="s">
        <v>749</v>
      </c>
    </row>
    <row r="89" spans="1:2">
      <c r="A89" s="6">
        <v>205001</v>
      </c>
      <c r="B89" s="123" t="s">
        <v>747</v>
      </c>
    </row>
    <row r="90" spans="1:2">
      <c r="A90" s="6">
        <v>205002</v>
      </c>
      <c r="B90" s="123" t="s">
        <v>772</v>
      </c>
    </row>
    <row r="91" spans="1:2">
      <c r="A91" s="6">
        <v>205003</v>
      </c>
      <c r="B91" s="439" t="s">
        <v>1758</v>
      </c>
    </row>
    <row r="92" spans="1:2" ht="28.5">
      <c r="A92" s="6">
        <v>205004</v>
      </c>
      <c r="B92" s="123" t="s">
        <v>56</v>
      </c>
    </row>
    <row r="93" spans="1:2" ht="42.75">
      <c r="A93" s="6">
        <v>205005</v>
      </c>
      <c r="B93" s="439" t="s">
        <v>1781</v>
      </c>
    </row>
    <row r="94" spans="1:2">
      <c r="A94" s="6">
        <v>205006</v>
      </c>
      <c r="B94" s="123" t="s">
        <v>1419</v>
      </c>
    </row>
    <row r="95" spans="1:2">
      <c r="A95" s="6">
        <v>205007</v>
      </c>
      <c r="B95" s="123" t="s">
        <v>52</v>
      </c>
    </row>
    <row r="96" spans="1:2" ht="28.5">
      <c r="A96" s="6">
        <v>205008</v>
      </c>
      <c r="B96" s="123" t="s">
        <v>774</v>
      </c>
    </row>
    <row r="97" spans="1:2">
      <c r="A97" s="6">
        <v>205009</v>
      </c>
      <c r="B97" s="123" t="s">
        <v>1522</v>
      </c>
    </row>
    <row r="98" spans="1:2">
      <c r="A98" s="6">
        <v>205010</v>
      </c>
      <c r="B98" s="123" t="s">
        <v>59</v>
      </c>
    </row>
    <row r="99" spans="1:2">
      <c r="A99" s="6"/>
      <c r="B99" s="74"/>
    </row>
    <row r="100" spans="1:2" ht="15.75">
      <c r="A100" s="334">
        <v>206000</v>
      </c>
      <c r="B100" s="360" t="s">
        <v>782</v>
      </c>
    </row>
    <row r="101" spans="1:2">
      <c r="A101" s="6">
        <v>206001</v>
      </c>
      <c r="B101" s="123" t="s">
        <v>34</v>
      </c>
    </row>
    <row r="102" spans="1:2">
      <c r="A102" s="6">
        <v>206002</v>
      </c>
      <c r="B102" s="123" t="s">
        <v>1420</v>
      </c>
    </row>
    <row r="103" spans="1:2">
      <c r="A103" s="6">
        <v>206003</v>
      </c>
      <c r="B103" s="123" t="s">
        <v>776</v>
      </c>
    </row>
    <row r="104" spans="1:2" ht="28.5">
      <c r="A104" s="6">
        <v>206004</v>
      </c>
      <c r="B104" s="123" t="s">
        <v>778</v>
      </c>
    </row>
    <row r="105" spans="1:2" ht="28.5">
      <c r="A105" s="6">
        <v>206005</v>
      </c>
      <c r="B105" s="123" t="s">
        <v>777</v>
      </c>
    </row>
    <row r="106" spans="1:2" ht="28.5">
      <c r="A106" s="6">
        <v>206006</v>
      </c>
      <c r="B106" s="123" t="s">
        <v>779</v>
      </c>
    </row>
    <row r="107" spans="1:2">
      <c r="A107" s="6">
        <v>206007</v>
      </c>
      <c r="B107" s="123" t="s">
        <v>780</v>
      </c>
    </row>
    <row r="108" spans="1:2">
      <c r="A108" s="6">
        <v>206008</v>
      </c>
      <c r="B108" s="123" t="s">
        <v>1421</v>
      </c>
    </row>
    <row r="109" spans="1:2">
      <c r="A109" s="6"/>
      <c r="B109" s="123"/>
    </row>
    <row r="110" spans="1:2" ht="15.75">
      <c r="A110" s="7">
        <v>300000</v>
      </c>
      <c r="B110" s="357" t="s">
        <v>786</v>
      </c>
    </row>
    <row r="111" spans="1:2" ht="15.75">
      <c r="A111" s="222">
        <v>301000</v>
      </c>
      <c r="B111" s="349" t="s">
        <v>62</v>
      </c>
    </row>
    <row r="112" spans="1:2">
      <c r="A112" s="667"/>
      <c r="B112" s="672" t="s">
        <v>1164</v>
      </c>
    </row>
    <row r="113" spans="1:2" ht="30">
      <c r="A113" s="6"/>
      <c r="B113" s="337" t="s">
        <v>116</v>
      </c>
    </row>
    <row r="114" spans="1:2">
      <c r="A114" s="6">
        <v>301001</v>
      </c>
      <c r="B114" s="123" t="s">
        <v>789</v>
      </c>
    </row>
    <row r="115" spans="1:2">
      <c r="A115" s="6">
        <v>301002</v>
      </c>
      <c r="B115" s="123" t="s">
        <v>790</v>
      </c>
    </row>
    <row r="116" spans="1:2">
      <c r="A116" s="6">
        <v>301003</v>
      </c>
      <c r="B116" s="123" t="s">
        <v>1495</v>
      </c>
    </row>
    <row r="117" spans="1:2">
      <c r="A117" s="6"/>
      <c r="B117" s="72"/>
    </row>
    <row r="118" spans="1:2">
      <c r="A118" s="6">
        <v>301004</v>
      </c>
      <c r="B118" s="123" t="s">
        <v>789</v>
      </c>
    </row>
    <row r="119" spans="1:2">
      <c r="A119" s="6">
        <v>301005</v>
      </c>
      <c r="B119" s="123" t="s">
        <v>790</v>
      </c>
    </row>
    <row r="120" spans="1:2">
      <c r="A120" s="6">
        <v>301006</v>
      </c>
      <c r="B120" s="123" t="s">
        <v>787</v>
      </c>
    </row>
    <row r="121" spans="1:2">
      <c r="A121" s="6">
        <v>301007</v>
      </c>
      <c r="B121" s="123" t="s">
        <v>788</v>
      </c>
    </row>
    <row r="122" spans="1:2">
      <c r="A122" s="6"/>
      <c r="B122" s="72"/>
    </row>
    <row r="123" spans="1:2" ht="28.5">
      <c r="A123" s="6">
        <v>301008</v>
      </c>
      <c r="B123" s="123" t="s">
        <v>1497</v>
      </c>
    </row>
    <row r="124" spans="1:2">
      <c r="A124" s="6">
        <v>301009</v>
      </c>
      <c r="B124" s="123" t="s">
        <v>789</v>
      </c>
    </row>
    <row r="125" spans="1:2">
      <c r="A125" s="6">
        <v>301010</v>
      </c>
      <c r="B125" s="123" t="s">
        <v>1496</v>
      </c>
    </row>
    <row r="126" spans="1:2">
      <c r="A126" s="6">
        <v>301011</v>
      </c>
      <c r="B126" s="123" t="s">
        <v>790</v>
      </c>
    </row>
    <row r="127" spans="1:2">
      <c r="A127" s="6"/>
      <c r="B127" s="72"/>
    </row>
    <row r="128" spans="1:2" ht="28.5">
      <c r="A128" s="6">
        <v>301012</v>
      </c>
      <c r="B128" s="123" t="s">
        <v>1497</v>
      </c>
    </row>
    <row r="129" spans="1:2">
      <c r="A129" s="6">
        <v>301013</v>
      </c>
      <c r="B129" s="123" t="s">
        <v>789</v>
      </c>
    </row>
    <row r="130" spans="1:2">
      <c r="A130" s="6">
        <v>301014</v>
      </c>
      <c r="B130" s="123" t="s">
        <v>790</v>
      </c>
    </row>
    <row r="131" spans="1:2">
      <c r="A131" s="6">
        <v>301015</v>
      </c>
      <c r="B131" s="123" t="s">
        <v>787</v>
      </c>
    </row>
    <row r="132" spans="1:2">
      <c r="A132" s="6">
        <v>301016</v>
      </c>
      <c r="B132" s="123" t="s">
        <v>788</v>
      </c>
    </row>
    <row r="133" spans="1:2">
      <c r="A133" s="6"/>
      <c r="B133" s="72"/>
    </row>
    <row r="134" spans="1:2" ht="28.5">
      <c r="A134" s="6">
        <v>301017</v>
      </c>
      <c r="B134" s="123" t="s">
        <v>1497</v>
      </c>
    </row>
    <row r="135" spans="1:2">
      <c r="A135" s="6">
        <v>301018</v>
      </c>
      <c r="B135" s="123" t="s">
        <v>789</v>
      </c>
    </row>
    <row r="136" spans="1:2">
      <c r="A136" s="6">
        <v>301019</v>
      </c>
      <c r="B136" s="123" t="s">
        <v>1496</v>
      </c>
    </row>
    <row r="137" spans="1:2">
      <c r="A137" s="6">
        <v>301020</v>
      </c>
      <c r="B137" s="123" t="s">
        <v>790</v>
      </c>
    </row>
    <row r="138" spans="1:2">
      <c r="A138" s="6">
        <v>301021</v>
      </c>
      <c r="B138" s="123" t="s">
        <v>787</v>
      </c>
    </row>
    <row r="139" spans="1:2">
      <c r="A139" s="6">
        <v>301022</v>
      </c>
      <c r="B139" s="123" t="s">
        <v>791</v>
      </c>
    </row>
    <row r="140" spans="1:2">
      <c r="A140" s="6">
        <v>301023</v>
      </c>
      <c r="B140" s="123" t="s">
        <v>788</v>
      </c>
    </row>
    <row r="141" spans="1:2">
      <c r="A141" s="6"/>
      <c r="B141" s="72"/>
    </row>
    <row r="142" spans="1:2" ht="28.5">
      <c r="A142" s="6">
        <v>301024</v>
      </c>
      <c r="B142" s="123" t="s">
        <v>1497</v>
      </c>
    </row>
    <row r="143" spans="1:2">
      <c r="A143" s="6">
        <v>301025</v>
      </c>
      <c r="B143" s="123" t="s">
        <v>789</v>
      </c>
    </row>
    <row r="144" spans="1:2">
      <c r="A144" s="6">
        <v>301026</v>
      </c>
      <c r="B144" s="123" t="s">
        <v>790</v>
      </c>
    </row>
    <row r="145" spans="1:2">
      <c r="A145" s="6">
        <v>301027</v>
      </c>
      <c r="B145" s="123" t="s">
        <v>791</v>
      </c>
    </row>
    <row r="146" spans="1:2">
      <c r="A146" s="6"/>
      <c r="B146" s="72"/>
    </row>
    <row r="147" spans="1:2" ht="28.5">
      <c r="A147" s="6">
        <v>301028</v>
      </c>
      <c r="B147" s="123" t="s">
        <v>1497</v>
      </c>
    </row>
    <row r="148" spans="1:2">
      <c r="A148" s="6">
        <v>301029</v>
      </c>
      <c r="B148" s="123" t="s">
        <v>789</v>
      </c>
    </row>
    <row r="149" spans="1:2">
      <c r="A149" s="6">
        <v>301030</v>
      </c>
      <c r="B149" s="123" t="s">
        <v>790</v>
      </c>
    </row>
    <row r="150" spans="1:2">
      <c r="A150" s="6">
        <v>301031</v>
      </c>
      <c r="B150" s="123" t="s">
        <v>787</v>
      </c>
    </row>
    <row r="151" spans="1:2">
      <c r="A151" s="6"/>
      <c r="B151" s="365"/>
    </row>
    <row r="152" spans="1:2" ht="30">
      <c r="A152" s="6"/>
      <c r="B152" s="337" t="s">
        <v>118</v>
      </c>
    </row>
    <row r="153" spans="1:2">
      <c r="A153" s="6">
        <v>301032</v>
      </c>
      <c r="B153" s="123" t="s">
        <v>787</v>
      </c>
    </row>
    <row r="154" spans="1:2">
      <c r="A154" s="6">
        <v>301033</v>
      </c>
      <c r="B154" s="123" t="s">
        <v>787</v>
      </c>
    </row>
    <row r="155" spans="1:2">
      <c r="A155" s="6">
        <v>301034</v>
      </c>
      <c r="B155" s="123" t="s">
        <v>788</v>
      </c>
    </row>
    <row r="156" spans="1:2">
      <c r="A156" s="6">
        <v>301035</v>
      </c>
      <c r="B156" s="123" t="s">
        <v>787</v>
      </c>
    </row>
    <row r="157" spans="1:2">
      <c r="A157" s="6">
        <v>301036</v>
      </c>
      <c r="B157" s="123" t="s">
        <v>885</v>
      </c>
    </row>
    <row r="158" spans="1:2">
      <c r="A158" s="6">
        <v>301037</v>
      </c>
      <c r="B158" s="123" t="s">
        <v>787</v>
      </c>
    </row>
    <row r="159" spans="1:2">
      <c r="A159" s="6">
        <v>301038</v>
      </c>
      <c r="B159" s="123" t="s">
        <v>788</v>
      </c>
    </row>
    <row r="160" spans="1:2">
      <c r="A160" s="6">
        <v>301039</v>
      </c>
      <c r="B160" s="123" t="s">
        <v>787</v>
      </c>
    </row>
    <row r="161" spans="1:2">
      <c r="A161" s="6">
        <v>301040</v>
      </c>
      <c r="B161" s="123" t="s">
        <v>885</v>
      </c>
    </row>
    <row r="162" spans="1:2">
      <c r="A162" s="6">
        <v>301041</v>
      </c>
      <c r="B162" s="123" t="s">
        <v>886</v>
      </c>
    </row>
    <row r="163" spans="1:2">
      <c r="A163" s="6">
        <v>301042</v>
      </c>
      <c r="B163" s="123" t="s">
        <v>887</v>
      </c>
    </row>
    <row r="164" spans="1:2">
      <c r="A164" s="6">
        <v>301043</v>
      </c>
      <c r="B164" s="123" t="s">
        <v>791</v>
      </c>
    </row>
    <row r="165" spans="1:2">
      <c r="A165" s="6">
        <v>301044</v>
      </c>
      <c r="B165" s="123" t="s">
        <v>788</v>
      </c>
    </row>
    <row r="166" spans="1:2">
      <c r="A166" s="6">
        <v>301045</v>
      </c>
      <c r="B166" s="123" t="s">
        <v>787</v>
      </c>
    </row>
    <row r="167" spans="1:2">
      <c r="A167" s="6">
        <v>301046</v>
      </c>
      <c r="B167" s="123" t="s">
        <v>789</v>
      </c>
    </row>
    <row r="168" spans="1:2">
      <c r="A168" s="6">
        <v>301047</v>
      </c>
      <c r="B168" s="123" t="s">
        <v>790</v>
      </c>
    </row>
    <row r="169" spans="1:2">
      <c r="A169" s="6">
        <v>301048</v>
      </c>
      <c r="B169" s="123" t="s">
        <v>787</v>
      </c>
    </row>
    <row r="170" spans="1:2">
      <c r="A170" s="6"/>
      <c r="B170" s="365"/>
    </row>
    <row r="171" spans="1:2" ht="30">
      <c r="A171" s="6"/>
      <c r="B171" s="337" t="s">
        <v>750</v>
      </c>
    </row>
    <row r="172" spans="1:2">
      <c r="A172" s="6">
        <v>301049</v>
      </c>
      <c r="B172" s="123" t="s">
        <v>788</v>
      </c>
    </row>
    <row r="173" spans="1:2">
      <c r="A173" s="6">
        <v>301050</v>
      </c>
      <c r="B173" s="123" t="s">
        <v>787</v>
      </c>
    </row>
    <row r="174" spans="1:2">
      <c r="A174" s="6">
        <v>301051</v>
      </c>
      <c r="B174" s="150" t="s">
        <v>789</v>
      </c>
    </row>
    <row r="175" spans="1:2">
      <c r="A175" s="6"/>
      <c r="B175" s="72"/>
    </row>
    <row r="176" spans="1:2">
      <c r="A176" s="6"/>
      <c r="B176" s="337" t="s">
        <v>888</v>
      </c>
    </row>
    <row r="177" spans="1:2">
      <c r="A177" s="6">
        <v>301052</v>
      </c>
      <c r="B177" s="123" t="s">
        <v>889</v>
      </c>
    </row>
    <row r="178" spans="1:2">
      <c r="A178" s="6">
        <v>301053</v>
      </c>
      <c r="B178" s="123" t="s">
        <v>890</v>
      </c>
    </row>
    <row r="179" spans="1:2">
      <c r="A179" s="6"/>
      <c r="B179" s="123"/>
    </row>
    <row r="180" spans="1:2">
      <c r="A180" s="6"/>
      <c r="B180" s="337" t="s">
        <v>891</v>
      </c>
    </row>
    <row r="181" spans="1:2" ht="28.5">
      <c r="A181" s="6">
        <v>301054</v>
      </c>
      <c r="B181" s="123" t="s">
        <v>1498</v>
      </c>
    </row>
    <row r="182" spans="1:2" ht="28.5">
      <c r="A182" s="6">
        <v>301055</v>
      </c>
      <c r="B182" s="123" t="s">
        <v>1499</v>
      </c>
    </row>
    <row r="183" spans="1:2">
      <c r="A183" s="6"/>
      <c r="B183" s="72"/>
    </row>
    <row r="184" spans="1:2">
      <c r="A184" s="6"/>
      <c r="B184" s="337" t="s">
        <v>933</v>
      </c>
    </row>
    <row r="185" spans="1:2" ht="28.5">
      <c r="A185" s="6">
        <v>301056</v>
      </c>
      <c r="B185" s="439" t="s">
        <v>1807</v>
      </c>
    </row>
    <row r="186" spans="1:2" ht="28.5">
      <c r="A186" s="6">
        <v>301057</v>
      </c>
      <c r="B186" s="439" t="s">
        <v>1808</v>
      </c>
    </row>
    <row r="187" spans="1:2">
      <c r="A187" s="6">
        <v>301058</v>
      </c>
      <c r="B187" s="123" t="s">
        <v>1261</v>
      </c>
    </row>
    <row r="188" spans="1:2" ht="28.5">
      <c r="A188" s="6">
        <v>301059</v>
      </c>
      <c r="B188" s="439" t="s">
        <v>1809</v>
      </c>
    </row>
    <row r="189" spans="1:2" ht="28.5">
      <c r="A189" s="6">
        <v>301060</v>
      </c>
      <c r="B189" s="439" t="s">
        <v>1810</v>
      </c>
    </row>
    <row r="190" spans="1:2">
      <c r="A190" s="6"/>
      <c r="B190" s="72"/>
    </row>
    <row r="191" spans="1:2">
      <c r="A191" s="667"/>
      <c r="B191" s="672" t="s">
        <v>801</v>
      </c>
    </row>
    <row r="192" spans="1:2" ht="28.5">
      <c r="A192" s="6">
        <v>301061</v>
      </c>
      <c r="B192" s="418" t="s">
        <v>1759</v>
      </c>
    </row>
    <row r="193" spans="1:2" ht="28.5">
      <c r="A193" s="6">
        <v>301062</v>
      </c>
      <c r="B193" s="418" t="s">
        <v>1759</v>
      </c>
    </row>
    <row r="194" spans="1:2" ht="28.5">
      <c r="A194" s="6">
        <v>301063</v>
      </c>
      <c r="B194" s="418" t="s">
        <v>1759</v>
      </c>
    </row>
    <row r="195" spans="1:2" ht="28.5">
      <c r="A195" s="6">
        <v>301064</v>
      </c>
      <c r="B195" s="418" t="s">
        <v>1759</v>
      </c>
    </row>
    <row r="196" spans="1:2" ht="28.5">
      <c r="A196" s="6">
        <v>301065</v>
      </c>
      <c r="B196" s="418" t="s">
        <v>1760</v>
      </c>
    </row>
    <row r="197" spans="1:2" ht="28.5">
      <c r="A197" s="6">
        <v>301066</v>
      </c>
      <c r="B197" s="418" t="s">
        <v>1760</v>
      </c>
    </row>
    <row r="198" spans="1:2" ht="28.5">
      <c r="A198" s="6">
        <v>301067</v>
      </c>
      <c r="B198" s="418" t="s">
        <v>1760</v>
      </c>
    </row>
    <row r="199" spans="1:2" ht="28.5">
      <c r="A199" s="6">
        <v>301068</v>
      </c>
      <c r="B199" s="418" t="s">
        <v>1760</v>
      </c>
    </row>
    <row r="200" spans="1:2" ht="42.75">
      <c r="A200" s="6">
        <v>301069</v>
      </c>
      <c r="B200" s="418" t="s">
        <v>1761</v>
      </c>
    </row>
    <row r="201" spans="1:2" ht="42.75">
      <c r="A201" s="6">
        <v>301070</v>
      </c>
      <c r="B201" s="418" t="s">
        <v>1761</v>
      </c>
    </row>
    <row r="202" spans="1:2" ht="42.75">
      <c r="A202" s="6">
        <v>301071</v>
      </c>
      <c r="B202" s="418" t="s">
        <v>1761</v>
      </c>
    </row>
    <row r="203" spans="1:2" ht="42.75">
      <c r="A203" s="6">
        <v>301072</v>
      </c>
      <c r="B203" s="418" t="s">
        <v>1761</v>
      </c>
    </row>
    <row r="204" spans="1:2" ht="42.75">
      <c r="A204" s="6">
        <v>301073</v>
      </c>
      <c r="B204" s="418" t="s">
        <v>1762</v>
      </c>
    </row>
    <row r="205" spans="1:2" ht="42.75">
      <c r="A205" s="6">
        <v>301074</v>
      </c>
      <c r="B205" s="418" t="s">
        <v>1762</v>
      </c>
    </row>
    <row r="206" spans="1:2" ht="42.75">
      <c r="A206" s="6">
        <v>301075</v>
      </c>
      <c r="B206" s="418" t="s">
        <v>1762</v>
      </c>
    </row>
    <row r="207" spans="1:2" ht="42.75">
      <c r="A207" s="6">
        <v>301076</v>
      </c>
      <c r="B207" s="418" t="s">
        <v>1762</v>
      </c>
    </row>
    <row r="208" spans="1:2" ht="28.5">
      <c r="A208" s="6">
        <v>301077</v>
      </c>
      <c r="B208" s="418" t="s">
        <v>1763</v>
      </c>
    </row>
    <row r="209" spans="1:2" ht="28.5">
      <c r="A209" s="6">
        <v>301078</v>
      </c>
      <c r="B209" s="418" t="s">
        <v>1763</v>
      </c>
    </row>
    <row r="210" spans="1:2" ht="28.5">
      <c r="A210" s="6">
        <v>301079</v>
      </c>
      <c r="B210" s="418" t="s">
        <v>1763</v>
      </c>
    </row>
    <row r="211" spans="1:2" ht="28.5">
      <c r="A211" s="6">
        <v>301080</v>
      </c>
      <c r="B211" s="418" t="s">
        <v>1763</v>
      </c>
    </row>
    <row r="212" spans="1:2" ht="28.5">
      <c r="A212" s="6">
        <v>301081</v>
      </c>
      <c r="B212" s="418" t="s">
        <v>1764</v>
      </c>
    </row>
    <row r="213" spans="1:2" ht="28.5">
      <c r="A213" s="6">
        <v>301082</v>
      </c>
      <c r="B213" s="418" t="s">
        <v>1764</v>
      </c>
    </row>
    <row r="214" spans="1:2" ht="28.5">
      <c r="A214" s="6">
        <v>301083</v>
      </c>
      <c r="B214" s="418" t="s">
        <v>1764</v>
      </c>
    </row>
    <row r="215" spans="1:2" ht="28.5">
      <c r="A215" s="6">
        <v>301084</v>
      </c>
      <c r="B215" s="418" t="s">
        <v>1764</v>
      </c>
    </row>
    <row r="216" spans="1:2" ht="42.75">
      <c r="A216" s="6">
        <v>301085</v>
      </c>
      <c r="B216" s="127" t="s">
        <v>1500</v>
      </c>
    </row>
    <row r="217" spans="1:2" ht="42.75">
      <c r="A217" s="6">
        <v>301086</v>
      </c>
      <c r="B217" s="127" t="s">
        <v>1500</v>
      </c>
    </row>
    <row r="218" spans="1:2" ht="42.75">
      <c r="A218" s="6">
        <v>301087</v>
      </c>
      <c r="B218" s="127" t="s">
        <v>1500</v>
      </c>
    </row>
    <row r="219" spans="1:2" ht="28.5">
      <c r="A219" s="6">
        <v>301088</v>
      </c>
      <c r="B219" s="421" t="s">
        <v>1765</v>
      </c>
    </row>
    <row r="220" spans="1:2" ht="28.5">
      <c r="A220" s="6">
        <v>301089</v>
      </c>
      <c r="B220" s="421" t="s">
        <v>1767</v>
      </c>
    </row>
    <row r="221" spans="1:2" ht="42.75">
      <c r="A221" s="6">
        <v>301090</v>
      </c>
      <c r="B221" s="421" t="s">
        <v>1766</v>
      </c>
    </row>
    <row r="222" spans="1:2">
      <c r="A222" s="6">
        <v>301091</v>
      </c>
      <c r="B222" s="421" t="s">
        <v>1768</v>
      </c>
    </row>
    <row r="223" spans="1:2">
      <c r="A223" s="6">
        <v>301092</v>
      </c>
      <c r="B223" s="421" t="s">
        <v>1769</v>
      </c>
    </row>
    <row r="224" spans="1:2">
      <c r="A224" s="6"/>
      <c r="B224" s="129"/>
    </row>
    <row r="225" spans="1:2">
      <c r="A225" s="667"/>
      <c r="B225" s="672" t="s">
        <v>900</v>
      </c>
    </row>
    <row r="226" spans="1:2">
      <c r="A226" s="6">
        <v>301093</v>
      </c>
      <c r="B226" s="129" t="s">
        <v>1501</v>
      </c>
    </row>
    <row r="227" spans="1:2">
      <c r="A227" s="6">
        <v>301094</v>
      </c>
      <c r="B227" s="129" t="s">
        <v>911</v>
      </c>
    </row>
    <row r="228" spans="1:2">
      <c r="A228" s="6"/>
      <c r="B228" s="129"/>
    </row>
    <row r="229" spans="1:2" ht="15.75">
      <c r="A229" s="222">
        <v>302000</v>
      </c>
      <c r="B229" s="349" t="s">
        <v>826</v>
      </c>
    </row>
    <row r="230" spans="1:2" ht="15.75">
      <c r="A230" s="648"/>
      <c r="B230" s="477" t="s">
        <v>1646</v>
      </c>
    </row>
    <row r="231" spans="1:2">
      <c r="A231" s="667"/>
      <c r="B231" s="672" t="s">
        <v>862</v>
      </c>
    </row>
    <row r="232" spans="1:2">
      <c r="A232" s="6">
        <v>302001</v>
      </c>
      <c r="B232" s="135" t="s">
        <v>827</v>
      </c>
    </row>
    <row r="233" spans="1:2" ht="28.5">
      <c r="A233" s="6">
        <v>302002</v>
      </c>
      <c r="B233" s="479" t="s">
        <v>829</v>
      </c>
    </row>
    <row r="234" spans="1:2" ht="28.5">
      <c r="A234" s="6">
        <v>302003</v>
      </c>
      <c r="B234" s="136" t="s">
        <v>830</v>
      </c>
    </row>
    <row r="235" spans="1:2">
      <c r="A235" s="6">
        <v>302004</v>
      </c>
      <c r="B235" s="137" t="s">
        <v>831</v>
      </c>
    </row>
    <row r="236" spans="1:2" ht="28.5">
      <c r="A236" s="6">
        <v>302005</v>
      </c>
      <c r="B236" s="137" t="s">
        <v>828</v>
      </c>
    </row>
    <row r="237" spans="1:2" ht="28.5">
      <c r="A237" s="6">
        <v>302006</v>
      </c>
      <c r="B237" s="138" t="s">
        <v>834</v>
      </c>
    </row>
    <row r="238" spans="1:2" ht="28.5">
      <c r="A238" s="6">
        <v>302007</v>
      </c>
      <c r="B238" s="138" t="s">
        <v>833</v>
      </c>
    </row>
    <row r="239" spans="1:2" ht="28.5">
      <c r="A239" s="6">
        <v>302008</v>
      </c>
      <c r="B239" s="138" t="s">
        <v>835</v>
      </c>
    </row>
    <row r="240" spans="1:2">
      <c r="A240" s="6">
        <v>302009</v>
      </c>
      <c r="B240" s="138" t="s">
        <v>836</v>
      </c>
    </row>
    <row r="241" spans="1:2">
      <c r="A241" s="6">
        <v>302010</v>
      </c>
      <c r="B241" s="138" t="s">
        <v>1502</v>
      </c>
    </row>
    <row r="242" spans="1:2">
      <c r="A242" s="6">
        <v>302011</v>
      </c>
      <c r="B242" s="138" t="s">
        <v>1503</v>
      </c>
    </row>
    <row r="243" spans="1:2">
      <c r="A243" s="6">
        <v>302012</v>
      </c>
      <c r="B243" s="286" t="s">
        <v>1504</v>
      </c>
    </row>
    <row r="244" spans="1:2">
      <c r="A244" s="6">
        <v>302013</v>
      </c>
      <c r="B244" s="123" t="s">
        <v>838</v>
      </c>
    </row>
    <row r="245" spans="1:2">
      <c r="A245" s="6">
        <v>302014</v>
      </c>
      <c r="B245" s="123" t="s">
        <v>1505</v>
      </c>
    </row>
    <row r="246" spans="1:2">
      <c r="A246" s="6"/>
      <c r="B246" s="129"/>
    </row>
    <row r="247" spans="1:2">
      <c r="A247" s="667"/>
      <c r="B247" s="672" t="s">
        <v>861</v>
      </c>
    </row>
    <row r="248" spans="1:2" ht="42.75">
      <c r="A248" s="6">
        <v>302015</v>
      </c>
      <c r="B248" s="33" t="s">
        <v>1530</v>
      </c>
    </row>
    <row r="249" spans="1:2" ht="42.75">
      <c r="A249" s="6">
        <v>302016</v>
      </c>
      <c r="B249" s="33" t="s">
        <v>1529</v>
      </c>
    </row>
    <row r="250" spans="1:2" ht="42.75">
      <c r="A250" s="6">
        <v>302017</v>
      </c>
      <c r="B250" s="33" t="s">
        <v>1531</v>
      </c>
    </row>
    <row r="251" spans="1:2" ht="42.75">
      <c r="A251" s="6">
        <v>302018</v>
      </c>
      <c r="B251" s="33" t="s">
        <v>1532</v>
      </c>
    </row>
    <row r="252" spans="1:2" ht="28.5">
      <c r="A252" s="6">
        <v>302019</v>
      </c>
      <c r="B252" s="33" t="s">
        <v>1533</v>
      </c>
    </row>
    <row r="253" spans="1:2" ht="28.5">
      <c r="A253" s="6">
        <v>302020</v>
      </c>
      <c r="B253" s="33" t="s">
        <v>1534</v>
      </c>
    </row>
    <row r="254" spans="1:2" ht="28.5">
      <c r="A254" s="6">
        <v>302021</v>
      </c>
      <c r="B254" s="33" t="s">
        <v>1535</v>
      </c>
    </row>
    <row r="255" spans="1:2" ht="28.5">
      <c r="A255" s="6">
        <v>302022</v>
      </c>
      <c r="B255" s="33" t="s">
        <v>1536</v>
      </c>
    </row>
    <row r="256" spans="1:2">
      <c r="A256" s="6">
        <v>302023</v>
      </c>
      <c r="B256" s="34" t="s">
        <v>1537</v>
      </c>
    </row>
    <row r="257" spans="1:2">
      <c r="A257" s="6">
        <v>302024</v>
      </c>
      <c r="B257" s="34" t="s">
        <v>751</v>
      </c>
    </row>
    <row r="258" spans="1:2">
      <c r="A258" s="6">
        <v>302025</v>
      </c>
      <c r="B258" s="34" t="s">
        <v>752</v>
      </c>
    </row>
    <row r="259" spans="1:2">
      <c r="A259" s="6">
        <v>302026</v>
      </c>
      <c r="B259" s="440" t="s">
        <v>1770</v>
      </c>
    </row>
    <row r="260" spans="1:2" ht="42.75">
      <c r="A260" s="6">
        <v>302027</v>
      </c>
      <c r="B260" s="33" t="s">
        <v>121</v>
      </c>
    </row>
    <row r="261" spans="1:2">
      <c r="A261" s="6">
        <v>302028</v>
      </c>
      <c r="B261" s="423" t="s">
        <v>1783</v>
      </c>
    </row>
    <row r="262" spans="1:2">
      <c r="A262" s="6">
        <v>302029</v>
      </c>
      <c r="B262" s="34" t="s">
        <v>817</v>
      </c>
    </row>
    <row r="263" spans="1:2">
      <c r="A263" s="6">
        <v>302030</v>
      </c>
      <c r="B263" s="34" t="s">
        <v>165</v>
      </c>
    </row>
    <row r="264" spans="1:2">
      <c r="A264" s="6">
        <v>302031</v>
      </c>
      <c r="B264" s="34" t="s">
        <v>877</v>
      </c>
    </row>
    <row r="265" spans="1:2">
      <c r="A265" s="6">
        <v>302032</v>
      </c>
      <c r="B265" s="34" t="s">
        <v>120</v>
      </c>
    </row>
    <row r="266" spans="1:2">
      <c r="A266" s="6">
        <v>302033</v>
      </c>
      <c r="B266" s="34" t="s">
        <v>753</v>
      </c>
    </row>
    <row r="267" spans="1:2">
      <c r="A267" s="6">
        <v>302034</v>
      </c>
      <c r="B267" s="34" t="s">
        <v>811</v>
      </c>
    </row>
    <row r="268" spans="1:2">
      <c r="A268" s="6"/>
      <c r="B268" s="365"/>
    </row>
    <row r="269" spans="1:2">
      <c r="A269" s="6"/>
      <c r="B269" s="76" t="s">
        <v>149</v>
      </c>
    </row>
    <row r="270" spans="1:2">
      <c r="A270" s="6">
        <v>302035</v>
      </c>
      <c r="B270" s="139" t="s">
        <v>151</v>
      </c>
    </row>
    <row r="271" spans="1:2">
      <c r="A271" s="6">
        <v>302036</v>
      </c>
      <c r="B271" s="139" t="s">
        <v>1506</v>
      </c>
    </row>
    <row r="272" spans="1:2">
      <c r="A272" s="6">
        <v>302037</v>
      </c>
      <c r="B272" s="139" t="s">
        <v>150</v>
      </c>
    </row>
    <row r="273" spans="1:2">
      <c r="A273" s="6">
        <v>302038</v>
      </c>
      <c r="B273" s="139" t="s">
        <v>152</v>
      </c>
    </row>
    <row r="274" spans="1:2">
      <c r="A274" s="6"/>
      <c r="B274" s="365"/>
    </row>
    <row r="275" spans="1:2" ht="15.75">
      <c r="A275" s="646"/>
      <c r="B275" s="477" t="s">
        <v>1645</v>
      </c>
    </row>
    <row r="276" spans="1:2">
      <c r="A276" s="667"/>
      <c r="B276" s="672" t="s">
        <v>129</v>
      </c>
    </row>
    <row r="277" spans="1:2" ht="42.75">
      <c r="A277" s="6">
        <v>302039</v>
      </c>
      <c r="B277" s="33" t="s">
        <v>121</v>
      </c>
    </row>
    <row r="278" spans="1:2">
      <c r="A278" s="6">
        <v>302040</v>
      </c>
      <c r="B278" s="423" t="s">
        <v>1783</v>
      </c>
    </row>
    <row r="279" spans="1:2">
      <c r="A279" s="6">
        <v>302041</v>
      </c>
      <c r="B279" s="111" t="s">
        <v>817</v>
      </c>
    </row>
    <row r="280" spans="1:2">
      <c r="A280" s="6">
        <v>302042</v>
      </c>
      <c r="B280" s="33" t="s">
        <v>165</v>
      </c>
    </row>
    <row r="281" spans="1:2">
      <c r="A281" s="6">
        <v>302043</v>
      </c>
      <c r="B281" s="111" t="s">
        <v>877</v>
      </c>
    </row>
    <row r="282" spans="1:2">
      <c r="A282" s="6">
        <v>302044</v>
      </c>
      <c r="B282" s="33" t="s">
        <v>123</v>
      </c>
    </row>
    <row r="283" spans="1:2">
      <c r="A283" s="6">
        <v>302045</v>
      </c>
      <c r="B283" s="141" t="s">
        <v>812</v>
      </c>
    </row>
    <row r="284" spans="1:2" ht="28.5">
      <c r="A284" s="6">
        <v>302046</v>
      </c>
      <c r="B284" s="33" t="s">
        <v>124</v>
      </c>
    </row>
    <row r="285" spans="1:2">
      <c r="A285" s="6">
        <v>302047</v>
      </c>
      <c r="B285" s="33" t="s">
        <v>125</v>
      </c>
    </row>
    <row r="286" spans="1:2">
      <c r="A286" s="6">
        <v>302048</v>
      </c>
      <c r="B286" s="33" t="s">
        <v>120</v>
      </c>
    </row>
    <row r="287" spans="1:2" ht="28.5">
      <c r="A287" s="6">
        <v>302049</v>
      </c>
      <c r="B287" s="33" t="s">
        <v>1757</v>
      </c>
    </row>
    <row r="288" spans="1:2">
      <c r="A288" s="6"/>
      <c r="B288" s="33"/>
    </row>
    <row r="289" spans="1:2">
      <c r="A289" s="667"/>
      <c r="B289" s="672" t="s">
        <v>131</v>
      </c>
    </row>
    <row r="290" spans="1:2" ht="42.75">
      <c r="A290" s="6">
        <v>302050</v>
      </c>
      <c r="B290" s="142" t="s">
        <v>121</v>
      </c>
    </row>
    <row r="291" spans="1:2">
      <c r="A291" s="6">
        <v>302051</v>
      </c>
      <c r="B291" s="423" t="s">
        <v>1783</v>
      </c>
    </row>
    <row r="292" spans="1:2">
      <c r="A292" s="6">
        <v>302052</v>
      </c>
      <c r="B292" s="142" t="s">
        <v>813</v>
      </c>
    </row>
    <row r="293" spans="1:2" ht="42.75">
      <c r="A293" s="6">
        <v>302053</v>
      </c>
      <c r="B293" s="33" t="s">
        <v>1538</v>
      </c>
    </row>
    <row r="294" spans="1:2">
      <c r="A294" s="6">
        <v>302054</v>
      </c>
      <c r="B294" s="141" t="s">
        <v>130</v>
      </c>
    </row>
    <row r="295" spans="1:2">
      <c r="A295" s="6">
        <v>302055</v>
      </c>
      <c r="B295" s="33" t="s">
        <v>123</v>
      </c>
    </row>
    <row r="296" spans="1:2">
      <c r="A296" s="6">
        <v>302056</v>
      </c>
      <c r="B296" s="141" t="s">
        <v>812</v>
      </c>
    </row>
    <row r="297" spans="1:2" ht="28.5">
      <c r="A297" s="6">
        <v>302057</v>
      </c>
      <c r="B297" s="33" t="s">
        <v>124</v>
      </c>
    </row>
    <row r="298" spans="1:2">
      <c r="A298" s="6">
        <v>302058</v>
      </c>
      <c r="B298" s="33" t="s">
        <v>67</v>
      </c>
    </row>
    <row r="299" spans="1:2">
      <c r="A299" s="6">
        <v>302059</v>
      </c>
      <c r="B299" s="141" t="s">
        <v>68</v>
      </c>
    </row>
    <row r="300" spans="1:2">
      <c r="A300" s="6">
        <v>302060</v>
      </c>
      <c r="B300" s="141" t="s">
        <v>68</v>
      </c>
    </row>
    <row r="301" spans="1:2">
      <c r="A301" s="6">
        <v>302061</v>
      </c>
      <c r="B301" s="141" t="s">
        <v>814</v>
      </c>
    </row>
    <row r="302" spans="1:2">
      <c r="A302" s="6"/>
      <c r="B302" s="40"/>
    </row>
    <row r="303" spans="1:2">
      <c r="A303" s="667"/>
      <c r="B303" s="672" t="s">
        <v>135</v>
      </c>
    </row>
    <row r="304" spans="1:2" ht="42.75">
      <c r="A304" s="6">
        <v>302062</v>
      </c>
      <c r="B304" s="142" t="s">
        <v>121</v>
      </c>
    </row>
    <row r="305" spans="1:2">
      <c r="A305" s="6">
        <v>302063</v>
      </c>
      <c r="B305" s="423" t="s">
        <v>1783</v>
      </c>
    </row>
    <row r="306" spans="1:2">
      <c r="A306" s="6">
        <v>302064</v>
      </c>
      <c r="B306" s="142" t="s">
        <v>813</v>
      </c>
    </row>
    <row r="307" spans="1:2" ht="42.75">
      <c r="A307" s="6">
        <v>302065</v>
      </c>
      <c r="B307" s="33" t="s">
        <v>1538</v>
      </c>
    </row>
    <row r="308" spans="1:2">
      <c r="A308" s="6">
        <v>302066</v>
      </c>
      <c r="B308" s="141" t="s">
        <v>130</v>
      </c>
    </row>
    <row r="309" spans="1:2">
      <c r="A309" s="6">
        <v>302067</v>
      </c>
      <c r="B309" s="33" t="s">
        <v>123</v>
      </c>
    </row>
    <row r="310" spans="1:2">
      <c r="A310" s="6">
        <v>302068</v>
      </c>
      <c r="B310" s="141" t="s">
        <v>812</v>
      </c>
    </row>
    <row r="311" spans="1:2" ht="28.5">
      <c r="A311" s="6">
        <v>302069</v>
      </c>
      <c r="B311" s="33" t="s">
        <v>124</v>
      </c>
    </row>
    <row r="312" spans="1:2">
      <c r="A312" s="6">
        <v>302070</v>
      </c>
      <c r="B312" s="33" t="s">
        <v>67</v>
      </c>
    </row>
    <row r="313" spans="1:2">
      <c r="A313" s="6">
        <v>302071</v>
      </c>
      <c r="B313" s="141" t="s">
        <v>68</v>
      </c>
    </row>
    <row r="314" spans="1:2">
      <c r="A314" s="6">
        <v>302072</v>
      </c>
      <c r="B314" s="141" t="s">
        <v>68</v>
      </c>
    </row>
    <row r="315" spans="1:2">
      <c r="A315" s="6">
        <v>302073</v>
      </c>
      <c r="B315" s="141" t="s">
        <v>69</v>
      </c>
    </row>
    <row r="316" spans="1:2">
      <c r="A316" s="6"/>
      <c r="B316" s="40"/>
    </row>
    <row r="317" spans="1:2">
      <c r="A317" s="667"/>
      <c r="B317" s="672" t="s">
        <v>136</v>
      </c>
    </row>
    <row r="318" spans="1:2" ht="42.75">
      <c r="A318" s="6">
        <v>302074</v>
      </c>
      <c r="B318" s="54" t="s">
        <v>121</v>
      </c>
    </row>
    <row r="319" spans="1:2">
      <c r="A319" s="6">
        <v>302075</v>
      </c>
      <c r="B319" s="423" t="s">
        <v>1783</v>
      </c>
    </row>
    <row r="320" spans="1:2">
      <c r="A320" s="6">
        <v>302076</v>
      </c>
      <c r="B320" s="142" t="s">
        <v>813</v>
      </c>
    </row>
    <row r="321" spans="1:2" ht="42.75">
      <c r="A321" s="6">
        <v>302077</v>
      </c>
      <c r="B321" s="33" t="s">
        <v>1989</v>
      </c>
    </row>
    <row r="322" spans="1:2">
      <c r="A322" s="6">
        <v>302078</v>
      </c>
      <c r="B322" s="33" t="s">
        <v>123</v>
      </c>
    </row>
    <row r="323" spans="1:2">
      <c r="A323" s="6">
        <v>302079</v>
      </c>
      <c r="B323" s="141" t="s">
        <v>812</v>
      </c>
    </row>
    <row r="324" spans="1:2" ht="28.5">
      <c r="A324" s="6">
        <v>302080</v>
      </c>
      <c r="B324" s="33" t="s">
        <v>124</v>
      </c>
    </row>
    <row r="325" spans="1:2">
      <c r="A325" s="6">
        <v>302081</v>
      </c>
      <c r="B325" s="143" t="s">
        <v>70</v>
      </c>
    </row>
    <row r="326" spans="1:2">
      <c r="A326" s="6"/>
      <c r="B326" s="35"/>
    </row>
    <row r="327" spans="1:2">
      <c r="A327" s="667"/>
      <c r="B327" s="672" t="s">
        <v>139</v>
      </c>
    </row>
    <row r="328" spans="1:2" ht="42.75">
      <c r="A328" s="6">
        <v>302082</v>
      </c>
      <c r="B328" s="54" t="s">
        <v>121</v>
      </c>
    </row>
    <row r="329" spans="1:2">
      <c r="A329" s="6">
        <v>302083</v>
      </c>
      <c r="B329" s="423" t="s">
        <v>1783</v>
      </c>
    </row>
    <row r="330" spans="1:2">
      <c r="A330" s="6">
        <v>302084</v>
      </c>
      <c r="B330" s="142" t="s">
        <v>813</v>
      </c>
    </row>
    <row r="331" spans="1:2" ht="42.75">
      <c r="A331" s="6">
        <v>302085</v>
      </c>
      <c r="B331" s="33" t="s">
        <v>1989</v>
      </c>
    </row>
    <row r="332" spans="1:2">
      <c r="A332" s="6">
        <v>302086</v>
      </c>
      <c r="B332" s="33" t="s">
        <v>123</v>
      </c>
    </row>
    <row r="333" spans="1:2">
      <c r="A333" s="6">
        <v>302087</v>
      </c>
      <c r="B333" s="146" t="s">
        <v>812</v>
      </c>
    </row>
    <row r="334" spans="1:2" ht="28.5">
      <c r="A334" s="6">
        <v>302088</v>
      </c>
      <c r="B334" s="33" t="s">
        <v>124</v>
      </c>
    </row>
    <row r="335" spans="1:2">
      <c r="A335" s="6"/>
      <c r="B335" s="40"/>
    </row>
    <row r="336" spans="1:2">
      <c r="A336" s="667"/>
      <c r="B336" s="672" t="s">
        <v>140</v>
      </c>
    </row>
    <row r="337" spans="1:2">
      <c r="A337" s="6">
        <v>302089</v>
      </c>
      <c r="B337" s="288" t="s">
        <v>816</v>
      </c>
    </row>
    <row r="338" spans="1:2">
      <c r="A338" s="6">
        <v>302090</v>
      </c>
      <c r="B338" s="147" t="s">
        <v>824</v>
      </c>
    </row>
    <row r="339" spans="1:2">
      <c r="A339" s="6">
        <v>302091</v>
      </c>
      <c r="B339" s="142" t="s">
        <v>813</v>
      </c>
    </row>
    <row r="340" spans="1:2">
      <c r="A340" s="6">
        <v>302092</v>
      </c>
      <c r="B340" s="111" t="s">
        <v>817</v>
      </c>
    </row>
    <row r="341" spans="1:2">
      <c r="A341" s="6">
        <v>302093</v>
      </c>
      <c r="B341" s="33" t="s">
        <v>165</v>
      </c>
    </row>
    <row r="342" spans="1:2">
      <c r="A342" s="6">
        <v>302094</v>
      </c>
      <c r="B342" s="141" t="s">
        <v>72</v>
      </c>
    </row>
    <row r="343" spans="1:2">
      <c r="A343" s="6">
        <v>302095</v>
      </c>
      <c r="B343" s="141" t="s">
        <v>877</v>
      </c>
    </row>
    <row r="344" spans="1:2">
      <c r="A344" s="6">
        <v>302096</v>
      </c>
      <c r="B344" s="146" t="s">
        <v>812</v>
      </c>
    </row>
    <row r="345" spans="1:2">
      <c r="A345" s="6">
        <v>302097</v>
      </c>
      <c r="B345" s="141" t="s">
        <v>66</v>
      </c>
    </row>
    <row r="346" spans="1:2">
      <c r="A346" s="6">
        <v>302098</v>
      </c>
      <c r="B346" s="141" t="s">
        <v>71</v>
      </c>
    </row>
    <row r="347" spans="1:2">
      <c r="A347" s="6">
        <v>302099</v>
      </c>
      <c r="B347" s="35" t="s">
        <v>1539</v>
      </c>
    </row>
    <row r="348" spans="1:2">
      <c r="A348" s="6">
        <v>302100</v>
      </c>
      <c r="B348" s="33" t="s">
        <v>1540</v>
      </c>
    </row>
    <row r="349" spans="1:2">
      <c r="A349" s="6">
        <v>302101</v>
      </c>
      <c r="B349" s="141" t="s">
        <v>68</v>
      </c>
    </row>
    <row r="350" spans="1:2">
      <c r="A350" s="993">
        <v>302102</v>
      </c>
      <c r="B350" s="430" t="s">
        <v>820</v>
      </c>
    </row>
    <row r="351" spans="1:2">
      <c r="A351" s="6">
        <v>302103</v>
      </c>
      <c r="B351" s="33" t="s">
        <v>818</v>
      </c>
    </row>
    <row r="352" spans="1:2">
      <c r="A352" s="6">
        <v>302104</v>
      </c>
      <c r="B352" s="143" t="s">
        <v>74</v>
      </c>
    </row>
    <row r="353" spans="1:2">
      <c r="A353" s="6">
        <v>302105</v>
      </c>
      <c r="B353" s="141" t="s">
        <v>73</v>
      </c>
    </row>
    <row r="354" spans="1:2">
      <c r="A354" s="6"/>
      <c r="B354" s="141"/>
    </row>
    <row r="355" spans="1:2">
      <c r="A355" s="667"/>
      <c r="B355" s="672" t="s">
        <v>863</v>
      </c>
    </row>
    <row r="356" spans="1:2">
      <c r="A356" s="6">
        <v>302106</v>
      </c>
      <c r="B356" s="147" t="s">
        <v>816</v>
      </c>
    </row>
    <row r="357" spans="1:2">
      <c r="A357" s="6">
        <v>302107</v>
      </c>
      <c r="B357" s="147" t="s">
        <v>824</v>
      </c>
    </row>
    <row r="358" spans="1:2">
      <c r="A358" s="6">
        <v>302108</v>
      </c>
      <c r="B358" s="111" t="s">
        <v>817</v>
      </c>
    </row>
    <row r="359" spans="1:2">
      <c r="A359" s="6">
        <v>302109</v>
      </c>
      <c r="B359" s="33" t="s">
        <v>165</v>
      </c>
    </row>
    <row r="360" spans="1:2">
      <c r="A360" s="6">
        <v>302110</v>
      </c>
      <c r="B360" s="141" t="s">
        <v>64</v>
      </c>
    </row>
    <row r="361" spans="1:2">
      <c r="A361" s="6">
        <v>302111</v>
      </c>
      <c r="B361" s="141" t="s">
        <v>66</v>
      </c>
    </row>
    <row r="362" spans="1:2">
      <c r="A362" s="6">
        <v>302112</v>
      </c>
      <c r="B362" s="141" t="s">
        <v>71</v>
      </c>
    </row>
    <row r="363" spans="1:2">
      <c r="A363" s="6">
        <v>302113</v>
      </c>
      <c r="B363" s="33" t="s">
        <v>1541</v>
      </c>
    </row>
    <row r="364" spans="1:2">
      <c r="A364" s="6">
        <v>302114</v>
      </c>
      <c r="B364" s="35" t="s">
        <v>854</v>
      </c>
    </row>
    <row r="365" spans="1:2">
      <c r="A365" s="6">
        <v>302115</v>
      </c>
      <c r="B365" s="141" t="s">
        <v>68</v>
      </c>
    </row>
    <row r="366" spans="1:2">
      <c r="A366" s="6">
        <v>302116</v>
      </c>
      <c r="B366" s="33" t="s">
        <v>818</v>
      </c>
    </row>
    <row r="367" spans="1:2">
      <c r="A367" s="6">
        <v>302117</v>
      </c>
      <c r="B367" s="143" t="s">
        <v>297</v>
      </c>
    </row>
    <row r="368" spans="1:2">
      <c r="A368" s="6"/>
      <c r="B368" s="40"/>
    </row>
    <row r="369" spans="1:2">
      <c r="A369" s="667"/>
      <c r="B369" s="672" t="s">
        <v>864</v>
      </c>
    </row>
    <row r="370" spans="1:2">
      <c r="A370" s="6">
        <v>302118</v>
      </c>
      <c r="B370" s="148" t="s">
        <v>75</v>
      </c>
    </row>
    <row r="371" spans="1:2">
      <c r="A371" s="6">
        <v>302119</v>
      </c>
      <c r="B371" s="35" t="s">
        <v>64</v>
      </c>
    </row>
    <row r="372" spans="1:2">
      <c r="A372" s="6">
        <v>302120</v>
      </c>
      <c r="B372" s="35" t="s">
        <v>68</v>
      </c>
    </row>
    <row r="373" spans="1:2">
      <c r="A373" s="6">
        <v>302121</v>
      </c>
      <c r="B373" s="35" t="s">
        <v>74</v>
      </c>
    </row>
    <row r="374" spans="1:2">
      <c r="A374" s="6"/>
      <c r="B374" s="35"/>
    </row>
    <row r="375" spans="1:2" ht="15.75">
      <c r="A375" s="646"/>
      <c r="B375" s="477" t="s">
        <v>1644</v>
      </c>
    </row>
    <row r="376" spans="1:2">
      <c r="A376" s="667"/>
      <c r="B376" s="672" t="s">
        <v>865</v>
      </c>
    </row>
    <row r="377" spans="1:2" ht="28.5">
      <c r="A377" s="6">
        <v>302122</v>
      </c>
      <c r="B377" s="34" t="s">
        <v>97</v>
      </c>
    </row>
    <row r="378" spans="1:2">
      <c r="A378" s="6">
        <v>302123</v>
      </c>
      <c r="B378" s="111" t="s">
        <v>817</v>
      </c>
    </row>
    <row r="379" spans="1:2">
      <c r="A379" s="6">
        <v>302124</v>
      </c>
      <c r="B379" s="33" t="s">
        <v>165</v>
      </c>
    </row>
    <row r="380" spans="1:2">
      <c r="A380" s="6">
        <v>302125</v>
      </c>
      <c r="B380" s="34" t="s">
        <v>840</v>
      </c>
    </row>
    <row r="381" spans="1:2">
      <c r="A381" s="6">
        <v>302126</v>
      </c>
      <c r="B381" s="34" t="s">
        <v>1542</v>
      </c>
    </row>
    <row r="382" spans="1:2">
      <c r="A382" s="6">
        <v>302127</v>
      </c>
      <c r="B382" s="34" t="s">
        <v>841</v>
      </c>
    </row>
    <row r="383" spans="1:2" ht="28.5">
      <c r="A383" s="6">
        <v>302128</v>
      </c>
      <c r="B383" s="34" t="s">
        <v>842</v>
      </c>
    </row>
    <row r="384" spans="1:2">
      <c r="A384" s="6">
        <v>302129</v>
      </c>
      <c r="B384" s="34" t="s">
        <v>1507</v>
      </c>
    </row>
    <row r="385" spans="1:2">
      <c r="A385" s="6">
        <v>302130</v>
      </c>
      <c r="B385" s="34" t="s">
        <v>1543</v>
      </c>
    </row>
    <row r="386" spans="1:2">
      <c r="A386" s="6">
        <v>302131</v>
      </c>
      <c r="B386" s="34" t="s">
        <v>843</v>
      </c>
    </row>
    <row r="387" spans="1:2">
      <c r="A387" s="6">
        <v>302132</v>
      </c>
      <c r="B387" s="34" t="s">
        <v>96</v>
      </c>
    </row>
    <row r="388" spans="1:2">
      <c r="A388" s="6">
        <v>302133</v>
      </c>
      <c r="B388" s="33" t="s">
        <v>63</v>
      </c>
    </row>
    <row r="389" spans="1:2">
      <c r="A389" s="6">
        <v>302134</v>
      </c>
      <c r="B389" s="33" t="s">
        <v>95</v>
      </c>
    </row>
    <row r="390" spans="1:2">
      <c r="A390" s="6">
        <v>302135</v>
      </c>
      <c r="B390" s="149" t="s">
        <v>952</v>
      </c>
    </row>
    <row r="391" spans="1:2">
      <c r="A391" s="6">
        <v>302136</v>
      </c>
      <c r="B391" s="149" t="s">
        <v>951</v>
      </c>
    </row>
    <row r="392" spans="1:2">
      <c r="A392" s="6">
        <v>302137</v>
      </c>
      <c r="B392" s="111" t="s">
        <v>937</v>
      </c>
    </row>
    <row r="393" spans="1:2">
      <c r="A393" s="6">
        <v>302138</v>
      </c>
      <c r="B393" s="150" t="s">
        <v>938</v>
      </c>
    </row>
    <row r="394" spans="1:2">
      <c r="A394" s="6"/>
      <c r="B394" s="35"/>
    </row>
    <row r="395" spans="1:2" ht="15.75">
      <c r="A395" s="646"/>
      <c r="B395" s="477" t="s">
        <v>1643</v>
      </c>
    </row>
    <row r="396" spans="1:2">
      <c r="A396" s="667"/>
      <c r="B396" s="672" t="s">
        <v>866</v>
      </c>
    </row>
    <row r="397" spans="1:2">
      <c r="A397" s="6">
        <v>302139</v>
      </c>
      <c r="B397" s="35" t="s">
        <v>856</v>
      </c>
    </row>
    <row r="398" spans="1:2">
      <c r="A398" s="6">
        <v>302140</v>
      </c>
      <c r="B398" s="33" t="s">
        <v>857</v>
      </c>
    </row>
    <row r="399" spans="1:2">
      <c r="A399" s="6">
        <v>302141</v>
      </c>
      <c r="B399" s="34" t="s">
        <v>75</v>
      </c>
    </row>
    <row r="400" spans="1:2">
      <c r="A400" s="6">
        <v>302142</v>
      </c>
      <c r="B400" s="34" t="s">
        <v>845</v>
      </c>
    </row>
    <row r="401" spans="1:2">
      <c r="A401" s="6">
        <v>302143</v>
      </c>
      <c r="B401" s="34" t="s">
        <v>824</v>
      </c>
    </row>
    <row r="402" spans="1:2">
      <c r="A402" s="6">
        <v>302144</v>
      </c>
      <c r="B402" s="34" t="s">
        <v>94</v>
      </c>
    </row>
    <row r="403" spans="1:2">
      <c r="A403" s="6">
        <v>302145</v>
      </c>
      <c r="B403" s="35" t="s">
        <v>64</v>
      </c>
    </row>
    <row r="404" spans="1:2">
      <c r="A404" s="6">
        <v>302146</v>
      </c>
      <c r="B404" s="111" t="s">
        <v>817</v>
      </c>
    </row>
    <row r="405" spans="1:2">
      <c r="A405" s="6">
        <v>302147</v>
      </c>
      <c r="B405" s="33" t="s">
        <v>165</v>
      </c>
    </row>
    <row r="406" spans="1:2">
      <c r="A406" s="6">
        <v>302148</v>
      </c>
      <c r="B406" s="33" t="s">
        <v>849</v>
      </c>
    </row>
    <row r="407" spans="1:2">
      <c r="A407" s="993">
        <v>302149</v>
      </c>
      <c r="B407" s="430" t="s">
        <v>848</v>
      </c>
    </row>
    <row r="408" spans="1:2">
      <c r="A408" s="6">
        <v>302150</v>
      </c>
      <c r="B408" s="33" t="s">
        <v>818</v>
      </c>
    </row>
    <row r="409" spans="1:2">
      <c r="A409" s="6"/>
      <c r="B409" s="33"/>
    </row>
    <row r="410" spans="1:2">
      <c r="A410" s="667"/>
      <c r="B410" s="672" t="s">
        <v>867</v>
      </c>
    </row>
    <row r="411" spans="1:2">
      <c r="A411" s="6">
        <v>302151</v>
      </c>
      <c r="B411" s="35" t="s">
        <v>856</v>
      </c>
    </row>
    <row r="412" spans="1:2">
      <c r="A412" s="6">
        <v>302152</v>
      </c>
      <c r="B412" s="33" t="s">
        <v>855</v>
      </c>
    </row>
    <row r="413" spans="1:2" ht="28.5">
      <c r="A413" s="6">
        <v>302153</v>
      </c>
      <c r="B413" s="33" t="s">
        <v>1133</v>
      </c>
    </row>
    <row r="414" spans="1:2" ht="28.5">
      <c r="A414" s="6">
        <v>302154</v>
      </c>
      <c r="B414" s="33" t="s">
        <v>1134</v>
      </c>
    </row>
    <row r="415" spans="1:2">
      <c r="A415" s="6">
        <v>302155</v>
      </c>
      <c r="B415" s="33" t="s">
        <v>1135</v>
      </c>
    </row>
    <row r="416" spans="1:2">
      <c r="A416" s="6">
        <v>302156</v>
      </c>
      <c r="B416" s="33" t="s">
        <v>847</v>
      </c>
    </row>
    <row r="417" spans="1:2">
      <c r="A417" s="6">
        <v>302157</v>
      </c>
      <c r="B417" s="34" t="s">
        <v>75</v>
      </c>
    </row>
    <row r="418" spans="1:2">
      <c r="A418" s="6">
        <v>302158</v>
      </c>
      <c r="B418" s="34" t="s">
        <v>845</v>
      </c>
    </row>
    <row r="419" spans="1:2">
      <c r="A419" s="6">
        <v>302159</v>
      </c>
      <c r="B419" s="34" t="s">
        <v>824</v>
      </c>
    </row>
    <row r="420" spans="1:2">
      <c r="A420" s="6">
        <v>302160</v>
      </c>
      <c r="B420" s="34" t="s">
        <v>853</v>
      </c>
    </row>
    <row r="421" spans="1:2">
      <c r="A421" s="6">
        <v>302161</v>
      </c>
      <c r="B421" s="34" t="s">
        <v>94</v>
      </c>
    </row>
    <row r="422" spans="1:2">
      <c r="A422" s="6">
        <v>302162</v>
      </c>
      <c r="B422" s="35" t="s">
        <v>64</v>
      </c>
    </row>
    <row r="423" spans="1:2">
      <c r="A423" s="6">
        <v>302163</v>
      </c>
      <c r="B423" s="111" t="s">
        <v>817</v>
      </c>
    </row>
    <row r="424" spans="1:2">
      <c r="A424" s="6">
        <v>302164</v>
      </c>
      <c r="B424" s="33" t="s">
        <v>165</v>
      </c>
    </row>
    <row r="425" spans="1:2">
      <c r="A425" s="6">
        <v>302165</v>
      </c>
      <c r="B425" s="33" t="s">
        <v>849</v>
      </c>
    </row>
    <row r="426" spans="1:2">
      <c r="A426" s="993">
        <v>302166</v>
      </c>
      <c r="B426" s="430" t="s">
        <v>848</v>
      </c>
    </row>
    <row r="427" spans="1:2">
      <c r="A427" s="6">
        <v>302167</v>
      </c>
      <c r="B427" s="33" t="s">
        <v>818</v>
      </c>
    </row>
    <row r="428" spans="1:2">
      <c r="A428" s="6"/>
      <c r="B428" s="33"/>
    </row>
    <row r="429" spans="1:2">
      <c r="A429" s="667"/>
      <c r="B429" s="672" t="s">
        <v>868</v>
      </c>
    </row>
    <row r="430" spans="1:2">
      <c r="A430" s="6">
        <v>302168</v>
      </c>
      <c r="B430" s="35" t="s">
        <v>856</v>
      </c>
    </row>
    <row r="431" spans="1:2">
      <c r="A431" s="6">
        <v>302169</v>
      </c>
      <c r="B431" s="33" t="s">
        <v>855</v>
      </c>
    </row>
    <row r="432" spans="1:2" ht="28.5">
      <c r="A432" s="6">
        <v>302170</v>
      </c>
      <c r="B432" s="33" t="s">
        <v>850</v>
      </c>
    </row>
    <row r="433" spans="1:2" ht="28.5">
      <c r="A433" s="6">
        <v>302171</v>
      </c>
      <c r="B433" s="33" t="s">
        <v>851</v>
      </c>
    </row>
    <row r="434" spans="1:2">
      <c r="A434" s="6">
        <v>302172</v>
      </c>
      <c r="B434" s="33" t="s">
        <v>852</v>
      </c>
    </row>
    <row r="435" spans="1:2">
      <c r="A435" s="6">
        <v>302173</v>
      </c>
      <c r="B435" s="33" t="s">
        <v>847</v>
      </c>
    </row>
    <row r="436" spans="1:2">
      <c r="A436" s="6">
        <v>302174</v>
      </c>
      <c r="B436" s="34" t="s">
        <v>75</v>
      </c>
    </row>
    <row r="437" spans="1:2">
      <c r="A437" s="6">
        <v>302175</v>
      </c>
      <c r="B437" s="34" t="s">
        <v>845</v>
      </c>
    </row>
    <row r="438" spans="1:2">
      <c r="A438" s="6">
        <v>302176</v>
      </c>
      <c r="B438" s="34" t="s">
        <v>824</v>
      </c>
    </row>
    <row r="439" spans="1:2">
      <c r="A439" s="6">
        <v>302177</v>
      </c>
      <c r="B439" s="34" t="s">
        <v>853</v>
      </c>
    </row>
    <row r="440" spans="1:2">
      <c r="A440" s="6">
        <v>302178</v>
      </c>
      <c r="B440" s="34" t="s">
        <v>94</v>
      </c>
    </row>
    <row r="441" spans="1:2">
      <c r="A441" s="6">
        <v>302179</v>
      </c>
      <c r="B441" s="35" t="s">
        <v>64</v>
      </c>
    </row>
    <row r="442" spans="1:2">
      <c r="A442" s="6">
        <v>302180</v>
      </c>
      <c r="B442" s="111" t="s">
        <v>817</v>
      </c>
    </row>
    <row r="443" spans="1:2">
      <c r="A443" s="6">
        <v>302181</v>
      </c>
      <c r="B443" s="33" t="s">
        <v>165</v>
      </c>
    </row>
    <row r="444" spans="1:2">
      <c r="A444" s="6">
        <v>302182</v>
      </c>
      <c r="B444" s="33" t="s">
        <v>849</v>
      </c>
    </row>
    <row r="445" spans="1:2">
      <c r="A445" s="993">
        <v>302183</v>
      </c>
      <c r="B445" s="430" t="s">
        <v>848</v>
      </c>
    </row>
    <row r="446" spans="1:2">
      <c r="A446" s="6">
        <v>302184</v>
      </c>
      <c r="B446" s="33" t="s">
        <v>818</v>
      </c>
    </row>
    <row r="447" spans="1:2">
      <c r="A447" s="6"/>
      <c r="B447" s="33"/>
    </row>
    <row r="448" spans="1:2">
      <c r="A448" s="667"/>
      <c r="B448" s="672" t="s">
        <v>870</v>
      </c>
    </row>
    <row r="449" spans="1:2">
      <c r="A449" s="6">
        <v>302185</v>
      </c>
      <c r="B449" s="33" t="s">
        <v>857</v>
      </c>
    </row>
    <row r="450" spans="1:2">
      <c r="A450" s="6">
        <v>302186</v>
      </c>
      <c r="B450" s="34" t="s">
        <v>75</v>
      </c>
    </row>
    <row r="451" spans="1:2">
      <c r="A451" s="6">
        <v>302187</v>
      </c>
      <c r="B451" s="34" t="s">
        <v>94</v>
      </c>
    </row>
    <row r="452" spans="1:2">
      <c r="A452" s="6">
        <v>302188</v>
      </c>
      <c r="B452" s="111" t="s">
        <v>817</v>
      </c>
    </row>
    <row r="453" spans="1:2">
      <c r="A453" s="6">
        <v>302189</v>
      </c>
      <c r="B453" s="33" t="s">
        <v>165</v>
      </c>
    </row>
    <row r="454" spans="1:2">
      <c r="A454" s="6">
        <v>302190</v>
      </c>
      <c r="B454" s="35" t="s">
        <v>64</v>
      </c>
    </row>
    <row r="455" spans="1:2">
      <c r="A455" s="6">
        <v>302191</v>
      </c>
      <c r="B455" s="33" t="s">
        <v>849</v>
      </c>
    </row>
    <row r="456" spans="1:2">
      <c r="A456" s="6"/>
      <c r="B456" s="33"/>
    </row>
    <row r="457" spans="1:2">
      <c r="A457" s="667"/>
      <c r="B457" s="672" t="s">
        <v>869</v>
      </c>
    </row>
    <row r="458" spans="1:2">
      <c r="A458" s="6">
        <v>302192</v>
      </c>
      <c r="B458" s="35" t="s">
        <v>858</v>
      </c>
    </row>
    <row r="459" spans="1:2">
      <c r="A459" s="6">
        <v>302193</v>
      </c>
      <c r="B459" s="33" t="s">
        <v>857</v>
      </c>
    </row>
    <row r="460" spans="1:2">
      <c r="A460" s="6">
        <v>302194</v>
      </c>
      <c r="B460" s="34" t="s">
        <v>859</v>
      </c>
    </row>
    <row r="461" spans="1:2">
      <c r="A461" s="6">
        <v>302195</v>
      </c>
      <c r="B461" s="34" t="s">
        <v>94</v>
      </c>
    </row>
    <row r="462" spans="1:2">
      <c r="A462" s="6">
        <v>302196</v>
      </c>
      <c r="B462" s="35" t="s">
        <v>64</v>
      </c>
    </row>
    <row r="463" spans="1:2">
      <c r="A463" s="6">
        <v>302197</v>
      </c>
      <c r="B463" s="111" t="s">
        <v>817</v>
      </c>
    </row>
    <row r="464" spans="1:2">
      <c r="A464" s="6">
        <v>302198</v>
      </c>
      <c r="B464" s="33" t="s">
        <v>165</v>
      </c>
    </row>
    <row r="465" spans="1:2">
      <c r="A465" s="6">
        <v>302199</v>
      </c>
      <c r="B465" s="33" t="s">
        <v>849</v>
      </c>
    </row>
    <row r="466" spans="1:2">
      <c r="A466" s="6"/>
      <c r="B466" s="33"/>
    </row>
    <row r="467" spans="1:2">
      <c r="A467" s="667"/>
      <c r="B467" s="672" t="s">
        <v>871</v>
      </c>
    </row>
    <row r="468" spans="1:2">
      <c r="A468" s="6">
        <v>302200</v>
      </c>
      <c r="B468" s="35" t="s">
        <v>858</v>
      </c>
    </row>
    <row r="469" spans="1:2">
      <c r="A469" s="6">
        <v>302201</v>
      </c>
      <c r="B469" s="33" t="s">
        <v>857</v>
      </c>
    </row>
    <row r="470" spans="1:2">
      <c r="A470" s="6">
        <v>302202</v>
      </c>
      <c r="B470" s="34" t="s">
        <v>859</v>
      </c>
    </row>
    <row r="471" spans="1:2">
      <c r="A471" s="6">
        <v>302203</v>
      </c>
      <c r="B471" s="34" t="s">
        <v>94</v>
      </c>
    </row>
    <row r="472" spans="1:2">
      <c r="A472" s="6">
        <v>302204</v>
      </c>
      <c r="B472" s="35" t="s">
        <v>64</v>
      </c>
    </row>
    <row r="473" spans="1:2">
      <c r="A473" s="6">
        <v>302205</v>
      </c>
      <c r="B473" s="111" t="s">
        <v>817</v>
      </c>
    </row>
    <row r="474" spans="1:2">
      <c r="A474" s="6">
        <v>302206</v>
      </c>
      <c r="B474" s="33" t="s">
        <v>165</v>
      </c>
    </row>
    <row r="475" spans="1:2">
      <c r="A475" s="6">
        <v>302207</v>
      </c>
      <c r="B475" s="33" t="s">
        <v>849</v>
      </c>
    </row>
    <row r="476" spans="1:2">
      <c r="A476" s="6"/>
      <c r="B476" s="35"/>
    </row>
    <row r="477" spans="1:2">
      <c r="A477" s="667"/>
      <c r="B477" s="672" t="s">
        <v>872</v>
      </c>
    </row>
    <row r="478" spans="1:2">
      <c r="A478" s="6">
        <v>302208</v>
      </c>
      <c r="B478" s="34" t="s">
        <v>859</v>
      </c>
    </row>
    <row r="479" spans="1:2">
      <c r="A479" s="6">
        <v>302209</v>
      </c>
      <c r="B479" s="34" t="s">
        <v>94</v>
      </c>
    </row>
    <row r="480" spans="1:2">
      <c r="A480" s="6">
        <v>302210</v>
      </c>
      <c r="B480" s="35" t="s">
        <v>64</v>
      </c>
    </row>
    <row r="481" spans="1:2">
      <c r="A481" s="6">
        <v>302211</v>
      </c>
      <c r="B481" s="111" t="s">
        <v>817</v>
      </c>
    </row>
    <row r="482" spans="1:2">
      <c r="A482" s="6">
        <v>302212</v>
      </c>
      <c r="B482" s="33" t="s">
        <v>165</v>
      </c>
    </row>
    <row r="483" spans="1:2">
      <c r="A483" s="6"/>
      <c r="B483" s="33"/>
    </row>
    <row r="484" spans="1:2">
      <c r="A484" s="667"/>
      <c r="B484" s="672" t="s">
        <v>872</v>
      </c>
    </row>
    <row r="485" spans="1:2">
      <c r="A485" s="6">
        <v>302213</v>
      </c>
      <c r="B485" s="34" t="s">
        <v>859</v>
      </c>
    </row>
    <row r="486" spans="1:2">
      <c r="A486" s="6">
        <v>302214</v>
      </c>
      <c r="B486" s="34" t="s">
        <v>94</v>
      </c>
    </row>
    <row r="487" spans="1:2">
      <c r="A487" s="6">
        <v>302215</v>
      </c>
      <c r="B487" s="35" t="s">
        <v>64</v>
      </c>
    </row>
    <row r="488" spans="1:2">
      <c r="A488" s="6">
        <v>302216</v>
      </c>
      <c r="B488" s="111" t="s">
        <v>817</v>
      </c>
    </row>
    <row r="489" spans="1:2">
      <c r="A489" s="6">
        <v>302217</v>
      </c>
      <c r="B489" s="33" t="s">
        <v>165</v>
      </c>
    </row>
    <row r="490" spans="1:2">
      <c r="A490" s="6"/>
      <c r="B490" s="33"/>
    </row>
    <row r="491" spans="1:2">
      <c r="A491" s="667"/>
      <c r="B491" s="672" t="s">
        <v>872</v>
      </c>
    </row>
    <row r="492" spans="1:2">
      <c r="A492" s="6">
        <v>302218</v>
      </c>
      <c r="B492" s="34" t="s">
        <v>859</v>
      </c>
    </row>
    <row r="493" spans="1:2">
      <c r="A493" s="6">
        <v>302219</v>
      </c>
      <c r="B493" s="34" t="s">
        <v>94</v>
      </c>
    </row>
    <row r="494" spans="1:2">
      <c r="A494" s="6">
        <v>302220</v>
      </c>
      <c r="B494" s="35" t="s">
        <v>64</v>
      </c>
    </row>
    <row r="495" spans="1:2">
      <c r="A495" s="6">
        <v>302221</v>
      </c>
      <c r="B495" s="111" t="s">
        <v>817</v>
      </c>
    </row>
    <row r="496" spans="1:2">
      <c r="A496" s="6">
        <v>302222</v>
      </c>
      <c r="B496" s="33" t="s">
        <v>165</v>
      </c>
    </row>
    <row r="497" spans="1:2">
      <c r="A497" s="6"/>
      <c r="B497" s="33"/>
    </row>
    <row r="498" spans="1:2">
      <c r="A498" s="667"/>
      <c r="B498" s="672" t="s">
        <v>872</v>
      </c>
    </row>
    <row r="499" spans="1:2">
      <c r="A499" s="6">
        <v>302223</v>
      </c>
      <c r="B499" s="34" t="s">
        <v>859</v>
      </c>
    </row>
    <row r="500" spans="1:2">
      <c r="A500" s="6">
        <v>302224</v>
      </c>
      <c r="B500" s="34" t="s">
        <v>94</v>
      </c>
    </row>
    <row r="501" spans="1:2">
      <c r="A501" s="6">
        <v>302225</v>
      </c>
      <c r="B501" s="35" t="s">
        <v>64</v>
      </c>
    </row>
    <row r="502" spans="1:2">
      <c r="A502" s="6">
        <v>302226</v>
      </c>
      <c r="B502" s="111" t="s">
        <v>817</v>
      </c>
    </row>
    <row r="503" spans="1:2">
      <c r="A503" s="6">
        <v>302227</v>
      </c>
      <c r="B503" s="33" t="s">
        <v>165</v>
      </c>
    </row>
    <row r="504" spans="1:2">
      <c r="A504" s="6"/>
      <c r="B504" s="35"/>
    </row>
    <row r="505" spans="1:2">
      <c r="A505" s="667"/>
      <c r="B505" s="672" t="s">
        <v>872</v>
      </c>
    </row>
    <row r="506" spans="1:2">
      <c r="A506" s="6">
        <v>302228</v>
      </c>
      <c r="B506" s="34" t="s">
        <v>859</v>
      </c>
    </row>
    <row r="507" spans="1:2">
      <c r="A507" s="6">
        <v>302229</v>
      </c>
      <c r="B507" s="34" t="s">
        <v>94</v>
      </c>
    </row>
    <row r="508" spans="1:2">
      <c r="A508" s="6">
        <v>302230</v>
      </c>
      <c r="B508" s="35" t="s">
        <v>64</v>
      </c>
    </row>
    <row r="509" spans="1:2">
      <c r="A509" s="6">
        <v>302231</v>
      </c>
      <c r="B509" s="111" t="s">
        <v>817</v>
      </c>
    </row>
    <row r="510" spans="1:2">
      <c r="A510" s="6">
        <v>302232</v>
      </c>
      <c r="B510" s="33" t="s">
        <v>165</v>
      </c>
    </row>
    <row r="511" spans="1:2">
      <c r="A511" s="6"/>
      <c r="B511" s="35"/>
    </row>
    <row r="512" spans="1:2" ht="15.75">
      <c r="A512" s="646"/>
      <c r="B512" s="477" t="s">
        <v>1642</v>
      </c>
    </row>
    <row r="513" spans="1:2">
      <c r="A513" s="667"/>
      <c r="B513" s="672" t="s">
        <v>860</v>
      </c>
    </row>
    <row r="514" spans="1:2">
      <c r="A514" s="6">
        <v>302233</v>
      </c>
      <c r="B514" s="34" t="s">
        <v>75</v>
      </c>
    </row>
    <row r="515" spans="1:2">
      <c r="A515" s="6">
        <v>302234</v>
      </c>
      <c r="B515" s="111" t="s">
        <v>817</v>
      </c>
    </row>
    <row r="516" spans="1:2">
      <c r="A516" s="6">
        <v>302235</v>
      </c>
      <c r="B516" s="33" t="s">
        <v>166</v>
      </c>
    </row>
    <row r="517" spans="1:2">
      <c r="A517" s="6">
        <v>302236</v>
      </c>
      <c r="B517" s="35" t="s">
        <v>858</v>
      </c>
    </row>
    <row r="518" spans="1:2">
      <c r="A518" s="6"/>
      <c r="B518" s="33"/>
    </row>
    <row r="519" spans="1:2">
      <c r="A519" s="667"/>
      <c r="B519" s="672" t="s">
        <v>876</v>
      </c>
    </row>
    <row r="520" spans="1:2">
      <c r="A520" s="6">
        <v>302237</v>
      </c>
      <c r="B520" s="34" t="s">
        <v>75</v>
      </c>
    </row>
    <row r="521" spans="1:2">
      <c r="A521" s="6">
        <v>302238</v>
      </c>
      <c r="B521" s="34" t="s">
        <v>76</v>
      </c>
    </row>
    <row r="522" spans="1:2">
      <c r="A522" s="6">
        <v>302239</v>
      </c>
      <c r="B522" s="111" t="s">
        <v>817</v>
      </c>
    </row>
    <row r="523" spans="1:2">
      <c r="A523" s="6">
        <v>302240</v>
      </c>
      <c r="B523" s="33" t="s">
        <v>166</v>
      </c>
    </row>
    <row r="524" spans="1:2">
      <c r="A524" s="6">
        <v>302241</v>
      </c>
      <c r="B524" s="34" t="s">
        <v>64</v>
      </c>
    </row>
    <row r="525" spans="1:2">
      <c r="A525" s="6">
        <v>302242</v>
      </c>
      <c r="B525" s="34" t="s">
        <v>77</v>
      </c>
    </row>
    <row r="526" spans="1:2">
      <c r="A526" s="6">
        <v>302243</v>
      </c>
      <c r="B526" s="34" t="s">
        <v>78</v>
      </c>
    </row>
    <row r="527" spans="1:2">
      <c r="A527" s="6">
        <v>302244</v>
      </c>
      <c r="B527" s="34" t="s">
        <v>71</v>
      </c>
    </row>
    <row r="528" spans="1:2">
      <c r="A528" s="6">
        <v>302245</v>
      </c>
      <c r="B528" s="34" t="s">
        <v>71</v>
      </c>
    </row>
    <row r="529" spans="1:2">
      <c r="A529" s="6">
        <v>302246</v>
      </c>
      <c r="B529" s="34" t="s">
        <v>873</v>
      </c>
    </row>
    <row r="530" spans="1:2">
      <c r="A530" s="6">
        <v>302247</v>
      </c>
      <c r="B530" s="34" t="s">
        <v>875</v>
      </c>
    </row>
    <row r="531" spans="1:2">
      <c r="A531" s="6">
        <v>302248</v>
      </c>
      <c r="B531" s="34" t="s">
        <v>875</v>
      </c>
    </row>
    <row r="532" spans="1:2">
      <c r="A532" s="6">
        <v>302249</v>
      </c>
      <c r="B532" s="33" t="s">
        <v>849</v>
      </c>
    </row>
    <row r="533" spans="1:2">
      <c r="A533" s="6">
        <v>302250</v>
      </c>
      <c r="B533" s="440" t="s">
        <v>1817</v>
      </c>
    </row>
    <row r="534" spans="1:2" ht="28.5">
      <c r="A534" s="6">
        <v>302251</v>
      </c>
      <c r="B534" s="440" t="s">
        <v>1782</v>
      </c>
    </row>
    <row r="535" spans="1:2">
      <c r="A535" s="6"/>
      <c r="B535" s="34"/>
    </row>
    <row r="536" spans="1:2">
      <c r="A536" s="667"/>
      <c r="B536" s="672" t="s">
        <v>86</v>
      </c>
    </row>
    <row r="537" spans="1:2" ht="42.75">
      <c r="A537" s="6">
        <v>302252</v>
      </c>
      <c r="B537" s="54" t="s">
        <v>908</v>
      </c>
    </row>
    <row r="538" spans="1:2">
      <c r="A538" s="6">
        <v>302253</v>
      </c>
      <c r="B538" s="423" t="s">
        <v>1783</v>
      </c>
    </row>
    <row r="539" spans="1:2">
      <c r="A539" s="6">
        <v>302254</v>
      </c>
      <c r="B539" s="111" t="s">
        <v>817</v>
      </c>
    </row>
    <row r="540" spans="1:2">
      <c r="A540" s="6">
        <v>302255</v>
      </c>
      <c r="B540" s="33" t="s">
        <v>166</v>
      </c>
    </row>
    <row r="541" spans="1:2">
      <c r="A541" s="6">
        <v>302256</v>
      </c>
      <c r="B541" s="141" t="s">
        <v>877</v>
      </c>
    </row>
    <row r="542" spans="1:2">
      <c r="A542" s="6">
        <v>302257</v>
      </c>
      <c r="B542" s="141" t="s">
        <v>167</v>
      </c>
    </row>
    <row r="543" spans="1:2" ht="28.5">
      <c r="A543" s="6">
        <v>302258</v>
      </c>
      <c r="B543" s="34" t="s">
        <v>878</v>
      </c>
    </row>
    <row r="544" spans="1:2" ht="42.75">
      <c r="A544" s="6">
        <v>302259</v>
      </c>
      <c r="B544" s="111" t="s">
        <v>171</v>
      </c>
    </row>
    <row r="545" spans="1:2" ht="28.5">
      <c r="A545" s="6">
        <v>302260</v>
      </c>
      <c r="B545" s="111" t="s">
        <v>282</v>
      </c>
    </row>
    <row r="546" spans="1:2" ht="28.5">
      <c r="A546" s="6">
        <v>302261</v>
      </c>
      <c r="B546" s="34" t="s">
        <v>154</v>
      </c>
    </row>
    <row r="547" spans="1:2">
      <c r="A547" s="6">
        <v>302262</v>
      </c>
      <c r="B547" s="34" t="s">
        <v>875</v>
      </c>
    </row>
    <row r="548" spans="1:2">
      <c r="A548" s="6">
        <v>302263</v>
      </c>
      <c r="B548" s="33" t="s">
        <v>880</v>
      </c>
    </row>
    <row r="549" spans="1:2">
      <c r="A549" s="6">
        <v>302264</v>
      </c>
      <c r="B549" s="33" t="s">
        <v>882</v>
      </c>
    </row>
    <row r="550" spans="1:2">
      <c r="A550" s="6">
        <v>302265</v>
      </c>
      <c r="B550" s="34" t="s">
        <v>875</v>
      </c>
    </row>
    <row r="551" spans="1:2">
      <c r="A551" s="6">
        <v>302266</v>
      </c>
      <c r="B551" s="33" t="s">
        <v>883</v>
      </c>
    </row>
    <row r="552" spans="1:2">
      <c r="A552" s="6">
        <v>302267</v>
      </c>
      <c r="B552" s="33" t="s">
        <v>884</v>
      </c>
    </row>
    <row r="553" spans="1:2" ht="28.5">
      <c r="A553" s="6">
        <v>302268</v>
      </c>
      <c r="B553" s="34" t="s">
        <v>81</v>
      </c>
    </row>
    <row r="554" spans="1:2">
      <c r="A554" s="6">
        <v>302269</v>
      </c>
      <c r="B554" s="34" t="s">
        <v>169</v>
      </c>
    </row>
    <row r="555" spans="1:2">
      <c r="A555" s="6"/>
      <c r="B555" s="54"/>
    </row>
    <row r="556" spans="1:2" ht="30">
      <c r="A556" s="667"/>
      <c r="B556" s="672" t="s">
        <v>153</v>
      </c>
    </row>
    <row r="557" spans="1:2" ht="42.75">
      <c r="A557" s="6">
        <v>302270</v>
      </c>
      <c r="B557" s="34" t="s">
        <v>908</v>
      </c>
    </row>
    <row r="558" spans="1:2">
      <c r="A558" s="6">
        <v>302271</v>
      </c>
      <c r="B558" s="423" t="s">
        <v>1783</v>
      </c>
    </row>
    <row r="559" spans="1:2">
      <c r="A559" s="6">
        <v>302272</v>
      </c>
      <c r="B559" s="111" t="s">
        <v>817</v>
      </c>
    </row>
    <row r="560" spans="1:2">
      <c r="A560" s="6">
        <v>302273</v>
      </c>
      <c r="B560" s="33" t="s">
        <v>166</v>
      </c>
    </row>
    <row r="561" spans="1:2">
      <c r="A561" s="6">
        <v>302274</v>
      </c>
      <c r="B561" s="34" t="s">
        <v>877</v>
      </c>
    </row>
    <row r="562" spans="1:2" ht="28.5">
      <c r="A562" s="6">
        <v>302275</v>
      </c>
      <c r="B562" s="34" t="s">
        <v>155</v>
      </c>
    </row>
    <row r="563" spans="1:2" ht="28.5">
      <c r="A563" s="6">
        <v>302276</v>
      </c>
      <c r="B563" s="34" t="s">
        <v>316</v>
      </c>
    </row>
    <row r="564" spans="1:2" ht="28.5">
      <c r="A564" s="6">
        <v>302277</v>
      </c>
      <c r="B564" s="33" t="s">
        <v>157</v>
      </c>
    </row>
    <row r="565" spans="1:2">
      <c r="A565" s="6">
        <v>302278</v>
      </c>
      <c r="B565" s="111" t="s">
        <v>893</v>
      </c>
    </row>
    <row r="566" spans="1:2">
      <c r="A566" s="6">
        <v>302279</v>
      </c>
      <c r="B566" s="152" t="s">
        <v>880</v>
      </c>
    </row>
    <row r="567" spans="1:2">
      <c r="A567" s="6">
        <v>302280</v>
      </c>
      <c r="B567" s="152" t="s">
        <v>882</v>
      </c>
    </row>
    <row r="568" spans="1:2">
      <c r="A568" s="6">
        <v>302281</v>
      </c>
      <c r="B568" s="152" t="s">
        <v>894</v>
      </c>
    </row>
    <row r="569" spans="1:2">
      <c r="A569" s="6">
        <v>302282</v>
      </c>
      <c r="B569" s="111" t="s">
        <v>897</v>
      </c>
    </row>
    <row r="570" spans="1:2">
      <c r="A570" s="6">
        <v>302283</v>
      </c>
      <c r="B570" s="154" t="s">
        <v>896</v>
      </c>
    </row>
    <row r="571" spans="1:2">
      <c r="A571" s="6">
        <v>302284</v>
      </c>
      <c r="B571" s="154" t="s">
        <v>895</v>
      </c>
    </row>
    <row r="572" spans="1:2">
      <c r="A572" s="6">
        <v>302285</v>
      </c>
      <c r="B572" s="154" t="s">
        <v>898</v>
      </c>
    </row>
    <row r="573" spans="1:2">
      <c r="A573" s="6">
        <v>302286</v>
      </c>
      <c r="B573" s="34" t="s">
        <v>899</v>
      </c>
    </row>
    <row r="574" spans="1:2">
      <c r="A574" s="993">
        <v>302287</v>
      </c>
      <c r="B574" s="430" t="s">
        <v>848</v>
      </c>
    </row>
    <row r="575" spans="1:2">
      <c r="A575" s="6">
        <v>302288</v>
      </c>
      <c r="B575" s="33" t="s">
        <v>818</v>
      </c>
    </row>
    <row r="576" spans="1:2">
      <c r="A576" s="6"/>
      <c r="B576" s="142"/>
    </row>
    <row r="577" spans="1:2" ht="30">
      <c r="A577" s="667"/>
      <c r="B577" s="672" t="s">
        <v>158</v>
      </c>
    </row>
    <row r="578" spans="1:2" ht="42.75">
      <c r="A578" s="6">
        <v>302289</v>
      </c>
      <c r="B578" s="34" t="s">
        <v>909</v>
      </c>
    </row>
    <row r="579" spans="1:2">
      <c r="A579" s="6">
        <v>302290</v>
      </c>
      <c r="B579" s="34" t="s">
        <v>159</v>
      </c>
    </row>
    <row r="580" spans="1:2">
      <c r="A580" s="6">
        <v>302291</v>
      </c>
      <c r="B580" s="423" t="s">
        <v>1784</v>
      </c>
    </row>
    <row r="581" spans="1:2">
      <c r="A581" s="6">
        <v>302292</v>
      </c>
      <c r="B581" s="111" t="s">
        <v>817</v>
      </c>
    </row>
    <row r="582" spans="1:2">
      <c r="A582" s="6">
        <v>302293</v>
      </c>
      <c r="B582" s="33" t="s">
        <v>166</v>
      </c>
    </row>
    <row r="583" spans="1:2">
      <c r="A583" s="6">
        <v>302294</v>
      </c>
      <c r="B583" s="33" t="s">
        <v>901</v>
      </c>
    </row>
    <row r="584" spans="1:2">
      <c r="A584" s="6">
        <v>302295</v>
      </c>
      <c r="B584" s="34" t="s">
        <v>122</v>
      </c>
    </row>
    <row r="585" spans="1:2" ht="28.5">
      <c r="A585" s="6">
        <v>302296</v>
      </c>
      <c r="B585" s="34" t="s">
        <v>155</v>
      </c>
    </row>
    <row r="586" spans="1:2" ht="28.5">
      <c r="A586" s="6">
        <v>302297</v>
      </c>
      <c r="B586" s="34" t="s">
        <v>317</v>
      </c>
    </row>
    <row r="587" spans="1:2" ht="28.5">
      <c r="A587" s="6">
        <v>302298</v>
      </c>
      <c r="B587" s="33" t="s">
        <v>157</v>
      </c>
    </row>
    <row r="588" spans="1:2">
      <c r="A588" s="6">
        <v>302299</v>
      </c>
      <c r="B588" s="34" t="s">
        <v>881</v>
      </c>
    </row>
    <row r="589" spans="1:2">
      <c r="A589" s="6">
        <v>302300</v>
      </c>
      <c r="B589" s="34" t="s">
        <v>899</v>
      </c>
    </row>
    <row r="590" spans="1:2">
      <c r="A590" s="6"/>
      <c r="B590" s="142"/>
    </row>
    <row r="591" spans="1:2">
      <c r="A591" s="667"/>
      <c r="B591" s="672" t="s">
        <v>84</v>
      </c>
    </row>
    <row r="592" spans="1:2">
      <c r="A592" s="6">
        <v>302301</v>
      </c>
      <c r="B592" s="66" t="s">
        <v>845</v>
      </c>
    </row>
    <row r="593" spans="1:2">
      <c r="A593" s="6">
        <v>302302</v>
      </c>
      <c r="B593" s="34" t="s">
        <v>824</v>
      </c>
    </row>
    <row r="594" spans="1:2">
      <c r="A594" s="6">
        <v>302303</v>
      </c>
      <c r="B594" s="111" t="s">
        <v>817</v>
      </c>
    </row>
    <row r="595" spans="1:2">
      <c r="A595" s="6">
        <v>302304</v>
      </c>
      <c r="B595" s="33" t="s">
        <v>166</v>
      </c>
    </row>
    <row r="596" spans="1:2">
      <c r="A596" s="6">
        <v>302305</v>
      </c>
      <c r="B596" s="66" t="s">
        <v>903</v>
      </c>
    </row>
    <row r="597" spans="1:2">
      <c r="A597" s="6">
        <v>302306</v>
      </c>
      <c r="B597" s="144" t="s">
        <v>122</v>
      </c>
    </row>
    <row r="598" spans="1:2">
      <c r="A598" s="6">
        <v>302307</v>
      </c>
      <c r="B598" s="66" t="s">
        <v>79</v>
      </c>
    </row>
    <row r="599" spans="1:2">
      <c r="A599" s="6">
        <v>302308</v>
      </c>
      <c r="B599" s="66" t="s">
        <v>281</v>
      </c>
    </row>
    <row r="600" spans="1:2">
      <c r="A600" s="6">
        <v>302309</v>
      </c>
      <c r="B600" s="66" t="s">
        <v>280</v>
      </c>
    </row>
    <row r="601" spans="1:2">
      <c r="A601" s="6">
        <v>302310</v>
      </c>
      <c r="B601" s="66" t="s">
        <v>904</v>
      </c>
    </row>
    <row r="602" spans="1:2" ht="28.5">
      <c r="A602" s="6">
        <v>302311</v>
      </c>
      <c r="B602" s="139" t="s">
        <v>905</v>
      </c>
    </row>
    <row r="603" spans="1:2">
      <c r="A603" s="6"/>
      <c r="B603" s="33"/>
    </row>
    <row r="604" spans="1:2">
      <c r="A604" s="667"/>
      <c r="B604" s="672" t="s">
        <v>275</v>
      </c>
    </row>
    <row r="605" spans="1:2" ht="42.75">
      <c r="A605" s="6">
        <v>302312</v>
      </c>
      <c r="B605" s="54" t="s">
        <v>908</v>
      </c>
    </row>
    <row r="606" spans="1:2">
      <c r="A606" s="6">
        <v>302313</v>
      </c>
      <c r="B606" s="423" t="s">
        <v>1783</v>
      </c>
    </row>
    <row r="607" spans="1:2">
      <c r="A607" s="6">
        <v>302314</v>
      </c>
      <c r="B607" s="111" t="s">
        <v>817</v>
      </c>
    </row>
    <row r="608" spans="1:2">
      <c r="A608" s="6">
        <v>302315</v>
      </c>
      <c r="B608" s="33" t="s">
        <v>166</v>
      </c>
    </row>
    <row r="609" spans="1:2">
      <c r="A609" s="6">
        <v>302316</v>
      </c>
      <c r="B609" s="144" t="s">
        <v>122</v>
      </c>
    </row>
    <row r="610" spans="1:2" ht="28.5">
      <c r="A610" s="6">
        <v>302317</v>
      </c>
      <c r="B610" s="34" t="s">
        <v>317</v>
      </c>
    </row>
    <row r="611" spans="1:2" ht="28.5">
      <c r="A611" s="6">
        <v>302318</v>
      </c>
      <c r="B611" s="33" t="s">
        <v>157</v>
      </c>
    </row>
    <row r="612" spans="1:2">
      <c r="A612" s="6">
        <v>302319</v>
      </c>
      <c r="B612" s="33" t="s">
        <v>894</v>
      </c>
    </row>
    <row r="613" spans="1:2">
      <c r="A613" s="6">
        <v>302320</v>
      </c>
      <c r="B613" s="111" t="s">
        <v>893</v>
      </c>
    </row>
    <row r="614" spans="1:2">
      <c r="A614" s="6">
        <v>302321</v>
      </c>
      <c r="B614" s="144" t="s">
        <v>280</v>
      </c>
    </row>
    <row r="615" spans="1:2">
      <c r="A615" s="6">
        <v>302322</v>
      </c>
      <c r="B615" s="143" t="s">
        <v>179</v>
      </c>
    </row>
    <row r="616" spans="1:2">
      <c r="A616" s="6">
        <v>302323</v>
      </c>
      <c r="B616" s="33" t="s">
        <v>910</v>
      </c>
    </row>
    <row r="617" spans="1:2">
      <c r="A617" s="6">
        <v>302324</v>
      </c>
      <c r="B617" s="34" t="s">
        <v>899</v>
      </c>
    </row>
    <row r="618" spans="1:2">
      <c r="A618" s="993">
        <v>302325</v>
      </c>
      <c r="B618" s="430" t="s">
        <v>848</v>
      </c>
    </row>
    <row r="619" spans="1:2">
      <c r="A619" s="6">
        <v>302326</v>
      </c>
      <c r="B619" s="33" t="s">
        <v>818</v>
      </c>
    </row>
    <row r="620" spans="1:2">
      <c r="A620" s="6"/>
      <c r="B620" s="142"/>
    </row>
    <row r="621" spans="1:2">
      <c r="A621" s="667"/>
      <c r="B621" s="672" t="s">
        <v>85</v>
      </c>
    </row>
    <row r="622" spans="1:2">
      <c r="A622" s="6">
        <v>302327</v>
      </c>
      <c r="B622" s="158" t="s">
        <v>276</v>
      </c>
    </row>
    <row r="623" spans="1:2">
      <c r="A623" s="6">
        <v>302328</v>
      </c>
      <c r="B623" s="33" t="s">
        <v>166</v>
      </c>
    </row>
    <row r="624" spans="1:2">
      <c r="A624" s="6">
        <v>302329</v>
      </c>
      <c r="B624" s="34" t="s">
        <v>877</v>
      </c>
    </row>
    <row r="625" spans="1:2">
      <c r="A625" s="6">
        <v>302330</v>
      </c>
      <c r="B625" s="159" t="s">
        <v>277</v>
      </c>
    </row>
    <row r="626" spans="1:2">
      <c r="A626" s="6">
        <v>302331</v>
      </c>
      <c r="B626" s="143" t="s">
        <v>196</v>
      </c>
    </row>
    <row r="627" spans="1:2">
      <c r="A627" s="6">
        <v>302332</v>
      </c>
      <c r="B627" s="33" t="s">
        <v>910</v>
      </c>
    </row>
    <row r="628" spans="1:2">
      <c r="A628" s="6"/>
      <c r="B628" s="148"/>
    </row>
    <row r="629" spans="1:2">
      <c r="A629" s="667"/>
      <c r="B629" s="672" t="s">
        <v>912</v>
      </c>
    </row>
    <row r="630" spans="1:2">
      <c r="A630" s="6">
        <v>302333</v>
      </c>
      <c r="B630" s="148" t="s">
        <v>816</v>
      </c>
    </row>
    <row r="631" spans="1:2">
      <c r="A631" s="6">
        <v>302334</v>
      </c>
      <c r="B631" s="111" t="s">
        <v>817</v>
      </c>
    </row>
    <row r="632" spans="1:2">
      <c r="A632" s="6">
        <v>302335</v>
      </c>
      <c r="B632" s="33" t="s">
        <v>166</v>
      </c>
    </row>
    <row r="633" spans="1:2">
      <c r="A633" s="6">
        <v>302336</v>
      </c>
      <c r="B633" s="34" t="s">
        <v>122</v>
      </c>
    </row>
    <row r="634" spans="1:2">
      <c r="A634" s="6">
        <v>302337</v>
      </c>
      <c r="B634" s="148" t="s">
        <v>268</v>
      </c>
    </row>
    <row r="635" spans="1:2">
      <c r="A635" s="6">
        <v>302338</v>
      </c>
      <c r="B635" s="148" t="s">
        <v>269</v>
      </c>
    </row>
    <row r="636" spans="1:2">
      <c r="A636" s="6">
        <v>302339</v>
      </c>
      <c r="B636" s="143" t="s">
        <v>82</v>
      </c>
    </row>
    <row r="637" spans="1:2">
      <c r="A637" s="6">
        <v>302340</v>
      </c>
      <c r="B637" s="33" t="s">
        <v>910</v>
      </c>
    </row>
    <row r="638" spans="1:2">
      <c r="A638" s="6"/>
      <c r="B638" s="34"/>
    </row>
    <row r="639" spans="1:2">
      <c r="A639" s="667"/>
      <c r="B639" s="672" t="s">
        <v>80</v>
      </c>
    </row>
    <row r="640" spans="1:2" ht="42.75">
      <c r="A640" s="6">
        <v>302341</v>
      </c>
      <c r="B640" s="34" t="s">
        <v>909</v>
      </c>
    </row>
    <row r="641" spans="1:2">
      <c r="A641" s="6">
        <v>302342</v>
      </c>
      <c r="B641" s="423" t="s">
        <v>1783</v>
      </c>
    </row>
    <row r="642" spans="1:2">
      <c r="A642" s="6">
        <v>302343</v>
      </c>
      <c r="B642" s="111" t="s">
        <v>817</v>
      </c>
    </row>
    <row r="643" spans="1:2">
      <c r="A643" s="6">
        <v>302344</v>
      </c>
      <c r="B643" s="33" t="s">
        <v>166</v>
      </c>
    </row>
    <row r="644" spans="1:2">
      <c r="A644" s="6">
        <v>302345</v>
      </c>
      <c r="B644" s="111" t="s">
        <v>877</v>
      </c>
    </row>
    <row r="645" spans="1:2">
      <c r="A645" s="6">
        <v>302346</v>
      </c>
      <c r="B645" s="34" t="s">
        <v>167</v>
      </c>
    </row>
    <row r="646" spans="1:2" ht="28.5">
      <c r="A646" s="6">
        <v>302347</v>
      </c>
      <c r="B646" s="34" t="s">
        <v>168</v>
      </c>
    </row>
    <row r="647" spans="1:2" ht="42.75">
      <c r="A647" s="6">
        <v>302348</v>
      </c>
      <c r="B647" s="111" t="s">
        <v>171</v>
      </c>
    </row>
    <row r="648" spans="1:2" ht="28.5">
      <c r="A648" s="6">
        <v>302349</v>
      </c>
      <c r="B648" s="34" t="s">
        <v>913</v>
      </c>
    </row>
    <row r="649" spans="1:2" ht="28.5">
      <c r="A649" s="6">
        <v>302350</v>
      </c>
      <c r="B649" s="33" t="s">
        <v>157</v>
      </c>
    </row>
    <row r="650" spans="1:2">
      <c r="A650" s="6">
        <v>302351</v>
      </c>
      <c r="B650" s="34" t="s">
        <v>914</v>
      </c>
    </row>
    <row r="651" spans="1:2">
      <c r="A651" s="6">
        <v>302352</v>
      </c>
      <c r="B651" s="34" t="s">
        <v>918</v>
      </c>
    </row>
    <row r="652" spans="1:2">
      <c r="A652" s="6">
        <v>302353</v>
      </c>
      <c r="B652" s="111" t="s">
        <v>917</v>
      </c>
    </row>
    <row r="653" spans="1:2">
      <c r="A653" s="6">
        <v>302354</v>
      </c>
      <c r="B653" s="33" t="s">
        <v>915</v>
      </c>
    </row>
    <row r="654" spans="1:2">
      <c r="A654" s="6">
        <v>302355</v>
      </c>
      <c r="B654" s="35" t="s">
        <v>919</v>
      </c>
    </row>
    <row r="655" spans="1:2" ht="28.5">
      <c r="A655" s="6">
        <v>302356</v>
      </c>
      <c r="B655" s="34" t="s">
        <v>81</v>
      </c>
    </row>
    <row r="656" spans="1:2">
      <c r="A656" s="6">
        <v>302357</v>
      </c>
      <c r="B656" s="34" t="s">
        <v>169</v>
      </c>
    </row>
    <row r="657" spans="1:2" ht="28.5">
      <c r="A657" s="6">
        <v>302358</v>
      </c>
      <c r="B657" s="102" t="s">
        <v>170</v>
      </c>
    </row>
    <row r="658" spans="1:2">
      <c r="A658" s="6">
        <v>302359</v>
      </c>
      <c r="B658" s="161" t="s">
        <v>920</v>
      </c>
    </row>
    <row r="659" spans="1:2">
      <c r="A659" s="6">
        <v>302360</v>
      </c>
      <c r="B659" s="137" t="s">
        <v>922</v>
      </c>
    </row>
    <row r="660" spans="1:2">
      <c r="A660" s="6">
        <v>302361</v>
      </c>
      <c r="B660" s="163" t="s">
        <v>1508</v>
      </c>
    </row>
    <row r="661" spans="1:2">
      <c r="A661" s="6">
        <v>302362</v>
      </c>
      <c r="B661" s="163" t="s">
        <v>899</v>
      </c>
    </row>
    <row r="662" spans="1:2">
      <c r="A662" s="6">
        <v>302363</v>
      </c>
      <c r="B662" s="165" t="s">
        <v>818</v>
      </c>
    </row>
    <row r="663" spans="1:2">
      <c r="A663" s="6"/>
      <c r="B663" s="34"/>
    </row>
    <row r="664" spans="1:2">
      <c r="A664" s="667"/>
      <c r="B664" s="672" t="s">
        <v>178</v>
      </c>
    </row>
    <row r="665" spans="1:2" ht="42.75">
      <c r="A665" s="6">
        <v>302364</v>
      </c>
      <c r="B665" s="34" t="s">
        <v>909</v>
      </c>
    </row>
    <row r="666" spans="1:2">
      <c r="A666" s="6">
        <v>302365</v>
      </c>
      <c r="B666" s="423" t="s">
        <v>1783</v>
      </c>
    </row>
    <row r="667" spans="1:2">
      <c r="A667" s="6">
        <v>302366</v>
      </c>
      <c r="B667" s="111" t="s">
        <v>817</v>
      </c>
    </row>
    <row r="668" spans="1:2">
      <c r="A668" s="6">
        <v>302367</v>
      </c>
      <c r="B668" s="33" t="s">
        <v>166</v>
      </c>
    </row>
    <row r="669" spans="1:2">
      <c r="A669" s="6">
        <v>302368</v>
      </c>
      <c r="B669" s="111" t="s">
        <v>877</v>
      </c>
    </row>
    <row r="670" spans="1:2">
      <c r="A670" s="6">
        <v>302369</v>
      </c>
      <c r="B670" s="34" t="s">
        <v>167</v>
      </c>
    </row>
    <row r="671" spans="1:2">
      <c r="A671" s="6">
        <v>302370</v>
      </c>
      <c r="B671" s="34" t="s">
        <v>812</v>
      </c>
    </row>
    <row r="672" spans="1:2">
      <c r="A672" s="6">
        <v>302371</v>
      </c>
      <c r="B672" s="148" t="s">
        <v>181</v>
      </c>
    </row>
    <row r="673" spans="1:2">
      <c r="A673" s="6">
        <v>302372</v>
      </c>
      <c r="B673" s="148" t="s">
        <v>923</v>
      </c>
    </row>
    <row r="674" spans="1:2">
      <c r="A674" s="6">
        <v>302373</v>
      </c>
      <c r="B674" s="143" t="s">
        <v>179</v>
      </c>
    </row>
    <row r="675" spans="1:2">
      <c r="A675" s="6">
        <v>302374</v>
      </c>
      <c r="B675" s="148" t="s">
        <v>180</v>
      </c>
    </row>
    <row r="676" spans="1:2">
      <c r="A676" s="6"/>
      <c r="B676" s="54"/>
    </row>
    <row r="677" spans="1:2">
      <c r="A677" s="667"/>
      <c r="B677" s="672" t="s">
        <v>182</v>
      </c>
    </row>
    <row r="678" spans="1:2" ht="42.75">
      <c r="A678" s="6">
        <v>302375</v>
      </c>
      <c r="B678" s="163" t="s">
        <v>908</v>
      </c>
    </row>
    <row r="679" spans="1:2">
      <c r="A679" s="6">
        <v>302376</v>
      </c>
      <c r="B679" s="423" t="s">
        <v>1783</v>
      </c>
    </row>
    <row r="680" spans="1:2">
      <c r="A680" s="6">
        <v>302377</v>
      </c>
      <c r="B680" s="111" t="s">
        <v>817</v>
      </c>
    </row>
    <row r="681" spans="1:2">
      <c r="A681" s="6">
        <v>302378</v>
      </c>
      <c r="B681" s="166" t="s">
        <v>166</v>
      </c>
    </row>
    <row r="682" spans="1:2">
      <c r="A682" s="6">
        <v>302379</v>
      </c>
      <c r="B682" s="167" t="s">
        <v>903</v>
      </c>
    </row>
    <row r="683" spans="1:2">
      <c r="A683" s="6">
        <v>302380</v>
      </c>
      <c r="B683" s="168" t="s">
        <v>877</v>
      </c>
    </row>
    <row r="684" spans="1:2">
      <c r="A684" s="6">
        <v>302381</v>
      </c>
      <c r="B684" s="168" t="s">
        <v>183</v>
      </c>
    </row>
    <row r="685" spans="1:2">
      <c r="A685" s="6">
        <v>302382</v>
      </c>
      <c r="B685" s="163" t="s">
        <v>812</v>
      </c>
    </row>
    <row r="686" spans="1:2">
      <c r="A686" s="6">
        <v>302383</v>
      </c>
      <c r="B686" s="167" t="s">
        <v>181</v>
      </c>
    </row>
    <row r="687" spans="1:2">
      <c r="A687" s="6">
        <v>302384</v>
      </c>
      <c r="B687" s="167" t="s">
        <v>184</v>
      </c>
    </row>
    <row r="688" spans="1:2">
      <c r="A688" s="6">
        <v>302385</v>
      </c>
      <c r="B688" s="167" t="s">
        <v>180</v>
      </c>
    </row>
    <row r="689" spans="1:2" ht="28.5">
      <c r="A689" s="6">
        <v>302386</v>
      </c>
      <c r="B689" s="163" t="s">
        <v>170</v>
      </c>
    </row>
    <row r="690" spans="1:2">
      <c r="A690" s="6"/>
      <c r="B690" s="163"/>
    </row>
    <row r="691" spans="1:2">
      <c r="A691" s="667"/>
      <c r="B691" s="672" t="s">
        <v>185</v>
      </c>
    </row>
    <row r="692" spans="1:2" ht="42.75">
      <c r="A692" s="6">
        <v>302387</v>
      </c>
      <c r="B692" s="169" t="s">
        <v>909</v>
      </c>
    </row>
    <row r="693" spans="1:2">
      <c r="A693" s="6">
        <v>302388</v>
      </c>
      <c r="B693" s="423" t="s">
        <v>1783</v>
      </c>
    </row>
    <row r="694" spans="1:2">
      <c r="A694" s="6">
        <v>302389</v>
      </c>
      <c r="B694" s="111" t="s">
        <v>817</v>
      </c>
    </row>
    <row r="695" spans="1:2">
      <c r="A695" s="6">
        <v>302390</v>
      </c>
      <c r="B695" s="33" t="s">
        <v>166</v>
      </c>
    </row>
    <row r="696" spans="1:2">
      <c r="A696" s="6">
        <v>302391</v>
      </c>
      <c r="B696" s="167" t="s">
        <v>903</v>
      </c>
    </row>
    <row r="697" spans="1:2">
      <c r="A697" s="6">
        <v>302392</v>
      </c>
      <c r="B697" s="168" t="s">
        <v>877</v>
      </c>
    </row>
    <row r="698" spans="1:2">
      <c r="A698" s="6">
        <v>302393</v>
      </c>
      <c r="B698" s="111" t="s">
        <v>183</v>
      </c>
    </row>
    <row r="699" spans="1:2">
      <c r="A699" s="6">
        <v>302394</v>
      </c>
      <c r="B699" s="163" t="s">
        <v>812</v>
      </c>
    </row>
    <row r="700" spans="1:2">
      <c r="A700" s="6">
        <v>302395</v>
      </c>
      <c r="B700" s="148" t="s">
        <v>181</v>
      </c>
    </row>
    <row r="701" spans="1:2">
      <c r="A701" s="6">
        <v>302396</v>
      </c>
      <c r="B701" s="143" t="s">
        <v>184</v>
      </c>
    </row>
    <row r="702" spans="1:2">
      <c r="A702" s="6">
        <v>302397</v>
      </c>
      <c r="B702" s="148" t="s">
        <v>180</v>
      </c>
    </row>
    <row r="703" spans="1:2">
      <c r="A703" s="6">
        <v>302398</v>
      </c>
      <c r="B703" s="141" t="s">
        <v>814</v>
      </c>
    </row>
    <row r="704" spans="1:2">
      <c r="A704" s="6"/>
      <c r="B704" s="170"/>
    </row>
    <row r="705" spans="1:2">
      <c r="A705" s="667"/>
      <c r="B705" s="672" t="s">
        <v>190</v>
      </c>
    </row>
    <row r="706" spans="1:2" ht="42.75">
      <c r="A706" s="6">
        <v>302399</v>
      </c>
      <c r="B706" s="34" t="s">
        <v>909</v>
      </c>
    </row>
    <row r="707" spans="1:2">
      <c r="A707" s="6">
        <v>302400</v>
      </c>
      <c r="B707" s="423" t="s">
        <v>1783</v>
      </c>
    </row>
    <row r="708" spans="1:2">
      <c r="A708" s="6">
        <v>302401</v>
      </c>
      <c r="B708" s="111" t="s">
        <v>817</v>
      </c>
    </row>
    <row r="709" spans="1:2">
      <c r="A709" s="6">
        <v>302402</v>
      </c>
      <c r="B709" s="33" t="s">
        <v>166</v>
      </c>
    </row>
    <row r="710" spans="1:2">
      <c r="A710" s="6">
        <v>302403</v>
      </c>
      <c r="B710" s="111" t="s">
        <v>877</v>
      </c>
    </row>
    <row r="711" spans="1:2">
      <c r="A711" s="6">
        <v>302404</v>
      </c>
      <c r="B711" s="34" t="s">
        <v>167</v>
      </c>
    </row>
    <row r="712" spans="1:2">
      <c r="A712" s="6">
        <v>302405</v>
      </c>
      <c r="B712" s="34" t="s">
        <v>812</v>
      </c>
    </row>
    <row r="713" spans="1:2">
      <c r="A713" s="6">
        <v>302406</v>
      </c>
      <c r="B713" s="148" t="s">
        <v>181</v>
      </c>
    </row>
    <row r="714" spans="1:2">
      <c r="A714" s="6">
        <v>302407</v>
      </c>
      <c r="B714" s="148" t="s">
        <v>923</v>
      </c>
    </row>
    <row r="715" spans="1:2">
      <c r="A715" s="6">
        <v>302408</v>
      </c>
      <c r="B715" s="143" t="s">
        <v>179</v>
      </c>
    </row>
    <row r="716" spans="1:2">
      <c r="A716" s="6">
        <v>302409</v>
      </c>
      <c r="B716" s="148" t="s">
        <v>180</v>
      </c>
    </row>
    <row r="717" spans="1:2">
      <c r="A717" s="6"/>
      <c r="B717" s="142"/>
    </row>
    <row r="718" spans="1:2">
      <c r="A718" s="667"/>
      <c r="B718" s="672" t="s">
        <v>191</v>
      </c>
    </row>
    <row r="719" spans="1:2" ht="42.75">
      <c r="A719" s="6">
        <v>302410</v>
      </c>
      <c r="B719" s="163" t="s">
        <v>908</v>
      </c>
    </row>
    <row r="720" spans="1:2">
      <c r="A720" s="6">
        <v>302411</v>
      </c>
      <c r="B720" s="423" t="s">
        <v>1783</v>
      </c>
    </row>
    <row r="721" spans="1:2">
      <c r="A721" s="6">
        <v>302412</v>
      </c>
      <c r="B721" s="111" t="s">
        <v>817</v>
      </c>
    </row>
    <row r="722" spans="1:2">
      <c r="A722" s="6">
        <v>302413</v>
      </c>
      <c r="B722" s="166" t="s">
        <v>166</v>
      </c>
    </row>
    <row r="723" spans="1:2">
      <c r="A723" s="6">
        <v>302414</v>
      </c>
      <c r="B723" s="167" t="s">
        <v>903</v>
      </c>
    </row>
    <row r="724" spans="1:2">
      <c r="A724" s="6">
        <v>302415</v>
      </c>
      <c r="B724" s="168" t="s">
        <v>877</v>
      </c>
    </row>
    <row r="725" spans="1:2">
      <c r="A725" s="6">
        <v>302416</v>
      </c>
      <c r="B725" s="168" t="s">
        <v>183</v>
      </c>
    </row>
    <row r="726" spans="1:2">
      <c r="A726" s="6">
        <v>302417</v>
      </c>
      <c r="B726" s="163" t="s">
        <v>812</v>
      </c>
    </row>
    <row r="727" spans="1:2">
      <c r="A727" s="6">
        <v>302418</v>
      </c>
      <c r="B727" s="167" t="s">
        <v>181</v>
      </c>
    </row>
    <row r="728" spans="1:2">
      <c r="A728" s="6">
        <v>302419</v>
      </c>
      <c r="B728" s="167" t="s">
        <v>184</v>
      </c>
    </row>
    <row r="729" spans="1:2">
      <c r="A729" s="6">
        <v>302420</v>
      </c>
      <c r="B729" s="167" t="s">
        <v>180</v>
      </c>
    </row>
    <row r="730" spans="1:2" ht="28.5">
      <c r="A730" s="6">
        <v>302421</v>
      </c>
      <c r="B730" s="163" t="s">
        <v>170</v>
      </c>
    </row>
    <row r="731" spans="1:2">
      <c r="A731" s="6"/>
      <c r="B731" s="102"/>
    </row>
    <row r="732" spans="1:2">
      <c r="A732" s="667"/>
      <c r="B732" s="672" t="s">
        <v>83</v>
      </c>
    </row>
    <row r="733" spans="1:2" ht="42.75">
      <c r="A733" s="6">
        <v>302422</v>
      </c>
      <c r="B733" s="169" t="s">
        <v>909</v>
      </c>
    </row>
    <row r="734" spans="1:2">
      <c r="A734" s="6">
        <v>302423</v>
      </c>
      <c r="B734" s="423" t="s">
        <v>1783</v>
      </c>
    </row>
    <row r="735" spans="1:2">
      <c r="A735" s="6">
        <v>302424</v>
      </c>
      <c r="B735" s="111" t="s">
        <v>817</v>
      </c>
    </row>
    <row r="736" spans="1:2">
      <c r="A736" s="6">
        <v>302425</v>
      </c>
      <c r="B736" s="33" t="s">
        <v>166</v>
      </c>
    </row>
    <row r="737" spans="1:2">
      <c r="A737" s="6">
        <v>302426</v>
      </c>
      <c r="B737" s="167" t="s">
        <v>903</v>
      </c>
    </row>
    <row r="738" spans="1:2">
      <c r="A738" s="6">
        <v>302427</v>
      </c>
      <c r="B738" s="168" t="s">
        <v>877</v>
      </c>
    </row>
    <row r="739" spans="1:2">
      <c r="A739" s="6">
        <v>302428</v>
      </c>
      <c r="B739" s="111" t="s">
        <v>183</v>
      </c>
    </row>
    <row r="740" spans="1:2">
      <c r="A740" s="6">
        <v>302429</v>
      </c>
      <c r="B740" s="163" t="s">
        <v>812</v>
      </c>
    </row>
    <row r="741" spans="1:2">
      <c r="A741" s="6">
        <v>302430</v>
      </c>
      <c r="B741" s="148" t="s">
        <v>181</v>
      </c>
    </row>
    <row r="742" spans="1:2">
      <c r="A742" s="6">
        <v>302431</v>
      </c>
      <c r="B742" s="143" t="s">
        <v>184</v>
      </c>
    </row>
    <row r="743" spans="1:2">
      <c r="A743" s="6">
        <v>302432</v>
      </c>
      <c r="B743" s="148" t="s">
        <v>180</v>
      </c>
    </row>
    <row r="744" spans="1:2">
      <c r="A744" s="6">
        <v>302433</v>
      </c>
      <c r="B744" s="141" t="s">
        <v>814</v>
      </c>
    </row>
    <row r="745" spans="1:2">
      <c r="A745" s="6"/>
      <c r="B745" s="102"/>
    </row>
    <row r="746" spans="1:2">
      <c r="A746" s="667"/>
      <c r="B746" s="672" t="s">
        <v>279</v>
      </c>
    </row>
    <row r="747" spans="1:2">
      <c r="A747" s="6">
        <v>302434</v>
      </c>
      <c r="B747" s="148" t="s">
        <v>75</v>
      </c>
    </row>
    <row r="748" spans="1:2">
      <c r="A748" s="6">
        <v>302435</v>
      </c>
      <c r="B748" s="111" t="s">
        <v>817</v>
      </c>
    </row>
    <row r="749" spans="1:2">
      <c r="A749" s="6">
        <v>302436</v>
      </c>
      <c r="B749" s="33" t="s">
        <v>166</v>
      </c>
    </row>
    <row r="750" spans="1:2">
      <c r="A750" s="6">
        <v>302437</v>
      </c>
      <c r="B750" s="167" t="s">
        <v>903</v>
      </c>
    </row>
    <row r="751" spans="1:2">
      <c r="A751" s="6">
        <v>302438</v>
      </c>
      <c r="B751" s="34" t="s">
        <v>122</v>
      </c>
    </row>
    <row r="752" spans="1:2">
      <c r="A752" s="6">
        <v>302439</v>
      </c>
      <c r="B752" s="33" t="s">
        <v>924</v>
      </c>
    </row>
    <row r="753" spans="1:2" ht="28.5">
      <c r="A753" s="6">
        <v>302440</v>
      </c>
      <c r="B753" s="34" t="s">
        <v>913</v>
      </c>
    </row>
    <row r="754" spans="1:2">
      <c r="A754" s="6">
        <v>302441</v>
      </c>
      <c r="B754" s="143" t="s">
        <v>184</v>
      </c>
    </row>
    <row r="755" spans="1:2">
      <c r="A755" s="6">
        <v>302442</v>
      </c>
      <c r="B755" s="66" t="s">
        <v>925</v>
      </c>
    </row>
    <row r="756" spans="1:2">
      <c r="A756" s="6"/>
      <c r="B756" s="102"/>
    </row>
    <row r="757" spans="1:2">
      <c r="A757" s="667"/>
      <c r="B757" s="672" t="s">
        <v>291</v>
      </c>
    </row>
    <row r="758" spans="1:2" ht="28.5">
      <c r="A758" s="6">
        <v>302443</v>
      </c>
      <c r="B758" s="168" t="s">
        <v>1544</v>
      </c>
    </row>
    <row r="759" spans="1:2">
      <c r="A759" s="6"/>
      <c r="B759" s="170"/>
    </row>
    <row r="760" spans="1:2" ht="15.75">
      <c r="A760" s="646"/>
      <c r="B760" s="477" t="s">
        <v>1641</v>
      </c>
    </row>
    <row r="761" spans="1:2" ht="30">
      <c r="A761" s="667"/>
      <c r="B761" s="672" t="s">
        <v>292</v>
      </c>
    </row>
    <row r="762" spans="1:2" ht="28.5">
      <c r="A762" s="92">
        <v>302444</v>
      </c>
      <c r="B762" s="423" t="s">
        <v>1804</v>
      </c>
    </row>
    <row r="763" spans="1:2" ht="28.5">
      <c r="A763" s="92">
        <v>302445</v>
      </c>
      <c r="B763" s="170" t="s">
        <v>926</v>
      </c>
    </row>
    <row r="764" spans="1:2">
      <c r="A764" s="92">
        <v>302446</v>
      </c>
      <c r="B764" s="111" t="s">
        <v>817</v>
      </c>
    </row>
    <row r="765" spans="1:2">
      <c r="A765" s="92">
        <v>302447</v>
      </c>
      <c r="B765" s="33" t="s">
        <v>166</v>
      </c>
    </row>
    <row r="766" spans="1:2">
      <c r="A766" s="92">
        <v>302448</v>
      </c>
      <c r="B766" s="33" t="s">
        <v>929</v>
      </c>
    </row>
    <row r="767" spans="1:2">
      <c r="A767" s="92">
        <v>302449</v>
      </c>
      <c r="B767" s="33" t="s">
        <v>927</v>
      </c>
    </row>
    <row r="768" spans="1:2">
      <c r="A768" s="92">
        <v>302450</v>
      </c>
      <c r="B768" s="33" t="s">
        <v>930</v>
      </c>
    </row>
    <row r="769" spans="1:2">
      <c r="A769" s="92">
        <v>302451</v>
      </c>
      <c r="B769" s="173" t="s">
        <v>931</v>
      </c>
    </row>
    <row r="770" spans="1:2">
      <c r="A770" s="92">
        <v>302452</v>
      </c>
      <c r="B770" s="173" t="s">
        <v>939</v>
      </c>
    </row>
    <row r="771" spans="1:2">
      <c r="A771" s="92">
        <v>302453</v>
      </c>
      <c r="B771" s="173" t="s">
        <v>941</v>
      </c>
    </row>
    <row r="772" spans="1:2">
      <c r="A772" s="92">
        <v>302454</v>
      </c>
      <c r="B772" s="33" t="s">
        <v>1011</v>
      </c>
    </row>
    <row r="773" spans="1:2">
      <c r="A773" s="92">
        <v>302455</v>
      </c>
      <c r="B773" s="33" t="s">
        <v>932</v>
      </c>
    </row>
    <row r="774" spans="1:2">
      <c r="A774" s="92">
        <v>302456</v>
      </c>
      <c r="B774" s="33" t="s">
        <v>63</v>
      </c>
    </row>
    <row r="775" spans="1:2">
      <c r="A775" s="92">
        <v>302457</v>
      </c>
      <c r="B775" s="111" t="s">
        <v>934</v>
      </c>
    </row>
    <row r="776" spans="1:2">
      <c r="A776" s="92">
        <v>302458</v>
      </c>
      <c r="B776" s="33" t="s">
        <v>935</v>
      </c>
    </row>
    <row r="777" spans="1:2">
      <c r="A777" s="92">
        <v>302459</v>
      </c>
      <c r="B777" s="33" t="s">
        <v>936</v>
      </c>
    </row>
    <row r="778" spans="1:2">
      <c r="A778" s="92">
        <v>302460</v>
      </c>
      <c r="B778" s="174" t="s">
        <v>197</v>
      </c>
    </row>
    <row r="779" spans="1:2">
      <c r="A779" s="92">
        <v>302461</v>
      </c>
      <c r="B779" s="142" t="s">
        <v>928</v>
      </c>
    </row>
    <row r="780" spans="1:2">
      <c r="A780" s="92">
        <v>302462</v>
      </c>
      <c r="B780" s="139" t="s">
        <v>953</v>
      </c>
    </row>
    <row r="781" spans="1:2">
      <c r="A781" s="92">
        <v>302463</v>
      </c>
      <c r="B781" s="187" t="s">
        <v>937</v>
      </c>
    </row>
    <row r="782" spans="1:2">
      <c r="A782" s="92">
        <v>302464</v>
      </c>
      <c r="B782" s="150" t="s">
        <v>938</v>
      </c>
    </row>
    <row r="783" spans="1:2">
      <c r="A783" s="92"/>
      <c r="B783" s="139"/>
    </row>
    <row r="784" spans="1:2">
      <c r="A784" s="667"/>
      <c r="B784" s="672" t="s">
        <v>942</v>
      </c>
    </row>
    <row r="785" spans="1:2">
      <c r="A785" s="6">
        <v>302465</v>
      </c>
      <c r="B785" s="66" t="s">
        <v>903</v>
      </c>
    </row>
    <row r="786" spans="1:2">
      <c r="A786" s="6">
        <v>302466</v>
      </c>
      <c r="B786" s="66" t="s">
        <v>943</v>
      </c>
    </row>
    <row r="787" spans="1:2">
      <c r="A787" s="6">
        <v>302467</v>
      </c>
      <c r="B787" s="187" t="s">
        <v>817</v>
      </c>
    </row>
    <row r="788" spans="1:2">
      <c r="A788" s="6">
        <v>302468</v>
      </c>
      <c r="B788" s="139" t="s">
        <v>166</v>
      </c>
    </row>
    <row r="789" spans="1:2">
      <c r="A789" s="6">
        <v>302469</v>
      </c>
      <c r="B789" s="102" t="s">
        <v>877</v>
      </c>
    </row>
    <row r="790" spans="1:2">
      <c r="A790" s="6">
        <v>302470</v>
      </c>
      <c r="B790" s="102" t="s">
        <v>944</v>
      </c>
    </row>
    <row r="791" spans="1:2">
      <c r="A791" s="6">
        <v>302471</v>
      </c>
      <c r="B791" s="102" t="s">
        <v>945</v>
      </c>
    </row>
    <row r="792" spans="1:2">
      <c r="A792" s="6">
        <v>302472</v>
      </c>
      <c r="B792" s="33" t="s">
        <v>1755</v>
      </c>
    </row>
    <row r="793" spans="1:2">
      <c r="A793" s="6">
        <v>302473</v>
      </c>
      <c r="B793" s="102" t="s">
        <v>946</v>
      </c>
    </row>
    <row r="794" spans="1:2">
      <c r="A794" s="6">
        <v>302474</v>
      </c>
      <c r="B794" s="102" t="s">
        <v>947</v>
      </c>
    </row>
    <row r="795" spans="1:2">
      <c r="A795" s="6">
        <v>302475</v>
      </c>
      <c r="B795" s="102" t="s">
        <v>948</v>
      </c>
    </row>
    <row r="796" spans="1:2">
      <c r="A796" s="6">
        <v>302476</v>
      </c>
      <c r="B796" s="102" t="s">
        <v>949</v>
      </c>
    </row>
    <row r="797" spans="1:2">
      <c r="A797" s="6">
        <v>302477</v>
      </c>
      <c r="B797" s="365" t="s">
        <v>950</v>
      </c>
    </row>
    <row r="798" spans="1:2">
      <c r="A798" s="6">
        <v>302478</v>
      </c>
      <c r="B798" s="190" t="s">
        <v>954</v>
      </c>
    </row>
    <row r="799" spans="1:2">
      <c r="A799" s="6">
        <v>302479</v>
      </c>
      <c r="B799" s="139" t="s">
        <v>928</v>
      </c>
    </row>
    <row r="800" spans="1:2">
      <c r="A800" s="6">
        <v>302480</v>
      </c>
      <c r="B800" s="139" t="s">
        <v>953</v>
      </c>
    </row>
    <row r="801" spans="1:2">
      <c r="A801" s="6">
        <v>302481</v>
      </c>
      <c r="B801" s="150" t="s">
        <v>938</v>
      </c>
    </row>
    <row r="802" spans="1:2">
      <c r="A802" s="92"/>
      <c r="B802" s="139"/>
    </row>
    <row r="803" spans="1:2" ht="15.75">
      <c r="A803" s="645"/>
      <c r="B803" s="477" t="s">
        <v>1640</v>
      </c>
    </row>
    <row r="804" spans="1:2">
      <c r="A804" s="667"/>
      <c r="B804" s="672" t="s">
        <v>261</v>
      </c>
    </row>
    <row r="805" spans="1:2">
      <c r="A805" s="6">
        <v>302482</v>
      </c>
      <c r="B805" s="34" t="s">
        <v>955</v>
      </c>
    </row>
    <row r="806" spans="1:2">
      <c r="A806" s="6">
        <v>302483</v>
      </c>
      <c r="B806" s="34" t="s">
        <v>824</v>
      </c>
    </row>
    <row r="807" spans="1:2">
      <c r="A807" s="6">
        <v>302484</v>
      </c>
      <c r="B807" s="167" t="s">
        <v>903</v>
      </c>
    </row>
    <row r="808" spans="1:2">
      <c r="A808" s="6">
        <v>302485</v>
      </c>
      <c r="B808" s="111" t="s">
        <v>956</v>
      </c>
    </row>
    <row r="809" spans="1:2">
      <c r="A809" s="6">
        <v>302486</v>
      </c>
      <c r="B809" s="33" t="s">
        <v>77</v>
      </c>
    </row>
    <row r="810" spans="1:2" ht="57">
      <c r="A810" s="6">
        <v>302487</v>
      </c>
      <c r="B810" s="111" t="s">
        <v>262</v>
      </c>
    </row>
    <row r="811" spans="1:2">
      <c r="A811" s="6">
        <v>302488</v>
      </c>
      <c r="B811" s="34" t="s">
        <v>957</v>
      </c>
    </row>
    <row r="812" spans="1:2">
      <c r="A812" s="6">
        <v>302489</v>
      </c>
      <c r="B812" s="34" t="s">
        <v>958</v>
      </c>
    </row>
    <row r="813" spans="1:2">
      <c r="A813" s="6">
        <v>302490</v>
      </c>
      <c r="B813" s="111" t="s">
        <v>263</v>
      </c>
    </row>
    <row r="814" spans="1:2">
      <c r="A814" s="6">
        <v>302491</v>
      </c>
      <c r="B814" s="33" t="s">
        <v>959</v>
      </c>
    </row>
    <row r="815" spans="1:2">
      <c r="A815" s="6">
        <v>302492</v>
      </c>
      <c r="B815" s="33" t="s">
        <v>960</v>
      </c>
    </row>
    <row r="816" spans="1:2">
      <c r="A816" s="6">
        <v>302493</v>
      </c>
      <c r="B816" s="111" t="s">
        <v>961</v>
      </c>
    </row>
    <row r="817" spans="1:2">
      <c r="A817" s="6"/>
      <c r="B817" s="34"/>
    </row>
    <row r="818" spans="1:2">
      <c r="A818" s="667"/>
      <c r="B818" s="672" t="s">
        <v>230</v>
      </c>
    </row>
    <row r="819" spans="1:2">
      <c r="A819" s="6">
        <v>302494</v>
      </c>
      <c r="B819" s="34" t="s">
        <v>231</v>
      </c>
    </row>
    <row r="820" spans="1:2">
      <c r="A820" s="6">
        <v>302495</v>
      </c>
      <c r="B820" s="174" t="s">
        <v>234</v>
      </c>
    </row>
    <row r="821" spans="1:2">
      <c r="A821" s="6">
        <v>302496</v>
      </c>
      <c r="B821" s="174" t="s">
        <v>962</v>
      </c>
    </row>
    <row r="822" spans="1:2" ht="28.5">
      <c r="A822" s="6">
        <v>302497</v>
      </c>
      <c r="B822" s="174" t="s">
        <v>232</v>
      </c>
    </row>
    <row r="823" spans="1:2">
      <c r="A823" s="6">
        <v>302498</v>
      </c>
      <c r="B823" s="177" t="s">
        <v>233</v>
      </c>
    </row>
    <row r="824" spans="1:2">
      <c r="A824" s="6">
        <v>302499</v>
      </c>
      <c r="B824" s="178" t="s">
        <v>963</v>
      </c>
    </row>
    <row r="825" spans="1:2" ht="28.5">
      <c r="A825" s="6">
        <v>302500</v>
      </c>
      <c r="B825" s="179" t="s">
        <v>964</v>
      </c>
    </row>
    <row r="826" spans="1:2">
      <c r="A826" s="6">
        <v>302501</v>
      </c>
      <c r="B826" s="178" t="s">
        <v>245</v>
      </c>
    </row>
    <row r="827" spans="1:2">
      <c r="A827" s="6">
        <v>302502</v>
      </c>
      <c r="B827" s="178" t="s">
        <v>235</v>
      </c>
    </row>
    <row r="828" spans="1:2" ht="28.5">
      <c r="A828" s="6">
        <v>302503</v>
      </c>
      <c r="B828" s="180" t="s">
        <v>965</v>
      </c>
    </row>
    <row r="829" spans="1:2">
      <c r="A829" s="6">
        <v>302504</v>
      </c>
      <c r="B829" s="179" t="s">
        <v>198</v>
      </c>
    </row>
    <row r="830" spans="1:2">
      <c r="A830" s="6">
        <v>302505</v>
      </c>
      <c r="B830" s="181" t="s">
        <v>989</v>
      </c>
    </row>
    <row r="831" spans="1:2">
      <c r="A831" s="6">
        <v>302506</v>
      </c>
      <c r="B831" s="163" t="s">
        <v>982</v>
      </c>
    </row>
    <row r="832" spans="1:2">
      <c r="A832" s="6"/>
      <c r="B832" s="163"/>
    </row>
    <row r="833" spans="1:2">
      <c r="A833" s="667"/>
      <c r="B833" s="672" t="s">
        <v>238</v>
      </c>
    </row>
    <row r="834" spans="1:2" ht="57">
      <c r="A834" s="6">
        <v>302507</v>
      </c>
      <c r="B834" s="441" t="s">
        <v>1780</v>
      </c>
    </row>
    <row r="835" spans="1:2">
      <c r="A835" s="6">
        <v>302508</v>
      </c>
      <c r="B835" s="174" t="s">
        <v>198</v>
      </c>
    </row>
    <row r="836" spans="1:2">
      <c r="A836" s="6"/>
      <c r="B836" s="480"/>
    </row>
    <row r="837" spans="1:2">
      <c r="A837" s="667"/>
      <c r="B837" s="672" t="s">
        <v>966</v>
      </c>
    </row>
    <row r="838" spans="1:2">
      <c r="A838" s="6">
        <v>302509</v>
      </c>
      <c r="B838" s="480" t="s">
        <v>967</v>
      </c>
    </row>
    <row r="839" spans="1:2">
      <c r="A839" s="6">
        <v>302510</v>
      </c>
      <c r="B839" s="183" t="s">
        <v>968</v>
      </c>
    </row>
    <row r="840" spans="1:2">
      <c r="A840" s="6">
        <v>302511</v>
      </c>
      <c r="B840" s="442" t="s">
        <v>1805</v>
      </c>
    </row>
    <row r="841" spans="1:2">
      <c r="A841" s="6">
        <v>302512</v>
      </c>
      <c r="B841" s="163" t="s">
        <v>958</v>
      </c>
    </row>
    <row r="842" spans="1:2">
      <c r="A842" s="6"/>
      <c r="B842" s="486"/>
    </row>
    <row r="843" spans="1:2" ht="15.75">
      <c r="A843" s="646"/>
      <c r="B843" s="477" t="s">
        <v>1639</v>
      </c>
    </row>
    <row r="844" spans="1:2">
      <c r="A844" s="667"/>
      <c r="B844" s="672" t="s">
        <v>192</v>
      </c>
    </row>
    <row r="845" spans="1:2">
      <c r="A845" s="6">
        <v>302513</v>
      </c>
      <c r="B845" s="102" t="s">
        <v>65</v>
      </c>
    </row>
    <row r="846" spans="1:2" ht="42.75">
      <c r="A846" s="6">
        <v>302514</v>
      </c>
      <c r="B846" s="33" t="s">
        <v>972</v>
      </c>
    </row>
    <row r="847" spans="1:2">
      <c r="A847" s="6">
        <v>302515</v>
      </c>
      <c r="B847" s="102" t="s">
        <v>193</v>
      </c>
    </row>
    <row r="848" spans="1:2" ht="28.5">
      <c r="A848" s="6">
        <v>302516</v>
      </c>
      <c r="B848" s="102" t="s">
        <v>194</v>
      </c>
    </row>
    <row r="849" spans="1:2">
      <c r="A849" s="6">
        <v>302517</v>
      </c>
      <c r="B849" s="102" t="s">
        <v>195</v>
      </c>
    </row>
    <row r="850" spans="1:2">
      <c r="A850" s="6">
        <v>302518</v>
      </c>
      <c r="B850" s="139" t="s">
        <v>879</v>
      </c>
    </row>
    <row r="851" spans="1:2">
      <c r="A851" s="6">
        <v>302519</v>
      </c>
      <c r="B851" s="139" t="s">
        <v>969</v>
      </c>
    </row>
    <row r="852" spans="1:2">
      <c r="A852" s="6">
        <v>302520</v>
      </c>
      <c r="B852" s="139" t="s">
        <v>970</v>
      </c>
    </row>
    <row r="853" spans="1:2" ht="28.5">
      <c r="A853" s="6">
        <v>302521</v>
      </c>
      <c r="B853" s="102" t="s">
        <v>974</v>
      </c>
    </row>
    <row r="854" spans="1:2">
      <c r="A854" s="6">
        <v>302522</v>
      </c>
      <c r="B854" s="102" t="s">
        <v>971</v>
      </c>
    </row>
    <row r="855" spans="1:2">
      <c r="A855" s="6"/>
      <c r="B855" s="33"/>
    </row>
    <row r="856" spans="1:2">
      <c r="A856" s="667"/>
      <c r="B856" s="672" t="s">
        <v>199</v>
      </c>
    </row>
    <row r="857" spans="1:2">
      <c r="A857" s="6">
        <v>302523</v>
      </c>
      <c r="B857" s="102" t="s">
        <v>65</v>
      </c>
    </row>
    <row r="858" spans="1:2" ht="42.75">
      <c r="A858" s="6">
        <v>302524</v>
      </c>
      <c r="B858" s="33" t="s">
        <v>973</v>
      </c>
    </row>
    <row r="859" spans="1:2">
      <c r="A859" s="6">
        <v>302525</v>
      </c>
      <c r="B859" s="102" t="s">
        <v>193</v>
      </c>
    </row>
    <row r="860" spans="1:2" ht="28.5">
      <c r="A860" s="6">
        <v>302526</v>
      </c>
      <c r="B860" s="139" t="s">
        <v>200</v>
      </c>
    </row>
    <row r="861" spans="1:2">
      <c r="A861" s="6">
        <v>302527</v>
      </c>
      <c r="B861" s="102" t="s">
        <v>201</v>
      </c>
    </row>
    <row r="862" spans="1:2">
      <c r="A862" s="6">
        <v>302528</v>
      </c>
      <c r="B862" s="102" t="s">
        <v>179</v>
      </c>
    </row>
    <row r="863" spans="1:2">
      <c r="A863" s="6"/>
      <c r="B863" s="102"/>
    </row>
    <row r="864" spans="1:2">
      <c r="A864" s="667"/>
      <c r="B864" s="672" t="s">
        <v>202</v>
      </c>
    </row>
    <row r="865" spans="1:2">
      <c r="A865" s="6">
        <v>302529</v>
      </c>
      <c r="B865" s="102" t="s">
        <v>65</v>
      </c>
    </row>
    <row r="866" spans="1:2">
      <c r="A866" s="6">
        <v>302530</v>
      </c>
      <c r="B866" s="102" t="s">
        <v>203</v>
      </c>
    </row>
    <row r="867" spans="1:2">
      <c r="A867" s="6">
        <v>302531</v>
      </c>
      <c r="B867" s="139" t="s">
        <v>204</v>
      </c>
    </row>
    <row r="868" spans="1:2">
      <c r="A868" s="6">
        <v>302532</v>
      </c>
      <c r="B868" s="102" t="s">
        <v>201</v>
      </c>
    </row>
    <row r="869" spans="1:2">
      <c r="A869" s="6">
        <v>302533</v>
      </c>
      <c r="B869" s="102" t="s">
        <v>179</v>
      </c>
    </row>
    <row r="870" spans="1:2">
      <c r="A870" s="6"/>
      <c r="B870" s="102"/>
    </row>
    <row r="871" spans="1:2">
      <c r="A871" s="667"/>
      <c r="B871" s="672" t="s">
        <v>205</v>
      </c>
    </row>
    <row r="872" spans="1:2">
      <c r="A872" s="6">
        <v>302534</v>
      </c>
      <c r="B872" s="102" t="s">
        <v>65</v>
      </c>
    </row>
    <row r="873" spans="1:2">
      <c r="A873" s="6">
        <v>302535</v>
      </c>
      <c r="B873" s="167" t="s">
        <v>903</v>
      </c>
    </row>
    <row r="874" spans="1:2">
      <c r="A874" s="6">
        <v>302536</v>
      </c>
      <c r="B874" s="102" t="s">
        <v>319</v>
      </c>
    </row>
    <row r="875" spans="1:2">
      <c r="A875" s="6">
        <v>302537</v>
      </c>
      <c r="B875" s="139" t="s">
        <v>204</v>
      </c>
    </row>
    <row r="876" spans="1:2">
      <c r="A876" s="6">
        <v>302538</v>
      </c>
      <c r="B876" s="102" t="s">
        <v>201</v>
      </c>
    </row>
    <row r="877" spans="1:2">
      <c r="A877" s="6">
        <v>302539</v>
      </c>
      <c r="B877" s="102" t="s">
        <v>179</v>
      </c>
    </row>
    <row r="878" spans="1:2">
      <c r="A878" s="6">
        <v>302540</v>
      </c>
      <c r="B878" s="102" t="s">
        <v>184</v>
      </c>
    </row>
    <row r="879" spans="1:2">
      <c r="A879" s="6"/>
      <c r="B879" s="102"/>
    </row>
    <row r="880" spans="1:2">
      <c r="A880" s="667"/>
      <c r="B880" s="672" t="s">
        <v>206</v>
      </c>
    </row>
    <row r="881" spans="1:2">
      <c r="A881" s="6">
        <v>302541</v>
      </c>
      <c r="B881" s="102" t="s">
        <v>65</v>
      </c>
    </row>
    <row r="882" spans="1:2">
      <c r="A882" s="6">
        <v>302542</v>
      </c>
      <c r="B882" s="102" t="s">
        <v>203</v>
      </c>
    </row>
    <row r="883" spans="1:2">
      <c r="A883" s="6">
        <v>302543</v>
      </c>
      <c r="B883" s="139" t="s">
        <v>204</v>
      </c>
    </row>
    <row r="884" spans="1:2">
      <c r="A884" s="6">
        <v>302544</v>
      </c>
      <c r="B884" s="102" t="s">
        <v>201</v>
      </c>
    </row>
    <row r="885" spans="1:2">
      <c r="A885" s="6">
        <v>302545</v>
      </c>
      <c r="B885" s="102" t="s">
        <v>179</v>
      </c>
    </row>
    <row r="886" spans="1:2">
      <c r="A886" s="6"/>
      <c r="B886" s="102"/>
    </row>
    <row r="887" spans="1:2">
      <c r="A887" s="667"/>
      <c r="B887" s="672" t="s">
        <v>207</v>
      </c>
    </row>
    <row r="888" spans="1:2">
      <c r="A888" s="6">
        <v>302546</v>
      </c>
      <c r="B888" s="102" t="s">
        <v>65</v>
      </c>
    </row>
    <row r="889" spans="1:2">
      <c r="A889" s="6">
        <v>302547</v>
      </c>
      <c r="B889" s="167" t="s">
        <v>903</v>
      </c>
    </row>
    <row r="890" spans="1:2">
      <c r="A890" s="6">
        <v>302548</v>
      </c>
      <c r="B890" s="102" t="s">
        <v>319</v>
      </c>
    </row>
    <row r="891" spans="1:2">
      <c r="A891" s="6">
        <v>302549</v>
      </c>
      <c r="B891" s="139" t="s">
        <v>204</v>
      </c>
    </row>
    <row r="892" spans="1:2">
      <c r="A892" s="6">
        <v>302550</v>
      </c>
      <c r="B892" s="102" t="s">
        <v>201</v>
      </c>
    </row>
    <row r="893" spans="1:2">
      <c r="A893" s="6">
        <v>302551</v>
      </c>
      <c r="B893" s="102" t="s">
        <v>179</v>
      </c>
    </row>
    <row r="894" spans="1:2">
      <c r="A894" s="6">
        <v>302552</v>
      </c>
      <c r="B894" s="102" t="s">
        <v>184</v>
      </c>
    </row>
    <row r="895" spans="1:2">
      <c r="A895" s="6"/>
      <c r="B895" s="102"/>
    </row>
    <row r="896" spans="1:2">
      <c r="A896" s="667"/>
      <c r="B896" s="672" t="s">
        <v>208</v>
      </c>
    </row>
    <row r="897" spans="1:2">
      <c r="A897" s="6">
        <v>302553</v>
      </c>
      <c r="B897" s="148" t="s">
        <v>75</v>
      </c>
    </row>
    <row r="898" spans="1:2">
      <c r="A898" s="6">
        <v>302554</v>
      </c>
      <c r="B898" s="34" t="s">
        <v>824</v>
      </c>
    </row>
    <row r="899" spans="1:2">
      <c r="A899" s="6">
        <v>302555</v>
      </c>
      <c r="B899" s="33" t="s">
        <v>147</v>
      </c>
    </row>
    <row r="900" spans="1:2">
      <c r="A900" s="6">
        <v>302556</v>
      </c>
      <c r="B900" s="33" t="s">
        <v>166</v>
      </c>
    </row>
    <row r="901" spans="1:2">
      <c r="A901" s="6">
        <v>302557</v>
      </c>
      <c r="B901" s="139" t="s">
        <v>877</v>
      </c>
    </row>
    <row r="902" spans="1:2">
      <c r="A902" s="6">
        <v>302558</v>
      </c>
      <c r="B902" s="139" t="s">
        <v>204</v>
      </c>
    </row>
    <row r="903" spans="1:2">
      <c r="A903" s="6">
        <v>302559</v>
      </c>
      <c r="B903" s="139" t="s">
        <v>195</v>
      </c>
    </row>
    <row r="904" spans="1:2">
      <c r="A904" s="6">
        <v>302560</v>
      </c>
      <c r="B904" s="139" t="s">
        <v>87</v>
      </c>
    </row>
    <row r="905" spans="1:2">
      <c r="A905" s="6">
        <v>302561</v>
      </c>
      <c r="B905" s="186" t="s">
        <v>894</v>
      </c>
    </row>
    <row r="906" spans="1:2">
      <c r="A906" s="6">
        <v>302562</v>
      </c>
      <c r="B906" s="66" t="s">
        <v>280</v>
      </c>
    </row>
    <row r="907" spans="1:2">
      <c r="A907" s="993">
        <v>302563</v>
      </c>
      <c r="B907" s="430" t="s">
        <v>848</v>
      </c>
    </row>
    <row r="908" spans="1:2">
      <c r="A908" s="6">
        <v>302564</v>
      </c>
      <c r="B908" s="33" t="s">
        <v>818</v>
      </c>
    </row>
    <row r="909" spans="1:2">
      <c r="A909" s="6"/>
      <c r="B909" s="102"/>
    </row>
    <row r="910" spans="1:2">
      <c r="A910" s="667"/>
      <c r="B910" s="672" t="s">
        <v>209</v>
      </c>
    </row>
    <row r="911" spans="1:2">
      <c r="A911" s="6">
        <v>302565</v>
      </c>
      <c r="B911" s="102" t="s">
        <v>65</v>
      </c>
    </row>
    <row r="912" spans="1:2">
      <c r="A912" s="6">
        <v>302566</v>
      </c>
      <c r="B912" s="102" t="s">
        <v>975</v>
      </c>
    </row>
    <row r="913" spans="1:2">
      <c r="A913" s="6">
        <v>302567</v>
      </c>
      <c r="B913" s="139" t="s">
        <v>204</v>
      </c>
    </row>
    <row r="914" spans="1:2">
      <c r="A914" s="6">
        <v>302568</v>
      </c>
      <c r="B914" s="102" t="s">
        <v>201</v>
      </c>
    </row>
    <row r="915" spans="1:2">
      <c r="A915" s="6">
        <v>302569</v>
      </c>
      <c r="B915" s="102" t="s">
        <v>179</v>
      </c>
    </row>
    <row r="916" spans="1:2">
      <c r="A916" s="6"/>
      <c r="B916" s="102"/>
    </row>
    <row r="917" spans="1:2">
      <c r="A917" s="667"/>
      <c r="B917" s="672" t="s">
        <v>210</v>
      </c>
    </row>
    <row r="918" spans="1:2">
      <c r="A918" s="6">
        <v>302570</v>
      </c>
      <c r="B918" s="102" t="s">
        <v>65</v>
      </c>
    </row>
    <row r="919" spans="1:2" ht="42.75">
      <c r="A919" s="6">
        <v>302571</v>
      </c>
      <c r="B919" s="33" t="s">
        <v>976</v>
      </c>
    </row>
    <row r="920" spans="1:2">
      <c r="A920" s="6">
        <v>302572</v>
      </c>
      <c r="B920" s="187" t="s">
        <v>979</v>
      </c>
    </row>
    <row r="921" spans="1:2" ht="28.5">
      <c r="A921" s="6">
        <v>302573</v>
      </c>
      <c r="B921" s="139" t="s">
        <v>981</v>
      </c>
    </row>
    <row r="922" spans="1:2">
      <c r="A922" s="6">
        <v>302574</v>
      </c>
      <c r="B922" s="102" t="s">
        <v>212</v>
      </c>
    </row>
    <row r="923" spans="1:2">
      <c r="A923" s="6">
        <v>302575</v>
      </c>
      <c r="B923" s="187" t="s">
        <v>977</v>
      </c>
    </row>
    <row r="924" spans="1:2" ht="42.75">
      <c r="A924" s="6">
        <v>302576</v>
      </c>
      <c r="B924" s="443" t="s">
        <v>1771</v>
      </c>
    </row>
    <row r="925" spans="1:2">
      <c r="A925" s="6">
        <v>302577</v>
      </c>
      <c r="B925" s="187" t="s">
        <v>977</v>
      </c>
    </row>
    <row r="926" spans="1:2" ht="57">
      <c r="A926" s="6">
        <v>302578</v>
      </c>
      <c r="B926" s="102" t="s">
        <v>211</v>
      </c>
    </row>
    <row r="927" spans="1:2">
      <c r="A927" s="6">
        <v>302579</v>
      </c>
      <c r="B927" s="102" t="s">
        <v>978</v>
      </c>
    </row>
    <row r="928" spans="1:2" ht="28.5">
      <c r="A928" s="6">
        <v>302580</v>
      </c>
      <c r="B928" s="188" t="s">
        <v>980</v>
      </c>
    </row>
    <row r="929" spans="1:2">
      <c r="A929" s="6"/>
      <c r="B929" s="365"/>
    </row>
    <row r="930" spans="1:2" ht="15.75">
      <c r="A930" s="646"/>
      <c r="B930" s="477" t="s">
        <v>1637</v>
      </c>
    </row>
    <row r="931" spans="1:2">
      <c r="A931" s="667"/>
      <c r="B931" s="672" t="s">
        <v>244</v>
      </c>
    </row>
    <row r="932" spans="1:2">
      <c r="A932" s="6">
        <v>302581</v>
      </c>
      <c r="B932" s="34" t="s">
        <v>985</v>
      </c>
    </row>
    <row r="933" spans="1:2">
      <c r="A933" s="6">
        <v>302582</v>
      </c>
      <c r="B933" s="174" t="s">
        <v>234</v>
      </c>
    </row>
    <row r="934" spans="1:2">
      <c r="A934" s="6">
        <v>302583</v>
      </c>
      <c r="B934" s="174" t="s">
        <v>962</v>
      </c>
    </row>
    <row r="935" spans="1:2" ht="28.5">
      <c r="A935" s="6">
        <v>302584</v>
      </c>
      <c r="B935" s="174" t="s">
        <v>232</v>
      </c>
    </row>
    <row r="936" spans="1:2">
      <c r="A936" s="6">
        <v>302585</v>
      </c>
      <c r="B936" s="174" t="s">
        <v>233</v>
      </c>
    </row>
    <row r="937" spans="1:2">
      <c r="A937" s="6">
        <v>302586</v>
      </c>
      <c r="B937" s="175" t="s">
        <v>245</v>
      </c>
    </row>
    <row r="938" spans="1:2">
      <c r="A938" s="6">
        <v>302587</v>
      </c>
      <c r="B938" s="178" t="s">
        <v>235</v>
      </c>
    </row>
    <row r="939" spans="1:2">
      <c r="A939" s="6">
        <v>302588</v>
      </c>
      <c r="B939" s="175" t="s">
        <v>237</v>
      </c>
    </row>
    <row r="940" spans="1:2" ht="28.5">
      <c r="A940" s="6">
        <v>302589</v>
      </c>
      <c r="B940" s="174" t="s">
        <v>236</v>
      </c>
    </row>
    <row r="941" spans="1:2">
      <c r="A941" s="6">
        <v>302590</v>
      </c>
      <c r="B941" s="161" t="s">
        <v>982</v>
      </c>
    </row>
    <row r="942" spans="1:2">
      <c r="A942" s="6">
        <v>302591</v>
      </c>
      <c r="B942" s="189" t="s">
        <v>983</v>
      </c>
    </row>
    <row r="943" spans="1:2">
      <c r="A943" s="6">
        <v>302592</v>
      </c>
      <c r="B943" s="189" t="s">
        <v>984</v>
      </c>
    </row>
    <row r="944" spans="1:2">
      <c r="A944" s="6">
        <v>302593</v>
      </c>
      <c r="B944" s="189" t="s">
        <v>246</v>
      </c>
    </row>
    <row r="945" spans="1:2">
      <c r="A945" s="6">
        <v>302594</v>
      </c>
      <c r="B945" s="189" t="s">
        <v>297</v>
      </c>
    </row>
    <row r="946" spans="1:2">
      <c r="A946" s="6"/>
      <c r="B946" s="189"/>
    </row>
    <row r="947" spans="1:2">
      <c r="A947" s="667"/>
      <c r="B947" s="672" t="s">
        <v>248</v>
      </c>
    </row>
    <row r="948" spans="1:2">
      <c r="A948" s="6">
        <v>302595</v>
      </c>
      <c r="B948" s="34" t="s">
        <v>986</v>
      </c>
    </row>
    <row r="949" spans="1:2">
      <c r="A949" s="6">
        <v>302596</v>
      </c>
      <c r="B949" s="190" t="s">
        <v>240</v>
      </c>
    </row>
    <row r="950" spans="1:2">
      <c r="A950" s="6">
        <v>302597</v>
      </c>
      <c r="B950" s="174" t="s">
        <v>962</v>
      </c>
    </row>
    <row r="951" spans="1:2" ht="28.5">
      <c r="A951" s="6">
        <v>302598</v>
      </c>
      <c r="B951" s="174" t="s">
        <v>232</v>
      </c>
    </row>
    <row r="952" spans="1:2">
      <c r="A952" s="6">
        <v>302599</v>
      </c>
      <c r="B952" s="191" t="s">
        <v>233</v>
      </c>
    </row>
    <row r="953" spans="1:2">
      <c r="A953" s="6">
        <v>302600</v>
      </c>
      <c r="B953" s="175" t="s">
        <v>987</v>
      </c>
    </row>
    <row r="954" spans="1:2">
      <c r="A954" s="6">
        <v>302601</v>
      </c>
      <c r="B954" s="178" t="s">
        <v>243</v>
      </c>
    </row>
    <row r="955" spans="1:2">
      <c r="A955" s="6">
        <v>302602</v>
      </c>
      <c r="B955" s="175" t="s">
        <v>988</v>
      </c>
    </row>
    <row r="956" spans="1:2" ht="28.5">
      <c r="A956" s="6">
        <v>302603</v>
      </c>
      <c r="B956" s="102" t="s">
        <v>236</v>
      </c>
    </row>
    <row r="957" spans="1:2">
      <c r="A957" s="6">
        <v>302604</v>
      </c>
      <c r="B957" s="161" t="s">
        <v>982</v>
      </c>
    </row>
    <row r="958" spans="1:2">
      <c r="A958" s="6">
        <v>302605</v>
      </c>
      <c r="B958" s="189" t="s">
        <v>989</v>
      </c>
    </row>
    <row r="959" spans="1:2">
      <c r="A959" s="6">
        <v>302606</v>
      </c>
      <c r="B959" s="190" t="s">
        <v>989</v>
      </c>
    </row>
    <row r="960" spans="1:2">
      <c r="A960" s="6">
        <v>302607</v>
      </c>
      <c r="B960" s="189" t="s">
        <v>984</v>
      </c>
    </row>
    <row r="961" spans="1:2">
      <c r="A961" s="6">
        <v>302608</v>
      </c>
      <c r="B961" s="189" t="s">
        <v>246</v>
      </c>
    </row>
    <row r="962" spans="1:2">
      <c r="A962" s="6">
        <v>302609</v>
      </c>
      <c r="B962" s="189" t="s">
        <v>297</v>
      </c>
    </row>
    <row r="963" spans="1:2">
      <c r="A963" s="6"/>
      <c r="B963" s="190"/>
    </row>
    <row r="964" spans="1:2">
      <c r="A964" s="667"/>
      <c r="B964" s="672" t="s">
        <v>239</v>
      </c>
    </row>
    <row r="965" spans="1:2">
      <c r="A965" s="6">
        <v>302610</v>
      </c>
      <c r="B965" s="34" t="s">
        <v>986</v>
      </c>
    </row>
    <row r="966" spans="1:2">
      <c r="A966" s="6">
        <v>302611</v>
      </c>
      <c r="B966" s="175" t="s">
        <v>240</v>
      </c>
    </row>
    <row r="967" spans="1:2">
      <c r="A967" s="6">
        <v>302612</v>
      </c>
      <c r="B967" s="175" t="s">
        <v>240</v>
      </c>
    </row>
    <row r="968" spans="1:2">
      <c r="A968" s="6">
        <v>302613</v>
      </c>
      <c r="B968" s="174" t="s">
        <v>962</v>
      </c>
    </row>
    <row r="969" spans="1:2" ht="28.5">
      <c r="A969" s="6">
        <v>302614</v>
      </c>
      <c r="B969" s="174" t="s">
        <v>232</v>
      </c>
    </row>
    <row r="970" spans="1:2">
      <c r="A970" s="6">
        <v>302615</v>
      </c>
      <c r="B970" s="175" t="s">
        <v>233</v>
      </c>
    </row>
    <row r="971" spans="1:2">
      <c r="A971" s="6">
        <v>302616</v>
      </c>
      <c r="B971" s="175" t="s">
        <v>241</v>
      </c>
    </row>
    <row r="972" spans="1:2">
      <c r="A972" s="6">
        <v>302617</v>
      </c>
      <c r="B972" s="175" t="s">
        <v>242</v>
      </c>
    </row>
    <row r="973" spans="1:2">
      <c r="A973" s="6">
        <v>302618</v>
      </c>
      <c r="B973" s="192" t="s">
        <v>243</v>
      </c>
    </row>
    <row r="974" spans="1:2">
      <c r="A974" s="6">
        <v>302619</v>
      </c>
      <c r="B974" s="190" t="s">
        <v>990</v>
      </c>
    </row>
    <row r="975" spans="1:2">
      <c r="A975" s="6">
        <v>302620</v>
      </c>
      <c r="B975" s="102" t="s">
        <v>991</v>
      </c>
    </row>
    <row r="976" spans="1:2">
      <c r="A976" s="6">
        <v>302621</v>
      </c>
      <c r="B976" s="193" t="s">
        <v>982</v>
      </c>
    </row>
    <row r="977" spans="1:2">
      <c r="A977" s="6">
        <v>302622</v>
      </c>
      <c r="B977" s="193" t="s">
        <v>989</v>
      </c>
    </row>
    <row r="978" spans="1:2">
      <c r="A978" s="6">
        <v>302623</v>
      </c>
      <c r="B978" s="194" t="s">
        <v>989</v>
      </c>
    </row>
    <row r="979" spans="1:2">
      <c r="A979" s="6"/>
      <c r="B979" s="174"/>
    </row>
    <row r="980" spans="1:2">
      <c r="A980" s="667"/>
      <c r="B980" s="672" t="s">
        <v>992</v>
      </c>
    </row>
    <row r="981" spans="1:2">
      <c r="A981" s="6">
        <v>302624</v>
      </c>
      <c r="B981" s="34" t="s">
        <v>986</v>
      </c>
    </row>
    <row r="982" spans="1:2">
      <c r="A982" s="6">
        <v>302625</v>
      </c>
      <c r="B982" s="175" t="s">
        <v>240</v>
      </c>
    </row>
    <row r="983" spans="1:2">
      <c r="A983" s="6">
        <v>302626</v>
      </c>
      <c r="B983" s="175" t="s">
        <v>240</v>
      </c>
    </row>
    <row r="984" spans="1:2">
      <c r="A984" s="6">
        <v>302627</v>
      </c>
      <c r="B984" s="174" t="s">
        <v>962</v>
      </c>
    </row>
    <row r="985" spans="1:2" ht="28.5">
      <c r="A985" s="6">
        <v>302628</v>
      </c>
      <c r="B985" s="174" t="s">
        <v>232</v>
      </c>
    </row>
    <row r="986" spans="1:2">
      <c r="A986" s="6">
        <v>302629</v>
      </c>
      <c r="B986" s="175" t="s">
        <v>233</v>
      </c>
    </row>
    <row r="987" spans="1:2">
      <c r="A987" s="6">
        <v>302630</v>
      </c>
      <c r="B987" s="175" t="s">
        <v>241</v>
      </c>
    </row>
    <row r="988" spans="1:2">
      <c r="A988" s="6">
        <v>302631</v>
      </c>
      <c r="B988" s="175" t="s">
        <v>242</v>
      </c>
    </row>
    <row r="989" spans="1:2">
      <c r="A989" s="6">
        <v>302632</v>
      </c>
      <c r="B989" s="192" t="s">
        <v>243</v>
      </c>
    </row>
    <row r="990" spans="1:2">
      <c r="A990" s="6">
        <v>302633</v>
      </c>
      <c r="B990" s="190" t="s">
        <v>990</v>
      </c>
    </row>
    <row r="991" spans="1:2">
      <c r="A991" s="6">
        <v>302634</v>
      </c>
      <c r="B991" s="102" t="s">
        <v>991</v>
      </c>
    </row>
    <row r="992" spans="1:2">
      <c r="A992" s="6">
        <v>302635</v>
      </c>
      <c r="B992" s="193" t="s">
        <v>982</v>
      </c>
    </row>
    <row r="993" spans="1:2">
      <c r="A993" s="6">
        <v>302636</v>
      </c>
      <c r="B993" s="193" t="s">
        <v>989</v>
      </c>
    </row>
    <row r="994" spans="1:2">
      <c r="A994" s="6">
        <v>302637</v>
      </c>
      <c r="B994" s="194" t="s">
        <v>989</v>
      </c>
    </row>
    <row r="995" spans="1:2">
      <c r="A995" s="6"/>
      <c r="B995" s="174"/>
    </row>
    <row r="996" spans="1:2">
      <c r="A996" s="667"/>
      <c r="B996" s="672" t="s">
        <v>993</v>
      </c>
    </row>
    <row r="997" spans="1:2">
      <c r="A997" s="6">
        <v>302638</v>
      </c>
      <c r="B997" s="34" t="s">
        <v>986</v>
      </c>
    </row>
    <row r="998" spans="1:2">
      <c r="A998" s="6">
        <v>302639</v>
      </c>
      <c r="B998" s="175" t="s">
        <v>240</v>
      </c>
    </row>
    <row r="999" spans="1:2">
      <c r="A999" s="6">
        <v>302640</v>
      </c>
      <c r="B999" s="175" t="s">
        <v>240</v>
      </c>
    </row>
    <row r="1000" spans="1:2">
      <c r="A1000" s="6">
        <v>302641</v>
      </c>
      <c r="B1000" s="174" t="s">
        <v>962</v>
      </c>
    </row>
    <row r="1001" spans="1:2" ht="28.5">
      <c r="A1001" s="6">
        <v>302642</v>
      </c>
      <c r="B1001" s="174" t="s">
        <v>232</v>
      </c>
    </row>
    <row r="1002" spans="1:2">
      <c r="A1002" s="6">
        <v>302643</v>
      </c>
      <c r="B1002" s="175" t="s">
        <v>233</v>
      </c>
    </row>
    <row r="1003" spans="1:2">
      <c r="A1003" s="6">
        <v>302644</v>
      </c>
      <c r="B1003" s="175" t="s">
        <v>241</v>
      </c>
    </row>
    <row r="1004" spans="1:2">
      <c r="A1004" s="6">
        <v>302645</v>
      </c>
      <c r="B1004" s="175" t="s">
        <v>242</v>
      </c>
    </row>
    <row r="1005" spans="1:2">
      <c r="A1005" s="6">
        <v>302646</v>
      </c>
      <c r="B1005" s="192" t="s">
        <v>243</v>
      </c>
    </row>
    <row r="1006" spans="1:2">
      <c r="A1006" s="6">
        <v>302647</v>
      </c>
      <c r="B1006" s="190" t="s">
        <v>990</v>
      </c>
    </row>
    <row r="1007" spans="1:2">
      <c r="A1007" s="6">
        <v>302648</v>
      </c>
      <c r="B1007" s="102" t="s">
        <v>991</v>
      </c>
    </row>
    <row r="1008" spans="1:2">
      <c r="A1008" s="6">
        <v>302649</v>
      </c>
      <c r="B1008" s="193" t="s">
        <v>982</v>
      </c>
    </row>
    <row r="1009" spans="1:2">
      <c r="A1009" s="6">
        <v>302650</v>
      </c>
      <c r="B1009" s="193" t="s">
        <v>989</v>
      </c>
    </row>
    <row r="1010" spans="1:2">
      <c r="A1010" s="6">
        <v>302651</v>
      </c>
      <c r="B1010" s="194" t="s">
        <v>989</v>
      </c>
    </row>
    <row r="1011" spans="1:2">
      <c r="A1011" s="6"/>
      <c r="B1011" s="174"/>
    </row>
    <row r="1012" spans="1:2">
      <c r="A1012" s="667"/>
      <c r="B1012" s="672" t="s">
        <v>249</v>
      </c>
    </row>
    <row r="1013" spans="1:2">
      <c r="A1013" s="6">
        <v>302652</v>
      </c>
      <c r="B1013" s="34" t="s">
        <v>986</v>
      </c>
    </row>
    <row r="1014" spans="1:2">
      <c r="A1014" s="6">
        <v>302653</v>
      </c>
      <c r="B1014" s="175" t="s">
        <v>240</v>
      </c>
    </row>
    <row r="1015" spans="1:2">
      <c r="A1015" s="6">
        <v>302654</v>
      </c>
      <c r="B1015" s="175" t="s">
        <v>240</v>
      </c>
    </row>
    <row r="1016" spans="1:2">
      <c r="A1016" s="6">
        <v>302655</v>
      </c>
      <c r="B1016" s="174" t="s">
        <v>962</v>
      </c>
    </row>
    <row r="1017" spans="1:2" ht="28.5">
      <c r="A1017" s="6">
        <v>302656</v>
      </c>
      <c r="B1017" s="174" t="s">
        <v>232</v>
      </c>
    </row>
    <row r="1018" spans="1:2">
      <c r="A1018" s="6">
        <v>302657</v>
      </c>
      <c r="B1018" s="175" t="s">
        <v>233</v>
      </c>
    </row>
    <row r="1019" spans="1:2">
      <c r="A1019" s="6">
        <v>302658</v>
      </c>
      <c r="B1019" s="192" t="s">
        <v>243</v>
      </c>
    </row>
    <row r="1020" spans="1:2">
      <c r="A1020" s="6">
        <v>302659</v>
      </c>
      <c r="B1020" s="190" t="s">
        <v>990</v>
      </c>
    </row>
    <row r="1021" spans="1:2">
      <c r="A1021" s="6">
        <v>302660</v>
      </c>
      <c r="B1021" s="102" t="s">
        <v>991</v>
      </c>
    </row>
    <row r="1022" spans="1:2">
      <c r="A1022" s="6">
        <v>302661</v>
      </c>
      <c r="B1022" s="193" t="s">
        <v>989</v>
      </c>
    </row>
    <row r="1023" spans="1:2">
      <c r="A1023" s="6">
        <v>302662</v>
      </c>
      <c r="B1023" s="194" t="s">
        <v>989</v>
      </c>
    </row>
    <row r="1024" spans="1:2">
      <c r="A1024" s="6"/>
      <c r="B1024" s="190"/>
    </row>
    <row r="1025" spans="1:2">
      <c r="A1025" s="667"/>
      <c r="B1025" s="672" t="s">
        <v>247</v>
      </c>
    </row>
    <row r="1026" spans="1:2">
      <c r="A1026" s="6">
        <v>302663</v>
      </c>
      <c r="B1026" s="34" t="s">
        <v>986</v>
      </c>
    </row>
    <row r="1027" spans="1:2">
      <c r="A1027" s="6">
        <v>302664</v>
      </c>
      <c r="B1027" s="175" t="s">
        <v>240</v>
      </c>
    </row>
    <row r="1028" spans="1:2">
      <c r="A1028" s="6">
        <v>302665</v>
      </c>
      <c r="B1028" s="175" t="s">
        <v>240</v>
      </c>
    </row>
    <row r="1029" spans="1:2">
      <c r="A1029" s="6">
        <v>302666</v>
      </c>
      <c r="B1029" s="174" t="s">
        <v>962</v>
      </c>
    </row>
    <row r="1030" spans="1:2" ht="28.5">
      <c r="A1030" s="6">
        <v>302667</v>
      </c>
      <c r="B1030" s="174" t="s">
        <v>232</v>
      </c>
    </row>
    <row r="1031" spans="1:2">
      <c r="A1031" s="6">
        <v>302668</v>
      </c>
      <c r="B1031" s="175" t="s">
        <v>233</v>
      </c>
    </row>
    <row r="1032" spans="1:2">
      <c r="A1032" s="6">
        <v>302669</v>
      </c>
      <c r="B1032" s="175" t="s">
        <v>241</v>
      </c>
    </row>
    <row r="1033" spans="1:2">
      <c r="A1033" s="6">
        <v>302670</v>
      </c>
      <c r="B1033" s="190" t="s">
        <v>990</v>
      </c>
    </row>
    <row r="1034" spans="1:2">
      <c r="A1034" s="6">
        <v>302671</v>
      </c>
      <c r="B1034" s="102" t="s">
        <v>991</v>
      </c>
    </row>
    <row r="1035" spans="1:2">
      <c r="A1035" s="6">
        <v>302672</v>
      </c>
      <c r="B1035" s="194" t="s">
        <v>989</v>
      </c>
    </row>
    <row r="1036" spans="1:2">
      <c r="A1036" s="6"/>
      <c r="B1036" s="194"/>
    </row>
    <row r="1037" spans="1:2">
      <c r="A1037" s="667"/>
      <c r="B1037" s="672" t="s">
        <v>1013</v>
      </c>
    </row>
    <row r="1038" spans="1:2">
      <c r="A1038" s="6">
        <v>302673</v>
      </c>
      <c r="B1038" s="194" t="s">
        <v>1014</v>
      </c>
    </row>
    <row r="1039" spans="1:2">
      <c r="A1039" s="6">
        <v>302674</v>
      </c>
      <c r="B1039" s="194" t="s">
        <v>1015</v>
      </c>
    </row>
    <row r="1040" spans="1:2">
      <c r="A1040" s="6">
        <v>302675</v>
      </c>
      <c r="B1040" s="194" t="s">
        <v>1016</v>
      </c>
    </row>
    <row r="1041" spans="1:2">
      <c r="A1041" s="6">
        <v>302676</v>
      </c>
      <c r="B1041" s="194" t="s">
        <v>1030</v>
      </c>
    </row>
    <row r="1042" spans="1:2" ht="28.5">
      <c r="A1042" s="6">
        <v>302677</v>
      </c>
      <c r="B1042" s="194" t="s">
        <v>1017</v>
      </c>
    </row>
    <row r="1043" spans="1:2">
      <c r="A1043" s="6"/>
      <c r="B1043" s="194"/>
    </row>
    <row r="1044" spans="1:2">
      <c r="A1044" s="667"/>
      <c r="B1044" s="672" t="s">
        <v>1012</v>
      </c>
    </row>
    <row r="1045" spans="1:2">
      <c r="A1045" s="6">
        <v>302678</v>
      </c>
      <c r="B1045" s="194" t="s">
        <v>1014</v>
      </c>
    </row>
    <row r="1046" spans="1:2">
      <c r="A1046" s="6">
        <v>302679</v>
      </c>
      <c r="B1046" s="194" t="s">
        <v>1015</v>
      </c>
    </row>
    <row r="1047" spans="1:2">
      <c r="A1047" s="6">
        <v>302680</v>
      </c>
      <c r="B1047" s="195" t="s">
        <v>1016</v>
      </c>
    </row>
    <row r="1048" spans="1:2">
      <c r="A1048" s="6">
        <v>302681</v>
      </c>
      <c r="B1048" s="195" t="s">
        <v>1030</v>
      </c>
    </row>
    <row r="1049" spans="1:2">
      <c r="A1049" s="6">
        <v>302682</v>
      </c>
      <c r="B1049" s="195" t="s">
        <v>1027</v>
      </c>
    </row>
    <row r="1050" spans="1:2">
      <c r="A1050" s="6">
        <v>302683</v>
      </c>
      <c r="B1050" s="195" t="s">
        <v>1029</v>
      </c>
    </row>
    <row r="1051" spans="1:2" ht="28.5">
      <c r="A1051" s="6">
        <v>302684</v>
      </c>
      <c r="B1051" s="195" t="s">
        <v>1017</v>
      </c>
    </row>
    <row r="1052" spans="1:2">
      <c r="A1052" s="6"/>
      <c r="B1052" s="196"/>
    </row>
    <row r="1053" spans="1:2" ht="15.75">
      <c r="A1053" s="646"/>
      <c r="B1053" s="487" t="s">
        <v>1638</v>
      </c>
    </row>
    <row r="1054" spans="1:2">
      <c r="A1054" s="667"/>
      <c r="B1054" s="672" t="s">
        <v>270</v>
      </c>
    </row>
    <row r="1055" spans="1:2">
      <c r="A1055" s="6">
        <v>302685</v>
      </c>
      <c r="B1055" s="197" t="s">
        <v>75</v>
      </c>
    </row>
    <row r="1056" spans="1:2">
      <c r="A1056" s="6">
        <v>302686</v>
      </c>
      <c r="B1056" s="178" t="s">
        <v>824</v>
      </c>
    </row>
    <row r="1057" spans="1:2">
      <c r="A1057" s="6">
        <v>302687</v>
      </c>
      <c r="B1057" s="198" t="s">
        <v>147</v>
      </c>
    </row>
    <row r="1058" spans="1:2">
      <c r="A1058" s="6">
        <v>302688</v>
      </c>
      <c r="B1058" s="198" t="s">
        <v>166</v>
      </c>
    </row>
    <row r="1059" spans="1:2">
      <c r="A1059" s="6">
        <v>302689</v>
      </c>
      <c r="B1059" s="199" t="s">
        <v>877</v>
      </c>
    </row>
    <row r="1060" spans="1:2">
      <c r="A1060" s="6">
        <v>302690</v>
      </c>
      <c r="B1060" s="199" t="s">
        <v>89</v>
      </c>
    </row>
    <row r="1061" spans="1:2">
      <c r="A1061" s="6">
        <v>302691</v>
      </c>
      <c r="B1061" s="139" t="s">
        <v>87</v>
      </c>
    </row>
    <row r="1062" spans="1:2">
      <c r="A1062" s="6">
        <v>302692</v>
      </c>
      <c r="B1062" s="186" t="s">
        <v>894</v>
      </c>
    </row>
    <row r="1063" spans="1:2">
      <c r="A1063" s="6">
        <v>302693</v>
      </c>
      <c r="B1063" s="186" t="s">
        <v>994</v>
      </c>
    </row>
    <row r="1064" spans="1:2">
      <c r="A1064" s="6">
        <v>302694</v>
      </c>
      <c r="B1064" s="66" t="s">
        <v>179</v>
      </c>
    </row>
    <row r="1065" spans="1:2">
      <c r="A1065" s="993">
        <v>302695</v>
      </c>
      <c r="B1065" s="430" t="s">
        <v>848</v>
      </c>
    </row>
    <row r="1066" spans="1:2">
      <c r="A1066" s="6">
        <v>302696</v>
      </c>
      <c r="B1066" s="33" t="s">
        <v>818</v>
      </c>
    </row>
    <row r="1067" spans="1:2">
      <c r="A1067" s="6">
        <v>302697</v>
      </c>
      <c r="B1067" s="33" t="s">
        <v>910</v>
      </c>
    </row>
    <row r="1068" spans="1:2">
      <c r="A1068" s="6">
        <v>302698</v>
      </c>
      <c r="B1068" s="33" t="s">
        <v>995</v>
      </c>
    </row>
    <row r="1069" spans="1:2">
      <c r="A1069" s="6"/>
      <c r="B1069" s="365"/>
    </row>
    <row r="1070" spans="1:2">
      <c r="A1070" s="667"/>
      <c r="B1070" s="672" t="s">
        <v>88</v>
      </c>
    </row>
    <row r="1071" spans="1:2">
      <c r="A1071" s="6">
        <v>302699</v>
      </c>
      <c r="B1071" s="148" t="s">
        <v>75</v>
      </c>
    </row>
    <row r="1072" spans="1:2">
      <c r="A1072" s="6">
        <v>302700</v>
      </c>
      <c r="B1072" s="34" t="s">
        <v>824</v>
      </c>
    </row>
    <row r="1073" spans="1:2">
      <c r="A1073" s="6">
        <v>302701</v>
      </c>
      <c r="B1073" s="33" t="s">
        <v>147</v>
      </c>
    </row>
    <row r="1074" spans="1:2">
      <c r="A1074" s="6">
        <v>302702</v>
      </c>
      <c r="B1074" s="33" t="s">
        <v>166</v>
      </c>
    </row>
    <row r="1075" spans="1:2">
      <c r="A1075" s="6">
        <v>302703</v>
      </c>
      <c r="B1075" s="139" t="s">
        <v>877</v>
      </c>
    </row>
    <row r="1076" spans="1:2">
      <c r="A1076" s="6">
        <v>302704</v>
      </c>
      <c r="B1076" s="139" t="s">
        <v>89</v>
      </c>
    </row>
    <row r="1077" spans="1:2">
      <c r="A1077" s="6">
        <v>302705</v>
      </c>
      <c r="B1077" s="139" t="s">
        <v>87</v>
      </c>
    </row>
    <row r="1078" spans="1:2">
      <c r="A1078" s="6">
        <v>302706</v>
      </c>
      <c r="B1078" s="186" t="s">
        <v>894</v>
      </c>
    </row>
    <row r="1079" spans="1:2">
      <c r="A1079" s="6">
        <v>302707</v>
      </c>
      <c r="B1079" s="66" t="s">
        <v>179</v>
      </c>
    </row>
    <row r="1080" spans="1:2">
      <c r="A1080" s="993">
        <v>302708</v>
      </c>
      <c r="B1080" s="430" t="s">
        <v>848</v>
      </c>
    </row>
    <row r="1081" spans="1:2">
      <c r="A1081" s="6">
        <v>302709</v>
      </c>
      <c r="B1081" s="33" t="s">
        <v>818</v>
      </c>
    </row>
    <row r="1082" spans="1:2">
      <c r="A1082" s="6"/>
      <c r="B1082" s="365"/>
    </row>
    <row r="1083" spans="1:2">
      <c r="A1083" s="667"/>
      <c r="B1083" s="672" t="s">
        <v>90</v>
      </c>
    </row>
    <row r="1084" spans="1:2">
      <c r="A1084" s="6">
        <v>302710</v>
      </c>
      <c r="B1084" s="102" t="s">
        <v>65</v>
      </c>
    </row>
    <row r="1085" spans="1:2">
      <c r="A1085" s="6">
        <v>302711</v>
      </c>
      <c r="B1085" s="167" t="s">
        <v>903</v>
      </c>
    </row>
    <row r="1086" spans="1:2">
      <c r="A1086" s="6">
        <v>302712</v>
      </c>
      <c r="B1086" s="102" t="s">
        <v>91</v>
      </c>
    </row>
    <row r="1087" spans="1:2">
      <c r="A1087" s="6">
        <v>302713</v>
      </c>
      <c r="B1087" s="139" t="s">
        <v>996</v>
      </c>
    </row>
    <row r="1088" spans="1:2">
      <c r="A1088" s="6">
        <v>302714</v>
      </c>
      <c r="B1088" s="102" t="s">
        <v>179</v>
      </c>
    </row>
    <row r="1089" spans="1:2">
      <c r="A1089" s="6">
        <v>302715</v>
      </c>
      <c r="B1089" s="141" t="s">
        <v>814</v>
      </c>
    </row>
    <row r="1090" spans="1:2">
      <c r="A1090" s="6">
        <v>302716</v>
      </c>
      <c r="B1090" s="147" t="s">
        <v>998</v>
      </c>
    </row>
    <row r="1091" spans="1:2">
      <c r="A1091" s="6">
        <v>302717</v>
      </c>
      <c r="B1091" s="147" t="s">
        <v>999</v>
      </c>
    </row>
    <row r="1092" spans="1:2">
      <c r="A1092" s="6">
        <v>302718</v>
      </c>
      <c r="B1092" s="147" t="s">
        <v>297</v>
      </c>
    </row>
    <row r="1093" spans="1:2">
      <c r="A1093" s="6">
        <v>302719</v>
      </c>
      <c r="B1093" s="33" t="s">
        <v>910</v>
      </c>
    </row>
    <row r="1094" spans="1:2">
      <c r="A1094" s="6"/>
      <c r="B1094" s="147"/>
    </row>
    <row r="1095" spans="1:2">
      <c r="A1095" s="667"/>
      <c r="B1095" s="672" t="s">
        <v>92</v>
      </c>
    </row>
    <row r="1096" spans="1:2">
      <c r="A1096" s="6">
        <v>302720</v>
      </c>
      <c r="B1096" s="167" t="s">
        <v>903</v>
      </c>
    </row>
    <row r="1097" spans="1:2">
      <c r="A1097" s="6">
        <v>302721</v>
      </c>
      <c r="B1097" s="33" t="s">
        <v>147</v>
      </c>
    </row>
    <row r="1098" spans="1:2">
      <c r="A1098" s="6">
        <v>302722</v>
      </c>
      <c r="B1098" s="33" t="s">
        <v>166</v>
      </c>
    </row>
    <row r="1099" spans="1:2">
      <c r="A1099" s="6">
        <v>302723</v>
      </c>
      <c r="B1099" s="190" t="s">
        <v>1260</v>
      </c>
    </row>
    <row r="1100" spans="1:2">
      <c r="A1100" s="6">
        <v>302724</v>
      </c>
      <c r="B1100" s="102" t="s">
        <v>1007</v>
      </c>
    </row>
    <row r="1101" spans="1:2">
      <c r="A1101" s="6">
        <v>302725</v>
      </c>
      <c r="B1101" s="33" t="s">
        <v>93</v>
      </c>
    </row>
    <row r="1102" spans="1:2">
      <c r="A1102" s="6">
        <v>302726</v>
      </c>
      <c r="B1102" s="174" t="s">
        <v>997</v>
      </c>
    </row>
    <row r="1103" spans="1:2">
      <c r="A1103" s="6">
        <v>302727</v>
      </c>
      <c r="B1103" s="34" t="s">
        <v>1003</v>
      </c>
    </row>
    <row r="1104" spans="1:2" ht="28.5">
      <c r="A1104" s="6">
        <v>302728</v>
      </c>
      <c r="B1104" s="111" t="s">
        <v>1004</v>
      </c>
    </row>
    <row r="1105" spans="1:2">
      <c r="A1105" s="6">
        <v>302729</v>
      </c>
      <c r="B1105" s="190" t="s">
        <v>1005</v>
      </c>
    </row>
    <row r="1106" spans="1:2">
      <c r="A1106" s="6">
        <v>302730</v>
      </c>
      <c r="B1106" s="66" t="s">
        <v>1006</v>
      </c>
    </row>
    <row r="1107" spans="1:2">
      <c r="A1107" s="6">
        <v>302731</v>
      </c>
      <c r="B1107" s="193" t="s">
        <v>989</v>
      </c>
    </row>
    <row r="1108" spans="1:2">
      <c r="A1108" s="6"/>
      <c r="B1108" s="111"/>
    </row>
    <row r="1109" spans="1:2">
      <c r="A1109" s="667"/>
      <c r="B1109" s="672" t="s">
        <v>1008</v>
      </c>
    </row>
    <row r="1110" spans="1:2">
      <c r="A1110" s="6">
        <v>302732</v>
      </c>
      <c r="B1110" s="33" t="s">
        <v>147</v>
      </c>
    </row>
    <row r="1111" spans="1:2">
      <c r="A1111" s="6">
        <v>302733</v>
      </c>
      <c r="B1111" s="175" t="s">
        <v>156</v>
      </c>
    </row>
    <row r="1112" spans="1:2">
      <c r="A1112" s="6">
        <v>302734</v>
      </c>
      <c r="B1112" s="192" t="s">
        <v>1036</v>
      </c>
    </row>
    <row r="1113" spans="1:2">
      <c r="A1113" s="6">
        <v>302735</v>
      </c>
      <c r="B1113" s="54" t="s">
        <v>64</v>
      </c>
    </row>
    <row r="1114" spans="1:2">
      <c r="A1114" s="993">
        <v>302736</v>
      </c>
      <c r="B1114" s="483" t="s">
        <v>1009</v>
      </c>
    </row>
    <row r="1115" spans="1:2">
      <c r="A1115" s="6">
        <v>302737</v>
      </c>
      <c r="B1115" s="365" t="s">
        <v>1028</v>
      </c>
    </row>
    <row r="1116" spans="1:2">
      <c r="A1116" s="6">
        <v>302738</v>
      </c>
      <c r="B1116" s="33" t="s">
        <v>1018</v>
      </c>
    </row>
    <row r="1117" spans="1:2">
      <c r="A1117" s="6">
        <v>302739</v>
      </c>
      <c r="B1117" s="174" t="s">
        <v>287</v>
      </c>
    </row>
    <row r="1118" spans="1:2">
      <c r="A1118" s="6">
        <v>302740</v>
      </c>
      <c r="B1118" s="201" t="s">
        <v>285</v>
      </c>
    </row>
    <row r="1119" spans="1:2">
      <c r="A1119" s="6">
        <v>302741</v>
      </c>
      <c r="B1119" s="174" t="s">
        <v>286</v>
      </c>
    </row>
    <row r="1120" spans="1:2">
      <c r="A1120" s="6">
        <v>302742</v>
      </c>
      <c r="B1120" s="174" t="s">
        <v>1010</v>
      </c>
    </row>
    <row r="1121" spans="1:2" ht="28.5">
      <c r="A1121" s="6">
        <v>302743</v>
      </c>
      <c r="B1121" s="33" t="s">
        <v>1021</v>
      </c>
    </row>
    <row r="1122" spans="1:2" ht="28.5">
      <c r="A1122" s="6">
        <v>302744</v>
      </c>
      <c r="B1122" s="175" t="s">
        <v>1022</v>
      </c>
    </row>
    <row r="1123" spans="1:2">
      <c r="A1123" s="6">
        <v>302745</v>
      </c>
      <c r="B1123" s="174" t="s">
        <v>989</v>
      </c>
    </row>
    <row r="1124" spans="1:2" ht="28.5">
      <c r="A1124" s="6">
        <v>302746</v>
      </c>
      <c r="B1124" s="174" t="s">
        <v>1023</v>
      </c>
    </row>
    <row r="1125" spans="1:2" ht="28.5">
      <c r="A1125" s="6">
        <v>302747</v>
      </c>
      <c r="B1125" s="174" t="s">
        <v>1024</v>
      </c>
    </row>
    <row r="1126" spans="1:2">
      <c r="A1126" s="6">
        <v>302748</v>
      </c>
      <c r="B1126" s="161" t="s">
        <v>1025</v>
      </c>
    </row>
    <row r="1127" spans="1:2" ht="42.75">
      <c r="A1127" s="6">
        <v>302749</v>
      </c>
      <c r="B1127" s="175" t="s">
        <v>1026</v>
      </c>
    </row>
    <row r="1128" spans="1:2">
      <c r="A1128" s="6">
        <v>302750</v>
      </c>
      <c r="B1128" s="179" t="s">
        <v>1032</v>
      </c>
    </row>
    <row r="1129" spans="1:2">
      <c r="A1129" s="6">
        <v>302751</v>
      </c>
      <c r="B1129" s="198" t="s">
        <v>1031</v>
      </c>
    </row>
    <row r="1130" spans="1:2">
      <c r="A1130" s="6">
        <v>302752</v>
      </c>
      <c r="B1130" s="198" t="s">
        <v>1033</v>
      </c>
    </row>
    <row r="1131" spans="1:2">
      <c r="A1131" s="6">
        <v>302753</v>
      </c>
      <c r="B1131" s="198" t="s">
        <v>928</v>
      </c>
    </row>
    <row r="1132" spans="1:2">
      <c r="A1132" s="6">
        <v>302754</v>
      </c>
      <c r="B1132" s="198" t="s">
        <v>953</v>
      </c>
    </row>
    <row r="1133" spans="1:2">
      <c r="A1133" s="6">
        <v>302755</v>
      </c>
      <c r="B1133" s="154" t="s">
        <v>937</v>
      </c>
    </row>
    <row r="1134" spans="1:2">
      <c r="A1134" s="6">
        <v>302756</v>
      </c>
      <c r="B1134" s="202" t="s">
        <v>938</v>
      </c>
    </row>
    <row r="1135" spans="1:2">
      <c r="A1135" s="6">
        <v>302757</v>
      </c>
      <c r="B1135" s="203" t="s">
        <v>1034</v>
      </c>
    </row>
    <row r="1136" spans="1:2">
      <c r="A1136" s="6"/>
      <c r="B1136" s="204" t="s">
        <v>1037</v>
      </c>
    </row>
    <row r="1137" spans="1:2">
      <c r="A1137" s="6">
        <v>302758</v>
      </c>
      <c r="B1137" s="190" t="s">
        <v>1038</v>
      </c>
    </row>
    <row r="1138" spans="1:2">
      <c r="A1138" s="6">
        <v>302759</v>
      </c>
      <c r="B1138" s="190" t="s">
        <v>1040</v>
      </c>
    </row>
    <row r="1139" spans="1:2">
      <c r="A1139" s="6">
        <v>302760</v>
      </c>
      <c r="B1139" s="190" t="s">
        <v>1041</v>
      </c>
    </row>
    <row r="1140" spans="1:2">
      <c r="A1140" s="6">
        <v>302761</v>
      </c>
      <c r="B1140" s="190" t="s">
        <v>1042</v>
      </c>
    </row>
    <row r="1141" spans="1:2">
      <c r="A1141" s="6">
        <v>302762</v>
      </c>
      <c r="B1141" s="190" t="s">
        <v>1049</v>
      </c>
    </row>
    <row r="1142" spans="1:2">
      <c r="A1142" s="6">
        <v>302763</v>
      </c>
      <c r="B1142" s="190" t="s">
        <v>1044</v>
      </c>
    </row>
    <row r="1143" spans="1:2">
      <c r="A1143" s="6">
        <v>302764</v>
      </c>
      <c r="B1143" s="190" t="s">
        <v>1045</v>
      </c>
    </row>
    <row r="1144" spans="1:2">
      <c r="A1144" s="6">
        <v>302765</v>
      </c>
      <c r="B1144" s="190" t="s">
        <v>1069</v>
      </c>
    </row>
    <row r="1145" spans="1:2">
      <c r="A1145" s="6"/>
      <c r="B1145" s="365"/>
    </row>
    <row r="1146" spans="1:2">
      <c r="A1146" s="667"/>
      <c r="B1146" s="672" t="s">
        <v>1035</v>
      </c>
    </row>
    <row r="1147" spans="1:2">
      <c r="A1147" s="6">
        <v>302766</v>
      </c>
      <c r="B1147" s="33" t="s">
        <v>147</v>
      </c>
    </row>
    <row r="1148" spans="1:2">
      <c r="A1148" s="6">
        <v>302767</v>
      </c>
      <c r="B1148" s="175" t="s">
        <v>156</v>
      </c>
    </row>
    <row r="1149" spans="1:2">
      <c r="A1149" s="6">
        <v>302768</v>
      </c>
      <c r="B1149" s="54" t="s">
        <v>64</v>
      </c>
    </row>
    <row r="1150" spans="1:2">
      <c r="A1150" s="6">
        <v>302769</v>
      </c>
      <c r="B1150" s="33" t="s">
        <v>1018</v>
      </c>
    </row>
    <row r="1151" spans="1:2">
      <c r="A1151" s="6">
        <v>302770</v>
      </c>
      <c r="B1151" s="174" t="s">
        <v>287</v>
      </c>
    </row>
    <row r="1152" spans="1:2">
      <c r="A1152" s="6">
        <v>302771</v>
      </c>
      <c r="B1152" s="201" t="s">
        <v>285</v>
      </c>
    </row>
    <row r="1153" spans="1:2">
      <c r="A1153" s="6">
        <v>302772</v>
      </c>
      <c r="B1153" s="174" t="s">
        <v>286</v>
      </c>
    </row>
    <row r="1154" spans="1:2">
      <c r="A1154" s="6">
        <v>302773</v>
      </c>
      <c r="B1154" s="174" t="s">
        <v>1010</v>
      </c>
    </row>
    <row r="1155" spans="1:2" ht="28.5">
      <c r="A1155" s="6">
        <v>302774</v>
      </c>
      <c r="B1155" s="33" t="s">
        <v>1021</v>
      </c>
    </row>
    <row r="1156" spans="1:2" ht="28.5">
      <c r="A1156" s="6">
        <v>302775</v>
      </c>
      <c r="B1156" s="175" t="s">
        <v>1022</v>
      </c>
    </row>
    <row r="1157" spans="1:2">
      <c r="A1157" s="6">
        <v>302776</v>
      </c>
      <c r="B1157" s="174" t="s">
        <v>989</v>
      </c>
    </row>
    <row r="1158" spans="1:2" ht="28.5">
      <c r="A1158" s="6">
        <v>302777</v>
      </c>
      <c r="B1158" s="174" t="s">
        <v>1023</v>
      </c>
    </row>
    <row r="1159" spans="1:2" ht="28.5">
      <c r="A1159" s="6">
        <v>302778</v>
      </c>
      <c r="B1159" s="174" t="s">
        <v>1024</v>
      </c>
    </row>
    <row r="1160" spans="1:2" ht="42.75">
      <c r="A1160" s="6">
        <v>302779</v>
      </c>
      <c r="B1160" s="175" t="s">
        <v>1026</v>
      </c>
    </row>
    <row r="1161" spans="1:2">
      <c r="A1161" s="6">
        <v>302780</v>
      </c>
      <c r="B1161" s="179" t="s">
        <v>1032</v>
      </c>
    </row>
    <row r="1162" spans="1:2">
      <c r="A1162" s="6">
        <v>302781</v>
      </c>
      <c r="B1162" s="198" t="s">
        <v>1033</v>
      </c>
    </row>
    <row r="1163" spans="1:2">
      <c r="A1163" s="6">
        <v>302782</v>
      </c>
      <c r="B1163" s="198" t="s">
        <v>928</v>
      </c>
    </row>
    <row r="1164" spans="1:2">
      <c r="A1164" s="6">
        <v>302783</v>
      </c>
      <c r="B1164" s="198" t="s">
        <v>953</v>
      </c>
    </row>
    <row r="1165" spans="1:2">
      <c r="A1165" s="6">
        <v>302784</v>
      </c>
      <c r="B1165" s="154" t="s">
        <v>937</v>
      </c>
    </row>
    <row r="1166" spans="1:2">
      <c r="A1166" s="6">
        <v>302785</v>
      </c>
      <c r="B1166" s="202" t="s">
        <v>938</v>
      </c>
    </row>
    <row r="1167" spans="1:2">
      <c r="A1167" s="6">
        <v>302786</v>
      </c>
      <c r="B1167" s="190" t="s">
        <v>1034</v>
      </c>
    </row>
    <row r="1168" spans="1:2">
      <c r="A1168" s="6"/>
      <c r="B1168" s="190"/>
    </row>
    <row r="1169" spans="1:2">
      <c r="A1169" s="667"/>
      <c r="B1169" s="672" t="s">
        <v>1661</v>
      </c>
    </row>
    <row r="1170" spans="1:2" ht="28.5">
      <c r="A1170" s="6">
        <v>302787</v>
      </c>
      <c r="B1170" s="190" t="s">
        <v>1663</v>
      </c>
    </row>
    <row r="1171" spans="1:2">
      <c r="A1171" s="6">
        <v>302788</v>
      </c>
      <c r="B1171" s="190" t="s">
        <v>1260</v>
      </c>
    </row>
    <row r="1172" spans="1:2">
      <c r="A1172" s="6">
        <v>302789</v>
      </c>
      <c r="B1172" s="102" t="s">
        <v>64</v>
      </c>
    </row>
    <row r="1173" spans="1:2">
      <c r="A1173" s="6">
        <v>302790</v>
      </c>
      <c r="B1173" s="190" t="s">
        <v>1662</v>
      </c>
    </row>
    <row r="1174" spans="1:2">
      <c r="A1174" s="6">
        <v>302791</v>
      </c>
      <c r="B1174" s="193" t="s">
        <v>989</v>
      </c>
    </row>
    <row r="1175" spans="1:2">
      <c r="A1175" s="6"/>
      <c r="B1175" s="488"/>
    </row>
    <row r="1176" spans="1:2" ht="15.75">
      <c r="A1176" s="646"/>
      <c r="B1176" s="487" t="s">
        <v>1647</v>
      </c>
    </row>
    <row r="1177" spans="1:2">
      <c r="A1177" s="667"/>
      <c r="B1177" s="672" t="s">
        <v>1046</v>
      </c>
    </row>
    <row r="1178" spans="1:2">
      <c r="A1178" s="6">
        <v>302792</v>
      </c>
      <c r="B1178" s="177" t="s">
        <v>1056</v>
      </c>
    </row>
    <row r="1179" spans="1:2">
      <c r="A1179" s="6">
        <v>302793</v>
      </c>
      <c r="B1179" s="177" t="s">
        <v>1058</v>
      </c>
    </row>
    <row r="1180" spans="1:2">
      <c r="A1180" s="6">
        <v>302794</v>
      </c>
      <c r="B1180" s="177" t="s">
        <v>1057</v>
      </c>
    </row>
    <row r="1181" spans="1:2" ht="28.5">
      <c r="A1181" s="6">
        <v>302795</v>
      </c>
      <c r="B1181" s="379" t="s">
        <v>1047</v>
      </c>
    </row>
    <row r="1182" spans="1:2">
      <c r="A1182" s="6">
        <v>302796</v>
      </c>
      <c r="B1182" s="206" t="s">
        <v>64</v>
      </c>
    </row>
    <row r="1183" spans="1:2">
      <c r="A1183" s="6">
        <v>302797</v>
      </c>
      <c r="B1183" s="196" t="s">
        <v>321</v>
      </c>
    </row>
    <row r="1184" spans="1:2">
      <c r="A1184" s="6">
        <v>302798</v>
      </c>
      <c r="B1184" s="207" t="s">
        <v>1050</v>
      </c>
    </row>
    <row r="1185" spans="1:2">
      <c r="A1185" s="6">
        <v>302799</v>
      </c>
      <c r="B1185" s="207" t="s">
        <v>322</v>
      </c>
    </row>
    <row r="1186" spans="1:2">
      <c r="A1186" s="6">
        <v>302800</v>
      </c>
      <c r="B1186" s="66" t="s">
        <v>1070</v>
      </c>
    </row>
    <row r="1187" spans="1:2">
      <c r="A1187" s="6">
        <v>302801</v>
      </c>
      <c r="B1187" s="444" t="s">
        <v>1772</v>
      </c>
    </row>
    <row r="1188" spans="1:2">
      <c r="A1188" s="6">
        <v>302802</v>
      </c>
      <c r="B1188" s="66" t="s">
        <v>1065</v>
      </c>
    </row>
    <row r="1189" spans="1:2" ht="28.5">
      <c r="A1189" s="6">
        <v>302803</v>
      </c>
      <c r="B1189" s="139" t="s">
        <v>1048</v>
      </c>
    </row>
    <row r="1190" spans="1:2">
      <c r="A1190" s="6">
        <v>302804</v>
      </c>
      <c r="B1190" s="365" t="s">
        <v>1059</v>
      </c>
    </row>
    <row r="1191" spans="1:2">
      <c r="A1191" s="6">
        <v>302805</v>
      </c>
      <c r="B1191" s="96" t="s">
        <v>1051</v>
      </c>
    </row>
    <row r="1192" spans="1:2">
      <c r="A1192" s="6">
        <v>302806</v>
      </c>
      <c r="B1192" s="193" t="s">
        <v>1052</v>
      </c>
    </row>
    <row r="1193" spans="1:2" ht="28.5">
      <c r="A1193" s="6">
        <v>302807</v>
      </c>
      <c r="B1193" s="193" t="s">
        <v>1024</v>
      </c>
    </row>
    <row r="1194" spans="1:2" ht="28.5">
      <c r="A1194" s="6">
        <v>302808</v>
      </c>
      <c r="B1194" s="201" t="s">
        <v>1053</v>
      </c>
    </row>
    <row r="1195" spans="1:2" ht="28.5">
      <c r="A1195" s="6">
        <v>302809</v>
      </c>
      <c r="B1195" s="174" t="s">
        <v>1054</v>
      </c>
    </row>
    <row r="1196" spans="1:2" ht="28.5">
      <c r="A1196" s="6">
        <v>302810</v>
      </c>
      <c r="B1196" s="174" t="s">
        <v>1055</v>
      </c>
    </row>
    <row r="1197" spans="1:2" ht="28.5">
      <c r="A1197" s="6">
        <v>302811</v>
      </c>
      <c r="B1197" s="209" t="s">
        <v>1066</v>
      </c>
    </row>
    <row r="1198" spans="1:2">
      <c r="A1198" s="6">
        <v>302812</v>
      </c>
      <c r="B1198" s="205" t="s">
        <v>1060</v>
      </c>
    </row>
    <row r="1199" spans="1:2">
      <c r="A1199" s="6">
        <v>302813</v>
      </c>
      <c r="B1199" s="205" t="s">
        <v>1062</v>
      </c>
    </row>
    <row r="1200" spans="1:2">
      <c r="A1200" s="6">
        <v>302814</v>
      </c>
      <c r="B1200" s="205" t="s">
        <v>1063</v>
      </c>
    </row>
    <row r="1201" spans="1:2">
      <c r="A1201" s="6">
        <v>302815</v>
      </c>
      <c r="B1201" s="193" t="s">
        <v>1061</v>
      </c>
    </row>
    <row r="1202" spans="1:2">
      <c r="A1202" s="6">
        <v>302816</v>
      </c>
      <c r="B1202" s="96" t="s">
        <v>1064</v>
      </c>
    </row>
    <row r="1203" spans="1:2">
      <c r="A1203" s="6">
        <v>302817</v>
      </c>
      <c r="B1203" s="193" t="s">
        <v>297</v>
      </c>
    </row>
    <row r="1204" spans="1:2">
      <c r="A1204" s="6">
        <v>302818</v>
      </c>
      <c r="B1204" s="210" t="s">
        <v>1067</v>
      </c>
    </row>
    <row r="1205" spans="1:2">
      <c r="A1205" s="6">
        <v>302819</v>
      </c>
      <c r="B1205" s="174" t="s">
        <v>1068</v>
      </c>
    </row>
    <row r="1206" spans="1:2">
      <c r="A1206" s="6"/>
      <c r="B1206" s="174"/>
    </row>
    <row r="1207" spans="1:2">
      <c r="A1207" s="667"/>
      <c r="B1207" s="672" t="s">
        <v>1071</v>
      </c>
    </row>
    <row r="1208" spans="1:2">
      <c r="A1208" s="6">
        <v>302820</v>
      </c>
      <c r="B1208" s="66" t="s">
        <v>1072</v>
      </c>
    </row>
    <row r="1209" spans="1:2">
      <c r="A1209" s="6">
        <v>302821</v>
      </c>
      <c r="B1209" s="66" t="s">
        <v>64</v>
      </c>
    </row>
    <row r="1210" spans="1:2">
      <c r="A1210" s="6">
        <v>302822</v>
      </c>
      <c r="B1210" s="193" t="s">
        <v>1052</v>
      </c>
    </row>
    <row r="1211" spans="1:2" ht="28.5">
      <c r="A1211" s="6">
        <v>302823</v>
      </c>
      <c r="B1211" s="193" t="s">
        <v>1024</v>
      </c>
    </row>
    <row r="1212" spans="1:2" ht="28.5">
      <c r="A1212" s="6">
        <v>302824</v>
      </c>
      <c r="B1212" s="209" t="s">
        <v>1066</v>
      </c>
    </row>
    <row r="1213" spans="1:2">
      <c r="A1213" s="6">
        <v>302825</v>
      </c>
      <c r="B1213" s="205" t="s">
        <v>1063</v>
      </c>
    </row>
    <row r="1214" spans="1:2">
      <c r="A1214" s="6">
        <v>302826</v>
      </c>
      <c r="B1214" s="177" t="s">
        <v>1061</v>
      </c>
    </row>
    <row r="1215" spans="1:2">
      <c r="A1215" s="6">
        <v>302827</v>
      </c>
      <c r="B1215" s="211" t="s">
        <v>1064</v>
      </c>
    </row>
    <row r="1216" spans="1:2">
      <c r="A1216" s="6">
        <v>302828</v>
      </c>
      <c r="B1216" s="209" t="s">
        <v>297</v>
      </c>
    </row>
    <row r="1217" spans="1:2">
      <c r="A1217" s="6"/>
      <c r="B1217" s="488"/>
    </row>
    <row r="1218" spans="1:2" ht="15.75">
      <c r="A1218" s="646"/>
      <c r="B1218" s="487" t="s">
        <v>274</v>
      </c>
    </row>
    <row r="1219" spans="1:2">
      <c r="A1219" s="667"/>
      <c r="B1219" s="672" t="s">
        <v>296</v>
      </c>
    </row>
    <row r="1220" spans="1:2">
      <c r="A1220" s="6">
        <v>302829</v>
      </c>
      <c r="B1220" s="143" t="s">
        <v>1691</v>
      </c>
    </row>
    <row r="1221" spans="1:2">
      <c r="A1221" s="6">
        <v>302830</v>
      </c>
      <c r="B1221" s="212" t="s">
        <v>64</v>
      </c>
    </row>
    <row r="1222" spans="1:2">
      <c r="A1222" s="6">
        <v>302831</v>
      </c>
      <c r="B1222" s="212" t="s">
        <v>82</v>
      </c>
    </row>
    <row r="1223" spans="1:2">
      <c r="A1223" s="6">
        <v>302832</v>
      </c>
      <c r="B1223" s="212" t="s">
        <v>277</v>
      </c>
    </row>
    <row r="1224" spans="1:2">
      <c r="A1224" s="6">
        <v>302833</v>
      </c>
      <c r="B1224" s="212" t="s">
        <v>196</v>
      </c>
    </row>
    <row r="1225" spans="1:2">
      <c r="A1225" s="6">
        <v>302834</v>
      </c>
      <c r="B1225" s="198" t="s">
        <v>1033</v>
      </c>
    </row>
    <row r="1226" spans="1:2">
      <c r="A1226" s="6">
        <v>302835</v>
      </c>
      <c r="B1226" s="33" t="s">
        <v>938</v>
      </c>
    </row>
    <row r="1227" spans="1:2">
      <c r="A1227" s="6">
        <v>302836</v>
      </c>
      <c r="B1227" s="143" t="s">
        <v>246</v>
      </c>
    </row>
    <row r="1228" spans="1:2">
      <c r="A1228" s="6">
        <v>302837</v>
      </c>
      <c r="B1228" s="143" t="s">
        <v>297</v>
      </c>
    </row>
    <row r="1229" spans="1:2">
      <c r="A1229" s="6">
        <v>302838</v>
      </c>
      <c r="B1229" s="143" t="s">
        <v>298</v>
      </c>
    </row>
    <row r="1230" spans="1:2">
      <c r="A1230" s="6"/>
      <c r="B1230" s="143"/>
    </row>
    <row r="1231" spans="1:2">
      <c r="A1231" s="667"/>
      <c r="B1231" s="672" t="s">
        <v>1073</v>
      </c>
    </row>
    <row r="1232" spans="1:2">
      <c r="A1232" s="6">
        <v>302839</v>
      </c>
      <c r="B1232" s="143" t="s">
        <v>1691</v>
      </c>
    </row>
    <row r="1233" spans="1:2">
      <c r="A1233" s="6">
        <v>302840</v>
      </c>
      <c r="B1233" s="143" t="s">
        <v>64</v>
      </c>
    </row>
    <row r="1234" spans="1:2">
      <c r="A1234" s="6">
        <v>302841</v>
      </c>
      <c r="B1234" s="143" t="s">
        <v>82</v>
      </c>
    </row>
    <row r="1235" spans="1:2">
      <c r="A1235" s="6">
        <v>302842</v>
      </c>
      <c r="B1235" s="212" t="s">
        <v>277</v>
      </c>
    </row>
    <row r="1236" spans="1:2">
      <c r="A1236" s="6">
        <v>302843</v>
      </c>
      <c r="B1236" s="212" t="s">
        <v>196</v>
      </c>
    </row>
    <row r="1237" spans="1:2">
      <c r="A1237" s="6">
        <v>302844</v>
      </c>
      <c r="B1237" s="198" t="s">
        <v>1033</v>
      </c>
    </row>
    <row r="1238" spans="1:2">
      <c r="A1238" s="6">
        <v>302845</v>
      </c>
      <c r="B1238" s="33" t="s">
        <v>938</v>
      </c>
    </row>
    <row r="1239" spans="1:2">
      <c r="A1239" s="6">
        <v>302846</v>
      </c>
      <c r="B1239" s="143" t="s">
        <v>246</v>
      </c>
    </row>
    <row r="1240" spans="1:2">
      <c r="A1240" s="6">
        <v>302847</v>
      </c>
      <c r="B1240" s="143" t="s">
        <v>297</v>
      </c>
    </row>
    <row r="1241" spans="1:2">
      <c r="A1241" s="6">
        <v>302848</v>
      </c>
      <c r="B1241" s="143" t="s">
        <v>298</v>
      </c>
    </row>
    <row r="1242" spans="1:2">
      <c r="A1242" s="6"/>
      <c r="B1242" s="143"/>
    </row>
    <row r="1243" spans="1:2">
      <c r="A1243" s="667"/>
      <c r="B1243" s="672" t="s">
        <v>299</v>
      </c>
    </row>
    <row r="1244" spans="1:2">
      <c r="A1244" s="6">
        <v>302849</v>
      </c>
      <c r="B1244" s="143" t="s">
        <v>1691</v>
      </c>
    </row>
    <row r="1245" spans="1:2">
      <c r="A1245" s="6">
        <v>302850</v>
      </c>
      <c r="B1245" s="143" t="s">
        <v>64</v>
      </c>
    </row>
    <row r="1246" spans="1:2">
      <c r="A1246" s="6">
        <v>302851</v>
      </c>
      <c r="B1246" s="143" t="s">
        <v>82</v>
      </c>
    </row>
    <row r="1247" spans="1:2">
      <c r="A1247" s="6">
        <v>302852</v>
      </c>
      <c r="B1247" s="212" t="s">
        <v>277</v>
      </c>
    </row>
    <row r="1248" spans="1:2">
      <c r="A1248" s="6">
        <v>302853</v>
      </c>
      <c r="B1248" s="212" t="s">
        <v>196</v>
      </c>
    </row>
    <row r="1249" spans="1:2">
      <c r="A1249" s="6">
        <v>302854</v>
      </c>
      <c r="B1249" s="198" t="s">
        <v>1033</v>
      </c>
    </row>
    <row r="1250" spans="1:2">
      <c r="A1250" s="6">
        <v>302855</v>
      </c>
      <c r="B1250" s="33" t="s">
        <v>938</v>
      </c>
    </row>
    <row r="1251" spans="1:2">
      <c r="A1251" s="6">
        <v>302856</v>
      </c>
      <c r="B1251" s="143" t="s">
        <v>246</v>
      </c>
    </row>
    <row r="1252" spans="1:2">
      <c r="A1252" s="6">
        <v>302857</v>
      </c>
      <c r="B1252" s="143" t="s">
        <v>297</v>
      </c>
    </row>
    <row r="1253" spans="1:2">
      <c r="A1253" s="6">
        <v>302858</v>
      </c>
      <c r="B1253" s="143" t="s">
        <v>298</v>
      </c>
    </row>
    <row r="1254" spans="1:2">
      <c r="A1254" s="6"/>
      <c r="B1254" s="143"/>
    </row>
    <row r="1255" spans="1:2">
      <c r="A1255" s="667"/>
      <c r="B1255" s="672" t="s">
        <v>300</v>
      </c>
    </row>
    <row r="1256" spans="1:2">
      <c r="A1256" s="6">
        <v>302859</v>
      </c>
      <c r="B1256" s="143" t="s">
        <v>1074</v>
      </c>
    </row>
    <row r="1257" spans="1:2">
      <c r="A1257" s="6">
        <v>302860</v>
      </c>
      <c r="B1257" s="143" t="s">
        <v>1691</v>
      </c>
    </row>
    <row r="1258" spans="1:2">
      <c r="A1258" s="6">
        <v>302861</v>
      </c>
      <c r="B1258" s="143" t="s">
        <v>64</v>
      </c>
    </row>
    <row r="1259" spans="1:2">
      <c r="A1259" s="6">
        <v>302862</v>
      </c>
      <c r="B1259" s="143" t="s">
        <v>82</v>
      </c>
    </row>
    <row r="1260" spans="1:2">
      <c r="A1260" s="6">
        <v>302863</v>
      </c>
      <c r="B1260" s="212" t="s">
        <v>277</v>
      </c>
    </row>
    <row r="1261" spans="1:2">
      <c r="A1261" s="6">
        <v>302864</v>
      </c>
      <c r="B1261" s="212" t="s">
        <v>196</v>
      </c>
    </row>
    <row r="1262" spans="1:2">
      <c r="A1262" s="6">
        <v>302865</v>
      </c>
      <c r="B1262" s="198" t="s">
        <v>1033</v>
      </c>
    </row>
    <row r="1263" spans="1:2">
      <c r="A1263" s="6">
        <v>302866</v>
      </c>
      <c r="B1263" s="33" t="s">
        <v>938</v>
      </c>
    </row>
    <row r="1264" spans="1:2">
      <c r="A1264" s="6">
        <v>302867</v>
      </c>
      <c r="B1264" s="143" t="s">
        <v>246</v>
      </c>
    </row>
    <row r="1265" spans="1:2">
      <c r="A1265" s="6">
        <v>302868</v>
      </c>
      <c r="B1265" s="143" t="s">
        <v>297</v>
      </c>
    </row>
    <row r="1266" spans="1:2">
      <c r="A1266" s="6">
        <v>302869</v>
      </c>
      <c r="B1266" s="143" t="s">
        <v>298</v>
      </c>
    </row>
    <row r="1267" spans="1:2">
      <c r="A1267" s="6"/>
      <c r="B1267" s="143"/>
    </row>
    <row r="1268" spans="1:2">
      <c r="A1268" s="667"/>
      <c r="B1268" s="672" t="s">
        <v>301</v>
      </c>
    </row>
    <row r="1269" spans="1:2">
      <c r="A1269" s="6">
        <v>302870</v>
      </c>
      <c r="B1269" s="143" t="s">
        <v>1074</v>
      </c>
    </row>
    <row r="1270" spans="1:2">
      <c r="A1270" s="6">
        <v>302871</v>
      </c>
      <c r="B1270" s="143" t="s">
        <v>1691</v>
      </c>
    </row>
    <row r="1271" spans="1:2">
      <c r="A1271" s="6">
        <v>302872</v>
      </c>
      <c r="B1271" s="143" t="s">
        <v>64</v>
      </c>
    </row>
    <row r="1272" spans="1:2">
      <c r="A1272" s="6">
        <v>302873</v>
      </c>
      <c r="B1272" s="143" t="s">
        <v>82</v>
      </c>
    </row>
    <row r="1273" spans="1:2">
      <c r="A1273" s="6">
        <v>302874</v>
      </c>
      <c r="B1273" s="212" t="s">
        <v>277</v>
      </c>
    </row>
    <row r="1274" spans="1:2">
      <c r="A1274" s="6">
        <v>302875</v>
      </c>
      <c r="B1274" s="212" t="s">
        <v>196</v>
      </c>
    </row>
    <row r="1275" spans="1:2">
      <c r="A1275" s="6">
        <v>302876</v>
      </c>
      <c r="B1275" s="198" t="s">
        <v>1033</v>
      </c>
    </row>
    <row r="1276" spans="1:2">
      <c r="A1276" s="6">
        <v>302877</v>
      </c>
      <c r="B1276" s="33" t="s">
        <v>938</v>
      </c>
    </row>
    <row r="1277" spans="1:2">
      <c r="A1277" s="6">
        <v>302878</v>
      </c>
      <c r="B1277" s="143" t="s">
        <v>246</v>
      </c>
    </row>
    <row r="1278" spans="1:2">
      <c r="A1278" s="6">
        <v>302879</v>
      </c>
      <c r="B1278" s="143" t="s">
        <v>297</v>
      </c>
    </row>
    <row r="1279" spans="1:2">
      <c r="A1279" s="6">
        <v>302880</v>
      </c>
      <c r="B1279" s="143" t="s">
        <v>298</v>
      </c>
    </row>
    <row r="1280" spans="1:2">
      <c r="A1280" s="6"/>
      <c r="B1280" s="148"/>
    </row>
    <row r="1281" spans="1:2">
      <c r="A1281" s="667"/>
      <c r="B1281" s="672" t="s">
        <v>304</v>
      </c>
    </row>
    <row r="1282" spans="1:2">
      <c r="A1282" s="6">
        <v>302881</v>
      </c>
      <c r="B1282" s="143" t="s">
        <v>1074</v>
      </c>
    </row>
    <row r="1283" spans="1:2">
      <c r="A1283" s="6">
        <v>302882</v>
      </c>
      <c r="B1283" s="143" t="s">
        <v>1691</v>
      </c>
    </row>
    <row r="1284" spans="1:2">
      <c r="A1284" s="6">
        <v>302883</v>
      </c>
      <c r="B1284" s="143" t="s">
        <v>64</v>
      </c>
    </row>
    <row r="1285" spans="1:2">
      <c r="A1285" s="6">
        <v>302884</v>
      </c>
      <c r="B1285" s="143" t="s">
        <v>82</v>
      </c>
    </row>
    <row r="1286" spans="1:2">
      <c r="A1286" s="6">
        <v>302885</v>
      </c>
      <c r="B1286" s="212" t="s">
        <v>277</v>
      </c>
    </row>
    <row r="1287" spans="1:2">
      <c r="A1287" s="6">
        <v>302886</v>
      </c>
      <c r="B1287" s="212" t="s">
        <v>196</v>
      </c>
    </row>
    <row r="1288" spans="1:2">
      <c r="A1288" s="6">
        <v>302887</v>
      </c>
      <c r="B1288" s="198" t="s">
        <v>1033</v>
      </c>
    </row>
    <row r="1289" spans="1:2">
      <c r="A1289" s="6">
        <v>302888</v>
      </c>
      <c r="B1289" s="33" t="s">
        <v>938</v>
      </c>
    </row>
    <row r="1290" spans="1:2">
      <c r="A1290" s="6">
        <v>302889</v>
      </c>
      <c r="B1290" s="143" t="s">
        <v>246</v>
      </c>
    </row>
    <row r="1291" spans="1:2">
      <c r="A1291" s="6">
        <v>302890</v>
      </c>
      <c r="B1291" s="143" t="s">
        <v>297</v>
      </c>
    </row>
    <row r="1292" spans="1:2">
      <c r="A1292" s="6">
        <v>302891</v>
      </c>
      <c r="B1292" s="143" t="s">
        <v>298</v>
      </c>
    </row>
    <row r="1293" spans="1:2">
      <c r="A1293" s="6">
        <v>302892</v>
      </c>
      <c r="B1293" s="143" t="s">
        <v>303</v>
      </c>
    </row>
    <row r="1294" spans="1:2">
      <c r="A1294" s="6">
        <v>302893</v>
      </c>
      <c r="B1294" s="143" t="s">
        <v>1075</v>
      </c>
    </row>
    <row r="1295" spans="1:2">
      <c r="A1295" s="6"/>
      <c r="B1295" s="148"/>
    </row>
    <row r="1296" spans="1:2">
      <c r="A1296" s="667"/>
      <c r="B1296" s="672" t="s">
        <v>302</v>
      </c>
    </row>
    <row r="1297" spans="1:2">
      <c r="A1297" s="6">
        <v>302894</v>
      </c>
      <c r="B1297" s="143" t="s">
        <v>1691</v>
      </c>
    </row>
    <row r="1298" spans="1:2">
      <c r="A1298" s="6">
        <v>302895</v>
      </c>
      <c r="B1298" s="143" t="s">
        <v>64</v>
      </c>
    </row>
    <row r="1299" spans="1:2">
      <c r="A1299" s="6">
        <v>302896</v>
      </c>
      <c r="B1299" s="143" t="s">
        <v>82</v>
      </c>
    </row>
    <row r="1300" spans="1:2">
      <c r="A1300" s="6">
        <v>302897</v>
      </c>
      <c r="B1300" s="212" t="s">
        <v>277</v>
      </c>
    </row>
    <row r="1301" spans="1:2">
      <c r="A1301" s="6">
        <v>302898</v>
      </c>
      <c r="B1301" s="212" t="s">
        <v>196</v>
      </c>
    </row>
    <row r="1302" spans="1:2">
      <c r="A1302" s="6">
        <v>302899</v>
      </c>
      <c r="B1302" s="198" t="s">
        <v>1033</v>
      </c>
    </row>
    <row r="1303" spans="1:2">
      <c r="A1303" s="6">
        <v>302900</v>
      </c>
      <c r="B1303" s="33" t="s">
        <v>938</v>
      </c>
    </row>
    <row r="1304" spans="1:2">
      <c r="A1304" s="6">
        <v>302901</v>
      </c>
      <c r="B1304" s="143" t="s">
        <v>246</v>
      </c>
    </row>
    <row r="1305" spans="1:2">
      <c r="A1305" s="6">
        <v>302902</v>
      </c>
      <c r="B1305" s="143" t="s">
        <v>297</v>
      </c>
    </row>
    <row r="1306" spans="1:2">
      <c r="A1306" s="6">
        <v>302903</v>
      </c>
      <c r="B1306" s="143" t="s">
        <v>298</v>
      </c>
    </row>
    <row r="1307" spans="1:2">
      <c r="A1307" s="6">
        <v>302904</v>
      </c>
      <c r="B1307" s="143" t="s">
        <v>303</v>
      </c>
    </row>
    <row r="1308" spans="1:2">
      <c r="A1308" s="6">
        <v>302905</v>
      </c>
      <c r="B1308" s="143" t="s">
        <v>1075</v>
      </c>
    </row>
    <row r="1309" spans="1:2">
      <c r="A1309" s="6"/>
      <c r="B1309" s="143"/>
    </row>
    <row r="1310" spans="1:2">
      <c r="A1310" s="667"/>
      <c r="B1310" s="672" t="s">
        <v>305</v>
      </c>
    </row>
    <row r="1311" spans="1:2">
      <c r="A1311" s="6">
        <v>302906</v>
      </c>
      <c r="B1311" s="143" t="s">
        <v>1691</v>
      </c>
    </row>
    <row r="1312" spans="1:2">
      <c r="A1312" s="6">
        <v>302907</v>
      </c>
      <c r="B1312" s="143" t="s">
        <v>64</v>
      </c>
    </row>
    <row r="1313" spans="1:2">
      <c r="A1313" s="6">
        <v>302908</v>
      </c>
      <c r="B1313" s="143" t="s">
        <v>82</v>
      </c>
    </row>
    <row r="1314" spans="1:2">
      <c r="A1314" s="6">
        <v>302909</v>
      </c>
      <c r="B1314" s="212" t="s">
        <v>277</v>
      </c>
    </row>
    <row r="1315" spans="1:2">
      <c r="A1315" s="6">
        <v>302910</v>
      </c>
      <c r="B1315" s="212" t="s">
        <v>196</v>
      </c>
    </row>
    <row r="1316" spans="1:2">
      <c r="A1316" s="6">
        <v>302911</v>
      </c>
      <c r="B1316" s="198" t="s">
        <v>1033</v>
      </c>
    </row>
    <row r="1317" spans="1:2">
      <c r="A1317" s="6">
        <v>302912</v>
      </c>
      <c r="B1317" s="33" t="s">
        <v>938</v>
      </c>
    </row>
    <row r="1318" spans="1:2">
      <c r="A1318" s="6">
        <v>302913</v>
      </c>
      <c r="B1318" s="143" t="s">
        <v>246</v>
      </c>
    </row>
    <row r="1319" spans="1:2">
      <c r="A1319" s="6">
        <v>302914</v>
      </c>
      <c r="B1319" s="143" t="s">
        <v>297</v>
      </c>
    </row>
    <row r="1320" spans="1:2">
      <c r="A1320" s="6">
        <v>302915</v>
      </c>
      <c r="B1320" s="143" t="s">
        <v>298</v>
      </c>
    </row>
    <row r="1321" spans="1:2">
      <c r="A1321" s="6"/>
      <c r="B1321" s="143"/>
    </row>
    <row r="1322" spans="1:2">
      <c r="A1322" s="667"/>
      <c r="B1322" s="672" t="s">
        <v>306</v>
      </c>
    </row>
    <row r="1323" spans="1:2">
      <c r="A1323" s="6">
        <v>302916</v>
      </c>
      <c r="B1323" s="143" t="s">
        <v>82</v>
      </c>
    </row>
    <row r="1324" spans="1:2">
      <c r="A1324" s="6">
        <v>302917</v>
      </c>
      <c r="B1324" s="212" t="s">
        <v>277</v>
      </c>
    </row>
    <row r="1325" spans="1:2">
      <c r="A1325" s="6">
        <v>302918</v>
      </c>
      <c r="B1325" s="212" t="s">
        <v>196</v>
      </c>
    </row>
    <row r="1326" spans="1:2">
      <c r="A1326" s="6">
        <v>302919</v>
      </c>
      <c r="B1326" s="143" t="s">
        <v>297</v>
      </c>
    </row>
    <row r="1327" spans="1:2">
      <c r="A1327" s="6">
        <v>302920</v>
      </c>
      <c r="B1327" s="143" t="s">
        <v>1076</v>
      </c>
    </row>
    <row r="1328" spans="1:2">
      <c r="A1328" s="6">
        <v>302921</v>
      </c>
      <c r="B1328" s="143" t="s">
        <v>320</v>
      </c>
    </row>
    <row r="1329" spans="1:2">
      <c r="A1329" s="6">
        <v>302922</v>
      </c>
      <c r="B1329" s="143" t="s">
        <v>1077</v>
      </c>
    </row>
    <row r="1330" spans="1:2">
      <c r="A1330" s="6">
        <v>302923</v>
      </c>
      <c r="B1330" s="198" t="s">
        <v>1033</v>
      </c>
    </row>
    <row r="1331" spans="1:2">
      <c r="A1331" s="6"/>
      <c r="B1331" s="198"/>
    </row>
    <row r="1332" spans="1:2">
      <c r="A1332" s="6"/>
      <c r="B1332" s="148"/>
    </row>
    <row r="1333" spans="1:2" ht="15.75">
      <c r="A1333" s="222">
        <v>303000</v>
      </c>
      <c r="B1333" s="349" t="s">
        <v>1167</v>
      </c>
    </row>
    <row r="1334" spans="1:2">
      <c r="A1334" s="667"/>
      <c r="B1334" s="672" t="s">
        <v>1168</v>
      </c>
    </row>
    <row r="1335" spans="1:2" ht="28.5">
      <c r="A1335" s="6">
        <v>303001</v>
      </c>
      <c r="B1335" s="190" t="s">
        <v>1991</v>
      </c>
    </row>
    <row r="1336" spans="1:2">
      <c r="A1336" s="6">
        <v>303002</v>
      </c>
      <c r="B1336" s="190" t="s">
        <v>1080</v>
      </c>
    </row>
    <row r="1337" spans="1:2">
      <c r="A1337" s="6">
        <v>303003</v>
      </c>
      <c r="B1337" s="190" t="s">
        <v>1081</v>
      </c>
    </row>
    <row r="1338" spans="1:2">
      <c r="A1338" s="6">
        <v>303004</v>
      </c>
      <c r="B1338" s="190" t="s">
        <v>1082</v>
      </c>
    </row>
    <row r="1339" spans="1:2">
      <c r="A1339" s="6">
        <v>303005</v>
      </c>
      <c r="B1339" s="190" t="s">
        <v>1083</v>
      </c>
    </row>
    <row r="1340" spans="1:2">
      <c r="A1340" s="6">
        <v>303006</v>
      </c>
      <c r="B1340" s="190" t="s">
        <v>1084</v>
      </c>
    </row>
    <row r="1341" spans="1:2">
      <c r="A1341" s="6">
        <v>303007</v>
      </c>
      <c r="B1341" s="190" t="s">
        <v>1085</v>
      </c>
    </row>
    <row r="1342" spans="1:2">
      <c r="A1342" s="6">
        <v>303008</v>
      </c>
      <c r="B1342" s="190" t="s">
        <v>1660</v>
      </c>
    </row>
    <row r="1343" spans="1:2">
      <c r="A1343" s="6">
        <v>303009</v>
      </c>
      <c r="B1343" s="445" t="s">
        <v>1802</v>
      </c>
    </row>
    <row r="1344" spans="1:2">
      <c r="A1344" s="6">
        <v>303010</v>
      </c>
      <c r="B1344" s="445" t="s">
        <v>1803</v>
      </c>
    </row>
    <row r="1345" spans="1:2">
      <c r="A1345" s="6">
        <v>303011</v>
      </c>
      <c r="B1345" s="190" t="s">
        <v>1086</v>
      </c>
    </row>
    <row r="1346" spans="1:2">
      <c r="A1346" s="6">
        <v>303012</v>
      </c>
      <c r="B1346" s="190" t="s">
        <v>1087</v>
      </c>
    </row>
    <row r="1347" spans="1:2">
      <c r="A1347" s="6">
        <v>303013</v>
      </c>
      <c r="B1347" s="190" t="s">
        <v>1088</v>
      </c>
    </row>
    <row r="1348" spans="1:2">
      <c r="A1348" s="6">
        <v>303014</v>
      </c>
      <c r="B1348" s="190" t="s">
        <v>1089</v>
      </c>
    </row>
    <row r="1349" spans="1:2">
      <c r="A1349" s="6">
        <v>303015</v>
      </c>
      <c r="B1349" s="190" t="s">
        <v>1090</v>
      </c>
    </row>
    <row r="1350" spans="1:2">
      <c r="A1350" s="6">
        <v>303016</v>
      </c>
      <c r="B1350" s="190" t="s">
        <v>1091</v>
      </c>
    </row>
    <row r="1351" spans="1:2">
      <c r="A1351" s="6">
        <v>303017</v>
      </c>
      <c r="B1351" s="190" t="s">
        <v>1092</v>
      </c>
    </row>
    <row r="1352" spans="1:2">
      <c r="A1352" s="6">
        <v>303018</v>
      </c>
      <c r="B1352" s="190" t="s">
        <v>1094</v>
      </c>
    </row>
    <row r="1353" spans="1:2" ht="28.5">
      <c r="A1353" s="6">
        <v>303019</v>
      </c>
      <c r="B1353" s="190" t="s">
        <v>1093</v>
      </c>
    </row>
    <row r="1354" spans="1:2" ht="28.5">
      <c r="A1354" s="6">
        <v>303020</v>
      </c>
      <c r="B1354" s="190" t="s">
        <v>1095</v>
      </c>
    </row>
    <row r="1355" spans="1:2">
      <c r="A1355" s="6">
        <v>303021</v>
      </c>
      <c r="B1355" s="190" t="s">
        <v>1992</v>
      </c>
    </row>
    <row r="1356" spans="1:2" ht="28.5">
      <c r="A1356" s="6">
        <v>303022</v>
      </c>
      <c r="B1356" s="190" t="s">
        <v>1096</v>
      </c>
    </row>
    <row r="1357" spans="1:2" ht="42.75">
      <c r="A1357" s="6">
        <v>303023</v>
      </c>
      <c r="B1357" s="190" t="s">
        <v>1097</v>
      </c>
    </row>
    <row r="1358" spans="1:2" ht="28.5">
      <c r="A1358" s="6">
        <v>303024</v>
      </c>
      <c r="B1358" s="190" t="s">
        <v>1098</v>
      </c>
    </row>
    <row r="1359" spans="1:2">
      <c r="A1359" s="6">
        <v>303025</v>
      </c>
      <c r="B1359" s="193" t="s">
        <v>1099</v>
      </c>
    </row>
    <row r="1360" spans="1:2">
      <c r="A1360" s="6">
        <v>303026</v>
      </c>
      <c r="B1360" s="193" t="s">
        <v>1100</v>
      </c>
    </row>
    <row r="1361" spans="1:2" ht="28.5">
      <c r="A1361" s="6">
        <v>303027</v>
      </c>
      <c r="B1361" s="193" t="s">
        <v>1609</v>
      </c>
    </row>
    <row r="1362" spans="1:2" ht="28.5">
      <c r="A1362" s="6">
        <v>303028</v>
      </c>
      <c r="B1362" s="193" t="s">
        <v>1102</v>
      </c>
    </row>
    <row r="1363" spans="1:2">
      <c r="A1363" s="6">
        <v>303029</v>
      </c>
      <c r="B1363" s="193" t="s">
        <v>1101</v>
      </c>
    </row>
    <row r="1364" spans="1:2">
      <c r="A1364" s="6">
        <v>303030</v>
      </c>
      <c r="B1364" s="193" t="s">
        <v>1103</v>
      </c>
    </row>
    <row r="1365" spans="1:2">
      <c r="A1365" s="6">
        <v>303031</v>
      </c>
      <c r="B1365" s="365" t="s">
        <v>1104</v>
      </c>
    </row>
    <row r="1366" spans="1:2">
      <c r="A1366" s="6">
        <v>303032</v>
      </c>
      <c r="B1366" s="365" t="s">
        <v>1105</v>
      </c>
    </row>
    <row r="1367" spans="1:2">
      <c r="A1367" s="6">
        <v>303033</v>
      </c>
      <c r="B1367" s="193" t="s">
        <v>1106</v>
      </c>
    </row>
    <row r="1368" spans="1:2">
      <c r="A1368" s="428">
        <v>303034</v>
      </c>
      <c r="B1368" s="431" t="s">
        <v>108</v>
      </c>
    </row>
    <row r="1369" spans="1:2">
      <c r="A1369" s="6">
        <v>303035</v>
      </c>
      <c r="B1369" s="193" t="s">
        <v>107</v>
      </c>
    </row>
    <row r="1370" spans="1:2">
      <c r="A1370" s="6">
        <v>303036</v>
      </c>
      <c r="B1370" s="193" t="s">
        <v>106</v>
      </c>
    </row>
    <row r="1371" spans="1:2" ht="28.5">
      <c r="A1371" s="6">
        <v>303037</v>
      </c>
      <c r="B1371" s="190" t="s">
        <v>1107</v>
      </c>
    </row>
    <row r="1372" spans="1:2">
      <c r="A1372" s="6"/>
      <c r="B1372" s="365"/>
    </row>
    <row r="1373" spans="1:2">
      <c r="A1373" s="667"/>
      <c r="B1373" s="672" t="s">
        <v>1571</v>
      </c>
    </row>
    <row r="1374" spans="1:2" ht="28.5">
      <c r="A1374" s="6">
        <v>303038</v>
      </c>
      <c r="B1374" s="150" t="s">
        <v>1108</v>
      </c>
    </row>
    <row r="1375" spans="1:2">
      <c r="A1375" s="6">
        <v>303039</v>
      </c>
      <c r="B1375" s="150" t="s">
        <v>1109</v>
      </c>
    </row>
    <row r="1376" spans="1:2" ht="28.5">
      <c r="A1376" s="6">
        <v>303040</v>
      </c>
      <c r="B1376" s="150" t="s">
        <v>1110</v>
      </c>
    </row>
    <row r="1377" spans="1:2" ht="42.75">
      <c r="A1377" s="6">
        <v>303041</v>
      </c>
      <c r="B1377" s="150" t="s">
        <v>1111</v>
      </c>
    </row>
    <row r="1378" spans="1:2">
      <c r="A1378" s="6">
        <v>303042</v>
      </c>
      <c r="B1378" s="123" t="s">
        <v>110</v>
      </c>
    </row>
    <row r="1379" spans="1:2">
      <c r="A1379" s="6">
        <v>303043</v>
      </c>
      <c r="B1379" s="150" t="s">
        <v>1112</v>
      </c>
    </row>
    <row r="1380" spans="1:2">
      <c r="A1380" s="6">
        <v>303044</v>
      </c>
      <c r="B1380" s="193" t="s">
        <v>107</v>
      </c>
    </row>
    <row r="1381" spans="1:2">
      <c r="A1381" s="6">
        <v>303045</v>
      </c>
      <c r="B1381" s="193" t="s">
        <v>106</v>
      </c>
    </row>
    <row r="1382" spans="1:2">
      <c r="A1382" s="6">
        <v>303046</v>
      </c>
      <c r="B1382" s="190" t="s">
        <v>109</v>
      </c>
    </row>
    <row r="1383" spans="1:2">
      <c r="A1383" s="6"/>
      <c r="B1383" s="123"/>
    </row>
    <row r="1384" spans="1:2">
      <c r="A1384" s="667"/>
      <c r="B1384" s="672" t="s">
        <v>1572</v>
      </c>
    </row>
    <row r="1385" spans="1:2">
      <c r="A1385" s="6">
        <v>303047</v>
      </c>
      <c r="B1385" s="123" t="s">
        <v>1113</v>
      </c>
    </row>
    <row r="1386" spans="1:2">
      <c r="A1386" s="6">
        <v>303048</v>
      </c>
      <c r="B1386" s="123" t="s">
        <v>1114</v>
      </c>
    </row>
    <row r="1387" spans="1:2">
      <c r="A1387" s="6">
        <v>303049</v>
      </c>
      <c r="B1387" s="123" t="s">
        <v>1115</v>
      </c>
    </row>
    <row r="1388" spans="1:2" ht="42.75">
      <c r="A1388" s="6">
        <v>303050</v>
      </c>
      <c r="B1388" s="123" t="s">
        <v>1111</v>
      </c>
    </row>
    <row r="1389" spans="1:2">
      <c r="A1389" s="6">
        <v>303051</v>
      </c>
      <c r="B1389" s="123" t="s">
        <v>1117</v>
      </c>
    </row>
    <row r="1390" spans="1:2">
      <c r="A1390" s="6">
        <v>303052</v>
      </c>
      <c r="B1390" s="150" t="s">
        <v>1116</v>
      </c>
    </row>
    <row r="1391" spans="1:2">
      <c r="A1391" s="6">
        <v>303053</v>
      </c>
      <c r="B1391" s="123" t="s">
        <v>1118</v>
      </c>
    </row>
    <row r="1392" spans="1:2">
      <c r="A1392" s="6">
        <v>303054</v>
      </c>
      <c r="B1392" s="123" t="s">
        <v>1119</v>
      </c>
    </row>
    <row r="1393" spans="1:2">
      <c r="A1393" s="6">
        <v>303055</v>
      </c>
      <c r="B1393" s="123" t="s">
        <v>1120</v>
      </c>
    </row>
    <row r="1394" spans="1:2">
      <c r="A1394" s="6">
        <v>303056</v>
      </c>
      <c r="B1394" s="123" t="s">
        <v>1121</v>
      </c>
    </row>
    <row r="1395" spans="1:2">
      <c r="A1395" s="6">
        <v>303057</v>
      </c>
      <c r="B1395" s="123" t="s">
        <v>1122</v>
      </c>
    </row>
    <row r="1396" spans="1:2">
      <c r="A1396" s="6">
        <v>303058</v>
      </c>
      <c r="B1396" s="123" t="s">
        <v>1123</v>
      </c>
    </row>
    <row r="1397" spans="1:2">
      <c r="A1397" s="6"/>
      <c r="B1397" s="150"/>
    </row>
    <row r="1398" spans="1:2">
      <c r="A1398" s="667"/>
      <c r="B1398" s="672" t="s">
        <v>1573</v>
      </c>
    </row>
    <row r="1399" spans="1:2">
      <c r="A1399" s="6">
        <v>303059</v>
      </c>
      <c r="B1399" s="123" t="s">
        <v>1113</v>
      </c>
    </row>
    <row r="1400" spans="1:2">
      <c r="A1400" s="6">
        <v>303060</v>
      </c>
      <c r="B1400" s="123" t="s">
        <v>1114</v>
      </c>
    </row>
    <row r="1401" spans="1:2">
      <c r="A1401" s="6">
        <v>303061</v>
      </c>
      <c r="B1401" s="123" t="s">
        <v>1115</v>
      </c>
    </row>
    <row r="1402" spans="1:2" ht="42.75">
      <c r="A1402" s="6">
        <v>303062</v>
      </c>
      <c r="B1402" s="123" t="s">
        <v>1111</v>
      </c>
    </row>
    <row r="1403" spans="1:2">
      <c r="A1403" s="6">
        <v>303063</v>
      </c>
      <c r="B1403" s="123" t="s">
        <v>1117</v>
      </c>
    </row>
    <row r="1404" spans="1:2">
      <c r="A1404" s="6">
        <v>303064</v>
      </c>
      <c r="B1404" s="150" t="s">
        <v>1116</v>
      </c>
    </row>
    <row r="1405" spans="1:2">
      <c r="A1405" s="6"/>
      <c r="B1405" s="123"/>
    </row>
    <row r="1406" spans="1:2">
      <c r="A1406" s="667"/>
      <c r="B1406" s="672" t="s">
        <v>1574</v>
      </c>
    </row>
    <row r="1407" spans="1:2">
      <c r="A1407" s="6">
        <v>303065</v>
      </c>
      <c r="B1407" s="123" t="s">
        <v>1113</v>
      </c>
    </row>
    <row r="1408" spans="1:2">
      <c r="A1408" s="6">
        <v>303066</v>
      </c>
      <c r="B1408" s="123" t="s">
        <v>1114</v>
      </c>
    </row>
    <row r="1409" spans="1:2">
      <c r="A1409" s="6">
        <v>303067</v>
      </c>
      <c r="B1409" s="123" t="s">
        <v>1115</v>
      </c>
    </row>
    <row r="1410" spans="1:2" ht="42.75">
      <c r="A1410" s="6">
        <v>303068</v>
      </c>
      <c r="B1410" s="123" t="s">
        <v>1111</v>
      </c>
    </row>
    <row r="1411" spans="1:2">
      <c r="A1411" s="6">
        <v>303069</v>
      </c>
      <c r="B1411" s="123" t="s">
        <v>1117</v>
      </c>
    </row>
    <row r="1412" spans="1:2">
      <c r="A1412" s="6">
        <v>303070</v>
      </c>
      <c r="B1412" s="150" t="s">
        <v>1116</v>
      </c>
    </row>
    <row r="1413" spans="1:2">
      <c r="A1413" s="6"/>
      <c r="B1413" s="187"/>
    </row>
    <row r="1414" spans="1:2" ht="15.75">
      <c r="A1414" s="222">
        <v>304000</v>
      </c>
      <c r="B1414" s="349" t="s">
        <v>1568</v>
      </c>
    </row>
    <row r="1415" spans="1:2">
      <c r="A1415" s="667"/>
      <c r="B1415" s="672" t="s">
        <v>1569</v>
      </c>
    </row>
    <row r="1416" spans="1:2">
      <c r="A1416" s="6">
        <v>304001</v>
      </c>
      <c r="B1416" s="102" t="s">
        <v>1130</v>
      </c>
    </row>
    <row r="1417" spans="1:2" ht="28.5">
      <c r="A1417" s="6">
        <v>304002</v>
      </c>
      <c r="B1417" s="33" t="s">
        <v>1131</v>
      </c>
    </row>
    <row r="1418" spans="1:2" ht="28.5">
      <c r="A1418" s="6">
        <v>304003</v>
      </c>
      <c r="B1418" s="33" t="s">
        <v>1132</v>
      </c>
    </row>
    <row r="1419" spans="1:2">
      <c r="A1419" s="6">
        <v>304004</v>
      </c>
      <c r="B1419" s="52" t="s">
        <v>1546</v>
      </c>
    </row>
    <row r="1420" spans="1:2" ht="28.5">
      <c r="A1420" s="6">
        <v>304005</v>
      </c>
      <c r="B1420" s="187" t="s">
        <v>1125</v>
      </c>
    </row>
    <row r="1421" spans="1:2" ht="28.5">
      <c r="A1421" s="6">
        <v>304006</v>
      </c>
      <c r="B1421" s="123" t="s">
        <v>1124</v>
      </c>
    </row>
    <row r="1422" spans="1:2" ht="28.5">
      <c r="A1422" s="6">
        <v>304007</v>
      </c>
      <c r="B1422" s="187" t="s">
        <v>104</v>
      </c>
    </row>
    <row r="1423" spans="1:2">
      <c r="A1423" s="6"/>
      <c r="B1423" s="187"/>
    </row>
    <row r="1424" spans="1:2">
      <c r="A1424" s="667"/>
      <c r="B1424" s="672" t="s">
        <v>1570</v>
      </c>
    </row>
    <row r="1425" spans="1:2">
      <c r="A1425" s="6">
        <v>304008</v>
      </c>
      <c r="B1425" s="123" t="s">
        <v>1136</v>
      </c>
    </row>
    <row r="1426" spans="1:2" ht="28.5">
      <c r="A1426" s="6">
        <v>304009</v>
      </c>
      <c r="B1426" s="123" t="s">
        <v>1137</v>
      </c>
    </row>
    <row r="1427" spans="1:2" ht="42.75">
      <c r="A1427" s="6">
        <v>304010</v>
      </c>
      <c r="B1427" s="123" t="s">
        <v>1129</v>
      </c>
    </row>
    <row r="1428" spans="1:2" ht="28.5">
      <c r="A1428" s="6">
        <v>304011</v>
      </c>
      <c r="B1428" s="123" t="s">
        <v>1127</v>
      </c>
    </row>
    <row r="1429" spans="1:2">
      <c r="A1429" s="6">
        <v>304012</v>
      </c>
      <c r="B1429" s="123" t="s">
        <v>1128</v>
      </c>
    </row>
    <row r="1430" spans="1:2">
      <c r="A1430" s="6">
        <v>304013</v>
      </c>
      <c r="B1430" s="123" t="s">
        <v>1126</v>
      </c>
    </row>
    <row r="1431" spans="1:2" ht="28.5">
      <c r="A1431" s="6">
        <v>304014</v>
      </c>
      <c r="B1431" s="441" t="s">
        <v>1806</v>
      </c>
    </row>
    <row r="1432" spans="1:2">
      <c r="A1432" s="6"/>
      <c r="B1432" s="102"/>
    </row>
    <row r="1433" spans="1:2">
      <c r="A1433" s="667"/>
      <c r="B1433" s="672" t="s">
        <v>581</v>
      </c>
    </row>
    <row r="1434" spans="1:2" ht="28.5">
      <c r="A1434" s="6">
        <v>304015</v>
      </c>
      <c r="B1434" s="190" t="s">
        <v>1139</v>
      </c>
    </row>
    <row r="1435" spans="1:2">
      <c r="A1435" s="6">
        <v>304016</v>
      </c>
      <c r="B1435" s="150" t="s">
        <v>101</v>
      </c>
    </row>
    <row r="1436" spans="1:2" ht="28.5">
      <c r="A1436" s="6">
        <v>304017</v>
      </c>
      <c r="B1436" s="150" t="s">
        <v>102</v>
      </c>
    </row>
    <row r="1437" spans="1:2" ht="28.5">
      <c r="A1437" s="6">
        <v>304018</v>
      </c>
      <c r="B1437" s="190" t="s">
        <v>105</v>
      </c>
    </row>
    <row r="1438" spans="1:2">
      <c r="A1438" s="6">
        <v>304019</v>
      </c>
      <c r="B1438" s="193" t="s">
        <v>103</v>
      </c>
    </row>
    <row r="1439" spans="1:2">
      <c r="A1439" s="6"/>
      <c r="B1439" s="193"/>
    </row>
    <row r="1440" spans="1:2" ht="15.75">
      <c r="A1440" s="222">
        <v>305000</v>
      </c>
      <c r="B1440" s="361" t="s">
        <v>1146</v>
      </c>
    </row>
    <row r="1441" spans="1:2">
      <c r="A1441" s="667"/>
      <c r="B1441" s="672" t="s">
        <v>1550</v>
      </c>
    </row>
    <row r="1442" spans="1:2" ht="28.5">
      <c r="A1442" s="6">
        <v>305001</v>
      </c>
      <c r="B1442" s="123" t="s">
        <v>1547</v>
      </c>
    </row>
    <row r="1443" spans="1:2" ht="42.75">
      <c r="A1443" s="6">
        <v>305002</v>
      </c>
      <c r="B1443" s="150" t="s">
        <v>1548</v>
      </c>
    </row>
    <row r="1444" spans="1:2" ht="42.75">
      <c r="A1444" s="6">
        <v>305003</v>
      </c>
      <c r="B1444" s="187" t="s">
        <v>1549</v>
      </c>
    </row>
    <row r="1445" spans="1:2">
      <c r="A1445" s="6">
        <v>305004</v>
      </c>
      <c r="B1445" s="187" t="s">
        <v>1142</v>
      </c>
    </row>
    <row r="1446" spans="1:2" ht="28.5">
      <c r="A1446" s="6">
        <v>305005</v>
      </c>
      <c r="B1446" s="187" t="s">
        <v>1553</v>
      </c>
    </row>
    <row r="1447" spans="1:2">
      <c r="A1447" s="290"/>
      <c r="B1447" s="187"/>
    </row>
    <row r="1448" spans="1:2">
      <c r="A1448" s="667"/>
      <c r="B1448" s="672" t="s">
        <v>1554</v>
      </c>
    </row>
    <row r="1449" spans="1:2">
      <c r="A1449" s="290">
        <v>305006</v>
      </c>
      <c r="B1449" s="187" t="s">
        <v>1143</v>
      </c>
    </row>
    <row r="1450" spans="1:2">
      <c r="A1450" s="290">
        <v>305007</v>
      </c>
      <c r="B1450" s="187" t="s">
        <v>1144</v>
      </c>
    </row>
    <row r="1451" spans="1:2">
      <c r="A1451" s="290">
        <v>305008</v>
      </c>
      <c r="B1451" s="187" t="s">
        <v>1145</v>
      </c>
    </row>
    <row r="1452" spans="1:2">
      <c r="A1452" s="290"/>
      <c r="B1452" s="187"/>
    </row>
    <row r="1453" spans="1:2" ht="15.75">
      <c r="A1453" s="7">
        <v>400000</v>
      </c>
      <c r="B1453" s="357" t="s">
        <v>559</v>
      </c>
    </row>
    <row r="1454" spans="1:2">
      <c r="A1454" s="524">
        <v>401000</v>
      </c>
      <c r="B1454" s="526" t="s">
        <v>27</v>
      </c>
    </row>
    <row r="1455" spans="1:2">
      <c r="A1455" s="591">
        <v>401001</v>
      </c>
      <c r="B1455" s="624" t="s">
        <v>1523</v>
      </c>
    </row>
    <row r="1456" spans="1:2">
      <c r="A1456" s="591">
        <v>401002</v>
      </c>
      <c r="B1456" s="624" t="s">
        <v>1524</v>
      </c>
    </row>
    <row r="1457" spans="1:2" ht="30">
      <c r="A1457" s="591">
        <v>401003</v>
      </c>
      <c r="B1457" s="624" t="s">
        <v>1525</v>
      </c>
    </row>
    <row r="1458" spans="1:2">
      <c r="A1458" s="591">
        <v>401004</v>
      </c>
      <c r="B1458" s="624" t="s">
        <v>1526</v>
      </c>
    </row>
    <row r="1459" spans="1:2">
      <c r="A1459" s="591"/>
      <c r="B1459" s="596"/>
    </row>
    <row r="1460" spans="1:2">
      <c r="A1460" s="524">
        <v>402000</v>
      </c>
      <c r="B1460" s="526" t="s">
        <v>558</v>
      </c>
    </row>
    <row r="1461" spans="1:2">
      <c r="A1461" s="591">
        <v>402001</v>
      </c>
      <c r="B1461" s="596" t="s">
        <v>557</v>
      </c>
    </row>
    <row r="1462" spans="1:2">
      <c r="A1462" s="591">
        <v>402002</v>
      </c>
      <c r="B1462" s="596" t="s">
        <v>556</v>
      </c>
    </row>
    <row r="1463" spans="1:2">
      <c r="A1463" s="591">
        <v>402003</v>
      </c>
      <c r="B1463" s="596" t="s">
        <v>555</v>
      </c>
    </row>
    <row r="1464" spans="1:2">
      <c r="A1464" s="591">
        <v>402004</v>
      </c>
      <c r="B1464" s="596" t="s">
        <v>554</v>
      </c>
    </row>
    <row r="1465" spans="1:2">
      <c r="A1465" s="591">
        <v>402005</v>
      </c>
      <c r="B1465" s="596" t="s">
        <v>553</v>
      </c>
    </row>
    <row r="1466" spans="1:2">
      <c r="A1466" s="591">
        <v>402006</v>
      </c>
      <c r="B1466" s="596" t="s">
        <v>552</v>
      </c>
    </row>
    <row r="1467" spans="1:2">
      <c r="A1467" s="591">
        <v>402007</v>
      </c>
      <c r="B1467" s="596" t="s">
        <v>551</v>
      </c>
    </row>
    <row r="1468" spans="1:2">
      <c r="A1468" s="591">
        <v>402008</v>
      </c>
      <c r="B1468" s="596" t="s">
        <v>550</v>
      </c>
    </row>
    <row r="1469" spans="1:2">
      <c r="A1469" s="591">
        <v>402009</v>
      </c>
      <c r="B1469" s="596" t="s">
        <v>549</v>
      </c>
    </row>
    <row r="1470" spans="1:2">
      <c r="A1470" s="591">
        <v>402010</v>
      </c>
      <c r="B1470" s="596" t="s">
        <v>548</v>
      </c>
    </row>
    <row r="1471" spans="1:2">
      <c r="A1471" s="591">
        <v>402011</v>
      </c>
      <c r="B1471" s="596" t="s">
        <v>547</v>
      </c>
    </row>
    <row r="1472" spans="1:2">
      <c r="A1472" s="591">
        <v>402012</v>
      </c>
      <c r="B1472" s="596" t="s">
        <v>546</v>
      </c>
    </row>
    <row r="1473" spans="1:2">
      <c r="A1473" s="591">
        <v>402013</v>
      </c>
      <c r="B1473" s="596" t="s">
        <v>545</v>
      </c>
    </row>
    <row r="1474" spans="1:2">
      <c r="A1474" s="591">
        <v>402014</v>
      </c>
      <c r="B1474" s="596" t="s">
        <v>544</v>
      </c>
    </row>
    <row r="1475" spans="1:2" ht="42.75">
      <c r="A1475" s="591">
        <v>402015</v>
      </c>
      <c r="B1475" s="596" t="s">
        <v>543</v>
      </c>
    </row>
    <row r="1476" spans="1:2">
      <c r="A1476" s="591"/>
      <c r="B1476" s="620"/>
    </row>
    <row r="1477" spans="1:2">
      <c r="A1477" s="524">
        <v>403000</v>
      </c>
      <c r="B1477" s="526" t="s">
        <v>542</v>
      </c>
    </row>
    <row r="1478" spans="1:2">
      <c r="A1478" s="591">
        <v>403001</v>
      </c>
      <c r="B1478" s="620" t="s">
        <v>1266</v>
      </c>
    </row>
    <row r="1479" spans="1:2">
      <c r="A1479" s="591">
        <v>403002</v>
      </c>
      <c r="B1479" s="620" t="s">
        <v>1267</v>
      </c>
    </row>
    <row r="1480" spans="1:2">
      <c r="A1480" s="591">
        <v>403003</v>
      </c>
      <c r="B1480" s="620" t="s">
        <v>1268</v>
      </c>
    </row>
    <row r="1481" spans="1:2">
      <c r="A1481" s="591">
        <v>403004</v>
      </c>
      <c r="B1481" s="620" t="s">
        <v>1269</v>
      </c>
    </row>
    <row r="1482" spans="1:2">
      <c r="A1482" s="591">
        <v>403005</v>
      </c>
      <c r="B1482" s="620" t="s">
        <v>1270</v>
      </c>
    </row>
    <row r="1483" spans="1:2">
      <c r="A1483" s="591">
        <v>403006</v>
      </c>
      <c r="B1483" s="620" t="s">
        <v>1271</v>
      </c>
    </row>
    <row r="1484" spans="1:2">
      <c r="A1484" s="591">
        <v>403007</v>
      </c>
      <c r="B1484" s="620" t="s">
        <v>1272</v>
      </c>
    </row>
    <row r="1485" spans="1:2">
      <c r="A1485" s="591">
        <v>403008</v>
      </c>
      <c r="B1485" s="620" t="s">
        <v>1273</v>
      </c>
    </row>
    <row r="1486" spans="1:2">
      <c r="A1486" s="591">
        <v>403009</v>
      </c>
      <c r="B1486" s="620" t="s">
        <v>1274</v>
      </c>
    </row>
    <row r="1487" spans="1:2">
      <c r="A1487" s="591">
        <v>403010</v>
      </c>
      <c r="B1487" s="620" t="s">
        <v>1275</v>
      </c>
    </row>
    <row r="1488" spans="1:2">
      <c r="A1488" s="591">
        <v>403011</v>
      </c>
      <c r="B1488" s="620" t="s">
        <v>1276</v>
      </c>
    </row>
    <row r="1489" spans="1:2">
      <c r="A1489" s="591">
        <v>403012</v>
      </c>
      <c r="B1489" s="620" t="s">
        <v>1277</v>
      </c>
    </row>
    <row r="1490" spans="1:2">
      <c r="A1490" s="591">
        <v>403013</v>
      </c>
      <c r="B1490" s="620" t="s">
        <v>1278</v>
      </c>
    </row>
    <row r="1491" spans="1:2">
      <c r="A1491" s="591">
        <v>403014</v>
      </c>
      <c r="B1491" s="620" t="s">
        <v>1279</v>
      </c>
    </row>
    <row r="1492" spans="1:2">
      <c r="A1492" s="591">
        <v>403015</v>
      </c>
      <c r="B1492" s="596" t="s">
        <v>541</v>
      </c>
    </row>
    <row r="1493" spans="1:2">
      <c r="A1493" s="591">
        <v>403016</v>
      </c>
      <c r="B1493" s="596" t="s">
        <v>540</v>
      </c>
    </row>
    <row r="1494" spans="1:2">
      <c r="A1494" s="591">
        <v>403017</v>
      </c>
      <c r="B1494" s="596" t="s">
        <v>539</v>
      </c>
    </row>
    <row r="1495" spans="1:2">
      <c r="A1495" s="591">
        <v>403018</v>
      </c>
      <c r="B1495" s="596" t="s">
        <v>538</v>
      </c>
    </row>
    <row r="1496" spans="1:2">
      <c r="A1496" s="591">
        <v>403019</v>
      </c>
      <c r="B1496" s="596" t="s">
        <v>537</v>
      </c>
    </row>
    <row r="1497" spans="1:2">
      <c r="A1497" s="591">
        <v>403020</v>
      </c>
      <c r="B1497" s="596" t="s">
        <v>536</v>
      </c>
    </row>
    <row r="1498" spans="1:2">
      <c r="A1498" s="591">
        <v>403021</v>
      </c>
      <c r="B1498" s="596" t="s">
        <v>535</v>
      </c>
    </row>
    <row r="1499" spans="1:2">
      <c r="A1499" s="591">
        <v>403022</v>
      </c>
      <c r="B1499" s="596" t="s">
        <v>534</v>
      </c>
    </row>
    <row r="1500" spans="1:2">
      <c r="A1500" s="591">
        <v>403023</v>
      </c>
      <c r="B1500" s="596" t="s">
        <v>533</v>
      </c>
    </row>
    <row r="1501" spans="1:2">
      <c r="A1501" s="591">
        <v>403024</v>
      </c>
      <c r="B1501" s="596" t="s">
        <v>532</v>
      </c>
    </row>
    <row r="1502" spans="1:2">
      <c r="A1502" s="591">
        <v>403025</v>
      </c>
      <c r="B1502" s="596" t="s">
        <v>531</v>
      </c>
    </row>
    <row r="1503" spans="1:2">
      <c r="A1503" s="591">
        <v>403026</v>
      </c>
      <c r="B1503" s="596" t="s">
        <v>530</v>
      </c>
    </row>
    <row r="1504" spans="1:2">
      <c r="A1504" s="591">
        <v>403027</v>
      </c>
      <c r="B1504" s="623" t="s">
        <v>1698</v>
      </c>
    </row>
    <row r="1505" spans="1:2">
      <c r="A1505" s="591">
        <v>403028</v>
      </c>
      <c r="B1505" s="596" t="s">
        <v>529</v>
      </c>
    </row>
    <row r="1506" spans="1:2">
      <c r="A1506" s="591">
        <v>403029</v>
      </c>
      <c r="B1506" s="596" t="s">
        <v>528</v>
      </c>
    </row>
    <row r="1507" spans="1:2">
      <c r="A1507" s="591">
        <v>403030</v>
      </c>
      <c r="B1507" s="596" t="s">
        <v>527</v>
      </c>
    </row>
    <row r="1508" spans="1:2">
      <c r="A1508" s="591">
        <v>403031</v>
      </c>
      <c r="B1508" s="623" t="s">
        <v>1699</v>
      </c>
    </row>
    <row r="1509" spans="1:2">
      <c r="A1509" s="591">
        <v>403032</v>
      </c>
      <c r="B1509" s="596" t="s">
        <v>526</v>
      </c>
    </row>
    <row r="1510" spans="1:2">
      <c r="A1510" s="591">
        <v>403033</v>
      </c>
      <c r="B1510" s="596" t="s">
        <v>525</v>
      </c>
    </row>
    <row r="1511" spans="1:2">
      <c r="A1511" s="591">
        <v>403034</v>
      </c>
      <c r="B1511" s="596" t="s">
        <v>524</v>
      </c>
    </row>
    <row r="1512" spans="1:2">
      <c r="A1512" s="591">
        <v>403035</v>
      </c>
      <c r="B1512" s="596" t="s">
        <v>523</v>
      </c>
    </row>
    <row r="1513" spans="1:2">
      <c r="A1513" s="591">
        <v>403036</v>
      </c>
      <c r="B1513" s="596" t="s">
        <v>522</v>
      </c>
    </row>
    <row r="1514" spans="1:2">
      <c r="A1514" s="591">
        <v>403037</v>
      </c>
      <c r="B1514" s="596" t="s">
        <v>521</v>
      </c>
    </row>
    <row r="1515" spans="1:2">
      <c r="A1515" s="591">
        <v>403038</v>
      </c>
      <c r="B1515" s="596" t="s">
        <v>520</v>
      </c>
    </row>
    <row r="1516" spans="1:2">
      <c r="A1516" s="591">
        <v>403039</v>
      </c>
      <c r="B1516" s="596" t="s">
        <v>519</v>
      </c>
    </row>
    <row r="1517" spans="1:2">
      <c r="A1517" s="591">
        <v>403040</v>
      </c>
      <c r="B1517" s="596" t="s">
        <v>518</v>
      </c>
    </row>
    <row r="1518" spans="1:2">
      <c r="A1518" s="591">
        <v>403041</v>
      </c>
      <c r="B1518" s="596" t="s">
        <v>517</v>
      </c>
    </row>
    <row r="1519" spans="1:2">
      <c r="A1519" s="591">
        <v>403042</v>
      </c>
      <c r="B1519" s="596" t="s">
        <v>516</v>
      </c>
    </row>
    <row r="1520" spans="1:2">
      <c r="A1520" s="591">
        <v>403043</v>
      </c>
      <c r="B1520" s="596" t="s">
        <v>515</v>
      </c>
    </row>
    <row r="1521" spans="1:2">
      <c r="A1521" s="591">
        <v>403044</v>
      </c>
      <c r="B1521" s="596" t="s">
        <v>1280</v>
      </c>
    </row>
    <row r="1522" spans="1:2">
      <c r="A1522" s="591">
        <v>403045</v>
      </c>
      <c r="B1522" s="596" t="s">
        <v>1281</v>
      </c>
    </row>
    <row r="1523" spans="1:2">
      <c r="A1523" s="591">
        <v>403046</v>
      </c>
      <c r="B1523" s="596" t="s">
        <v>1282</v>
      </c>
    </row>
    <row r="1524" spans="1:2">
      <c r="A1524" s="591">
        <v>403047</v>
      </c>
      <c r="B1524" s="596" t="s">
        <v>1283</v>
      </c>
    </row>
    <row r="1525" spans="1:2">
      <c r="A1525" s="591">
        <v>403048</v>
      </c>
      <c r="B1525" s="596" t="s">
        <v>1284</v>
      </c>
    </row>
    <row r="1526" spans="1:2">
      <c r="A1526" s="591">
        <v>403049</v>
      </c>
      <c r="B1526" s="596" t="s">
        <v>1285</v>
      </c>
    </row>
    <row r="1527" spans="1:2">
      <c r="A1527" s="591">
        <v>403050</v>
      </c>
      <c r="B1527" s="596" t="s">
        <v>1286</v>
      </c>
    </row>
    <row r="1528" spans="1:2">
      <c r="A1528" s="591">
        <v>403051</v>
      </c>
      <c r="B1528" s="596" t="s">
        <v>1287</v>
      </c>
    </row>
    <row r="1529" spans="1:2">
      <c r="A1529" s="591">
        <v>403052</v>
      </c>
      <c r="B1529" s="596" t="s">
        <v>1288</v>
      </c>
    </row>
    <row r="1530" spans="1:2">
      <c r="A1530" s="591"/>
      <c r="B1530" s="596"/>
    </row>
    <row r="1531" spans="1:2">
      <c r="A1531" s="524">
        <v>404000</v>
      </c>
      <c r="B1531" s="526" t="s">
        <v>514</v>
      </c>
    </row>
    <row r="1532" spans="1:2">
      <c r="A1532" s="591">
        <v>404001</v>
      </c>
      <c r="B1532" s="596" t="s">
        <v>511</v>
      </c>
    </row>
    <row r="1533" spans="1:2">
      <c r="A1533" s="591">
        <v>404002</v>
      </c>
      <c r="B1533" s="596" t="s">
        <v>510</v>
      </c>
    </row>
    <row r="1534" spans="1:2">
      <c r="A1534" s="591">
        <v>404003</v>
      </c>
      <c r="B1534" s="596" t="s">
        <v>509</v>
      </c>
    </row>
    <row r="1535" spans="1:2">
      <c r="A1535" s="591">
        <v>404004</v>
      </c>
      <c r="B1535" s="596" t="s">
        <v>508</v>
      </c>
    </row>
    <row r="1536" spans="1:2">
      <c r="A1536" s="591">
        <v>404005</v>
      </c>
      <c r="B1536" s="596" t="s">
        <v>507</v>
      </c>
    </row>
    <row r="1537" spans="1:2">
      <c r="A1537" s="591">
        <v>404006</v>
      </c>
      <c r="B1537" s="596" t="s">
        <v>506</v>
      </c>
    </row>
    <row r="1538" spans="1:2">
      <c r="A1538" s="591">
        <v>404007</v>
      </c>
      <c r="B1538" s="596" t="s">
        <v>505</v>
      </c>
    </row>
    <row r="1539" spans="1:2">
      <c r="A1539" s="591">
        <v>404008</v>
      </c>
      <c r="B1539" s="620" t="s">
        <v>513</v>
      </c>
    </row>
    <row r="1540" spans="1:2">
      <c r="A1540" s="591">
        <v>404009</v>
      </c>
      <c r="B1540" s="620" t="s">
        <v>512</v>
      </c>
    </row>
    <row r="1541" spans="1:2">
      <c r="A1541" s="591">
        <v>404010</v>
      </c>
      <c r="B1541" s="620" t="s">
        <v>502</v>
      </c>
    </row>
    <row r="1542" spans="1:2">
      <c r="A1542" s="591">
        <v>404011</v>
      </c>
      <c r="B1542" s="596" t="s">
        <v>504</v>
      </c>
    </row>
    <row r="1543" spans="1:2">
      <c r="A1543" s="591">
        <v>404012</v>
      </c>
      <c r="B1543" s="596" t="s">
        <v>503</v>
      </c>
    </row>
    <row r="1544" spans="1:2">
      <c r="A1544" s="591">
        <v>404013</v>
      </c>
      <c r="B1544" s="596" t="s">
        <v>501</v>
      </c>
    </row>
    <row r="1545" spans="1:2">
      <c r="A1545" s="591">
        <v>404014</v>
      </c>
      <c r="B1545" s="596" t="s">
        <v>500</v>
      </c>
    </row>
    <row r="1546" spans="1:2">
      <c r="A1546" s="591"/>
      <c r="B1546" s="620"/>
    </row>
    <row r="1547" spans="1:2">
      <c r="A1547" s="524">
        <v>405000</v>
      </c>
      <c r="B1547" s="526" t="s">
        <v>499</v>
      </c>
    </row>
    <row r="1548" spans="1:2" ht="28.5">
      <c r="A1548" s="591">
        <v>405001</v>
      </c>
      <c r="B1548" s="611" t="s">
        <v>1290</v>
      </c>
    </row>
    <row r="1549" spans="1:2">
      <c r="A1549" s="591">
        <v>405002</v>
      </c>
      <c r="B1549" s="611" t="s">
        <v>498</v>
      </c>
    </row>
    <row r="1550" spans="1:2">
      <c r="A1550" s="591">
        <v>405003</v>
      </c>
      <c r="B1550" s="618" t="s">
        <v>497</v>
      </c>
    </row>
    <row r="1551" spans="1:2">
      <c r="A1551" s="591">
        <v>405004</v>
      </c>
      <c r="B1551" s="611" t="s">
        <v>496</v>
      </c>
    </row>
    <row r="1552" spans="1:2">
      <c r="A1552" s="591">
        <v>405005</v>
      </c>
      <c r="B1552" s="611" t="s">
        <v>3010</v>
      </c>
    </row>
    <row r="1553" spans="1:2">
      <c r="A1553" s="591">
        <v>405006</v>
      </c>
      <c r="B1553" s="611" t="s">
        <v>3009</v>
      </c>
    </row>
    <row r="1554" spans="1:2">
      <c r="A1554" s="591">
        <v>405007</v>
      </c>
      <c r="B1554" s="618" t="s">
        <v>495</v>
      </c>
    </row>
    <row r="1555" spans="1:2">
      <c r="A1555" s="591">
        <v>405008</v>
      </c>
      <c r="B1555" s="618" t="s">
        <v>3011</v>
      </c>
    </row>
    <row r="1556" spans="1:2">
      <c r="A1556" s="591">
        <v>405009</v>
      </c>
      <c r="B1556" s="618" t="s">
        <v>3012</v>
      </c>
    </row>
    <row r="1557" spans="1:2">
      <c r="A1557" s="591">
        <v>405010</v>
      </c>
      <c r="B1557" s="618" t="s">
        <v>3013</v>
      </c>
    </row>
    <row r="1558" spans="1:2">
      <c r="A1558" s="591">
        <v>405011</v>
      </c>
      <c r="B1558" s="618" t="s">
        <v>3014</v>
      </c>
    </row>
    <row r="1559" spans="1:2">
      <c r="A1559" s="591">
        <v>405012</v>
      </c>
      <c r="B1559" s="618" t="s">
        <v>3015</v>
      </c>
    </row>
    <row r="1560" spans="1:2">
      <c r="A1560" s="591">
        <v>405013</v>
      </c>
      <c r="B1560" s="618" t="s">
        <v>3025</v>
      </c>
    </row>
    <row r="1561" spans="1:2">
      <c r="A1561" s="591">
        <v>405014</v>
      </c>
      <c r="B1561" s="618" t="s">
        <v>3024</v>
      </c>
    </row>
    <row r="1562" spans="1:2">
      <c r="A1562" s="591">
        <v>405015</v>
      </c>
      <c r="B1562" s="618" t="s">
        <v>3018</v>
      </c>
    </row>
    <row r="1563" spans="1:2">
      <c r="A1563" s="591">
        <v>405016</v>
      </c>
      <c r="B1563" s="618" t="s">
        <v>3019</v>
      </c>
    </row>
    <row r="1564" spans="1:2">
      <c r="A1564" s="591">
        <v>405017</v>
      </c>
      <c r="B1564" s="618" t="s">
        <v>3020</v>
      </c>
    </row>
    <row r="1565" spans="1:2">
      <c r="A1565" s="591">
        <v>405018</v>
      </c>
      <c r="B1565" s="618" t="s">
        <v>3021</v>
      </c>
    </row>
    <row r="1566" spans="1:2">
      <c r="A1566" s="591">
        <v>405019</v>
      </c>
      <c r="B1566" s="618" t="s">
        <v>3022</v>
      </c>
    </row>
    <row r="1567" spans="1:2">
      <c r="A1567" s="591">
        <v>405020</v>
      </c>
      <c r="B1567" s="618" t="s">
        <v>3023</v>
      </c>
    </row>
    <row r="1568" spans="1:2">
      <c r="A1568" s="591">
        <v>405021</v>
      </c>
      <c r="B1568" s="611" t="s">
        <v>3016</v>
      </c>
    </row>
    <row r="1569" spans="1:2">
      <c r="A1569" s="591">
        <v>405022</v>
      </c>
      <c r="B1569" s="611" t="s">
        <v>3017</v>
      </c>
    </row>
    <row r="1570" spans="1:2" ht="28.5">
      <c r="A1570" s="591">
        <v>405023</v>
      </c>
      <c r="B1570" s="611" t="s">
        <v>1666</v>
      </c>
    </row>
    <row r="1571" spans="1:2">
      <c r="A1571" s="591">
        <v>405024</v>
      </c>
      <c r="B1571" s="611" t="s">
        <v>494</v>
      </c>
    </row>
    <row r="1572" spans="1:2" ht="28.5">
      <c r="A1572" s="591">
        <v>405025</v>
      </c>
      <c r="B1572" s="611" t="s">
        <v>493</v>
      </c>
    </row>
    <row r="1573" spans="1:2">
      <c r="A1573" s="591"/>
      <c r="B1573" s="618"/>
    </row>
    <row r="1574" spans="1:2">
      <c r="A1574" s="524">
        <v>406000</v>
      </c>
      <c r="B1574" s="526" t="s">
        <v>492</v>
      </c>
    </row>
    <row r="1575" spans="1:2" ht="71.25">
      <c r="A1575" s="591">
        <v>406001</v>
      </c>
      <c r="B1575" s="611" t="s">
        <v>491</v>
      </c>
    </row>
    <row r="1576" spans="1:2">
      <c r="A1576" s="591">
        <v>406002</v>
      </c>
      <c r="B1576" s="611" t="s">
        <v>490</v>
      </c>
    </row>
    <row r="1577" spans="1:2">
      <c r="A1577" s="591">
        <v>406003</v>
      </c>
      <c r="B1577" s="611" t="s">
        <v>489</v>
      </c>
    </row>
    <row r="1578" spans="1:2">
      <c r="A1578" s="591">
        <v>406004</v>
      </c>
      <c r="B1578" s="611" t="s">
        <v>488</v>
      </c>
    </row>
    <row r="1579" spans="1:2">
      <c r="A1579" s="591">
        <v>406005</v>
      </c>
      <c r="B1579" s="611" t="s">
        <v>487</v>
      </c>
    </row>
    <row r="1580" spans="1:2">
      <c r="A1580" s="591">
        <v>406006</v>
      </c>
      <c r="B1580" s="611" t="s">
        <v>486</v>
      </c>
    </row>
    <row r="1581" spans="1:2">
      <c r="A1581" s="591">
        <v>406007</v>
      </c>
      <c r="B1581" s="611" t="s">
        <v>485</v>
      </c>
    </row>
    <row r="1582" spans="1:2">
      <c r="A1582" s="591">
        <v>406008</v>
      </c>
      <c r="B1582" s="611" t="s">
        <v>484</v>
      </c>
    </row>
    <row r="1583" spans="1:2">
      <c r="A1583" s="591">
        <v>406009</v>
      </c>
      <c r="B1583" s="611" t="s">
        <v>483</v>
      </c>
    </row>
    <row r="1584" spans="1:2">
      <c r="A1584" s="591">
        <v>406010</v>
      </c>
      <c r="B1584" s="611" t="s">
        <v>482</v>
      </c>
    </row>
    <row r="1585" spans="1:2">
      <c r="A1585" s="591">
        <v>406011</v>
      </c>
      <c r="B1585" s="611" t="s">
        <v>481</v>
      </c>
    </row>
    <row r="1586" spans="1:2">
      <c r="A1586" s="591">
        <v>406012</v>
      </c>
      <c r="B1586" s="611" t="s">
        <v>480</v>
      </c>
    </row>
    <row r="1587" spans="1:2">
      <c r="A1587" s="591">
        <v>406013</v>
      </c>
      <c r="B1587" s="611" t="s">
        <v>479</v>
      </c>
    </row>
    <row r="1588" spans="1:2">
      <c r="A1588" s="591"/>
      <c r="B1588" s="611"/>
    </row>
    <row r="1589" spans="1:2">
      <c r="A1589" s="524">
        <v>407000</v>
      </c>
      <c r="B1589" s="526" t="s">
        <v>1291</v>
      </c>
    </row>
    <row r="1590" spans="1:2" ht="85.5">
      <c r="A1590" s="591">
        <v>407001</v>
      </c>
      <c r="B1590" s="565" t="s">
        <v>478</v>
      </c>
    </row>
    <row r="1591" spans="1:2">
      <c r="A1591" s="591">
        <v>407002</v>
      </c>
      <c r="B1591" s="593" t="s">
        <v>477</v>
      </c>
    </row>
    <row r="1592" spans="1:2" ht="42.75">
      <c r="A1592" s="591">
        <v>407003</v>
      </c>
      <c r="B1592" s="593" t="s">
        <v>475</v>
      </c>
    </row>
    <row r="1593" spans="1:2">
      <c r="A1593" s="591">
        <v>407004</v>
      </c>
      <c r="B1593" s="593" t="s">
        <v>474</v>
      </c>
    </row>
    <row r="1594" spans="1:2">
      <c r="A1594" s="591">
        <v>407005</v>
      </c>
      <c r="B1594" s="612" t="s">
        <v>1292</v>
      </c>
    </row>
    <row r="1595" spans="1:2">
      <c r="A1595" s="591"/>
      <c r="B1595" s="612"/>
    </row>
    <row r="1596" spans="1:2" ht="30">
      <c r="A1596" s="524">
        <v>408000</v>
      </c>
      <c r="B1596" s="526" t="s">
        <v>472</v>
      </c>
    </row>
    <row r="1597" spans="1:2">
      <c r="A1597" s="591">
        <v>408001</v>
      </c>
      <c r="B1597" s="611" t="s">
        <v>1293</v>
      </c>
    </row>
    <row r="1598" spans="1:2">
      <c r="A1598" s="591">
        <v>408002</v>
      </c>
      <c r="B1598" s="611" t="s">
        <v>1294</v>
      </c>
    </row>
    <row r="1599" spans="1:2">
      <c r="A1599" s="591">
        <v>408003</v>
      </c>
      <c r="B1599" s="611" t="s">
        <v>1295</v>
      </c>
    </row>
    <row r="1600" spans="1:2">
      <c r="A1600" s="591">
        <v>408004</v>
      </c>
      <c r="B1600" s="612" t="s">
        <v>1245</v>
      </c>
    </row>
    <row r="1601" spans="1:2">
      <c r="A1601" s="591">
        <v>408005</v>
      </c>
      <c r="B1601" s="612" t="s">
        <v>1296</v>
      </c>
    </row>
    <row r="1602" spans="1:2">
      <c r="A1602" s="591">
        <v>408006</v>
      </c>
      <c r="B1602" s="612" t="s">
        <v>1246</v>
      </c>
    </row>
    <row r="1603" spans="1:2">
      <c r="A1603" s="591">
        <v>408007</v>
      </c>
      <c r="B1603" s="612" t="s">
        <v>1247</v>
      </c>
    </row>
    <row r="1604" spans="1:2">
      <c r="A1604" s="591">
        <v>408008</v>
      </c>
      <c r="B1604" s="612" t="s">
        <v>1297</v>
      </c>
    </row>
    <row r="1605" spans="1:2">
      <c r="A1605" s="591"/>
      <c r="B1605" s="611"/>
    </row>
    <row r="1606" spans="1:2">
      <c r="A1606" s="524">
        <v>409000</v>
      </c>
      <c r="B1606" s="526" t="s">
        <v>471</v>
      </c>
    </row>
    <row r="1607" spans="1:2" ht="28.5">
      <c r="A1607" s="591">
        <v>409001</v>
      </c>
      <c r="B1607" s="593" t="s">
        <v>470</v>
      </c>
    </row>
    <row r="1608" spans="1:2">
      <c r="A1608" s="591">
        <v>409002</v>
      </c>
      <c r="B1608" s="593" t="s">
        <v>469</v>
      </c>
    </row>
    <row r="1609" spans="1:2">
      <c r="A1609" s="591">
        <v>409003</v>
      </c>
      <c r="B1609" s="593" t="s">
        <v>468</v>
      </c>
    </row>
    <row r="1610" spans="1:2">
      <c r="A1610" s="591">
        <v>409004</v>
      </c>
      <c r="B1610" s="593" t="s">
        <v>467</v>
      </c>
    </row>
    <row r="1611" spans="1:2">
      <c r="A1611" s="591">
        <v>409005</v>
      </c>
      <c r="B1611" s="593" t="s">
        <v>466</v>
      </c>
    </row>
    <row r="1612" spans="1:2">
      <c r="A1612" s="591">
        <v>409006</v>
      </c>
      <c r="B1612" s="593" t="s">
        <v>465</v>
      </c>
    </row>
    <row r="1613" spans="1:2" ht="28.5">
      <c r="A1613" s="591">
        <v>409007</v>
      </c>
      <c r="B1613" s="593" t="s">
        <v>464</v>
      </c>
    </row>
    <row r="1614" spans="1:2">
      <c r="A1614" s="591">
        <v>409008</v>
      </c>
      <c r="B1614" s="593" t="s">
        <v>463</v>
      </c>
    </row>
    <row r="1615" spans="1:2">
      <c r="A1615" s="591">
        <v>409009</v>
      </c>
      <c r="B1615" s="593" t="s">
        <v>462</v>
      </c>
    </row>
    <row r="1616" spans="1:2">
      <c r="A1616" s="591">
        <v>409010</v>
      </c>
      <c r="B1616" s="593" t="s">
        <v>461</v>
      </c>
    </row>
    <row r="1617" spans="1:2">
      <c r="A1617" s="591">
        <v>409011</v>
      </c>
      <c r="B1617" s="593" t="s">
        <v>460</v>
      </c>
    </row>
    <row r="1618" spans="1:2">
      <c r="A1618" s="591">
        <v>409012</v>
      </c>
      <c r="B1618" s="593" t="s">
        <v>459</v>
      </c>
    </row>
    <row r="1619" spans="1:2">
      <c r="A1619" s="591">
        <v>409013</v>
      </c>
      <c r="B1619" s="593" t="s">
        <v>458</v>
      </c>
    </row>
    <row r="1620" spans="1:2">
      <c r="A1620" s="591">
        <v>409014</v>
      </c>
      <c r="B1620" s="593" t="s">
        <v>457</v>
      </c>
    </row>
    <row r="1621" spans="1:2">
      <c r="A1621" s="591">
        <v>409015</v>
      </c>
      <c r="B1621" s="593" t="s">
        <v>456</v>
      </c>
    </row>
    <row r="1622" spans="1:2">
      <c r="A1622" s="591">
        <v>409016</v>
      </c>
      <c r="B1622" s="593" t="s">
        <v>455</v>
      </c>
    </row>
    <row r="1623" spans="1:2">
      <c r="A1623" s="591">
        <v>409017</v>
      </c>
      <c r="B1623" s="593" t="s">
        <v>454</v>
      </c>
    </row>
    <row r="1624" spans="1:2">
      <c r="A1624" s="591">
        <v>409018</v>
      </c>
      <c r="B1624" s="593" t="s">
        <v>453</v>
      </c>
    </row>
    <row r="1625" spans="1:2">
      <c r="A1625" s="591">
        <v>409019</v>
      </c>
      <c r="B1625" s="593" t="s">
        <v>452</v>
      </c>
    </row>
    <row r="1626" spans="1:2">
      <c r="A1626" s="591">
        <v>409020</v>
      </c>
      <c r="B1626" s="593" t="s">
        <v>451</v>
      </c>
    </row>
    <row r="1627" spans="1:2">
      <c r="A1627" s="591">
        <v>409021</v>
      </c>
      <c r="B1627" s="593" t="s">
        <v>450</v>
      </c>
    </row>
    <row r="1628" spans="1:2">
      <c r="A1628" s="591">
        <v>409022</v>
      </c>
      <c r="B1628" s="593" t="s">
        <v>449</v>
      </c>
    </row>
    <row r="1629" spans="1:2">
      <c r="A1629" s="591">
        <v>409023</v>
      </c>
      <c r="B1629" s="593" t="s">
        <v>448</v>
      </c>
    </row>
    <row r="1630" spans="1:2" ht="28.5">
      <c r="A1630" s="591">
        <v>409024</v>
      </c>
      <c r="B1630" s="593" t="s">
        <v>447</v>
      </c>
    </row>
    <row r="1631" spans="1:2">
      <c r="A1631" s="591">
        <v>409025</v>
      </c>
      <c r="B1631" s="593" t="s">
        <v>446</v>
      </c>
    </row>
    <row r="1632" spans="1:2">
      <c r="A1632" s="591">
        <v>409026</v>
      </c>
      <c r="B1632" s="593" t="s">
        <v>445</v>
      </c>
    </row>
    <row r="1633" spans="1:2">
      <c r="A1633" s="591">
        <v>409027</v>
      </c>
      <c r="B1633" s="593" t="s">
        <v>444</v>
      </c>
    </row>
    <row r="1634" spans="1:2">
      <c r="A1634" s="591">
        <v>409028</v>
      </c>
      <c r="B1634" s="593" t="s">
        <v>443</v>
      </c>
    </row>
    <row r="1635" spans="1:2">
      <c r="A1635" s="591">
        <v>409029</v>
      </c>
      <c r="B1635" s="593" t="s">
        <v>442</v>
      </c>
    </row>
    <row r="1636" spans="1:2">
      <c r="A1636" s="591">
        <v>409030</v>
      </c>
      <c r="B1636" s="593" t="s">
        <v>441</v>
      </c>
    </row>
    <row r="1637" spans="1:2">
      <c r="A1637" s="591">
        <v>409031</v>
      </c>
      <c r="B1637" s="593" t="s">
        <v>440</v>
      </c>
    </row>
    <row r="1638" spans="1:2">
      <c r="A1638" s="591">
        <v>409032</v>
      </c>
      <c r="B1638" s="593" t="s">
        <v>439</v>
      </c>
    </row>
    <row r="1639" spans="1:2">
      <c r="A1639" s="591">
        <v>409033</v>
      </c>
      <c r="B1639" s="593" t="s">
        <v>438</v>
      </c>
    </row>
    <row r="1640" spans="1:2">
      <c r="A1640" s="591">
        <v>409034</v>
      </c>
      <c r="B1640" s="593" t="s">
        <v>437</v>
      </c>
    </row>
    <row r="1641" spans="1:2">
      <c r="A1641" s="591">
        <v>409035</v>
      </c>
      <c r="B1641" s="593" t="s">
        <v>436</v>
      </c>
    </row>
    <row r="1642" spans="1:2">
      <c r="A1642" s="591">
        <v>409036</v>
      </c>
      <c r="B1642" s="593" t="s">
        <v>435</v>
      </c>
    </row>
    <row r="1643" spans="1:2">
      <c r="A1643" s="591">
        <v>409037</v>
      </c>
      <c r="B1643" s="593" t="s">
        <v>434</v>
      </c>
    </row>
    <row r="1644" spans="1:2">
      <c r="A1644" s="591">
        <v>409038</v>
      </c>
      <c r="B1644" s="593" t="s">
        <v>433</v>
      </c>
    </row>
    <row r="1645" spans="1:2">
      <c r="A1645" s="591">
        <v>409039</v>
      </c>
      <c r="B1645" s="593" t="s">
        <v>432</v>
      </c>
    </row>
    <row r="1646" spans="1:2" ht="28.5">
      <c r="A1646" s="591">
        <v>409040</v>
      </c>
      <c r="B1646" s="593" t="s">
        <v>431</v>
      </c>
    </row>
    <row r="1647" spans="1:2" ht="42.75">
      <c r="A1647" s="591">
        <v>409041</v>
      </c>
      <c r="B1647" s="593" t="s">
        <v>430</v>
      </c>
    </row>
    <row r="1648" spans="1:2" ht="28.5">
      <c r="A1648" s="591">
        <v>409042</v>
      </c>
      <c r="B1648" s="593" t="s">
        <v>429</v>
      </c>
    </row>
    <row r="1649" spans="1:2">
      <c r="A1649" s="591">
        <v>409043</v>
      </c>
      <c r="B1649" s="593" t="s">
        <v>428</v>
      </c>
    </row>
    <row r="1650" spans="1:2">
      <c r="A1650" s="591">
        <v>409044</v>
      </c>
      <c r="B1650" s="593" t="s">
        <v>427</v>
      </c>
    </row>
    <row r="1651" spans="1:2">
      <c r="A1651" s="591">
        <v>409045</v>
      </c>
      <c r="B1651" s="593" t="s">
        <v>426</v>
      </c>
    </row>
    <row r="1652" spans="1:2">
      <c r="A1652" s="591"/>
      <c r="B1652" s="593"/>
    </row>
    <row r="1653" spans="1:2">
      <c r="A1653" s="524">
        <v>410000</v>
      </c>
      <c r="B1653" s="526" t="s">
        <v>424</v>
      </c>
    </row>
    <row r="1654" spans="1:2" ht="28.5">
      <c r="A1654" s="591">
        <v>410001</v>
      </c>
      <c r="B1654" s="593" t="s">
        <v>1773</v>
      </c>
    </row>
    <row r="1655" spans="1:2">
      <c r="A1655" s="591">
        <v>410002</v>
      </c>
      <c r="B1655" s="593" t="s">
        <v>423</v>
      </c>
    </row>
    <row r="1656" spans="1:2">
      <c r="A1656" s="591">
        <v>410003</v>
      </c>
      <c r="B1656" s="593" t="s">
        <v>422</v>
      </c>
    </row>
    <row r="1657" spans="1:2">
      <c r="A1657" s="591">
        <v>410004</v>
      </c>
      <c r="B1657" s="593" t="s">
        <v>421</v>
      </c>
    </row>
    <row r="1658" spans="1:2">
      <c r="A1658" s="591">
        <v>410005</v>
      </c>
      <c r="B1658" s="593" t="s">
        <v>420</v>
      </c>
    </row>
    <row r="1659" spans="1:2">
      <c r="A1659" s="591">
        <v>410006</v>
      </c>
      <c r="B1659" s="593" t="s">
        <v>419</v>
      </c>
    </row>
    <row r="1660" spans="1:2">
      <c r="A1660" s="607">
        <v>410007</v>
      </c>
      <c r="B1660" s="609" t="s">
        <v>418</v>
      </c>
    </row>
    <row r="1661" spans="1:2">
      <c r="A1661" s="607">
        <v>410008</v>
      </c>
      <c r="B1661" s="609" t="s">
        <v>417</v>
      </c>
    </row>
    <row r="1662" spans="1:2">
      <c r="A1662" s="591">
        <v>410009</v>
      </c>
      <c r="B1662" s="593" t="s">
        <v>416</v>
      </c>
    </row>
    <row r="1663" spans="1:2">
      <c r="A1663" s="591">
        <v>410010</v>
      </c>
      <c r="B1663" s="593" t="s">
        <v>415</v>
      </c>
    </row>
    <row r="1664" spans="1:2">
      <c r="A1664" s="591">
        <v>410011</v>
      </c>
      <c r="B1664" s="593" t="s">
        <v>414</v>
      </c>
    </row>
    <row r="1665" spans="1:2">
      <c r="A1665" s="591">
        <v>410012</v>
      </c>
      <c r="B1665" s="593" t="s">
        <v>413</v>
      </c>
    </row>
    <row r="1666" spans="1:2" ht="28.5">
      <c r="A1666" s="591">
        <v>410013</v>
      </c>
      <c r="B1666" s="593" t="s">
        <v>412</v>
      </c>
    </row>
    <row r="1667" spans="1:2" ht="28.5">
      <c r="A1667" s="591">
        <v>410014</v>
      </c>
      <c r="B1667" s="593" t="s">
        <v>411</v>
      </c>
    </row>
    <row r="1668" spans="1:2">
      <c r="A1668" s="591">
        <v>410015</v>
      </c>
      <c r="B1668" s="593" t="s">
        <v>410</v>
      </c>
    </row>
    <row r="1669" spans="1:2">
      <c r="A1669" s="591">
        <v>410016</v>
      </c>
      <c r="B1669" s="593" t="s">
        <v>409</v>
      </c>
    </row>
    <row r="1670" spans="1:2">
      <c r="A1670" s="591">
        <v>410017</v>
      </c>
      <c r="B1670" s="593" t="s">
        <v>408</v>
      </c>
    </row>
    <row r="1671" spans="1:2">
      <c r="A1671" s="591">
        <v>410018</v>
      </c>
      <c r="B1671" s="593" t="s">
        <v>407</v>
      </c>
    </row>
    <row r="1672" spans="1:2" ht="28.5">
      <c r="A1672" s="591">
        <v>410019</v>
      </c>
      <c r="B1672" s="593" t="s">
        <v>406</v>
      </c>
    </row>
    <row r="1673" spans="1:2">
      <c r="A1673" s="591">
        <v>410020</v>
      </c>
      <c r="B1673" s="593" t="s">
        <v>405</v>
      </c>
    </row>
    <row r="1674" spans="1:2" ht="28.5">
      <c r="A1674" s="591">
        <v>410021</v>
      </c>
      <c r="B1674" s="593" t="s">
        <v>404</v>
      </c>
    </row>
    <row r="1675" spans="1:2">
      <c r="A1675" s="591">
        <v>410022</v>
      </c>
      <c r="B1675" s="593" t="s">
        <v>403</v>
      </c>
    </row>
    <row r="1676" spans="1:2" ht="42.75">
      <c r="A1676" s="591">
        <v>410023</v>
      </c>
      <c r="B1676" s="593" t="s">
        <v>402</v>
      </c>
    </row>
    <row r="1677" spans="1:2">
      <c r="A1677" s="591">
        <v>410024</v>
      </c>
      <c r="B1677" s="593" t="s">
        <v>401</v>
      </c>
    </row>
    <row r="1678" spans="1:2">
      <c r="A1678" s="591"/>
      <c r="B1678" s="593"/>
    </row>
    <row r="1679" spans="1:2">
      <c r="A1679" s="524">
        <v>411000</v>
      </c>
      <c r="B1679" s="526" t="s">
        <v>399</v>
      </c>
    </row>
    <row r="1680" spans="1:2" ht="42.75">
      <c r="A1680" s="591">
        <v>411001</v>
      </c>
      <c r="B1680" s="565" t="s">
        <v>398</v>
      </c>
    </row>
    <row r="1681" spans="1:2" ht="42.75">
      <c r="A1681" s="591">
        <v>411002</v>
      </c>
      <c r="B1681" s="593" t="s">
        <v>397</v>
      </c>
    </row>
    <row r="1682" spans="1:2">
      <c r="A1682" s="591">
        <v>411003</v>
      </c>
      <c r="B1682" s="593" t="s">
        <v>396</v>
      </c>
    </row>
    <row r="1683" spans="1:2">
      <c r="A1683" s="591">
        <v>411004</v>
      </c>
      <c r="B1683" s="565" t="s">
        <v>395</v>
      </c>
    </row>
    <row r="1684" spans="1:2">
      <c r="A1684" s="591">
        <v>411005</v>
      </c>
      <c r="B1684" s="565" t="s">
        <v>394</v>
      </c>
    </row>
    <row r="1685" spans="1:2">
      <c r="A1685" s="591">
        <v>411006</v>
      </c>
      <c r="B1685" s="565" t="s">
        <v>393</v>
      </c>
    </row>
    <row r="1686" spans="1:2">
      <c r="A1686" s="591">
        <v>411007</v>
      </c>
      <c r="B1686" s="593" t="s">
        <v>392</v>
      </c>
    </row>
    <row r="1687" spans="1:2">
      <c r="A1687" s="591">
        <v>411008</v>
      </c>
      <c r="B1687" s="565" t="s">
        <v>391</v>
      </c>
    </row>
    <row r="1688" spans="1:2">
      <c r="A1688" s="591">
        <v>411009</v>
      </c>
      <c r="B1688" s="565" t="s">
        <v>390</v>
      </c>
    </row>
    <row r="1689" spans="1:2">
      <c r="A1689" s="591">
        <v>411010</v>
      </c>
      <c r="B1689" s="565" t="s">
        <v>389</v>
      </c>
    </row>
    <row r="1690" spans="1:2">
      <c r="A1690" s="591">
        <v>411011</v>
      </c>
      <c r="B1690" s="565" t="s">
        <v>388</v>
      </c>
    </row>
    <row r="1691" spans="1:2">
      <c r="A1691" s="591">
        <v>411012</v>
      </c>
      <c r="B1691" s="565" t="s">
        <v>387</v>
      </c>
    </row>
    <row r="1692" spans="1:2" ht="28.5">
      <c r="A1692" s="591">
        <v>411013</v>
      </c>
      <c r="B1692" s="565" t="s">
        <v>386</v>
      </c>
    </row>
    <row r="1693" spans="1:2" ht="28.5">
      <c r="A1693" s="591">
        <v>411014</v>
      </c>
      <c r="B1693" s="565" t="s">
        <v>385</v>
      </c>
    </row>
    <row r="1694" spans="1:2" ht="42.75">
      <c r="A1694" s="591">
        <v>411015</v>
      </c>
      <c r="B1694" s="565" t="s">
        <v>384</v>
      </c>
    </row>
    <row r="1695" spans="1:2" ht="28.5">
      <c r="A1695" s="591">
        <v>411016</v>
      </c>
      <c r="B1695" s="565" t="s">
        <v>383</v>
      </c>
    </row>
    <row r="1696" spans="1:2" ht="28.5">
      <c r="A1696" s="591">
        <v>411017</v>
      </c>
      <c r="B1696" s="565" t="s">
        <v>382</v>
      </c>
    </row>
    <row r="1697" spans="1:2">
      <c r="A1697" s="591">
        <v>411018</v>
      </c>
      <c r="B1697" s="565" t="s">
        <v>381</v>
      </c>
    </row>
    <row r="1698" spans="1:2">
      <c r="A1698" s="591">
        <v>411019</v>
      </c>
      <c r="B1698" s="565" t="s">
        <v>380</v>
      </c>
    </row>
    <row r="1699" spans="1:2">
      <c r="A1699" s="591">
        <v>411020</v>
      </c>
      <c r="B1699" s="565" t="s">
        <v>379</v>
      </c>
    </row>
    <row r="1700" spans="1:2">
      <c r="A1700" s="591">
        <v>411021</v>
      </c>
      <c r="B1700" s="593" t="s">
        <v>378</v>
      </c>
    </row>
    <row r="1701" spans="1:2">
      <c r="A1701" s="591">
        <v>411022</v>
      </c>
      <c r="B1701" s="565" t="s">
        <v>377</v>
      </c>
    </row>
    <row r="1702" spans="1:2">
      <c r="A1702" s="591">
        <v>411023</v>
      </c>
      <c r="B1702" s="565" t="s">
        <v>376</v>
      </c>
    </row>
    <row r="1703" spans="1:2" ht="28.5">
      <c r="A1703" s="591">
        <v>411024</v>
      </c>
      <c r="B1703" s="593" t="s">
        <v>375</v>
      </c>
    </row>
    <row r="1704" spans="1:2">
      <c r="A1704" s="591">
        <v>411025</v>
      </c>
      <c r="B1704" s="565" t="s">
        <v>374</v>
      </c>
    </row>
    <row r="1705" spans="1:2">
      <c r="A1705" s="591">
        <v>411026</v>
      </c>
      <c r="B1705" s="565" t="s">
        <v>373</v>
      </c>
    </row>
    <row r="1706" spans="1:2">
      <c r="A1706" s="591">
        <v>411027</v>
      </c>
      <c r="B1706" s="565" t="s">
        <v>372</v>
      </c>
    </row>
    <row r="1707" spans="1:2">
      <c r="A1707" s="591">
        <v>411028</v>
      </c>
      <c r="B1707" s="593" t="s">
        <v>371</v>
      </c>
    </row>
    <row r="1708" spans="1:2">
      <c r="A1708" s="591">
        <v>411029</v>
      </c>
      <c r="B1708" s="565" t="s">
        <v>370</v>
      </c>
    </row>
    <row r="1709" spans="1:2">
      <c r="A1709" s="591">
        <v>411030</v>
      </c>
      <c r="B1709" s="593" t="s">
        <v>369</v>
      </c>
    </row>
    <row r="1710" spans="1:2">
      <c r="A1710" s="591">
        <v>411031</v>
      </c>
      <c r="B1710" s="565" t="s">
        <v>368</v>
      </c>
    </row>
    <row r="1711" spans="1:2">
      <c r="A1711" s="591">
        <v>411032</v>
      </c>
      <c r="B1711" s="565" t="s">
        <v>367</v>
      </c>
    </row>
    <row r="1712" spans="1:2">
      <c r="A1712" s="591">
        <v>411033</v>
      </c>
      <c r="B1712" s="565" t="s">
        <v>366</v>
      </c>
    </row>
    <row r="1713" spans="1:2">
      <c r="A1713" s="591">
        <v>411034</v>
      </c>
      <c r="B1713" s="593" t="s">
        <v>365</v>
      </c>
    </row>
    <row r="1714" spans="1:2">
      <c r="A1714" s="591">
        <v>411035</v>
      </c>
      <c r="B1714" s="593" t="s">
        <v>364</v>
      </c>
    </row>
    <row r="1715" spans="1:2">
      <c r="A1715" s="591">
        <v>411036</v>
      </c>
      <c r="B1715" s="593" t="s">
        <v>363</v>
      </c>
    </row>
    <row r="1716" spans="1:2" ht="28.5">
      <c r="A1716" s="591">
        <v>411037</v>
      </c>
      <c r="B1716" s="565" t="s">
        <v>362</v>
      </c>
    </row>
    <row r="1717" spans="1:2" ht="42.75">
      <c r="A1717" s="591">
        <v>411038</v>
      </c>
      <c r="B1717" s="565" t="s">
        <v>361</v>
      </c>
    </row>
    <row r="1718" spans="1:2">
      <c r="A1718" s="591">
        <v>411039</v>
      </c>
      <c r="B1718" s="565" t="s">
        <v>360</v>
      </c>
    </row>
    <row r="1719" spans="1:2">
      <c r="A1719" s="591"/>
      <c r="B1719" s="606"/>
    </row>
    <row r="1720" spans="1:2">
      <c r="A1720" s="524">
        <v>412000</v>
      </c>
      <c r="B1720" s="526" t="s">
        <v>358</v>
      </c>
    </row>
    <row r="1721" spans="1:2" ht="28.5">
      <c r="A1721" s="591">
        <v>412001</v>
      </c>
      <c r="B1721" s="593" t="s">
        <v>1248</v>
      </c>
    </row>
    <row r="1722" spans="1:2" ht="28.5">
      <c r="A1722" s="591">
        <v>412002</v>
      </c>
      <c r="B1722" s="593" t="s">
        <v>1249</v>
      </c>
    </row>
    <row r="1723" spans="1:2">
      <c r="A1723" s="602"/>
      <c r="B1723" s="603"/>
    </row>
    <row r="1724" spans="1:2">
      <c r="A1724" s="524">
        <v>413000</v>
      </c>
      <c r="B1724" s="526" t="s">
        <v>357</v>
      </c>
    </row>
    <row r="1725" spans="1:2">
      <c r="A1725" s="591">
        <v>413001</v>
      </c>
      <c r="B1725" s="596" t="s">
        <v>1298</v>
      </c>
    </row>
    <row r="1726" spans="1:2" ht="28.5">
      <c r="A1726" s="591">
        <v>413002</v>
      </c>
      <c r="B1726" s="596" t="s">
        <v>356</v>
      </c>
    </row>
    <row r="1727" spans="1:2">
      <c r="A1727" s="591">
        <v>413003</v>
      </c>
      <c r="B1727" s="596" t="s">
        <v>355</v>
      </c>
    </row>
    <row r="1728" spans="1:2" ht="28.5">
      <c r="A1728" s="591">
        <v>413004</v>
      </c>
      <c r="B1728" s="596" t="s">
        <v>354</v>
      </c>
    </row>
    <row r="1729" spans="1:2">
      <c r="A1729" s="591"/>
      <c r="B1729" s="596"/>
    </row>
    <row r="1730" spans="1:2" ht="25.5">
      <c r="A1730" s="524">
        <v>414000</v>
      </c>
      <c r="B1730" s="527" t="s">
        <v>1559</v>
      </c>
    </row>
    <row r="1731" spans="1:2" ht="57">
      <c r="A1731" s="591">
        <v>414001</v>
      </c>
      <c r="B1731" s="593" t="s">
        <v>1299</v>
      </c>
    </row>
    <row r="1732" spans="1:2" ht="57">
      <c r="A1732" s="591">
        <v>414002</v>
      </c>
      <c r="B1732" s="593" t="s">
        <v>1300</v>
      </c>
    </row>
    <row r="1733" spans="1:2">
      <c r="A1733" s="591">
        <v>414003</v>
      </c>
      <c r="B1733" s="593" t="s">
        <v>353</v>
      </c>
    </row>
    <row r="1734" spans="1:2">
      <c r="A1734" s="591">
        <v>414004</v>
      </c>
      <c r="B1734" s="593" t="s">
        <v>352</v>
      </c>
    </row>
    <row r="1735" spans="1:2">
      <c r="A1735" s="591"/>
      <c r="B1735" s="593"/>
    </row>
    <row r="1736" spans="1:2">
      <c r="A1736" s="532">
        <v>415000</v>
      </c>
      <c r="B1736" s="533" t="s">
        <v>351</v>
      </c>
    </row>
    <row r="1737" spans="1:2" ht="42.75">
      <c r="A1737" s="591">
        <v>415001</v>
      </c>
      <c r="B1737" s="593" t="s">
        <v>350</v>
      </c>
    </row>
    <row r="1738" spans="1:2" ht="28.5">
      <c r="A1738" s="591">
        <v>415002</v>
      </c>
      <c r="B1738" s="593" t="s">
        <v>349</v>
      </c>
    </row>
    <row r="1739" spans="1:2">
      <c r="A1739" s="591">
        <v>415003</v>
      </c>
      <c r="B1739" s="593" t="s">
        <v>1301</v>
      </c>
    </row>
    <row r="1740" spans="1:2">
      <c r="A1740" s="591">
        <v>415004</v>
      </c>
      <c r="B1740" s="593" t="s">
        <v>348</v>
      </c>
    </row>
    <row r="1741" spans="1:2">
      <c r="A1741" s="591">
        <v>415005</v>
      </c>
      <c r="B1741" s="593" t="s">
        <v>347</v>
      </c>
    </row>
    <row r="1742" spans="1:2">
      <c r="A1742" s="591"/>
      <c r="B1742" s="593"/>
    </row>
    <row r="1743" spans="1:2">
      <c r="A1743" s="524">
        <v>416000</v>
      </c>
      <c r="B1743" s="526" t="s">
        <v>346</v>
      </c>
    </row>
    <row r="1744" spans="1:2" ht="71.25">
      <c r="A1744" s="97">
        <v>416001</v>
      </c>
      <c r="B1744" s="190" t="s">
        <v>1302</v>
      </c>
    </row>
    <row r="1745" spans="1:2">
      <c r="A1745" s="97"/>
      <c r="B1745" s="187"/>
    </row>
    <row r="1746" spans="1:2" ht="15.75">
      <c r="A1746" s="7">
        <v>500000</v>
      </c>
      <c r="B1746" s="357" t="s">
        <v>1648</v>
      </c>
    </row>
    <row r="1747" spans="1:2">
      <c r="A1747" s="536">
        <v>501000</v>
      </c>
      <c r="B1747" s="537" t="s">
        <v>1658</v>
      </c>
    </row>
    <row r="1748" spans="1:2">
      <c r="A1748" s="577">
        <v>501001</v>
      </c>
      <c r="B1748" s="569" t="s">
        <v>1659</v>
      </c>
    </row>
    <row r="1749" spans="1:2">
      <c r="A1749" s="588"/>
      <c r="B1749" s="589"/>
    </row>
    <row r="1750" spans="1:2">
      <c r="A1750" s="536">
        <v>502000</v>
      </c>
      <c r="B1750" s="537" t="s">
        <v>345</v>
      </c>
    </row>
    <row r="1751" spans="1:2">
      <c r="A1751" s="577">
        <v>502001</v>
      </c>
      <c r="B1751" s="579" t="s">
        <v>1303</v>
      </c>
    </row>
    <row r="1752" spans="1:2">
      <c r="A1752" s="577">
        <v>502002</v>
      </c>
      <c r="B1752" s="579" t="s">
        <v>1304</v>
      </c>
    </row>
    <row r="1753" spans="1:2">
      <c r="A1753" s="577">
        <v>502003</v>
      </c>
      <c r="B1753" s="579" t="s">
        <v>1305</v>
      </c>
    </row>
    <row r="1754" spans="1:2">
      <c r="A1754" s="577">
        <v>502004</v>
      </c>
      <c r="B1754" s="579" t="s">
        <v>1306</v>
      </c>
    </row>
    <row r="1755" spans="1:2">
      <c r="A1755" s="577">
        <v>502005</v>
      </c>
      <c r="B1755" s="579" t="s">
        <v>1307</v>
      </c>
    </row>
    <row r="1756" spans="1:2">
      <c r="A1756" s="577">
        <v>502006</v>
      </c>
      <c r="B1756" s="579" t="s">
        <v>1308</v>
      </c>
    </row>
    <row r="1757" spans="1:2">
      <c r="A1757" s="577">
        <v>502007</v>
      </c>
      <c r="B1757" s="579" t="s">
        <v>1309</v>
      </c>
    </row>
    <row r="1758" spans="1:2">
      <c r="A1758" s="577">
        <v>502008</v>
      </c>
      <c r="B1758" s="579" t="s">
        <v>1310</v>
      </c>
    </row>
    <row r="1759" spans="1:2" ht="28.5">
      <c r="A1759" s="577">
        <v>502009</v>
      </c>
      <c r="B1759" s="579" t="s">
        <v>1311</v>
      </c>
    </row>
    <row r="1760" spans="1:2">
      <c r="A1760" s="577">
        <v>502010</v>
      </c>
      <c r="B1760" s="579" t="s">
        <v>1312</v>
      </c>
    </row>
    <row r="1761" spans="1:2">
      <c r="A1761" s="577">
        <v>502011</v>
      </c>
      <c r="B1761" s="579" t="s">
        <v>1313</v>
      </c>
    </row>
    <row r="1762" spans="1:2">
      <c r="A1762" s="577">
        <v>502012</v>
      </c>
      <c r="B1762" s="579" t="s">
        <v>1314</v>
      </c>
    </row>
    <row r="1763" spans="1:2">
      <c r="A1763" s="577">
        <v>502013</v>
      </c>
      <c r="B1763" s="579" t="s">
        <v>1315</v>
      </c>
    </row>
    <row r="1764" spans="1:2">
      <c r="A1764" s="577">
        <v>502014</v>
      </c>
      <c r="B1764" s="579" t="s">
        <v>1316</v>
      </c>
    </row>
    <row r="1765" spans="1:2">
      <c r="A1765" s="577">
        <v>502015</v>
      </c>
      <c r="B1765" s="579" t="s">
        <v>1317</v>
      </c>
    </row>
    <row r="1766" spans="1:2">
      <c r="A1766" s="577">
        <v>502016</v>
      </c>
      <c r="B1766" s="579" t="s">
        <v>1318</v>
      </c>
    </row>
    <row r="1767" spans="1:2">
      <c r="A1767" s="577">
        <v>502017</v>
      </c>
      <c r="B1767" s="579" t="s">
        <v>1319</v>
      </c>
    </row>
    <row r="1768" spans="1:2">
      <c r="A1768" s="577">
        <v>502018</v>
      </c>
      <c r="B1768" s="579" t="s">
        <v>1320</v>
      </c>
    </row>
    <row r="1769" spans="1:2">
      <c r="A1769" s="577">
        <v>502019</v>
      </c>
      <c r="B1769" s="579" t="s">
        <v>1321</v>
      </c>
    </row>
    <row r="1770" spans="1:2">
      <c r="A1770" s="577">
        <v>502020</v>
      </c>
      <c r="B1770" s="579" t="s">
        <v>1322</v>
      </c>
    </row>
    <row r="1771" spans="1:2">
      <c r="A1771" s="577">
        <v>502021</v>
      </c>
      <c r="B1771" s="579" t="s">
        <v>1323</v>
      </c>
    </row>
    <row r="1772" spans="1:2">
      <c r="A1772" s="577">
        <v>502022</v>
      </c>
      <c r="B1772" s="579" t="s">
        <v>1324</v>
      </c>
    </row>
    <row r="1773" spans="1:2">
      <c r="A1773" s="577">
        <v>502023</v>
      </c>
      <c r="B1773" s="579" t="s">
        <v>1325</v>
      </c>
    </row>
    <row r="1774" spans="1:2">
      <c r="A1774" s="577">
        <v>502024</v>
      </c>
      <c r="B1774" s="579" t="s">
        <v>1326</v>
      </c>
    </row>
    <row r="1775" spans="1:2">
      <c r="A1775" s="577">
        <v>502025</v>
      </c>
      <c r="B1775" s="579" t="s">
        <v>1327</v>
      </c>
    </row>
    <row r="1776" spans="1:2">
      <c r="A1776" s="577">
        <v>502026</v>
      </c>
      <c r="B1776" s="579" t="s">
        <v>1328</v>
      </c>
    </row>
    <row r="1777" spans="1:2">
      <c r="A1777" s="577">
        <v>502027</v>
      </c>
      <c r="B1777" s="579" t="s">
        <v>1315</v>
      </c>
    </row>
    <row r="1778" spans="1:2">
      <c r="A1778" s="577">
        <v>502028</v>
      </c>
      <c r="B1778" s="579" t="s">
        <v>1329</v>
      </c>
    </row>
    <row r="1779" spans="1:2">
      <c r="A1779" s="577">
        <v>502029</v>
      </c>
      <c r="B1779" s="579" t="s">
        <v>1330</v>
      </c>
    </row>
    <row r="1780" spans="1:2">
      <c r="A1780" s="577">
        <v>502030</v>
      </c>
      <c r="B1780" s="579" t="s">
        <v>1331</v>
      </c>
    </row>
    <row r="1781" spans="1:2">
      <c r="A1781" s="577">
        <v>502031</v>
      </c>
      <c r="B1781" s="579" t="s">
        <v>1332</v>
      </c>
    </row>
    <row r="1782" spans="1:2">
      <c r="A1782" s="577">
        <v>502032</v>
      </c>
      <c r="B1782" s="579" t="s">
        <v>1333</v>
      </c>
    </row>
    <row r="1783" spans="1:2">
      <c r="A1783" s="577">
        <v>502033</v>
      </c>
      <c r="B1783" s="579" t="s">
        <v>1334</v>
      </c>
    </row>
    <row r="1784" spans="1:2">
      <c r="A1784" s="577">
        <v>502034</v>
      </c>
      <c r="B1784" s="579" t="s">
        <v>1335</v>
      </c>
    </row>
    <row r="1785" spans="1:2">
      <c r="A1785" s="577">
        <v>502035</v>
      </c>
      <c r="B1785" s="579" t="s">
        <v>1336</v>
      </c>
    </row>
    <row r="1786" spans="1:2">
      <c r="A1786" s="577">
        <v>502036</v>
      </c>
      <c r="B1786" s="579" t="s">
        <v>1337</v>
      </c>
    </row>
    <row r="1787" spans="1:2">
      <c r="A1787" s="577">
        <v>502037</v>
      </c>
      <c r="B1787" s="579" t="s">
        <v>1338</v>
      </c>
    </row>
    <row r="1788" spans="1:2">
      <c r="A1788" s="577">
        <v>502038</v>
      </c>
      <c r="B1788" s="579" t="s">
        <v>1339</v>
      </c>
    </row>
    <row r="1789" spans="1:2">
      <c r="A1789" s="577">
        <v>502039</v>
      </c>
      <c r="B1789" s="579" t="s">
        <v>1340</v>
      </c>
    </row>
    <row r="1790" spans="1:2">
      <c r="A1790" s="577">
        <v>502040</v>
      </c>
      <c r="B1790" s="579" t="s">
        <v>1341</v>
      </c>
    </row>
    <row r="1791" spans="1:2">
      <c r="A1791" s="577">
        <v>502041</v>
      </c>
      <c r="B1791" s="579" t="s">
        <v>1342</v>
      </c>
    </row>
    <row r="1792" spans="1:2">
      <c r="A1792" s="577">
        <v>502042</v>
      </c>
      <c r="B1792" s="579" t="s">
        <v>1343</v>
      </c>
    </row>
    <row r="1793" spans="1:2" ht="28.5">
      <c r="A1793" s="577">
        <v>502043</v>
      </c>
      <c r="B1793" s="579" t="s">
        <v>1344</v>
      </c>
    </row>
    <row r="1794" spans="1:2">
      <c r="A1794" s="577">
        <v>502044</v>
      </c>
      <c r="B1794" s="579" t="s">
        <v>1345</v>
      </c>
    </row>
    <row r="1795" spans="1:2">
      <c r="A1795" s="577">
        <v>502045</v>
      </c>
      <c r="B1795" s="579" t="s">
        <v>1346</v>
      </c>
    </row>
    <row r="1796" spans="1:2">
      <c r="A1796" s="577">
        <v>502046</v>
      </c>
      <c r="B1796" s="579" t="s">
        <v>1347</v>
      </c>
    </row>
    <row r="1797" spans="1:2">
      <c r="A1797" s="577">
        <v>502047</v>
      </c>
      <c r="B1797" s="579" t="s">
        <v>1348</v>
      </c>
    </row>
    <row r="1798" spans="1:2" ht="28.5">
      <c r="A1798" s="577">
        <v>502048</v>
      </c>
      <c r="B1798" s="579" t="s">
        <v>1349</v>
      </c>
    </row>
    <row r="1799" spans="1:2">
      <c r="A1799" s="577">
        <v>502049</v>
      </c>
      <c r="B1799" s="579" t="s">
        <v>1350</v>
      </c>
    </row>
    <row r="1800" spans="1:2" ht="28.5">
      <c r="A1800" s="577">
        <v>502050</v>
      </c>
      <c r="B1800" s="579" t="s">
        <v>1351</v>
      </c>
    </row>
    <row r="1801" spans="1:2">
      <c r="A1801" s="577">
        <v>502051</v>
      </c>
      <c r="B1801" s="579" t="s">
        <v>1352</v>
      </c>
    </row>
    <row r="1802" spans="1:2">
      <c r="A1802" s="577">
        <v>502052</v>
      </c>
      <c r="B1802" s="579" t="s">
        <v>1353</v>
      </c>
    </row>
    <row r="1803" spans="1:2">
      <c r="A1803" s="577">
        <v>502053</v>
      </c>
      <c r="B1803" s="579" t="s">
        <v>1354</v>
      </c>
    </row>
    <row r="1804" spans="1:2">
      <c r="A1804" s="577">
        <v>502054</v>
      </c>
      <c r="B1804" s="579" t="s">
        <v>1355</v>
      </c>
    </row>
    <row r="1805" spans="1:2">
      <c r="A1805" s="577">
        <v>502055</v>
      </c>
      <c r="B1805" s="579" t="s">
        <v>1356</v>
      </c>
    </row>
    <row r="1806" spans="1:2">
      <c r="A1806" s="577">
        <v>502056</v>
      </c>
      <c r="B1806" s="579" t="s">
        <v>1357</v>
      </c>
    </row>
    <row r="1807" spans="1:2">
      <c r="A1807" s="577">
        <v>502057</v>
      </c>
      <c r="B1807" s="579" t="s">
        <v>1358</v>
      </c>
    </row>
    <row r="1808" spans="1:2">
      <c r="A1808" s="577">
        <v>502058</v>
      </c>
      <c r="B1808" s="579" t="s">
        <v>1359</v>
      </c>
    </row>
    <row r="1809" spans="1:2">
      <c r="A1809" s="577">
        <v>502059</v>
      </c>
      <c r="B1809" s="579" t="s">
        <v>1360</v>
      </c>
    </row>
    <row r="1810" spans="1:2">
      <c r="A1810" s="577">
        <v>502060</v>
      </c>
      <c r="B1810" s="579" t="s">
        <v>1361</v>
      </c>
    </row>
    <row r="1811" spans="1:2">
      <c r="A1811" s="577">
        <v>502061</v>
      </c>
      <c r="B1811" s="579" t="s">
        <v>1362</v>
      </c>
    </row>
    <row r="1812" spans="1:2">
      <c r="A1812" s="577">
        <v>502062</v>
      </c>
      <c r="B1812" s="579" t="s">
        <v>1363</v>
      </c>
    </row>
    <row r="1813" spans="1:2">
      <c r="A1813" s="577">
        <v>502063</v>
      </c>
      <c r="B1813" s="579" t="s">
        <v>1364</v>
      </c>
    </row>
    <row r="1814" spans="1:2">
      <c r="A1814" s="577">
        <v>502064</v>
      </c>
      <c r="B1814" s="579" t="s">
        <v>1365</v>
      </c>
    </row>
    <row r="1815" spans="1:2">
      <c r="A1815" s="577">
        <v>502065</v>
      </c>
      <c r="B1815" s="579" t="s">
        <v>1366</v>
      </c>
    </row>
    <row r="1816" spans="1:2">
      <c r="A1816" s="577">
        <v>502066</v>
      </c>
      <c r="B1816" s="579" t="s">
        <v>1367</v>
      </c>
    </row>
    <row r="1817" spans="1:2">
      <c r="A1817" s="577">
        <v>502067</v>
      </c>
      <c r="B1817" s="579" t="s">
        <v>1368</v>
      </c>
    </row>
    <row r="1818" spans="1:2">
      <c r="A1818" s="577">
        <v>502068</v>
      </c>
      <c r="B1818" s="579" t="s">
        <v>1369</v>
      </c>
    </row>
    <row r="1819" spans="1:2">
      <c r="A1819" s="577">
        <v>502069</v>
      </c>
      <c r="B1819" s="579" t="s">
        <v>1370</v>
      </c>
    </row>
    <row r="1820" spans="1:2">
      <c r="A1820" s="577">
        <v>502070</v>
      </c>
      <c r="B1820" s="579" t="s">
        <v>1371</v>
      </c>
    </row>
    <row r="1821" spans="1:2">
      <c r="A1821" s="577">
        <v>502071</v>
      </c>
      <c r="B1821" s="579" t="s">
        <v>1372</v>
      </c>
    </row>
    <row r="1822" spans="1:2">
      <c r="A1822" s="577">
        <v>502072</v>
      </c>
      <c r="B1822" s="579" t="s">
        <v>1373</v>
      </c>
    </row>
    <row r="1823" spans="1:2">
      <c r="A1823" s="577">
        <v>502073</v>
      </c>
      <c r="B1823" s="579" t="s">
        <v>1374</v>
      </c>
    </row>
    <row r="1824" spans="1:2">
      <c r="A1824" s="577">
        <v>502074</v>
      </c>
      <c r="B1824" s="579" t="s">
        <v>1375</v>
      </c>
    </row>
    <row r="1825" spans="1:2">
      <c r="A1825" s="577">
        <v>502075</v>
      </c>
      <c r="B1825" s="579" t="s">
        <v>1376</v>
      </c>
    </row>
    <row r="1826" spans="1:2">
      <c r="A1826" s="577">
        <v>502076</v>
      </c>
      <c r="B1826" s="579" t="s">
        <v>1377</v>
      </c>
    </row>
    <row r="1827" spans="1:2">
      <c r="A1827" s="577">
        <v>502077</v>
      </c>
      <c r="B1827" s="579" t="s">
        <v>1378</v>
      </c>
    </row>
    <row r="1828" spans="1:2">
      <c r="A1828" s="577">
        <v>502078</v>
      </c>
      <c r="B1828" s="579" t="s">
        <v>1379</v>
      </c>
    </row>
    <row r="1829" spans="1:2">
      <c r="A1829" s="577">
        <v>502079</v>
      </c>
      <c r="B1829" s="579" t="s">
        <v>1380</v>
      </c>
    </row>
    <row r="1830" spans="1:2">
      <c r="A1830" s="577">
        <v>502080</v>
      </c>
      <c r="B1830" s="579" t="s">
        <v>1381</v>
      </c>
    </row>
    <row r="1831" spans="1:2">
      <c r="A1831" s="577">
        <v>502081</v>
      </c>
      <c r="B1831" s="579" t="s">
        <v>1382</v>
      </c>
    </row>
    <row r="1832" spans="1:2">
      <c r="A1832" s="577">
        <v>502082</v>
      </c>
      <c r="B1832" s="579" t="s">
        <v>1383</v>
      </c>
    </row>
    <row r="1833" spans="1:2">
      <c r="A1833" s="577">
        <v>502083</v>
      </c>
      <c r="B1833" s="579" t="s">
        <v>1384</v>
      </c>
    </row>
    <row r="1834" spans="1:2">
      <c r="A1834" s="577">
        <v>502084</v>
      </c>
      <c r="B1834" s="579" t="s">
        <v>1385</v>
      </c>
    </row>
    <row r="1835" spans="1:2">
      <c r="A1835" s="577">
        <v>502085</v>
      </c>
      <c r="B1835" s="579" t="s">
        <v>1386</v>
      </c>
    </row>
    <row r="1836" spans="1:2">
      <c r="A1836" s="577">
        <v>502086</v>
      </c>
      <c r="B1836" s="579" t="s">
        <v>1387</v>
      </c>
    </row>
    <row r="1837" spans="1:2">
      <c r="A1837" s="577">
        <v>502087</v>
      </c>
      <c r="B1837" s="579" t="s">
        <v>1388</v>
      </c>
    </row>
    <row r="1838" spans="1:2">
      <c r="A1838" s="577">
        <v>502088</v>
      </c>
      <c r="B1838" s="579" t="s">
        <v>1389</v>
      </c>
    </row>
    <row r="1839" spans="1:2">
      <c r="A1839" s="577">
        <v>502089</v>
      </c>
      <c r="B1839" s="579" t="s">
        <v>1390</v>
      </c>
    </row>
    <row r="1840" spans="1:2">
      <c r="A1840" s="577">
        <v>502090</v>
      </c>
      <c r="B1840" s="579" t="s">
        <v>1391</v>
      </c>
    </row>
    <row r="1841" spans="1:2">
      <c r="A1841" s="577">
        <v>502091</v>
      </c>
      <c r="B1841" s="579" t="s">
        <v>1392</v>
      </c>
    </row>
    <row r="1842" spans="1:2">
      <c r="A1842" s="577">
        <v>502092</v>
      </c>
      <c r="B1842" s="579" t="s">
        <v>1393</v>
      </c>
    </row>
    <row r="1843" spans="1:2">
      <c r="A1843" s="577">
        <v>502093</v>
      </c>
      <c r="B1843" s="579" t="s">
        <v>1394</v>
      </c>
    </row>
    <row r="1844" spans="1:2">
      <c r="A1844" s="577">
        <v>502094</v>
      </c>
      <c r="B1844" s="579" t="s">
        <v>1395</v>
      </c>
    </row>
    <row r="1845" spans="1:2">
      <c r="A1845" s="577">
        <v>502095</v>
      </c>
      <c r="B1845" s="579" t="s">
        <v>1396</v>
      </c>
    </row>
    <row r="1846" spans="1:2">
      <c r="A1846" s="577">
        <v>502096</v>
      </c>
      <c r="B1846" s="579" t="s">
        <v>1397</v>
      </c>
    </row>
    <row r="1847" spans="1:2">
      <c r="A1847" s="577">
        <v>502097</v>
      </c>
      <c r="B1847" s="579" t="s">
        <v>1398</v>
      </c>
    </row>
    <row r="1848" spans="1:2">
      <c r="A1848" s="577">
        <v>502098</v>
      </c>
      <c r="B1848" s="579" t="s">
        <v>1399</v>
      </c>
    </row>
    <row r="1849" spans="1:2">
      <c r="A1849" s="577">
        <v>502099</v>
      </c>
      <c r="B1849" s="579" t="s">
        <v>1400</v>
      </c>
    </row>
    <row r="1850" spans="1:2">
      <c r="A1850" s="577">
        <v>502100</v>
      </c>
      <c r="B1850" s="579" t="s">
        <v>1401</v>
      </c>
    </row>
    <row r="1851" spans="1:2">
      <c r="A1851" s="577">
        <v>502101</v>
      </c>
      <c r="B1851" s="579" t="s">
        <v>1402</v>
      </c>
    </row>
    <row r="1852" spans="1:2">
      <c r="A1852" s="577">
        <v>502102</v>
      </c>
      <c r="B1852" s="579" t="s">
        <v>1403</v>
      </c>
    </row>
    <row r="1853" spans="1:2">
      <c r="A1853" s="577">
        <v>502103</v>
      </c>
      <c r="B1853" s="579" t="s">
        <v>1404</v>
      </c>
    </row>
    <row r="1854" spans="1:2">
      <c r="A1854" s="577">
        <v>502104</v>
      </c>
      <c r="B1854" s="579" t="s">
        <v>1405</v>
      </c>
    </row>
    <row r="1855" spans="1:2">
      <c r="A1855" s="577">
        <v>502105</v>
      </c>
      <c r="B1855" s="579" t="s">
        <v>1406</v>
      </c>
    </row>
    <row r="1856" spans="1:2">
      <c r="A1856" s="577">
        <v>502106</v>
      </c>
      <c r="B1856" s="579" t="s">
        <v>1407</v>
      </c>
    </row>
    <row r="1857" spans="1:2">
      <c r="A1857" s="577">
        <v>502107</v>
      </c>
      <c r="B1857" s="579" t="s">
        <v>1408</v>
      </c>
    </row>
    <row r="1858" spans="1:2">
      <c r="A1858" s="577">
        <v>502108</v>
      </c>
      <c r="B1858" s="579" t="s">
        <v>1409</v>
      </c>
    </row>
    <row r="1859" spans="1:2">
      <c r="A1859" s="577">
        <v>502109</v>
      </c>
      <c r="B1859" s="579" t="s">
        <v>1410</v>
      </c>
    </row>
    <row r="1860" spans="1:2">
      <c r="A1860" s="582"/>
      <c r="B1860" s="584" t="s">
        <v>1797</v>
      </c>
    </row>
    <row r="1861" spans="1:2" ht="28.5">
      <c r="A1861" s="577">
        <v>502110</v>
      </c>
      <c r="B1861" s="587" t="s">
        <v>1798</v>
      </c>
    </row>
    <row r="1862" spans="1:2" ht="28.5">
      <c r="A1862" s="577">
        <v>502111</v>
      </c>
      <c r="B1862" s="587" t="s">
        <v>1799</v>
      </c>
    </row>
    <row r="1863" spans="1:2">
      <c r="A1863" s="577"/>
      <c r="B1863" s="579"/>
    </row>
    <row r="1864" spans="1:2">
      <c r="A1864" s="536">
        <v>503000</v>
      </c>
      <c r="B1864" s="537" t="s">
        <v>1567</v>
      </c>
    </row>
    <row r="1865" spans="1:2">
      <c r="A1865" s="92">
        <v>503001</v>
      </c>
      <c r="B1865" s="291" t="s">
        <v>1560</v>
      </c>
    </row>
    <row r="1866" spans="1:2" ht="42.75">
      <c r="A1866" s="92">
        <v>503002</v>
      </c>
      <c r="B1866" s="291" t="s">
        <v>1561</v>
      </c>
    </row>
    <row r="1867" spans="1:2" ht="42.75">
      <c r="A1867" s="92">
        <v>503003</v>
      </c>
      <c r="B1867" s="291" t="s">
        <v>1562</v>
      </c>
    </row>
    <row r="1868" spans="1:2">
      <c r="A1868" s="92">
        <v>503004</v>
      </c>
      <c r="B1868" s="291" t="s">
        <v>1563</v>
      </c>
    </row>
    <row r="1869" spans="1:2" ht="28.5">
      <c r="A1869" s="92">
        <v>503005</v>
      </c>
      <c r="B1869" s="291" t="s">
        <v>1564</v>
      </c>
    </row>
    <row r="1870" spans="1:2" ht="28.5">
      <c r="A1870" s="92">
        <v>503006</v>
      </c>
      <c r="B1870" s="291" t="s">
        <v>1565</v>
      </c>
    </row>
    <row r="1871" spans="1:2" ht="57">
      <c r="A1871" s="92">
        <v>503007</v>
      </c>
      <c r="B1871" s="292" t="s">
        <v>1566</v>
      </c>
    </row>
    <row r="1872" spans="1:2">
      <c r="A1872" s="293"/>
      <c r="B1872" s="639"/>
    </row>
    <row r="1873" spans="1:2" ht="15.75">
      <c r="A1873" s="7">
        <v>600000</v>
      </c>
      <c r="B1873" s="357" t="s">
        <v>560</v>
      </c>
    </row>
    <row r="1874" spans="1:2">
      <c r="A1874" s="635">
        <v>601000</v>
      </c>
      <c r="B1874" s="634" t="s">
        <v>1658</v>
      </c>
    </row>
    <row r="1875" spans="1:2">
      <c r="A1875" s="568">
        <v>601001</v>
      </c>
      <c r="B1875" s="569" t="s">
        <v>1425</v>
      </c>
    </row>
    <row r="1876" spans="1:2">
      <c r="A1876" s="568"/>
      <c r="B1876" s="571"/>
    </row>
    <row r="1877" spans="1:2">
      <c r="A1877" s="539">
        <v>602000</v>
      </c>
      <c r="B1877" s="540" t="s">
        <v>576</v>
      </c>
    </row>
    <row r="1878" spans="1:2" ht="28.5">
      <c r="A1878" s="543">
        <v>602001</v>
      </c>
      <c r="B1878" s="545" t="s">
        <v>574</v>
      </c>
    </row>
    <row r="1879" spans="1:2" ht="28.5">
      <c r="A1879" s="543">
        <v>602002</v>
      </c>
      <c r="B1879" s="545" t="s">
        <v>573</v>
      </c>
    </row>
    <row r="1880" spans="1:2" ht="28.5">
      <c r="A1880" s="543">
        <v>602003</v>
      </c>
      <c r="B1880" s="545" t="s">
        <v>572</v>
      </c>
    </row>
    <row r="1881" spans="1:2" ht="28.5">
      <c r="A1881" s="543">
        <v>602004</v>
      </c>
      <c r="B1881" s="545" t="s">
        <v>571</v>
      </c>
    </row>
    <row r="1882" spans="1:2" ht="28.5">
      <c r="A1882" s="543">
        <v>602005</v>
      </c>
      <c r="B1882" s="545" t="s">
        <v>570</v>
      </c>
    </row>
    <row r="1883" spans="1:2" ht="28.5">
      <c r="A1883" s="543">
        <v>602006</v>
      </c>
      <c r="B1883" s="545" t="s">
        <v>569</v>
      </c>
    </row>
    <row r="1884" spans="1:2" ht="28.5">
      <c r="A1884" s="543">
        <v>602007</v>
      </c>
      <c r="B1884" s="545" t="s">
        <v>568</v>
      </c>
    </row>
    <row r="1885" spans="1:2" ht="28.5">
      <c r="A1885" s="549">
        <v>602008</v>
      </c>
      <c r="B1885" s="551" t="s">
        <v>567</v>
      </c>
    </row>
    <row r="1886" spans="1:2" ht="28.5">
      <c r="A1886" s="554">
        <v>602009</v>
      </c>
      <c r="B1886" s="556" t="s">
        <v>566</v>
      </c>
    </row>
    <row r="1887" spans="1:2" ht="28.5">
      <c r="A1887" s="554">
        <v>602010</v>
      </c>
      <c r="B1887" s="556" t="s">
        <v>1700</v>
      </c>
    </row>
    <row r="1888" spans="1:2">
      <c r="A1888" s="554">
        <v>602011</v>
      </c>
      <c r="B1888" s="556" t="s">
        <v>565</v>
      </c>
    </row>
    <row r="1889" spans="1:2" ht="28.5">
      <c r="A1889" s="554">
        <v>602012</v>
      </c>
      <c r="B1889" s="557" t="s">
        <v>564</v>
      </c>
    </row>
    <row r="1890" spans="1:2" ht="156.75">
      <c r="A1890" s="558">
        <v>602013</v>
      </c>
      <c r="B1890" s="560" t="s">
        <v>563</v>
      </c>
    </row>
    <row r="1891" spans="1:2">
      <c r="A1891" s="549">
        <v>602014</v>
      </c>
      <c r="B1891" s="562" t="s">
        <v>562</v>
      </c>
    </row>
    <row r="1892" spans="1:2">
      <c r="A1892" s="564"/>
      <c r="B1892" s="565"/>
    </row>
    <row r="1893" spans="1:2">
      <c r="A1893" s="541">
        <v>603000</v>
      </c>
      <c r="B1893" s="542" t="s">
        <v>1255</v>
      </c>
    </row>
    <row r="1894" spans="1:2">
      <c r="A1894" s="106">
        <v>603001</v>
      </c>
      <c r="B1894" s="102"/>
    </row>
    <row r="1895" spans="1:2">
      <c r="A1895" s="106">
        <v>603002</v>
      </c>
      <c r="B1895" s="102"/>
    </row>
    <row r="1896" spans="1:2">
      <c r="A1896" s="632"/>
      <c r="B1896" s="303"/>
    </row>
    <row r="1897" spans="1:2" ht="15.75">
      <c r="A1897" s="7">
        <v>700000</v>
      </c>
      <c r="B1897" s="357" t="s">
        <v>1649</v>
      </c>
    </row>
    <row r="1898" spans="1:2">
      <c r="A1898" s="628">
        <v>701000</v>
      </c>
      <c r="B1898" s="627" t="s">
        <v>27</v>
      </c>
    </row>
    <row r="1899" spans="1:2" ht="30">
      <c r="A1899" s="6">
        <v>701001</v>
      </c>
      <c r="B1899" s="385" t="s">
        <v>1422</v>
      </c>
    </row>
    <row r="1900" spans="1:2" ht="30">
      <c r="A1900" s="6">
        <v>701002</v>
      </c>
      <c r="B1900" s="385" t="s">
        <v>1423</v>
      </c>
    </row>
    <row r="1901" spans="1:2" ht="30">
      <c r="A1901" s="6">
        <v>701003</v>
      </c>
      <c r="B1901" s="385" t="s">
        <v>1424</v>
      </c>
    </row>
    <row r="1902" spans="1:2">
      <c r="A1902" s="70"/>
      <c r="B1902" s="355"/>
    </row>
    <row r="1903" spans="1:2">
      <c r="A1903" s="341">
        <v>702000</v>
      </c>
      <c r="B1903" s="342" t="s">
        <v>603</v>
      </c>
    </row>
    <row r="1904" spans="1:2">
      <c r="A1904" s="667"/>
      <c r="B1904" s="672" t="s">
        <v>1256</v>
      </c>
    </row>
    <row r="1905" spans="1:2">
      <c r="A1905" s="61">
        <v>702001</v>
      </c>
      <c r="B1905" s="294" t="s">
        <v>602</v>
      </c>
    </row>
    <row r="1906" spans="1:2">
      <c r="A1906" s="61">
        <v>702002</v>
      </c>
      <c r="B1906" s="294" t="s">
        <v>601</v>
      </c>
    </row>
    <row r="1907" spans="1:2">
      <c r="A1907" s="61">
        <v>702003</v>
      </c>
      <c r="B1907" s="294" t="s">
        <v>600</v>
      </c>
    </row>
    <row r="1908" spans="1:2" ht="42.75">
      <c r="A1908" s="61">
        <v>702004</v>
      </c>
      <c r="B1908" s="294" t="s">
        <v>599</v>
      </c>
    </row>
    <row r="1909" spans="1:2" ht="85.5">
      <c r="A1909" s="61">
        <v>702005</v>
      </c>
      <c r="B1909" s="294" t="s">
        <v>1426</v>
      </c>
    </row>
    <row r="1910" spans="1:2" ht="85.5">
      <c r="A1910" s="61">
        <v>702006</v>
      </c>
      <c r="B1910" s="294" t="s">
        <v>1427</v>
      </c>
    </row>
    <row r="1911" spans="1:2" ht="85.5">
      <c r="A1911" s="61">
        <v>702007</v>
      </c>
      <c r="B1911" s="294" t="s">
        <v>1428</v>
      </c>
    </row>
    <row r="1912" spans="1:2" ht="28.5">
      <c r="A1912" s="61">
        <v>702008</v>
      </c>
      <c r="B1912" s="294" t="s">
        <v>596</v>
      </c>
    </row>
    <row r="1913" spans="1:2">
      <c r="A1913" s="61">
        <v>702009</v>
      </c>
      <c r="B1913" s="294" t="s">
        <v>595</v>
      </c>
    </row>
    <row r="1914" spans="1:2">
      <c r="A1914" s="61">
        <v>702010</v>
      </c>
      <c r="B1914" s="294" t="s">
        <v>1429</v>
      </c>
    </row>
    <row r="1915" spans="1:2">
      <c r="A1915" s="61">
        <v>702011</v>
      </c>
      <c r="B1915" s="294" t="s">
        <v>1430</v>
      </c>
    </row>
    <row r="1916" spans="1:2">
      <c r="A1916" s="61">
        <v>702012</v>
      </c>
      <c r="B1916" s="294" t="s">
        <v>1431</v>
      </c>
    </row>
    <row r="1917" spans="1:2">
      <c r="A1917" s="61">
        <v>702013</v>
      </c>
      <c r="B1917" s="294" t="s">
        <v>1432</v>
      </c>
    </row>
    <row r="1918" spans="1:2">
      <c r="A1918" s="61">
        <v>702014</v>
      </c>
      <c r="B1918" s="294" t="s">
        <v>1433</v>
      </c>
    </row>
    <row r="1919" spans="1:2">
      <c r="A1919" s="61">
        <v>702015</v>
      </c>
      <c r="B1919" s="294" t="s">
        <v>1434</v>
      </c>
    </row>
    <row r="1920" spans="1:2">
      <c r="A1920" s="61">
        <v>702016</v>
      </c>
      <c r="B1920" s="294" t="s">
        <v>1435</v>
      </c>
    </row>
    <row r="1921" spans="1:2">
      <c r="A1921" s="61"/>
      <c r="B1921" s="294"/>
    </row>
    <row r="1922" spans="1:2">
      <c r="A1922" s="667"/>
      <c r="B1922" s="672" t="s">
        <v>592</v>
      </c>
    </row>
    <row r="1923" spans="1:2">
      <c r="A1923" s="61">
        <v>702017</v>
      </c>
      <c r="B1923" s="294" t="s">
        <v>1436</v>
      </c>
    </row>
    <row r="1924" spans="1:2" ht="28.5">
      <c r="A1924" s="61">
        <v>702018</v>
      </c>
      <c r="B1924" s="294" t="s">
        <v>1774</v>
      </c>
    </row>
    <row r="1925" spans="1:2">
      <c r="A1925" s="61">
        <v>702019</v>
      </c>
      <c r="B1925" s="294" t="s">
        <v>1437</v>
      </c>
    </row>
    <row r="1926" spans="1:2">
      <c r="A1926" s="61">
        <v>702020</v>
      </c>
      <c r="B1926" s="294" t="s">
        <v>1438</v>
      </c>
    </row>
    <row r="1927" spans="1:2">
      <c r="A1927" s="61">
        <v>702021</v>
      </c>
      <c r="B1927" s="294" t="s">
        <v>1439</v>
      </c>
    </row>
    <row r="1928" spans="1:2" ht="28.5">
      <c r="A1928" s="61">
        <v>702022</v>
      </c>
      <c r="B1928" s="294" t="s">
        <v>1440</v>
      </c>
    </row>
    <row r="1929" spans="1:2" ht="28.5">
      <c r="A1929" s="61">
        <v>702023</v>
      </c>
      <c r="B1929" s="294" t="s">
        <v>1441</v>
      </c>
    </row>
    <row r="1930" spans="1:2">
      <c r="A1930" s="61">
        <v>702024</v>
      </c>
      <c r="B1930" s="294" t="s">
        <v>1442</v>
      </c>
    </row>
    <row r="1931" spans="1:2">
      <c r="A1931" s="61">
        <v>702025</v>
      </c>
      <c r="B1931" s="294" t="s">
        <v>1443</v>
      </c>
    </row>
    <row r="1932" spans="1:2" ht="28.5">
      <c r="A1932" s="61">
        <v>702026</v>
      </c>
      <c r="B1932" s="294" t="s">
        <v>1444</v>
      </c>
    </row>
    <row r="1933" spans="1:2" ht="28.5">
      <c r="A1933" s="61">
        <v>702027</v>
      </c>
      <c r="B1933" s="433" t="s">
        <v>1800</v>
      </c>
    </row>
    <row r="1934" spans="1:2" ht="28.5">
      <c r="A1934" s="61">
        <v>702028</v>
      </c>
      <c r="B1934" s="433" t="s">
        <v>1775</v>
      </c>
    </row>
    <row r="1935" spans="1:2" ht="28.5">
      <c r="A1935" s="61">
        <v>702029</v>
      </c>
      <c r="B1935" s="294" t="s">
        <v>1445</v>
      </c>
    </row>
    <row r="1936" spans="1:2" ht="28.5">
      <c r="A1936" s="61">
        <v>702030</v>
      </c>
      <c r="B1936" s="294" t="s">
        <v>1446</v>
      </c>
    </row>
    <row r="1937" spans="1:2">
      <c r="A1937" s="992">
        <v>702031</v>
      </c>
      <c r="B1937" s="435" t="s">
        <v>590</v>
      </c>
    </row>
    <row r="1938" spans="1:2">
      <c r="A1938" s="992">
        <v>702032</v>
      </c>
      <c r="B1938" s="435" t="s">
        <v>590</v>
      </c>
    </row>
    <row r="1939" spans="1:2" ht="28.5">
      <c r="A1939" s="61">
        <v>702033</v>
      </c>
      <c r="B1939" s="294" t="s">
        <v>1447</v>
      </c>
    </row>
    <row r="1940" spans="1:2">
      <c r="A1940" s="61">
        <v>702034</v>
      </c>
      <c r="B1940" s="294" t="s">
        <v>1448</v>
      </c>
    </row>
    <row r="1941" spans="1:2" ht="71.25">
      <c r="A1941" s="61">
        <v>702035</v>
      </c>
      <c r="B1941" s="294" t="s">
        <v>589</v>
      </c>
    </row>
    <row r="1942" spans="1:2">
      <c r="A1942" s="69"/>
      <c r="B1942" s="300"/>
    </row>
    <row r="1943" spans="1:2">
      <c r="A1943" s="667"/>
      <c r="B1943" s="672" t="s">
        <v>587</v>
      </c>
    </row>
    <row r="1944" spans="1:2" ht="85.5">
      <c r="A1944" s="61">
        <v>702036</v>
      </c>
      <c r="B1944" s="301" t="s">
        <v>1711</v>
      </c>
    </row>
    <row r="1945" spans="1:2" ht="85.5">
      <c r="A1945" s="61">
        <v>702037</v>
      </c>
      <c r="B1945" s="287" t="s">
        <v>1712</v>
      </c>
    </row>
    <row r="1946" spans="1:2" ht="85.5">
      <c r="A1946" s="61">
        <v>702038</v>
      </c>
      <c r="B1946" s="287" t="s">
        <v>1713</v>
      </c>
    </row>
    <row r="1947" spans="1:2" ht="71.25">
      <c r="A1947" s="61">
        <v>702039</v>
      </c>
      <c r="B1947" s="287" t="s">
        <v>1714</v>
      </c>
    </row>
    <row r="1948" spans="1:2" ht="85.5">
      <c r="A1948" s="61">
        <v>702040</v>
      </c>
      <c r="B1948" s="287" t="s">
        <v>1715</v>
      </c>
    </row>
    <row r="1949" spans="1:2" ht="71.25">
      <c r="A1949" s="61">
        <v>702041</v>
      </c>
      <c r="B1949" s="287" t="s">
        <v>1716</v>
      </c>
    </row>
    <row r="1950" spans="1:2" ht="85.5">
      <c r="A1950" s="61">
        <v>702042</v>
      </c>
      <c r="B1950" s="294" t="s">
        <v>1717</v>
      </c>
    </row>
    <row r="1951" spans="1:2" ht="71.25">
      <c r="A1951" s="61">
        <v>702043</v>
      </c>
      <c r="B1951" s="302" t="s">
        <v>1718</v>
      </c>
    </row>
    <row r="1952" spans="1:2" ht="71.25">
      <c r="A1952" s="61">
        <v>702044</v>
      </c>
      <c r="B1952" s="302" t="s">
        <v>1719</v>
      </c>
    </row>
    <row r="1953" spans="1:2" ht="71.25">
      <c r="A1953" s="61">
        <v>702045</v>
      </c>
      <c r="B1953" s="302" t="s">
        <v>1720</v>
      </c>
    </row>
    <row r="1954" spans="1:2" ht="57">
      <c r="A1954" s="61">
        <v>702046</v>
      </c>
      <c r="B1954" s="294" t="s">
        <v>1721</v>
      </c>
    </row>
    <row r="1955" spans="1:2" ht="57">
      <c r="A1955" s="61">
        <v>702047</v>
      </c>
      <c r="B1955" s="294" t="s">
        <v>1722</v>
      </c>
    </row>
    <row r="1956" spans="1:2" ht="57">
      <c r="A1956" s="61">
        <v>702048</v>
      </c>
      <c r="B1956" s="294" t="s">
        <v>1723</v>
      </c>
    </row>
    <row r="1957" spans="1:2">
      <c r="A1957" s="61"/>
      <c r="B1957" s="300"/>
    </row>
    <row r="1958" spans="1:2">
      <c r="A1958" s="667"/>
      <c r="B1958" s="672" t="s">
        <v>1257</v>
      </c>
    </row>
    <row r="1959" spans="1:2">
      <c r="A1959" s="61">
        <v>702049</v>
      </c>
      <c r="B1959" s="294" t="s">
        <v>1575</v>
      </c>
    </row>
    <row r="1960" spans="1:2">
      <c r="A1960" s="61">
        <v>702050</v>
      </c>
      <c r="B1960" s="294" t="s">
        <v>1449</v>
      </c>
    </row>
    <row r="1961" spans="1:2">
      <c r="A1961" s="61">
        <v>702051</v>
      </c>
      <c r="B1961" s="294" t="s">
        <v>1450</v>
      </c>
    </row>
    <row r="1962" spans="1:2">
      <c r="A1962" s="61">
        <v>702052</v>
      </c>
      <c r="B1962" s="294" t="s">
        <v>1451</v>
      </c>
    </row>
    <row r="1963" spans="1:2">
      <c r="A1963" s="61"/>
      <c r="B1963" s="294"/>
    </row>
    <row r="1964" spans="1:2">
      <c r="A1964" s="667"/>
      <c r="B1964" s="672" t="s">
        <v>581</v>
      </c>
    </row>
    <row r="1965" spans="1:2" ht="28.5">
      <c r="A1965" s="61">
        <v>702053</v>
      </c>
      <c r="B1965" s="294" t="s">
        <v>580</v>
      </c>
    </row>
    <row r="1966" spans="1:2">
      <c r="A1966" s="61">
        <v>702054</v>
      </c>
      <c r="B1966" s="287" t="s">
        <v>579</v>
      </c>
    </row>
    <row r="1967" spans="1:2">
      <c r="A1967" s="61">
        <v>702055</v>
      </c>
      <c r="B1967" s="287" t="s">
        <v>578</v>
      </c>
    </row>
    <row r="1968" spans="1:2">
      <c r="A1968" s="61">
        <v>702056</v>
      </c>
      <c r="B1968" s="287" t="s">
        <v>577</v>
      </c>
    </row>
    <row r="1969" spans="1:2" ht="42.75">
      <c r="A1969" s="61">
        <v>702057</v>
      </c>
      <c r="B1969" s="294" t="s">
        <v>582</v>
      </c>
    </row>
    <row r="1970" spans="1:2" ht="28.5">
      <c r="A1970" s="61">
        <v>702058</v>
      </c>
      <c r="B1970" s="303" t="s">
        <v>1742</v>
      </c>
    </row>
    <row r="1971" spans="1:2">
      <c r="A1971" s="61"/>
      <c r="B1971" s="303"/>
    </row>
    <row r="1972" spans="1:2">
      <c r="A1972" s="340">
        <v>703000</v>
      </c>
      <c r="B1972" s="495" t="s">
        <v>644</v>
      </c>
    </row>
    <row r="1973" spans="1:2">
      <c r="A1973" s="667"/>
      <c r="B1973" s="672" t="s">
        <v>643</v>
      </c>
    </row>
    <row r="1974" spans="1:2" ht="29.25">
      <c r="A1974" s="61">
        <v>703001</v>
      </c>
      <c r="B1974" s="295" t="s">
        <v>1724</v>
      </c>
    </row>
    <row r="1975" spans="1:2" ht="29.25">
      <c r="A1975" s="61">
        <v>703002</v>
      </c>
      <c r="B1975" s="111" t="s">
        <v>1725</v>
      </c>
    </row>
    <row r="1976" spans="1:2" ht="29.25">
      <c r="A1976" s="61">
        <v>703003</v>
      </c>
      <c r="B1976" s="294" t="s">
        <v>1726</v>
      </c>
    </row>
    <row r="1977" spans="1:2" ht="29.25">
      <c r="A1977" s="61">
        <v>703004</v>
      </c>
      <c r="B1977" s="294" t="s">
        <v>1727</v>
      </c>
    </row>
    <row r="1978" spans="1:2" ht="29.25">
      <c r="A1978" s="61">
        <v>703005</v>
      </c>
      <c r="B1978" s="294" t="s">
        <v>1728</v>
      </c>
    </row>
    <row r="1979" spans="1:2" ht="29.25">
      <c r="A1979" s="61">
        <v>703006</v>
      </c>
      <c r="B1979" s="294" t="s">
        <v>1729</v>
      </c>
    </row>
    <row r="1980" spans="1:2">
      <c r="A1980" s="61"/>
      <c r="B1980" s="294"/>
    </row>
    <row r="1981" spans="1:2">
      <c r="A1981" s="662"/>
      <c r="B1981" s="296" t="s">
        <v>642</v>
      </c>
    </row>
    <row r="1982" spans="1:2" ht="28.5">
      <c r="A1982" s="61">
        <v>703007</v>
      </c>
      <c r="B1982" s="294" t="s">
        <v>641</v>
      </c>
    </row>
    <row r="1983" spans="1:2" ht="28.5">
      <c r="A1983" s="61">
        <v>703008</v>
      </c>
      <c r="B1983" s="111" t="s">
        <v>640</v>
      </c>
    </row>
    <row r="1984" spans="1:2">
      <c r="A1984" s="61"/>
      <c r="B1984" s="111"/>
    </row>
    <row r="1985" spans="1:2">
      <c r="A1985" s="662"/>
      <c r="B1985" s="296" t="s">
        <v>639</v>
      </c>
    </row>
    <row r="1986" spans="1:2">
      <c r="A1986" s="61">
        <v>703009</v>
      </c>
      <c r="B1986" s="294" t="s">
        <v>1730</v>
      </c>
    </row>
    <row r="1987" spans="1:2">
      <c r="A1987" s="61">
        <v>703010</v>
      </c>
      <c r="B1987" s="294" t="s">
        <v>638</v>
      </c>
    </row>
    <row r="1988" spans="1:2">
      <c r="A1988" s="61">
        <v>703011</v>
      </c>
      <c r="B1988" s="294" t="s">
        <v>637</v>
      </c>
    </row>
    <row r="1989" spans="1:2">
      <c r="A1989" s="61">
        <v>703012</v>
      </c>
      <c r="B1989" s="294" t="s">
        <v>636</v>
      </c>
    </row>
    <row r="1990" spans="1:2">
      <c r="A1990" s="61">
        <v>703013</v>
      </c>
      <c r="B1990" s="111" t="s">
        <v>635</v>
      </c>
    </row>
    <row r="1991" spans="1:2">
      <c r="A1991" s="61">
        <v>703014</v>
      </c>
      <c r="B1991" s="111" t="s">
        <v>634</v>
      </c>
    </row>
    <row r="1992" spans="1:2">
      <c r="A1992" s="61">
        <v>703015</v>
      </c>
      <c r="B1992" s="111" t="s">
        <v>633</v>
      </c>
    </row>
    <row r="1993" spans="1:2">
      <c r="A1993" s="61">
        <v>703016</v>
      </c>
      <c r="B1993" s="111" t="s">
        <v>632</v>
      </c>
    </row>
    <row r="1994" spans="1:2">
      <c r="A1994" s="61">
        <v>703017</v>
      </c>
      <c r="B1994" s="111" t="s">
        <v>631</v>
      </c>
    </row>
    <row r="1995" spans="1:2">
      <c r="A1995" s="61">
        <v>703018</v>
      </c>
      <c r="B1995" s="111" t="s">
        <v>630</v>
      </c>
    </row>
    <row r="1996" spans="1:2">
      <c r="A1996" s="61">
        <v>703019</v>
      </c>
      <c r="B1996" s="111" t="s">
        <v>629</v>
      </c>
    </row>
    <row r="1997" spans="1:2">
      <c r="A1997" s="61">
        <v>703020</v>
      </c>
      <c r="B1997" s="294" t="s">
        <v>628</v>
      </c>
    </row>
    <row r="1998" spans="1:2">
      <c r="A1998" s="61">
        <v>703021</v>
      </c>
      <c r="B1998" s="294" t="s">
        <v>627</v>
      </c>
    </row>
    <row r="1999" spans="1:2">
      <c r="A1999" s="61">
        <v>703022</v>
      </c>
      <c r="B1999" s="294" t="s">
        <v>626</v>
      </c>
    </row>
    <row r="2000" spans="1:2">
      <c r="A2000" s="61">
        <v>703023</v>
      </c>
      <c r="B2000" s="294" t="s">
        <v>625</v>
      </c>
    </row>
    <row r="2001" spans="1:2">
      <c r="A2001" s="61">
        <v>703024</v>
      </c>
      <c r="B2001" s="294" t="s">
        <v>624</v>
      </c>
    </row>
    <row r="2002" spans="1:2">
      <c r="A2002" s="61">
        <v>703025</v>
      </c>
      <c r="B2002" s="294" t="s">
        <v>623</v>
      </c>
    </row>
    <row r="2003" spans="1:2">
      <c r="A2003" s="61">
        <v>703026</v>
      </c>
      <c r="B2003" s="294" t="s">
        <v>622</v>
      </c>
    </row>
    <row r="2004" spans="1:2">
      <c r="A2004" s="61">
        <v>703027</v>
      </c>
      <c r="B2004" s="294" t="s">
        <v>621</v>
      </c>
    </row>
    <row r="2005" spans="1:2">
      <c r="A2005" s="61">
        <v>703028</v>
      </c>
      <c r="B2005" s="294" t="s">
        <v>620</v>
      </c>
    </row>
    <row r="2006" spans="1:2">
      <c r="A2006" s="61">
        <v>703029</v>
      </c>
      <c r="B2006" s="294" t="s">
        <v>619</v>
      </c>
    </row>
    <row r="2007" spans="1:2">
      <c r="A2007" s="61">
        <v>703030</v>
      </c>
      <c r="B2007" s="294" t="s">
        <v>618</v>
      </c>
    </row>
    <row r="2008" spans="1:2">
      <c r="A2008" s="61">
        <v>703031</v>
      </c>
      <c r="B2008" s="294" t="s">
        <v>617</v>
      </c>
    </row>
    <row r="2009" spans="1:2">
      <c r="A2009" s="61">
        <v>703032</v>
      </c>
      <c r="B2009" s="294" t="s">
        <v>616</v>
      </c>
    </row>
    <row r="2010" spans="1:2">
      <c r="A2010" s="61">
        <v>703033</v>
      </c>
      <c r="B2010" s="294" t="s">
        <v>615</v>
      </c>
    </row>
    <row r="2011" spans="1:2">
      <c r="A2011" s="61">
        <v>703034</v>
      </c>
      <c r="B2011" s="294" t="s">
        <v>614</v>
      </c>
    </row>
    <row r="2012" spans="1:2">
      <c r="A2012" s="61">
        <v>703035</v>
      </c>
      <c r="B2012" s="294" t="s">
        <v>613</v>
      </c>
    </row>
    <row r="2013" spans="1:2">
      <c r="A2013" s="61">
        <v>703036</v>
      </c>
      <c r="B2013" s="294" t="s">
        <v>612</v>
      </c>
    </row>
    <row r="2014" spans="1:2">
      <c r="A2014" s="61">
        <v>703037</v>
      </c>
      <c r="B2014" s="294" t="s">
        <v>611</v>
      </c>
    </row>
    <row r="2015" spans="1:2" ht="28.5">
      <c r="A2015" s="61">
        <v>703038</v>
      </c>
      <c r="B2015" s="294" t="s">
        <v>610</v>
      </c>
    </row>
    <row r="2016" spans="1:2">
      <c r="A2016" s="61">
        <v>703039</v>
      </c>
      <c r="B2016" s="294" t="s">
        <v>1731</v>
      </c>
    </row>
    <row r="2017" spans="1:2">
      <c r="A2017" s="61"/>
      <c r="B2017" s="294"/>
    </row>
    <row r="2018" spans="1:2">
      <c r="A2018" s="662"/>
      <c r="B2018" s="656" t="s">
        <v>609</v>
      </c>
    </row>
    <row r="2019" spans="1:2" ht="42.75">
      <c r="A2019" s="61">
        <v>703040</v>
      </c>
      <c r="B2019" s="294" t="s">
        <v>1452</v>
      </c>
    </row>
    <row r="2020" spans="1:2" ht="71.25">
      <c r="A2020" s="61">
        <v>703041</v>
      </c>
      <c r="B2020" s="297" t="s">
        <v>1732</v>
      </c>
    </row>
    <row r="2021" spans="1:2" ht="71.25">
      <c r="A2021" s="61">
        <v>703042</v>
      </c>
      <c r="B2021" s="297" t="s">
        <v>1733</v>
      </c>
    </row>
    <row r="2022" spans="1:2" ht="71.25">
      <c r="A2022" s="61">
        <v>703043</v>
      </c>
      <c r="B2022" s="297" t="s">
        <v>1734</v>
      </c>
    </row>
    <row r="2023" spans="1:2" ht="42.75">
      <c r="A2023" s="61">
        <v>703044</v>
      </c>
      <c r="B2023" s="298" t="s">
        <v>608</v>
      </c>
    </row>
    <row r="2024" spans="1:2">
      <c r="A2024" s="61"/>
      <c r="B2024" s="298"/>
    </row>
    <row r="2025" spans="1:2">
      <c r="A2025" s="662"/>
      <c r="B2025" s="656" t="s">
        <v>607</v>
      </c>
    </row>
    <row r="2026" spans="1:2">
      <c r="A2026" s="61">
        <v>703045</v>
      </c>
      <c r="B2026" s="294" t="s">
        <v>606</v>
      </c>
    </row>
    <row r="2027" spans="1:2">
      <c r="A2027" s="61">
        <v>703046</v>
      </c>
      <c r="B2027" s="297" t="s">
        <v>605</v>
      </c>
    </row>
    <row r="2028" spans="1:2">
      <c r="A2028" s="61"/>
      <c r="B2028" s="297"/>
    </row>
    <row r="2029" spans="1:2">
      <c r="A2029" s="662"/>
      <c r="B2029" s="296" t="s">
        <v>581</v>
      </c>
    </row>
    <row r="2030" spans="1:2" ht="71.25">
      <c r="A2030" s="61">
        <v>703047</v>
      </c>
      <c r="B2030" s="297" t="s">
        <v>1735</v>
      </c>
    </row>
    <row r="2031" spans="1:2" ht="42.75">
      <c r="A2031" s="61">
        <v>703048</v>
      </c>
      <c r="B2031" s="297" t="s">
        <v>1453</v>
      </c>
    </row>
    <row r="2032" spans="1:2" ht="28.5">
      <c r="A2032" s="61">
        <v>703049</v>
      </c>
      <c r="B2032" s="298" t="s">
        <v>604</v>
      </c>
    </row>
    <row r="2033" spans="1:2">
      <c r="A2033" s="120"/>
      <c r="B2033" s="299"/>
    </row>
    <row r="2034" spans="1:2">
      <c r="A2034" s="393">
        <v>704000</v>
      </c>
      <c r="B2034" s="495" t="s">
        <v>1259</v>
      </c>
    </row>
    <row r="2035" spans="1:2">
      <c r="A2035" s="662"/>
      <c r="B2035" s="656" t="s">
        <v>744</v>
      </c>
    </row>
    <row r="2036" spans="1:2" ht="28.5">
      <c r="A2036" s="61">
        <v>704001</v>
      </c>
      <c r="B2036" s="294" t="s">
        <v>743</v>
      </c>
    </row>
    <row r="2037" spans="1:2" ht="28.5">
      <c r="A2037" s="61">
        <v>704002</v>
      </c>
      <c r="B2037" s="294" t="s">
        <v>742</v>
      </c>
    </row>
    <row r="2038" spans="1:2" ht="28.5">
      <c r="A2038" s="61">
        <v>704003</v>
      </c>
      <c r="B2038" s="294" t="s">
        <v>741</v>
      </c>
    </row>
    <row r="2039" spans="1:2" ht="28.5">
      <c r="A2039" s="61">
        <v>704004</v>
      </c>
      <c r="B2039" s="294" t="s">
        <v>740</v>
      </c>
    </row>
    <row r="2040" spans="1:2" ht="28.5">
      <c r="A2040" s="61">
        <v>704005</v>
      </c>
      <c r="B2040" s="294" t="s">
        <v>739</v>
      </c>
    </row>
    <row r="2041" spans="1:2" ht="28.5">
      <c r="A2041" s="61">
        <v>704006</v>
      </c>
      <c r="B2041" s="294" t="s">
        <v>738</v>
      </c>
    </row>
    <row r="2042" spans="1:2" ht="28.5">
      <c r="A2042" s="61">
        <v>704007</v>
      </c>
      <c r="B2042" s="294" t="s">
        <v>1736</v>
      </c>
    </row>
    <row r="2043" spans="1:2">
      <c r="A2043" s="61"/>
      <c r="B2043" s="294"/>
    </row>
    <row r="2044" spans="1:2">
      <c r="A2044" s="662"/>
      <c r="B2044" s="656" t="s">
        <v>737</v>
      </c>
    </row>
    <row r="2045" spans="1:2">
      <c r="A2045" s="61">
        <v>704008</v>
      </c>
      <c r="B2045" s="294" t="s">
        <v>736</v>
      </c>
    </row>
    <row r="2046" spans="1:2">
      <c r="A2046" s="61">
        <v>704009</v>
      </c>
      <c r="B2046" s="294" t="s">
        <v>735</v>
      </c>
    </row>
    <row r="2047" spans="1:2">
      <c r="A2047" s="61"/>
      <c r="B2047" s="294"/>
    </row>
    <row r="2048" spans="1:2">
      <c r="A2048" s="662"/>
      <c r="B2048" s="656" t="s">
        <v>734</v>
      </c>
    </row>
    <row r="2049" spans="1:2">
      <c r="A2049" s="61">
        <v>704010</v>
      </c>
      <c r="B2049" s="294" t="s">
        <v>733</v>
      </c>
    </row>
    <row r="2050" spans="1:2">
      <c r="A2050" s="61">
        <v>704011</v>
      </c>
      <c r="B2050" s="294" t="s">
        <v>732</v>
      </c>
    </row>
    <row r="2051" spans="1:2">
      <c r="A2051" s="61">
        <v>704012</v>
      </c>
      <c r="B2051" s="294" t="s">
        <v>731</v>
      </c>
    </row>
    <row r="2052" spans="1:2">
      <c r="A2052" s="61">
        <v>704013</v>
      </c>
      <c r="B2052" s="294" t="s">
        <v>722</v>
      </c>
    </row>
    <row r="2053" spans="1:2">
      <c r="A2053" s="61">
        <v>704014</v>
      </c>
      <c r="B2053" s="294" t="s">
        <v>730</v>
      </c>
    </row>
    <row r="2054" spans="1:2">
      <c r="A2054" s="61">
        <v>704015</v>
      </c>
      <c r="B2054" s="294" t="s">
        <v>729</v>
      </c>
    </row>
    <row r="2055" spans="1:2">
      <c r="A2055" s="61">
        <v>704016</v>
      </c>
      <c r="B2055" s="294" t="s">
        <v>728</v>
      </c>
    </row>
    <row r="2056" spans="1:2">
      <c r="A2056" s="61">
        <v>704017</v>
      </c>
      <c r="B2056" s="294" t="s">
        <v>715</v>
      </c>
    </row>
    <row r="2057" spans="1:2">
      <c r="A2057" s="61">
        <v>704018</v>
      </c>
      <c r="B2057" s="294" t="s">
        <v>713</v>
      </c>
    </row>
    <row r="2058" spans="1:2">
      <c r="A2058" s="61">
        <v>704019</v>
      </c>
      <c r="B2058" s="294" t="s">
        <v>727</v>
      </c>
    </row>
    <row r="2059" spans="1:2">
      <c r="A2059" s="61">
        <v>704020</v>
      </c>
      <c r="B2059" s="294" t="s">
        <v>726</v>
      </c>
    </row>
    <row r="2060" spans="1:2">
      <c r="A2060" s="61">
        <v>704021</v>
      </c>
      <c r="B2060" s="294" t="s">
        <v>725</v>
      </c>
    </row>
    <row r="2061" spans="1:2">
      <c r="A2061" s="61"/>
      <c r="B2061" s="294"/>
    </row>
    <row r="2062" spans="1:2">
      <c r="A2062" s="662"/>
      <c r="B2062" s="656" t="s">
        <v>723</v>
      </c>
    </row>
    <row r="2063" spans="1:2">
      <c r="A2063" s="61">
        <v>704022</v>
      </c>
      <c r="B2063" s="294" t="s">
        <v>722</v>
      </c>
    </row>
    <row r="2064" spans="1:2">
      <c r="A2064" s="61">
        <v>704023</v>
      </c>
      <c r="B2064" s="294" t="s">
        <v>721</v>
      </c>
    </row>
    <row r="2065" spans="1:2">
      <c r="A2065" s="61">
        <v>704024</v>
      </c>
      <c r="B2065" s="294" t="s">
        <v>720</v>
      </c>
    </row>
    <row r="2066" spans="1:2">
      <c r="A2066" s="61">
        <v>704025</v>
      </c>
      <c r="B2066" s="294" t="s">
        <v>719</v>
      </c>
    </row>
    <row r="2067" spans="1:2">
      <c r="A2067" s="61">
        <v>704026</v>
      </c>
      <c r="B2067" s="294" t="s">
        <v>718</v>
      </c>
    </row>
    <row r="2068" spans="1:2">
      <c r="A2068" s="61">
        <v>704027</v>
      </c>
      <c r="B2068" s="294" t="s">
        <v>717</v>
      </c>
    </row>
    <row r="2069" spans="1:2">
      <c r="A2069" s="61">
        <v>704028</v>
      </c>
      <c r="B2069" s="294" t="s">
        <v>716</v>
      </c>
    </row>
    <row r="2070" spans="1:2">
      <c r="A2070" s="61">
        <v>704029</v>
      </c>
      <c r="B2070" s="294" t="s">
        <v>715</v>
      </c>
    </row>
    <row r="2071" spans="1:2">
      <c r="A2071" s="61">
        <v>704030</v>
      </c>
      <c r="B2071" s="294" t="s">
        <v>714</v>
      </c>
    </row>
    <row r="2072" spans="1:2">
      <c r="A2072" s="61">
        <v>704031</v>
      </c>
      <c r="B2072" s="294" t="s">
        <v>713</v>
      </c>
    </row>
    <row r="2073" spans="1:2">
      <c r="A2073" s="61">
        <v>704032</v>
      </c>
      <c r="B2073" s="294" t="s">
        <v>712</v>
      </c>
    </row>
    <row r="2074" spans="1:2" ht="28.5">
      <c r="A2074" s="61">
        <v>704033</v>
      </c>
      <c r="B2074" s="294" t="s">
        <v>711</v>
      </c>
    </row>
    <row r="2075" spans="1:2" ht="28.5">
      <c r="A2075" s="61">
        <v>704034</v>
      </c>
      <c r="B2075" s="294" t="s">
        <v>710</v>
      </c>
    </row>
    <row r="2076" spans="1:2" ht="28.5">
      <c r="A2076" s="61">
        <v>704035</v>
      </c>
      <c r="B2076" s="294" t="s">
        <v>709</v>
      </c>
    </row>
    <row r="2077" spans="1:2" ht="42.75">
      <c r="A2077" s="61">
        <v>704036</v>
      </c>
      <c r="B2077" s="294" t="s">
        <v>707</v>
      </c>
    </row>
    <row r="2078" spans="1:2">
      <c r="A2078" s="61">
        <v>704037</v>
      </c>
      <c r="B2078" s="294" t="s">
        <v>708</v>
      </c>
    </row>
    <row r="2079" spans="1:2">
      <c r="A2079" s="61"/>
      <c r="B2079" s="294"/>
    </row>
    <row r="2080" spans="1:2">
      <c r="A2080" s="662"/>
      <c r="B2080" s="656" t="s">
        <v>705</v>
      </c>
    </row>
    <row r="2081" spans="1:2" ht="28.5">
      <c r="A2081" s="61">
        <v>704038</v>
      </c>
      <c r="B2081" s="294" t="s">
        <v>704</v>
      </c>
    </row>
    <row r="2082" spans="1:2" ht="28.5">
      <c r="A2082" s="61">
        <v>704039</v>
      </c>
      <c r="B2082" s="294" t="s">
        <v>703</v>
      </c>
    </row>
    <row r="2083" spans="1:2">
      <c r="A2083" s="61">
        <v>704040</v>
      </c>
      <c r="B2083" s="294" t="s">
        <v>1737</v>
      </c>
    </row>
    <row r="2084" spans="1:2">
      <c r="A2084" s="61">
        <v>704041</v>
      </c>
      <c r="B2084" s="294" t="s">
        <v>1738</v>
      </c>
    </row>
    <row r="2085" spans="1:2">
      <c r="A2085" s="61">
        <v>704042</v>
      </c>
      <c r="B2085" s="294" t="s">
        <v>1739</v>
      </c>
    </row>
    <row r="2086" spans="1:2">
      <c r="A2086" s="61">
        <v>704043</v>
      </c>
      <c r="B2086" s="294" t="s">
        <v>1740</v>
      </c>
    </row>
    <row r="2087" spans="1:2">
      <c r="A2087" s="61">
        <v>704044</v>
      </c>
      <c r="B2087" s="294" t="s">
        <v>701</v>
      </c>
    </row>
    <row r="2088" spans="1:2">
      <c r="A2088" s="61">
        <v>704045</v>
      </c>
      <c r="B2088" s="294" t="s">
        <v>700</v>
      </c>
    </row>
    <row r="2089" spans="1:2">
      <c r="A2089" s="61">
        <v>704046</v>
      </c>
      <c r="B2089" s="294" t="s">
        <v>698</v>
      </c>
    </row>
    <row r="2090" spans="1:2">
      <c r="A2090" s="61">
        <v>704047</v>
      </c>
      <c r="B2090" s="294" t="s">
        <v>697</v>
      </c>
    </row>
    <row r="2091" spans="1:2">
      <c r="A2091" s="61">
        <v>704048</v>
      </c>
      <c r="B2091" s="294" t="s">
        <v>696</v>
      </c>
    </row>
    <row r="2092" spans="1:2">
      <c r="A2092" s="61"/>
      <c r="B2092" s="294"/>
    </row>
    <row r="2093" spans="1:2">
      <c r="A2093" s="662"/>
      <c r="B2093" s="656" t="s">
        <v>1585</v>
      </c>
    </row>
    <row r="2094" spans="1:2" ht="28.5">
      <c r="A2094" s="61">
        <v>704049</v>
      </c>
      <c r="B2094" s="294" t="s">
        <v>1586</v>
      </c>
    </row>
    <row r="2095" spans="1:2" ht="42.75">
      <c r="A2095" s="61">
        <v>704050</v>
      </c>
      <c r="B2095" s="294" t="s">
        <v>1587</v>
      </c>
    </row>
    <row r="2096" spans="1:2" ht="42.75">
      <c r="A2096" s="61">
        <v>704051</v>
      </c>
      <c r="B2096" s="294" t="s">
        <v>1588</v>
      </c>
    </row>
    <row r="2097" spans="1:2" ht="28.5">
      <c r="A2097" s="61">
        <v>704052</v>
      </c>
      <c r="B2097" s="294" t="s">
        <v>1589</v>
      </c>
    </row>
    <row r="2098" spans="1:2">
      <c r="A2098" s="61"/>
      <c r="B2098" s="294"/>
    </row>
    <row r="2099" spans="1:2">
      <c r="A2099" s="662"/>
      <c r="B2099" s="656" t="s">
        <v>1590</v>
      </c>
    </row>
    <row r="2100" spans="1:2" ht="28.5">
      <c r="A2100" s="61">
        <v>704053</v>
      </c>
      <c r="B2100" s="294" t="s">
        <v>695</v>
      </c>
    </row>
    <row r="2101" spans="1:2" ht="71.25">
      <c r="A2101" s="61">
        <v>704054</v>
      </c>
      <c r="B2101" s="294" t="s">
        <v>1454</v>
      </c>
    </row>
    <row r="2102" spans="1:2" ht="28.5">
      <c r="A2102" s="61">
        <v>704055</v>
      </c>
      <c r="B2102" s="294" t="s">
        <v>692</v>
      </c>
    </row>
    <row r="2103" spans="1:2" ht="28.5">
      <c r="A2103" s="61">
        <v>704056</v>
      </c>
      <c r="B2103" s="294" t="s">
        <v>691</v>
      </c>
    </row>
    <row r="2104" spans="1:2">
      <c r="A2104" s="61"/>
      <c r="B2104" s="294"/>
    </row>
    <row r="2105" spans="1:2">
      <c r="A2105" s="662"/>
      <c r="B2105" s="656" t="s">
        <v>1576</v>
      </c>
    </row>
    <row r="2106" spans="1:2">
      <c r="A2106" s="61">
        <v>704057</v>
      </c>
      <c r="B2106" s="294" t="s">
        <v>1455</v>
      </c>
    </row>
    <row r="2107" spans="1:2">
      <c r="A2107" s="61">
        <v>704058</v>
      </c>
      <c r="B2107" s="294" t="s">
        <v>1456</v>
      </c>
    </row>
    <row r="2108" spans="1:2">
      <c r="A2108" s="61">
        <v>704059</v>
      </c>
      <c r="B2108" s="294" t="s">
        <v>1577</v>
      </c>
    </row>
    <row r="2109" spans="1:2">
      <c r="A2109" s="61">
        <v>704060</v>
      </c>
      <c r="B2109" s="294" t="s">
        <v>1578</v>
      </c>
    </row>
    <row r="2110" spans="1:2">
      <c r="A2110" s="61">
        <v>704061</v>
      </c>
      <c r="B2110" s="294" t="s">
        <v>1579</v>
      </c>
    </row>
    <row r="2111" spans="1:2">
      <c r="A2111" s="61"/>
      <c r="B2111" s="294"/>
    </row>
    <row r="2112" spans="1:2">
      <c r="A2112" s="662"/>
      <c r="B2112" s="656" t="s">
        <v>1580</v>
      </c>
    </row>
    <row r="2113" spans="1:2">
      <c r="A2113" s="61">
        <v>704062</v>
      </c>
      <c r="B2113" s="294" t="s">
        <v>1457</v>
      </c>
    </row>
    <row r="2114" spans="1:2">
      <c r="A2114" s="61">
        <v>704063</v>
      </c>
      <c r="B2114" s="294" t="s">
        <v>1458</v>
      </c>
    </row>
    <row r="2115" spans="1:2">
      <c r="A2115" s="61">
        <v>704064</v>
      </c>
      <c r="B2115" s="294" t="s">
        <v>1459</v>
      </c>
    </row>
    <row r="2116" spans="1:2">
      <c r="A2116" s="61">
        <v>704065</v>
      </c>
      <c r="B2116" s="294" t="s">
        <v>1581</v>
      </c>
    </row>
    <row r="2117" spans="1:2">
      <c r="A2117" s="61">
        <v>704066</v>
      </c>
      <c r="B2117" s="294" t="s">
        <v>1460</v>
      </c>
    </row>
    <row r="2118" spans="1:2">
      <c r="A2118" s="61">
        <v>704067</v>
      </c>
      <c r="B2118" s="294" t="s">
        <v>1584</v>
      </c>
    </row>
    <row r="2119" spans="1:2">
      <c r="A2119" s="61">
        <v>704068</v>
      </c>
      <c r="B2119" s="294" t="s">
        <v>1701</v>
      </c>
    </row>
    <row r="2120" spans="1:2">
      <c r="A2120" s="992">
        <v>704069</v>
      </c>
      <c r="B2120" s="435" t="s">
        <v>1702</v>
      </c>
    </row>
    <row r="2121" spans="1:2">
      <c r="A2121" s="61">
        <v>704070</v>
      </c>
      <c r="B2121" s="294" t="s">
        <v>1703</v>
      </c>
    </row>
    <row r="2122" spans="1:2">
      <c r="A2122" s="61"/>
      <c r="B2122" s="294"/>
    </row>
    <row r="2123" spans="1:2">
      <c r="A2123" s="662"/>
      <c r="B2123" s="656" t="s">
        <v>1582</v>
      </c>
    </row>
    <row r="2124" spans="1:2">
      <c r="A2124" s="61">
        <v>704071</v>
      </c>
      <c r="B2124" s="294" t="s">
        <v>1788</v>
      </c>
    </row>
    <row r="2125" spans="1:2">
      <c r="A2125" s="61">
        <v>704072</v>
      </c>
      <c r="B2125" s="294" t="s">
        <v>1461</v>
      </c>
    </row>
    <row r="2126" spans="1:2">
      <c r="A2126" s="61"/>
      <c r="B2126" s="294"/>
    </row>
    <row r="2127" spans="1:2">
      <c r="A2127" s="662"/>
      <c r="B2127" s="656" t="s">
        <v>1583</v>
      </c>
    </row>
    <row r="2128" spans="1:2" ht="28.5">
      <c r="A2128" s="61">
        <v>704073</v>
      </c>
      <c r="B2128" s="433" t="s">
        <v>1824</v>
      </c>
    </row>
    <row r="2129" spans="1:2" ht="28.5">
      <c r="A2129" s="61">
        <v>704074</v>
      </c>
      <c r="B2129" s="433" t="s">
        <v>1825</v>
      </c>
    </row>
    <row r="2130" spans="1:2">
      <c r="A2130" s="61"/>
      <c r="B2130" s="294"/>
    </row>
    <row r="2131" spans="1:2">
      <c r="A2131" s="662"/>
      <c r="B2131" s="656" t="s">
        <v>1591</v>
      </c>
    </row>
    <row r="2132" spans="1:2" ht="42.75">
      <c r="A2132" s="61">
        <v>704075</v>
      </c>
      <c r="B2132" s="294" t="s">
        <v>1594</v>
      </c>
    </row>
    <row r="2133" spans="1:2" ht="57">
      <c r="A2133" s="61">
        <v>704076</v>
      </c>
      <c r="B2133" s="294" t="s">
        <v>1593</v>
      </c>
    </row>
    <row r="2134" spans="1:2" ht="57">
      <c r="A2134" s="61">
        <v>704077</v>
      </c>
      <c r="B2134" s="294" t="s">
        <v>1592</v>
      </c>
    </row>
    <row r="2135" spans="1:2" ht="57">
      <c r="A2135" s="61">
        <v>704078</v>
      </c>
      <c r="B2135" s="433" t="s">
        <v>1790</v>
      </c>
    </row>
    <row r="2136" spans="1:2">
      <c r="A2136" s="61"/>
      <c r="B2136" s="294"/>
    </row>
    <row r="2137" spans="1:2">
      <c r="A2137" s="662"/>
      <c r="B2137" s="656" t="s">
        <v>1595</v>
      </c>
    </row>
    <row r="2138" spans="1:2" ht="42.75">
      <c r="A2138" s="61">
        <v>704079</v>
      </c>
      <c r="B2138" s="294" t="s">
        <v>685</v>
      </c>
    </row>
    <row r="2139" spans="1:2">
      <c r="A2139" s="61">
        <v>704080</v>
      </c>
      <c r="B2139" s="294" t="s">
        <v>684</v>
      </c>
    </row>
    <row r="2140" spans="1:2">
      <c r="A2140" s="61"/>
      <c r="B2140" s="294"/>
    </row>
    <row r="2141" spans="1:2">
      <c r="A2141" s="662"/>
      <c r="B2141" s="656" t="s">
        <v>1596</v>
      </c>
    </row>
    <row r="2142" spans="1:2" ht="42.75">
      <c r="A2142" s="61">
        <v>704081</v>
      </c>
      <c r="B2142" s="294" t="s">
        <v>681</v>
      </c>
    </row>
    <row r="2143" spans="1:2" ht="57">
      <c r="A2143" s="61">
        <v>704082</v>
      </c>
      <c r="B2143" s="294" t="s">
        <v>679</v>
      </c>
    </row>
    <row r="2144" spans="1:2" ht="42.75">
      <c r="A2144" s="61">
        <v>704083</v>
      </c>
      <c r="B2144" s="294" t="s">
        <v>677</v>
      </c>
    </row>
    <row r="2145" spans="1:2" ht="28.5">
      <c r="A2145" s="61">
        <v>704084</v>
      </c>
      <c r="B2145" s="294" t="s">
        <v>675</v>
      </c>
    </row>
    <row r="2146" spans="1:2" ht="28.5">
      <c r="A2146" s="61">
        <v>704085</v>
      </c>
      <c r="B2146" s="294" t="s">
        <v>1597</v>
      </c>
    </row>
    <row r="2147" spans="1:2" ht="28.5">
      <c r="A2147" s="61">
        <v>704086</v>
      </c>
      <c r="B2147" s="294" t="s">
        <v>1598</v>
      </c>
    </row>
    <row r="2148" spans="1:2">
      <c r="A2148" s="61">
        <v>704087</v>
      </c>
      <c r="B2148" s="433" t="s">
        <v>1791</v>
      </c>
    </row>
    <row r="2149" spans="1:2">
      <c r="A2149" s="61"/>
      <c r="B2149" s="294"/>
    </row>
    <row r="2150" spans="1:2">
      <c r="A2150" s="662"/>
      <c r="B2150" s="656" t="s">
        <v>581</v>
      </c>
    </row>
    <row r="2151" spans="1:2" ht="57">
      <c r="A2151" s="61">
        <v>704088</v>
      </c>
      <c r="B2151" s="294" t="s">
        <v>670</v>
      </c>
    </row>
    <row r="2152" spans="1:2">
      <c r="A2152" s="61">
        <v>704089</v>
      </c>
      <c r="B2152" s="294" t="s">
        <v>669</v>
      </c>
    </row>
    <row r="2153" spans="1:2">
      <c r="A2153" s="61">
        <v>704090</v>
      </c>
      <c r="B2153" s="294" t="s">
        <v>668</v>
      </c>
    </row>
    <row r="2154" spans="1:2" ht="28.5">
      <c r="A2154" s="61">
        <v>704091</v>
      </c>
      <c r="B2154" s="433" t="s">
        <v>1793</v>
      </c>
    </row>
    <row r="2155" spans="1:2">
      <c r="A2155" s="61">
        <v>704092</v>
      </c>
      <c r="B2155" s="433" t="s">
        <v>1794</v>
      </c>
    </row>
    <row r="2156" spans="1:2" ht="28.5">
      <c r="A2156" s="61">
        <v>704093</v>
      </c>
      <c r="B2156" s="294" t="s">
        <v>667</v>
      </c>
    </row>
    <row r="2157" spans="1:2" ht="28.5">
      <c r="A2157" s="61">
        <v>704094</v>
      </c>
      <c r="B2157" s="294" t="s">
        <v>666</v>
      </c>
    </row>
    <row r="2158" spans="1:2" ht="28.5">
      <c r="A2158" s="61">
        <v>704095</v>
      </c>
      <c r="B2158" s="294" t="s">
        <v>665</v>
      </c>
    </row>
    <row r="2159" spans="1:2">
      <c r="A2159" s="61"/>
      <c r="B2159" s="294"/>
    </row>
    <row r="2160" spans="1:2">
      <c r="A2160" s="662"/>
      <c r="B2160" s="656" t="s">
        <v>1599</v>
      </c>
    </row>
    <row r="2161" spans="1:2" ht="28.5">
      <c r="A2161" s="61">
        <v>704096</v>
      </c>
      <c r="B2161" s="294" t="s">
        <v>1704</v>
      </c>
    </row>
    <row r="2162" spans="1:2" ht="28.5">
      <c r="A2162" s="61">
        <v>704097</v>
      </c>
      <c r="B2162" s="294" t="s">
        <v>1705</v>
      </c>
    </row>
    <row r="2163" spans="1:2">
      <c r="A2163" s="61">
        <v>704098</v>
      </c>
      <c r="B2163" s="294" t="s">
        <v>1706</v>
      </c>
    </row>
    <row r="2164" spans="1:2" ht="28.5">
      <c r="A2164" s="61">
        <v>704099</v>
      </c>
      <c r="B2164" s="294" t="s">
        <v>1707</v>
      </c>
    </row>
    <row r="2165" spans="1:2" ht="28.5">
      <c r="A2165" s="61">
        <v>704100</v>
      </c>
      <c r="B2165" s="294" t="s">
        <v>1708</v>
      </c>
    </row>
    <row r="2166" spans="1:2">
      <c r="A2166" s="61">
        <v>704101</v>
      </c>
      <c r="B2166" s="395" t="s">
        <v>1709</v>
      </c>
    </row>
    <row r="2167" spans="1:2">
      <c r="A2167" s="61"/>
      <c r="B2167" s="395"/>
    </row>
    <row r="2168" spans="1:2">
      <c r="A2168" s="662"/>
      <c r="B2168" s="656" t="s">
        <v>664</v>
      </c>
    </row>
    <row r="2169" spans="1:2">
      <c r="A2169" s="61">
        <v>704102</v>
      </c>
      <c r="B2169" s="294" t="s">
        <v>663</v>
      </c>
    </row>
    <row r="2170" spans="1:2">
      <c r="A2170" s="61">
        <v>704103</v>
      </c>
      <c r="B2170" s="294" t="s">
        <v>662</v>
      </c>
    </row>
    <row r="2171" spans="1:2">
      <c r="A2171" s="61">
        <v>704104</v>
      </c>
      <c r="B2171" s="294" t="s">
        <v>661</v>
      </c>
    </row>
    <row r="2172" spans="1:2" ht="42.75">
      <c r="A2172" s="61">
        <v>704105</v>
      </c>
      <c r="B2172" s="294" t="s">
        <v>660</v>
      </c>
    </row>
    <row r="2173" spans="1:2" ht="42.75">
      <c r="A2173" s="61">
        <v>704106</v>
      </c>
      <c r="B2173" s="294" t="s">
        <v>659</v>
      </c>
    </row>
    <row r="2174" spans="1:2" ht="42.75">
      <c r="A2174" s="61">
        <v>704107</v>
      </c>
      <c r="B2174" s="294" t="s">
        <v>658</v>
      </c>
    </row>
    <row r="2175" spans="1:2" ht="28.5">
      <c r="A2175" s="61">
        <v>704108</v>
      </c>
      <c r="B2175" s="294" t="s">
        <v>657</v>
      </c>
    </row>
    <row r="2176" spans="1:2" ht="28.5">
      <c r="A2176" s="61">
        <v>704109</v>
      </c>
      <c r="B2176" s="294" t="s">
        <v>656</v>
      </c>
    </row>
    <row r="2177" spans="1:2" ht="28.5">
      <c r="A2177" s="61">
        <v>704110</v>
      </c>
      <c r="B2177" s="294" t="s">
        <v>655</v>
      </c>
    </row>
    <row r="2178" spans="1:2" ht="28.5">
      <c r="A2178" s="61">
        <v>704111</v>
      </c>
      <c r="B2178" s="294" t="s">
        <v>654</v>
      </c>
    </row>
    <row r="2179" spans="1:2">
      <c r="A2179" s="61"/>
      <c r="B2179" s="294"/>
    </row>
    <row r="2180" spans="1:2">
      <c r="A2180" s="662"/>
      <c r="B2180" s="656" t="s">
        <v>653</v>
      </c>
    </row>
    <row r="2181" spans="1:2" ht="28.5">
      <c r="A2181" s="61">
        <v>704112</v>
      </c>
      <c r="B2181" s="294" t="s">
        <v>652</v>
      </c>
    </row>
    <row r="2182" spans="1:2">
      <c r="A2182" s="120">
        <v>704113</v>
      </c>
      <c r="B2182" s="294" t="s">
        <v>651</v>
      </c>
    </row>
    <row r="2183" spans="1:2" ht="29.25">
      <c r="A2183" s="61">
        <v>704114</v>
      </c>
      <c r="B2183" s="294" t="s">
        <v>1741</v>
      </c>
    </row>
    <row r="2184" spans="1:2" ht="42.75">
      <c r="A2184" s="120">
        <v>704115</v>
      </c>
      <c r="B2184" s="294" t="s">
        <v>650</v>
      </c>
    </row>
    <row r="2185" spans="1:2">
      <c r="A2185" s="61">
        <v>704116</v>
      </c>
      <c r="B2185" s="294" t="s">
        <v>648</v>
      </c>
    </row>
    <row r="2186" spans="1:2" ht="28.5">
      <c r="A2186" s="120">
        <v>704117</v>
      </c>
      <c r="B2186" s="294" t="s">
        <v>647</v>
      </c>
    </row>
    <row r="2187" spans="1:2" ht="28.5">
      <c r="A2187" s="61">
        <v>704118</v>
      </c>
      <c r="B2187" s="294" t="s">
        <v>646</v>
      </c>
    </row>
    <row r="2188" spans="1:2">
      <c r="A2188" s="120">
        <v>704119</v>
      </c>
      <c r="B2188" s="303" t="s">
        <v>645</v>
      </c>
    </row>
    <row r="2189" spans="1:2" ht="71.25">
      <c r="A2189" s="61">
        <v>704120</v>
      </c>
      <c r="B2189" s="396" t="s">
        <v>1462</v>
      </c>
    </row>
    <row r="2190" spans="1:2">
      <c r="A2190" s="120">
        <v>704121</v>
      </c>
      <c r="B2190" s="396" t="s">
        <v>1665</v>
      </c>
    </row>
    <row r="2191" spans="1:2">
      <c r="A2191" s="92"/>
      <c r="B2191" s="292"/>
    </row>
    <row r="2192" spans="1:2" ht="15.75">
      <c r="A2192" s="7">
        <v>800000</v>
      </c>
      <c r="B2192" s="357" t="s">
        <v>1652</v>
      </c>
    </row>
    <row r="2193" spans="1:2" ht="15.75">
      <c r="A2193" s="222">
        <v>801000</v>
      </c>
      <c r="B2193" s="349" t="s">
        <v>1650</v>
      </c>
    </row>
    <row r="2194" spans="1:2">
      <c r="A2194" s="647"/>
      <c r="B2194" s="347" t="s">
        <v>575</v>
      </c>
    </row>
    <row r="2195" spans="1:2">
      <c r="A2195" s="662"/>
      <c r="B2195" s="656" t="s">
        <v>1147</v>
      </c>
    </row>
    <row r="2196" spans="1:2">
      <c r="A2196" s="92">
        <v>801001</v>
      </c>
      <c r="B2196" s="501" t="s">
        <v>1818</v>
      </c>
    </row>
    <row r="2197" spans="1:2">
      <c r="A2197" s="92">
        <v>801002</v>
      </c>
      <c r="B2197" s="501" t="s">
        <v>1819</v>
      </c>
    </row>
    <row r="2198" spans="1:2">
      <c r="A2198" s="92">
        <v>801003</v>
      </c>
      <c r="B2198" s="365" t="s">
        <v>1149</v>
      </c>
    </row>
    <row r="2199" spans="1:2">
      <c r="A2199" s="92">
        <v>801004</v>
      </c>
      <c r="B2199" s="365" t="s">
        <v>1150</v>
      </c>
    </row>
    <row r="2200" spans="1:2">
      <c r="A2200" s="92">
        <v>801005</v>
      </c>
      <c r="B2200" s="365" t="s">
        <v>1154</v>
      </c>
    </row>
    <row r="2201" spans="1:2">
      <c r="A2201" s="92">
        <v>801006</v>
      </c>
      <c r="B2201" s="365" t="s">
        <v>1148</v>
      </c>
    </row>
    <row r="2202" spans="1:2">
      <c r="A2202" s="92"/>
      <c r="B2202" s="365"/>
    </row>
    <row r="2203" spans="1:2">
      <c r="A2203" s="662"/>
      <c r="B2203" s="656" t="s">
        <v>1151</v>
      </c>
    </row>
    <row r="2204" spans="1:2">
      <c r="A2204" s="92">
        <v>801007</v>
      </c>
      <c r="B2204" s="501" t="s">
        <v>1818</v>
      </c>
    </row>
    <row r="2205" spans="1:2">
      <c r="A2205" s="92">
        <v>801008</v>
      </c>
      <c r="B2205" s="501" t="s">
        <v>1820</v>
      </c>
    </row>
    <row r="2206" spans="1:2">
      <c r="A2206" s="92">
        <v>801009</v>
      </c>
      <c r="B2206" s="365" t="s">
        <v>1149</v>
      </c>
    </row>
    <row r="2207" spans="1:2">
      <c r="A2207" s="92">
        <v>801010</v>
      </c>
      <c r="B2207" s="365" t="s">
        <v>1150</v>
      </c>
    </row>
    <row r="2208" spans="1:2">
      <c r="A2208" s="92">
        <v>801011</v>
      </c>
      <c r="B2208" s="365" t="s">
        <v>1154</v>
      </c>
    </row>
    <row r="2209" spans="1:2">
      <c r="A2209" s="92">
        <v>801012</v>
      </c>
      <c r="B2209" s="365" t="s">
        <v>1148</v>
      </c>
    </row>
    <row r="2210" spans="1:2">
      <c r="A2210" s="92"/>
      <c r="B2210" s="502"/>
    </row>
    <row r="2211" spans="1:2">
      <c r="A2211" s="662"/>
      <c r="B2211" s="656" t="s">
        <v>1152</v>
      </c>
    </row>
    <row r="2212" spans="1:2">
      <c r="A2212" s="92">
        <v>801013</v>
      </c>
      <c r="B2212" s="501" t="s">
        <v>1818</v>
      </c>
    </row>
    <row r="2213" spans="1:2">
      <c r="A2213" s="92">
        <v>801014</v>
      </c>
      <c r="B2213" s="501" t="s">
        <v>1821</v>
      </c>
    </row>
    <row r="2214" spans="1:2">
      <c r="A2214" s="92">
        <v>801015</v>
      </c>
      <c r="B2214" s="365" t="s">
        <v>1149</v>
      </c>
    </row>
    <row r="2215" spans="1:2">
      <c r="A2215" s="92">
        <v>801016</v>
      </c>
      <c r="B2215" s="365" t="s">
        <v>1150</v>
      </c>
    </row>
    <row r="2216" spans="1:2">
      <c r="A2216" s="92">
        <v>801017</v>
      </c>
      <c r="B2216" s="365" t="s">
        <v>1153</v>
      </c>
    </row>
    <row r="2217" spans="1:2">
      <c r="A2217" s="92">
        <v>801018</v>
      </c>
      <c r="B2217" s="365" t="s">
        <v>1154</v>
      </c>
    </row>
    <row r="2218" spans="1:2">
      <c r="A2218" s="92">
        <v>801019</v>
      </c>
      <c r="B2218" s="365" t="s">
        <v>1148</v>
      </c>
    </row>
    <row r="2219" spans="1:2">
      <c r="A2219" s="92"/>
      <c r="B2219" s="502"/>
    </row>
    <row r="2220" spans="1:2">
      <c r="A2220" s="662"/>
      <c r="B2220" s="656" t="s">
        <v>1184</v>
      </c>
    </row>
    <row r="2221" spans="1:2">
      <c r="A2221" s="92">
        <v>801020</v>
      </c>
      <c r="B2221" s="365" t="s">
        <v>1149</v>
      </c>
    </row>
    <row r="2222" spans="1:2">
      <c r="A2222" s="92">
        <v>801021</v>
      </c>
      <c r="B2222" s="365" t="s">
        <v>1150</v>
      </c>
    </row>
    <row r="2223" spans="1:2">
      <c r="A2223" s="92">
        <v>801022</v>
      </c>
      <c r="B2223" s="365" t="s">
        <v>1155</v>
      </c>
    </row>
    <row r="2224" spans="1:2">
      <c r="A2224" s="92">
        <v>801023</v>
      </c>
      <c r="B2224" s="365" t="s">
        <v>1148</v>
      </c>
    </row>
    <row r="2225" spans="1:2">
      <c r="A2225" s="92"/>
      <c r="B2225" s="365"/>
    </row>
    <row r="2226" spans="1:2">
      <c r="A2226" s="662"/>
      <c r="B2226" s="656" t="s">
        <v>1157</v>
      </c>
    </row>
    <row r="2227" spans="1:2">
      <c r="A2227" s="92">
        <v>801024</v>
      </c>
      <c r="B2227" s="365" t="s">
        <v>1156</v>
      </c>
    </row>
    <row r="2228" spans="1:2">
      <c r="A2228" s="92">
        <v>801025</v>
      </c>
      <c r="B2228" s="365" t="s">
        <v>313</v>
      </c>
    </row>
    <row r="2229" spans="1:2">
      <c r="A2229" s="92">
        <v>801026</v>
      </c>
      <c r="B2229" s="365" t="s">
        <v>1555</v>
      </c>
    </row>
    <row r="2230" spans="1:2">
      <c r="A2230" s="92">
        <v>801027</v>
      </c>
      <c r="B2230" s="365" t="s">
        <v>1197</v>
      </c>
    </row>
    <row r="2231" spans="1:2">
      <c r="A2231" s="92">
        <v>801028</v>
      </c>
      <c r="B2231" s="365" t="s">
        <v>1556</v>
      </c>
    </row>
    <row r="2232" spans="1:2">
      <c r="A2232" s="92">
        <v>801029</v>
      </c>
      <c r="B2232" s="365" t="s">
        <v>1158</v>
      </c>
    </row>
    <row r="2233" spans="1:2">
      <c r="A2233" s="365"/>
      <c r="B2233" s="365"/>
    </row>
    <row r="2234" spans="1:2">
      <c r="A2234" s="662"/>
      <c r="B2234" s="656" t="s">
        <v>1163</v>
      </c>
    </row>
    <row r="2235" spans="1:2">
      <c r="A2235" s="92">
        <v>801030</v>
      </c>
      <c r="B2235" s="365" t="s">
        <v>1159</v>
      </c>
    </row>
    <row r="2236" spans="1:2">
      <c r="A2236" s="365"/>
      <c r="B2236" s="365"/>
    </row>
    <row r="2237" spans="1:2">
      <c r="A2237" s="651"/>
      <c r="B2237" s="216" t="s">
        <v>1162</v>
      </c>
    </row>
    <row r="2238" spans="1:2">
      <c r="A2238" s="92">
        <v>801031</v>
      </c>
      <c r="B2238" s="365" t="s">
        <v>1160</v>
      </c>
    </row>
    <row r="2239" spans="1:2">
      <c r="A2239" s="92">
        <v>801032</v>
      </c>
      <c r="B2239" s="365" t="s">
        <v>1161</v>
      </c>
    </row>
    <row r="2240" spans="1:2">
      <c r="A2240" s="92"/>
      <c r="B2240" s="365"/>
    </row>
    <row r="2241" spans="1:2">
      <c r="A2241" s="649"/>
      <c r="B2241" s="216" t="s">
        <v>581</v>
      </c>
    </row>
    <row r="2242" spans="1:2">
      <c r="A2242" s="92">
        <v>801033</v>
      </c>
      <c r="B2242" s="365" t="s">
        <v>60</v>
      </c>
    </row>
    <row r="2243" spans="1:2">
      <c r="A2243" s="92">
        <v>801034</v>
      </c>
      <c r="B2243" s="365" t="s">
        <v>61</v>
      </c>
    </row>
    <row r="2244" spans="1:2">
      <c r="A2244" s="92">
        <v>801035</v>
      </c>
      <c r="B2244" s="365" t="s">
        <v>314</v>
      </c>
    </row>
    <row r="2245" spans="1:2">
      <c r="A2245" s="92">
        <v>801036</v>
      </c>
      <c r="B2245" s="365" t="s">
        <v>315</v>
      </c>
    </row>
    <row r="2246" spans="1:2">
      <c r="A2246" s="92">
        <v>801037</v>
      </c>
      <c r="B2246" s="365" t="s">
        <v>318</v>
      </c>
    </row>
    <row r="2247" spans="1:2">
      <c r="A2247" s="92">
        <v>801038</v>
      </c>
      <c r="B2247" s="457" t="s">
        <v>1692</v>
      </c>
    </row>
    <row r="2248" spans="1:2">
      <c r="A2248" s="365"/>
      <c r="B2248" s="365"/>
    </row>
    <row r="2249" spans="1:2">
      <c r="A2249" s="648"/>
      <c r="B2249" s="347" t="s">
        <v>1651</v>
      </c>
    </row>
    <row r="2250" spans="1:2">
      <c r="A2250" s="649"/>
      <c r="B2250" s="216" t="s">
        <v>1147</v>
      </c>
    </row>
    <row r="2251" spans="1:2">
      <c r="A2251" s="92">
        <v>801039</v>
      </c>
      <c r="B2251" s="365" t="s">
        <v>1170</v>
      </c>
    </row>
    <row r="2252" spans="1:2">
      <c r="A2252" s="92">
        <v>801040</v>
      </c>
      <c r="B2252" s="365" t="s">
        <v>1509</v>
      </c>
    </row>
    <row r="2253" spans="1:2">
      <c r="A2253" s="92">
        <v>801041</v>
      </c>
      <c r="B2253" s="365" t="s">
        <v>1172</v>
      </c>
    </row>
    <row r="2254" spans="1:2">
      <c r="A2254" s="92">
        <v>801042</v>
      </c>
      <c r="B2254" s="365" t="s">
        <v>1175</v>
      </c>
    </row>
    <row r="2255" spans="1:2" ht="28.5">
      <c r="A2255" s="92">
        <v>801043</v>
      </c>
      <c r="B2255" s="452" t="s">
        <v>1795</v>
      </c>
    </row>
    <row r="2256" spans="1:2" ht="28.5">
      <c r="A2256" s="92">
        <v>801044</v>
      </c>
      <c r="B2256" s="452" t="s">
        <v>1796</v>
      </c>
    </row>
    <row r="2257" spans="1:2">
      <c r="A2257" s="92">
        <v>801045</v>
      </c>
      <c r="B2257" s="485" t="s">
        <v>1173</v>
      </c>
    </row>
    <row r="2258" spans="1:2">
      <c r="A2258" s="92">
        <v>801046</v>
      </c>
      <c r="B2258" s="365" t="s">
        <v>1174</v>
      </c>
    </row>
    <row r="2259" spans="1:2" ht="28.5">
      <c r="A2259" s="92">
        <v>801047</v>
      </c>
      <c r="B2259" s="217" t="s">
        <v>1181</v>
      </c>
    </row>
    <row r="2260" spans="1:2" ht="28.5">
      <c r="A2260" s="92">
        <v>801048</v>
      </c>
      <c r="B2260" s="446" t="s">
        <v>1776</v>
      </c>
    </row>
    <row r="2261" spans="1:2">
      <c r="A2261" s="92">
        <v>801049</v>
      </c>
      <c r="B2261" s="365" t="s">
        <v>1176</v>
      </c>
    </row>
    <row r="2262" spans="1:2">
      <c r="A2262" s="92">
        <v>801050</v>
      </c>
      <c r="B2262" s="193" t="s">
        <v>1177</v>
      </c>
    </row>
    <row r="2263" spans="1:2" ht="28.5">
      <c r="A2263" s="92">
        <v>801051</v>
      </c>
      <c r="B2263" s="193" t="s">
        <v>1178</v>
      </c>
    </row>
    <row r="2264" spans="1:2" ht="28.5">
      <c r="A2264" s="92">
        <v>801052</v>
      </c>
      <c r="B2264" s="193" t="s">
        <v>1179</v>
      </c>
    </row>
    <row r="2265" spans="1:2">
      <c r="A2265" s="92">
        <v>801053</v>
      </c>
      <c r="B2265" s="193" t="s">
        <v>1180</v>
      </c>
    </row>
    <row r="2266" spans="1:2">
      <c r="A2266" s="92"/>
      <c r="B2266" s="365"/>
    </row>
    <row r="2267" spans="1:2">
      <c r="A2267" s="649"/>
      <c r="B2267" s="216" t="s">
        <v>1151</v>
      </c>
    </row>
    <row r="2268" spans="1:2">
      <c r="A2268" s="92">
        <v>801054</v>
      </c>
      <c r="B2268" s="365" t="s">
        <v>1170</v>
      </c>
    </row>
    <row r="2269" spans="1:2">
      <c r="A2269" s="92">
        <v>801055</v>
      </c>
      <c r="B2269" s="365" t="s">
        <v>1171</v>
      </c>
    </row>
    <row r="2270" spans="1:2">
      <c r="A2270" s="92">
        <v>801056</v>
      </c>
      <c r="B2270" s="365" t="s">
        <v>1172</v>
      </c>
    </row>
    <row r="2271" spans="1:2">
      <c r="A2271" s="92">
        <v>801057</v>
      </c>
      <c r="B2271" s="365" t="s">
        <v>1175</v>
      </c>
    </row>
    <row r="2272" spans="1:2">
      <c r="A2272" s="92">
        <v>801058</v>
      </c>
      <c r="B2272" s="485" t="s">
        <v>1173</v>
      </c>
    </row>
    <row r="2273" spans="1:2">
      <c r="A2273" s="92">
        <v>801059</v>
      </c>
      <c r="B2273" s="365" t="s">
        <v>1174</v>
      </c>
    </row>
    <row r="2274" spans="1:2" ht="28.5">
      <c r="A2274" s="92">
        <v>801060</v>
      </c>
      <c r="B2274" s="217" t="s">
        <v>1181</v>
      </c>
    </row>
    <row r="2275" spans="1:2" ht="28.5">
      <c r="A2275" s="92">
        <v>801061</v>
      </c>
      <c r="B2275" s="446" t="s">
        <v>1776</v>
      </c>
    </row>
    <row r="2276" spans="1:2">
      <c r="A2276" s="92">
        <v>801062</v>
      </c>
      <c r="B2276" s="365" t="s">
        <v>1176</v>
      </c>
    </row>
    <row r="2277" spans="1:2">
      <c r="A2277" s="92">
        <v>801063</v>
      </c>
      <c r="B2277" s="193" t="s">
        <v>1177</v>
      </c>
    </row>
    <row r="2278" spans="1:2">
      <c r="A2278" s="92"/>
      <c r="B2278" s="365"/>
    </row>
    <row r="2279" spans="1:2">
      <c r="A2279" s="649"/>
      <c r="B2279" s="216" t="s">
        <v>1152</v>
      </c>
    </row>
    <row r="2280" spans="1:2">
      <c r="A2280" s="92">
        <v>801064</v>
      </c>
      <c r="B2280" s="128" t="s">
        <v>1801</v>
      </c>
    </row>
    <row r="2281" spans="1:2">
      <c r="A2281" s="92">
        <v>801065</v>
      </c>
      <c r="B2281" s="365" t="s">
        <v>1509</v>
      </c>
    </row>
    <row r="2282" spans="1:2">
      <c r="A2282" s="92">
        <v>801066</v>
      </c>
      <c r="B2282" s="365" t="s">
        <v>1172</v>
      </c>
    </row>
    <row r="2283" spans="1:2">
      <c r="A2283" s="92">
        <v>801067</v>
      </c>
      <c r="B2283" s="365" t="s">
        <v>1175</v>
      </c>
    </row>
    <row r="2284" spans="1:2">
      <c r="A2284" s="92">
        <v>801068</v>
      </c>
      <c r="B2284" s="365" t="s">
        <v>1182</v>
      </c>
    </row>
    <row r="2285" spans="1:2">
      <c r="A2285" s="92">
        <v>801069</v>
      </c>
      <c r="B2285" s="365" t="s">
        <v>1173</v>
      </c>
    </row>
    <row r="2286" spans="1:2">
      <c r="A2286" s="92">
        <v>801070</v>
      </c>
      <c r="B2286" s="365" t="s">
        <v>1183</v>
      </c>
    </row>
    <row r="2287" spans="1:2">
      <c r="A2287" s="92">
        <v>801071</v>
      </c>
      <c r="B2287" s="365" t="s">
        <v>1174</v>
      </c>
    </row>
    <row r="2288" spans="1:2" ht="28.5">
      <c r="A2288" s="92">
        <v>801072</v>
      </c>
      <c r="B2288" s="217" t="s">
        <v>1181</v>
      </c>
    </row>
    <row r="2289" spans="1:2" ht="28.5">
      <c r="A2289" s="92">
        <v>801073</v>
      </c>
      <c r="B2289" s="446" t="s">
        <v>1776</v>
      </c>
    </row>
    <row r="2290" spans="1:2">
      <c r="A2290" s="92">
        <v>801074</v>
      </c>
      <c r="B2290" s="365" t="s">
        <v>1176</v>
      </c>
    </row>
    <row r="2291" spans="1:2">
      <c r="A2291" s="92">
        <v>801075</v>
      </c>
      <c r="B2291" s="193" t="s">
        <v>1177</v>
      </c>
    </row>
    <row r="2292" spans="1:2">
      <c r="A2292" s="92"/>
      <c r="B2292" s="365"/>
    </row>
    <row r="2293" spans="1:2">
      <c r="A2293" s="649"/>
      <c r="B2293" s="216" t="s">
        <v>1184</v>
      </c>
    </row>
    <row r="2294" spans="1:2">
      <c r="A2294" s="92">
        <v>801076</v>
      </c>
      <c r="B2294" s="365" t="s">
        <v>1172</v>
      </c>
    </row>
    <row r="2295" spans="1:2">
      <c r="A2295" s="92">
        <v>801077</v>
      </c>
      <c r="B2295" s="365" t="s">
        <v>1175</v>
      </c>
    </row>
    <row r="2296" spans="1:2">
      <c r="A2296" s="92">
        <v>801078</v>
      </c>
      <c r="B2296" s="485" t="s">
        <v>1185</v>
      </c>
    </row>
    <row r="2297" spans="1:2">
      <c r="A2297" s="92">
        <v>801079</v>
      </c>
      <c r="B2297" s="365" t="s">
        <v>1174</v>
      </c>
    </row>
    <row r="2298" spans="1:2" ht="28.5">
      <c r="A2298" s="92">
        <v>801080</v>
      </c>
      <c r="B2298" s="446" t="s">
        <v>1777</v>
      </c>
    </row>
    <row r="2299" spans="1:2">
      <c r="A2299" s="92">
        <v>801081</v>
      </c>
      <c r="B2299" s="365" t="s">
        <v>1176</v>
      </c>
    </row>
    <row r="2300" spans="1:2">
      <c r="A2300" s="92"/>
      <c r="B2300" s="365"/>
    </row>
    <row r="2301" spans="1:2">
      <c r="A2301" s="649"/>
      <c r="B2301" s="216" t="s">
        <v>1157</v>
      </c>
    </row>
    <row r="2302" spans="1:2">
      <c r="A2302" s="92">
        <v>801082</v>
      </c>
      <c r="B2302" s="128" t="s">
        <v>1186</v>
      </c>
    </row>
    <row r="2303" spans="1:2">
      <c r="A2303" s="92">
        <v>801083</v>
      </c>
      <c r="B2303" s="128" t="s">
        <v>1557</v>
      </c>
    </row>
    <row r="2304" spans="1:2" ht="28.5">
      <c r="A2304" s="92">
        <v>801084</v>
      </c>
      <c r="B2304" s="128" t="s">
        <v>1187</v>
      </c>
    </row>
    <row r="2305" spans="1:2">
      <c r="A2305" s="92">
        <v>801085</v>
      </c>
      <c r="B2305" s="128" t="s">
        <v>1192</v>
      </c>
    </row>
    <row r="2306" spans="1:2">
      <c r="A2306" s="92">
        <v>801086</v>
      </c>
      <c r="B2306" s="128" t="s">
        <v>1189</v>
      </c>
    </row>
    <row r="2307" spans="1:2">
      <c r="A2307" s="92">
        <v>801087</v>
      </c>
      <c r="B2307" s="128" t="s">
        <v>1188</v>
      </c>
    </row>
    <row r="2308" spans="1:2">
      <c r="A2308" s="92">
        <v>801088</v>
      </c>
      <c r="B2308" s="128" t="s">
        <v>1190</v>
      </c>
    </row>
    <row r="2309" spans="1:2">
      <c r="A2309" s="92">
        <v>801089</v>
      </c>
      <c r="B2309" s="128" t="s">
        <v>1191</v>
      </c>
    </row>
    <row r="2310" spans="1:2">
      <c r="A2310" s="92">
        <v>801090</v>
      </c>
      <c r="B2310" s="128" t="s">
        <v>1193</v>
      </c>
    </row>
    <row r="2311" spans="1:2">
      <c r="A2311" s="92">
        <v>801091</v>
      </c>
      <c r="B2311" s="128" t="s">
        <v>1194</v>
      </c>
    </row>
    <row r="2312" spans="1:2">
      <c r="A2312" s="92">
        <v>801092</v>
      </c>
      <c r="B2312" s="128" t="s">
        <v>1195</v>
      </c>
    </row>
    <row r="2313" spans="1:2">
      <c r="A2313" s="92">
        <v>801093</v>
      </c>
      <c r="B2313" s="128" t="s">
        <v>1222</v>
      </c>
    </row>
    <row r="2314" spans="1:2">
      <c r="A2314" s="92">
        <v>801094</v>
      </c>
      <c r="B2314" s="128" t="s">
        <v>1196</v>
      </c>
    </row>
    <row r="2315" spans="1:2">
      <c r="A2315" s="92">
        <v>801095</v>
      </c>
      <c r="B2315" s="128" t="s">
        <v>1198</v>
      </c>
    </row>
    <row r="2316" spans="1:2">
      <c r="A2316" s="92">
        <v>801096</v>
      </c>
      <c r="B2316" s="128" t="s">
        <v>1199</v>
      </c>
    </row>
    <row r="2317" spans="1:2">
      <c r="A2317" s="92">
        <v>801097</v>
      </c>
      <c r="B2317" s="128" t="s">
        <v>1510</v>
      </c>
    </row>
    <row r="2318" spans="1:2">
      <c r="A2318" s="92"/>
      <c r="B2318" s="128"/>
    </row>
    <row r="2319" spans="1:2">
      <c r="A2319" s="649"/>
      <c r="B2319" s="216" t="s">
        <v>1163</v>
      </c>
    </row>
    <row r="2320" spans="1:2">
      <c r="A2320" s="92">
        <v>801098</v>
      </c>
      <c r="B2320" s="365" t="s">
        <v>1200</v>
      </c>
    </row>
    <row r="2321" spans="1:2">
      <c r="A2321" s="92">
        <v>801099</v>
      </c>
      <c r="B2321" s="365" t="s">
        <v>1201</v>
      </c>
    </row>
    <row r="2322" spans="1:2">
      <c r="A2322" s="92">
        <v>801100</v>
      </c>
      <c r="B2322" s="365" t="s">
        <v>1202</v>
      </c>
    </row>
    <row r="2323" spans="1:2">
      <c r="A2323" s="92">
        <v>801101</v>
      </c>
      <c r="B2323" s="365" t="s">
        <v>1203</v>
      </c>
    </row>
    <row r="2324" spans="1:2">
      <c r="A2324" s="92">
        <v>801102</v>
      </c>
      <c r="B2324" s="365" t="s">
        <v>1204</v>
      </c>
    </row>
    <row r="2325" spans="1:2">
      <c r="A2325" s="92">
        <v>801103</v>
      </c>
      <c r="B2325" s="365" t="s">
        <v>1205</v>
      </c>
    </row>
    <row r="2326" spans="1:2">
      <c r="A2326" s="92">
        <v>801104</v>
      </c>
      <c r="B2326" s="365" t="s">
        <v>1206</v>
      </c>
    </row>
    <row r="2327" spans="1:2">
      <c r="A2327" s="92">
        <v>801105</v>
      </c>
      <c r="B2327" s="365" t="s">
        <v>1207</v>
      </c>
    </row>
    <row r="2328" spans="1:2" ht="28.5">
      <c r="A2328" s="92">
        <v>801106</v>
      </c>
      <c r="B2328" s="128" t="s">
        <v>1208</v>
      </c>
    </row>
    <row r="2329" spans="1:2">
      <c r="A2329" s="92">
        <v>801107</v>
      </c>
      <c r="B2329" s="128" t="s">
        <v>1744</v>
      </c>
    </row>
    <row r="2330" spans="1:2" ht="28.5">
      <c r="A2330" s="92">
        <v>801108</v>
      </c>
      <c r="B2330" s="459" t="s">
        <v>1756</v>
      </c>
    </row>
    <row r="2331" spans="1:2">
      <c r="A2331" s="92"/>
      <c r="B2331" s="365"/>
    </row>
    <row r="2332" spans="1:2">
      <c r="A2332" s="649"/>
      <c r="B2332" s="216" t="s">
        <v>1162</v>
      </c>
    </row>
    <row r="2333" spans="1:2">
      <c r="A2333" s="92">
        <v>801109</v>
      </c>
      <c r="B2333" s="365" t="s">
        <v>1209</v>
      </c>
    </row>
    <row r="2334" spans="1:2">
      <c r="A2334" s="92">
        <v>801110</v>
      </c>
      <c r="B2334" s="365" t="s">
        <v>1210</v>
      </c>
    </row>
    <row r="2335" spans="1:2">
      <c r="A2335" s="92">
        <v>801111</v>
      </c>
      <c r="B2335" s="365" t="s">
        <v>1211</v>
      </c>
    </row>
    <row r="2336" spans="1:2">
      <c r="A2336" s="92">
        <v>801112</v>
      </c>
      <c r="B2336" s="365" t="s">
        <v>1212</v>
      </c>
    </row>
    <row r="2337" spans="1:2">
      <c r="A2337" s="92">
        <v>801113</v>
      </c>
      <c r="B2337" s="365" t="s">
        <v>1213</v>
      </c>
    </row>
    <row r="2338" spans="1:2">
      <c r="A2338" s="92">
        <v>801114</v>
      </c>
      <c r="B2338" s="365" t="s">
        <v>1214</v>
      </c>
    </row>
    <row r="2339" spans="1:2">
      <c r="A2339" s="92">
        <v>801115</v>
      </c>
      <c r="B2339" s="365" t="s">
        <v>1215</v>
      </c>
    </row>
    <row r="2340" spans="1:2">
      <c r="A2340" s="92">
        <v>801116</v>
      </c>
      <c r="B2340" s="365" t="s">
        <v>1216</v>
      </c>
    </row>
    <row r="2341" spans="1:2">
      <c r="A2341" s="92">
        <v>801117</v>
      </c>
      <c r="B2341" s="365" t="s">
        <v>1217</v>
      </c>
    </row>
    <row r="2342" spans="1:2">
      <c r="A2342" s="92">
        <v>801118</v>
      </c>
      <c r="B2342" s="365" t="s">
        <v>1558</v>
      </c>
    </row>
    <row r="2343" spans="1:2">
      <c r="A2343" s="92">
        <v>801119</v>
      </c>
      <c r="B2343" s="193" t="s">
        <v>1218</v>
      </c>
    </row>
    <row r="2344" spans="1:2">
      <c r="A2344" s="92"/>
      <c r="B2344" s="193"/>
    </row>
    <row r="2345" spans="1:2">
      <c r="A2345" s="649"/>
      <c r="B2345" s="216" t="s">
        <v>581</v>
      </c>
    </row>
    <row r="2346" spans="1:2">
      <c r="A2346" s="92">
        <v>801120</v>
      </c>
      <c r="B2346" s="365" t="s">
        <v>1237</v>
      </c>
    </row>
    <row r="2347" spans="1:2">
      <c r="A2347" s="92">
        <v>801121</v>
      </c>
      <c r="B2347" s="365" t="s">
        <v>1236</v>
      </c>
    </row>
    <row r="2348" spans="1:2">
      <c r="A2348" s="92">
        <v>801122</v>
      </c>
      <c r="B2348" s="190" t="s">
        <v>1238</v>
      </c>
    </row>
    <row r="2349" spans="1:2">
      <c r="A2349" s="92">
        <v>801123</v>
      </c>
      <c r="B2349" s="365" t="s">
        <v>100</v>
      </c>
    </row>
    <row r="2350" spans="1:2">
      <c r="A2350" s="92">
        <v>801124</v>
      </c>
      <c r="B2350" s="365" t="s">
        <v>99</v>
      </c>
    </row>
    <row r="2351" spans="1:2">
      <c r="A2351" s="92">
        <v>801125</v>
      </c>
      <c r="B2351" s="365" t="s">
        <v>1511</v>
      </c>
    </row>
    <row r="2352" spans="1:2" ht="28.5">
      <c r="A2352" s="92">
        <v>801126</v>
      </c>
      <c r="B2352" s="193" t="s">
        <v>1234</v>
      </c>
    </row>
    <row r="2353" spans="1:2" ht="28.5">
      <c r="A2353" s="92">
        <v>801127</v>
      </c>
      <c r="B2353" s="190" t="s">
        <v>1235</v>
      </c>
    </row>
    <row r="2354" spans="1:2">
      <c r="A2354" s="92">
        <v>801128</v>
      </c>
      <c r="B2354" s="365" t="s">
        <v>1225</v>
      </c>
    </row>
    <row r="2355" spans="1:2">
      <c r="A2355" s="92">
        <v>801129</v>
      </c>
      <c r="B2355" s="365" t="s">
        <v>1226</v>
      </c>
    </row>
    <row r="2356" spans="1:2">
      <c r="A2356" s="92"/>
      <c r="B2356" s="193"/>
    </row>
    <row r="2357" spans="1:2">
      <c r="A2357" s="649"/>
      <c r="B2357" s="216" t="s">
        <v>1219</v>
      </c>
    </row>
    <row r="2358" spans="1:2">
      <c r="A2358" s="92">
        <v>801130</v>
      </c>
      <c r="B2358" s="193" t="s">
        <v>1693</v>
      </c>
    </row>
    <row r="2359" spans="1:2">
      <c r="A2359" s="92">
        <v>801131</v>
      </c>
      <c r="B2359" s="193" t="s">
        <v>1220</v>
      </c>
    </row>
    <row r="2360" spans="1:2">
      <c r="A2360" s="92">
        <v>801132</v>
      </c>
      <c r="B2360" s="401" t="s">
        <v>1745</v>
      </c>
    </row>
    <row r="2361" spans="1:2">
      <c r="A2361" s="92">
        <v>801133</v>
      </c>
      <c r="B2361" s="193" t="s">
        <v>1229</v>
      </c>
    </row>
    <row r="2362" spans="1:2">
      <c r="A2362" s="92">
        <v>801134</v>
      </c>
      <c r="B2362" s="193" t="s">
        <v>1230</v>
      </c>
    </row>
    <row r="2363" spans="1:2">
      <c r="A2363" s="92">
        <v>801135</v>
      </c>
      <c r="B2363" s="193" t="s">
        <v>1221</v>
      </c>
    </row>
    <row r="2364" spans="1:2" ht="28.5">
      <c r="A2364" s="92">
        <v>801136</v>
      </c>
      <c r="B2364" s="193" t="s">
        <v>1223</v>
      </c>
    </row>
    <row r="2365" spans="1:2">
      <c r="A2365" s="92">
        <v>801137</v>
      </c>
      <c r="B2365" s="193" t="s">
        <v>98</v>
      </c>
    </row>
    <row r="2366" spans="1:2">
      <c r="A2366" s="92">
        <v>801138</v>
      </c>
      <c r="B2366" s="193" t="s">
        <v>1224</v>
      </c>
    </row>
    <row r="2367" spans="1:2">
      <c r="A2367" s="92">
        <v>801139</v>
      </c>
      <c r="B2367" s="193" t="s">
        <v>1227</v>
      </c>
    </row>
    <row r="2368" spans="1:2">
      <c r="A2368" s="92">
        <v>801140</v>
      </c>
      <c r="B2368" s="193" t="s">
        <v>1228</v>
      </c>
    </row>
    <row r="2369" spans="1:2">
      <c r="A2369" s="92">
        <v>801141</v>
      </c>
      <c r="B2369" s="193" t="s">
        <v>1231</v>
      </c>
    </row>
    <row r="2370" spans="1:2">
      <c r="A2370" s="92">
        <v>801142</v>
      </c>
      <c r="B2370" s="193" t="s">
        <v>1232</v>
      </c>
    </row>
    <row r="2371" spans="1:2">
      <c r="A2371" s="92"/>
      <c r="B2371" s="208"/>
    </row>
    <row r="2372" spans="1:2">
      <c r="A2372" s="649"/>
      <c r="B2372" s="216" t="s">
        <v>1239</v>
      </c>
    </row>
    <row r="2373" spans="1:2" ht="28.5">
      <c r="A2373" s="92">
        <v>801143</v>
      </c>
      <c r="B2373" s="193" t="s">
        <v>1241</v>
      </c>
    </row>
    <row r="2374" spans="1:2">
      <c r="A2374" s="92">
        <v>801144</v>
      </c>
      <c r="B2374" s="193" t="s">
        <v>1240</v>
      </c>
    </row>
    <row r="2375" spans="1:2">
      <c r="A2375" s="92"/>
      <c r="B2375" s="193"/>
    </row>
    <row r="2376" spans="1:2">
      <c r="A2376" s="365"/>
      <c r="B2376" s="193"/>
    </row>
    <row r="2377" spans="1:2" ht="15.75">
      <c r="A2377" s="334">
        <v>802000</v>
      </c>
      <c r="B2377" s="346" t="s">
        <v>1653</v>
      </c>
    </row>
    <row r="2378" spans="1:2">
      <c r="A2378" s="648"/>
      <c r="B2378" s="347" t="s">
        <v>575</v>
      </c>
    </row>
    <row r="2379" spans="1:2">
      <c r="A2379" s="92">
        <v>802001</v>
      </c>
      <c r="B2379" s="193" t="s">
        <v>337</v>
      </c>
    </row>
    <row r="2380" spans="1:2">
      <c r="A2380" s="92">
        <v>802002</v>
      </c>
      <c r="B2380" s="401" t="s">
        <v>1752</v>
      </c>
    </row>
    <row r="2381" spans="1:2">
      <c r="A2381" s="92"/>
      <c r="B2381" s="67"/>
    </row>
    <row r="2382" spans="1:2">
      <c r="A2382" s="648"/>
      <c r="B2382" s="347" t="s">
        <v>1600</v>
      </c>
    </row>
    <row r="2383" spans="1:2" ht="42.75">
      <c r="A2383" s="92">
        <v>802003</v>
      </c>
      <c r="B2383" s="193" t="s">
        <v>344</v>
      </c>
    </row>
    <row r="2384" spans="1:2">
      <c r="A2384" s="92">
        <v>802004</v>
      </c>
      <c r="B2384" s="193" t="s">
        <v>343</v>
      </c>
    </row>
    <row r="2385" spans="1:2">
      <c r="A2385" s="92">
        <v>802005</v>
      </c>
      <c r="B2385" s="193" t="s">
        <v>342</v>
      </c>
    </row>
    <row r="2386" spans="1:2" ht="28.5">
      <c r="A2386" s="92">
        <v>802006</v>
      </c>
      <c r="B2386" s="401" t="s">
        <v>1748</v>
      </c>
    </row>
    <row r="2387" spans="1:2" ht="28.5">
      <c r="A2387" s="92">
        <v>802007</v>
      </c>
      <c r="B2387" s="401" t="s">
        <v>1751</v>
      </c>
    </row>
    <row r="2388" spans="1:2">
      <c r="A2388" s="92">
        <v>802008</v>
      </c>
      <c r="B2388" s="193" t="s">
        <v>340</v>
      </c>
    </row>
    <row r="2389" spans="1:2" ht="42.75">
      <c r="A2389" s="92">
        <v>802009</v>
      </c>
      <c r="B2389" s="193" t="s">
        <v>1242</v>
      </c>
    </row>
    <row r="2390" spans="1:2" ht="42.75">
      <c r="A2390" s="92">
        <v>802010</v>
      </c>
      <c r="B2390" s="193" t="s">
        <v>1750</v>
      </c>
    </row>
    <row r="2391" spans="1:2">
      <c r="A2391" s="92">
        <v>802011</v>
      </c>
      <c r="B2391" s="193" t="s">
        <v>1243</v>
      </c>
    </row>
    <row r="2392" spans="1:2">
      <c r="A2392" s="92">
        <v>802012</v>
      </c>
      <c r="B2392" s="193" t="s">
        <v>1244</v>
      </c>
    </row>
    <row r="2393" spans="1:2">
      <c r="A2393" s="92">
        <v>802013</v>
      </c>
      <c r="B2393" s="193" t="s">
        <v>339</v>
      </c>
    </row>
    <row r="2394" spans="1:2">
      <c r="A2394" s="92">
        <v>802014</v>
      </c>
      <c r="B2394" s="193" t="s">
        <v>338</v>
      </c>
    </row>
    <row r="2395" spans="1:2" ht="28.5">
      <c r="A2395" s="92">
        <v>802015</v>
      </c>
      <c r="B2395" s="401" t="s">
        <v>1749</v>
      </c>
    </row>
    <row r="2396" spans="1:2">
      <c r="A2396" s="92"/>
      <c r="B2396" s="401"/>
    </row>
    <row r="2397" spans="1:2">
      <c r="A2397" s="92"/>
      <c r="B2397" s="365"/>
    </row>
    <row r="2398" spans="1:2" ht="15.75">
      <c r="A2398" s="334">
        <v>803000</v>
      </c>
      <c r="B2398" s="346" t="s">
        <v>1654</v>
      </c>
    </row>
    <row r="2399" spans="1:2">
      <c r="A2399" s="648"/>
      <c r="B2399" s="347" t="s">
        <v>575</v>
      </c>
    </row>
    <row r="2400" spans="1:2">
      <c r="A2400" s="92">
        <v>803001</v>
      </c>
      <c r="B2400" s="193" t="s">
        <v>1655</v>
      </c>
    </row>
    <row r="2401" spans="1:2">
      <c r="A2401" s="399">
        <v>803002</v>
      </c>
      <c r="B2401" s="401" t="s">
        <v>1753</v>
      </c>
    </row>
    <row r="2402" spans="1:2">
      <c r="A2402" s="399">
        <v>803003</v>
      </c>
      <c r="B2402" s="401" t="s">
        <v>1746</v>
      </c>
    </row>
    <row r="2403" spans="1:2">
      <c r="A2403" s="399">
        <v>803004</v>
      </c>
      <c r="B2403" s="401" t="s">
        <v>1747</v>
      </c>
    </row>
    <row r="2404" spans="1:2">
      <c r="A2404" s="92"/>
      <c r="B2404" s="67"/>
    </row>
    <row r="2405" spans="1:2">
      <c r="A2405" s="648"/>
      <c r="B2405" s="347" t="s">
        <v>1600</v>
      </c>
    </row>
    <row r="2406" spans="1:2" ht="57">
      <c r="A2406" s="92">
        <f>A2403+1</f>
        <v>803005</v>
      </c>
      <c r="B2406" s="193" t="s">
        <v>1463</v>
      </c>
    </row>
    <row r="2407" spans="1:2" ht="57">
      <c r="A2407" s="92">
        <f t="shared" ref="A2407:A2432" si="0">A2406+1</f>
        <v>803006</v>
      </c>
      <c r="B2407" s="193" t="s">
        <v>1464</v>
      </c>
    </row>
    <row r="2408" spans="1:2" ht="71.25">
      <c r="A2408" s="92">
        <f t="shared" si="0"/>
        <v>803007</v>
      </c>
      <c r="B2408" s="193" t="s">
        <v>1465</v>
      </c>
    </row>
    <row r="2409" spans="1:2" ht="42.75">
      <c r="A2409" s="92">
        <f t="shared" si="0"/>
        <v>803008</v>
      </c>
      <c r="B2409" s="193" t="s">
        <v>1466</v>
      </c>
    </row>
    <row r="2410" spans="1:2" ht="42.75">
      <c r="A2410" s="92">
        <f t="shared" si="0"/>
        <v>803009</v>
      </c>
      <c r="B2410" s="193" t="s">
        <v>1468</v>
      </c>
    </row>
    <row r="2411" spans="1:2" ht="42.75">
      <c r="A2411" s="92">
        <f t="shared" si="0"/>
        <v>803010</v>
      </c>
      <c r="B2411" s="193" t="s">
        <v>1469</v>
      </c>
    </row>
    <row r="2412" spans="1:2" ht="42.75">
      <c r="A2412" s="92">
        <f t="shared" si="0"/>
        <v>803011</v>
      </c>
      <c r="B2412" s="193" t="s">
        <v>1470</v>
      </c>
    </row>
    <row r="2413" spans="1:2" ht="28.5">
      <c r="A2413" s="92">
        <f t="shared" si="0"/>
        <v>803012</v>
      </c>
      <c r="B2413" s="193" t="s">
        <v>1471</v>
      </c>
    </row>
    <row r="2414" spans="1:2" ht="28.5">
      <c r="A2414" s="92">
        <f t="shared" si="0"/>
        <v>803013</v>
      </c>
      <c r="B2414" s="193" t="s">
        <v>1472</v>
      </c>
    </row>
    <row r="2415" spans="1:2" ht="28.5">
      <c r="A2415" s="92">
        <f t="shared" si="0"/>
        <v>803014</v>
      </c>
      <c r="B2415" s="193" t="s">
        <v>1473</v>
      </c>
    </row>
    <row r="2416" spans="1:2" ht="57">
      <c r="A2416" s="92">
        <f t="shared" si="0"/>
        <v>803015</v>
      </c>
      <c r="B2416" s="193" t="s">
        <v>1475</v>
      </c>
    </row>
    <row r="2417" spans="1:2" ht="57">
      <c r="A2417" s="92">
        <f t="shared" si="0"/>
        <v>803016</v>
      </c>
      <c r="B2417" s="193" t="s">
        <v>1476</v>
      </c>
    </row>
    <row r="2418" spans="1:2">
      <c r="A2418" s="92">
        <f t="shared" si="0"/>
        <v>803017</v>
      </c>
      <c r="B2418" s="193" t="s">
        <v>1477</v>
      </c>
    </row>
    <row r="2419" spans="1:2">
      <c r="A2419" s="92">
        <f t="shared" si="0"/>
        <v>803018</v>
      </c>
      <c r="B2419" s="193" t="s">
        <v>1478</v>
      </c>
    </row>
    <row r="2420" spans="1:2" ht="28.5">
      <c r="A2420" s="92">
        <f t="shared" si="0"/>
        <v>803019</v>
      </c>
      <c r="B2420" s="193" t="s">
        <v>1479</v>
      </c>
    </row>
    <row r="2421" spans="1:2">
      <c r="A2421" s="92">
        <f t="shared" si="0"/>
        <v>803020</v>
      </c>
      <c r="B2421" s="193" t="s">
        <v>1480</v>
      </c>
    </row>
    <row r="2422" spans="1:2">
      <c r="A2422" s="92">
        <f t="shared" si="0"/>
        <v>803021</v>
      </c>
      <c r="B2422" s="193" t="s">
        <v>1481</v>
      </c>
    </row>
    <row r="2423" spans="1:2" ht="28.5">
      <c r="A2423" s="92">
        <f t="shared" si="0"/>
        <v>803022</v>
      </c>
      <c r="B2423" s="193" t="s">
        <v>1482</v>
      </c>
    </row>
    <row r="2424" spans="1:2" ht="28.5">
      <c r="A2424" s="92">
        <f t="shared" si="0"/>
        <v>803023</v>
      </c>
      <c r="B2424" s="193" t="s">
        <v>1483</v>
      </c>
    </row>
    <row r="2425" spans="1:2">
      <c r="A2425" s="92">
        <f t="shared" si="0"/>
        <v>803024</v>
      </c>
      <c r="B2425" s="193" t="s">
        <v>1484</v>
      </c>
    </row>
    <row r="2426" spans="1:2">
      <c r="A2426" s="92">
        <f t="shared" si="0"/>
        <v>803025</v>
      </c>
      <c r="B2426" s="193" t="s">
        <v>1485</v>
      </c>
    </row>
    <row r="2427" spans="1:2">
      <c r="A2427" s="92">
        <f t="shared" si="0"/>
        <v>803026</v>
      </c>
      <c r="B2427" s="193" t="s">
        <v>1486</v>
      </c>
    </row>
    <row r="2428" spans="1:2">
      <c r="A2428" s="92">
        <f t="shared" si="0"/>
        <v>803027</v>
      </c>
      <c r="B2428" s="193" t="s">
        <v>1489</v>
      </c>
    </row>
    <row r="2429" spans="1:2">
      <c r="A2429" s="92">
        <f t="shared" si="0"/>
        <v>803028</v>
      </c>
      <c r="B2429" s="193" t="s">
        <v>1490</v>
      </c>
    </row>
    <row r="2430" spans="1:2">
      <c r="A2430" s="92">
        <f t="shared" si="0"/>
        <v>803029</v>
      </c>
      <c r="B2430" s="304" t="s">
        <v>1491</v>
      </c>
    </row>
    <row r="2431" spans="1:2" ht="28.5">
      <c r="A2431" s="92">
        <f t="shared" si="0"/>
        <v>803030</v>
      </c>
      <c r="B2431" s="193" t="s">
        <v>1492</v>
      </c>
    </row>
    <row r="2432" spans="1:2">
      <c r="A2432" s="92">
        <f t="shared" si="0"/>
        <v>803031</v>
      </c>
      <c r="B2432" s="193" t="s">
        <v>1493</v>
      </c>
    </row>
    <row r="2433" spans="1:2">
      <c r="A2433" s="92"/>
      <c r="B2433" s="409"/>
    </row>
    <row r="2434" spans="1:2">
      <c r="A2434" s="649"/>
      <c r="B2434" s="216" t="s">
        <v>581</v>
      </c>
    </row>
    <row r="2435" spans="1:2">
      <c r="A2435" s="92">
        <f>A2432+1</f>
        <v>803032</v>
      </c>
      <c r="B2435" s="447" t="s">
        <v>1778</v>
      </c>
    </row>
    <row r="2436" spans="1:2">
      <c r="A2436" s="92">
        <f>A2435+1</f>
        <v>803033</v>
      </c>
      <c r="B2436" s="448" t="s">
        <v>1779</v>
      </c>
    </row>
    <row r="2437" spans="1:2" ht="28.5">
      <c r="A2437" s="92">
        <f>A2436+1</f>
        <v>803034</v>
      </c>
      <c r="B2437" s="193" t="s">
        <v>1487</v>
      </c>
    </row>
    <row r="2438" spans="1:2" ht="28.5">
      <c r="A2438" s="92">
        <f>A2437+1</f>
        <v>803035</v>
      </c>
      <c r="B2438" s="193" t="s">
        <v>1488</v>
      </c>
    </row>
    <row r="2439" spans="1:2" ht="28.5">
      <c r="A2439" s="92">
        <f>A2438+1</f>
        <v>803036</v>
      </c>
      <c r="B2439" s="307" t="s">
        <v>2944</v>
      </c>
    </row>
    <row r="2440" spans="1:2">
      <c r="A2440" s="92">
        <f>A2439+1</f>
        <v>803037</v>
      </c>
      <c r="B2440" s="193" t="s">
        <v>1601</v>
      </c>
    </row>
    <row r="2441" spans="1:2">
      <c r="A2441" s="92"/>
      <c r="B2441" s="193"/>
    </row>
    <row r="2442" spans="1:2">
      <c r="A2442" s="399"/>
      <c r="B2442" s="401"/>
    </row>
    <row r="2443" spans="1:2">
      <c r="A2443" s="92"/>
      <c r="B2443" s="365"/>
    </row>
    <row r="2444" spans="1:2" ht="15.75">
      <c r="A2444" s="7">
        <v>900000</v>
      </c>
      <c r="B2444" s="357" t="s">
        <v>1250</v>
      </c>
    </row>
    <row r="2445" spans="1:2" ht="15.75">
      <c r="A2445" s="222">
        <v>901000</v>
      </c>
      <c r="B2445" s="349" t="s">
        <v>1650</v>
      </c>
    </row>
    <row r="2446" spans="1:2">
      <c r="A2446" s="92">
        <v>901001</v>
      </c>
      <c r="B2446" s="365"/>
    </row>
    <row r="2447" spans="1:2">
      <c r="A2447" s="92">
        <v>901002</v>
      </c>
      <c r="B2447" s="365"/>
    </row>
    <row r="2448" spans="1:2">
      <c r="A2448" s="92"/>
      <c r="B2448" s="365"/>
    </row>
    <row r="2449" spans="1:2" ht="15.75">
      <c r="A2449" s="222">
        <v>902000</v>
      </c>
      <c r="B2449" s="349" t="s">
        <v>1653</v>
      </c>
    </row>
    <row r="2450" spans="1:2">
      <c r="A2450" s="92">
        <v>902001</v>
      </c>
      <c r="B2450" s="365"/>
    </row>
    <row r="2451" spans="1:2">
      <c r="A2451" s="92">
        <v>902002</v>
      </c>
      <c r="B2451" s="365"/>
    </row>
    <row r="2452" spans="1:2">
      <c r="A2452" s="92"/>
      <c r="B2452" s="365"/>
    </row>
    <row r="2453" spans="1:2" ht="15.75">
      <c r="A2453" s="222">
        <v>903000</v>
      </c>
      <c r="B2453" s="349" t="s">
        <v>1654</v>
      </c>
    </row>
    <row r="2454" spans="1:2">
      <c r="A2454" s="92">
        <v>903001</v>
      </c>
      <c r="B2454" s="365"/>
    </row>
    <row r="2455" spans="1:2">
      <c r="A2455" s="92">
        <v>903002</v>
      </c>
      <c r="B2455" s="365"/>
    </row>
    <row r="2456" spans="1:2">
      <c r="A2456" s="92"/>
      <c r="B2456" s="365"/>
    </row>
    <row r="2457" spans="1:2" ht="18">
      <c r="A2457" s="505"/>
      <c r="B2457" s="351" t="s">
        <v>1656</v>
      </c>
    </row>
    <row r="2458" spans="1:2">
      <c r="A2458" s="208"/>
      <c r="B2458" s="208"/>
    </row>
    <row r="2459" spans="1:2">
      <c r="A2459" s="507"/>
      <c r="B2459" s="508" t="s">
        <v>1690</v>
      </c>
    </row>
    <row r="2460" spans="1:2">
      <c r="A2460" s="362">
        <v>101000</v>
      </c>
      <c r="B2460" s="363" t="str">
        <f>B2</f>
        <v>ROBOTY PRZYGOTOWAWCZE / ZAPLECZE BUDOWY</v>
      </c>
    </row>
    <row r="2461" spans="1:2">
      <c r="A2461" s="362">
        <v>200000</v>
      </c>
      <c r="B2461" s="363" t="str">
        <f>B20</f>
        <v>DEMONTAŻE</v>
      </c>
    </row>
    <row r="2462" spans="1:2">
      <c r="A2462" s="362">
        <v>300000</v>
      </c>
      <c r="B2462" s="363" t="str">
        <f>B110</f>
        <v>ROBOTY BUDOWLANE</v>
      </c>
    </row>
    <row r="2463" spans="1:2">
      <c r="A2463" s="364"/>
      <c r="B2463" s="365" t="s">
        <v>1676</v>
      </c>
    </row>
    <row r="2464" spans="1:2">
      <c r="A2464" s="365"/>
      <c r="B2464" s="365" t="s">
        <v>1677</v>
      </c>
    </row>
    <row r="2465" spans="1:2">
      <c r="A2465" s="365"/>
      <c r="B2465" s="365" t="s">
        <v>1678</v>
      </c>
    </row>
    <row r="2466" spans="1:2">
      <c r="A2466" s="365"/>
      <c r="B2466" s="365" t="s">
        <v>1679</v>
      </c>
    </row>
    <row r="2467" spans="1:2">
      <c r="A2467" s="365"/>
      <c r="B2467" s="365" t="s">
        <v>1680</v>
      </c>
    </row>
    <row r="2468" spans="1:2">
      <c r="A2468" s="365"/>
      <c r="B2468" s="365" t="s">
        <v>1681</v>
      </c>
    </row>
    <row r="2469" spans="1:2">
      <c r="A2469" s="365"/>
      <c r="B2469" s="365" t="s">
        <v>1682</v>
      </c>
    </row>
    <row r="2470" spans="1:2">
      <c r="A2470" s="365"/>
      <c r="B2470" s="365" t="s">
        <v>1683</v>
      </c>
    </row>
    <row r="2471" spans="1:2">
      <c r="A2471" s="365"/>
      <c r="B2471" s="365" t="s">
        <v>1684</v>
      </c>
    </row>
    <row r="2472" spans="1:2">
      <c r="A2472" s="365"/>
      <c r="B2472" s="365" t="s">
        <v>1685</v>
      </c>
    </row>
    <row r="2473" spans="1:2">
      <c r="A2473" s="365"/>
      <c r="B2473" s="365" t="s">
        <v>1686</v>
      </c>
    </row>
    <row r="2474" spans="1:2">
      <c r="A2474" s="365"/>
      <c r="B2474" s="365" t="s">
        <v>1687</v>
      </c>
    </row>
    <row r="2475" spans="1:2">
      <c r="A2475" s="365"/>
      <c r="B2475" s="365" t="s">
        <v>1688</v>
      </c>
    </row>
    <row r="2476" spans="1:2">
      <c r="A2476" s="365"/>
      <c r="B2476" s="365" t="s">
        <v>1674</v>
      </c>
    </row>
    <row r="2477" spans="1:2">
      <c r="A2477" s="362">
        <v>400000</v>
      </c>
      <c r="B2477" s="363" t="str">
        <f>B1453</f>
        <v>INSTALACJE ELEKTRYCZNE</v>
      </c>
    </row>
    <row r="2478" spans="1:2">
      <c r="A2478" s="364">
        <v>401000</v>
      </c>
      <c r="B2478" s="462" t="str">
        <f>B1454</f>
        <v>DEMONTAŻE</v>
      </c>
    </row>
    <row r="2479" spans="1:2">
      <c r="A2479" s="365"/>
      <c r="B2479" s="128" t="s">
        <v>1675</v>
      </c>
    </row>
    <row r="2480" spans="1:2">
      <c r="A2480" s="364">
        <v>406000</v>
      </c>
      <c r="B2480" s="128" t="str">
        <f>B1574</f>
        <v>INSTALACJA OŚWIETLENIA AWARYJNEGO</v>
      </c>
    </row>
    <row r="2481" spans="1:2">
      <c r="A2481" s="364">
        <v>409000</v>
      </c>
      <c r="B2481" s="128" t="str">
        <f>B1606</f>
        <v>SYSTEM SSWIN</v>
      </c>
    </row>
    <row r="2482" spans="1:2">
      <c r="A2482" s="364">
        <v>410000</v>
      </c>
      <c r="B2482" s="128" t="str">
        <f>B1653</f>
        <v>SYSTEM PRZECIWPOŻAROWY SSP</v>
      </c>
    </row>
    <row r="2483" spans="1:2">
      <c r="A2483" s="364">
        <v>411000</v>
      </c>
      <c r="B2483" s="128" t="str">
        <f>B1679</f>
        <v>SYSTEM NAGŁOŚNIENIOWY DSO</v>
      </c>
    </row>
    <row r="2484" spans="1:2">
      <c r="A2484" s="364">
        <v>412000</v>
      </c>
      <c r="B2484" s="128" t="str">
        <f>B1720</f>
        <v>SIEĆ STRUKTURALNA I TELEFONICZNA</v>
      </c>
    </row>
    <row r="2485" spans="1:2">
      <c r="A2485" s="364">
        <v>413000</v>
      </c>
      <c r="B2485" s="128" t="str">
        <f>B1724</f>
        <v>INSTALACJA CCTV</v>
      </c>
    </row>
    <row r="2486" spans="1:2" ht="28.5">
      <c r="A2486" s="364">
        <v>414000</v>
      </c>
      <c r="B2486" s="128" t="str">
        <f>B1730</f>
        <v>ODDYMIANIE (klapy wraz z wyposażeniem i siłownikiem ujęte są w dziale 03.03.000)</v>
      </c>
    </row>
    <row r="2487" spans="1:2">
      <c r="A2487" s="364">
        <v>415000</v>
      </c>
      <c r="B2487" s="128" t="str">
        <f>B1736</f>
        <v>INSTALACJA ANTENOWA</v>
      </c>
    </row>
    <row r="2488" spans="1:2">
      <c r="A2488" s="366">
        <v>416000</v>
      </c>
      <c r="B2488" s="128" t="str">
        <f>B1743</f>
        <v>DODATKOWE PRACE ELEKTRYCZNE</v>
      </c>
    </row>
    <row r="2489" spans="1:2">
      <c r="A2489" s="362">
        <v>500000</v>
      </c>
      <c r="B2489" s="363" t="str">
        <f>B1746</f>
        <v>MSR, L-Box</v>
      </c>
    </row>
    <row r="2490" spans="1:2">
      <c r="A2490" s="366">
        <v>501000</v>
      </c>
      <c r="B2490" s="457" t="str">
        <f>B1747</f>
        <v>DEMONTAŻ</v>
      </c>
    </row>
    <row r="2491" spans="1:2">
      <c r="A2491" s="455" t="s">
        <v>1826</v>
      </c>
      <c r="B2491" s="458" t="s">
        <v>345</v>
      </c>
    </row>
    <row r="2492" spans="1:2">
      <c r="A2492" s="366">
        <v>503000</v>
      </c>
      <c r="B2492" s="457" t="str">
        <f>B1864</f>
        <v>System L-Boxa</v>
      </c>
    </row>
    <row r="2493" spans="1:2">
      <c r="A2493" s="362">
        <v>600000</v>
      </c>
      <c r="B2493" s="363" t="str">
        <f>B1873</f>
        <v>INSTALACJA TRYSKACZOWA</v>
      </c>
    </row>
    <row r="2494" spans="1:2">
      <c r="A2494" s="366">
        <v>601000</v>
      </c>
      <c r="B2494" s="461" t="str">
        <f>B1874</f>
        <v>DEMONTAŻ</v>
      </c>
    </row>
    <row r="2495" spans="1:2">
      <c r="A2495" s="366">
        <v>602000</v>
      </c>
      <c r="B2495" s="365" t="str">
        <f>B1877</f>
        <v>SIEĆ PODSTROPOWA</v>
      </c>
    </row>
    <row r="2496" spans="1:2">
      <c r="A2496" s="366">
        <v>603000</v>
      </c>
      <c r="B2496" s="365" t="str">
        <f>B1893</f>
        <v xml:space="preserve">USUNIĘCIE USTEREK VDS </v>
      </c>
    </row>
    <row r="2497" spans="1:2">
      <c r="A2497" s="362">
        <v>700000</v>
      </c>
      <c r="B2497" s="363" t="str">
        <f>B1897</f>
        <v>INSTALACJE SANITARNE I WENTYLACYJNE</v>
      </c>
    </row>
    <row r="2498" spans="1:2">
      <c r="A2498" s="366">
        <v>701000</v>
      </c>
      <c r="B2498" s="457" t="str">
        <f>B1898</f>
        <v>DEMONTAŻE</v>
      </c>
    </row>
    <row r="2499" spans="1:2">
      <c r="A2499" s="366">
        <v>702000</v>
      </c>
      <c r="B2499" s="365" t="str">
        <f>B1903</f>
        <v>INSTALACJE WENTYLACYJNE I KLIMATYZACYJNE</v>
      </c>
    </row>
    <row r="2500" spans="1:2">
      <c r="A2500" s="366">
        <v>0</v>
      </c>
      <c r="B2500" s="365" t="str">
        <f>B1972</f>
        <v>INSTALACJE GRZEWCZE</v>
      </c>
    </row>
    <row r="2501" spans="1:2">
      <c r="A2501" s="366">
        <v>0</v>
      </c>
      <c r="B2501" s="365" t="str">
        <f>B2034</f>
        <v>INSTALACJE WODNO - KANALIZACYJNE WEWNĘTRZNE</v>
      </c>
    </row>
    <row r="2502" spans="1:2">
      <c r="A2502" s="362">
        <v>800000</v>
      </c>
      <c r="B2502" s="363" t="str">
        <f>B2192</f>
        <v>TERENY ZEWNĘTRZNE</v>
      </c>
    </row>
    <row r="2503" spans="1:2">
      <c r="A2503" s="370">
        <v>801000</v>
      </c>
      <c r="B2503" s="372" t="str">
        <f>B2193</f>
        <v>Prace Ogólnobudowlane</v>
      </c>
    </row>
    <row r="2504" spans="1:2">
      <c r="A2504" s="366"/>
      <c r="B2504" s="457" t="str">
        <f>B2194</f>
        <v>Demontaże</v>
      </c>
    </row>
    <row r="2505" spans="1:2">
      <c r="A2505" s="366"/>
      <c r="B2505" s="460" t="str">
        <f>B2249</f>
        <v>Roboty Ogólnobudowlane</v>
      </c>
    </row>
    <row r="2506" spans="1:2">
      <c r="A2506" s="373">
        <v>802000</v>
      </c>
      <c r="B2506" s="372" t="str">
        <f>B2377</f>
        <v>Prace Elektryczne</v>
      </c>
    </row>
    <row r="2507" spans="1:2">
      <c r="A2507" s="366"/>
      <c r="B2507" s="457" t="str">
        <f>B2378</f>
        <v>Demontaże</v>
      </c>
    </row>
    <row r="2508" spans="1:2">
      <c r="A2508" s="366"/>
      <c r="B2508" s="365" t="str">
        <f>B2382</f>
        <v>Sieci Zewnętrzne</v>
      </c>
    </row>
    <row r="2509" spans="1:2">
      <c r="A2509" s="373">
        <v>803000</v>
      </c>
      <c r="B2509" s="372" t="str">
        <f>B2398</f>
        <v>Prace Sanitarne</v>
      </c>
    </row>
    <row r="2510" spans="1:2">
      <c r="A2510" s="366"/>
      <c r="B2510" s="457" t="str">
        <f>B2399</f>
        <v>Demontaże</v>
      </c>
    </row>
    <row r="2511" spans="1:2">
      <c r="A2511" s="366"/>
      <c r="B2511" s="365" t="str">
        <f>B2405</f>
        <v>Sieci Zewnętrzne</v>
      </c>
    </row>
    <row r="2512" spans="1:2">
      <c r="A2512" s="362">
        <v>900000</v>
      </c>
      <c r="B2512" s="363" t="str">
        <f>B2444</f>
        <v>PRACE PRZEKAZANE PRZEZ DZIAŁ EKSPLOATACJI</v>
      </c>
    </row>
    <row r="2513" spans="1:2">
      <c r="A2513" s="366">
        <v>901000</v>
      </c>
      <c r="B2513" s="365" t="str">
        <f>B2445</f>
        <v>Prace Ogólnobudowlane</v>
      </c>
    </row>
    <row r="2514" spans="1:2">
      <c r="A2514" s="366">
        <v>902000</v>
      </c>
      <c r="B2514" s="365" t="str">
        <f>B2449</f>
        <v>Prace Elektryczne</v>
      </c>
    </row>
    <row r="2515" spans="1:2">
      <c r="A2515" s="366">
        <v>903000</v>
      </c>
      <c r="B2515" s="365" t="str">
        <f>B2453</f>
        <v>Prace Sanitarne</v>
      </c>
    </row>
    <row r="2518" spans="1:2">
      <c r="A2518" s="362"/>
      <c r="B2518" s="363" t="s">
        <v>1689</v>
      </c>
    </row>
    <row r="2519" spans="1:2" ht="18">
      <c r="A2519" s="505"/>
      <c r="B2519" s="351" t="s">
        <v>1656</v>
      </c>
    </row>
  </sheetData>
  <mergeCells count="2">
    <mergeCell ref="D4:M6"/>
    <mergeCell ref="D8:M10"/>
  </mergeCells>
  <conditionalFormatting sqref="B234:B236">
    <cfRule type="expression" dxfId="156" priority="237" stopIfTrue="1">
      <formula>NOT(ISERROR(SEARCH("nie przypisane",B234)))</formula>
    </cfRule>
  </conditionalFormatting>
  <conditionalFormatting sqref="B658:B659">
    <cfRule type="expression" dxfId="155" priority="340" stopIfTrue="1">
      <formula>NOT(ISERROR(SEARCH("nie przypisane",B658)))</formula>
    </cfRule>
  </conditionalFormatting>
  <conditionalFormatting sqref="B778">
    <cfRule type="expression" dxfId="154" priority="327" stopIfTrue="1">
      <formula>NOT(ISERROR(SEARCH("nie przypisane",B778)))</formula>
    </cfRule>
  </conditionalFormatting>
  <conditionalFormatting sqref="B798">
    <cfRule type="expression" dxfId="153" priority="324" stopIfTrue="1">
      <formula>NOT(ISERROR(SEARCH("nie przypisane",B798)))</formula>
    </cfRule>
  </conditionalFormatting>
  <conditionalFormatting sqref="B820:B823">
    <cfRule type="expression" dxfId="152" priority="334" stopIfTrue="1">
      <formula>NOT(ISERROR(SEARCH("nie przypisane",B820)))</formula>
    </cfRule>
  </conditionalFormatting>
  <conditionalFormatting sqref="B825">
    <cfRule type="expression" dxfId="151" priority="333" stopIfTrue="1">
      <formula>NOT(ISERROR(SEARCH("nie przypisane",B825)))</formula>
    </cfRule>
  </conditionalFormatting>
  <conditionalFormatting sqref="B829">
    <cfRule type="expression" dxfId="150" priority="335" stopIfTrue="1">
      <formula>NOT(ISERROR(SEARCH("nie przypisane",B829)))</formula>
    </cfRule>
  </conditionalFormatting>
  <conditionalFormatting sqref="B835">
    <cfRule type="expression" dxfId="149" priority="321" stopIfTrue="1">
      <formula>NOT(ISERROR(SEARCH("nie przypisane",B835)))</formula>
    </cfRule>
  </conditionalFormatting>
  <conditionalFormatting sqref="B933:B937">
    <cfRule type="expression" dxfId="148" priority="317" stopIfTrue="1">
      <formula>NOT(ISERROR(SEARCH("nie przypisane",B933)))</formula>
    </cfRule>
  </conditionalFormatting>
  <conditionalFormatting sqref="B939:B946 B1135:B1144 B1178:B1180 B1201 B1459 B2406:B2432">
    <cfRule type="expression" dxfId="147" priority="341" stopIfTrue="1">
      <formula>NOT(ISERROR(SEARCH("nie przypisane",B939)))</formula>
    </cfRule>
  </conditionalFormatting>
  <conditionalFormatting sqref="B949:B953">
    <cfRule type="expression" dxfId="146" priority="312" stopIfTrue="1">
      <formula>NOT(ISERROR(SEARCH("nie przypisane",B949)))</formula>
    </cfRule>
  </conditionalFormatting>
  <conditionalFormatting sqref="B955">
    <cfRule type="expression" dxfId="145" priority="311" stopIfTrue="1">
      <formula>NOT(ISERROR(SEARCH("nie przypisane",B955)))</formula>
    </cfRule>
  </conditionalFormatting>
  <conditionalFormatting sqref="B957:B963">
    <cfRule type="expression" dxfId="144" priority="308" stopIfTrue="1">
      <formula>NOT(ISERROR(SEARCH("nie przypisane",B957)))</formula>
    </cfRule>
  </conditionalFormatting>
  <conditionalFormatting sqref="B966:B974">
    <cfRule type="expression" dxfId="143" priority="320" stopIfTrue="1">
      <formula>NOT(ISERROR(SEARCH("nie przypisane",B966)))</formula>
    </cfRule>
  </conditionalFormatting>
  <conditionalFormatting sqref="B976:B979">
    <cfRule type="expression" dxfId="142" priority="306" stopIfTrue="1">
      <formula>NOT(ISERROR(SEARCH("nie przypisane",B976)))</formula>
    </cfRule>
  </conditionalFormatting>
  <conditionalFormatting sqref="B982:B990">
    <cfRule type="expression" dxfId="141" priority="302" stopIfTrue="1">
      <formula>NOT(ISERROR(SEARCH("nie przypisane",B982)))</formula>
    </cfRule>
  </conditionalFormatting>
  <conditionalFormatting sqref="B992:B995">
    <cfRule type="expression" dxfId="140" priority="300" stopIfTrue="1">
      <formula>NOT(ISERROR(SEARCH("nie przypisane",B992)))</formula>
    </cfRule>
  </conditionalFormatting>
  <conditionalFormatting sqref="B998:B1006">
    <cfRule type="expression" dxfId="139" priority="296" stopIfTrue="1">
      <formula>NOT(ISERROR(SEARCH("nie przypisane",B998)))</formula>
    </cfRule>
  </conditionalFormatting>
  <conditionalFormatting sqref="B1008:B1011">
    <cfRule type="expression" dxfId="138" priority="294" stopIfTrue="1">
      <formula>NOT(ISERROR(SEARCH("nie przypisane",B1008)))</formula>
    </cfRule>
  </conditionalFormatting>
  <conditionalFormatting sqref="B1014:B1020">
    <cfRule type="expression" dxfId="137" priority="290" stopIfTrue="1">
      <formula>NOT(ISERROR(SEARCH("nie przypisane",B1014)))</formula>
    </cfRule>
  </conditionalFormatting>
  <conditionalFormatting sqref="B1022:B1024">
    <cfRule type="expression" dxfId="136" priority="289" stopIfTrue="1">
      <formula>NOT(ISERROR(SEARCH("nie przypisane",B1022)))</formula>
    </cfRule>
  </conditionalFormatting>
  <conditionalFormatting sqref="B1027:B1033">
    <cfRule type="expression" dxfId="135" priority="284" stopIfTrue="1">
      <formula>NOT(ISERROR(SEARCH("nie przypisane",B1027)))</formula>
    </cfRule>
  </conditionalFormatting>
  <conditionalFormatting sqref="B1035:B1036 B1038:B1043 B1045:B1052">
    <cfRule type="expression" dxfId="134" priority="283" stopIfTrue="1">
      <formula>NOT(ISERROR(SEARCH("nie przypisane",B1035)))</formula>
    </cfRule>
  </conditionalFormatting>
  <conditionalFormatting sqref="B1099">
    <cfRule type="expression" dxfId="133" priority="282" stopIfTrue="1">
      <formula>NOT(ISERROR(SEARCH("nie przypisane",B1099)))</formula>
    </cfRule>
  </conditionalFormatting>
  <conditionalFormatting sqref="B1102">
    <cfRule type="expression" dxfId="132" priority="332" stopIfTrue="1">
      <formula>NOT(ISERROR(SEARCH("nie przypisane",B1102)))</formula>
    </cfRule>
  </conditionalFormatting>
  <conditionalFormatting sqref="B1105">
    <cfRule type="expression" dxfId="131" priority="281" stopIfTrue="1">
      <formula>NOT(ISERROR(SEARCH("nie przypisane",B1105)))</formula>
    </cfRule>
  </conditionalFormatting>
  <conditionalFormatting sqref="B1107">
    <cfRule type="expression" dxfId="130" priority="280" stopIfTrue="1">
      <formula>NOT(ISERROR(SEARCH("nie przypisane",B1107)))</formula>
    </cfRule>
  </conditionalFormatting>
  <conditionalFormatting sqref="B1111:B1112">
    <cfRule type="expression" dxfId="129" priority="279" stopIfTrue="1">
      <formula>NOT(ISERROR(SEARCH("nie przypisane",B1111)))</formula>
    </cfRule>
  </conditionalFormatting>
  <conditionalFormatting sqref="B1117:B1120">
    <cfRule type="expression" dxfId="128" priority="277" stopIfTrue="1">
      <formula>NOT(ISERROR(SEARCH("nie przypisane",B1117)))</formula>
    </cfRule>
  </conditionalFormatting>
  <conditionalFormatting sqref="B1122:B1128">
    <cfRule type="expression" dxfId="127" priority="275" stopIfTrue="1">
      <formula>NOT(ISERROR(SEARCH("nie przypisane",B1122)))</formula>
    </cfRule>
  </conditionalFormatting>
  <conditionalFormatting sqref="B1148">
    <cfRule type="expression" dxfId="126" priority="274" stopIfTrue="1">
      <formula>NOT(ISERROR(SEARCH("nie przypisane",B1148)))</formula>
    </cfRule>
  </conditionalFormatting>
  <conditionalFormatting sqref="B1151:B1154">
    <cfRule type="expression" dxfId="125" priority="270" stopIfTrue="1">
      <formula>NOT(ISERROR(SEARCH("nie przypisane",B1151)))</formula>
    </cfRule>
  </conditionalFormatting>
  <conditionalFormatting sqref="B1156:B1161">
    <cfRule type="expression" dxfId="124" priority="266" stopIfTrue="1">
      <formula>NOT(ISERROR(SEARCH("nie przypisane",B1156)))</formula>
    </cfRule>
  </conditionalFormatting>
  <conditionalFormatting sqref="B1167:B1168">
    <cfRule type="expression" dxfId="123" priority="269" stopIfTrue="1">
      <formula>NOT(ISERROR(SEARCH("nie przypisane",B1167)))</formula>
    </cfRule>
  </conditionalFormatting>
  <conditionalFormatting sqref="B1170:B1171">
    <cfRule type="expression" dxfId="122" priority="187" stopIfTrue="1">
      <formula>NOT(ISERROR(SEARCH("nie przypisane",B1170)))</formula>
    </cfRule>
  </conditionalFormatting>
  <conditionalFormatting sqref="B1173:B1174">
    <cfRule type="expression" dxfId="121" priority="186" stopIfTrue="1">
      <formula>NOT(ISERROR(SEARCH("nie przypisane",B1173)))</formula>
    </cfRule>
  </conditionalFormatting>
  <conditionalFormatting sqref="B1183">
    <cfRule type="expression" dxfId="120" priority="265" stopIfTrue="1">
      <formula>NOT(ISERROR(SEARCH("nie przypisane",B1183)))</formula>
    </cfRule>
  </conditionalFormatting>
  <conditionalFormatting sqref="B1192:B1197">
    <cfRule type="expression" dxfId="119" priority="262" stopIfTrue="1">
      <formula>NOT(ISERROR(SEARCH("nie przypisane",B1192)))</formula>
    </cfRule>
  </conditionalFormatting>
  <conditionalFormatting sqref="B1203:B1206">
    <cfRule type="expression" dxfId="118" priority="326" stopIfTrue="1">
      <formula>NOT(ISERROR(SEARCH("nie przypisane",B1203)))</formula>
    </cfRule>
  </conditionalFormatting>
  <conditionalFormatting sqref="B1210:B1212">
    <cfRule type="expression" dxfId="117" priority="259" stopIfTrue="1">
      <formula>NOT(ISERROR(SEARCH("nie przypisane",B1210)))</formula>
    </cfRule>
  </conditionalFormatting>
  <conditionalFormatting sqref="B1214 B1216">
    <cfRule type="expression" dxfId="116" priority="258" stopIfTrue="1">
      <formula>NOT(ISERROR(SEARCH("nie przypisane",B1214)))</formula>
    </cfRule>
  </conditionalFormatting>
  <conditionalFormatting sqref="B1335:B1364">
    <cfRule type="expression" dxfId="115" priority="256" stopIfTrue="1">
      <formula>NOT(ISERROR(SEARCH("nie przypisane",B1335)))</formula>
    </cfRule>
  </conditionalFormatting>
  <conditionalFormatting sqref="B1367:B1371">
    <cfRule type="expression" dxfId="114" priority="257" stopIfTrue="1">
      <formula>NOT(ISERROR(SEARCH("nie przypisane",B1367)))</formula>
    </cfRule>
  </conditionalFormatting>
  <conditionalFormatting sqref="B1380:B1382">
    <cfRule type="expression" dxfId="113" priority="255" stopIfTrue="1">
      <formula>NOT(ISERROR(SEARCH("nie przypisane",B1380)))</formula>
    </cfRule>
  </conditionalFormatting>
  <conditionalFormatting sqref="B1434">
    <cfRule type="expression" dxfId="112" priority="196" stopIfTrue="1">
      <formula>NOT(ISERROR(SEARCH("nie przypisane",B1434)))</formula>
    </cfRule>
  </conditionalFormatting>
  <conditionalFormatting sqref="B1437:B1440">
    <cfRule type="expression" dxfId="111" priority="236" stopIfTrue="1">
      <formula>NOT(ISERROR(SEARCH("nie przypisane",B1437)))</formula>
    </cfRule>
  </conditionalFormatting>
  <conditionalFormatting sqref="B1461:B1476">
    <cfRule type="expression" dxfId="110" priority="217" stopIfTrue="1">
      <formula>NOT(ISERROR(SEARCH("nie przypisane",B1461)))</formula>
    </cfRule>
  </conditionalFormatting>
  <conditionalFormatting sqref="B1478:B1530">
    <cfRule type="expression" dxfId="109" priority="184" stopIfTrue="1">
      <formula>NOT(ISERROR(SEARCH("nie przypisane",B1478)))</formula>
    </cfRule>
  </conditionalFormatting>
  <conditionalFormatting sqref="B1532:B1546">
    <cfRule type="expression" dxfId="108" priority="198" stopIfTrue="1">
      <formula>NOT(ISERROR(SEARCH("nie przypisane",B1532)))</formula>
    </cfRule>
  </conditionalFormatting>
  <conditionalFormatting sqref="B1725:B1729">
    <cfRule type="expression" dxfId="107" priority="210" stopIfTrue="1">
      <formula>NOT(ISERROR(SEARCH("nie przypisane",B1725)))</formula>
    </cfRule>
  </conditionalFormatting>
  <conditionalFormatting sqref="B1744">
    <cfRule type="expression" dxfId="106" priority="197" stopIfTrue="1">
      <formula>NOT(ISERROR(SEARCH("nie przypisane",B1744)))</formula>
    </cfRule>
  </conditionalFormatting>
  <conditionalFormatting sqref="B1748">
    <cfRule type="expression" dxfId="105" priority="188" stopIfTrue="1">
      <formula>NOT(ISERROR(SEARCH("nie przypisane",B1748)))</formula>
    </cfRule>
  </conditionalFormatting>
  <conditionalFormatting sqref="B1875">
    <cfRule type="expression" dxfId="104" priority="189" stopIfTrue="1">
      <formula>NOT(ISERROR(SEARCH("nie przypisane",B1875)))</formula>
    </cfRule>
  </conditionalFormatting>
  <conditionalFormatting sqref="B2262:B2265">
    <cfRule type="expression" dxfId="103" priority="243" stopIfTrue="1">
      <formula>NOT(ISERROR(SEARCH("nie przypisane",B2262)))</formula>
    </cfRule>
  </conditionalFormatting>
  <conditionalFormatting sqref="B2277">
    <cfRule type="expression" dxfId="102" priority="242" stopIfTrue="1">
      <formula>NOT(ISERROR(SEARCH("nie przypisane",B2277)))</formula>
    </cfRule>
  </conditionalFormatting>
  <conditionalFormatting sqref="B2291">
    <cfRule type="expression" dxfId="101" priority="241" stopIfTrue="1">
      <formula>NOT(ISERROR(SEARCH("nie przypisane",B2291)))</formula>
    </cfRule>
  </conditionalFormatting>
  <conditionalFormatting sqref="B2343:B2344">
    <cfRule type="expression" dxfId="100" priority="254" stopIfTrue="1">
      <formula>NOT(ISERROR(SEARCH("nie przypisane",B2343)))</formula>
    </cfRule>
  </conditionalFormatting>
  <conditionalFormatting sqref="B2348">
    <cfRule type="expression" dxfId="99" priority="239" stopIfTrue="1">
      <formula>NOT(ISERROR(SEARCH("nie przypisane",B2348)))</formula>
    </cfRule>
  </conditionalFormatting>
  <conditionalFormatting sqref="B2352:B2353">
    <cfRule type="expression" dxfId="98" priority="238" stopIfTrue="1">
      <formula>NOT(ISERROR(SEARCH("nie przypisane",B2352)))</formula>
    </cfRule>
  </conditionalFormatting>
  <conditionalFormatting sqref="B2356">
    <cfRule type="expression" dxfId="97" priority="253" stopIfTrue="1">
      <formula>NOT(ISERROR(SEARCH("nie przypisane",B2356)))</formula>
    </cfRule>
  </conditionalFormatting>
  <conditionalFormatting sqref="B2358:B2370">
    <cfRule type="expression" dxfId="96" priority="240" stopIfTrue="1">
      <formula>NOT(ISERROR(SEARCH("nie przypisane",B2358)))</formula>
    </cfRule>
  </conditionalFormatting>
  <conditionalFormatting sqref="B2373:B2376">
    <cfRule type="expression" dxfId="95" priority="8" stopIfTrue="1">
      <formula>NOT(ISERROR(SEARCH("nie przypisane",B2373)))</formula>
    </cfRule>
  </conditionalFormatting>
  <conditionalFormatting sqref="B2379:B2381">
    <cfRule type="expression" dxfId="94" priority="235" stopIfTrue="1">
      <formula>NOT(ISERROR(SEARCH("nie przypisane",B2379)))</formula>
    </cfRule>
  </conditionalFormatting>
  <conditionalFormatting sqref="B2383:B2396">
    <cfRule type="expression" dxfId="93" priority="10" stopIfTrue="1">
      <formula>NOT(ISERROR(SEARCH("nie przypisane",B2383)))</formula>
    </cfRule>
  </conditionalFormatting>
  <conditionalFormatting sqref="B2400:B2404">
    <cfRule type="expression" dxfId="92" priority="191" stopIfTrue="1">
      <formula>NOT(ISERROR(SEARCH("nie przypisane",B2400)))</formula>
    </cfRule>
  </conditionalFormatting>
  <conditionalFormatting sqref="B2435:B2442">
    <cfRule type="expression" dxfId="91" priority="1" stopIfTrue="1">
      <formula>NOT(ISERROR(SEARCH("nie przypisane",B2435)))</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755"/>
  <sheetViews>
    <sheetView workbookViewId="0">
      <pane ySplit="1" topLeftCell="A104" activePane="bottomLeft" state="frozenSplit"/>
      <selection activeCell="A16" sqref="A16"/>
      <selection pane="bottomLeft" activeCell="A16" sqref="A16"/>
    </sheetView>
  </sheetViews>
  <sheetFormatPr defaultColWidth="11.42578125" defaultRowHeight="15" outlineLevelRow="1"/>
  <cols>
    <col min="1" max="1" width="7" customWidth="1"/>
    <col min="2" max="2" width="7" style="700" customWidth="1"/>
    <col min="3" max="3" width="57.85546875" style="700" customWidth="1"/>
    <col min="4" max="4" width="22.42578125" style="699" customWidth="1"/>
    <col min="5" max="5" width="15.140625" style="700" customWidth="1"/>
  </cols>
  <sheetData>
    <row r="1" spans="1:9" s="705" customFormat="1" ht="30.75" customHeight="1" thickBot="1">
      <c r="A1" s="762" t="s">
        <v>2936</v>
      </c>
      <c r="B1" s="697" t="s">
        <v>2017</v>
      </c>
      <c r="C1" s="704" t="s">
        <v>2018</v>
      </c>
      <c r="D1" s="703" t="s">
        <v>2937</v>
      </c>
      <c r="E1" s="703" t="s">
        <v>2938</v>
      </c>
      <c r="G1" s="763" t="s">
        <v>2933</v>
      </c>
      <c r="H1" s="764">
        <v>4.3499999999999996</v>
      </c>
      <c r="I1" s="765" t="s">
        <v>2932</v>
      </c>
    </row>
    <row r="2" spans="1:9" s="698" customFormat="1" ht="15.75" collapsed="1">
      <c r="A2" s="698">
        <f>IF(D2=0,0,1)</f>
        <v>0</v>
      </c>
      <c r="B2" s="768" t="s">
        <v>2019</v>
      </c>
      <c r="C2" s="706" t="s">
        <v>2020</v>
      </c>
      <c r="D2" s="707">
        <f>SUMIF(LV!Q:Q,'LV-Int.1'!B2,LV!K:K)+SUM(D4:D8)</f>
        <v>0</v>
      </c>
      <c r="E2" s="766">
        <f>D2/$H$1</f>
        <v>0</v>
      </c>
    </row>
    <row r="3" spans="1:9" s="698" customFormat="1" ht="15.75">
      <c r="A3" s="698">
        <f>A2</f>
        <v>0</v>
      </c>
      <c r="B3" s="769"/>
      <c r="C3" s="770"/>
      <c r="D3" s="771"/>
      <c r="E3" s="772"/>
    </row>
    <row r="4" spans="1:9" s="698" customFormat="1" ht="12.75" outlineLevel="1">
      <c r="A4" s="698">
        <f t="shared" ref="A4:A66" si="0">IF(D4=0,0,1)</f>
        <v>0</v>
      </c>
      <c r="B4" s="708" t="s">
        <v>2021</v>
      </c>
      <c r="C4" s="698" t="s">
        <v>2022</v>
      </c>
      <c r="D4" s="709">
        <f>SUMIF(LV!Q:Q,'LV-Int.1'!B4,LV!K:K)</f>
        <v>0</v>
      </c>
      <c r="E4" s="767">
        <f>D4/$H$1</f>
        <v>0</v>
      </c>
    </row>
    <row r="5" spans="1:9" s="698" customFormat="1" ht="12.75" outlineLevel="1">
      <c r="A5" s="698">
        <f t="shared" si="0"/>
        <v>0</v>
      </c>
      <c r="B5" s="708" t="s">
        <v>2023</v>
      </c>
      <c r="C5" s="698" t="s">
        <v>2024</v>
      </c>
      <c r="D5" s="709">
        <f>SUMIF(LV!Q:Q,'LV-Int.1'!B5,LV!K:K)</f>
        <v>0</v>
      </c>
      <c r="E5" s="767">
        <f t="shared" ref="E5:E8" si="1">D5/$H$1</f>
        <v>0</v>
      </c>
    </row>
    <row r="6" spans="1:9" s="698" customFormat="1" ht="12.75" outlineLevel="1">
      <c r="A6" s="698">
        <f t="shared" si="0"/>
        <v>0</v>
      </c>
      <c r="B6" s="708" t="s">
        <v>2025</v>
      </c>
      <c r="C6" s="698" t="s">
        <v>2026</v>
      </c>
      <c r="D6" s="709">
        <f>SUMIF(LV!Q:Q,'LV-Int.1'!B6,LV!K:K)</f>
        <v>0</v>
      </c>
      <c r="E6" s="767">
        <f t="shared" si="1"/>
        <v>0</v>
      </c>
    </row>
    <row r="7" spans="1:9" s="698" customFormat="1" ht="12.75" outlineLevel="1">
      <c r="A7" s="698">
        <f t="shared" si="0"/>
        <v>0</v>
      </c>
      <c r="B7" s="708" t="s">
        <v>2027</v>
      </c>
      <c r="C7" s="698" t="s">
        <v>2028</v>
      </c>
      <c r="D7" s="709">
        <f>SUMIF(LV!Q:Q,'LV-Int.1'!B7,LV!K:K)</f>
        <v>0</v>
      </c>
      <c r="E7" s="767">
        <f t="shared" si="1"/>
        <v>0</v>
      </c>
    </row>
    <row r="8" spans="1:9" s="698" customFormat="1" ht="12.75" outlineLevel="1">
      <c r="A8" s="698">
        <f t="shared" si="0"/>
        <v>0</v>
      </c>
      <c r="B8" s="708" t="s">
        <v>2029</v>
      </c>
      <c r="C8" s="698" t="s">
        <v>2030</v>
      </c>
      <c r="D8" s="709">
        <f>SUMIF(LV!Q:Q,'LV-Int.1'!B8,LV!K:K)</f>
        <v>0</v>
      </c>
      <c r="E8" s="767">
        <f t="shared" si="1"/>
        <v>0</v>
      </c>
    </row>
    <row r="9" spans="1:9" s="698" customFormat="1" ht="15.75">
      <c r="A9" s="698">
        <f t="shared" si="0"/>
        <v>0</v>
      </c>
      <c r="B9" s="768" t="s">
        <v>2031</v>
      </c>
      <c r="C9" s="706" t="s">
        <v>2032</v>
      </c>
      <c r="D9" s="707">
        <f>SUMIF(LV!Q:Q,'LV-Int.1'!B9,LV!K:K)+SUM(D11:D21)</f>
        <v>0</v>
      </c>
      <c r="E9" s="766">
        <f>D9/$H$1</f>
        <v>0</v>
      </c>
    </row>
    <row r="10" spans="1:9" s="698" customFormat="1" ht="15.75">
      <c r="A10" s="698">
        <f>A9</f>
        <v>0</v>
      </c>
      <c r="B10" s="769"/>
      <c r="C10" s="770"/>
      <c r="D10" s="771"/>
      <c r="E10" s="772"/>
    </row>
    <row r="11" spans="1:9" s="698" customFormat="1" ht="15" customHeight="1" outlineLevel="1">
      <c r="A11" s="698">
        <f t="shared" si="0"/>
        <v>0</v>
      </c>
      <c r="B11" s="708" t="s">
        <v>2033</v>
      </c>
      <c r="C11" s="698" t="s">
        <v>2022</v>
      </c>
      <c r="D11" s="709">
        <f>SUMIF(LV!Q:Q,'LV-Int.1'!B11,LV!K:K)</f>
        <v>0</v>
      </c>
      <c r="E11" s="767">
        <f t="shared" ref="E11:E21" si="2">D11/$H$1</f>
        <v>0</v>
      </c>
    </row>
    <row r="12" spans="1:9" s="698" customFormat="1" ht="15" customHeight="1" outlineLevel="1">
      <c r="A12" s="698">
        <f t="shared" si="0"/>
        <v>0</v>
      </c>
      <c r="B12" s="708" t="s">
        <v>2034</v>
      </c>
      <c r="C12" s="698" t="s">
        <v>2035</v>
      </c>
      <c r="D12" s="709">
        <f>SUMIF(LV!Q:Q,'LV-Int.1'!B12,LV!K:K)</f>
        <v>0</v>
      </c>
      <c r="E12" s="767">
        <f t="shared" si="2"/>
        <v>0</v>
      </c>
    </row>
    <row r="13" spans="1:9" s="698" customFormat="1" ht="15" customHeight="1" outlineLevel="1">
      <c r="A13" s="698">
        <f t="shared" si="0"/>
        <v>0</v>
      </c>
      <c r="B13" s="708" t="s">
        <v>2036</v>
      </c>
      <c r="C13" s="698" t="s">
        <v>2037</v>
      </c>
      <c r="D13" s="709">
        <f>SUMIF(LV!Q:Q,'LV-Int.1'!B13,LV!K:K)</f>
        <v>0</v>
      </c>
      <c r="E13" s="767">
        <f t="shared" si="2"/>
        <v>0</v>
      </c>
    </row>
    <row r="14" spans="1:9" s="698" customFormat="1" ht="15" customHeight="1" outlineLevel="1">
      <c r="A14" s="698">
        <f t="shared" si="0"/>
        <v>0</v>
      </c>
      <c r="B14" s="708" t="s">
        <v>2038</v>
      </c>
      <c r="C14" s="698" t="s">
        <v>2039</v>
      </c>
      <c r="D14" s="709">
        <f>SUMIF(LV!Q:Q,'LV-Int.1'!B14,LV!K:K)</f>
        <v>0</v>
      </c>
      <c r="E14" s="767">
        <f t="shared" si="2"/>
        <v>0</v>
      </c>
    </row>
    <row r="15" spans="1:9" s="698" customFormat="1" ht="15" customHeight="1" outlineLevel="1">
      <c r="A15" s="698">
        <f t="shared" si="0"/>
        <v>0</v>
      </c>
      <c r="B15" s="708" t="s">
        <v>2040</v>
      </c>
      <c r="C15" s="698" t="s">
        <v>2041</v>
      </c>
      <c r="D15" s="709">
        <f>SUMIF(LV!Q:Q,'LV-Int.1'!B15,LV!K:K)</f>
        <v>0</v>
      </c>
      <c r="E15" s="767">
        <f t="shared" si="2"/>
        <v>0</v>
      </c>
    </row>
    <row r="16" spans="1:9" s="698" customFormat="1" ht="15" customHeight="1" outlineLevel="1">
      <c r="A16" s="698">
        <f t="shared" si="0"/>
        <v>0</v>
      </c>
      <c r="B16" s="708" t="s">
        <v>2042</v>
      </c>
      <c r="C16" s="698" t="s">
        <v>2043</v>
      </c>
      <c r="D16" s="709">
        <f>SUMIF(LV!Q:Q,'LV-Int.1'!B16,LV!K:K)</f>
        <v>0</v>
      </c>
      <c r="E16" s="767">
        <f t="shared" si="2"/>
        <v>0</v>
      </c>
    </row>
    <row r="17" spans="1:5" s="698" customFormat="1" ht="15" customHeight="1" outlineLevel="1">
      <c r="A17" s="698">
        <f t="shared" si="0"/>
        <v>0</v>
      </c>
      <c r="B17" s="708" t="s">
        <v>2044</v>
      </c>
      <c r="C17" s="698" t="s">
        <v>2045</v>
      </c>
      <c r="D17" s="709">
        <f>SUMIF(LV!Q:Q,'LV-Int.1'!B17,LV!K:K)</f>
        <v>0</v>
      </c>
      <c r="E17" s="767">
        <f t="shared" si="2"/>
        <v>0</v>
      </c>
    </row>
    <row r="18" spans="1:5" s="698" customFormat="1" ht="15" customHeight="1" outlineLevel="1">
      <c r="A18" s="698">
        <f t="shared" si="0"/>
        <v>0</v>
      </c>
      <c r="B18" s="708" t="s">
        <v>2046</v>
      </c>
      <c r="C18" s="698" t="s">
        <v>2047</v>
      </c>
      <c r="D18" s="709">
        <f>SUMIF(LV!Q:Q,'LV-Int.1'!B18,LV!K:K)</f>
        <v>0</v>
      </c>
      <c r="E18" s="767">
        <f t="shared" si="2"/>
        <v>0</v>
      </c>
    </row>
    <row r="19" spans="1:5" s="698" customFormat="1" ht="15" customHeight="1" outlineLevel="1">
      <c r="A19" s="698">
        <f t="shared" si="0"/>
        <v>0</v>
      </c>
      <c r="B19" s="708" t="s">
        <v>2048</v>
      </c>
      <c r="C19" s="698" t="s">
        <v>2049</v>
      </c>
      <c r="D19" s="709">
        <f>SUMIF(LV!Q:Q,'LV-Int.1'!B19,LV!K:K)</f>
        <v>0</v>
      </c>
      <c r="E19" s="767">
        <f t="shared" si="2"/>
        <v>0</v>
      </c>
    </row>
    <row r="20" spans="1:5" s="698" customFormat="1" ht="15" customHeight="1" outlineLevel="1">
      <c r="A20" s="698">
        <f t="shared" si="0"/>
        <v>0</v>
      </c>
      <c r="B20" s="708" t="s">
        <v>2050</v>
      </c>
      <c r="C20" s="698" t="s">
        <v>2051</v>
      </c>
      <c r="D20" s="709">
        <f>SUMIF(LV!Q:Q,'LV-Int.1'!B20,LV!K:K)</f>
        <v>0</v>
      </c>
      <c r="E20" s="767">
        <f t="shared" si="2"/>
        <v>0</v>
      </c>
    </row>
    <row r="21" spans="1:5" s="698" customFormat="1" ht="15" customHeight="1" outlineLevel="1">
      <c r="A21" s="698">
        <f t="shared" si="0"/>
        <v>0</v>
      </c>
      <c r="B21" s="708" t="s">
        <v>2052</v>
      </c>
      <c r="C21" s="698" t="s">
        <v>2053</v>
      </c>
      <c r="D21" s="709">
        <f>SUMIF(LV!Q:Q,'LV-Int.1'!B21,LV!K:K)</f>
        <v>0</v>
      </c>
      <c r="E21" s="767">
        <f t="shared" si="2"/>
        <v>0</v>
      </c>
    </row>
    <row r="22" spans="1:5" s="698" customFormat="1" ht="15.75">
      <c r="A22" s="698">
        <f t="shared" si="0"/>
        <v>0</v>
      </c>
      <c r="B22" s="768" t="s">
        <v>2054</v>
      </c>
      <c r="C22" s="706" t="s">
        <v>2055</v>
      </c>
      <c r="D22" s="707">
        <f>SUMIF(LV!Q:Q,'LV-Int.1'!B22,LV!K:K)+SUM(D24:D29)</f>
        <v>0</v>
      </c>
      <c r="E22" s="766">
        <f>D22/$H$1</f>
        <v>0</v>
      </c>
    </row>
    <row r="23" spans="1:5" s="698" customFormat="1" ht="15.75">
      <c r="A23" s="698">
        <f>A22</f>
        <v>0</v>
      </c>
      <c r="B23" s="769"/>
      <c r="C23" s="770"/>
      <c r="D23" s="771"/>
      <c r="E23" s="772"/>
    </row>
    <row r="24" spans="1:5" s="698" customFormat="1" ht="15" customHeight="1" outlineLevel="1">
      <c r="A24" s="698">
        <f t="shared" si="0"/>
        <v>0</v>
      </c>
      <c r="B24" s="708" t="s">
        <v>2056</v>
      </c>
      <c r="C24" s="698" t="s">
        <v>2022</v>
      </c>
      <c r="D24" s="709">
        <f>SUMIF(LV!Q:Q,'LV-Int.1'!B24,LV!K:K)</f>
        <v>0</v>
      </c>
      <c r="E24" s="767">
        <f t="shared" ref="E24:E29" si="3">D24/$H$1</f>
        <v>0</v>
      </c>
    </row>
    <row r="25" spans="1:5" s="698" customFormat="1" ht="15" customHeight="1" outlineLevel="1">
      <c r="A25" s="698">
        <f t="shared" si="0"/>
        <v>0</v>
      </c>
      <c r="B25" s="708" t="s">
        <v>2057</v>
      </c>
      <c r="C25" s="698" t="s">
        <v>2058</v>
      </c>
      <c r="D25" s="709">
        <f>SUMIF(LV!Q:Q,'LV-Int.1'!B25,LV!K:K)</f>
        <v>0</v>
      </c>
      <c r="E25" s="767">
        <f t="shared" si="3"/>
        <v>0</v>
      </c>
    </row>
    <row r="26" spans="1:5" s="698" customFormat="1" ht="15" customHeight="1" outlineLevel="1">
      <c r="A26" s="698">
        <f t="shared" si="0"/>
        <v>0</v>
      </c>
      <c r="B26" s="708" t="s">
        <v>2059</v>
      </c>
      <c r="C26" s="698" t="s">
        <v>2060</v>
      </c>
      <c r="D26" s="709">
        <f>SUMIF(LV!Q:Q,'LV-Int.1'!B26,LV!K:K)</f>
        <v>0</v>
      </c>
      <c r="E26" s="767">
        <f t="shared" si="3"/>
        <v>0</v>
      </c>
    </row>
    <row r="27" spans="1:5" s="698" customFormat="1" ht="15" customHeight="1" outlineLevel="1">
      <c r="A27" s="698">
        <f t="shared" si="0"/>
        <v>0</v>
      </c>
      <c r="B27" s="708" t="s">
        <v>2061</v>
      </c>
      <c r="C27" s="698" t="s">
        <v>2062</v>
      </c>
      <c r="D27" s="709">
        <f>SUMIF(LV!Q:Q,'LV-Int.1'!B27,LV!K:K)</f>
        <v>0</v>
      </c>
      <c r="E27" s="767">
        <f t="shared" si="3"/>
        <v>0</v>
      </c>
    </row>
    <row r="28" spans="1:5" s="698" customFormat="1" ht="15" customHeight="1" outlineLevel="1">
      <c r="A28" s="698">
        <f t="shared" si="0"/>
        <v>0</v>
      </c>
      <c r="B28" s="708" t="s">
        <v>2063</v>
      </c>
      <c r="C28" s="698" t="s">
        <v>2064</v>
      </c>
      <c r="D28" s="709">
        <f>SUMIF(LV!Q:Q,'LV-Int.1'!B28,LV!K:K)</f>
        <v>0</v>
      </c>
      <c r="E28" s="767">
        <f t="shared" si="3"/>
        <v>0</v>
      </c>
    </row>
    <row r="29" spans="1:5" s="698" customFormat="1" ht="15" customHeight="1" outlineLevel="1">
      <c r="A29" s="698">
        <f t="shared" si="0"/>
        <v>0</v>
      </c>
      <c r="B29" s="708" t="s">
        <v>2065</v>
      </c>
      <c r="C29" s="698" t="s">
        <v>2066</v>
      </c>
      <c r="D29" s="709">
        <f>SUMIF(LV!Q:Q,'LV-Int.1'!B29,LV!K:K)</f>
        <v>0</v>
      </c>
      <c r="E29" s="767">
        <f t="shared" si="3"/>
        <v>0</v>
      </c>
    </row>
    <row r="30" spans="1:5" s="698" customFormat="1" ht="15.75">
      <c r="A30" s="698">
        <f t="shared" si="0"/>
        <v>0</v>
      </c>
      <c r="B30" s="768" t="s">
        <v>2067</v>
      </c>
      <c r="C30" s="706" t="s">
        <v>2068</v>
      </c>
      <c r="D30" s="707">
        <f>SUMIF(LV!Q:Q,'LV-Int.1'!B30,LV!K:K)+SUM(D32)</f>
        <v>0</v>
      </c>
      <c r="E30" s="766">
        <f>D30/$H$1</f>
        <v>0</v>
      </c>
    </row>
    <row r="31" spans="1:5" s="698" customFormat="1" ht="15.75">
      <c r="A31" s="698">
        <f>A30</f>
        <v>0</v>
      </c>
      <c r="B31" s="769"/>
      <c r="C31" s="770"/>
      <c r="D31" s="771"/>
      <c r="E31" s="772"/>
    </row>
    <row r="32" spans="1:5" s="698" customFormat="1" ht="15" customHeight="1" outlineLevel="1">
      <c r="A32" s="698">
        <f t="shared" si="0"/>
        <v>0</v>
      </c>
      <c r="B32" s="708" t="s">
        <v>2069</v>
      </c>
      <c r="C32" s="698" t="s">
        <v>2022</v>
      </c>
      <c r="D32" s="709">
        <f>SUMIF(LV!Q:Q,'LV-Int.1'!B32,LV!K:K)</f>
        <v>0</v>
      </c>
      <c r="E32" s="767">
        <f t="shared" ref="E32" si="4">D32/$H$1</f>
        <v>0</v>
      </c>
    </row>
    <row r="33" spans="1:5" s="698" customFormat="1" ht="15.75">
      <c r="A33" s="698">
        <f t="shared" si="0"/>
        <v>0</v>
      </c>
      <c r="B33" s="768" t="s">
        <v>2070</v>
      </c>
      <c r="C33" s="706" t="s">
        <v>2071</v>
      </c>
      <c r="D33" s="707">
        <f>SUMIF(LV!Q:Q,'LV-Int.1'!B33,LV!K:K)+SUM(D35:D42)</f>
        <v>0</v>
      </c>
      <c r="E33" s="766">
        <f>D33/$H$1</f>
        <v>0</v>
      </c>
    </row>
    <row r="34" spans="1:5" s="698" customFormat="1" ht="15.75">
      <c r="A34" s="698">
        <f>A33</f>
        <v>0</v>
      </c>
      <c r="B34" s="769"/>
      <c r="C34" s="770"/>
      <c r="D34" s="771"/>
      <c r="E34" s="772"/>
    </row>
    <row r="35" spans="1:5" s="698" customFormat="1" ht="15" customHeight="1" outlineLevel="1">
      <c r="A35" s="698">
        <f t="shared" si="0"/>
        <v>0</v>
      </c>
      <c r="B35" s="708" t="s">
        <v>2072</v>
      </c>
      <c r="C35" s="698" t="s">
        <v>2022</v>
      </c>
      <c r="D35" s="709">
        <f>SUMIF(LV!Q:Q,'LV-Int.1'!B35,LV!K:K)</f>
        <v>0</v>
      </c>
      <c r="E35" s="767">
        <f t="shared" ref="E35:E42" si="5">D35/$H$1</f>
        <v>0</v>
      </c>
    </row>
    <row r="36" spans="1:5" s="698" customFormat="1" ht="15" customHeight="1" outlineLevel="1">
      <c r="A36" s="698">
        <f t="shared" si="0"/>
        <v>0</v>
      </c>
      <c r="B36" s="708" t="s">
        <v>2073</v>
      </c>
      <c r="C36" s="698" t="s">
        <v>2074</v>
      </c>
      <c r="D36" s="709">
        <f>SUMIF(LV!Q:Q,'LV-Int.1'!B36,LV!K:K)</f>
        <v>0</v>
      </c>
      <c r="E36" s="767">
        <f t="shared" si="5"/>
        <v>0</v>
      </c>
    </row>
    <row r="37" spans="1:5" s="698" customFormat="1" ht="15" customHeight="1" outlineLevel="1">
      <c r="A37" s="698">
        <f t="shared" si="0"/>
        <v>0</v>
      </c>
      <c r="B37" s="708" t="s">
        <v>2075</v>
      </c>
      <c r="C37" s="698" t="s">
        <v>2076</v>
      </c>
      <c r="D37" s="709">
        <f>SUMIF(LV!Q:Q,'LV-Int.1'!B37,LV!K:K)</f>
        <v>0</v>
      </c>
      <c r="E37" s="767">
        <f t="shared" si="5"/>
        <v>0</v>
      </c>
    </row>
    <row r="38" spans="1:5" s="698" customFormat="1" ht="15" customHeight="1" outlineLevel="1">
      <c r="A38" s="698">
        <f t="shared" si="0"/>
        <v>0</v>
      </c>
      <c r="B38" s="708" t="s">
        <v>2077</v>
      </c>
      <c r="C38" s="698" t="s">
        <v>2078</v>
      </c>
      <c r="D38" s="709">
        <f>SUMIF(LV!Q:Q,'LV-Int.1'!B38,LV!K:K)</f>
        <v>0</v>
      </c>
      <c r="E38" s="767">
        <f t="shared" si="5"/>
        <v>0</v>
      </c>
    </row>
    <row r="39" spans="1:5" s="698" customFormat="1" ht="15" customHeight="1" outlineLevel="1">
      <c r="A39" s="698">
        <f t="shared" si="0"/>
        <v>0</v>
      </c>
      <c r="B39" s="708" t="s">
        <v>2079</v>
      </c>
      <c r="C39" s="698" t="s">
        <v>2080</v>
      </c>
      <c r="D39" s="709">
        <f>SUMIF(LV!Q:Q,'LV-Int.1'!B39,LV!K:K)</f>
        <v>0</v>
      </c>
      <c r="E39" s="767">
        <f t="shared" si="5"/>
        <v>0</v>
      </c>
    </row>
    <row r="40" spans="1:5" s="698" customFormat="1" ht="15" customHeight="1" outlineLevel="1">
      <c r="A40" s="698">
        <f t="shared" si="0"/>
        <v>0</v>
      </c>
      <c r="B40" s="708" t="s">
        <v>2081</v>
      </c>
      <c r="C40" s="698" t="s">
        <v>2082</v>
      </c>
      <c r="D40" s="709">
        <f>SUMIF(LV!Q:Q,'LV-Int.1'!B40,LV!K:K)</f>
        <v>0</v>
      </c>
      <c r="E40" s="767">
        <f t="shared" si="5"/>
        <v>0</v>
      </c>
    </row>
    <row r="41" spans="1:5" s="698" customFormat="1" ht="15" customHeight="1" outlineLevel="1">
      <c r="A41" s="698">
        <f t="shared" si="0"/>
        <v>0</v>
      </c>
      <c r="B41" s="708" t="s">
        <v>2083</v>
      </c>
      <c r="C41" s="698" t="s">
        <v>2084</v>
      </c>
      <c r="D41" s="709">
        <f>SUMIF(LV!Q:Q,'LV-Int.1'!B41,LV!K:K)</f>
        <v>0</v>
      </c>
      <c r="E41" s="767">
        <f t="shared" si="5"/>
        <v>0</v>
      </c>
    </row>
    <row r="42" spans="1:5" s="698" customFormat="1" ht="15" customHeight="1" outlineLevel="1">
      <c r="A42" s="698">
        <f t="shared" si="0"/>
        <v>0</v>
      </c>
      <c r="B42" s="708" t="s">
        <v>2085</v>
      </c>
      <c r="C42" s="698" t="s">
        <v>2086</v>
      </c>
      <c r="D42" s="709">
        <f>SUMIF(LV!Q:Q,'LV-Int.1'!B42,LV!K:K)</f>
        <v>0</v>
      </c>
      <c r="E42" s="767">
        <f t="shared" si="5"/>
        <v>0</v>
      </c>
    </row>
    <row r="43" spans="1:5" s="698" customFormat="1" ht="15.75">
      <c r="A43" s="698">
        <f t="shared" si="0"/>
        <v>0</v>
      </c>
      <c r="B43" s="768" t="s">
        <v>2087</v>
      </c>
      <c r="C43" s="706" t="s">
        <v>2088</v>
      </c>
      <c r="D43" s="707">
        <f>SUMIF(LV!Q:Q,'LV-Int.1'!B43,LV!K:K)+SUM(D45:D53)</f>
        <v>0</v>
      </c>
      <c r="E43" s="766">
        <f>D43/$H$1</f>
        <v>0</v>
      </c>
    </row>
    <row r="44" spans="1:5" s="698" customFormat="1" ht="15.75">
      <c r="A44" s="698">
        <f>A43</f>
        <v>0</v>
      </c>
      <c r="B44" s="769"/>
      <c r="C44" s="770"/>
      <c r="D44" s="771"/>
      <c r="E44" s="772"/>
    </row>
    <row r="45" spans="1:5" s="698" customFormat="1" ht="15" customHeight="1" outlineLevel="1">
      <c r="A45" s="698">
        <f t="shared" si="0"/>
        <v>0</v>
      </c>
      <c r="B45" s="708" t="s">
        <v>2089</v>
      </c>
      <c r="C45" s="698" t="s">
        <v>2022</v>
      </c>
      <c r="D45" s="709">
        <f>SUMIF(LV!Q:Q,'LV-Int.1'!B45,LV!K:K)</f>
        <v>0</v>
      </c>
      <c r="E45" s="767">
        <f t="shared" ref="E45:E53" si="6">D45/$H$1</f>
        <v>0</v>
      </c>
    </row>
    <row r="46" spans="1:5" s="698" customFormat="1" ht="15" customHeight="1" outlineLevel="1">
      <c r="A46" s="698">
        <f t="shared" si="0"/>
        <v>0</v>
      </c>
      <c r="B46" s="708" t="s">
        <v>2090</v>
      </c>
      <c r="C46" s="698" t="s">
        <v>2091</v>
      </c>
      <c r="D46" s="709">
        <f>SUMIF(LV!Q:Q,'LV-Int.1'!B46,LV!K:K)</f>
        <v>0</v>
      </c>
      <c r="E46" s="767">
        <f t="shared" si="6"/>
        <v>0</v>
      </c>
    </row>
    <row r="47" spans="1:5" s="698" customFormat="1" ht="15" customHeight="1" outlineLevel="1">
      <c r="A47" s="698">
        <f t="shared" si="0"/>
        <v>0</v>
      </c>
      <c r="B47" s="708" t="s">
        <v>2092</v>
      </c>
      <c r="C47" s="698" t="s">
        <v>2093</v>
      </c>
      <c r="D47" s="709">
        <f>SUMIF(LV!Q:Q,'LV-Int.1'!B47,LV!K:K)</f>
        <v>0</v>
      </c>
      <c r="E47" s="767">
        <f t="shared" si="6"/>
        <v>0</v>
      </c>
    </row>
    <row r="48" spans="1:5" s="698" customFormat="1" ht="15" customHeight="1" outlineLevel="1">
      <c r="A48" s="698">
        <f t="shared" si="0"/>
        <v>0</v>
      </c>
      <c r="B48" s="708" t="s">
        <v>2094</v>
      </c>
      <c r="C48" s="698" t="s">
        <v>2095</v>
      </c>
      <c r="D48" s="709">
        <f>SUMIF(LV!Q:Q,'LV-Int.1'!B48,LV!K:K)</f>
        <v>0</v>
      </c>
      <c r="E48" s="767">
        <f t="shared" si="6"/>
        <v>0</v>
      </c>
    </row>
    <row r="49" spans="1:5" s="698" customFormat="1" ht="15" customHeight="1" outlineLevel="1">
      <c r="A49" s="698">
        <f t="shared" si="0"/>
        <v>0</v>
      </c>
      <c r="B49" s="708" t="s">
        <v>2096</v>
      </c>
      <c r="C49" s="698" t="s">
        <v>2097</v>
      </c>
      <c r="D49" s="709">
        <f>SUMIF(LV!Q:Q,'LV-Int.1'!B49,LV!K:K)</f>
        <v>0</v>
      </c>
      <c r="E49" s="767">
        <f t="shared" si="6"/>
        <v>0</v>
      </c>
    </row>
    <row r="50" spans="1:5" s="698" customFormat="1" ht="15" customHeight="1" outlineLevel="1">
      <c r="A50" s="698">
        <f t="shared" si="0"/>
        <v>0</v>
      </c>
      <c r="B50" s="708" t="s">
        <v>2098</v>
      </c>
      <c r="C50" s="698" t="s">
        <v>2099</v>
      </c>
      <c r="D50" s="709">
        <f>SUMIF(LV!Q:Q,'LV-Int.1'!B50,LV!K:K)</f>
        <v>0</v>
      </c>
      <c r="E50" s="767">
        <f t="shared" si="6"/>
        <v>0</v>
      </c>
    </row>
    <row r="51" spans="1:5" s="698" customFormat="1" ht="15" customHeight="1" outlineLevel="1">
      <c r="A51" s="698">
        <f t="shared" si="0"/>
        <v>0</v>
      </c>
      <c r="B51" s="708" t="s">
        <v>2100</v>
      </c>
      <c r="C51" s="698" t="s">
        <v>2101</v>
      </c>
      <c r="D51" s="709">
        <f>SUMIF(LV!Q:Q,'LV-Int.1'!B51,LV!K:K)</f>
        <v>0</v>
      </c>
      <c r="E51" s="767">
        <f t="shared" si="6"/>
        <v>0</v>
      </c>
    </row>
    <row r="52" spans="1:5" s="698" customFormat="1" ht="15" customHeight="1" outlineLevel="1">
      <c r="A52" s="698">
        <f t="shared" si="0"/>
        <v>0</v>
      </c>
      <c r="B52" s="708" t="s">
        <v>2102</v>
      </c>
      <c r="C52" s="698" t="s">
        <v>2103</v>
      </c>
      <c r="D52" s="709">
        <f>SUMIF(LV!Q:Q,'LV-Int.1'!B52,LV!K:K)</f>
        <v>0</v>
      </c>
      <c r="E52" s="767">
        <f t="shared" si="6"/>
        <v>0</v>
      </c>
    </row>
    <row r="53" spans="1:5" s="698" customFormat="1" ht="15" customHeight="1" outlineLevel="1">
      <c r="A53" s="698">
        <f t="shared" si="0"/>
        <v>0</v>
      </c>
      <c r="B53" s="708" t="s">
        <v>2104</v>
      </c>
      <c r="C53" s="698" t="s">
        <v>2105</v>
      </c>
      <c r="D53" s="709">
        <f>SUMIF(LV!Q:Q,'LV-Int.1'!B53,LV!K:K)</f>
        <v>0</v>
      </c>
      <c r="E53" s="767">
        <f t="shared" si="6"/>
        <v>0</v>
      </c>
    </row>
    <row r="54" spans="1:5" s="698" customFormat="1" ht="15.75">
      <c r="A54" s="698">
        <f t="shared" si="0"/>
        <v>0</v>
      </c>
      <c r="B54" s="768" t="s">
        <v>2106</v>
      </c>
      <c r="C54" s="706" t="s">
        <v>2107</v>
      </c>
      <c r="D54" s="707">
        <f>SUMIF(LV!Q:Q,'LV-Int.1'!B54,LV!K:K)+SUM(D56:D60)</f>
        <v>0</v>
      </c>
      <c r="E54" s="766">
        <f>D54/$H$1</f>
        <v>0</v>
      </c>
    </row>
    <row r="55" spans="1:5" s="698" customFormat="1" ht="15.75">
      <c r="A55" s="698">
        <f>A54</f>
        <v>0</v>
      </c>
      <c r="B55" s="769"/>
      <c r="C55" s="770"/>
      <c r="D55" s="771"/>
      <c r="E55" s="772"/>
    </row>
    <row r="56" spans="1:5" s="698" customFormat="1" ht="15" customHeight="1" outlineLevel="1">
      <c r="A56" s="698">
        <f t="shared" si="0"/>
        <v>0</v>
      </c>
      <c r="B56" s="708" t="s">
        <v>2108</v>
      </c>
      <c r="C56" s="698" t="s">
        <v>2022</v>
      </c>
      <c r="D56" s="709">
        <f>SUMIF(LV!Q:Q,'LV-Int.1'!B56,LV!K:K)</f>
        <v>0</v>
      </c>
      <c r="E56" s="767">
        <f t="shared" ref="E56:E60" si="7">D56/$H$1</f>
        <v>0</v>
      </c>
    </row>
    <row r="57" spans="1:5" s="698" customFormat="1" ht="15" customHeight="1" outlineLevel="1">
      <c r="A57" s="698">
        <f t="shared" si="0"/>
        <v>0</v>
      </c>
      <c r="B57" s="708" t="s">
        <v>2109</v>
      </c>
      <c r="C57" s="698" t="s">
        <v>2110</v>
      </c>
      <c r="D57" s="709">
        <f>SUMIF(LV!Q:Q,'LV-Int.1'!B57,LV!K:K)</f>
        <v>0</v>
      </c>
      <c r="E57" s="767">
        <f t="shared" si="7"/>
        <v>0</v>
      </c>
    </row>
    <row r="58" spans="1:5" s="698" customFormat="1" ht="15" customHeight="1" outlineLevel="1">
      <c r="A58" s="698">
        <f t="shared" si="0"/>
        <v>0</v>
      </c>
      <c r="B58" s="708" t="s">
        <v>2111</v>
      </c>
      <c r="C58" s="698" t="s">
        <v>2112</v>
      </c>
      <c r="D58" s="709">
        <f>SUMIF(LV!Q:Q,'LV-Int.1'!B58,LV!K:K)</f>
        <v>0</v>
      </c>
      <c r="E58" s="767">
        <f t="shared" si="7"/>
        <v>0</v>
      </c>
    </row>
    <row r="59" spans="1:5" s="698" customFormat="1" ht="15" customHeight="1" outlineLevel="1">
      <c r="A59" s="698">
        <f t="shared" si="0"/>
        <v>0</v>
      </c>
      <c r="B59" s="708" t="s">
        <v>2113</v>
      </c>
      <c r="C59" s="698" t="s">
        <v>2114</v>
      </c>
      <c r="D59" s="709">
        <f>SUMIF(LV!Q:Q,'LV-Int.1'!B59,LV!K:K)</f>
        <v>0</v>
      </c>
      <c r="E59" s="767">
        <f t="shared" si="7"/>
        <v>0</v>
      </c>
    </row>
    <row r="60" spans="1:5" s="698" customFormat="1" ht="15" customHeight="1" outlineLevel="1">
      <c r="A60" s="698">
        <f t="shared" si="0"/>
        <v>0</v>
      </c>
      <c r="B60" s="708" t="s">
        <v>2115</v>
      </c>
      <c r="C60" s="698" t="s">
        <v>2116</v>
      </c>
      <c r="D60" s="709">
        <f>SUMIF(LV!Q:Q,'LV-Int.1'!B60,LV!K:K)</f>
        <v>0</v>
      </c>
      <c r="E60" s="767">
        <f t="shared" si="7"/>
        <v>0</v>
      </c>
    </row>
    <row r="61" spans="1:5" s="698" customFormat="1" ht="15.75">
      <c r="A61" s="698">
        <f t="shared" si="0"/>
        <v>0</v>
      </c>
      <c r="B61" s="768" t="s">
        <v>2117</v>
      </c>
      <c r="C61" s="706" t="s">
        <v>2118</v>
      </c>
      <c r="D61" s="707">
        <f>SUMIF(LV!Q:Q,'LV-Int.1'!B61,LV!K:K)+SUM(D63:D66)</f>
        <v>0</v>
      </c>
      <c r="E61" s="766">
        <f>D61/$H$1</f>
        <v>0</v>
      </c>
    </row>
    <row r="62" spans="1:5" s="698" customFormat="1" ht="15.75">
      <c r="A62" s="698">
        <f>A61</f>
        <v>0</v>
      </c>
      <c r="B62" s="769"/>
      <c r="C62" s="770"/>
      <c r="D62" s="771"/>
      <c r="E62" s="772"/>
    </row>
    <row r="63" spans="1:5" s="698" customFormat="1" ht="15" customHeight="1" outlineLevel="1">
      <c r="A63" s="698">
        <f t="shared" si="0"/>
        <v>0</v>
      </c>
      <c r="B63" s="708" t="s">
        <v>2119</v>
      </c>
      <c r="C63" s="698" t="s">
        <v>2022</v>
      </c>
      <c r="D63" s="709">
        <f>SUMIF(LV!Q:Q,'LV-Int.1'!B63,LV!K:K)</f>
        <v>0</v>
      </c>
      <c r="E63" s="767">
        <f t="shared" ref="E63:E66" si="8">D63/$H$1</f>
        <v>0</v>
      </c>
    </row>
    <row r="64" spans="1:5" s="698" customFormat="1" ht="15" customHeight="1" outlineLevel="1">
      <c r="A64" s="698">
        <f t="shared" si="0"/>
        <v>0</v>
      </c>
      <c r="B64" s="708" t="s">
        <v>2120</v>
      </c>
      <c r="C64" s="698" t="s">
        <v>2121</v>
      </c>
      <c r="D64" s="709">
        <f>SUMIF(LV!Q:Q,'LV-Int.1'!B64,LV!K:K)</f>
        <v>0</v>
      </c>
      <c r="E64" s="767">
        <f t="shared" si="8"/>
        <v>0</v>
      </c>
    </row>
    <row r="65" spans="1:5" s="698" customFormat="1" ht="15" customHeight="1" outlineLevel="1">
      <c r="A65" s="698">
        <f t="shared" si="0"/>
        <v>0</v>
      </c>
      <c r="B65" s="708" t="s">
        <v>2122</v>
      </c>
      <c r="C65" s="698" t="s">
        <v>2123</v>
      </c>
      <c r="D65" s="709">
        <f>SUMIF(LV!Q:Q,'LV-Int.1'!B65,LV!K:K)</f>
        <v>0</v>
      </c>
      <c r="E65" s="767">
        <f t="shared" si="8"/>
        <v>0</v>
      </c>
    </row>
    <row r="66" spans="1:5" s="698" customFormat="1" ht="15" customHeight="1" outlineLevel="1">
      <c r="A66" s="698">
        <f t="shared" si="0"/>
        <v>0</v>
      </c>
      <c r="B66" s="708" t="s">
        <v>2124</v>
      </c>
      <c r="C66" s="698" t="s">
        <v>2125</v>
      </c>
      <c r="D66" s="709">
        <f>SUMIF(LV!Q:Q,'LV-Int.1'!B66,LV!K:K)</f>
        <v>0</v>
      </c>
      <c r="E66" s="767">
        <f t="shared" si="8"/>
        <v>0</v>
      </c>
    </row>
    <row r="67" spans="1:5" s="698" customFormat="1" ht="15.75">
      <c r="A67" s="698">
        <f t="shared" ref="A67:A130" si="9">IF(D67=0,0,1)</f>
        <v>0</v>
      </c>
      <c r="B67" s="768" t="s">
        <v>2126</v>
      </c>
      <c r="C67" s="706" t="s">
        <v>2127</v>
      </c>
      <c r="D67" s="707">
        <f>SUMIF(LV!Q:Q,'LV-Int.1'!B67,LV!K:K)+SUM(D69:D72)</f>
        <v>0</v>
      </c>
      <c r="E67" s="766">
        <f>D67/$H$1</f>
        <v>0</v>
      </c>
    </row>
    <row r="68" spans="1:5" s="698" customFormat="1" ht="15.75">
      <c r="A68" s="698">
        <f>A67</f>
        <v>0</v>
      </c>
      <c r="B68" s="769"/>
      <c r="C68" s="770"/>
      <c r="D68" s="771"/>
      <c r="E68" s="772"/>
    </row>
    <row r="69" spans="1:5" s="698" customFormat="1" ht="15" customHeight="1" outlineLevel="1">
      <c r="A69" s="698">
        <f t="shared" si="9"/>
        <v>0</v>
      </c>
      <c r="B69" s="708" t="s">
        <v>2128</v>
      </c>
      <c r="C69" s="698" t="s">
        <v>2022</v>
      </c>
      <c r="D69" s="709">
        <f>SUMIF(LV!Q:Q,'LV-Int.1'!B69,LV!K:K)</f>
        <v>0</v>
      </c>
      <c r="E69" s="767">
        <f t="shared" ref="E69:E72" si="10">D69/$H$1</f>
        <v>0</v>
      </c>
    </row>
    <row r="70" spans="1:5" s="698" customFormat="1" ht="15" customHeight="1" outlineLevel="1">
      <c r="A70" s="698">
        <f t="shared" si="9"/>
        <v>0</v>
      </c>
      <c r="B70" s="708" t="s">
        <v>2129</v>
      </c>
      <c r="C70" s="698" t="s">
        <v>2130</v>
      </c>
      <c r="D70" s="709">
        <f>SUMIF(LV!Q:Q,'LV-Int.1'!B70,LV!K:K)</f>
        <v>0</v>
      </c>
      <c r="E70" s="767">
        <f t="shared" si="10"/>
        <v>0</v>
      </c>
    </row>
    <row r="71" spans="1:5" s="698" customFormat="1" ht="15" customHeight="1" outlineLevel="1">
      <c r="A71" s="698">
        <f t="shared" si="9"/>
        <v>0</v>
      </c>
      <c r="B71" s="708" t="s">
        <v>1843</v>
      </c>
      <c r="C71" s="698" t="s">
        <v>2131</v>
      </c>
      <c r="D71" s="709">
        <f>SUMIF(LV!Q:Q,'LV-Int.1'!B71,LV!K:K)</f>
        <v>0</v>
      </c>
      <c r="E71" s="767">
        <f t="shared" si="10"/>
        <v>0</v>
      </c>
    </row>
    <row r="72" spans="1:5" s="698" customFormat="1" ht="15" customHeight="1" outlineLevel="1">
      <c r="A72" s="698">
        <f t="shared" si="9"/>
        <v>0</v>
      </c>
      <c r="B72" s="708" t="s">
        <v>2132</v>
      </c>
      <c r="C72" s="698" t="s">
        <v>2133</v>
      </c>
      <c r="D72" s="709">
        <f>SUMIF(LV!Q:Q,'LV-Int.1'!B72,LV!K:K)</f>
        <v>0</v>
      </c>
      <c r="E72" s="767">
        <f t="shared" si="10"/>
        <v>0</v>
      </c>
    </row>
    <row r="73" spans="1:5" s="698" customFormat="1" ht="15.75">
      <c r="A73" s="698">
        <f t="shared" si="9"/>
        <v>0</v>
      </c>
      <c r="B73" s="768" t="s">
        <v>2134</v>
      </c>
      <c r="C73" s="706" t="s">
        <v>2135</v>
      </c>
      <c r="D73" s="707">
        <f>SUMIF(LV!Q:Q,'LV-Int.1'!B73,LV!K:K)+SUM(D75:D78)</f>
        <v>0</v>
      </c>
      <c r="E73" s="766">
        <f>D73/$H$1</f>
        <v>0</v>
      </c>
    </row>
    <row r="74" spans="1:5" s="698" customFormat="1" ht="15.75">
      <c r="A74" s="698">
        <f>A73</f>
        <v>0</v>
      </c>
      <c r="B74" s="769"/>
      <c r="C74" s="770"/>
      <c r="D74" s="771"/>
      <c r="E74" s="772"/>
    </row>
    <row r="75" spans="1:5" s="698" customFormat="1" ht="15" customHeight="1" outlineLevel="1">
      <c r="A75" s="698">
        <f t="shared" si="9"/>
        <v>0</v>
      </c>
      <c r="B75" s="708" t="s">
        <v>2136</v>
      </c>
      <c r="C75" s="698" t="s">
        <v>2022</v>
      </c>
      <c r="D75" s="709">
        <f>SUMIF(LV!Q:Q,'LV-Int.1'!B75,LV!K:K)</f>
        <v>0</v>
      </c>
      <c r="E75" s="767">
        <f t="shared" ref="E75:E78" si="11">D75/$H$1</f>
        <v>0</v>
      </c>
    </row>
    <row r="76" spans="1:5" s="698" customFormat="1" ht="15" customHeight="1" outlineLevel="1">
      <c r="A76" s="698">
        <f t="shared" si="9"/>
        <v>0</v>
      </c>
      <c r="B76" s="708" t="s">
        <v>2137</v>
      </c>
      <c r="C76" s="698" t="s">
        <v>2130</v>
      </c>
      <c r="D76" s="709">
        <f>SUMIF(LV!Q:Q,'LV-Int.1'!B76,LV!K:K)</f>
        <v>0</v>
      </c>
      <c r="E76" s="767">
        <f t="shared" si="11"/>
        <v>0</v>
      </c>
    </row>
    <row r="77" spans="1:5" s="698" customFormat="1" ht="15" customHeight="1" outlineLevel="1">
      <c r="A77" s="698">
        <f t="shared" si="9"/>
        <v>0</v>
      </c>
      <c r="B77" s="708" t="s">
        <v>2138</v>
      </c>
      <c r="C77" s="698" t="s">
        <v>2131</v>
      </c>
      <c r="D77" s="709">
        <f>SUMIF(LV!Q:Q,'LV-Int.1'!B77,LV!K:K)</f>
        <v>0</v>
      </c>
      <c r="E77" s="767">
        <f t="shared" si="11"/>
        <v>0</v>
      </c>
    </row>
    <row r="78" spans="1:5" s="698" customFormat="1" ht="15" customHeight="1" outlineLevel="1">
      <c r="A78" s="698">
        <f t="shared" si="9"/>
        <v>0</v>
      </c>
      <c r="B78" s="708" t="s">
        <v>2139</v>
      </c>
      <c r="C78" s="698" t="s">
        <v>2140</v>
      </c>
      <c r="D78" s="709">
        <f>SUMIF(LV!Q:Q,'LV-Int.1'!B78,LV!K:K)</f>
        <v>0</v>
      </c>
      <c r="E78" s="767">
        <f t="shared" si="11"/>
        <v>0</v>
      </c>
    </row>
    <row r="79" spans="1:5" s="698" customFormat="1" ht="15.75">
      <c r="A79" s="698">
        <f t="shared" si="9"/>
        <v>0</v>
      </c>
      <c r="B79" s="768" t="s">
        <v>2141</v>
      </c>
      <c r="C79" s="706" t="s">
        <v>2142</v>
      </c>
      <c r="D79" s="707">
        <f>SUMIF(LV!Q:Q,'LV-Int.1'!B79,LV!K:K)+SUM(D81:D86)</f>
        <v>0</v>
      </c>
      <c r="E79" s="766">
        <f>D79/$H$1</f>
        <v>0</v>
      </c>
    </row>
    <row r="80" spans="1:5" s="698" customFormat="1" ht="15.75">
      <c r="A80" s="698">
        <f>A79</f>
        <v>0</v>
      </c>
      <c r="B80" s="769"/>
      <c r="C80" s="770"/>
      <c r="D80" s="771"/>
      <c r="E80" s="772"/>
    </row>
    <row r="81" spans="1:5" s="698" customFormat="1" ht="15" customHeight="1" outlineLevel="1">
      <c r="A81" s="698">
        <f t="shared" si="9"/>
        <v>0</v>
      </c>
      <c r="B81" s="708" t="s">
        <v>2143</v>
      </c>
      <c r="C81" s="698" t="s">
        <v>2022</v>
      </c>
      <c r="D81" s="709">
        <f>SUMIF(LV!Q:Q,'LV-Int.1'!B81,LV!K:K)</f>
        <v>0</v>
      </c>
      <c r="E81" s="767">
        <f t="shared" ref="E81:E86" si="12">D81/$H$1</f>
        <v>0</v>
      </c>
    </row>
    <row r="82" spans="1:5" s="698" customFormat="1" ht="15" customHeight="1" outlineLevel="1">
      <c r="A82" s="698">
        <f t="shared" si="9"/>
        <v>0</v>
      </c>
      <c r="B82" s="708" t="s">
        <v>2144</v>
      </c>
      <c r="C82" s="698" t="s">
        <v>2145</v>
      </c>
      <c r="D82" s="709">
        <f>SUMIF(LV!Q:Q,'LV-Int.1'!B82,LV!K:K)</f>
        <v>0</v>
      </c>
      <c r="E82" s="767">
        <f t="shared" si="12"/>
        <v>0</v>
      </c>
    </row>
    <row r="83" spans="1:5" s="698" customFormat="1" ht="15" customHeight="1" outlineLevel="1">
      <c r="A83" s="698">
        <f t="shared" si="9"/>
        <v>0</v>
      </c>
      <c r="B83" s="708" t="s">
        <v>1844</v>
      </c>
      <c r="C83" s="698" t="s">
        <v>2146</v>
      </c>
      <c r="D83" s="709">
        <f>SUMIF(LV!Q:Q,'LV-Int.1'!B83,LV!K:K)</f>
        <v>0</v>
      </c>
      <c r="E83" s="767">
        <f t="shared" si="12"/>
        <v>0</v>
      </c>
    </row>
    <row r="84" spans="1:5" s="698" customFormat="1" ht="15" customHeight="1" outlineLevel="1">
      <c r="A84" s="698">
        <f t="shared" si="9"/>
        <v>0</v>
      </c>
      <c r="B84" s="708" t="s">
        <v>1845</v>
      </c>
      <c r="C84" s="698" t="s">
        <v>2147</v>
      </c>
      <c r="D84" s="709">
        <f>SUMIF(LV!Q:Q,'LV-Int.1'!B84,LV!K:K)</f>
        <v>0</v>
      </c>
      <c r="E84" s="767">
        <f t="shared" si="12"/>
        <v>0</v>
      </c>
    </row>
    <row r="85" spans="1:5" s="698" customFormat="1" ht="15" customHeight="1" outlineLevel="1">
      <c r="A85" s="698">
        <f t="shared" si="9"/>
        <v>0</v>
      </c>
      <c r="B85" s="708" t="s">
        <v>2148</v>
      </c>
      <c r="C85" s="698" t="s">
        <v>2149</v>
      </c>
      <c r="D85" s="709">
        <f>SUMIF(LV!Q:Q,'LV-Int.1'!B85,LV!K:K)</f>
        <v>0</v>
      </c>
      <c r="E85" s="767">
        <f t="shared" si="12"/>
        <v>0</v>
      </c>
    </row>
    <row r="86" spans="1:5" s="698" customFormat="1" ht="15" customHeight="1" outlineLevel="1">
      <c r="A86" s="698">
        <f t="shared" si="9"/>
        <v>0</v>
      </c>
      <c r="B86" s="708" t="s">
        <v>2150</v>
      </c>
      <c r="C86" s="698" t="s">
        <v>2151</v>
      </c>
      <c r="D86" s="709">
        <f>SUMIF(LV!Q:Q,'LV-Int.1'!B86,LV!K:K)</f>
        <v>0</v>
      </c>
      <c r="E86" s="767">
        <f t="shared" si="12"/>
        <v>0</v>
      </c>
    </row>
    <row r="87" spans="1:5" s="698" customFormat="1" ht="15.75">
      <c r="A87" s="698">
        <f t="shared" si="9"/>
        <v>0</v>
      </c>
      <c r="B87" s="768" t="s">
        <v>2152</v>
      </c>
      <c r="C87" s="706" t="s">
        <v>2153</v>
      </c>
      <c r="D87" s="707">
        <f>SUMIF(LV!Q:Q,'LV-Int.1'!B87,LV!K:K)+SUM(D89:D94)</f>
        <v>0</v>
      </c>
      <c r="E87" s="766">
        <f>D87/$H$1</f>
        <v>0</v>
      </c>
    </row>
    <row r="88" spans="1:5" s="698" customFormat="1" ht="15.75">
      <c r="A88" s="698">
        <f>A87</f>
        <v>0</v>
      </c>
      <c r="B88" s="769"/>
      <c r="C88" s="770"/>
      <c r="D88" s="771"/>
      <c r="E88" s="772"/>
    </row>
    <row r="89" spans="1:5" s="698" customFormat="1" ht="15" customHeight="1" outlineLevel="1">
      <c r="A89" s="698">
        <f t="shared" si="9"/>
        <v>0</v>
      </c>
      <c r="B89" s="708" t="s">
        <v>2154</v>
      </c>
      <c r="C89" s="698" t="s">
        <v>2022</v>
      </c>
      <c r="D89" s="709">
        <f>SUMIF(LV!Q:Q,'LV-Int.1'!B89,LV!K:K)</f>
        <v>0</v>
      </c>
      <c r="E89" s="767">
        <f t="shared" ref="E89:E94" si="13">D89/$H$1</f>
        <v>0</v>
      </c>
    </row>
    <row r="90" spans="1:5" s="698" customFormat="1" ht="15" customHeight="1" outlineLevel="1">
      <c r="A90" s="698">
        <f t="shared" si="9"/>
        <v>0</v>
      </c>
      <c r="B90" s="708" t="s">
        <v>1846</v>
      </c>
      <c r="C90" s="698" t="s">
        <v>2155</v>
      </c>
      <c r="D90" s="709">
        <f>SUMIF(LV!Q:Q,'LV-Int.1'!B90,LV!K:K)</f>
        <v>0</v>
      </c>
      <c r="E90" s="767">
        <f t="shared" si="13"/>
        <v>0</v>
      </c>
    </row>
    <row r="91" spans="1:5" s="698" customFormat="1" ht="15" customHeight="1" outlineLevel="1">
      <c r="A91" s="698">
        <f t="shared" si="9"/>
        <v>0</v>
      </c>
      <c r="B91" s="708" t="s">
        <v>2156</v>
      </c>
      <c r="C91" s="698" t="s">
        <v>2157</v>
      </c>
      <c r="D91" s="709">
        <f>SUMIF(LV!Q:Q,'LV-Int.1'!B91,LV!K:K)</f>
        <v>0</v>
      </c>
      <c r="E91" s="767">
        <f t="shared" si="13"/>
        <v>0</v>
      </c>
    </row>
    <row r="92" spans="1:5" s="698" customFormat="1" ht="15" customHeight="1" outlineLevel="1">
      <c r="A92" s="698">
        <f t="shared" si="9"/>
        <v>0</v>
      </c>
      <c r="B92" s="708" t="s">
        <v>2158</v>
      </c>
      <c r="C92" s="698" t="s">
        <v>2159</v>
      </c>
      <c r="D92" s="709">
        <f>SUMIF(LV!Q:Q,'LV-Int.1'!B92,LV!K:K)</f>
        <v>0</v>
      </c>
      <c r="E92" s="767">
        <f t="shared" si="13"/>
        <v>0</v>
      </c>
    </row>
    <row r="93" spans="1:5" s="698" customFormat="1" ht="15" customHeight="1" outlineLevel="1">
      <c r="A93" s="698">
        <f t="shared" si="9"/>
        <v>0</v>
      </c>
      <c r="B93" s="708" t="s">
        <v>2160</v>
      </c>
      <c r="C93" s="698" t="s">
        <v>2161</v>
      </c>
      <c r="D93" s="709">
        <f>SUMIF(LV!Q:Q,'LV-Int.1'!B93,LV!K:K)</f>
        <v>0</v>
      </c>
      <c r="E93" s="767">
        <f t="shared" si="13"/>
        <v>0</v>
      </c>
    </row>
    <row r="94" spans="1:5" s="698" customFormat="1" ht="15" customHeight="1" outlineLevel="1">
      <c r="A94" s="698">
        <f t="shared" si="9"/>
        <v>0</v>
      </c>
      <c r="B94" s="708" t="s">
        <v>1847</v>
      </c>
      <c r="C94" s="698" t="s">
        <v>2162</v>
      </c>
      <c r="D94" s="709">
        <f>SUMIF(LV!Q:Q,'LV-Int.1'!B94,LV!K:K)</f>
        <v>0</v>
      </c>
      <c r="E94" s="767">
        <f t="shared" si="13"/>
        <v>0</v>
      </c>
    </row>
    <row r="95" spans="1:5" s="698" customFormat="1" ht="15.75">
      <c r="A95" s="698">
        <f t="shared" si="9"/>
        <v>0</v>
      </c>
      <c r="B95" s="768" t="s">
        <v>1848</v>
      </c>
      <c r="C95" s="706" t="s">
        <v>2163</v>
      </c>
      <c r="D95" s="707">
        <f>SUMIF(LV!Q:Q,'LV-Int.1'!B95,LV!K:K)+SUM(D97:D120)</f>
        <v>0</v>
      </c>
      <c r="E95" s="766">
        <f>D95/$H$1</f>
        <v>0</v>
      </c>
    </row>
    <row r="96" spans="1:5" s="698" customFormat="1" ht="15.75">
      <c r="A96" s="698">
        <f>A95</f>
        <v>0</v>
      </c>
      <c r="B96" s="769"/>
      <c r="C96" s="770"/>
      <c r="D96" s="771"/>
      <c r="E96" s="772"/>
    </row>
    <row r="97" spans="1:5" s="698" customFormat="1" ht="15" customHeight="1" outlineLevel="1">
      <c r="A97" s="698">
        <f t="shared" si="9"/>
        <v>0</v>
      </c>
      <c r="B97" s="708" t="s">
        <v>2164</v>
      </c>
      <c r="C97" s="698" t="s">
        <v>2022</v>
      </c>
      <c r="D97" s="709">
        <f>SUMIF(LV!Q:Q,'LV-Int.1'!B97,LV!K:K)</f>
        <v>0</v>
      </c>
      <c r="E97" s="767">
        <f t="shared" ref="E97:E120" si="14">D97/$H$1</f>
        <v>0</v>
      </c>
    </row>
    <row r="98" spans="1:5" s="698" customFormat="1" ht="15" customHeight="1" outlineLevel="1">
      <c r="A98" s="698">
        <f t="shared" si="9"/>
        <v>0</v>
      </c>
      <c r="B98" s="708" t="s">
        <v>2165</v>
      </c>
      <c r="C98" s="698" t="s">
        <v>2166</v>
      </c>
      <c r="D98" s="709">
        <f>SUMIF(LV!Q:Q,'LV-Int.1'!B98,LV!K:K)</f>
        <v>0</v>
      </c>
      <c r="E98" s="767">
        <f t="shared" si="14"/>
        <v>0</v>
      </c>
    </row>
    <row r="99" spans="1:5" s="698" customFormat="1" ht="15" customHeight="1" outlineLevel="1">
      <c r="A99" s="698">
        <f t="shared" si="9"/>
        <v>0</v>
      </c>
      <c r="B99" s="708" t="s">
        <v>2167</v>
      </c>
      <c r="C99" s="698" t="s">
        <v>2168</v>
      </c>
      <c r="D99" s="709">
        <f>SUMIF(LV!Q:Q,'LV-Int.1'!B99,LV!K:K)</f>
        <v>0</v>
      </c>
      <c r="E99" s="767">
        <f t="shared" si="14"/>
        <v>0</v>
      </c>
    </row>
    <row r="100" spans="1:5" s="698" customFormat="1" ht="15" customHeight="1" outlineLevel="1">
      <c r="A100" s="698">
        <f t="shared" si="9"/>
        <v>0</v>
      </c>
      <c r="B100" s="708" t="s">
        <v>2169</v>
      </c>
      <c r="C100" s="698" t="s">
        <v>2170</v>
      </c>
      <c r="D100" s="709">
        <f>SUMIF(LV!Q:Q,'LV-Int.1'!B100,LV!K:K)</f>
        <v>0</v>
      </c>
      <c r="E100" s="767">
        <f t="shared" si="14"/>
        <v>0</v>
      </c>
    </row>
    <row r="101" spans="1:5" s="698" customFormat="1" ht="15" customHeight="1" outlineLevel="1">
      <c r="A101" s="698">
        <f t="shared" si="9"/>
        <v>0</v>
      </c>
      <c r="B101" s="708" t="s">
        <v>2171</v>
      </c>
      <c r="C101" s="698" t="s">
        <v>2172</v>
      </c>
      <c r="D101" s="709">
        <f>SUMIF(LV!Q:Q,'LV-Int.1'!B101,LV!K:K)</f>
        <v>0</v>
      </c>
      <c r="E101" s="767">
        <f t="shared" si="14"/>
        <v>0</v>
      </c>
    </row>
    <row r="102" spans="1:5" s="698" customFormat="1" ht="15" customHeight="1" outlineLevel="1">
      <c r="A102" s="698">
        <f t="shared" si="9"/>
        <v>0</v>
      </c>
      <c r="B102" s="708" t="s">
        <v>2173</v>
      </c>
      <c r="C102" s="698" t="s">
        <v>2174</v>
      </c>
      <c r="D102" s="709">
        <f>SUMIF(LV!Q:Q,'LV-Int.1'!B102,LV!K:K)</f>
        <v>0</v>
      </c>
      <c r="E102" s="767">
        <f t="shared" si="14"/>
        <v>0</v>
      </c>
    </row>
    <row r="103" spans="1:5" s="698" customFormat="1" ht="15" customHeight="1" outlineLevel="1">
      <c r="A103" s="698">
        <f t="shared" si="9"/>
        <v>0</v>
      </c>
      <c r="B103" s="708" t="s">
        <v>1849</v>
      </c>
      <c r="C103" s="698" t="s">
        <v>2175</v>
      </c>
      <c r="D103" s="709">
        <f>SUMIF(LV!Q:Q,'LV-Int.1'!B103,LV!K:K)</f>
        <v>0</v>
      </c>
      <c r="E103" s="767">
        <f t="shared" si="14"/>
        <v>0</v>
      </c>
    </row>
    <row r="104" spans="1:5" s="698" customFormat="1" ht="15" customHeight="1" outlineLevel="1">
      <c r="A104" s="698">
        <f t="shared" si="9"/>
        <v>0</v>
      </c>
      <c r="B104" s="708" t="s">
        <v>2176</v>
      </c>
      <c r="C104" s="698" t="s">
        <v>2177</v>
      </c>
      <c r="D104" s="709">
        <f>SUMIF(LV!Q:Q,'LV-Int.1'!B104,LV!K:K)</f>
        <v>0</v>
      </c>
      <c r="E104" s="767">
        <f t="shared" si="14"/>
        <v>0</v>
      </c>
    </row>
    <row r="105" spans="1:5" s="698" customFormat="1" ht="15" customHeight="1" outlineLevel="1">
      <c r="A105" s="698">
        <f t="shared" si="9"/>
        <v>0</v>
      </c>
      <c r="B105" s="708" t="s">
        <v>2178</v>
      </c>
      <c r="C105" s="698" t="s">
        <v>2179</v>
      </c>
      <c r="D105" s="709">
        <f>SUMIF(LV!Q:Q,'LV-Int.1'!B105,LV!K:K)</f>
        <v>0</v>
      </c>
      <c r="E105" s="767">
        <f t="shared" si="14"/>
        <v>0</v>
      </c>
    </row>
    <row r="106" spans="1:5" s="698" customFormat="1" ht="15" customHeight="1" outlineLevel="1">
      <c r="A106" s="698">
        <f t="shared" si="9"/>
        <v>0</v>
      </c>
      <c r="B106" s="708" t="s">
        <v>2180</v>
      </c>
      <c r="C106" s="698" t="s">
        <v>2181</v>
      </c>
      <c r="D106" s="709">
        <f>SUMIF(LV!Q:Q,'LV-Int.1'!B106,LV!K:K)</f>
        <v>0</v>
      </c>
      <c r="E106" s="767">
        <f t="shared" si="14"/>
        <v>0</v>
      </c>
    </row>
    <row r="107" spans="1:5" s="698" customFormat="1" ht="15" customHeight="1" outlineLevel="1">
      <c r="A107" s="698">
        <f t="shared" si="9"/>
        <v>0</v>
      </c>
      <c r="B107" s="708" t="s">
        <v>2182</v>
      </c>
      <c r="C107" s="698" t="s">
        <v>2183</v>
      </c>
      <c r="D107" s="709">
        <f>SUMIF(LV!Q:Q,'LV-Int.1'!B107,LV!K:K)</f>
        <v>0</v>
      </c>
      <c r="E107" s="767">
        <f t="shared" si="14"/>
        <v>0</v>
      </c>
    </row>
    <row r="108" spans="1:5" s="698" customFormat="1" ht="15" customHeight="1" outlineLevel="1">
      <c r="A108" s="698">
        <f t="shared" si="9"/>
        <v>0</v>
      </c>
      <c r="B108" s="708" t="s">
        <v>2184</v>
      </c>
      <c r="C108" s="698" t="s">
        <v>2185</v>
      </c>
      <c r="D108" s="709">
        <f>SUMIF(LV!Q:Q,'LV-Int.1'!B108,LV!K:K)</f>
        <v>0</v>
      </c>
      <c r="E108" s="767">
        <f t="shared" si="14"/>
        <v>0</v>
      </c>
    </row>
    <row r="109" spans="1:5" s="698" customFormat="1" ht="15" customHeight="1" outlineLevel="1">
      <c r="A109" s="698">
        <f t="shared" si="9"/>
        <v>0</v>
      </c>
      <c r="B109" s="708" t="s">
        <v>2186</v>
      </c>
      <c r="C109" s="698" t="s">
        <v>2187</v>
      </c>
      <c r="D109" s="709">
        <f>SUMIF(LV!Q:Q,'LV-Int.1'!B109,LV!K:K)</f>
        <v>0</v>
      </c>
      <c r="E109" s="767">
        <f t="shared" si="14"/>
        <v>0</v>
      </c>
    </row>
    <row r="110" spans="1:5" s="698" customFormat="1" ht="15" customHeight="1" outlineLevel="1">
      <c r="A110" s="698">
        <f t="shared" si="9"/>
        <v>0</v>
      </c>
      <c r="B110" s="708" t="s">
        <v>2188</v>
      </c>
      <c r="C110" s="698" t="s">
        <v>2189</v>
      </c>
      <c r="D110" s="709">
        <f>SUMIF(LV!Q:Q,'LV-Int.1'!B110,LV!K:K)</f>
        <v>0</v>
      </c>
      <c r="E110" s="767">
        <f t="shared" si="14"/>
        <v>0</v>
      </c>
    </row>
    <row r="111" spans="1:5" s="698" customFormat="1" ht="15" customHeight="1" outlineLevel="1">
      <c r="A111" s="698">
        <f t="shared" si="9"/>
        <v>0</v>
      </c>
      <c r="B111" s="708" t="s">
        <v>2190</v>
      </c>
      <c r="C111" s="698" t="s">
        <v>2191</v>
      </c>
      <c r="D111" s="709">
        <f>SUMIF(LV!Q:Q,'LV-Int.1'!B111,LV!K:K)</f>
        <v>0</v>
      </c>
      <c r="E111" s="767">
        <f t="shared" si="14"/>
        <v>0</v>
      </c>
    </row>
    <row r="112" spans="1:5" s="698" customFormat="1" ht="15" customHeight="1" outlineLevel="1">
      <c r="A112" s="698">
        <f t="shared" si="9"/>
        <v>0</v>
      </c>
      <c r="B112" s="708" t="s">
        <v>2192</v>
      </c>
      <c r="C112" s="698" t="s">
        <v>2193</v>
      </c>
      <c r="D112" s="709">
        <f>SUMIF(LV!Q:Q,'LV-Int.1'!B112,LV!K:K)</f>
        <v>0</v>
      </c>
      <c r="E112" s="767">
        <f t="shared" si="14"/>
        <v>0</v>
      </c>
    </row>
    <row r="113" spans="1:5" s="698" customFormat="1" ht="15" customHeight="1" outlineLevel="1">
      <c r="A113" s="698">
        <f t="shared" si="9"/>
        <v>0</v>
      </c>
      <c r="B113" s="708" t="s">
        <v>2194</v>
      </c>
      <c r="C113" s="698" t="s">
        <v>2195</v>
      </c>
      <c r="D113" s="709">
        <f>SUMIF(LV!Q:Q,'LV-Int.1'!B113,LV!K:K)</f>
        <v>0</v>
      </c>
      <c r="E113" s="767">
        <f t="shared" si="14"/>
        <v>0</v>
      </c>
    </row>
    <row r="114" spans="1:5" s="698" customFormat="1" ht="15" customHeight="1" outlineLevel="1">
      <c r="A114" s="698">
        <f t="shared" si="9"/>
        <v>0</v>
      </c>
      <c r="B114" s="708" t="s">
        <v>2196</v>
      </c>
      <c r="C114" s="698" t="s">
        <v>2197</v>
      </c>
      <c r="D114" s="709">
        <f>SUMIF(LV!Q:Q,'LV-Int.1'!B114,LV!K:K)</f>
        <v>0</v>
      </c>
      <c r="E114" s="767">
        <f t="shared" si="14"/>
        <v>0</v>
      </c>
    </row>
    <row r="115" spans="1:5" s="698" customFormat="1" ht="15" customHeight="1" outlineLevel="1">
      <c r="A115" s="698">
        <f t="shared" si="9"/>
        <v>0</v>
      </c>
      <c r="B115" s="708" t="s">
        <v>2198</v>
      </c>
      <c r="C115" s="698" t="s">
        <v>2199</v>
      </c>
      <c r="D115" s="709">
        <f>SUMIF(LV!Q:Q,'LV-Int.1'!B115,LV!K:K)</f>
        <v>0</v>
      </c>
      <c r="E115" s="767">
        <f t="shared" si="14"/>
        <v>0</v>
      </c>
    </row>
    <row r="116" spans="1:5" s="698" customFormat="1" ht="15" customHeight="1" outlineLevel="1">
      <c r="A116" s="698">
        <f t="shared" si="9"/>
        <v>0</v>
      </c>
      <c r="B116" s="708" t="s">
        <v>2200</v>
      </c>
      <c r="C116" s="698" t="s">
        <v>2201</v>
      </c>
      <c r="D116" s="709">
        <f>SUMIF(LV!Q:Q,'LV-Int.1'!B116,LV!K:K)</f>
        <v>0</v>
      </c>
      <c r="E116" s="767">
        <f t="shared" si="14"/>
        <v>0</v>
      </c>
    </row>
    <row r="117" spans="1:5" s="698" customFormat="1" ht="15" customHeight="1" outlineLevel="1">
      <c r="A117" s="698">
        <f t="shared" si="9"/>
        <v>0</v>
      </c>
      <c r="B117" s="708" t="s">
        <v>2202</v>
      </c>
      <c r="C117" s="698" t="s">
        <v>2203</v>
      </c>
      <c r="D117" s="709">
        <f>SUMIF(LV!Q:Q,'LV-Int.1'!B117,LV!K:K)</f>
        <v>0</v>
      </c>
      <c r="E117" s="767">
        <f t="shared" si="14"/>
        <v>0</v>
      </c>
    </row>
    <row r="118" spans="1:5" s="698" customFormat="1" ht="15" customHeight="1" outlineLevel="1">
      <c r="A118" s="698">
        <f t="shared" si="9"/>
        <v>0</v>
      </c>
      <c r="B118" s="708" t="s">
        <v>2204</v>
      </c>
      <c r="C118" s="698" t="s">
        <v>2205</v>
      </c>
      <c r="D118" s="709">
        <f>SUMIF(LV!Q:Q,'LV-Int.1'!B118,LV!K:K)</f>
        <v>0</v>
      </c>
      <c r="E118" s="767">
        <f t="shared" si="14"/>
        <v>0</v>
      </c>
    </row>
    <row r="119" spans="1:5" s="698" customFormat="1" ht="15" customHeight="1" outlineLevel="1">
      <c r="A119" s="698">
        <f t="shared" si="9"/>
        <v>0</v>
      </c>
      <c r="B119" s="708" t="s">
        <v>2206</v>
      </c>
      <c r="C119" s="698" t="s">
        <v>2207</v>
      </c>
      <c r="D119" s="709">
        <f>SUMIF(LV!Q:Q,'LV-Int.1'!B119,LV!K:K)</f>
        <v>0</v>
      </c>
      <c r="E119" s="767">
        <f t="shared" si="14"/>
        <v>0</v>
      </c>
    </row>
    <row r="120" spans="1:5" s="698" customFormat="1" ht="15" customHeight="1" outlineLevel="1">
      <c r="A120" s="698">
        <f t="shared" si="9"/>
        <v>0</v>
      </c>
      <c r="B120" s="708" t="s">
        <v>2208</v>
      </c>
      <c r="C120" s="698" t="s">
        <v>2209</v>
      </c>
      <c r="D120" s="709">
        <f>SUMIF(LV!Q:Q,'LV-Int.1'!B120,LV!K:K)</f>
        <v>0</v>
      </c>
      <c r="E120" s="767">
        <f t="shared" si="14"/>
        <v>0</v>
      </c>
    </row>
    <row r="121" spans="1:5" s="698" customFormat="1" ht="15.75">
      <c r="A121" s="698">
        <f t="shared" si="9"/>
        <v>0</v>
      </c>
      <c r="B121" s="768" t="s">
        <v>2210</v>
      </c>
      <c r="C121" s="706" t="s">
        <v>2211</v>
      </c>
      <c r="D121" s="707">
        <f>SUMIF(LV!Q:Q,'LV-Int.1'!B121,LV!K:K)+SUM(D123:D141)</f>
        <v>0</v>
      </c>
      <c r="E121" s="766">
        <f>D121/$H$1</f>
        <v>0</v>
      </c>
    </row>
    <row r="122" spans="1:5" s="698" customFormat="1" ht="15.75">
      <c r="A122" s="698">
        <f>A121</f>
        <v>0</v>
      </c>
      <c r="B122" s="769"/>
      <c r="C122" s="770"/>
      <c r="D122" s="771"/>
      <c r="E122" s="772"/>
    </row>
    <row r="123" spans="1:5" s="698" customFormat="1" ht="15" customHeight="1" outlineLevel="1">
      <c r="A123" s="698">
        <f t="shared" si="9"/>
        <v>0</v>
      </c>
      <c r="B123" s="708" t="s">
        <v>2212</v>
      </c>
      <c r="C123" s="698" t="s">
        <v>2022</v>
      </c>
      <c r="D123" s="709">
        <f>SUMIF(LV!Q:Q,'LV-Int.1'!B123,LV!K:K)</f>
        <v>0</v>
      </c>
      <c r="E123" s="767">
        <f t="shared" ref="E123:E141" si="15">D123/$H$1</f>
        <v>0</v>
      </c>
    </row>
    <row r="124" spans="1:5" s="698" customFormat="1" ht="15" customHeight="1" outlineLevel="1">
      <c r="A124" s="698">
        <f t="shared" si="9"/>
        <v>0</v>
      </c>
      <c r="B124" s="708" t="s">
        <v>2213</v>
      </c>
      <c r="C124" s="698" t="s">
        <v>2166</v>
      </c>
      <c r="D124" s="709">
        <f>SUMIF(LV!Q:Q,'LV-Int.1'!B124,LV!K:K)</f>
        <v>0</v>
      </c>
      <c r="E124" s="767">
        <f t="shared" si="15"/>
        <v>0</v>
      </c>
    </row>
    <row r="125" spans="1:5" s="698" customFormat="1" ht="15" customHeight="1" outlineLevel="1">
      <c r="A125" s="698">
        <f t="shared" si="9"/>
        <v>0</v>
      </c>
      <c r="B125" s="708" t="s">
        <v>2214</v>
      </c>
      <c r="C125" s="698" t="s">
        <v>2215</v>
      </c>
      <c r="D125" s="709">
        <f>SUMIF(LV!Q:Q,'LV-Int.1'!B125,LV!K:K)</f>
        <v>0</v>
      </c>
      <c r="E125" s="767">
        <f t="shared" si="15"/>
        <v>0</v>
      </c>
    </row>
    <row r="126" spans="1:5" s="698" customFormat="1" ht="15" customHeight="1" outlineLevel="1">
      <c r="A126" s="698">
        <f t="shared" si="9"/>
        <v>0</v>
      </c>
      <c r="B126" s="708" t="s">
        <v>2216</v>
      </c>
      <c r="C126" s="698" t="s">
        <v>2217</v>
      </c>
      <c r="D126" s="709">
        <f>SUMIF(LV!Q:Q,'LV-Int.1'!B126,LV!K:K)</f>
        <v>0</v>
      </c>
      <c r="E126" s="767">
        <f t="shared" si="15"/>
        <v>0</v>
      </c>
    </row>
    <row r="127" spans="1:5" s="698" customFormat="1" ht="15" customHeight="1" outlineLevel="1">
      <c r="A127" s="698">
        <f t="shared" si="9"/>
        <v>0</v>
      </c>
      <c r="B127" s="708" t="s">
        <v>2218</v>
      </c>
      <c r="C127" s="698" t="s">
        <v>2219</v>
      </c>
      <c r="D127" s="709">
        <f>SUMIF(LV!Q:Q,'LV-Int.1'!B127,LV!K:K)</f>
        <v>0</v>
      </c>
      <c r="E127" s="767">
        <f t="shared" si="15"/>
        <v>0</v>
      </c>
    </row>
    <row r="128" spans="1:5" s="698" customFormat="1" ht="15" customHeight="1" outlineLevel="1">
      <c r="A128" s="698">
        <f t="shared" si="9"/>
        <v>0</v>
      </c>
      <c r="B128" s="708" t="s">
        <v>2220</v>
      </c>
      <c r="C128" s="698" t="s">
        <v>2221</v>
      </c>
      <c r="D128" s="709">
        <f>SUMIF(LV!Q:Q,'LV-Int.1'!B128,LV!K:K)</f>
        <v>0</v>
      </c>
      <c r="E128" s="767">
        <f t="shared" si="15"/>
        <v>0</v>
      </c>
    </row>
    <row r="129" spans="1:5" s="698" customFormat="1" ht="15" customHeight="1" outlineLevel="1">
      <c r="A129" s="698">
        <f t="shared" si="9"/>
        <v>0</v>
      </c>
      <c r="B129" s="708" t="s">
        <v>2222</v>
      </c>
      <c r="C129" s="698" t="s">
        <v>2223</v>
      </c>
      <c r="D129" s="709">
        <f>SUMIF(LV!Q:Q,'LV-Int.1'!B129,LV!K:K)</f>
        <v>0</v>
      </c>
      <c r="E129" s="767">
        <f t="shared" si="15"/>
        <v>0</v>
      </c>
    </row>
    <row r="130" spans="1:5" s="698" customFormat="1" ht="15" customHeight="1" outlineLevel="1">
      <c r="A130" s="698">
        <f t="shared" si="9"/>
        <v>0</v>
      </c>
      <c r="B130" s="708" t="s">
        <v>2224</v>
      </c>
      <c r="C130" s="698" t="s">
        <v>2225</v>
      </c>
      <c r="D130" s="709">
        <f>SUMIF(LV!Q:Q,'LV-Int.1'!B130,LV!K:K)</f>
        <v>0</v>
      </c>
      <c r="E130" s="767">
        <f t="shared" si="15"/>
        <v>0</v>
      </c>
    </row>
    <row r="131" spans="1:5" s="698" customFormat="1" ht="15" customHeight="1" outlineLevel="1">
      <c r="A131" s="698">
        <f t="shared" ref="A131:A194" si="16">IF(D131=0,0,1)</f>
        <v>0</v>
      </c>
      <c r="B131" s="708" t="s">
        <v>2226</v>
      </c>
      <c r="C131" s="698" t="s">
        <v>2227</v>
      </c>
      <c r="D131" s="709">
        <f>SUMIF(LV!Q:Q,'LV-Int.1'!B131,LV!K:K)</f>
        <v>0</v>
      </c>
      <c r="E131" s="767">
        <f t="shared" si="15"/>
        <v>0</v>
      </c>
    </row>
    <row r="132" spans="1:5" s="698" customFormat="1" ht="15" customHeight="1" outlineLevel="1">
      <c r="A132" s="698">
        <f t="shared" si="16"/>
        <v>0</v>
      </c>
      <c r="B132" s="708" t="s">
        <v>2228</v>
      </c>
      <c r="C132" s="698" t="s">
        <v>2229</v>
      </c>
      <c r="D132" s="709">
        <f>SUMIF(LV!Q:Q,'LV-Int.1'!B132,LV!K:K)</f>
        <v>0</v>
      </c>
      <c r="E132" s="767">
        <f t="shared" si="15"/>
        <v>0</v>
      </c>
    </row>
    <row r="133" spans="1:5" s="698" customFormat="1" ht="15" customHeight="1" outlineLevel="1">
      <c r="A133" s="698">
        <f t="shared" si="16"/>
        <v>0</v>
      </c>
      <c r="B133" s="708" t="s">
        <v>2230</v>
      </c>
      <c r="C133" s="698" t="s">
        <v>2231</v>
      </c>
      <c r="D133" s="709">
        <f>SUMIF(LV!Q:Q,'LV-Int.1'!B133,LV!K:K)</f>
        <v>0</v>
      </c>
      <c r="E133" s="767">
        <f t="shared" si="15"/>
        <v>0</v>
      </c>
    </row>
    <row r="134" spans="1:5" s="698" customFormat="1" ht="15" customHeight="1" outlineLevel="1">
      <c r="A134" s="698">
        <f t="shared" si="16"/>
        <v>0</v>
      </c>
      <c r="B134" s="708" t="s">
        <v>2232</v>
      </c>
      <c r="C134" s="698" t="s">
        <v>2233</v>
      </c>
      <c r="D134" s="709">
        <f>SUMIF(LV!Q:Q,'LV-Int.1'!B134,LV!K:K)</f>
        <v>0</v>
      </c>
      <c r="E134" s="767">
        <f t="shared" si="15"/>
        <v>0</v>
      </c>
    </row>
    <row r="135" spans="1:5" s="698" customFormat="1" ht="15" customHeight="1" outlineLevel="1">
      <c r="A135" s="698">
        <f t="shared" si="16"/>
        <v>0</v>
      </c>
      <c r="B135" s="708" t="s">
        <v>2234</v>
      </c>
      <c r="C135" s="698" t="s">
        <v>2197</v>
      </c>
      <c r="D135" s="709">
        <f>SUMIF(LV!Q:Q,'LV-Int.1'!B135,LV!K:K)</f>
        <v>0</v>
      </c>
      <c r="E135" s="767">
        <f t="shared" si="15"/>
        <v>0</v>
      </c>
    </row>
    <row r="136" spans="1:5" s="698" customFormat="1" ht="15" customHeight="1" outlineLevel="1">
      <c r="A136" s="698">
        <f t="shared" si="16"/>
        <v>0</v>
      </c>
      <c r="B136" s="708" t="s">
        <v>2235</v>
      </c>
      <c r="C136" s="698" t="s">
        <v>2236</v>
      </c>
      <c r="D136" s="709">
        <f>SUMIF(LV!Q:Q,'LV-Int.1'!B136,LV!K:K)</f>
        <v>0</v>
      </c>
      <c r="E136" s="767">
        <f t="shared" si="15"/>
        <v>0</v>
      </c>
    </row>
    <row r="137" spans="1:5" s="698" customFormat="1" ht="15" customHeight="1" outlineLevel="1">
      <c r="A137" s="698">
        <f t="shared" si="16"/>
        <v>0</v>
      </c>
      <c r="B137" s="708" t="s">
        <v>2237</v>
      </c>
      <c r="C137" s="698" t="s">
        <v>2238</v>
      </c>
      <c r="D137" s="709">
        <f>SUMIF(LV!Q:Q,'LV-Int.1'!B137,LV!K:K)</f>
        <v>0</v>
      </c>
      <c r="E137" s="767">
        <f t="shared" si="15"/>
        <v>0</v>
      </c>
    </row>
    <row r="138" spans="1:5" s="698" customFormat="1" ht="15" customHeight="1" outlineLevel="1">
      <c r="A138" s="698">
        <f t="shared" si="16"/>
        <v>0</v>
      </c>
      <c r="B138" s="708" t="s">
        <v>2239</v>
      </c>
      <c r="C138" s="698" t="s">
        <v>2240</v>
      </c>
      <c r="D138" s="709">
        <f>SUMIF(LV!Q:Q,'LV-Int.1'!B138,LV!K:K)</f>
        <v>0</v>
      </c>
      <c r="E138" s="767">
        <f t="shared" si="15"/>
        <v>0</v>
      </c>
    </row>
    <row r="139" spans="1:5" s="698" customFormat="1" ht="15" customHeight="1" outlineLevel="1">
      <c r="A139" s="698">
        <f t="shared" si="16"/>
        <v>0</v>
      </c>
      <c r="B139" s="708" t="s">
        <v>2241</v>
      </c>
      <c r="C139" s="698" t="s">
        <v>2242</v>
      </c>
      <c r="D139" s="709">
        <f>SUMIF(LV!Q:Q,'LV-Int.1'!B139,LV!K:K)</f>
        <v>0</v>
      </c>
      <c r="E139" s="767">
        <f t="shared" si="15"/>
        <v>0</v>
      </c>
    </row>
    <row r="140" spans="1:5" s="698" customFormat="1" ht="15" customHeight="1" outlineLevel="1">
      <c r="A140" s="698">
        <f t="shared" si="16"/>
        <v>0</v>
      </c>
      <c r="B140" s="708" t="s">
        <v>1850</v>
      </c>
      <c r="C140" s="698" t="s">
        <v>2243</v>
      </c>
      <c r="D140" s="709">
        <f>SUMIF(LV!Q:Q,'LV-Int.1'!B140,LV!K:K)</f>
        <v>0</v>
      </c>
      <c r="E140" s="767">
        <f t="shared" si="15"/>
        <v>0</v>
      </c>
    </row>
    <row r="141" spans="1:5" s="698" customFormat="1" ht="15" customHeight="1" outlineLevel="1">
      <c r="A141" s="698">
        <f t="shared" si="16"/>
        <v>0</v>
      </c>
      <c r="B141" s="708" t="s">
        <v>1851</v>
      </c>
      <c r="C141" s="698" t="s">
        <v>2209</v>
      </c>
      <c r="D141" s="709">
        <f>SUMIF(LV!Q:Q,'LV-Int.1'!B141,LV!K:K)</f>
        <v>0</v>
      </c>
      <c r="E141" s="767">
        <f t="shared" si="15"/>
        <v>0</v>
      </c>
    </row>
    <row r="142" spans="1:5" s="698" customFormat="1" ht="15.75">
      <c r="A142" s="698">
        <f t="shared" si="16"/>
        <v>0</v>
      </c>
      <c r="B142" s="768" t="s">
        <v>2244</v>
      </c>
      <c r="C142" s="706" t="s">
        <v>2245</v>
      </c>
      <c r="D142" s="707">
        <f>SUMIF(LV!Q:Q,'LV-Int.1'!B142,LV!K:K)+SUM(D144:D154)</f>
        <v>0</v>
      </c>
      <c r="E142" s="766">
        <f>D142/$H$1</f>
        <v>0</v>
      </c>
    </row>
    <row r="143" spans="1:5" s="698" customFormat="1" ht="15.75">
      <c r="A143" s="698">
        <f>A142</f>
        <v>0</v>
      </c>
      <c r="B143" s="769"/>
      <c r="C143" s="770"/>
      <c r="D143" s="771"/>
      <c r="E143" s="772"/>
    </row>
    <row r="144" spans="1:5" s="698" customFormat="1" ht="15" customHeight="1" outlineLevel="1">
      <c r="A144" s="698">
        <f t="shared" si="16"/>
        <v>0</v>
      </c>
      <c r="B144" s="708" t="s">
        <v>2246</v>
      </c>
      <c r="C144" s="698" t="s">
        <v>2022</v>
      </c>
      <c r="D144" s="709">
        <f>SUMIF(LV!Q:Q,'LV-Int.1'!B144,LV!K:K)</f>
        <v>0</v>
      </c>
      <c r="E144" s="767">
        <f t="shared" ref="E144:E154" si="17">D144/$H$1</f>
        <v>0</v>
      </c>
    </row>
    <row r="145" spans="1:5" s="698" customFormat="1" ht="15" customHeight="1" outlineLevel="1">
      <c r="A145" s="698">
        <f t="shared" si="16"/>
        <v>0</v>
      </c>
      <c r="B145" s="708" t="s">
        <v>2247</v>
      </c>
      <c r="C145" s="698" t="s">
        <v>2248</v>
      </c>
      <c r="D145" s="709">
        <f>SUMIF(LV!Q:Q,'LV-Int.1'!B145,LV!K:K)</f>
        <v>0</v>
      </c>
      <c r="E145" s="767">
        <f t="shared" si="17"/>
        <v>0</v>
      </c>
    </row>
    <row r="146" spans="1:5" s="698" customFormat="1" ht="15" customHeight="1" outlineLevel="1">
      <c r="A146" s="698">
        <f t="shared" si="16"/>
        <v>0</v>
      </c>
      <c r="B146" s="708" t="s">
        <v>2249</v>
      </c>
      <c r="C146" s="698" t="s">
        <v>2250</v>
      </c>
      <c r="D146" s="709">
        <f>SUMIF(LV!Q:Q,'LV-Int.1'!B146,LV!K:K)</f>
        <v>0</v>
      </c>
      <c r="E146" s="767">
        <f t="shared" si="17"/>
        <v>0</v>
      </c>
    </row>
    <row r="147" spans="1:5" s="698" customFormat="1" ht="15" customHeight="1" outlineLevel="1">
      <c r="A147" s="698">
        <f t="shared" si="16"/>
        <v>0</v>
      </c>
      <c r="B147" s="708" t="s">
        <v>2251</v>
      </c>
      <c r="C147" s="698" t="s">
        <v>2252</v>
      </c>
      <c r="D147" s="709">
        <f>SUMIF(LV!Q:Q,'LV-Int.1'!B147,LV!K:K)</f>
        <v>0</v>
      </c>
      <c r="E147" s="767">
        <f t="shared" si="17"/>
        <v>0</v>
      </c>
    </row>
    <row r="148" spans="1:5" s="698" customFormat="1" ht="15" customHeight="1" outlineLevel="1">
      <c r="A148" s="698">
        <f t="shared" si="16"/>
        <v>0</v>
      </c>
      <c r="B148" s="708" t="s">
        <v>2253</v>
      </c>
      <c r="C148" s="698" t="s">
        <v>2254</v>
      </c>
      <c r="D148" s="709">
        <f>SUMIF(LV!Q:Q,'LV-Int.1'!B148,LV!K:K)</f>
        <v>0</v>
      </c>
      <c r="E148" s="767">
        <f t="shared" si="17"/>
        <v>0</v>
      </c>
    </row>
    <row r="149" spans="1:5" s="698" customFormat="1" ht="15" customHeight="1" outlineLevel="1">
      <c r="A149" s="698">
        <f t="shared" si="16"/>
        <v>0</v>
      </c>
      <c r="B149" s="708" t="s">
        <v>2255</v>
      </c>
      <c r="C149" s="698" t="s">
        <v>2256</v>
      </c>
      <c r="D149" s="709">
        <f>SUMIF(LV!Q:Q,'LV-Int.1'!B149,LV!K:K)</f>
        <v>0</v>
      </c>
      <c r="E149" s="767">
        <f t="shared" si="17"/>
        <v>0</v>
      </c>
    </row>
    <row r="150" spans="1:5" s="698" customFormat="1" ht="15" customHeight="1" outlineLevel="1">
      <c r="A150" s="698">
        <f t="shared" si="16"/>
        <v>0</v>
      </c>
      <c r="B150" s="708" t="s">
        <v>2257</v>
      </c>
      <c r="C150" s="698" t="s">
        <v>2258</v>
      </c>
      <c r="D150" s="709">
        <f>SUMIF(LV!Q:Q,'LV-Int.1'!B150,LV!K:K)</f>
        <v>0</v>
      </c>
      <c r="E150" s="767">
        <f t="shared" si="17"/>
        <v>0</v>
      </c>
    </row>
    <row r="151" spans="1:5" s="698" customFormat="1" ht="15" customHeight="1" outlineLevel="1">
      <c r="A151" s="698">
        <f t="shared" si="16"/>
        <v>0</v>
      </c>
      <c r="B151" s="708" t="s">
        <v>2259</v>
      </c>
      <c r="C151" s="698" t="s">
        <v>2260</v>
      </c>
      <c r="D151" s="709">
        <f>SUMIF(LV!Q:Q,'LV-Int.1'!B151,LV!K:K)</f>
        <v>0</v>
      </c>
      <c r="E151" s="767">
        <f t="shared" si="17"/>
        <v>0</v>
      </c>
    </row>
    <row r="152" spans="1:5" s="698" customFormat="1" ht="15" customHeight="1" outlineLevel="1">
      <c r="A152" s="698">
        <f t="shared" si="16"/>
        <v>0</v>
      </c>
      <c r="B152" s="708" t="s">
        <v>2261</v>
      </c>
      <c r="C152" s="698" t="s">
        <v>2262</v>
      </c>
      <c r="D152" s="709">
        <f>SUMIF(LV!Q:Q,'LV-Int.1'!B152,LV!K:K)</f>
        <v>0</v>
      </c>
      <c r="E152" s="767">
        <f t="shared" si="17"/>
        <v>0</v>
      </c>
    </row>
    <row r="153" spans="1:5" s="698" customFormat="1" ht="15" customHeight="1" outlineLevel="1">
      <c r="A153" s="698">
        <f t="shared" si="16"/>
        <v>0</v>
      </c>
      <c r="B153" s="708" t="s">
        <v>2263</v>
      </c>
      <c r="C153" s="698" t="s">
        <v>2264</v>
      </c>
      <c r="D153" s="709">
        <f>SUMIF(LV!Q:Q,'LV-Int.1'!B153,LV!K:K)</f>
        <v>0</v>
      </c>
      <c r="E153" s="767">
        <f t="shared" si="17"/>
        <v>0</v>
      </c>
    </row>
    <row r="154" spans="1:5" s="698" customFormat="1" ht="15" customHeight="1" outlineLevel="1">
      <c r="A154" s="698">
        <f t="shared" si="16"/>
        <v>0</v>
      </c>
      <c r="B154" s="708" t="s">
        <v>2265</v>
      </c>
      <c r="C154" s="698" t="s">
        <v>2266</v>
      </c>
      <c r="D154" s="709">
        <f>SUMIF(LV!Q:Q,'LV-Int.1'!B154,LV!K:K)</f>
        <v>0</v>
      </c>
      <c r="E154" s="767">
        <f t="shared" si="17"/>
        <v>0</v>
      </c>
    </row>
    <row r="155" spans="1:5" s="698" customFormat="1" ht="15.75">
      <c r="A155" s="698">
        <f t="shared" si="16"/>
        <v>0</v>
      </c>
      <c r="B155" s="768" t="s">
        <v>2267</v>
      </c>
      <c r="C155" s="706" t="s">
        <v>2268</v>
      </c>
      <c r="D155" s="707">
        <f>SUMIF(LV!Q:Q,'LV-Int.1'!B155,LV!K:K)+SUM(D157:D163)</f>
        <v>0</v>
      </c>
      <c r="E155" s="766">
        <f>D155/$H$1</f>
        <v>0</v>
      </c>
    </row>
    <row r="156" spans="1:5" s="698" customFormat="1" ht="15.75">
      <c r="A156" s="698">
        <f>A155</f>
        <v>0</v>
      </c>
      <c r="B156" s="769"/>
      <c r="C156" s="770"/>
      <c r="D156" s="771"/>
      <c r="E156" s="772"/>
    </row>
    <row r="157" spans="1:5" s="698" customFormat="1" ht="15" customHeight="1" outlineLevel="1">
      <c r="A157" s="698">
        <f t="shared" si="16"/>
        <v>0</v>
      </c>
      <c r="B157" s="708" t="s">
        <v>2269</v>
      </c>
      <c r="C157" s="698" t="s">
        <v>2022</v>
      </c>
      <c r="D157" s="709">
        <f>SUMIF(LV!Q:Q,'LV-Int.1'!B157,LV!K:K)</f>
        <v>0</v>
      </c>
      <c r="E157" s="767">
        <f t="shared" ref="E157:E163" si="18">D157/$H$1</f>
        <v>0</v>
      </c>
    </row>
    <row r="158" spans="1:5" s="698" customFormat="1" ht="15" customHeight="1" outlineLevel="1">
      <c r="A158" s="698">
        <f t="shared" si="16"/>
        <v>0</v>
      </c>
      <c r="B158" s="708" t="s">
        <v>2270</v>
      </c>
      <c r="C158" s="698" t="s">
        <v>2271</v>
      </c>
      <c r="D158" s="709">
        <f>SUMIF(LV!Q:Q,'LV-Int.1'!B158,LV!K:K)</f>
        <v>0</v>
      </c>
      <c r="E158" s="767">
        <f t="shared" si="18"/>
        <v>0</v>
      </c>
    </row>
    <row r="159" spans="1:5" s="698" customFormat="1" ht="15" customHeight="1" outlineLevel="1">
      <c r="A159" s="698">
        <f t="shared" si="16"/>
        <v>0</v>
      </c>
      <c r="B159" s="708" t="s">
        <v>2272</v>
      </c>
      <c r="C159" s="698" t="s">
        <v>2273</v>
      </c>
      <c r="D159" s="709">
        <f>SUMIF(LV!Q:Q,'LV-Int.1'!B159,LV!K:K)</f>
        <v>0</v>
      </c>
      <c r="E159" s="767">
        <f t="shared" si="18"/>
        <v>0</v>
      </c>
    </row>
    <row r="160" spans="1:5" s="698" customFormat="1" ht="15" customHeight="1" outlineLevel="1">
      <c r="A160" s="698">
        <f t="shared" si="16"/>
        <v>0</v>
      </c>
      <c r="B160" s="708" t="s">
        <v>2274</v>
      </c>
      <c r="C160" s="698" t="s">
        <v>2275</v>
      </c>
      <c r="D160" s="709">
        <f>SUMIF(LV!Q:Q,'LV-Int.1'!B160,LV!K:K)</f>
        <v>0</v>
      </c>
      <c r="E160" s="767">
        <f t="shared" si="18"/>
        <v>0</v>
      </c>
    </row>
    <row r="161" spans="1:5" s="698" customFormat="1" ht="15" customHeight="1" outlineLevel="1">
      <c r="A161" s="698">
        <f t="shared" si="16"/>
        <v>0</v>
      </c>
      <c r="B161" s="708" t="s">
        <v>2276</v>
      </c>
      <c r="C161" s="698" t="s">
        <v>2277</v>
      </c>
      <c r="D161" s="709">
        <f>SUMIF(LV!Q:Q,'LV-Int.1'!B161,LV!K:K)</f>
        <v>0</v>
      </c>
      <c r="E161" s="767">
        <f t="shared" si="18"/>
        <v>0</v>
      </c>
    </row>
    <row r="162" spans="1:5" s="698" customFormat="1" ht="15" customHeight="1" outlineLevel="1">
      <c r="A162" s="698">
        <f t="shared" si="16"/>
        <v>0</v>
      </c>
      <c r="B162" s="708" t="s">
        <v>2278</v>
      </c>
      <c r="C162" s="698" t="s">
        <v>2279</v>
      </c>
      <c r="D162" s="709">
        <f>SUMIF(LV!Q:Q,'LV-Int.1'!B162,LV!K:K)</f>
        <v>0</v>
      </c>
      <c r="E162" s="767">
        <f t="shared" si="18"/>
        <v>0</v>
      </c>
    </row>
    <row r="163" spans="1:5" s="698" customFormat="1" ht="15" customHeight="1" outlineLevel="1">
      <c r="A163" s="698">
        <f t="shared" si="16"/>
        <v>0</v>
      </c>
      <c r="B163" s="708" t="s">
        <v>2280</v>
      </c>
      <c r="C163" s="698" t="s">
        <v>2281</v>
      </c>
      <c r="D163" s="709">
        <f>SUMIF(LV!Q:Q,'LV-Int.1'!B163,LV!K:K)</f>
        <v>0</v>
      </c>
      <c r="E163" s="767">
        <f t="shared" si="18"/>
        <v>0</v>
      </c>
    </row>
    <row r="164" spans="1:5" s="698" customFormat="1" ht="15.75">
      <c r="A164" s="698">
        <f t="shared" si="16"/>
        <v>0</v>
      </c>
      <c r="B164" s="768" t="s">
        <v>1852</v>
      </c>
      <c r="C164" s="706" t="s">
        <v>2282</v>
      </c>
      <c r="D164" s="707">
        <f>SUMIF(LV!Q:Q,'LV-Int.1'!B164,LV!K:K)+SUM(D166:D178)</f>
        <v>0</v>
      </c>
      <c r="E164" s="766">
        <f>D164/$H$1</f>
        <v>0</v>
      </c>
    </row>
    <row r="165" spans="1:5" s="698" customFormat="1" ht="15.75">
      <c r="A165" s="698">
        <f>A164</f>
        <v>0</v>
      </c>
      <c r="B165" s="769"/>
      <c r="C165" s="770"/>
      <c r="D165" s="771"/>
      <c r="E165" s="772"/>
    </row>
    <row r="166" spans="1:5" s="698" customFormat="1" ht="15" customHeight="1" outlineLevel="1">
      <c r="A166" s="698">
        <f t="shared" si="16"/>
        <v>0</v>
      </c>
      <c r="B166" s="708" t="s">
        <v>2283</v>
      </c>
      <c r="C166" s="698" t="s">
        <v>2022</v>
      </c>
      <c r="D166" s="709">
        <f>SUMIF(LV!Q:Q,'LV-Int.1'!B166,LV!K:K)</f>
        <v>0</v>
      </c>
      <c r="E166" s="767">
        <f t="shared" ref="E166:E178" si="19">D166/$H$1</f>
        <v>0</v>
      </c>
    </row>
    <row r="167" spans="1:5" s="698" customFormat="1" ht="15" customHeight="1" outlineLevel="1">
      <c r="A167" s="698">
        <f t="shared" si="16"/>
        <v>0</v>
      </c>
      <c r="B167" s="708" t="s">
        <v>2284</v>
      </c>
      <c r="C167" s="698" t="s">
        <v>2242</v>
      </c>
      <c r="D167" s="709">
        <f>SUMIF(LV!Q:Q,'LV-Int.1'!B167,LV!K:K)</f>
        <v>0</v>
      </c>
      <c r="E167" s="767">
        <f t="shared" si="19"/>
        <v>0</v>
      </c>
    </row>
    <row r="168" spans="1:5" s="698" customFormat="1" ht="15" customHeight="1" outlineLevel="1">
      <c r="A168" s="698">
        <f t="shared" si="16"/>
        <v>0</v>
      </c>
      <c r="B168" s="708" t="s">
        <v>2285</v>
      </c>
      <c r="C168" s="698" t="s">
        <v>2286</v>
      </c>
      <c r="D168" s="709">
        <f>SUMIF(LV!Q:Q,'LV-Int.1'!B168,LV!K:K)</f>
        <v>0</v>
      </c>
      <c r="E168" s="767">
        <f t="shared" si="19"/>
        <v>0</v>
      </c>
    </row>
    <row r="169" spans="1:5" s="698" customFormat="1" ht="15" customHeight="1" outlineLevel="1">
      <c r="A169" s="698">
        <f t="shared" si="16"/>
        <v>0</v>
      </c>
      <c r="B169" s="708" t="s">
        <v>2287</v>
      </c>
      <c r="C169" s="698" t="s">
        <v>2288</v>
      </c>
      <c r="D169" s="709">
        <f>SUMIF(LV!Q:Q,'LV-Int.1'!B169,LV!K:K)</f>
        <v>0</v>
      </c>
      <c r="E169" s="767">
        <f t="shared" si="19"/>
        <v>0</v>
      </c>
    </row>
    <row r="170" spans="1:5" s="698" customFormat="1" ht="15" customHeight="1" outlineLevel="1">
      <c r="A170" s="698">
        <f t="shared" si="16"/>
        <v>0</v>
      </c>
      <c r="B170" s="708" t="s">
        <v>2289</v>
      </c>
      <c r="C170" s="698" t="s">
        <v>2290</v>
      </c>
      <c r="D170" s="709">
        <f>SUMIF(LV!Q:Q,'LV-Int.1'!B170,LV!K:K)</f>
        <v>0</v>
      </c>
      <c r="E170" s="767">
        <f t="shared" si="19"/>
        <v>0</v>
      </c>
    </row>
    <row r="171" spans="1:5" s="698" customFormat="1" ht="15" customHeight="1" outlineLevel="1">
      <c r="A171" s="698">
        <f t="shared" si="16"/>
        <v>0</v>
      </c>
      <c r="B171" s="708" t="s">
        <v>2291</v>
      </c>
      <c r="C171" s="698" t="s">
        <v>2292</v>
      </c>
      <c r="D171" s="709">
        <f>SUMIF(LV!Q:Q,'LV-Int.1'!B171,LV!K:K)</f>
        <v>0</v>
      </c>
      <c r="E171" s="767">
        <f t="shared" si="19"/>
        <v>0</v>
      </c>
    </row>
    <row r="172" spans="1:5" s="698" customFormat="1" ht="15" customHeight="1" outlineLevel="1">
      <c r="A172" s="698">
        <f t="shared" si="16"/>
        <v>0</v>
      </c>
      <c r="B172" s="708" t="s">
        <v>2293</v>
      </c>
      <c r="C172" s="698" t="s">
        <v>2294</v>
      </c>
      <c r="D172" s="709">
        <f>SUMIF(LV!Q:Q,'LV-Int.1'!B172,LV!K:K)</f>
        <v>0</v>
      </c>
      <c r="E172" s="767">
        <f t="shared" si="19"/>
        <v>0</v>
      </c>
    </row>
    <row r="173" spans="1:5" s="698" customFormat="1" ht="15" customHeight="1" outlineLevel="1">
      <c r="A173" s="698">
        <f t="shared" si="16"/>
        <v>0</v>
      </c>
      <c r="B173" s="708" t="s">
        <v>1853</v>
      </c>
      <c r="C173" s="698" t="s">
        <v>2193</v>
      </c>
      <c r="D173" s="709">
        <f>SUMIF(LV!Q:Q,'LV-Int.1'!B173,LV!K:K)</f>
        <v>0</v>
      </c>
      <c r="E173" s="767">
        <f t="shared" si="19"/>
        <v>0</v>
      </c>
    </row>
    <row r="174" spans="1:5" s="698" customFormat="1" ht="15" customHeight="1" outlineLevel="1">
      <c r="A174" s="698">
        <f t="shared" si="16"/>
        <v>0</v>
      </c>
      <c r="B174" s="708" t="s">
        <v>1854</v>
      </c>
      <c r="C174" s="698" t="s">
        <v>2295</v>
      </c>
      <c r="D174" s="709">
        <f>SUMIF(LV!Q:Q,'LV-Int.1'!B174,LV!K:K)</f>
        <v>0</v>
      </c>
      <c r="E174" s="767">
        <f t="shared" si="19"/>
        <v>0</v>
      </c>
    </row>
    <row r="175" spans="1:5" s="698" customFormat="1" ht="15" customHeight="1" outlineLevel="1">
      <c r="A175" s="698">
        <f t="shared" si="16"/>
        <v>0</v>
      </c>
      <c r="B175" s="708" t="s">
        <v>2296</v>
      </c>
      <c r="C175" s="698" t="s">
        <v>2297</v>
      </c>
      <c r="D175" s="709">
        <f>SUMIF(LV!Q:Q,'LV-Int.1'!B175,LV!K:K)</f>
        <v>0</v>
      </c>
      <c r="E175" s="767">
        <f t="shared" si="19"/>
        <v>0</v>
      </c>
    </row>
    <row r="176" spans="1:5" s="698" customFormat="1" ht="15" customHeight="1" outlineLevel="1">
      <c r="A176" s="698">
        <f t="shared" si="16"/>
        <v>0</v>
      </c>
      <c r="B176" s="708" t="s">
        <v>1855</v>
      </c>
      <c r="C176" s="698" t="s">
        <v>2298</v>
      </c>
      <c r="D176" s="709">
        <f>SUMIF(LV!Q:Q,'LV-Int.1'!B176,LV!K:K)</f>
        <v>0</v>
      </c>
      <c r="E176" s="767">
        <f t="shared" si="19"/>
        <v>0</v>
      </c>
    </row>
    <row r="177" spans="1:5" s="698" customFormat="1" ht="15" customHeight="1" outlineLevel="1">
      <c r="A177" s="698">
        <f t="shared" si="16"/>
        <v>0</v>
      </c>
      <c r="B177" s="708" t="s">
        <v>1856</v>
      </c>
      <c r="C177" s="698" t="s">
        <v>2299</v>
      </c>
      <c r="D177" s="709">
        <f>SUMIF(LV!Q:Q,'LV-Int.1'!B177,LV!K:K)</f>
        <v>0</v>
      </c>
      <c r="E177" s="767">
        <f t="shared" si="19"/>
        <v>0</v>
      </c>
    </row>
    <row r="178" spans="1:5" s="698" customFormat="1" ht="15" customHeight="1" outlineLevel="1">
      <c r="A178" s="698">
        <f t="shared" si="16"/>
        <v>0</v>
      </c>
      <c r="B178" s="708" t="s">
        <v>2300</v>
      </c>
      <c r="C178" s="698" t="s">
        <v>2301</v>
      </c>
      <c r="D178" s="709">
        <f>SUMIF(LV!Q:Q,'LV-Int.1'!B178,LV!K:K)</f>
        <v>0</v>
      </c>
      <c r="E178" s="767">
        <f t="shared" si="19"/>
        <v>0</v>
      </c>
    </row>
    <row r="179" spans="1:5" s="698" customFormat="1" ht="15.75">
      <c r="A179" s="698">
        <f t="shared" si="16"/>
        <v>0</v>
      </c>
      <c r="B179" s="768" t="s">
        <v>2302</v>
      </c>
      <c r="C179" s="706" t="s">
        <v>2303</v>
      </c>
      <c r="D179" s="707">
        <f>SUMIF(LV!Q:Q,'LV-Int.1'!B179,LV!K:K)+SUM(D181:D184)</f>
        <v>0</v>
      </c>
      <c r="E179" s="766">
        <f>D179/$H$1</f>
        <v>0</v>
      </c>
    </row>
    <row r="180" spans="1:5" s="698" customFormat="1" ht="15.75">
      <c r="A180" s="698">
        <f>A179</f>
        <v>0</v>
      </c>
      <c r="B180" s="769"/>
      <c r="C180" s="770"/>
      <c r="D180" s="771"/>
      <c r="E180" s="772"/>
    </row>
    <row r="181" spans="1:5" s="698" customFormat="1" ht="15" customHeight="1" outlineLevel="1">
      <c r="A181" s="698">
        <f t="shared" si="16"/>
        <v>0</v>
      </c>
      <c r="B181" s="708" t="s">
        <v>2304</v>
      </c>
      <c r="C181" s="698" t="s">
        <v>2022</v>
      </c>
      <c r="D181" s="709">
        <f>SUMIF(LV!Q:Q,'LV-Int.1'!B181,LV!K:K)</f>
        <v>0</v>
      </c>
      <c r="E181" s="767">
        <f t="shared" ref="E181:E184" si="20">D181/$H$1</f>
        <v>0</v>
      </c>
    </row>
    <row r="182" spans="1:5" s="698" customFormat="1" ht="15" customHeight="1" outlineLevel="1">
      <c r="A182" s="698">
        <f t="shared" si="16"/>
        <v>0</v>
      </c>
      <c r="B182" s="708" t="s">
        <v>2305</v>
      </c>
      <c r="C182" s="698" t="s">
        <v>2306</v>
      </c>
      <c r="D182" s="709">
        <f>SUMIF(LV!Q:Q,'LV-Int.1'!B182,LV!K:K)</f>
        <v>0</v>
      </c>
      <c r="E182" s="767">
        <f t="shared" si="20"/>
        <v>0</v>
      </c>
    </row>
    <row r="183" spans="1:5" s="698" customFormat="1" ht="15" customHeight="1" outlineLevel="1">
      <c r="A183" s="698">
        <f t="shared" si="16"/>
        <v>0</v>
      </c>
      <c r="B183" s="708" t="s">
        <v>2307</v>
      </c>
      <c r="C183" s="698" t="s">
        <v>2308</v>
      </c>
      <c r="D183" s="709">
        <f>SUMIF(LV!Q:Q,'LV-Int.1'!B183,LV!K:K)</f>
        <v>0</v>
      </c>
      <c r="E183" s="767">
        <f t="shared" si="20"/>
        <v>0</v>
      </c>
    </row>
    <row r="184" spans="1:5" s="698" customFormat="1" ht="15" customHeight="1" outlineLevel="1">
      <c r="A184" s="698">
        <f t="shared" si="16"/>
        <v>0</v>
      </c>
      <c r="B184" s="708" t="s">
        <v>2309</v>
      </c>
      <c r="C184" s="698" t="s">
        <v>2310</v>
      </c>
      <c r="D184" s="709">
        <f>SUMIF(LV!Q:Q,'LV-Int.1'!B184,LV!K:K)</f>
        <v>0</v>
      </c>
      <c r="E184" s="767">
        <f t="shared" si="20"/>
        <v>0</v>
      </c>
    </row>
    <row r="185" spans="1:5" s="698" customFormat="1" ht="15.75">
      <c r="A185" s="698">
        <f t="shared" si="16"/>
        <v>0</v>
      </c>
      <c r="B185" s="768" t="s">
        <v>2311</v>
      </c>
      <c r="C185" s="706" t="s">
        <v>2312</v>
      </c>
      <c r="D185" s="707">
        <f>SUMIF(LV!Q:Q,'LV-Int.1'!B185,LV!K:K)+SUM(D187:D193)</f>
        <v>0</v>
      </c>
      <c r="E185" s="766">
        <f>D185/$H$1</f>
        <v>0</v>
      </c>
    </row>
    <row r="186" spans="1:5" s="698" customFormat="1" ht="15.75">
      <c r="A186" s="698">
        <f>A185</f>
        <v>0</v>
      </c>
      <c r="B186" s="769"/>
      <c r="C186" s="770"/>
      <c r="D186" s="771"/>
      <c r="E186" s="772"/>
    </row>
    <row r="187" spans="1:5" s="698" customFormat="1" ht="15" customHeight="1" outlineLevel="1">
      <c r="A187" s="698">
        <f t="shared" si="16"/>
        <v>0</v>
      </c>
      <c r="B187" s="708" t="s">
        <v>2313</v>
      </c>
      <c r="C187" s="698" t="s">
        <v>2022</v>
      </c>
      <c r="D187" s="709">
        <f>SUMIF(LV!Q:Q,'LV-Int.1'!B187,LV!K:K)</f>
        <v>0</v>
      </c>
      <c r="E187" s="767">
        <f t="shared" ref="E187:E193" si="21">D187/$H$1</f>
        <v>0</v>
      </c>
    </row>
    <row r="188" spans="1:5" s="698" customFormat="1" ht="15" customHeight="1" outlineLevel="1">
      <c r="A188" s="698">
        <f t="shared" si="16"/>
        <v>0</v>
      </c>
      <c r="B188" s="708" t="s">
        <v>2314</v>
      </c>
      <c r="C188" s="698" t="s">
        <v>2315</v>
      </c>
      <c r="D188" s="709">
        <f>SUMIF(LV!Q:Q,'LV-Int.1'!B188,LV!K:K)</f>
        <v>0</v>
      </c>
      <c r="E188" s="767">
        <f t="shared" si="21"/>
        <v>0</v>
      </c>
    </row>
    <row r="189" spans="1:5" s="698" customFormat="1" ht="15" customHeight="1" outlineLevel="1">
      <c r="A189" s="698">
        <f t="shared" si="16"/>
        <v>0</v>
      </c>
      <c r="B189" s="708" t="s">
        <v>2316</v>
      </c>
      <c r="C189" s="698" t="s">
        <v>2317</v>
      </c>
      <c r="D189" s="709">
        <f>SUMIF(LV!Q:Q,'LV-Int.1'!B189,LV!K:K)</f>
        <v>0</v>
      </c>
      <c r="E189" s="767">
        <f t="shared" si="21"/>
        <v>0</v>
      </c>
    </row>
    <row r="190" spans="1:5" s="698" customFormat="1" ht="15" customHeight="1" outlineLevel="1">
      <c r="A190" s="698">
        <f t="shared" si="16"/>
        <v>0</v>
      </c>
      <c r="B190" s="708" t="s">
        <v>2318</v>
      </c>
      <c r="C190" s="698" t="s">
        <v>2319</v>
      </c>
      <c r="D190" s="709">
        <f>SUMIF(LV!Q:Q,'LV-Int.1'!B190,LV!K:K)</f>
        <v>0</v>
      </c>
      <c r="E190" s="767">
        <f t="shared" si="21"/>
        <v>0</v>
      </c>
    </row>
    <row r="191" spans="1:5" s="698" customFormat="1" ht="15" customHeight="1" outlineLevel="1">
      <c r="A191" s="698">
        <f t="shared" si="16"/>
        <v>0</v>
      </c>
      <c r="B191" s="708" t="s">
        <v>2320</v>
      </c>
      <c r="C191" s="698" t="s">
        <v>2321</v>
      </c>
      <c r="D191" s="709">
        <f>SUMIF(LV!Q:Q,'LV-Int.1'!B191,LV!K:K)</f>
        <v>0</v>
      </c>
      <c r="E191" s="767">
        <f t="shared" si="21"/>
        <v>0</v>
      </c>
    </row>
    <row r="192" spans="1:5" s="698" customFormat="1" ht="15" customHeight="1" outlineLevel="1">
      <c r="A192" s="698">
        <f t="shared" si="16"/>
        <v>0</v>
      </c>
      <c r="B192" s="708" t="s">
        <v>2322</v>
      </c>
      <c r="C192" s="698" t="s">
        <v>2279</v>
      </c>
      <c r="D192" s="709">
        <f>SUMIF(LV!Q:Q,'LV-Int.1'!B192,LV!K:K)</f>
        <v>0</v>
      </c>
      <c r="E192" s="767">
        <f t="shared" si="21"/>
        <v>0</v>
      </c>
    </row>
    <row r="193" spans="1:5" s="698" customFormat="1" ht="15" customHeight="1" outlineLevel="1">
      <c r="A193" s="698">
        <f t="shared" si="16"/>
        <v>0</v>
      </c>
      <c r="B193" s="708" t="s">
        <v>2323</v>
      </c>
      <c r="C193" s="698" t="s">
        <v>2324</v>
      </c>
      <c r="D193" s="709">
        <f>SUMIF(LV!Q:Q,'LV-Int.1'!B193,LV!K:K)</f>
        <v>0</v>
      </c>
      <c r="E193" s="767">
        <f t="shared" si="21"/>
        <v>0</v>
      </c>
    </row>
    <row r="194" spans="1:5" s="698" customFormat="1" ht="15.75">
      <c r="A194" s="698">
        <f t="shared" si="16"/>
        <v>0</v>
      </c>
      <c r="B194" s="768" t="s">
        <v>1857</v>
      </c>
      <c r="C194" s="706" t="s">
        <v>2325</v>
      </c>
      <c r="D194" s="707">
        <f>SUMIF(LV!Q:Q,'LV-Int.1'!B194,LV!K:K)+SUM(D196:D202)</f>
        <v>0</v>
      </c>
      <c r="E194" s="766">
        <f>D194/$H$1</f>
        <v>0</v>
      </c>
    </row>
    <row r="195" spans="1:5" s="698" customFormat="1" ht="15.75">
      <c r="A195" s="698">
        <f>A194</f>
        <v>0</v>
      </c>
      <c r="B195" s="769"/>
      <c r="C195" s="770"/>
      <c r="D195" s="771"/>
      <c r="E195" s="772"/>
    </row>
    <row r="196" spans="1:5" s="698" customFormat="1" ht="15" customHeight="1" outlineLevel="1">
      <c r="A196" s="698">
        <f t="shared" ref="A196:A258" si="22">IF(D196=0,0,1)</f>
        <v>0</v>
      </c>
      <c r="B196" s="708" t="s">
        <v>2326</v>
      </c>
      <c r="C196" s="698" t="s">
        <v>2022</v>
      </c>
      <c r="D196" s="709">
        <f>SUMIF(LV!Q:Q,'LV-Int.1'!B196,LV!K:K)</f>
        <v>0</v>
      </c>
      <c r="E196" s="767">
        <f t="shared" ref="E196:E202" si="23">D196/$H$1</f>
        <v>0</v>
      </c>
    </row>
    <row r="197" spans="1:5" s="698" customFormat="1" ht="15" customHeight="1" outlineLevel="1">
      <c r="A197" s="698">
        <f t="shared" si="22"/>
        <v>0</v>
      </c>
      <c r="B197" s="708" t="s">
        <v>2327</v>
      </c>
      <c r="C197" s="698" t="s">
        <v>2328</v>
      </c>
      <c r="D197" s="709">
        <f>SUMIF(LV!Q:Q,'LV-Int.1'!B197,LV!K:K)</f>
        <v>0</v>
      </c>
      <c r="E197" s="767">
        <f t="shared" si="23"/>
        <v>0</v>
      </c>
    </row>
    <row r="198" spans="1:5" s="698" customFormat="1" ht="15" customHeight="1" outlineLevel="1">
      <c r="A198" s="698">
        <f t="shared" si="22"/>
        <v>0</v>
      </c>
      <c r="B198" s="708" t="s">
        <v>2329</v>
      </c>
      <c r="C198" s="698" t="s">
        <v>2330</v>
      </c>
      <c r="D198" s="709">
        <f>SUMIF(LV!Q:Q,'LV-Int.1'!B198,LV!K:K)</f>
        <v>0</v>
      </c>
      <c r="E198" s="767">
        <f t="shared" si="23"/>
        <v>0</v>
      </c>
    </row>
    <row r="199" spans="1:5" s="698" customFormat="1" ht="15" customHeight="1" outlineLevel="1">
      <c r="A199" s="698">
        <f t="shared" si="22"/>
        <v>0</v>
      </c>
      <c r="B199" s="708" t="s">
        <v>2331</v>
      </c>
      <c r="C199" s="698" t="s">
        <v>2332</v>
      </c>
      <c r="D199" s="709">
        <f>SUMIF(LV!Q:Q,'LV-Int.1'!B199,LV!K:K)</f>
        <v>0</v>
      </c>
      <c r="E199" s="767">
        <f t="shared" si="23"/>
        <v>0</v>
      </c>
    </row>
    <row r="200" spans="1:5" s="698" customFormat="1" ht="15" customHeight="1" outlineLevel="1">
      <c r="A200" s="698">
        <f t="shared" si="22"/>
        <v>0</v>
      </c>
      <c r="B200" s="708" t="s">
        <v>2333</v>
      </c>
      <c r="C200" s="698" t="s">
        <v>2334</v>
      </c>
      <c r="D200" s="709">
        <f>SUMIF(LV!Q:Q,'LV-Int.1'!B200,LV!K:K)</f>
        <v>0</v>
      </c>
      <c r="E200" s="767">
        <f t="shared" si="23"/>
        <v>0</v>
      </c>
    </row>
    <row r="201" spans="1:5" s="698" customFormat="1" ht="15" customHeight="1" outlineLevel="1">
      <c r="A201" s="698">
        <f t="shared" si="22"/>
        <v>0</v>
      </c>
      <c r="B201" s="708" t="s">
        <v>1858</v>
      </c>
      <c r="C201" s="698" t="s">
        <v>2279</v>
      </c>
      <c r="D201" s="709">
        <f>SUMIF(LV!Q:Q,'LV-Int.1'!B201,LV!K:K)</f>
        <v>0</v>
      </c>
      <c r="E201" s="767">
        <f t="shared" si="23"/>
        <v>0</v>
      </c>
    </row>
    <row r="202" spans="1:5" s="698" customFormat="1" ht="15" customHeight="1" outlineLevel="1">
      <c r="A202" s="698">
        <f t="shared" si="22"/>
        <v>0</v>
      </c>
      <c r="B202" s="708" t="s">
        <v>2335</v>
      </c>
      <c r="C202" s="698" t="s">
        <v>2324</v>
      </c>
      <c r="D202" s="709">
        <f>SUMIF(LV!Q:Q,'LV-Int.1'!B202,LV!K:K)</f>
        <v>0</v>
      </c>
      <c r="E202" s="767">
        <f t="shared" si="23"/>
        <v>0</v>
      </c>
    </row>
    <row r="203" spans="1:5" s="698" customFormat="1" ht="15.75">
      <c r="A203" s="698">
        <f t="shared" si="22"/>
        <v>0</v>
      </c>
      <c r="B203" s="768" t="s">
        <v>2336</v>
      </c>
      <c r="C203" s="706" t="s">
        <v>2337</v>
      </c>
      <c r="D203" s="707">
        <f>SUMIF(LV!Q:Q,'LV-Int.1'!B203,LV!K:K)+SUM(D205:D214)</f>
        <v>0</v>
      </c>
      <c r="E203" s="766">
        <f>D203/$H$1</f>
        <v>0</v>
      </c>
    </row>
    <row r="204" spans="1:5" s="698" customFormat="1" ht="15.75">
      <c r="A204" s="698">
        <f>A203</f>
        <v>0</v>
      </c>
      <c r="B204" s="769"/>
      <c r="C204" s="770"/>
      <c r="D204" s="771"/>
      <c r="E204" s="772"/>
    </row>
    <row r="205" spans="1:5" s="698" customFormat="1" ht="15" customHeight="1" outlineLevel="1">
      <c r="A205" s="698">
        <f t="shared" si="22"/>
        <v>0</v>
      </c>
      <c r="B205" s="708" t="s">
        <v>2338</v>
      </c>
      <c r="C205" s="698" t="s">
        <v>2022</v>
      </c>
      <c r="D205" s="709">
        <f>SUMIF(LV!Q:Q,'LV-Int.1'!B205,LV!K:K)</f>
        <v>0</v>
      </c>
      <c r="E205" s="767">
        <f t="shared" ref="E205:E214" si="24">D205/$H$1</f>
        <v>0</v>
      </c>
    </row>
    <row r="206" spans="1:5" s="698" customFormat="1" ht="15" customHeight="1" outlineLevel="1">
      <c r="A206" s="698">
        <f t="shared" si="22"/>
        <v>0</v>
      </c>
      <c r="B206" s="708" t="s">
        <v>2339</v>
      </c>
      <c r="C206" s="698" t="s">
        <v>2340</v>
      </c>
      <c r="D206" s="709">
        <f>SUMIF(LV!Q:Q,'LV-Int.1'!B206,LV!K:K)</f>
        <v>0</v>
      </c>
      <c r="E206" s="767">
        <f t="shared" si="24"/>
        <v>0</v>
      </c>
    </row>
    <row r="207" spans="1:5" s="698" customFormat="1" ht="15" customHeight="1" outlineLevel="1">
      <c r="A207" s="698">
        <f t="shared" si="22"/>
        <v>0</v>
      </c>
      <c r="B207" s="708" t="s">
        <v>2341</v>
      </c>
      <c r="C207" s="698" t="s">
        <v>2342</v>
      </c>
      <c r="D207" s="709">
        <f>SUMIF(LV!Q:Q,'LV-Int.1'!B207,LV!K:K)</f>
        <v>0</v>
      </c>
      <c r="E207" s="767">
        <f t="shared" si="24"/>
        <v>0</v>
      </c>
    </row>
    <row r="208" spans="1:5" s="698" customFormat="1" ht="15" customHeight="1" outlineLevel="1">
      <c r="A208" s="698">
        <f t="shared" si="22"/>
        <v>0</v>
      </c>
      <c r="B208" s="708" t="s">
        <v>2343</v>
      </c>
      <c r="C208" s="698" t="s">
        <v>2344</v>
      </c>
      <c r="D208" s="709">
        <f>SUMIF(LV!Q:Q,'LV-Int.1'!B208,LV!K:K)</f>
        <v>0</v>
      </c>
      <c r="E208" s="767">
        <f t="shared" si="24"/>
        <v>0</v>
      </c>
    </row>
    <row r="209" spans="1:5" s="698" customFormat="1" ht="15" customHeight="1" outlineLevel="1">
      <c r="A209" s="698">
        <f t="shared" si="22"/>
        <v>0</v>
      </c>
      <c r="B209" s="708" t="s">
        <v>2345</v>
      </c>
      <c r="C209" s="698" t="s">
        <v>2346</v>
      </c>
      <c r="D209" s="709">
        <f>SUMIF(LV!Q:Q,'LV-Int.1'!B209,LV!K:K)</f>
        <v>0</v>
      </c>
      <c r="E209" s="767">
        <f t="shared" si="24"/>
        <v>0</v>
      </c>
    </row>
    <row r="210" spans="1:5" s="698" customFormat="1" ht="15" customHeight="1" outlineLevel="1">
      <c r="A210" s="698">
        <f t="shared" si="22"/>
        <v>0</v>
      </c>
      <c r="B210" s="708" t="s">
        <v>2347</v>
      </c>
      <c r="C210" s="698" t="s">
        <v>2279</v>
      </c>
      <c r="D210" s="709">
        <f>SUMIF(LV!Q:Q,'LV-Int.1'!B210,LV!K:K)</f>
        <v>0</v>
      </c>
      <c r="E210" s="767">
        <f t="shared" si="24"/>
        <v>0</v>
      </c>
    </row>
    <row r="211" spans="1:5" s="698" customFormat="1" ht="15" customHeight="1" outlineLevel="1">
      <c r="A211" s="698">
        <f t="shared" si="22"/>
        <v>0</v>
      </c>
      <c r="B211" s="708" t="s">
        <v>2348</v>
      </c>
      <c r="C211" s="698" t="s">
        <v>2349</v>
      </c>
      <c r="D211" s="709">
        <f>SUMIF(LV!Q:Q,'LV-Int.1'!B211,LV!K:K)</f>
        <v>0</v>
      </c>
      <c r="E211" s="767">
        <f t="shared" si="24"/>
        <v>0</v>
      </c>
    </row>
    <row r="212" spans="1:5" s="698" customFormat="1" ht="15" customHeight="1" outlineLevel="1">
      <c r="A212" s="698">
        <f t="shared" si="22"/>
        <v>0</v>
      </c>
      <c r="B212" s="708" t="s">
        <v>2350</v>
      </c>
      <c r="C212" s="698" t="s">
        <v>2351</v>
      </c>
      <c r="D212" s="709">
        <f>SUMIF(LV!Q:Q,'LV-Int.1'!B212,LV!K:K)</f>
        <v>0</v>
      </c>
      <c r="E212" s="767">
        <f t="shared" si="24"/>
        <v>0</v>
      </c>
    </row>
    <row r="213" spans="1:5" s="698" customFormat="1" ht="15" customHeight="1" outlineLevel="1">
      <c r="A213" s="698">
        <f t="shared" si="22"/>
        <v>0</v>
      </c>
      <c r="B213" s="708" t="s">
        <v>2352</v>
      </c>
      <c r="C213" s="698" t="s">
        <v>2353</v>
      </c>
      <c r="D213" s="709">
        <f>SUMIF(LV!Q:Q,'LV-Int.1'!B213,LV!K:K)</f>
        <v>0</v>
      </c>
      <c r="E213" s="767">
        <f t="shared" si="24"/>
        <v>0</v>
      </c>
    </row>
    <row r="214" spans="1:5" s="698" customFormat="1" ht="15" customHeight="1" outlineLevel="1">
      <c r="A214" s="698">
        <f t="shared" si="22"/>
        <v>0</v>
      </c>
      <c r="B214" s="708" t="s">
        <v>2354</v>
      </c>
      <c r="C214" s="698" t="s">
        <v>2310</v>
      </c>
      <c r="D214" s="709">
        <f>SUMIF(LV!Q:Q,'LV-Int.1'!B214,LV!K:K)</f>
        <v>0</v>
      </c>
      <c r="E214" s="767">
        <f t="shared" si="24"/>
        <v>0</v>
      </c>
    </row>
    <row r="215" spans="1:5" s="698" customFormat="1" ht="15.75">
      <c r="A215" s="698">
        <f t="shared" si="22"/>
        <v>0</v>
      </c>
      <c r="B215" s="768" t="s">
        <v>1859</v>
      </c>
      <c r="C215" s="706" t="s">
        <v>2355</v>
      </c>
      <c r="D215" s="707">
        <f>SUMIF(LV!Q:Q,'LV-Int.1'!B215,LV!K:K)+SUM(D217:D222)</f>
        <v>0</v>
      </c>
      <c r="E215" s="766">
        <f>D215/$H$1</f>
        <v>0</v>
      </c>
    </row>
    <row r="216" spans="1:5" s="698" customFormat="1" ht="15.75">
      <c r="A216" s="698">
        <f>A215</f>
        <v>0</v>
      </c>
      <c r="B216" s="769"/>
      <c r="C216" s="770"/>
      <c r="D216" s="771"/>
      <c r="E216" s="772"/>
    </row>
    <row r="217" spans="1:5" s="698" customFormat="1" ht="15" customHeight="1" outlineLevel="1">
      <c r="A217" s="698">
        <f t="shared" si="22"/>
        <v>0</v>
      </c>
      <c r="B217" s="708" t="s">
        <v>2356</v>
      </c>
      <c r="C217" s="698" t="s">
        <v>2022</v>
      </c>
      <c r="D217" s="709">
        <f>SUMIF(LV!Q:Q,'LV-Int.1'!B217,LV!K:K)</f>
        <v>0</v>
      </c>
      <c r="E217" s="767">
        <f t="shared" ref="E217:E222" si="25">D217/$H$1</f>
        <v>0</v>
      </c>
    </row>
    <row r="218" spans="1:5" s="698" customFormat="1" ht="15" customHeight="1" outlineLevel="1">
      <c r="A218" s="698">
        <f t="shared" si="22"/>
        <v>0</v>
      </c>
      <c r="B218" s="708" t="s">
        <v>2357</v>
      </c>
      <c r="C218" s="698" t="s">
        <v>2358</v>
      </c>
      <c r="D218" s="709">
        <f>SUMIF(LV!Q:Q,'LV-Int.1'!B218,LV!K:K)</f>
        <v>0</v>
      </c>
      <c r="E218" s="767">
        <f t="shared" si="25"/>
        <v>0</v>
      </c>
    </row>
    <row r="219" spans="1:5" s="698" customFormat="1" ht="15" customHeight="1" outlineLevel="1">
      <c r="A219" s="698">
        <f t="shared" si="22"/>
        <v>0</v>
      </c>
      <c r="B219" s="708" t="s">
        <v>2359</v>
      </c>
      <c r="C219" s="698" t="s">
        <v>2360</v>
      </c>
      <c r="D219" s="709">
        <f>SUMIF(LV!Q:Q,'LV-Int.1'!B219,LV!K:K)</f>
        <v>0</v>
      </c>
      <c r="E219" s="767">
        <f t="shared" si="25"/>
        <v>0</v>
      </c>
    </row>
    <row r="220" spans="1:5" s="698" customFormat="1" ht="15" customHeight="1" outlineLevel="1">
      <c r="A220" s="698">
        <f t="shared" si="22"/>
        <v>0</v>
      </c>
      <c r="B220" s="708" t="s">
        <v>1860</v>
      </c>
      <c r="C220" s="698" t="s">
        <v>2279</v>
      </c>
      <c r="D220" s="709">
        <f>SUMIF(LV!Q:Q,'LV-Int.1'!B220,LV!K:K)</f>
        <v>0</v>
      </c>
      <c r="E220" s="767">
        <f t="shared" si="25"/>
        <v>0</v>
      </c>
    </row>
    <row r="221" spans="1:5" s="698" customFormat="1" ht="15" customHeight="1" outlineLevel="1">
      <c r="A221" s="698">
        <f t="shared" si="22"/>
        <v>0</v>
      </c>
      <c r="B221" s="708" t="s">
        <v>2361</v>
      </c>
      <c r="C221" s="698" t="s">
        <v>2362</v>
      </c>
      <c r="D221" s="709">
        <f>SUMIF(LV!Q:Q,'LV-Int.1'!B221,LV!K:K)</f>
        <v>0</v>
      </c>
      <c r="E221" s="767">
        <f t="shared" si="25"/>
        <v>0</v>
      </c>
    </row>
    <row r="222" spans="1:5" s="698" customFormat="1" ht="15" customHeight="1" outlineLevel="1">
      <c r="A222" s="698">
        <f t="shared" si="22"/>
        <v>0</v>
      </c>
      <c r="B222" s="708" t="s">
        <v>2363</v>
      </c>
      <c r="C222" s="698" t="s">
        <v>2364</v>
      </c>
      <c r="D222" s="709">
        <f>SUMIF(LV!Q:Q,'LV-Int.1'!B222,LV!K:K)</f>
        <v>0</v>
      </c>
      <c r="E222" s="767">
        <f t="shared" si="25"/>
        <v>0</v>
      </c>
    </row>
    <row r="223" spans="1:5" s="698" customFormat="1" ht="15.75">
      <c r="A223" s="698">
        <f t="shared" si="22"/>
        <v>0</v>
      </c>
      <c r="B223" s="768" t="s">
        <v>2365</v>
      </c>
      <c r="C223" s="706" t="s">
        <v>2366</v>
      </c>
      <c r="D223" s="707">
        <f>SUMIF(LV!Q:Q,'LV-Int.1'!B223,LV!K:K)+SUM(D225:D229)</f>
        <v>0</v>
      </c>
      <c r="E223" s="766">
        <f>D223/$H$1</f>
        <v>0</v>
      </c>
    </row>
    <row r="224" spans="1:5" s="698" customFormat="1" ht="15.75">
      <c r="A224" s="698">
        <f>A223</f>
        <v>0</v>
      </c>
      <c r="B224" s="769"/>
      <c r="C224" s="770"/>
      <c r="D224" s="771"/>
      <c r="E224" s="772"/>
    </row>
    <row r="225" spans="1:5" s="698" customFormat="1" ht="15" customHeight="1" outlineLevel="1">
      <c r="A225" s="698">
        <f t="shared" si="22"/>
        <v>0</v>
      </c>
      <c r="B225" s="708" t="s">
        <v>2367</v>
      </c>
      <c r="C225" s="698" t="s">
        <v>2022</v>
      </c>
      <c r="D225" s="709">
        <f>SUMIF(LV!Q:Q,'LV-Int.1'!B225,LV!K:K)</f>
        <v>0</v>
      </c>
      <c r="E225" s="767">
        <f t="shared" ref="E225:E229" si="26">D225/$H$1</f>
        <v>0</v>
      </c>
    </row>
    <row r="226" spans="1:5" s="698" customFormat="1" ht="15" customHeight="1" outlineLevel="1">
      <c r="A226" s="698">
        <f t="shared" si="22"/>
        <v>0</v>
      </c>
      <c r="B226" s="708" t="s">
        <v>2368</v>
      </c>
      <c r="C226" s="698" t="s">
        <v>2369</v>
      </c>
      <c r="D226" s="709">
        <f>SUMIF(LV!Q:Q,'LV-Int.1'!B226,LV!K:K)</f>
        <v>0</v>
      </c>
      <c r="E226" s="767">
        <f t="shared" si="26"/>
        <v>0</v>
      </c>
    </row>
    <row r="227" spans="1:5" s="698" customFormat="1" ht="15" customHeight="1" outlineLevel="1">
      <c r="A227" s="698">
        <f t="shared" si="22"/>
        <v>0</v>
      </c>
      <c r="B227" s="708" t="s">
        <v>1861</v>
      </c>
      <c r="C227" s="698" t="s">
        <v>2370</v>
      </c>
      <c r="D227" s="709">
        <f>SUMIF(LV!Q:Q,'LV-Int.1'!B227,LV!K:K)</f>
        <v>0</v>
      </c>
      <c r="E227" s="767">
        <f t="shared" si="26"/>
        <v>0</v>
      </c>
    </row>
    <row r="228" spans="1:5" s="698" customFormat="1" ht="15" customHeight="1" outlineLevel="1">
      <c r="A228" s="698">
        <f t="shared" si="22"/>
        <v>0</v>
      </c>
      <c r="B228" s="708" t="s">
        <v>2371</v>
      </c>
      <c r="C228" s="698" t="s">
        <v>2372</v>
      </c>
      <c r="D228" s="709">
        <f>SUMIF(LV!Q:Q,'LV-Int.1'!B228,LV!K:K)</f>
        <v>0</v>
      </c>
      <c r="E228" s="767">
        <f t="shared" si="26"/>
        <v>0</v>
      </c>
    </row>
    <row r="229" spans="1:5" s="698" customFormat="1" ht="15" customHeight="1" outlineLevel="1">
      <c r="A229" s="698">
        <f t="shared" si="22"/>
        <v>0</v>
      </c>
      <c r="B229" s="708" t="s">
        <v>2373</v>
      </c>
      <c r="C229" s="698" t="s">
        <v>2374</v>
      </c>
      <c r="D229" s="709">
        <f>SUMIF(LV!Q:Q,'LV-Int.1'!B229,LV!K:K)</f>
        <v>0</v>
      </c>
      <c r="E229" s="767">
        <f t="shared" si="26"/>
        <v>0</v>
      </c>
    </row>
    <row r="230" spans="1:5" s="698" customFormat="1" ht="15.75">
      <c r="A230" s="698">
        <f t="shared" si="22"/>
        <v>0</v>
      </c>
      <c r="B230" s="768" t="s">
        <v>1862</v>
      </c>
      <c r="C230" s="706" t="s">
        <v>2375</v>
      </c>
      <c r="D230" s="707">
        <f>SUMIF(LV!Q:Q,'LV-Int.1'!B230,LV!K:K)+SUM(D232:D238)</f>
        <v>0</v>
      </c>
      <c r="E230" s="766">
        <f>D230/$H$1</f>
        <v>0</v>
      </c>
    </row>
    <row r="231" spans="1:5" s="698" customFormat="1" ht="15.75">
      <c r="A231" s="698">
        <f>A230</f>
        <v>0</v>
      </c>
      <c r="B231" s="769"/>
      <c r="C231" s="770"/>
      <c r="D231" s="771"/>
      <c r="E231" s="772"/>
    </row>
    <row r="232" spans="1:5" s="698" customFormat="1" ht="15" customHeight="1" outlineLevel="1">
      <c r="A232" s="698">
        <f t="shared" si="22"/>
        <v>0</v>
      </c>
      <c r="B232" s="708" t="s">
        <v>2376</v>
      </c>
      <c r="C232" s="698" t="s">
        <v>2022</v>
      </c>
      <c r="D232" s="709">
        <f>SUMIF(LV!Q:Q,'LV-Int.1'!B232,LV!K:K)</f>
        <v>0</v>
      </c>
      <c r="E232" s="767">
        <f t="shared" ref="E232:E238" si="27">D232/$H$1</f>
        <v>0</v>
      </c>
    </row>
    <row r="233" spans="1:5" s="698" customFormat="1" ht="15" customHeight="1" outlineLevel="1">
      <c r="A233" s="698">
        <f t="shared" si="22"/>
        <v>0</v>
      </c>
      <c r="B233" s="708" t="s">
        <v>1863</v>
      </c>
      <c r="C233" s="698" t="s">
        <v>2377</v>
      </c>
      <c r="D233" s="709">
        <f>SUMIF(LV!Q:Q,'LV-Int.1'!B233,LV!K:K)</f>
        <v>0</v>
      </c>
      <c r="E233" s="767">
        <f t="shared" si="27"/>
        <v>0</v>
      </c>
    </row>
    <row r="234" spans="1:5" s="698" customFormat="1" ht="15" customHeight="1" outlineLevel="1">
      <c r="A234" s="698">
        <f t="shared" si="22"/>
        <v>0</v>
      </c>
      <c r="B234" s="708" t="s">
        <v>1864</v>
      </c>
      <c r="C234" s="698" t="s">
        <v>2378</v>
      </c>
      <c r="D234" s="709">
        <f>SUMIF(LV!Q:Q,'LV-Int.1'!B234,LV!K:K)</f>
        <v>0</v>
      </c>
      <c r="E234" s="767">
        <f t="shared" si="27"/>
        <v>0</v>
      </c>
    </row>
    <row r="235" spans="1:5" s="698" customFormat="1" ht="15" customHeight="1" outlineLevel="1">
      <c r="A235" s="698">
        <f t="shared" si="22"/>
        <v>0</v>
      </c>
      <c r="B235" s="708" t="s">
        <v>1865</v>
      </c>
      <c r="C235" s="698" t="s">
        <v>2379</v>
      </c>
      <c r="D235" s="709">
        <f>SUMIF(LV!Q:Q,'LV-Int.1'!B235,LV!K:K)</f>
        <v>0</v>
      </c>
      <c r="E235" s="767">
        <f t="shared" si="27"/>
        <v>0</v>
      </c>
    </row>
    <row r="236" spans="1:5" s="698" customFormat="1" ht="15" customHeight="1" outlineLevel="1">
      <c r="A236" s="698">
        <f t="shared" si="22"/>
        <v>0</v>
      </c>
      <c r="B236" s="708" t="s">
        <v>1866</v>
      </c>
      <c r="C236" s="698" t="s">
        <v>2380</v>
      </c>
      <c r="D236" s="709">
        <f>SUMIF(LV!Q:Q,'LV-Int.1'!B236,LV!K:K)</f>
        <v>0</v>
      </c>
      <c r="E236" s="767">
        <f t="shared" si="27"/>
        <v>0</v>
      </c>
    </row>
    <row r="237" spans="1:5" s="698" customFormat="1" ht="15" customHeight="1" outlineLevel="1">
      <c r="A237" s="698">
        <f t="shared" si="22"/>
        <v>0</v>
      </c>
      <c r="B237" s="708" t="s">
        <v>1867</v>
      </c>
      <c r="C237" s="698" t="s">
        <v>2381</v>
      </c>
      <c r="D237" s="709">
        <f>SUMIF(LV!Q:Q,'LV-Int.1'!B237,LV!K:K)</f>
        <v>0</v>
      </c>
      <c r="E237" s="767">
        <f t="shared" si="27"/>
        <v>0</v>
      </c>
    </row>
    <row r="238" spans="1:5" s="698" customFormat="1" ht="15" customHeight="1" outlineLevel="1">
      <c r="A238" s="698">
        <f t="shared" si="22"/>
        <v>0</v>
      </c>
      <c r="B238" s="708" t="s">
        <v>2382</v>
      </c>
      <c r="C238" s="698" t="s">
        <v>2383</v>
      </c>
      <c r="D238" s="709">
        <f>SUMIF(LV!Q:Q,'LV-Int.1'!B238,LV!K:K)</f>
        <v>0</v>
      </c>
      <c r="E238" s="767">
        <f t="shared" si="27"/>
        <v>0</v>
      </c>
    </row>
    <row r="239" spans="1:5" s="698" customFormat="1" ht="15.75">
      <c r="A239" s="698">
        <f t="shared" si="22"/>
        <v>0</v>
      </c>
      <c r="B239" s="768" t="s">
        <v>2384</v>
      </c>
      <c r="C239" s="706" t="s">
        <v>2385</v>
      </c>
      <c r="D239" s="707">
        <f>SUMIF(LV!Q:Q,'LV-Int.1'!B239,LV!K:K)+SUM(D241:D244)</f>
        <v>0</v>
      </c>
      <c r="E239" s="766">
        <f>D239/$H$1</f>
        <v>0</v>
      </c>
    </row>
    <row r="240" spans="1:5" s="698" customFormat="1" ht="15.75">
      <c r="A240" s="698">
        <f>A239</f>
        <v>0</v>
      </c>
      <c r="B240" s="769"/>
      <c r="C240" s="770"/>
      <c r="D240" s="771"/>
      <c r="E240" s="772"/>
    </row>
    <row r="241" spans="1:5" s="698" customFormat="1" ht="15" customHeight="1" outlineLevel="1">
      <c r="A241" s="698">
        <f t="shared" si="22"/>
        <v>0</v>
      </c>
      <c r="B241" s="708" t="s">
        <v>2386</v>
      </c>
      <c r="C241" s="698" t="s">
        <v>2022</v>
      </c>
      <c r="D241" s="709">
        <f>SUMIF(LV!Q:Q,'LV-Int.1'!B241,LV!K:K)</f>
        <v>0</v>
      </c>
      <c r="E241" s="767">
        <f t="shared" ref="E241:E244" si="28">D241/$H$1</f>
        <v>0</v>
      </c>
    </row>
    <row r="242" spans="1:5" s="698" customFormat="1" ht="15" customHeight="1" outlineLevel="1">
      <c r="A242" s="698">
        <f t="shared" si="22"/>
        <v>0</v>
      </c>
      <c r="B242" s="708" t="s">
        <v>1868</v>
      </c>
      <c r="C242" s="698" t="s">
        <v>2387</v>
      </c>
      <c r="D242" s="709">
        <f>SUMIF(LV!Q:Q,'LV-Int.1'!B242,LV!K:K)</f>
        <v>0</v>
      </c>
      <c r="E242" s="767">
        <f t="shared" si="28"/>
        <v>0</v>
      </c>
    </row>
    <row r="243" spans="1:5" s="698" customFormat="1" ht="15" customHeight="1" outlineLevel="1">
      <c r="A243" s="698">
        <f t="shared" si="22"/>
        <v>0</v>
      </c>
      <c r="B243" s="708" t="s">
        <v>2388</v>
      </c>
      <c r="C243" s="698" t="s">
        <v>2389</v>
      </c>
      <c r="D243" s="709">
        <f>SUMIF(LV!Q:Q,'LV-Int.1'!B243,LV!K:K)</f>
        <v>0</v>
      </c>
      <c r="E243" s="767">
        <f t="shared" si="28"/>
        <v>0</v>
      </c>
    </row>
    <row r="244" spans="1:5" s="698" customFormat="1" ht="15" customHeight="1" outlineLevel="1">
      <c r="A244" s="698">
        <f t="shared" si="22"/>
        <v>0</v>
      </c>
      <c r="B244" s="708" t="s">
        <v>2390</v>
      </c>
      <c r="C244" s="698" t="s">
        <v>2391</v>
      </c>
      <c r="D244" s="709">
        <f>SUMIF(LV!Q:Q,'LV-Int.1'!B244,LV!K:K)</f>
        <v>0</v>
      </c>
      <c r="E244" s="767">
        <f t="shared" si="28"/>
        <v>0</v>
      </c>
    </row>
    <row r="245" spans="1:5" s="698" customFormat="1" ht="15.75">
      <c r="A245" s="698">
        <f t="shared" si="22"/>
        <v>0</v>
      </c>
      <c r="B245" s="768">
        <v>26</v>
      </c>
      <c r="C245" s="706" t="s">
        <v>2068</v>
      </c>
      <c r="D245" s="707">
        <f>SUMIF(LV!Q:Q,'LV-Int.1'!B245,LV!K:K)+SUM(D247)</f>
        <v>0</v>
      </c>
      <c r="E245" s="766">
        <f>D245/$H$1</f>
        <v>0</v>
      </c>
    </row>
    <row r="246" spans="1:5" s="698" customFormat="1" ht="15.75">
      <c r="A246" s="698">
        <f>A245</f>
        <v>0</v>
      </c>
      <c r="B246" s="769"/>
      <c r="C246" s="770"/>
      <c r="D246" s="771"/>
      <c r="E246" s="772"/>
    </row>
    <row r="247" spans="1:5" s="698" customFormat="1" ht="15" customHeight="1" outlineLevel="1">
      <c r="A247" s="698">
        <f t="shared" si="22"/>
        <v>0</v>
      </c>
      <c r="B247" s="708" t="s">
        <v>2392</v>
      </c>
      <c r="C247" s="698" t="s">
        <v>2022</v>
      </c>
      <c r="D247" s="709">
        <f>SUMIF(LV!Q:Q,'LV-Int.1'!B247,LV!K:K)</f>
        <v>0</v>
      </c>
      <c r="E247" s="767">
        <f t="shared" ref="E247" si="29">D247/$H$1</f>
        <v>0</v>
      </c>
    </row>
    <row r="248" spans="1:5" s="698" customFormat="1" ht="15.75">
      <c r="A248" s="698">
        <f t="shared" si="22"/>
        <v>1</v>
      </c>
      <c r="B248" s="768" t="s">
        <v>1869</v>
      </c>
      <c r="C248" s="706" t="s">
        <v>2393</v>
      </c>
      <c r="D248" s="707">
        <f>SUMIF(LV!Q:Q,'LV-Int.1'!B248,LV!K:K)+SUM(D250:D254)</f>
        <v>16.399999999999999</v>
      </c>
      <c r="E248" s="766">
        <f>D248/$H$1</f>
        <v>3.7701149425287355</v>
      </c>
    </row>
    <row r="249" spans="1:5" s="698" customFormat="1" ht="15.75">
      <c r="A249" s="698">
        <f>A248</f>
        <v>1</v>
      </c>
      <c r="B249" s="769"/>
      <c r="C249" s="770"/>
      <c r="D249" s="771"/>
      <c r="E249" s="772"/>
    </row>
    <row r="250" spans="1:5" s="698" customFormat="1" ht="15" customHeight="1" outlineLevel="1">
      <c r="A250" s="698">
        <f t="shared" si="22"/>
        <v>0</v>
      </c>
      <c r="B250" s="708" t="s">
        <v>2394</v>
      </c>
      <c r="C250" s="698" t="s">
        <v>2022</v>
      </c>
      <c r="D250" s="709">
        <f>SUMIF(LV!Q:Q,'LV-Int.1'!B250,LV!K:K)</f>
        <v>0</v>
      </c>
      <c r="E250" s="767">
        <f t="shared" ref="E250:E254" si="30">D250/$H$1</f>
        <v>0</v>
      </c>
    </row>
    <row r="251" spans="1:5" s="698" customFormat="1" ht="15" customHeight="1" outlineLevel="1">
      <c r="A251" s="698">
        <f t="shared" si="22"/>
        <v>0</v>
      </c>
      <c r="B251" s="708" t="s">
        <v>1870</v>
      </c>
      <c r="C251" s="698" t="s">
        <v>2395</v>
      </c>
      <c r="D251" s="709">
        <f>SUMIF(LV!Q:Q,'LV-Int.1'!B251,LV!K:K)</f>
        <v>0</v>
      </c>
      <c r="E251" s="767">
        <f t="shared" si="30"/>
        <v>0</v>
      </c>
    </row>
    <row r="252" spans="1:5" s="698" customFormat="1" ht="15" customHeight="1" outlineLevel="1">
      <c r="A252" s="698">
        <f t="shared" si="22"/>
        <v>0</v>
      </c>
      <c r="B252" s="708" t="s">
        <v>1871</v>
      </c>
      <c r="C252" s="698" t="s">
        <v>2396</v>
      </c>
      <c r="D252" s="709">
        <f>SUMIF(LV!Q:Q,'LV-Int.1'!B252,LV!K:K)</f>
        <v>0</v>
      </c>
      <c r="E252" s="767">
        <f t="shared" si="30"/>
        <v>0</v>
      </c>
    </row>
    <row r="253" spans="1:5" s="698" customFormat="1" ht="15" customHeight="1" outlineLevel="1">
      <c r="A253" s="698">
        <f t="shared" si="22"/>
        <v>0</v>
      </c>
      <c r="B253" s="708" t="s">
        <v>2397</v>
      </c>
      <c r="C253" s="698" t="s">
        <v>2398</v>
      </c>
      <c r="D253" s="709">
        <f>SUMIF(LV!Q:Q,'LV-Int.1'!B253,LV!K:K)</f>
        <v>0</v>
      </c>
      <c r="E253" s="767">
        <f t="shared" si="30"/>
        <v>0</v>
      </c>
    </row>
    <row r="254" spans="1:5" s="698" customFormat="1" ht="15" customHeight="1" outlineLevel="1">
      <c r="A254" s="698">
        <f t="shared" si="22"/>
        <v>0</v>
      </c>
      <c r="B254" s="708" t="s">
        <v>2399</v>
      </c>
      <c r="C254" s="698" t="s">
        <v>2400</v>
      </c>
      <c r="D254" s="709">
        <f>SUMIF(LV!Q:Q,'LV-Int.1'!B254,LV!K:K)</f>
        <v>0</v>
      </c>
      <c r="E254" s="767">
        <f t="shared" si="30"/>
        <v>0</v>
      </c>
    </row>
    <row r="255" spans="1:5" s="698" customFormat="1" ht="15.75">
      <c r="A255" s="698">
        <f t="shared" si="22"/>
        <v>0</v>
      </c>
      <c r="B255" s="768" t="s">
        <v>2401</v>
      </c>
      <c r="C255" s="706" t="s">
        <v>2402</v>
      </c>
      <c r="D255" s="707">
        <f>SUMIF(LV!Q:Q,'LV-Int.1'!B255,LV!K:K)+SUM(D257:D259)</f>
        <v>0</v>
      </c>
      <c r="E255" s="766">
        <f>D255/$H$1</f>
        <v>0</v>
      </c>
    </row>
    <row r="256" spans="1:5" s="698" customFormat="1" ht="15.75">
      <c r="A256" s="698">
        <f>A255</f>
        <v>0</v>
      </c>
      <c r="B256" s="769"/>
      <c r="C256" s="770"/>
      <c r="D256" s="771"/>
      <c r="E256" s="772"/>
    </row>
    <row r="257" spans="1:5" s="698" customFormat="1" ht="15" customHeight="1" outlineLevel="1">
      <c r="A257" s="698">
        <f t="shared" si="22"/>
        <v>0</v>
      </c>
      <c r="B257" s="708" t="s">
        <v>2403</v>
      </c>
      <c r="C257" s="698" t="s">
        <v>2022</v>
      </c>
      <c r="D257" s="709">
        <f>SUMIF(LV!Q:Q,'LV-Int.1'!B257,LV!K:K)</f>
        <v>0</v>
      </c>
      <c r="E257" s="767">
        <f t="shared" ref="E257:E259" si="31">D257/$H$1</f>
        <v>0</v>
      </c>
    </row>
    <row r="258" spans="1:5" s="698" customFormat="1" ht="15" customHeight="1" outlineLevel="1">
      <c r="A258" s="698">
        <f t="shared" si="22"/>
        <v>0</v>
      </c>
      <c r="B258" s="708" t="s">
        <v>2404</v>
      </c>
      <c r="C258" s="698" t="s">
        <v>2405</v>
      </c>
      <c r="D258" s="709">
        <f>SUMIF(LV!Q:Q,'LV-Int.1'!B258,LV!K:K)</f>
        <v>0</v>
      </c>
      <c r="E258" s="767">
        <f t="shared" si="31"/>
        <v>0</v>
      </c>
    </row>
    <row r="259" spans="1:5" s="698" customFormat="1" ht="15" customHeight="1" outlineLevel="1">
      <c r="A259" s="698">
        <f t="shared" ref="A259:A322" si="32">IF(D259=0,0,1)</f>
        <v>0</v>
      </c>
      <c r="B259" s="708" t="s">
        <v>2406</v>
      </c>
      <c r="C259" s="698" t="s">
        <v>2407</v>
      </c>
      <c r="D259" s="709">
        <f>SUMIF(LV!Q:Q,'LV-Int.1'!B259,LV!K:K)</f>
        <v>0</v>
      </c>
      <c r="E259" s="767">
        <f t="shared" si="31"/>
        <v>0</v>
      </c>
    </row>
    <row r="260" spans="1:5" s="698" customFormat="1" ht="15.75">
      <c r="A260" s="698">
        <f t="shared" si="32"/>
        <v>0</v>
      </c>
      <c r="B260" s="768" t="s">
        <v>2408</v>
      </c>
      <c r="C260" s="706" t="s">
        <v>2409</v>
      </c>
      <c r="D260" s="707">
        <f>SUMIF(LV!Q:Q,'LV-Int.1'!B260,LV!K:K)+SUM(D262:D264)</f>
        <v>0</v>
      </c>
      <c r="E260" s="766">
        <f>D260/$H$1</f>
        <v>0</v>
      </c>
    </row>
    <row r="261" spans="1:5" s="698" customFormat="1" ht="15.75">
      <c r="A261" s="698">
        <f>A260</f>
        <v>0</v>
      </c>
      <c r="B261" s="769"/>
      <c r="C261" s="770"/>
      <c r="D261" s="771"/>
      <c r="E261" s="772"/>
    </row>
    <row r="262" spans="1:5" s="698" customFormat="1" ht="15" customHeight="1" outlineLevel="1">
      <c r="A262" s="698">
        <f t="shared" si="32"/>
        <v>0</v>
      </c>
      <c r="B262" s="708" t="s">
        <v>2410</v>
      </c>
      <c r="C262" s="698" t="s">
        <v>2022</v>
      </c>
      <c r="D262" s="709">
        <f>SUMIF(LV!Q:Q,'LV-Int.1'!B262,LV!K:K)</f>
        <v>0</v>
      </c>
      <c r="E262" s="767">
        <f t="shared" ref="E262:E264" si="33">D262/$H$1</f>
        <v>0</v>
      </c>
    </row>
    <row r="263" spans="1:5" s="698" customFormat="1" ht="15" customHeight="1" outlineLevel="1">
      <c r="A263" s="698">
        <f t="shared" si="32"/>
        <v>0</v>
      </c>
      <c r="B263" s="708" t="s">
        <v>2411</v>
      </c>
      <c r="C263" s="698" t="s">
        <v>2412</v>
      </c>
      <c r="D263" s="709">
        <f>SUMIF(LV!Q:Q,'LV-Int.1'!B263,LV!K:K)</f>
        <v>0</v>
      </c>
      <c r="E263" s="767">
        <f t="shared" si="33"/>
        <v>0</v>
      </c>
    </row>
    <row r="264" spans="1:5" s="698" customFormat="1" ht="15" customHeight="1" outlineLevel="1">
      <c r="A264" s="698">
        <f t="shared" si="32"/>
        <v>0</v>
      </c>
      <c r="B264" s="708" t="s">
        <v>2413</v>
      </c>
      <c r="C264" s="698" t="s">
        <v>2414</v>
      </c>
      <c r="D264" s="709">
        <f>SUMIF(LV!Q:Q,'LV-Int.1'!B264,LV!K:K)</f>
        <v>0</v>
      </c>
      <c r="E264" s="767">
        <f t="shared" si="33"/>
        <v>0</v>
      </c>
    </row>
    <row r="265" spans="1:5" s="698" customFormat="1" ht="15.75">
      <c r="A265" s="698">
        <f t="shared" si="32"/>
        <v>0</v>
      </c>
      <c r="B265" s="768" t="s">
        <v>1872</v>
      </c>
      <c r="C265" s="706" t="s">
        <v>2415</v>
      </c>
      <c r="D265" s="707">
        <f>SUMIF(LV!Q:Q,'LV-Int.1'!B265,LV!K:K)+SUM(D267:D270)</f>
        <v>0</v>
      </c>
      <c r="E265" s="766">
        <f>D265/$H$1</f>
        <v>0</v>
      </c>
    </row>
    <row r="266" spans="1:5" s="698" customFormat="1" ht="15.75">
      <c r="A266" s="698">
        <f>A265</f>
        <v>0</v>
      </c>
      <c r="B266" s="769"/>
      <c r="C266" s="770"/>
      <c r="D266" s="771"/>
      <c r="E266" s="772"/>
    </row>
    <row r="267" spans="1:5" s="698" customFormat="1" ht="15" customHeight="1" outlineLevel="1">
      <c r="A267" s="698">
        <f t="shared" si="32"/>
        <v>0</v>
      </c>
      <c r="B267" s="708" t="s">
        <v>2416</v>
      </c>
      <c r="C267" s="698" t="s">
        <v>2022</v>
      </c>
      <c r="D267" s="709">
        <f>SUMIF(LV!Q:Q,'LV-Int.1'!B267,LV!K:K)</f>
        <v>0</v>
      </c>
      <c r="E267" s="767">
        <f t="shared" ref="E267:E270" si="34">D267/$H$1</f>
        <v>0</v>
      </c>
    </row>
    <row r="268" spans="1:5" s="698" customFormat="1" ht="15" customHeight="1" outlineLevel="1">
      <c r="A268" s="698">
        <f t="shared" si="32"/>
        <v>0</v>
      </c>
      <c r="B268" s="708" t="s">
        <v>1873</v>
      </c>
      <c r="C268" s="698" t="s">
        <v>2417</v>
      </c>
      <c r="D268" s="709">
        <f>SUMIF(LV!Q:Q,'LV-Int.1'!B268,LV!K:K)</f>
        <v>0</v>
      </c>
      <c r="E268" s="767">
        <f t="shared" si="34"/>
        <v>0</v>
      </c>
    </row>
    <row r="269" spans="1:5" s="698" customFormat="1" ht="15" customHeight="1" outlineLevel="1">
      <c r="A269" s="698">
        <f t="shared" si="32"/>
        <v>0</v>
      </c>
      <c r="B269" s="708" t="s">
        <v>2418</v>
      </c>
      <c r="C269" s="698" t="s">
        <v>2419</v>
      </c>
      <c r="D269" s="709">
        <f>SUMIF(LV!Q:Q,'LV-Int.1'!B269,LV!K:K)</f>
        <v>0</v>
      </c>
      <c r="E269" s="767">
        <f t="shared" si="34"/>
        <v>0</v>
      </c>
    </row>
    <row r="270" spans="1:5" s="698" customFormat="1" ht="15" customHeight="1" outlineLevel="1">
      <c r="A270" s="698">
        <f t="shared" si="32"/>
        <v>0</v>
      </c>
      <c r="B270" s="708" t="s">
        <v>2420</v>
      </c>
      <c r="C270" s="698" t="s">
        <v>2421</v>
      </c>
      <c r="D270" s="709">
        <f>SUMIF(LV!Q:Q,'LV-Int.1'!B270,LV!K:K)</f>
        <v>0</v>
      </c>
      <c r="E270" s="767">
        <f t="shared" si="34"/>
        <v>0</v>
      </c>
    </row>
    <row r="271" spans="1:5" s="698" customFormat="1" ht="15.75">
      <c r="A271" s="698">
        <f t="shared" si="32"/>
        <v>1</v>
      </c>
      <c r="B271" s="768" t="s">
        <v>1874</v>
      </c>
      <c r="C271" s="706" t="s">
        <v>2422</v>
      </c>
      <c r="D271" s="707">
        <f>SUMIF(LV!Q:Q,'LV-Int.1'!B271,LV!K:K)+SUM(D273:D292)</f>
        <v>33.64</v>
      </c>
      <c r="E271" s="766">
        <f>D271/$H$1</f>
        <v>7.7333333333333343</v>
      </c>
    </row>
    <row r="272" spans="1:5" s="698" customFormat="1" ht="15.75">
      <c r="A272" s="698">
        <f>A271</f>
        <v>1</v>
      </c>
      <c r="B272" s="769"/>
      <c r="C272" s="770"/>
      <c r="D272" s="771"/>
      <c r="E272" s="772"/>
    </row>
    <row r="273" spans="1:5" s="698" customFormat="1" ht="15" customHeight="1" outlineLevel="1">
      <c r="A273" s="698">
        <f t="shared" si="32"/>
        <v>0</v>
      </c>
      <c r="B273" s="708" t="s">
        <v>2423</v>
      </c>
      <c r="C273" s="698" t="s">
        <v>2022</v>
      </c>
      <c r="D273" s="709">
        <f>SUMIF(LV!Q:Q,'LV-Int.1'!B273,LV!K:K)</f>
        <v>0</v>
      </c>
      <c r="E273" s="767">
        <f t="shared" ref="E273:E292" si="35">D273/$H$1</f>
        <v>0</v>
      </c>
    </row>
    <row r="274" spans="1:5" s="698" customFormat="1" ht="15" customHeight="1" outlineLevel="1">
      <c r="A274" s="698">
        <f t="shared" si="32"/>
        <v>0</v>
      </c>
      <c r="B274" s="708" t="s">
        <v>1875</v>
      </c>
      <c r="C274" s="698" t="s">
        <v>2424</v>
      </c>
      <c r="D274" s="709">
        <f>SUMIF(LV!Q:Q,'LV-Int.1'!B274,LV!K:K)</f>
        <v>0</v>
      </c>
      <c r="E274" s="767">
        <f t="shared" si="35"/>
        <v>0</v>
      </c>
    </row>
    <row r="275" spans="1:5" s="698" customFormat="1" ht="15" customHeight="1" outlineLevel="1">
      <c r="A275" s="698">
        <f t="shared" si="32"/>
        <v>0</v>
      </c>
      <c r="B275" s="708" t="s">
        <v>2425</v>
      </c>
      <c r="C275" s="698" t="s">
        <v>2426</v>
      </c>
      <c r="D275" s="709">
        <f>SUMIF(LV!Q:Q,'LV-Int.1'!B275,LV!K:K)</f>
        <v>0</v>
      </c>
      <c r="E275" s="767">
        <f t="shared" si="35"/>
        <v>0</v>
      </c>
    </row>
    <row r="276" spans="1:5" s="698" customFormat="1" ht="15" customHeight="1" outlineLevel="1">
      <c r="A276" s="698">
        <f t="shared" si="32"/>
        <v>0</v>
      </c>
      <c r="B276" s="708" t="s">
        <v>1876</v>
      </c>
      <c r="C276" s="698" t="s">
        <v>2427</v>
      </c>
      <c r="D276" s="709">
        <f>SUMIF(LV!Q:Q,'LV-Int.1'!B276,LV!K:K)</f>
        <v>0</v>
      </c>
      <c r="E276" s="767">
        <f t="shared" si="35"/>
        <v>0</v>
      </c>
    </row>
    <row r="277" spans="1:5" s="698" customFormat="1" ht="15" customHeight="1" outlineLevel="1">
      <c r="A277" s="698">
        <f t="shared" si="32"/>
        <v>0</v>
      </c>
      <c r="B277" s="708" t="s">
        <v>2428</v>
      </c>
      <c r="C277" s="698" t="s">
        <v>2429</v>
      </c>
      <c r="D277" s="709">
        <f>SUMIF(LV!Q:Q,'LV-Int.1'!B277,LV!K:K)</f>
        <v>0</v>
      </c>
      <c r="E277" s="767">
        <f t="shared" si="35"/>
        <v>0</v>
      </c>
    </row>
    <row r="278" spans="1:5" s="698" customFormat="1" ht="15" customHeight="1" outlineLevel="1">
      <c r="A278" s="698">
        <f t="shared" si="32"/>
        <v>0</v>
      </c>
      <c r="B278" s="708" t="s">
        <v>1877</v>
      </c>
      <c r="C278" s="698" t="s">
        <v>2430</v>
      </c>
      <c r="D278" s="709">
        <f>SUMIF(LV!Q:Q,'LV-Int.1'!B278,LV!K:K)</f>
        <v>0</v>
      </c>
      <c r="E278" s="767">
        <f t="shared" si="35"/>
        <v>0</v>
      </c>
    </row>
    <row r="279" spans="1:5" s="698" customFormat="1" ht="15" customHeight="1" outlineLevel="1">
      <c r="A279" s="698">
        <f t="shared" si="32"/>
        <v>0</v>
      </c>
      <c r="B279" s="708" t="s">
        <v>1878</v>
      </c>
      <c r="C279" s="698" t="s">
        <v>2431</v>
      </c>
      <c r="D279" s="709">
        <f>SUMIF(LV!Q:Q,'LV-Int.1'!B279,LV!K:K)</f>
        <v>0</v>
      </c>
      <c r="E279" s="767">
        <f t="shared" si="35"/>
        <v>0</v>
      </c>
    </row>
    <row r="280" spans="1:5" s="698" customFormat="1" ht="15" customHeight="1" outlineLevel="1">
      <c r="A280" s="698">
        <f t="shared" si="32"/>
        <v>0</v>
      </c>
      <c r="B280" s="708" t="s">
        <v>2432</v>
      </c>
      <c r="C280" s="698" t="s">
        <v>2433</v>
      </c>
      <c r="D280" s="709">
        <f>SUMIF(LV!Q:Q,'LV-Int.1'!B280,LV!K:K)</f>
        <v>0</v>
      </c>
      <c r="E280" s="767">
        <f t="shared" si="35"/>
        <v>0</v>
      </c>
    </row>
    <row r="281" spans="1:5" s="698" customFormat="1" ht="15" customHeight="1" outlineLevel="1">
      <c r="A281" s="698">
        <f t="shared" si="32"/>
        <v>0</v>
      </c>
      <c r="B281" s="708" t="s">
        <v>1879</v>
      </c>
      <c r="C281" s="698" t="s">
        <v>2434</v>
      </c>
      <c r="D281" s="709">
        <f>SUMIF(LV!Q:Q,'LV-Int.1'!B281,LV!K:K)</f>
        <v>0</v>
      </c>
      <c r="E281" s="767">
        <f t="shared" si="35"/>
        <v>0</v>
      </c>
    </row>
    <row r="282" spans="1:5" s="698" customFormat="1" ht="15" customHeight="1" outlineLevel="1">
      <c r="A282" s="698">
        <f t="shared" si="32"/>
        <v>0</v>
      </c>
      <c r="B282" s="708" t="s">
        <v>1880</v>
      </c>
      <c r="C282" s="698" t="s">
        <v>2435</v>
      </c>
      <c r="D282" s="709">
        <f>SUMIF(LV!Q:Q,'LV-Int.1'!B282,LV!K:K)</f>
        <v>0</v>
      </c>
      <c r="E282" s="767">
        <f t="shared" si="35"/>
        <v>0</v>
      </c>
    </row>
    <row r="283" spans="1:5" s="698" customFormat="1" ht="15" customHeight="1" outlineLevel="1">
      <c r="A283" s="698">
        <f t="shared" si="32"/>
        <v>0</v>
      </c>
      <c r="B283" s="708" t="s">
        <v>1881</v>
      </c>
      <c r="C283" s="698" t="s">
        <v>2436</v>
      </c>
      <c r="D283" s="709">
        <f>SUMIF(LV!Q:Q,'LV-Int.1'!B283,LV!K:K)</f>
        <v>0</v>
      </c>
      <c r="E283" s="767">
        <f t="shared" si="35"/>
        <v>0</v>
      </c>
    </row>
    <row r="284" spans="1:5" s="698" customFormat="1" ht="15" customHeight="1" outlineLevel="1">
      <c r="A284" s="698">
        <f t="shared" si="32"/>
        <v>0</v>
      </c>
      <c r="B284" s="708" t="s">
        <v>2437</v>
      </c>
      <c r="C284" s="698" t="s">
        <v>2438</v>
      </c>
      <c r="D284" s="709">
        <f>SUMIF(LV!Q:Q,'LV-Int.1'!B284,LV!K:K)</f>
        <v>0</v>
      </c>
      <c r="E284" s="767">
        <f t="shared" si="35"/>
        <v>0</v>
      </c>
    </row>
    <row r="285" spans="1:5" s="698" customFormat="1" ht="15" customHeight="1" outlineLevel="1">
      <c r="A285" s="698">
        <f t="shared" si="32"/>
        <v>0</v>
      </c>
      <c r="B285" s="708" t="s">
        <v>1882</v>
      </c>
      <c r="C285" s="698" t="s">
        <v>2439</v>
      </c>
      <c r="D285" s="709">
        <f>SUMIF(LV!Q:Q,'LV-Int.1'!B285,LV!K:K)</f>
        <v>0</v>
      </c>
      <c r="E285" s="767">
        <f t="shared" si="35"/>
        <v>0</v>
      </c>
    </row>
    <row r="286" spans="1:5" s="698" customFormat="1" ht="15" customHeight="1" outlineLevel="1">
      <c r="A286" s="698">
        <f t="shared" si="32"/>
        <v>0</v>
      </c>
      <c r="B286" s="708" t="s">
        <v>1883</v>
      </c>
      <c r="C286" s="698" t="s">
        <v>2440</v>
      </c>
      <c r="D286" s="709">
        <f>SUMIF(LV!Q:Q,'LV-Int.1'!B286,LV!K:K)</f>
        <v>0</v>
      </c>
      <c r="E286" s="767">
        <f t="shared" si="35"/>
        <v>0</v>
      </c>
    </row>
    <row r="287" spans="1:5" s="698" customFormat="1" ht="15" customHeight="1" outlineLevel="1">
      <c r="A287" s="698">
        <f t="shared" si="32"/>
        <v>0</v>
      </c>
      <c r="B287" s="708" t="s">
        <v>1884</v>
      </c>
      <c r="C287" s="698" t="s">
        <v>2441</v>
      </c>
      <c r="D287" s="709">
        <f>SUMIF(LV!Q:Q,'LV-Int.1'!B287,LV!K:K)</f>
        <v>0</v>
      </c>
      <c r="E287" s="767">
        <f t="shared" si="35"/>
        <v>0</v>
      </c>
    </row>
    <row r="288" spans="1:5" s="698" customFormat="1" ht="15" customHeight="1" outlineLevel="1">
      <c r="A288" s="698">
        <f t="shared" si="32"/>
        <v>0</v>
      </c>
      <c r="B288" s="708" t="s">
        <v>2442</v>
      </c>
      <c r="C288" s="698" t="s">
        <v>2438</v>
      </c>
      <c r="D288" s="709">
        <f>SUMIF(LV!Q:Q,'LV-Int.1'!B288,LV!K:K)</f>
        <v>0</v>
      </c>
      <c r="E288" s="767">
        <f t="shared" si="35"/>
        <v>0</v>
      </c>
    </row>
    <row r="289" spans="1:5" s="698" customFormat="1" ht="15" customHeight="1" outlineLevel="1">
      <c r="A289" s="698">
        <f t="shared" si="32"/>
        <v>0</v>
      </c>
      <c r="B289" s="708" t="s">
        <v>1885</v>
      </c>
      <c r="C289" s="698" t="s">
        <v>2396</v>
      </c>
      <c r="D289" s="709">
        <f>SUMIF(LV!Q:Q,'LV-Int.1'!B289,LV!K:K)</f>
        <v>0</v>
      </c>
      <c r="E289" s="767">
        <f t="shared" si="35"/>
        <v>0</v>
      </c>
    </row>
    <row r="290" spans="1:5" s="698" customFormat="1" ht="15" customHeight="1" outlineLevel="1">
      <c r="A290" s="698">
        <f t="shared" si="32"/>
        <v>0</v>
      </c>
      <c r="B290" s="708" t="s">
        <v>2443</v>
      </c>
      <c r="C290" s="698" t="s">
        <v>2444</v>
      </c>
      <c r="D290" s="709">
        <f>SUMIF(LV!Q:Q,'LV-Int.1'!B290,LV!K:K)</f>
        <v>0</v>
      </c>
      <c r="E290" s="767">
        <f t="shared" si="35"/>
        <v>0</v>
      </c>
    </row>
    <row r="291" spans="1:5" s="698" customFormat="1" ht="15" customHeight="1" outlineLevel="1">
      <c r="A291" s="698">
        <f t="shared" si="32"/>
        <v>0</v>
      </c>
      <c r="B291" s="708" t="s">
        <v>1886</v>
      </c>
      <c r="C291" s="698" t="s">
        <v>2445</v>
      </c>
      <c r="D291" s="709">
        <f>SUMIF(LV!Q:Q,'LV-Int.1'!B291,LV!K:K)</f>
        <v>0</v>
      </c>
      <c r="E291" s="767">
        <f t="shared" si="35"/>
        <v>0</v>
      </c>
    </row>
    <row r="292" spans="1:5" s="698" customFormat="1" ht="15" customHeight="1" outlineLevel="1">
      <c r="A292" s="698">
        <f t="shared" si="32"/>
        <v>0</v>
      </c>
      <c r="B292" s="708" t="s">
        <v>2446</v>
      </c>
      <c r="C292" s="698" t="s">
        <v>2447</v>
      </c>
      <c r="D292" s="709">
        <f>SUMIF(LV!Q:Q,'LV-Int.1'!B292,LV!K:K)</f>
        <v>0</v>
      </c>
      <c r="E292" s="767">
        <f t="shared" si="35"/>
        <v>0</v>
      </c>
    </row>
    <row r="293" spans="1:5" s="698" customFormat="1" ht="15.75">
      <c r="A293" s="698">
        <f t="shared" si="32"/>
        <v>0</v>
      </c>
      <c r="B293" s="768">
        <v>32</v>
      </c>
      <c r="C293" s="706" t="s">
        <v>2068</v>
      </c>
      <c r="D293" s="707">
        <f>SUMIF(LV!Q:Q,'LV-Int.1'!B293,LV!K:K)+SUM(D295:D296)</f>
        <v>0</v>
      </c>
      <c r="E293" s="766">
        <f>D293/$H$1</f>
        <v>0</v>
      </c>
    </row>
    <row r="294" spans="1:5" s="698" customFormat="1" ht="15.75">
      <c r="A294" s="698">
        <f>A293</f>
        <v>0</v>
      </c>
      <c r="B294" s="769"/>
      <c r="C294" s="770"/>
      <c r="D294" s="771"/>
      <c r="E294" s="772"/>
    </row>
    <row r="295" spans="1:5" s="698" customFormat="1" ht="15" customHeight="1" outlineLevel="1">
      <c r="A295" s="698">
        <f t="shared" si="32"/>
        <v>0</v>
      </c>
      <c r="B295" s="708" t="s">
        <v>2448</v>
      </c>
      <c r="C295" s="698" t="s">
        <v>2022</v>
      </c>
      <c r="D295" s="709">
        <f>SUMIF(LV!Q:Q,'LV-Int.1'!B295,LV!K:K)</f>
        <v>0</v>
      </c>
      <c r="E295" s="767">
        <f t="shared" ref="E295:E296" si="36">D295/$H$1</f>
        <v>0</v>
      </c>
    </row>
    <row r="296" spans="1:5" s="698" customFormat="1" ht="15" customHeight="1" outlineLevel="1">
      <c r="A296" s="698">
        <f t="shared" si="32"/>
        <v>0</v>
      </c>
      <c r="B296" s="708" t="s">
        <v>2449</v>
      </c>
      <c r="C296" s="698" t="s">
        <v>2022</v>
      </c>
      <c r="D296" s="709">
        <f>SUMIF(LV!Q:Q,'LV-Int.1'!B296,LV!K:K)</f>
        <v>0</v>
      </c>
      <c r="E296" s="767">
        <f t="shared" si="36"/>
        <v>0</v>
      </c>
    </row>
    <row r="297" spans="1:5" s="698" customFormat="1" ht="15.75">
      <c r="A297" s="698">
        <f t="shared" si="32"/>
        <v>0</v>
      </c>
      <c r="B297" s="768" t="s">
        <v>1887</v>
      </c>
      <c r="C297" s="706" t="s">
        <v>2450</v>
      </c>
      <c r="D297" s="707">
        <f>SUMIF(LV!Q:Q,'LV-Int.1'!B297,LV!K:K)+SUM(D299:D305)</f>
        <v>0</v>
      </c>
      <c r="E297" s="766">
        <f>D297/$H$1</f>
        <v>0</v>
      </c>
    </row>
    <row r="298" spans="1:5" s="698" customFormat="1" ht="15.75">
      <c r="A298" s="698">
        <f>A297</f>
        <v>0</v>
      </c>
      <c r="B298" s="769"/>
      <c r="C298" s="770"/>
      <c r="D298" s="771"/>
      <c r="E298" s="772"/>
    </row>
    <row r="299" spans="1:5" s="698" customFormat="1" ht="15" customHeight="1" outlineLevel="1">
      <c r="A299" s="698">
        <f t="shared" si="32"/>
        <v>0</v>
      </c>
      <c r="B299" s="708" t="s">
        <v>2451</v>
      </c>
      <c r="C299" s="698" t="s">
        <v>2022</v>
      </c>
      <c r="D299" s="709">
        <f>SUMIF(LV!Q:Q,'LV-Int.1'!B299,LV!K:K)</f>
        <v>0</v>
      </c>
      <c r="E299" s="767">
        <f t="shared" ref="E299:E305" si="37">D299/$H$1</f>
        <v>0</v>
      </c>
    </row>
    <row r="300" spans="1:5" s="698" customFormat="1" ht="15" customHeight="1" outlineLevel="1">
      <c r="A300" s="698">
        <f t="shared" si="32"/>
        <v>0</v>
      </c>
      <c r="B300" s="708" t="s">
        <v>2452</v>
      </c>
      <c r="C300" s="698" t="s">
        <v>2155</v>
      </c>
      <c r="D300" s="709">
        <f>SUMIF(LV!Q:Q,'LV-Int.1'!B300,LV!K:K)</f>
        <v>0</v>
      </c>
      <c r="E300" s="767">
        <f t="shared" si="37"/>
        <v>0</v>
      </c>
    </row>
    <row r="301" spans="1:5" s="698" customFormat="1" ht="15" customHeight="1" outlineLevel="1">
      <c r="A301" s="698">
        <f t="shared" si="32"/>
        <v>0</v>
      </c>
      <c r="B301" s="708" t="s">
        <v>1888</v>
      </c>
      <c r="C301" s="698" t="s">
        <v>2453</v>
      </c>
      <c r="D301" s="709">
        <f>SUMIF(LV!Q:Q,'LV-Int.1'!B301,LV!K:K)</f>
        <v>0</v>
      </c>
      <c r="E301" s="767">
        <f t="shared" si="37"/>
        <v>0</v>
      </c>
    </row>
    <row r="302" spans="1:5" s="698" customFormat="1" ht="15" customHeight="1" outlineLevel="1">
      <c r="A302" s="698">
        <f t="shared" si="32"/>
        <v>0</v>
      </c>
      <c r="B302" s="708" t="s">
        <v>1889</v>
      </c>
      <c r="C302" s="698" t="s">
        <v>2454</v>
      </c>
      <c r="D302" s="709">
        <f>SUMIF(LV!Q:Q,'LV-Int.1'!B302,LV!K:K)</f>
        <v>0</v>
      </c>
      <c r="E302" s="767">
        <f t="shared" si="37"/>
        <v>0</v>
      </c>
    </row>
    <row r="303" spans="1:5" s="698" customFormat="1" ht="15" customHeight="1" outlineLevel="1">
      <c r="A303" s="698">
        <f t="shared" si="32"/>
        <v>0</v>
      </c>
      <c r="B303" s="708" t="s">
        <v>2455</v>
      </c>
      <c r="C303" s="698" t="s">
        <v>2456</v>
      </c>
      <c r="D303" s="709">
        <f>SUMIF(LV!Q:Q,'LV-Int.1'!B303,LV!K:K)</f>
        <v>0</v>
      </c>
      <c r="E303" s="767">
        <f t="shared" si="37"/>
        <v>0</v>
      </c>
    </row>
    <row r="304" spans="1:5" s="698" customFormat="1" ht="15" customHeight="1" outlineLevel="1">
      <c r="A304" s="698">
        <f t="shared" si="32"/>
        <v>0</v>
      </c>
      <c r="B304" s="708" t="s">
        <v>2457</v>
      </c>
      <c r="C304" s="698" t="s">
        <v>2458</v>
      </c>
      <c r="D304" s="709">
        <f>SUMIF(LV!Q:Q,'LV-Int.1'!B304,LV!K:K)</f>
        <v>0</v>
      </c>
      <c r="E304" s="767">
        <f t="shared" si="37"/>
        <v>0</v>
      </c>
    </row>
    <row r="305" spans="1:5" s="698" customFormat="1" ht="15" customHeight="1" outlineLevel="1">
      <c r="A305" s="698">
        <f t="shared" si="32"/>
        <v>0</v>
      </c>
      <c r="B305" s="708" t="s">
        <v>2459</v>
      </c>
      <c r="C305" s="698" t="s">
        <v>2460</v>
      </c>
      <c r="D305" s="709">
        <f>SUMIF(LV!Q:Q,'LV-Int.1'!B305,LV!K:K)</f>
        <v>0</v>
      </c>
      <c r="E305" s="767">
        <f t="shared" si="37"/>
        <v>0</v>
      </c>
    </row>
    <row r="306" spans="1:5" s="698" customFormat="1" ht="15.75">
      <c r="A306" s="698">
        <f t="shared" si="32"/>
        <v>1</v>
      </c>
      <c r="B306" s="768" t="s">
        <v>1890</v>
      </c>
      <c r="C306" s="706" t="s">
        <v>2461</v>
      </c>
      <c r="D306" s="707">
        <f>SUMIF(LV!Q:Q,'LV-Int.1'!B306,LV!K:K)+SUM(D308:D317)</f>
        <v>30.2</v>
      </c>
      <c r="E306" s="766">
        <f>D306/$H$1</f>
        <v>6.9425287356321848</v>
      </c>
    </row>
    <row r="307" spans="1:5" s="698" customFormat="1" ht="15.75">
      <c r="A307" s="698">
        <f>A306</f>
        <v>1</v>
      </c>
      <c r="B307" s="769"/>
      <c r="C307" s="770"/>
      <c r="D307" s="771"/>
      <c r="E307" s="772"/>
    </row>
    <row r="308" spans="1:5" s="698" customFormat="1" ht="15" customHeight="1" outlineLevel="1">
      <c r="A308" s="698">
        <f t="shared" si="32"/>
        <v>0</v>
      </c>
      <c r="B308" s="708" t="s">
        <v>2462</v>
      </c>
      <c r="C308" s="698" t="s">
        <v>2022</v>
      </c>
      <c r="D308" s="709">
        <f>SUMIF(LV!Q:Q,'LV-Int.1'!B308,LV!K:K)</f>
        <v>0</v>
      </c>
      <c r="E308" s="767">
        <f t="shared" ref="E308:E317" si="38">D308/$H$1</f>
        <v>0</v>
      </c>
    </row>
    <row r="309" spans="1:5" s="698" customFormat="1" ht="15" customHeight="1" outlineLevel="1">
      <c r="A309" s="698">
        <f t="shared" si="32"/>
        <v>0</v>
      </c>
      <c r="B309" s="708" t="s">
        <v>1891</v>
      </c>
      <c r="C309" s="698" t="s">
        <v>2463</v>
      </c>
      <c r="D309" s="709">
        <f>SUMIF(LV!Q:Q,'LV-Int.1'!B309,LV!K:K)</f>
        <v>0</v>
      </c>
      <c r="E309" s="767">
        <f t="shared" si="38"/>
        <v>0</v>
      </c>
    </row>
    <row r="310" spans="1:5" s="698" customFormat="1" ht="15" customHeight="1" outlineLevel="1">
      <c r="A310" s="698">
        <f t="shared" si="32"/>
        <v>0</v>
      </c>
      <c r="B310" s="708" t="s">
        <v>2464</v>
      </c>
      <c r="C310" s="698" t="s">
        <v>2465</v>
      </c>
      <c r="D310" s="709">
        <f>SUMIF(LV!Q:Q,'LV-Int.1'!B310,LV!K:K)</f>
        <v>0</v>
      </c>
      <c r="E310" s="767">
        <f t="shared" si="38"/>
        <v>0</v>
      </c>
    </row>
    <row r="311" spans="1:5" s="698" customFormat="1" ht="15" customHeight="1" outlineLevel="1">
      <c r="A311" s="698">
        <f t="shared" si="32"/>
        <v>0</v>
      </c>
      <c r="B311" s="708" t="s">
        <v>1892</v>
      </c>
      <c r="C311" s="698" t="s">
        <v>2466</v>
      </c>
      <c r="D311" s="709">
        <f>SUMIF(LV!Q:Q,'LV-Int.1'!B311,LV!K:K)</f>
        <v>0</v>
      </c>
      <c r="E311" s="767">
        <f t="shared" si="38"/>
        <v>0</v>
      </c>
    </row>
    <row r="312" spans="1:5" s="698" customFormat="1" ht="15" customHeight="1" outlineLevel="1">
      <c r="A312" s="698">
        <f t="shared" si="32"/>
        <v>1</v>
      </c>
      <c r="B312" s="708" t="s">
        <v>1893</v>
      </c>
      <c r="C312" s="698" t="s">
        <v>2467</v>
      </c>
      <c r="D312" s="709">
        <f>SUMIF(LV!Q:Q,'LV-Int.1'!B312,LV!K:K)</f>
        <v>30.2</v>
      </c>
      <c r="E312" s="767">
        <f t="shared" si="38"/>
        <v>6.9425287356321848</v>
      </c>
    </row>
    <row r="313" spans="1:5" s="698" customFormat="1" ht="15" customHeight="1" outlineLevel="1">
      <c r="A313" s="698">
        <f t="shared" si="32"/>
        <v>0</v>
      </c>
      <c r="B313" s="708" t="s">
        <v>2468</v>
      </c>
      <c r="C313" s="698" t="s">
        <v>2469</v>
      </c>
      <c r="D313" s="709">
        <f>SUMIF(LV!Q:Q,'LV-Int.1'!B313,LV!K:K)</f>
        <v>0</v>
      </c>
      <c r="E313" s="767">
        <f t="shared" si="38"/>
        <v>0</v>
      </c>
    </row>
    <row r="314" spans="1:5" s="698" customFormat="1" ht="15" customHeight="1" outlineLevel="1">
      <c r="A314" s="698">
        <f t="shared" si="32"/>
        <v>0</v>
      </c>
      <c r="B314" s="708" t="s">
        <v>1894</v>
      </c>
      <c r="C314" s="698" t="s">
        <v>2470</v>
      </c>
      <c r="D314" s="709">
        <f>SUMIF(LV!Q:Q,'LV-Int.1'!B314,LV!K:K)</f>
        <v>0</v>
      </c>
      <c r="E314" s="767">
        <f t="shared" si="38"/>
        <v>0</v>
      </c>
    </row>
    <row r="315" spans="1:5" s="698" customFormat="1" ht="15" customHeight="1" outlineLevel="1">
      <c r="A315" s="698">
        <f t="shared" si="32"/>
        <v>0</v>
      </c>
      <c r="B315" s="708" t="s">
        <v>2471</v>
      </c>
      <c r="C315" s="698" t="s">
        <v>2472</v>
      </c>
      <c r="D315" s="709">
        <f>SUMIF(LV!Q:Q,'LV-Int.1'!B315,LV!K:K)</f>
        <v>0</v>
      </c>
      <c r="E315" s="767">
        <f t="shared" si="38"/>
        <v>0</v>
      </c>
    </row>
    <row r="316" spans="1:5" s="698" customFormat="1" ht="15" customHeight="1" outlineLevel="1">
      <c r="A316" s="698">
        <f t="shared" si="32"/>
        <v>0</v>
      </c>
      <c r="B316" s="708" t="s">
        <v>2473</v>
      </c>
      <c r="C316" s="698" t="s">
        <v>2474</v>
      </c>
      <c r="D316" s="709">
        <f>SUMIF(LV!Q:Q,'LV-Int.1'!B316,LV!K:K)</f>
        <v>0</v>
      </c>
      <c r="E316" s="767">
        <f t="shared" si="38"/>
        <v>0</v>
      </c>
    </row>
    <row r="317" spans="1:5" s="698" customFormat="1" ht="15" customHeight="1" outlineLevel="1">
      <c r="A317" s="698">
        <f t="shared" si="32"/>
        <v>0</v>
      </c>
      <c r="B317" s="708" t="s">
        <v>1895</v>
      </c>
      <c r="C317" s="698" t="s">
        <v>2475</v>
      </c>
      <c r="D317" s="709">
        <f>SUMIF(LV!Q:Q,'LV-Int.1'!B317,LV!K:K)</f>
        <v>0</v>
      </c>
      <c r="E317" s="767">
        <f t="shared" si="38"/>
        <v>0</v>
      </c>
    </row>
    <row r="318" spans="1:5" s="698" customFormat="1" ht="15.75">
      <c r="A318" s="698">
        <f t="shared" si="32"/>
        <v>0</v>
      </c>
      <c r="B318" s="768" t="s">
        <v>1896</v>
      </c>
      <c r="C318" s="706" t="s">
        <v>2476</v>
      </c>
      <c r="D318" s="707">
        <f>SUMIF(LV!Q:Q,'LV-Int.1'!B318,LV!K:K)+SUM(D320:D324)</f>
        <v>0</v>
      </c>
      <c r="E318" s="766">
        <f>D318/$H$1</f>
        <v>0</v>
      </c>
    </row>
    <row r="319" spans="1:5" s="698" customFormat="1" ht="15.75">
      <c r="A319" s="698">
        <f>A318</f>
        <v>0</v>
      </c>
      <c r="B319" s="769"/>
      <c r="C319" s="770"/>
      <c r="D319" s="771"/>
      <c r="E319" s="772"/>
    </row>
    <row r="320" spans="1:5" s="698" customFormat="1" ht="15" customHeight="1" outlineLevel="1">
      <c r="A320" s="698">
        <f t="shared" si="32"/>
        <v>0</v>
      </c>
      <c r="B320" s="708" t="s">
        <v>2477</v>
      </c>
      <c r="C320" s="698" t="s">
        <v>2022</v>
      </c>
      <c r="D320" s="709">
        <f>SUMIF(LV!Q:Q,'LV-Int.1'!B320,LV!K:K)</f>
        <v>0</v>
      </c>
      <c r="E320" s="767">
        <f t="shared" ref="E320:E324" si="39">D320/$H$1</f>
        <v>0</v>
      </c>
    </row>
    <row r="321" spans="1:5" s="698" customFormat="1" ht="15" customHeight="1" outlineLevel="1">
      <c r="A321" s="698">
        <f t="shared" si="32"/>
        <v>0</v>
      </c>
      <c r="B321" s="708" t="s">
        <v>2478</v>
      </c>
      <c r="C321" s="698" t="s">
        <v>2479</v>
      </c>
      <c r="D321" s="709">
        <f>SUMIF(LV!Q:Q,'LV-Int.1'!B321,LV!K:K)</f>
        <v>0</v>
      </c>
      <c r="E321" s="767">
        <f t="shared" si="39"/>
        <v>0</v>
      </c>
    </row>
    <row r="322" spans="1:5" s="698" customFormat="1" ht="15" customHeight="1" outlineLevel="1">
      <c r="A322" s="698">
        <f t="shared" si="32"/>
        <v>0</v>
      </c>
      <c r="B322" s="708" t="s">
        <v>2480</v>
      </c>
      <c r="C322" s="698" t="s">
        <v>2481</v>
      </c>
      <c r="D322" s="709">
        <f>SUMIF(LV!Q:Q,'LV-Int.1'!B322,LV!K:K)</f>
        <v>0</v>
      </c>
      <c r="E322" s="767">
        <f t="shared" si="39"/>
        <v>0</v>
      </c>
    </row>
    <row r="323" spans="1:5" s="698" customFormat="1" ht="15" customHeight="1" outlineLevel="1">
      <c r="A323" s="698">
        <f t="shared" ref="A323:A386" si="40">IF(D323=0,0,1)</f>
        <v>0</v>
      </c>
      <c r="B323" s="708" t="s">
        <v>2482</v>
      </c>
      <c r="C323" s="698" t="s">
        <v>2483</v>
      </c>
      <c r="D323" s="709">
        <f>SUMIF(LV!Q:Q,'LV-Int.1'!B323,LV!K:K)</f>
        <v>0</v>
      </c>
      <c r="E323" s="767">
        <f t="shared" si="39"/>
        <v>0</v>
      </c>
    </row>
    <row r="324" spans="1:5" s="698" customFormat="1" ht="15" customHeight="1" outlineLevel="1">
      <c r="A324" s="698">
        <f t="shared" si="40"/>
        <v>0</v>
      </c>
      <c r="B324" s="708" t="s">
        <v>2484</v>
      </c>
      <c r="C324" s="698" t="s">
        <v>2485</v>
      </c>
      <c r="D324" s="709">
        <f>SUMIF(LV!Q:Q,'LV-Int.1'!B324,LV!K:K)</f>
        <v>0</v>
      </c>
      <c r="E324" s="767">
        <f t="shared" si="39"/>
        <v>0</v>
      </c>
    </row>
    <row r="325" spans="1:5" s="698" customFormat="1" ht="15.75">
      <c r="A325" s="698">
        <f t="shared" si="40"/>
        <v>1</v>
      </c>
      <c r="B325" s="768" t="s">
        <v>2486</v>
      </c>
      <c r="C325" s="706" t="s">
        <v>2487</v>
      </c>
      <c r="D325" s="707">
        <f>SUMIF(LV!Q:Q,'LV-Int.1'!B325,LV!K:K)+SUM(D327:D331)</f>
        <v>26</v>
      </c>
      <c r="E325" s="766">
        <f>D325/$H$1</f>
        <v>5.9770114942528743</v>
      </c>
    </row>
    <row r="326" spans="1:5" s="698" customFormat="1" ht="15.75">
      <c r="A326" s="698">
        <f>A325</f>
        <v>1</v>
      </c>
      <c r="B326" s="769"/>
      <c r="C326" s="770"/>
      <c r="D326" s="771"/>
      <c r="E326" s="772"/>
    </row>
    <row r="327" spans="1:5" s="698" customFormat="1" ht="15" customHeight="1" outlineLevel="1">
      <c r="A327" s="698">
        <f t="shared" si="40"/>
        <v>0</v>
      </c>
      <c r="B327" s="708" t="s">
        <v>2488</v>
      </c>
      <c r="C327" s="698" t="s">
        <v>2022</v>
      </c>
      <c r="D327" s="709">
        <f>SUMIF(LV!Q:Q,'LV-Int.1'!B327,LV!K:K)</f>
        <v>0</v>
      </c>
      <c r="E327" s="767">
        <f t="shared" ref="E327:E331" si="41">D327/$H$1</f>
        <v>0</v>
      </c>
    </row>
    <row r="328" spans="1:5" s="698" customFormat="1" ht="15" customHeight="1" outlineLevel="1">
      <c r="A328" s="698">
        <f t="shared" si="40"/>
        <v>1</v>
      </c>
      <c r="B328" s="708" t="s">
        <v>1897</v>
      </c>
      <c r="C328" s="698" t="s">
        <v>2489</v>
      </c>
      <c r="D328" s="709">
        <f>SUMIF(LV!Q:Q,'LV-Int.1'!B328,LV!K:K)</f>
        <v>26</v>
      </c>
      <c r="E328" s="767">
        <f t="shared" si="41"/>
        <v>5.9770114942528743</v>
      </c>
    </row>
    <row r="329" spans="1:5" s="698" customFormat="1" ht="15" customHeight="1" outlineLevel="1">
      <c r="A329" s="698">
        <f t="shared" si="40"/>
        <v>0</v>
      </c>
      <c r="B329" s="708" t="s">
        <v>2490</v>
      </c>
      <c r="C329" s="698" t="s">
        <v>2491</v>
      </c>
      <c r="D329" s="709">
        <f>SUMIF(LV!Q:Q,'LV-Int.1'!B329,LV!K:K)</f>
        <v>0</v>
      </c>
      <c r="E329" s="767">
        <f t="shared" si="41"/>
        <v>0</v>
      </c>
    </row>
    <row r="330" spans="1:5" s="698" customFormat="1" ht="15" customHeight="1" outlineLevel="1">
      <c r="A330" s="698">
        <f t="shared" si="40"/>
        <v>0</v>
      </c>
      <c r="B330" s="708" t="s">
        <v>2492</v>
      </c>
      <c r="C330" s="698" t="s">
        <v>2493</v>
      </c>
      <c r="D330" s="709">
        <f>SUMIF(LV!Q:Q,'LV-Int.1'!B330,LV!K:K)</f>
        <v>0</v>
      </c>
      <c r="E330" s="767">
        <f t="shared" si="41"/>
        <v>0</v>
      </c>
    </row>
    <row r="331" spans="1:5" s="698" customFormat="1" ht="15" customHeight="1" outlineLevel="1">
      <c r="A331" s="698">
        <f t="shared" si="40"/>
        <v>0</v>
      </c>
      <c r="B331" s="708" t="s">
        <v>2494</v>
      </c>
      <c r="C331" s="698" t="s">
        <v>2495</v>
      </c>
      <c r="D331" s="709">
        <f>SUMIF(LV!Q:Q,'LV-Int.1'!B331,LV!K:K)</f>
        <v>0</v>
      </c>
      <c r="E331" s="767">
        <f t="shared" si="41"/>
        <v>0</v>
      </c>
    </row>
    <row r="332" spans="1:5" s="698" customFormat="1" ht="15.75">
      <c r="A332" s="698">
        <f t="shared" si="40"/>
        <v>0</v>
      </c>
      <c r="B332" s="768" t="s">
        <v>1898</v>
      </c>
      <c r="C332" s="706" t="s">
        <v>2496</v>
      </c>
      <c r="D332" s="707">
        <f>SUMIF(LV!Q:Q,'LV-Int.1'!B332,LV!K:K)+SUM(D334:D340)</f>
        <v>0</v>
      </c>
      <c r="E332" s="766">
        <f>D332/$H$1</f>
        <v>0</v>
      </c>
    </row>
    <row r="333" spans="1:5" s="698" customFormat="1" ht="15.75">
      <c r="A333" s="698">
        <f>A332</f>
        <v>0</v>
      </c>
      <c r="B333" s="769"/>
      <c r="C333" s="770"/>
      <c r="D333" s="771"/>
      <c r="E333" s="772"/>
    </row>
    <row r="334" spans="1:5" s="698" customFormat="1" ht="15" customHeight="1" outlineLevel="1">
      <c r="A334" s="698">
        <f t="shared" si="40"/>
        <v>0</v>
      </c>
      <c r="B334" s="708" t="s">
        <v>2497</v>
      </c>
      <c r="C334" s="698" t="s">
        <v>2022</v>
      </c>
      <c r="D334" s="709">
        <f>SUMIF(LV!Q:Q,'LV-Int.1'!B334,LV!K:K)</f>
        <v>0</v>
      </c>
      <c r="E334" s="767">
        <f t="shared" ref="E334:E340" si="42">D334/$H$1</f>
        <v>0</v>
      </c>
    </row>
    <row r="335" spans="1:5" s="698" customFormat="1" ht="15" customHeight="1" outlineLevel="1">
      <c r="A335" s="698">
        <f t="shared" si="40"/>
        <v>0</v>
      </c>
      <c r="B335" s="708" t="s">
        <v>1899</v>
      </c>
      <c r="C335" s="698" t="s">
        <v>2498</v>
      </c>
      <c r="D335" s="709">
        <f>SUMIF(LV!Q:Q,'LV-Int.1'!B335,LV!K:K)</f>
        <v>0</v>
      </c>
      <c r="E335" s="767">
        <f t="shared" si="42"/>
        <v>0</v>
      </c>
    </row>
    <row r="336" spans="1:5" s="698" customFormat="1" ht="15" customHeight="1" outlineLevel="1">
      <c r="A336" s="698">
        <f t="shared" si="40"/>
        <v>0</v>
      </c>
      <c r="B336" s="708" t="s">
        <v>1900</v>
      </c>
      <c r="C336" s="698" t="s">
        <v>2499</v>
      </c>
      <c r="D336" s="709">
        <f>SUMIF(LV!Q:Q,'LV-Int.1'!B336,LV!K:K)</f>
        <v>0</v>
      </c>
      <c r="E336" s="767">
        <f t="shared" si="42"/>
        <v>0</v>
      </c>
    </row>
    <row r="337" spans="1:5" s="698" customFormat="1" ht="15" customHeight="1" outlineLevel="1">
      <c r="A337" s="698">
        <f t="shared" si="40"/>
        <v>0</v>
      </c>
      <c r="B337" s="708" t="s">
        <v>1901</v>
      </c>
      <c r="C337" s="698" t="s">
        <v>2500</v>
      </c>
      <c r="D337" s="709">
        <f>SUMIF(LV!Q:Q,'LV-Int.1'!B337,LV!K:K)</f>
        <v>0</v>
      </c>
      <c r="E337" s="767">
        <f t="shared" si="42"/>
        <v>0</v>
      </c>
    </row>
    <row r="338" spans="1:5" s="698" customFormat="1" ht="15" customHeight="1" outlineLevel="1">
      <c r="A338" s="698">
        <f t="shared" si="40"/>
        <v>0</v>
      </c>
      <c r="B338" s="708" t="s">
        <v>2501</v>
      </c>
      <c r="C338" s="698" t="s">
        <v>2502</v>
      </c>
      <c r="D338" s="709">
        <f>SUMIF(LV!Q:Q,'LV-Int.1'!B338,LV!K:K)</f>
        <v>0</v>
      </c>
      <c r="E338" s="767">
        <f t="shared" si="42"/>
        <v>0</v>
      </c>
    </row>
    <row r="339" spans="1:5" s="698" customFormat="1" ht="15" customHeight="1" outlineLevel="1">
      <c r="A339" s="698">
        <f t="shared" si="40"/>
        <v>0</v>
      </c>
      <c r="B339" s="708" t="s">
        <v>1902</v>
      </c>
      <c r="C339" s="698" t="s">
        <v>2503</v>
      </c>
      <c r="D339" s="709">
        <f>SUMIF(LV!Q:Q,'LV-Int.1'!B339,LV!K:K)</f>
        <v>0</v>
      </c>
      <c r="E339" s="767">
        <f t="shared" si="42"/>
        <v>0</v>
      </c>
    </row>
    <row r="340" spans="1:5" s="698" customFormat="1" ht="15" customHeight="1" outlineLevel="1">
      <c r="A340" s="698">
        <f t="shared" si="40"/>
        <v>0</v>
      </c>
      <c r="B340" s="708" t="s">
        <v>2504</v>
      </c>
      <c r="C340" s="698" t="s">
        <v>2505</v>
      </c>
      <c r="D340" s="709">
        <f>SUMIF(LV!Q:Q,'LV-Int.1'!B340,LV!K:K)</f>
        <v>0</v>
      </c>
      <c r="E340" s="767">
        <f t="shared" si="42"/>
        <v>0</v>
      </c>
    </row>
    <row r="341" spans="1:5" s="698" customFormat="1" ht="15.75">
      <c r="A341" s="698">
        <f t="shared" si="40"/>
        <v>0</v>
      </c>
      <c r="B341" s="768" t="s">
        <v>1903</v>
      </c>
      <c r="C341" s="706" t="s">
        <v>2456</v>
      </c>
      <c r="D341" s="707">
        <f>SUMIF(LV!Q:Q,'LV-Int.1'!B341,LV!K:K)+SUM(D343:D349)</f>
        <v>0</v>
      </c>
      <c r="E341" s="766">
        <f>D341/$H$1</f>
        <v>0</v>
      </c>
    </row>
    <row r="342" spans="1:5" s="698" customFormat="1" ht="15.75">
      <c r="A342" s="698">
        <f>A341</f>
        <v>0</v>
      </c>
      <c r="B342" s="769"/>
      <c r="C342" s="770"/>
      <c r="D342" s="771"/>
      <c r="E342" s="772"/>
    </row>
    <row r="343" spans="1:5" s="698" customFormat="1" ht="15" customHeight="1" outlineLevel="1">
      <c r="A343" s="698">
        <f t="shared" si="40"/>
        <v>0</v>
      </c>
      <c r="B343" s="708" t="s">
        <v>2506</v>
      </c>
      <c r="C343" s="698" t="s">
        <v>2022</v>
      </c>
      <c r="D343" s="709">
        <f>SUMIF(LV!Q:Q,'LV-Int.1'!B343,LV!K:K)</f>
        <v>0</v>
      </c>
      <c r="E343" s="767">
        <f t="shared" ref="E343:E349" si="43">D343/$H$1</f>
        <v>0</v>
      </c>
    </row>
    <row r="344" spans="1:5" s="698" customFormat="1" ht="15" customHeight="1" outlineLevel="1">
      <c r="A344" s="698">
        <f t="shared" si="40"/>
        <v>0</v>
      </c>
      <c r="B344" s="708" t="s">
        <v>1904</v>
      </c>
      <c r="C344" s="698" t="s">
        <v>2507</v>
      </c>
      <c r="D344" s="709">
        <f>SUMIF(LV!Q:Q,'LV-Int.1'!B344,LV!K:K)</f>
        <v>0</v>
      </c>
      <c r="E344" s="767">
        <f t="shared" si="43"/>
        <v>0</v>
      </c>
    </row>
    <row r="345" spans="1:5" s="698" customFormat="1" ht="15" customHeight="1" outlineLevel="1">
      <c r="A345" s="698">
        <f t="shared" si="40"/>
        <v>0</v>
      </c>
      <c r="B345" s="708" t="s">
        <v>1905</v>
      </c>
      <c r="C345" s="698" t="s">
        <v>2508</v>
      </c>
      <c r="D345" s="709">
        <f>SUMIF(LV!Q:Q,'LV-Int.1'!B345,LV!K:K)</f>
        <v>0</v>
      </c>
      <c r="E345" s="767">
        <f t="shared" si="43"/>
        <v>0</v>
      </c>
    </row>
    <row r="346" spans="1:5" s="698" customFormat="1" ht="15" customHeight="1" outlineLevel="1">
      <c r="A346" s="698">
        <f t="shared" si="40"/>
        <v>0</v>
      </c>
      <c r="B346" s="708" t="s">
        <v>2509</v>
      </c>
      <c r="C346" s="698" t="s">
        <v>2510</v>
      </c>
      <c r="D346" s="709">
        <f>SUMIF(LV!Q:Q,'LV-Int.1'!B346,LV!K:K)</f>
        <v>0</v>
      </c>
      <c r="E346" s="767">
        <f t="shared" si="43"/>
        <v>0</v>
      </c>
    </row>
    <row r="347" spans="1:5" s="698" customFormat="1" ht="15" customHeight="1" outlineLevel="1">
      <c r="A347" s="698">
        <f t="shared" si="40"/>
        <v>0</v>
      </c>
      <c r="B347" s="708" t="s">
        <v>2511</v>
      </c>
      <c r="C347" s="698" t="s">
        <v>2512</v>
      </c>
      <c r="D347" s="709">
        <f>SUMIF(LV!Q:Q,'LV-Int.1'!B347,LV!K:K)</f>
        <v>0</v>
      </c>
      <c r="E347" s="767">
        <f t="shared" si="43"/>
        <v>0</v>
      </c>
    </row>
    <row r="348" spans="1:5" s="698" customFormat="1" ht="15" customHeight="1" outlineLevel="1">
      <c r="A348" s="698">
        <f t="shared" si="40"/>
        <v>0</v>
      </c>
      <c r="B348" s="708" t="s">
        <v>1906</v>
      </c>
      <c r="C348" s="698" t="s">
        <v>2513</v>
      </c>
      <c r="D348" s="709">
        <f>SUMIF(LV!Q:Q,'LV-Int.1'!B348,LV!K:K)</f>
        <v>0</v>
      </c>
      <c r="E348" s="767">
        <f t="shared" si="43"/>
        <v>0</v>
      </c>
    </row>
    <row r="349" spans="1:5" s="698" customFormat="1" ht="15" customHeight="1" outlineLevel="1">
      <c r="A349" s="698">
        <f t="shared" si="40"/>
        <v>0</v>
      </c>
      <c r="B349" s="708" t="s">
        <v>2514</v>
      </c>
      <c r="C349" s="698" t="s">
        <v>2515</v>
      </c>
      <c r="D349" s="709">
        <f>SUMIF(LV!Q:Q,'LV-Int.1'!B349,LV!K:K)</f>
        <v>0</v>
      </c>
      <c r="E349" s="767">
        <f t="shared" si="43"/>
        <v>0</v>
      </c>
    </row>
    <row r="350" spans="1:5" s="698" customFormat="1" ht="15.75">
      <c r="A350" s="698">
        <f t="shared" si="40"/>
        <v>1</v>
      </c>
      <c r="B350" s="768" t="s">
        <v>1907</v>
      </c>
      <c r="C350" s="706" t="s">
        <v>2516</v>
      </c>
      <c r="D350" s="707">
        <f>SUMIF(LV!Q:Q,'LV-Int.1'!B350,LV!K:K)+SUM(D352:D360)</f>
        <v>26</v>
      </c>
      <c r="E350" s="766">
        <f>D350/$H$1</f>
        <v>5.9770114942528743</v>
      </c>
    </row>
    <row r="351" spans="1:5" s="698" customFormat="1" ht="15.75">
      <c r="A351" s="698">
        <f>A350</f>
        <v>1</v>
      </c>
      <c r="B351" s="769"/>
      <c r="C351" s="770"/>
      <c r="D351" s="771"/>
      <c r="E351" s="772"/>
    </row>
    <row r="352" spans="1:5" s="698" customFormat="1" ht="15" customHeight="1" outlineLevel="1">
      <c r="A352" s="698">
        <f t="shared" si="40"/>
        <v>0</v>
      </c>
      <c r="B352" s="708" t="s">
        <v>2517</v>
      </c>
      <c r="C352" s="698" t="s">
        <v>2022</v>
      </c>
      <c r="D352" s="709">
        <f>SUMIF(LV!Q:Q,'LV-Int.1'!B352,LV!K:K)</f>
        <v>0</v>
      </c>
      <c r="E352" s="767">
        <f t="shared" ref="E352:E360" si="44">D352/$H$1</f>
        <v>0</v>
      </c>
    </row>
    <row r="353" spans="1:5" s="698" customFormat="1" ht="15" customHeight="1" outlineLevel="1">
      <c r="A353" s="698">
        <f t="shared" si="40"/>
        <v>0</v>
      </c>
      <c r="B353" s="708" t="s">
        <v>1908</v>
      </c>
      <c r="C353" s="698" t="s">
        <v>2518</v>
      </c>
      <c r="D353" s="709">
        <f>SUMIF(LV!Q:Q,'LV-Int.1'!B353,LV!K:K)</f>
        <v>0</v>
      </c>
      <c r="E353" s="767">
        <f t="shared" si="44"/>
        <v>0</v>
      </c>
    </row>
    <row r="354" spans="1:5" s="698" customFormat="1" ht="15" customHeight="1" outlineLevel="1">
      <c r="A354" s="698">
        <f t="shared" si="40"/>
        <v>0</v>
      </c>
      <c r="B354" s="708" t="s">
        <v>2519</v>
      </c>
      <c r="C354" s="698" t="s">
        <v>2520</v>
      </c>
      <c r="D354" s="709">
        <f>SUMIF(LV!Q:Q,'LV-Int.1'!B354,LV!K:K)</f>
        <v>0</v>
      </c>
      <c r="E354" s="767">
        <f t="shared" si="44"/>
        <v>0</v>
      </c>
    </row>
    <row r="355" spans="1:5" s="698" customFormat="1" ht="15" customHeight="1" outlineLevel="1">
      <c r="A355" s="698">
        <f t="shared" si="40"/>
        <v>0</v>
      </c>
      <c r="B355" s="708" t="s">
        <v>1909</v>
      </c>
      <c r="C355" s="698" t="s">
        <v>2521</v>
      </c>
      <c r="D355" s="709">
        <f>SUMIF(LV!Q:Q,'LV-Int.1'!B355,LV!K:K)</f>
        <v>0</v>
      </c>
      <c r="E355" s="767">
        <f t="shared" si="44"/>
        <v>0</v>
      </c>
    </row>
    <row r="356" spans="1:5" s="698" customFormat="1" ht="15" customHeight="1" outlineLevel="1">
      <c r="A356" s="698">
        <f t="shared" si="40"/>
        <v>0</v>
      </c>
      <c r="B356" s="708" t="s">
        <v>1910</v>
      </c>
      <c r="C356" s="698" t="s">
        <v>2522</v>
      </c>
      <c r="D356" s="709">
        <f>SUMIF(LV!Q:Q,'LV-Int.1'!B356,LV!K:K)</f>
        <v>0</v>
      </c>
      <c r="E356" s="767">
        <f t="shared" si="44"/>
        <v>0</v>
      </c>
    </row>
    <row r="357" spans="1:5" s="698" customFormat="1" ht="15" customHeight="1" outlineLevel="1">
      <c r="A357" s="698">
        <f t="shared" si="40"/>
        <v>0</v>
      </c>
      <c r="B357" s="708" t="s">
        <v>1911</v>
      </c>
      <c r="C357" s="698" t="s">
        <v>2523</v>
      </c>
      <c r="D357" s="709">
        <f>SUMIF(LV!Q:Q,'LV-Int.1'!B357,LV!K:K)</f>
        <v>0</v>
      </c>
      <c r="E357" s="767">
        <f t="shared" si="44"/>
        <v>0</v>
      </c>
    </row>
    <row r="358" spans="1:5" s="698" customFormat="1" ht="15" customHeight="1" outlineLevel="1">
      <c r="A358" s="698">
        <f t="shared" si="40"/>
        <v>0</v>
      </c>
      <c r="B358" s="708" t="s">
        <v>1912</v>
      </c>
      <c r="C358" s="698" t="s">
        <v>2524</v>
      </c>
      <c r="D358" s="709">
        <f>SUMIF(LV!Q:Q,'LV-Int.1'!B358,LV!K:K)</f>
        <v>0</v>
      </c>
      <c r="E358" s="767">
        <f t="shared" si="44"/>
        <v>0</v>
      </c>
    </row>
    <row r="359" spans="1:5" s="698" customFormat="1" ht="15" customHeight="1" outlineLevel="1">
      <c r="A359" s="698">
        <f t="shared" si="40"/>
        <v>0</v>
      </c>
      <c r="B359" s="708" t="s">
        <v>1913</v>
      </c>
      <c r="C359" s="698" t="s">
        <v>2525</v>
      </c>
      <c r="D359" s="709">
        <f>SUMIF(LV!Q:Q,'LV-Int.1'!B359,LV!K:K)</f>
        <v>0</v>
      </c>
      <c r="E359" s="767">
        <f t="shared" si="44"/>
        <v>0</v>
      </c>
    </row>
    <row r="360" spans="1:5" s="698" customFormat="1" ht="15" customHeight="1" outlineLevel="1">
      <c r="A360" s="698">
        <f t="shared" si="40"/>
        <v>0</v>
      </c>
      <c r="B360" s="708" t="s">
        <v>1914</v>
      </c>
      <c r="C360" s="698" t="s">
        <v>2526</v>
      </c>
      <c r="D360" s="709">
        <f>SUMIF(LV!Q:Q,'LV-Int.1'!B360,LV!K:K)</f>
        <v>0</v>
      </c>
      <c r="E360" s="767">
        <f t="shared" si="44"/>
        <v>0</v>
      </c>
    </row>
    <row r="361" spans="1:5" s="698" customFormat="1" ht="15.75">
      <c r="A361" s="698">
        <f t="shared" si="40"/>
        <v>0</v>
      </c>
      <c r="B361" s="768" t="s">
        <v>1915</v>
      </c>
      <c r="C361" s="706" t="s">
        <v>2527</v>
      </c>
      <c r="D361" s="707">
        <f>SUMIF(LV!Q:Q,'LV-Int.1'!B361,LV!K:K)+SUM(D363:D382)</f>
        <v>0</v>
      </c>
      <c r="E361" s="766">
        <f>D361/$H$1</f>
        <v>0</v>
      </c>
    </row>
    <row r="362" spans="1:5" s="698" customFormat="1" ht="15.75">
      <c r="A362" s="698">
        <f>A361</f>
        <v>0</v>
      </c>
      <c r="B362" s="769"/>
      <c r="C362" s="770"/>
      <c r="D362" s="771"/>
      <c r="E362" s="772"/>
    </row>
    <row r="363" spans="1:5" s="698" customFormat="1" ht="15" customHeight="1" outlineLevel="1">
      <c r="A363" s="698">
        <f t="shared" si="40"/>
        <v>0</v>
      </c>
      <c r="B363" s="708" t="s">
        <v>2528</v>
      </c>
      <c r="C363" s="698" t="s">
        <v>2022</v>
      </c>
      <c r="D363" s="709">
        <f>SUMIF(LV!Q:Q,'LV-Int.1'!B363,LV!K:K)</f>
        <v>0</v>
      </c>
      <c r="E363" s="767">
        <f t="shared" ref="E363:E382" si="45">D363/$H$1</f>
        <v>0</v>
      </c>
    </row>
    <row r="364" spans="1:5" s="698" customFormat="1" ht="15" customHeight="1" outlineLevel="1">
      <c r="A364" s="698">
        <f t="shared" si="40"/>
        <v>0</v>
      </c>
      <c r="B364" s="708" t="s">
        <v>2529</v>
      </c>
      <c r="C364" s="698" t="s">
        <v>2074</v>
      </c>
      <c r="D364" s="709">
        <f>SUMIF(LV!Q:Q,'LV-Int.1'!B364,LV!K:K)</f>
        <v>0</v>
      </c>
      <c r="E364" s="767">
        <f t="shared" si="45"/>
        <v>0</v>
      </c>
    </row>
    <row r="365" spans="1:5" s="698" customFormat="1" ht="15" customHeight="1" outlineLevel="1">
      <c r="A365" s="698">
        <f t="shared" si="40"/>
        <v>0</v>
      </c>
      <c r="B365" s="708" t="s">
        <v>2530</v>
      </c>
      <c r="C365" s="698" t="s">
        <v>2531</v>
      </c>
      <c r="D365" s="709">
        <f>SUMIF(LV!Q:Q,'LV-Int.1'!B365,LV!K:K)</f>
        <v>0</v>
      </c>
      <c r="E365" s="767">
        <f t="shared" si="45"/>
        <v>0</v>
      </c>
    </row>
    <row r="366" spans="1:5" s="698" customFormat="1" ht="15" customHeight="1" outlineLevel="1">
      <c r="A366" s="698">
        <f t="shared" si="40"/>
        <v>0</v>
      </c>
      <c r="B366" s="708" t="s">
        <v>2532</v>
      </c>
      <c r="C366" s="698" t="s">
        <v>2533</v>
      </c>
      <c r="D366" s="709">
        <f>SUMIF(LV!Q:Q,'LV-Int.1'!B366,LV!K:K)</f>
        <v>0</v>
      </c>
      <c r="E366" s="767">
        <f t="shared" si="45"/>
        <v>0</v>
      </c>
    </row>
    <row r="367" spans="1:5" s="698" customFormat="1" ht="15" customHeight="1" outlineLevel="1">
      <c r="A367" s="698">
        <f t="shared" si="40"/>
        <v>0</v>
      </c>
      <c r="B367" s="708" t="s">
        <v>2534</v>
      </c>
      <c r="C367" s="698" t="s">
        <v>2535</v>
      </c>
      <c r="D367" s="709">
        <f>SUMIF(LV!Q:Q,'LV-Int.1'!B367,LV!K:K)</f>
        <v>0</v>
      </c>
      <c r="E367" s="767">
        <f t="shared" si="45"/>
        <v>0</v>
      </c>
    </row>
    <row r="368" spans="1:5" s="698" customFormat="1" ht="15" customHeight="1" outlineLevel="1">
      <c r="A368" s="698">
        <f t="shared" si="40"/>
        <v>0</v>
      </c>
      <c r="B368" s="708" t="s">
        <v>2536</v>
      </c>
      <c r="C368" s="698" t="s">
        <v>2537</v>
      </c>
      <c r="D368" s="709">
        <f>SUMIF(LV!Q:Q,'LV-Int.1'!B368,LV!K:K)</f>
        <v>0</v>
      </c>
      <c r="E368" s="767">
        <f t="shared" si="45"/>
        <v>0</v>
      </c>
    </row>
    <row r="369" spans="1:5" s="698" customFormat="1" ht="15" customHeight="1" outlineLevel="1">
      <c r="A369" s="698">
        <f t="shared" si="40"/>
        <v>0</v>
      </c>
      <c r="B369" s="708" t="s">
        <v>1916</v>
      </c>
      <c r="C369" s="698" t="s">
        <v>2538</v>
      </c>
      <c r="D369" s="709">
        <f>SUMIF(LV!Q:Q,'LV-Int.1'!B369,LV!K:K)</f>
        <v>0</v>
      </c>
      <c r="E369" s="767">
        <f t="shared" si="45"/>
        <v>0</v>
      </c>
    </row>
    <row r="370" spans="1:5" s="698" customFormat="1" ht="15" customHeight="1" outlineLevel="1">
      <c r="A370" s="698">
        <f t="shared" si="40"/>
        <v>0</v>
      </c>
      <c r="B370" s="708" t="s">
        <v>1917</v>
      </c>
      <c r="C370" s="698" t="s">
        <v>2539</v>
      </c>
      <c r="D370" s="709">
        <f>SUMIF(LV!Q:Q,'LV-Int.1'!B370,LV!K:K)</f>
        <v>0</v>
      </c>
      <c r="E370" s="767">
        <f t="shared" si="45"/>
        <v>0</v>
      </c>
    </row>
    <row r="371" spans="1:5" s="698" customFormat="1" ht="15" customHeight="1" outlineLevel="1">
      <c r="A371" s="698">
        <f t="shared" si="40"/>
        <v>0</v>
      </c>
      <c r="B371" s="708" t="s">
        <v>1918</v>
      </c>
      <c r="C371" s="698" t="s">
        <v>2540</v>
      </c>
      <c r="D371" s="709">
        <f>SUMIF(LV!Q:Q,'LV-Int.1'!B371,LV!K:K)</f>
        <v>0</v>
      </c>
      <c r="E371" s="767">
        <f t="shared" si="45"/>
        <v>0</v>
      </c>
    </row>
    <row r="372" spans="1:5" s="698" customFormat="1" ht="15" customHeight="1" outlineLevel="1">
      <c r="A372" s="698">
        <f t="shared" si="40"/>
        <v>0</v>
      </c>
      <c r="B372" s="708" t="s">
        <v>2541</v>
      </c>
      <c r="C372" s="698" t="s">
        <v>2542</v>
      </c>
      <c r="D372" s="709">
        <f>SUMIF(LV!Q:Q,'LV-Int.1'!B372,LV!K:K)</f>
        <v>0</v>
      </c>
      <c r="E372" s="767">
        <f t="shared" si="45"/>
        <v>0</v>
      </c>
    </row>
    <row r="373" spans="1:5" s="698" customFormat="1" ht="15" customHeight="1" outlineLevel="1">
      <c r="A373" s="698">
        <f t="shared" si="40"/>
        <v>0</v>
      </c>
      <c r="B373" s="708" t="s">
        <v>1919</v>
      </c>
      <c r="C373" s="698" t="s">
        <v>2543</v>
      </c>
      <c r="D373" s="709">
        <f>SUMIF(LV!Q:Q,'LV-Int.1'!B373,LV!K:K)</f>
        <v>0</v>
      </c>
      <c r="E373" s="767">
        <f t="shared" si="45"/>
        <v>0</v>
      </c>
    </row>
    <row r="374" spans="1:5" s="698" customFormat="1" ht="15" customHeight="1" outlineLevel="1">
      <c r="A374" s="698">
        <f t="shared" si="40"/>
        <v>0</v>
      </c>
      <c r="B374" s="708" t="s">
        <v>2544</v>
      </c>
      <c r="C374" s="698" t="s">
        <v>2545</v>
      </c>
      <c r="D374" s="709">
        <f>SUMIF(LV!Q:Q,'LV-Int.1'!B374,LV!K:K)</f>
        <v>0</v>
      </c>
      <c r="E374" s="767">
        <f t="shared" si="45"/>
        <v>0</v>
      </c>
    </row>
    <row r="375" spans="1:5" s="698" customFormat="1" ht="15" customHeight="1" outlineLevel="1">
      <c r="A375" s="698">
        <f t="shared" si="40"/>
        <v>0</v>
      </c>
      <c r="B375" s="708" t="s">
        <v>1920</v>
      </c>
      <c r="C375" s="698" t="s">
        <v>2546</v>
      </c>
      <c r="D375" s="709">
        <f>SUMIF(LV!Q:Q,'LV-Int.1'!B375,LV!K:K)</f>
        <v>0</v>
      </c>
      <c r="E375" s="767">
        <f t="shared" si="45"/>
        <v>0</v>
      </c>
    </row>
    <row r="376" spans="1:5" s="698" customFormat="1" ht="15" customHeight="1" outlineLevel="1">
      <c r="A376" s="698">
        <f t="shared" si="40"/>
        <v>0</v>
      </c>
      <c r="B376" s="708" t="s">
        <v>1921</v>
      </c>
      <c r="C376" s="698" t="s">
        <v>2547</v>
      </c>
      <c r="D376" s="709">
        <f>SUMIF(LV!Q:Q,'LV-Int.1'!B376,LV!K:K)</f>
        <v>0</v>
      </c>
      <c r="E376" s="767">
        <f t="shared" si="45"/>
        <v>0</v>
      </c>
    </row>
    <row r="377" spans="1:5" s="698" customFormat="1" ht="15" customHeight="1" outlineLevel="1">
      <c r="A377" s="698">
        <f t="shared" si="40"/>
        <v>0</v>
      </c>
      <c r="B377" s="708" t="s">
        <v>2548</v>
      </c>
      <c r="C377" s="698" t="s">
        <v>2549</v>
      </c>
      <c r="D377" s="709">
        <f>SUMIF(LV!Q:Q,'LV-Int.1'!B377,LV!K:K)</f>
        <v>0</v>
      </c>
      <c r="E377" s="767">
        <f t="shared" si="45"/>
        <v>0</v>
      </c>
    </row>
    <row r="378" spans="1:5" s="698" customFormat="1" ht="15" customHeight="1" outlineLevel="1">
      <c r="A378" s="698">
        <f t="shared" si="40"/>
        <v>0</v>
      </c>
      <c r="B378" s="708" t="s">
        <v>2550</v>
      </c>
      <c r="C378" s="698" t="s">
        <v>2551</v>
      </c>
      <c r="D378" s="709">
        <f>SUMIF(LV!Q:Q,'LV-Int.1'!B378,LV!K:K)</f>
        <v>0</v>
      </c>
      <c r="E378" s="767">
        <f t="shared" si="45"/>
        <v>0</v>
      </c>
    </row>
    <row r="379" spans="1:5" s="698" customFormat="1" ht="15" customHeight="1" outlineLevel="1">
      <c r="A379" s="698">
        <f t="shared" si="40"/>
        <v>0</v>
      </c>
      <c r="B379" s="708" t="s">
        <v>2552</v>
      </c>
      <c r="C379" s="698" t="s">
        <v>2553</v>
      </c>
      <c r="D379" s="709">
        <f>SUMIF(LV!Q:Q,'LV-Int.1'!B379,LV!K:K)</f>
        <v>0</v>
      </c>
      <c r="E379" s="767">
        <f t="shared" si="45"/>
        <v>0</v>
      </c>
    </row>
    <row r="380" spans="1:5" s="698" customFormat="1" ht="15" customHeight="1" outlineLevel="1">
      <c r="A380" s="698">
        <f t="shared" si="40"/>
        <v>0</v>
      </c>
      <c r="B380" s="708" t="s">
        <v>2554</v>
      </c>
      <c r="C380" s="698" t="s">
        <v>2555</v>
      </c>
      <c r="D380" s="709">
        <f>SUMIF(LV!Q:Q,'LV-Int.1'!B380,LV!K:K)</f>
        <v>0</v>
      </c>
      <c r="E380" s="767">
        <f t="shared" si="45"/>
        <v>0</v>
      </c>
    </row>
    <row r="381" spans="1:5" s="698" customFormat="1" ht="15" customHeight="1" outlineLevel="1">
      <c r="A381" s="698">
        <f t="shared" si="40"/>
        <v>0</v>
      </c>
      <c r="B381" s="708" t="s">
        <v>2556</v>
      </c>
      <c r="C381" s="698" t="s">
        <v>2557</v>
      </c>
      <c r="D381" s="709">
        <f>SUMIF(LV!Q:Q,'LV-Int.1'!B381,LV!K:K)</f>
        <v>0</v>
      </c>
      <c r="E381" s="767">
        <f t="shared" si="45"/>
        <v>0</v>
      </c>
    </row>
    <row r="382" spans="1:5" s="698" customFormat="1" ht="15" customHeight="1" outlineLevel="1">
      <c r="A382" s="698">
        <f t="shared" si="40"/>
        <v>0</v>
      </c>
      <c r="B382" s="708" t="s">
        <v>2558</v>
      </c>
      <c r="C382" s="698" t="s">
        <v>2559</v>
      </c>
      <c r="D382" s="709">
        <f>SUMIF(LV!Q:Q,'LV-Int.1'!B382,LV!K:K)</f>
        <v>0</v>
      </c>
      <c r="E382" s="767">
        <f t="shared" si="45"/>
        <v>0</v>
      </c>
    </row>
    <row r="383" spans="1:5" s="698" customFormat="1" ht="15.75">
      <c r="A383" s="698">
        <f t="shared" si="40"/>
        <v>0</v>
      </c>
      <c r="B383" s="768" t="s">
        <v>2560</v>
      </c>
      <c r="C383" s="706" t="s">
        <v>2561</v>
      </c>
      <c r="D383" s="707">
        <f>SUMIF(LV!Q:Q,'LV-Int.1'!B383,LV!K:K)+SUM(D385:D394)</f>
        <v>0</v>
      </c>
      <c r="E383" s="766">
        <f>D383/$H$1</f>
        <v>0</v>
      </c>
    </row>
    <row r="384" spans="1:5" s="698" customFormat="1" ht="15.75">
      <c r="A384" s="698">
        <f>A383</f>
        <v>0</v>
      </c>
      <c r="B384" s="769"/>
      <c r="C384" s="770"/>
      <c r="D384" s="771"/>
      <c r="E384" s="772"/>
    </row>
    <row r="385" spans="1:6" s="710" customFormat="1" ht="15" customHeight="1" outlineLevel="1">
      <c r="A385" s="698">
        <f t="shared" si="40"/>
        <v>0</v>
      </c>
      <c r="B385" s="708" t="s">
        <v>2563</v>
      </c>
      <c r="C385" s="698" t="s">
        <v>2022</v>
      </c>
      <c r="D385" s="709">
        <f>SUMIF(LV!Q:Q,'LV-Int.1'!B385,LV!K:K)</f>
        <v>0</v>
      </c>
      <c r="E385" s="767">
        <f t="shared" ref="E385:E394" si="46">D385/$H$1</f>
        <v>0</v>
      </c>
      <c r="F385" s="698"/>
    </row>
    <row r="386" spans="1:6" s="710" customFormat="1" ht="15" customHeight="1" outlineLevel="1">
      <c r="A386" s="698">
        <f t="shared" si="40"/>
        <v>0</v>
      </c>
      <c r="B386" s="708" t="s">
        <v>2564</v>
      </c>
      <c r="C386" s="698" t="s">
        <v>2074</v>
      </c>
      <c r="D386" s="709">
        <f>SUMIF(LV!Q:Q,'LV-Int.1'!B386,LV!K:K)</f>
        <v>0</v>
      </c>
      <c r="E386" s="767">
        <f t="shared" si="46"/>
        <v>0</v>
      </c>
      <c r="F386" s="698"/>
    </row>
    <row r="387" spans="1:6" s="710" customFormat="1" ht="15" customHeight="1" outlineLevel="1">
      <c r="A387" s="698">
        <f t="shared" ref="A387:A450" si="47">IF(D387=0,0,1)</f>
        <v>0</v>
      </c>
      <c r="B387" s="708" t="s">
        <v>2565</v>
      </c>
      <c r="C387" s="698" t="s">
        <v>2566</v>
      </c>
      <c r="D387" s="709">
        <f>SUMIF(LV!Q:Q,'LV-Int.1'!B387,LV!K:K)</f>
        <v>0</v>
      </c>
      <c r="E387" s="767">
        <f t="shared" si="46"/>
        <v>0</v>
      </c>
      <c r="F387" s="698"/>
    </row>
    <row r="388" spans="1:6" s="710" customFormat="1" ht="15" customHeight="1" outlineLevel="1">
      <c r="A388" s="698">
        <f t="shared" si="47"/>
        <v>0</v>
      </c>
      <c r="B388" s="708" t="s">
        <v>2567</v>
      </c>
      <c r="C388" s="698" t="s">
        <v>2568</v>
      </c>
      <c r="D388" s="709">
        <f>SUMIF(LV!Q:Q,'LV-Int.1'!B388,LV!K:K)</f>
        <v>0</v>
      </c>
      <c r="E388" s="767">
        <f t="shared" si="46"/>
        <v>0</v>
      </c>
      <c r="F388" s="698"/>
    </row>
    <row r="389" spans="1:6" s="710" customFormat="1" ht="15" customHeight="1" outlineLevel="1">
      <c r="A389" s="698">
        <f t="shared" si="47"/>
        <v>0</v>
      </c>
      <c r="B389" s="708" t="s">
        <v>2569</v>
      </c>
      <c r="C389" s="698" t="s">
        <v>2570</v>
      </c>
      <c r="D389" s="709">
        <f>SUMIF(LV!Q:Q,'LV-Int.1'!B389,LV!K:K)</f>
        <v>0</v>
      </c>
      <c r="E389" s="767">
        <f t="shared" si="46"/>
        <v>0</v>
      </c>
      <c r="F389" s="698"/>
    </row>
    <row r="390" spans="1:6" s="710" customFormat="1" ht="15" customHeight="1" outlineLevel="1">
      <c r="A390" s="698">
        <f t="shared" si="47"/>
        <v>0</v>
      </c>
      <c r="B390" s="708" t="s">
        <v>2571</v>
      </c>
      <c r="C390" s="698" t="s">
        <v>2551</v>
      </c>
      <c r="D390" s="709">
        <f>SUMIF(LV!Q:Q,'LV-Int.1'!B390,LV!K:K)</f>
        <v>0</v>
      </c>
      <c r="E390" s="767">
        <f t="shared" si="46"/>
        <v>0</v>
      </c>
      <c r="F390" s="698"/>
    </row>
    <row r="391" spans="1:6" s="710" customFormat="1" ht="15" customHeight="1" outlineLevel="1">
      <c r="A391" s="698">
        <f t="shared" si="47"/>
        <v>0</v>
      </c>
      <c r="B391" s="708" t="s">
        <v>2572</v>
      </c>
      <c r="C391" s="698" t="s">
        <v>2573</v>
      </c>
      <c r="D391" s="709">
        <f>SUMIF(LV!Q:Q,'LV-Int.1'!B391,LV!K:K)</f>
        <v>0</v>
      </c>
      <c r="E391" s="767">
        <f t="shared" si="46"/>
        <v>0</v>
      </c>
      <c r="F391" s="698"/>
    </row>
    <row r="392" spans="1:6" s="710" customFormat="1" ht="15" customHeight="1" outlineLevel="1">
      <c r="A392" s="698">
        <f t="shared" si="47"/>
        <v>0</v>
      </c>
      <c r="B392" s="708" t="s">
        <v>2574</v>
      </c>
      <c r="C392" s="698" t="s">
        <v>2575</v>
      </c>
      <c r="D392" s="709">
        <f>SUMIF(LV!Q:Q,'LV-Int.1'!B392,LV!K:K)</f>
        <v>0</v>
      </c>
      <c r="E392" s="767">
        <f t="shared" si="46"/>
        <v>0</v>
      </c>
      <c r="F392" s="698"/>
    </row>
    <row r="393" spans="1:6" s="710" customFormat="1" ht="15" customHeight="1" outlineLevel="1">
      <c r="A393" s="698">
        <f t="shared" si="47"/>
        <v>0</v>
      </c>
      <c r="B393" s="708" t="s">
        <v>2576</v>
      </c>
      <c r="C393" s="698" t="s">
        <v>2559</v>
      </c>
      <c r="D393" s="709">
        <f>SUMIF(LV!Q:Q,'LV-Int.1'!B393,LV!K:K)</f>
        <v>0</v>
      </c>
      <c r="E393" s="767">
        <f t="shared" si="46"/>
        <v>0</v>
      </c>
      <c r="F393" s="698"/>
    </row>
    <row r="394" spans="1:6" s="710" customFormat="1" ht="15" customHeight="1" outlineLevel="1">
      <c r="A394" s="698">
        <f t="shared" si="47"/>
        <v>0</v>
      </c>
      <c r="B394" s="708" t="s">
        <v>2577</v>
      </c>
      <c r="C394" s="698" t="s">
        <v>2578</v>
      </c>
      <c r="D394" s="709">
        <f>SUMIF(LV!Q:Q,'LV-Int.1'!B394,LV!K:K)</f>
        <v>0</v>
      </c>
      <c r="E394" s="767">
        <f t="shared" si="46"/>
        <v>0</v>
      </c>
      <c r="F394" s="698"/>
    </row>
    <row r="395" spans="1:6" s="698" customFormat="1" ht="15.75">
      <c r="A395" s="698">
        <f t="shared" si="47"/>
        <v>0</v>
      </c>
      <c r="B395" s="768" t="s">
        <v>1922</v>
      </c>
      <c r="C395" s="706" t="s">
        <v>2579</v>
      </c>
      <c r="D395" s="707">
        <f>SUMIF(LV!Q:Q,'LV-Int.1'!B395,LV!K:K)+SUM(D397:D412)</f>
        <v>0</v>
      </c>
      <c r="E395" s="766">
        <f>D395/$H$1</f>
        <v>0</v>
      </c>
    </row>
    <row r="396" spans="1:6" s="698" customFormat="1" ht="15.75">
      <c r="A396" s="698">
        <f>A395</f>
        <v>0</v>
      </c>
      <c r="B396" s="769"/>
      <c r="C396" s="770"/>
      <c r="D396" s="771"/>
      <c r="E396" s="772"/>
    </row>
    <row r="397" spans="1:6" s="698" customFormat="1" ht="15" customHeight="1" outlineLevel="1">
      <c r="A397" s="698">
        <f t="shared" si="47"/>
        <v>0</v>
      </c>
      <c r="B397" s="708" t="s">
        <v>2580</v>
      </c>
      <c r="C397" s="698" t="s">
        <v>2022</v>
      </c>
      <c r="D397" s="709">
        <f>SUMIF(LV!Q:Q,'LV-Int.1'!B397,LV!K:K)</f>
        <v>0</v>
      </c>
      <c r="E397" s="767">
        <f t="shared" ref="E397:E412" si="48">D397/$H$1</f>
        <v>0</v>
      </c>
    </row>
    <row r="398" spans="1:6" s="698" customFormat="1" ht="15" customHeight="1" outlineLevel="1">
      <c r="A398" s="698">
        <f t="shared" si="47"/>
        <v>0</v>
      </c>
      <c r="B398" s="708" t="s">
        <v>2581</v>
      </c>
      <c r="C398" s="698" t="s">
        <v>2074</v>
      </c>
      <c r="D398" s="709">
        <f>SUMIF(LV!Q:Q,'LV-Int.1'!B398,LV!K:K)</f>
        <v>0</v>
      </c>
      <c r="E398" s="767">
        <f t="shared" si="48"/>
        <v>0</v>
      </c>
    </row>
    <row r="399" spans="1:6" s="698" customFormat="1" ht="15" customHeight="1" outlineLevel="1">
      <c r="A399" s="698">
        <f t="shared" si="47"/>
        <v>0</v>
      </c>
      <c r="B399" s="708" t="s">
        <v>1923</v>
      </c>
      <c r="C399" s="698" t="s">
        <v>2582</v>
      </c>
      <c r="D399" s="709">
        <f>SUMIF(LV!Q:Q,'LV-Int.1'!B399,LV!K:K)</f>
        <v>0</v>
      </c>
      <c r="E399" s="767">
        <f t="shared" si="48"/>
        <v>0</v>
      </c>
    </row>
    <row r="400" spans="1:6" s="698" customFormat="1" ht="15" customHeight="1" outlineLevel="1">
      <c r="A400" s="698">
        <f t="shared" si="47"/>
        <v>0</v>
      </c>
      <c r="B400" s="708" t="s">
        <v>1924</v>
      </c>
      <c r="C400" s="698" t="s">
        <v>2583</v>
      </c>
      <c r="D400" s="709">
        <f>SUMIF(LV!Q:Q,'LV-Int.1'!B400,LV!K:K)</f>
        <v>0</v>
      </c>
      <c r="E400" s="767">
        <f t="shared" si="48"/>
        <v>0</v>
      </c>
    </row>
    <row r="401" spans="1:5" s="698" customFormat="1" ht="15" customHeight="1" outlineLevel="1">
      <c r="A401" s="698">
        <f t="shared" si="47"/>
        <v>0</v>
      </c>
      <c r="B401" s="708" t="s">
        <v>2584</v>
      </c>
      <c r="C401" s="698" t="s">
        <v>2585</v>
      </c>
      <c r="D401" s="709">
        <f>SUMIF(LV!Q:Q,'LV-Int.1'!B401,LV!K:K)</f>
        <v>0</v>
      </c>
      <c r="E401" s="767">
        <f t="shared" si="48"/>
        <v>0</v>
      </c>
    </row>
    <row r="402" spans="1:5" s="698" customFormat="1" ht="15" customHeight="1" outlineLevel="1">
      <c r="A402" s="698">
        <f t="shared" si="47"/>
        <v>0</v>
      </c>
      <c r="B402" s="708" t="s">
        <v>1925</v>
      </c>
      <c r="C402" s="698" t="s">
        <v>2586</v>
      </c>
      <c r="D402" s="709">
        <f>SUMIF(LV!Q:Q,'LV-Int.1'!B402,LV!K:K)</f>
        <v>0</v>
      </c>
      <c r="E402" s="767">
        <f t="shared" si="48"/>
        <v>0</v>
      </c>
    </row>
    <row r="403" spans="1:5" s="698" customFormat="1" ht="15" customHeight="1" outlineLevel="1">
      <c r="A403" s="698">
        <f t="shared" si="47"/>
        <v>0</v>
      </c>
      <c r="B403" s="708" t="s">
        <v>1926</v>
      </c>
      <c r="C403" s="698" t="s">
        <v>2587</v>
      </c>
      <c r="D403" s="709">
        <f>SUMIF(LV!Q:Q,'LV-Int.1'!B403,LV!K:K)</f>
        <v>0</v>
      </c>
      <c r="E403" s="767">
        <f t="shared" si="48"/>
        <v>0</v>
      </c>
    </row>
    <row r="404" spans="1:5" s="698" customFormat="1" ht="15" customHeight="1" outlineLevel="1">
      <c r="A404" s="698">
        <f t="shared" si="47"/>
        <v>0</v>
      </c>
      <c r="B404" s="708" t="s">
        <v>2588</v>
      </c>
      <c r="C404" s="698" t="s">
        <v>2589</v>
      </c>
      <c r="D404" s="709">
        <f>SUMIF(LV!Q:Q,'LV-Int.1'!B404,LV!K:K)</f>
        <v>0</v>
      </c>
      <c r="E404" s="767">
        <f t="shared" si="48"/>
        <v>0</v>
      </c>
    </row>
    <row r="405" spans="1:5" s="698" customFormat="1" ht="15" customHeight="1" outlineLevel="1">
      <c r="A405" s="698">
        <f t="shared" si="47"/>
        <v>0</v>
      </c>
      <c r="B405" s="708" t="s">
        <v>1927</v>
      </c>
      <c r="C405" s="698" t="s">
        <v>2590</v>
      </c>
      <c r="D405" s="709">
        <f>SUMIF(LV!Q:Q,'LV-Int.1'!B405,LV!K:K)</f>
        <v>0</v>
      </c>
      <c r="E405" s="767">
        <f t="shared" si="48"/>
        <v>0</v>
      </c>
    </row>
    <row r="406" spans="1:5" s="698" customFormat="1" ht="15" customHeight="1" outlineLevel="1">
      <c r="A406" s="698">
        <f t="shared" si="47"/>
        <v>0</v>
      </c>
      <c r="B406" s="708" t="s">
        <v>1928</v>
      </c>
      <c r="C406" s="698" t="s">
        <v>2591</v>
      </c>
      <c r="D406" s="709">
        <f>SUMIF(LV!Q:Q,'LV-Int.1'!B406,LV!K:K)</f>
        <v>0</v>
      </c>
      <c r="E406" s="767">
        <f t="shared" si="48"/>
        <v>0</v>
      </c>
    </row>
    <row r="407" spans="1:5" s="698" customFormat="1" ht="15" customHeight="1" outlineLevel="1">
      <c r="A407" s="698">
        <f t="shared" si="47"/>
        <v>0</v>
      </c>
      <c r="B407" s="708" t="s">
        <v>2592</v>
      </c>
      <c r="C407" s="698" t="s">
        <v>2593</v>
      </c>
      <c r="D407" s="709">
        <f>SUMIF(LV!Q:Q,'LV-Int.1'!B407,LV!K:K)</f>
        <v>0</v>
      </c>
      <c r="E407" s="767">
        <f t="shared" si="48"/>
        <v>0</v>
      </c>
    </row>
    <row r="408" spans="1:5" s="698" customFormat="1" ht="15" customHeight="1" outlineLevel="1">
      <c r="A408" s="698">
        <f t="shared" si="47"/>
        <v>0</v>
      </c>
      <c r="B408" s="708" t="s">
        <v>2594</v>
      </c>
      <c r="C408" s="698" t="s">
        <v>2549</v>
      </c>
      <c r="D408" s="709">
        <f>SUMIF(LV!Q:Q,'LV-Int.1'!B408,LV!K:K)</f>
        <v>0</v>
      </c>
      <c r="E408" s="767">
        <f t="shared" si="48"/>
        <v>0</v>
      </c>
    </row>
    <row r="409" spans="1:5" s="698" customFormat="1" ht="15" customHeight="1" outlineLevel="1">
      <c r="A409" s="698">
        <f t="shared" si="47"/>
        <v>0</v>
      </c>
      <c r="B409" s="708" t="s">
        <v>1929</v>
      </c>
      <c r="C409" s="698" t="s">
        <v>2595</v>
      </c>
      <c r="D409" s="709">
        <f>SUMIF(LV!Q:Q,'LV-Int.1'!B409,LV!K:K)</f>
        <v>0</v>
      </c>
      <c r="E409" s="767">
        <f t="shared" si="48"/>
        <v>0</v>
      </c>
    </row>
    <row r="410" spans="1:5" s="698" customFormat="1" ht="15" customHeight="1" outlineLevel="1">
      <c r="A410" s="698">
        <f t="shared" si="47"/>
        <v>0</v>
      </c>
      <c r="B410" s="708" t="s">
        <v>2596</v>
      </c>
      <c r="C410" s="698" t="s">
        <v>2555</v>
      </c>
      <c r="D410" s="709">
        <f>SUMIF(LV!Q:Q,'LV-Int.1'!B410,LV!K:K)</f>
        <v>0</v>
      </c>
      <c r="E410" s="767">
        <f t="shared" si="48"/>
        <v>0</v>
      </c>
    </row>
    <row r="411" spans="1:5" s="698" customFormat="1" ht="15" customHeight="1" outlineLevel="1">
      <c r="A411" s="698">
        <f t="shared" si="47"/>
        <v>0</v>
      </c>
      <c r="B411" s="708" t="s">
        <v>2597</v>
      </c>
      <c r="C411" s="698" t="s">
        <v>2557</v>
      </c>
      <c r="D411" s="709">
        <f>SUMIF(LV!Q:Q,'LV-Int.1'!B411,LV!K:K)</f>
        <v>0</v>
      </c>
      <c r="E411" s="767">
        <f t="shared" si="48"/>
        <v>0</v>
      </c>
    </row>
    <row r="412" spans="1:5" s="698" customFormat="1" ht="15" customHeight="1" outlineLevel="1">
      <c r="A412" s="698">
        <f t="shared" si="47"/>
        <v>0</v>
      </c>
      <c r="B412" s="708" t="s">
        <v>1930</v>
      </c>
      <c r="C412" s="698" t="s">
        <v>2559</v>
      </c>
      <c r="D412" s="709">
        <f>SUMIF(LV!Q:Q,'LV-Int.1'!B412,LV!K:K)</f>
        <v>0</v>
      </c>
      <c r="E412" s="767">
        <f t="shared" si="48"/>
        <v>0</v>
      </c>
    </row>
    <row r="413" spans="1:5" s="698" customFormat="1" ht="15.75">
      <c r="A413" s="698">
        <f t="shared" si="47"/>
        <v>0</v>
      </c>
      <c r="B413" s="768">
        <v>43</v>
      </c>
      <c r="C413" s="706" t="s">
        <v>2068</v>
      </c>
      <c r="D413" s="707">
        <f>SUMIF(LV!Q:Q,'LV-Int.1'!B413,LV!K:K)+SUM(D415)</f>
        <v>0</v>
      </c>
      <c r="E413" s="766">
        <f>D413/$H$1</f>
        <v>0</v>
      </c>
    </row>
    <row r="414" spans="1:5" s="698" customFormat="1" ht="15.75" customHeight="1">
      <c r="A414" s="698">
        <f>A413</f>
        <v>0</v>
      </c>
      <c r="B414" s="769"/>
      <c r="C414" s="770"/>
      <c r="D414" s="771"/>
      <c r="E414" s="772"/>
    </row>
    <row r="415" spans="1:5" s="698" customFormat="1" ht="15" customHeight="1" outlineLevel="1">
      <c r="A415" s="698">
        <f t="shared" si="47"/>
        <v>0</v>
      </c>
      <c r="B415" s="708" t="s">
        <v>2598</v>
      </c>
      <c r="C415" s="698" t="s">
        <v>2022</v>
      </c>
      <c r="D415" s="709">
        <f>SUMIF(LV!Q:Q,'LV-Int.1'!B415,LV!K:K)</f>
        <v>0</v>
      </c>
      <c r="E415" s="767">
        <f t="shared" ref="E415" si="49">D415/$H$1</f>
        <v>0</v>
      </c>
    </row>
    <row r="416" spans="1:5" s="698" customFormat="1" ht="15.75" customHeight="1">
      <c r="A416" s="698">
        <f t="shared" si="47"/>
        <v>0</v>
      </c>
      <c r="B416" s="768">
        <v>44</v>
      </c>
      <c r="C416" s="706" t="s">
        <v>2068</v>
      </c>
      <c r="D416" s="707">
        <f>SUMIF(LV!Q:Q,'LV-Int.1'!B416,LV!K:K)+SUM(D418)</f>
        <v>0</v>
      </c>
      <c r="E416" s="766">
        <f>D416/$H$1</f>
        <v>0</v>
      </c>
    </row>
    <row r="417" spans="1:5" s="698" customFormat="1" ht="15.75" customHeight="1">
      <c r="A417" s="698">
        <f>A416</f>
        <v>0</v>
      </c>
      <c r="B417" s="769"/>
      <c r="C417" s="770"/>
      <c r="D417" s="771"/>
      <c r="E417" s="772"/>
    </row>
    <row r="418" spans="1:5" s="698" customFormat="1" ht="15" customHeight="1" outlineLevel="1">
      <c r="A418" s="698">
        <f t="shared" si="47"/>
        <v>0</v>
      </c>
      <c r="B418" s="708" t="s">
        <v>2599</v>
      </c>
      <c r="C418" s="698" t="s">
        <v>2022</v>
      </c>
      <c r="D418" s="709">
        <f>SUMIF(LV!Q:Q,'LV-Int.1'!B418,LV!K:K)</f>
        <v>0</v>
      </c>
      <c r="E418" s="767">
        <f t="shared" ref="E418" si="50">D418/$H$1</f>
        <v>0</v>
      </c>
    </row>
    <row r="419" spans="1:5" s="698" customFormat="1" ht="15.75" customHeight="1">
      <c r="A419" s="698">
        <f t="shared" si="47"/>
        <v>0</v>
      </c>
      <c r="B419" s="768">
        <v>45</v>
      </c>
      <c r="C419" s="706" t="s">
        <v>2068</v>
      </c>
      <c r="D419" s="707">
        <f>SUMIF(LV!Q:Q,'LV-Int.1'!B419,LV!K:K)+SUM(D421)</f>
        <v>0</v>
      </c>
      <c r="E419" s="766">
        <f>D419/$H$1</f>
        <v>0</v>
      </c>
    </row>
    <row r="420" spans="1:5" s="698" customFormat="1" ht="15.75" customHeight="1">
      <c r="A420" s="698">
        <f>A419</f>
        <v>0</v>
      </c>
      <c r="B420" s="769"/>
      <c r="C420" s="770"/>
      <c r="D420" s="771"/>
      <c r="E420" s="772"/>
    </row>
    <row r="421" spans="1:5" s="698" customFormat="1" ht="15" customHeight="1" outlineLevel="1">
      <c r="A421" s="698">
        <f t="shared" si="47"/>
        <v>0</v>
      </c>
      <c r="B421" s="708" t="s">
        <v>2600</v>
      </c>
      <c r="C421" s="698" t="s">
        <v>2022</v>
      </c>
      <c r="D421" s="709">
        <f>SUMIF(LV!Q:Q,'LV-Int.1'!B421,LV!K:K)</f>
        <v>0</v>
      </c>
      <c r="E421" s="767">
        <f t="shared" ref="E421" si="51">D421/$H$1</f>
        <v>0</v>
      </c>
    </row>
    <row r="422" spans="1:5" s="698" customFormat="1" ht="15.75" customHeight="1">
      <c r="A422" s="698">
        <f t="shared" si="47"/>
        <v>0</v>
      </c>
      <c r="B422" s="768">
        <v>46</v>
      </c>
      <c r="C422" s="706" t="s">
        <v>2068</v>
      </c>
      <c r="D422" s="707">
        <f>SUMIF(LV!Q:Q,'LV-Int.1'!B422,LV!K:K)+SUM(D424)</f>
        <v>0</v>
      </c>
      <c r="E422" s="766">
        <f>D422/$H$1</f>
        <v>0</v>
      </c>
    </row>
    <row r="423" spans="1:5" s="698" customFormat="1" ht="15.75" customHeight="1">
      <c r="A423" s="698">
        <f>A422</f>
        <v>0</v>
      </c>
      <c r="B423" s="769"/>
      <c r="C423" s="770"/>
      <c r="D423" s="771"/>
      <c r="E423" s="772"/>
    </row>
    <row r="424" spans="1:5" s="698" customFormat="1" ht="15" customHeight="1" outlineLevel="1">
      <c r="A424" s="698">
        <f t="shared" si="47"/>
        <v>0</v>
      </c>
      <c r="B424" s="708" t="s">
        <v>2601</v>
      </c>
      <c r="C424" s="698" t="s">
        <v>2022</v>
      </c>
      <c r="D424" s="709">
        <f>SUMIF(LV!Q:Q,'LV-Int.1'!B424,LV!K:K)</f>
        <v>0</v>
      </c>
      <c r="E424" s="767">
        <f t="shared" ref="E424" si="52">D424/$H$1</f>
        <v>0</v>
      </c>
    </row>
    <row r="425" spans="1:5" s="698" customFormat="1" ht="15.75" customHeight="1">
      <c r="A425" s="698">
        <f t="shared" si="47"/>
        <v>0</v>
      </c>
      <c r="B425" s="768">
        <v>47</v>
      </c>
      <c r="C425" s="706" t="s">
        <v>2068</v>
      </c>
      <c r="D425" s="707">
        <f>SUMIF(LV!Q:Q,'LV-Int.1'!B425,LV!K:K)+SUM(D427)</f>
        <v>0</v>
      </c>
      <c r="E425" s="766">
        <f>D425/$H$1</f>
        <v>0</v>
      </c>
    </row>
    <row r="426" spans="1:5" s="698" customFormat="1" ht="15.75" customHeight="1">
      <c r="A426" s="698">
        <f>A425</f>
        <v>0</v>
      </c>
      <c r="B426" s="769"/>
      <c r="C426" s="770"/>
      <c r="D426" s="771"/>
      <c r="E426" s="772"/>
    </row>
    <row r="427" spans="1:5" s="698" customFormat="1" ht="15" customHeight="1" outlineLevel="1">
      <c r="A427" s="698">
        <f t="shared" si="47"/>
        <v>0</v>
      </c>
      <c r="B427" s="708" t="s">
        <v>2602</v>
      </c>
      <c r="C427" s="698" t="s">
        <v>2022</v>
      </c>
      <c r="D427" s="709">
        <f>SUMIF(LV!Q:Q,'LV-Int.1'!B427,LV!K:K)</f>
        <v>0</v>
      </c>
      <c r="E427" s="767">
        <f t="shared" ref="E427" si="53">D427/$H$1</f>
        <v>0</v>
      </c>
    </row>
    <row r="428" spans="1:5" s="698" customFormat="1" ht="15.75" customHeight="1">
      <c r="A428" s="698">
        <f t="shared" si="47"/>
        <v>0</v>
      </c>
      <c r="B428" s="768">
        <v>48</v>
      </c>
      <c r="C428" s="706" t="s">
        <v>2068</v>
      </c>
      <c r="D428" s="707">
        <f>SUMIF(LV!Q:Q,'LV-Int.1'!B428,LV!K:K)+SUM(D430)</f>
        <v>0</v>
      </c>
      <c r="E428" s="766">
        <f>D428/$H$1</f>
        <v>0</v>
      </c>
    </row>
    <row r="429" spans="1:5" s="698" customFormat="1" ht="15.75" customHeight="1">
      <c r="A429" s="698">
        <f>A428</f>
        <v>0</v>
      </c>
      <c r="B429" s="769"/>
      <c r="C429" s="770"/>
      <c r="D429" s="771"/>
      <c r="E429" s="772"/>
    </row>
    <row r="430" spans="1:5" s="698" customFormat="1" ht="15" customHeight="1" outlineLevel="1">
      <c r="A430" s="698">
        <f t="shared" si="47"/>
        <v>0</v>
      </c>
      <c r="B430" s="708" t="s">
        <v>2603</v>
      </c>
      <c r="C430" s="698" t="s">
        <v>2022</v>
      </c>
      <c r="D430" s="709">
        <f>SUMIF(LV!Q:Q,'LV-Int.1'!B430,LV!K:K)</f>
        <v>0</v>
      </c>
      <c r="E430" s="767">
        <f t="shared" ref="E430" si="54">D430/$H$1</f>
        <v>0</v>
      </c>
    </row>
    <row r="431" spans="1:5" s="698" customFormat="1" ht="15.75">
      <c r="A431" s="698">
        <f t="shared" si="47"/>
        <v>0</v>
      </c>
      <c r="B431" s="768" t="s">
        <v>1931</v>
      </c>
      <c r="C431" s="706" t="s">
        <v>2604</v>
      </c>
      <c r="D431" s="707">
        <f>SUMIF(LV!Q:Q,'LV-Int.1'!B431,LV!K:K)+SUM(D433:D446)</f>
        <v>0</v>
      </c>
      <c r="E431" s="766">
        <f>D431/$H$1</f>
        <v>0</v>
      </c>
    </row>
    <row r="432" spans="1:5" s="698" customFormat="1" ht="15.75" customHeight="1">
      <c r="A432" s="698">
        <f>A431</f>
        <v>0</v>
      </c>
      <c r="B432" s="769"/>
      <c r="C432" s="770"/>
      <c r="D432" s="771"/>
      <c r="E432" s="772"/>
    </row>
    <row r="433" spans="1:5" s="698" customFormat="1" ht="15" customHeight="1" outlineLevel="1">
      <c r="A433" s="698">
        <f t="shared" si="47"/>
        <v>0</v>
      </c>
      <c r="B433" s="708" t="s">
        <v>2605</v>
      </c>
      <c r="C433" s="698" t="s">
        <v>2022</v>
      </c>
      <c r="D433" s="709">
        <f>SUMIF(LV!Q:Q,'LV-Int.1'!B433,LV!K:K)</f>
        <v>0</v>
      </c>
      <c r="E433" s="767">
        <f t="shared" ref="E433:E446" si="55">D433/$H$1</f>
        <v>0</v>
      </c>
    </row>
    <row r="434" spans="1:5" s="698" customFormat="1" ht="15" customHeight="1" outlineLevel="1">
      <c r="A434" s="698">
        <f t="shared" si="47"/>
        <v>0</v>
      </c>
      <c r="B434" s="708" t="s">
        <v>2606</v>
      </c>
      <c r="C434" s="698" t="s">
        <v>2074</v>
      </c>
      <c r="D434" s="709">
        <f>SUMIF(LV!Q:Q,'LV-Int.1'!B434,LV!K:K)</f>
        <v>0</v>
      </c>
      <c r="E434" s="767">
        <f t="shared" si="55"/>
        <v>0</v>
      </c>
    </row>
    <row r="435" spans="1:5" s="698" customFormat="1" ht="15" customHeight="1" outlineLevel="1">
      <c r="A435" s="698">
        <f t="shared" si="47"/>
        <v>0</v>
      </c>
      <c r="B435" s="708" t="s">
        <v>2607</v>
      </c>
      <c r="C435" s="698" t="s">
        <v>2608</v>
      </c>
      <c r="D435" s="709">
        <f>SUMIF(LV!Q:Q,'LV-Int.1'!B435,LV!K:K)</f>
        <v>0</v>
      </c>
      <c r="E435" s="767">
        <f t="shared" si="55"/>
        <v>0</v>
      </c>
    </row>
    <row r="436" spans="1:5" s="698" customFormat="1" ht="15" customHeight="1" outlineLevel="1">
      <c r="A436" s="698">
        <f t="shared" si="47"/>
        <v>0</v>
      </c>
      <c r="B436" s="708" t="s">
        <v>2609</v>
      </c>
      <c r="C436" s="698" t="s">
        <v>2610</v>
      </c>
      <c r="D436" s="709">
        <f>SUMIF(LV!Q:Q,'LV-Int.1'!B436,LV!K:K)</f>
        <v>0</v>
      </c>
      <c r="E436" s="767">
        <f t="shared" si="55"/>
        <v>0</v>
      </c>
    </row>
    <row r="437" spans="1:5" s="698" customFormat="1" ht="15" customHeight="1" outlineLevel="1">
      <c r="A437" s="698">
        <f t="shared" si="47"/>
        <v>0</v>
      </c>
      <c r="B437" s="708" t="s">
        <v>2611</v>
      </c>
      <c r="C437" s="698" t="s">
        <v>2612</v>
      </c>
      <c r="D437" s="709">
        <f>SUMIF(LV!Q:Q,'LV-Int.1'!B437,LV!K:K)</f>
        <v>0</v>
      </c>
      <c r="E437" s="767">
        <f t="shared" si="55"/>
        <v>0</v>
      </c>
    </row>
    <row r="438" spans="1:5" s="698" customFormat="1" ht="15" customHeight="1" outlineLevel="1">
      <c r="A438" s="698">
        <f t="shared" si="47"/>
        <v>0</v>
      </c>
      <c r="B438" s="708" t="s">
        <v>1932</v>
      </c>
      <c r="C438" s="698" t="s">
        <v>2613</v>
      </c>
      <c r="D438" s="709">
        <f>SUMIF(LV!Q:Q,'LV-Int.1'!B438,LV!K:K)</f>
        <v>0</v>
      </c>
      <c r="E438" s="767">
        <f t="shared" si="55"/>
        <v>0</v>
      </c>
    </row>
    <row r="439" spans="1:5" s="698" customFormat="1" ht="15" customHeight="1" outlineLevel="1">
      <c r="A439" s="698">
        <f t="shared" si="47"/>
        <v>0</v>
      </c>
      <c r="B439" s="708" t="s">
        <v>1933</v>
      </c>
      <c r="C439" s="698" t="s">
        <v>2614</v>
      </c>
      <c r="D439" s="709">
        <f>SUMIF(LV!Q:Q,'LV-Int.1'!B439,LV!K:K)</f>
        <v>0</v>
      </c>
      <c r="E439" s="767">
        <f t="shared" si="55"/>
        <v>0</v>
      </c>
    </row>
    <row r="440" spans="1:5" s="698" customFormat="1" ht="15" customHeight="1" outlineLevel="1">
      <c r="A440" s="698">
        <f t="shared" si="47"/>
        <v>0</v>
      </c>
      <c r="B440" s="708" t="s">
        <v>1934</v>
      </c>
      <c r="C440" s="698" t="s">
        <v>2615</v>
      </c>
      <c r="D440" s="709">
        <f>SUMIF(LV!Q:Q,'LV-Int.1'!B440,LV!K:K)</f>
        <v>0</v>
      </c>
      <c r="E440" s="767">
        <f t="shared" si="55"/>
        <v>0</v>
      </c>
    </row>
    <row r="441" spans="1:5" s="698" customFormat="1" ht="15" customHeight="1" outlineLevel="1">
      <c r="A441" s="698">
        <f t="shared" si="47"/>
        <v>0</v>
      </c>
      <c r="B441" s="708" t="s">
        <v>2616</v>
      </c>
      <c r="C441" s="698" t="s">
        <v>2617</v>
      </c>
      <c r="D441" s="709">
        <f>SUMIF(LV!Q:Q,'LV-Int.1'!B441,LV!K:K)</f>
        <v>0</v>
      </c>
      <c r="E441" s="767">
        <f t="shared" si="55"/>
        <v>0</v>
      </c>
    </row>
    <row r="442" spans="1:5" s="698" customFormat="1" ht="15" customHeight="1" outlineLevel="1">
      <c r="A442" s="698">
        <f t="shared" si="47"/>
        <v>0</v>
      </c>
      <c r="B442" s="708" t="s">
        <v>2618</v>
      </c>
      <c r="C442" s="698" t="s">
        <v>2619</v>
      </c>
      <c r="D442" s="709">
        <f>SUMIF(LV!Q:Q,'LV-Int.1'!B442,LV!K:K)</f>
        <v>0</v>
      </c>
      <c r="E442" s="767">
        <f t="shared" si="55"/>
        <v>0</v>
      </c>
    </row>
    <row r="443" spans="1:5" s="698" customFormat="1" ht="15" customHeight="1" outlineLevel="1">
      <c r="A443" s="698">
        <f t="shared" si="47"/>
        <v>0</v>
      </c>
      <c r="B443" s="708" t="s">
        <v>1935</v>
      </c>
      <c r="C443" s="698" t="s">
        <v>2620</v>
      </c>
      <c r="D443" s="709">
        <f>SUMIF(LV!Q:Q,'LV-Int.1'!B443,LV!K:K)</f>
        <v>0</v>
      </c>
      <c r="E443" s="767">
        <f t="shared" si="55"/>
        <v>0</v>
      </c>
    </row>
    <row r="444" spans="1:5" s="698" customFormat="1" ht="15" customHeight="1" outlineLevel="1">
      <c r="A444" s="698">
        <f t="shared" si="47"/>
        <v>0</v>
      </c>
      <c r="B444" s="708" t="s">
        <v>1936</v>
      </c>
      <c r="C444" s="698" t="s">
        <v>2555</v>
      </c>
      <c r="D444" s="709">
        <f>SUMIF(LV!Q:Q,'LV-Int.1'!B444,LV!K:K)</f>
        <v>0</v>
      </c>
      <c r="E444" s="767">
        <f t="shared" si="55"/>
        <v>0</v>
      </c>
    </row>
    <row r="445" spans="1:5" s="698" customFormat="1" ht="15" customHeight="1" outlineLevel="1">
      <c r="A445" s="698">
        <f t="shared" si="47"/>
        <v>0</v>
      </c>
      <c r="B445" s="708" t="s">
        <v>2621</v>
      </c>
      <c r="C445" s="698" t="s">
        <v>2557</v>
      </c>
      <c r="D445" s="709">
        <f>SUMIF(LV!Q:Q,'LV-Int.1'!B445,LV!K:K)</f>
        <v>0</v>
      </c>
      <c r="E445" s="767">
        <f t="shared" si="55"/>
        <v>0</v>
      </c>
    </row>
    <row r="446" spans="1:5" s="698" customFormat="1" ht="15" customHeight="1" outlineLevel="1">
      <c r="A446" s="698">
        <f t="shared" si="47"/>
        <v>0</v>
      </c>
      <c r="B446" s="708" t="s">
        <v>2622</v>
      </c>
      <c r="C446" s="698" t="s">
        <v>2559</v>
      </c>
      <c r="D446" s="709">
        <f>SUMIF(LV!Q:Q,'LV-Int.1'!B446,LV!K:K)</f>
        <v>0</v>
      </c>
      <c r="E446" s="767">
        <f t="shared" si="55"/>
        <v>0</v>
      </c>
    </row>
    <row r="447" spans="1:5" s="698" customFormat="1" ht="15.75">
      <c r="A447" s="698">
        <f t="shared" si="47"/>
        <v>0</v>
      </c>
      <c r="B447" s="768" t="s">
        <v>1937</v>
      </c>
      <c r="C447" s="706" t="s">
        <v>2623</v>
      </c>
      <c r="D447" s="707">
        <f>SUMIF(LV!Q:Q,'LV-Int.1'!B447,LV!K:K)+SUM(D449:D457)</f>
        <v>0</v>
      </c>
      <c r="E447" s="766">
        <f>D447/$H$1</f>
        <v>0</v>
      </c>
    </row>
    <row r="448" spans="1:5" s="698" customFormat="1" ht="15.75" customHeight="1">
      <c r="A448" s="698">
        <f>A447</f>
        <v>0</v>
      </c>
      <c r="B448" s="769"/>
      <c r="C448" s="770"/>
      <c r="D448" s="771"/>
      <c r="E448" s="772"/>
    </row>
    <row r="449" spans="1:5" s="698" customFormat="1" ht="15" customHeight="1" outlineLevel="1">
      <c r="A449" s="698">
        <f t="shared" si="47"/>
        <v>0</v>
      </c>
      <c r="B449" s="708" t="s">
        <v>2624</v>
      </c>
      <c r="C449" s="698" t="s">
        <v>2022</v>
      </c>
      <c r="D449" s="709">
        <f>SUMIF(LV!Q:Q,'LV-Int.1'!B449,LV!K:K)</f>
        <v>0</v>
      </c>
      <c r="E449" s="767">
        <f t="shared" ref="E449:E457" si="56">D449/$H$1</f>
        <v>0</v>
      </c>
    </row>
    <row r="450" spans="1:5" s="698" customFormat="1" ht="15" customHeight="1" outlineLevel="1">
      <c r="A450" s="698">
        <f t="shared" si="47"/>
        <v>0</v>
      </c>
      <c r="B450" s="708" t="s">
        <v>2625</v>
      </c>
      <c r="C450" s="698" t="s">
        <v>2074</v>
      </c>
      <c r="D450" s="709">
        <f>SUMIF(LV!Q:Q,'LV-Int.1'!B450,LV!K:K)</f>
        <v>0</v>
      </c>
      <c r="E450" s="767">
        <f t="shared" si="56"/>
        <v>0</v>
      </c>
    </row>
    <row r="451" spans="1:5" s="698" customFormat="1" ht="15" customHeight="1" outlineLevel="1">
      <c r="A451" s="698">
        <f t="shared" ref="A451:A514" si="57">IF(D451=0,0,1)</f>
        <v>0</v>
      </c>
      <c r="B451" s="708" t="s">
        <v>2626</v>
      </c>
      <c r="C451" s="698" t="s">
        <v>2627</v>
      </c>
      <c r="D451" s="709">
        <f>SUMIF(LV!Q:Q,'LV-Int.1'!B451,LV!K:K)</f>
        <v>0</v>
      </c>
      <c r="E451" s="767">
        <f t="shared" si="56"/>
        <v>0</v>
      </c>
    </row>
    <row r="452" spans="1:5" s="698" customFormat="1" ht="15" customHeight="1" outlineLevel="1">
      <c r="A452" s="698">
        <f t="shared" si="57"/>
        <v>0</v>
      </c>
      <c r="B452" s="708" t="s">
        <v>2628</v>
      </c>
      <c r="C452" s="698" t="s">
        <v>2130</v>
      </c>
      <c r="D452" s="709">
        <f>SUMIF(LV!Q:Q,'LV-Int.1'!B452,LV!K:K)</f>
        <v>0</v>
      </c>
      <c r="E452" s="767">
        <f t="shared" si="56"/>
        <v>0</v>
      </c>
    </row>
    <row r="453" spans="1:5" s="698" customFormat="1" ht="15" customHeight="1" outlineLevel="1">
      <c r="A453" s="698">
        <f t="shared" si="57"/>
        <v>0</v>
      </c>
      <c r="B453" s="708" t="s">
        <v>2629</v>
      </c>
      <c r="C453" s="698" t="s">
        <v>2630</v>
      </c>
      <c r="D453" s="709">
        <f>SUMIF(LV!Q:Q,'LV-Int.1'!B453,LV!K:K)</f>
        <v>0</v>
      </c>
      <c r="E453" s="767">
        <f t="shared" si="56"/>
        <v>0</v>
      </c>
    </row>
    <row r="454" spans="1:5" s="698" customFormat="1" ht="15" customHeight="1" outlineLevel="1">
      <c r="A454" s="698">
        <f t="shared" si="57"/>
        <v>0</v>
      </c>
      <c r="B454" s="708" t="s">
        <v>2631</v>
      </c>
      <c r="C454" s="698" t="s">
        <v>2632</v>
      </c>
      <c r="D454" s="709">
        <f>SUMIF(LV!Q:Q,'LV-Int.1'!B454,LV!K:K)</f>
        <v>0</v>
      </c>
      <c r="E454" s="767">
        <f t="shared" si="56"/>
        <v>0</v>
      </c>
    </row>
    <row r="455" spans="1:5" s="698" customFormat="1" ht="15" customHeight="1" outlineLevel="1">
      <c r="A455" s="698">
        <f t="shared" si="57"/>
        <v>0</v>
      </c>
      <c r="B455" s="708" t="s">
        <v>2633</v>
      </c>
      <c r="C455" s="698" t="s">
        <v>2634</v>
      </c>
      <c r="D455" s="709">
        <f>SUMIF(LV!Q:Q,'LV-Int.1'!B455,LV!K:K)</f>
        <v>0</v>
      </c>
      <c r="E455" s="767">
        <f t="shared" si="56"/>
        <v>0</v>
      </c>
    </row>
    <row r="456" spans="1:5" s="698" customFormat="1" ht="15" customHeight="1" outlineLevel="1">
      <c r="A456" s="698">
        <f t="shared" si="57"/>
        <v>0</v>
      </c>
      <c r="B456" s="708" t="s">
        <v>2635</v>
      </c>
      <c r="C456" s="698" t="s">
        <v>2555</v>
      </c>
      <c r="D456" s="709">
        <f>SUMIF(LV!Q:Q,'LV-Int.1'!B456,LV!K:K)</f>
        <v>0</v>
      </c>
      <c r="E456" s="767">
        <f t="shared" si="56"/>
        <v>0</v>
      </c>
    </row>
    <row r="457" spans="1:5" s="698" customFormat="1" ht="15" customHeight="1" outlineLevel="1">
      <c r="A457" s="698">
        <f t="shared" si="57"/>
        <v>0</v>
      </c>
      <c r="B457" s="708" t="s">
        <v>2636</v>
      </c>
      <c r="C457" s="698" t="s">
        <v>2559</v>
      </c>
      <c r="D457" s="709">
        <f>SUMIF(LV!Q:Q,'LV-Int.1'!B457,LV!K:K)</f>
        <v>0</v>
      </c>
      <c r="E457" s="767">
        <f t="shared" si="56"/>
        <v>0</v>
      </c>
    </row>
    <row r="458" spans="1:5" s="698" customFormat="1" ht="15.75" customHeight="1">
      <c r="A458" s="698">
        <f t="shared" si="57"/>
        <v>0</v>
      </c>
      <c r="B458" s="768">
        <v>51</v>
      </c>
      <c r="C458" s="706" t="s">
        <v>2068</v>
      </c>
      <c r="D458" s="707">
        <f>SUMIF(LV!Q:Q,'LV-Int.1'!B458,LV!K:K)+SUM(D460)</f>
        <v>0</v>
      </c>
      <c r="E458" s="766">
        <f>D458/$H$1</f>
        <v>0</v>
      </c>
    </row>
    <row r="459" spans="1:5" s="698" customFormat="1" ht="15.75" customHeight="1">
      <c r="A459" s="698">
        <f>A458</f>
        <v>0</v>
      </c>
      <c r="B459" s="769"/>
      <c r="C459" s="770"/>
      <c r="D459" s="771"/>
      <c r="E459" s="772"/>
    </row>
    <row r="460" spans="1:5" s="698" customFormat="1" ht="15" customHeight="1" outlineLevel="1">
      <c r="A460" s="698">
        <f t="shared" si="57"/>
        <v>0</v>
      </c>
      <c r="B460" s="708" t="s">
        <v>2637</v>
      </c>
      <c r="C460" s="698" t="s">
        <v>2022</v>
      </c>
      <c r="D460" s="709">
        <f>SUMIF(LV!Q:Q,'LV-Int.1'!B460,LV!K:K)</f>
        <v>0</v>
      </c>
      <c r="E460" s="767">
        <f t="shared" ref="E460" si="58">D460/$H$1</f>
        <v>0</v>
      </c>
    </row>
    <row r="461" spans="1:5" s="698" customFormat="1" ht="15.75">
      <c r="A461" s="698">
        <f t="shared" si="57"/>
        <v>0</v>
      </c>
      <c r="B461" s="768" t="s">
        <v>1938</v>
      </c>
      <c r="C461" s="706" t="s">
        <v>2638</v>
      </c>
      <c r="D461" s="707">
        <f>SUMIF(LV!Q:Q,'LV-Int.1'!B461,LV!K:K)+SUM(D463:D500)</f>
        <v>0</v>
      </c>
      <c r="E461" s="766">
        <f>D461/$H$1</f>
        <v>0</v>
      </c>
    </row>
    <row r="462" spans="1:5" s="698" customFormat="1" ht="15.75" customHeight="1">
      <c r="A462" s="698">
        <f>A461</f>
        <v>0</v>
      </c>
      <c r="B462" s="769"/>
      <c r="C462" s="770"/>
      <c r="D462" s="771"/>
      <c r="E462" s="772"/>
    </row>
    <row r="463" spans="1:5" s="698" customFormat="1" ht="15" customHeight="1" outlineLevel="1">
      <c r="A463" s="698">
        <f t="shared" si="57"/>
        <v>0</v>
      </c>
      <c r="B463" s="708" t="s">
        <v>2639</v>
      </c>
      <c r="C463" s="698" t="s">
        <v>2022</v>
      </c>
      <c r="D463" s="709">
        <f>SUMIF(LV!Q:Q,'LV-Int.1'!B463,LV!K:K)</f>
        <v>0</v>
      </c>
      <c r="E463" s="767">
        <f t="shared" ref="E463:E500" si="59">D463/$H$1</f>
        <v>0</v>
      </c>
    </row>
    <row r="464" spans="1:5" s="698" customFormat="1" ht="15" customHeight="1" outlineLevel="1">
      <c r="A464" s="698">
        <f t="shared" si="57"/>
        <v>0</v>
      </c>
      <c r="B464" s="708" t="s">
        <v>2640</v>
      </c>
      <c r="C464" s="698" t="s">
        <v>2074</v>
      </c>
      <c r="D464" s="709">
        <f>SUMIF(LV!Q:Q,'LV-Int.1'!B464,LV!K:K)</f>
        <v>0</v>
      </c>
      <c r="E464" s="767">
        <f t="shared" si="59"/>
        <v>0</v>
      </c>
    </row>
    <row r="465" spans="1:5" s="698" customFormat="1" ht="15" customHeight="1" outlineLevel="1">
      <c r="A465" s="698">
        <f t="shared" si="57"/>
        <v>0</v>
      </c>
      <c r="B465" s="708" t="s">
        <v>2641</v>
      </c>
      <c r="C465" s="698" t="s">
        <v>2642</v>
      </c>
      <c r="D465" s="709">
        <f>SUMIF(LV!Q:Q,'LV-Int.1'!B465,LV!K:K)</f>
        <v>0</v>
      </c>
      <c r="E465" s="767">
        <f t="shared" si="59"/>
        <v>0</v>
      </c>
    </row>
    <row r="466" spans="1:5" s="698" customFormat="1" ht="15" customHeight="1" outlineLevel="1">
      <c r="A466" s="698">
        <f t="shared" si="57"/>
        <v>0</v>
      </c>
      <c r="B466" s="708" t="s">
        <v>2643</v>
      </c>
      <c r="C466" s="698" t="s">
        <v>2644</v>
      </c>
      <c r="D466" s="709">
        <f>SUMIF(LV!Q:Q,'LV-Int.1'!B466,LV!K:K)</f>
        <v>0</v>
      </c>
      <c r="E466" s="767">
        <f t="shared" si="59"/>
        <v>0</v>
      </c>
    </row>
    <row r="467" spans="1:5" s="698" customFormat="1" ht="15" customHeight="1" outlineLevel="1">
      <c r="A467" s="698">
        <f t="shared" si="57"/>
        <v>0</v>
      </c>
      <c r="B467" s="708" t="s">
        <v>2645</v>
      </c>
      <c r="C467" s="698" t="s">
        <v>2646</v>
      </c>
      <c r="D467" s="709">
        <f>SUMIF(LV!Q:Q,'LV-Int.1'!B467,LV!K:K)</f>
        <v>0</v>
      </c>
      <c r="E467" s="767">
        <f t="shared" si="59"/>
        <v>0</v>
      </c>
    </row>
    <row r="468" spans="1:5" s="698" customFormat="1" ht="15" customHeight="1" outlineLevel="1">
      <c r="A468" s="698">
        <f t="shared" si="57"/>
        <v>0</v>
      </c>
      <c r="B468" s="708" t="s">
        <v>2647</v>
      </c>
      <c r="C468" s="698" t="s">
        <v>2648</v>
      </c>
      <c r="D468" s="709">
        <f>SUMIF(LV!Q:Q,'LV-Int.1'!B468,LV!K:K)</f>
        <v>0</v>
      </c>
      <c r="E468" s="767">
        <f t="shared" si="59"/>
        <v>0</v>
      </c>
    </row>
    <row r="469" spans="1:5" s="698" customFormat="1" ht="15" customHeight="1" outlineLevel="1">
      <c r="A469" s="698">
        <f t="shared" si="57"/>
        <v>0</v>
      </c>
      <c r="B469" s="708" t="s">
        <v>1939</v>
      </c>
      <c r="C469" s="698" t="s">
        <v>2649</v>
      </c>
      <c r="D469" s="709">
        <f>SUMIF(LV!Q:Q,'LV-Int.1'!B469,LV!K:K)</f>
        <v>0</v>
      </c>
      <c r="E469" s="767">
        <f t="shared" si="59"/>
        <v>0</v>
      </c>
    </row>
    <row r="470" spans="1:5" s="698" customFormat="1" ht="15" customHeight="1" outlineLevel="1">
      <c r="A470" s="698">
        <f t="shared" si="57"/>
        <v>0</v>
      </c>
      <c r="B470" s="708" t="s">
        <v>2650</v>
      </c>
      <c r="C470" s="698" t="s">
        <v>2651</v>
      </c>
      <c r="D470" s="709">
        <f>SUMIF(LV!Q:Q,'LV-Int.1'!B470,LV!K:K)</f>
        <v>0</v>
      </c>
      <c r="E470" s="767">
        <f t="shared" si="59"/>
        <v>0</v>
      </c>
    </row>
    <row r="471" spans="1:5" s="698" customFormat="1" ht="15" customHeight="1" outlineLevel="1">
      <c r="A471" s="698">
        <f t="shared" si="57"/>
        <v>0</v>
      </c>
      <c r="B471" s="708" t="s">
        <v>2652</v>
      </c>
      <c r="C471" s="698" t="s">
        <v>2653</v>
      </c>
      <c r="D471" s="709">
        <f>SUMIF(LV!Q:Q,'LV-Int.1'!B471,LV!K:K)</f>
        <v>0</v>
      </c>
      <c r="E471" s="767">
        <f t="shared" si="59"/>
        <v>0</v>
      </c>
    </row>
    <row r="472" spans="1:5" s="698" customFormat="1" ht="15" customHeight="1" outlineLevel="1">
      <c r="A472" s="698">
        <f t="shared" si="57"/>
        <v>0</v>
      </c>
      <c r="B472" s="708" t="s">
        <v>2654</v>
      </c>
      <c r="C472" s="698" t="s">
        <v>2655</v>
      </c>
      <c r="D472" s="709">
        <f>SUMIF(LV!Q:Q,'LV-Int.1'!B472,LV!K:K)</f>
        <v>0</v>
      </c>
      <c r="E472" s="767">
        <f t="shared" si="59"/>
        <v>0</v>
      </c>
    </row>
    <row r="473" spans="1:5" s="698" customFormat="1" ht="15" customHeight="1" outlineLevel="1">
      <c r="A473" s="698">
        <f t="shared" si="57"/>
        <v>0</v>
      </c>
      <c r="B473" s="708" t="s">
        <v>2656</v>
      </c>
      <c r="C473" s="698" t="s">
        <v>2657</v>
      </c>
      <c r="D473" s="709">
        <f>SUMIF(LV!Q:Q,'LV-Int.1'!B473,LV!K:K)</f>
        <v>0</v>
      </c>
      <c r="E473" s="767">
        <f t="shared" si="59"/>
        <v>0</v>
      </c>
    </row>
    <row r="474" spans="1:5" s="698" customFormat="1" ht="15" customHeight="1" outlineLevel="1">
      <c r="A474" s="698">
        <f t="shared" si="57"/>
        <v>0</v>
      </c>
      <c r="B474" s="708" t="s">
        <v>2658</v>
      </c>
      <c r="C474" s="698" t="s">
        <v>2659</v>
      </c>
      <c r="D474" s="709">
        <f>SUMIF(LV!Q:Q,'LV-Int.1'!B474,LV!K:K)</f>
        <v>0</v>
      </c>
      <c r="E474" s="767">
        <f t="shared" si="59"/>
        <v>0</v>
      </c>
    </row>
    <row r="475" spans="1:5" s="698" customFormat="1" ht="15" customHeight="1" outlineLevel="1">
      <c r="A475" s="698">
        <f t="shared" si="57"/>
        <v>0</v>
      </c>
      <c r="B475" s="708" t="s">
        <v>2660</v>
      </c>
      <c r="C475" s="698" t="s">
        <v>2661</v>
      </c>
      <c r="D475" s="709">
        <f>SUMIF(LV!Q:Q,'LV-Int.1'!B475,LV!K:K)</f>
        <v>0</v>
      </c>
      <c r="E475" s="767">
        <f t="shared" si="59"/>
        <v>0</v>
      </c>
    </row>
    <row r="476" spans="1:5" s="698" customFormat="1" ht="15" customHeight="1" outlineLevel="1">
      <c r="A476" s="698">
        <f t="shared" si="57"/>
        <v>0</v>
      </c>
      <c r="B476" s="708" t="s">
        <v>2662</v>
      </c>
      <c r="C476" s="698" t="s">
        <v>2663</v>
      </c>
      <c r="D476" s="709">
        <f>SUMIF(LV!Q:Q,'LV-Int.1'!B476,LV!K:K)</f>
        <v>0</v>
      </c>
      <c r="E476" s="767">
        <f t="shared" si="59"/>
        <v>0</v>
      </c>
    </row>
    <row r="477" spans="1:5" s="698" customFormat="1" ht="15" customHeight="1" outlineLevel="1">
      <c r="A477" s="698">
        <f t="shared" si="57"/>
        <v>0</v>
      </c>
      <c r="B477" s="708" t="s">
        <v>2664</v>
      </c>
      <c r="C477" s="698" t="s">
        <v>2665</v>
      </c>
      <c r="D477" s="709">
        <f>SUMIF(LV!Q:Q,'LV-Int.1'!B477,LV!K:K)</f>
        <v>0</v>
      </c>
      <c r="E477" s="767">
        <f t="shared" si="59"/>
        <v>0</v>
      </c>
    </row>
    <row r="478" spans="1:5" s="698" customFormat="1" ht="15" customHeight="1" outlineLevel="1">
      <c r="A478" s="698">
        <f t="shared" si="57"/>
        <v>0</v>
      </c>
      <c r="B478" s="708" t="s">
        <v>1940</v>
      </c>
      <c r="C478" s="698" t="s">
        <v>2666</v>
      </c>
      <c r="D478" s="709">
        <f>SUMIF(LV!Q:Q,'LV-Int.1'!B478,LV!K:K)</f>
        <v>0</v>
      </c>
      <c r="E478" s="767">
        <f t="shared" si="59"/>
        <v>0</v>
      </c>
    </row>
    <row r="479" spans="1:5" s="698" customFormat="1" ht="15" customHeight="1" outlineLevel="1">
      <c r="A479" s="698">
        <f t="shared" si="57"/>
        <v>0</v>
      </c>
      <c r="B479" s="708" t="s">
        <v>1941</v>
      </c>
      <c r="C479" s="698" t="s">
        <v>2667</v>
      </c>
      <c r="D479" s="709">
        <f>SUMIF(LV!Q:Q,'LV-Int.1'!B479,LV!K:K)</f>
        <v>0</v>
      </c>
      <c r="E479" s="767">
        <f t="shared" si="59"/>
        <v>0</v>
      </c>
    </row>
    <row r="480" spans="1:5" s="698" customFormat="1" ht="15" customHeight="1" outlineLevel="1">
      <c r="A480" s="698">
        <f t="shared" si="57"/>
        <v>0</v>
      </c>
      <c r="B480" s="708" t="s">
        <v>2668</v>
      </c>
      <c r="C480" s="698" t="s">
        <v>2669</v>
      </c>
      <c r="D480" s="709">
        <f>SUMIF(LV!Q:Q,'LV-Int.1'!B480,LV!K:K)</f>
        <v>0</v>
      </c>
      <c r="E480" s="767">
        <f t="shared" si="59"/>
        <v>0</v>
      </c>
    </row>
    <row r="481" spans="1:5" s="698" customFormat="1" ht="15" customHeight="1" outlineLevel="1">
      <c r="A481" s="698">
        <f t="shared" si="57"/>
        <v>0</v>
      </c>
      <c r="B481" s="708" t="s">
        <v>1942</v>
      </c>
      <c r="C481" s="698" t="s">
        <v>2670</v>
      </c>
      <c r="D481" s="709">
        <f>SUMIF(LV!Q:Q,'LV-Int.1'!B481,LV!K:K)</f>
        <v>0</v>
      </c>
      <c r="E481" s="767">
        <f t="shared" si="59"/>
        <v>0</v>
      </c>
    </row>
    <row r="482" spans="1:5" s="698" customFormat="1" ht="15" customHeight="1" outlineLevel="1">
      <c r="A482" s="698">
        <f t="shared" si="57"/>
        <v>0</v>
      </c>
      <c r="B482" s="708" t="s">
        <v>2671</v>
      </c>
      <c r="C482" s="698" t="s">
        <v>2672</v>
      </c>
      <c r="D482" s="709">
        <f>SUMIF(LV!Q:Q,'LV-Int.1'!B482,LV!K:K)</f>
        <v>0</v>
      </c>
      <c r="E482" s="767">
        <f t="shared" si="59"/>
        <v>0</v>
      </c>
    </row>
    <row r="483" spans="1:5" s="698" customFormat="1" ht="15" customHeight="1" outlineLevel="1">
      <c r="A483" s="698">
        <f t="shared" si="57"/>
        <v>0</v>
      </c>
      <c r="B483" s="708" t="s">
        <v>2673</v>
      </c>
      <c r="C483" s="698" t="s">
        <v>2674</v>
      </c>
      <c r="D483" s="709">
        <f>SUMIF(LV!Q:Q,'LV-Int.1'!B483,LV!K:K)</f>
        <v>0</v>
      </c>
      <c r="E483" s="767">
        <f t="shared" si="59"/>
        <v>0</v>
      </c>
    </row>
    <row r="484" spans="1:5" s="698" customFormat="1" ht="15" customHeight="1" outlineLevel="1">
      <c r="A484" s="698">
        <f t="shared" si="57"/>
        <v>0</v>
      </c>
      <c r="B484" s="708" t="s">
        <v>2675</v>
      </c>
      <c r="C484" s="698" t="s">
        <v>2676</v>
      </c>
      <c r="D484" s="709">
        <f>SUMIF(LV!Q:Q,'LV-Int.1'!B484,LV!K:K)</f>
        <v>0</v>
      </c>
      <c r="E484" s="767">
        <f t="shared" si="59"/>
        <v>0</v>
      </c>
    </row>
    <row r="485" spans="1:5" s="698" customFormat="1" ht="15" customHeight="1" outlineLevel="1">
      <c r="A485" s="698">
        <f t="shared" si="57"/>
        <v>0</v>
      </c>
      <c r="B485" s="708" t="s">
        <v>2677</v>
      </c>
      <c r="C485" s="698" t="s">
        <v>2678</v>
      </c>
      <c r="D485" s="709">
        <f>SUMIF(LV!Q:Q,'LV-Int.1'!B485,LV!K:K)</f>
        <v>0</v>
      </c>
      <c r="E485" s="767">
        <f t="shared" si="59"/>
        <v>0</v>
      </c>
    </row>
    <row r="486" spans="1:5" s="698" customFormat="1" ht="15" customHeight="1" outlineLevel="1">
      <c r="A486" s="698">
        <f t="shared" si="57"/>
        <v>0</v>
      </c>
      <c r="B486" s="708" t="s">
        <v>1943</v>
      </c>
      <c r="C486" s="698" t="s">
        <v>2679</v>
      </c>
      <c r="D486" s="709">
        <f>SUMIF(LV!Q:Q,'LV-Int.1'!B486,LV!K:K)</f>
        <v>0</v>
      </c>
      <c r="E486" s="767">
        <f t="shared" si="59"/>
        <v>0</v>
      </c>
    </row>
    <row r="487" spans="1:5" s="698" customFormat="1" ht="15" customHeight="1" outlineLevel="1">
      <c r="A487" s="698">
        <f t="shared" si="57"/>
        <v>0</v>
      </c>
      <c r="B487" s="708" t="s">
        <v>2680</v>
      </c>
      <c r="C487" s="698" t="s">
        <v>2681</v>
      </c>
      <c r="D487" s="709">
        <f>SUMIF(LV!Q:Q,'LV-Int.1'!B487,LV!K:K)</f>
        <v>0</v>
      </c>
      <c r="E487" s="767">
        <f t="shared" si="59"/>
        <v>0</v>
      </c>
    </row>
    <row r="488" spans="1:5" s="698" customFormat="1" ht="15" customHeight="1" outlineLevel="1">
      <c r="A488" s="698">
        <f t="shared" si="57"/>
        <v>0</v>
      </c>
      <c r="B488" s="708" t="s">
        <v>2682</v>
      </c>
      <c r="C488" s="698" t="s">
        <v>2683</v>
      </c>
      <c r="D488" s="709">
        <f>SUMIF(LV!Q:Q,'LV-Int.1'!B488,LV!K:K)</f>
        <v>0</v>
      </c>
      <c r="E488" s="767">
        <f t="shared" si="59"/>
        <v>0</v>
      </c>
    </row>
    <row r="489" spans="1:5" s="698" customFormat="1" ht="15" customHeight="1" outlineLevel="1">
      <c r="A489" s="698">
        <f t="shared" si="57"/>
        <v>0</v>
      </c>
      <c r="B489" s="708" t="s">
        <v>2684</v>
      </c>
      <c r="C489" s="698" t="s">
        <v>2685</v>
      </c>
      <c r="D489" s="709">
        <f>SUMIF(LV!Q:Q,'LV-Int.1'!B489,LV!K:K)</f>
        <v>0</v>
      </c>
      <c r="E489" s="767">
        <f t="shared" si="59"/>
        <v>0</v>
      </c>
    </row>
    <row r="490" spans="1:5" s="698" customFormat="1" ht="15" customHeight="1" outlineLevel="1">
      <c r="A490" s="698">
        <f t="shared" si="57"/>
        <v>0</v>
      </c>
      <c r="B490" s="708" t="s">
        <v>2686</v>
      </c>
      <c r="C490" s="698" t="s">
        <v>2687</v>
      </c>
      <c r="D490" s="709">
        <f>SUMIF(LV!Q:Q,'LV-Int.1'!B490,LV!K:K)</f>
        <v>0</v>
      </c>
      <c r="E490" s="767">
        <f t="shared" si="59"/>
        <v>0</v>
      </c>
    </row>
    <row r="491" spans="1:5" s="698" customFormat="1" ht="15" customHeight="1" outlineLevel="1">
      <c r="A491" s="698">
        <f t="shared" si="57"/>
        <v>0</v>
      </c>
      <c r="B491" s="708" t="s">
        <v>1944</v>
      </c>
      <c r="C491" s="698" t="s">
        <v>2688</v>
      </c>
      <c r="D491" s="709">
        <f>SUMIF(LV!Q:Q,'LV-Int.1'!B491,LV!K:K)</f>
        <v>0</v>
      </c>
      <c r="E491" s="767">
        <f t="shared" si="59"/>
        <v>0</v>
      </c>
    </row>
    <row r="492" spans="1:5" s="698" customFormat="1" ht="15" customHeight="1" outlineLevel="1">
      <c r="A492" s="698">
        <f t="shared" si="57"/>
        <v>0</v>
      </c>
      <c r="B492" s="708" t="s">
        <v>1945</v>
      </c>
      <c r="C492" s="698" t="s">
        <v>2689</v>
      </c>
      <c r="D492" s="709">
        <f>SUMIF(LV!Q:Q,'LV-Int.1'!B492,LV!K:K)</f>
        <v>0</v>
      </c>
      <c r="E492" s="767">
        <f t="shared" si="59"/>
        <v>0</v>
      </c>
    </row>
    <row r="493" spans="1:5" s="698" customFormat="1" ht="15" customHeight="1" outlineLevel="1">
      <c r="A493" s="698">
        <f t="shared" si="57"/>
        <v>0</v>
      </c>
      <c r="B493" s="708" t="s">
        <v>1946</v>
      </c>
      <c r="C493" s="698" t="s">
        <v>2690</v>
      </c>
      <c r="D493" s="709">
        <f>SUMIF(LV!Q:Q,'LV-Int.1'!B493,LV!K:K)</f>
        <v>0</v>
      </c>
      <c r="E493" s="767">
        <f t="shared" si="59"/>
        <v>0</v>
      </c>
    </row>
    <row r="494" spans="1:5" s="698" customFormat="1" ht="15" customHeight="1" outlineLevel="1">
      <c r="A494" s="698">
        <f t="shared" si="57"/>
        <v>0</v>
      </c>
      <c r="B494" s="708" t="s">
        <v>1947</v>
      </c>
      <c r="C494" s="698" t="s">
        <v>2691</v>
      </c>
      <c r="D494" s="709">
        <f>SUMIF(LV!Q:Q,'LV-Int.1'!B494,LV!K:K)</f>
        <v>0</v>
      </c>
      <c r="E494" s="767">
        <f t="shared" si="59"/>
        <v>0</v>
      </c>
    </row>
    <row r="495" spans="1:5" s="698" customFormat="1" ht="15" customHeight="1" outlineLevel="1">
      <c r="A495" s="698">
        <f t="shared" si="57"/>
        <v>0</v>
      </c>
      <c r="B495" s="708" t="s">
        <v>2692</v>
      </c>
      <c r="C495" s="698" t="s">
        <v>2617</v>
      </c>
      <c r="D495" s="709">
        <f>SUMIF(LV!Q:Q,'LV-Int.1'!B495,LV!K:K)</f>
        <v>0</v>
      </c>
      <c r="E495" s="767">
        <f t="shared" si="59"/>
        <v>0</v>
      </c>
    </row>
    <row r="496" spans="1:5" s="698" customFormat="1" ht="15" customHeight="1" outlineLevel="1">
      <c r="A496" s="698">
        <f t="shared" si="57"/>
        <v>0</v>
      </c>
      <c r="B496" s="708" t="s">
        <v>2693</v>
      </c>
      <c r="C496" s="698" t="s">
        <v>2694</v>
      </c>
      <c r="D496" s="709">
        <f>SUMIF(LV!Q:Q,'LV-Int.1'!B496,LV!K:K)</f>
        <v>0</v>
      </c>
      <c r="E496" s="767">
        <f t="shared" si="59"/>
        <v>0</v>
      </c>
    </row>
    <row r="497" spans="1:5" s="698" customFormat="1" ht="15" customHeight="1" outlineLevel="1">
      <c r="A497" s="698">
        <f t="shared" si="57"/>
        <v>0</v>
      </c>
      <c r="B497" s="708" t="s">
        <v>2695</v>
      </c>
      <c r="C497" s="698" t="s">
        <v>2696</v>
      </c>
      <c r="D497" s="709">
        <f>SUMIF(LV!Q:Q,'LV-Int.1'!B497,LV!K:K)</f>
        <v>0</v>
      </c>
      <c r="E497" s="767">
        <f t="shared" si="59"/>
        <v>0</v>
      </c>
    </row>
    <row r="498" spans="1:5" s="698" customFormat="1" ht="15" customHeight="1" outlineLevel="1">
      <c r="A498" s="698">
        <f t="shared" si="57"/>
        <v>0</v>
      </c>
      <c r="B498" s="708" t="s">
        <v>2697</v>
      </c>
      <c r="C498" s="698" t="s">
        <v>2698</v>
      </c>
      <c r="D498" s="709">
        <f>SUMIF(LV!Q:Q,'LV-Int.1'!B498,LV!K:K)</f>
        <v>0</v>
      </c>
      <c r="E498" s="767">
        <f t="shared" si="59"/>
        <v>0</v>
      </c>
    </row>
    <row r="499" spans="1:5" s="698" customFormat="1" ht="15" customHeight="1" outlineLevel="1">
      <c r="A499" s="698">
        <f t="shared" si="57"/>
        <v>0</v>
      </c>
      <c r="B499" s="708" t="s">
        <v>2699</v>
      </c>
      <c r="C499" s="698" t="s">
        <v>2557</v>
      </c>
      <c r="D499" s="709">
        <f>SUMIF(LV!Q:Q,'LV-Int.1'!B499,LV!K:K)</f>
        <v>0</v>
      </c>
      <c r="E499" s="767">
        <f t="shared" si="59"/>
        <v>0</v>
      </c>
    </row>
    <row r="500" spans="1:5" s="698" customFormat="1" ht="15" customHeight="1" outlineLevel="1">
      <c r="A500" s="698">
        <f t="shared" si="57"/>
        <v>0</v>
      </c>
      <c r="B500" s="708" t="s">
        <v>2700</v>
      </c>
      <c r="C500" s="698" t="s">
        <v>2559</v>
      </c>
      <c r="D500" s="709">
        <f>SUMIF(LV!Q:Q,'LV-Int.1'!B500,LV!K:K)</f>
        <v>0</v>
      </c>
      <c r="E500" s="767">
        <f t="shared" si="59"/>
        <v>0</v>
      </c>
    </row>
    <row r="501" spans="1:5" s="698" customFormat="1" ht="15.75" customHeight="1">
      <c r="A501" s="698">
        <f t="shared" si="57"/>
        <v>0</v>
      </c>
      <c r="B501" s="768">
        <v>53</v>
      </c>
      <c r="C501" s="706" t="s">
        <v>2068</v>
      </c>
      <c r="D501" s="707">
        <f>SUMIF(LV!Q:Q,'LV-Int.1'!B501,LV!K:K)+SUM(D503)</f>
        <v>0</v>
      </c>
      <c r="E501" s="766">
        <f>D501/$H$1</f>
        <v>0</v>
      </c>
    </row>
    <row r="502" spans="1:5" s="698" customFormat="1" ht="15.75" customHeight="1">
      <c r="A502" s="698">
        <f>A501</f>
        <v>0</v>
      </c>
      <c r="B502" s="769"/>
      <c r="C502" s="770"/>
      <c r="D502" s="771"/>
      <c r="E502" s="772"/>
    </row>
    <row r="503" spans="1:5" s="698" customFormat="1" ht="15" customHeight="1" outlineLevel="1">
      <c r="A503" s="698">
        <f t="shared" si="57"/>
        <v>0</v>
      </c>
      <c r="B503" s="708" t="s">
        <v>2701</v>
      </c>
      <c r="C503" s="698" t="s">
        <v>2022</v>
      </c>
      <c r="D503" s="709">
        <f>SUMIF(LV!Q:Q,'LV-Int.1'!B503,LV!K:K)</f>
        <v>0</v>
      </c>
      <c r="E503" s="767">
        <f t="shared" ref="E503" si="60">D503/$H$1</f>
        <v>0</v>
      </c>
    </row>
    <row r="504" spans="1:5" s="698" customFormat="1" ht="15.75" customHeight="1">
      <c r="A504" s="698">
        <f t="shared" si="57"/>
        <v>0</v>
      </c>
      <c r="B504" s="768">
        <v>54</v>
      </c>
      <c r="C504" s="706" t="s">
        <v>2068</v>
      </c>
      <c r="D504" s="707">
        <f>SUMIF(LV!Q:Q,'LV-Int.1'!B504,LV!K:K)+SUM(D506)</f>
        <v>0</v>
      </c>
      <c r="E504" s="766">
        <f>D504/$H$1</f>
        <v>0</v>
      </c>
    </row>
    <row r="505" spans="1:5" s="698" customFormat="1" ht="15.75" customHeight="1">
      <c r="A505" s="698">
        <f>A504</f>
        <v>0</v>
      </c>
      <c r="B505" s="769"/>
      <c r="C505" s="770"/>
      <c r="D505" s="771"/>
      <c r="E505" s="772"/>
    </row>
    <row r="506" spans="1:5" s="698" customFormat="1" ht="15" customHeight="1" outlineLevel="1">
      <c r="A506" s="698">
        <f t="shared" si="57"/>
        <v>0</v>
      </c>
      <c r="B506" s="708" t="s">
        <v>2702</v>
      </c>
      <c r="C506" s="698" t="s">
        <v>2022</v>
      </c>
      <c r="D506" s="709">
        <f>SUMIF(LV!Q:Q,'LV-Int.1'!B506,LV!K:K)</f>
        <v>0</v>
      </c>
      <c r="E506" s="767">
        <f t="shared" ref="E506" si="61">D506/$H$1</f>
        <v>0</v>
      </c>
    </row>
    <row r="507" spans="1:5" s="698" customFormat="1" ht="15.75" customHeight="1">
      <c r="A507" s="698">
        <f t="shared" si="57"/>
        <v>0</v>
      </c>
      <c r="B507" s="768">
        <v>55</v>
      </c>
      <c r="C507" s="706" t="s">
        <v>2068</v>
      </c>
      <c r="D507" s="707">
        <f>SUMIF(LV!Q:Q,'LV-Int.1'!B507,LV!K:K)+SUM(D509)</f>
        <v>0</v>
      </c>
      <c r="E507" s="766">
        <f>D507/$H$1</f>
        <v>0</v>
      </c>
    </row>
    <row r="508" spans="1:5" s="698" customFormat="1" ht="15.75" customHeight="1">
      <c r="A508" s="698">
        <f>A507</f>
        <v>0</v>
      </c>
      <c r="B508" s="769"/>
      <c r="C508" s="770"/>
      <c r="D508" s="771"/>
      <c r="E508" s="772"/>
    </row>
    <row r="509" spans="1:5" s="698" customFormat="1" ht="15" customHeight="1" outlineLevel="1">
      <c r="A509" s="698">
        <f t="shared" si="57"/>
        <v>0</v>
      </c>
      <c r="B509" s="708" t="s">
        <v>2703</v>
      </c>
      <c r="C509" s="698" t="s">
        <v>2022</v>
      </c>
      <c r="D509" s="709">
        <f>SUMIF(LV!Q:Q,'LV-Int.1'!B509,LV!K:K)</f>
        <v>0</v>
      </c>
      <c r="E509" s="767">
        <f>D509/$H$1</f>
        <v>0</v>
      </c>
    </row>
    <row r="510" spans="1:5" s="698" customFormat="1" ht="15" customHeight="1" outlineLevel="1">
      <c r="A510" s="698">
        <f>A509</f>
        <v>0</v>
      </c>
      <c r="B510" s="708"/>
      <c r="D510" s="709"/>
      <c r="E510" s="695"/>
    </row>
    <row r="511" spans="1:5" s="698" customFormat="1" ht="15.75" customHeight="1">
      <c r="A511" s="698">
        <f t="shared" si="57"/>
        <v>0</v>
      </c>
      <c r="B511" s="768">
        <v>56</v>
      </c>
      <c r="C511" s="706" t="s">
        <v>2068</v>
      </c>
      <c r="D511" s="707">
        <f>SUMIF(LV!Q:Q,'LV-Int.1'!B511,LV!K:K)+SUM(D513)</f>
        <v>0</v>
      </c>
      <c r="E511" s="766">
        <f>D511/$H$1</f>
        <v>0</v>
      </c>
    </row>
    <row r="512" spans="1:5" s="698" customFormat="1" ht="15.75" customHeight="1">
      <c r="A512" s="698">
        <f>A511</f>
        <v>0</v>
      </c>
      <c r="B512" s="769"/>
      <c r="C512" s="770"/>
      <c r="D512" s="771"/>
      <c r="E512" s="772"/>
    </row>
    <row r="513" spans="1:5" s="698" customFormat="1" ht="15" customHeight="1" outlineLevel="1">
      <c r="A513" s="698">
        <f t="shared" si="57"/>
        <v>0</v>
      </c>
      <c r="B513" s="708" t="s">
        <v>2704</v>
      </c>
      <c r="C513" s="698" t="s">
        <v>2022</v>
      </c>
      <c r="D513" s="709">
        <f>SUMIF(LV!Q:Q,'LV-Int.1'!B513,LV!K:K)</f>
        <v>0</v>
      </c>
      <c r="E513" s="767">
        <f t="shared" ref="E513" si="62">D513/$H$1</f>
        <v>0</v>
      </c>
    </row>
    <row r="514" spans="1:5" s="698" customFormat="1" ht="15.75" customHeight="1">
      <c r="A514" s="698">
        <f t="shared" si="57"/>
        <v>0</v>
      </c>
      <c r="B514" s="768">
        <v>57</v>
      </c>
      <c r="C514" s="706" t="s">
        <v>2068</v>
      </c>
      <c r="D514" s="707">
        <f>SUMIF(LV!Q:Q,'LV-Int.1'!B514,LV!K:K)+SUM(D516)</f>
        <v>0</v>
      </c>
      <c r="E514" s="766">
        <f>D514/$H$1</f>
        <v>0</v>
      </c>
    </row>
    <row r="515" spans="1:5" s="698" customFormat="1" ht="15.75" customHeight="1">
      <c r="A515" s="698">
        <f>A514</f>
        <v>0</v>
      </c>
      <c r="B515" s="769"/>
      <c r="C515" s="770"/>
      <c r="D515" s="771"/>
      <c r="E515" s="772"/>
    </row>
    <row r="516" spans="1:5" s="698" customFormat="1" ht="15" customHeight="1" outlineLevel="1">
      <c r="A516" s="698">
        <f t="shared" ref="A516:A578" si="63">IF(D516=0,0,1)</f>
        <v>0</v>
      </c>
      <c r="B516" s="708" t="s">
        <v>2705</v>
      </c>
      <c r="C516" s="698" t="s">
        <v>2022</v>
      </c>
      <c r="D516" s="709">
        <f>SUMIF(LV!Q:Q,'LV-Int.1'!B516,LV!K:K)</f>
        <v>0</v>
      </c>
      <c r="E516" s="767">
        <f t="shared" ref="E516" si="64">D516/$H$1</f>
        <v>0</v>
      </c>
    </row>
    <row r="517" spans="1:5" s="698" customFormat="1" ht="15.75" customHeight="1">
      <c r="A517" s="698">
        <f t="shared" si="63"/>
        <v>0</v>
      </c>
      <c r="B517" s="768">
        <v>58</v>
      </c>
      <c r="C517" s="706" t="s">
        <v>2068</v>
      </c>
      <c r="D517" s="707">
        <f>SUMIF(LV!Q:Q,'LV-Int.1'!B517,LV!K:K)+SUM(D519)</f>
        <v>0</v>
      </c>
      <c r="E517" s="766">
        <f>D517/$H$1</f>
        <v>0</v>
      </c>
    </row>
    <row r="518" spans="1:5" s="698" customFormat="1" ht="15.75" customHeight="1">
      <c r="A518" s="698">
        <f>A517</f>
        <v>0</v>
      </c>
      <c r="B518" s="769"/>
      <c r="C518" s="770"/>
      <c r="D518" s="771"/>
      <c r="E518" s="772"/>
    </row>
    <row r="519" spans="1:5" s="698" customFormat="1" ht="15" customHeight="1" outlineLevel="1">
      <c r="A519" s="698">
        <f t="shared" si="63"/>
        <v>0</v>
      </c>
      <c r="B519" s="708" t="s">
        <v>2706</v>
      </c>
      <c r="C519" s="698" t="s">
        <v>2022</v>
      </c>
      <c r="D519" s="709">
        <f>SUMIF(LV!Q:Q,'LV-Int.1'!B519,LV!K:K)</f>
        <v>0</v>
      </c>
      <c r="E519" s="767">
        <f t="shared" ref="E519" si="65">D519/$H$1</f>
        <v>0</v>
      </c>
    </row>
    <row r="520" spans="1:5" s="698" customFormat="1" ht="15.75" customHeight="1">
      <c r="A520" s="698">
        <f t="shared" si="63"/>
        <v>0</v>
      </c>
      <c r="B520" s="768">
        <v>59</v>
      </c>
      <c r="C520" s="706" t="s">
        <v>2068</v>
      </c>
      <c r="D520" s="707">
        <f>SUMIF(LV!Q:Q,'LV-Int.1'!B520,LV!K:K)+SUM(D522)</f>
        <v>0</v>
      </c>
      <c r="E520" s="766">
        <f>D520/$H$1</f>
        <v>0</v>
      </c>
    </row>
    <row r="521" spans="1:5" s="698" customFormat="1" ht="15.75" customHeight="1">
      <c r="A521" s="698">
        <f>A520</f>
        <v>0</v>
      </c>
      <c r="B521" s="769"/>
      <c r="C521" s="770"/>
      <c r="D521" s="771"/>
      <c r="E521" s="772"/>
    </row>
    <row r="522" spans="1:5" s="698" customFormat="1" ht="15" customHeight="1" outlineLevel="1">
      <c r="A522" s="698">
        <f t="shared" si="63"/>
        <v>0</v>
      </c>
      <c r="B522" s="708" t="s">
        <v>2707</v>
      </c>
      <c r="C522" s="698" t="s">
        <v>2022</v>
      </c>
      <c r="D522" s="709">
        <f>SUMIF(LV!Q:Q,'LV-Int.1'!B522,LV!K:K)</f>
        <v>0</v>
      </c>
      <c r="E522" s="767">
        <f t="shared" ref="E522" si="66">D522/$H$1</f>
        <v>0</v>
      </c>
    </row>
    <row r="523" spans="1:5" s="698" customFormat="1" ht="15.75" customHeight="1">
      <c r="A523" s="698">
        <f t="shared" si="63"/>
        <v>0</v>
      </c>
      <c r="B523" s="768">
        <v>60</v>
      </c>
      <c r="C523" s="706" t="s">
        <v>2068</v>
      </c>
      <c r="D523" s="707">
        <f>SUMIF(LV!Q:Q,'LV-Int.1'!B523,LV!K:K)+SUM(D525)</f>
        <v>0</v>
      </c>
      <c r="E523" s="766">
        <f>D523/$H$1</f>
        <v>0</v>
      </c>
    </row>
    <row r="524" spans="1:5" s="698" customFormat="1" ht="15.75" customHeight="1">
      <c r="A524" s="698">
        <f>A523</f>
        <v>0</v>
      </c>
      <c r="B524" s="769"/>
      <c r="C524" s="770"/>
      <c r="D524" s="771"/>
      <c r="E524" s="772"/>
    </row>
    <row r="525" spans="1:5" s="698" customFormat="1" ht="15" customHeight="1" outlineLevel="1">
      <c r="A525" s="698">
        <f t="shared" si="63"/>
        <v>0</v>
      </c>
      <c r="B525" s="708" t="s">
        <v>2708</v>
      </c>
      <c r="C525" s="698" t="s">
        <v>2022</v>
      </c>
      <c r="D525" s="709">
        <f>SUMIF(LV!Q:Q,'LV-Int.1'!B525,LV!K:K)</f>
        <v>0</v>
      </c>
      <c r="E525" s="767">
        <f t="shared" ref="E525" si="67">D525/$H$1</f>
        <v>0</v>
      </c>
    </row>
    <row r="526" spans="1:5" s="698" customFormat="1" ht="15.75" customHeight="1">
      <c r="A526" s="698">
        <f t="shared" si="63"/>
        <v>0</v>
      </c>
      <c r="B526" s="768">
        <v>61</v>
      </c>
      <c r="C526" s="706" t="s">
        <v>2068</v>
      </c>
      <c r="D526" s="707">
        <f>SUMIF(LV!Q:Q,'LV-Int.1'!B526,LV!K:K)+SUM(D528)</f>
        <v>0</v>
      </c>
      <c r="E526" s="766">
        <f>D526/$H$1</f>
        <v>0</v>
      </c>
    </row>
    <row r="527" spans="1:5" s="698" customFormat="1" ht="15.75" customHeight="1">
      <c r="A527" s="698">
        <f>A526</f>
        <v>0</v>
      </c>
      <c r="B527" s="769"/>
      <c r="C527" s="770"/>
      <c r="D527" s="771"/>
      <c r="E527" s="772"/>
    </row>
    <row r="528" spans="1:5" s="698" customFormat="1" ht="15" customHeight="1" outlineLevel="1">
      <c r="A528" s="698">
        <f t="shared" si="63"/>
        <v>0</v>
      </c>
      <c r="B528" s="708" t="s">
        <v>2709</v>
      </c>
      <c r="C528" s="698" t="s">
        <v>2022</v>
      </c>
      <c r="D528" s="709">
        <f>SUMIF(LV!Q:Q,'LV-Int.1'!B528,LV!K:K)</f>
        <v>0</v>
      </c>
      <c r="E528" s="767">
        <f t="shared" ref="E528" si="68">D528/$H$1</f>
        <v>0</v>
      </c>
    </row>
    <row r="529" spans="1:5" s="698" customFormat="1" ht="15.75" customHeight="1">
      <c r="A529" s="698">
        <f t="shared" si="63"/>
        <v>0</v>
      </c>
      <c r="B529" s="768">
        <v>62</v>
      </c>
      <c r="C529" s="706" t="s">
        <v>2068</v>
      </c>
      <c r="D529" s="707">
        <f>SUMIF(LV!Q:Q,'LV-Int.1'!B529,LV!K:K)+SUM(D531)</f>
        <v>0</v>
      </c>
      <c r="E529" s="766">
        <f>D529/$H$1</f>
        <v>0</v>
      </c>
    </row>
    <row r="530" spans="1:5" s="698" customFormat="1" ht="15.75" customHeight="1">
      <c r="A530" s="698">
        <f>A529</f>
        <v>0</v>
      </c>
      <c r="B530" s="769"/>
      <c r="C530" s="770"/>
      <c r="D530" s="771"/>
      <c r="E530" s="772"/>
    </row>
    <row r="531" spans="1:5" s="698" customFormat="1" ht="15" customHeight="1" outlineLevel="1">
      <c r="A531" s="698">
        <f t="shared" si="63"/>
        <v>0</v>
      </c>
      <c r="B531" s="708" t="s">
        <v>2710</v>
      </c>
      <c r="C531" s="698" t="s">
        <v>2022</v>
      </c>
      <c r="D531" s="709">
        <f>SUMIF(LV!Q:Q,'LV-Int.1'!B531,LV!K:K)</f>
        <v>0</v>
      </c>
      <c r="E531" s="767">
        <f t="shared" ref="E531" si="69">D531/$H$1</f>
        <v>0</v>
      </c>
    </row>
    <row r="532" spans="1:5" s="698" customFormat="1" ht="15.75" customHeight="1">
      <c r="A532" s="698">
        <f t="shared" si="63"/>
        <v>0</v>
      </c>
      <c r="B532" s="768">
        <v>63</v>
      </c>
      <c r="C532" s="706" t="s">
        <v>2068</v>
      </c>
      <c r="D532" s="707">
        <f>SUMIF(LV!Q:Q,'LV-Int.1'!B532,LV!K:K)+SUM(D534)</f>
        <v>0</v>
      </c>
      <c r="E532" s="766">
        <f>D532/$H$1</f>
        <v>0</v>
      </c>
    </row>
    <row r="533" spans="1:5" s="698" customFormat="1" ht="15.75" customHeight="1">
      <c r="A533" s="698">
        <f>A532</f>
        <v>0</v>
      </c>
      <c r="B533" s="769"/>
      <c r="C533" s="770"/>
      <c r="D533" s="771"/>
      <c r="E533" s="772"/>
    </row>
    <row r="534" spans="1:5" s="698" customFormat="1" ht="15" customHeight="1" outlineLevel="1">
      <c r="A534" s="698">
        <f t="shared" si="63"/>
        <v>0</v>
      </c>
      <c r="B534" s="708" t="s">
        <v>2711</v>
      </c>
      <c r="C534" s="698" t="s">
        <v>2022</v>
      </c>
      <c r="D534" s="709">
        <f>SUMIF(LV!Q:Q,'LV-Int.1'!B534,LV!K:K)</f>
        <v>0</v>
      </c>
      <c r="E534" s="767">
        <f t="shared" ref="E534" si="70">D534/$H$1</f>
        <v>0</v>
      </c>
    </row>
    <row r="535" spans="1:5" s="698" customFormat="1" ht="15.75" customHeight="1">
      <c r="A535" s="698">
        <f t="shared" si="63"/>
        <v>0</v>
      </c>
      <c r="B535" s="768">
        <v>64</v>
      </c>
      <c r="C535" s="706" t="s">
        <v>2068</v>
      </c>
      <c r="D535" s="707">
        <f>SUMIF(LV!Q:Q,'LV-Int.1'!B535,LV!K:K)+SUM(D537)</f>
        <v>0</v>
      </c>
      <c r="E535" s="766">
        <f>D535/$H$1</f>
        <v>0</v>
      </c>
    </row>
    <row r="536" spans="1:5" s="698" customFormat="1" ht="15.75" customHeight="1">
      <c r="A536" s="698">
        <f>A535</f>
        <v>0</v>
      </c>
      <c r="B536" s="769"/>
      <c r="C536" s="770"/>
      <c r="D536" s="771"/>
      <c r="E536" s="772"/>
    </row>
    <row r="537" spans="1:5" s="698" customFormat="1" ht="15" customHeight="1" outlineLevel="1">
      <c r="A537" s="698">
        <f t="shared" si="63"/>
        <v>0</v>
      </c>
      <c r="B537" s="708" t="s">
        <v>2712</v>
      </c>
      <c r="C537" s="698" t="s">
        <v>2022</v>
      </c>
      <c r="D537" s="709">
        <f>SUMIF(LV!Q:Q,'LV-Int.1'!B537,LV!K:K)</f>
        <v>0</v>
      </c>
      <c r="E537" s="767">
        <f t="shared" ref="E537" si="71">D537/$H$1</f>
        <v>0</v>
      </c>
    </row>
    <row r="538" spans="1:5" s="698" customFormat="1" ht="15.75" customHeight="1">
      <c r="A538" s="698">
        <f t="shared" si="63"/>
        <v>0</v>
      </c>
      <c r="B538" s="768">
        <v>65</v>
      </c>
      <c r="C538" s="706" t="s">
        <v>2068</v>
      </c>
      <c r="D538" s="707">
        <f>SUMIF(LV!Q:Q,'LV-Int.1'!B538,LV!K:K)+SUM(D540)</f>
        <v>0</v>
      </c>
      <c r="E538" s="766">
        <f>D538/$H$1</f>
        <v>0</v>
      </c>
    </row>
    <row r="539" spans="1:5" s="698" customFormat="1" ht="15.75" customHeight="1">
      <c r="A539" s="698">
        <f>A538</f>
        <v>0</v>
      </c>
      <c r="B539" s="769"/>
      <c r="C539" s="770"/>
      <c r="D539" s="771"/>
      <c r="E539" s="772"/>
    </row>
    <row r="540" spans="1:5" s="698" customFormat="1" ht="15" customHeight="1" outlineLevel="1">
      <c r="A540" s="698">
        <f t="shared" si="63"/>
        <v>0</v>
      </c>
      <c r="B540" s="708" t="s">
        <v>2713</v>
      </c>
      <c r="C540" s="698" t="s">
        <v>2022</v>
      </c>
      <c r="D540" s="709">
        <f>SUMIF(LV!Q:Q,'LV-Int.1'!B540,LV!K:K)</f>
        <v>0</v>
      </c>
      <c r="E540" s="767">
        <f t="shared" ref="E540" si="72">D540/$H$1</f>
        <v>0</v>
      </c>
    </row>
    <row r="541" spans="1:5" s="698" customFormat="1" ht="15.75" customHeight="1">
      <c r="A541" s="698">
        <f t="shared" si="63"/>
        <v>0</v>
      </c>
      <c r="B541" s="768">
        <v>66</v>
      </c>
      <c r="C541" s="706" t="s">
        <v>2068</v>
      </c>
      <c r="D541" s="707">
        <f>SUMIF(LV!Q:Q,'LV-Int.1'!B541,LV!K:K)+SUM(D543)</f>
        <v>0</v>
      </c>
      <c r="E541" s="766">
        <f>D541/$H$1</f>
        <v>0</v>
      </c>
    </row>
    <row r="542" spans="1:5" s="698" customFormat="1" ht="15.75" customHeight="1">
      <c r="A542" s="698">
        <f>A541</f>
        <v>0</v>
      </c>
      <c r="B542" s="769"/>
      <c r="C542" s="770"/>
      <c r="D542" s="771"/>
      <c r="E542" s="772"/>
    </row>
    <row r="543" spans="1:5" s="698" customFormat="1" ht="15" customHeight="1" outlineLevel="1">
      <c r="A543" s="698">
        <f t="shared" si="63"/>
        <v>0</v>
      </c>
      <c r="B543" s="708" t="s">
        <v>2714</v>
      </c>
      <c r="C543" s="698" t="s">
        <v>2022</v>
      </c>
      <c r="D543" s="709">
        <f>SUMIF(LV!Q:Q,'LV-Int.1'!B543,LV!K:K)</f>
        <v>0</v>
      </c>
      <c r="E543" s="767">
        <f t="shared" ref="E543" si="73">D543/$H$1</f>
        <v>0</v>
      </c>
    </row>
    <row r="544" spans="1:5" s="698" customFormat="1" ht="15.75" customHeight="1">
      <c r="A544" s="698">
        <f t="shared" si="63"/>
        <v>0</v>
      </c>
      <c r="B544" s="768">
        <v>67</v>
      </c>
      <c r="C544" s="706" t="s">
        <v>2068</v>
      </c>
      <c r="D544" s="707">
        <f>SUMIF(LV!Q:Q,'LV-Int.1'!B544,LV!K:K)+SUM(D546)</f>
        <v>0</v>
      </c>
      <c r="E544" s="766">
        <f>D544/$H$1</f>
        <v>0</v>
      </c>
    </row>
    <row r="545" spans="1:5" s="698" customFormat="1" ht="15.75" customHeight="1">
      <c r="A545" s="698">
        <f>A544</f>
        <v>0</v>
      </c>
      <c r="B545" s="769"/>
      <c r="C545" s="770"/>
      <c r="D545" s="771"/>
      <c r="E545" s="772"/>
    </row>
    <row r="546" spans="1:5" s="698" customFormat="1" ht="15" customHeight="1" outlineLevel="1">
      <c r="A546" s="698">
        <f t="shared" si="63"/>
        <v>0</v>
      </c>
      <c r="B546" s="708" t="s">
        <v>2715</v>
      </c>
      <c r="C546" s="698" t="s">
        <v>2022</v>
      </c>
      <c r="D546" s="709">
        <f>SUMIF(LV!Q:Q,'LV-Int.1'!B546,LV!K:K)</f>
        <v>0</v>
      </c>
      <c r="E546" s="767">
        <f t="shared" ref="E546" si="74">D546/$H$1</f>
        <v>0</v>
      </c>
    </row>
    <row r="547" spans="1:5" s="698" customFormat="1" ht="15.75" customHeight="1">
      <c r="A547" s="698">
        <f t="shared" si="63"/>
        <v>0</v>
      </c>
      <c r="B547" s="768">
        <v>68</v>
      </c>
      <c r="C547" s="706" t="s">
        <v>2068</v>
      </c>
      <c r="D547" s="707">
        <f>SUMIF(LV!Q:Q,'LV-Int.1'!B547,LV!K:K)+SUM(D549)</f>
        <v>0</v>
      </c>
      <c r="E547" s="766">
        <f>D547/$H$1</f>
        <v>0</v>
      </c>
    </row>
    <row r="548" spans="1:5" s="698" customFormat="1" ht="15.75" customHeight="1">
      <c r="A548" s="698">
        <f>A547</f>
        <v>0</v>
      </c>
      <c r="B548" s="769"/>
      <c r="C548" s="770"/>
      <c r="D548" s="771"/>
      <c r="E548" s="772"/>
    </row>
    <row r="549" spans="1:5" s="698" customFormat="1" ht="15" customHeight="1" outlineLevel="1">
      <c r="A549" s="698">
        <f t="shared" si="63"/>
        <v>0</v>
      </c>
      <c r="B549" s="708" t="s">
        <v>2716</v>
      </c>
      <c r="C549" s="698" t="s">
        <v>2022</v>
      </c>
      <c r="D549" s="709">
        <f>SUMIF(LV!Q:Q,'LV-Int.1'!B549,LV!K:K)</f>
        <v>0</v>
      </c>
      <c r="E549" s="767">
        <f t="shared" ref="E549" si="75">D549/$H$1</f>
        <v>0</v>
      </c>
    </row>
    <row r="550" spans="1:5" s="698" customFormat="1" ht="15.75" customHeight="1">
      <c r="A550" s="698">
        <f t="shared" si="63"/>
        <v>0</v>
      </c>
      <c r="B550" s="768" t="s">
        <v>2717</v>
      </c>
      <c r="C550" s="706" t="s">
        <v>2718</v>
      </c>
      <c r="D550" s="707">
        <f>SUMIF(LV!Q:Q,'LV-Int.1'!B550,LV!K:K)+SUM(D552:D558)</f>
        <v>0</v>
      </c>
      <c r="E550" s="766">
        <f>D550/$H$1</f>
        <v>0</v>
      </c>
    </row>
    <row r="551" spans="1:5" s="698" customFormat="1" ht="15.75" customHeight="1">
      <c r="A551" s="698">
        <f>A550</f>
        <v>0</v>
      </c>
      <c r="B551" s="769"/>
      <c r="C551" s="770"/>
      <c r="D551" s="771"/>
      <c r="E551" s="772"/>
    </row>
    <row r="552" spans="1:5" s="698" customFormat="1" ht="15" customHeight="1" outlineLevel="1">
      <c r="A552" s="698">
        <f t="shared" si="63"/>
        <v>0</v>
      </c>
      <c r="B552" s="708" t="s">
        <v>2719</v>
      </c>
      <c r="C552" s="698" t="s">
        <v>2022</v>
      </c>
      <c r="D552" s="709">
        <f>SUMIF(LV!Q:Q,'LV-Int.1'!B552,LV!K:K)</f>
        <v>0</v>
      </c>
      <c r="E552" s="767">
        <f t="shared" ref="E552:E558" si="76">D552/$H$1</f>
        <v>0</v>
      </c>
    </row>
    <row r="553" spans="1:5" s="698" customFormat="1" ht="15" customHeight="1" outlineLevel="1">
      <c r="A553" s="698">
        <f t="shared" si="63"/>
        <v>0</v>
      </c>
      <c r="B553" s="708" t="s">
        <v>2720</v>
      </c>
      <c r="C553" s="698" t="s">
        <v>2074</v>
      </c>
      <c r="D553" s="709">
        <f>SUMIF(LV!Q:Q,'LV-Int.1'!B553,LV!K:K)</f>
        <v>0</v>
      </c>
      <c r="E553" s="767">
        <f t="shared" si="76"/>
        <v>0</v>
      </c>
    </row>
    <row r="554" spans="1:5" s="698" customFormat="1" ht="15" customHeight="1" outlineLevel="1">
      <c r="A554" s="698">
        <f t="shared" si="63"/>
        <v>0</v>
      </c>
      <c r="B554" s="708" t="s">
        <v>2721</v>
      </c>
      <c r="C554" s="698" t="s">
        <v>2722</v>
      </c>
      <c r="D554" s="709">
        <f>SUMIF(LV!Q:Q,'LV-Int.1'!B554,LV!K:K)</f>
        <v>0</v>
      </c>
      <c r="E554" s="767">
        <f t="shared" si="76"/>
        <v>0</v>
      </c>
    </row>
    <row r="555" spans="1:5" s="698" customFormat="1" ht="15" customHeight="1" outlineLevel="1">
      <c r="A555" s="698">
        <f t="shared" si="63"/>
        <v>0</v>
      </c>
      <c r="B555" s="708" t="s">
        <v>2723</v>
      </c>
      <c r="C555" s="698" t="s">
        <v>2724</v>
      </c>
      <c r="D555" s="709">
        <f>SUMIF(LV!Q:Q,'LV-Int.1'!B555,LV!K:K)</f>
        <v>0</v>
      </c>
      <c r="E555" s="767">
        <f t="shared" si="76"/>
        <v>0</v>
      </c>
    </row>
    <row r="556" spans="1:5" s="698" customFormat="1" ht="15" customHeight="1" outlineLevel="1">
      <c r="A556" s="698">
        <f t="shared" si="63"/>
        <v>0</v>
      </c>
      <c r="B556" s="708" t="s">
        <v>2725</v>
      </c>
      <c r="C556" s="698" t="s">
        <v>2726</v>
      </c>
      <c r="D556" s="709">
        <f>SUMIF(LV!Q:Q,'LV-Int.1'!B556,LV!K:K)</f>
        <v>0</v>
      </c>
      <c r="E556" s="767">
        <f t="shared" si="76"/>
        <v>0</v>
      </c>
    </row>
    <row r="557" spans="1:5" s="698" customFormat="1" ht="15" customHeight="1" outlineLevel="1">
      <c r="A557" s="698">
        <f t="shared" si="63"/>
        <v>0</v>
      </c>
      <c r="B557" s="708" t="s">
        <v>2727</v>
      </c>
      <c r="C557" s="698" t="s">
        <v>2728</v>
      </c>
      <c r="D557" s="709">
        <f>SUMIF(LV!Q:Q,'LV-Int.1'!B557,LV!K:K)</f>
        <v>0</v>
      </c>
      <c r="E557" s="767">
        <f t="shared" si="76"/>
        <v>0</v>
      </c>
    </row>
    <row r="558" spans="1:5" s="698" customFormat="1" ht="15" customHeight="1" outlineLevel="1">
      <c r="A558" s="698">
        <f t="shared" si="63"/>
        <v>0</v>
      </c>
      <c r="B558" s="708" t="s">
        <v>2729</v>
      </c>
      <c r="C558" s="698" t="s">
        <v>2730</v>
      </c>
      <c r="D558" s="709">
        <f>SUMIF(LV!Q:Q,'LV-Int.1'!B558,LV!K:K)</f>
        <v>0</v>
      </c>
      <c r="E558" s="767">
        <f t="shared" si="76"/>
        <v>0</v>
      </c>
    </row>
    <row r="559" spans="1:5" s="698" customFormat="1" ht="15.75">
      <c r="A559" s="698">
        <f t="shared" si="63"/>
        <v>0</v>
      </c>
      <c r="B559" s="768" t="s">
        <v>1948</v>
      </c>
      <c r="C559" s="706" t="s">
        <v>2731</v>
      </c>
      <c r="D559" s="707">
        <f>SUMIF(LV!Q:Q,'LV-Int.1'!B559,LV!K:K)+SUM(D561:D569)</f>
        <v>0</v>
      </c>
      <c r="E559" s="766">
        <f>D559/$H$1</f>
        <v>0</v>
      </c>
    </row>
    <row r="560" spans="1:5" s="698" customFormat="1" ht="15.75" customHeight="1">
      <c r="A560" s="698">
        <f>A559</f>
        <v>0</v>
      </c>
      <c r="B560" s="769"/>
      <c r="C560" s="770"/>
      <c r="D560" s="771"/>
      <c r="E560" s="772"/>
    </row>
    <row r="561" spans="1:5" s="698" customFormat="1" ht="15" customHeight="1" outlineLevel="1">
      <c r="A561" s="698">
        <f t="shared" si="63"/>
        <v>0</v>
      </c>
      <c r="B561" s="708" t="s">
        <v>2732</v>
      </c>
      <c r="C561" s="698" t="s">
        <v>2022</v>
      </c>
      <c r="D561" s="709">
        <f>SUMIF(LV!Q:Q,'LV-Int.1'!B561,LV!K:K)</f>
        <v>0</v>
      </c>
      <c r="E561" s="767">
        <f t="shared" ref="E561:E569" si="77">D561/$H$1</f>
        <v>0</v>
      </c>
    </row>
    <row r="562" spans="1:5" s="698" customFormat="1" ht="15" customHeight="1" outlineLevel="1">
      <c r="A562" s="698">
        <f t="shared" si="63"/>
        <v>0</v>
      </c>
      <c r="B562" s="708" t="s">
        <v>2733</v>
      </c>
      <c r="C562" s="698" t="s">
        <v>2074</v>
      </c>
      <c r="D562" s="709">
        <f>SUMIF(LV!Q:Q,'LV-Int.1'!B562,LV!K:K)</f>
        <v>0</v>
      </c>
      <c r="E562" s="767">
        <f t="shared" si="77"/>
        <v>0</v>
      </c>
    </row>
    <row r="563" spans="1:5" s="698" customFormat="1" ht="15" customHeight="1" outlineLevel="1">
      <c r="A563" s="698">
        <f t="shared" si="63"/>
        <v>0</v>
      </c>
      <c r="B563" s="708" t="s">
        <v>2734</v>
      </c>
      <c r="C563" s="698" t="s">
        <v>2735</v>
      </c>
      <c r="D563" s="709">
        <f>SUMIF(LV!Q:Q,'LV-Int.1'!B563,LV!K:K)</f>
        <v>0</v>
      </c>
      <c r="E563" s="767">
        <f t="shared" si="77"/>
        <v>0</v>
      </c>
    </row>
    <row r="564" spans="1:5" s="698" customFormat="1" ht="15" customHeight="1" outlineLevel="1">
      <c r="A564" s="698">
        <f t="shared" si="63"/>
        <v>0</v>
      </c>
      <c r="B564" s="708" t="s">
        <v>2736</v>
      </c>
      <c r="C564" s="698" t="s">
        <v>2737</v>
      </c>
      <c r="D564" s="709">
        <f>SUMIF(LV!Q:Q,'LV-Int.1'!B564,LV!K:K)</f>
        <v>0</v>
      </c>
      <c r="E564" s="767">
        <f t="shared" si="77"/>
        <v>0</v>
      </c>
    </row>
    <row r="565" spans="1:5" s="698" customFormat="1" ht="15" customHeight="1" outlineLevel="1">
      <c r="A565" s="698">
        <f t="shared" si="63"/>
        <v>0</v>
      </c>
      <c r="B565" s="708" t="s">
        <v>2738</v>
      </c>
      <c r="C565" s="698" t="s">
        <v>2739</v>
      </c>
      <c r="D565" s="709">
        <f>SUMIF(LV!Q:Q,'LV-Int.1'!B565,LV!K:K)</f>
        <v>0</v>
      </c>
      <c r="E565" s="767">
        <f t="shared" si="77"/>
        <v>0</v>
      </c>
    </row>
    <row r="566" spans="1:5" s="698" customFormat="1" ht="15" customHeight="1" outlineLevel="1">
      <c r="A566" s="698">
        <f t="shared" si="63"/>
        <v>0</v>
      </c>
      <c r="B566" s="708" t="s">
        <v>2740</v>
      </c>
      <c r="C566" s="698" t="s">
        <v>2741</v>
      </c>
      <c r="D566" s="709">
        <f>SUMIF(LV!Q:Q,'LV-Int.1'!B566,LV!K:K)</f>
        <v>0</v>
      </c>
      <c r="E566" s="767">
        <f t="shared" si="77"/>
        <v>0</v>
      </c>
    </row>
    <row r="567" spans="1:5" s="698" customFormat="1" ht="15" customHeight="1" outlineLevel="1">
      <c r="A567" s="698">
        <f t="shared" si="63"/>
        <v>0</v>
      </c>
      <c r="B567" s="708" t="s">
        <v>2742</v>
      </c>
      <c r="C567" s="698" t="s">
        <v>2555</v>
      </c>
      <c r="D567" s="709">
        <f>SUMIF(LV!Q:Q,'LV-Int.1'!B567,LV!K:K)</f>
        <v>0</v>
      </c>
      <c r="E567" s="767">
        <f t="shared" si="77"/>
        <v>0</v>
      </c>
    </row>
    <row r="568" spans="1:5" s="698" customFormat="1" ht="15" customHeight="1" outlineLevel="1">
      <c r="A568" s="698">
        <f t="shared" si="63"/>
        <v>0</v>
      </c>
      <c r="B568" s="708" t="s">
        <v>2743</v>
      </c>
      <c r="C568" s="698" t="s">
        <v>2557</v>
      </c>
      <c r="D568" s="709">
        <f>SUMIF(LV!Q:Q,'LV-Int.1'!B568,LV!K:K)</f>
        <v>0</v>
      </c>
      <c r="E568" s="767">
        <f t="shared" si="77"/>
        <v>0</v>
      </c>
    </row>
    <row r="569" spans="1:5" s="698" customFormat="1" ht="15" customHeight="1" outlineLevel="1">
      <c r="A569" s="698">
        <f t="shared" si="63"/>
        <v>0</v>
      </c>
      <c r="B569" s="708" t="s">
        <v>2744</v>
      </c>
      <c r="C569" s="698" t="s">
        <v>2559</v>
      </c>
      <c r="D569" s="709">
        <f>SUMIF(LV!Q:Q,'LV-Int.1'!B569,LV!K:K)</f>
        <v>0</v>
      </c>
      <c r="E569" s="767">
        <f t="shared" si="77"/>
        <v>0</v>
      </c>
    </row>
    <row r="570" spans="1:5" s="698" customFormat="1" ht="15.75" customHeight="1">
      <c r="A570" s="698">
        <f t="shared" si="63"/>
        <v>0</v>
      </c>
      <c r="B570" s="768">
        <v>71</v>
      </c>
      <c r="C570" s="706" t="s">
        <v>2068</v>
      </c>
      <c r="D570" s="707">
        <f>SUMIF(LV!Q:Q,'LV-Int.1'!B570,LV!K:K)+SUM(D572)</f>
        <v>0</v>
      </c>
      <c r="E570" s="766">
        <f>D570/$H$1</f>
        <v>0</v>
      </c>
    </row>
    <row r="571" spans="1:5" s="698" customFormat="1" ht="15.75" customHeight="1">
      <c r="A571" s="698">
        <f>A570</f>
        <v>0</v>
      </c>
      <c r="B571" s="769"/>
      <c r="C571" s="770"/>
      <c r="D571" s="771"/>
      <c r="E571" s="772"/>
    </row>
    <row r="572" spans="1:5" s="698" customFormat="1" ht="15" customHeight="1" outlineLevel="1">
      <c r="A572" s="698">
        <f t="shared" si="63"/>
        <v>0</v>
      </c>
      <c r="B572" s="708" t="s">
        <v>2745</v>
      </c>
      <c r="C572" s="698" t="s">
        <v>2022</v>
      </c>
      <c r="D572" s="709">
        <f>SUMIF(LV!Q:Q,'LV-Int.1'!B572,LV!K:K)</f>
        <v>0</v>
      </c>
      <c r="E572" s="767">
        <f t="shared" ref="E572" si="78">D572/$H$1</f>
        <v>0</v>
      </c>
    </row>
    <row r="573" spans="1:5" s="698" customFormat="1" ht="15.75" customHeight="1">
      <c r="A573" s="698">
        <f t="shared" si="63"/>
        <v>0</v>
      </c>
      <c r="B573" s="768">
        <v>72</v>
      </c>
      <c r="C573" s="706" t="s">
        <v>2068</v>
      </c>
      <c r="D573" s="707">
        <f>SUMIF(LV!Q:Q,'LV-Int.1'!B573,LV!K:K)+SUM(D575)</f>
        <v>0</v>
      </c>
      <c r="E573" s="766">
        <f>D573/$H$1</f>
        <v>0</v>
      </c>
    </row>
    <row r="574" spans="1:5" s="698" customFormat="1" ht="15.75" customHeight="1">
      <c r="A574" s="698">
        <f>A573</f>
        <v>0</v>
      </c>
      <c r="B574" s="769"/>
      <c r="C574" s="770"/>
      <c r="D574" s="771"/>
      <c r="E574" s="772"/>
    </row>
    <row r="575" spans="1:5" s="698" customFormat="1" ht="15" customHeight="1" outlineLevel="1">
      <c r="A575" s="698">
        <f t="shared" si="63"/>
        <v>0</v>
      </c>
      <c r="B575" s="708" t="s">
        <v>2746</v>
      </c>
      <c r="C575" s="698" t="s">
        <v>2022</v>
      </c>
      <c r="D575" s="709">
        <f>SUMIF(LV!Q:Q,'LV-Int.1'!B575,LV!K:K)</f>
        <v>0</v>
      </c>
      <c r="E575" s="767">
        <f t="shared" ref="E575" si="79">D575/$H$1</f>
        <v>0</v>
      </c>
    </row>
    <row r="576" spans="1:5" s="698" customFormat="1" ht="15.75" customHeight="1">
      <c r="A576" s="698">
        <f t="shared" si="63"/>
        <v>0</v>
      </c>
      <c r="B576" s="768">
        <v>73</v>
      </c>
      <c r="C576" s="706" t="s">
        <v>2068</v>
      </c>
      <c r="D576" s="707">
        <f>SUMIF(LV!Q:Q,'LV-Int.1'!B576,LV!K:K)+SUM(D578)</f>
        <v>0</v>
      </c>
      <c r="E576" s="766">
        <f>D576/$H$1</f>
        <v>0</v>
      </c>
    </row>
    <row r="577" spans="1:5" s="698" customFormat="1" ht="15.75" customHeight="1">
      <c r="A577" s="698">
        <f>A576</f>
        <v>0</v>
      </c>
      <c r="B577" s="769"/>
      <c r="C577" s="770"/>
      <c r="D577" s="771"/>
      <c r="E577" s="772"/>
    </row>
    <row r="578" spans="1:5" s="698" customFormat="1" ht="15" customHeight="1" outlineLevel="1">
      <c r="A578" s="698">
        <f t="shared" si="63"/>
        <v>0</v>
      </c>
      <c r="B578" s="708" t="s">
        <v>2747</v>
      </c>
      <c r="C578" s="698" t="s">
        <v>2022</v>
      </c>
      <c r="D578" s="709">
        <f>SUMIF(LV!Q:Q,'LV-Int.1'!B578,LV!K:K)</f>
        <v>0</v>
      </c>
      <c r="E578" s="767">
        <f t="shared" ref="E578" si="80">D578/$H$1</f>
        <v>0</v>
      </c>
    </row>
    <row r="579" spans="1:5" s="698" customFormat="1" ht="15.75" customHeight="1">
      <c r="A579" s="698">
        <f t="shared" ref="A579:A642" si="81">IF(D579=0,0,1)</f>
        <v>0</v>
      </c>
      <c r="B579" s="768">
        <v>74</v>
      </c>
      <c r="C579" s="706" t="s">
        <v>2068</v>
      </c>
      <c r="D579" s="707">
        <f>SUMIF(LV!Q:Q,'LV-Int.1'!B579,LV!K:K)+SUM(D581)</f>
        <v>0</v>
      </c>
      <c r="E579" s="766">
        <f>D579/$H$1</f>
        <v>0</v>
      </c>
    </row>
    <row r="580" spans="1:5" s="698" customFormat="1" ht="15.75" customHeight="1">
      <c r="A580" s="698">
        <f>A579</f>
        <v>0</v>
      </c>
      <c r="B580" s="769"/>
      <c r="C580" s="770"/>
      <c r="D580" s="771"/>
      <c r="E580" s="772"/>
    </row>
    <row r="581" spans="1:5" s="698" customFormat="1" ht="15" customHeight="1" outlineLevel="1">
      <c r="A581" s="698">
        <f t="shared" si="81"/>
        <v>0</v>
      </c>
      <c r="B581" s="708" t="s">
        <v>2748</v>
      </c>
      <c r="C581" s="698" t="s">
        <v>2022</v>
      </c>
      <c r="D581" s="709">
        <f>SUMIF(LV!Q:Q,'LV-Int.1'!B581,LV!K:K)</f>
        <v>0</v>
      </c>
      <c r="E581" s="767">
        <f t="shared" ref="E581" si="82">D581/$H$1</f>
        <v>0</v>
      </c>
    </row>
    <row r="582" spans="1:5" s="698" customFormat="1" ht="15.75">
      <c r="A582" s="698">
        <f t="shared" si="81"/>
        <v>0</v>
      </c>
      <c r="B582" s="768" t="s">
        <v>1949</v>
      </c>
      <c r="C582" s="706" t="s">
        <v>2749</v>
      </c>
      <c r="D582" s="707">
        <f>SUMIF(LV!Q:Q,'LV-Int.1'!B582,LV!K:K)+SUM(D584:D607)</f>
        <v>0</v>
      </c>
      <c r="E582" s="766">
        <f>D582/$H$1</f>
        <v>0</v>
      </c>
    </row>
    <row r="583" spans="1:5" s="698" customFormat="1" ht="15.75" customHeight="1">
      <c r="A583" s="698">
        <f>A582</f>
        <v>0</v>
      </c>
      <c r="B583" s="769"/>
      <c r="C583" s="770"/>
      <c r="D583" s="771"/>
      <c r="E583" s="772"/>
    </row>
    <row r="584" spans="1:5" s="698" customFormat="1" ht="15" customHeight="1" outlineLevel="1">
      <c r="A584" s="698">
        <f t="shared" si="81"/>
        <v>0</v>
      </c>
      <c r="B584" s="708" t="s">
        <v>2750</v>
      </c>
      <c r="C584" s="698" t="s">
        <v>2022</v>
      </c>
      <c r="D584" s="709">
        <f>SUMIF(LV!Q:Q,'LV-Int.1'!B584,LV!K:K)</f>
        <v>0</v>
      </c>
      <c r="E584" s="767">
        <f t="shared" ref="E584:E607" si="83">D584/$H$1</f>
        <v>0</v>
      </c>
    </row>
    <row r="585" spans="1:5" s="698" customFormat="1" ht="15" customHeight="1" outlineLevel="1">
      <c r="A585" s="698">
        <f t="shared" si="81"/>
        <v>0</v>
      </c>
      <c r="B585" s="708" t="s">
        <v>2751</v>
      </c>
      <c r="C585" s="698" t="s">
        <v>2074</v>
      </c>
      <c r="D585" s="709">
        <f>SUMIF(LV!Q:Q,'LV-Int.1'!B585,LV!K:K)</f>
        <v>0</v>
      </c>
      <c r="E585" s="767">
        <f t="shared" si="83"/>
        <v>0</v>
      </c>
    </row>
    <row r="586" spans="1:5" s="698" customFormat="1" ht="15" customHeight="1" outlineLevel="1">
      <c r="A586" s="698">
        <f t="shared" si="81"/>
        <v>0</v>
      </c>
      <c r="B586" s="708" t="s">
        <v>2752</v>
      </c>
      <c r="C586" s="698" t="s">
        <v>2753</v>
      </c>
      <c r="D586" s="709">
        <f>SUMIF(LV!Q:Q,'LV-Int.1'!B586,LV!K:K)</f>
        <v>0</v>
      </c>
      <c r="E586" s="767">
        <f t="shared" si="83"/>
        <v>0</v>
      </c>
    </row>
    <row r="587" spans="1:5" s="698" customFormat="1" ht="15" customHeight="1" outlineLevel="1">
      <c r="A587" s="698">
        <f t="shared" si="81"/>
        <v>0</v>
      </c>
      <c r="B587" s="708" t="s">
        <v>2754</v>
      </c>
      <c r="C587" s="698" t="s">
        <v>2755</v>
      </c>
      <c r="D587" s="709">
        <f>SUMIF(LV!Q:Q,'LV-Int.1'!B587,LV!K:K)</f>
        <v>0</v>
      </c>
      <c r="E587" s="767">
        <f t="shared" si="83"/>
        <v>0</v>
      </c>
    </row>
    <row r="588" spans="1:5" s="698" customFormat="1" ht="15" customHeight="1" outlineLevel="1">
      <c r="A588" s="698">
        <f t="shared" si="81"/>
        <v>0</v>
      </c>
      <c r="B588" s="708" t="s">
        <v>2756</v>
      </c>
      <c r="C588" s="698" t="s">
        <v>2755</v>
      </c>
      <c r="D588" s="709">
        <f>SUMIF(LV!Q:Q,'LV-Int.1'!B588,LV!K:K)</f>
        <v>0</v>
      </c>
      <c r="E588" s="767">
        <f t="shared" si="83"/>
        <v>0</v>
      </c>
    </row>
    <row r="589" spans="1:5" s="698" customFormat="1" ht="15" customHeight="1" outlineLevel="1">
      <c r="A589" s="698">
        <f t="shared" si="81"/>
        <v>0</v>
      </c>
      <c r="B589" s="708" t="s">
        <v>2757</v>
      </c>
      <c r="C589" s="698" t="s">
        <v>2755</v>
      </c>
      <c r="D589" s="709">
        <f>SUMIF(LV!Q:Q,'LV-Int.1'!B589,LV!K:K)</f>
        <v>0</v>
      </c>
      <c r="E589" s="767">
        <f t="shared" si="83"/>
        <v>0</v>
      </c>
    </row>
    <row r="590" spans="1:5" s="698" customFormat="1" ht="15" customHeight="1" outlineLevel="1">
      <c r="A590" s="698">
        <f t="shared" si="81"/>
        <v>0</v>
      </c>
      <c r="B590" s="708" t="s">
        <v>1950</v>
      </c>
      <c r="C590" s="698" t="s">
        <v>2758</v>
      </c>
      <c r="D590" s="709">
        <f>SUMIF(LV!Q:Q,'LV-Int.1'!B590,LV!K:K)</f>
        <v>0</v>
      </c>
      <c r="E590" s="767">
        <f t="shared" si="83"/>
        <v>0</v>
      </c>
    </row>
    <row r="591" spans="1:5" s="698" customFormat="1" ht="15" customHeight="1" outlineLevel="1">
      <c r="A591" s="698">
        <f t="shared" si="81"/>
        <v>0</v>
      </c>
      <c r="B591" s="708" t="s">
        <v>1951</v>
      </c>
      <c r="C591" s="698" t="s">
        <v>2759</v>
      </c>
      <c r="D591" s="709">
        <f>SUMIF(LV!Q:Q,'LV-Int.1'!B591,LV!K:K)</f>
        <v>0</v>
      </c>
      <c r="E591" s="767">
        <f t="shared" si="83"/>
        <v>0</v>
      </c>
    </row>
    <row r="592" spans="1:5" s="698" customFormat="1" ht="15" customHeight="1" outlineLevel="1">
      <c r="A592" s="698">
        <f t="shared" si="81"/>
        <v>0</v>
      </c>
      <c r="B592" s="708" t="s">
        <v>1952</v>
      </c>
      <c r="C592" s="698" t="s">
        <v>2760</v>
      </c>
      <c r="D592" s="709">
        <f>SUMIF(LV!Q:Q,'LV-Int.1'!B592,LV!K:K)</f>
        <v>0</v>
      </c>
      <c r="E592" s="767">
        <f t="shared" si="83"/>
        <v>0</v>
      </c>
    </row>
    <row r="593" spans="1:5" s="698" customFormat="1" ht="15" customHeight="1" outlineLevel="1">
      <c r="A593" s="698">
        <f t="shared" si="81"/>
        <v>0</v>
      </c>
      <c r="B593" s="708" t="s">
        <v>1953</v>
      </c>
      <c r="C593" s="698" t="s">
        <v>2761</v>
      </c>
      <c r="D593" s="709">
        <f>SUMIF(LV!Q:Q,'LV-Int.1'!B593,LV!K:K)</f>
        <v>0</v>
      </c>
      <c r="E593" s="767">
        <f t="shared" si="83"/>
        <v>0</v>
      </c>
    </row>
    <row r="594" spans="1:5" s="698" customFormat="1" ht="15" customHeight="1" outlineLevel="1">
      <c r="A594" s="698">
        <f t="shared" si="81"/>
        <v>0</v>
      </c>
      <c r="B594" s="708" t="s">
        <v>2762</v>
      </c>
      <c r="C594" s="698" t="s">
        <v>2763</v>
      </c>
      <c r="D594" s="709">
        <f>SUMIF(LV!Q:Q,'LV-Int.1'!B594,LV!K:K)</f>
        <v>0</v>
      </c>
      <c r="E594" s="767">
        <f t="shared" si="83"/>
        <v>0</v>
      </c>
    </row>
    <row r="595" spans="1:5" s="698" customFormat="1" ht="15" customHeight="1" outlineLevel="1">
      <c r="A595" s="698">
        <f t="shared" si="81"/>
        <v>0</v>
      </c>
      <c r="B595" s="708" t="s">
        <v>1954</v>
      </c>
      <c r="C595" s="698" t="s">
        <v>2764</v>
      </c>
      <c r="D595" s="709">
        <f>SUMIF(LV!Q:Q,'LV-Int.1'!B595,LV!K:K)</f>
        <v>0</v>
      </c>
      <c r="E595" s="767">
        <f t="shared" si="83"/>
        <v>0</v>
      </c>
    </row>
    <row r="596" spans="1:5" s="698" customFormat="1" ht="15" customHeight="1" outlineLevel="1">
      <c r="A596" s="698">
        <f t="shared" si="81"/>
        <v>0</v>
      </c>
      <c r="B596" s="708" t="s">
        <v>2765</v>
      </c>
      <c r="C596" s="698" t="s">
        <v>2766</v>
      </c>
      <c r="D596" s="709">
        <f>SUMIF(LV!Q:Q,'LV-Int.1'!B596,LV!K:K)</f>
        <v>0</v>
      </c>
      <c r="E596" s="767">
        <f t="shared" si="83"/>
        <v>0</v>
      </c>
    </row>
    <row r="597" spans="1:5" s="698" customFormat="1" ht="15" customHeight="1" outlineLevel="1">
      <c r="A597" s="698">
        <f t="shared" si="81"/>
        <v>0</v>
      </c>
      <c r="B597" s="708" t="s">
        <v>2767</v>
      </c>
      <c r="C597" s="698" t="s">
        <v>2768</v>
      </c>
      <c r="D597" s="709">
        <f>SUMIF(LV!Q:Q,'LV-Int.1'!B597,LV!K:K)</f>
        <v>0</v>
      </c>
      <c r="E597" s="767">
        <f t="shared" si="83"/>
        <v>0</v>
      </c>
    </row>
    <row r="598" spans="1:5" s="698" customFormat="1" ht="15" customHeight="1" outlineLevel="1">
      <c r="A598" s="698">
        <f t="shared" si="81"/>
        <v>0</v>
      </c>
      <c r="B598" s="708" t="s">
        <v>1955</v>
      </c>
      <c r="C598" s="698" t="s">
        <v>2769</v>
      </c>
      <c r="D598" s="709">
        <f>SUMIF(LV!Q:Q,'LV-Int.1'!B598,LV!K:K)</f>
        <v>0</v>
      </c>
      <c r="E598" s="767">
        <f t="shared" si="83"/>
        <v>0</v>
      </c>
    </row>
    <row r="599" spans="1:5" s="698" customFormat="1" ht="15" customHeight="1" outlineLevel="1">
      <c r="A599" s="698">
        <f t="shared" si="81"/>
        <v>0</v>
      </c>
      <c r="B599" s="708" t="s">
        <v>1956</v>
      </c>
      <c r="C599" s="698" t="s">
        <v>2587</v>
      </c>
      <c r="D599" s="709">
        <f>SUMIF(LV!Q:Q,'LV-Int.1'!B599,LV!K:K)</f>
        <v>0</v>
      </c>
      <c r="E599" s="767">
        <f t="shared" si="83"/>
        <v>0</v>
      </c>
    </row>
    <row r="600" spans="1:5" s="698" customFormat="1" ht="15" customHeight="1" outlineLevel="1">
      <c r="A600" s="698">
        <f t="shared" si="81"/>
        <v>0</v>
      </c>
      <c r="B600" s="708" t="s">
        <v>2770</v>
      </c>
      <c r="C600" s="698" t="s">
        <v>2771</v>
      </c>
      <c r="D600" s="709">
        <f>SUMIF(LV!Q:Q,'LV-Int.1'!B600,LV!K:K)</f>
        <v>0</v>
      </c>
      <c r="E600" s="767">
        <f t="shared" si="83"/>
        <v>0</v>
      </c>
    </row>
    <row r="601" spans="1:5" s="698" customFormat="1" ht="15" customHeight="1" outlineLevel="1">
      <c r="A601" s="698">
        <f t="shared" si="81"/>
        <v>0</v>
      </c>
      <c r="B601" s="708" t="s">
        <v>2772</v>
      </c>
      <c r="C601" s="698" t="s">
        <v>2551</v>
      </c>
      <c r="D601" s="709">
        <f>SUMIF(LV!Q:Q,'LV-Int.1'!B601,LV!K:K)</f>
        <v>0</v>
      </c>
      <c r="E601" s="767">
        <f t="shared" si="83"/>
        <v>0</v>
      </c>
    </row>
    <row r="602" spans="1:5" s="698" customFormat="1" ht="15" customHeight="1" outlineLevel="1">
      <c r="A602" s="698">
        <f t="shared" si="81"/>
        <v>0</v>
      </c>
      <c r="B602" s="708" t="s">
        <v>2773</v>
      </c>
      <c r="C602" s="698" t="s">
        <v>2774</v>
      </c>
      <c r="D602" s="709">
        <f>SUMIF(LV!Q:Q,'LV-Int.1'!B602,LV!K:K)</f>
        <v>0</v>
      </c>
      <c r="E602" s="767">
        <f t="shared" si="83"/>
        <v>0</v>
      </c>
    </row>
    <row r="603" spans="1:5" s="698" customFormat="1" ht="15" customHeight="1" outlineLevel="1">
      <c r="A603" s="698">
        <f t="shared" si="81"/>
        <v>0</v>
      </c>
      <c r="B603" s="708" t="s">
        <v>2775</v>
      </c>
      <c r="C603" s="698" t="s">
        <v>2776</v>
      </c>
      <c r="D603" s="709">
        <f>SUMIF(LV!Q:Q,'LV-Int.1'!B603,LV!K:K)</f>
        <v>0</v>
      </c>
      <c r="E603" s="767">
        <f t="shared" si="83"/>
        <v>0</v>
      </c>
    </row>
    <row r="604" spans="1:5" s="698" customFormat="1" ht="15" customHeight="1" outlineLevel="1">
      <c r="A604" s="698">
        <f t="shared" si="81"/>
        <v>0</v>
      </c>
      <c r="B604" s="708" t="s">
        <v>2777</v>
      </c>
      <c r="C604" s="698" t="s">
        <v>2555</v>
      </c>
      <c r="D604" s="709">
        <f>SUMIF(LV!Q:Q,'LV-Int.1'!B604,LV!K:K)</f>
        <v>0</v>
      </c>
      <c r="E604" s="767">
        <f t="shared" si="83"/>
        <v>0</v>
      </c>
    </row>
    <row r="605" spans="1:5" s="698" customFormat="1" ht="15" customHeight="1" outlineLevel="1">
      <c r="A605" s="698">
        <f t="shared" si="81"/>
        <v>0</v>
      </c>
      <c r="B605" s="708" t="s">
        <v>2778</v>
      </c>
      <c r="C605" s="698" t="s">
        <v>2557</v>
      </c>
      <c r="D605" s="709">
        <f>SUMIF(LV!Q:Q,'LV-Int.1'!B605,LV!K:K)</f>
        <v>0</v>
      </c>
      <c r="E605" s="767">
        <f t="shared" si="83"/>
        <v>0</v>
      </c>
    </row>
    <row r="606" spans="1:5" s="698" customFormat="1" ht="15" customHeight="1" outlineLevel="1">
      <c r="A606" s="698">
        <f t="shared" si="81"/>
        <v>0</v>
      </c>
      <c r="B606" s="708" t="s">
        <v>2779</v>
      </c>
      <c r="C606" s="698" t="s">
        <v>2559</v>
      </c>
      <c r="D606" s="709">
        <f>SUMIF(LV!Q:Q,'LV-Int.1'!B606,LV!K:K)</f>
        <v>0</v>
      </c>
      <c r="E606" s="767">
        <f t="shared" si="83"/>
        <v>0</v>
      </c>
    </row>
    <row r="607" spans="1:5" s="698" customFormat="1" ht="15" customHeight="1" outlineLevel="1">
      <c r="A607" s="698">
        <f t="shared" si="81"/>
        <v>0</v>
      </c>
      <c r="B607" s="708" t="s">
        <v>2780</v>
      </c>
      <c r="C607" s="698" t="s">
        <v>2022</v>
      </c>
      <c r="D607" s="709">
        <f>SUMIF(LV!Q:Q,'LV-Int.1'!B607,LV!K:K)</f>
        <v>0</v>
      </c>
      <c r="E607" s="767">
        <f t="shared" si="83"/>
        <v>0</v>
      </c>
    </row>
    <row r="608" spans="1:5" s="698" customFormat="1" ht="15.75" customHeight="1">
      <c r="A608" s="698">
        <f t="shared" si="81"/>
        <v>0</v>
      </c>
      <c r="B608" s="768">
        <v>76</v>
      </c>
      <c r="C608" s="706" t="s">
        <v>2068</v>
      </c>
      <c r="D608" s="707">
        <f>SUMIF(LV!Q:Q,'LV-Int.1'!B608,LV!K:K)+SUM(D610)</f>
        <v>0</v>
      </c>
      <c r="E608" s="766">
        <f>D608/$H$1</f>
        <v>0</v>
      </c>
    </row>
    <row r="609" spans="1:5" s="698" customFormat="1" ht="15.75" customHeight="1">
      <c r="A609" s="698">
        <f>A608</f>
        <v>0</v>
      </c>
      <c r="B609" s="769"/>
      <c r="C609" s="770"/>
      <c r="D609" s="771"/>
      <c r="E609" s="772"/>
    </row>
    <row r="610" spans="1:5" s="698" customFormat="1" ht="15" customHeight="1" outlineLevel="1">
      <c r="A610" s="698">
        <f t="shared" si="81"/>
        <v>0</v>
      </c>
      <c r="B610" s="708" t="s">
        <v>2781</v>
      </c>
      <c r="C610" s="698" t="s">
        <v>2022</v>
      </c>
      <c r="D610" s="709">
        <f>SUMIF(LV!Q:Q,'LV-Int.1'!B610,LV!K:K)</f>
        <v>0</v>
      </c>
      <c r="E610" s="767">
        <f t="shared" ref="E610" si="84">D610/$H$1</f>
        <v>0</v>
      </c>
    </row>
    <row r="611" spans="1:5" s="698" customFormat="1" ht="15.75" customHeight="1">
      <c r="A611" s="698">
        <f t="shared" si="81"/>
        <v>0</v>
      </c>
      <c r="B611" s="768">
        <v>77</v>
      </c>
      <c r="C611" s="706" t="s">
        <v>2068</v>
      </c>
      <c r="D611" s="707">
        <f>SUMIF(LV!Q:Q,'LV-Int.1'!B611,LV!K:K)+SUM(D613)</f>
        <v>0</v>
      </c>
      <c r="E611" s="766">
        <f>D611/$H$1</f>
        <v>0</v>
      </c>
    </row>
    <row r="612" spans="1:5" s="698" customFormat="1" ht="15.75" customHeight="1">
      <c r="A612" s="698">
        <f>A611</f>
        <v>0</v>
      </c>
      <c r="B612" s="769"/>
      <c r="C612" s="770"/>
      <c r="D612" s="771"/>
      <c r="E612" s="772"/>
    </row>
    <row r="613" spans="1:5" s="698" customFormat="1" ht="15" customHeight="1" outlineLevel="1">
      <c r="A613" s="698">
        <f t="shared" si="81"/>
        <v>0</v>
      </c>
      <c r="B613" s="708" t="s">
        <v>2782</v>
      </c>
      <c r="C613" s="698" t="s">
        <v>2022</v>
      </c>
      <c r="D613" s="709">
        <f>SUMIF(LV!Q:Q,'LV-Int.1'!B613,LV!K:K)</f>
        <v>0</v>
      </c>
      <c r="E613" s="767">
        <f t="shared" ref="E613" si="85">D613/$H$1</f>
        <v>0</v>
      </c>
    </row>
    <row r="614" spans="1:5" s="698" customFormat="1" ht="15.75" customHeight="1">
      <c r="A614" s="698">
        <f t="shared" si="81"/>
        <v>0</v>
      </c>
      <c r="B614" s="768">
        <v>78</v>
      </c>
      <c r="C614" s="706" t="s">
        <v>2068</v>
      </c>
      <c r="D614" s="707">
        <f>SUMIF(LV!Q:Q,'LV-Int.1'!B614,LV!K:K)+SUM(D616)</f>
        <v>0</v>
      </c>
      <c r="E614" s="766">
        <f>D614/$H$1</f>
        <v>0</v>
      </c>
    </row>
    <row r="615" spans="1:5" s="698" customFormat="1" ht="15.75" customHeight="1">
      <c r="A615" s="698">
        <f>A614</f>
        <v>0</v>
      </c>
      <c r="B615" s="769"/>
      <c r="C615" s="770"/>
      <c r="D615" s="771"/>
      <c r="E615" s="772"/>
    </row>
    <row r="616" spans="1:5" s="698" customFormat="1" ht="15" customHeight="1" outlineLevel="1">
      <c r="A616" s="698">
        <f t="shared" si="81"/>
        <v>0</v>
      </c>
      <c r="B616" s="708" t="s">
        <v>2783</v>
      </c>
      <c r="C616" s="698" t="s">
        <v>2022</v>
      </c>
      <c r="D616" s="709">
        <f>SUMIF(LV!Q:Q,'LV-Int.1'!B616,LV!K:K)</f>
        <v>0</v>
      </c>
      <c r="E616" s="767">
        <f t="shared" ref="E616" si="86">D616/$H$1</f>
        <v>0</v>
      </c>
    </row>
    <row r="617" spans="1:5" s="698" customFormat="1" ht="15.75" customHeight="1">
      <c r="A617" s="698">
        <f t="shared" si="81"/>
        <v>0</v>
      </c>
      <c r="B617" s="768">
        <v>79</v>
      </c>
      <c r="C617" s="706" t="s">
        <v>2068</v>
      </c>
      <c r="D617" s="707">
        <f>SUMIF(LV!Q:Q,'LV-Int.1'!B617,LV!K:K)+SUM(D619)</f>
        <v>0</v>
      </c>
      <c r="E617" s="766">
        <f>D617/$H$1</f>
        <v>0</v>
      </c>
    </row>
    <row r="618" spans="1:5" s="698" customFormat="1" ht="15.75" customHeight="1">
      <c r="A618" s="698">
        <f>A617</f>
        <v>0</v>
      </c>
      <c r="B618" s="769"/>
      <c r="C618" s="770"/>
      <c r="D618" s="771"/>
      <c r="E618" s="772"/>
    </row>
    <row r="619" spans="1:5" s="698" customFormat="1" ht="15" customHeight="1" outlineLevel="1">
      <c r="A619" s="698">
        <f t="shared" si="81"/>
        <v>0</v>
      </c>
      <c r="B619" s="708" t="s">
        <v>2784</v>
      </c>
      <c r="C619" s="698" t="s">
        <v>2022</v>
      </c>
      <c r="D619" s="709">
        <f>SUMIF(LV!Q:Q,'LV-Int.1'!B619,LV!K:K)</f>
        <v>0</v>
      </c>
      <c r="E619" s="767">
        <f t="shared" ref="E619" si="87">D619/$H$1</f>
        <v>0</v>
      </c>
    </row>
    <row r="620" spans="1:5" s="698" customFormat="1" ht="15.75">
      <c r="A620" s="698">
        <f t="shared" si="81"/>
        <v>0</v>
      </c>
      <c r="B620" s="768" t="s">
        <v>1957</v>
      </c>
      <c r="C620" s="706" t="s">
        <v>2785</v>
      </c>
      <c r="D620" s="707">
        <f>SUMIF(LV!Q:Q,'LV-Int.1'!B620,LV!K:K)+SUM(D622:D635)</f>
        <v>0</v>
      </c>
      <c r="E620" s="766">
        <f>D620/$H$1</f>
        <v>0</v>
      </c>
    </row>
    <row r="621" spans="1:5" s="698" customFormat="1" ht="15.75" customHeight="1">
      <c r="A621" s="698">
        <f>A620</f>
        <v>0</v>
      </c>
      <c r="B621" s="769"/>
      <c r="C621" s="770"/>
      <c r="D621" s="771"/>
      <c r="E621" s="772"/>
    </row>
    <row r="622" spans="1:5" s="698" customFormat="1" ht="15" customHeight="1" outlineLevel="1">
      <c r="A622" s="698">
        <f t="shared" si="81"/>
        <v>0</v>
      </c>
      <c r="B622" s="708" t="s">
        <v>2786</v>
      </c>
      <c r="C622" s="698" t="s">
        <v>2022</v>
      </c>
      <c r="D622" s="709">
        <f>SUMIF(LV!Q:Q,'LV-Int.1'!B622,LV!K:K)</f>
        <v>0</v>
      </c>
      <c r="E622" s="767">
        <f t="shared" ref="E622:E635" si="88">D622/$H$1</f>
        <v>0</v>
      </c>
    </row>
    <row r="623" spans="1:5" s="698" customFormat="1" ht="15" customHeight="1" outlineLevel="1">
      <c r="A623" s="698">
        <f t="shared" si="81"/>
        <v>0</v>
      </c>
      <c r="B623" s="708" t="s">
        <v>2787</v>
      </c>
      <c r="C623" s="698" t="s">
        <v>2788</v>
      </c>
      <c r="D623" s="709">
        <f>SUMIF(LV!Q:Q,'LV-Int.1'!B623,LV!K:K)</f>
        <v>0</v>
      </c>
      <c r="E623" s="767">
        <f t="shared" si="88"/>
        <v>0</v>
      </c>
    </row>
    <row r="624" spans="1:5" s="698" customFormat="1" ht="15" customHeight="1" outlineLevel="1">
      <c r="A624" s="698">
        <f t="shared" si="81"/>
        <v>0</v>
      </c>
      <c r="B624" s="708" t="s">
        <v>2789</v>
      </c>
      <c r="C624" s="698" t="s">
        <v>2790</v>
      </c>
      <c r="D624" s="709">
        <f>SUMIF(LV!Q:Q,'LV-Int.1'!B624,LV!K:K)</f>
        <v>0</v>
      </c>
      <c r="E624" s="767">
        <f t="shared" si="88"/>
        <v>0</v>
      </c>
    </row>
    <row r="625" spans="1:5" s="698" customFormat="1" ht="15" customHeight="1" outlineLevel="1">
      <c r="A625" s="698">
        <f t="shared" si="81"/>
        <v>0</v>
      </c>
      <c r="B625" s="708" t="s">
        <v>2791</v>
      </c>
      <c r="C625" s="698" t="s">
        <v>2792</v>
      </c>
      <c r="D625" s="709">
        <f>SUMIF(LV!Q:Q,'LV-Int.1'!B625,LV!K:K)</f>
        <v>0</v>
      </c>
      <c r="E625" s="767">
        <f t="shared" si="88"/>
        <v>0</v>
      </c>
    </row>
    <row r="626" spans="1:5" s="698" customFormat="1" ht="15" customHeight="1" outlineLevel="1">
      <c r="A626" s="698">
        <f t="shared" si="81"/>
        <v>0</v>
      </c>
      <c r="B626" s="708" t="s">
        <v>1958</v>
      </c>
      <c r="C626" s="698" t="s">
        <v>2793</v>
      </c>
      <c r="D626" s="709">
        <f>SUMIF(LV!Q:Q,'LV-Int.1'!B626,LV!K:K)</f>
        <v>0</v>
      </c>
      <c r="E626" s="767">
        <f t="shared" si="88"/>
        <v>0</v>
      </c>
    </row>
    <row r="627" spans="1:5" s="698" customFormat="1" ht="15" customHeight="1" outlineLevel="1">
      <c r="A627" s="698">
        <f t="shared" si="81"/>
        <v>0</v>
      </c>
      <c r="B627" s="708" t="s">
        <v>2794</v>
      </c>
      <c r="C627" s="698" t="s">
        <v>2795</v>
      </c>
      <c r="D627" s="709">
        <f>SUMIF(LV!Q:Q,'LV-Int.1'!B627,LV!K:K)</f>
        <v>0</v>
      </c>
      <c r="E627" s="767">
        <f t="shared" si="88"/>
        <v>0</v>
      </c>
    </row>
    <row r="628" spans="1:5" s="698" customFormat="1" ht="15" customHeight="1" outlineLevel="1">
      <c r="A628" s="698">
        <f t="shared" si="81"/>
        <v>0</v>
      </c>
      <c r="B628" s="708" t="s">
        <v>1959</v>
      </c>
      <c r="C628" s="698" t="s">
        <v>2796</v>
      </c>
      <c r="D628" s="709">
        <f>SUMIF(LV!Q:Q,'LV-Int.1'!B628,LV!K:K)</f>
        <v>0</v>
      </c>
      <c r="E628" s="767">
        <f t="shared" si="88"/>
        <v>0</v>
      </c>
    </row>
    <row r="629" spans="1:5" s="698" customFormat="1" ht="15" customHeight="1" outlineLevel="1">
      <c r="A629" s="698">
        <f t="shared" si="81"/>
        <v>0</v>
      </c>
      <c r="B629" s="708" t="s">
        <v>1960</v>
      </c>
      <c r="C629" s="698" t="s">
        <v>2797</v>
      </c>
      <c r="D629" s="709">
        <f>SUMIF(LV!Q:Q,'LV-Int.1'!B629,LV!K:K)</f>
        <v>0</v>
      </c>
      <c r="E629" s="767">
        <f t="shared" si="88"/>
        <v>0</v>
      </c>
    </row>
    <row r="630" spans="1:5" s="698" customFormat="1" ht="15" customHeight="1" outlineLevel="1">
      <c r="A630" s="698">
        <f t="shared" si="81"/>
        <v>0</v>
      </c>
      <c r="B630" s="708" t="s">
        <v>1961</v>
      </c>
      <c r="C630" s="698" t="s">
        <v>2798</v>
      </c>
      <c r="D630" s="709">
        <f>SUMIF(LV!Q:Q,'LV-Int.1'!B630,LV!K:K)</f>
        <v>0</v>
      </c>
      <c r="E630" s="767">
        <f t="shared" si="88"/>
        <v>0</v>
      </c>
    </row>
    <row r="631" spans="1:5" s="698" customFormat="1" ht="15" customHeight="1" outlineLevel="1">
      <c r="A631" s="698">
        <f t="shared" si="81"/>
        <v>0</v>
      </c>
      <c r="B631" s="708" t="s">
        <v>2799</v>
      </c>
      <c r="C631" s="698" t="s">
        <v>2800</v>
      </c>
      <c r="D631" s="709">
        <f>SUMIF(LV!Q:Q,'LV-Int.1'!B631,LV!K:K)</f>
        <v>0</v>
      </c>
      <c r="E631" s="767">
        <f t="shared" si="88"/>
        <v>0</v>
      </c>
    </row>
    <row r="632" spans="1:5" s="698" customFormat="1" ht="15" customHeight="1" outlineLevel="1">
      <c r="A632" s="698">
        <f t="shared" si="81"/>
        <v>0</v>
      </c>
      <c r="B632" s="708" t="s">
        <v>1962</v>
      </c>
      <c r="C632" s="698" t="s">
        <v>2801</v>
      </c>
      <c r="D632" s="709">
        <f>SUMIF(LV!Q:Q,'LV-Int.1'!B632,LV!K:K)</f>
        <v>0</v>
      </c>
      <c r="E632" s="767">
        <f t="shared" si="88"/>
        <v>0</v>
      </c>
    </row>
    <row r="633" spans="1:5" s="698" customFormat="1" ht="15" customHeight="1" outlineLevel="1">
      <c r="A633" s="698">
        <f t="shared" si="81"/>
        <v>0</v>
      </c>
      <c r="B633" s="708" t="s">
        <v>1963</v>
      </c>
      <c r="C633" s="698" t="s">
        <v>2396</v>
      </c>
      <c r="D633" s="709">
        <f>SUMIF(LV!Q:Q,'LV-Int.1'!B633,LV!K:K)</f>
        <v>0</v>
      </c>
      <c r="E633" s="767">
        <f t="shared" si="88"/>
        <v>0</v>
      </c>
    </row>
    <row r="634" spans="1:5" s="698" customFormat="1" ht="15" customHeight="1" outlineLevel="1">
      <c r="A634" s="698">
        <f t="shared" si="81"/>
        <v>0</v>
      </c>
      <c r="B634" s="708" t="s">
        <v>2802</v>
      </c>
      <c r="C634" s="698" t="s">
        <v>2803</v>
      </c>
      <c r="D634" s="709">
        <f>SUMIF(LV!Q:Q,'LV-Int.1'!B634,LV!K:K)</f>
        <v>0</v>
      </c>
      <c r="E634" s="767">
        <f t="shared" si="88"/>
        <v>0</v>
      </c>
    </row>
    <row r="635" spans="1:5" s="698" customFormat="1" ht="15" customHeight="1" outlineLevel="1">
      <c r="A635" s="698">
        <f t="shared" si="81"/>
        <v>0</v>
      </c>
      <c r="B635" s="708" t="s">
        <v>1964</v>
      </c>
      <c r="C635" s="698" t="s">
        <v>2804</v>
      </c>
      <c r="D635" s="709">
        <f>SUMIF(LV!Q:Q,'LV-Int.1'!B635,LV!K:K)</f>
        <v>0</v>
      </c>
      <c r="E635" s="767">
        <f t="shared" si="88"/>
        <v>0</v>
      </c>
    </row>
    <row r="636" spans="1:5" s="698" customFormat="1" ht="15.75" customHeight="1">
      <c r="A636" s="698">
        <f t="shared" si="81"/>
        <v>0</v>
      </c>
      <c r="B636" s="768">
        <v>81</v>
      </c>
      <c r="C636" s="706" t="s">
        <v>2805</v>
      </c>
      <c r="D636" s="707">
        <f>SUMIF(LV!Q:Q,'LV-Int.1'!B636,LV!K:K)+SUM(D638:D662)</f>
        <v>0</v>
      </c>
      <c r="E636" s="766">
        <f>D636/$H$1</f>
        <v>0</v>
      </c>
    </row>
    <row r="637" spans="1:5" s="698" customFormat="1" ht="15.75" customHeight="1">
      <c r="A637" s="698">
        <f>A636</f>
        <v>0</v>
      </c>
      <c r="B637" s="769"/>
      <c r="C637" s="770"/>
      <c r="D637" s="771"/>
      <c r="E637" s="772"/>
    </row>
    <row r="638" spans="1:5" s="698" customFormat="1" ht="15" customHeight="1" outlineLevel="1">
      <c r="A638" s="698">
        <f t="shared" si="81"/>
        <v>0</v>
      </c>
      <c r="B638" s="708" t="s">
        <v>2806</v>
      </c>
      <c r="C638" s="698" t="s">
        <v>2022</v>
      </c>
      <c r="D638" s="709">
        <f>SUMIF(LV!Q:Q,'LV-Int.1'!B638,LV!K:K)</f>
        <v>0</v>
      </c>
      <c r="E638" s="767">
        <f t="shared" ref="E638:E662" si="89">D638/$H$1</f>
        <v>0</v>
      </c>
    </row>
    <row r="639" spans="1:5" s="698" customFormat="1" ht="15" customHeight="1" outlineLevel="1">
      <c r="A639" s="698">
        <f t="shared" si="81"/>
        <v>0</v>
      </c>
      <c r="B639" s="708" t="s">
        <v>2807</v>
      </c>
      <c r="C639" s="698" t="s">
        <v>2808</v>
      </c>
      <c r="D639" s="709">
        <f>SUMIF(LV!Q:Q,'LV-Int.1'!B639,LV!K:K)</f>
        <v>0</v>
      </c>
      <c r="E639" s="767">
        <f t="shared" si="89"/>
        <v>0</v>
      </c>
    </row>
    <row r="640" spans="1:5" s="698" customFormat="1" ht="15" customHeight="1" outlineLevel="1">
      <c r="A640" s="698">
        <f t="shared" si="81"/>
        <v>0</v>
      </c>
      <c r="B640" s="708" t="s">
        <v>2809</v>
      </c>
      <c r="C640" s="698" t="s">
        <v>2810</v>
      </c>
      <c r="D640" s="709">
        <f>SUMIF(LV!Q:Q,'LV-Int.1'!B640,LV!K:K)</f>
        <v>0</v>
      </c>
      <c r="E640" s="767">
        <f t="shared" si="89"/>
        <v>0</v>
      </c>
    </row>
    <row r="641" spans="1:5" s="698" customFormat="1" ht="15" customHeight="1" outlineLevel="1">
      <c r="A641" s="698">
        <f t="shared" si="81"/>
        <v>0</v>
      </c>
      <c r="B641" s="708" t="s">
        <v>2811</v>
      </c>
      <c r="C641" s="698" t="s">
        <v>2812</v>
      </c>
      <c r="D641" s="709">
        <f>SUMIF(LV!Q:Q,'LV-Int.1'!B641,LV!K:K)</f>
        <v>0</v>
      </c>
      <c r="E641" s="767">
        <f t="shared" si="89"/>
        <v>0</v>
      </c>
    </row>
    <row r="642" spans="1:5" s="698" customFormat="1" ht="15" customHeight="1" outlineLevel="1">
      <c r="A642" s="698">
        <f t="shared" si="81"/>
        <v>0</v>
      </c>
      <c r="B642" s="708" t="s">
        <v>2813</v>
      </c>
      <c r="C642" s="698" t="s">
        <v>2814</v>
      </c>
      <c r="D642" s="709">
        <f>SUMIF(LV!Q:Q,'LV-Int.1'!B642,LV!K:K)</f>
        <v>0</v>
      </c>
      <c r="E642" s="767">
        <f t="shared" si="89"/>
        <v>0</v>
      </c>
    </row>
    <row r="643" spans="1:5" s="698" customFormat="1" ht="15" customHeight="1" outlineLevel="1">
      <c r="A643" s="698">
        <f t="shared" ref="A643:A706" si="90">IF(D643=0,0,1)</f>
        <v>0</v>
      </c>
      <c r="B643" s="708" t="s">
        <v>2815</v>
      </c>
      <c r="C643" s="698" t="s">
        <v>2816</v>
      </c>
      <c r="D643" s="709">
        <f>SUMIF(LV!Q:Q,'LV-Int.1'!B643,LV!K:K)</f>
        <v>0</v>
      </c>
      <c r="E643" s="767">
        <f t="shared" si="89"/>
        <v>0</v>
      </c>
    </row>
    <row r="644" spans="1:5" s="698" customFormat="1" ht="15" customHeight="1" outlineLevel="1">
      <c r="A644" s="698">
        <f t="shared" si="90"/>
        <v>0</v>
      </c>
      <c r="B644" s="708" t="s">
        <v>2817</v>
      </c>
      <c r="C644" s="698" t="s">
        <v>2818</v>
      </c>
      <c r="D644" s="709">
        <f>SUMIF(LV!Q:Q,'LV-Int.1'!B644,LV!K:K)</f>
        <v>0</v>
      </c>
      <c r="E644" s="767">
        <f t="shared" si="89"/>
        <v>0</v>
      </c>
    </row>
    <row r="645" spans="1:5" s="698" customFormat="1" ht="15" customHeight="1" outlineLevel="1">
      <c r="A645" s="698">
        <f t="shared" si="90"/>
        <v>0</v>
      </c>
      <c r="B645" s="708" t="s">
        <v>2819</v>
      </c>
      <c r="C645" s="698" t="s">
        <v>2820</v>
      </c>
      <c r="D645" s="709">
        <f>SUMIF(LV!Q:Q,'LV-Int.1'!B645,LV!K:K)</f>
        <v>0</v>
      </c>
      <c r="E645" s="767">
        <f t="shared" si="89"/>
        <v>0</v>
      </c>
    </row>
    <row r="646" spans="1:5" s="698" customFormat="1" ht="15" customHeight="1" outlineLevel="1">
      <c r="A646" s="698">
        <f t="shared" si="90"/>
        <v>0</v>
      </c>
      <c r="B646" s="708" t="s">
        <v>2821</v>
      </c>
      <c r="C646" s="698" t="s">
        <v>2822</v>
      </c>
      <c r="D646" s="709">
        <f>SUMIF(LV!Q:Q,'LV-Int.1'!B646,LV!K:K)</f>
        <v>0</v>
      </c>
      <c r="E646" s="767">
        <f t="shared" si="89"/>
        <v>0</v>
      </c>
    </row>
    <row r="647" spans="1:5" s="698" customFormat="1" ht="15" customHeight="1" outlineLevel="1">
      <c r="A647" s="698">
        <f t="shared" si="90"/>
        <v>0</v>
      </c>
      <c r="B647" s="708" t="s">
        <v>2823</v>
      </c>
      <c r="C647" s="698" t="s">
        <v>2824</v>
      </c>
      <c r="D647" s="709">
        <f>SUMIF(LV!Q:Q,'LV-Int.1'!B647,LV!K:K)</f>
        <v>0</v>
      </c>
      <c r="E647" s="767">
        <f t="shared" si="89"/>
        <v>0</v>
      </c>
    </row>
    <row r="648" spans="1:5" s="698" customFormat="1" ht="15" customHeight="1" outlineLevel="1">
      <c r="A648" s="698">
        <f t="shared" si="90"/>
        <v>0</v>
      </c>
      <c r="B648" s="708" t="s">
        <v>2825</v>
      </c>
      <c r="C648" s="698" t="s">
        <v>2826</v>
      </c>
      <c r="D648" s="709">
        <f>SUMIF(LV!Q:Q,'LV-Int.1'!B648,LV!K:K)</f>
        <v>0</v>
      </c>
      <c r="E648" s="767">
        <f t="shared" si="89"/>
        <v>0</v>
      </c>
    </row>
    <row r="649" spans="1:5" s="698" customFormat="1" ht="15" customHeight="1" outlineLevel="1">
      <c r="A649" s="698">
        <f t="shared" si="90"/>
        <v>0</v>
      </c>
      <c r="B649" s="708" t="s">
        <v>2827</v>
      </c>
      <c r="C649" s="698" t="s">
        <v>2828</v>
      </c>
      <c r="D649" s="709">
        <f>SUMIF(LV!Q:Q,'LV-Int.1'!B649,LV!K:K)</f>
        <v>0</v>
      </c>
      <c r="E649" s="767">
        <f t="shared" si="89"/>
        <v>0</v>
      </c>
    </row>
    <row r="650" spans="1:5" s="698" customFormat="1" ht="15" customHeight="1" outlineLevel="1">
      <c r="A650" s="698">
        <f t="shared" si="90"/>
        <v>0</v>
      </c>
      <c r="B650" s="708" t="s">
        <v>2829</v>
      </c>
      <c r="C650" s="698" t="s">
        <v>2830</v>
      </c>
      <c r="D650" s="709">
        <f>SUMIF(LV!Q:Q,'LV-Int.1'!B650,LV!K:K)</f>
        <v>0</v>
      </c>
      <c r="E650" s="767">
        <f t="shared" si="89"/>
        <v>0</v>
      </c>
    </row>
    <row r="651" spans="1:5" s="698" customFormat="1" ht="15" customHeight="1" outlineLevel="1">
      <c r="A651" s="698">
        <f t="shared" si="90"/>
        <v>0</v>
      </c>
      <c r="B651" s="708" t="s">
        <v>2831</v>
      </c>
      <c r="C651" s="698" t="s">
        <v>2832</v>
      </c>
      <c r="D651" s="709">
        <f>SUMIF(LV!Q:Q,'LV-Int.1'!B651,LV!K:K)</f>
        <v>0</v>
      </c>
      <c r="E651" s="767">
        <f t="shared" si="89"/>
        <v>0</v>
      </c>
    </row>
    <row r="652" spans="1:5" s="698" customFormat="1" ht="15" customHeight="1" outlineLevel="1">
      <c r="A652" s="698">
        <f t="shared" si="90"/>
        <v>0</v>
      </c>
      <c r="B652" s="708" t="s">
        <v>2833</v>
      </c>
      <c r="C652" s="698" t="s">
        <v>2834</v>
      </c>
      <c r="D652" s="709">
        <f>SUMIF(LV!Q:Q,'LV-Int.1'!B652,LV!K:K)</f>
        <v>0</v>
      </c>
      <c r="E652" s="767">
        <f t="shared" si="89"/>
        <v>0</v>
      </c>
    </row>
    <row r="653" spans="1:5" s="698" customFormat="1" ht="15" customHeight="1" outlineLevel="1">
      <c r="A653" s="698">
        <f t="shared" si="90"/>
        <v>0</v>
      </c>
      <c r="B653" s="708" t="s">
        <v>2835</v>
      </c>
      <c r="C653" s="698" t="s">
        <v>2836</v>
      </c>
      <c r="D653" s="709">
        <f>SUMIF(LV!Q:Q,'LV-Int.1'!B653,LV!K:K)</f>
        <v>0</v>
      </c>
      <c r="E653" s="767">
        <f t="shared" si="89"/>
        <v>0</v>
      </c>
    </row>
    <row r="654" spans="1:5" s="698" customFormat="1" ht="15" customHeight="1" outlineLevel="1">
      <c r="A654" s="698">
        <f t="shared" si="90"/>
        <v>0</v>
      </c>
      <c r="B654" s="708" t="s">
        <v>2837</v>
      </c>
      <c r="C654" s="698" t="s">
        <v>2838</v>
      </c>
      <c r="D654" s="709">
        <f>SUMIF(LV!Q:Q,'LV-Int.1'!B654,LV!K:K)</f>
        <v>0</v>
      </c>
      <c r="E654" s="767">
        <f t="shared" si="89"/>
        <v>0</v>
      </c>
    </row>
    <row r="655" spans="1:5" s="698" customFormat="1" ht="15" customHeight="1" outlineLevel="1">
      <c r="A655" s="698">
        <f t="shared" si="90"/>
        <v>0</v>
      </c>
      <c r="B655" s="708" t="s">
        <v>2839</v>
      </c>
      <c r="C655" s="698" t="s">
        <v>2840</v>
      </c>
      <c r="D655" s="709">
        <f>SUMIF(LV!Q:Q,'LV-Int.1'!B655,LV!K:K)</f>
        <v>0</v>
      </c>
      <c r="E655" s="767">
        <f t="shared" si="89"/>
        <v>0</v>
      </c>
    </row>
    <row r="656" spans="1:5" s="698" customFormat="1" ht="15" customHeight="1" outlineLevel="1">
      <c r="A656" s="698">
        <f t="shared" si="90"/>
        <v>0</v>
      </c>
      <c r="B656" s="708" t="s">
        <v>2841</v>
      </c>
      <c r="C656" s="698" t="s">
        <v>2842</v>
      </c>
      <c r="D656" s="709">
        <f>SUMIF(LV!Q:Q,'LV-Int.1'!B656,LV!K:K)</f>
        <v>0</v>
      </c>
      <c r="E656" s="767">
        <f t="shared" si="89"/>
        <v>0</v>
      </c>
    </row>
    <row r="657" spans="1:5" s="698" customFormat="1" ht="15" customHeight="1" outlineLevel="1">
      <c r="A657" s="698">
        <f t="shared" si="90"/>
        <v>0</v>
      </c>
      <c r="B657" s="708" t="s">
        <v>2843</v>
      </c>
      <c r="C657" s="698" t="s">
        <v>2844</v>
      </c>
      <c r="D657" s="709">
        <f>SUMIF(LV!Q:Q,'LV-Int.1'!B657,LV!K:K)</f>
        <v>0</v>
      </c>
      <c r="E657" s="767">
        <f t="shared" si="89"/>
        <v>0</v>
      </c>
    </row>
    <row r="658" spans="1:5" s="698" customFormat="1" ht="15" customHeight="1" outlineLevel="1">
      <c r="A658" s="698">
        <f t="shared" si="90"/>
        <v>0</v>
      </c>
      <c r="B658" s="708" t="s">
        <v>2845</v>
      </c>
      <c r="C658" s="698" t="s">
        <v>2068</v>
      </c>
      <c r="D658" s="709">
        <f>SUMIF(LV!Q:Q,'LV-Int.1'!B658,LV!K:K)</f>
        <v>0</v>
      </c>
      <c r="E658" s="767">
        <f t="shared" si="89"/>
        <v>0</v>
      </c>
    </row>
    <row r="659" spans="1:5" s="698" customFormat="1" ht="15" customHeight="1" outlineLevel="1">
      <c r="A659" s="698">
        <f t="shared" si="90"/>
        <v>0</v>
      </c>
      <c r="B659" s="708" t="s">
        <v>2846</v>
      </c>
      <c r="C659" s="698" t="s">
        <v>2068</v>
      </c>
      <c r="D659" s="709">
        <f>SUMIF(LV!Q:Q,'LV-Int.1'!B659,LV!K:K)</f>
        <v>0</v>
      </c>
      <c r="E659" s="767">
        <f t="shared" si="89"/>
        <v>0</v>
      </c>
    </row>
    <row r="660" spans="1:5" s="698" customFormat="1" ht="15" customHeight="1" outlineLevel="1">
      <c r="A660" s="698">
        <f t="shared" si="90"/>
        <v>0</v>
      </c>
      <c r="B660" s="708" t="s">
        <v>2847</v>
      </c>
      <c r="C660" s="698" t="s">
        <v>2068</v>
      </c>
      <c r="D660" s="709">
        <f>SUMIF(LV!Q:Q,'LV-Int.1'!B660,LV!K:K)</f>
        <v>0</v>
      </c>
      <c r="E660" s="767">
        <f t="shared" si="89"/>
        <v>0</v>
      </c>
    </row>
    <row r="661" spans="1:5" s="698" customFormat="1" ht="15" customHeight="1" outlineLevel="1">
      <c r="A661" s="698">
        <f t="shared" si="90"/>
        <v>0</v>
      </c>
      <c r="B661" s="708" t="s">
        <v>2848</v>
      </c>
      <c r="C661" s="698" t="s">
        <v>2068</v>
      </c>
      <c r="D661" s="709">
        <f>SUMIF(LV!Q:Q,'LV-Int.1'!B661,LV!K:K)</f>
        <v>0</v>
      </c>
      <c r="E661" s="767">
        <f t="shared" si="89"/>
        <v>0</v>
      </c>
    </row>
    <row r="662" spans="1:5" s="698" customFormat="1" ht="15" customHeight="1" outlineLevel="1">
      <c r="A662" s="698">
        <f t="shared" si="90"/>
        <v>0</v>
      </c>
      <c r="B662" s="708" t="s">
        <v>2849</v>
      </c>
      <c r="C662" s="698" t="s">
        <v>2068</v>
      </c>
      <c r="D662" s="709">
        <f>SUMIF(LV!Q:Q,'LV-Int.1'!B662,LV!K:K)</f>
        <v>0</v>
      </c>
      <c r="E662" s="767">
        <f t="shared" si="89"/>
        <v>0</v>
      </c>
    </row>
    <row r="663" spans="1:5" s="698" customFormat="1" ht="15.75" customHeight="1">
      <c r="A663" s="698">
        <f t="shared" si="90"/>
        <v>0</v>
      </c>
      <c r="B663" s="768" t="s">
        <v>1965</v>
      </c>
      <c r="C663" s="706" t="s">
        <v>2850</v>
      </c>
      <c r="D663" s="707">
        <f>SUMIF(LV!Q:Q,'LV-Int.1'!B663,LV!K:K)+SUM(D665:D675)</f>
        <v>0</v>
      </c>
      <c r="E663" s="766">
        <f>D663/$H$1</f>
        <v>0</v>
      </c>
    </row>
    <row r="664" spans="1:5" s="698" customFormat="1" ht="15.75" customHeight="1">
      <c r="A664" s="698">
        <f>A663</f>
        <v>0</v>
      </c>
      <c r="B664" s="769"/>
      <c r="C664" s="770"/>
      <c r="D664" s="771"/>
      <c r="E664" s="772"/>
    </row>
    <row r="665" spans="1:5" s="698" customFormat="1" ht="15" customHeight="1" outlineLevel="1">
      <c r="A665" s="698">
        <f t="shared" si="90"/>
        <v>0</v>
      </c>
      <c r="B665" s="708" t="s">
        <v>2851</v>
      </c>
      <c r="C665" s="698" t="s">
        <v>2022</v>
      </c>
      <c r="D665" s="709">
        <f>SUMIF(LV!Q:Q,'LV-Int.1'!B665,LV!K:K)</f>
        <v>0</v>
      </c>
      <c r="E665" s="767">
        <f t="shared" ref="E665:E675" si="91">D665/$H$1</f>
        <v>0</v>
      </c>
    </row>
    <row r="666" spans="1:5" s="698" customFormat="1" ht="15" customHeight="1" outlineLevel="1">
      <c r="A666" s="698">
        <f t="shared" si="90"/>
        <v>0</v>
      </c>
      <c r="B666" s="708" t="s">
        <v>1966</v>
      </c>
      <c r="C666" s="698" t="s">
        <v>2852</v>
      </c>
      <c r="D666" s="709">
        <f>SUMIF(LV!Q:Q,'LV-Int.1'!B666,LV!K:K)</f>
        <v>0</v>
      </c>
      <c r="E666" s="767">
        <f t="shared" si="91"/>
        <v>0</v>
      </c>
    </row>
    <row r="667" spans="1:5" s="698" customFormat="1" ht="15" customHeight="1" outlineLevel="1">
      <c r="A667" s="698">
        <f t="shared" si="90"/>
        <v>0</v>
      </c>
      <c r="B667" s="708" t="s">
        <v>1967</v>
      </c>
      <c r="C667" s="698" t="s">
        <v>2853</v>
      </c>
      <c r="D667" s="709">
        <f>SUMIF(LV!Q:Q,'LV-Int.1'!B667,LV!K:K)</f>
        <v>0</v>
      </c>
      <c r="E667" s="767">
        <f t="shared" si="91"/>
        <v>0</v>
      </c>
    </row>
    <row r="668" spans="1:5" s="698" customFormat="1" ht="15" customHeight="1" outlineLevel="1">
      <c r="A668" s="698">
        <f t="shared" si="90"/>
        <v>0</v>
      </c>
      <c r="B668" s="708" t="s">
        <v>1968</v>
      </c>
      <c r="C668" s="698" t="s">
        <v>2854</v>
      </c>
      <c r="D668" s="709">
        <f>SUMIF(LV!Q:Q,'LV-Int.1'!B668,LV!K:K)</f>
        <v>0</v>
      </c>
      <c r="E668" s="767">
        <f t="shared" si="91"/>
        <v>0</v>
      </c>
    </row>
    <row r="669" spans="1:5" s="698" customFormat="1" ht="15" customHeight="1" outlineLevel="1">
      <c r="A669" s="698">
        <f t="shared" si="90"/>
        <v>0</v>
      </c>
      <c r="B669" s="708" t="s">
        <v>1969</v>
      </c>
      <c r="C669" s="698" t="s">
        <v>2855</v>
      </c>
      <c r="D669" s="709">
        <f>SUMIF(LV!Q:Q,'LV-Int.1'!B669,LV!K:K)</f>
        <v>0</v>
      </c>
      <c r="E669" s="767">
        <f t="shared" si="91"/>
        <v>0</v>
      </c>
    </row>
    <row r="670" spans="1:5" s="698" customFormat="1" ht="15" customHeight="1" outlineLevel="1">
      <c r="A670" s="698">
        <f t="shared" si="90"/>
        <v>0</v>
      </c>
      <c r="B670" s="708" t="s">
        <v>1970</v>
      </c>
      <c r="C670" s="698" t="s">
        <v>2856</v>
      </c>
      <c r="D670" s="709">
        <f>SUMIF(LV!Q:Q,'LV-Int.1'!B670,LV!K:K)</f>
        <v>0</v>
      </c>
      <c r="E670" s="767">
        <f t="shared" si="91"/>
        <v>0</v>
      </c>
    </row>
    <row r="671" spans="1:5" s="698" customFormat="1" ht="15" customHeight="1" outlineLevel="1">
      <c r="A671" s="698">
        <f t="shared" si="90"/>
        <v>0</v>
      </c>
      <c r="B671" s="708" t="s">
        <v>2857</v>
      </c>
      <c r="C671" s="698" t="s">
        <v>2858</v>
      </c>
      <c r="D671" s="709">
        <f>SUMIF(LV!Q:Q,'LV-Int.1'!B671,LV!K:K)</f>
        <v>0</v>
      </c>
      <c r="E671" s="767">
        <f t="shared" si="91"/>
        <v>0</v>
      </c>
    </row>
    <row r="672" spans="1:5" s="698" customFormat="1" ht="15" customHeight="1" outlineLevel="1">
      <c r="A672" s="698">
        <f t="shared" si="90"/>
        <v>0</v>
      </c>
      <c r="B672" s="708" t="s">
        <v>2859</v>
      </c>
      <c r="C672" s="698" t="s">
        <v>2860</v>
      </c>
      <c r="D672" s="709">
        <f>SUMIF(LV!Q:Q,'LV-Int.1'!B672,LV!K:K)</f>
        <v>0</v>
      </c>
      <c r="E672" s="767">
        <f t="shared" si="91"/>
        <v>0</v>
      </c>
    </row>
    <row r="673" spans="1:6" s="698" customFormat="1" ht="15" customHeight="1" outlineLevel="1">
      <c r="A673" s="698">
        <f t="shared" si="90"/>
        <v>0</v>
      </c>
      <c r="B673" s="708" t="s">
        <v>2861</v>
      </c>
      <c r="C673" s="698" t="s">
        <v>2862</v>
      </c>
      <c r="D673" s="709">
        <f>SUMIF(LV!Q:Q,'LV-Int.1'!B673,LV!K:K)</f>
        <v>0</v>
      </c>
      <c r="E673" s="767">
        <f t="shared" si="91"/>
        <v>0</v>
      </c>
    </row>
    <row r="674" spans="1:6" s="698" customFormat="1" ht="15" customHeight="1" outlineLevel="1">
      <c r="A674" s="698">
        <f t="shared" si="90"/>
        <v>0</v>
      </c>
      <c r="B674" s="708" t="s">
        <v>2863</v>
      </c>
      <c r="C674" s="698" t="s">
        <v>2864</v>
      </c>
      <c r="D674" s="709">
        <f>SUMIF(LV!Q:Q,'LV-Int.1'!B674,LV!K:K)</f>
        <v>0</v>
      </c>
      <c r="E674" s="767">
        <f t="shared" si="91"/>
        <v>0</v>
      </c>
    </row>
    <row r="675" spans="1:6" s="698" customFormat="1" ht="15" customHeight="1" outlineLevel="1">
      <c r="A675" s="698">
        <f t="shared" si="90"/>
        <v>0</v>
      </c>
      <c r="B675" s="708" t="s">
        <v>2865</v>
      </c>
      <c r="C675" s="698" t="s">
        <v>2866</v>
      </c>
      <c r="D675" s="709">
        <f>SUMIF(LV!Q:Q,'LV-Int.1'!B675,LV!K:K)</f>
        <v>0</v>
      </c>
      <c r="E675" s="767">
        <f t="shared" si="91"/>
        <v>0</v>
      </c>
    </row>
    <row r="676" spans="1:6" s="698" customFormat="1" ht="15.75" customHeight="1">
      <c r="A676" s="698">
        <f t="shared" si="90"/>
        <v>0</v>
      </c>
      <c r="B676" s="768" t="s">
        <v>2867</v>
      </c>
      <c r="C676" s="706" t="s">
        <v>2868</v>
      </c>
      <c r="D676" s="707">
        <f>SUMIF(LV!Q:Q,'LV-Int.1'!B676,LV!K:K)+SUM(D678:D681)</f>
        <v>0</v>
      </c>
      <c r="E676" s="766">
        <f>D676/$H$1</f>
        <v>0</v>
      </c>
    </row>
    <row r="677" spans="1:6" s="698" customFormat="1" ht="15.75" customHeight="1">
      <c r="A677" s="698">
        <f>A676</f>
        <v>0</v>
      </c>
      <c r="B677" s="769"/>
      <c r="C677" s="770"/>
      <c r="D677" s="771"/>
      <c r="E677" s="772"/>
    </row>
    <row r="678" spans="1:6" s="698" customFormat="1" ht="15" customHeight="1" outlineLevel="1">
      <c r="A678" s="698">
        <f t="shared" si="90"/>
        <v>0</v>
      </c>
      <c r="B678" s="708" t="s">
        <v>2869</v>
      </c>
      <c r="C678" s="698" t="s">
        <v>2022</v>
      </c>
      <c r="D678" s="709">
        <f>SUMIF(LV!Q:Q,'LV-Int.1'!B678,LV!K:K)</f>
        <v>0</v>
      </c>
      <c r="E678" s="767">
        <f t="shared" ref="E678:E681" si="92">D678/$H$1</f>
        <v>0</v>
      </c>
    </row>
    <row r="679" spans="1:6" s="698" customFormat="1" ht="15" customHeight="1" outlineLevel="1">
      <c r="A679" s="698">
        <f t="shared" si="90"/>
        <v>0</v>
      </c>
      <c r="B679" s="708" t="s">
        <v>2870</v>
      </c>
      <c r="C679" s="698" t="s">
        <v>2871</v>
      </c>
      <c r="D679" s="709">
        <f>SUMIF(LV!Q:Q,'LV-Int.1'!B679,LV!K:K)</f>
        <v>0</v>
      </c>
      <c r="E679" s="767">
        <f t="shared" si="92"/>
        <v>0</v>
      </c>
    </row>
    <row r="680" spans="1:6" s="698" customFormat="1" ht="15" customHeight="1" outlineLevel="1">
      <c r="A680" s="698">
        <f t="shared" si="90"/>
        <v>0</v>
      </c>
      <c r="B680" s="708" t="s">
        <v>2872</v>
      </c>
      <c r="C680" s="698" t="s">
        <v>2873</v>
      </c>
      <c r="D680" s="709">
        <f>SUMIF(LV!Q:Q,'LV-Int.1'!B680,LV!K:K)</f>
        <v>0</v>
      </c>
      <c r="E680" s="767">
        <f t="shared" si="92"/>
        <v>0</v>
      </c>
    </row>
    <row r="681" spans="1:6" s="710" customFormat="1" ht="15" customHeight="1" outlineLevel="1">
      <c r="A681" s="698">
        <f t="shared" si="90"/>
        <v>0</v>
      </c>
      <c r="B681" s="708" t="s">
        <v>2874</v>
      </c>
      <c r="C681" s="698" t="s">
        <v>2875</v>
      </c>
      <c r="D681" s="709">
        <f>SUMIF(LV!Q:Q,'LV-Int.1'!B681,LV!K:K)</f>
        <v>0</v>
      </c>
      <c r="E681" s="767">
        <f t="shared" si="92"/>
        <v>0</v>
      </c>
      <c r="F681" s="698"/>
    </row>
    <row r="682" spans="1:6" s="698" customFormat="1" ht="15.75" customHeight="1">
      <c r="A682" s="698">
        <f t="shared" si="90"/>
        <v>0</v>
      </c>
      <c r="B682" s="768" t="s">
        <v>1971</v>
      </c>
      <c r="C682" s="706" t="s">
        <v>2876</v>
      </c>
      <c r="D682" s="707">
        <f>SUMIF(LV!Q:Q,'LV-Int.1'!B682,LV!K:K)+SUM(D684:D693)</f>
        <v>0</v>
      </c>
      <c r="E682" s="766">
        <f>D682/$H$1</f>
        <v>0</v>
      </c>
    </row>
    <row r="683" spans="1:6" s="698" customFormat="1" ht="15.75" customHeight="1">
      <c r="A683" s="698">
        <f>A682</f>
        <v>0</v>
      </c>
      <c r="B683" s="769"/>
      <c r="C683" s="770"/>
      <c r="D683" s="771"/>
      <c r="E683" s="772"/>
    </row>
    <row r="684" spans="1:6" s="710" customFormat="1" ht="15" customHeight="1" outlineLevel="1">
      <c r="A684" s="698">
        <f t="shared" si="90"/>
        <v>0</v>
      </c>
      <c r="B684" s="708" t="s">
        <v>2877</v>
      </c>
      <c r="C684" s="698" t="s">
        <v>2022</v>
      </c>
      <c r="D684" s="709">
        <f>SUMIF(LV!Q:Q,'LV-Int.1'!B684,LV!K:K)</f>
        <v>0</v>
      </c>
      <c r="E684" s="767">
        <f t="shared" ref="E684:E693" si="93">D684/$H$1</f>
        <v>0</v>
      </c>
      <c r="F684" s="698"/>
    </row>
    <row r="685" spans="1:6" s="710" customFormat="1" ht="15" customHeight="1" outlineLevel="1">
      <c r="A685" s="698">
        <f t="shared" si="90"/>
        <v>0</v>
      </c>
      <c r="B685" s="708" t="s">
        <v>2878</v>
      </c>
      <c r="C685" s="698" t="s">
        <v>2879</v>
      </c>
      <c r="D685" s="709">
        <f>SUMIF(LV!Q:Q,'LV-Int.1'!B685,LV!K:K)</f>
        <v>0</v>
      </c>
      <c r="E685" s="767">
        <f t="shared" si="93"/>
        <v>0</v>
      </c>
      <c r="F685" s="698"/>
    </row>
    <row r="686" spans="1:6" s="710" customFormat="1" ht="15" customHeight="1" outlineLevel="1">
      <c r="A686" s="698">
        <f t="shared" si="90"/>
        <v>0</v>
      </c>
      <c r="B686" s="708" t="s">
        <v>2880</v>
      </c>
      <c r="C686" s="698" t="s">
        <v>2881</v>
      </c>
      <c r="D686" s="709">
        <f>SUMIF(LV!Q:Q,'LV-Int.1'!B686,LV!K:K)</f>
        <v>0</v>
      </c>
      <c r="E686" s="767">
        <f t="shared" si="93"/>
        <v>0</v>
      </c>
      <c r="F686" s="698"/>
    </row>
    <row r="687" spans="1:6" s="710" customFormat="1" ht="15" customHeight="1" outlineLevel="1">
      <c r="A687" s="698">
        <f t="shared" si="90"/>
        <v>0</v>
      </c>
      <c r="B687" s="708" t="s">
        <v>1972</v>
      </c>
      <c r="C687" s="698" t="s">
        <v>2882</v>
      </c>
      <c r="D687" s="709">
        <f>SUMIF(LV!Q:Q,'LV-Int.1'!B687,LV!K:K)</f>
        <v>0</v>
      </c>
      <c r="E687" s="767">
        <f t="shared" si="93"/>
        <v>0</v>
      </c>
      <c r="F687" s="698"/>
    </row>
    <row r="688" spans="1:6" s="710" customFormat="1" ht="15" customHeight="1" outlineLevel="1">
      <c r="A688" s="698">
        <f t="shared" si="90"/>
        <v>0</v>
      </c>
      <c r="B688" s="708" t="s">
        <v>2883</v>
      </c>
      <c r="C688" s="698" t="s">
        <v>2884</v>
      </c>
      <c r="D688" s="709">
        <f>SUMIF(LV!Q:Q,'LV-Int.1'!B688,LV!K:K)</f>
        <v>0</v>
      </c>
      <c r="E688" s="767">
        <f t="shared" si="93"/>
        <v>0</v>
      </c>
      <c r="F688" s="698"/>
    </row>
    <row r="689" spans="1:6" s="710" customFormat="1" ht="15" customHeight="1" outlineLevel="1">
      <c r="A689" s="698">
        <f t="shared" si="90"/>
        <v>0</v>
      </c>
      <c r="B689" s="708" t="s">
        <v>1973</v>
      </c>
      <c r="C689" s="698" t="s">
        <v>2885</v>
      </c>
      <c r="D689" s="709">
        <f>SUMIF(LV!Q:Q,'LV-Int.1'!B689,LV!K:K)</f>
        <v>0</v>
      </c>
      <c r="E689" s="767">
        <f t="shared" si="93"/>
        <v>0</v>
      </c>
      <c r="F689" s="698"/>
    </row>
    <row r="690" spans="1:6" s="710" customFormat="1" ht="15" customHeight="1" outlineLevel="1">
      <c r="A690" s="698">
        <f t="shared" si="90"/>
        <v>0</v>
      </c>
      <c r="B690" s="708" t="s">
        <v>2886</v>
      </c>
      <c r="C690" s="698" t="s">
        <v>2887</v>
      </c>
      <c r="D690" s="709">
        <f>SUMIF(LV!Q:Q,'LV-Int.1'!B690,LV!K:K)</f>
        <v>0</v>
      </c>
      <c r="E690" s="767">
        <f t="shared" si="93"/>
        <v>0</v>
      </c>
      <c r="F690" s="698"/>
    </row>
    <row r="691" spans="1:6" s="710" customFormat="1" ht="15" customHeight="1" outlineLevel="1">
      <c r="A691" s="698">
        <f t="shared" si="90"/>
        <v>0</v>
      </c>
      <c r="B691" s="708" t="s">
        <v>2888</v>
      </c>
      <c r="C691" s="698" t="s">
        <v>2889</v>
      </c>
      <c r="D691" s="709">
        <f>SUMIF(LV!Q:Q,'LV-Int.1'!B691,LV!K:K)</f>
        <v>0</v>
      </c>
      <c r="E691" s="767">
        <f t="shared" si="93"/>
        <v>0</v>
      </c>
      <c r="F691" s="698"/>
    </row>
    <row r="692" spans="1:6" s="710" customFormat="1" ht="15" customHeight="1" outlineLevel="1">
      <c r="A692" s="698">
        <f t="shared" si="90"/>
        <v>0</v>
      </c>
      <c r="B692" s="708" t="s">
        <v>2890</v>
      </c>
      <c r="C692" s="698" t="s">
        <v>2891</v>
      </c>
      <c r="D692" s="709">
        <f>SUMIF(LV!Q:Q,'LV-Int.1'!B692,LV!K:K)</f>
        <v>0</v>
      </c>
      <c r="E692" s="767">
        <f t="shared" si="93"/>
        <v>0</v>
      </c>
      <c r="F692" s="698"/>
    </row>
    <row r="693" spans="1:6" s="710" customFormat="1" ht="15" customHeight="1" outlineLevel="1">
      <c r="A693" s="698">
        <f t="shared" si="90"/>
        <v>0</v>
      </c>
      <c r="B693" s="708" t="s">
        <v>1974</v>
      </c>
      <c r="C693" s="698" t="s">
        <v>2892</v>
      </c>
      <c r="D693" s="709">
        <f>SUMIF(LV!Q:Q,'LV-Int.1'!B693,LV!K:K)</f>
        <v>0</v>
      </c>
      <c r="E693" s="767">
        <f t="shared" si="93"/>
        <v>0</v>
      </c>
      <c r="F693" s="698"/>
    </row>
    <row r="694" spans="1:6" s="698" customFormat="1" ht="15.75" customHeight="1">
      <c r="A694" s="698">
        <f t="shared" si="90"/>
        <v>0</v>
      </c>
      <c r="B694" s="768" t="s">
        <v>1975</v>
      </c>
      <c r="C694" s="706" t="s">
        <v>2893</v>
      </c>
      <c r="D694" s="707">
        <f>SUMIF(LV!Q:Q,'LV-Int.1'!B694,LV!K:K)+SUM(D696:D699)</f>
        <v>0</v>
      </c>
      <c r="E694" s="766">
        <f>D694/$H$1</f>
        <v>0</v>
      </c>
    </row>
    <row r="695" spans="1:6" s="698" customFormat="1" ht="15.75" customHeight="1">
      <c r="A695" s="698">
        <f>A694</f>
        <v>0</v>
      </c>
      <c r="B695" s="769"/>
      <c r="C695" s="770"/>
      <c r="D695" s="771"/>
      <c r="E695" s="772"/>
    </row>
    <row r="696" spans="1:6" s="710" customFormat="1" ht="15" customHeight="1" outlineLevel="1">
      <c r="A696" s="698">
        <f t="shared" si="90"/>
        <v>0</v>
      </c>
      <c r="B696" s="708" t="s">
        <v>2894</v>
      </c>
      <c r="C696" s="698" t="s">
        <v>2022</v>
      </c>
      <c r="D696" s="709">
        <f>SUMIF(LV!Q:Q,'LV-Int.1'!B696,LV!K:K)</f>
        <v>0</v>
      </c>
      <c r="E696" s="767">
        <f t="shared" ref="E696:E699" si="94">D696/$H$1</f>
        <v>0</v>
      </c>
      <c r="F696" s="698"/>
    </row>
    <row r="697" spans="1:6" s="710" customFormat="1" ht="15" customHeight="1" outlineLevel="1">
      <c r="A697" s="698">
        <f t="shared" si="90"/>
        <v>0</v>
      </c>
      <c r="B697" s="708" t="s">
        <v>2895</v>
      </c>
      <c r="C697" s="698" t="s">
        <v>2896</v>
      </c>
      <c r="D697" s="709">
        <f>SUMIF(LV!Q:Q,'LV-Int.1'!B697,LV!K:K)</f>
        <v>0</v>
      </c>
      <c r="E697" s="767">
        <f t="shared" si="94"/>
        <v>0</v>
      </c>
      <c r="F697" s="698"/>
    </row>
    <row r="698" spans="1:6" s="710" customFormat="1" ht="15" customHeight="1" outlineLevel="1">
      <c r="A698" s="698">
        <f t="shared" si="90"/>
        <v>0</v>
      </c>
      <c r="B698" s="708" t="s">
        <v>2897</v>
      </c>
      <c r="C698" s="698" t="s">
        <v>2898</v>
      </c>
      <c r="D698" s="709">
        <f>SUMIF(LV!Q:Q,'LV-Int.1'!B698,LV!K:K)</f>
        <v>0</v>
      </c>
      <c r="E698" s="767">
        <f t="shared" si="94"/>
        <v>0</v>
      </c>
      <c r="F698" s="698"/>
    </row>
    <row r="699" spans="1:6" s="710" customFormat="1" ht="15" customHeight="1" outlineLevel="1">
      <c r="A699" s="698">
        <f t="shared" si="90"/>
        <v>0</v>
      </c>
      <c r="B699" s="708" t="s">
        <v>2899</v>
      </c>
      <c r="C699" s="698" t="s">
        <v>2900</v>
      </c>
      <c r="D699" s="709">
        <f>SUMIF(LV!Q:Q,'LV-Int.1'!B699,LV!K:K)</f>
        <v>0</v>
      </c>
      <c r="E699" s="767">
        <f t="shared" si="94"/>
        <v>0</v>
      </c>
      <c r="F699" s="698"/>
    </row>
    <row r="700" spans="1:6" s="698" customFormat="1" ht="15.75" customHeight="1">
      <c r="A700" s="698">
        <f t="shared" si="90"/>
        <v>0</v>
      </c>
      <c r="B700" s="768">
        <v>86</v>
      </c>
      <c r="C700" s="706" t="s">
        <v>2068</v>
      </c>
      <c r="D700" s="707">
        <f>SUMIF(LV!Q:Q,'LV-Int.1'!B700,LV!K:K)+SUM(D702)</f>
        <v>0</v>
      </c>
      <c r="E700" s="766">
        <f>D700/$H$1</f>
        <v>0</v>
      </c>
    </row>
    <row r="701" spans="1:6" s="698" customFormat="1" ht="15.75" customHeight="1">
      <c r="A701" s="698">
        <f>A700</f>
        <v>0</v>
      </c>
      <c r="B701" s="769"/>
      <c r="C701" s="770"/>
      <c r="D701" s="771"/>
      <c r="E701" s="772"/>
    </row>
    <row r="702" spans="1:6" s="710" customFormat="1" ht="15" customHeight="1" outlineLevel="1">
      <c r="A702" s="698">
        <f t="shared" si="90"/>
        <v>0</v>
      </c>
      <c r="B702" s="708" t="s">
        <v>2901</v>
      </c>
      <c r="C702" s="698" t="s">
        <v>2022</v>
      </c>
      <c r="D702" s="709">
        <f>SUMIF(LV!Q:Q,'LV-Int.1'!B702,LV!K:K)</f>
        <v>0</v>
      </c>
      <c r="E702" s="767">
        <f t="shared" ref="E702" si="95">D702/$H$1</f>
        <v>0</v>
      </c>
      <c r="F702" s="698"/>
    </row>
    <row r="703" spans="1:6" s="698" customFormat="1" ht="15.75" customHeight="1">
      <c r="A703" s="698">
        <f t="shared" si="90"/>
        <v>0</v>
      </c>
      <c r="B703" s="768">
        <v>87</v>
      </c>
      <c r="C703" s="706" t="s">
        <v>2068</v>
      </c>
      <c r="D703" s="707">
        <f>SUMIF(LV!Q:Q,'LV-Int.1'!B703,LV!K:K)+SUM(D705)</f>
        <v>0</v>
      </c>
      <c r="E703" s="766">
        <f>D703/$H$1</f>
        <v>0</v>
      </c>
    </row>
    <row r="704" spans="1:6" s="698" customFormat="1" ht="15.75" customHeight="1">
      <c r="A704" s="698">
        <f>A703</f>
        <v>0</v>
      </c>
      <c r="B704" s="769"/>
      <c r="C704" s="770"/>
      <c r="D704" s="771"/>
      <c r="E704" s="772"/>
    </row>
    <row r="705" spans="1:6" s="710" customFormat="1" ht="15" customHeight="1" outlineLevel="1">
      <c r="A705" s="698">
        <f t="shared" si="90"/>
        <v>0</v>
      </c>
      <c r="B705" s="708" t="s">
        <v>2902</v>
      </c>
      <c r="C705" s="698" t="s">
        <v>2022</v>
      </c>
      <c r="D705" s="709">
        <f>SUMIF(LV!Q:Q,'LV-Int.1'!B705,LV!K:K)</f>
        <v>0</v>
      </c>
      <c r="E705" s="767">
        <f t="shared" ref="E705" si="96">D705/$H$1</f>
        <v>0</v>
      </c>
      <c r="F705" s="698"/>
    </row>
    <row r="706" spans="1:6" s="698" customFormat="1" ht="15.75" customHeight="1">
      <c r="A706" s="698">
        <f t="shared" si="90"/>
        <v>0</v>
      </c>
      <c r="B706" s="768">
        <v>88</v>
      </c>
      <c r="C706" s="706" t="s">
        <v>2068</v>
      </c>
      <c r="D706" s="707">
        <f>SUMIF(LV!Q:Q,'LV-Int.1'!B706,LV!K:K)+SUM(D708)</f>
        <v>0</v>
      </c>
      <c r="E706" s="766">
        <f>D706/$H$1</f>
        <v>0</v>
      </c>
    </row>
    <row r="707" spans="1:6" s="698" customFormat="1" ht="15.75" customHeight="1">
      <c r="A707" s="698">
        <f>A706</f>
        <v>0</v>
      </c>
      <c r="B707" s="769"/>
      <c r="C707" s="770"/>
      <c r="D707" s="771"/>
      <c r="E707" s="772"/>
    </row>
    <row r="708" spans="1:6" s="710" customFormat="1" ht="15" customHeight="1" outlineLevel="1">
      <c r="A708" s="698">
        <f t="shared" ref="A708:A724" si="97">IF(D708=0,0,1)</f>
        <v>0</v>
      </c>
      <c r="B708" s="708" t="s">
        <v>2903</v>
      </c>
      <c r="C708" s="698" t="s">
        <v>2022</v>
      </c>
      <c r="D708" s="709">
        <f>SUMIF(LV!Q:Q,'LV-Int.1'!B708,LV!K:K)</f>
        <v>0</v>
      </c>
      <c r="E708" s="767">
        <f t="shared" ref="E708" si="98">D708/$H$1</f>
        <v>0</v>
      </c>
      <c r="F708" s="698"/>
    </row>
    <row r="709" spans="1:6" s="698" customFormat="1" ht="15.75" customHeight="1">
      <c r="A709" s="698">
        <f t="shared" si="97"/>
        <v>0</v>
      </c>
      <c r="B709" s="768" t="s">
        <v>2904</v>
      </c>
      <c r="C709" s="706" t="s">
        <v>2905</v>
      </c>
      <c r="D709" s="707">
        <f>SUMIF(LV!Q:Q,'LV-Int.1'!B709,LV!K:K)+SUM(D711:D713)</f>
        <v>0</v>
      </c>
      <c r="E709" s="766">
        <f>D709/$H$1</f>
        <v>0</v>
      </c>
    </row>
    <row r="710" spans="1:6" s="698" customFormat="1" ht="15.75" customHeight="1">
      <c r="A710" s="698">
        <f>A709</f>
        <v>0</v>
      </c>
      <c r="B710" s="769"/>
      <c r="C710" s="770"/>
      <c r="D710" s="771"/>
      <c r="E710" s="772"/>
    </row>
    <row r="711" spans="1:6" s="710" customFormat="1" ht="15" customHeight="1" outlineLevel="1">
      <c r="A711" s="698">
        <f t="shared" si="97"/>
        <v>0</v>
      </c>
      <c r="B711" s="708" t="s">
        <v>2906</v>
      </c>
      <c r="C711" s="698" t="s">
        <v>2022</v>
      </c>
      <c r="D711" s="709">
        <f>SUMIF(LV!Q:Q,'LV-Int.1'!B711,LV!K:K)</f>
        <v>0</v>
      </c>
      <c r="E711" s="767">
        <f t="shared" ref="E711:E713" si="99">D711/$H$1</f>
        <v>0</v>
      </c>
      <c r="F711" s="698"/>
    </row>
    <row r="712" spans="1:6" s="710" customFormat="1" ht="15" customHeight="1" outlineLevel="1">
      <c r="A712" s="698">
        <f t="shared" si="97"/>
        <v>0</v>
      </c>
      <c r="B712" s="708" t="s">
        <v>1976</v>
      </c>
      <c r="C712" s="698" t="s">
        <v>2907</v>
      </c>
      <c r="D712" s="709">
        <f>SUMIF(LV!Q:Q,'LV-Int.1'!B712,LV!K:K)</f>
        <v>0</v>
      </c>
      <c r="E712" s="767">
        <f t="shared" si="99"/>
        <v>0</v>
      </c>
      <c r="F712" s="698"/>
    </row>
    <row r="713" spans="1:6" s="710" customFormat="1" ht="15" customHeight="1" outlineLevel="1">
      <c r="A713" s="698">
        <f t="shared" si="97"/>
        <v>0</v>
      </c>
      <c r="B713" s="708" t="s">
        <v>1977</v>
      </c>
      <c r="C713" s="698" t="s">
        <v>2908</v>
      </c>
      <c r="D713" s="709">
        <f>SUMIF(LV!Q:Q,'LV-Int.1'!B713,LV!K:K)</f>
        <v>0</v>
      </c>
      <c r="E713" s="767">
        <f t="shared" si="99"/>
        <v>0</v>
      </c>
      <c r="F713" s="698"/>
    </row>
    <row r="714" spans="1:6" s="698" customFormat="1" ht="15.75">
      <c r="A714" s="698">
        <f t="shared" si="97"/>
        <v>0</v>
      </c>
      <c r="B714" s="768" t="s">
        <v>1978</v>
      </c>
      <c r="C714" s="706" t="s">
        <v>2074</v>
      </c>
      <c r="D714" s="707">
        <f>SUMIF(LV!Q:Q,'LV-Int.1'!B714,LV!K:K)+SUM(D716:D723)</f>
        <v>0</v>
      </c>
      <c r="E714" s="766">
        <f>D714/$H$1</f>
        <v>0</v>
      </c>
    </row>
    <row r="715" spans="1:6" s="698" customFormat="1" ht="15.75" customHeight="1">
      <c r="A715" s="698">
        <f>A714</f>
        <v>0</v>
      </c>
      <c r="B715" s="769"/>
      <c r="C715" s="770"/>
      <c r="D715" s="771"/>
      <c r="E715" s="772"/>
    </row>
    <row r="716" spans="1:6" s="710" customFormat="1" ht="15" customHeight="1" outlineLevel="1">
      <c r="A716" s="698">
        <f t="shared" si="97"/>
        <v>0</v>
      </c>
      <c r="B716" s="708" t="s">
        <v>2909</v>
      </c>
      <c r="C716" s="698" t="s">
        <v>2022</v>
      </c>
      <c r="D716" s="709">
        <f>SUMIF(LV!Q:Q,'LV-Int.1'!B716,LV!K:K)</f>
        <v>0</v>
      </c>
      <c r="E716" s="767">
        <f t="shared" ref="E716:E723" si="100">D716/$H$1</f>
        <v>0</v>
      </c>
      <c r="F716" s="698"/>
    </row>
    <row r="717" spans="1:6" s="710" customFormat="1" ht="15" customHeight="1" outlineLevel="1">
      <c r="A717" s="698">
        <f t="shared" si="97"/>
        <v>0</v>
      </c>
      <c r="B717" s="708" t="s">
        <v>2910</v>
      </c>
      <c r="C717" s="698" t="s">
        <v>2911</v>
      </c>
      <c r="D717" s="709">
        <f>SUMIF(LV!Q:Q,'LV-Int.1'!B717,LV!K:K)</f>
        <v>0</v>
      </c>
      <c r="E717" s="767">
        <f t="shared" si="100"/>
        <v>0</v>
      </c>
      <c r="F717" s="698"/>
    </row>
    <row r="718" spans="1:6" s="710" customFormat="1" ht="15" customHeight="1" outlineLevel="1">
      <c r="A718" s="698">
        <f t="shared" si="97"/>
        <v>0</v>
      </c>
      <c r="B718" s="708" t="s">
        <v>1979</v>
      </c>
      <c r="C718" s="698" t="s">
        <v>2912</v>
      </c>
      <c r="D718" s="709">
        <f>SUMIF(LV!Q:Q,'LV-Int.1'!B718,LV!K:K)</f>
        <v>0</v>
      </c>
      <c r="E718" s="767">
        <f t="shared" si="100"/>
        <v>0</v>
      </c>
      <c r="F718" s="698"/>
    </row>
    <row r="719" spans="1:6" s="710" customFormat="1" ht="15" customHeight="1" outlineLevel="1">
      <c r="A719" s="698">
        <f t="shared" si="97"/>
        <v>0</v>
      </c>
      <c r="B719" s="708" t="s">
        <v>2913</v>
      </c>
      <c r="C719" s="698" t="s">
        <v>2914</v>
      </c>
      <c r="D719" s="709">
        <f>SUMIF(LV!Q:Q,'LV-Int.1'!B719,LV!K:K)</f>
        <v>0</v>
      </c>
      <c r="E719" s="767">
        <f t="shared" si="100"/>
        <v>0</v>
      </c>
      <c r="F719" s="698"/>
    </row>
    <row r="720" spans="1:6" s="710" customFormat="1" ht="15" customHeight="1" outlineLevel="1">
      <c r="A720" s="698">
        <f t="shared" si="97"/>
        <v>0</v>
      </c>
      <c r="B720" s="708" t="s">
        <v>2915</v>
      </c>
      <c r="C720" s="698" t="s">
        <v>2916</v>
      </c>
      <c r="D720" s="709">
        <f>SUMIF(LV!Q:Q,'LV-Int.1'!B720,LV!K:K)</f>
        <v>0</v>
      </c>
      <c r="E720" s="767">
        <f t="shared" si="100"/>
        <v>0</v>
      </c>
      <c r="F720" s="698"/>
    </row>
    <row r="721" spans="1:6" s="710" customFormat="1" ht="15" customHeight="1" outlineLevel="1">
      <c r="A721" s="698">
        <f t="shared" si="97"/>
        <v>0</v>
      </c>
      <c r="B721" s="708" t="s">
        <v>2917</v>
      </c>
      <c r="C721" s="698" t="s">
        <v>2918</v>
      </c>
      <c r="D721" s="709">
        <f>SUMIF(LV!Q:Q,'LV-Int.1'!B721,LV!K:K)</f>
        <v>0</v>
      </c>
      <c r="E721" s="767">
        <f t="shared" si="100"/>
        <v>0</v>
      </c>
      <c r="F721" s="698"/>
    </row>
    <row r="722" spans="1:6" s="710" customFormat="1" ht="15" customHeight="1" outlineLevel="1">
      <c r="A722" s="698">
        <f t="shared" si="97"/>
        <v>0</v>
      </c>
      <c r="B722" s="708" t="s">
        <v>2919</v>
      </c>
      <c r="C722" s="698" t="s">
        <v>2920</v>
      </c>
      <c r="D722" s="709">
        <f>SUMIF(LV!Q:Q,'LV-Int.1'!B722,LV!K:K)</f>
        <v>0</v>
      </c>
      <c r="E722" s="767">
        <f t="shared" si="100"/>
        <v>0</v>
      </c>
      <c r="F722" s="698"/>
    </row>
    <row r="723" spans="1:6" s="710" customFormat="1" ht="15" customHeight="1" outlineLevel="1">
      <c r="A723" s="698">
        <f t="shared" si="97"/>
        <v>0</v>
      </c>
      <c r="B723" s="708" t="s">
        <v>2921</v>
      </c>
      <c r="C723" s="698" t="s">
        <v>2922</v>
      </c>
      <c r="D723" s="709">
        <f>SUMIF(LV!Q:Q,'LV-Int.1'!B723,LV!K:K)</f>
        <v>0</v>
      </c>
      <c r="E723" s="767">
        <f t="shared" si="100"/>
        <v>0</v>
      </c>
      <c r="F723" s="698"/>
    </row>
    <row r="724" spans="1:6" s="710" customFormat="1" ht="15" customHeight="1" outlineLevel="1">
      <c r="A724" s="698">
        <f t="shared" si="97"/>
        <v>0</v>
      </c>
      <c r="B724" s="768" t="s">
        <v>2945</v>
      </c>
      <c r="C724" s="706" t="s">
        <v>2946</v>
      </c>
      <c r="D724" s="707">
        <f>SUMIF(LV!Q:Q,'LV-Int.1'!B724,LV!K:K)</f>
        <v>0</v>
      </c>
      <c r="E724" s="766">
        <f t="shared" ref="E724" si="101">D724/$H$1</f>
        <v>0</v>
      </c>
      <c r="F724" s="698"/>
    </row>
    <row r="725" spans="1:6" s="710" customFormat="1" ht="15" customHeight="1" outlineLevel="1">
      <c r="A725" s="698">
        <f>A724</f>
        <v>0</v>
      </c>
      <c r="B725" s="769"/>
      <c r="C725" s="770"/>
      <c r="D725" s="771"/>
      <c r="E725" s="772"/>
      <c r="F725" s="698"/>
    </row>
    <row r="726" spans="1:6" s="710" customFormat="1" ht="14.25" customHeight="1">
      <c r="B726" s="713"/>
      <c r="C726" s="701" t="s">
        <v>2923</v>
      </c>
      <c r="D726" s="712"/>
      <c r="E726" s="711"/>
    </row>
    <row r="727" spans="1:6" s="710" customFormat="1" ht="9" customHeight="1" thickBot="1">
      <c r="B727" s="714"/>
      <c r="C727" s="714"/>
      <c r="D727" s="715"/>
      <c r="E727" s="714" t="s">
        <v>2562</v>
      </c>
    </row>
    <row r="728" spans="1:6" ht="15.75" customHeight="1" collapsed="1" thickTop="1" thickBot="1"/>
    <row r="729" spans="1:6" ht="16.5" thickBot="1">
      <c r="B729" s="716"/>
      <c r="C729" s="717">
        <v>0</v>
      </c>
      <c r="D729" s="718">
        <f>D2+D9+D22+D30+D33+D43+D54+D61+D67+D73+D79+D87+D95+D121+D142+D155+D164+D179+D185+D194+D203+D215+D223+D230+D239+D245+D248+D255+D260+D265+D271+D293+D297+D306+D318+D325+D332+D341+D350+D361+D383+D395+D413+D416+D419+D422+D425+D428+D431+D447+D458+D461+D501+D504+D507+D511+D514+D517+D520+D523+D526+D529+D532+D535+D538+D541+D544+D547+D550+D559+D570+D573+D576+D579+D582+D608+D611+D614+D617+D620+D636+D663+D676+D682+D694+D700+D703+D706+D709+D714+D724</f>
        <v>132.24</v>
      </c>
      <c r="E729" s="718">
        <f>E2+E9+E22+E30+E33+E43+E54+E61+E67+E73+E79+E87+E95+E121+E142+E155+E164+E179+E185+E194+E203+E215+E223+E230+E239+E245+E248+E255+E260+E265+E271+E293+E297+E306+E318+E325+E332+E341+E350+E361+E383+E395+E413+E416+E419+E422+E425+E428+E431+E447+E458+E461+E501+E504+E507+E511+E514+E517+E520+E523+E526+E529+E532+E535+E538+E541+E544+E547+E550+E559+E570+E573+E576+E579+E582+E608+E611+E614+E617+E620+E636+E663+E676+E682+E694+E700+E703+E706+E709+E714+E724</f>
        <v>30.400000000000002</v>
      </c>
    </row>
    <row r="730" spans="1:6">
      <c r="D730" s="719">
        <v>0</v>
      </c>
    </row>
    <row r="731" spans="1:6" ht="15.75">
      <c r="C731" s="720"/>
      <c r="D731" s="696"/>
    </row>
    <row r="741" spans="2:9" s="702" customFormat="1">
      <c r="B741" s="700"/>
      <c r="C741" s="700"/>
      <c r="D741" s="699"/>
      <c r="E741" s="700"/>
    </row>
    <row r="742" spans="2:9" s="702" customFormat="1">
      <c r="B742" s="700"/>
      <c r="C742" s="700"/>
      <c r="D742" s="699"/>
      <c r="E742" s="700"/>
    </row>
    <row r="743" spans="2:9" s="702" customFormat="1">
      <c r="B743" s="700"/>
      <c r="C743" s="700"/>
      <c r="D743" s="699"/>
      <c r="E743" s="700"/>
    </row>
    <row r="744" spans="2:9" s="702" customFormat="1">
      <c r="B744" s="700"/>
      <c r="C744" s="700"/>
      <c r="D744" s="699"/>
      <c r="E744" s="700"/>
    </row>
    <row r="745" spans="2:9" s="702" customFormat="1">
      <c r="B745" s="700"/>
      <c r="C745" s="700"/>
      <c r="D745" s="699"/>
      <c r="E745" s="700"/>
    </row>
    <row r="746" spans="2:9" s="702" customFormat="1">
      <c r="B746" s="700"/>
      <c r="C746" s="700"/>
      <c r="D746" s="699"/>
      <c r="E746" s="700"/>
    </row>
    <row r="747" spans="2:9" s="702" customFormat="1">
      <c r="B747" s="700"/>
      <c r="C747" s="700"/>
      <c r="D747" s="699"/>
      <c r="E747" s="700"/>
    </row>
    <row r="748" spans="2:9" s="702" customFormat="1">
      <c r="B748" s="700"/>
      <c r="C748" s="700"/>
      <c r="D748" s="699"/>
      <c r="E748" s="700"/>
    </row>
    <row r="749" spans="2:9" s="702" customFormat="1">
      <c r="B749" s="700"/>
      <c r="C749" s="700"/>
      <c r="D749" s="699"/>
      <c r="E749" s="700"/>
    </row>
    <row r="750" spans="2:9" s="702" customFormat="1">
      <c r="B750" s="700"/>
      <c r="C750" s="700"/>
      <c r="D750" s="699"/>
      <c r="E750" s="700"/>
    </row>
    <row r="751" spans="2:9" s="702" customFormat="1">
      <c r="B751" s="700"/>
      <c r="C751" s="700"/>
      <c r="D751" s="699"/>
      <c r="E751" s="700"/>
    </row>
    <row r="752" spans="2:9" s="702" customFormat="1" ht="15.75">
      <c r="B752" s="700"/>
      <c r="C752" s="700"/>
      <c r="D752" s="699"/>
      <c r="E752" s="700"/>
      <c r="H752" s="702">
        <v>34</v>
      </c>
      <c r="I752">
        <f t="shared" ref="I752:I755" si="102">LEN(H752)</f>
        <v>2</v>
      </c>
    </row>
    <row r="753" spans="8:9">
      <c r="H753">
        <v>2</v>
      </c>
      <c r="I753">
        <f t="shared" si="102"/>
        <v>1</v>
      </c>
    </row>
    <row r="754" spans="8:9">
      <c r="H754">
        <v>5</v>
      </c>
      <c r="I754">
        <f t="shared" si="102"/>
        <v>1</v>
      </c>
    </row>
    <row r="755" spans="8:9" ht="15.75">
      <c r="H755" s="702">
        <v>1</v>
      </c>
      <c r="I755">
        <f t="shared" si="102"/>
        <v>1</v>
      </c>
    </row>
  </sheetData>
  <autoFilter ref="A1:E723" xr:uid="{00000000-0009-0000-0000-000004000000}"/>
  <conditionalFormatting sqref="C2:C3">
    <cfRule type="cellIs" dxfId="90" priority="92" stopIfTrue="1" operator="equal">
      <formula>"nicht belegt"</formula>
    </cfRule>
  </conditionalFormatting>
  <conditionalFormatting sqref="C9:C10">
    <cfRule type="cellIs" dxfId="89" priority="91" stopIfTrue="1" operator="equal">
      <formula>"nicht belegt"</formula>
    </cfRule>
  </conditionalFormatting>
  <conditionalFormatting sqref="C22:C23">
    <cfRule type="cellIs" dxfId="88" priority="90" stopIfTrue="1" operator="equal">
      <formula>"nicht belegt"</formula>
    </cfRule>
  </conditionalFormatting>
  <conditionalFormatting sqref="C30:C31">
    <cfRule type="cellIs" dxfId="87" priority="89" stopIfTrue="1" operator="equal">
      <formula>"nicht belegt"</formula>
    </cfRule>
  </conditionalFormatting>
  <conditionalFormatting sqref="C33:C34">
    <cfRule type="cellIs" dxfId="86" priority="88" stopIfTrue="1" operator="equal">
      <formula>"nicht belegt"</formula>
    </cfRule>
  </conditionalFormatting>
  <conditionalFormatting sqref="C43:C44">
    <cfRule type="cellIs" dxfId="85" priority="87" stopIfTrue="1" operator="equal">
      <formula>"nicht belegt"</formula>
    </cfRule>
  </conditionalFormatting>
  <conditionalFormatting sqref="C54:C55">
    <cfRule type="cellIs" dxfId="84" priority="86" stopIfTrue="1" operator="equal">
      <formula>"nicht belegt"</formula>
    </cfRule>
  </conditionalFormatting>
  <conditionalFormatting sqref="C61:C62">
    <cfRule type="cellIs" dxfId="83" priority="85" stopIfTrue="1" operator="equal">
      <formula>"nicht belegt"</formula>
    </cfRule>
  </conditionalFormatting>
  <conditionalFormatting sqref="C67:C68">
    <cfRule type="cellIs" dxfId="82" priority="84" stopIfTrue="1" operator="equal">
      <formula>"nicht belegt"</formula>
    </cfRule>
  </conditionalFormatting>
  <conditionalFormatting sqref="C73:C74">
    <cfRule type="cellIs" dxfId="81" priority="83" stopIfTrue="1" operator="equal">
      <formula>"nicht belegt"</formula>
    </cfRule>
  </conditionalFormatting>
  <conditionalFormatting sqref="C79:C80">
    <cfRule type="cellIs" dxfId="80" priority="82" stopIfTrue="1" operator="equal">
      <formula>"nicht belegt"</formula>
    </cfRule>
  </conditionalFormatting>
  <conditionalFormatting sqref="C87:C88">
    <cfRule type="cellIs" dxfId="79" priority="81" stopIfTrue="1" operator="equal">
      <formula>"nicht belegt"</formula>
    </cfRule>
  </conditionalFormatting>
  <conditionalFormatting sqref="C95:C96">
    <cfRule type="cellIs" dxfId="78" priority="80" stopIfTrue="1" operator="equal">
      <formula>"nicht belegt"</formula>
    </cfRule>
  </conditionalFormatting>
  <conditionalFormatting sqref="C121:C122">
    <cfRule type="cellIs" dxfId="77" priority="79" stopIfTrue="1" operator="equal">
      <formula>"nicht belegt"</formula>
    </cfRule>
  </conditionalFormatting>
  <conditionalFormatting sqref="C142:C143">
    <cfRule type="cellIs" dxfId="76" priority="78" stopIfTrue="1" operator="equal">
      <formula>"nicht belegt"</formula>
    </cfRule>
  </conditionalFormatting>
  <conditionalFormatting sqref="C155:C156">
    <cfRule type="cellIs" dxfId="75" priority="77" stopIfTrue="1" operator="equal">
      <formula>"nicht belegt"</formula>
    </cfRule>
  </conditionalFormatting>
  <conditionalFormatting sqref="C164:C165">
    <cfRule type="cellIs" dxfId="74" priority="76" stopIfTrue="1" operator="equal">
      <formula>"nicht belegt"</formula>
    </cfRule>
  </conditionalFormatting>
  <conditionalFormatting sqref="C179:C180">
    <cfRule type="cellIs" dxfId="73" priority="75" stopIfTrue="1" operator="equal">
      <formula>"nicht belegt"</formula>
    </cfRule>
  </conditionalFormatting>
  <conditionalFormatting sqref="C185:C186">
    <cfRule type="cellIs" dxfId="72" priority="74" stopIfTrue="1" operator="equal">
      <formula>"nicht belegt"</formula>
    </cfRule>
  </conditionalFormatting>
  <conditionalFormatting sqref="C194:C195">
    <cfRule type="cellIs" dxfId="71" priority="73" stopIfTrue="1" operator="equal">
      <formula>"nicht belegt"</formula>
    </cfRule>
  </conditionalFormatting>
  <conditionalFormatting sqref="C203:C204">
    <cfRule type="cellIs" dxfId="70" priority="72" stopIfTrue="1" operator="equal">
      <formula>"nicht belegt"</formula>
    </cfRule>
  </conditionalFormatting>
  <conditionalFormatting sqref="C215:C216">
    <cfRule type="cellIs" dxfId="69" priority="71" stopIfTrue="1" operator="equal">
      <formula>"nicht belegt"</formula>
    </cfRule>
  </conditionalFormatting>
  <conditionalFormatting sqref="C223:C224">
    <cfRule type="cellIs" dxfId="68" priority="70" stopIfTrue="1" operator="equal">
      <formula>"nicht belegt"</formula>
    </cfRule>
  </conditionalFormatting>
  <conditionalFormatting sqref="C230:C231">
    <cfRule type="cellIs" dxfId="67" priority="69" stopIfTrue="1" operator="equal">
      <formula>"nicht belegt"</formula>
    </cfRule>
  </conditionalFormatting>
  <conditionalFormatting sqref="C239:C240">
    <cfRule type="cellIs" dxfId="66" priority="68" stopIfTrue="1" operator="equal">
      <formula>"nicht belegt"</formula>
    </cfRule>
  </conditionalFormatting>
  <conditionalFormatting sqref="C245:C246">
    <cfRule type="cellIs" dxfId="65" priority="67" stopIfTrue="1" operator="equal">
      <formula>"nicht belegt"</formula>
    </cfRule>
  </conditionalFormatting>
  <conditionalFormatting sqref="C248:C249">
    <cfRule type="cellIs" dxfId="64" priority="66" stopIfTrue="1" operator="equal">
      <formula>"nicht belegt"</formula>
    </cfRule>
  </conditionalFormatting>
  <conditionalFormatting sqref="C255:C256">
    <cfRule type="cellIs" dxfId="63" priority="65" stopIfTrue="1" operator="equal">
      <formula>"nicht belegt"</formula>
    </cfRule>
  </conditionalFormatting>
  <conditionalFormatting sqref="C260:C261">
    <cfRule type="cellIs" dxfId="62" priority="64" stopIfTrue="1" operator="equal">
      <formula>"nicht belegt"</formula>
    </cfRule>
  </conditionalFormatting>
  <conditionalFormatting sqref="C265:C266">
    <cfRule type="cellIs" dxfId="61" priority="63" stopIfTrue="1" operator="equal">
      <formula>"nicht belegt"</formula>
    </cfRule>
  </conditionalFormatting>
  <conditionalFormatting sqref="C271:C272">
    <cfRule type="cellIs" dxfId="60" priority="62" stopIfTrue="1" operator="equal">
      <formula>"nicht belegt"</formula>
    </cfRule>
  </conditionalFormatting>
  <conditionalFormatting sqref="C293:C294">
    <cfRule type="cellIs" dxfId="59" priority="61" stopIfTrue="1" operator="equal">
      <formula>"nicht belegt"</formula>
    </cfRule>
  </conditionalFormatting>
  <conditionalFormatting sqref="C297:C298">
    <cfRule type="cellIs" dxfId="58" priority="60" stopIfTrue="1" operator="equal">
      <formula>"nicht belegt"</formula>
    </cfRule>
  </conditionalFormatting>
  <conditionalFormatting sqref="C306:C307">
    <cfRule type="cellIs" dxfId="57" priority="59" stopIfTrue="1" operator="equal">
      <formula>"nicht belegt"</formula>
    </cfRule>
  </conditionalFormatting>
  <conditionalFormatting sqref="C318:C319">
    <cfRule type="cellIs" dxfId="56" priority="58" stopIfTrue="1" operator="equal">
      <formula>"nicht belegt"</formula>
    </cfRule>
  </conditionalFormatting>
  <conditionalFormatting sqref="C325:C326">
    <cfRule type="cellIs" dxfId="55" priority="57" stopIfTrue="1" operator="equal">
      <formula>"nicht belegt"</formula>
    </cfRule>
  </conditionalFormatting>
  <conditionalFormatting sqref="C332:C333">
    <cfRule type="cellIs" dxfId="54" priority="56" stopIfTrue="1" operator="equal">
      <formula>"nicht belegt"</formula>
    </cfRule>
  </conditionalFormatting>
  <conditionalFormatting sqref="C341:C342">
    <cfRule type="cellIs" dxfId="53" priority="55" stopIfTrue="1" operator="equal">
      <formula>"nicht belegt"</formula>
    </cfRule>
  </conditionalFormatting>
  <conditionalFormatting sqref="C350:C351">
    <cfRule type="cellIs" dxfId="52" priority="54" stopIfTrue="1" operator="equal">
      <formula>"nicht belegt"</formula>
    </cfRule>
  </conditionalFormatting>
  <conditionalFormatting sqref="C361:C362">
    <cfRule type="cellIs" dxfId="51" priority="53" stopIfTrue="1" operator="equal">
      <formula>"nicht belegt"</formula>
    </cfRule>
  </conditionalFormatting>
  <conditionalFormatting sqref="C383:C384">
    <cfRule type="cellIs" dxfId="50" priority="52" stopIfTrue="1" operator="equal">
      <formula>"nicht belegt"</formula>
    </cfRule>
  </conditionalFormatting>
  <conditionalFormatting sqref="C395:C396">
    <cfRule type="cellIs" dxfId="49" priority="51" stopIfTrue="1" operator="equal">
      <formula>"nicht belegt"</formula>
    </cfRule>
  </conditionalFormatting>
  <conditionalFormatting sqref="C413:C414">
    <cfRule type="cellIs" dxfId="48" priority="50" stopIfTrue="1" operator="equal">
      <formula>"nicht belegt"</formula>
    </cfRule>
  </conditionalFormatting>
  <conditionalFormatting sqref="C416:C417">
    <cfRule type="cellIs" dxfId="47" priority="49" stopIfTrue="1" operator="equal">
      <formula>"nicht belegt"</formula>
    </cfRule>
  </conditionalFormatting>
  <conditionalFormatting sqref="C419:C420">
    <cfRule type="cellIs" dxfId="46" priority="48" stopIfTrue="1" operator="equal">
      <formula>"nicht belegt"</formula>
    </cfRule>
  </conditionalFormatting>
  <conditionalFormatting sqref="C422:C423">
    <cfRule type="cellIs" dxfId="45" priority="47" stopIfTrue="1" operator="equal">
      <formula>"nicht belegt"</formula>
    </cfRule>
  </conditionalFormatting>
  <conditionalFormatting sqref="C425:C426">
    <cfRule type="cellIs" dxfId="44" priority="46" stopIfTrue="1" operator="equal">
      <formula>"nicht belegt"</formula>
    </cfRule>
  </conditionalFormatting>
  <conditionalFormatting sqref="C428:C429">
    <cfRule type="cellIs" dxfId="43" priority="45" stopIfTrue="1" operator="equal">
      <formula>"nicht belegt"</formula>
    </cfRule>
  </conditionalFormatting>
  <conditionalFormatting sqref="C431:C432">
    <cfRule type="cellIs" dxfId="42" priority="43" stopIfTrue="1" operator="equal">
      <formula>"nicht belegt"</formula>
    </cfRule>
  </conditionalFormatting>
  <conditionalFormatting sqref="C447:C448">
    <cfRule type="cellIs" dxfId="41" priority="44" stopIfTrue="1" operator="equal">
      <formula>"nicht belegt"</formula>
    </cfRule>
  </conditionalFormatting>
  <conditionalFormatting sqref="C458:C459">
    <cfRule type="cellIs" dxfId="40" priority="42" stopIfTrue="1" operator="equal">
      <formula>"nicht belegt"</formula>
    </cfRule>
  </conditionalFormatting>
  <conditionalFormatting sqref="C461:C462">
    <cfRule type="cellIs" dxfId="39" priority="41" stopIfTrue="1" operator="equal">
      <formula>"nicht belegt"</formula>
    </cfRule>
  </conditionalFormatting>
  <conditionalFormatting sqref="C501:C502">
    <cfRule type="cellIs" dxfId="38" priority="40" stopIfTrue="1" operator="equal">
      <formula>"nicht belegt"</formula>
    </cfRule>
  </conditionalFormatting>
  <conditionalFormatting sqref="C504:C505">
    <cfRule type="cellIs" dxfId="37" priority="39" stopIfTrue="1" operator="equal">
      <formula>"nicht belegt"</formula>
    </cfRule>
  </conditionalFormatting>
  <conditionalFormatting sqref="C507:C508">
    <cfRule type="cellIs" dxfId="36" priority="38" stopIfTrue="1" operator="equal">
      <formula>"nicht belegt"</formula>
    </cfRule>
  </conditionalFormatting>
  <conditionalFormatting sqref="C511:C512">
    <cfRule type="cellIs" dxfId="35" priority="37" stopIfTrue="1" operator="equal">
      <formula>"nicht belegt"</formula>
    </cfRule>
  </conditionalFormatting>
  <conditionalFormatting sqref="C514:C515">
    <cfRule type="cellIs" dxfId="34" priority="36" stopIfTrue="1" operator="equal">
      <formula>"nicht belegt"</formula>
    </cfRule>
  </conditionalFormatting>
  <conditionalFormatting sqref="C517:C518">
    <cfRule type="cellIs" dxfId="33" priority="35" stopIfTrue="1" operator="equal">
      <formula>"nicht belegt"</formula>
    </cfRule>
  </conditionalFormatting>
  <conditionalFormatting sqref="C520:C521">
    <cfRule type="cellIs" dxfId="32" priority="34" stopIfTrue="1" operator="equal">
      <formula>"nicht belegt"</formula>
    </cfRule>
  </conditionalFormatting>
  <conditionalFormatting sqref="C523:C524">
    <cfRule type="cellIs" dxfId="31" priority="33" stopIfTrue="1" operator="equal">
      <formula>"nicht belegt"</formula>
    </cfRule>
  </conditionalFormatting>
  <conditionalFormatting sqref="C526:C527">
    <cfRule type="cellIs" dxfId="30" priority="32" stopIfTrue="1" operator="equal">
      <formula>"nicht belegt"</formula>
    </cfRule>
  </conditionalFormatting>
  <conditionalFormatting sqref="C529:C530">
    <cfRule type="cellIs" dxfId="29" priority="31" stopIfTrue="1" operator="equal">
      <formula>"nicht belegt"</formula>
    </cfRule>
  </conditionalFormatting>
  <conditionalFormatting sqref="C532:C533">
    <cfRule type="cellIs" dxfId="28" priority="30" stopIfTrue="1" operator="equal">
      <formula>"nicht belegt"</formula>
    </cfRule>
  </conditionalFormatting>
  <conditionalFormatting sqref="C535:C536">
    <cfRule type="cellIs" dxfId="27" priority="29" stopIfTrue="1" operator="equal">
      <formula>"nicht belegt"</formula>
    </cfRule>
  </conditionalFormatting>
  <conditionalFormatting sqref="C538:C539">
    <cfRule type="cellIs" dxfId="26" priority="28" stopIfTrue="1" operator="equal">
      <formula>"nicht belegt"</formula>
    </cfRule>
  </conditionalFormatting>
  <conditionalFormatting sqref="C541:C542">
    <cfRule type="cellIs" dxfId="25" priority="27" stopIfTrue="1" operator="equal">
      <formula>"nicht belegt"</formula>
    </cfRule>
  </conditionalFormatting>
  <conditionalFormatting sqref="C544:C545">
    <cfRule type="cellIs" dxfId="24" priority="26" stopIfTrue="1" operator="equal">
      <formula>"nicht belegt"</formula>
    </cfRule>
  </conditionalFormatting>
  <conditionalFormatting sqref="C547:C548">
    <cfRule type="cellIs" dxfId="23" priority="25" stopIfTrue="1" operator="equal">
      <formula>"nicht belegt"</formula>
    </cfRule>
  </conditionalFormatting>
  <conditionalFormatting sqref="C550:C551">
    <cfRule type="cellIs" dxfId="22" priority="24" stopIfTrue="1" operator="equal">
      <formula>"nicht belegt"</formula>
    </cfRule>
  </conditionalFormatting>
  <conditionalFormatting sqref="C559:C560">
    <cfRule type="cellIs" dxfId="21" priority="23" stopIfTrue="1" operator="equal">
      <formula>"nicht belegt"</formula>
    </cfRule>
  </conditionalFormatting>
  <conditionalFormatting sqref="C570:C571">
    <cfRule type="cellIs" dxfId="20" priority="22" stopIfTrue="1" operator="equal">
      <formula>"nicht belegt"</formula>
    </cfRule>
  </conditionalFormatting>
  <conditionalFormatting sqref="C573:C574">
    <cfRule type="cellIs" dxfId="19" priority="21" stopIfTrue="1" operator="equal">
      <formula>"nicht belegt"</formula>
    </cfRule>
  </conditionalFormatting>
  <conditionalFormatting sqref="C576:C577">
    <cfRule type="cellIs" dxfId="18" priority="20" stopIfTrue="1" operator="equal">
      <formula>"nicht belegt"</formula>
    </cfRule>
  </conditionalFormatting>
  <conditionalFormatting sqref="C579:C580">
    <cfRule type="cellIs" dxfId="17" priority="19" stopIfTrue="1" operator="equal">
      <formula>"nicht belegt"</formula>
    </cfRule>
  </conditionalFormatting>
  <conditionalFormatting sqref="C582:C583">
    <cfRule type="cellIs" dxfId="16" priority="18" stopIfTrue="1" operator="equal">
      <formula>"nicht belegt"</formula>
    </cfRule>
  </conditionalFormatting>
  <conditionalFormatting sqref="C608:C609">
    <cfRule type="cellIs" dxfId="15" priority="17" stopIfTrue="1" operator="equal">
      <formula>"nicht belegt"</formula>
    </cfRule>
  </conditionalFormatting>
  <conditionalFormatting sqref="C611:C612">
    <cfRule type="cellIs" dxfId="14" priority="16" stopIfTrue="1" operator="equal">
      <formula>"nicht belegt"</formula>
    </cfRule>
  </conditionalFormatting>
  <conditionalFormatting sqref="C614:C615">
    <cfRule type="cellIs" dxfId="13" priority="15" stopIfTrue="1" operator="equal">
      <formula>"nicht belegt"</formula>
    </cfRule>
  </conditionalFormatting>
  <conditionalFormatting sqref="C617:C618">
    <cfRule type="cellIs" dxfId="12" priority="14" stopIfTrue="1" operator="equal">
      <formula>"nicht belegt"</formula>
    </cfRule>
  </conditionalFormatting>
  <conditionalFormatting sqref="C620:C621">
    <cfRule type="cellIs" dxfId="11" priority="13" stopIfTrue="1" operator="equal">
      <formula>"nicht belegt"</formula>
    </cfRule>
  </conditionalFormatting>
  <conditionalFormatting sqref="C636:C637">
    <cfRule type="cellIs" dxfId="10" priority="12" stopIfTrue="1" operator="equal">
      <formula>"nicht belegt"</formula>
    </cfRule>
  </conditionalFormatting>
  <conditionalFormatting sqref="C663:C664">
    <cfRule type="cellIs" dxfId="9" priority="11" stopIfTrue="1" operator="equal">
      <formula>"nicht belegt"</formula>
    </cfRule>
  </conditionalFormatting>
  <conditionalFormatting sqref="C676:C677">
    <cfRule type="cellIs" dxfId="8" priority="10" stopIfTrue="1" operator="equal">
      <formula>"nicht belegt"</formula>
    </cfRule>
  </conditionalFormatting>
  <conditionalFormatting sqref="C682:C683">
    <cfRule type="cellIs" dxfId="7" priority="9" stopIfTrue="1" operator="equal">
      <formula>"nicht belegt"</formula>
    </cfRule>
  </conditionalFormatting>
  <conditionalFormatting sqref="C694:C695">
    <cfRule type="cellIs" dxfId="6" priority="8" stopIfTrue="1" operator="equal">
      <formula>"nicht belegt"</formula>
    </cfRule>
  </conditionalFormatting>
  <conditionalFormatting sqref="C700:C701">
    <cfRule type="cellIs" dxfId="5" priority="7" stopIfTrue="1" operator="equal">
      <formula>"nicht belegt"</formula>
    </cfRule>
  </conditionalFormatting>
  <conditionalFormatting sqref="C703:C704">
    <cfRule type="cellIs" dxfId="4" priority="6" stopIfTrue="1" operator="equal">
      <formula>"nicht belegt"</formula>
    </cfRule>
  </conditionalFormatting>
  <conditionalFormatting sqref="C706:C707">
    <cfRule type="cellIs" dxfId="3" priority="5" stopIfTrue="1" operator="equal">
      <formula>"nicht belegt"</formula>
    </cfRule>
  </conditionalFormatting>
  <conditionalFormatting sqref="C709:C710">
    <cfRule type="cellIs" dxfId="2" priority="4" stopIfTrue="1" operator="equal">
      <formula>"nicht belegt"</formula>
    </cfRule>
  </conditionalFormatting>
  <conditionalFormatting sqref="C714:C715">
    <cfRule type="cellIs" dxfId="1" priority="3" stopIfTrue="1" operator="equal">
      <formula>"nicht belegt"</formula>
    </cfRule>
  </conditionalFormatting>
  <conditionalFormatting sqref="C724:C725">
    <cfRule type="cellIs" dxfId="0" priority="1" stopIfTrue="1" operator="equal">
      <formula>"nicht belegt"</formula>
    </cfRule>
  </conditionalFormatting>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9"/>
  <sheetViews>
    <sheetView workbookViewId="0">
      <selection activeCell="A16" sqref="A16"/>
    </sheetView>
  </sheetViews>
  <sheetFormatPr defaultColWidth="9.140625" defaultRowHeight="15"/>
  <cols>
    <col min="1" max="1" width="16.85546875" bestFit="1" customWidth="1"/>
    <col min="2" max="2" width="14" bestFit="1" customWidth="1"/>
    <col min="3" max="3" width="12.140625" bestFit="1" customWidth="1"/>
    <col min="5" max="5" width="16" bestFit="1" customWidth="1"/>
    <col min="6" max="7" width="14.28515625" bestFit="1" customWidth="1"/>
    <col min="10" max="10" width="16.28515625" bestFit="1" customWidth="1"/>
    <col min="11" max="11" width="32.7109375" bestFit="1" customWidth="1"/>
  </cols>
  <sheetData>
    <row r="1" spans="1:11" ht="15.75" thickBot="1">
      <c r="A1" s="742" t="s">
        <v>2934</v>
      </c>
      <c r="B1" s="743">
        <v>0</v>
      </c>
      <c r="C1" s="741" t="s">
        <v>2933</v>
      </c>
      <c r="D1" s="739">
        <v>4.3499999999999996</v>
      </c>
      <c r="E1" s="740" t="s">
        <v>2932</v>
      </c>
    </row>
    <row r="2" spans="1:11" ht="15.75" thickBot="1">
      <c r="A2" s="744" t="s">
        <v>2935</v>
      </c>
      <c r="B2" s="745">
        <v>0</v>
      </c>
    </row>
    <row r="3" spans="1:11" ht="15.75" thickBot="1">
      <c r="A3" s="738"/>
    </row>
    <row r="4" spans="1:11" ht="15.75" thickBot="1">
      <c r="A4" s="721" t="s">
        <v>1993</v>
      </c>
      <c r="B4" s="722"/>
      <c r="C4" s="723"/>
      <c r="D4" s="730"/>
      <c r="E4" s="731" t="s">
        <v>2927</v>
      </c>
      <c r="F4" s="755" t="s">
        <v>2928</v>
      </c>
      <c r="G4" s="756" t="s">
        <v>2929</v>
      </c>
      <c r="J4" s="1503" t="s">
        <v>3083</v>
      </c>
      <c r="K4" s="1504"/>
    </row>
    <row r="5" spans="1:11">
      <c r="A5" s="806" t="s">
        <v>1994</v>
      </c>
      <c r="B5" s="807">
        <f>SUMIF(LV!R:R,'LV-int.2'!A5,LV!K:K)</f>
        <v>0</v>
      </c>
      <c r="C5" s="808">
        <f>B5/$D$1</f>
        <v>0</v>
      </c>
      <c r="D5" s="809">
        <v>0</v>
      </c>
      <c r="E5" s="810" t="s">
        <v>1994</v>
      </c>
      <c r="F5" s="811" t="e">
        <f>C5/$B$1</f>
        <v>#DIV/0!</v>
      </c>
      <c r="G5" s="811" t="e">
        <f>D5/$B$2</f>
        <v>#DIV/0!</v>
      </c>
      <c r="J5" s="800" t="s">
        <v>1994</v>
      </c>
      <c r="K5" s="801" t="s">
        <v>575</v>
      </c>
    </row>
    <row r="6" spans="1:11">
      <c r="A6" s="812" t="s">
        <v>1995</v>
      </c>
      <c r="B6" s="813">
        <f>SUMIF(LV!R:R,'LV-int.2'!A6,LV!K:K)</f>
        <v>0</v>
      </c>
      <c r="C6" s="814">
        <f t="shared" ref="C6:C26" si="0">B6/$D$1</f>
        <v>0</v>
      </c>
      <c r="D6" s="815">
        <v>0</v>
      </c>
      <c r="E6" s="816" t="s">
        <v>1995</v>
      </c>
      <c r="F6" s="817" t="e">
        <f t="shared" ref="F6:F26" si="1">C6/$B$1</f>
        <v>#DIV/0!</v>
      </c>
      <c r="G6" s="817" t="e">
        <f t="shared" ref="G6:G26" si="2">D6/$B$2</f>
        <v>#DIV/0!</v>
      </c>
      <c r="J6" s="802" t="s">
        <v>1995</v>
      </c>
      <c r="K6" s="803" t="s">
        <v>3077</v>
      </c>
    </row>
    <row r="7" spans="1:11">
      <c r="A7" s="812" t="s">
        <v>1996</v>
      </c>
      <c r="B7" s="813">
        <f>SUMIF(LV!R:R,'LV-int.2'!A7,LV!K:K)</f>
        <v>0</v>
      </c>
      <c r="C7" s="814">
        <f t="shared" si="0"/>
        <v>0</v>
      </c>
      <c r="D7" s="815">
        <v>0</v>
      </c>
      <c r="E7" s="816" t="s">
        <v>1996</v>
      </c>
      <c r="F7" s="817" t="e">
        <f t="shared" si="1"/>
        <v>#DIV/0!</v>
      </c>
      <c r="G7" s="817" t="e">
        <f t="shared" si="2"/>
        <v>#DIV/0!</v>
      </c>
      <c r="J7" s="802" t="s">
        <v>1996</v>
      </c>
      <c r="K7" s="803" t="s">
        <v>3073</v>
      </c>
    </row>
    <row r="8" spans="1:11">
      <c r="A8" s="812" t="s">
        <v>1997</v>
      </c>
      <c r="B8" s="813">
        <f>SUMIF(LV!R:R,'LV-int.2'!A8,LV!K:K)</f>
        <v>0</v>
      </c>
      <c r="C8" s="814">
        <f t="shared" si="0"/>
        <v>0</v>
      </c>
      <c r="D8" s="815">
        <v>0</v>
      </c>
      <c r="E8" s="818" t="s">
        <v>1997</v>
      </c>
      <c r="F8" s="817" t="e">
        <f t="shared" si="1"/>
        <v>#DIV/0!</v>
      </c>
      <c r="G8" s="817" t="e">
        <f t="shared" si="2"/>
        <v>#DIV/0!</v>
      </c>
      <c r="J8" s="802" t="s">
        <v>1997</v>
      </c>
      <c r="K8" s="803" t="s">
        <v>3072</v>
      </c>
    </row>
    <row r="9" spans="1:11">
      <c r="A9" s="812" t="s">
        <v>1998</v>
      </c>
      <c r="B9" s="813">
        <f>SUMIF(LV!R:R,'LV-int.2'!A9,LV!K:K)</f>
        <v>0</v>
      </c>
      <c r="C9" s="814">
        <f t="shared" si="0"/>
        <v>0</v>
      </c>
      <c r="D9" s="815">
        <v>0</v>
      </c>
      <c r="E9" s="818" t="s">
        <v>1998</v>
      </c>
      <c r="F9" s="817" t="e">
        <f t="shared" si="1"/>
        <v>#DIV/0!</v>
      </c>
      <c r="G9" s="817" t="e">
        <f t="shared" si="2"/>
        <v>#DIV/0!</v>
      </c>
      <c r="J9" s="802" t="s">
        <v>1998</v>
      </c>
      <c r="K9" s="803" t="s">
        <v>3071</v>
      </c>
    </row>
    <row r="10" spans="1:11" ht="15.75" thickBot="1">
      <c r="A10" s="819" t="s">
        <v>1999</v>
      </c>
      <c r="B10" s="820">
        <f>SUMIF(LV!R:R,'LV-int.2'!A10,LV!K:K)</f>
        <v>0</v>
      </c>
      <c r="C10" s="821">
        <f t="shared" si="0"/>
        <v>0</v>
      </c>
      <c r="D10" s="822">
        <v>0</v>
      </c>
      <c r="E10" s="823" t="s">
        <v>1999</v>
      </c>
      <c r="F10" s="824" t="e">
        <f t="shared" si="1"/>
        <v>#DIV/0!</v>
      </c>
      <c r="G10" s="824" t="e">
        <f t="shared" si="2"/>
        <v>#DIV/0!</v>
      </c>
      <c r="J10" s="802" t="s">
        <v>1999</v>
      </c>
      <c r="K10" s="803" t="s">
        <v>3078</v>
      </c>
    </row>
    <row r="11" spans="1:11" ht="15.75" thickBot="1">
      <c r="A11" s="825" t="s">
        <v>2000</v>
      </c>
      <c r="B11" s="826">
        <f>SUMIF(LV!R:R,'LV-int.2'!A11,LV!K:K)</f>
        <v>0</v>
      </c>
      <c r="C11" s="827">
        <f t="shared" si="0"/>
        <v>0</v>
      </c>
      <c r="D11" s="828">
        <v>0</v>
      </c>
      <c r="E11" s="829" t="s">
        <v>2000</v>
      </c>
      <c r="F11" s="830" t="e">
        <f t="shared" si="1"/>
        <v>#DIV/0!</v>
      </c>
      <c r="G11" s="830" t="e">
        <f t="shared" si="2"/>
        <v>#DIV/0!</v>
      </c>
      <c r="J11" s="802" t="s">
        <v>2000</v>
      </c>
      <c r="K11" s="803" t="s">
        <v>3069</v>
      </c>
    </row>
    <row r="12" spans="1:11">
      <c r="A12" s="806" t="s">
        <v>2001</v>
      </c>
      <c r="B12" s="807">
        <f>SUMIF(LV!R:R,'LV-int.2'!A12,LV!K:K)</f>
        <v>0</v>
      </c>
      <c r="C12" s="808">
        <f t="shared" si="0"/>
        <v>0</v>
      </c>
      <c r="D12" s="809">
        <v>0</v>
      </c>
      <c r="E12" s="831" t="s">
        <v>2001</v>
      </c>
      <c r="F12" s="811" t="e">
        <f t="shared" si="1"/>
        <v>#DIV/0!</v>
      </c>
      <c r="G12" s="811" t="e">
        <f t="shared" si="2"/>
        <v>#DIV/0!</v>
      </c>
      <c r="J12" s="802" t="s">
        <v>2001</v>
      </c>
      <c r="K12" s="803" t="s">
        <v>3068</v>
      </c>
    </row>
    <row r="13" spans="1:11" ht="15.75" thickBot="1">
      <c r="A13" s="819" t="s">
        <v>2002</v>
      </c>
      <c r="B13" s="820">
        <f>SUMIF(LV!R:R,'LV-int.2'!A13,LV!K:K)</f>
        <v>132.23999999999998</v>
      </c>
      <c r="C13" s="821">
        <f t="shared" si="0"/>
        <v>30.4</v>
      </c>
      <c r="D13" s="822">
        <v>0</v>
      </c>
      <c r="E13" s="823" t="s">
        <v>2002</v>
      </c>
      <c r="F13" s="824" t="e">
        <f t="shared" si="1"/>
        <v>#DIV/0!</v>
      </c>
      <c r="G13" s="824" t="e">
        <f t="shared" si="2"/>
        <v>#DIV/0!</v>
      </c>
      <c r="J13" s="802" t="s">
        <v>2002</v>
      </c>
      <c r="K13" s="803" t="s">
        <v>3067</v>
      </c>
    </row>
    <row r="14" spans="1:11" ht="30.75" thickBot="1">
      <c r="A14" s="825" t="s">
        <v>2003</v>
      </c>
      <c r="B14" s="826">
        <f>SUMIF(LV!R:R,'LV-int.2'!A14,LV!K:K)</f>
        <v>0</v>
      </c>
      <c r="C14" s="827">
        <f t="shared" si="0"/>
        <v>0</v>
      </c>
      <c r="D14" s="828">
        <v>0</v>
      </c>
      <c r="E14" s="829" t="s">
        <v>2003</v>
      </c>
      <c r="F14" s="830" t="e">
        <f t="shared" si="1"/>
        <v>#DIV/0!</v>
      </c>
      <c r="G14" s="830" t="e">
        <f t="shared" si="2"/>
        <v>#DIV/0!</v>
      </c>
      <c r="J14" s="802" t="s">
        <v>2003</v>
      </c>
      <c r="K14" s="803" t="s">
        <v>3066</v>
      </c>
    </row>
    <row r="15" spans="1:11" ht="30">
      <c r="A15" s="806" t="s">
        <v>2004</v>
      </c>
      <c r="B15" s="807">
        <f>SUMIF(LV!R:R,'LV-int.2'!A15,LV!K:K)</f>
        <v>0</v>
      </c>
      <c r="C15" s="808">
        <f t="shared" si="0"/>
        <v>0</v>
      </c>
      <c r="D15" s="809">
        <v>0</v>
      </c>
      <c r="E15" s="831" t="s">
        <v>2004</v>
      </c>
      <c r="F15" s="811" t="e">
        <f t="shared" si="1"/>
        <v>#DIV/0!</v>
      </c>
      <c r="G15" s="811" t="e">
        <f t="shared" si="2"/>
        <v>#DIV/0!</v>
      </c>
      <c r="J15" s="802" t="s">
        <v>2004</v>
      </c>
      <c r="K15" s="803" t="s">
        <v>3065</v>
      </c>
    </row>
    <row r="16" spans="1:11" ht="15.75" thickBot="1">
      <c r="A16" s="819" t="s">
        <v>2005</v>
      </c>
      <c r="B16" s="820">
        <f>SUMIF(LV!R:R,'LV-int.2'!A16,LV!K:K)</f>
        <v>0</v>
      </c>
      <c r="C16" s="821">
        <f t="shared" si="0"/>
        <v>0</v>
      </c>
      <c r="D16" s="822">
        <v>0</v>
      </c>
      <c r="E16" s="823" t="s">
        <v>2005</v>
      </c>
      <c r="F16" s="824" t="e">
        <f t="shared" si="1"/>
        <v>#DIV/0!</v>
      </c>
      <c r="G16" s="824" t="e">
        <f t="shared" si="2"/>
        <v>#DIV/0!</v>
      </c>
      <c r="J16" s="802" t="s">
        <v>2005</v>
      </c>
      <c r="K16" s="803" t="s">
        <v>3064</v>
      </c>
    </row>
    <row r="17" spans="1:11" ht="60.75" thickBot="1">
      <c r="A17" s="825" t="s">
        <v>2006</v>
      </c>
      <c r="B17" s="826">
        <f>SUMIF(LV!R:R,'LV-int.2'!A17,LV!K:K)</f>
        <v>0</v>
      </c>
      <c r="C17" s="827">
        <f t="shared" si="0"/>
        <v>0</v>
      </c>
      <c r="D17" s="828">
        <v>0</v>
      </c>
      <c r="E17" s="829" t="s">
        <v>2006</v>
      </c>
      <c r="F17" s="830" t="e">
        <f t="shared" si="1"/>
        <v>#DIV/0!</v>
      </c>
      <c r="G17" s="830" t="e">
        <f t="shared" si="2"/>
        <v>#DIV/0!</v>
      </c>
      <c r="J17" s="802" t="s">
        <v>2006</v>
      </c>
      <c r="K17" s="803" t="s">
        <v>3063</v>
      </c>
    </row>
    <row r="18" spans="1:11">
      <c r="A18" s="806" t="s">
        <v>2007</v>
      </c>
      <c r="B18" s="807">
        <f>SUMIF(LV!R:R,'LV-int.2'!A18,LV!K:K)</f>
        <v>0</v>
      </c>
      <c r="C18" s="808">
        <f t="shared" si="0"/>
        <v>0</v>
      </c>
      <c r="D18" s="809">
        <v>0</v>
      </c>
      <c r="E18" s="831" t="s">
        <v>2007</v>
      </c>
      <c r="F18" s="811" t="e">
        <f t="shared" si="1"/>
        <v>#DIV/0!</v>
      </c>
      <c r="G18" s="811" t="e">
        <f t="shared" si="2"/>
        <v>#DIV/0!</v>
      </c>
      <c r="J18" s="802" t="s">
        <v>2007</v>
      </c>
      <c r="K18" s="803" t="s">
        <v>3062</v>
      </c>
    </row>
    <row r="19" spans="1:11">
      <c r="A19" s="812" t="s">
        <v>2008</v>
      </c>
      <c r="B19" s="813">
        <f>SUMIF(LV!R:R,'LV-int.2'!A19,LV!K:K)</f>
        <v>0</v>
      </c>
      <c r="C19" s="814">
        <f t="shared" si="0"/>
        <v>0</v>
      </c>
      <c r="D19" s="815">
        <v>0</v>
      </c>
      <c r="E19" s="832" t="s">
        <v>2008</v>
      </c>
      <c r="F19" s="817" t="e">
        <f t="shared" si="1"/>
        <v>#DIV/0!</v>
      </c>
      <c r="G19" s="817" t="e">
        <f t="shared" si="2"/>
        <v>#DIV/0!</v>
      </c>
      <c r="J19" s="802" t="s">
        <v>2008</v>
      </c>
      <c r="K19" s="803" t="s">
        <v>3061</v>
      </c>
    </row>
    <row r="20" spans="1:11">
      <c r="A20" s="812" t="s">
        <v>2009</v>
      </c>
      <c r="B20" s="813">
        <f>SUMIF(LV!R:R,'LV-int.2'!A20,LV!K:K)</f>
        <v>0</v>
      </c>
      <c r="C20" s="814">
        <f t="shared" si="0"/>
        <v>0</v>
      </c>
      <c r="D20" s="815">
        <v>0</v>
      </c>
      <c r="E20" s="818" t="s">
        <v>2009</v>
      </c>
      <c r="F20" s="817" t="e">
        <f t="shared" si="1"/>
        <v>#DIV/0!</v>
      </c>
      <c r="G20" s="817" t="e">
        <f t="shared" si="2"/>
        <v>#DIV/0!</v>
      </c>
      <c r="J20" s="802" t="s">
        <v>2009</v>
      </c>
      <c r="K20" s="803" t="s">
        <v>3079</v>
      </c>
    </row>
    <row r="21" spans="1:11">
      <c r="A21" s="812" t="s">
        <v>2010</v>
      </c>
      <c r="B21" s="813">
        <f>SUMIF(LV!R:R,'LV-int.2'!A21,LV!K:K)</f>
        <v>0</v>
      </c>
      <c r="C21" s="814">
        <f t="shared" si="0"/>
        <v>0</v>
      </c>
      <c r="D21" s="815">
        <v>0</v>
      </c>
      <c r="E21" s="833" t="s">
        <v>2010</v>
      </c>
      <c r="F21" s="817" t="e">
        <f t="shared" si="1"/>
        <v>#DIV/0!</v>
      </c>
      <c r="G21" s="817" t="e">
        <f t="shared" si="2"/>
        <v>#DIV/0!</v>
      </c>
      <c r="J21" s="802" t="s">
        <v>2010</v>
      </c>
      <c r="K21" s="803" t="s">
        <v>3074</v>
      </c>
    </row>
    <row r="22" spans="1:11">
      <c r="A22" s="812" t="s">
        <v>2011</v>
      </c>
      <c r="B22" s="813">
        <f>SUMIF(LV!R:R,'LV-int.2'!A22,LV!K:K)</f>
        <v>0</v>
      </c>
      <c r="C22" s="814">
        <f t="shared" si="0"/>
        <v>0</v>
      </c>
      <c r="D22" s="815">
        <v>0</v>
      </c>
      <c r="E22" s="834" t="s">
        <v>2011</v>
      </c>
      <c r="F22" s="817" t="e">
        <f t="shared" si="1"/>
        <v>#DIV/0!</v>
      </c>
      <c r="G22" s="817" t="e">
        <f t="shared" si="2"/>
        <v>#DIV/0!</v>
      </c>
      <c r="J22" s="802" t="s">
        <v>2011</v>
      </c>
      <c r="K22" s="803" t="s">
        <v>3070</v>
      </c>
    </row>
    <row r="23" spans="1:11">
      <c r="A23" s="812" t="s">
        <v>2012</v>
      </c>
      <c r="B23" s="813">
        <f>SUMIF(LV!R:R,'LV-int.2'!A23,LV!K:K)</f>
        <v>0</v>
      </c>
      <c r="C23" s="814">
        <f t="shared" si="0"/>
        <v>0</v>
      </c>
      <c r="D23" s="815">
        <v>0</v>
      </c>
      <c r="E23" s="818" t="s">
        <v>2012</v>
      </c>
      <c r="F23" s="817" t="e">
        <f t="shared" si="1"/>
        <v>#DIV/0!</v>
      </c>
      <c r="G23" s="817" t="e">
        <f t="shared" si="2"/>
        <v>#DIV/0!</v>
      </c>
      <c r="J23" s="802" t="s">
        <v>2012</v>
      </c>
      <c r="K23" s="803" t="s">
        <v>3075</v>
      </c>
    </row>
    <row r="24" spans="1:11">
      <c r="A24" s="812" t="s">
        <v>2013</v>
      </c>
      <c r="B24" s="813">
        <f>SUMIF(LV!R:R,'LV-int.2'!A24,LV!K:K)</f>
        <v>0</v>
      </c>
      <c r="C24" s="814">
        <f t="shared" si="0"/>
        <v>0</v>
      </c>
      <c r="D24" s="815">
        <v>0</v>
      </c>
      <c r="E24" s="835" t="s">
        <v>2013</v>
      </c>
      <c r="F24" s="817" t="e">
        <f t="shared" si="1"/>
        <v>#DIV/0!</v>
      </c>
      <c r="G24" s="817" t="e">
        <f t="shared" si="2"/>
        <v>#DIV/0!</v>
      </c>
      <c r="J24" s="802" t="s">
        <v>2013</v>
      </c>
      <c r="K24" s="803" t="s">
        <v>3080</v>
      </c>
    </row>
    <row r="25" spans="1:11">
      <c r="A25" s="812" t="s">
        <v>2014</v>
      </c>
      <c r="B25" s="813">
        <f>SUMIF(LV!R:R,'LV-int.2'!A25,LV!K:K)</f>
        <v>0</v>
      </c>
      <c r="C25" s="814">
        <f t="shared" si="0"/>
        <v>0</v>
      </c>
      <c r="D25" s="815">
        <v>0</v>
      </c>
      <c r="E25" s="835" t="s">
        <v>2014</v>
      </c>
      <c r="F25" s="817" t="e">
        <f t="shared" si="1"/>
        <v>#DIV/0!</v>
      </c>
      <c r="G25" s="817" t="e">
        <f t="shared" si="2"/>
        <v>#DIV/0!</v>
      </c>
      <c r="J25" s="802" t="s">
        <v>2014</v>
      </c>
      <c r="K25" s="803" t="s">
        <v>3076</v>
      </c>
    </row>
    <row r="26" spans="1:11" ht="15.75" thickBot="1">
      <c r="A26" s="819" t="s">
        <v>2015</v>
      </c>
      <c r="B26" s="820">
        <f>SUMIF(LV!R:R,'LV-int.2'!A26,LV!K:K)</f>
        <v>0</v>
      </c>
      <c r="C26" s="821">
        <f t="shared" si="0"/>
        <v>0</v>
      </c>
      <c r="D26" s="822">
        <v>1</v>
      </c>
      <c r="E26" s="836" t="s">
        <v>2015</v>
      </c>
      <c r="F26" s="824" t="e">
        <f t="shared" si="1"/>
        <v>#DIV/0!</v>
      </c>
      <c r="G26" s="824" t="e">
        <f t="shared" si="2"/>
        <v>#DIV/0!</v>
      </c>
      <c r="J26" s="804" t="s">
        <v>2015</v>
      </c>
      <c r="K26" s="805" t="s">
        <v>3081</v>
      </c>
    </row>
    <row r="27" spans="1:11" ht="15.75" thickBot="1">
      <c r="A27" s="726" t="s">
        <v>2924</v>
      </c>
      <c r="B27" s="754">
        <f>SUM(B5:B26)</f>
        <v>132.23999999999998</v>
      </c>
      <c r="C27" s="727">
        <v>54713.087029999057</v>
      </c>
      <c r="D27" s="733">
        <v>1</v>
      </c>
      <c r="E27" s="734" t="s">
        <v>2930</v>
      </c>
      <c r="F27" s="757" t="e">
        <f>C27/$B$1</f>
        <v>#DIV/0!</v>
      </c>
      <c r="G27" s="760" t="e">
        <f>B27/$B$2</f>
        <v>#DIV/0!</v>
      </c>
    </row>
    <row r="28" spans="1:11" ht="15.75" thickBot="1">
      <c r="A28" s="724" t="s">
        <v>2925</v>
      </c>
      <c r="B28" s="753">
        <v>0</v>
      </c>
      <c r="C28" s="725">
        <f>B28/D1</f>
        <v>0</v>
      </c>
      <c r="D28" s="732">
        <v>0</v>
      </c>
      <c r="E28" s="735" t="s">
        <v>2925</v>
      </c>
      <c r="F28" s="758" t="e">
        <f>C28/$B$1</f>
        <v>#DIV/0!</v>
      </c>
      <c r="G28" s="761" t="e">
        <f>B28/$B$2</f>
        <v>#DIV/0!</v>
      </c>
    </row>
    <row r="29" spans="1:11" ht="15.75" thickBot="1">
      <c r="A29" s="728" t="s">
        <v>2926</v>
      </c>
      <c r="B29" s="754">
        <f>B28+B27</f>
        <v>132.23999999999998</v>
      </c>
      <c r="C29" s="729">
        <v>353169.13782157103</v>
      </c>
      <c r="D29" s="733">
        <v>1</v>
      </c>
      <c r="E29" s="736" t="s">
        <v>2931</v>
      </c>
      <c r="F29" s="759" t="e">
        <f>C29/$B$1</f>
        <v>#DIV/0!</v>
      </c>
      <c r="G29" s="737" t="e">
        <f>CB9/$B$2</f>
        <v>#DIV/0!</v>
      </c>
    </row>
  </sheetData>
  <mergeCells count="1">
    <mergeCell ref="J4:K4"/>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6"/>
  <sheetViews>
    <sheetView workbookViewId="0">
      <selection activeCell="A16" sqref="A16"/>
    </sheetView>
  </sheetViews>
  <sheetFormatPr defaultColWidth="9.140625" defaultRowHeight="15"/>
  <cols>
    <col min="1" max="1" width="10.42578125" bestFit="1" customWidth="1"/>
    <col min="2" max="2" width="61.5703125" customWidth="1"/>
    <col min="3" max="3" width="66.42578125" customWidth="1"/>
    <col min="4" max="4" width="16.7109375" bestFit="1" customWidth="1"/>
  </cols>
  <sheetData>
    <row r="1" spans="1:4">
      <c r="A1" s="671" t="s">
        <v>1833</v>
      </c>
      <c r="B1" s="671" t="s">
        <v>1834</v>
      </c>
      <c r="C1" s="671" t="s">
        <v>4</v>
      </c>
      <c r="D1" s="671" t="s">
        <v>1835</v>
      </c>
    </row>
    <row r="2" spans="1:4" ht="30">
      <c r="A2" s="995">
        <v>43474</v>
      </c>
      <c r="B2" s="994" t="s">
        <v>1840</v>
      </c>
      <c r="C2" s="994" t="s">
        <v>1837</v>
      </c>
      <c r="D2" s="683" t="s">
        <v>1836</v>
      </c>
    </row>
    <row r="3" spans="1:4" ht="30">
      <c r="A3" s="995">
        <v>43474</v>
      </c>
      <c r="B3" s="994" t="s">
        <v>1839</v>
      </c>
      <c r="C3" s="994" t="s">
        <v>1838</v>
      </c>
      <c r="D3" s="683" t="s">
        <v>1836</v>
      </c>
    </row>
    <row r="4" spans="1:4">
      <c r="A4" s="995">
        <v>43475</v>
      </c>
      <c r="B4" s="994" t="s">
        <v>1841</v>
      </c>
      <c r="C4" s="994" t="s">
        <v>1842</v>
      </c>
      <c r="D4" s="683" t="s">
        <v>1836</v>
      </c>
    </row>
    <row r="5" spans="1:4" ht="30">
      <c r="A5" s="995">
        <v>43476</v>
      </c>
      <c r="B5" s="994" t="s">
        <v>2942</v>
      </c>
      <c r="C5" s="994" t="s">
        <v>2943</v>
      </c>
      <c r="D5" s="683" t="s">
        <v>1836</v>
      </c>
    </row>
    <row r="6" spans="1:4" ht="30">
      <c r="A6" s="995">
        <v>43486</v>
      </c>
      <c r="B6" s="994" t="s">
        <v>2939</v>
      </c>
      <c r="C6" s="994" t="s">
        <v>2940</v>
      </c>
      <c r="D6" s="683" t="s">
        <v>1836</v>
      </c>
    </row>
    <row r="7" spans="1:4">
      <c r="A7" s="995">
        <v>43486</v>
      </c>
      <c r="B7" s="994" t="s">
        <v>2941</v>
      </c>
      <c r="C7" s="994" t="s">
        <v>2941</v>
      </c>
      <c r="D7" s="683" t="s">
        <v>1836</v>
      </c>
    </row>
    <row r="8" spans="1:4">
      <c r="A8" s="995">
        <v>43514</v>
      </c>
      <c r="B8" s="994" t="s">
        <v>3029</v>
      </c>
      <c r="C8" s="994" t="s">
        <v>3030</v>
      </c>
      <c r="D8" s="683" t="s">
        <v>1836</v>
      </c>
    </row>
    <row r="9" spans="1:4" ht="30">
      <c r="A9" s="995">
        <v>43521</v>
      </c>
      <c r="B9" s="994" t="s">
        <v>3027</v>
      </c>
      <c r="C9" s="994" t="s">
        <v>3028</v>
      </c>
      <c r="D9" s="683" t="s">
        <v>1836</v>
      </c>
    </row>
    <row r="10" spans="1:4" ht="45">
      <c r="A10" s="995">
        <v>43522</v>
      </c>
      <c r="B10" s="994" t="s">
        <v>3054</v>
      </c>
      <c r="C10" s="994" t="s">
        <v>3055</v>
      </c>
      <c r="D10" s="683" t="s">
        <v>1836</v>
      </c>
    </row>
    <row r="11" spans="1:4">
      <c r="A11" s="995">
        <v>43522</v>
      </c>
      <c r="B11" s="994" t="s">
        <v>3056</v>
      </c>
      <c r="C11" s="994" t="s">
        <v>3056</v>
      </c>
      <c r="D11" s="683" t="s">
        <v>1836</v>
      </c>
    </row>
    <row r="12" spans="1:4">
      <c r="A12" s="995">
        <v>43522</v>
      </c>
      <c r="B12" s="994" t="s">
        <v>3057</v>
      </c>
      <c r="C12" s="994" t="s">
        <v>3057</v>
      </c>
      <c r="D12" s="683" t="s">
        <v>1836</v>
      </c>
    </row>
    <row r="13" spans="1:4" ht="30">
      <c r="A13" s="995">
        <v>43538</v>
      </c>
      <c r="B13" s="994" t="s">
        <v>3059</v>
      </c>
      <c r="C13" s="994" t="s">
        <v>3060</v>
      </c>
      <c r="D13" s="683" t="s">
        <v>1836</v>
      </c>
    </row>
    <row r="14" spans="1:4" ht="45">
      <c r="A14" s="995">
        <v>43539</v>
      </c>
      <c r="B14" s="994" t="s">
        <v>3086</v>
      </c>
      <c r="C14" s="994" t="s">
        <v>3082</v>
      </c>
      <c r="D14" s="683" t="s">
        <v>1836</v>
      </c>
    </row>
    <row r="15" spans="1:4" ht="30">
      <c r="A15" s="995">
        <v>43542</v>
      </c>
      <c r="B15" s="994" t="s">
        <v>3084</v>
      </c>
      <c r="C15" s="994" t="s">
        <v>3085</v>
      </c>
      <c r="D15" s="683" t="s">
        <v>1836</v>
      </c>
    </row>
    <row r="16" spans="1:4">
      <c r="A16" s="995">
        <v>43854</v>
      </c>
      <c r="B16" s="994" t="s">
        <v>3087</v>
      </c>
      <c r="C16" s="994" t="s">
        <v>3088</v>
      </c>
      <c r="D16" s="683" t="s">
        <v>3089</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24067e1-027f-4e76-91f9-8eb810464f1b" xsi:nil="true"/>
    <lcf76f155ced4ddcb4097134ff3c332f xmlns="8c5d4955-43d5-4808-8771-f4500ffb9ac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FDB2C5112694049B8F3ED97C5DD363A" ma:contentTypeVersion="13" ma:contentTypeDescription="Utwórz nowy dokument." ma:contentTypeScope="" ma:versionID="d149dcfe78c4bf46eb10d4c4fa198b8e">
  <xsd:schema xmlns:xsd="http://www.w3.org/2001/XMLSchema" xmlns:xs="http://www.w3.org/2001/XMLSchema" xmlns:p="http://schemas.microsoft.com/office/2006/metadata/properties" xmlns:ns2="8c5d4955-43d5-4808-8771-f4500ffb9acb" xmlns:ns3="624067e1-027f-4e76-91f9-8eb810464f1b" targetNamespace="http://schemas.microsoft.com/office/2006/metadata/properties" ma:root="true" ma:fieldsID="f94414e298082452f521f9ad74b6c2c6" ns2:_="" ns3:_="">
    <xsd:import namespace="8c5d4955-43d5-4808-8771-f4500ffb9acb"/>
    <xsd:import namespace="624067e1-027f-4e76-91f9-8eb810464f1b"/>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d4955-43d5-4808-8771-f4500ffb9a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Tagi obrazów" ma:readOnly="false" ma:fieldId="{5cf76f15-5ced-4ddc-b409-7134ff3c332f}" ma:taxonomyMulti="true" ma:sspId="116d47f0-238a-4f73-986a-f782046cdb4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4067e1-027f-4e76-91f9-8eb810464f1b"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ab10181-9f48-4ea2-906a-fab48100eedb}" ma:internalName="TaxCatchAll" ma:showField="CatchAllData" ma:web="624067e1-027f-4e76-91f9-8eb810464f1b">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4C52E8-833B-45BB-B07B-FF13D1FE0ADA}">
  <ds:schemaRefs>
    <ds:schemaRef ds:uri="http://schemas.microsoft.com/sharepoint/v3/contenttype/forms"/>
  </ds:schemaRefs>
</ds:datastoreItem>
</file>

<file path=customXml/itemProps2.xml><?xml version="1.0" encoding="utf-8"?>
<ds:datastoreItem xmlns:ds="http://schemas.openxmlformats.org/officeDocument/2006/customXml" ds:itemID="{62602536-0222-48D2-8C19-CB24F41043E6}">
  <ds:schemaRefs>
    <ds:schemaRef ds:uri="http://schemas.microsoft.com/office/2006/metadata/properties"/>
    <ds:schemaRef ds:uri="http://schemas.microsoft.com/office/infopath/2007/PartnerControls"/>
    <ds:schemaRef ds:uri="624067e1-027f-4e76-91f9-8eb810464f1b"/>
    <ds:schemaRef ds:uri="8c5d4955-43d5-4808-8771-f4500ffb9acb"/>
  </ds:schemaRefs>
</ds:datastoreItem>
</file>

<file path=customXml/itemProps3.xml><?xml version="1.0" encoding="utf-8"?>
<ds:datastoreItem xmlns:ds="http://schemas.openxmlformats.org/officeDocument/2006/customXml" ds:itemID="{CAF47BA9-69E9-4D56-B991-0F3F0FAA1A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d4955-43d5-4808-8771-f4500ffb9acb"/>
    <ds:schemaRef ds:uri="624067e1-027f-4e76-91f9-8eb810464f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7</vt:i4>
      </vt:variant>
      <vt:variant>
        <vt:lpstr>Nazwane zakresy</vt:lpstr>
      </vt:variant>
      <vt:variant>
        <vt:i4>2</vt:i4>
      </vt:variant>
    </vt:vector>
  </HeadingPairs>
  <TitlesOfParts>
    <vt:vector size="9" baseType="lpstr">
      <vt:lpstr>Założenia</vt:lpstr>
      <vt:lpstr>LV</vt:lpstr>
      <vt:lpstr>Zaplecze</vt:lpstr>
      <vt:lpstr>Zaplecze_Weryfikacja</vt:lpstr>
      <vt:lpstr>LV-Int.1</vt:lpstr>
      <vt:lpstr>LV-int.2</vt:lpstr>
      <vt:lpstr>Historia Edycji</vt:lpstr>
      <vt:lpstr>LV!Obszar_wydruku</vt:lpstr>
      <vt:lpstr>Założenia!Obszar_wydruku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Baran</dc:creator>
  <cp:lastModifiedBy>Ewa Kukuczka</cp:lastModifiedBy>
  <cp:lastPrinted>2018-02-08T11:06:54Z</cp:lastPrinted>
  <dcterms:created xsi:type="dcterms:W3CDTF">2017-09-03T16:31:08Z</dcterms:created>
  <dcterms:modified xsi:type="dcterms:W3CDTF">2024-05-09T11:29:37Z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0x0101009FDB2C5112694049B8F3ED97C5DD363A</vt:lpwstr>
  </property>
  <property fmtid="{D5CDD505-2E9C-101B-9397-08002B2CF9AE}" pid="3" name="MediaServiceImageTags">
    <vt:lpwstr/>
  </property>
  <property fmtid="{D5CDD505-2E9C-101B-9397-08002B2CF9AE}" pid="4" name="MSIP_Label_60b37cb2-a399-4c31-a85a-411fc8b623d3_Enabled">
    <vt:lpwstr>true</vt:lpwstr>
  </property>
  <property fmtid="{D5CDD505-2E9C-101B-9397-08002B2CF9AE}" pid="5" name="MSIP_Label_60b37cb2-a399-4c31-a85a-411fc8b623d3_SetDate">
    <vt:lpwstr>2024-01-15T10:01:19Z</vt:lpwstr>
  </property>
  <property fmtid="{D5CDD505-2E9C-101B-9397-08002B2CF9AE}" pid="6" name="MSIP_Label_60b37cb2-a399-4c31-a85a-411fc8b623d3_Method">
    <vt:lpwstr>Privileged</vt:lpwstr>
  </property>
  <property fmtid="{D5CDD505-2E9C-101B-9397-08002B2CF9AE}" pid="7" name="MSIP_Label_60b37cb2-a399-4c31-a85a-411fc8b623d3_Name">
    <vt:lpwstr>General</vt:lpwstr>
  </property>
  <property fmtid="{D5CDD505-2E9C-101B-9397-08002B2CF9AE}" pid="8" name="MSIP_Label_60b37cb2-a399-4c31-a85a-411fc8b623d3_SiteId">
    <vt:lpwstr>d04f4717-5a6e-4b98-b3f9-6918e0385f4c</vt:lpwstr>
  </property>
  <property fmtid="{D5CDD505-2E9C-101B-9397-08002B2CF9AE}" pid="9" name="MSIP_Label_60b37cb2-a399-4c31-a85a-411fc8b623d3_ActionId">
    <vt:lpwstr>a2c7f9ce-92a4-49b5-b538-5bc43db7fa13</vt:lpwstr>
  </property>
  <property fmtid="{D5CDD505-2E9C-101B-9397-08002B2CF9AE}" pid="10" name="MSIP_Label_60b37cb2-a399-4c31-a85a-411fc8b623d3_ContentBits">
    <vt:lpwstr>0</vt:lpwstr>
  </property>
</Properties>
</file>